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255" windowWidth="19440" windowHeight="12180" activeTab="2"/>
  </bookViews>
  <sheets>
    <sheet name="CWT ER data (ERA stocks)" sheetId="3" r:id="rId1"/>
    <sheet name="CTC Model Cohort and Catch Data" sheetId="1" r:id="rId2"/>
    <sheet name="merged file for R" sheetId="6" r:id="rId3"/>
    <sheet name="xWalk" sheetId="7" r:id="rId4"/>
    <sheet name="CTC Model BY ER" sheetId="2" r:id="rId5"/>
    <sheet name="FRAMfileformat" sheetId="5" r:id="rId6"/>
  </sheets>
  <definedNames>
    <definedName name="_xlnm._FilterDatabase" localSheetId="1" hidden="1">'CTC Model Cohort and Catch Data'!$A$5:$AC$4085</definedName>
    <definedName name="_xlnm._FilterDatabase" localSheetId="0" hidden="1">'CWT ER data (ERA stocks)'!$A$11:$T$381</definedName>
    <definedName name="_xlnm._FilterDatabase" localSheetId="2" hidden="1">'merged file for R'!$C$3:$W$1387</definedName>
    <definedName name="test" localSheetId="0">#REF!</definedName>
    <definedName name="test">#REF!</definedName>
  </definedNames>
  <calcPr calcId="145621"/>
  <pivotCaches>
    <pivotCache cacheId="0" r:id="rId7"/>
  </pivotCaches>
</workbook>
</file>

<file path=xl/calcChain.xml><?xml version="1.0" encoding="utf-8"?>
<calcChain xmlns="http://schemas.openxmlformats.org/spreadsheetml/2006/main">
  <c r="AD1113" i="6" l="1"/>
  <c r="AD1112" i="6"/>
  <c r="AD1111" i="6"/>
  <c r="AD1110" i="6"/>
  <c r="AD1109" i="6"/>
  <c r="AD1108" i="6"/>
  <c r="AD1107" i="6"/>
  <c r="AD1106" i="6"/>
  <c r="AD1105" i="6"/>
  <c r="AD1104" i="6"/>
  <c r="AD1103" i="6"/>
  <c r="AD1102" i="6"/>
  <c r="AD1101" i="6"/>
  <c r="AD1100" i="6"/>
  <c r="AD1099" i="6"/>
  <c r="AD1098" i="6"/>
  <c r="AD1097" i="6"/>
  <c r="AD1096" i="6"/>
  <c r="AD1095" i="6"/>
  <c r="AD1094" i="6"/>
  <c r="AD1093" i="6"/>
  <c r="AD1092" i="6"/>
  <c r="AD1091" i="6"/>
  <c r="AD1090" i="6"/>
  <c r="AD1089" i="6"/>
  <c r="AD1088" i="6"/>
  <c r="AD1087" i="6"/>
  <c r="AD1086" i="6"/>
  <c r="AD1085" i="6"/>
  <c r="AD1084" i="6"/>
  <c r="AD1083" i="6"/>
  <c r="AD1082" i="6"/>
  <c r="AD1081" i="6"/>
  <c r="AD1080" i="6"/>
  <c r="AD1079" i="6"/>
  <c r="AD1078" i="6"/>
  <c r="AD1077" i="6"/>
  <c r="AD1076" i="6"/>
  <c r="AD1075" i="6"/>
  <c r="AD1074" i="6"/>
  <c r="AD1073" i="6"/>
  <c r="AD1072" i="6"/>
  <c r="AD1071" i="6"/>
  <c r="AD1070" i="6"/>
  <c r="AD1069" i="6"/>
  <c r="AD1068" i="6"/>
  <c r="AD1067" i="6"/>
  <c r="AD1066" i="6"/>
  <c r="AD1065" i="6"/>
  <c r="AD1064" i="6"/>
  <c r="AD1063" i="6"/>
  <c r="AD1062" i="6"/>
  <c r="AD1061" i="6"/>
  <c r="AD1060" i="6"/>
  <c r="AD1059" i="6"/>
  <c r="AD1058" i="6"/>
  <c r="AD1057" i="6"/>
  <c r="AD1056" i="6"/>
  <c r="AD1055" i="6"/>
  <c r="AD1054" i="6"/>
  <c r="AD1053" i="6"/>
  <c r="AD1052" i="6"/>
  <c r="AD1051" i="6"/>
  <c r="AD1050" i="6"/>
  <c r="AD1049" i="6"/>
  <c r="AD1048" i="6"/>
  <c r="AD1047" i="6"/>
  <c r="AD1046" i="6"/>
  <c r="AD1045" i="6"/>
  <c r="AD1044" i="6"/>
  <c r="AD1043" i="6"/>
  <c r="AD1042" i="6"/>
  <c r="AD1041" i="6"/>
  <c r="AD1040" i="6"/>
  <c r="AD1039" i="6"/>
  <c r="AD1038" i="6"/>
  <c r="AD1037" i="6"/>
  <c r="AD1036" i="6"/>
  <c r="AD1035" i="6"/>
  <c r="AD1034" i="6"/>
  <c r="AD1033" i="6"/>
  <c r="AD1032" i="6"/>
  <c r="AD1031" i="6"/>
  <c r="AD1030" i="6"/>
  <c r="AD1029" i="6"/>
  <c r="AD1028" i="6"/>
  <c r="AD1027" i="6"/>
  <c r="AD1026" i="6"/>
  <c r="AD1025" i="6"/>
  <c r="AD1024" i="6"/>
  <c r="AD1023" i="6"/>
  <c r="AD1022" i="6"/>
  <c r="AD1021" i="6"/>
  <c r="AD1020" i="6"/>
  <c r="AD1019" i="6"/>
  <c r="AD1018" i="6"/>
  <c r="AD1017" i="6"/>
  <c r="AD1016" i="6"/>
  <c r="AD1015" i="6"/>
  <c r="AD1014" i="6"/>
  <c r="AD1013" i="6"/>
  <c r="AD1012" i="6"/>
  <c r="AD1011" i="6"/>
  <c r="AD1010" i="6"/>
  <c r="AD1009" i="6"/>
  <c r="AD1008" i="6"/>
  <c r="AD1007" i="6"/>
  <c r="AD1006" i="6"/>
  <c r="AD1005" i="6"/>
  <c r="AD1004" i="6"/>
  <c r="AD1003" i="6"/>
  <c r="AD1002" i="6"/>
  <c r="AD1001" i="6"/>
  <c r="AD1000" i="6"/>
  <c r="AD999" i="6"/>
  <c r="AD998" i="6"/>
  <c r="AD997" i="6"/>
  <c r="AD996" i="6"/>
  <c r="AD995" i="6"/>
  <c r="AD994" i="6"/>
  <c r="AD993" i="6"/>
  <c r="AD992" i="6"/>
  <c r="AD991" i="6"/>
  <c r="AD990" i="6"/>
  <c r="AD989" i="6"/>
  <c r="AD988" i="6"/>
  <c r="AD987" i="6"/>
  <c r="AD986" i="6"/>
  <c r="AD985" i="6"/>
  <c r="AD984" i="6"/>
  <c r="AD983" i="6"/>
  <c r="AD982" i="6"/>
  <c r="AD981" i="6"/>
  <c r="AD980" i="6"/>
  <c r="AD979" i="6"/>
  <c r="AD978" i="6"/>
  <c r="AD977" i="6"/>
  <c r="AD976" i="6"/>
  <c r="AD975" i="6"/>
  <c r="AD974" i="6"/>
  <c r="AD973" i="6"/>
  <c r="AD972" i="6"/>
  <c r="AD971" i="6"/>
  <c r="AD970" i="6"/>
  <c r="AD969" i="6"/>
  <c r="AD968" i="6"/>
  <c r="AD967" i="6"/>
  <c r="AD966" i="6"/>
  <c r="AD965" i="6"/>
  <c r="AD964" i="6"/>
  <c r="AD963" i="6"/>
  <c r="AD962" i="6"/>
  <c r="AD961" i="6"/>
  <c r="AD960" i="6"/>
  <c r="AD959" i="6"/>
  <c r="AD958" i="6"/>
  <c r="AD957" i="6"/>
  <c r="AD956" i="6"/>
  <c r="AD955" i="6"/>
  <c r="AD954" i="6"/>
  <c r="AD953" i="6"/>
  <c r="AD952" i="6"/>
  <c r="AD951" i="6"/>
  <c r="AD950" i="6"/>
  <c r="AD949" i="6"/>
  <c r="AD948" i="6"/>
  <c r="AD947" i="6"/>
  <c r="AD946" i="6"/>
  <c r="AD945" i="6"/>
  <c r="AD944" i="6"/>
  <c r="AD943" i="6"/>
  <c r="AD942" i="6"/>
  <c r="AD941" i="6"/>
  <c r="AD940" i="6"/>
  <c r="AD939" i="6"/>
  <c r="AD938" i="6"/>
  <c r="AD937" i="6"/>
  <c r="AD936" i="6"/>
  <c r="AD935" i="6"/>
  <c r="AD934" i="6"/>
  <c r="AD933" i="6"/>
  <c r="AD932" i="6"/>
  <c r="AD931" i="6"/>
  <c r="AD930" i="6"/>
  <c r="AD929" i="6"/>
  <c r="AD928" i="6"/>
  <c r="AD927" i="6"/>
  <c r="AD926" i="6"/>
  <c r="AD925" i="6"/>
  <c r="AD924" i="6"/>
  <c r="AD923" i="6"/>
  <c r="AD922" i="6"/>
  <c r="AD921" i="6"/>
  <c r="AD920" i="6"/>
  <c r="AD919" i="6"/>
  <c r="AD918" i="6"/>
  <c r="AD917" i="6"/>
  <c r="AD916" i="6"/>
  <c r="AD915" i="6"/>
  <c r="AD914" i="6"/>
  <c r="AD913" i="6"/>
  <c r="AD912" i="6"/>
  <c r="AD911" i="6"/>
  <c r="AD910" i="6"/>
  <c r="AD909" i="6"/>
  <c r="AD908" i="6"/>
  <c r="AD907" i="6"/>
  <c r="AD906" i="6"/>
  <c r="AD905" i="6"/>
  <c r="AD904" i="6"/>
  <c r="AD903" i="6"/>
  <c r="AD902" i="6"/>
  <c r="AD901" i="6"/>
  <c r="AD900" i="6"/>
  <c r="AD899" i="6"/>
  <c r="AD898" i="6"/>
  <c r="AD897" i="6"/>
  <c r="AD896" i="6"/>
  <c r="AD895" i="6"/>
  <c r="AD894" i="6"/>
  <c r="AD893" i="6"/>
  <c r="AD892" i="6"/>
  <c r="AD891" i="6"/>
  <c r="AD890" i="6"/>
  <c r="AD889" i="6"/>
  <c r="AD888" i="6"/>
  <c r="AD887" i="6"/>
  <c r="AD886" i="6"/>
  <c r="AD885" i="6"/>
  <c r="AD884" i="6"/>
  <c r="AD883" i="6"/>
  <c r="AD882" i="6"/>
  <c r="AD881" i="6"/>
  <c r="AD880" i="6"/>
  <c r="AD879" i="6"/>
  <c r="AD878" i="6"/>
  <c r="AD877" i="6"/>
  <c r="AD876" i="6"/>
  <c r="AD875" i="6"/>
  <c r="AD874" i="6"/>
  <c r="AD873" i="6"/>
  <c r="AD872" i="6"/>
  <c r="AD871" i="6"/>
  <c r="AD870" i="6"/>
  <c r="AD869" i="6"/>
  <c r="AD868" i="6"/>
  <c r="AD867" i="6"/>
  <c r="AD866" i="6"/>
  <c r="AD865" i="6"/>
  <c r="AD864" i="6"/>
  <c r="AD863" i="6"/>
  <c r="AD862" i="6"/>
  <c r="AD861" i="6"/>
  <c r="AD860" i="6"/>
  <c r="AD859" i="6"/>
  <c r="AD858" i="6"/>
  <c r="AD857" i="6"/>
  <c r="AD856" i="6"/>
  <c r="AD855" i="6"/>
  <c r="AD854" i="6"/>
  <c r="AD853" i="6"/>
  <c r="AD852" i="6"/>
  <c r="AD851" i="6"/>
  <c r="AD850" i="6"/>
  <c r="AD849" i="6"/>
  <c r="AD848" i="6"/>
  <c r="AD847" i="6"/>
  <c r="AD846" i="6"/>
  <c r="AD845" i="6"/>
  <c r="AD844" i="6"/>
  <c r="AD843" i="6"/>
  <c r="AD842" i="6"/>
  <c r="AD841" i="6"/>
  <c r="AD840" i="6"/>
  <c r="AD839" i="6"/>
  <c r="AD838" i="6"/>
  <c r="AD837" i="6"/>
  <c r="AD836" i="6"/>
  <c r="AD835" i="6"/>
  <c r="AD834" i="6"/>
  <c r="AD833" i="6"/>
  <c r="AD832" i="6"/>
  <c r="AD831" i="6"/>
  <c r="AD830" i="6"/>
  <c r="AD829" i="6"/>
  <c r="AD828" i="6"/>
  <c r="AD827" i="6"/>
  <c r="AD826" i="6"/>
  <c r="AD825" i="6"/>
  <c r="AD824" i="6"/>
  <c r="AD823" i="6"/>
  <c r="AD822" i="6"/>
  <c r="AD821" i="6"/>
  <c r="AD820" i="6"/>
  <c r="AD819" i="6"/>
  <c r="AD818" i="6"/>
  <c r="AD817" i="6"/>
  <c r="AD816" i="6"/>
  <c r="AD815" i="6"/>
  <c r="AD814" i="6"/>
  <c r="AD813" i="6"/>
  <c r="AD812" i="6"/>
  <c r="AD811" i="6"/>
  <c r="AD810" i="6"/>
  <c r="AD809" i="6"/>
  <c r="AD808" i="6"/>
  <c r="AD807" i="6"/>
  <c r="AD806" i="6"/>
  <c r="AD805" i="6"/>
  <c r="AD804" i="6"/>
  <c r="AD803" i="6"/>
  <c r="AD802" i="6"/>
  <c r="AD801" i="6"/>
  <c r="AD800" i="6"/>
  <c r="AD799" i="6"/>
  <c r="AD798" i="6"/>
  <c r="AD797" i="6"/>
  <c r="AD796" i="6"/>
  <c r="AD795" i="6"/>
  <c r="AD794" i="6"/>
  <c r="AD793" i="6"/>
  <c r="AD792" i="6"/>
  <c r="AD791" i="6"/>
  <c r="AD790" i="6"/>
  <c r="AD789" i="6"/>
  <c r="AD788" i="6"/>
  <c r="AD787" i="6"/>
  <c r="AD786" i="6"/>
  <c r="AD785" i="6"/>
  <c r="AD784" i="6"/>
  <c r="AD783" i="6"/>
  <c r="AD782" i="6"/>
  <c r="AD781" i="6"/>
  <c r="AD780" i="6"/>
  <c r="AD779" i="6"/>
  <c r="AD778" i="6"/>
  <c r="AD777" i="6"/>
  <c r="AD776" i="6"/>
  <c r="AD775" i="6"/>
  <c r="AD774" i="6"/>
  <c r="AD773" i="6"/>
  <c r="AD772" i="6"/>
  <c r="AD771" i="6"/>
  <c r="AD770" i="6"/>
  <c r="AD769" i="6"/>
  <c r="AD768" i="6"/>
  <c r="AD767" i="6"/>
  <c r="AD766" i="6"/>
  <c r="AD765" i="6"/>
  <c r="AD764" i="6"/>
  <c r="AD763" i="6"/>
  <c r="AD762" i="6"/>
  <c r="AD761" i="6"/>
  <c r="AD760" i="6"/>
  <c r="AD759" i="6"/>
  <c r="AD758" i="6"/>
  <c r="AD757" i="6"/>
  <c r="AD756" i="6"/>
  <c r="AD755" i="6"/>
  <c r="AD754" i="6"/>
  <c r="AD753" i="6"/>
  <c r="AD752" i="6"/>
  <c r="AD751" i="6"/>
  <c r="AD750" i="6"/>
  <c r="AD749" i="6"/>
  <c r="AD748" i="6"/>
  <c r="AD747" i="6"/>
  <c r="AD746" i="6"/>
  <c r="AD745" i="6"/>
  <c r="AD744" i="6"/>
  <c r="AD743" i="6"/>
  <c r="AD742" i="6"/>
  <c r="AD741" i="6"/>
  <c r="AD740" i="6"/>
  <c r="AD739" i="6"/>
  <c r="AD738" i="6"/>
  <c r="AD737" i="6"/>
  <c r="AD736" i="6"/>
  <c r="AD735" i="6"/>
  <c r="AD734" i="6"/>
  <c r="AD733" i="6"/>
  <c r="AD732" i="6"/>
  <c r="AD731" i="6"/>
  <c r="AD730" i="6"/>
  <c r="AD729" i="6"/>
  <c r="AD728" i="6"/>
  <c r="AD727" i="6"/>
  <c r="AD726" i="6"/>
  <c r="AD725" i="6"/>
  <c r="AD724" i="6"/>
  <c r="AD723" i="6"/>
  <c r="AD722" i="6"/>
  <c r="AD721" i="6"/>
  <c r="AD720" i="6"/>
  <c r="AD719" i="6"/>
  <c r="AD718" i="6"/>
  <c r="AD717" i="6"/>
  <c r="AD716" i="6"/>
  <c r="AD715" i="6"/>
  <c r="AD714" i="6"/>
  <c r="AD713" i="6"/>
  <c r="AD712" i="6"/>
  <c r="AD711" i="6"/>
  <c r="AD710" i="6"/>
  <c r="AD709" i="6"/>
  <c r="AD708" i="6"/>
  <c r="AD707" i="6"/>
  <c r="AD706" i="6"/>
  <c r="AD705" i="6"/>
  <c r="AD704" i="6"/>
  <c r="AD703" i="6"/>
  <c r="AD702" i="6"/>
  <c r="AD701" i="6"/>
  <c r="AD700" i="6"/>
  <c r="AD699" i="6"/>
  <c r="AD698" i="6"/>
  <c r="AD697" i="6"/>
  <c r="AD696" i="6"/>
  <c r="AD695" i="6"/>
  <c r="AD694" i="6"/>
  <c r="AD693" i="6"/>
  <c r="AD692" i="6"/>
  <c r="AD691" i="6"/>
  <c r="AD690" i="6"/>
  <c r="AD689" i="6"/>
  <c r="AD688" i="6"/>
  <c r="AD687" i="6"/>
  <c r="AD686" i="6"/>
  <c r="AD685" i="6"/>
  <c r="AD684" i="6"/>
  <c r="AD683" i="6"/>
  <c r="AD682" i="6"/>
  <c r="AD681" i="6"/>
  <c r="AD680" i="6"/>
  <c r="AD679" i="6"/>
  <c r="AD678" i="6"/>
  <c r="AD677" i="6"/>
  <c r="AD676" i="6"/>
  <c r="AD675" i="6"/>
  <c r="AD674" i="6"/>
  <c r="AD673" i="6"/>
  <c r="AD672" i="6"/>
  <c r="AD671" i="6"/>
  <c r="AD670" i="6"/>
  <c r="AD669" i="6"/>
  <c r="AD668" i="6"/>
  <c r="AD667" i="6"/>
  <c r="AD666" i="6"/>
  <c r="AD665" i="6"/>
  <c r="AD664" i="6"/>
  <c r="AD663" i="6"/>
  <c r="AD662" i="6"/>
  <c r="AD661" i="6"/>
  <c r="AD660" i="6"/>
  <c r="AD659" i="6"/>
  <c r="AD658" i="6"/>
  <c r="AD657" i="6"/>
  <c r="AD656" i="6"/>
  <c r="AD655" i="6"/>
  <c r="AD654" i="6"/>
  <c r="AD653" i="6"/>
  <c r="AD652" i="6"/>
  <c r="AD651" i="6"/>
  <c r="AD650" i="6"/>
  <c r="AD649" i="6"/>
  <c r="AD648" i="6"/>
  <c r="AD647" i="6"/>
  <c r="AD646" i="6"/>
  <c r="AD645" i="6"/>
  <c r="AD644" i="6"/>
  <c r="AD643" i="6"/>
  <c r="AD642" i="6"/>
  <c r="AD641" i="6"/>
  <c r="AD640" i="6"/>
  <c r="AD639" i="6"/>
  <c r="AD638" i="6"/>
  <c r="AD637" i="6"/>
  <c r="AD636" i="6"/>
  <c r="AD635" i="6"/>
  <c r="AD634" i="6"/>
  <c r="AD633" i="6"/>
  <c r="AD632" i="6"/>
  <c r="AD631" i="6"/>
  <c r="AD630" i="6"/>
  <c r="AD629" i="6"/>
  <c r="AD628" i="6"/>
  <c r="AD627" i="6"/>
  <c r="AD626" i="6"/>
  <c r="AD625" i="6"/>
  <c r="AD624" i="6"/>
  <c r="AD623" i="6"/>
  <c r="AD622" i="6"/>
  <c r="AD621" i="6"/>
  <c r="AD620" i="6"/>
  <c r="AD619" i="6"/>
  <c r="AD618" i="6"/>
  <c r="AD617" i="6"/>
  <c r="AD616" i="6"/>
  <c r="AD615" i="6"/>
  <c r="AD614" i="6"/>
  <c r="AD613" i="6"/>
  <c r="AD612" i="6"/>
  <c r="AD611" i="6"/>
  <c r="AD610" i="6"/>
  <c r="AD609" i="6"/>
  <c r="AD608" i="6"/>
  <c r="AD607" i="6"/>
  <c r="AD606" i="6"/>
  <c r="AD605" i="6"/>
  <c r="AD604" i="6"/>
  <c r="AD603" i="6"/>
  <c r="AD602" i="6"/>
  <c r="AD601" i="6"/>
  <c r="AD600" i="6"/>
  <c r="AD599" i="6"/>
  <c r="AD598" i="6"/>
  <c r="AD597" i="6"/>
  <c r="AD596" i="6"/>
  <c r="AD595" i="6"/>
  <c r="AD594" i="6"/>
  <c r="AD593" i="6"/>
  <c r="AD592" i="6"/>
  <c r="AD591" i="6"/>
  <c r="AD590" i="6"/>
  <c r="AD589" i="6"/>
  <c r="AD588" i="6"/>
  <c r="AD587" i="6"/>
  <c r="AD586" i="6"/>
  <c r="AD585" i="6"/>
  <c r="AD584" i="6"/>
  <c r="AD583" i="6"/>
  <c r="AD582" i="6"/>
  <c r="AD581" i="6"/>
  <c r="AD580" i="6"/>
  <c r="AD579" i="6"/>
  <c r="AD578" i="6"/>
  <c r="AD577" i="6"/>
  <c r="AD576" i="6"/>
  <c r="AD575" i="6"/>
  <c r="AD574" i="6"/>
  <c r="AD573" i="6"/>
  <c r="AD572" i="6"/>
  <c r="AD571" i="6"/>
  <c r="AD570" i="6"/>
  <c r="AD569" i="6"/>
  <c r="AD568" i="6"/>
  <c r="AD567" i="6"/>
  <c r="AD566" i="6"/>
  <c r="AD565" i="6"/>
  <c r="AD564" i="6"/>
  <c r="AD563" i="6"/>
  <c r="AD562" i="6"/>
  <c r="AD561" i="6"/>
  <c r="AD560" i="6"/>
  <c r="AD559" i="6"/>
  <c r="AD558" i="6"/>
  <c r="AD557" i="6"/>
  <c r="AD556" i="6"/>
  <c r="AD555" i="6"/>
  <c r="AD554" i="6"/>
  <c r="AD553" i="6"/>
  <c r="AD552" i="6"/>
  <c r="AD551" i="6"/>
  <c r="AD550" i="6"/>
  <c r="AD549" i="6"/>
  <c r="AD548" i="6"/>
  <c r="AD547" i="6"/>
  <c r="AD546" i="6"/>
  <c r="AD545" i="6"/>
  <c r="AD544" i="6"/>
  <c r="AD543" i="6"/>
  <c r="AD542" i="6"/>
  <c r="AD541" i="6"/>
  <c r="AD540" i="6"/>
  <c r="AD539" i="6"/>
  <c r="AD538" i="6"/>
  <c r="AD537" i="6"/>
  <c r="AD536" i="6"/>
  <c r="AD535" i="6"/>
  <c r="AD534" i="6"/>
  <c r="AD533" i="6"/>
  <c r="AD532" i="6"/>
  <c r="AD531" i="6"/>
  <c r="AD530" i="6"/>
  <c r="AD529" i="6"/>
  <c r="AD528" i="6"/>
  <c r="AD527" i="6"/>
  <c r="AD526" i="6"/>
  <c r="AD525" i="6"/>
  <c r="AD524" i="6"/>
  <c r="AD523" i="6"/>
  <c r="AD522" i="6"/>
  <c r="AD521" i="6"/>
  <c r="AD520" i="6"/>
  <c r="AD519" i="6"/>
  <c r="AD518" i="6"/>
  <c r="AD517" i="6"/>
  <c r="AD516" i="6"/>
  <c r="AD515" i="6"/>
  <c r="AD514" i="6"/>
  <c r="AD513" i="6"/>
  <c r="AD512" i="6"/>
  <c r="AD511" i="6"/>
  <c r="AD510" i="6"/>
  <c r="AD509" i="6"/>
  <c r="AD508" i="6"/>
  <c r="AD507" i="6"/>
  <c r="AD506" i="6"/>
  <c r="AD505" i="6"/>
  <c r="AD504" i="6"/>
  <c r="AD503" i="6"/>
  <c r="AD502" i="6"/>
  <c r="AD501" i="6"/>
  <c r="AD500" i="6"/>
  <c r="AD499" i="6"/>
  <c r="AD498" i="6"/>
  <c r="AD497" i="6"/>
  <c r="AD496" i="6"/>
  <c r="AD495" i="6"/>
  <c r="AD494" i="6"/>
  <c r="AD493" i="6"/>
  <c r="AD492" i="6"/>
  <c r="AD491" i="6"/>
  <c r="AD490" i="6"/>
  <c r="AD489" i="6"/>
  <c r="AD488" i="6"/>
  <c r="AD487" i="6"/>
  <c r="AD486" i="6"/>
  <c r="AD485" i="6"/>
  <c r="AD484" i="6"/>
  <c r="AD483" i="6"/>
  <c r="AD482" i="6"/>
  <c r="AD481" i="6"/>
  <c r="AD480" i="6"/>
  <c r="AD479" i="6"/>
  <c r="AD478" i="6"/>
  <c r="AD477" i="6"/>
  <c r="AD476" i="6"/>
  <c r="AD475" i="6"/>
  <c r="AD474" i="6"/>
  <c r="AD473" i="6"/>
  <c r="AD472" i="6"/>
  <c r="AD471" i="6"/>
  <c r="AD470" i="6"/>
  <c r="AD469" i="6"/>
  <c r="AD468" i="6"/>
  <c r="AD467" i="6"/>
  <c r="AD466" i="6"/>
  <c r="AD465" i="6"/>
  <c r="AD464" i="6"/>
  <c r="AD463" i="6"/>
  <c r="AD462" i="6"/>
  <c r="AD461" i="6"/>
  <c r="AD460" i="6"/>
  <c r="AD459" i="6"/>
  <c r="AD458" i="6"/>
  <c r="AD457" i="6"/>
  <c r="AD456" i="6"/>
  <c r="AD455" i="6"/>
  <c r="AD454" i="6"/>
  <c r="AD453" i="6"/>
  <c r="AD452" i="6"/>
  <c r="AD451" i="6"/>
  <c r="AD450" i="6"/>
  <c r="AD449" i="6"/>
  <c r="AD448" i="6"/>
  <c r="AD447" i="6"/>
  <c r="AD446" i="6"/>
  <c r="AD445" i="6"/>
  <c r="AD444" i="6"/>
  <c r="AD443" i="6"/>
  <c r="AD442" i="6"/>
  <c r="AD441" i="6"/>
  <c r="AD440" i="6"/>
  <c r="AD439" i="6"/>
  <c r="AD438" i="6"/>
  <c r="AD437" i="6"/>
  <c r="AD436" i="6"/>
  <c r="AD435" i="6"/>
  <c r="AD434" i="6"/>
  <c r="AD433" i="6"/>
  <c r="AD432" i="6"/>
  <c r="AD431" i="6"/>
  <c r="AD430" i="6"/>
  <c r="AD429" i="6"/>
  <c r="AD428" i="6"/>
  <c r="AD427" i="6"/>
  <c r="AD426" i="6"/>
  <c r="AD425" i="6"/>
  <c r="AD424" i="6"/>
  <c r="AD423" i="6"/>
  <c r="AD422" i="6"/>
  <c r="AD421" i="6"/>
  <c r="AD420" i="6"/>
  <c r="AD419" i="6"/>
  <c r="AD418" i="6"/>
  <c r="AD417" i="6"/>
  <c r="AD416" i="6"/>
  <c r="AD415" i="6"/>
  <c r="AD414" i="6"/>
  <c r="AD413" i="6"/>
  <c r="AD412" i="6"/>
  <c r="AD411" i="6"/>
  <c r="AD410" i="6"/>
  <c r="AD409" i="6"/>
  <c r="AD408" i="6"/>
  <c r="AD407" i="6"/>
  <c r="AD406" i="6"/>
  <c r="AD405" i="6"/>
  <c r="AD404" i="6"/>
  <c r="AD403" i="6"/>
  <c r="AD402" i="6"/>
  <c r="AD401" i="6"/>
  <c r="AD400" i="6"/>
  <c r="AD399" i="6"/>
  <c r="AD398" i="6"/>
  <c r="AD397" i="6"/>
  <c r="AD396" i="6"/>
  <c r="AD395" i="6"/>
  <c r="AD394" i="6"/>
  <c r="AD393" i="6"/>
  <c r="AD392" i="6"/>
  <c r="AD391" i="6"/>
  <c r="AD390" i="6"/>
  <c r="AD389" i="6"/>
  <c r="AD388" i="6"/>
  <c r="AD387" i="6"/>
  <c r="AD386" i="6"/>
  <c r="AD385" i="6"/>
  <c r="AD384" i="6"/>
  <c r="AD383" i="6"/>
  <c r="AD382" i="6"/>
  <c r="AD381" i="6"/>
  <c r="AD380" i="6"/>
  <c r="AD379" i="6"/>
  <c r="AD378" i="6"/>
  <c r="AD377" i="6"/>
  <c r="AD376" i="6"/>
  <c r="AD375" i="6"/>
  <c r="AD374" i="6"/>
  <c r="AD373" i="6"/>
  <c r="AD372" i="6"/>
  <c r="AD371" i="6"/>
  <c r="AD370" i="6"/>
  <c r="AD369" i="6"/>
  <c r="AD368" i="6"/>
  <c r="AD367" i="6"/>
  <c r="AD366" i="6"/>
  <c r="AD365" i="6"/>
  <c r="AD364" i="6"/>
  <c r="AD363" i="6"/>
  <c r="AD362" i="6"/>
  <c r="AD361" i="6"/>
  <c r="AD360" i="6"/>
  <c r="AD359" i="6"/>
  <c r="AD358" i="6"/>
  <c r="AD357" i="6"/>
  <c r="AD356" i="6"/>
  <c r="AD355" i="6"/>
  <c r="AD354" i="6"/>
  <c r="AD353" i="6"/>
  <c r="AD352" i="6"/>
  <c r="AD351" i="6"/>
  <c r="AD350" i="6"/>
  <c r="AD349" i="6"/>
  <c r="AD348" i="6"/>
  <c r="AD347" i="6"/>
  <c r="AD346" i="6"/>
  <c r="AD345" i="6"/>
  <c r="AD344" i="6"/>
  <c r="AD343" i="6"/>
  <c r="AD342" i="6"/>
  <c r="AD341" i="6"/>
  <c r="AD340" i="6"/>
  <c r="AD339" i="6"/>
  <c r="AD338" i="6"/>
  <c r="AD337" i="6"/>
  <c r="AD336" i="6"/>
  <c r="AD335" i="6"/>
  <c r="AD334" i="6"/>
  <c r="AD333" i="6"/>
  <c r="AD332" i="6"/>
  <c r="AD331" i="6"/>
  <c r="AD330" i="6"/>
  <c r="AD329" i="6"/>
  <c r="AD328" i="6"/>
  <c r="AD327" i="6"/>
  <c r="AD326" i="6"/>
  <c r="AD325" i="6"/>
  <c r="AD324" i="6"/>
  <c r="AD323" i="6"/>
  <c r="AD322" i="6"/>
  <c r="AD321" i="6"/>
  <c r="AD320" i="6"/>
  <c r="AD319" i="6"/>
  <c r="AD318" i="6"/>
  <c r="AD317" i="6"/>
  <c r="AD316" i="6"/>
  <c r="AD315" i="6"/>
  <c r="AD314" i="6"/>
  <c r="AD313" i="6"/>
  <c r="AD312" i="6"/>
  <c r="AD311" i="6"/>
  <c r="AD310" i="6"/>
  <c r="AD309" i="6"/>
  <c r="AD308" i="6"/>
  <c r="AD307" i="6"/>
  <c r="AD306" i="6"/>
  <c r="AD305" i="6"/>
  <c r="AD304" i="6"/>
  <c r="AD303" i="6"/>
  <c r="AD302" i="6"/>
  <c r="AD301" i="6"/>
  <c r="AD300" i="6"/>
  <c r="AD299" i="6"/>
  <c r="AD298" i="6"/>
  <c r="AD297" i="6"/>
  <c r="AD296" i="6"/>
  <c r="AD295" i="6"/>
  <c r="AD294" i="6"/>
  <c r="AD293" i="6"/>
  <c r="AD292" i="6"/>
  <c r="AD291" i="6"/>
  <c r="AD290" i="6"/>
  <c r="AD289" i="6"/>
  <c r="AD288" i="6"/>
  <c r="AD287" i="6"/>
  <c r="AD286" i="6"/>
  <c r="AD285" i="6"/>
  <c r="AD284" i="6"/>
  <c r="AD283" i="6"/>
  <c r="AD282" i="6"/>
  <c r="AD281" i="6"/>
  <c r="AD280" i="6"/>
  <c r="AD279" i="6"/>
  <c r="AD278" i="6"/>
  <c r="AD277" i="6"/>
  <c r="AD276" i="6"/>
  <c r="AD275" i="6"/>
  <c r="AD274" i="6"/>
  <c r="AD273" i="6"/>
  <c r="AD272" i="6"/>
  <c r="AD271" i="6"/>
  <c r="AD270" i="6"/>
  <c r="AD269" i="6"/>
  <c r="AD268" i="6"/>
  <c r="AD267" i="6"/>
  <c r="AD266" i="6"/>
  <c r="AD265" i="6"/>
  <c r="AD264" i="6"/>
  <c r="AD263" i="6"/>
  <c r="AD262" i="6"/>
  <c r="AD261" i="6"/>
  <c r="AD260" i="6"/>
  <c r="AD259" i="6"/>
  <c r="AD258" i="6"/>
  <c r="AD257" i="6"/>
  <c r="AD256" i="6"/>
  <c r="AD255" i="6"/>
  <c r="AD254" i="6"/>
  <c r="AD253" i="6"/>
  <c r="AD252" i="6"/>
  <c r="AD251" i="6"/>
  <c r="AD250" i="6"/>
  <c r="AD249" i="6"/>
  <c r="AD248" i="6"/>
  <c r="AD247" i="6"/>
  <c r="AD246" i="6"/>
  <c r="AD245" i="6"/>
  <c r="AD244" i="6"/>
  <c r="AD243" i="6"/>
  <c r="AD242" i="6"/>
  <c r="AD241" i="6"/>
  <c r="AD240" i="6"/>
  <c r="AD239" i="6"/>
  <c r="AD238" i="6"/>
  <c r="AD237" i="6"/>
  <c r="AD236" i="6"/>
  <c r="AD235" i="6"/>
  <c r="AD234" i="6"/>
  <c r="AD233" i="6"/>
  <c r="AD232" i="6"/>
  <c r="AD231" i="6"/>
  <c r="AD230" i="6"/>
  <c r="AD229" i="6"/>
  <c r="AD228" i="6"/>
  <c r="AD227" i="6"/>
  <c r="AD226" i="6"/>
  <c r="AD225" i="6"/>
  <c r="AD224" i="6"/>
  <c r="AD223" i="6"/>
  <c r="AD222" i="6"/>
  <c r="AD221" i="6"/>
  <c r="AD220" i="6"/>
  <c r="AD219" i="6"/>
  <c r="AD218" i="6"/>
  <c r="AD217" i="6"/>
  <c r="AD216" i="6"/>
  <c r="AD215" i="6"/>
  <c r="AD214" i="6"/>
  <c r="AD213" i="6"/>
  <c r="AD212" i="6"/>
  <c r="AD211" i="6"/>
  <c r="AD210" i="6"/>
  <c r="AD209" i="6"/>
  <c r="AD208" i="6"/>
  <c r="AD207" i="6"/>
  <c r="AD206" i="6"/>
  <c r="AD205" i="6"/>
  <c r="AD204" i="6"/>
  <c r="AD203" i="6"/>
  <c r="AD202" i="6"/>
  <c r="AD201" i="6"/>
  <c r="AD200" i="6"/>
  <c r="AD199" i="6"/>
  <c r="AD198" i="6"/>
  <c r="AD197" i="6"/>
  <c r="AD196" i="6"/>
  <c r="AD195" i="6"/>
  <c r="AD194" i="6"/>
  <c r="AD193" i="6"/>
  <c r="AD192" i="6"/>
  <c r="AD191" i="6"/>
  <c r="AD190" i="6"/>
  <c r="AD189" i="6"/>
  <c r="AD188" i="6"/>
  <c r="AD187" i="6"/>
  <c r="AD186" i="6"/>
  <c r="AD185" i="6"/>
  <c r="AD184" i="6"/>
  <c r="AD183" i="6"/>
  <c r="AD182" i="6"/>
  <c r="AD181" i="6"/>
  <c r="AD180" i="6"/>
  <c r="AD179" i="6"/>
  <c r="AD178" i="6"/>
  <c r="AD177" i="6"/>
  <c r="AD176" i="6"/>
  <c r="AD175" i="6"/>
  <c r="AD174" i="6"/>
  <c r="AD173" i="6"/>
  <c r="AD172" i="6"/>
  <c r="AD171" i="6"/>
  <c r="AD170" i="6"/>
  <c r="AD169" i="6"/>
  <c r="AD168" i="6"/>
  <c r="AD167" i="6"/>
  <c r="AD166" i="6"/>
  <c r="AD165" i="6"/>
  <c r="AD164" i="6"/>
  <c r="AD163" i="6"/>
  <c r="AD162" i="6"/>
  <c r="AD161" i="6"/>
  <c r="AD160" i="6"/>
  <c r="AD159" i="6"/>
  <c r="AD158" i="6"/>
  <c r="AD157" i="6"/>
  <c r="AD156" i="6"/>
  <c r="AD155" i="6"/>
  <c r="AD154" i="6"/>
  <c r="AD153" i="6"/>
  <c r="AD152" i="6"/>
  <c r="AD151" i="6"/>
  <c r="AD150" i="6"/>
  <c r="AD149" i="6"/>
  <c r="AD148" i="6"/>
  <c r="AD147" i="6"/>
  <c r="AD146" i="6"/>
  <c r="AD145" i="6"/>
  <c r="AD144" i="6"/>
  <c r="AD143" i="6"/>
  <c r="AD142" i="6"/>
  <c r="AD141" i="6"/>
  <c r="AD140" i="6"/>
  <c r="AD139" i="6"/>
  <c r="AD138" i="6"/>
  <c r="AD137" i="6"/>
  <c r="AD136" i="6"/>
  <c r="AD135" i="6"/>
  <c r="AD134" i="6"/>
  <c r="AD133" i="6"/>
  <c r="AD132" i="6"/>
  <c r="AD131" i="6"/>
  <c r="AD130" i="6"/>
  <c r="AD129" i="6"/>
  <c r="AD128" i="6"/>
  <c r="AD127" i="6"/>
  <c r="AD126" i="6"/>
  <c r="AD125" i="6"/>
  <c r="AD124" i="6"/>
  <c r="AD123" i="6"/>
  <c r="AD122" i="6"/>
  <c r="AD121" i="6"/>
  <c r="AD120" i="6"/>
  <c r="AD119" i="6"/>
  <c r="AD118" i="6"/>
  <c r="AD117" i="6"/>
  <c r="AD116" i="6"/>
  <c r="AD115" i="6"/>
  <c r="AD114" i="6"/>
  <c r="AD113" i="6"/>
  <c r="AD112" i="6"/>
  <c r="AD111" i="6"/>
  <c r="AD110" i="6"/>
  <c r="AD109" i="6"/>
  <c r="AD108" i="6"/>
  <c r="AD107" i="6"/>
  <c r="AD106" i="6"/>
  <c r="AD105" i="6"/>
  <c r="AD104" i="6"/>
  <c r="AD103" i="6"/>
  <c r="AD102" i="6"/>
  <c r="AD101" i="6"/>
  <c r="AD100" i="6"/>
  <c r="AD99" i="6"/>
  <c r="AD98" i="6"/>
  <c r="AD97" i="6"/>
  <c r="AD96" i="6"/>
  <c r="AD95" i="6"/>
  <c r="AD94" i="6"/>
  <c r="AD93" i="6"/>
  <c r="AD92" i="6"/>
  <c r="AD91" i="6"/>
  <c r="AD90" i="6"/>
  <c r="AD89" i="6"/>
  <c r="AD88" i="6"/>
  <c r="AD87" i="6"/>
  <c r="AD86" i="6"/>
  <c r="AD85" i="6"/>
  <c r="AD84" i="6"/>
  <c r="AD83" i="6"/>
  <c r="AD82" i="6"/>
  <c r="AD81" i="6"/>
  <c r="AD80" i="6"/>
  <c r="AD79" i="6"/>
  <c r="AD78" i="6"/>
  <c r="AD77" i="6"/>
  <c r="AD76" i="6"/>
  <c r="AD75" i="6"/>
  <c r="AD74" i="6"/>
  <c r="AD73" i="6"/>
  <c r="AD72" i="6"/>
  <c r="AD71" i="6"/>
  <c r="AD70" i="6"/>
  <c r="AD69" i="6"/>
  <c r="AD68" i="6"/>
  <c r="AD67" i="6"/>
  <c r="AD66" i="6"/>
  <c r="AD65" i="6"/>
  <c r="AD64" i="6"/>
  <c r="AD63" i="6"/>
  <c r="AD62" i="6"/>
  <c r="AD61" i="6"/>
  <c r="AD60" i="6"/>
  <c r="AD59" i="6"/>
  <c r="AD58" i="6"/>
  <c r="AD57" i="6"/>
  <c r="AD56" i="6"/>
  <c r="AD55" i="6"/>
  <c r="AD54" i="6"/>
  <c r="AD53" i="6"/>
  <c r="AD52" i="6"/>
  <c r="AD51" i="6"/>
  <c r="AD50" i="6"/>
  <c r="AD49" i="6"/>
  <c r="AD48" i="6"/>
  <c r="AD47" i="6"/>
  <c r="AD46" i="6"/>
  <c r="AD45" i="6"/>
  <c r="AD44" i="6"/>
  <c r="AD43" i="6"/>
  <c r="AD42" i="6"/>
  <c r="AD41" i="6"/>
  <c r="AD40" i="6"/>
  <c r="AD39" i="6"/>
  <c r="AD38" i="6"/>
  <c r="AD37" i="6"/>
  <c r="AD36" i="6"/>
  <c r="AD35" i="6"/>
  <c r="AD34" i="6"/>
  <c r="AD33" i="6"/>
  <c r="AD32" i="6"/>
  <c r="AD31" i="6"/>
  <c r="AD30" i="6"/>
  <c r="AD29" i="6"/>
  <c r="AD28" i="6"/>
  <c r="AD27" i="6"/>
  <c r="AD26" i="6"/>
  <c r="AD25" i="6"/>
  <c r="AD24" i="6"/>
  <c r="AD23" i="6"/>
  <c r="AD22" i="6"/>
  <c r="AD21" i="6"/>
  <c r="AD20" i="6"/>
  <c r="AD19" i="6"/>
  <c r="AD18" i="6"/>
  <c r="AD17" i="6"/>
  <c r="AD16" i="6"/>
  <c r="AD15" i="6"/>
  <c r="AD14" i="6"/>
  <c r="AD13" i="6"/>
  <c r="AD12" i="6"/>
  <c r="AD11" i="6"/>
  <c r="AD10" i="6"/>
  <c r="AD9" i="6"/>
  <c r="AD8" i="6"/>
  <c r="AD7" i="6"/>
  <c r="AD6" i="6"/>
  <c r="AD5" i="6"/>
  <c r="AD4" i="6"/>
  <c r="AC7" i="6"/>
  <c r="AC4" i="6" l="1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O4" i="7"/>
  <c r="O3" i="7"/>
  <c r="E1387" i="6" l="1"/>
  <c r="D1387" i="6"/>
  <c r="E1386" i="6"/>
  <c r="D1386" i="6"/>
  <c r="E1385" i="6"/>
  <c r="D1385" i="6"/>
  <c r="E1384" i="6"/>
  <c r="D1384" i="6"/>
  <c r="E1383" i="6"/>
  <c r="D1383" i="6"/>
  <c r="E1382" i="6"/>
  <c r="D1382" i="6"/>
  <c r="E1381" i="6"/>
  <c r="D1381" i="6"/>
  <c r="E1380" i="6"/>
  <c r="D1380" i="6"/>
  <c r="E1379" i="6"/>
  <c r="D1379" i="6"/>
  <c r="E1378" i="6"/>
  <c r="D1378" i="6"/>
  <c r="E1377" i="6"/>
  <c r="D1377" i="6"/>
  <c r="E1376" i="6"/>
  <c r="D1376" i="6"/>
  <c r="E1375" i="6"/>
  <c r="D1375" i="6"/>
  <c r="E1374" i="6"/>
  <c r="D1374" i="6"/>
  <c r="E1373" i="6"/>
  <c r="D1373" i="6"/>
  <c r="E1372" i="6"/>
  <c r="D1372" i="6"/>
  <c r="E1371" i="6"/>
  <c r="D1371" i="6"/>
  <c r="E1370" i="6"/>
  <c r="D1370" i="6"/>
  <c r="E1369" i="6"/>
  <c r="D1369" i="6"/>
  <c r="E1368" i="6"/>
  <c r="D1368" i="6"/>
  <c r="E1367" i="6"/>
  <c r="D1367" i="6"/>
  <c r="E1366" i="6"/>
  <c r="D1366" i="6"/>
  <c r="E1365" i="6"/>
  <c r="D1365" i="6"/>
  <c r="E1364" i="6"/>
  <c r="D1364" i="6"/>
  <c r="E1363" i="6"/>
  <c r="D1363" i="6"/>
  <c r="E1362" i="6"/>
  <c r="D1362" i="6"/>
  <c r="E1361" i="6"/>
  <c r="D1361" i="6"/>
  <c r="E1360" i="6"/>
  <c r="D1360" i="6"/>
  <c r="E1359" i="6"/>
  <c r="D1359" i="6"/>
  <c r="E1358" i="6"/>
  <c r="D1358" i="6"/>
  <c r="E1357" i="6"/>
  <c r="D1357" i="6"/>
  <c r="E1356" i="6"/>
  <c r="D1356" i="6"/>
  <c r="E1355" i="6"/>
  <c r="D1355" i="6"/>
  <c r="E1354" i="6"/>
  <c r="D1354" i="6"/>
  <c r="E1353" i="6"/>
  <c r="D1353" i="6"/>
  <c r="E1352" i="6"/>
  <c r="D1352" i="6"/>
  <c r="E1351" i="6"/>
  <c r="D1351" i="6"/>
  <c r="E1350" i="6"/>
  <c r="D1350" i="6"/>
  <c r="E1349" i="6"/>
  <c r="D1349" i="6"/>
  <c r="E1348" i="6"/>
  <c r="D1348" i="6"/>
  <c r="E1347" i="6"/>
  <c r="D1347" i="6"/>
  <c r="E1346" i="6"/>
  <c r="D1346" i="6"/>
  <c r="E1345" i="6"/>
  <c r="D1345" i="6"/>
  <c r="E1344" i="6"/>
  <c r="D1344" i="6"/>
  <c r="E1343" i="6"/>
  <c r="D1343" i="6"/>
  <c r="E1342" i="6"/>
  <c r="D1342" i="6"/>
  <c r="E1341" i="6"/>
  <c r="D1341" i="6"/>
  <c r="E1340" i="6"/>
  <c r="D1340" i="6"/>
  <c r="E1339" i="6"/>
  <c r="D1339" i="6"/>
  <c r="E1338" i="6"/>
  <c r="D1338" i="6"/>
  <c r="E1337" i="6"/>
  <c r="D1337" i="6"/>
  <c r="E1336" i="6"/>
  <c r="D1336" i="6"/>
  <c r="E1335" i="6"/>
  <c r="D1335" i="6"/>
  <c r="E1334" i="6"/>
  <c r="D1334" i="6"/>
  <c r="E1333" i="6"/>
  <c r="D1333" i="6"/>
  <c r="E1332" i="6"/>
  <c r="D1332" i="6"/>
  <c r="E1331" i="6"/>
  <c r="D1331" i="6"/>
  <c r="E1330" i="6"/>
  <c r="D1330" i="6"/>
  <c r="E1329" i="6"/>
  <c r="D1329" i="6"/>
  <c r="E1328" i="6"/>
  <c r="D1328" i="6"/>
  <c r="E1327" i="6"/>
  <c r="D1327" i="6"/>
  <c r="E1326" i="6"/>
  <c r="D1326" i="6"/>
  <c r="E1325" i="6"/>
  <c r="D1325" i="6"/>
  <c r="E1324" i="6"/>
  <c r="D1324" i="6"/>
  <c r="E1323" i="6"/>
  <c r="D1323" i="6"/>
  <c r="U1323" i="6" s="1"/>
  <c r="E1322" i="6"/>
  <c r="D1322" i="6"/>
  <c r="U1322" i="6" s="1"/>
  <c r="E1321" i="6"/>
  <c r="D1321" i="6"/>
  <c r="U1321" i="6" s="1"/>
  <c r="E1320" i="6"/>
  <c r="D1320" i="6"/>
  <c r="U1320" i="6" s="1"/>
  <c r="E1319" i="6"/>
  <c r="D1319" i="6"/>
  <c r="U1319" i="6" s="1"/>
  <c r="E1318" i="6"/>
  <c r="D1318" i="6"/>
  <c r="U1318" i="6" s="1"/>
  <c r="E1317" i="6"/>
  <c r="D1317" i="6"/>
  <c r="U1317" i="6" s="1"/>
  <c r="E1316" i="6"/>
  <c r="D1316" i="6"/>
  <c r="U1316" i="6" s="1"/>
  <c r="E1315" i="6"/>
  <c r="D1315" i="6"/>
  <c r="U1315" i="6" s="1"/>
  <c r="E1314" i="6"/>
  <c r="D1314" i="6"/>
  <c r="U1314" i="6" s="1"/>
  <c r="E1313" i="6"/>
  <c r="D1313" i="6"/>
  <c r="E1312" i="6"/>
  <c r="D1312" i="6"/>
  <c r="E1311" i="6"/>
  <c r="D1311" i="6"/>
  <c r="E1310" i="6"/>
  <c r="D1310" i="6"/>
  <c r="E1309" i="6"/>
  <c r="D1309" i="6"/>
  <c r="E1308" i="6"/>
  <c r="D1308" i="6"/>
  <c r="E1307" i="6"/>
  <c r="D1307" i="6"/>
  <c r="E1306" i="6"/>
  <c r="D1306" i="6"/>
  <c r="E1305" i="6"/>
  <c r="D1305" i="6"/>
  <c r="E1304" i="6"/>
  <c r="D1304" i="6"/>
  <c r="E1303" i="6"/>
  <c r="D1303" i="6"/>
  <c r="E1302" i="6"/>
  <c r="D1302" i="6"/>
  <c r="E1301" i="6"/>
  <c r="D1301" i="6"/>
  <c r="E1300" i="6"/>
  <c r="D1300" i="6"/>
  <c r="E1299" i="6"/>
  <c r="D1299" i="6"/>
  <c r="E1298" i="6"/>
  <c r="D1298" i="6"/>
  <c r="E1297" i="6"/>
  <c r="D1297" i="6"/>
  <c r="E1296" i="6"/>
  <c r="D1296" i="6"/>
  <c r="E1295" i="6"/>
  <c r="D1295" i="6"/>
  <c r="E1294" i="6"/>
  <c r="D1294" i="6"/>
  <c r="E1293" i="6"/>
  <c r="D1293" i="6"/>
  <c r="E1292" i="6"/>
  <c r="D1292" i="6"/>
  <c r="E1291" i="6"/>
  <c r="D1291" i="6"/>
  <c r="E1290" i="6"/>
  <c r="D1290" i="6"/>
  <c r="E1289" i="6"/>
  <c r="D1289" i="6"/>
  <c r="E1288" i="6"/>
  <c r="D1288" i="6"/>
  <c r="E1287" i="6"/>
  <c r="D1287" i="6"/>
  <c r="E1286" i="6"/>
  <c r="D1286" i="6"/>
  <c r="E1285" i="6"/>
  <c r="D1285" i="6"/>
  <c r="E1284" i="6"/>
  <c r="D1284" i="6"/>
  <c r="E1283" i="6"/>
  <c r="D1283" i="6"/>
  <c r="E1282" i="6"/>
  <c r="D1282" i="6"/>
  <c r="E1281" i="6"/>
  <c r="D1281" i="6"/>
  <c r="E1280" i="6"/>
  <c r="D1280" i="6"/>
  <c r="E1279" i="6"/>
  <c r="D1279" i="6"/>
  <c r="E1278" i="6"/>
  <c r="D1278" i="6"/>
  <c r="E1277" i="6"/>
  <c r="D1277" i="6"/>
  <c r="E1276" i="6"/>
  <c r="D1276" i="6"/>
  <c r="E1275" i="6"/>
  <c r="D1275" i="6"/>
  <c r="E1274" i="6"/>
  <c r="D1274" i="6"/>
  <c r="E1273" i="6"/>
  <c r="D1273" i="6"/>
  <c r="E1272" i="6"/>
  <c r="D1272" i="6"/>
  <c r="E1271" i="6"/>
  <c r="D1271" i="6"/>
  <c r="E1270" i="6"/>
  <c r="D1270" i="6"/>
  <c r="E1269" i="6"/>
  <c r="D1269" i="6"/>
  <c r="E1268" i="6"/>
  <c r="D1268" i="6"/>
  <c r="E1267" i="6"/>
  <c r="D1267" i="6"/>
  <c r="E1266" i="6"/>
  <c r="D1266" i="6"/>
  <c r="E1265" i="6"/>
  <c r="D1265" i="6"/>
  <c r="E1264" i="6"/>
  <c r="D1264" i="6"/>
  <c r="E1263" i="6"/>
  <c r="D1263" i="6"/>
  <c r="E1262" i="6"/>
  <c r="D1262" i="6"/>
  <c r="E1261" i="6"/>
  <c r="D1261" i="6"/>
  <c r="E1260" i="6"/>
  <c r="D1260" i="6"/>
  <c r="E1259" i="6"/>
  <c r="D1259" i="6"/>
  <c r="E1258" i="6"/>
  <c r="D1258" i="6"/>
  <c r="E1257" i="6"/>
  <c r="D1257" i="6"/>
  <c r="E1256" i="6"/>
  <c r="D1256" i="6"/>
  <c r="E1255" i="6"/>
  <c r="D1255" i="6"/>
  <c r="E1254" i="6"/>
  <c r="D1254" i="6"/>
  <c r="E1253" i="6"/>
  <c r="D1253" i="6"/>
  <c r="E1252" i="6"/>
  <c r="D1252" i="6"/>
  <c r="E1251" i="6"/>
  <c r="D1251" i="6"/>
  <c r="E1250" i="6"/>
  <c r="D1250" i="6"/>
  <c r="E1249" i="6"/>
  <c r="D1249" i="6"/>
  <c r="E1248" i="6"/>
  <c r="D1248" i="6"/>
  <c r="E1247" i="6"/>
  <c r="D1247" i="6"/>
  <c r="E1246" i="6"/>
  <c r="D1246" i="6"/>
  <c r="E1245" i="6"/>
  <c r="D1245" i="6"/>
  <c r="E1244" i="6"/>
  <c r="D1244" i="6"/>
  <c r="E1243" i="6"/>
  <c r="D1243" i="6"/>
  <c r="E1242" i="6"/>
  <c r="D1242" i="6"/>
  <c r="E1241" i="6"/>
  <c r="D1241" i="6"/>
  <c r="E1240" i="6"/>
  <c r="D1240" i="6"/>
  <c r="E1239" i="6"/>
  <c r="D1239" i="6"/>
  <c r="E1238" i="6"/>
  <c r="D1238" i="6"/>
  <c r="E1237" i="6"/>
  <c r="D1237" i="6"/>
  <c r="E1236" i="6"/>
  <c r="D1236" i="6"/>
  <c r="E1235" i="6"/>
  <c r="D1235" i="6"/>
  <c r="E1234" i="6"/>
  <c r="D1234" i="6"/>
  <c r="E1233" i="6"/>
  <c r="D1233" i="6"/>
  <c r="E1232" i="6"/>
  <c r="D1232" i="6"/>
  <c r="E1231" i="6"/>
  <c r="D1231" i="6"/>
  <c r="E1230" i="6"/>
  <c r="D1230" i="6"/>
  <c r="E1229" i="6"/>
  <c r="D1229" i="6"/>
  <c r="E1228" i="6"/>
  <c r="D1228" i="6"/>
  <c r="E1227" i="6"/>
  <c r="D1227" i="6"/>
  <c r="E1226" i="6"/>
  <c r="D1226" i="6"/>
  <c r="E1225" i="6"/>
  <c r="D1225" i="6"/>
  <c r="E1224" i="6"/>
  <c r="D1224" i="6"/>
  <c r="E1223" i="6"/>
  <c r="D1223" i="6"/>
  <c r="E1222" i="6"/>
  <c r="D1222" i="6"/>
  <c r="E1221" i="6"/>
  <c r="D1221" i="6"/>
  <c r="E1220" i="6"/>
  <c r="D1220" i="6"/>
  <c r="E1219" i="6"/>
  <c r="D1219" i="6"/>
  <c r="E1218" i="6"/>
  <c r="D1218" i="6"/>
  <c r="E1217" i="6"/>
  <c r="D1217" i="6"/>
  <c r="E1216" i="6"/>
  <c r="D1216" i="6"/>
  <c r="E1215" i="6"/>
  <c r="D1215" i="6"/>
  <c r="E1214" i="6"/>
  <c r="D1214" i="6"/>
  <c r="E1213" i="6"/>
  <c r="D1213" i="6"/>
  <c r="E1212" i="6"/>
  <c r="D1212" i="6"/>
  <c r="E1211" i="6"/>
  <c r="D1211" i="6"/>
  <c r="E1210" i="6"/>
  <c r="D1210" i="6"/>
  <c r="E1209" i="6"/>
  <c r="D1209" i="6"/>
  <c r="E1208" i="6"/>
  <c r="D1208" i="6"/>
  <c r="E1207" i="6"/>
  <c r="D1207" i="6"/>
  <c r="E1206" i="6"/>
  <c r="D1206" i="6"/>
  <c r="E1205" i="6"/>
  <c r="D1205" i="6"/>
  <c r="E1204" i="6"/>
  <c r="D1204" i="6"/>
  <c r="E1203" i="6"/>
  <c r="D1203" i="6"/>
  <c r="E1202" i="6"/>
  <c r="D1202" i="6"/>
  <c r="E1201" i="6"/>
  <c r="D1201" i="6"/>
  <c r="E1200" i="6"/>
  <c r="D1200" i="6"/>
  <c r="E1199" i="6"/>
  <c r="D1199" i="6"/>
  <c r="E1198" i="6"/>
  <c r="D1198" i="6"/>
  <c r="E1197" i="6"/>
  <c r="D1197" i="6"/>
  <c r="E1196" i="6"/>
  <c r="D1196" i="6"/>
  <c r="E1195" i="6"/>
  <c r="D1195" i="6"/>
  <c r="E1194" i="6"/>
  <c r="D1194" i="6"/>
  <c r="E1193" i="6"/>
  <c r="D1193" i="6"/>
  <c r="E1192" i="6"/>
  <c r="D1192" i="6"/>
  <c r="E1191" i="6"/>
  <c r="D1191" i="6"/>
  <c r="E1190" i="6"/>
  <c r="D1190" i="6"/>
  <c r="E1189" i="6"/>
  <c r="D1189" i="6"/>
  <c r="E1188" i="6"/>
  <c r="D1188" i="6"/>
  <c r="E1187" i="6"/>
  <c r="D1187" i="6"/>
  <c r="E1186" i="6"/>
  <c r="D1186" i="6"/>
  <c r="E1185" i="6"/>
  <c r="D1185" i="6"/>
  <c r="E1184" i="6"/>
  <c r="D1184" i="6"/>
  <c r="E1183" i="6"/>
  <c r="D1183" i="6"/>
  <c r="E1182" i="6"/>
  <c r="D1182" i="6"/>
  <c r="E1181" i="6"/>
  <c r="D1181" i="6"/>
  <c r="E1180" i="6"/>
  <c r="D1180" i="6"/>
  <c r="E1179" i="6"/>
  <c r="D1179" i="6"/>
  <c r="E1178" i="6"/>
  <c r="D1178" i="6"/>
  <c r="E1177" i="6"/>
  <c r="D1177" i="6"/>
  <c r="E1176" i="6"/>
  <c r="D1176" i="6"/>
  <c r="E1175" i="6"/>
  <c r="D1175" i="6"/>
  <c r="E1174" i="6"/>
  <c r="D1174" i="6"/>
  <c r="E1173" i="6"/>
  <c r="D1173" i="6"/>
  <c r="E1172" i="6"/>
  <c r="D1172" i="6"/>
  <c r="E1171" i="6"/>
  <c r="D1171" i="6"/>
  <c r="E1170" i="6"/>
  <c r="D1170" i="6"/>
  <c r="E1169" i="6"/>
  <c r="D1169" i="6"/>
  <c r="E1168" i="6"/>
  <c r="D1168" i="6"/>
  <c r="E1167" i="6"/>
  <c r="D1167" i="6"/>
  <c r="E1166" i="6"/>
  <c r="D1166" i="6"/>
  <c r="E1165" i="6"/>
  <c r="D1165" i="6"/>
  <c r="E1164" i="6"/>
  <c r="D1164" i="6"/>
  <c r="E1163" i="6"/>
  <c r="D1163" i="6"/>
  <c r="E1162" i="6"/>
  <c r="D1162" i="6"/>
  <c r="E1161" i="6"/>
  <c r="D1161" i="6"/>
  <c r="E1160" i="6"/>
  <c r="D1160" i="6"/>
  <c r="E1159" i="6"/>
  <c r="D1159" i="6"/>
  <c r="E1158" i="6"/>
  <c r="D1158" i="6"/>
  <c r="E1157" i="6"/>
  <c r="D1157" i="6"/>
  <c r="E1156" i="6"/>
  <c r="D1156" i="6"/>
  <c r="E1155" i="6"/>
  <c r="D1155" i="6"/>
  <c r="E1154" i="6"/>
  <c r="D1154" i="6"/>
  <c r="E1153" i="6"/>
  <c r="D1153" i="6"/>
  <c r="E1152" i="6"/>
  <c r="D1152" i="6"/>
  <c r="E1151" i="6"/>
  <c r="D1151" i="6"/>
  <c r="E1150" i="6"/>
  <c r="D1150" i="6"/>
  <c r="E1149" i="6"/>
  <c r="D1149" i="6"/>
  <c r="E1148" i="6"/>
  <c r="D1148" i="6"/>
  <c r="E1147" i="6"/>
  <c r="D1147" i="6"/>
  <c r="E1146" i="6"/>
  <c r="D1146" i="6"/>
  <c r="E1145" i="6"/>
  <c r="D1145" i="6"/>
  <c r="E1144" i="6"/>
  <c r="D1144" i="6"/>
  <c r="E1143" i="6"/>
  <c r="D1143" i="6"/>
  <c r="E1142" i="6"/>
  <c r="D1142" i="6"/>
  <c r="E1141" i="6"/>
  <c r="D1141" i="6"/>
  <c r="E1140" i="6"/>
  <c r="D1140" i="6"/>
  <c r="E1139" i="6"/>
  <c r="D1139" i="6"/>
  <c r="E1138" i="6"/>
  <c r="D1138" i="6"/>
  <c r="E1137" i="6"/>
  <c r="D1137" i="6"/>
  <c r="E1136" i="6"/>
  <c r="D1136" i="6"/>
  <c r="E1135" i="6"/>
  <c r="D1135" i="6"/>
  <c r="E1134" i="6"/>
  <c r="D1134" i="6"/>
  <c r="E1133" i="6"/>
  <c r="D1133" i="6"/>
  <c r="E1132" i="6"/>
  <c r="D1132" i="6"/>
  <c r="E1131" i="6"/>
  <c r="D1131" i="6"/>
  <c r="E1130" i="6"/>
  <c r="D1130" i="6"/>
  <c r="E1129" i="6"/>
  <c r="D1129" i="6"/>
  <c r="U1129" i="6" s="1"/>
  <c r="E1128" i="6"/>
  <c r="D1128" i="6"/>
  <c r="U1128" i="6" s="1"/>
  <c r="E1127" i="6"/>
  <c r="D1127" i="6"/>
  <c r="U1127" i="6" s="1"/>
  <c r="E1126" i="6"/>
  <c r="D1126" i="6"/>
  <c r="U1126" i="6" s="1"/>
  <c r="E1125" i="6"/>
  <c r="D1125" i="6"/>
  <c r="U1125" i="6" s="1"/>
  <c r="E1124" i="6"/>
  <c r="D1124" i="6"/>
  <c r="U1124" i="6" s="1"/>
  <c r="E1123" i="6"/>
  <c r="D1123" i="6"/>
  <c r="U1123" i="6" s="1"/>
  <c r="E1122" i="6"/>
  <c r="D1122" i="6"/>
  <c r="U1122" i="6" s="1"/>
  <c r="E1121" i="6"/>
  <c r="D1121" i="6"/>
  <c r="U1121" i="6" s="1"/>
  <c r="E1120" i="6"/>
  <c r="D1120" i="6"/>
  <c r="U1120" i="6" s="1"/>
  <c r="E1119" i="6"/>
  <c r="D1119" i="6"/>
  <c r="E1118" i="6"/>
  <c r="D1118" i="6"/>
  <c r="E1117" i="6"/>
  <c r="D1117" i="6"/>
  <c r="E1116" i="6"/>
  <c r="D1116" i="6"/>
  <c r="E1115" i="6"/>
  <c r="D1115" i="6"/>
  <c r="E1114" i="6"/>
  <c r="D1114" i="6"/>
  <c r="E1113" i="6"/>
  <c r="D1113" i="6"/>
  <c r="E1112" i="6"/>
  <c r="D1112" i="6"/>
  <c r="E1111" i="6"/>
  <c r="D1111" i="6"/>
  <c r="E1110" i="6"/>
  <c r="D1110" i="6"/>
  <c r="E1109" i="6"/>
  <c r="D1109" i="6"/>
  <c r="E1108" i="6"/>
  <c r="D1108" i="6"/>
  <c r="E1107" i="6"/>
  <c r="D1107" i="6"/>
  <c r="E1106" i="6"/>
  <c r="D1106" i="6"/>
  <c r="E1105" i="6"/>
  <c r="D1105" i="6"/>
  <c r="E1104" i="6"/>
  <c r="D1104" i="6"/>
  <c r="E1103" i="6"/>
  <c r="D1103" i="6"/>
  <c r="E1102" i="6"/>
  <c r="D1102" i="6"/>
  <c r="E1101" i="6"/>
  <c r="D1101" i="6"/>
  <c r="E1100" i="6"/>
  <c r="D1100" i="6"/>
  <c r="E1099" i="6"/>
  <c r="D1099" i="6"/>
  <c r="E1098" i="6"/>
  <c r="D1098" i="6"/>
  <c r="E1097" i="6"/>
  <c r="D1097" i="6"/>
  <c r="E1096" i="6"/>
  <c r="D1096" i="6"/>
  <c r="E1095" i="6"/>
  <c r="D1095" i="6"/>
  <c r="E1094" i="6"/>
  <c r="D1094" i="6"/>
  <c r="E1093" i="6"/>
  <c r="D1093" i="6"/>
  <c r="E1092" i="6"/>
  <c r="D1092" i="6"/>
  <c r="E1091" i="6"/>
  <c r="D1091" i="6"/>
  <c r="E1090" i="6"/>
  <c r="D1090" i="6"/>
  <c r="E1089" i="6"/>
  <c r="D1089" i="6"/>
  <c r="E1088" i="6"/>
  <c r="D1088" i="6"/>
  <c r="E1087" i="6"/>
  <c r="D1087" i="6"/>
  <c r="E1086" i="6"/>
  <c r="D1086" i="6"/>
  <c r="E1085" i="6"/>
  <c r="D1085" i="6"/>
  <c r="E1084" i="6"/>
  <c r="D1084" i="6"/>
  <c r="E1083" i="6"/>
  <c r="D1083" i="6"/>
  <c r="E1082" i="6"/>
  <c r="D1082" i="6"/>
  <c r="E1081" i="6"/>
  <c r="D1081" i="6"/>
  <c r="E1080" i="6"/>
  <c r="D1080" i="6"/>
  <c r="E1079" i="6"/>
  <c r="D1079" i="6"/>
  <c r="E1078" i="6"/>
  <c r="D1078" i="6"/>
  <c r="E1077" i="6"/>
  <c r="D1077" i="6"/>
  <c r="E1076" i="6"/>
  <c r="D1076" i="6"/>
  <c r="E1075" i="6"/>
  <c r="D1075" i="6"/>
  <c r="E1074" i="6"/>
  <c r="D1074" i="6"/>
  <c r="E1073" i="6"/>
  <c r="D1073" i="6"/>
  <c r="E1072" i="6"/>
  <c r="D1072" i="6"/>
  <c r="E1071" i="6"/>
  <c r="D1071" i="6"/>
  <c r="E1070" i="6"/>
  <c r="D1070" i="6"/>
  <c r="E1069" i="6"/>
  <c r="D1069" i="6"/>
  <c r="E1068" i="6"/>
  <c r="D1068" i="6"/>
  <c r="E1067" i="6"/>
  <c r="D1067" i="6"/>
  <c r="E1066" i="6"/>
  <c r="D1066" i="6"/>
  <c r="E1065" i="6"/>
  <c r="D1065" i="6"/>
  <c r="E1064" i="6"/>
  <c r="D1064" i="6"/>
  <c r="E1063" i="6"/>
  <c r="D1063" i="6"/>
  <c r="E1062" i="6"/>
  <c r="D1062" i="6"/>
  <c r="E1061" i="6"/>
  <c r="D1061" i="6"/>
  <c r="E1060" i="6"/>
  <c r="D1060" i="6"/>
  <c r="E1059" i="6"/>
  <c r="D1059" i="6"/>
  <c r="E1058" i="6"/>
  <c r="D1058" i="6"/>
  <c r="E1057" i="6"/>
  <c r="D1057" i="6"/>
  <c r="E1056" i="6"/>
  <c r="D1056" i="6"/>
  <c r="E1055" i="6"/>
  <c r="D1055" i="6"/>
  <c r="E1054" i="6"/>
  <c r="D1054" i="6"/>
  <c r="E1053" i="6"/>
  <c r="D1053" i="6"/>
  <c r="E1052" i="6"/>
  <c r="D1052" i="6"/>
  <c r="E1051" i="6"/>
  <c r="D1051" i="6"/>
  <c r="E1050" i="6"/>
  <c r="D1050" i="6"/>
  <c r="E1049" i="6"/>
  <c r="D1049" i="6"/>
  <c r="E1048" i="6"/>
  <c r="D1048" i="6"/>
  <c r="E1047" i="6"/>
  <c r="D1047" i="6"/>
  <c r="E1046" i="6"/>
  <c r="D1046" i="6"/>
  <c r="E1045" i="6"/>
  <c r="D1045" i="6"/>
  <c r="E1044" i="6"/>
  <c r="D1044" i="6"/>
  <c r="E1043" i="6"/>
  <c r="D1043" i="6"/>
  <c r="E1042" i="6"/>
  <c r="D1042" i="6"/>
  <c r="E1041" i="6"/>
  <c r="D1041" i="6"/>
  <c r="E1040" i="6"/>
  <c r="D1040" i="6"/>
  <c r="E1039" i="6"/>
  <c r="D1039" i="6"/>
  <c r="E1038" i="6"/>
  <c r="D1038" i="6"/>
  <c r="E1037" i="6"/>
  <c r="D1037" i="6"/>
  <c r="E1036" i="6"/>
  <c r="D1036" i="6"/>
  <c r="E1035" i="6"/>
  <c r="D1035" i="6"/>
  <c r="E1034" i="6"/>
  <c r="D1034" i="6"/>
  <c r="E1033" i="6"/>
  <c r="D1033" i="6"/>
  <c r="E1032" i="6"/>
  <c r="D1032" i="6"/>
  <c r="E1031" i="6"/>
  <c r="D1031" i="6"/>
  <c r="E1030" i="6"/>
  <c r="D1030" i="6"/>
  <c r="E1029" i="6"/>
  <c r="D1029" i="6"/>
  <c r="E1028" i="6"/>
  <c r="D1028" i="6"/>
  <c r="E1027" i="6"/>
  <c r="D1027" i="6"/>
  <c r="E1026" i="6"/>
  <c r="D1026" i="6"/>
  <c r="E1025" i="6"/>
  <c r="D1025" i="6"/>
  <c r="E1024" i="6"/>
  <c r="D1024" i="6"/>
  <c r="E1023" i="6"/>
  <c r="D1023" i="6"/>
  <c r="E1022" i="6"/>
  <c r="D1022" i="6"/>
  <c r="E1021" i="6"/>
  <c r="D1021" i="6"/>
  <c r="E1020" i="6"/>
  <c r="D1020" i="6"/>
  <c r="E1019" i="6"/>
  <c r="D1019" i="6"/>
  <c r="E1018" i="6"/>
  <c r="D1018" i="6"/>
  <c r="E1017" i="6"/>
  <c r="D1017" i="6"/>
  <c r="E1016" i="6"/>
  <c r="D1016" i="6"/>
  <c r="E1015" i="6"/>
  <c r="D1015" i="6"/>
  <c r="E1014" i="6"/>
  <c r="D1014" i="6"/>
  <c r="E1013" i="6"/>
  <c r="D1013" i="6"/>
  <c r="E1012" i="6"/>
  <c r="D1012" i="6"/>
  <c r="E1011" i="6"/>
  <c r="D1011" i="6"/>
  <c r="E1010" i="6"/>
  <c r="D1010" i="6"/>
  <c r="E1009" i="6"/>
  <c r="D1009" i="6"/>
  <c r="E1008" i="6"/>
  <c r="D1008" i="6"/>
  <c r="E1007" i="6"/>
  <c r="D1007" i="6"/>
  <c r="E1006" i="6"/>
  <c r="D1006" i="6"/>
  <c r="E1005" i="6"/>
  <c r="D1005" i="6"/>
  <c r="E1004" i="6"/>
  <c r="D1004" i="6"/>
  <c r="E1003" i="6"/>
  <c r="D1003" i="6"/>
  <c r="E1002" i="6"/>
  <c r="D1002" i="6"/>
  <c r="E1001" i="6"/>
  <c r="D1001" i="6"/>
  <c r="E1000" i="6"/>
  <c r="D1000" i="6"/>
  <c r="E999" i="6"/>
  <c r="D999" i="6"/>
  <c r="E998" i="6"/>
  <c r="D998" i="6"/>
  <c r="E997" i="6"/>
  <c r="D997" i="6"/>
  <c r="E996" i="6"/>
  <c r="D996" i="6"/>
  <c r="E995" i="6"/>
  <c r="D995" i="6"/>
  <c r="E994" i="6"/>
  <c r="D994" i="6"/>
  <c r="E993" i="6"/>
  <c r="D993" i="6"/>
  <c r="E992" i="6"/>
  <c r="D992" i="6"/>
  <c r="E991" i="6"/>
  <c r="D991" i="6"/>
  <c r="E990" i="6"/>
  <c r="D990" i="6"/>
  <c r="E989" i="6"/>
  <c r="D989" i="6"/>
  <c r="E988" i="6"/>
  <c r="D988" i="6"/>
  <c r="E987" i="6"/>
  <c r="D987" i="6"/>
  <c r="E986" i="6"/>
  <c r="D986" i="6"/>
  <c r="E985" i="6"/>
  <c r="D985" i="6"/>
  <c r="U985" i="6" s="1"/>
  <c r="E984" i="6"/>
  <c r="D984" i="6"/>
  <c r="U984" i="6" s="1"/>
  <c r="E983" i="6"/>
  <c r="D983" i="6"/>
  <c r="U983" i="6" s="1"/>
  <c r="E982" i="6"/>
  <c r="D982" i="6"/>
  <c r="U982" i="6" s="1"/>
  <c r="E981" i="6"/>
  <c r="D981" i="6"/>
  <c r="U981" i="6" s="1"/>
  <c r="E980" i="6"/>
  <c r="D980" i="6"/>
  <c r="U980" i="6" s="1"/>
  <c r="E979" i="6"/>
  <c r="D979" i="6"/>
  <c r="U979" i="6" s="1"/>
  <c r="E978" i="6"/>
  <c r="D978" i="6"/>
  <c r="U978" i="6" s="1"/>
  <c r="E977" i="6"/>
  <c r="D977" i="6"/>
  <c r="U977" i="6" s="1"/>
  <c r="E976" i="6"/>
  <c r="D976" i="6"/>
  <c r="U976" i="6" s="1"/>
  <c r="E975" i="6"/>
  <c r="D975" i="6"/>
  <c r="U975" i="6" s="1"/>
  <c r="E974" i="6"/>
  <c r="D974" i="6"/>
  <c r="U974" i="6" s="1"/>
  <c r="E973" i="6"/>
  <c r="D973" i="6"/>
  <c r="U973" i="6" s="1"/>
  <c r="E972" i="6"/>
  <c r="D972" i="6"/>
  <c r="U972" i="6" s="1"/>
  <c r="E971" i="6"/>
  <c r="D971" i="6"/>
  <c r="U971" i="6" s="1"/>
  <c r="E970" i="6"/>
  <c r="D970" i="6"/>
  <c r="U970" i="6" s="1"/>
  <c r="E969" i="6"/>
  <c r="D969" i="6"/>
  <c r="U969" i="6" s="1"/>
  <c r="E968" i="6"/>
  <c r="D968" i="6"/>
  <c r="U968" i="6" s="1"/>
  <c r="E967" i="6"/>
  <c r="D967" i="6"/>
  <c r="U967" i="6" s="1"/>
  <c r="E966" i="6"/>
  <c r="D966" i="6"/>
  <c r="U966" i="6" s="1"/>
  <c r="E965" i="6"/>
  <c r="D965" i="6"/>
  <c r="U965" i="6" s="1"/>
  <c r="E964" i="6"/>
  <c r="D964" i="6"/>
  <c r="U964" i="6" s="1"/>
  <c r="E963" i="6"/>
  <c r="D963" i="6"/>
  <c r="U963" i="6" s="1"/>
  <c r="E962" i="6"/>
  <c r="D962" i="6"/>
  <c r="U962" i="6" s="1"/>
  <c r="E961" i="6"/>
  <c r="D961" i="6"/>
  <c r="U961" i="6" s="1"/>
  <c r="E960" i="6"/>
  <c r="D960" i="6"/>
  <c r="U960" i="6" s="1"/>
  <c r="E959" i="6"/>
  <c r="D959" i="6"/>
  <c r="U959" i="6" s="1"/>
  <c r="E958" i="6"/>
  <c r="D958" i="6"/>
  <c r="U958" i="6" s="1"/>
  <c r="E957" i="6"/>
  <c r="D957" i="6"/>
  <c r="U957" i="6" s="1"/>
  <c r="E956" i="6"/>
  <c r="D956" i="6"/>
  <c r="U956" i="6" s="1"/>
  <c r="E955" i="6"/>
  <c r="D955" i="6"/>
  <c r="U955" i="6" s="1"/>
  <c r="E954" i="6"/>
  <c r="D954" i="6"/>
  <c r="U954" i="6" s="1"/>
  <c r="E953" i="6"/>
  <c r="D953" i="6"/>
  <c r="U953" i="6" s="1"/>
  <c r="E952" i="6"/>
  <c r="D952" i="6"/>
  <c r="U952" i="6" s="1"/>
  <c r="E951" i="6"/>
  <c r="D951" i="6"/>
  <c r="U951" i="6" s="1"/>
  <c r="E950" i="6"/>
  <c r="D950" i="6"/>
  <c r="U950" i="6" s="1"/>
  <c r="E949" i="6"/>
  <c r="D949" i="6"/>
  <c r="U949" i="6" s="1"/>
  <c r="E948" i="6"/>
  <c r="D948" i="6"/>
  <c r="U948" i="6" s="1"/>
  <c r="E947" i="6"/>
  <c r="D947" i="6"/>
  <c r="U947" i="6" s="1"/>
  <c r="E946" i="6"/>
  <c r="D946" i="6"/>
  <c r="U946" i="6" s="1"/>
  <c r="E945" i="6"/>
  <c r="D945" i="6"/>
  <c r="U945" i="6" s="1"/>
  <c r="E944" i="6"/>
  <c r="D944" i="6"/>
  <c r="U944" i="6" s="1"/>
  <c r="E943" i="6"/>
  <c r="D943" i="6"/>
  <c r="E942" i="6"/>
  <c r="D942" i="6"/>
  <c r="E941" i="6"/>
  <c r="D941" i="6"/>
  <c r="E940" i="6"/>
  <c r="D940" i="6"/>
  <c r="E939" i="6"/>
  <c r="D939" i="6"/>
  <c r="E938" i="6"/>
  <c r="D938" i="6"/>
  <c r="E937" i="6"/>
  <c r="D937" i="6"/>
  <c r="E936" i="6"/>
  <c r="D936" i="6"/>
  <c r="E935" i="6"/>
  <c r="D935" i="6"/>
  <c r="E934" i="6"/>
  <c r="D934" i="6"/>
  <c r="E933" i="6"/>
  <c r="D933" i="6"/>
  <c r="E932" i="6"/>
  <c r="D932" i="6"/>
  <c r="E931" i="6"/>
  <c r="D931" i="6"/>
  <c r="E930" i="6"/>
  <c r="D930" i="6"/>
  <c r="E929" i="6"/>
  <c r="D929" i="6"/>
  <c r="E928" i="6"/>
  <c r="D928" i="6"/>
  <c r="E927" i="6"/>
  <c r="D927" i="6"/>
  <c r="E926" i="6"/>
  <c r="D926" i="6"/>
  <c r="E925" i="6"/>
  <c r="D925" i="6"/>
  <c r="E924" i="6"/>
  <c r="D924" i="6"/>
  <c r="E923" i="6"/>
  <c r="D923" i="6"/>
  <c r="E922" i="6"/>
  <c r="D922" i="6"/>
  <c r="E921" i="6"/>
  <c r="D921" i="6"/>
  <c r="E920" i="6"/>
  <c r="D920" i="6"/>
  <c r="E919" i="6"/>
  <c r="D919" i="6"/>
  <c r="E918" i="6"/>
  <c r="D918" i="6"/>
  <c r="E917" i="6"/>
  <c r="D917" i="6"/>
  <c r="E916" i="6"/>
  <c r="D916" i="6"/>
  <c r="E915" i="6"/>
  <c r="D915" i="6"/>
  <c r="E914" i="6"/>
  <c r="D914" i="6"/>
  <c r="E913" i="6"/>
  <c r="D913" i="6"/>
  <c r="E912" i="6"/>
  <c r="D912" i="6"/>
  <c r="E911" i="6"/>
  <c r="D911" i="6"/>
  <c r="E910" i="6"/>
  <c r="D910" i="6"/>
  <c r="E909" i="6"/>
  <c r="D909" i="6"/>
  <c r="E908" i="6"/>
  <c r="D908" i="6"/>
  <c r="E907" i="6"/>
  <c r="D907" i="6"/>
  <c r="E906" i="6"/>
  <c r="D906" i="6"/>
  <c r="E905" i="6"/>
  <c r="D905" i="6"/>
  <c r="E904" i="6"/>
  <c r="D904" i="6"/>
  <c r="E903" i="6"/>
  <c r="D903" i="6"/>
  <c r="E902" i="6"/>
  <c r="D902" i="6"/>
  <c r="E901" i="6"/>
  <c r="D901" i="6"/>
  <c r="E900" i="6"/>
  <c r="D900" i="6"/>
  <c r="E899" i="6"/>
  <c r="D899" i="6"/>
  <c r="E898" i="6"/>
  <c r="D898" i="6"/>
  <c r="E897" i="6"/>
  <c r="D897" i="6"/>
  <c r="E896" i="6"/>
  <c r="D896" i="6"/>
  <c r="E895" i="6"/>
  <c r="D895" i="6"/>
  <c r="E894" i="6"/>
  <c r="D894" i="6"/>
  <c r="E893" i="6"/>
  <c r="D893" i="6"/>
  <c r="E892" i="6"/>
  <c r="D892" i="6"/>
  <c r="E891" i="6"/>
  <c r="D891" i="6"/>
  <c r="E890" i="6"/>
  <c r="D890" i="6"/>
  <c r="E889" i="6"/>
  <c r="D889" i="6"/>
  <c r="E888" i="6"/>
  <c r="D888" i="6"/>
  <c r="E887" i="6"/>
  <c r="D887" i="6"/>
  <c r="E886" i="6"/>
  <c r="D886" i="6"/>
  <c r="E885" i="6"/>
  <c r="D885" i="6"/>
  <c r="E884" i="6"/>
  <c r="D884" i="6"/>
  <c r="E883" i="6"/>
  <c r="D883" i="6"/>
  <c r="E882" i="6"/>
  <c r="D882" i="6"/>
  <c r="E881" i="6"/>
  <c r="D881" i="6"/>
  <c r="E880" i="6"/>
  <c r="D880" i="6"/>
  <c r="E879" i="6"/>
  <c r="D879" i="6"/>
  <c r="E878" i="6"/>
  <c r="D878" i="6"/>
  <c r="E877" i="6"/>
  <c r="D877" i="6"/>
  <c r="E876" i="6"/>
  <c r="D876" i="6"/>
  <c r="E875" i="6"/>
  <c r="D875" i="6"/>
  <c r="E874" i="6"/>
  <c r="D874" i="6"/>
  <c r="E873" i="6"/>
  <c r="D873" i="6"/>
  <c r="E872" i="6"/>
  <c r="D872" i="6"/>
  <c r="E871" i="6"/>
  <c r="D871" i="6"/>
  <c r="E870" i="6"/>
  <c r="D870" i="6"/>
  <c r="E869" i="6"/>
  <c r="D869" i="6"/>
  <c r="E868" i="6"/>
  <c r="D868" i="6"/>
  <c r="E867" i="6"/>
  <c r="D867" i="6"/>
  <c r="E866" i="6"/>
  <c r="D866" i="6"/>
  <c r="E865" i="6"/>
  <c r="D865" i="6"/>
  <c r="E864" i="6"/>
  <c r="D864" i="6"/>
  <c r="E863" i="6"/>
  <c r="D863" i="6"/>
  <c r="E862" i="6"/>
  <c r="D862" i="6"/>
  <c r="E861" i="6"/>
  <c r="D861" i="6"/>
  <c r="E860" i="6"/>
  <c r="D860" i="6"/>
  <c r="E859" i="6"/>
  <c r="D859" i="6"/>
  <c r="E858" i="6"/>
  <c r="D858" i="6"/>
  <c r="E857" i="6"/>
  <c r="D857" i="6"/>
  <c r="E856" i="6"/>
  <c r="D856" i="6"/>
  <c r="E855" i="6"/>
  <c r="D855" i="6"/>
  <c r="E854" i="6"/>
  <c r="D854" i="6"/>
  <c r="E853" i="6"/>
  <c r="D853" i="6"/>
  <c r="E852" i="6"/>
  <c r="D852" i="6"/>
  <c r="E851" i="6"/>
  <c r="D851" i="6"/>
  <c r="E850" i="6"/>
  <c r="D850" i="6"/>
  <c r="E849" i="6"/>
  <c r="D849" i="6"/>
  <c r="E848" i="6"/>
  <c r="D848" i="6"/>
  <c r="E847" i="6"/>
  <c r="D847" i="6"/>
  <c r="E846" i="6"/>
  <c r="D846" i="6"/>
  <c r="E845" i="6"/>
  <c r="D845" i="6"/>
  <c r="E844" i="6"/>
  <c r="D844" i="6"/>
  <c r="E843" i="6"/>
  <c r="D843" i="6"/>
  <c r="E842" i="6"/>
  <c r="D842" i="6"/>
  <c r="E841" i="6"/>
  <c r="D841" i="6"/>
  <c r="E840" i="6"/>
  <c r="D840" i="6"/>
  <c r="E839" i="6"/>
  <c r="D839" i="6"/>
  <c r="E838" i="6"/>
  <c r="D838" i="6"/>
  <c r="E837" i="6"/>
  <c r="D837" i="6"/>
  <c r="E836" i="6"/>
  <c r="D836" i="6"/>
  <c r="E835" i="6"/>
  <c r="D835" i="6"/>
  <c r="E834" i="6"/>
  <c r="D834" i="6"/>
  <c r="E833" i="6"/>
  <c r="D833" i="6"/>
  <c r="E832" i="6"/>
  <c r="D832" i="6"/>
  <c r="E831" i="6"/>
  <c r="D831" i="6"/>
  <c r="E830" i="6"/>
  <c r="D830" i="6"/>
  <c r="E829" i="6"/>
  <c r="D829" i="6"/>
  <c r="E828" i="6"/>
  <c r="D828" i="6"/>
  <c r="E827" i="6"/>
  <c r="D827" i="6"/>
  <c r="E826" i="6"/>
  <c r="D826" i="6"/>
  <c r="E825" i="6"/>
  <c r="D825" i="6"/>
  <c r="E824" i="6"/>
  <c r="D824" i="6"/>
  <c r="E823" i="6"/>
  <c r="D823" i="6"/>
  <c r="E822" i="6"/>
  <c r="D822" i="6"/>
  <c r="E821" i="6"/>
  <c r="D821" i="6"/>
  <c r="E820" i="6"/>
  <c r="D820" i="6"/>
  <c r="E819" i="6"/>
  <c r="D819" i="6"/>
  <c r="E818" i="6"/>
  <c r="D818" i="6"/>
  <c r="E817" i="6"/>
  <c r="D817" i="6"/>
  <c r="E816" i="6"/>
  <c r="D816" i="6"/>
  <c r="E815" i="6"/>
  <c r="D815" i="6"/>
  <c r="E814" i="6"/>
  <c r="D814" i="6"/>
  <c r="E813" i="6"/>
  <c r="D813" i="6"/>
  <c r="E812" i="6"/>
  <c r="D812" i="6"/>
  <c r="E811" i="6"/>
  <c r="D811" i="6"/>
  <c r="E810" i="6"/>
  <c r="D810" i="6"/>
  <c r="E809" i="6"/>
  <c r="D809" i="6"/>
  <c r="E808" i="6"/>
  <c r="D808" i="6"/>
  <c r="E807" i="6"/>
  <c r="D807" i="6"/>
  <c r="E806" i="6"/>
  <c r="D806" i="6"/>
  <c r="E805" i="6"/>
  <c r="D805" i="6"/>
  <c r="E804" i="6"/>
  <c r="D804" i="6"/>
  <c r="E803" i="6"/>
  <c r="D803" i="6"/>
  <c r="E802" i="6"/>
  <c r="D802" i="6"/>
  <c r="E801" i="6"/>
  <c r="D801" i="6"/>
  <c r="E800" i="6"/>
  <c r="D800" i="6"/>
  <c r="E799" i="6"/>
  <c r="D799" i="6"/>
  <c r="E798" i="6"/>
  <c r="D798" i="6"/>
  <c r="E797" i="6"/>
  <c r="D797" i="6"/>
  <c r="E796" i="6"/>
  <c r="D796" i="6"/>
  <c r="E795" i="6"/>
  <c r="D795" i="6"/>
  <c r="E794" i="6"/>
  <c r="D794" i="6"/>
  <c r="E793" i="6"/>
  <c r="D793" i="6"/>
  <c r="E792" i="6"/>
  <c r="D792" i="6"/>
  <c r="E791" i="6"/>
  <c r="D791" i="6"/>
  <c r="E790" i="6"/>
  <c r="D790" i="6"/>
  <c r="E789" i="6"/>
  <c r="D789" i="6"/>
  <c r="E788" i="6"/>
  <c r="D788" i="6"/>
  <c r="E787" i="6"/>
  <c r="D787" i="6"/>
  <c r="E786" i="6"/>
  <c r="D786" i="6"/>
  <c r="E785" i="6"/>
  <c r="D785" i="6"/>
  <c r="E784" i="6"/>
  <c r="D784" i="6"/>
  <c r="E783" i="6"/>
  <c r="D783" i="6"/>
  <c r="E782" i="6"/>
  <c r="D782" i="6"/>
  <c r="E781" i="6"/>
  <c r="D781" i="6"/>
  <c r="E780" i="6"/>
  <c r="D780" i="6"/>
  <c r="E779" i="6"/>
  <c r="D779" i="6"/>
  <c r="E778" i="6"/>
  <c r="D778" i="6"/>
  <c r="E777" i="6"/>
  <c r="D777" i="6"/>
  <c r="E776" i="6"/>
  <c r="D776" i="6"/>
  <c r="E775" i="6"/>
  <c r="D775" i="6"/>
  <c r="E774" i="6"/>
  <c r="D774" i="6"/>
  <c r="E773" i="6"/>
  <c r="D773" i="6"/>
  <c r="E772" i="6"/>
  <c r="D772" i="6"/>
  <c r="E771" i="6"/>
  <c r="D771" i="6"/>
  <c r="E770" i="6"/>
  <c r="D770" i="6"/>
  <c r="E769" i="6"/>
  <c r="D769" i="6"/>
  <c r="E768" i="6"/>
  <c r="D768" i="6"/>
  <c r="E767" i="6"/>
  <c r="D767" i="6"/>
  <c r="E766" i="6"/>
  <c r="D766" i="6"/>
  <c r="E765" i="6"/>
  <c r="D765" i="6"/>
  <c r="E764" i="6"/>
  <c r="D764" i="6"/>
  <c r="E763" i="6"/>
  <c r="D763" i="6"/>
  <c r="E762" i="6"/>
  <c r="D762" i="6"/>
  <c r="E761" i="6"/>
  <c r="D761" i="6"/>
  <c r="E760" i="6"/>
  <c r="D760" i="6"/>
  <c r="E759" i="6"/>
  <c r="D759" i="6"/>
  <c r="E758" i="6"/>
  <c r="D758" i="6"/>
  <c r="E757" i="6"/>
  <c r="D757" i="6"/>
  <c r="E756" i="6"/>
  <c r="D756" i="6"/>
  <c r="E755" i="6"/>
  <c r="D755" i="6"/>
  <c r="E754" i="6"/>
  <c r="D754" i="6"/>
  <c r="E753" i="6"/>
  <c r="D753" i="6"/>
  <c r="E752" i="6"/>
  <c r="D752" i="6"/>
  <c r="E751" i="6"/>
  <c r="D751" i="6"/>
  <c r="E750" i="6"/>
  <c r="D750" i="6"/>
  <c r="E749" i="6"/>
  <c r="D749" i="6"/>
  <c r="E748" i="6"/>
  <c r="D748" i="6"/>
  <c r="E747" i="6"/>
  <c r="D747" i="6"/>
  <c r="E746" i="6"/>
  <c r="D746" i="6"/>
  <c r="E745" i="6"/>
  <c r="D745" i="6"/>
  <c r="E744" i="6"/>
  <c r="D744" i="6"/>
  <c r="E743" i="6"/>
  <c r="D743" i="6"/>
  <c r="E742" i="6"/>
  <c r="D742" i="6"/>
  <c r="E741" i="6"/>
  <c r="D741" i="6"/>
  <c r="E740" i="6"/>
  <c r="D740" i="6"/>
  <c r="E739" i="6"/>
  <c r="D739" i="6"/>
  <c r="E738" i="6"/>
  <c r="D738" i="6"/>
  <c r="E737" i="6"/>
  <c r="D737" i="6"/>
  <c r="E736" i="6"/>
  <c r="D736" i="6"/>
  <c r="E735" i="6"/>
  <c r="D735" i="6"/>
  <c r="E734" i="6"/>
  <c r="D734" i="6"/>
  <c r="E733" i="6"/>
  <c r="D733" i="6"/>
  <c r="E732" i="6"/>
  <c r="D732" i="6"/>
  <c r="E731" i="6"/>
  <c r="D731" i="6"/>
  <c r="E730" i="6"/>
  <c r="D730" i="6"/>
  <c r="E729" i="6"/>
  <c r="D729" i="6"/>
  <c r="E728" i="6"/>
  <c r="D728" i="6"/>
  <c r="E727" i="6"/>
  <c r="D727" i="6"/>
  <c r="E726" i="6"/>
  <c r="D726" i="6"/>
  <c r="E725" i="6"/>
  <c r="D725" i="6"/>
  <c r="E724" i="6"/>
  <c r="D724" i="6"/>
  <c r="E723" i="6"/>
  <c r="D723" i="6"/>
  <c r="E722" i="6"/>
  <c r="D722" i="6"/>
  <c r="E721" i="6"/>
  <c r="D721" i="6"/>
  <c r="E720" i="6"/>
  <c r="D720" i="6"/>
  <c r="E719" i="6"/>
  <c r="D719" i="6"/>
  <c r="E718" i="6"/>
  <c r="D718" i="6"/>
  <c r="E717" i="6"/>
  <c r="D717" i="6"/>
  <c r="E716" i="6"/>
  <c r="D716" i="6"/>
  <c r="E715" i="6"/>
  <c r="D715" i="6"/>
  <c r="E714" i="6"/>
  <c r="D714" i="6"/>
  <c r="E713" i="6"/>
  <c r="D713" i="6"/>
  <c r="E712" i="6"/>
  <c r="D712" i="6"/>
  <c r="E711" i="6"/>
  <c r="D711" i="6"/>
  <c r="E710" i="6"/>
  <c r="D710" i="6"/>
  <c r="E709" i="6"/>
  <c r="D709" i="6"/>
  <c r="E708" i="6"/>
  <c r="D708" i="6"/>
  <c r="E707" i="6"/>
  <c r="D707" i="6"/>
  <c r="E706" i="6"/>
  <c r="D706" i="6"/>
  <c r="E705" i="6"/>
  <c r="D705" i="6"/>
  <c r="E704" i="6"/>
  <c r="D704" i="6"/>
  <c r="E703" i="6"/>
  <c r="D703" i="6"/>
  <c r="E702" i="6"/>
  <c r="D702" i="6"/>
  <c r="E701" i="6"/>
  <c r="D701" i="6"/>
  <c r="E700" i="6"/>
  <c r="D700" i="6"/>
  <c r="E699" i="6"/>
  <c r="D699" i="6"/>
  <c r="E698" i="6"/>
  <c r="D698" i="6"/>
  <c r="E697" i="6"/>
  <c r="D697" i="6"/>
  <c r="E696" i="6"/>
  <c r="D696" i="6"/>
  <c r="E695" i="6"/>
  <c r="D695" i="6"/>
  <c r="E694" i="6"/>
  <c r="D694" i="6"/>
  <c r="E693" i="6"/>
  <c r="D693" i="6"/>
  <c r="E692" i="6"/>
  <c r="D692" i="6"/>
  <c r="E691" i="6"/>
  <c r="D691" i="6"/>
  <c r="E690" i="6"/>
  <c r="D690" i="6"/>
  <c r="E689" i="6"/>
  <c r="D689" i="6"/>
  <c r="E688" i="6"/>
  <c r="D688" i="6"/>
  <c r="E687" i="6"/>
  <c r="D687" i="6"/>
  <c r="E686" i="6"/>
  <c r="D686" i="6"/>
  <c r="E685" i="6"/>
  <c r="D685" i="6"/>
  <c r="E684" i="6"/>
  <c r="D684" i="6"/>
  <c r="E683" i="6"/>
  <c r="D683" i="6"/>
  <c r="E682" i="6"/>
  <c r="D682" i="6"/>
  <c r="E681" i="6"/>
  <c r="D681" i="6"/>
  <c r="E680" i="6"/>
  <c r="D680" i="6"/>
  <c r="E679" i="6"/>
  <c r="D679" i="6"/>
  <c r="E678" i="6"/>
  <c r="D678" i="6"/>
  <c r="E677" i="6"/>
  <c r="D677" i="6"/>
  <c r="E676" i="6"/>
  <c r="D676" i="6"/>
  <c r="E675" i="6"/>
  <c r="D675" i="6"/>
  <c r="E674" i="6"/>
  <c r="D674" i="6"/>
  <c r="E673" i="6"/>
  <c r="D673" i="6"/>
  <c r="E672" i="6"/>
  <c r="D672" i="6"/>
  <c r="E671" i="6"/>
  <c r="D671" i="6"/>
  <c r="E670" i="6"/>
  <c r="D670" i="6"/>
  <c r="E669" i="6"/>
  <c r="D669" i="6"/>
  <c r="E668" i="6"/>
  <c r="D668" i="6"/>
  <c r="E667" i="6"/>
  <c r="D667" i="6"/>
  <c r="E666" i="6"/>
  <c r="D666" i="6"/>
  <c r="E665" i="6"/>
  <c r="D665" i="6"/>
  <c r="E664" i="6"/>
  <c r="D664" i="6"/>
  <c r="E663" i="6"/>
  <c r="D663" i="6"/>
  <c r="E662" i="6"/>
  <c r="D662" i="6"/>
  <c r="E661" i="6"/>
  <c r="D661" i="6"/>
  <c r="E660" i="6"/>
  <c r="D660" i="6"/>
  <c r="E659" i="6"/>
  <c r="D659" i="6"/>
  <c r="E658" i="6"/>
  <c r="D658" i="6"/>
  <c r="E657" i="6"/>
  <c r="D657" i="6"/>
  <c r="E656" i="6"/>
  <c r="D656" i="6"/>
  <c r="E655" i="6"/>
  <c r="D655" i="6"/>
  <c r="E654" i="6"/>
  <c r="D654" i="6"/>
  <c r="E653" i="6"/>
  <c r="D653" i="6"/>
  <c r="E652" i="6"/>
  <c r="D652" i="6"/>
  <c r="E651" i="6"/>
  <c r="D651" i="6"/>
  <c r="E650" i="6"/>
  <c r="D650" i="6"/>
  <c r="E649" i="6"/>
  <c r="D649" i="6"/>
  <c r="E648" i="6"/>
  <c r="D648" i="6"/>
  <c r="E647" i="6"/>
  <c r="D647" i="6"/>
  <c r="E646" i="6"/>
  <c r="D646" i="6"/>
  <c r="E645" i="6"/>
  <c r="D645" i="6"/>
  <c r="E644" i="6"/>
  <c r="D644" i="6"/>
  <c r="E643" i="6"/>
  <c r="D643" i="6"/>
  <c r="E642" i="6"/>
  <c r="D642" i="6"/>
  <c r="E641" i="6"/>
  <c r="D641" i="6"/>
  <c r="E640" i="6"/>
  <c r="D640" i="6"/>
  <c r="E639" i="6"/>
  <c r="D639" i="6"/>
  <c r="U639" i="6" s="1"/>
  <c r="E638" i="6"/>
  <c r="D638" i="6"/>
  <c r="U638" i="6" s="1"/>
  <c r="E637" i="6"/>
  <c r="D637" i="6"/>
  <c r="U637" i="6" s="1"/>
  <c r="E636" i="6"/>
  <c r="D636" i="6"/>
  <c r="U636" i="6" s="1"/>
  <c r="E635" i="6"/>
  <c r="D635" i="6"/>
  <c r="U635" i="6" s="1"/>
  <c r="E634" i="6"/>
  <c r="D634" i="6"/>
  <c r="U634" i="6" s="1"/>
  <c r="E633" i="6"/>
  <c r="D633" i="6"/>
  <c r="U633" i="6" s="1"/>
  <c r="E632" i="6"/>
  <c r="D632" i="6"/>
  <c r="U632" i="6" s="1"/>
  <c r="E631" i="6"/>
  <c r="D631" i="6"/>
  <c r="U631" i="6" s="1"/>
  <c r="E630" i="6"/>
  <c r="D630" i="6"/>
  <c r="U630" i="6" s="1"/>
  <c r="E629" i="6"/>
  <c r="D629" i="6"/>
  <c r="U629" i="6" s="1"/>
  <c r="E628" i="6"/>
  <c r="D628" i="6"/>
  <c r="U628" i="6" s="1"/>
  <c r="E627" i="6"/>
  <c r="D627" i="6"/>
  <c r="U627" i="6" s="1"/>
  <c r="E626" i="6"/>
  <c r="D626" i="6"/>
  <c r="U626" i="6" s="1"/>
  <c r="E625" i="6"/>
  <c r="D625" i="6"/>
  <c r="U625" i="6" s="1"/>
  <c r="E624" i="6"/>
  <c r="D624" i="6"/>
  <c r="U624" i="6" s="1"/>
  <c r="E623" i="6"/>
  <c r="D623" i="6"/>
  <c r="U623" i="6" s="1"/>
  <c r="E622" i="6"/>
  <c r="D622" i="6"/>
  <c r="U622" i="6" s="1"/>
  <c r="E621" i="6"/>
  <c r="D621" i="6"/>
  <c r="U621" i="6" s="1"/>
  <c r="E620" i="6"/>
  <c r="D620" i="6"/>
  <c r="U620" i="6" s="1"/>
  <c r="E619" i="6"/>
  <c r="D619" i="6"/>
  <c r="U619" i="6" s="1"/>
  <c r="E618" i="6"/>
  <c r="D618" i="6"/>
  <c r="U618" i="6" s="1"/>
  <c r="E617" i="6"/>
  <c r="D617" i="6"/>
  <c r="U617" i="6" s="1"/>
  <c r="E616" i="6"/>
  <c r="D616" i="6"/>
  <c r="U616" i="6" s="1"/>
  <c r="E615" i="6"/>
  <c r="D615" i="6"/>
  <c r="U615" i="6" s="1"/>
  <c r="E614" i="6"/>
  <c r="D614" i="6"/>
  <c r="U614" i="6" s="1"/>
  <c r="E613" i="6"/>
  <c r="D613" i="6"/>
  <c r="U613" i="6" s="1"/>
  <c r="E612" i="6"/>
  <c r="D612" i="6"/>
  <c r="U612" i="6" s="1"/>
  <c r="E611" i="6"/>
  <c r="D611" i="6"/>
  <c r="U611" i="6" s="1"/>
  <c r="E610" i="6"/>
  <c r="D610" i="6"/>
  <c r="U610" i="6" s="1"/>
  <c r="E609" i="6"/>
  <c r="D609" i="6"/>
  <c r="U609" i="6" s="1"/>
  <c r="E608" i="6"/>
  <c r="D608" i="6"/>
  <c r="U608" i="6" s="1"/>
  <c r="E607" i="6"/>
  <c r="D607" i="6"/>
  <c r="U607" i="6" s="1"/>
  <c r="E606" i="6"/>
  <c r="D606" i="6"/>
  <c r="U606" i="6" s="1"/>
  <c r="E605" i="6"/>
  <c r="D605" i="6"/>
  <c r="U605" i="6" s="1"/>
  <c r="E604" i="6"/>
  <c r="D604" i="6"/>
  <c r="U604" i="6" s="1"/>
  <c r="E603" i="6"/>
  <c r="D603" i="6"/>
  <c r="U603" i="6" s="1"/>
  <c r="E602" i="6"/>
  <c r="D602" i="6"/>
  <c r="U602" i="6" s="1"/>
  <c r="E601" i="6"/>
  <c r="D601" i="6"/>
  <c r="U601" i="6" s="1"/>
  <c r="E600" i="6"/>
  <c r="D600" i="6"/>
  <c r="U600" i="6" s="1"/>
  <c r="E599" i="6"/>
  <c r="D599" i="6"/>
  <c r="U599" i="6" s="1"/>
  <c r="E598" i="6"/>
  <c r="D598" i="6"/>
  <c r="U598" i="6" s="1"/>
  <c r="E597" i="6"/>
  <c r="D597" i="6"/>
  <c r="U597" i="6" s="1"/>
  <c r="E596" i="6"/>
  <c r="D596" i="6"/>
  <c r="U596" i="6" s="1"/>
  <c r="E595" i="6"/>
  <c r="D595" i="6"/>
  <c r="U595" i="6" s="1"/>
  <c r="E594" i="6"/>
  <c r="D594" i="6"/>
  <c r="E593" i="6"/>
  <c r="D593" i="6"/>
  <c r="E592" i="6"/>
  <c r="D592" i="6"/>
  <c r="E591" i="6"/>
  <c r="D591" i="6"/>
  <c r="E590" i="6"/>
  <c r="D590" i="6"/>
  <c r="E589" i="6"/>
  <c r="D589" i="6"/>
  <c r="E588" i="6"/>
  <c r="D588" i="6"/>
  <c r="E587" i="6"/>
  <c r="D587" i="6"/>
  <c r="E586" i="6"/>
  <c r="D586" i="6"/>
  <c r="E585" i="6"/>
  <c r="D585" i="6"/>
  <c r="E584" i="6"/>
  <c r="D584" i="6"/>
  <c r="E583" i="6"/>
  <c r="D583" i="6"/>
  <c r="E582" i="6"/>
  <c r="D582" i="6"/>
  <c r="E581" i="6"/>
  <c r="D581" i="6"/>
  <c r="E580" i="6"/>
  <c r="D580" i="6"/>
  <c r="E579" i="6"/>
  <c r="D579" i="6"/>
  <c r="E578" i="6"/>
  <c r="D578" i="6"/>
  <c r="E577" i="6"/>
  <c r="D577" i="6"/>
  <c r="E576" i="6"/>
  <c r="D576" i="6"/>
  <c r="E575" i="6"/>
  <c r="D575" i="6"/>
  <c r="E574" i="6"/>
  <c r="D574" i="6"/>
  <c r="E573" i="6"/>
  <c r="D573" i="6"/>
  <c r="E572" i="6"/>
  <c r="D572" i="6"/>
  <c r="E571" i="6"/>
  <c r="D571" i="6"/>
  <c r="E570" i="6"/>
  <c r="D570" i="6"/>
  <c r="E569" i="6"/>
  <c r="D569" i="6"/>
  <c r="E568" i="6"/>
  <c r="D568" i="6"/>
  <c r="E567" i="6"/>
  <c r="D567" i="6"/>
  <c r="E566" i="6"/>
  <c r="D566" i="6"/>
  <c r="E565" i="6"/>
  <c r="D565" i="6"/>
  <c r="E564" i="6"/>
  <c r="D564" i="6"/>
  <c r="E563" i="6"/>
  <c r="D563" i="6"/>
  <c r="E562" i="6"/>
  <c r="D562" i="6"/>
  <c r="E561" i="6"/>
  <c r="D561" i="6"/>
  <c r="E560" i="6"/>
  <c r="D560" i="6"/>
  <c r="E559" i="6"/>
  <c r="D559" i="6"/>
  <c r="E558" i="6"/>
  <c r="D558" i="6"/>
  <c r="E557" i="6"/>
  <c r="D557" i="6"/>
  <c r="E556" i="6"/>
  <c r="D556" i="6"/>
  <c r="E555" i="6"/>
  <c r="D555" i="6"/>
  <c r="E554" i="6"/>
  <c r="D554" i="6"/>
  <c r="E553" i="6"/>
  <c r="D553" i="6"/>
  <c r="E552" i="6"/>
  <c r="D552" i="6"/>
  <c r="E551" i="6"/>
  <c r="D551" i="6"/>
  <c r="E550" i="6"/>
  <c r="D550" i="6"/>
  <c r="E549" i="6"/>
  <c r="D549" i="6"/>
  <c r="E548" i="6"/>
  <c r="D548" i="6"/>
  <c r="E547" i="6"/>
  <c r="D547" i="6"/>
  <c r="E546" i="6"/>
  <c r="D546" i="6"/>
  <c r="E545" i="6"/>
  <c r="D545" i="6"/>
  <c r="E544" i="6"/>
  <c r="D544" i="6"/>
  <c r="E543" i="6"/>
  <c r="D543" i="6"/>
  <c r="E542" i="6"/>
  <c r="D542" i="6"/>
  <c r="E541" i="6"/>
  <c r="D541" i="6"/>
  <c r="E540" i="6"/>
  <c r="D540" i="6"/>
  <c r="E539" i="6"/>
  <c r="D539" i="6"/>
  <c r="E538" i="6"/>
  <c r="D538" i="6"/>
  <c r="E537" i="6"/>
  <c r="D537" i="6"/>
  <c r="E536" i="6"/>
  <c r="D536" i="6"/>
  <c r="E535" i="6"/>
  <c r="D535" i="6"/>
  <c r="E534" i="6"/>
  <c r="D534" i="6"/>
  <c r="E533" i="6"/>
  <c r="D533" i="6"/>
  <c r="E532" i="6"/>
  <c r="D532" i="6"/>
  <c r="E531" i="6"/>
  <c r="D531" i="6"/>
  <c r="E530" i="6"/>
  <c r="D530" i="6"/>
  <c r="E529" i="6"/>
  <c r="D529" i="6"/>
  <c r="E528" i="6"/>
  <c r="D528" i="6"/>
  <c r="E527" i="6"/>
  <c r="D527" i="6"/>
  <c r="E526" i="6"/>
  <c r="D526" i="6"/>
  <c r="E525" i="6"/>
  <c r="D525" i="6"/>
  <c r="E524" i="6"/>
  <c r="D524" i="6"/>
  <c r="E523" i="6"/>
  <c r="D523" i="6"/>
  <c r="E522" i="6"/>
  <c r="D522" i="6"/>
  <c r="E521" i="6"/>
  <c r="D521" i="6"/>
  <c r="E520" i="6"/>
  <c r="D520" i="6"/>
  <c r="E519" i="6"/>
  <c r="D519" i="6"/>
  <c r="E518" i="6"/>
  <c r="D518" i="6"/>
  <c r="E517" i="6"/>
  <c r="D517" i="6"/>
  <c r="E516" i="6"/>
  <c r="D516" i="6"/>
  <c r="E515" i="6"/>
  <c r="D515" i="6"/>
  <c r="E514" i="6"/>
  <c r="D514" i="6"/>
  <c r="E513" i="6"/>
  <c r="D513" i="6"/>
  <c r="E512" i="6"/>
  <c r="D512" i="6"/>
  <c r="E511" i="6"/>
  <c r="D511" i="6"/>
  <c r="E510" i="6"/>
  <c r="D510" i="6"/>
  <c r="E509" i="6"/>
  <c r="D509" i="6"/>
  <c r="E508" i="6"/>
  <c r="D508" i="6"/>
  <c r="E507" i="6"/>
  <c r="D507" i="6"/>
  <c r="E506" i="6"/>
  <c r="D506" i="6"/>
  <c r="E505" i="6"/>
  <c r="D505" i="6"/>
  <c r="E504" i="6"/>
  <c r="D504" i="6"/>
  <c r="E503" i="6"/>
  <c r="D503" i="6"/>
  <c r="E502" i="6"/>
  <c r="D502" i="6"/>
  <c r="E501" i="6"/>
  <c r="D501" i="6"/>
  <c r="E500" i="6"/>
  <c r="D500" i="6"/>
  <c r="E499" i="6"/>
  <c r="D499" i="6"/>
  <c r="E498" i="6"/>
  <c r="D498" i="6"/>
  <c r="E497" i="6"/>
  <c r="D497" i="6"/>
  <c r="E496" i="6"/>
  <c r="D496" i="6"/>
  <c r="E495" i="6"/>
  <c r="D495" i="6"/>
  <c r="E494" i="6"/>
  <c r="D494" i="6"/>
  <c r="E493" i="6"/>
  <c r="D493" i="6"/>
  <c r="E492" i="6"/>
  <c r="D492" i="6"/>
  <c r="E491" i="6"/>
  <c r="D491" i="6"/>
  <c r="E490" i="6"/>
  <c r="D490" i="6"/>
  <c r="E489" i="6"/>
  <c r="D489" i="6"/>
  <c r="E488" i="6"/>
  <c r="D488" i="6"/>
  <c r="E487" i="6"/>
  <c r="D487" i="6"/>
  <c r="E486" i="6"/>
  <c r="D486" i="6"/>
  <c r="E485" i="6"/>
  <c r="D485" i="6"/>
  <c r="E484" i="6"/>
  <c r="D484" i="6"/>
  <c r="E483" i="6"/>
  <c r="D483" i="6"/>
  <c r="E482" i="6"/>
  <c r="D482" i="6"/>
  <c r="E481" i="6"/>
  <c r="D481" i="6"/>
  <c r="E480" i="6"/>
  <c r="D480" i="6"/>
  <c r="E479" i="6"/>
  <c r="D479" i="6"/>
  <c r="E478" i="6"/>
  <c r="D478" i="6"/>
  <c r="E477" i="6"/>
  <c r="D477" i="6"/>
  <c r="E476" i="6"/>
  <c r="D476" i="6"/>
  <c r="E475" i="6"/>
  <c r="D475" i="6"/>
  <c r="E474" i="6"/>
  <c r="D474" i="6"/>
  <c r="E473" i="6"/>
  <c r="D473" i="6"/>
  <c r="E472" i="6"/>
  <c r="D472" i="6"/>
  <c r="E471" i="6"/>
  <c r="D471" i="6"/>
  <c r="E470" i="6"/>
  <c r="D470" i="6"/>
  <c r="E469" i="6"/>
  <c r="D469" i="6"/>
  <c r="E468" i="6"/>
  <c r="D468" i="6"/>
  <c r="E467" i="6"/>
  <c r="D467" i="6"/>
  <c r="E466" i="6"/>
  <c r="D466" i="6"/>
  <c r="E465" i="6"/>
  <c r="D465" i="6"/>
  <c r="E464" i="6"/>
  <c r="D464" i="6"/>
  <c r="E463" i="6"/>
  <c r="D463" i="6"/>
  <c r="E462" i="6"/>
  <c r="D462" i="6"/>
  <c r="E461" i="6"/>
  <c r="D461" i="6"/>
  <c r="E460" i="6"/>
  <c r="D460" i="6"/>
  <c r="E459" i="6"/>
  <c r="D459" i="6"/>
  <c r="E458" i="6"/>
  <c r="D458" i="6"/>
  <c r="E457" i="6"/>
  <c r="D457" i="6"/>
  <c r="E456" i="6"/>
  <c r="D456" i="6"/>
  <c r="E455" i="6"/>
  <c r="D455" i="6"/>
  <c r="E454" i="6"/>
  <c r="D454" i="6"/>
  <c r="E453" i="6"/>
  <c r="D453" i="6"/>
  <c r="E452" i="6"/>
  <c r="D452" i="6"/>
  <c r="E451" i="6"/>
  <c r="D451" i="6"/>
  <c r="E450" i="6"/>
  <c r="D450" i="6"/>
  <c r="E449" i="6"/>
  <c r="D449" i="6"/>
  <c r="E448" i="6"/>
  <c r="D448" i="6"/>
  <c r="E447" i="6"/>
  <c r="D447" i="6"/>
  <c r="E446" i="6"/>
  <c r="D446" i="6"/>
  <c r="E445" i="6"/>
  <c r="D445" i="6"/>
  <c r="E444" i="6"/>
  <c r="D444" i="6"/>
  <c r="E443" i="6"/>
  <c r="D443" i="6"/>
  <c r="E442" i="6"/>
  <c r="D442" i="6"/>
  <c r="E441" i="6"/>
  <c r="D441" i="6"/>
  <c r="E440" i="6"/>
  <c r="D440" i="6"/>
  <c r="E439" i="6"/>
  <c r="D439" i="6"/>
  <c r="E438" i="6"/>
  <c r="D438" i="6"/>
  <c r="E437" i="6"/>
  <c r="D437" i="6"/>
  <c r="E436" i="6"/>
  <c r="D436" i="6"/>
  <c r="E435" i="6"/>
  <c r="D435" i="6"/>
  <c r="E434" i="6"/>
  <c r="D434" i="6"/>
  <c r="E433" i="6"/>
  <c r="D433" i="6"/>
  <c r="E432" i="6"/>
  <c r="D432" i="6"/>
  <c r="E431" i="6"/>
  <c r="D431" i="6"/>
  <c r="E430" i="6"/>
  <c r="D430" i="6"/>
  <c r="E429" i="6"/>
  <c r="D429" i="6"/>
  <c r="E428" i="6"/>
  <c r="D428" i="6"/>
  <c r="E427" i="6"/>
  <c r="D427" i="6"/>
  <c r="E426" i="6"/>
  <c r="D426" i="6"/>
  <c r="E425" i="6"/>
  <c r="D425" i="6"/>
  <c r="E424" i="6"/>
  <c r="D424" i="6"/>
  <c r="E423" i="6"/>
  <c r="D423" i="6"/>
  <c r="E422" i="6"/>
  <c r="D422" i="6"/>
  <c r="E421" i="6"/>
  <c r="D421" i="6"/>
  <c r="E420" i="6"/>
  <c r="D420" i="6"/>
  <c r="E419" i="6"/>
  <c r="D419" i="6"/>
  <c r="E418" i="6"/>
  <c r="D418" i="6"/>
  <c r="E417" i="6"/>
  <c r="D417" i="6"/>
  <c r="E416" i="6"/>
  <c r="D416" i="6"/>
  <c r="E415" i="6"/>
  <c r="D415" i="6"/>
  <c r="E414" i="6"/>
  <c r="D414" i="6"/>
  <c r="E413" i="6"/>
  <c r="D413" i="6"/>
  <c r="E412" i="6"/>
  <c r="D412" i="6"/>
  <c r="E411" i="6"/>
  <c r="D411" i="6"/>
  <c r="E410" i="6"/>
  <c r="D410" i="6"/>
  <c r="E409" i="6"/>
  <c r="D409" i="6"/>
  <c r="E408" i="6"/>
  <c r="D408" i="6"/>
  <c r="E407" i="6"/>
  <c r="D407" i="6"/>
  <c r="E406" i="6"/>
  <c r="D406" i="6"/>
  <c r="E405" i="6"/>
  <c r="D405" i="6"/>
  <c r="E404" i="6"/>
  <c r="D404" i="6"/>
  <c r="E403" i="6"/>
  <c r="D403" i="6"/>
  <c r="E402" i="6"/>
  <c r="D402" i="6"/>
  <c r="E401" i="6"/>
  <c r="D401" i="6"/>
  <c r="E400" i="6"/>
  <c r="D400" i="6"/>
  <c r="E399" i="6"/>
  <c r="D399" i="6"/>
  <c r="E398" i="6"/>
  <c r="D398" i="6"/>
  <c r="E397" i="6"/>
  <c r="D397" i="6"/>
  <c r="E396" i="6"/>
  <c r="D396" i="6"/>
  <c r="E395" i="6"/>
  <c r="D395" i="6"/>
  <c r="E394" i="6"/>
  <c r="D394" i="6"/>
  <c r="E393" i="6"/>
  <c r="D393" i="6"/>
  <c r="E392" i="6"/>
  <c r="D392" i="6"/>
  <c r="E391" i="6"/>
  <c r="D391" i="6"/>
  <c r="E390" i="6"/>
  <c r="D390" i="6"/>
  <c r="E389" i="6"/>
  <c r="D389" i="6"/>
  <c r="E388" i="6"/>
  <c r="D388" i="6"/>
  <c r="E387" i="6"/>
  <c r="D387" i="6"/>
  <c r="E386" i="6"/>
  <c r="D386" i="6"/>
  <c r="E385" i="6"/>
  <c r="D385" i="6"/>
  <c r="E384" i="6"/>
  <c r="D384" i="6"/>
  <c r="E383" i="6"/>
  <c r="D383" i="6"/>
  <c r="E382" i="6"/>
  <c r="D382" i="6"/>
  <c r="E381" i="6"/>
  <c r="D381" i="6"/>
  <c r="E380" i="6"/>
  <c r="D380" i="6"/>
  <c r="E379" i="6"/>
  <c r="D379" i="6"/>
  <c r="E378" i="6"/>
  <c r="D378" i="6"/>
  <c r="E377" i="6"/>
  <c r="D377" i="6"/>
  <c r="E376" i="6"/>
  <c r="D376" i="6"/>
  <c r="E375" i="6"/>
  <c r="D375" i="6"/>
  <c r="E374" i="6"/>
  <c r="D374" i="6"/>
  <c r="E373" i="6"/>
  <c r="D373" i="6"/>
  <c r="E372" i="6"/>
  <c r="D372" i="6"/>
  <c r="E371" i="6"/>
  <c r="D371" i="6"/>
  <c r="E370" i="6"/>
  <c r="D370" i="6"/>
  <c r="E369" i="6"/>
  <c r="D369" i="6"/>
  <c r="E368" i="6"/>
  <c r="D368" i="6"/>
  <c r="E367" i="6"/>
  <c r="D367" i="6"/>
  <c r="E366" i="6"/>
  <c r="D366" i="6"/>
  <c r="E365" i="6"/>
  <c r="D365" i="6"/>
  <c r="E364" i="6"/>
  <c r="D364" i="6"/>
  <c r="E363" i="6"/>
  <c r="D363" i="6"/>
  <c r="E362" i="6"/>
  <c r="D362" i="6"/>
  <c r="E361" i="6"/>
  <c r="D361" i="6"/>
  <c r="E360" i="6"/>
  <c r="D360" i="6"/>
  <c r="E359" i="6"/>
  <c r="D359" i="6"/>
  <c r="E358" i="6"/>
  <c r="D358" i="6"/>
  <c r="E357" i="6"/>
  <c r="D357" i="6"/>
  <c r="E356" i="6"/>
  <c r="D356" i="6"/>
  <c r="E355" i="6"/>
  <c r="D355" i="6"/>
  <c r="E354" i="6"/>
  <c r="D354" i="6"/>
  <c r="E353" i="6"/>
  <c r="D353" i="6"/>
  <c r="E352" i="6"/>
  <c r="D352" i="6"/>
  <c r="E351" i="6"/>
  <c r="D351" i="6"/>
  <c r="E350" i="6"/>
  <c r="D350" i="6"/>
  <c r="E349" i="6"/>
  <c r="D349" i="6"/>
  <c r="E348" i="6"/>
  <c r="D348" i="6"/>
  <c r="E347" i="6"/>
  <c r="D347" i="6"/>
  <c r="E346" i="6"/>
  <c r="D346" i="6"/>
  <c r="E345" i="6"/>
  <c r="D345" i="6"/>
  <c r="E344" i="6"/>
  <c r="D344" i="6"/>
  <c r="E343" i="6"/>
  <c r="D343" i="6"/>
  <c r="E342" i="6"/>
  <c r="D342" i="6"/>
  <c r="E341" i="6"/>
  <c r="D341" i="6"/>
  <c r="E340" i="6"/>
  <c r="D340" i="6"/>
  <c r="E339" i="6"/>
  <c r="D339" i="6"/>
  <c r="E338" i="6"/>
  <c r="D338" i="6"/>
  <c r="E337" i="6"/>
  <c r="D337" i="6"/>
  <c r="E336" i="6"/>
  <c r="D336" i="6"/>
  <c r="E335" i="6"/>
  <c r="D335" i="6"/>
  <c r="E334" i="6"/>
  <c r="D334" i="6"/>
  <c r="E333" i="6"/>
  <c r="D333" i="6"/>
  <c r="E332" i="6"/>
  <c r="D332" i="6"/>
  <c r="E331" i="6"/>
  <c r="D331" i="6"/>
  <c r="E330" i="6"/>
  <c r="D330" i="6"/>
  <c r="E329" i="6"/>
  <c r="D329" i="6"/>
  <c r="E328" i="6"/>
  <c r="D328" i="6"/>
  <c r="E327" i="6"/>
  <c r="D327" i="6"/>
  <c r="E326" i="6"/>
  <c r="D326" i="6"/>
  <c r="E325" i="6"/>
  <c r="D325" i="6"/>
  <c r="E324" i="6"/>
  <c r="D324" i="6"/>
  <c r="E323" i="6"/>
  <c r="D323" i="6"/>
  <c r="E322" i="6"/>
  <c r="D322" i="6"/>
  <c r="E321" i="6"/>
  <c r="D321" i="6"/>
  <c r="E320" i="6"/>
  <c r="D320" i="6"/>
  <c r="E319" i="6"/>
  <c r="D319" i="6"/>
  <c r="E318" i="6"/>
  <c r="D318" i="6"/>
  <c r="E317" i="6"/>
  <c r="D317" i="6"/>
  <c r="E316" i="6"/>
  <c r="D316" i="6"/>
  <c r="E315" i="6"/>
  <c r="D315" i="6"/>
  <c r="E314" i="6"/>
  <c r="D314" i="6"/>
  <c r="E313" i="6"/>
  <c r="D313" i="6"/>
  <c r="E312" i="6"/>
  <c r="D312" i="6"/>
  <c r="E311" i="6"/>
  <c r="D311" i="6"/>
  <c r="E310" i="6"/>
  <c r="D310" i="6"/>
  <c r="E309" i="6"/>
  <c r="D309" i="6"/>
  <c r="E308" i="6"/>
  <c r="D308" i="6"/>
  <c r="E307" i="6"/>
  <c r="D307" i="6"/>
  <c r="E306" i="6"/>
  <c r="D306" i="6"/>
  <c r="E305" i="6"/>
  <c r="D305" i="6"/>
  <c r="E304" i="6"/>
  <c r="D304" i="6"/>
  <c r="E303" i="6"/>
  <c r="D303" i="6"/>
  <c r="E302" i="6"/>
  <c r="D302" i="6"/>
  <c r="E301" i="6"/>
  <c r="D301" i="6"/>
  <c r="E300" i="6"/>
  <c r="D300" i="6"/>
  <c r="E299" i="6"/>
  <c r="D299" i="6"/>
  <c r="E298" i="6"/>
  <c r="D298" i="6"/>
  <c r="E297" i="6"/>
  <c r="D297" i="6"/>
  <c r="E296" i="6"/>
  <c r="D296" i="6"/>
  <c r="E295" i="6"/>
  <c r="D295" i="6"/>
  <c r="E294" i="6"/>
  <c r="D294" i="6"/>
  <c r="E293" i="6"/>
  <c r="D293" i="6"/>
  <c r="E292" i="6"/>
  <c r="D292" i="6"/>
  <c r="E291" i="6"/>
  <c r="D291" i="6"/>
  <c r="E290" i="6"/>
  <c r="D290" i="6"/>
  <c r="E289" i="6"/>
  <c r="D289" i="6"/>
  <c r="E288" i="6"/>
  <c r="D288" i="6"/>
  <c r="E287" i="6"/>
  <c r="D287" i="6"/>
  <c r="E286" i="6"/>
  <c r="D286" i="6"/>
  <c r="E285" i="6"/>
  <c r="D285" i="6"/>
  <c r="E284" i="6"/>
  <c r="D284" i="6"/>
  <c r="E283" i="6"/>
  <c r="D283" i="6"/>
  <c r="E282" i="6"/>
  <c r="D282" i="6"/>
  <c r="E281" i="6"/>
  <c r="D281" i="6"/>
  <c r="E280" i="6"/>
  <c r="D280" i="6"/>
  <c r="E279" i="6"/>
  <c r="D279" i="6"/>
  <c r="E278" i="6"/>
  <c r="D278" i="6"/>
  <c r="E277" i="6"/>
  <c r="D277" i="6"/>
  <c r="E276" i="6"/>
  <c r="D276" i="6"/>
  <c r="E275" i="6"/>
  <c r="D275" i="6"/>
  <c r="E274" i="6"/>
  <c r="D274" i="6"/>
  <c r="E273" i="6"/>
  <c r="D273" i="6"/>
  <c r="E272" i="6"/>
  <c r="D272" i="6"/>
  <c r="E271" i="6"/>
  <c r="D271" i="6"/>
  <c r="E270" i="6"/>
  <c r="D270" i="6"/>
  <c r="E269" i="6"/>
  <c r="D269" i="6"/>
  <c r="E268" i="6"/>
  <c r="D268" i="6"/>
  <c r="E267" i="6"/>
  <c r="D267" i="6"/>
  <c r="E266" i="6"/>
  <c r="D266" i="6"/>
  <c r="E265" i="6"/>
  <c r="D265" i="6"/>
  <c r="E264" i="6"/>
  <c r="D264" i="6"/>
  <c r="E263" i="6"/>
  <c r="D263" i="6"/>
  <c r="E262" i="6"/>
  <c r="D262" i="6"/>
  <c r="E261" i="6"/>
  <c r="D261" i="6"/>
  <c r="E260" i="6"/>
  <c r="D260" i="6"/>
  <c r="E259" i="6"/>
  <c r="D259" i="6"/>
  <c r="E258" i="6"/>
  <c r="D258" i="6"/>
  <c r="E257" i="6"/>
  <c r="D257" i="6"/>
  <c r="E256" i="6"/>
  <c r="D256" i="6"/>
  <c r="E255" i="6"/>
  <c r="D255" i="6"/>
  <c r="E254" i="6"/>
  <c r="D254" i="6"/>
  <c r="E253" i="6"/>
  <c r="D253" i="6"/>
  <c r="E252" i="6"/>
  <c r="D252" i="6"/>
  <c r="E251" i="6"/>
  <c r="D251" i="6"/>
  <c r="E250" i="6"/>
  <c r="D250" i="6"/>
  <c r="E249" i="6"/>
  <c r="D249" i="6"/>
  <c r="E248" i="6"/>
  <c r="D248" i="6"/>
  <c r="E247" i="6"/>
  <c r="D247" i="6"/>
  <c r="E246" i="6"/>
  <c r="D246" i="6"/>
  <c r="E245" i="6"/>
  <c r="D245" i="6"/>
  <c r="E244" i="6"/>
  <c r="D244" i="6"/>
  <c r="E243" i="6"/>
  <c r="D243" i="6"/>
  <c r="E242" i="6"/>
  <c r="D242" i="6"/>
  <c r="E241" i="6"/>
  <c r="D241" i="6"/>
  <c r="E240" i="6"/>
  <c r="D240" i="6"/>
  <c r="E239" i="6"/>
  <c r="D239" i="6"/>
  <c r="E238" i="6"/>
  <c r="D238" i="6"/>
  <c r="E237" i="6"/>
  <c r="D237" i="6"/>
  <c r="E236" i="6"/>
  <c r="D236" i="6"/>
  <c r="E235" i="6"/>
  <c r="D235" i="6"/>
  <c r="E234" i="6"/>
  <c r="D234" i="6"/>
  <c r="E233" i="6"/>
  <c r="D233" i="6"/>
  <c r="E232" i="6"/>
  <c r="D232" i="6"/>
  <c r="E231" i="6"/>
  <c r="D231" i="6"/>
  <c r="E230" i="6"/>
  <c r="D230" i="6"/>
  <c r="E229" i="6"/>
  <c r="D229" i="6"/>
  <c r="E228" i="6"/>
  <c r="D228" i="6"/>
  <c r="E227" i="6"/>
  <c r="D227" i="6"/>
  <c r="E226" i="6"/>
  <c r="D226" i="6"/>
  <c r="E225" i="6"/>
  <c r="D225" i="6"/>
  <c r="E224" i="6"/>
  <c r="D224" i="6"/>
  <c r="E223" i="6"/>
  <c r="D223" i="6"/>
  <c r="E222" i="6"/>
  <c r="D222" i="6"/>
  <c r="E221" i="6"/>
  <c r="D221" i="6"/>
  <c r="E220" i="6"/>
  <c r="D220" i="6"/>
  <c r="E219" i="6"/>
  <c r="D219" i="6"/>
  <c r="E218" i="6"/>
  <c r="D218" i="6"/>
  <c r="E217" i="6"/>
  <c r="D217" i="6"/>
  <c r="E216" i="6"/>
  <c r="D216" i="6"/>
  <c r="E215" i="6"/>
  <c r="D215" i="6"/>
  <c r="E214" i="6"/>
  <c r="D214" i="6"/>
  <c r="E213" i="6"/>
  <c r="D213" i="6"/>
  <c r="E212" i="6"/>
  <c r="D212" i="6"/>
  <c r="E211" i="6"/>
  <c r="D211" i="6"/>
  <c r="E210" i="6"/>
  <c r="D210" i="6"/>
  <c r="E209" i="6"/>
  <c r="D209" i="6"/>
  <c r="E208" i="6"/>
  <c r="D208" i="6"/>
  <c r="E207" i="6"/>
  <c r="D207" i="6"/>
  <c r="E206" i="6"/>
  <c r="D206" i="6"/>
  <c r="E205" i="6"/>
  <c r="D205" i="6"/>
  <c r="E204" i="6"/>
  <c r="D204" i="6"/>
  <c r="E203" i="6"/>
  <c r="D203" i="6"/>
  <c r="E202" i="6"/>
  <c r="D202" i="6"/>
  <c r="E201" i="6"/>
  <c r="D201" i="6"/>
  <c r="E200" i="6"/>
  <c r="D200" i="6"/>
  <c r="E199" i="6"/>
  <c r="D199" i="6"/>
  <c r="E198" i="6"/>
  <c r="D198" i="6"/>
  <c r="E197" i="6"/>
  <c r="D197" i="6"/>
  <c r="E196" i="6"/>
  <c r="D196" i="6"/>
  <c r="E195" i="6"/>
  <c r="D195" i="6"/>
  <c r="E194" i="6"/>
  <c r="D194" i="6"/>
  <c r="E193" i="6"/>
  <c r="D193" i="6"/>
  <c r="E192" i="6"/>
  <c r="D192" i="6"/>
  <c r="E191" i="6"/>
  <c r="D191" i="6"/>
  <c r="E190" i="6"/>
  <c r="D190" i="6"/>
  <c r="E189" i="6"/>
  <c r="D189" i="6"/>
  <c r="E188" i="6"/>
  <c r="D188" i="6"/>
  <c r="E187" i="6"/>
  <c r="D187" i="6"/>
  <c r="E186" i="6"/>
  <c r="D186" i="6"/>
  <c r="E185" i="6"/>
  <c r="D185" i="6"/>
  <c r="E184" i="6"/>
  <c r="D184" i="6"/>
  <c r="E183" i="6"/>
  <c r="D183" i="6"/>
  <c r="E182" i="6"/>
  <c r="D182" i="6"/>
  <c r="E181" i="6"/>
  <c r="D181" i="6"/>
  <c r="E180" i="6"/>
  <c r="D180" i="6"/>
  <c r="E179" i="6"/>
  <c r="D179" i="6"/>
  <c r="E178" i="6"/>
  <c r="D178" i="6"/>
  <c r="E177" i="6"/>
  <c r="D177" i="6"/>
  <c r="E176" i="6"/>
  <c r="D176" i="6"/>
  <c r="E175" i="6"/>
  <c r="D175" i="6"/>
  <c r="E174" i="6"/>
  <c r="D174" i="6"/>
  <c r="E173" i="6"/>
  <c r="D173" i="6"/>
  <c r="E172" i="6"/>
  <c r="D172" i="6"/>
  <c r="E171" i="6"/>
  <c r="D171" i="6"/>
  <c r="E170" i="6"/>
  <c r="D170" i="6"/>
  <c r="E169" i="6"/>
  <c r="D169" i="6"/>
  <c r="E168" i="6"/>
  <c r="D168" i="6"/>
  <c r="E167" i="6"/>
  <c r="D167" i="6"/>
  <c r="E166" i="6"/>
  <c r="D166" i="6"/>
  <c r="E165" i="6"/>
  <c r="D165" i="6"/>
  <c r="E164" i="6"/>
  <c r="D164" i="6"/>
  <c r="E163" i="6"/>
  <c r="D163" i="6"/>
  <c r="E162" i="6"/>
  <c r="D162" i="6"/>
  <c r="E161" i="6"/>
  <c r="D161" i="6"/>
  <c r="E160" i="6"/>
  <c r="D160" i="6"/>
  <c r="E159" i="6"/>
  <c r="D159" i="6"/>
  <c r="E158" i="6"/>
  <c r="D158" i="6"/>
  <c r="E157" i="6"/>
  <c r="D157" i="6"/>
  <c r="E156" i="6"/>
  <c r="D156" i="6"/>
  <c r="E155" i="6"/>
  <c r="D155" i="6"/>
  <c r="E154" i="6"/>
  <c r="D154" i="6"/>
  <c r="E153" i="6"/>
  <c r="D153" i="6"/>
  <c r="E152" i="6"/>
  <c r="D152" i="6"/>
  <c r="E151" i="6"/>
  <c r="D151" i="6"/>
  <c r="E150" i="6"/>
  <c r="D150" i="6"/>
  <c r="E149" i="6"/>
  <c r="D149" i="6"/>
  <c r="E148" i="6"/>
  <c r="D148" i="6"/>
  <c r="E147" i="6"/>
  <c r="D147" i="6"/>
  <c r="E146" i="6"/>
  <c r="D146" i="6"/>
  <c r="E145" i="6"/>
  <c r="D145" i="6"/>
  <c r="E144" i="6"/>
  <c r="D144" i="6"/>
  <c r="E143" i="6"/>
  <c r="D143" i="6"/>
  <c r="E142" i="6"/>
  <c r="D142" i="6"/>
  <c r="E141" i="6"/>
  <c r="D141" i="6"/>
  <c r="E140" i="6"/>
  <c r="D140" i="6"/>
  <c r="E139" i="6"/>
  <c r="D139" i="6"/>
  <c r="E138" i="6"/>
  <c r="D138" i="6"/>
  <c r="E137" i="6"/>
  <c r="D137" i="6"/>
  <c r="E136" i="6"/>
  <c r="D136" i="6"/>
  <c r="E135" i="6"/>
  <c r="D135" i="6"/>
  <c r="E134" i="6"/>
  <c r="D134" i="6"/>
  <c r="E133" i="6"/>
  <c r="D133" i="6"/>
  <c r="E132" i="6"/>
  <c r="D132" i="6"/>
  <c r="E131" i="6"/>
  <c r="D131" i="6"/>
  <c r="E130" i="6"/>
  <c r="D130" i="6"/>
  <c r="E129" i="6"/>
  <c r="D129" i="6"/>
  <c r="E128" i="6"/>
  <c r="D128" i="6"/>
  <c r="E127" i="6"/>
  <c r="D127" i="6"/>
  <c r="E126" i="6"/>
  <c r="D126" i="6"/>
  <c r="E125" i="6"/>
  <c r="D125" i="6"/>
  <c r="E124" i="6"/>
  <c r="D124" i="6"/>
  <c r="E123" i="6"/>
  <c r="D123" i="6"/>
  <c r="E122" i="6"/>
  <c r="D122" i="6"/>
  <c r="E121" i="6"/>
  <c r="D121" i="6"/>
  <c r="E120" i="6"/>
  <c r="D120" i="6"/>
  <c r="E119" i="6"/>
  <c r="D119" i="6"/>
  <c r="E118" i="6"/>
  <c r="D118" i="6"/>
  <c r="E117" i="6"/>
  <c r="D117" i="6"/>
  <c r="E116" i="6"/>
  <c r="D116" i="6"/>
  <c r="E115" i="6"/>
  <c r="D115" i="6"/>
  <c r="E114" i="6"/>
  <c r="D114" i="6"/>
  <c r="E113" i="6"/>
  <c r="D113" i="6"/>
  <c r="E112" i="6"/>
  <c r="D112" i="6"/>
  <c r="E111" i="6"/>
  <c r="D111" i="6"/>
  <c r="E110" i="6"/>
  <c r="D110" i="6"/>
  <c r="E109" i="6"/>
  <c r="D109" i="6"/>
  <c r="E108" i="6"/>
  <c r="D108" i="6"/>
  <c r="E107" i="6"/>
  <c r="D107" i="6"/>
  <c r="E106" i="6"/>
  <c r="D106" i="6"/>
  <c r="E105" i="6"/>
  <c r="D105" i="6"/>
  <c r="E104" i="6"/>
  <c r="D104" i="6"/>
  <c r="E103" i="6"/>
  <c r="D103" i="6"/>
  <c r="E102" i="6"/>
  <c r="D102" i="6"/>
  <c r="E101" i="6"/>
  <c r="D101" i="6"/>
  <c r="E100" i="6"/>
  <c r="D100" i="6"/>
  <c r="E99" i="6"/>
  <c r="D99" i="6"/>
  <c r="E98" i="6"/>
  <c r="D98" i="6"/>
  <c r="E97" i="6"/>
  <c r="D97" i="6"/>
  <c r="E96" i="6"/>
  <c r="D96" i="6"/>
  <c r="E95" i="6"/>
  <c r="D95" i="6"/>
  <c r="E94" i="6"/>
  <c r="D94" i="6"/>
  <c r="E93" i="6"/>
  <c r="D93" i="6"/>
  <c r="E92" i="6"/>
  <c r="D92" i="6"/>
  <c r="E91" i="6"/>
  <c r="D91" i="6"/>
  <c r="E90" i="6"/>
  <c r="D90" i="6"/>
  <c r="E89" i="6"/>
  <c r="D89" i="6"/>
  <c r="E88" i="6"/>
  <c r="D88" i="6"/>
  <c r="E87" i="6"/>
  <c r="D87" i="6"/>
  <c r="E86" i="6"/>
  <c r="D86" i="6"/>
  <c r="E85" i="6"/>
  <c r="D85" i="6"/>
  <c r="E84" i="6"/>
  <c r="D84" i="6"/>
  <c r="E83" i="6"/>
  <c r="D83" i="6"/>
  <c r="E82" i="6"/>
  <c r="D82" i="6"/>
  <c r="E81" i="6"/>
  <c r="D81" i="6"/>
  <c r="E80" i="6"/>
  <c r="D80" i="6"/>
  <c r="E79" i="6"/>
  <c r="D79" i="6"/>
  <c r="E78" i="6"/>
  <c r="D78" i="6"/>
  <c r="E77" i="6"/>
  <c r="D77" i="6"/>
  <c r="E76" i="6"/>
  <c r="D76" i="6"/>
  <c r="E75" i="6"/>
  <c r="D75" i="6"/>
  <c r="E74" i="6"/>
  <c r="D74" i="6"/>
  <c r="E73" i="6"/>
  <c r="D73" i="6"/>
  <c r="E72" i="6"/>
  <c r="D72" i="6"/>
  <c r="E71" i="6"/>
  <c r="D71" i="6"/>
  <c r="E70" i="6"/>
  <c r="D70" i="6"/>
  <c r="E69" i="6"/>
  <c r="D69" i="6"/>
  <c r="E68" i="6"/>
  <c r="D68" i="6"/>
  <c r="E67" i="6"/>
  <c r="D67" i="6"/>
  <c r="E66" i="6"/>
  <c r="D66" i="6"/>
  <c r="E65" i="6"/>
  <c r="D65" i="6"/>
  <c r="E64" i="6"/>
  <c r="D64" i="6"/>
  <c r="E63" i="6"/>
  <c r="D63" i="6"/>
  <c r="E62" i="6"/>
  <c r="D62" i="6"/>
  <c r="E61" i="6"/>
  <c r="D61" i="6"/>
  <c r="E60" i="6"/>
  <c r="D60" i="6"/>
  <c r="E59" i="6"/>
  <c r="D59" i="6"/>
  <c r="E58" i="6"/>
  <c r="D58" i="6"/>
  <c r="E57" i="6"/>
  <c r="D57" i="6"/>
  <c r="E56" i="6"/>
  <c r="D56" i="6"/>
  <c r="E55" i="6"/>
  <c r="D55" i="6"/>
  <c r="E54" i="6"/>
  <c r="D54" i="6"/>
  <c r="E53" i="6"/>
  <c r="D53" i="6"/>
  <c r="E52" i="6"/>
  <c r="D52" i="6"/>
  <c r="E51" i="6"/>
  <c r="D51" i="6"/>
  <c r="E50" i="6"/>
  <c r="D50" i="6"/>
  <c r="E49" i="6"/>
  <c r="D49" i="6"/>
  <c r="E48" i="6"/>
  <c r="D48" i="6"/>
  <c r="E47" i="6"/>
  <c r="D47" i="6"/>
  <c r="E46" i="6"/>
  <c r="D46" i="6"/>
  <c r="E45" i="6"/>
  <c r="D45" i="6"/>
  <c r="E44" i="6"/>
  <c r="D44" i="6"/>
  <c r="E43" i="6"/>
  <c r="D43" i="6"/>
  <c r="E42" i="6"/>
  <c r="D42" i="6"/>
  <c r="E41" i="6"/>
  <c r="D41" i="6"/>
  <c r="E40" i="6"/>
  <c r="D40" i="6"/>
  <c r="E39" i="6"/>
  <c r="D39" i="6"/>
  <c r="E38" i="6"/>
  <c r="D38" i="6"/>
  <c r="E37" i="6"/>
  <c r="D37" i="6"/>
  <c r="E36" i="6"/>
  <c r="D36" i="6"/>
  <c r="E35" i="6"/>
  <c r="D35" i="6"/>
  <c r="E34" i="6"/>
  <c r="D34" i="6"/>
  <c r="E33" i="6"/>
  <c r="D33" i="6"/>
  <c r="E32" i="6"/>
  <c r="D32" i="6"/>
  <c r="E31" i="6"/>
  <c r="D31" i="6"/>
  <c r="E30" i="6"/>
  <c r="D30" i="6"/>
  <c r="E29" i="6"/>
  <c r="D29" i="6"/>
  <c r="E28" i="6"/>
  <c r="D28" i="6"/>
  <c r="E27" i="6"/>
  <c r="D27" i="6"/>
  <c r="E26" i="6"/>
  <c r="D26" i="6"/>
  <c r="E25" i="6"/>
  <c r="D25" i="6"/>
  <c r="E24" i="6"/>
  <c r="D24" i="6"/>
  <c r="E23" i="6"/>
  <c r="D23" i="6"/>
  <c r="E22" i="6"/>
  <c r="D22" i="6"/>
  <c r="E21" i="6"/>
  <c r="D21" i="6"/>
  <c r="E20" i="6"/>
  <c r="D20" i="6"/>
  <c r="E19" i="6"/>
  <c r="D19" i="6"/>
  <c r="E18" i="6"/>
  <c r="D18" i="6"/>
  <c r="E17" i="6"/>
  <c r="D17" i="6"/>
  <c r="E16" i="6"/>
  <c r="D16" i="6"/>
  <c r="E15" i="6"/>
  <c r="D15" i="6"/>
  <c r="E14" i="6"/>
  <c r="D14" i="6"/>
  <c r="E13" i="6"/>
  <c r="D13" i="6"/>
  <c r="E12" i="6"/>
  <c r="D12" i="6"/>
  <c r="E11" i="6"/>
  <c r="D11" i="6"/>
  <c r="E10" i="6"/>
  <c r="D10" i="6"/>
  <c r="E9" i="6"/>
  <c r="D9" i="6"/>
  <c r="E8" i="6"/>
  <c r="D8" i="6"/>
  <c r="E7" i="6"/>
  <c r="D7" i="6"/>
  <c r="E6" i="6"/>
  <c r="D6" i="6"/>
  <c r="E5" i="6"/>
  <c r="D5" i="6"/>
  <c r="E4" i="6"/>
  <c r="D4" i="6"/>
  <c r="Y1113" i="6"/>
  <c r="Y1112" i="6"/>
  <c r="Y1111" i="6"/>
  <c r="Y1110" i="6"/>
  <c r="Y1109" i="6"/>
  <c r="Y1108" i="6"/>
  <c r="Y1107" i="6"/>
  <c r="Y1106" i="6"/>
  <c r="Y1105" i="6"/>
  <c r="Y1104" i="6"/>
  <c r="Y1103" i="6"/>
  <c r="Y1102" i="6"/>
  <c r="Y1101" i="6"/>
  <c r="Y1100" i="6"/>
  <c r="Y1099" i="6"/>
  <c r="Y1098" i="6"/>
  <c r="Y1097" i="6"/>
  <c r="Y1096" i="6"/>
  <c r="Y1095" i="6"/>
  <c r="Y1094" i="6"/>
  <c r="Y1093" i="6"/>
  <c r="Y1092" i="6"/>
  <c r="Y1091" i="6"/>
  <c r="Y1090" i="6"/>
  <c r="Y1089" i="6"/>
  <c r="Y1088" i="6"/>
  <c r="Y1087" i="6"/>
  <c r="Y1086" i="6"/>
  <c r="Y1085" i="6"/>
  <c r="Y1084" i="6"/>
  <c r="Y1083" i="6"/>
  <c r="Y1082" i="6"/>
  <c r="Y1081" i="6"/>
  <c r="Y1080" i="6"/>
  <c r="Y1079" i="6"/>
  <c r="Y1078" i="6"/>
  <c r="Y1077" i="6"/>
  <c r="Y1076" i="6"/>
  <c r="Y1075" i="6"/>
  <c r="Y1074" i="6"/>
  <c r="Y1073" i="6"/>
  <c r="Y1072" i="6"/>
  <c r="Y1071" i="6"/>
  <c r="Y1070" i="6"/>
  <c r="Y1069" i="6"/>
  <c r="Y1068" i="6"/>
  <c r="Y1067" i="6"/>
  <c r="Y1066" i="6"/>
  <c r="Y1065" i="6"/>
  <c r="Y1064" i="6"/>
  <c r="Y1063" i="6"/>
  <c r="Y1062" i="6"/>
  <c r="Y1061" i="6"/>
  <c r="Y1060" i="6"/>
  <c r="Y1059" i="6"/>
  <c r="Y1058" i="6"/>
  <c r="Y1057" i="6"/>
  <c r="Y1056" i="6"/>
  <c r="Y1055" i="6"/>
  <c r="Y1054" i="6"/>
  <c r="Y1053" i="6"/>
  <c r="Y1052" i="6"/>
  <c r="Y1051" i="6"/>
  <c r="Y1050" i="6"/>
  <c r="Y1049" i="6"/>
  <c r="Y1048" i="6"/>
  <c r="Y1047" i="6"/>
  <c r="Y1046" i="6"/>
  <c r="Y1045" i="6"/>
  <c r="Y1044" i="6"/>
  <c r="Y1043" i="6"/>
  <c r="Y1042" i="6"/>
  <c r="Y1041" i="6"/>
  <c r="Y1040" i="6"/>
  <c r="Y1039" i="6"/>
  <c r="Y1038" i="6"/>
  <c r="Y1037" i="6"/>
  <c r="Y1036" i="6"/>
  <c r="Y1035" i="6"/>
  <c r="Y1034" i="6"/>
  <c r="Y1033" i="6"/>
  <c r="Y1032" i="6"/>
  <c r="Y1031" i="6"/>
  <c r="Y1030" i="6"/>
  <c r="Y1029" i="6"/>
  <c r="Y1028" i="6"/>
  <c r="Y1027" i="6"/>
  <c r="Y1026" i="6"/>
  <c r="Y1025" i="6"/>
  <c r="Y1024" i="6"/>
  <c r="Y1023" i="6"/>
  <c r="Y1022" i="6"/>
  <c r="Y1021" i="6"/>
  <c r="Y1020" i="6"/>
  <c r="Y1019" i="6"/>
  <c r="Y1018" i="6"/>
  <c r="Y1017" i="6"/>
  <c r="Y1016" i="6"/>
  <c r="Y1015" i="6"/>
  <c r="Y1014" i="6"/>
  <c r="Y1013" i="6"/>
  <c r="Y1012" i="6"/>
  <c r="Y1011" i="6"/>
  <c r="Y1010" i="6"/>
  <c r="Y1009" i="6"/>
  <c r="Y1008" i="6"/>
  <c r="Y1007" i="6"/>
  <c r="Y1006" i="6"/>
  <c r="Y1005" i="6"/>
  <c r="Y1004" i="6"/>
  <c r="Y1003" i="6"/>
  <c r="Y1002" i="6"/>
  <c r="Y1001" i="6"/>
  <c r="Y1000" i="6"/>
  <c r="Y999" i="6"/>
  <c r="Y998" i="6"/>
  <c r="Y997" i="6"/>
  <c r="Y996" i="6"/>
  <c r="Y995" i="6"/>
  <c r="Y994" i="6"/>
  <c r="Y993" i="6"/>
  <c r="Y992" i="6"/>
  <c r="Y991" i="6"/>
  <c r="Y990" i="6"/>
  <c r="Y989" i="6"/>
  <c r="Y988" i="6"/>
  <c r="Y987" i="6"/>
  <c r="Y986" i="6"/>
  <c r="Y985" i="6"/>
  <c r="Y984" i="6"/>
  <c r="Y983" i="6"/>
  <c r="Y982" i="6"/>
  <c r="Y981" i="6"/>
  <c r="Y980" i="6"/>
  <c r="Y979" i="6"/>
  <c r="Y978" i="6"/>
  <c r="Y977" i="6"/>
  <c r="Y976" i="6"/>
  <c r="Y975" i="6"/>
  <c r="Y974" i="6"/>
  <c r="Y973" i="6"/>
  <c r="Y972" i="6"/>
  <c r="Y971" i="6"/>
  <c r="Y970" i="6"/>
  <c r="Y969" i="6"/>
  <c r="Y968" i="6"/>
  <c r="Y967" i="6"/>
  <c r="Y966" i="6"/>
  <c r="Y965" i="6"/>
  <c r="Y964" i="6"/>
  <c r="Y963" i="6"/>
  <c r="Y962" i="6"/>
  <c r="Y961" i="6"/>
  <c r="Y960" i="6"/>
  <c r="Y959" i="6"/>
  <c r="Y958" i="6"/>
  <c r="Y957" i="6"/>
  <c r="Y956" i="6"/>
  <c r="Y955" i="6"/>
  <c r="Y954" i="6"/>
  <c r="Y953" i="6"/>
  <c r="Y952" i="6"/>
  <c r="Y951" i="6"/>
  <c r="Y950" i="6"/>
  <c r="Y949" i="6"/>
  <c r="Y948" i="6"/>
  <c r="Y947" i="6"/>
  <c r="Y946" i="6"/>
  <c r="Y945" i="6"/>
  <c r="Y944" i="6"/>
  <c r="Y943" i="6"/>
  <c r="Y942" i="6"/>
  <c r="Y941" i="6"/>
  <c r="Y940" i="6"/>
  <c r="Y939" i="6"/>
  <c r="Y938" i="6"/>
  <c r="Y937" i="6"/>
  <c r="Y936" i="6"/>
  <c r="Y935" i="6"/>
  <c r="Y934" i="6"/>
  <c r="Y933" i="6"/>
  <c r="Y932" i="6"/>
  <c r="Y931" i="6"/>
  <c r="Y930" i="6"/>
  <c r="Y929" i="6"/>
  <c r="Y928" i="6"/>
  <c r="Y927" i="6"/>
  <c r="Y926" i="6"/>
  <c r="Y925" i="6"/>
  <c r="Y924" i="6"/>
  <c r="Y923" i="6"/>
  <c r="Y922" i="6"/>
  <c r="Y921" i="6"/>
  <c r="Y920" i="6"/>
  <c r="Y919" i="6"/>
  <c r="Y918" i="6"/>
  <c r="Y917" i="6"/>
  <c r="Y916" i="6"/>
  <c r="Y915" i="6"/>
  <c r="Y914" i="6"/>
  <c r="Y913" i="6"/>
  <c r="Y912" i="6"/>
  <c r="Y911" i="6"/>
  <c r="Y910" i="6"/>
  <c r="Y909" i="6"/>
  <c r="Y908" i="6"/>
  <c r="Y907" i="6"/>
  <c r="Y906" i="6"/>
  <c r="Y905" i="6"/>
  <c r="Y904" i="6"/>
  <c r="Y903" i="6"/>
  <c r="Y902" i="6"/>
  <c r="Y901" i="6"/>
  <c r="Y900" i="6"/>
  <c r="Y899" i="6"/>
  <c r="Y898" i="6"/>
  <c r="Y897" i="6"/>
  <c r="Y896" i="6"/>
  <c r="Y895" i="6"/>
  <c r="Y894" i="6"/>
  <c r="Y893" i="6"/>
  <c r="Y892" i="6"/>
  <c r="Y891" i="6"/>
  <c r="Y890" i="6"/>
  <c r="Y889" i="6"/>
  <c r="Y888" i="6"/>
  <c r="Y887" i="6"/>
  <c r="Y886" i="6"/>
  <c r="Y885" i="6"/>
  <c r="Y884" i="6"/>
  <c r="Y883" i="6"/>
  <c r="Y882" i="6"/>
  <c r="Y881" i="6"/>
  <c r="Y880" i="6"/>
  <c r="Y879" i="6"/>
  <c r="Y878" i="6"/>
  <c r="Y877" i="6"/>
  <c r="Y876" i="6"/>
  <c r="Y875" i="6"/>
  <c r="Y874" i="6"/>
  <c r="Y873" i="6"/>
  <c r="Y872" i="6"/>
  <c r="Y871" i="6"/>
  <c r="Y870" i="6"/>
  <c r="Y869" i="6"/>
  <c r="Y868" i="6"/>
  <c r="Y867" i="6"/>
  <c r="Y866" i="6"/>
  <c r="Y865" i="6"/>
  <c r="Y864" i="6"/>
  <c r="Y863" i="6"/>
  <c r="Y862" i="6"/>
  <c r="Y861" i="6"/>
  <c r="Y860" i="6"/>
  <c r="Y859" i="6"/>
  <c r="Y858" i="6"/>
  <c r="Y857" i="6"/>
  <c r="Y856" i="6"/>
  <c r="Y855" i="6"/>
  <c r="Y854" i="6"/>
  <c r="Y853" i="6"/>
  <c r="Y852" i="6"/>
  <c r="Y851" i="6"/>
  <c r="Y850" i="6"/>
  <c r="Y849" i="6"/>
  <c r="Y848" i="6"/>
  <c r="Y847" i="6"/>
  <c r="Y846" i="6"/>
  <c r="Y845" i="6"/>
  <c r="Y844" i="6"/>
  <c r="Y843" i="6"/>
  <c r="Y842" i="6"/>
  <c r="Y841" i="6"/>
  <c r="Y840" i="6"/>
  <c r="Y839" i="6"/>
  <c r="Y838" i="6"/>
  <c r="Y837" i="6"/>
  <c r="Y836" i="6"/>
  <c r="Y835" i="6"/>
  <c r="Y834" i="6"/>
  <c r="Y833" i="6"/>
  <c r="Y832" i="6"/>
  <c r="Y831" i="6"/>
  <c r="Y830" i="6"/>
  <c r="Y829" i="6"/>
  <c r="Y828" i="6"/>
  <c r="Y827" i="6"/>
  <c r="Y826" i="6"/>
  <c r="Y825" i="6"/>
  <c r="Y824" i="6"/>
  <c r="Y823" i="6"/>
  <c r="Y822" i="6"/>
  <c r="Y821" i="6"/>
  <c r="Y820" i="6"/>
  <c r="Y819" i="6"/>
  <c r="Y818" i="6"/>
  <c r="Y817" i="6"/>
  <c r="Y816" i="6"/>
  <c r="Y815" i="6"/>
  <c r="Y814" i="6"/>
  <c r="Y813" i="6"/>
  <c r="Y812" i="6"/>
  <c r="Y811" i="6"/>
  <c r="Y810" i="6"/>
  <c r="Y809" i="6"/>
  <c r="Y808" i="6"/>
  <c r="Y807" i="6"/>
  <c r="Y806" i="6"/>
  <c r="Y805" i="6"/>
  <c r="Y804" i="6"/>
  <c r="Y803" i="6"/>
  <c r="Y802" i="6"/>
  <c r="Y801" i="6"/>
  <c r="Y800" i="6"/>
  <c r="Y799" i="6"/>
  <c r="Y798" i="6"/>
  <c r="Y797" i="6"/>
  <c r="Y796" i="6"/>
  <c r="Y795" i="6"/>
  <c r="Y794" i="6"/>
  <c r="Y793" i="6"/>
  <c r="Y792" i="6"/>
  <c r="Y791" i="6"/>
  <c r="Y790" i="6"/>
  <c r="Y789" i="6"/>
  <c r="Y788" i="6"/>
  <c r="Y787" i="6"/>
  <c r="Y786" i="6"/>
  <c r="Y785" i="6"/>
  <c r="Y784" i="6"/>
  <c r="Y783" i="6"/>
  <c r="Y782" i="6"/>
  <c r="Y781" i="6"/>
  <c r="Y780" i="6"/>
  <c r="Y779" i="6"/>
  <c r="Y778" i="6"/>
  <c r="Y777" i="6"/>
  <c r="Y776" i="6"/>
  <c r="Y775" i="6"/>
  <c r="Y774" i="6"/>
  <c r="Y773" i="6"/>
  <c r="Y772" i="6"/>
  <c r="Y771" i="6"/>
  <c r="Y770" i="6"/>
  <c r="Y769" i="6"/>
  <c r="Y768" i="6"/>
  <c r="Y767" i="6"/>
  <c r="Y766" i="6"/>
  <c r="Y765" i="6"/>
  <c r="Y764" i="6"/>
  <c r="Y763" i="6"/>
  <c r="Y762" i="6"/>
  <c r="Y761" i="6"/>
  <c r="Y760" i="6"/>
  <c r="Y759" i="6"/>
  <c r="Y758" i="6"/>
  <c r="Y757" i="6"/>
  <c r="Y756" i="6"/>
  <c r="Y755" i="6"/>
  <c r="Y754" i="6"/>
  <c r="Y753" i="6"/>
  <c r="Y752" i="6"/>
  <c r="Y751" i="6"/>
  <c r="Y750" i="6"/>
  <c r="Y749" i="6"/>
  <c r="Y748" i="6"/>
  <c r="Y747" i="6"/>
  <c r="Y746" i="6"/>
  <c r="Y745" i="6"/>
  <c r="Y744" i="6"/>
  <c r="Y743" i="6"/>
  <c r="Y742" i="6"/>
  <c r="Y741" i="6"/>
  <c r="Y740" i="6"/>
  <c r="Y739" i="6"/>
  <c r="Y738" i="6"/>
  <c r="Y737" i="6"/>
  <c r="Y736" i="6"/>
  <c r="Y735" i="6"/>
  <c r="Y734" i="6"/>
  <c r="Y733" i="6"/>
  <c r="Y732" i="6"/>
  <c r="Y731" i="6"/>
  <c r="Y730" i="6"/>
  <c r="Y729" i="6"/>
  <c r="Y728" i="6"/>
  <c r="Y727" i="6"/>
  <c r="Y726" i="6"/>
  <c r="Y725" i="6"/>
  <c r="Y724" i="6"/>
  <c r="Y723" i="6"/>
  <c r="Y722" i="6"/>
  <c r="Y721" i="6"/>
  <c r="Y720" i="6"/>
  <c r="Y719" i="6"/>
  <c r="Y718" i="6"/>
  <c r="Y717" i="6"/>
  <c r="Y716" i="6"/>
  <c r="Y715" i="6"/>
  <c r="Y714" i="6"/>
  <c r="Y713" i="6"/>
  <c r="Y712" i="6"/>
  <c r="Y711" i="6"/>
  <c r="Y710" i="6"/>
  <c r="Y709" i="6"/>
  <c r="Y708" i="6"/>
  <c r="Y707" i="6"/>
  <c r="Y706" i="6"/>
  <c r="Y705" i="6"/>
  <c r="Y704" i="6"/>
  <c r="Y703" i="6"/>
  <c r="Y702" i="6"/>
  <c r="Y701" i="6"/>
  <c r="Y700" i="6"/>
  <c r="Y699" i="6"/>
  <c r="Y698" i="6"/>
  <c r="Y697" i="6"/>
  <c r="Y696" i="6"/>
  <c r="Y695" i="6"/>
  <c r="Y694" i="6"/>
  <c r="Y693" i="6"/>
  <c r="Y692" i="6"/>
  <c r="Y691" i="6"/>
  <c r="Y690" i="6"/>
  <c r="Y689" i="6"/>
  <c r="Y688" i="6"/>
  <c r="Y687" i="6"/>
  <c r="Y686" i="6"/>
  <c r="Y685" i="6"/>
  <c r="Y684" i="6"/>
  <c r="Y683" i="6"/>
  <c r="Y682" i="6"/>
  <c r="Y681" i="6"/>
  <c r="Y680" i="6"/>
  <c r="Y679" i="6"/>
  <c r="Y678" i="6"/>
  <c r="Y677" i="6"/>
  <c r="Y676" i="6"/>
  <c r="Y675" i="6"/>
  <c r="Y674" i="6"/>
  <c r="Y673" i="6"/>
  <c r="Y672" i="6"/>
  <c r="Y671" i="6"/>
  <c r="Y670" i="6"/>
  <c r="Y669" i="6"/>
  <c r="Y668" i="6"/>
  <c r="Y667" i="6"/>
  <c r="Y666" i="6"/>
  <c r="Y665" i="6"/>
  <c r="Y664" i="6"/>
  <c r="Y663" i="6"/>
  <c r="Y662" i="6"/>
  <c r="Y661" i="6"/>
  <c r="Y660" i="6"/>
  <c r="Y659" i="6"/>
  <c r="Y658" i="6"/>
  <c r="Y657" i="6"/>
  <c r="Y656" i="6"/>
  <c r="Y655" i="6"/>
  <c r="Y654" i="6"/>
  <c r="Y653" i="6"/>
  <c r="Y652" i="6"/>
  <c r="Y651" i="6"/>
  <c r="Y650" i="6"/>
  <c r="Y649" i="6"/>
  <c r="Y648" i="6"/>
  <c r="Y647" i="6"/>
  <c r="Y646" i="6"/>
  <c r="Y645" i="6"/>
  <c r="Y644" i="6"/>
  <c r="Y643" i="6"/>
  <c r="Y642" i="6"/>
  <c r="Y641" i="6"/>
  <c r="Y640" i="6"/>
  <c r="Y639" i="6"/>
  <c r="Y638" i="6"/>
  <c r="Y637" i="6"/>
  <c r="Y636" i="6"/>
  <c r="Y635" i="6"/>
  <c r="Y634" i="6"/>
  <c r="Y633" i="6"/>
  <c r="Y632" i="6"/>
  <c r="Y631" i="6"/>
  <c r="Y630" i="6"/>
  <c r="Y629" i="6"/>
  <c r="Y628" i="6"/>
  <c r="Y627" i="6"/>
  <c r="Y626" i="6"/>
  <c r="Y625" i="6"/>
  <c r="Y624" i="6"/>
  <c r="Y623" i="6"/>
  <c r="Y622" i="6"/>
  <c r="Y621" i="6"/>
  <c r="Y620" i="6"/>
  <c r="Y619" i="6"/>
  <c r="Y618" i="6"/>
  <c r="Y617" i="6"/>
  <c r="Y616" i="6"/>
  <c r="Y615" i="6"/>
  <c r="Y614" i="6"/>
  <c r="Y613" i="6"/>
  <c r="Y612" i="6"/>
  <c r="Y611" i="6"/>
  <c r="Y610" i="6"/>
  <c r="Y609" i="6"/>
  <c r="Y608" i="6"/>
  <c r="Y607" i="6"/>
  <c r="Y606" i="6"/>
  <c r="Y605" i="6"/>
  <c r="Y604" i="6"/>
  <c r="Y603" i="6"/>
  <c r="Y602" i="6"/>
  <c r="Y601" i="6"/>
  <c r="Y600" i="6"/>
  <c r="Y599" i="6"/>
  <c r="Y598" i="6"/>
  <c r="Y597" i="6"/>
  <c r="Y596" i="6"/>
  <c r="Y595" i="6"/>
  <c r="Y594" i="6"/>
  <c r="Y593" i="6"/>
  <c r="Y592" i="6"/>
  <c r="Y591" i="6"/>
  <c r="Y590" i="6"/>
  <c r="Y589" i="6"/>
  <c r="Y588" i="6"/>
  <c r="Y587" i="6"/>
  <c r="Y586" i="6"/>
  <c r="Y585" i="6"/>
  <c r="Y584" i="6"/>
  <c r="Y583" i="6"/>
  <c r="Y582" i="6"/>
  <c r="Y581" i="6"/>
  <c r="Y580" i="6"/>
  <c r="Y579" i="6"/>
  <c r="Y578" i="6"/>
  <c r="Y577" i="6"/>
  <c r="Y576" i="6"/>
  <c r="Y575" i="6"/>
  <c r="Y574" i="6"/>
  <c r="Y573" i="6"/>
  <c r="Y572" i="6"/>
  <c r="Y571" i="6"/>
  <c r="Y570" i="6"/>
  <c r="Y569" i="6"/>
  <c r="Y568" i="6"/>
  <c r="Y567" i="6"/>
  <c r="Y566" i="6"/>
  <c r="Y565" i="6"/>
  <c r="Y564" i="6"/>
  <c r="Y563" i="6"/>
  <c r="Y562" i="6"/>
  <c r="Y561" i="6"/>
  <c r="Y560" i="6"/>
  <c r="Y559" i="6"/>
  <c r="Y558" i="6"/>
  <c r="Y557" i="6"/>
  <c r="Y556" i="6"/>
  <c r="Y555" i="6"/>
  <c r="Y554" i="6"/>
  <c r="Y553" i="6"/>
  <c r="Y552" i="6"/>
  <c r="Y551" i="6"/>
  <c r="Y550" i="6"/>
  <c r="Y549" i="6"/>
  <c r="Y548" i="6"/>
  <c r="Y547" i="6"/>
  <c r="Y546" i="6"/>
  <c r="Y545" i="6"/>
  <c r="Y544" i="6"/>
  <c r="Y543" i="6"/>
  <c r="Y542" i="6"/>
  <c r="Y541" i="6"/>
  <c r="Y540" i="6"/>
  <c r="Y539" i="6"/>
  <c r="Y538" i="6"/>
  <c r="Y537" i="6"/>
  <c r="Y536" i="6"/>
  <c r="Y535" i="6"/>
  <c r="Y534" i="6"/>
  <c r="Y533" i="6"/>
  <c r="Y532" i="6"/>
  <c r="Y531" i="6"/>
  <c r="Y530" i="6"/>
  <c r="Y529" i="6"/>
  <c r="Y528" i="6"/>
  <c r="Y527" i="6"/>
  <c r="Y526" i="6"/>
  <c r="Y525" i="6"/>
  <c r="Y524" i="6"/>
  <c r="Y523" i="6"/>
  <c r="Y522" i="6"/>
  <c r="Y521" i="6"/>
  <c r="Y520" i="6"/>
  <c r="Y519" i="6"/>
  <c r="Y518" i="6"/>
  <c r="Y517" i="6"/>
  <c r="Y516" i="6"/>
  <c r="Y515" i="6"/>
  <c r="Y514" i="6"/>
  <c r="Y513" i="6"/>
  <c r="Y512" i="6"/>
  <c r="Y511" i="6"/>
  <c r="Y510" i="6"/>
  <c r="Y509" i="6"/>
  <c r="Y508" i="6"/>
  <c r="Y507" i="6"/>
  <c r="Y506" i="6"/>
  <c r="Y505" i="6"/>
  <c r="Y504" i="6"/>
  <c r="Y503" i="6"/>
  <c r="Y502" i="6"/>
  <c r="Y501" i="6"/>
  <c r="Y500" i="6"/>
  <c r="Y499" i="6"/>
  <c r="Y498" i="6"/>
  <c r="Y497" i="6"/>
  <c r="Y496" i="6"/>
  <c r="Y495" i="6"/>
  <c r="Y494" i="6"/>
  <c r="Y493" i="6"/>
  <c r="Y492" i="6"/>
  <c r="Y491" i="6"/>
  <c r="Y490" i="6"/>
  <c r="Y489" i="6"/>
  <c r="Y488" i="6"/>
  <c r="Y487" i="6"/>
  <c r="Y486" i="6"/>
  <c r="Y485" i="6"/>
  <c r="Y484" i="6"/>
  <c r="Y483" i="6"/>
  <c r="Y482" i="6"/>
  <c r="Y481" i="6"/>
  <c r="Y480" i="6"/>
  <c r="Y479" i="6"/>
  <c r="Y478" i="6"/>
  <c r="Y477" i="6"/>
  <c r="Y476" i="6"/>
  <c r="Y475" i="6"/>
  <c r="Y474" i="6"/>
  <c r="Y473" i="6"/>
  <c r="Y472" i="6"/>
  <c r="Y471" i="6"/>
  <c r="Y470" i="6"/>
  <c r="Y469" i="6"/>
  <c r="Y468" i="6"/>
  <c r="Y467" i="6"/>
  <c r="Y466" i="6"/>
  <c r="Y465" i="6"/>
  <c r="Y464" i="6"/>
  <c r="Y463" i="6"/>
  <c r="Y462" i="6"/>
  <c r="Y461" i="6"/>
  <c r="Y460" i="6"/>
  <c r="Y459" i="6"/>
  <c r="Y458" i="6"/>
  <c r="Y457" i="6"/>
  <c r="Y456" i="6"/>
  <c r="Y455" i="6"/>
  <c r="Y454" i="6"/>
  <c r="Y453" i="6"/>
  <c r="Y452" i="6"/>
  <c r="Y451" i="6"/>
  <c r="Y450" i="6"/>
  <c r="Y449" i="6"/>
  <c r="Y448" i="6"/>
  <c r="Y447" i="6"/>
  <c r="Y446" i="6"/>
  <c r="Y445" i="6"/>
  <c r="Y444" i="6"/>
  <c r="Y443" i="6"/>
  <c r="Y442" i="6"/>
  <c r="Y441" i="6"/>
  <c r="Y440" i="6"/>
  <c r="Y439" i="6"/>
  <c r="Y438" i="6"/>
  <c r="Y437" i="6"/>
  <c r="Y436" i="6"/>
  <c r="Y435" i="6"/>
  <c r="Y434" i="6"/>
  <c r="Y433" i="6"/>
  <c r="Y432" i="6"/>
  <c r="Y431" i="6"/>
  <c r="Y430" i="6"/>
  <c r="Y429" i="6"/>
  <c r="Y428" i="6"/>
  <c r="Y427" i="6"/>
  <c r="Y426" i="6"/>
  <c r="Y425" i="6"/>
  <c r="Y424" i="6"/>
  <c r="Y423" i="6"/>
  <c r="Y422" i="6"/>
  <c r="Y421" i="6"/>
  <c r="Y420" i="6"/>
  <c r="Y419" i="6"/>
  <c r="Y418" i="6"/>
  <c r="Y417" i="6"/>
  <c r="Y416" i="6"/>
  <c r="Y415" i="6"/>
  <c r="Y414" i="6"/>
  <c r="Y413" i="6"/>
  <c r="Y412" i="6"/>
  <c r="Y411" i="6"/>
  <c r="Y410" i="6"/>
  <c r="Y409" i="6"/>
  <c r="Y408" i="6"/>
  <c r="Y407" i="6"/>
  <c r="Y406" i="6"/>
  <c r="Y405" i="6"/>
  <c r="Y404" i="6"/>
  <c r="Y403" i="6"/>
  <c r="Y402" i="6"/>
  <c r="Y401" i="6"/>
  <c r="Y400" i="6"/>
  <c r="Y399" i="6"/>
  <c r="Y398" i="6"/>
  <c r="Y397" i="6"/>
  <c r="Y396" i="6"/>
  <c r="Y395" i="6"/>
  <c r="Y394" i="6"/>
  <c r="Y393" i="6"/>
  <c r="Y392" i="6"/>
  <c r="Y391" i="6"/>
  <c r="Y390" i="6"/>
  <c r="Y389" i="6"/>
  <c r="Y388" i="6"/>
  <c r="Y387" i="6"/>
  <c r="Y386" i="6"/>
  <c r="Y385" i="6"/>
  <c r="Y384" i="6"/>
  <c r="Y383" i="6"/>
  <c r="Y382" i="6"/>
  <c r="Y381" i="6"/>
  <c r="Y380" i="6"/>
  <c r="Y379" i="6"/>
  <c r="Y378" i="6"/>
  <c r="Y377" i="6"/>
  <c r="Y376" i="6"/>
  <c r="Y375" i="6"/>
  <c r="Y374" i="6"/>
  <c r="Y373" i="6"/>
  <c r="Y372" i="6"/>
  <c r="Y371" i="6"/>
  <c r="Y370" i="6"/>
  <c r="Y369" i="6"/>
  <c r="Y368" i="6"/>
  <c r="Y367" i="6"/>
  <c r="Y366" i="6"/>
  <c r="Y365" i="6"/>
  <c r="Y364" i="6"/>
  <c r="Y363" i="6"/>
  <c r="Y362" i="6"/>
  <c r="Y361" i="6"/>
  <c r="Y360" i="6"/>
  <c r="Y359" i="6"/>
  <c r="Y358" i="6"/>
  <c r="Y357" i="6"/>
  <c r="Y356" i="6"/>
  <c r="Y355" i="6"/>
  <c r="Y354" i="6"/>
  <c r="Y353" i="6"/>
  <c r="Y352" i="6"/>
  <c r="Y351" i="6"/>
  <c r="Y350" i="6"/>
  <c r="Y349" i="6"/>
  <c r="Y348" i="6"/>
  <c r="Y347" i="6"/>
  <c r="Y346" i="6"/>
  <c r="Y345" i="6"/>
  <c r="Y344" i="6"/>
  <c r="Y343" i="6"/>
  <c r="Y342" i="6"/>
  <c r="Y341" i="6"/>
  <c r="Y340" i="6"/>
  <c r="Y339" i="6"/>
  <c r="Y338" i="6"/>
  <c r="Y337" i="6"/>
  <c r="Y336" i="6"/>
  <c r="Y335" i="6"/>
  <c r="Y334" i="6"/>
  <c r="Y333" i="6"/>
  <c r="Y332" i="6"/>
  <c r="Y331" i="6"/>
  <c r="Y330" i="6"/>
  <c r="Y329" i="6"/>
  <c r="Y328" i="6"/>
  <c r="Y327" i="6"/>
  <c r="Y326" i="6"/>
  <c r="Y325" i="6"/>
  <c r="Y324" i="6"/>
  <c r="Y323" i="6"/>
  <c r="Y322" i="6"/>
  <c r="Y321" i="6"/>
  <c r="Y320" i="6"/>
  <c r="Y319" i="6"/>
  <c r="Y318" i="6"/>
  <c r="Y317" i="6"/>
  <c r="Y316" i="6"/>
  <c r="Y315" i="6"/>
  <c r="Y314" i="6"/>
  <c r="Y313" i="6"/>
  <c r="Y312" i="6"/>
  <c r="Y311" i="6"/>
  <c r="Y310" i="6"/>
  <c r="Y309" i="6"/>
  <c r="Y308" i="6"/>
  <c r="Y307" i="6"/>
  <c r="Y306" i="6"/>
  <c r="Y305" i="6"/>
  <c r="Y304" i="6"/>
  <c r="Y303" i="6"/>
  <c r="Y302" i="6"/>
  <c r="Y301" i="6"/>
  <c r="Y300" i="6"/>
  <c r="Y299" i="6"/>
  <c r="Y298" i="6"/>
  <c r="Y297" i="6"/>
  <c r="Y296" i="6"/>
  <c r="Y295" i="6"/>
  <c r="Y294" i="6"/>
  <c r="Y293" i="6"/>
  <c r="Y292" i="6"/>
  <c r="Y291" i="6"/>
  <c r="Y290" i="6"/>
  <c r="Y289" i="6"/>
  <c r="Y288" i="6"/>
  <c r="Y287" i="6"/>
  <c r="Y286" i="6"/>
  <c r="Y285" i="6"/>
  <c r="Y284" i="6"/>
  <c r="Y283" i="6"/>
  <c r="Y282" i="6"/>
  <c r="Y281" i="6"/>
  <c r="Y280" i="6"/>
  <c r="Y279" i="6"/>
  <c r="Y278" i="6"/>
  <c r="Y277" i="6"/>
  <c r="Y276" i="6"/>
  <c r="Y275" i="6"/>
  <c r="Y274" i="6"/>
  <c r="Y273" i="6"/>
  <c r="Y272" i="6"/>
  <c r="Y271" i="6"/>
  <c r="Y270" i="6"/>
  <c r="Y269" i="6"/>
  <c r="Y268" i="6"/>
  <c r="Y267" i="6"/>
  <c r="Y266" i="6"/>
  <c r="Y265" i="6"/>
  <c r="Y264" i="6"/>
  <c r="Y263" i="6"/>
  <c r="Y262" i="6"/>
  <c r="Y261" i="6"/>
  <c r="Y260" i="6"/>
  <c r="Y259" i="6"/>
  <c r="Y258" i="6"/>
  <c r="Y257" i="6"/>
  <c r="Y256" i="6"/>
  <c r="Y255" i="6"/>
  <c r="Y254" i="6"/>
  <c r="Y253" i="6"/>
  <c r="Y252" i="6"/>
  <c r="Y251" i="6"/>
  <c r="Y250" i="6"/>
  <c r="Y249" i="6"/>
  <c r="Y248" i="6"/>
  <c r="Y247" i="6"/>
  <c r="Y246" i="6"/>
  <c r="Y245" i="6"/>
  <c r="Y244" i="6"/>
  <c r="Y243" i="6"/>
  <c r="Y242" i="6"/>
  <c r="Y241" i="6"/>
  <c r="Y240" i="6"/>
  <c r="Y239" i="6"/>
  <c r="Y238" i="6"/>
  <c r="Y237" i="6"/>
  <c r="Y236" i="6"/>
  <c r="Y235" i="6"/>
  <c r="Y234" i="6"/>
  <c r="Y233" i="6"/>
  <c r="Y232" i="6"/>
  <c r="Y231" i="6"/>
  <c r="Y230" i="6"/>
  <c r="Y229" i="6"/>
  <c r="Y228" i="6"/>
  <c r="Y227" i="6"/>
  <c r="Y226" i="6"/>
  <c r="Y225" i="6"/>
  <c r="Y224" i="6"/>
  <c r="Y223" i="6"/>
  <c r="Y222" i="6"/>
  <c r="Y221" i="6"/>
  <c r="Y220" i="6"/>
  <c r="Y219" i="6"/>
  <c r="Y218" i="6"/>
  <c r="Y217" i="6"/>
  <c r="Y216" i="6"/>
  <c r="Y215" i="6"/>
  <c r="Y214" i="6"/>
  <c r="Y213" i="6"/>
  <c r="Y212" i="6"/>
  <c r="Y211" i="6"/>
  <c r="Y210" i="6"/>
  <c r="Y209" i="6"/>
  <c r="Y208" i="6"/>
  <c r="Y207" i="6"/>
  <c r="Y206" i="6"/>
  <c r="Y205" i="6"/>
  <c r="Y204" i="6"/>
  <c r="Y203" i="6"/>
  <c r="Y202" i="6"/>
  <c r="Y201" i="6"/>
  <c r="Y200" i="6"/>
  <c r="Y199" i="6"/>
  <c r="Y198" i="6"/>
  <c r="Y197" i="6"/>
  <c r="Y196" i="6"/>
  <c r="Y195" i="6"/>
  <c r="Y194" i="6"/>
  <c r="Y193" i="6"/>
  <c r="Y192" i="6"/>
  <c r="Y191" i="6"/>
  <c r="Y190" i="6"/>
  <c r="Y189" i="6"/>
  <c r="Y188" i="6"/>
  <c r="Y187" i="6"/>
  <c r="Y186" i="6"/>
  <c r="Y185" i="6"/>
  <c r="Y184" i="6"/>
  <c r="Y183" i="6"/>
  <c r="Y182" i="6"/>
  <c r="Y181" i="6"/>
  <c r="Y180" i="6"/>
  <c r="Y179" i="6"/>
  <c r="Y178" i="6"/>
  <c r="Y177" i="6"/>
  <c r="Y176" i="6"/>
  <c r="Y175" i="6"/>
  <c r="Y174" i="6"/>
  <c r="Y173" i="6"/>
  <c r="Y172" i="6"/>
  <c r="Y171" i="6"/>
  <c r="Y170" i="6"/>
  <c r="Y169" i="6"/>
  <c r="Y168" i="6"/>
  <c r="Y167" i="6"/>
  <c r="Y166" i="6"/>
  <c r="Y165" i="6"/>
  <c r="Y164" i="6"/>
  <c r="Y163" i="6"/>
  <c r="Y162" i="6"/>
  <c r="Y161" i="6"/>
  <c r="Y160" i="6"/>
  <c r="Y159" i="6"/>
  <c r="Y158" i="6"/>
  <c r="Y157" i="6"/>
  <c r="Y156" i="6"/>
  <c r="Y155" i="6"/>
  <c r="Y154" i="6"/>
  <c r="Y153" i="6"/>
  <c r="Y152" i="6"/>
  <c r="Y151" i="6"/>
  <c r="Y150" i="6"/>
  <c r="Y149" i="6"/>
  <c r="Y148" i="6"/>
  <c r="Y147" i="6"/>
  <c r="Y146" i="6"/>
  <c r="Y145" i="6"/>
  <c r="Y144" i="6"/>
  <c r="Y143" i="6"/>
  <c r="Y142" i="6"/>
  <c r="Y141" i="6"/>
  <c r="Y140" i="6"/>
  <c r="Y139" i="6"/>
  <c r="Y138" i="6"/>
  <c r="Y137" i="6"/>
  <c r="Y136" i="6"/>
  <c r="Y135" i="6"/>
  <c r="Y134" i="6"/>
  <c r="Y133" i="6"/>
  <c r="Y132" i="6"/>
  <c r="Y131" i="6"/>
  <c r="Y130" i="6"/>
  <c r="Y129" i="6"/>
  <c r="Y128" i="6"/>
  <c r="Y127" i="6"/>
  <c r="Y126" i="6"/>
  <c r="Y125" i="6"/>
  <c r="Y124" i="6"/>
  <c r="Y123" i="6"/>
  <c r="Y122" i="6"/>
  <c r="Y121" i="6"/>
  <c r="Y120" i="6"/>
  <c r="Y119" i="6"/>
  <c r="Y118" i="6"/>
  <c r="Y117" i="6"/>
  <c r="Y116" i="6"/>
  <c r="Y115" i="6"/>
  <c r="Y114" i="6"/>
  <c r="Y113" i="6"/>
  <c r="Y112" i="6"/>
  <c r="Y111" i="6"/>
  <c r="Y110" i="6"/>
  <c r="Y109" i="6"/>
  <c r="Y108" i="6"/>
  <c r="Y107" i="6"/>
  <c r="Y106" i="6"/>
  <c r="Y105" i="6"/>
  <c r="Y104" i="6"/>
  <c r="Y103" i="6"/>
  <c r="Y102" i="6"/>
  <c r="Y101" i="6"/>
  <c r="Y100" i="6"/>
  <c r="Y99" i="6"/>
  <c r="Y98" i="6"/>
  <c r="Y97" i="6"/>
  <c r="Y96" i="6"/>
  <c r="Y95" i="6"/>
  <c r="Y94" i="6"/>
  <c r="Y93" i="6"/>
  <c r="Y92" i="6"/>
  <c r="Y91" i="6"/>
  <c r="Y90" i="6"/>
  <c r="Y89" i="6"/>
  <c r="Y88" i="6"/>
  <c r="Y87" i="6"/>
  <c r="Y86" i="6"/>
  <c r="Y85" i="6"/>
  <c r="Y84" i="6"/>
  <c r="Y83" i="6"/>
  <c r="Y82" i="6"/>
  <c r="Y81" i="6"/>
  <c r="Y80" i="6"/>
  <c r="Y79" i="6"/>
  <c r="Y78" i="6"/>
  <c r="Y77" i="6"/>
  <c r="Y76" i="6"/>
  <c r="Y75" i="6"/>
  <c r="Y74" i="6"/>
  <c r="Y73" i="6"/>
  <c r="Y72" i="6"/>
  <c r="Y71" i="6"/>
  <c r="Y70" i="6"/>
  <c r="Y69" i="6"/>
  <c r="Y68" i="6"/>
  <c r="Y67" i="6"/>
  <c r="Y66" i="6"/>
  <c r="Y65" i="6"/>
  <c r="Y64" i="6"/>
  <c r="Y63" i="6"/>
  <c r="Y62" i="6"/>
  <c r="Y61" i="6"/>
  <c r="Y60" i="6"/>
  <c r="Y59" i="6"/>
  <c r="Y58" i="6"/>
  <c r="Y57" i="6"/>
  <c r="Y56" i="6"/>
  <c r="Y55" i="6"/>
  <c r="Y54" i="6"/>
  <c r="Y53" i="6"/>
  <c r="Y52" i="6"/>
  <c r="Y51" i="6"/>
  <c r="Y50" i="6"/>
  <c r="Y49" i="6"/>
  <c r="Y48" i="6"/>
  <c r="Y47" i="6"/>
  <c r="Y46" i="6"/>
  <c r="Y45" i="6"/>
  <c r="Y44" i="6"/>
  <c r="Y43" i="6"/>
  <c r="Y42" i="6"/>
  <c r="Y41" i="6"/>
  <c r="Y40" i="6"/>
  <c r="Y39" i="6"/>
  <c r="Y38" i="6"/>
  <c r="Y37" i="6"/>
  <c r="Y36" i="6"/>
  <c r="Y35" i="6"/>
  <c r="Y34" i="6"/>
  <c r="Y33" i="6"/>
  <c r="Y32" i="6"/>
  <c r="Y31" i="6"/>
  <c r="Y30" i="6"/>
  <c r="Y29" i="6"/>
  <c r="Y28" i="6"/>
  <c r="Y27" i="6"/>
  <c r="Y26" i="6"/>
  <c r="Y25" i="6"/>
  <c r="Y24" i="6"/>
  <c r="Y23" i="6"/>
  <c r="Y22" i="6"/>
  <c r="Y21" i="6"/>
  <c r="Y20" i="6"/>
  <c r="Y19" i="6"/>
  <c r="Y18" i="6"/>
  <c r="Y17" i="6"/>
  <c r="Y16" i="6"/>
  <c r="Y15" i="6"/>
  <c r="Y14" i="6"/>
  <c r="Y13" i="6"/>
  <c r="Y12" i="6"/>
  <c r="Y11" i="6"/>
  <c r="Y10" i="6"/>
  <c r="Y9" i="6"/>
  <c r="Y8" i="6"/>
  <c r="Y7" i="6"/>
  <c r="Y6" i="6"/>
  <c r="Y5" i="6"/>
  <c r="Y4" i="6"/>
  <c r="AC1113" i="6"/>
  <c r="AC1112" i="6"/>
  <c r="AC1111" i="6"/>
  <c r="AC1110" i="6"/>
  <c r="AC1109" i="6"/>
  <c r="AC1108" i="6"/>
  <c r="AC1107" i="6"/>
  <c r="AC1106" i="6"/>
  <c r="AC1105" i="6"/>
  <c r="AC1104" i="6"/>
  <c r="AC1103" i="6"/>
  <c r="AC1102" i="6"/>
  <c r="AC1101" i="6"/>
  <c r="AC1100" i="6"/>
  <c r="AC1099" i="6"/>
  <c r="AC1098" i="6"/>
  <c r="AC1097" i="6"/>
  <c r="AC1096" i="6"/>
  <c r="AC1095" i="6"/>
  <c r="AC1094" i="6"/>
  <c r="AC1093" i="6"/>
  <c r="AC1092" i="6"/>
  <c r="AC1091" i="6"/>
  <c r="AC1090" i="6"/>
  <c r="AC1089" i="6"/>
  <c r="AC1088" i="6"/>
  <c r="AC1087" i="6"/>
  <c r="AC1086" i="6"/>
  <c r="AC1085" i="6"/>
  <c r="AC1084" i="6"/>
  <c r="AC1083" i="6"/>
  <c r="AC1082" i="6"/>
  <c r="AC1081" i="6"/>
  <c r="AC1080" i="6"/>
  <c r="AC1079" i="6"/>
  <c r="AC1078" i="6"/>
  <c r="AC1077" i="6"/>
  <c r="AC1076" i="6"/>
  <c r="AC1075" i="6"/>
  <c r="AC1074" i="6"/>
  <c r="AC1073" i="6"/>
  <c r="AC1072" i="6"/>
  <c r="AC1071" i="6"/>
  <c r="AC1070" i="6"/>
  <c r="AC1069" i="6"/>
  <c r="AC1068" i="6"/>
  <c r="AC1067" i="6"/>
  <c r="AC1066" i="6"/>
  <c r="AC1065" i="6"/>
  <c r="AC1064" i="6"/>
  <c r="AC1063" i="6"/>
  <c r="AC1062" i="6"/>
  <c r="AC1061" i="6"/>
  <c r="AC1060" i="6"/>
  <c r="AC1059" i="6"/>
  <c r="AC1058" i="6"/>
  <c r="AC1057" i="6"/>
  <c r="AC1056" i="6"/>
  <c r="AC1055" i="6"/>
  <c r="AC1054" i="6"/>
  <c r="AC1053" i="6"/>
  <c r="AC1052" i="6"/>
  <c r="AC1051" i="6"/>
  <c r="AC1050" i="6"/>
  <c r="AC1049" i="6"/>
  <c r="AC1048" i="6"/>
  <c r="AC1047" i="6"/>
  <c r="AC1046" i="6"/>
  <c r="AC1045" i="6"/>
  <c r="AC1044" i="6"/>
  <c r="AC1043" i="6"/>
  <c r="AC1042" i="6"/>
  <c r="AC1041" i="6"/>
  <c r="AC1040" i="6"/>
  <c r="AC1039" i="6"/>
  <c r="AC1038" i="6"/>
  <c r="AC1037" i="6"/>
  <c r="AC1036" i="6"/>
  <c r="AC1035" i="6"/>
  <c r="AC1034" i="6"/>
  <c r="AC1033" i="6"/>
  <c r="AC1032" i="6"/>
  <c r="AC1031" i="6"/>
  <c r="AC1030" i="6"/>
  <c r="AC1029" i="6"/>
  <c r="AC1028" i="6"/>
  <c r="AC1027" i="6"/>
  <c r="AC1026" i="6"/>
  <c r="AC1025" i="6"/>
  <c r="AC1024" i="6"/>
  <c r="AC1023" i="6"/>
  <c r="AC1022" i="6"/>
  <c r="AC1021" i="6"/>
  <c r="AC1020" i="6"/>
  <c r="AC1019" i="6"/>
  <c r="AC1018" i="6"/>
  <c r="AC1017" i="6"/>
  <c r="AC1016" i="6"/>
  <c r="AC1015" i="6"/>
  <c r="AC1014" i="6"/>
  <c r="AC1013" i="6"/>
  <c r="AC1012" i="6"/>
  <c r="AC1011" i="6"/>
  <c r="AC1010" i="6"/>
  <c r="AC1009" i="6"/>
  <c r="AC1008" i="6"/>
  <c r="AC1007" i="6"/>
  <c r="AC1006" i="6"/>
  <c r="AC1005" i="6"/>
  <c r="AC1004" i="6"/>
  <c r="AC1003" i="6"/>
  <c r="AC1002" i="6"/>
  <c r="AC1001" i="6"/>
  <c r="AC1000" i="6"/>
  <c r="AC999" i="6"/>
  <c r="AC998" i="6"/>
  <c r="AC997" i="6"/>
  <c r="AC996" i="6"/>
  <c r="AC995" i="6"/>
  <c r="AC994" i="6"/>
  <c r="AC993" i="6"/>
  <c r="AC992" i="6"/>
  <c r="AC991" i="6"/>
  <c r="AC990" i="6"/>
  <c r="AC989" i="6"/>
  <c r="AC988" i="6"/>
  <c r="AC987" i="6"/>
  <c r="AC986" i="6"/>
  <c r="AC985" i="6"/>
  <c r="AC984" i="6"/>
  <c r="AC983" i="6"/>
  <c r="AC982" i="6"/>
  <c r="AC981" i="6"/>
  <c r="AC980" i="6"/>
  <c r="AC979" i="6"/>
  <c r="AC978" i="6"/>
  <c r="AC977" i="6"/>
  <c r="AC976" i="6"/>
  <c r="AC975" i="6"/>
  <c r="AC974" i="6"/>
  <c r="AC973" i="6"/>
  <c r="AC972" i="6"/>
  <c r="AC971" i="6"/>
  <c r="AC970" i="6"/>
  <c r="AC969" i="6"/>
  <c r="AC968" i="6"/>
  <c r="AC967" i="6"/>
  <c r="AC966" i="6"/>
  <c r="AC965" i="6"/>
  <c r="AC964" i="6"/>
  <c r="AC963" i="6"/>
  <c r="AC962" i="6"/>
  <c r="AC961" i="6"/>
  <c r="AC960" i="6"/>
  <c r="AC959" i="6"/>
  <c r="AC958" i="6"/>
  <c r="AC957" i="6"/>
  <c r="AC956" i="6"/>
  <c r="AC955" i="6"/>
  <c r="AC954" i="6"/>
  <c r="AC953" i="6"/>
  <c r="AC952" i="6"/>
  <c r="AC951" i="6"/>
  <c r="AC950" i="6"/>
  <c r="AC949" i="6"/>
  <c r="AC948" i="6"/>
  <c r="AC947" i="6"/>
  <c r="AC946" i="6"/>
  <c r="AC945" i="6"/>
  <c r="AC944" i="6"/>
  <c r="AC943" i="6"/>
  <c r="AC942" i="6"/>
  <c r="AC941" i="6"/>
  <c r="AC940" i="6"/>
  <c r="AC939" i="6"/>
  <c r="AC938" i="6"/>
  <c r="AC937" i="6"/>
  <c r="AC936" i="6"/>
  <c r="AC935" i="6"/>
  <c r="AC934" i="6"/>
  <c r="AC933" i="6"/>
  <c r="AC932" i="6"/>
  <c r="AC931" i="6"/>
  <c r="AC930" i="6"/>
  <c r="AC929" i="6"/>
  <c r="AC928" i="6"/>
  <c r="AC927" i="6"/>
  <c r="AC926" i="6"/>
  <c r="AC925" i="6"/>
  <c r="AC924" i="6"/>
  <c r="AC923" i="6"/>
  <c r="AC922" i="6"/>
  <c r="AC921" i="6"/>
  <c r="AC920" i="6"/>
  <c r="AC919" i="6"/>
  <c r="AC918" i="6"/>
  <c r="AC917" i="6"/>
  <c r="AC916" i="6"/>
  <c r="AC915" i="6"/>
  <c r="AC914" i="6"/>
  <c r="AC913" i="6"/>
  <c r="AC912" i="6"/>
  <c r="AC911" i="6"/>
  <c r="AC910" i="6"/>
  <c r="AC909" i="6"/>
  <c r="AC908" i="6"/>
  <c r="AC907" i="6"/>
  <c r="AC906" i="6"/>
  <c r="AC905" i="6"/>
  <c r="AC904" i="6"/>
  <c r="AC903" i="6"/>
  <c r="AC902" i="6"/>
  <c r="AC901" i="6"/>
  <c r="AC900" i="6"/>
  <c r="AC899" i="6"/>
  <c r="AC898" i="6"/>
  <c r="AC897" i="6"/>
  <c r="AC896" i="6"/>
  <c r="AC895" i="6"/>
  <c r="AC894" i="6"/>
  <c r="AC893" i="6"/>
  <c r="AC892" i="6"/>
  <c r="AC891" i="6"/>
  <c r="AC890" i="6"/>
  <c r="AC889" i="6"/>
  <c r="AC888" i="6"/>
  <c r="AC887" i="6"/>
  <c r="AC886" i="6"/>
  <c r="AC885" i="6"/>
  <c r="AC884" i="6"/>
  <c r="AC883" i="6"/>
  <c r="AC882" i="6"/>
  <c r="AC881" i="6"/>
  <c r="AC880" i="6"/>
  <c r="AC879" i="6"/>
  <c r="AC878" i="6"/>
  <c r="AC877" i="6"/>
  <c r="AC876" i="6"/>
  <c r="AC875" i="6"/>
  <c r="AC874" i="6"/>
  <c r="AC873" i="6"/>
  <c r="AC872" i="6"/>
  <c r="AC871" i="6"/>
  <c r="AC870" i="6"/>
  <c r="AC869" i="6"/>
  <c r="AC868" i="6"/>
  <c r="AC867" i="6"/>
  <c r="AC866" i="6"/>
  <c r="AC865" i="6"/>
  <c r="AC864" i="6"/>
  <c r="AC863" i="6"/>
  <c r="AC862" i="6"/>
  <c r="AC861" i="6"/>
  <c r="AC860" i="6"/>
  <c r="AC859" i="6"/>
  <c r="AC858" i="6"/>
  <c r="AC857" i="6"/>
  <c r="AC856" i="6"/>
  <c r="AC855" i="6"/>
  <c r="AC854" i="6"/>
  <c r="AC853" i="6"/>
  <c r="AC852" i="6"/>
  <c r="AC851" i="6"/>
  <c r="AC850" i="6"/>
  <c r="AC849" i="6"/>
  <c r="AC848" i="6"/>
  <c r="AC847" i="6"/>
  <c r="AC846" i="6"/>
  <c r="AC845" i="6"/>
  <c r="AC844" i="6"/>
  <c r="AC843" i="6"/>
  <c r="AC842" i="6"/>
  <c r="AC841" i="6"/>
  <c r="AC840" i="6"/>
  <c r="AC839" i="6"/>
  <c r="AC838" i="6"/>
  <c r="AC837" i="6"/>
  <c r="AC836" i="6"/>
  <c r="AC835" i="6"/>
  <c r="AC834" i="6"/>
  <c r="AC833" i="6"/>
  <c r="AC832" i="6"/>
  <c r="AC831" i="6"/>
  <c r="AC830" i="6"/>
  <c r="AC829" i="6"/>
  <c r="AC828" i="6"/>
  <c r="AC827" i="6"/>
  <c r="AC826" i="6"/>
  <c r="AC825" i="6"/>
  <c r="AC824" i="6"/>
  <c r="AC823" i="6"/>
  <c r="AC822" i="6"/>
  <c r="AC821" i="6"/>
  <c r="AC820" i="6"/>
  <c r="AC819" i="6"/>
  <c r="AC818" i="6"/>
  <c r="AC817" i="6"/>
  <c r="AC816" i="6"/>
  <c r="AC815" i="6"/>
  <c r="AC814" i="6"/>
  <c r="AC813" i="6"/>
  <c r="AC812" i="6"/>
  <c r="AC811" i="6"/>
  <c r="AC810" i="6"/>
  <c r="AC809" i="6"/>
  <c r="AC808" i="6"/>
  <c r="AC807" i="6"/>
  <c r="AC806" i="6"/>
  <c r="AC805" i="6"/>
  <c r="AC804" i="6"/>
  <c r="AC803" i="6"/>
  <c r="AC802" i="6"/>
  <c r="AC801" i="6"/>
  <c r="AC800" i="6"/>
  <c r="AC799" i="6"/>
  <c r="AC798" i="6"/>
  <c r="AC797" i="6"/>
  <c r="AC796" i="6"/>
  <c r="AC795" i="6"/>
  <c r="AC794" i="6"/>
  <c r="AC793" i="6"/>
  <c r="AC792" i="6"/>
  <c r="AC791" i="6"/>
  <c r="AC790" i="6"/>
  <c r="AC789" i="6"/>
  <c r="AC788" i="6"/>
  <c r="AC787" i="6"/>
  <c r="AC786" i="6"/>
  <c r="AC785" i="6"/>
  <c r="AC784" i="6"/>
  <c r="AC783" i="6"/>
  <c r="AC782" i="6"/>
  <c r="AC781" i="6"/>
  <c r="AC780" i="6"/>
  <c r="AC779" i="6"/>
  <c r="AC778" i="6"/>
  <c r="AC777" i="6"/>
  <c r="AC776" i="6"/>
  <c r="AC775" i="6"/>
  <c r="AC774" i="6"/>
  <c r="AC773" i="6"/>
  <c r="AC772" i="6"/>
  <c r="AC771" i="6"/>
  <c r="AC770" i="6"/>
  <c r="AC769" i="6"/>
  <c r="AC768" i="6"/>
  <c r="AC767" i="6"/>
  <c r="AC766" i="6"/>
  <c r="AC765" i="6"/>
  <c r="AC764" i="6"/>
  <c r="AC763" i="6"/>
  <c r="AC762" i="6"/>
  <c r="AC761" i="6"/>
  <c r="AC760" i="6"/>
  <c r="AC759" i="6"/>
  <c r="AC758" i="6"/>
  <c r="AC757" i="6"/>
  <c r="AC756" i="6"/>
  <c r="AC755" i="6"/>
  <c r="AC754" i="6"/>
  <c r="AC753" i="6"/>
  <c r="AC752" i="6"/>
  <c r="AC751" i="6"/>
  <c r="AC750" i="6"/>
  <c r="AC749" i="6"/>
  <c r="AC748" i="6"/>
  <c r="AC747" i="6"/>
  <c r="AC746" i="6"/>
  <c r="AC745" i="6"/>
  <c r="AC744" i="6"/>
  <c r="AC743" i="6"/>
  <c r="AC742" i="6"/>
  <c r="AC741" i="6"/>
  <c r="AC740" i="6"/>
  <c r="AC739" i="6"/>
  <c r="AC738" i="6"/>
  <c r="AC737" i="6"/>
  <c r="AC736" i="6"/>
  <c r="AC735" i="6"/>
  <c r="AC734" i="6"/>
  <c r="AC733" i="6"/>
  <c r="AC732" i="6"/>
  <c r="AC731" i="6"/>
  <c r="AC730" i="6"/>
  <c r="AC729" i="6"/>
  <c r="AC728" i="6"/>
  <c r="AC727" i="6"/>
  <c r="AC726" i="6"/>
  <c r="AC725" i="6"/>
  <c r="AC724" i="6"/>
  <c r="AC723" i="6"/>
  <c r="AC722" i="6"/>
  <c r="AC721" i="6"/>
  <c r="AC720" i="6"/>
  <c r="AC719" i="6"/>
  <c r="AC718" i="6"/>
  <c r="AC717" i="6"/>
  <c r="AC716" i="6"/>
  <c r="AC715" i="6"/>
  <c r="AC714" i="6"/>
  <c r="AC713" i="6"/>
  <c r="AC712" i="6"/>
  <c r="AC711" i="6"/>
  <c r="AC710" i="6"/>
  <c r="AC709" i="6"/>
  <c r="AC708" i="6"/>
  <c r="AC707" i="6"/>
  <c r="AC706" i="6"/>
  <c r="AC705" i="6"/>
  <c r="AC704" i="6"/>
  <c r="AC703" i="6"/>
  <c r="AC702" i="6"/>
  <c r="AC701" i="6"/>
  <c r="AC700" i="6"/>
  <c r="AC699" i="6"/>
  <c r="AC698" i="6"/>
  <c r="AC697" i="6"/>
  <c r="AC696" i="6"/>
  <c r="AC695" i="6"/>
  <c r="AC694" i="6"/>
  <c r="AC693" i="6"/>
  <c r="AC692" i="6"/>
  <c r="AC691" i="6"/>
  <c r="AC690" i="6"/>
  <c r="AC689" i="6"/>
  <c r="AC688" i="6"/>
  <c r="AC687" i="6"/>
  <c r="AC686" i="6"/>
  <c r="AC685" i="6"/>
  <c r="AC684" i="6"/>
  <c r="AC683" i="6"/>
  <c r="AC682" i="6"/>
  <c r="AC681" i="6"/>
  <c r="AC680" i="6"/>
  <c r="AC679" i="6"/>
  <c r="AC678" i="6"/>
  <c r="AC677" i="6"/>
  <c r="AC676" i="6"/>
  <c r="AC675" i="6"/>
  <c r="AC674" i="6"/>
  <c r="AC673" i="6"/>
  <c r="AC672" i="6"/>
  <c r="AC671" i="6"/>
  <c r="AC670" i="6"/>
  <c r="AC669" i="6"/>
  <c r="AC668" i="6"/>
  <c r="AC667" i="6"/>
  <c r="AC666" i="6"/>
  <c r="AC665" i="6"/>
  <c r="AC664" i="6"/>
  <c r="AC663" i="6"/>
  <c r="AC662" i="6"/>
  <c r="AC661" i="6"/>
  <c r="AC660" i="6"/>
  <c r="AC659" i="6"/>
  <c r="AC658" i="6"/>
  <c r="AC657" i="6"/>
  <c r="AC656" i="6"/>
  <c r="AC655" i="6"/>
  <c r="AC654" i="6"/>
  <c r="AC653" i="6"/>
  <c r="AC652" i="6"/>
  <c r="AC651" i="6"/>
  <c r="AC650" i="6"/>
  <c r="AC649" i="6"/>
  <c r="AC648" i="6"/>
  <c r="AC647" i="6"/>
  <c r="AC646" i="6"/>
  <c r="AC645" i="6"/>
  <c r="AC644" i="6"/>
  <c r="AC643" i="6"/>
  <c r="AC642" i="6"/>
  <c r="AC641" i="6"/>
  <c r="AC640" i="6"/>
  <c r="AC639" i="6"/>
  <c r="AC638" i="6"/>
  <c r="AC637" i="6"/>
  <c r="AC636" i="6"/>
  <c r="AC635" i="6"/>
  <c r="AC634" i="6"/>
  <c r="AC633" i="6"/>
  <c r="AC632" i="6"/>
  <c r="AC631" i="6"/>
  <c r="AC630" i="6"/>
  <c r="AC629" i="6"/>
  <c r="AC628" i="6"/>
  <c r="AC627" i="6"/>
  <c r="AC626" i="6"/>
  <c r="AC625" i="6"/>
  <c r="AC624" i="6"/>
  <c r="AC623" i="6"/>
  <c r="AC622" i="6"/>
  <c r="AC621" i="6"/>
  <c r="AC620" i="6"/>
  <c r="AC619" i="6"/>
  <c r="AC618" i="6"/>
  <c r="AC617" i="6"/>
  <c r="AC616" i="6"/>
  <c r="AC615" i="6"/>
  <c r="AC614" i="6"/>
  <c r="AC613" i="6"/>
  <c r="AC612" i="6"/>
  <c r="AC611" i="6"/>
  <c r="AC610" i="6"/>
  <c r="AC609" i="6"/>
  <c r="AC608" i="6"/>
  <c r="AC607" i="6"/>
  <c r="AC606" i="6"/>
  <c r="AC605" i="6"/>
  <c r="AC604" i="6"/>
  <c r="AC603" i="6"/>
  <c r="AC602" i="6"/>
  <c r="AC601" i="6"/>
  <c r="AC600" i="6"/>
  <c r="AC599" i="6"/>
  <c r="AC598" i="6"/>
  <c r="AC597" i="6"/>
  <c r="AC596" i="6"/>
  <c r="AC595" i="6"/>
  <c r="AC594" i="6"/>
  <c r="AC593" i="6"/>
  <c r="AC592" i="6"/>
  <c r="AC591" i="6"/>
  <c r="AC590" i="6"/>
  <c r="AC589" i="6"/>
  <c r="AC588" i="6"/>
  <c r="AC587" i="6"/>
  <c r="AC586" i="6"/>
  <c r="AC585" i="6"/>
  <c r="AC584" i="6"/>
  <c r="AC583" i="6"/>
  <c r="AC582" i="6"/>
  <c r="AC581" i="6"/>
  <c r="AC580" i="6"/>
  <c r="AC579" i="6"/>
  <c r="AC578" i="6"/>
  <c r="AC577" i="6"/>
  <c r="AC576" i="6"/>
  <c r="AC575" i="6"/>
  <c r="AC574" i="6"/>
  <c r="AC573" i="6"/>
  <c r="AC572" i="6"/>
  <c r="AC571" i="6"/>
  <c r="AC570" i="6"/>
  <c r="AC569" i="6"/>
  <c r="AC568" i="6"/>
  <c r="AC567" i="6"/>
  <c r="AC566" i="6"/>
  <c r="AC565" i="6"/>
  <c r="AC564" i="6"/>
  <c r="AC563" i="6"/>
  <c r="AC562" i="6"/>
  <c r="AC561" i="6"/>
  <c r="AC560" i="6"/>
  <c r="AC559" i="6"/>
  <c r="AC558" i="6"/>
  <c r="AC557" i="6"/>
  <c r="AC556" i="6"/>
  <c r="AC555" i="6"/>
  <c r="AC554" i="6"/>
  <c r="AC553" i="6"/>
  <c r="AC552" i="6"/>
  <c r="AC551" i="6"/>
  <c r="AC550" i="6"/>
  <c r="AC549" i="6"/>
  <c r="AC548" i="6"/>
  <c r="AC547" i="6"/>
  <c r="AC546" i="6"/>
  <c r="AC545" i="6"/>
  <c r="AC544" i="6"/>
  <c r="AC543" i="6"/>
  <c r="AC542" i="6"/>
  <c r="AC541" i="6"/>
  <c r="AC540" i="6"/>
  <c r="AC539" i="6"/>
  <c r="AC538" i="6"/>
  <c r="AC537" i="6"/>
  <c r="AC536" i="6"/>
  <c r="AC535" i="6"/>
  <c r="AC534" i="6"/>
  <c r="AC533" i="6"/>
  <c r="AC532" i="6"/>
  <c r="AC531" i="6"/>
  <c r="AC530" i="6"/>
  <c r="AC529" i="6"/>
  <c r="AC528" i="6"/>
  <c r="AC527" i="6"/>
  <c r="AC526" i="6"/>
  <c r="AC525" i="6"/>
  <c r="AC524" i="6"/>
  <c r="AC523" i="6"/>
  <c r="AC522" i="6"/>
  <c r="AC521" i="6"/>
  <c r="AC520" i="6"/>
  <c r="AC519" i="6"/>
  <c r="AC518" i="6"/>
  <c r="AC517" i="6"/>
  <c r="AC516" i="6"/>
  <c r="AC515" i="6"/>
  <c r="AC514" i="6"/>
  <c r="AC513" i="6"/>
  <c r="AC512" i="6"/>
  <c r="AC511" i="6"/>
  <c r="AC510" i="6"/>
  <c r="AC509" i="6"/>
  <c r="AC508" i="6"/>
  <c r="AC507" i="6"/>
  <c r="AC506" i="6"/>
  <c r="AC505" i="6"/>
  <c r="AC504" i="6"/>
  <c r="AC503" i="6"/>
  <c r="AC502" i="6"/>
  <c r="AC501" i="6"/>
  <c r="AC500" i="6"/>
  <c r="AC499" i="6"/>
  <c r="AC498" i="6"/>
  <c r="AC497" i="6"/>
  <c r="AC496" i="6"/>
  <c r="AC495" i="6"/>
  <c r="AC494" i="6"/>
  <c r="AC493" i="6"/>
  <c r="AC492" i="6"/>
  <c r="AC491" i="6"/>
  <c r="AC490" i="6"/>
  <c r="AC489" i="6"/>
  <c r="AC488" i="6"/>
  <c r="AC487" i="6"/>
  <c r="AC486" i="6"/>
  <c r="AC485" i="6"/>
  <c r="AC484" i="6"/>
  <c r="AC483" i="6"/>
  <c r="AC482" i="6"/>
  <c r="AC481" i="6"/>
  <c r="AC480" i="6"/>
  <c r="AC479" i="6"/>
  <c r="AC478" i="6"/>
  <c r="AC477" i="6"/>
  <c r="AC476" i="6"/>
  <c r="AC475" i="6"/>
  <c r="AC474" i="6"/>
  <c r="AC473" i="6"/>
  <c r="AC472" i="6"/>
  <c r="AC471" i="6"/>
  <c r="AC470" i="6"/>
  <c r="AC469" i="6"/>
  <c r="AC468" i="6"/>
  <c r="AC467" i="6"/>
  <c r="AC466" i="6"/>
  <c r="AC465" i="6"/>
  <c r="AC464" i="6"/>
  <c r="AC463" i="6"/>
  <c r="AC462" i="6"/>
  <c r="AC461" i="6"/>
  <c r="AC460" i="6"/>
  <c r="AC459" i="6"/>
  <c r="AC458" i="6"/>
  <c r="AC457" i="6"/>
  <c r="AC456" i="6"/>
  <c r="AC455" i="6"/>
  <c r="AC454" i="6"/>
  <c r="AC453" i="6"/>
  <c r="AC452" i="6"/>
  <c r="AC451" i="6"/>
  <c r="AC450" i="6"/>
  <c r="AC449" i="6"/>
  <c r="AC448" i="6"/>
  <c r="AC447" i="6"/>
  <c r="AC446" i="6"/>
  <c r="AC445" i="6"/>
  <c r="AC444" i="6"/>
  <c r="AC443" i="6"/>
  <c r="AC442" i="6"/>
  <c r="AC441" i="6"/>
  <c r="AC440" i="6"/>
  <c r="AC439" i="6"/>
  <c r="AC438" i="6"/>
  <c r="AC437" i="6"/>
  <c r="AC436" i="6"/>
  <c r="AC435" i="6"/>
  <c r="AC434" i="6"/>
  <c r="AC433" i="6"/>
  <c r="AC432" i="6"/>
  <c r="AC431" i="6"/>
  <c r="AC430" i="6"/>
  <c r="AC429" i="6"/>
  <c r="AC428" i="6"/>
  <c r="AC427" i="6"/>
  <c r="AC426" i="6"/>
  <c r="AC425" i="6"/>
  <c r="AC424" i="6"/>
  <c r="AC423" i="6"/>
  <c r="AC422" i="6"/>
  <c r="AC421" i="6"/>
  <c r="AC420" i="6"/>
  <c r="AC419" i="6"/>
  <c r="AC418" i="6"/>
  <c r="AC417" i="6"/>
  <c r="AC416" i="6"/>
  <c r="AC415" i="6"/>
  <c r="AC414" i="6"/>
  <c r="AC413" i="6"/>
  <c r="AC412" i="6"/>
  <c r="AC411" i="6"/>
  <c r="AC410" i="6"/>
  <c r="AC409" i="6"/>
  <c r="AC408" i="6"/>
  <c r="AC407" i="6"/>
  <c r="AC406" i="6"/>
  <c r="AC405" i="6"/>
  <c r="AC404" i="6"/>
  <c r="AC403" i="6"/>
  <c r="AC402" i="6"/>
  <c r="AC401" i="6"/>
  <c r="AC400" i="6"/>
  <c r="AC399" i="6"/>
  <c r="AC398" i="6"/>
  <c r="AC397" i="6"/>
  <c r="AC396" i="6"/>
  <c r="AC395" i="6"/>
  <c r="AC394" i="6"/>
  <c r="AC393" i="6"/>
  <c r="AC392" i="6"/>
  <c r="AC391" i="6"/>
  <c r="AC390" i="6"/>
  <c r="AC389" i="6"/>
  <c r="AC388" i="6"/>
  <c r="AC387" i="6"/>
  <c r="AC386" i="6"/>
  <c r="AC385" i="6"/>
  <c r="AC384" i="6"/>
  <c r="AC383" i="6"/>
  <c r="AC382" i="6"/>
  <c r="AC381" i="6"/>
  <c r="AC380" i="6"/>
  <c r="AC379" i="6"/>
  <c r="AC378" i="6"/>
  <c r="AC377" i="6"/>
  <c r="AC376" i="6"/>
  <c r="AC375" i="6"/>
  <c r="AC374" i="6"/>
  <c r="AC373" i="6"/>
  <c r="AC372" i="6"/>
  <c r="AC371" i="6"/>
  <c r="AC370" i="6"/>
  <c r="AC369" i="6"/>
  <c r="AC368" i="6"/>
  <c r="AC367" i="6"/>
  <c r="AC366" i="6"/>
  <c r="AC365" i="6"/>
  <c r="AC364" i="6"/>
  <c r="AC363" i="6"/>
  <c r="AC362" i="6"/>
  <c r="AC361" i="6"/>
  <c r="AC360" i="6"/>
  <c r="AC359" i="6"/>
  <c r="AC358" i="6"/>
  <c r="AC357" i="6"/>
  <c r="AC356" i="6"/>
  <c r="AC355" i="6"/>
  <c r="AC354" i="6"/>
  <c r="AC353" i="6"/>
  <c r="AC352" i="6"/>
  <c r="AC351" i="6"/>
  <c r="AC350" i="6"/>
  <c r="AC349" i="6"/>
  <c r="AC348" i="6"/>
  <c r="AC347" i="6"/>
  <c r="AC346" i="6"/>
  <c r="AC345" i="6"/>
  <c r="AC344" i="6"/>
  <c r="AC343" i="6"/>
  <c r="AC342" i="6"/>
  <c r="AC341" i="6"/>
  <c r="AC340" i="6"/>
  <c r="AC339" i="6"/>
  <c r="AC338" i="6"/>
  <c r="AC337" i="6"/>
  <c r="AC336" i="6"/>
  <c r="AC335" i="6"/>
  <c r="AC334" i="6"/>
  <c r="AC333" i="6"/>
  <c r="AC332" i="6"/>
  <c r="AC331" i="6"/>
  <c r="AC330" i="6"/>
  <c r="AC329" i="6"/>
  <c r="AC328" i="6"/>
  <c r="AC327" i="6"/>
  <c r="AC326" i="6"/>
  <c r="AC325" i="6"/>
  <c r="AC324" i="6"/>
  <c r="AC323" i="6"/>
  <c r="AC322" i="6"/>
  <c r="AC321" i="6"/>
  <c r="AC320" i="6"/>
  <c r="AC319" i="6"/>
  <c r="AC318" i="6"/>
  <c r="AC317" i="6"/>
  <c r="AC316" i="6"/>
  <c r="AC315" i="6"/>
  <c r="AC314" i="6"/>
  <c r="AC313" i="6"/>
  <c r="AC312" i="6"/>
  <c r="AC311" i="6"/>
  <c r="AC310" i="6"/>
  <c r="AC309" i="6"/>
  <c r="AC308" i="6"/>
  <c r="AC307" i="6"/>
  <c r="AC306" i="6"/>
  <c r="AC305" i="6"/>
  <c r="AC304" i="6"/>
  <c r="AC303" i="6"/>
  <c r="AC302" i="6"/>
  <c r="AC301" i="6"/>
  <c r="AC300" i="6"/>
  <c r="AC299" i="6"/>
  <c r="AC298" i="6"/>
  <c r="AC297" i="6"/>
  <c r="AC296" i="6"/>
  <c r="AC295" i="6"/>
  <c r="AC294" i="6"/>
  <c r="AC293" i="6"/>
  <c r="AC292" i="6"/>
  <c r="AC291" i="6"/>
  <c r="AC290" i="6"/>
  <c r="AC289" i="6"/>
  <c r="AC288" i="6"/>
  <c r="AC287" i="6"/>
  <c r="AC286" i="6"/>
  <c r="AC285" i="6"/>
  <c r="AC284" i="6"/>
  <c r="AC283" i="6"/>
  <c r="AC282" i="6"/>
  <c r="AC281" i="6"/>
  <c r="AC280" i="6"/>
  <c r="AC279" i="6"/>
  <c r="AC278" i="6"/>
  <c r="AC277" i="6"/>
  <c r="AC276" i="6"/>
  <c r="AC275" i="6"/>
  <c r="AC274" i="6"/>
  <c r="AC273" i="6"/>
  <c r="AC272" i="6"/>
  <c r="AC271" i="6"/>
  <c r="AC270" i="6"/>
  <c r="AC269" i="6"/>
  <c r="AC268" i="6"/>
  <c r="AC267" i="6"/>
  <c r="AC266" i="6"/>
  <c r="AC265" i="6"/>
  <c r="AC264" i="6"/>
  <c r="AC263" i="6"/>
  <c r="AC262" i="6"/>
  <c r="AC261" i="6"/>
  <c r="AC260" i="6"/>
  <c r="AC259" i="6"/>
  <c r="AC258" i="6"/>
  <c r="AC257" i="6"/>
  <c r="AC256" i="6"/>
  <c r="AC255" i="6"/>
  <c r="AC254" i="6"/>
  <c r="AC253" i="6"/>
  <c r="AC252" i="6"/>
  <c r="AC251" i="6"/>
  <c r="AC250" i="6"/>
  <c r="AC249" i="6"/>
  <c r="AC248" i="6"/>
  <c r="AC247" i="6"/>
  <c r="AC246" i="6"/>
  <c r="AC245" i="6"/>
  <c r="AC244" i="6"/>
  <c r="AC243" i="6"/>
  <c r="AC242" i="6"/>
  <c r="AC241" i="6"/>
  <c r="AC240" i="6"/>
  <c r="AC239" i="6"/>
  <c r="AC238" i="6"/>
  <c r="AC237" i="6"/>
  <c r="AC236" i="6"/>
  <c r="AC235" i="6"/>
  <c r="AC234" i="6"/>
  <c r="AC233" i="6"/>
  <c r="AC232" i="6"/>
  <c r="AC231" i="6"/>
  <c r="AC230" i="6"/>
  <c r="AC229" i="6"/>
  <c r="AC228" i="6"/>
  <c r="AC227" i="6"/>
  <c r="AC226" i="6"/>
  <c r="AC225" i="6"/>
  <c r="AC224" i="6"/>
  <c r="AC223" i="6"/>
  <c r="AC222" i="6"/>
  <c r="AC221" i="6"/>
  <c r="AC220" i="6"/>
  <c r="AC219" i="6"/>
  <c r="AC218" i="6"/>
  <c r="AC217" i="6"/>
  <c r="AC216" i="6"/>
  <c r="AC215" i="6"/>
  <c r="AC214" i="6"/>
  <c r="AC213" i="6"/>
  <c r="AC212" i="6"/>
  <c r="AC211" i="6"/>
  <c r="AC210" i="6"/>
  <c r="AC209" i="6"/>
  <c r="AC208" i="6"/>
  <c r="AC207" i="6"/>
  <c r="AC206" i="6"/>
  <c r="AC205" i="6"/>
  <c r="AC204" i="6"/>
  <c r="AC203" i="6"/>
  <c r="AC202" i="6"/>
  <c r="AC201" i="6"/>
  <c r="AC200" i="6"/>
  <c r="AC199" i="6"/>
  <c r="AC198" i="6"/>
  <c r="AC197" i="6"/>
  <c r="AC196" i="6"/>
  <c r="AC195" i="6"/>
  <c r="AC194" i="6"/>
  <c r="AC193" i="6"/>
  <c r="AC192" i="6"/>
  <c r="AC191" i="6"/>
  <c r="AC190" i="6"/>
  <c r="AC189" i="6"/>
  <c r="AC188" i="6"/>
  <c r="AC187" i="6"/>
  <c r="AC186" i="6"/>
  <c r="AC185" i="6"/>
  <c r="AC184" i="6"/>
  <c r="AC183" i="6"/>
  <c r="AC182" i="6"/>
  <c r="AC181" i="6"/>
  <c r="AC180" i="6"/>
  <c r="AC179" i="6"/>
  <c r="AC178" i="6"/>
  <c r="AC177" i="6"/>
  <c r="AC176" i="6"/>
  <c r="AC175" i="6"/>
  <c r="AC174" i="6"/>
  <c r="AC173" i="6"/>
  <c r="AC172" i="6"/>
  <c r="AC171" i="6"/>
  <c r="AC170" i="6"/>
  <c r="AC169" i="6"/>
  <c r="AC168" i="6"/>
  <c r="AC167" i="6"/>
  <c r="AC166" i="6"/>
  <c r="AC165" i="6"/>
  <c r="AC164" i="6"/>
  <c r="AC163" i="6"/>
  <c r="AC162" i="6"/>
  <c r="AC161" i="6"/>
  <c r="AC160" i="6"/>
  <c r="AC159" i="6"/>
  <c r="AC158" i="6"/>
  <c r="AC157" i="6"/>
  <c r="AC156" i="6"/>
  <c r="AC155" i="6"/>
  <c r="AC154" i="6"/>
  <c r="AC153" i="6"/>
  <c r="AC152" i="6"/>
  <c r="AC151" i="6"/>
  <c r="AC150" i="6"/>
  <c r="AC149" i="6"/>
  <c r="AC148" i="6"/>
  <c r="AC147" i="6"/>
  <c r="AC146" i="6"/>
  <c r="AC145" i="6"/>
  <c r="AC144" i="6"/>
  <c r="AC143" i="6"/>
  <c r="AC142" i="6"/>
  <c r="AC141" i="6"/>
  <c r="AC140" i="6"/>
  <c r="AC139" i="6"/>
  <c r="AC138" i="6"/>
  <c r="AC137" i="6"/>
  <c r="AC136" i="6"/>
  <c r="AC135" i="6"/>
  <c r="AC134" i="6"/>
  <c r="AC133" i="6"/>
  <c r="AC132" i="6"/>
  <c r="AC131" i="6"/>
  <c r="AC130" i="6"/>
  <c r="AC129" i="6"/>
  <c r="AC128" i="6"/>
  <c r="AC127" i="6"/>
  <c r="AC126" i="6"/>
  <c r="AC125" i="6"/>
  <c r="AC124" i="6"/>
  <c r="AC123" i="6"/>
  <c r="AC122" i="6"/>
  <c r="AC121" i="6"/>
  <c r="AC120" i="6"/>
  <c r="AC119" i="6"/>
  <c r="AC118" i="6"/>
  <c r="AC117" i="6"/>
  <c r="AC116" i="6"/>
  <c r="AC115" i="6"/>
  <c r="AC114" i="6"/>
  <c r="AC113" i="6"/>
  <c r="AC112" i="6"/>
  <c r="AC111" i="6"/>
  <c r="AC110" i="6"/>
  <c r="AC109" i="6"/>
  <c r="AC108" i="6"/>
  <c r="AC107" i="6"/>
  <c r="AC106" i="6"/>
  <c r="AC105" i="6"/>
  <c r="AC104" i="6"/>
  <c r="AC103" i="6"/>
  <c r="AC102" i="6"/>
  <c r="AC101" i="6"/>
  <c r="AC100" i="6"/>
  <c r="AC99" i="6"/>
  <c r="AC98" i="6"/>
  <c r="AC97" i="6"/>
  <c r="AC96" i="6"/>
  <c r="AC95" i="6"/>
  <c r="AC94" i="6"/>
  <c r="AC93" i="6"/>
  <c r="AC92" i="6"/>
  <c r="AC91" i="6"/>
  <c r="AC90" i="6"/>
  <c r="AC89" i="6"/>
  <c r="AC88" i="6"/>
  <c r="AC87" i="6"/>
  <c r="AC86" i="6"/>
  <c r="AC85" i="6"/>
  <c r="AC84" i="6"/>
  <c r="AC83" i="6"/>
  <c r="AC82" i="6"/>
  <c r="AC81" i="6"/>
  <c r="AC80" i="6"/>
  <c r="AC79" i="6"/>
  <c r="AC78" i="6"/>
  <c r="AC77" i="6"/>
  <c r="AC76" i="6"/>
  <c r="AC75" i="6"/>
  <c r="AC74" i="6"/>
  <c r="AC73" i="6"/>
  <c r="AC72" i="6"/>
  <c r="AC71" i="6"/>
  <c r="AC70" i="6"/>
  <c r="AC69" i="6"/>
  <c r="AC68" i="6"/>
  <c r="AC67" i="6"/>
  <c r="AC66" i="6"/>
  <c r="AC65" i="6"/>
  <c r="AC64" i="6"/>
  <c r="AC63" i="6"/>
  <c r="AC62" i="6"/>
  <c r="AC61" i="6"/>
  <c r="AC60" i="6"/>
  <c r="AC59" i="6"/>
  <c r="AC58" i="6"/>
  <c r="AC57" i="6"/>
  <c r="AC56" i="6"/>
  <c r="AC55" i="6"/>
  <c r="AC54" i="6"/>
  <c r="AC53" i="6"/>
  <c r="AC52" i="6"/>
  <c r="AC51" i="6"/>
  <c r="AC50" i="6"/>
  <c r="AC49" i="6"/>
  <c r="AC48" i="6"/>
  <c r="AC47" i="6"/>
  <c r="AC46" i="6"/>
  <c r="AC45" i="6"/>
  <c r="AC44" i="6"/>
  <c r="AC43" i="6"/>
  <c r="AC42" i="6"/>
  <c r="AC41" i="6"/>
  <c r="AC40" i="6"/>
  <c r="AC39" i="6"/>
  <c r="AC38" i="6"/>
  <c r="AC37" i="6"/>
  <c r="AC36" i="6"/>
  <c r="AC35" i="6"/>
  <c r="AC34" i="6"/>
  <c r="AC33" i="6"/>
  <c r="AC32" i="6"/>
  <c r="AC31" i="6"/>
  <c r="AC30" i="6"/>
  <c r="AC29" i="6"/>
  <c r="AC28" i="6"/>
  <c r="AC27" i="6"/>
  <c r="AC26" i="6"/>
  <c r="AC25" i="6"/>
  <c r="AC24" i="6"/>
  <c r="AC23" i="6"/>
  <c r="AC22" i="6"/>
  <c r="AC21" i="6"/>
  <c r="AC20" i="6"/>
  <c r="AC19" i="6"/>
  <c r="AC18" i="6"/>
  <c r="AC17" i="6"/>
  <c r="AC16" i="6"/>
  <c r="AC15" i="6"/>
  <c r="AC14" i="6"/>
  <c r="AC13" i="6"/>
  <c r="AC12" i="6"/>
  <c r="AC11" i="6"/>
  <c r="AC10" i="6"/>
  <c r="AC9" i="6"/>
  <c r="AC8" i="6"/>
  <c r="AC6" i="6"/>
  <c r="AC5" i="6"/>
  <c r="U6" i="6" l="1"/>
  <c r="F6" i="6"/>
  <c r="U10" i="6"/>
  <c r="W10" i="6" s="1"/>
  <c r="F10" i="6"/>
  <c r="U14" i="6"/>
  <c r="W14" i="6" s="1"/>
  <c r="F14" i="6"/>
  <c r="U18" i="6"/>
  <c r="W18" i="6" s="1"/>
  <c r="F18" i="6"/>
  <c r="U22" i="6"/>
  <c r="V22" i="6" s="1"/>
  <c r="F22" i="6"/>
  <c r="U26" i="6"/>
  <c r="F26" i="6"/>
  <c r="U30" i="6"/>
  <c r="W30" i="6" s="1"/>
  <c r="F30" i="6"/>
  <c r="U34" i="6"/>
  <c r="F34" i="6"/>
  <c r="U38" i="6"/>
  <c r="V38" i="6" s="1"/>
  <c r="F38" i="6"/>
  <c r="U42" i="6"/>
  <c r="W42" i="6" s="1"/>
  <c r="F42" i="6"/>
  <c r="U46" i="6"/>
  <c r="W46" i="6" s="1"/>
  <c r="F46" i="6"/>
  <c r="U50" i="6"/>
  <c r="W50" i="6" s="1"/>
  <c r="F50" i="6"/>
  <c r="U54" i="6"/>
  <c r="W54" i="6" s="1"/>
  <c r="F54" i="6"/>
  <c r="U58" i="6"/>
  <c r="V58" i="6" s="1"/>
  <c r="F58" i="6"/>
  <c r="U62" i="6"/>
  <c r="F62" i="6"/>
  <c r="U66" i="6"/>
  <c r="W66" i="6" s="1"/>
  <c r="F66" i="6"/>
  <c r="U70" i="6"/>
  <c r="F70" i="6"/>
  <c r="U74" i="6"/>
  <c r="F74" i="6"/>
  <c r="U78" i="6"/>
  <c r="W78" i="6" s="1"/>
  <c r="F78" i="6"/>
  <c r="U82" i="6"/>
  <c r="F82" i="6"/>
  <c r="U86" i="6"/>
  <c r="F86" i="6"/>
  <c r="U90" i="6"/>
  <c r="F90" i="6"/>
  <c r="U94" i="6"/>
  <c r="V94" i="6" s="1"/>
  <c r="F94" i="6"/>
  <c r="U98" i="6"/>
  <c r="W98" i="6" s="1"/>
  <c r="F98" i="6"/>
  <c r="U102" i="6"/>
  <c r="W102" i="6" s="1"/>
  <c r="F102" i="6"/>
  <c r="U106" i="6"/>
  <c r="F106" i="6"/>
  <c r="U110" i="6"/>
  <c r="V110" i="6" s="1"/>
  <c r="F110" i="6"/>
  <c r="U114" i="6"/>
  <c r="F114" i="6"/>
  <c r="U118" i="6"/>
  <c r="W118" i="6" s="1"/>
  <c r="F118" i="6"/>
  <c r="U122" i="6"/>
  <c r="F122" i="6"/>
  <c r="U126" i="6"/>
  <c r="F126" i="6"/>
  <c r="U130" i="6"/>
  <c r="W130" i="6" s="1"/>
  <c r="F130" i="6"/>
  <c r="U134" i="6"/>
  <c r="F134" i="6"/>
  <c r="U138" i="6"/>
  <c r="F138" i="6"/>
  <c r="U142" i="6"/>
  <c r="V142" i="6" s="1"/>
  <c r="F142" i="6"/>
  <c r="U146" i="6"/>
  <c r="F146" i="6"/>
  <c r="U150" i="6"/>
  <c r="W150" i="6" s="1"/>
  <c r="F150" i="6"/>
  <c r="U154" i="6"/>
  <c r="F154" i="6"/>
  <c r="U158" i="6"/>
  <c r="V158" i="6" s="1"/>
  <c r="F158" i="6"/>
  <c r="U162" i="6"/>
  <c r="F162" i="6"/>
  <c r="U166" i="6"/>
  <c r="W166" i="6" s="1"/>
  <c r="F166" i="6"/>
  <c r="U170" i="6"/>
  <c r="F170" i="6"/>
  <c r="U174" i="6"/>
  <c r="V174" i="6" s="1"/>
  <c r="F174" i="6"/>
  <c r="U178" i="6"/>
  <c r="F178" i="6"/>
  <c r="U182" i="6"/>
  <c r="F182" i="6"/>
  <c r="U186" i="6"/>
  <c r="F186" i="6"/>
  <c r="U190" i="6"/>
  <c r="F190" i="6"/>
  <c r="U194" i="6"/>
  <c r="F194" i="6"/>
  <c r="U198" i="6"/>
  <c r="F198" i="6"/>
  <c r="U202" i="6"/>
  <c r="F202" i="6"/>
  <c r="U206" i="6"/>
  <c r="F206" i="6"/>
  <c r="U210" i="6"/>
  <c r="F210" i="6"/>
  <c r="U214" i="6"/>
  <c r="F214" i="6"/>
  <c r="U218" i="6"/>
  <c r="F218" i="6"/>
  <c r="U222" i="6"/>
  <c r="V222" i="6" s="1"/>
  <c r="F222" i="6"/>
  <c r="U226" i="6"/>
  <c r="W226" i="6" s="1"/>
  <c r="F226" i="6"/>
  <c r="U230" i="6"/>
  <c r="W230" i="6" s="1"/>
  <c r="F230" i="6"/>
  <c r="U234" i="6"/>
  <c r="W234" i="6" s="1"/>
  <c r="F234" i="6"/>
  <c r="U238" i="6"/>
  <c r="F238" i="6"/>
  <c r="U242" i="6"/>
  <c r="F242" i="6"/>
  <c r="U246" i="6"/>
  <c r="F246" i="6"/>
  <c r="U250" i="6"/>
  <c r="F250" i="6"/>
  <c r="U254" i="6"/>
  <c r="F254" i="6"/>
  <c r="U258" i="6"/>
  <c r="W258" i="6" s="1"/>
  <c r="F258" i="6"/>
  <c r="U262" i="6"/>
  <c r="W262" i="6" s="1"/>
  <c r="F262" i="6"/>
  <c r="U266" i="6"/>
  <c r="F266" i="6"/>
  <c r="U270" i="6"/>
  <c r="F270" i="6"/>
  <c r="U274" i="6"/>
  <c r="F274" i="6"/>
  <c r="U278" i="6"/>
  <c r="W278" i="6" s="1"/>
  <c r="F278" i="6"/>
  <c r="U282" i="6"/>
  <c r="W282" i="6" s="1"/>
  <c r="F282" i="6"/>
  <c r="U286" i="6"/>
  <c r="F286" i="6"/>
  <c r="U290" i="6"/>
  <c r="W290" i="6" s="1"/>
  <c r="F290" i="6"/>
  <c r="U294" i="6"/>
  <c r="W294" i="6" s="1"/>
  <c r="F294" i="6"/>
  <c r="U298" i="6"/>
  <c r="F298" i="6"/>
  <c r="U302" i="6"/>
  <c r="F302" i="6"/>
  <c r="U306" i="6"/>
  <c r="F306" i="6"/>
  <c r="U310" i="6"/>
  <c r="W310" i="6" s="1"/>
  <c r="F310" i="6"/>
  <c r="U314" i="6"/>
  <c r="F314" i="6"/>
  <c r="U318" i="6"/>
  <c r="W318" i="6" s="1"/>
  <c r="F318" i="6"/>
  <c r="U322" i="6"/>
  <c r="F322" i="6"/>
  <c r="U326" i="6"/>
  <c r="W326" i="6" s="1"/>
  <c r="F326" i="6"/>
  <c r="U330" i="6"/>
  <c r="F330" i="6"/>
  <c r="U334" i="6"/>
  <c r="W334" i="6" s="1"/>
  <c r="F334" i="6"/>
  <c r="U338" i="6"/>
  <c r="F338" i="6"/>
  <c r="U342" i="6"/>
  <c r="W342" i="6" s="1"/>
  <c r="F342" i="6"/>
  <c r="U346" i="6"/>
  <c r="F346" i="6"/>
  <c r="U350" i="6"/>
  <c r="W350" i="6" s="1"/>
  <c r="F350" i="6"/>
  <c r="U354" i="6"/>
  <c r="F354" i="6"/>
  <c r="U358" i="6"/>
  <c r="F358" i="6"/>
  <c r="U362" i="6"/>
  <c r="F362" i="6"/>
  <c r="U366" i="6"/>
  <c r="W366" i="6" s="1"/>
  <c r="F366" i="6"/>
  <c r="U370" i="6"/>
  <c r="F370" i="6"/>
  <c r="U374" i="6"/>
  <c r="F374" i="6"/>
  <c r="U378" i="6"/>
  <c r="F378" i="6"/>
  <c r="U382" i="6"/>
  <c r="W382" i="6" s="1"/>
  <c r="F382" i="6"/>
  <c r="U386" i="6"/>
  <c r="F386" i="6"/>
  <c r="U390" i="6"/>
  <c r="W390" i="6" s="1"/>
  <c r="F390" i="6"/>
  <c r="U394" i="6"/>
  <c r="W394" i="6" s="1"/>
  <c r="F394" i="6"/>
  <c r="U398" i="6"/>
  <c r="F398" i="6"/>
  <c r="U402" i="6"/>
  <c r="F402" i="6"/>
  <c r="U406" i="6"/>
  <c r="W406" i="6" s="1"/>
  <c r="F406" i="6"/>
  <c r="U410" i="6"/>
  <c r="W410" i="6" s="1"/>
  <c r="F410" i="6"/>
  <c r="U414" i="6"/>
  <c r="W414" i="6" s="1"/>
  <c r="F414" i="6"/>
  <c r="U418" i="6"/>
  <c r="W418" i="6" s="1"/>
  <c r="F418" i="6"/>
  <c r="U422" i="6"/>
  <c r="W422" i="6" s="1"/>
  <c r="F422" i="6"/>
  <c r="U426" i="6"/>
  <c r="F426" i="6"/>
  <c r="U430" i="6"/>
  <c r="F430" i="6"/>
  <c r="U434" i="6"/>
  <c r="F434" i="6"/>
  <c r="U438" i="6"/>
  <c r="W438" i="6" s="1"/>
  <c r="F438" i="6"/>
  <c r="U442" i="6"/>
  <c r="W442" i="6" s="1"/>
  <c r="F442" i="6"/>
  <c r="U446" i="6"/>
  <c r="W446" i="6" s="1"/>
  <c r="F446" i="6"/>
  <c r="U450" i="6"/>
  <c r="F450" i="6"/>
  <c r="U454" i="6"/>
  <c r="W454" i="6" s="1"/>
  <c r="F454" i="6"/>
  <c r="U458" i="6"/>
  <c r="W458" i="6" s="1"/>
  <c r="F458" i="6"/>
  <c r="U462" i="6"/>
  <c r="F462" i="6"/>
  <c r="U466" i="6"/>
  <c r="W466" i="6" s="1"/>
  <c r="F466" i="6"/>
  <c r="U470" i="6"/>
  <c r="W470" i="6" s="1"/>
  <c r="F470" i="6"/>
  <c r="U474" i="6"/>
  <c r="F474" i="6"/>
  <c r="U478" i="6"/>
  <c r="W478" i="6" s="1"/>
  <c r="F478" i="6"/>
  <c r="U484" i="6"/>
  <c r="W484" i="6" s="1"/>
  <c r="F484" i="6"/>
  <c r="U488" i="6"/>
  <c r="W488" i="6" s="1"/>
  <c r="F488" i="6"/>
  <c r="U492" i="6"/>
  <c r="F492" i="6"/>
  <c r="U496" i="6"/>
  <c r="W496" i="6" s="1"/>
  <c r="F496" i="6"/>
  <c r="U500" i="6"/>
  <c r="W500" i="6" s="1"/>
  <c r="F500" i="6"/>
  <c r="U502" i="6"/>
  <c r="W502" i="6" s="1"/>
  <c r="F502" i="6"/>
  <c r="U506" i="6"/>
  <c r="F506" i="6"/>
  <c r="U510" i="6"/>
  <c r="W510" i="6" s="1"/>
  <c r="F510" i="6"/>
  <c r="U514" i="6"/>
  <c r="F514" i="6"/>
  <c r="U518" i="6"/>
  <c r="W518" i="6" s="1"/>
  <c r="F518" i="6"/>
  <c r="U522" i="6"/>
  <c r="F522" i="6"/>
  <c r="U526" i="6"/>
  <c r="W526" i="6" s="1"/>
  <c r="F526" i="6"/>
  <c r="U530" i="6"/>
  <c r="F530" i="6"/>
  <c r="U534" i="6"/>
  <c r="W534" i="6" s="1"/>
  <c r="F534" i="6"/>
  <c r="U538" i="6"/>
  <c r="F538" i="6"/>
  <c r="U542" i="6"/>
  <c r="W542" i="6" s="1"/>
  <c r="F542" i="6"/>
  <c r="U546" i="6"/>
  <c r="W546" i="6" s="1"/>
  <c r="F546" i="6"/>
  <c r="U552" i="6"/>
  <c r="F552" i="6"/>
  <c r="U556" i="6"/>
  <c r="F556" i="6"/>
  <c r="U560" i="6"/>
  <c r="W560" i="6" s="1"/>
  <c r="F560" i="6"/>
  <c r="U564" i="6"/>
  <c r="W564" i="6" s="1"/>
  <c r="F564" i="6"/>
  <c r="U568" i="6"/>
  <c r="F568" i="6"/>
  <c r="U572" i="6"/>
  <c r="F572" i="6"/>
  <c r="U576" i="6"/>
  <c r="W576" i="6" s="1"/>
  <c r="F576" i="6"/>
  <c r="U580" i="6"/>
  <c r="W580" i="6" s="1"/>
  <c r="F580" i="6"/>
  <c r="U582" i="6"/>
  <c r="W582" i="6" s="1"/>
  <c r="F582" i="6"/>
  <c r="U586" i="6"/>
  <c r="F586" i="6"/>
  <c r="U590" i="6"/>
  <c r="W590" i="6" s="1"/>
  <c r="F590" i="6"/>
  <c r="U594" i="6"/>
  <c r="W594" i="6" s="1"/>
  <c r="F594" i="6"/>
  <c r="U642" i="6"/>
  <c r="W642" i="6" s="1"/>
  <c r="F642" i="6"/>
  <c r="U646" i="6"/>
  <c r="F646" i="6"/>
  <c r="U650" i="6"/>
  <c r="W650" i="6" s="1"/>
  <c r="F650" i="6"/>
  <c r="U652" i="6"/>
  <c r="W652" i="6" s="1"/>
  <c r="F652" i="6"/>
  <c r="U656" i="6"/>
  <c r="W656" i="6" s="1"/>
  <c r="F656" i="6"/>
  <c r="U660" i="6"/>
  <c r="F660" i="6"/>
  <c r="U664" i="6"/>
  <c r="W664" i="6" s="1"/>
  <c r="F664" i="6"/>
  <c r="U668" i="6"/>
  <c r="W668" i="6" s="1"/>
  <c r="F668" i="6"/>
  <c r="U672" i="6"/>
  <c r="W672" i="6" s="1"/>
  <c r="F672" i="6"/>
  <c r="U676" i="6"/>
  <c r="F676" i="6"/>
  <c r="U680" i="6"/>
  <c r="W680" i="6" s="1"/>
  <c r="F680" i="6"/>
  <c r="U684" i="6"/>
  <c r="W684" i="6" s="1"/>
  <c r="F684" i="6"/>
  <c r="U688" i="6"/>
  <c r="W688" i="6" s="1"/>
  <c r="F688" i="6"/>
  <c r="U692" i="6"/>
  <c r="W692" i="6" s="1"/>
  <c r="F692" i="6"/>
  <c r="U696" i="6"/>
  <c r="W696" i="6" s="1"/>
  <c r="F696" i="6"/>
  <c r="U700" i="6"/>
  <c r="F700" i="6"/>
  <c r="U704" i="6"/>
  <c r="W704" i="6" s="1"/>
  <c r="F704" i="6"/>
  <c r="U708" i="6"/>
  <c r="F708" i="6"/>
  <c r="U712" i="6"/>
  <c r="F712" i="6"/>
  <c r="U716" i="6"/>
  <c r="F716" i="6"/>
  <c r="U720" i="6"/>
  <c r="W720" i="6" s="1"/>
  <c r="F720" i="6"/>
  <c r="U724" i="6"/>
  <c r="F724" i="6"/>
  <c r="U728" i="6"/>
  <c r="W728" i="6" s="1"/>
  <c r="F728" i="6"/>
  <c r="U732" i="6"/>
  <c r="W732" i="6" s="1"/>
  <c r="F732" i="6"/>
  <c r="U736" i="6"/>
  <c r="W736" i="6" s="1"/>
  <c r="F736" i="6"/>
  <c r="U740" i="6"/>
  <c r="W740" i="6" s="1"/>
  <c r="F740" i="6"/>
  <c r="U744" i="6"/>
  <c r="W744" i="6" s="1"/>
  <c r="F744" i="6"/>
  <c r="U750" i="6"/>
  <c r="F750" i="6"/>
  <c r="U754" i="6"/>
  <c r="W754" i="6" s="1"/>
  <c r="F754" i="6"/>
  <c r="U758" i="6"/>
  <c r="W758" i="6" s="1"/>
  <c r="F758" i="6"/>
  <c r="U762" i="6"/>
  <c r="W762" i="6" s="1"/>
  <c r="F762" i="6"/>
  <c r="U764" i="6"/>
  <c r="F764" i="6"/>
  <c r="U768" i="6"/>
  <c r="W768" i="6" s="1"/>
  <c r="F768" i="6"/>
  <c r="U772" i="6"/>
  <c r="W772" i="6" s="1"/>
  <c r="F772" i="6"/>
  <c r="U776" i="6"/>
  <c r="W776" i="6" s="1"/>
  <c r="F776" i="6"/>
  <c r="U780" i="6"/>
  <c r="F780" i="6"/>
  <c r="U784" i="6"/>
  <c r="W784" i="6" s="1"/>
  <c r="F784" i="6"/>
  <c r="U788" i="6"/>
  <c r="F788" i="6"/>
  <c r="U792" i="6"/>
  <c r="W792" i="6" s="1"/>
  <c r="F792" i="6"/>
  <c r="U796" i="6"/>
  <c r="W796" i="6" s="1"/>
  <c r="F796" i="6"/>
  <c r="U800" i="6"/>
  <c r="W800" i="6" s="1"/>
  <c r="F800" i="6"/>
  <c r="U804" i="6"/>
  <c r="F804" i="6"/>
  <c r="U808" i="6"/>
  <c r="W808" i="6" s="1"/>
  <c r="F808" i="6"/>
  <c r="U812" i="6"/>
  <c r="F812" i="6"/>
  <c r="U816" i="6"/>
  <c r="F816" i="6"/>
  <c r="U820" i="6"/>
  <c r="F820" i="6"/>
  <c r="U824" i="6"/>
  <c r="W824" i="6" s="1"/>
  <c r="F824" i="6"/>
  <c r="U828" i="6"/>
  <c r="W828" i="6" s="1"/>
  <c r="F828" i="6"/>
  <c r="U832" i="6"/>
  <c r="W832" i="6" s="1"/>
  <c r="F832" i="6"/>
  <c r="U836" i="6"/>
  <c r="F836" i="6"/>
  <c r="U840" i="6"/>
  <c r="W840" i="6" s="1"/>
  <c r="F840" i="6"/>
  <c r="U844" i="6"/>
  <c r="W844" i="6" s="1"/>
  <c r="F844" i="6"/>
  <c r="U848" i="6"/>
  <c r="W848" i="6" s="1"/>
  <c r="F848" i="6"/>
  <c r="U852" i="6"/>
  <c r="F852" i="6"/>
  <c r="U856" i="6"/>
  <c r="W856" i="6" s="1"/>
  <c r="F856" i="6"/>
  <c r="U860" i="6"/>
  <c r="F860" i="6"/>
  <c r="U864" i="6"/>
  <c r="W864" i="6" s="1"/>
  <c r="F864" i="6"/>
  <c r="U868" i="6"/>
  <c r="W868" i="6" s="1"/>
  <c r="F868" i="6"/>
  <c r="U872" i="6"/>
  <c r="W872" i="6" s="1"/>
  <c r="F872" i="6"/>
  <c r="U876" i="6"/>
  <c r="F876" i="6"/>
  <c r="U880" i="6"/>
  <c r="W880" i="6" s="1"/>
  <c r="F880" i="6"/>
  <c r="U884" i="6"/>
  <c r="F884" i="6"/>
  <c r="U888" i="6"/>
  <c r="W888" i="6" s="1"/>
  <c r="F888" i="6"/>
  <c r="U892" i="6"/>
  <c r="W892" i="6" s="1"/>
  <c r="F892" i="6"/>
  <c r="U896" i="6"/>
  <c r="W896" i="6" s="1"/>
  <c r="F896" i="6"/>
  <c r="U900" i="6"/>
  <c r="F900" i="6"/>
  <c r="U904" i="6"/>
  <c r="W904" i="6" s="1"/>
  <c r="F904" i="6"/>
  <c r="U908" i="6"/>
  <c r="F908" i="6"/>
  <c r="U912" i="6"/>
  <c r="W912" i="6" s="1"/>
  <c r="F912" i="6"/>
  <c r="U916" i="6"/>
  <c r="F916" i="6"/>
  <c r="U920" i="6"/>
  <c r="W920" i="6" s="1"/>
  <c r="F920" i="6"/>
  <c r="U924" i="6"/>
  <c r="W924" i="6" s="1"/>
  <c r="F924" i="6"/>
  <c r="U928" i="6"/>
  <c r="W928" i="6" s="1"/>
  <c r="F928" i="6"/>
  <c r="U932" i="6"/>
  <c r="F932" i="6"/>
  <c r="U936" i="6"/>
  <c r="W936" i="6" s="1"/>
  <c r="F936" i="6"/>
  <c r="U940" i="6"/>
  <c r="W940" i="6" s="1"/>
  <c r="F940" i="6"/>
  <c r="U942" i="6"/>
  <c r="W942" i="6" s="1"/>
  <c r="F942" i="6"/>
  <c r="U986" i="6"/>
  <c r="F986" i="6"/>
  <c r="U990" i="6"/>
  <c r="W990" i="6" s="1"/>
  <c r="F990" i="6"/>
  <c r="U994" i="6"/>
  <c r="W994" i="6" s="1"/>
  <c r="F994" i="6"/>
  <c r="U998" i="6"/>
  <c r="W998" i="6" s="1"/>
  <c r="F998" i="6"/>
  <c r="U1002" i="6"/>
  <c r="F1002" i="6"/>
  <c r="U1006" i="6"/>
  <c r="W1006" i="6" s="1"/>
  <c r="F1006" i="6"/>
  <c r="U1010" i="6"/>
  <c r="W1010" i="6" s="1"/>
  <c r="F1010" i="6"/>
  <c r="U1014" i="6"/>
  <c r="W1014" i="6" s="1"/>
  <c r="F1014" i="6"/>
  <c r="U1018" i="6"/>
  <c r="F1018" i="6"/>
  <c r="U1022" i="6"/>
  <c r="W1022" i="6" s="1"/>
  <c r="F1022" i="6"/>
  <c r="U1026" i="6"/>
  <c r="W1026" i="6" s="1"/>
  <c r="F1026" i="6"/>
  <c r="U1030" i="6"/>
  <c r="W1030" i="6" s="1"/>
  <c r="F1030" i="6"/>
  <c r="U1034" i="6"/>
  <c r="F1034" i="6"/>
  <c r="U1038" i="6"/>
  <c r="W1038" i="6" s="1"/>
  <c r="F1038" i="6"/>
  <c r="U1042" i="6"/>
  <c r="W1042" i="6" s="1"/>
  <c r="F1042" i="6"/>
  <c r="U1046" i="6"/>
  <c r="W1046" i="6" s="1"/>
  <c r="F1046" i="6"/>
  <c r="U1050" i="6"/>
  <c r="V1050" i="6" s="1"/>
  <c r="F1050" i="6"/>
  <c r="U1054" i="6"/>
  <c r="W1054" i="6" s="1"/>
  <c r="F1054" i="6"/>
  <c r="U1058" i="6"/>
  <c r="W1058" i="6" s="1"/>
  <c r="F1058" i="6"/>
  <c r="U1064" i="6"/>
  <c r="W1064" i="6" s="1"/>
  <c r="F1064" i="6"/>
  <c r="U1068" i="6"/>
  <c r="F1068" i="6"/>
  <c r="U1072" i="6"/>
  <c r="W1072" i="6" s="1"/>
  <c r="F1072" i="6"/>
  <c r="U1076" i="6"/>
  <c r="W1076" i="6" s="1"/>
  <c r="F1076" i="6"/>
  <c r="U1080" i="6"/>
  <c r="W1080" i="6" s="1"/>
  <c r="F1080" i="6"/>
  <c r="U1084" i="6"/>
  <c r="F1084" i="6"/>
  <c r="U1088" i="6"/>
  <c r="W1088" i="6" s="1"/>
  <c r="F1088" i="6"/>
  <c r="U1092" i="6"/>
  <c r="W1092" i="6" s="1"/>
  <c r="F1092" i="6"/>
  <c r="U1096" i="6"/>
  <c r="W1096" i="6" s="1"/>
  <c r="F1096" i="6"/>
  <c r="U1100" i="6"/>
  <c r="W1100" i="6" s="1"/>
  <c r="F1100" i="6"/>
  <c r="U1104" i="6"/>
  <c r="W1104" i="6" s="1"/>
  <c r="F1104" i="6"/>
  <c r="U1108" i="6"/>
  <c r="F1108" i="6"/>
  <c r="U1112" i="6"/>
  <c r="W1112" i="6" s="1"/>
  <c r="F1112" i="6"/>
  <c r="U1116" i="6"/>
  <c r="W1116" i="6" s="1"/>
  <c r="F1116" i="6"/>
  <c r="U1132" i="6"/>
  <c r="W1132" i="6" s="1"/>
  <c r="F1132" i="6"/>
  <c r="U1136" i="6"/>
  <c r="W1136" i="6" s="1"/>
  <c r="F1136" i="6"/>
  <c r="U1140" i="6"/>
  <c r="W1140" i="6" s="1"/>
  <c r="F1140" i="6"/>
  <c r="U1144" i="6"/>
  <c r="W1144" i="6" s="1"/>
  <c r="F1144" i="6"/>
  <c r="U1148" i="6"/>
  <c r="W1148" i="6" s="1"/>
  <c r="F1148" i="6"/>
  <c r="U1152" i="6"/>
  <c r="F1152" i="6"/>
  <c r="U1156" i="6"/>
  <c r="W1156" i="6" s="1"/>
  <c r="F1156" i="6"/>
  <c r="U1160" i="6"/>
  <c r="W1160" i="6" s="1"/>
  <c r="F1160" i="6"/>
  <c r="U1164" i="6"/>
  <c r="W1164" i="6" s="1"/>
  <c r="F1164" i="6"/>
  <c r="U1168" i="6"/>
  <c r="F1168" i="6"/>
  <c r="U1172" i="6"/>
  <c r="W1172" i="6" s="1"/>
  <c r="F1172" i="6"/>
  <c r="U1176" i="6"/>
  <c r="F1176" i="6"/>
  <c r="U1180" i="6"/>
  <c r="W1180" i="6" s="1"/>
  <c r="F1180" i="6"/>
  <c r="U1184" i="6"/>
  <c r="F1184" i="6"/>
  <c r="U1188" i="6"/>
  <c r="W1188" i="6" s="1"/>
  <c r="F1188" i="6"/>
  <c r="U1192" i="6"/>
  <c r="W1192" i="6" s="1"/>
  <c r="F1192" i="6"/>
  <c r="U1196" i="6"/>
  <c r="W1196" i="6" s="1"/>
  <c r="F1196" i="6"/>
  <c r="U1200" i="6"/>
  <c r="F1200" i="6"/>
  <c r="U1204" i="6"/>
  <c r="W1204" i="6" s="1"/>
  <c r="F1204" i="6"/>
  <c r="U1208" i="6"/>
  <c r="F1208" i="6"/>
  <c r="U1212" i="6"/>
  <c r="W1212" i="6" s="1"/>
  <c r="F1212" i="6"/>
  <c r="U1216" i="6"/>
  <c r="W1216" i="6" s="1"/>
  <c r="F1216" i="6"/>
  <c r="U1220" i="6"/>
  <c r="W1220" i="6" s="1"/>
  <c r="F1220" i="6"/>
  <c r="U1224" i="6"/>
  <c r="F1224" i="6"/>
  <c r="U1228" i="6"/>
  <c r="W1228" i="6" s="1"/>
  <c r="F1228" i="6"/>
  <c r="U1232" i="6"/>
  <c r="F1232" i="6"/>
  <c r="U1236" i="6"/>
  <c r="W1236" i="6" s="1"/>
  <c r="F1236" i="6"/>
  <c r="U1240" i="6"/>
  <c r="F1240" i="6"/>
  <c r="U1244" i="6"/>
  <c r="W1244" i="6" s="1"/>
  <c r="F1244" i="6"/>
  <c r="U1248" i="6"/>
  <c r="F1248" i="6"/>
  <c r="U1252" i="6"/>
  <c r="W1252" i="6" s="1"/>
  <c r="F1252" i="6"/>
  <c r="U1256" i="6"/>
  <c r="F1256" i="6"/>
  <c r="U1260" i="6"/>
  <c r="W1260" i="6" s="1"/>
  <c r="F1260" i="6"/>
  <c r="U1264" i="6"/>
  <c r="F1264" i="6"/>
  <c r="U1268" i="6"/>
  <c r="W1268" i="6" s="1"/>
  <c r="F1268" i="6"/>
  <c r="U1272" i="6"/>
  <c r="W1272" i="6" s="1"/>
  <c r="F1272" i="6"/>
  <c r="U1276" i="6"/>
  <c r="W1276" i="6" s="1"/>
  <c r="F1276" i="6"/>
  <c r="U1280" i="6"/>
  <c r="F1280" i="6"/>
  <c r="U1284" i="6"/>
  <c r="W1284" i="6" s="1"/>
  <c r="F1284" i="6"/>
  <c r="U1288" i="6"/>
  <c r="F1288" i="6"/>
  <c r="U1292" i="6"/>
  <c r="W1292" i="6" s="1"/>
  <c r="F1292" i="6"/>
  <c r="U1296" i="6"/>
  <c r="F1296" i="6"/>
  <c r="U1300" i="6"/>
  <c r="W1300" i="6" s="1"/>
  <c r="F1300" i="6"/>
  <c r="U1304" i="6"/>
  <c r="F1304" i="6"/>
  <c r="U1308" i="6"/>
  <c r="W1308" i="6" s="1"/>
  <c r="F1308" i="6"/>
  <c r="U1326" i="6"/>
  <c r="F1326" i="6"/>
  <c r="U1330" i="6"/>
  <c r="F1330" i="6"/>
  <c r="U1334" i="6"/>
  <c r="F1334" i="6"/>
  <c r="U1338" i="6"/>
  <c r="W1338" i="6" s="1"/>
  <c r="F1338" i="6"/>
  <c r="U1342" i="6"/>
  <c r="W1342" i="6" s="1"/>
  <c r="F1342" i="6"/>
  <c r="U1346" i="6"/>
  <c r="F1346" i="6"/>
  <c r="U1350" i="6"/>
  <c r="W1350" i="6" s="1"/>
  <c r="F1350" i="6"/>
  <c r="U1354" i="6"/>
  <c r="W1354" i="6" s="1"/>
  <c r="F1354" i="6"/>
  <c r="U1358" i="6"/>
  <c r="F1358" i="6"/>
  <c r="U1360" i="6"/>
  <c r="F1360" i="6"/>
  <c r="U1364" i="6"/>
  <c r="W1364" i="6" s="1"/>
  <c r="F1364" i="6"/>
  <c r="U1366" i="6"/>
  <c r="W1366" i="6" s="1"/>
  <c r="F1366" i="6"/>
  <c r="U1370" i="6"/>
  <c r="W1370" i="6" s="1"/>
  <c r="F1370" i="6"/>
  <c r="U1372" i="6"/>
  <c r="F1372" i="6"/>
  <c r="U1374" i="6"/>
  <c r="W1374" i="6" s="1"/>
  <c r="F1374" i="6"/>
  <c r="U1376" i="6"/>
  <c r="W1376" i="6" s="1"/>
  <c r="F1376" i="6"/>
  <c r="U1378" i="6"/>
  <c r="F1378" i="6"/>
  <c r="U1380" i="6"/>
  <c r="V1380" i="6" s="1"/>
  <c r="F1380" i="6"/>
  <c r="U1382" i="6"/>
  <c r="W1382" i="6" s="1"/>
  <c r="F1382" i="6"/>
  <c r="U1386" i="6"/>
  <c r="W1386" i="6" s="1"/>
  <c r="F1386" i="6"/>
  <c r="U5" i="6"/>
  <c r="W5" i="6" s="1"/>
  <c r="F5" i="6"/>
  <c r="U7" i="6"/>
  <c r="F7" i="6"/>
  <c r="U9" i="6"/>
  <c r="W9" i="6" s="1"/>
  <c r="F9" i="6"/>
  <c r="U11" i="6"/>
  <c r="F11" i="6"/>
  <c r="U13" i="6"/>
  <c r="F13" i="6"/>
  <c r="U15" i="6"/>
  <c r="W15" i="6" s="1"/>
  <c r="F15" i="6"/>
  <c r="U17" i="6"/>
  <c r="W17" i="6" s="1"/>
  <c r="F17" i="6"/>
  <c r="U19" i="6"/>
  <c r="F19" i="6"/>
  <c r="U21" i="6"/>
  <c r="F21" i="6"/>
  <c r="U23" i="6"/>
  <c r="W23" i="6" s="1"/>
  <c r="F23" i="6"/>
  <c r="U25" i="6"/>
  <c r="F25" i="6"/>
  <c r="U27" i="6"/>
  <c r="W27" i="6" s="1"/>
  <c r="F27" i="6"/>
  <c r="U29" i="6"/>
  <c r="W29" i="6" s="1"/>
  <c r="F29" i="6"/>
  <c r="U31" i="6"/>
  <c r="F31" i="6"/>
  <c r="U33" i="6"/>
  <c r="F33" i="6"/>
  <c r="U35" i="6"/>
  <c r="F35" i="6"/>
  <c r="U37" i="6"/>
  <c r="W37" i="6" s="1"/>
  <c r="F37" i="6"/>
  <c r="U39" i="6"/>
  <c r="W39" i="6" s="1"/>
  <c r="F39" i="6"/>
  <c r="U41" i="6"/>
  <c r="F41" i="6"/>
  <c r="U43" i="6"/>
  <c r="F43" i="6"/>
  <c r="U45" i="6"/>
  <c r="F45" i="6"/>
  <c r="U47" i="6"/>
  <c r="F47" i="6"/>
  <c r="U49" i="6"/>
  <c r="F49" i="6"/>
  <c r="U51" i="6"/>
  <c r="F51" i="6"/>
  <c r="U53" i="6"/>
  <c r="W53" i="6" s="1"/>
  <c r="F53" i="6"/>
  <c r="U55" i="6"/>
  <c r="F55" i="6"/>
  <c r="U57" i="6"/>
  <c r="F57" i="6"/>
  <c r="U59" i="6"/>
  <c r="F59" i="6"/>
  <c r="U61" i="6"/>
  <c r="W61" i="6" s="1"/>
  <c r="F61" i="6"/>
  <c r="U63" i="6"/>
  <c r="W63" i="6" s="1"/>
  <c r="F63" i="6"/>
  <c r="U65" i="6"/>
  <c r="F65" i="6"/>
  <c r="U67" i="6"/>
  <c r="W67" i="6" s="1"/>
  <c r="F67" i="6"/>
  <c r="U69" i="6"/>
  <c r="W69" i="6" s="1"/>
  <c r="F69" i="6"/>
  <c r="U71" i="6"/>
  <c r="F71" i="6"/>
  <c r="U73" i="6"/>
  <c r="F73" i="6"/>
  <c r="U75" i="6"/>
  <c r="W75" i="6" s="1"/>
  <c r="F75" i="6"/>
  <c r="U77" i="6"/>
  <c r="F77" i="6"/>
  <c r="U79" i="6"/>
  <c r="F79" i="6"/>
  <c r="U81" i="6"/>
  <c r="W81" i="6" s="1"/>
  <c r="F81" i="6"/>
  <c r="U83" i="6"/>
  <c r="F83" i="6"/>
  <c r="U85" i="6"/>
  <c r="F85" i="6"/>
  <c r="U87" i="6"/>
  <c r="F87" i="6"/>
  <c r="U89" i="6"/>
  <c r="F89" i="6"/>
  <c r="U91" i="6"/>
  <c r="V91" i="6" s="1"/>
  <c r="F91" i="6"/>
  <c r="U93" i="6"/>
  <c r="W93" i="6" s="1"/>
  <c r="F93" i="6"/>
  <c r="U95" i="6"/>
  <c r="W95" i="6" s="1"/>
  <c r="F95" i="6"/>
  <c r="U97" i="6"/>
  <c r="W97" i="6" s="1"/>
  <c r="F97" i="6"/>
  <c r="U99" i="6"/>
  <c r="W99" i="6" s="1"/>
  <c r="F99" i="6"/>
  <c r="U101" i="6"/>
  <c r="W101" i="6" s="1"/>
  <c r="F101" i="6"/>
  <c r="U103" i="6"/>
  <c r="W103" i="6" s="1"/>
  <c r="F103" i="6"/>
  <c r="U105" i="6"/>
  <c r="F105" i="6"/>
  <c r="U107" i="6"/>
  <c r="F107" i="6"/>
  <c r="U109" i="6"/>
  <c r="W109" i="6" s="1"/>
  <c r="F109" i="6"/>
  <c r="U111" i="6"/>
  <c r="V111" i="6" s="1"/>
  <c r="F111" i="6"/>
  <c r="U113" i="6"/>
  <c r="F113" i="6"/>
  <c r="U115" i="6"/>
  <c r="F115" i="6"/>
  <c r="U117" i="6"/>
  <c r="W117" i="6" s="1"/>
  <c r="F117" i="6"/>
  <c r="U119" i="6"/>
  <c r="F119" i="6"/>
  <c r="U121" i="6"/>
  <c r="W121" i="6" s="1"/>
  <c r="F121" i="6"/>
  <c r="U123" i="6"/>
  <c r="W123" i="6" s="1"/>
  <c r="F123" i="6"/>
  <c r="U125" i="6"/>
  <c r="W125" i="6" s="1"/>
  <c r="F125" i="6"/>
  <c r="U127" i="6"/>
  <c r="F127" i="6"/>
  <c r="U129" i="6"/>
  <c r="F129" i="6"/>
  <c r="U131" i="6"/>
  <c r="W131" i="6" s="1"/>
  <c r="F131" i="6"/>
  <c r="U133" i="6"/>
  <c r="F133" i="6"/>
  <c r="U135" i="6"/>
  <c r="F135" i="6"/>
  <c r="U137" i="6"/>
  <c r="F137" i="6"/>
  <c r="U139" i="6"/>
  <c r="F139" i="6"/>
  <c r="U141" i="6"/>
  <c r="W141" i="6" s="1"/>
  <c r="F141" i="6"/>
  <c r="U143" i="6"/>
  <c r="F143" i="6"/>
  <c r="U145" i="6"/>
  <c r="F145" i="6"/>
  <c r="U147" i="6"/>
  <c r="F147" i="6"/>
  <c r="U149" i="6"/>
  <c r="F149" i="6"/>
  <c r="U151" i="6"/>
  <c r="W151" i="6" s="1"/>
  <c r="F151" i="6"/>
  <c r="U153" i="6"/>
  <c r="W153" i="6" s="1"/>
  <c r="F153" i="6"/>
  <c r="U155" i="6"/>
  <c r="F155" i="6"/>
  <c r="U157" i="6"/>
  <c r="W157" i="6" s="1"/>
  <c r="F157" i="6"/>
  <c r="U159" i="6"/>
  <c r="F159" i="6"/>
  <c r="U161" i="6"/>
  <c r="W161" i="6" s="1"/>
  <c r="F161" i="6"/>
  <c r="U163" i="6"/>
  <c r="W163" i="6" s="1"/>
  <c r="F163" i="6"/>
  <c r="U165" i="6"/>
  <c r="F165" i="6"/>
  <c r="U167" i="6"/>
  <c r="F167" i="6"/>
  <c r="U169" i="6"/>
  <c r="V169" i="6" s="1"/>
  <c r="F169" i="6"/>
  <c r="U171" i="6"/>
  <c r="V171" i="6" s="1"/>
  <c r="F171" i="6"/>
  <c r="U173" i="6"/>
  <c r="W173" i="6" s="1"/>
  <c r="F173" i="6"/>
  <c r="U175" i="6"/>
  <c r="W175" i="6" s="1"/>
  <c r="F175" i="6"/>
  <c r="U177" i="6"/>
  <c r="F177" i="6"/>
  <c r="U179" i="6"/>
  <c r="F179" i="6"/>
  <c r="U181" i="6"/>
  <c r="V181" i="6" s="1"/>
  <c r="F181" i="6"/>
  <c r="U183" i="6"/>
  <c r="W183" i="6" s="1"/>
  <c r="F183" i="6"/>
  <c r="U185" i="6"/>
  <c r="F185" i="6"/>
  <c r="U187" i="6"/>
  <c r="W187" i="6" s="1"/>
  <c r="F187" i="6"/>
  <c r="U189" i="6"/>
  <c r="W189" i="6" s="1"/>
  <c r="F189" i="6"/>
  <c r="U191" i="6"/>
  <c r="F191" i="6"/>
  <c r="U193" i="6"/>
  <c r="F193" i="6"/>
  <c r="U195" i="6"/>
  <c r="F195" i="6"/>
  <c r="U197" i="6"/>
  <c r="F197" i="6"/>
  <c r="U199" i="6"/>
  <c r="F199" i="6"/>
  <c r="U201" i="6"/>
  <c r="W201" i="6" s="1"/>
  <c r="F201" i="6"/>
  <c r="U203" i="6"/>
  <c r="F203" i="6"/>
  <c r="U205" i="6"/>
  <c r="W205" i="6" s="1"/>
  <c r="F205" i="6"/>
  <c r="U207" i="6"/>
  <c r="F207" i="6"/>
  <c r="U209" i="6"/>
  <c r="W209" i="6" s="1"/>
  <c r="F209" i="6"/>
  <c r="U211" i="6"/>
  <c r="W211" i="6" s="1"/>
  <c r="F211" i="6"/>
  <c r="U213" i="6"/>
  <c r="F213" i="6"/>
  <c r="U215" i="6"/>
  <c r="W215" i="6" s="1"/>
  <c r="F215" i="6"/>
  <c r="U217" i="6"/>
  <c r="W217" i="6" s="1"/>
  <c r="F217" i="6"/>
  <c r="U219" i="6"/>
  <c r="F219" i="6"/>
  <c r="U221" i="6"/>
  <c r="W221" i="6" s="1"/>
  <c r="F221" i="6"/>
  <c r="U223" i="6"/>
  <c r="F223" i="6"/>
  <c r="U225" i="6"/>
  <c r="F225" i="6"/>
  <c r="U227" i="6"/>
  <c r="V227" i="6" s="1"/>
  <c r="F227" i="6"/>
  <c r="U229" i="6"/>
  <c r="F229" i="6"/>
  <c r="U231" i="6"/>
  <c r="F231" i="6"/>
  <c r="U233" i="6"/>
  <c r="F233" i="6"/>
  <c r="U235" i="6"/>
  <c r="W235" i="6" s="1"/>
  <c r="F235" i="6"/>
  <c r="U237" i="6"/>
  <c r="F237" i="6"/>
  <c r="U239" i="6"/>
  <c r="F239" i="6"/>
  <c r="U241" i="6"/>
  <c r="W241" i="6" s="1"/>
  <c r="F241" i="6"/>
  <c r="U243" i="6"/>
  <c r="F243" i="6"/>
  <c r="U245" i="6"/>
  <c r="W245" i="6" s="1"/>
  <c r="F245" i="6"/>
  <c r="U247" i="6"/>
  <c r="W247" i="6" s="1"/>
  <c r="F247" i="6"/>
  <c r="U249" i="6"/>
  <c r="W249" i="6" s="1"/>
  <c r="F249" i="6"/>
  <c r="U251" i="6"/>
  <c r="F251" i="6"/>
  <c r="U253" i="6"/>
  <c r="F253" i="6"/>
  <c r="U255" i="6"/>
  <c r="W255" i="6" s="1"/>
  <c r="F255" i="6"/>
  <c r="U257" i="6"/>
  <c r="F257" i="6"/>
  <c r="U259" i="6"/>
  <c r="F259" i="6"/>
  <c r="U261" i="6"/>
  <c r="F261" i="6"/>
  <c r="U263" i="6"/>
  <c r="F263" i="6"/>
  <c r="U265" i="6"/>
  <c r="W265" i="6" s="1"/>
  <c r="F265" i="6"/>
  <c r="U267" i="6"/>
  <c r="W267" i="6" s="1"/>
  <c r="F267" i="6"/>
  <c r="U269" i="6"/>
  <c r="V269" i="6" s="1"/>
  <c r="F269" i="6"/>
  <c r="U271" i="6"/>
  <c r="F271" i="6"/>
  <c r="U273" i="6"/>
  <c r="F273" i="6"/>
  <c r="U275" i="6"/>
  <c r="F275" i="6"/>
  <c r="U277" i="6"/>
  <c r="F277" i="6"/>
  <c r="U279" i="6"/>
  <c r="V279" i="6" s="1"/>
  <c r="F279" i="6"/>
  <c r="U281" i="6"/>
  <c r="F281" i="6"/>
  <c r="U283" i="6"/>
  <c r="W283" i="6" s="1"/>
  <c r="F283" i="6"/>
  <c r="U285" i="6"/>
  <c r="F285" i="6"/>
  <c r="U287" i="6"/>
  <c r="W287" i="6" s="1"/>
  <c r="F287" i="6"/>
  <c r="U289" i="6"/>
  <c r="F289" i="6"/>
  <c r="U291" i="6"/>
  <c r="W291" i="6" s="1"/>
  <c r="F291" i="6"/>
  <c r="U293" i="6"/>
  <c r="W293" i="6" s="1"/>
  <c r="F293" i="6"/>
  <c r="U295" i="6"/>
  <c r="F295" i="6"/>
  <c r="U297" i="6"/>
  <c r="F297" i="6"/>
  <c r="U299" i="6"/>
  <c r="F299" i="6"/>
  <c r="U301" i="6"/>
  <c r="F301" i="6"/>
  <c r="U303" i="6"/>
  <c r="F303" i="6"/>
  <c r="U305" i="6"/>
  <c r="F305" i="6"/>
  <c r="U307" i="6"/>
  <c r="W307" i="6" s="1"/>
  <c r="F307" i="6"/>
  <c r="U309" i="6"/>
  <c r="W309" i="6" s="1"/>
  <c r="F309" i="6"/>
  <c r="U311" i="6"/>
  <c r="F311" i="6"/>
  <c r="U313" i="6"/>
  <c r="F313" i="6"/>
  <c r="U315" i="6"/>
  <c r="F315" i="6"/>
  <c r="U317" i="6"/>
  <c r="F317" i="6"/>
  <c r="U319" i="6"/>
  <c r="W319" i="6" s="1"/>
  <c r="F319" i="6"/>
  <c r="U321" i="6"/>
  <c r="F321" i="6"/>
  <c r="U323" i="6"/>
  <c r="W323" i="6" s="1"/>
  <c r="F323" i="6"/>
  <c r="U325" i="6"/>
  <c r="W325" i="6" s="1"/>
  <c r="F325" i="6"/>
  <c r="U327" i="6"/>
  <c r="F327" i="6"/>
  <c r="U329" i="6"/>
  <c r="F329" i="6"/>
  <c r="U331" i="6"/>
  <c r="F331" i="6"/>
  <c r="U333" i="6"/>
  <c r="V333" i="6" s="1"/>
  <c r="F333" i="6"/>
  <c r="U335" i="6"/>
  <c r="W335" i="6" s="1"/>
  <c r="F335" i="6"/>
  <c r="U337" i="6"/>
  <c r="F337" i="6"/>
  <c r="U339" i="6"/>
  <c r="W339" i="6" s="1"/>
  <c r="F339" i="6"/>
  <c r="U341" i="6"/>
  <c r="F341" i="6"/>
  <c r="U343" i="6"/>
  <c r="F343" i="6"/>
  <c r="U345" i="6"/>
  <c r="F345" i="6"/>
  <c r="U347" i="6"/>
  <c r="W347" i="6" s="1"/>
  <c r="F347" i="6"/>
  <c r="U349" i="6"/>
  <c r="F349" i="6"/>
  <c r="U351" i="6"/>
  <c r="F351" i="6"/>
  <c r="U353" i="6"/>
  <c r="W353" i="6" s="1"/>
  <c r="F353" i="6"/>
  <c r="U355" i="6"/>
  <c r="F355" i="6"/>
  <c r="U357" i="6"/>
  <c r="F357" i="6"/>
  <c r="U359" i="6"/>
  <c r="F359" i="6"/>
  <c r="U361" i="6"/>
  <c r="F361" i="6"/>
  <c r="U363" i="6"/>
  <c r="W363" i="6" s="1"/>
  <c r="F363" i="6"/>
  <c r="U365" i="6"/>
  <c r="F365" i="6"/>
  <c r="U367" i="6"/>
  <c r="V367" i="6" s="1"/>
  <c r="F367" i="6"/>
  <c r="U369" i="6"/>
  <c r="W369" i="6" s="1"/>
  <c r="F369" i="6"/>
  <c r="U371" i="6"/>
  <c r="F371" i="6"/>
  <c r="U373" i="6"/>
  <c r="V373" i="6" s="1"/>
  <c r="F373" i="6"/>
  <c r="U375" i="6"/>
  <c r="F375" i="6"/>
  <c r="U377" i="6"/>
  <c r="W377" i="6" s="1"/>
  <c r="F377" i="6"/>
  <c r="U379" i="6"/>
  <c r="F379" i="6"/>
  <c r="U381" i="6"/>
  <c r="W381" i="6" s="1"/>
  <c r="F381" i="6"/>
  <c r="U383" i="6"/>
  <c r="W383" i="6" s="1"/>
  <c r="F383" i="6"/>
  <c r="U385" i="6"/>
  <c r="F385" i="6"/>
  <c r="U387" i="6"/>
  <c r="F387" i="6"/>
  <c r="U389" i="6"/>
  <c r="W389" i="6" s="1"/>
  <c r="F389" i="6"/>
  <c r="U391" i="6"/>
  <c r="W391" i="6" s="1"/>
  <c r="F391" i="6"/>
  <c r="U393" i="6"/>
  <c r="F393" i="6"/>
  <c r="U395" i="6"/>
  <c r="F395" i="6"/>
  <c r="U397" i="6"/>
  <c r="F397" i="6"/>
  <c r="U399" i="6"/>
  <c r="V399" i="6" s="1"/>
  <c r="F399" i="6"/>
  <c r="U401" i="6"/>
  <c r="W401" i="6" s="1"/>
  <c r="F401" i="6"/>
  <c r="U403" i="6"/>
  <c r="W403" i="6" s="1"/>
  <c r="F403" i="6"/>
  <c r="U405" i="6"/>
  <c r="F405" i="6"/>
  <c r="U407" i="6"/>
  <c r="W407" i="6" s="1"/>
  <c r="F407" i="6"/>
  <c r="U409" i="6"/>
  <c r="W409" i="6" s="1"/>
  <c r="F409" i="6"/>
  <c r="U411" i="6"/>
  <c r="V411" i="6" s="1"/>
  <c r="F411" i="6"/>
  <c r="U413" i="6"/>
  <c r="W413" i="6" s="1"/>
  <c r="F413" i="6"/>
  <c r="U415" i="6"/>
  <c r="F415" i="6"/>
  <c r="U417" i="6"/>
  <c r="F417" i="6"/>
  <c r="U419" i="6"/>
  <c r="F419" i="6"/>
  <c r="U421" i="6"/>
  <c r="F421" i="6"/>
  <c r="U423" i="6"/>
  <c r="F423" i="6"/>
  <c r="U425" i="6"/>
  <c r="F425" i="6"/>
  <c r="U427" i="6"/>
  <c r="F427" i="6"/>
  <c r="U429" i="6"/>
  <c r="F429" i="6"/>
  <c r="U431" i="6"/>
  <c r="W431" i="6" s="1"/>
  <c r="F431" i="6"/>
  <c r="U433" i="6"/>
  <c r="F433" i="6"/>
  <c r="U435" i="6"/>
  <c r="W435" i="6" s="1"/>
  <c r="F435" i="6"/>
  <c r="U437" i="6"/>
  <c r="F437" i="6"/>
  <c r="U439" i="6"/>
  <c r="F439" i="6"/>
  <c r="U441" i="6"/>
  <c r="F441" i="6"/>
  <c r="U443" i="6"/>
  <c r="F443" i="6"/>
  <c r="U445" i="6"/>
  <c r="F445" i="6"/>
  <c r="U447" i="6"/>
  <c r="W447" i="6" s="1"/>
  <c r="F447" i="6"/>
  <c r="U449" i="6"/>
  <c r="F449" i="6"/>
  <c r="U451" i="6"/>
  <c r="W451" i="6" s="1"/>
  <c r="F451" i="6"/>
  <c r="U453" i="6"/>
  <c r="F453" i="6"/>
  <c r="U455" i="6"/>
  <c r="W455" i="6" s="1"/>
  <c r="F455" i="6"/>
  <c r="U457" i="6"/>
  <c r="W457" i="6" s="1"/>
  <c r="F457" i="6"/>
  <c r="U459" i="6"/>
  <c r="F459" i="6"/>
  <c r="U461" i="6"/>
  <c r="W461" i="6" s="1"/>
  <c r="F461" i="6"/>
  <c r="U463" i="6"/>
  <c r="F463" i="6"/>
  <c r="U465" i="6"/>
  <c r="F465" i="6"/>
  <c r="U467" i="6"/>
  <c r="W467" i="6" s="1"/>
  <c r="F467" i="6"/>
  <c r="U469" i="6"/>
  <c r="W469" i="6" s="1"/>
  <c r="F469" i="6"/>
  <c r="U471" i="6"/>
  <c r="W471" i="6" s="1"/>
  <c r="F471" i="6"/>
  <c r="U473" i="6"/>
  <c r="F473" i="6"/>
  <c r="U475" i="6"/>
  <c r="F475" i="6"/>
  <c r="U477" i="6"/>
  <c r="W477" i="6" s="1"/>
  <c r="F477" i="6"/>
  <c r="U479" i="6"/>
  <c r="F479" i="6"/>
  <c r="U481" i="6"/>
  <c r="W481" i="6" s="1"/>
  <c r="F481" i="6"/>
  <c r="U483" i="6"/>
  <c r="W483" i="6" s="1"/>
  <c r="F483" i="6"/>
  <c r="U485" i="6"/>
  <c r="W485" i="6" s="1"/>
  <c r="F485" i="6"/>
  <c r="U487" i="6"/>
  <c r="W487" i="6" s="1"/>
  <c r="F487" i="6"/>
  <c r="U489" i="6"/>
  <c r="W489" i="6" s="1"/>
  <c r="F489" i="6"/>
  <c r="U491" i="6"/>
  <c r="F491" i="6"/>
  <c r="U493" i="6"/>
  <c r="F493" i="6"/>
  <c r="U495" i="6"/>
  <c r="V495" i="6" s="1"/>
  <c r="F495" i="6"/>
  <c r="U497" i="6"/>
  <c r="W497" i="6" s="1"/>
  <c r="F497" i="6"/>
  <c r="U499" i="6"/>
  <c r="W499" i="6" s="1"/>
  <c r="F499" i="6"/>
  <c r="U501" i="6"/>
  <c r="F501" i="6"/>
  <c r="U503" i="6"/>
  <c r="W503" i="6" s="1"/>
  <c r="F503" i="6"/>
  <c r="U505" i="6"/>
  <c r="F505" i="6"/>
  <c r="U507" i="6"/>
  <c r="W507" i="6" s="1"/>
  <c r="F507" i="6"/>
  <c r="U509" i="6"/>
  <c r="F509" i="6"/>
  <c r="U511" i="6"/>
  <c r="F511" i="6"/>
  <c r="U513" i="6"/>
  <c r="V513" i="6" s="1"/>
  <c r="F513" i="6"/>
  <c r="U515" i="6"/>
  <c r="W515" i="6" s="1"/>
  <c r="F515" i="6"/>
  <c r="U517" i="6"/>
  <c r="F517" i="6"/>
  <c r="U519" i="6"/>
  <c r="F519" i="6"/>
  <c r="U521" i="6"/>
  <c r="W521" i="6" s="1"/>
  <c r="F521" i="6"/>
  <c r="U523" i="6"/>
  <c r="W523" i="6" s="1"/>
  <c r="F523" i="6"/>
  <c r="U525" i="6"/>
  <c r="W525" i="6" s="1"/>
  <c r="F525" i="6"/>
  <c r="U527" i="6"/>
  <c r="W527" i="6" s="1"/>
  <c r="F527" i="6"/>
  <c r="U529" i="6"/>
  <c r="W529" i="6" s="1"/>
  <c r="F529" i="6"/>
  <c r="U531" i="6"/>
  <c r="W531" i="6" s="1"/>
  <c r="F531" i="6"/>
  <c r="U533" i="6"/>
  <c r="W533" i="6" s="1"/>
  <c r="F533" i="6"/>
  <c r="U535" i="6"/>
  <c r="F535" i="6"/>
  <c r="U537" i="6"/>
  <c r="F537" i="6"/>
  <c r="U539" i="6"/>
  <c r="F539" i="6"/>
  <c r="U541" i="6"/>
  <c r="V541" i="6" s="1"/>
  <c r="F541" i="6"/>
  <c r="U543" i="6"/>
  <c r="F543" i="6"/>
  <c r="U545" i="6"/>
  <c r="F545" i="6"/>
  <c r="U547" i="6"/>
  <c r="W547" i="6" s="1"/>
  <c r="F547" i="6"/>
  <c r="U549" i="6"/>
  <c r="W549" i="6" s="1"/>
  <c r="F549" i="6"/>
  <c r="U551" i="6"/>
  <c r="W551" i="6" s="1"/>
  <c r="F551" i="6"/>
  <c r="U553" i="6"/>
  <c r="W553" i="6" s="1"/>
  <c r="F553" i="6"/>
  <c r="U555" i="6"/>
  <c r="F555" i="6"/>
  <c r="U557" i="6"/>
  <c r="F557" i="6"/>
  <c r="U559" i="6"/>
  <c r="F559" i="6"/>
  <c r="U561" i="6"/>
  <c r="W561" i="6" s="1"/>
  <c r="F561" i="6"/>
  <c r="U563" i="6"/>
  <c r="F563" i="6"/>
  <c r="U565" i="6"/>
  <c r="F565" i="6"/>
  <c r="U567" i="6"/>
  <c r="F567" i="6"/>
  <c r="U569" i="6"/>
  <c r="F569" i="6"/>
  <c r="U571" i="6"/>
  <c r="W571" i="6" s="1"/>
  <c r="F571" i="6"/>
  <c r="U573" i="6"/>
  <c r="W573" i="6" s="1"/>
  <c r="F573" i="6"/>
  <c r="U575" i="6"/>
  <c r="F575" i="6"/>
  <c r="U577" i="6"/>
  <c r="W577" i="6" s="1"/>
  <c r="F577" i="6"/>
  <c r="U579" i="6"/>
  <c r="F579" i="6"/>
  <c r="U581" i="6"/>
  <c r="W581" i="6" s="1"/>
  <c r="F581" i="6"/>
  <c r="U583" i="6"/>
  <c r="W583" i="6" s="1"/>
  <c r="F583" i="6"/>
  <c r="U585" i="6"/>
  <c r="W585" i="6" s="1"/>
  <c r="F585" i="6"/>
  <c r="U587" i="6"/>
  <c r="W587" i="6" s="1"/>
  <c r="F587" i="6"/>
  <c r="U589" i="6"/>
  <c r="W589" i="6" s="1"/>
  <c r="F589" i="6"/>
  <c r="U591" i="6"/>
  <c r="F591" i="6"/>
  <c r="U593" i="6"/>
  <c r="F593" i="6"/>
  <c r="U641" i="6"/>
  <c r="F641" i="6"/>
  <c r="U643" i="6"/>
  <c r="W643" i="6" s="1"/>
  <c r="F643" i="6"/>
  <c r="U645" i="6"/>
  <c r="W645" i="6" s="1"/>
  <c r="F645" i="6"/>
  <c r="U647" i="6"/>
  <c r="F647" i="6"/>
  <c r="U649" i="6"/>
  <c r="W649" i="6" s="1"/>
  <c r="F649" i="6"/>
  <c r="U651" i="6"/>
  <c r="W651" i="6" s="1"/>
  <c r="F651" i="6"/>
  <c r="U653" i="6"/>
  <c r="F653" i="6"/>
  <c r="U655" i="6"/>
  <c r="W655" i="6" s="1"/>
  <c r="F655" i="6"/>
  <c r="U657" i="6"/>
  <c r="F657" i="6"/>
  <c r="U659" i="6"/>
  <c r="W659" i="6" s="1"/>
  <c r="F659" i="6"/>
  <c r="U661" i="6"/>
  <c r="F661" i="6"/>
  <c r="U663" i="6"/>
  <c r="F663" i="6"/>
  <c r="U665" i="6"/>
  <c r="W665" i="6" s="1"/>
  <c r="F665" i="6"/>
  <c r="U667" i="6"/>
  <c r="F667" i="6"/>
  <c r="U669" i="6"/>
  <c r="W669" i="6" s="1"/>
  <c r="F669" i="6"/>
  <c r="U671" i="6"/>
  <c r="F671" i="6"/>
  <c r="U673" i="6"/>
  <c r="V673" i="6" s="1"/>
  <c r="F673" i="6"/>
  <c r="U675" i="6"/>
  <c r="W675" i="6" s="1"/>
  <c r="F675" i="6"/>
  <c r="U677" i="6"/>
  <c r="W677" i="6" s="1"/>
  <c r="F677" i="6"/>
  <c r="U679" i="6"/>
  <c r="W679" i="6" s="1"/>
  <c r="F679" i="6"/>
  <c r="U681" i="6"/>
  <c r="F681" i="6"/>
  <c r="U683" i="6"/>
  <c r="F683" i="6"/>
  <c r="U685" i="6"/>
  <c r="F685" i="6"/>
  <c r="U687" i="6"/>
  <c r="W687" i="6" s="1"/>
  <c r="F687" i="6"/>
  <c r="U689" i="6"/>
  <c r="W689" i="6" s="1"/>
  <c r="F689" i="6"/>
  <c r="U691" i="6"/>
  <c r="W691" i="6" s="1"/>
  <c r="F691" i="6"/>
  <c r="U693" i="6"/>
  <c r="V693" i="6" s="1"/>
  <c r="F693" i="6"/>
  <c r="U695" i="6"/>
  <c r="F695" i="6"/>
  <c r="U697" i="6"/>
  <c r="W697" i="6" s="1"/>
  <c r="F697" i="6"/>
  <c r="U699" i="6"/>
  <c r="W699" i="6" s="1"/>
  <c r="F699" i="6"/>
  <c r="U701" i="6"/>
  <c r="F701" i="6"/>
  <c r="U703" i="6"/>
  <c r="W703" i="6" s="1"/>
  <c r="F703" i="6"/>
  <c r="U705" i="6"/>
  <c r="F705" i="6"/>
  <c r="U707" i="6"/>
  <c r="W707" i="6" s="1"/>
  <c r="F707" i="6"/>
  <c r="U709" i="6"/>
  <c r="F709" i="6"/>
  <c r="U711" i="6"/>
  <c r="W711" i="6" s="1"/>
  <c r="F711" i="6"/>
  <c r="U713" i="6"/>
  <c r="W713" i="6" s="1"/>
  <c r="F713" i="6"/>
  <c r="U715" i="6"/>
  <c r="F715" i="6"/>
  <c r="U717" i="6"/>
  <c r="W717" i="6" s="1"/>
  <c r="F717" i="6"/>
  <c r="U719" i="6"/>
  <c r="W719" i="6" s="1"/>
  <c r="F719" i="6"/>
  <c r="U721" i="6"/>
  <c r="V721" i="6" s="1"/>
  <c r="F721" i="6"/>
  <c r="U723" i="6"/>
  <c r="W723" i="6" s="1"/>
  <c r="F723" i="6"/>
  <c r="U725" i="6"/>
  <c r="F725" i="6"/>
  <c r="U727" i="6"/>
  <c r="V727" i="6" s="1"/>
  <c r="F727" i="6"/>
  <c r="U729" i="6"/>
  <c r="F729" i="6"/>
  <c r="U731" i="6"/>
  <c r="W731" i="6" s="1"/>
  <c r="F731" i="6"/>
  <c r="U733" i="6"/>
  <c r="F733" i="6"/>
  <c r="U735" i="6"/>
  <c r="W735" i="6" s="1"/>
  <c r="F735" i="6"/>
  <c r="U737" i="6"/>
  <c r="W737" i="6" s="1"/>
  <c r="F737" i="6"/>
  <c r="U739" i="6"/>
  <c r="W739" i="6" s="1"/>
  <c r="F739" i="6"/>
  <c r="U741" i="6"/>
  <c r="W741" i="6" s="1"/>
  <c r="F741" i="6"/>
  <c r="U743" i="6"/>
  <c r="W743" i="6" s="1"/>
  <c r="F743" i="6"/>
  <c r="U745" i="6"/>
  <c r="V745" i="6" s="1"/>
  <c r="F745" i="6"/>
  <c r="U747" i="6"/>
  <c r="F747" i="6"/>
  <c r="U749" i="6"/>
  <c r="F749" i="6"/>
  <c r="U751" i="6"/>
  <c r="W751" i="6" s="1"/>
  <c r="F751" i="6"/>
  <c r="U753" i="6"/>
  <c r="F753" i="6"/>
  <c r="U755" i="6"/>
  <c r="W755" i="6" s="1"/>
  <c r="F755" i="6"/>
  <c r="U757" i="6"/>
  <c r="W757" i="6" s="1"/>
  <c r="F757" i="6"/>
  <c r="U759" i="6"/>
  <c r="V759" i="6" s="1"/>
  <c r="F759" i="6"/>
  <c r="U761" i="6"/>
  <c r="W761" i="6" s="1"/>
  <c r="F761" i="6"/>
  <c r="U763" i="6"/>
  <c r="F763" i="6"/>
  <c r="U765" i="6"/>
  <c r="F765" i="6"/>
  <c r="U767" i="6"/>
  <c r="F767" i="6"/>
  <c r="U769" i="6"/>
  <c r="F769" i="6"/>
  <c r="U771" i="6"/>
  <c r="F771" i="6"/>
  <c r="U773" i="6"/>
  <c r="F773" i="6"/>
  <c r="U775" i="6"/>
  <c r="F775" i="6"/>
  <c r="U777" i="6"/>
  <c r="W777" i="6" s="1"/>
  <c r="F777" i="6"/>
  <c r="U779" i="6"/>
  <c r="W779" i="6" s="1"/>
  <c r="F779" i="6"/>
  <c r="U781" i="6"/>
  <c r="F781" i="6"/>
  <c r="U783" i="6"/>
  <c r="F783" i="6"/>
  <c r="U785" i="6"/>
  <c r="W785" i="6" s="1"/>
  <c r="F785" i="6"/>
  <c r="U787" i="6"/>
  <c r="F787" i="6"/>
  <c r="U789" i="6"/>
  <c r="F789" i="6"/>
  <c r="U791" i="6"/>
  <c r="W791" i="6" s="1"/>
  <c r="F791" i="6"/>
  <c r="U793" i="6"/>
  <c r="F793" i="6"/>
  <c r="U795" i="6"/>
  <c r="F795" i="6"/>
  <c r="U797" i="6"/>
  <c r="W797" i="6" s="1"/>
  <c r="F797" i="6"/>
  <c r="U799" i="6"/>
  <c r="W799" i="6" s="1"/>
  <c r="F799" i="6"/>
  <c r="U801" i="6"/>
  <c r="W801" i="6" s="1"/>
  <c r="F801" i="6"/>
  <c r="U803" i="6"/>
  <c r="V803" i="6" s="1"/>
  <c r="F803" i="6"/>
  <c r="U805" i="6"/>
  <c r="W805" i="6" s="1"/>
  <c r="F805" i="6"/>
  <c r="U807" i="6"/>
  <c r="W807" i="6" s="1"/>
  <c r="F807" i="6"/>
  <c r="U809" i="6"/>
  <c r="F809" i="6"/>
  <c r="U811" i="6"/>
  <c r="F811" i="6"/>
  <c r="U813" i="6"/>
  <c r="F813" i="6"/>
  <c r="U815" i="6"/>
  <c r="F815" i="6"/>
  <c r="U817" i="6"/>
  <c r="F817" i="6"/>
  <c r="U819" i="6"/>
  <c r="F819" i="6"/>
  <c r="U821" i="6"/>
  <c r="W821" i="6" s="1"/>
  <c r="F821" i="6"/>
  <c r="U823" i="6"/>
  <c r="W823" i="6" s="1"/>
  <c r="F823" i="6"/>
  <c r="U825" i="6"/>
  <c r="W825" i="6" s="1"/>
  <c r="F825" i="6"/>
  <c r="U827" i="6"/>
  <c r="W827" i="6" s="1"/>
  <c r="F827" i="6"/>
  <c r="U829" i="6"/>
  <c r="V829" i="6" s="1"/>
  <c r="F829" i="6"/>
  <c r="U831" i="6"/>
  <c r="F831" i="6"/>
  <c r="U833" i="6"/>
  <c r="V833" i="6" s="1"/>
  <c r="F833" i="6"/>
  <c r="U835" i="6"/>
  <c r="V835" i="6" s="1"/>
  <c r="F835" i="6"/>
  <c r="U837" i="6"/>
  <c r="F837" i="6"/>
  <c r="U839" i="6"/>
  <c r="F839" i="6"/>
  <c r="U841" i="6"/>
  <c r="W841" i="6" s="1"/>
  <c r="F841" i="6"/>
  <c r="U843" i="6"/>
  <c r="F843" i="6"/>
  <c r="U845" i="6"/>
  <c r="V845" i="6" s="1"/>
  <c r="F845" i="6"/>
  <c r="U847" i="6"/>
  <c r="W847" i="6" s="1"/>
  <c r="F847" i="6"/>
  <c r="U849" i="6"/>
  <c r="W849" i="6" s="1"/>
  <c r="F849" i="6"/>
  <c r="U851" i="6"/>
  <c r="V851" i="6" s="1"/>
  <c r="F851" i="6"/>
  <c r="U853" i="6"/>
  <c r="F853" i="6"/>
  <c r="U855" i="6"/>
  <c r="W855" i="6" s="1"/>
  <c r="F855" i="6"/>
  <c r="U857" i="6"/>
  <c r="V857" i="6" s="1"/>
  <c r="F857" i="6"/>
  <c r="U859" i="6"/>
  <c r="W859" i="6" s="1"/>
  <c r="F859" i="6"/>
  <c r="U861" i="6"/>
  <c r="W861" i="6" s="1"/>
  <c r="F861" i="6"/>
  <c r="U863" i="6"/>
  <c r="W863" i="6" s="1"/>
  <c r="F863" i="6"/>
  <c r="U865" i="6"/>
  <c r="W865" i="6" s="1"/>
  <c r="F865" i="6"/>
  <c r="U867" i="6"/>
  <c r="F867" i="6"/>
  <c r="U869" i="6"/>
  <c r="W869" i="6" s="1"/>
  <c r="F869" i="6"/>
  <c r="U871" i="6"/>
  <c r="W871" i="6" s="1"/>
  <c r="F871" i="6"/>
  <c r="U873" i="6"/>
  <c r="V873" i="6" s="1"/>
  <c r="F873" i="6"/>
  <c r="U875" i="6"/>
  <c r="F875" i="6"/>
  <c r="U877" i="6"/>
  <c r="F877" i="6"/>
  <c r="U879" i="6"/>
  <c r="W879" i="6" s="1"/>
  <c r="F879" i="6"/>
  <c r="U881" i="6"/>
  <c r="F881" i="6"/>
  <c r="U883" i="6"/>
  <c r="W883" i="6" s="1"/>
  <c r="F883" i="6"/>
  <c r="U885" i="6"/>
  <c r="F885" i="6"/>
  <c r="U887" i="6"/>
  <c r="W887" i="6" s="1"/>
  <c r="F887" i="6"/>
  <c r="U889" i="6"/>
  <c r="W889" i="6" s="1"/>
  <c r="F889" i="6"/>
  <c r="U891" i="6"/>
  <c r="F891" i="6"/>
  <c r="U893" i="6"/>
  <c r="F893" i="6"/>
  <c r="U895" i="6"/>
  <c r="F895" i="6"/>
  <c r="U897" i="6"/>
  <c r="W897" i="6" s="1"/>
  <c r="F897" i="6"/>
  <c r="U899" i="6"/>
  <c r="F899" i="6"/>
  <c r="U901" i="6"/>
  <c r="F901" i="6"/>
  <c r="U903" i="6"/>
  <c r="F903" i="6"/>
  <c r="U905" i="6"/>
  <c r="W905" i="6" s="1"/>
  <c r="F905" i="6"/>
  <c r="U907" i="6"/>
  <c r="V907" i="6" s="1"/>
  <c r="F907" i="6"/>
  <c r="U909" i="6"/>
  <c r="W909" i="6" s="1"/>
  <c r="F909" i="6"/>
  <c r="U911" i="6"/>
  <c r="W911" i="6" s="1"/>
  <c r="F911" i="6"/>
  <c r="U913" i="6"/>
  <c r="F913" i="6"/>
  <c r="U915" i="6"/>
  <c r="W915" i="6" s="1"/>
  <c r="F915" i="6"/>
  <c r="U917" i="6"/>
  <c r="V917" i="6" s="1"/>
  <c r="F917" i="6"/>
  <c r="U919" i="6"/>
  <c r="W919" i="6" s="1"/>
  <c r="F919" i="6"/>
  <c r="U921" i="6"/>
  <c r="W921" i="6" s="1"/>
  <c r="F921" i="6"/>
  <c r="U923" i="6"/>
  <c r="F923" i="6"/>
  <c r="U925" i="6"/>
  <c r="W925" i="6" s="1"/>
  <c r="F925" i="6"/>
  <c r="U927" i="6"/>
  <c r="F927" i="6"/>
  <c r="U929" i="6"/>
  <c r="V929" i="6" s="1"/>
  <c r="F929" i="6"/>
  <c r="U931" i="6"/>
  <c r="F931" i="6"/>
  <c r="U933" i="6"/>
  <c r="F933" i="6"/>
  <c r="U935" i="6"/>
  <c r="F935" i="6"/>
  <c r="U937" i="6"/>
  <c r="F937" i="6"/>
  <c r="U939" i="6"/>
  <c r="V939" i="6" s="1"/>
  <c r="F939" i="6"/>
  <c r="U941" i="6"/>
  <c r="W941" i="6" s="1"/>
  <c r="F941" i="6"/>
  <c r="U943" i="6"/>
  <c r="W943" i="6" s="1"/>
  <c r="F943" i="6"/>
  <c r="U987" i="6"/>
  <c r="F987" i="6"/>
  <c r="U989" i="6"/>
  <c r="W989" i="6" s="1"/>
  <c r="F989" i="6"/>
  <c r="U991" i="6"/>
  <c r="W991" i="6" s="1"/>
  <c r="F991" i="6"/>
  <c r="U993" i="6"/>
  <c r="F993" i="6"/>
  <c r="U995" i="6"/>
  <c r="F995" i="6"/>
  <c r="U997" i="6"/>
  <c r="F997" i="6"/>
  <c r="U999" i="6"/>
  <c r="F999" i="6"/>
  <c r="U1001" i="6"/>
  <c r="W1001" i="6" s="1"/>
  <c r="F1001" i="6"/>
  <c r="U1003" i="6"/>
  <c r="F1003" i="6"/>
  <c r="U1005" i="6"/>
  <c r="W1005" i="6" s="1"/>
  <c r="F1005" i="6"/>
  <c r="U1007" i="6"/>
  <c r="W1007" i="6" s="1"/>
  <c r="F1007" i="6"/>
  <c r="U1009" i="6"/>
  <c r="F1009" i="6"/>
  <c r="U1011" i="6"/>
  <c r="V1011" i="6" s="1"/>
  <c r="F1011" i="6"/>
  <c r="U1013" i="6"/>
  <c r="W1013" i="6" s="1"/>
  <c r="F1013" i="6"/>
  <c r="U1015" i="6"/>
  <c r="F1015" i="6"/>
  <c r="U1017" i="6"/>
  <c r="W1017" i="6" s="1"/>
  <c r="F1017" i="6"/>
  <c r="U1019" i="6"/>
  <c r="F1019" i="6"/>
  <c r="U1021" i="6"/>
  <c r="F1021" i="6"/>
  <c r="U1023" i="6"/>
  <c r="W1023" i="6" s="1"/>
  <c r="F1023" i="6"/>
  <c r="U1025" i="6"/>
  <c r="F1025" i="6"/>
  <c r="U1027" i="6"/>
  <c r="F1027" i="6"/>
  <c r="U1029" i="6"/>
  <c r="W1029" i="6" s="1"/>
  <c r="F1029" i="6"/>
  <c r="U1031" i="6"/>
  <c r="F1031" i="6"/>
  <c r="U1033" i="6"/>
  <c r="W1033" i="6" s="1"/>
  <c r="F1033" i="6"/>
  <c r="U1035" i="6"/>
  <c r="W1035" i="6" s="1"/>
  <c r="F1035" i="6"/>
  <c r="U1037" i="6"/>
  <c r="F1037" i="6"/>
  <c r="U1039" i="6"/>
  <c r="F1039" i="6"/>
  <c r="U1041" i="6"/>
  <c r="V1041" i="6" s="1"/>
  <c r="F1041" i="6"/>
  <c r="U1043" i="6"/>
  <c r="F1043" i="6"/>
  <c r="U1045" i="6"/>
  <c r="F1045" i="6"/>
  <c r="U1047" i="6"/>
  <c r="F1047" i="6"/>
  <c r="U1049" i="6"/>
  <c r="W1049" i="6" s="1"/>
  <c r="F1049" i="6"/>
  <c r="U1051" i="6"/>
  <c r="W1051" i="6" s="1"/>
  <c r="F1051" i="6"/>
  <c r="U1053" i="6"/>
  <c r="W1053" i="6" s="1"/>
  <c r="F1053" i="6"/>
  <c r="U1055" i="6"/>
  <c r="V1055" i="6" s="1"/>
  <c r="F1055" i="6"/>
  <c r="U1057" i="6"/>
  <c r="W1057" i="6" s="1"/>
  <c r="F1057" i="6"/>
  <c r="U1059" i="6"/>
  <c r="F1059" i="6"/>
  <c r="U1061" i="6"/>
  <c r="W1061" i="6" s="1"/>
  <c r="F1061" i="6"/>
  <c r="U1063" i="6"/>
  <c r="W1063" i="6" s="1"/>
  <c r="F1063" i="6"/>
  <c r="U1065" i="6"/>
  <c r="W1065" i="6" s="1"/>
  <c r="F1065" i="6"/>
  <c r="U1067" i="6"/>
  <c r="F1067" i="6"/>
  <c r="U1069" i="6"/>
  <c r="V1069" i="6" s="1"/>
  <c r="F1069" i="6"/>
  <c r="U1071" i="6"/>
  <c r="F1071" i="6"/>
  <c r="U1073" i="6"/>
  <c r="W1073" i="6" s="1"/>
  <c r="F1073" i="6"/>
  <c r="U1075" i="6"/>
  <c r="F1075" i="6"/>
  <c r="U1077" i="6"/>
  <c r="F1077" i="6"/>
  <c r="U1079" i="6"/>
  <c r="V1079" i="6" s="1"/>
  <c r="F1079" i="6"/>
  <c r="U1081" i="6"/>
  <c r="W1081" i="6" s="1"/>
  <c r="F1081" i="6"/>
  <c r="U1083" i="6"/>
  <c r="W1083" i="6" s="1"/>
  <c r="F1083" i="6"/>
  <c r="U1085" i="6"/>
  <c r="F1085" i="6"/>
  <c r="U1087" i="6"/>
  <c r="F1087" i="6"/>
  <c r="U1089" i="6"/>
  <c r="W1089" i="6" s="1"/>
  <c r="F1089" i="6"/>
  <c r="U1091" i="6"/>
  <c r="W1091" i="6" s="1"/>
  <c r="F1091" i="6"/>
  <c r="U1093" i="6"/>
  <c r="W1093" i="6" s="1"/>
  <c r="F1093" i="6"/>
  <c r="U1095" i="6"/>
  <c r="V1095" i="6" s="1"/>
  <c r="F1095" i="6"/>
  <c r="U1097" i="6"/>
  <c r="W1097" i="6" s="1"/>
  <c r="F1097" i="6"/>
  <c r="U1099" i="6"/>
  <c r="V1099" i="6" s="1"/>
  <c r="F1099" i="6"/>
  <c r="U1101" i="6"/>
  <c r="W1101" i="6" s="1"/>
  <c r="F1101" i="6"/>
  <c r="U1103" i="6"/>
  <c r="F1103" i="6"/>
  <c r="U1105" i="6"/>
  <c r="W1105" i="6" s="1"/>
  <c r="F1105" i="6"/>
  <c r="U1107" i="6"/>
  <c r="W1107" i="6" s="1"/>
  <c r="F1107" i="6"/>
  <c r="U1109" i="6"/>
  <c r="W1109" i="6" s="1"/>
  <c r="F1109" i="6"/>
  <c r="U1111" i="6"/>
  <c r="V1111" i="6" s="1"/>
  <c r="F1111" i="6"/>
  <c r="U1113" i="6"/>
  <c r="W1113" i="6" s="1"/>
  <c r="F1113" i="6"/>
  <c r="U1115" i="6"/>
  <c r="F1115" i="6"/>
  <c r="U1117" i="6"/>
  <c r="F1117" i="6"/>
  <c r="U1119" i="6"/>
  <c r="F1119" i="6"/>
  <c r="U1131" i="6"/>
  <c r="W1131" i="6" s="1"/>
  <c r="F1131" i="6"/>
  <c r="U1133" i="6"/>
  <c r="V1133" i="6" s="1"/>
  <c r="F1133" i="6"/>
  <c r="U1135" i="6"/>
  <c r="V1135" i="6" s="1"/>
  <c r="F1135" i="6"/>
  <c r="U1137" i="6"/>
  <c r="F1137" i="6"/>
  <c r="U1139" i="6"/>
  <c r="F1139" i="6"/>
  <c r="U1141" i="6"/>
  <c r="F1141" i="6"/>
  <c r="U1143" i="6"/>
  <c r="W1143" i="6" s="1"/>
  <c r="F1143" i="6"/>
  <c r="U1145" i="6"/>
  <c r="W1145" i="6" s="1"/>
  <c r="F1145" i="6"/>
  <c r="U1147" i="6"/>
  <c r="F1147" i="6"/>
  <c r="U1149" i="6"/>
  <c r="W1149" i="6" s="1"/>
  <c r="F1149" i="6"/>
  <c r="U1151" i="6"/>
  <c r="F1151" i="6"/>
  <c r="U1153" i="6"/>
  <c r="F1153" i="6"/>
  <c r="U1155" i="6"/>
  <c r="F1155" i="6"/>
  <c r="U1157" i="6"/>
  <c r="V1157" i="6" s="1"/>
  <c r="F1157" i="6"/>
  <c r="U1159" i="6"/>
  <c r="F1159" i="6"/>
  <c r="U1161" i="6"/>
  <c r="W1161" i="6" s="1"/>
  <c r="F1161" i="6"/>
  <c r="U1163" i="6"/>
  <c r="W1163" i="6" s="1"/>
  <c r="F1163" i="6"/>
  <c r="U1165" i="6"/>
  <c r="W1165" i="6" s="1"/>
  <c r="F1165" i="6"/>
  <c r="U1167" i="6"/>
  <c r="V1167" i="6" s="1"/>
  <c r="F1167" i="6"/>
  <c r="U1169" i="6"/>
  <c r="F1169" i="6"/>
  <c r="U1171" i="6"/>
  <c r="W1171" i="6" s="1"/>
  <c r="F1171" i="6"/>
  <c r="U1173" i="6"/>
  <c r="F1173" i="6"/>
  <c r="U1175" i="6"/>
  <c r="F1175" i="6"/>
  <c r="U1177" i="6"/>
  <c r="W1177" i="6" s="1"/>
  <c r="F1177" i="6"/>
  <c r="U1179" i="6"/>
  <c r="W1179" i="6" s="1"/>
  <c r="F1179" i="6"/>
  <c r="U1181" i="6"/>
  <c r="W1181" i="6" s="1"/>
  <c r="F1181" i="6"/>
  <c r="U1183" i="6"/>
  <c r="W1183" i="6" s="1"/>
  <c r="F1183" i="6"/>
  <c r="U1185" i="6"/>
  <c r="F1185" i="6"/>
  <c r="U1187" i="6"/>
  <c r="F1187" i="6"/>
  <c r="U1189" i="6"/>
  <c r="V1189" i="6" s="1"/>
  <c r="F1189" i="6"/>
  <c r="U1191" i="6"/>
  <c r="W1191" i="6" s="1"/>
  <c r="F1191" i="6"/>
  <c r="U1193" i="6"/>
  <c r="W1193" i="6" s="1"/>
  <c r="F1193" i="6"/>
  <c r="U1195" i="6"/>
  <c r="W1195" i="6" s="1"/>
  <c r="F1195" i="6"/>
  <c r="U1197" i="6"/>
  <c r="W1197" i="6" s="1"/>
  <c r="F1197" i="6"/>
  <c r="U1199" i="6"/>
  <c r="V1199" i="6" s="1"/>
  <c r="F1199" i="6"/>
  <c r="U1201" i="6"/>
  <c r="F1201" i="6"/>
  <c r="U1203" i="6"/>
  <c r="W1203" i="6" s="1"/>
  <c r="F1203" i="6"/>
  <c r="U1205" i="6"/>
  <c r="F1205" i="6"/>
  <c r="U1207" i="6"/>
  <c r="V1207" i="6" s="1"/>
  <c r="F1207" i="6"/>
  <c r="U1209" i="6"/>
  <c r="W1209" i="6" s="1"/>
  <c r="F1209" i="6"/>
  <c r="U1211" i="6"/>
  <c r="F1211" i="6"/>
  <c r="U1213" i="6"/>
  <c r="W1213" i="6" s="1"/>
  <c r="F1213" i="6"/>
  <c r="U1215" i="6"/>
  <c r="W1215" i="6" s="1"/>
  <c r="F1215" i="6"/>
  <c r="U1217" i="6"/>
  <c r="F1217" i="6"/>
  <c r="U1219" i="6"/>
  <c r="W1219" i="6" s="1"/>
  <c r="F1219" i="6"/>
  <c r="U1221" i="6"/>
  <c r="F1221" i="6"/>
  <c r="U1223" i="6"/>
  <c r="F1223" i="6"/>
  <c r="U1225" i="6"/>
  <c r="W1225" i="6" s="1"/>
  <c r="F1225" i="6"/>
  <c r="U1227" i="6"/>
  <c r="W1227" i="6" s="1"/>
  <c r="F1227" i="6"/>
  <c r="U1229" i="6"/>
  <c r="F1229" i="6"/>
  <c r="U1231" i="6"/>
  <c r="F1231" i="6"/>
  <c r="U1233" i="6"/>
  <c r="F1233" i="6"/>
  <c r="U1235" i="6"/>
  <c r="W1235" i="6" s="1"/>
  <c r="F1235" i="6"/>
  <c r="U1237" i="6"/>
  <c r="F1237" i="6"/>
  <c r="U1239" i="6"/>
  <c r="F1239" i="6"/>
  <c r="U1241" i="6"/>
  <c r="W1241" i="6" s="1"/>
  <c r="F1241" i="6"/>
  <c r="U1243" i="6"/>
  <c r="F1243" i="6"/>
  <c r="U1245" i="6"/>
  <c r="V1245" i="6" s="1"/>
  <c r="F1245" i="6"/>
  <c r="U1247" i="6"/>
  <c r="W1247" i="6" s="1"/>
  <c r="F1247" i="6"/>
  <c r="U1249" i="6"/>
  <c r="F1249" i="6"/>
  <c r="U1251" i="6"/>
  <c r="W1251" i="6" s="1"/>
  <c r="F1251" i="6"/>
  <c r="U1253" i="6"/>
  <c r="F1253" i="6"/>
  <c r="U1255" i="6"/>
  <c r="W1255" i="6" s="1"/>
  <c r="F1255" i="6"/>
  <c r="U1257" i="6"/>
  <c r="W1257" i="6" s="1"/>
  <c r="F1257" i="6"/>
  <c r="U1259" i="6"/>
  <c r="F1259" i="6"/>
  <c r="U1261" i="6"/>
  <c r="V1261" i="6" s="1"/>
  <c r="F1261" i="6"/>
  <c r="U1263" i="6"/>
  <c r="W1263" i="6" s="1"/>
  <c r="F1263" i="6"/>
  <c r="U1265" i="6"/>
  <c r="F1265" i="6"/>
  <c r="U1267" i="6"/>
  <c r="F1267" i="6"/>
  <c r="U1269" i="6"/>
  <c r="F1269" i="6"/>
  <c r="U1271" i="6"/>
  <c r="F1271" i="6"/>
  <c r="U1273" i="6"/>
  <c r="W1273" i="6" s="1"/>
  <c r="F1273" i="6"/>
  <c r="U1275" i="6"/>
  <c r="W1275" i="6" s="1"/>
  <c r="F1275" i="6"/>
  <c r="U1277" i="6"/>
  <c r="W1277" i="6" s="1"/>
  <c r="F1277" i="6"/>
  <c r="U1279" i="6"/>
  <c r="W1279" i="6" s="1"/>
  <c r="F1279" i="6"/>
  <c r="U1281" i="6"/>
  <c r="F1281" i="6"/>
  <c r="U1283" i="6"/>
  <c r="W1283" i="6" s="1"/>
  <c r="F1283" i="6"/>
  <c r="U1285" i="6"/>
  <c r="V1285" i="6" s="1"/>
  <c r="F1285" i="6"/>
  <c r="U1287" i="6"/>
  <c r="W1287" i="6" s="1"/>
  <c r="F1287" i="6"/>
  <c r="U1289" i="6"/>
  <c r="W1289" i="6" s="1"/>
  <c r="F1289" i="6"/>
  <c r="U1291" i="6"/>
  <c r="W1291" i="6" s="1"/>
  <c r="F1291" i="6"/>
  <c r="U1293" i="6"/>
  <c r="W1293" i="6" s="1"/>
  <c r="F1293" i="6"/>
  <c r="U1295" i="6"/>
  <c r="F1295" i="6"/>
  <c r="U1297" i="6"/>
  <c r="F1297" i="6"/>
  <c r="U1299" i="6"/>
  <c r="F1299" i="6"/>
  <c r="U1301" i="6"/>
  <c r="F1301" i="6"/>
  <c r="U1303" i="6"/>
  <c r="F1303" i="6"/>
  <c r="U1305" i="6"/>
  <c r="W1305" i="6" s="1"/>
  <c r="F1305" i="6"/>
  <c r="U1307" i="6"/>
  <c r="W1307" i="6" s="1"/>
  <c r="F1307" i="6"/>
  <c r="U1309" i="6"/>
  <c r="W1309" i="6" s="1"/>
  <c r="F1309" i="6"/>
  <c r="U1311" i="6"/>
  <c r="W1311" i="6" s="1"/>
  <c r="F1311" i="6"/>
  <c r="U1313" i="6"/>
  <c r="F1313" i="6"/>
  <c r="U1325" i="6"/>
  <c r="F1325" i="6"/>
  <c r="U1327" i="6"/>
  <c r="F1327" i="6"/>
  <c r="U1329" i="6"/>
  <c r="W1329" i="6" s="1"/>
  <c r="F1329" i="6"/>
  <c r="U1331" i="6"/>
  <c r="F1331" i="6"/>
  <c r="U1333" i="6"/>
  <c r="V1333" i="6" s="1"/>
  <c r="F1333" i="6"/>
  <c r="U1335" i="6"/>
  <c r="W1335" i="6" s="1"/>
  <c r="F1335" i="6"/>
  <c r="U1337" i="6"/>
  <c r="W1337" i="6" s="1"/>
  <c r="F1337" i="6"/>
  <c r="U1339" i="6"/>
  <c r="V1339" i="6" s="1"/>
  <c r="F1339" i="6"/>
  <c r="U1341" i="6"/>
  <c r="F1341" i="6"/>
  <c r="U1343" i="6"/>
  <c r="F1343" i="6"/>
  <c r="U1345" i="6"/>
  <c r="W1345" i="6" s="1"/>
  <c r="F1345" i="6"/>
  <c r="U1347" i="6"/>
  <c r="W1347" i="6" s="1"/>
  <c r="F1347" i="6"/>
  <c r="U1349" i="6"/>
  <c r="W1349" i="6" s="1"/>
  <c r="F1349" i="6"/>
  <c r="U1351" i="6"/>
  <c r="W1351" i="6" s="1"/>
  <c r="F1351" i="6"/>
  <c r="U1353" i="6"/>
  <c r="W1353" i="6" s="1"/>
  <c r="F1353" i="6"/>
  <c r="U1355" i="6"/>
  <c r="W1355" i="6" s="1"/>
  <c r="F1355" i="6"/>
  <c r="U1357" i="6"/>
  <c r="W1357" i="6" s="1"/>
  <c r="F1357" i="6"/>
  <c r="U1359" i="6"/>
  <c r="F1359" i="6"/>
  <c r="U1361" i="6"/>
  <c r="W1361" i="6" s="1"/>
  <c r="F1361" i="6"/>
  <c r="U1363" i="6"/>
  <c r="W1363" i="6" s="1"/>
  <c r="F1363" i="6"/>
  <c r="U1365" i="6"/>
  <c r="V1365" i="6" s="1"/>
  <c r="F1365" i="6"/>
  <c r="U1367" i="6"/>
  <c r="F1367" i="6"/>
  <c r="U1369" i="6"/>
  <c r="W1369" i="6" s="1"/>
  <c r="F1369" i="6"/>
  <c r="U1371" i="6"/>
  <c r="W1371" i="6" s="1"/>
  <c r="F1371" i="6"/>
  <c r="U1373" i="6"/>
  <c r="W1373" i="6" s="1"/>
  <c r="F1373" i="6"/>
  <c r="U1375" i="6"/>
  <c r="F1375" i="6"/>
  <c r="U1377" i="6"/>
  <c r="W1377" i="6" s="1"/>
  <c r="F1377" i="6"/>
  <c r="U1379" i="6"/>
  <c r="W1379" i="6" s="1"/>
  <c r="F1379" i="6"/>
  <c r="U1381" i="6"/>
  <c r="F1381" i="6"/>
  <c r="U1383" i="6"/>
  <c r="W1383" i="6" s="1"/>
  <c r="F1383" i="6"/>
  <c r="U1385" i="6"/>
  <c r="W1385" i="6" s="1"/>
  <c r="F1385" i="6"/>
  <c r="U1387" i="6"/>
  <c r="W1387" i="6" s="1"/>
  <c r="F1387" i="6"/>
  <c r="U4" i="6"/>
  <c r="F4" i="6"/>
  <c r="U8" i="6"/>
  <c r="W8" i="6" s="1"/>
  <c r="F8" i="6"/>
  <c r="U12" i="6"/>
  <c r="W12" i="6" s="1"/>
  <c r="F12" i="6"/>
  <c r="U16" i="6"/>
  <c r="F16" i="6"/>
  <c r="U20" i="6"/>
  <c r="W20" i="6" s="1"/>
  <c r="F20" i="6"/>
  <c r="U24" i="6"/>
  <c r="F24" i="6"/>
  <c r="U28" i="6"/>
  <c r="W28" i="6" s="1"/>
  <c r="F28" i="6"/>
  <c r="U32" i="6"/>
  <c r="F32" i="6"/>
  <c r="U36" i="6"/>
  <c r="W36" i="6" s="1"/>
  <c r="F36" i="6"/>
  <c r="U40" i="6"/>
  <c r="W40" i="6" s="1"/>
  <c r="F40" i="6"/>
  <c r="U44" i="6"/>
  <c r="W44" i="6" s="1"/>
  <c r="F44" i="6"/>
  <c r="U48" i="6"/>
  <c r="W48" i="6" s="1"/>
  <c r="F48" i="6"/>
  <c r="U52" i="6"/>
  <c r="W52" i="6" s="1"/>
  <c r="F52" i="6"/>
  <c r="U56" i="6"/>
  <c r="W56" i="6" s="1"/>
  <c r="F56" i="6"/>
  <c r="U60" i="6"/>
  <c r="F60" i="6"/>
  <c r="U64" i="6"/>
  <c r="W64" i="6" s="1"/>
  <c r="F64" i="6"/>
  <c r="U68" i="6"/>
  <c r="W68" i="6" s="1"/>
  <c r="F68" i="6"/>
  <c r="U72" i="6"/>
  <c r="F72" i="6"/>
  <c r="U76" i="6"/>
  <c r="F76" i="6"/>
  <c r="U80" i="6"/>
  <c r="F80" i="6"/>
  <c r="U84" i="6"/>
  <c r="W84" i="6" s="1"/>
  <c r="F84" i="6"/>
  <c r="U88" i="6"/>
  <c r="F88" i="6"/>
  <c r="U92" i="6"/>
  <c r="W92" i="6" s="1"/>
  <c r="F92" i="6"/>
  <c r="U96" i="6"/>
  <c r="W96" i="6" s="1"/>
  <c r="F96" i="6"/>
  <c r="U100" i="6"/>
  <c r="W100" i="6" s="1"/>
  <c r="F100" i="6"/>
  <c r="U104" i="6"/>
  <c r="F104" i="6"/>
  <c r="U108" i="6"/>
  <c r="W108" i="6" s="1"/>
  <c r="F108" i="6"/>
  <c r="U112" i="6"/>
  <c r="F112" i="6"/>
  <c r="U116" i="6"/>
  <c r="W116" i="6" s="1"/>
  <c r="F116" i="6"/>
  <c r="U120" i="6"/>
  <c r="W120" i="6" s="1"/>
  <c r="F120" i="6"/>
  <c r="U124" i="6"/>
  <c r="W124" i="6" s="1"/>
  <c r="F124" i="6"/>
  <c r="U128" i="6"/>
  <c r="V128" i="6" s="1"/>
  <c r="F128" i="6"/>
  <c r="U132" i="6"/>
  <c r="W132" i="6" s="1"/>
  <c r="F132" i="6"/>
  <c r="U136" i="6"/>
  <c r="V136" i="6" s="1"/>
  <c r="F136" i="6"/>
  <c r="U140" i="6"/>
  <c r="F140" i="6"/>
  <c r="U144" i="6"/>
  <c r="F144" i="6"/>
  <c r="U148" i="6"/>
  <c r="W148" i="6" s="1"/>
  <c r="F148" i="6"/>
  <c r="U152" i="6"/>
  <c r="W152" i="6" s="1"/>
  <c r="F152" i="6"/>
  <c r="U156" i="6"/>
  <c r="W156" i="6" s="1"/>
  <c r="F156" i="6"/>
  <c r="U160" i="6"/>
  <c r="F160" i="6"/>
  <c r="U164" i="6"/>
  <c r="F164" i="6"/>
  <c r="U168" i="6"/>
  <c r="W168" i="6" s="1"/>
  <c r="F168" i="6"/>
  <c r="U172" i="6"/>
  <c r="W172" i="6" s="1"/>
  <c r="F172" i="6"/>
  <c r="U176" i="6"/>
  <c r="W176" i="6" s="1"/>
  <c r="F176" i="6"/>
  <c r="U180" i="6"/>
  <c r="W180" i="6" s="1"/>
  <c r="F180" i="6"/>
  <c r="U184" i="6"/>
  <c r="F184" i="6"/>
  <c r="U188" i="6"/>
  <c r="W188" i="6" s="1"/>
  <c r="F188" i="6"/>
  <c r="U192" i="6"/>
  <c r="W192" i="6" s="1"/>
  <c r="F192" i="6"/>
  <c r="U196" i="6"/>
  <c r="F196" i="6"/>
  <c r="U200" i="6"/>
  <c r="W200" i="6" s="1"/>
  <c r="F200" i="6"/>
  <c r="U204" i="6"/>
  <c r="W204" i="6" s="1"/>
  <c r="F204" i="6"/>
  <c r="U208" i="6"/>
  <c r="W208" i="6" s="1"/>
  <c r="F208" i="6"/>
  <c r="U212" i="6"/>
  <c r="W212" i="6" s="1"/>
  <c r="F212" i="6"/>
  <c r="U216" i="6"/>
  <c r="F216" i="6"/>
  <c r="U220" i="6"/>
  <c r="F220" i="6"/>
  <c r="U224" i="6"/>
  <c r="W224" i="6" s="1"/>
  <c r="F224" i="6"/>
  <c r="U228" i="6"/>
  <c r="W228" i="6" s="1"/>
  <c r="F228" i="6"/>
  <c r="U232" i="6"/>
  <c r="W232" i="6" s="1"/>
  <c r="F232" i="6"/>
  <c r="U236" i="6"/>
  <c r="F236" i="6"/>
  <c r="U240" i="6"/>
  <c r="F240" i="6"/>
  <c r="U244" i="6"/>
  <c r="F244" i="6"/>
  <c r="U248" i="6"/>
  <c r="F248" i="6"/>
  <c r="U252" i="6"/>
  <c r="W252" i="6" s="1"/>
  <c r="F252" i="6"/>
  <c r="U256" i="6"/>
  <c r="F256" i="6"/>
  <c r="U260" i="6"/>
  <c r="W260" i="6" s="1"/>
  <c r="F260" i="6"/>
  <c r="U264" i="6"/>
  <c r="W264" i="6" s="1"/>
  <c r="F264" i="6"/>
  <c r="U268" i="6"/>
  <c r="W268" i="6" s="1"/>
  <c r="F268" i="6"/>
  <c r="U272" i="6"/>
  <c r="F272" i="6"/>
  <c r="U276" i="6"/>
  <c r="W276" i="6" s="1"/>
  <c r="F276" i="6"/>
  <c r="U280" i="6"/>
  <c r="W280" i="6" s="1"/>
  <c r="F280" i="6"/>
  <c r="U284" i="6"/>
  <c r="W284" i="6" s="1"/>
  <c r="F284" i="6"/>
  <c r="U288" i="6"/>
  <c r="F288" i="6"/>
  <c r="U292" i="6"/>
  <c r="F292" i="6"/>
  <c r="U296" i="6"/>
  <c r="W296" i="6" s="1"/>
  <c r="F296" i="6"/>
  <c r="U300" i="6"/>
  <c r="F300" i="6"/>
  <c r="U304" i="6"/>
  <c r="F304" i="6"/>
  <c r="U308" i="6"/>
  <c r="F308" i="6"/>
  <c r="U312" i="6"/>
  <c r="V312" i="6" s="1"/>
  <c r="F312" i="6"/>
  <c r="U316" i="6"/>
  <c r="W316" i="6" s="1"/>
  <c r="F316" i="6"/>
  <c r="U320" i="6"/>
  <c r="W320" i="6" s="1"/>
  <c r="F320" i="6"/>
  <c r="U324" i="6"/>
  <c r="F324" i="6"/>
  <c r="U328" i="6"/>
  <c r="F328" i="6"/>
  <c r="U332" i="6"/>
  <c r="W332" i="6" s="1"/>
  <c r="F332" i="6"/>
  <c r="U336" i="6"/>
  <c r="W336" i="6" s="1"/>
  <c r="F336" i="6"/>
  <c r="U340" i="6"/>
  <c r="V340" i="6" s="1"/>
  <c r="F340" i="6"/>
  <c r="U344" i="6"/>
  <c r="W344" i="6" s="1"/>
  <c r="F344" i="6"/>
  <c r="U348" i="6"/>
  <c r="W348" i="6" s="1"/>
  <c r="F348" i="6"/>
  <c r="U352" i="6"/>
  <c r="F352" i="6"/>
  <c r="U356" i="6"/>
  <c r="F356" i="6"/>
  <c r="U360" i="6"/>
  <c r="W360" i="6" s="1"/>
  <c r="F360" i="6"/>
  <c r="U364" i="6"/>
  <c r="F364" i="6"/>
  <c r="U368" i="6"/>
  <c r="F368" i="6"/>
  <c r="U372" i="6"/>
  <c r="F372" i="6"/>
  <c r="U376" i="6"/>
  <c r="F376" i="6"/>
  <c r="U380" i="6"/>
  <c r="W380" i="6" s="1"/>
  <c r="F380" i="6"/>
  <c r="U384" i="6"/>
  <c r="W384" i="6" s="1"/>
  <c r="F384" i="6"/>
  <c r="U388" i="6"/>
  <c r="F388" i="6"/>
  <c r="U392" i="6"/>
  <c r="F392" i="6"/>
  <c r="U396" i="6"/>
  <c r="F396" i="6"/>
  <c r="U400" i="6"/>
  <c r="W400" i="6" s="1"/>
  <c r="F400" i="6"/>
  <c r="U404" i="6"/>
  <c r="F404" i="6"/>
  <c r="U408" i="6"/>
  <c r="W408" i="6" s="1"/>
  <c r="F408" i="6"/>
  <c r="U412" i="6"/>
  <c r="W412" i="6" s="1"/>
  <c r="F412" i="6"/>
  <c r="U416" i="6"/>
  <c r="V416" i="6" s="1"/>
  <c r="F416" i="6"/>
  <c r="U420" i="6"/>
  <c r="F420" i="6"/>
  <c r="U424" i="6"/>
  <c r="W424" i="6" s="1"/>
  <c r="F424" i="6"/>
  <c r="U428" i="6"/>
  <c r="W428" i="6" s="1"/>
  <c r="F428" i="6"/>
  <c r="U432" i="6"/>
  <c r="F432" i="6"/>
  <c r="U436" i="6"/>
  <c r="F436" i="6"/>
  <c r="U440" i="6"/>
  <c r="F440" i="6"/>
  <c r="U444" i="6"/>
  <c r="W444" i="6" s="1"/>
  <c r="F444" i="6"/>
  <c r="U448" i="6"/>
  <c r="W448" i="6" s="1"/>
  <c r="F448" i="6"/>
  <c r="U452" i="6"/>
  <c r="F452" i="6"/>
  <c r="U456" i="6"/>
  <c r="F456" i="6"/>
  <c r="U460" i="6"/>
  <c r="W460" i="6" s="1"/>
  <c r="F460" i="6"/>
  <c r="U464" i="6"/>
  <c r="F464" i="6"/>
  <c r="U468" i="6"/>
  <c r="F468" i="6"/>
  <c r="U472" i="6"/>
  <c r="V472" i="6" s="1"/>
  <c r="F472" i="6"/>
  <c r="U476" i="6"/>
  <c r="W476" i="6" s="1"/>
  <c r="F476" i="6"/>
  <c r="U480" i="6"/>
  <c r="F480" i="6"/>
  <c r="U482" i="6"/>
  <c r="F482" i="6"/>
  <c r="U486" i="6"/>
  <c r="F486" i="6"/>
  <c r="U490" i="6"/>
  <c r="W490" i="6" s="1"/>
  <c r="F490" i="6"/>
  <c r="U494" i="6"/>
  <c r="F494" i="6"/>
  <c r="U498" i="6"/>
  <c r="F498" i="6"/>
  <c r="U504" i="6"/>
  <c r="W504" i="6" s="1"/>
  <c r="F504" i="6"/>
  <c r="U508" i="6"/>
  <c r="W508" i="6" s="1"/>
  <c r="F508" i="6"/>
  <c r="U512" i="6"/>
  <c r="F512" i="6"/>
  <c r="U516" i="6"/>
  <c r="F516" i="6"/>
  <c r="U520" i="6"/>
  <c r="W520" i="6" s="1"/>
  <c r="F520" i="6"/>
  <c r="U524" i="6"/>
  <c r="W524" i="6" s="1"/>
  <c r="F524" i="6"/>
  <c r="U528" i="6"/>
  <c r="F528" i="6"/>
  <c r="U532" i="6"/>
  <c r="F532" i="6"/>
  <c r="U536" i="6"/>
  <c r="F536" i="6"/>
  <c r="U540" i="6"/>
  <c r="W540" i="6" s="1"/>
  <c r="F540" i="6"/>
  <c r="U544" i="6"/>
  <c r="W544" i="6" s="1"/>
  <c r="F544" i="6"/>
  <c r="U548" i="6"/>
  <c r="F548" i="6"/>
  <c r="U550" i="6"/>
  <c r="W550" i="6" s="1"/>
  <c r="F550" i="6"/>
  <c r="U554" i="6"/>
  <c r="F554" i="6"/>
  <c r="U558" i="6"/>
  <c r="W558" i="6" s="1"/>
  <c r="F558" i="6"/>
  <c r="U562" i="6"/>
  <c r="F562" i="6"/>
  <c r="U566" i="6"/>
  <c r="W566" i="6" s="1"/>
  <c r="F566" i="6"/>
  <c r="U570" i="6"/>
  <c r="F570" i="6"/>
  <c r="U574" i="6"/>
  <c r="W574" i="6" s="1"/>
  <c r="F574" i="6"/>
  <c r="U578" i="6"/>
  <c r="W578" i="6" s="1"/>
  <c r="F578" i="6"/>
  <c r="U584" i="6"/>
  <c r="F584" i="6"/>
  <c r="U588" i="6"/>
  <c r="F588" i="6"/>
  <c r="U592" i="6"/>
  <c r="W592" i="6" s="1"/>
  <c r="F592" i="6"/>
  <c r="U640" i="6"/>
  <c r="F640" i="6"/>
  <c r="U644" i="6"/>
  <c r="W644" i="6" s="1"/>
  <c r="F644" i="6"/>
  <c r="U648" i="6"/>
  <c r="W648" i="6" s="1"/>
  <c r="F648" i="6"/>
  <c r="U654" i="6"/>
  <c r="F654" i="6"/>
  <c r="U658" i="6"/>
  <c r="W658" i="6" s="1"/>
  <c r="F658" i="6"/>
  <c r="U662" i="6"/>
  <c r="W662" i="6" s="1"/>
  <c r="F662" i="6"/>
  <c r="U666" i="6"/>
  <c r="F666" i="6"/>
  <c r="U670" i="6"/>
  <c r="W670" i="6" s="1"/>
  <c r="F670" i="6"/>
  <c r="U674" i="6"/>
  <c r="F674" i="6"/>
  <c r="U678" i="6"/>
  <c r="F678" i="6"/>
  <c r="U682" i="6"/>
  <c r="F682" i="6"/>
  <c r="U686" i="6"/>
  <c r="V686" i="6" s="1"/>
  <c r="F686" i="6"/>
  <c r="U690" i="6"/>
  <c r="W690" i="6" s="1"/>
  <c r="F690" i="6"/>
  <c r="U694" i="6"/>
  <c r="F694" i="6"/>
  <c r="U698" i="6"/>
  <c r="F698" i="6"/>
  <c r="U702" i="6"/>
  <c r="W702" i="6" s="1"/>
  <c r="F702" i="6"/>
  <c r="U706" i="6"/>
  <c r="W706" i="6" s="1"/>
  <c r="F706" i="6"/>
  <c r="U710" i="6"/>
  <c r="F710" i="6"/>
  <c r="U714" i="6"/>
  <c r="F714" i="6"/>
  <c r="U718" i="6"/>
  <c r="F718" i="6"/>
  <c r="U722" i="6"/>
  <c r="F722" i="6"/>
  <c r="U726" i="6"/>
  <c r="F726" i="6"/>
  <c r="U730" i="6"/>
  <c r="F730" i="6"/>
  <c r="U734" i="6"/>
  <c r="W734" i="6" s="1"/>
  <c r="F734" i="6"/>
  <c r="U738" i="6"/>
  <c r="W738" i="6" s="1"/>
  <c r="F738" i="6"/>
  <c r="U742" i="6"/>
  <c r="F742" i="6"/>
  <c r="U746" i="6"/>
  <c r="W746" i="6" s="1"/>
  <c r="F746" i="6"/>
  <c r="U748" i="6"/>
  <c r="W748" i="6" s="1"/>
  <c r="F748" i="6"/>
  <c r="U752" i="6"/>
  <c r="F752" i="6"/>
  <c r="U756" i="6"/>
  <c r="W756" i="6" s="1"/>
  <c r="F756" i="6"/>
  <c r="U760" i="6"/>
  <c r="F760" i="6"/>
  <c r="U766" i="6"/>
  <c r="W766" i="6" s="1"/>
  <c r="F766" i="6"/>
  <c r="U770" i="6"/>
  <c r="W770" i="6" s="1"/>
  <c r="F770" i="6"/>
  <c r="U774" i="6"/>
  <c r="V774" i="6" s="1"/>
  <c r="F774" i="6"/>
  <c r="U778" i="6"/>
  <c r="F778" i="6"/>
  <c r="U782" i="6"/>
  <c r="F782" i="6"/>
  <c r="U786" i="6"/>
  <c r="F786" i="6"/>
  <c r="U790" i="6"/>
  <c r="F790" i="6"/>
  <c r="U794" i="6"/>
  <c r="W794" i="6" s="1"/>
  <c r="F794" i="6"/>
  <c r="U798" i="6"/>
  <c r="F798" i="6"/>
  <c r="U802" i="6"/>
  <c r="W802" i="6" s="1"/>
  <c r="F802" i="6"/>
  <c r="U806" i="6"/>
  <c r="W806" i="6" s="1"/>
  <c r="F806" i="6"/>
  <c r="U810" i="6"/>
  <c r="F810" i="6"/>
  <c r="U814" i="6"/>
  <c r="W814" i="6" s="1"/>
  <c r="F814" i="6"/>
  <c r="U818" i="6"/>
  <c r="W818" i="6" s="1"/>
  <c r="F818" i="6"/>
  <c r="U822" i="6"/>
  <c r="F822" i="6"/>
  <c r="U826" i="6"/>
  <c r="W826" i="6" s="1"/>
  <c r="F826" i="6"/>
  <c r="U830" i="6"/>
  <c r="F830" i="6"/>
  <c r="U834" i="6"/>
  <c r="F834" i="6"/>
  <c r="U838" i="6"/>
  <c r="W838" i="6" s="1"/>
  <c r="F838" i="6"/>
  <c r="U842" i="6"/>
  <c r="W842" i="6" s="1"/>
  <c r="F842" i="6"/>
  <c r="U846" i="6"/>
  <c r="W846" i="6" s="1"/>
  <c r="F846" i="6"/>
  <c r="U850" i="6"/>
  <c r="F850" i="6"/>
  <c r="U854" i="6"/>
  <c r="F854" i="6"/>
  <c r="U858" i="6"/>
  <c r="F858" i="6"/>
  <c r="U862" i="6"/>
  <c r="W862" i="6" s="1"/>
  <c r="F862" i="6"/>
  <c r="U866" i="6"/>
  <c r="F866" i="6"/>
  <c r="U870" i="6"/>
  <c r="W870" i="6" s="1"/>
  <c r="F870" i="6"/>
  <c r="U874" i="6"/>
  <c r="F874" i="6"/>
  <c r="U878" i="6"/>
  <c r="V878" i="6" s="1"/>
  <c r="F878" i="6"/>
  <c r="U882" i="6"/>
  <c r="W882" i="6" s="1"/>
  <c r="F882" i="6"/>
  <c r="U886" i="6"/>
  <c r="F886" i="6"/>
  <c r="U890" i="6"/>
  <c r="V890" i="6" s="1"/>
  <c r="F890" i="6"/>
  <c r="U894" i="6"/>
  <c r="F894" i="6"/>
  <c r="U898" i="6"/>
  <c r="F898" i="6"/>
  <c r="U902" i="6"/>
  <c r="W902" i="6" s="1"/>
  <c r="F902" i="6"/>
  <c r="U906" i="6"/>
  <c r="F906" i="6"/>
  <c r="U910" i="6"/>
  <c r="F910" i="6"/>
  <c r="U914" i="6"/>
  <c r="W914" i="6" s="1"/>
  <c r="F914" i="6"/>
  <c r="U918" i="6"/>
  <c r="W918" i="6" s="1"/>
  <c r="F918" i="6"/>
  <c r="U922" i="6"/>
  <c r="F922" i="6"/>
  <c r="U926" i="6"/>
  <c r="F926" i="6"/>
  <c r="U930" i="6"/>
  <c r="F930" i="6"/>
  <c r="U934" i="6"/>
  <c r="F934" i="6"/>
  <c r="U938" i="6"/>
  <c r="W938" i="6" s="1"/>
  <c r="F938" i="6"/>
  <c r="U988" i="6"/>
  <c r="W988" i="6" s="1"/>
  <c r="F988" i="6"/>
  <c r="U992" i="6"/>
  <c r="W992" i="6" s="1"/>
  <c r="F992" i="6"/>
  <c r="U996" i="6"/>
  <c r="F996" i="6"/>
  <c r="U1000" i="6"/>
  <c r="F1000" i="6"/>
  <c r="U1004" i="6"/>
  <c r="W1004" i="6" s="1"/>
  <c r="F1004" i="6"/>
  <c r="U1008" i="6"/>
  <c r="W1008" i="6" s="1"/>
  <c r="F1008" i="6"/>
  <c r="U1012" i="6"/>
  <c r="F1012" i="6"/>
  <c r="U1016" i="6"/>
  <c r="F1016" i="6"/>
  <c r="U1020" i="6"/>
  <c r="F1020" i="6"/>
  <c r="U1024" i="6"/>
  <c r="W1024" i="6" s="1"/>
  <c r="F1024" i="6"/>
  <c r="U1028" i="6"/>
  <c r="W1028" i="6" s="1"/>
  <c r="F1028" i="6"/>
  <c r="U1032" i="6"/>
  <c r="F1032" i="6"/>
  <c r="U1036" i="6"/>
  <c r="V1036" i="6" s="1"/>
  <c r="F1036" i="6"/>
  <c r="U1040" i="6"/>
  <c r="F1040" i="6"/>
  <c r="U1044" i="6"/>
  <c r="W1044" i="6" s="1"/>
  <c r="F1044" i="6"/>
  <c r="U1048" i="6"/>
  <c r="F1048" i="6"/>
  <c r="U1052" i="6"/>
  <c r="W1052" i="6" s="1"/>
  <c r="F1052" i="6"/>
  <c r="U1056" i="6"/>
  <c r="W1056" i="6" s="1"/>
  <c r="F1056" i="6"/>
  <c r="U1060" i="6"/>
  <c r="F1060" i="6"/>
  <c r="U1062" i="6"/>
  <c r="V1062" i="6" s="1"/>
  <c r="F1062" i="6"/>
  <c r="U1066" i="6"/>
  <c r="F1066" i="6"/>
  <c r="U1070" i="6"/>
  <c r="F1070" i="6"/>
  <c r="U1074" i="6"/>
  <c r="W1074" i="6" s="1"/>
  <c r="F1074" i="6"/>
  <c r="U1078" i="6"/>
  <c r="F1078" i="6"/>
  <c r="U1082" i="6"/>
  <c r="F1082" i="6"/>
  <c r="U1086" i="6"/>
  <c r="W1086" i="6" s="1"/>
  <c r="F1086" i="6"/>
  <c r="U1090" i="6"/>
  <c r="W1090" i="6" s="1"/>
  <c r="F1090" i="6"/>
  <c r="U1094" i="6"/>
  <c r="V1094" i="6" s="1"/>
  <c r="F1094" i="6"/>
  <c r="U1098" i="6"/>
  <c r="W1098" i="6" s="1"/>
  <c r="F1098" i="6"/>
  <c r="U1102" i="6"/>
  <c r="W1102" i="6" s="1"/>
  <c r="F1102" i="6"/>
  <c r="U1106" i="6"/>
  <c r="F1106" i="6"/>
  <c r="U1110" i="6"/>
  <c r="F1110" i="6"/>
  <c r="U1114" i="6"/>
  <c r="W1114" i="6" s="1"/>
  <c r="F1114" i="6"/>
  <c r="U1118" i="6"/>
  <c r="W1118" i="6" s="1"/>
  <c r="F1118" i="6"/>
  <c r="U1130" i="6"/>
  <c r="W1130" i="6" s="1"/>
  <c r="F1130" i="6"/>
  <c r="U1134" i="6"/>
  <c r="F1134" i="6"/>
  <c r="U1138" i="6"/>
  <c r="F1138" i="6"/>
  <c r="U1142" i="6"/>
  <c r="F1142" i="6"/>
  <c r="U1146" i="6"/>
  <c r="F1146" i="6"/>
  <c r="U1150" i="6"/>
  <c r="F1150" i="6"/>
  <c r="U1154" i="6"/>
  <c r="W1154" i="6" s="1"/>
  <c r="F1154" i="6"/>
  <c r="U1158" i="6"/>
  <c r="F1158" i="6"/>
  <c r="U1162" i="6"/>
  <c r="V1162" i="6" s="1"/>
  <c r="F1162" i="6"/>
  <c r="U1166" i="6"/>
  <c r="W1166" i="6" s="1"/>
  <c r="F1166" i="6"/>
  <c r="U1170" i="6"/>
  <c r="W1170" i="6" s="1"/>
  <c r="F1170" i="6"/>
  <c r="U1174" i="6"/>
  <c r="F1174" i="6"/>
  <c r="U1178" i="6"/>
  <c r="F1178" i="6"/>
  <c r="U1182" i="6"/>
  <c r="F1182" i="6"/>
  <c r="U1186" i="6"/>
  <c r="W1186" i="6" s="1"/>
  <c r="F1186" i="6"/>
  <c r="U1190" i="6"/>
  <c r="F1190" i="6"/>
  <c r="U1194" i="6"/>
  <c r="W1194" i="6" s="1"/>
  <c r="F1194" i="6"/>
  <c r="U1198" i="6"/>
  <c r="W1198" i="6" s="1"/>
  <c r="F1198" i="6"/>
  <c r="U1202" i="6"/>
  <c r="F1202" i="6"/>
  <c r="U1206" i="6"/>
  <c r="W1206" i="6" s="1"/>
  <c r="F1206" i="6"/>
  <c r="U1210" i="6"/>
  <c r="V1210" i="6" s="1"/>
  <c r="F1210" i="6"/>
  <c r="U1214" i="6"/>
  <c r="F1214" i="6"/>
  <c r="U1218" i="6"/>
  <c r="W1218" i="6" s="1"/>
  <c r="F1218" i="6"/>
  <c r="U1222" i="6"/>
  <c r="W1222" i="6" s="1"/>
  <c r="F1222" i="6"/>
  <c r="U1226" i="6"/>
  <c r="F1226" i="6"/>
  <c r="U1230" i="6"/>
  <c r="V1230" i="6" s="1"/>
  <c r="F1230" i="6"/>
  <c r="U1234" i="6"/>
  <c r="W1234" i="6" s="1"/>
  <c r="F1234" i="6"/>
  <c r="U1238" i="6"/>
  <c r="W1238" i="6" s="1"/>
  <c r="F1238" i="6"/>
  <c r="U1242" i="6"/>
  <c r="F1242" i="6"/>
  <c r="U1246" i="6"/>
  <c r="F1246" i="6"/>
  <c r="U1250" i="6"/>
  <c r="F1250" i="6"/>
  <c r="U1254" i="6"/>
  <c r="W1254" i="6" s="1"/>
  <c r="F1254" i="6"/>
  <c r="U1258" i="6"/>
  <c r="W1258" i="6" s="1"/>
  <c r="F1258" i="6"/>
  <c r="U1262" i="6"/>
  <c r="W1262" i="6" s="1"/>
  <c r="F1262" i="6"/>
  <c r="U1266" i="6"/>
  <c r="F1266" i="6"/>
  <c r="U1270" i="6"/>
  <c r="F1270" i="6"/>
  <c r="U1274" i="6"/>
  <c r="W1274" i="6" s="1"/>
  <c r="F1274" i="6"/>
  <c r="U1278" i="6"/>
  <c r="W1278" i="6" s="1"/>
  <c r="F1278" i="6"/>
  <c r="U1282" i="6"/>
  <c r="V1282" i="6" s="1"/>
  <c r="F1282" i="6"/>
  <c r="U1286" i="6"/>
  <c r="W1286" i="6" s="1"/>
  <c r="F1286" i="6"/>
  <c r="U1290" i="6"/>
  <c r="W1290" i="6" s="1"/>
  <c r="F1290" i="6"/>
  <c r="U1294" i="6"/>
  <c r="W1294" i="6" s="1"/>
  <c r="F1294" i="6"/>
  <c r="U1298" i="6"/>
  <c r="F1298" i="6"/>
  <c r="U1302" i="6"/>
  <c r="W1302" i="6" s="1"/>
  <c r="F1302" i="6"/>
  <c r="U1306" i="6"/>
  <c r="W1306" i="6" s="1"/>
  <c r="F1306" i="6"/>
  <c r="U1310" i="6"/>
  <c r="W1310" i="6" s="1"/>
  <c r="F1310" i="6"/>
  <c r="U1312" i="6"/>
  <c r="F1312" i="6"/>
  <c r="U1324" i="6"/>
  <c r="W1324" i="6" s="1"/>
  <c r="F1324" i="6"/>
  <c r="U1328" i="6"/>
  <c r="W1328" i="6" s="1"/>
  <c r="F1328" i="6"/>
  <c r="U1332" i="6"/>
  <c r="F1332" i="6"/>
  <c r="U1336" i="6"/>
  <c r="F1336" i="6"/>
  <c r="U1340" i="6"/>
  <c r="W1340" i="6" s="1"/>
  <c r="F1340" i="6"/>
  <c r="U1344" i="6"/>
  <c r="W1344" i="6" s="1"/>
  <c r="F1344" i="6"/>
  <c r="U1348" i="6"/>
  <c r="F1348" i="6"/>
  <c r="U1352" i="6"/>
  <c r="F1352" i="6"/>
  <c r="U1356" i="6"/>
  <c r="W1356" i="6" s="1"/>
  <c r="F1356" i="6"/>
  <c r="U1362" i="6"/>
  <c r="F1362" i="6"/>
  <c r="U1368" i="6"/>
  <c r="W1368" i="6" s="1"/>
  <c r="F1368" i="6"/>
  <c r="U1384" i="6"/>
  <c r="V1384" i="6" s="1"/>
  <c r="F1384" i="6"/>
  <c r="W134" i="6"/>
  <c r="W246" i="6"/>
  <c r="W552" i="6"/>
  <c r="W596" i="6"/>
  <c r="W600" i="6"/>
  <c r="W604" i="6"/>
  <c r="W606" i="6"/>
  <c r="W610" i="6"/>
  <c r="W614" i="6"/>
  <c r="W618" i="6"/>
  <c r="W624" i="6"/>
  <c r="W628" i="6"/>
  <c r="W632" i="6"/>
  <c r="W636" i="6"/>
  <c r="W712" i="6"/>
  <c r="W816" i="6"/>
  <c r="W944" i="6"/>
  <c r="W946" i="6"/>
  <c r="W948" i="6"/>
  <c r="W950" i="6"/>
  <c r="W952" i="6"/>
  <c r="W954" i="6"/>
  <c r="W956" i="6"/>
  <c r="W958" i="6"/>
  <c r="W960" i="6"/>
  <c r="W962" i="6"/>
  <c r="W964" i="6"/>
  <c r="W966" i="6"/>
  <c r="W968" i="6"/>
  <c r="W970" i="6"/>
  <c r="W22" i="6"/>
  <c r="V46" i="6"/>
  <c r="W58" i="6"/>
  <c r="W62" i="6"/>
  <c r="W86" i="6"/>
  <c r="W94" i="6"/>
  <c r="W142" i="6"/>
  <c r="W158" i="6"/>
  <c r="W174" i="6"/>
  <c r="W182" i="6"/>
  <c r="W198" i="6"/>
  <c r="W214" i="6"/>
  <c r="W462" i="6"/>
  <c r="W568" i="6"/>
  <c r="W598" i="6"/>
  <c r="W602" i="6"/>
  <c r="W608" i="6"/>
  <c r="W612" i="6"/>
  <c r="W616" i="6"/>
  <c r="W620" i="6"/>
  <c r="W622" i="6"/>
  <c r="W626" i="6"/>
  <c r="W630" i="6"/>
  <c r="W634" i="6"/>
  <c r="W638" i="6"/>
  <c r="W6" i="6"/>
  <c r="W38" i="6"/>
  <c r="W70" i="6"/>
  <c r="W110" i="6"/>
  <c r="W972" i="6"/>
  <c r="W974" i="6"/>
  <c r="W976" i="6"/>
  <c r="W978" i="6"/>
  <c r="W980" i="6"/>
  <c r="W982" i="6"/>
  <c r="W984" i="6"/>
  <c r="W1050" i="6"/>
  <c r="W1120" i="6"/>
  <c r="W1122" i="6"/>
  <c r="W1124" i="6"/>
  <c r="W1126" i="6"/>
  <c r="W1128" i="6"/>
  <c r="W1210" i="6"/>
  <c r="W1314" i="6"/>
  <c r="W1316" i="6"/>
  <c r="W1318" i="6"/>
  <c r="W1320" i="6"/>
  <c r="W1322" i="6"/>
  <c r="W1334" i="6"/>
  <c r="W495" i="6"/>
  <c r="W595" i="6"/>
  <c r="W597" i="6"/>
  <c r="W599" i="6"/>
  <c r="W601" i="6"/>
  <c r="W603" i="6"/>
  <c r="W605" i="6"/>
  <c r="W607" i="6"/>
  <c r="W609" i="6"/>
  <c r="W611" i="6"/>
  <c r="W613" i="6"/>
  <c r="W615" i="6"/>
  <c r="W617" i="6"/>
  <c r="W619" i="6"/>
  <c r="W621" i="6"/>
  <c r="W623" i="6"/>
  <c r="W625" i="6"/>
  <c r="W627" i="6"/>
  <c r="W629" i="6"/>
  <c r="W631" i="6"/>
  <c r="W633" i="6"/>
  <c r="W635" i="6"/>
  <c r="W637" i="6"/>
  <c r="W639" i="6"/>
  <c r="W945" i="6"/>
  <c r="W947" i="6"/>
  <c r="W949" i="6"/>
  <c r="W951" i="6"/>
  <c r="W953" i="6"/>
  <c r="W955" i="6"/>
  <c r="W957" i="6"/>
  <c r="W959" i="6"/>
  <c r="W961" i="6"/>
  <c r="W963" i="6"/>
  <c r="W965" i="6"/>
  <c r="W967" i="6"/>
  <c r="W969" i="6"/>
  <c r="W971" i="6"/>
  <c r="W973" i="6"/>
  <c r="W975" i="6"/>
  <c r="W977" i="6"/>
  <c r="W979" i="6"/>
  <c r="W981" i="6"/>
  <c r="W983" i="6"/>
  <c r="W985" i="6"/>
  <c r="W1121" i="6"/>
  <c r="W1123" i="6"/>
  <c r="W1125" i="6"/>
  <c r="W1127" i="6"/>
  <c r="W1129" i="6"/>
  <c r="W1315" i="6"/>
  <c r="W1317" i="6"/>
  <c r="W1319" i="6"/>
  <c r="W1321" i="6"/>
  <c r="W1323" i="6"/>
  <c r="W1365" i="6"/>
  <c r="V81" i="6"/>
  <c r="V601" i="6"/>
  <c r="V609" i="6"/>
  <c r="V617" i="6"/>
  <c r="V625" i="6"/>
  <c r="V602" i="6"/>
  <c r="V86" i="6"/>
  <c r="V102" i="6"/>
  <c r="V118" i="6"/>
  <c r="V134" i="6"/>
  <c r="V150" i="6"/>
  <c r="V166" i="6"/>
  <c r="V182" i="6"/>
  <c r="V198" i="6"/>
  <c r="V214" i="6"/>
  <c r="V230" i="6"/>
  <c r="V246" i="6"/>
  <c r="V262" i="6"/>
  <c r="V278" i="6"/>
  <c r="V294" i="6"/>
  <c r="V350" i="6"/>
  <c r="V366" i="6"/>
  <c r="V382" i="6"/>
  <c r="V406" i="6"/>
  <c r="V414" i="6"/>
  <c r="V422" i="6"/>
  <c r="V438" i="6"/>
  <c r="V732" i="6"/>
  <c r="V633" i="6"/>
  <c r="V961" i="6"/>
  <c r="V6" i="6"/>
  <c r="V10" i="6"/>
  <c r="V14" i="6"/>
  <c r="V30" i="6"/>
  <c r="V54" i="6"/>
  <c r="V62" i="6"/>
  <c r="V70" i="6"/>
  <c r="V78" i="6"/>
  <c r="V390" i="6"/>
  <c r="V442" i="6"/>
  <c r="V446" i="6"/>
  <c r="V704" i="6"/>
  <c r="V454" i="6"/>
  <c r="V502" i="6"/>
  <c r="V510" i="6"/>
  <c r="V518" i="6"/>
  <c r="V526" i="6"/>
  <c r="V534" i="6"/>
  <c r="V542" i="6"/>
  <c r="V598" i="6"/>
  <c r="V606" i="6"/>
  <c r="V610" i="6"/>
  <c r="V614" i="6"/>
  <c r="V618" i="6"/>
  <c r="V622" i="6"/>
  <c r="V626" i="6"/>
  <c r="V630" i="6"/>
  <c r="V634" i="6"/>
  <c r="V638" i="6"/>
  <c r="V642" i="6"/>
  <c r="V650" i="6"/>
  <c r="V307" i="6"/>
  <c r="V503" i="6"/>
  <c r="V595" i="6"/>
  <c r="V599" i="6"/>
  <c r="V603" i="6"/>
  <c r="V607" i="6"/>
  <c r="V611" i="6"/>
  <c r="V615" i="6"/>
  <c r="V619" i="6"/>
  <c r="V623" i="6"/>
  <c r="V627" i="6"/>
  <c r="V631" i="6"/>
  <c r="V635" i="6"/>
  <c r="V639" i="6"/>
  <c r="V711" i="6"/>
  <c r="V947" i="6"/>
  <c r="V951" i="6"/>
  <c r="V955" i="6"/>
  <c r="V959" i="6"/>
  <c r="V963" i="6"/>
  <c r="V967" i="6"/>
  <c r="V971" i="6"/>
  <c r="V975" i="6"/>
  <c r="V979" i="6"/>
  <c r="V983" i="6"/>
  <c r="V1123" i="6"/>
  <c r="V1127" i="6"/>
  <c r="V1131" i="6"/>
  <c r="V1235" i="6"/>
  <c r="V64" i="6"/>
  <c r="V942" i="6"/>
  <c r="V946" i="6"/>
  <c r="V950" i="6"/>
  <c r="V954" i="6"/>
  <c r="V958" i="6"/>
  <c r="V962" i="6"/>
  <c r="V966" i="6"/>
  <c r="V970" i="6"/>
  <c r="V974" i="6"/>
  <c r="V978" i="6"/>
  <c r="V982" i="6"/>
  <c r="V990" i="6"/>
  <c r="V998" i="6"/>
  <c r="V1006" i="6"/>
  <c r="V1014" i="6"/>
  <c r="V1022" i="6"/>
  <c r="V1030" i="6"/>
  <c r="V1038" i="6"/>
  <c r="V1042" i="6"/>
  <c r="V1046" i="6"/>
  <c r="V1054" i="6"/>
  <c r="V1122" i="6"/>
  <c r="V1126" i="6"/>
  <c r="V1072" i="6"/>
  <c r="V467" i="6"/>
  <c r="V755" i="6"/>
  <c r="V310" i="6"/>
  <c r="V318" i="6"/>
  <c r="V326" i="6"/>
  <c r="V334" i="6"/>
  <c r="V342" i="6"/>
  <c r="V462" i="6"/>
  <c r="V466" i="6"/>
  <c r="V470" i="6"/>
  <c r="V478" i="6"/>
  <c r="V582" i="6"/>
  <c r="V590" i="6"/>
  <c r="V754" i="6"/>
  <c r="V762" i="6"/>
  <c r="V268" i="6"/>
  <c r="V488" i="6"/>
  <c r="V496" i="6"/>
  <c r="V520" i="6"/>
  <c r="V552" i="6"/>
  <c r="V560" i="6"/>
  <c r="V568" i="6"/>
  <c r="V576" i="6"/>
  <c r="V580" i="6"/>
  <c r="V596" i="6"/>
  <c r="V600" i="6"/>
  <c r="V604" i="6"/>
  <c r="V608" i="6"/>
  <c r="V612" i="6"/>
  <c r="V616" i="6"/>
  <c r="V620" i="6"/>
  <c r="V624" i="6"/>
  <c r="V628" i="6"/>
  <c r="V632" i="6"/>
  <c r="V636" i="6"/>
  <c r="V652" i="6"/>
  <c r="V656" i="6"/>
  <c r="V664" i="6"/>
  <c r="V668" i="6"/>
  <c r="V672" i="6"/>
  <c r="V680" i="6"/>
  <c r="V688" i="6"/>
  <c r="V696" i="6"/>
  <c r="V712" i="6"/>
  <c r="V720" i="6"/>
  <c r="V728" i="6"/>
  <c r="V736" i="6"/>
  <c r="V740" i="6"/>
  <c r="V744" i="6"/>
  <c r="V768" i="6"/>
  <c r="V772" i="6"/>
  <c r="V776" i="6"/>
  <c r="V784" i="6"/>
  <c r="V792" i="6"/>
  <c r="V800" i="6"/>
  <c r="V808" i="6"/>
  <c r="V816" i="6"/>
  <c r="V824" i="6"/>
  <c r="V832" i="6"/>
  <c r="V840" i="6"/>
  <c r="V848" i="6"/>
  <c r="V856" i="6"/>
  <c r="V864" i="6"/>
  <c r="V872" i="6"/>
  <c r="V880" i="6"/>
  <c r="V888" i="6"/>
  <c r="V896" i="6"/>
  <c r="V904" i="6"/>
  <c r="V912" i="6"/>
  <c r="V920" i="6"/>
  <c r="V924" i="6"/>
  <c r="V928" i="6"/>
  <c r="V936" i="6"/>
  <c r="V944" i="6"/>
  <c r="V948" i="6"/>
  <c r="V952" i="6"/>
  <c r="V956" i="6"/>
  <c r="V960" i="6"/>
  <c r="V964" i="6"/>
  <c r="V968" i="6"/>
  <c r="V972" i="6"/>
  <c r="V976" i="6"/>
  <c r="V980" i="6"/>
  <c r="V984" i="6"/>
  <c r="V1024" i="6"/>
  <c r="V1064" i="6"/>
  <c r="V1080" i="6"/>
  <c r="V1088" i="6"/>
  <c r="V1092" i="6"/>
  <c r="V1096" i="6"/>
  <c r="V1104" i="6"/>
  <c r="V1112" i="6"/>
  <c r="V1120" i="6"/>
  <c r="V1124" i="6"/>
  <c r="V1128" i="6"/>
  <c r="V1140" i="6"/>
  <c r="V1144" i="6"/>
  <c r="V1148" i="6"/>
  <c r="V1156" i="6"/>
  <c r="V1164" i="6"/>
  <c r="V1172" i="6"/>
  <c r="V1180" i="6"/>
  <c r="V1188" i="6"/>
  <c r="V1204" i="6"/>
  <c r="V1212" i="6"/>
  <c r="V1220" i="6"/>
  <c r="V1228" i="6"/>
  <c r="V1236" i="6"/>
  <c r="V1244" i="6"/>
  <c r="V1252" i="6"/>
  <c r="V1268" i="6"/>
  <c r="V1276" i="6"/>
  <c r="V1284" i="6"/>
  <c r="V1292" i="6"/>
  <c r="V1300" i="6"/>
  <c r="V1308" i="6"/>
  <c r="V1316" i="6"/>
  <c r="V1320" i="6"/>
  <c r="V1376" i="6"/>
  <c r="V461" i="6"/>
  <c r="V549" i="6"/>
  <c r="V597" i="6"/>
  <c r="V605" i="6"/>
  <c r="V613" i="6"/>
  <c r="V621" i="6"/>
  <c r="V629" i="6"/>
  <c r="V637" i="6"/>
  <c r="V645" i="6"/>
  <c r="V741" i="6"/>
  <c r="V909" i="6"/>
  <c r="V945" i="6"/>
  <c r="V949" i="6"/>
  <c r="V953" i="6"/>
  <c r="V957" i="6"/>
  <c r="V965" i="6"/>
  <c r="V969" i="6"/>
  <c r="V973" i="6"/>
  <c r="V977" i="6"/>
  <c r="V981" i="6"/>
  <c r="V985" i="6"/>
  <c r="V1061" i="6"/>
  <c r="V1065" i="6"/>
  <c r="V1121" i="6"/>
  <c r="V1125" i="6"/>
  <c r="V1129" i="6"/>
  <c r="V1193" i="6"/>
  <c r="V1225" i="6"/>
  <c r="V1317" i="6"/>
  <c r="V1321" i="6"/>
  <c r="V1373" i="6"/>
  <c r="V1274" i="6"/>
  <c r="V1314" i="6"/>
  <c r="V1318" i="6"/>
  <c r="V1322" i="6"/>
  <c r="V1334" i="6"/>
  <c r="V1386" i="6"/>
  <c r="V1275" i="6"/>
  <c r="V1315" i="6"/>
  <c r="V1319" i="6"/>
  <c r="V1323" i="6"/>
  <c r="V1379" i="6"/>
  <c r="U4085" i="1"/>
  <c r="T4085" i="1"/>
  <c r="U4084" i="1"/>
  <c r="T4084" i="1"/>
  <c r="U4083" i="1"/>
  <c r="T4083" i="1"/>
  <c r="U4082" i="1"/>
  <c r="T4082" i="1"/>
  <c r="U4081" i="1"/>
  <c r="T4081" i="1"/>
  <c r="U4080" i="1"/>
  <c r="T4080" i="1"/>
  <c r="U4079" i="1"/>
  <c r="T4079" i="1"/>
  <c r="U4078" i="1"/>
  <c r="T4078" i="1"/>
  <c r="U4077" i="1"/>
  <c r="T4077" i="1"/>
  <c r="U4076" i="1"/>
  <c r="T4076" i="1"/>
  <c r="U4075" i="1"/>
  <c r="T4075" i="1"/>
  <c r="U4074" i="1"/>
  <c r="T4074" i="1"/>
  <c r="U4073" i="1"/>
  <c r="T4073" i="1"/>
  <c r="U4072" i="1"/>
  <c r="T4072" i="1"/>
  <c r="U4071" i="1"/>
  <c r="T4071" i="1"/>
  <c r="U4070" i="1"/>
  <c r="T4070" i="1"/>
  <c r="U4069" i="1"/>
  <c r="T4069" i="1"/>
  <c r="U4068" i="1"/>
  <c r="T4068" i="1"/>
  <c r="U4067" i="1"/>
  <c r="T4067" i="1"/>
  <c r="U4066" i="1"/>
  <c r="T4066" i="1"/>
  <c r="U4065" i="1"/>
  <c r="T4065" i="1"/>
  <c r="U4064" i="1"/>
  <c r="T4064" i="1"/>
  <c r="U4063" i="1"/>
  <c r="T4063" i="1"/>
  <c r="U4062" i="1"/>
  <c r="T4062" i="1"/>
  <c r="U4061" i="1"/>
  <c r="T4061" i="1"/>
  <c r="U4060" i="1"/>
  <c r="T4060" i="1"/>
  <c r="U4059" i="1"/>
  <c r="T4059" i="1"/>
  <c r="U4058" i="1"/>
  <c r="T4058" i="1"/>
  <c r="U4057" i="1"/>
  <c r="T4057" i="1"/>
  <c r="U4056" i="1"/>
  <c r="T4056" i="1"/>
  <c r="U4055" i="1"/>
  <c r="T4055" i="1"/>
  <c r="U4054" i="1"/>
  <c r="T4054" i="1"/>
  <c r="U4053" i="1"/>
  <c r="T4053" i="1"/>
  <c r="U4052" i="1"/>
  <c r="T4052" i="1"/>
  <c r="U4051" i="1"/>
  <c r="T4051" i="1"/>
  <c r="U4050" i="1"/>
  <c r="T4050" i="1"/>
  <c r="U4049" i="1"/>
  <c r="T4049" i="1"/>
  <c r="U4048" i="1"/>
  <c r="T4048" i="1"/>
  <c r="U4047" i="1"/>
  <c r="T4047" i="1"/>
  <c r="U4046" i="1"/>
  <c r="T4046" i="1"/>
  <c r="U4045" i="1"/>
  <c r="T4045" i="1"/>
  <c r="U4044" i="1"/>
  <c r="T4044" i="1"/>
  <c r="U4043" i="1"/>
  <c r="T4043" i="1"/>
  <c r="U4042" i="1"/>
  <c r="T4042" i="1"/>
  <c r="U4041" i="1"/>
  <c r="T4041" i="1"/>
  <c r="U4040" i="1"/>
  <c r="T4040" i="1"/>
  <c r="U4039" i="1"/>
  <c r="T4039" i="1"/>
  <c r="U4038" i="1"/>
  <c r="T4038" i="1"/>
  <c r="U4037" i="1"/>
  <c r="T4037" i="1"/>
  <c r="U4036" i="1"/>
  <c r="T4036" i="1"/>
  <c r="U4035" i="1"/>
  <c r="T4035" i="1"/>
  <c r="U4034" i="1"/>
  <c r="T4034" i="1"/>
  <c r="U4033" i="1"/>
  <c r="T4033" i="1"/>
  <c r="U4032" i="1"/>
  <c r="T4032" i="1"/>
  <c r="U4031" i="1"/>
  <c r="T4031" i="1"/>
  <c r="U4030" i="1"/>
  <c r="T4030" i="1"/>
  <c r="U4029" i="1"/>
  <c r="T4029" i="1"/>
  <c r="U4028" i="1"/>
  <c r="T4028" i="1"/>
  <c r="U4027" i="1"/>
  <c r="T4027" i="1"/>
  <c r="U4026" i="1"/>
  <c r="T4026" i="1"/>
  <c r="U4025" i="1"/>
  <c r="T4025" i="1"/>
  <c r="U4024" i="1"/>
  <c r="T4024" i="1"/>
  <c r="U4023" i="1"/>
  <c r="T4023" i="1"/>
  <c r="U4022" i="1"/>
  <c r="T4022" i="1"/>
  <c r="U4021" i="1"/>
  <c r="T4021" i="1"/>
  <c r="U4020" i="1"/>
  <c r="T4020" i="1"/>
  <c r="U4019" i="1"/>
  <c r="T4019" i="1"/>
  <c r="U4018" i="1"/>
  <c r="T4018" i="1"/>
  <c r="U4017" i="1"/>
  <c r="T4017" i="1"/>
  <c r="U4016" i="1"/>
  <c r="T4016" i="1"/>
  <c r="U4015" i="1"/>
  <c r="T4015" i="1"/>
  <c r="U4014" i="1"/>
  <c r="T4014" i="1"/>
  <c r="U4013" i="1"/>
  <c r="T4013" i="1"/>
  <c r="U4012" i="1"/>
  <c r="T4012" i="1"/>
  <c r="U4011" i="1"/>
  <c r="T4011" i="1"/>
  <c r="U4010" i="1"/>
  <c r="T4010" i="1"/>
  <c r="U4009" i="1"/>
  <c r="T4009" i="1"/>
  <c r="U4008" i="1"/>
  <c r="T4008" i="1"/>
  <c r="U4007" i="1"/>
  <c r="T4007" i="1"/>
  <c r="U4006" i="1"/>
  <c r="T4006" i="1"/>
  <c r="U4005" i="1"/>
  <c r="T4005" i="1"/>
  <c r="U4004" i="1"/>
  <c r="T4004" i="1"/>
  <c r="U4003" i="1"/>
  <c r="T4003" i="1"/>
  <c r="U4002" i="1"/>
  <c r="T4002" i="1"/>
  <c r="U4001" i="1"/>
  <c r="T4001" i="1"/>
  <c r="U4000" i="1"/>
  <c r="T4000" i="1"/>
  <c r="U3999" i="1"/>
  <c r="T3999" i="1"/>
  <c r="U3998" i="1"/>
  <c r="T3998" i="1"/>
  <c r="U3997" i="1"/>
  <c r="T3997" i="1"/>
  <c r="U3996" i="1"/>
  <c r="T3996" i="1"/>
  <c r="U3995" i="1"/>
  <c r="T3995" i="1"/>
  <c r="U3994" i="1"/>
  <c r="T3994" i="1"/>
  <c r="U3993" i="1"/>
  <c r="T3993" i="1"/>
  <c r="U3992" i="1"/>
  <c r="T3992" i="1"/>
  <c r="U3991" i="1"/>
  <c r="T3991" i="1"/>
  <c r="U3990" i="1"/>
  <c r="T3990" i="1"/>
  <c r="U3989" i="1"/>
  <c r="T3989" i="1"/>
  <c r="U3988" i="1"/>
  <c r="T3988" i="1"/>
  <c r="U3987" i="1"/>
  <c r="T3987" i="1"/>
  <c r="U3986" i="1"/>
  <c r="T3986" i="1"/>
  <c r="U3985" i="1"/>
  <c r="T3985" i="1"/>
  <c r="U3984" i="1"/>
  <c r="T3984" i="1"/>
  <c r="U3983" i="1"/>
  <c r="T3983" i="1"/>
  <c r="U3982" i="1"/>
  <c r="T3982" i="1"/>
  <c r="U3981" i="1"/>
  <c r="T3981" i="1"/>
  <c r="U3980" i="1"/>
  <c r="T3980" i="1"/>
  <c r="U3979" i="1"/>
  <c r="T3979" i="1"/>
  <c r="U3978" i="1"/>
  <c r="T3978" i="1"/>
  <c r="U3977" i="1"/>
  <c r="T3977" i="1"/>
  <c r="U3976" i="1"/>
  <c r="T3976" i="1"/>
  <c r="U3975" i="1"/>
  <c r="T3975" i="1"/>
  <c r="U3974" i="1"/>
  <c r="T3974" i="1"/>
  <c r="U3973" i="1"/>
  <c r="T3973" i="1"/>
  <c r="U3972" i="1"/>
  <c r="T3972" i="1"/>
  <c r="U3971" i="1"/>
  <c r="T3971" i="1"/>
  <c r="U3970" i="1"/>
  <c r="T3970" i="1"/>
  <c r="U3969" i="1"/>
  <c r="T3969" i="1"/>
  <c r="U3968" i="1"/>
  <c r="T3968" i="1"/>
  <c r="U3967" i="1"/>
  <c r="T3967" i="1"/>
  <c r="U3966" i="1"/>
  <c r="T3966" i="1"/>
  <c r="U3965" i="1"/>
  <c r="T3965" i="1"/>
  <c r="U3964" i="1"/>
  <c r="T3964" i="1"/>
  <c r="U3963" i="1"/>
  <c r="T3963" i="1"/>
  <c r="U3962" i="1"/>
  <c r="T3962" i="1"/>
  <c r="U3961" i="1"/>
  <c r="T3961" i="1"/>
  <c r="U3960" i="1"/>
  <c r="T3960" i="1"/>
  <c r="U3959" i="1"/>
  <c r="T3959" i="1"/>
  <c r="U3958" i="1"/>
  <c r="T3958" i="1"/>
  <c r="U3957" i="1"/>
  <c r="T3957" i="1"/>
  <c r="U3956" i="1"/>
  <c r="T3956" i="1"/>
  <c r="U3955" i="1"/>
  <c r="T3955" i="1"/>
  <c r="U3954" i="1"/>
  <c r="T3954" i="1"/>
  <c r="U3953" i="1"/>
  <c r="T3953" i="1"/>
  <c r="U3952" i="1"/>
  <c r="T3952" i="1"/>
  <c r="U3951" i="1"/>
  <c r="T3951" i="1"/>
  <c r="U3950" i="1"/>
  <c r="T3950" i="1"/>
  <c r="U3949" i="1"/>
  <c r="T3949" i="1"/>
  <c r="U3948" i="1"/>
  <c r="T3948" i="1"/>
  <c r="U3947" i="1"/>
  <c r="T3947" i="1"/>
  <c r="U3946" i="1"/>
  <c r="T3946" i="1"/>
  <c r="U3945" i="1"/>
  <c r="T3945" i="1"/>
  <c r="U3944" i="1"/>
  <c r="T3944" i="1"/>
  <c r="U3943" i="1"/>
  <c r="T3943" i="1"/>
  <c r="U3942" i="1"/>
  <c r="T3942" i="1"/>
  <c r="U3941" i="1"/>
  <c r="T3941" i="1"/>
  <c r="U3940" i="1"/>
  <c r="T3940" i="1"/>
  <c r="U3939" i="1"/>
  <c r="T3939" i="1"/>
  <c r="U3938" i="1"/>
  <c r="T3938" i="1"/>
  <c r="U3937" i="1"/>
  <c r="T3937" i="1"/>
  <c r="U3936" i="1"/>
  <c r="T3936" i="1"/>
  <c r="U3935" i="1"/>
  <c r="T3935" i="1"/>
  <c r="U3934" i="1"/>
  <c r="T3934" i="1"/>
  <c r="U3933" i="1"/>
  <c r="T3933" i="1"/>
  <c r="U3932" i="1"/>
  <c r="T3932" i="1"/>
  <c r="U3931" i="1"/>
  <c r="T3931" i="1"/>
  <c r="U3930" i="1"/>
  <c r="T3930" i="1"/>
  <c r="U3929" i="1"/>
  <c r="T3929" i="1"/>
  <c r="U3928" i="1"/>
  <c r="T3928" i="1"/>
  <c r="U3927" i="1"/>
  <c r="T3927" i="1"/>
  <c r="U3926" i="1"/>
  <c r="T3926" i="1"/>
  <c r="U3925" i="1"/>
  <c r="T3925" i="1"/>
  <c r="U3924" i="1"/>
  <c r="T3924" i="1"/>
  <c r="U3923" i="1"/>
  <c r="T3923" i="1"/>
  <c r="U3922" i="1"/>
  <c r="T3922" i="1"/>
  <c r="U3921" i="1"/>
  <c r="T3921" i="1"/>
  <c r="U3920" i="1"/>
  <c r="T3920" i="1"/>
  <c r="U3919" i="1"/>
  <c r="T3919" i="1"/>
  <c r="U3918" i="1"/>
  <c r="T3918" i="1"/>
  <c r="U3917" i="1"/>
  <c r="T3917" i="1"/>
  <c r="U3916" i="1"/>
  <c r="T3916" i="1"/>
  <c r="U3915" i="1"/>
  <c r="T3915" i="1"/>
  <c r="U3914" i="1"/>
  <c r="T3914" i="1"/>
  <c r="U3913" i="1"/>
  <c r="T3913" i="1"/>
  <c r="U3912" i="1"/>
  <c r="T3912" i="1"/>
  <c r="U3911" i="1"/>
  <c r="T3911" i="1"/>
  <c r="U3910" i="1"/>
  <c r="T3910" i="1"/>
  <c r="U3909" i="1"/>
  <c r="T3909" i="1"/>
  <c r="U3908" i="1"/>
  <c r="T3908" i="1"/>
  <c r="U3907" i="1"/>
  <c r="T3907" i="1"/>
  <c r="U3906" i="1"/>
  <c r="T3906" i="1"/>
  <c r="U3905" i="1"/>
  <c r="T3905" i="1"/>
  <c r="U3904" i="1"/>
  <c r="T3904" i="1"/>
  <c r="U3903" i="1"/>
  <c r="T3903" i="1"/>
  <c r="U3902" i="1"/>
  <c r="T3902" i="1"/>
  <c r="U3901" i="1"/>
  <c r="T3901" i="1"/>
  <c r="U3900" i="1"/>
  <c r="T3900" i="1"/>
  <c r="U3899" i="1"/>
  <c r="T3899" i="1"/>
  <c r="U3898" i="1"/>
  <c r="T3898" i="1"/>
  <c r="U3897" i="1"/>
  <c r="T3897" i="1"/>
  <c r="U3896" i="1"/>
  <c r="T3896" i="1"/>
  <c r="U3895" i="1"/>
  <c r="T3895" i="1"/>
  <c r="U3894" i="1"/>
  <c r="T3894" i="1"/>
  <c r="U3893" i="1"/>
  <c r="T3893" i="1"/>
  <c r="U3892" i="1"/>
  <c r="T3892" i="1"/>
  <c r="U3891" i="1"/>
  <c r="T3891" i="1"/>
  <c r="U3890" i="1"/>
  <c r="T3890" i="1"/>
  <c r="U3889" i="1"/>
  <c r="T3889" i="1"/>
  <c r="U3888" i="1"/>
  <c r="T3888" i="1"/>
  <c r="U3887" i="1"/>
  <c r="T3887" i="1"/>
  <c r="U3886" i="1"/>
  <c r="T3886" i="1"/>
  <c r="U3885" i="1"/>
  <c r="T3885" i="1"/>
  <c r="U3884" i="1"/>
  <c r="T3884" i="1"/>
  <c r="U3883" i="1"/>
  <c r="T3883" i="1"/>
  <c r="U3882" i="1"/>
  <c r="T3882" i="1"/>
  <c r="U3881" i="1"/>
  <c r="T3881" i="1"/>
  <c r="U3880" i="1"/>
  <c r="T3880" i="1"/>
  <c r="U3879" i="1"/>
  <c r="T3879" i="1"/>
  <c r="U3878" i="1"/>
  <c r="T3878" i="1"/>
  <c r="U3877" i="1"/>
  <c r="T3877" i="1"/>
  <c r="U3876" i="1"/>
  <c r="T3876" i="1"/>
  <c r="U3875" i="1"/>
  <c r="T3875" i="1"/>
  <c r="U3874" i="1"/>
  <c r="T3874" i="1"/>
  <c r="U3873" i="1"/>
  <c r="T3873" i="1"/>
  <c r="U3872" i="1"/>
  <c r="T3872" i="1"/>
  <c r="U3871" i="1"/>
  <c r="T3871" i="1"/>
  <c r="U3870" i="1"/>
  <c r="T3870" i="1"/>
  <c r="U3869" i="1"/>
  <c r="T3869" i="1"/>
  <c r="U3868" i="1"/>
  <c r="T3868" i="1"/>
  <c r="U3867" i="1"/>
  <c r="T3867" i="1"/>
  <c r="U3866" i="1"/>
  <c r="T3866" i="1"/>
  <c r="U3865" i="1"/>
  <c r="T3865" i="1"/>
  <c r="U3864" i="1"/>
  <c r="T3864" i="1"/>
  <c r="U3863" i="1"/>
  <c r="T3863" i="1"/>
  <c r="U3862" i="1"/>
  <c r="T3862" i="1"/>
  <c r="U3861" i="1"/>
  <c r="T3861" i="1"/>
  <c r="U3860" i="1"/>
  <c r="T3860" i="1"/>
  <c r="U3859" i="1"/>
  <c r="T3859" i="1"/>
  <c r="U3858" i="1"/>
  <c r="T3858" i="1"/>
  <c r="U3857" i="1"/>
  <c r="T3857" i="1"/>
  <c r="U3856" i="1"/>
  <c r="T3856" i="1"/>
  <c r="U3855" i="1"/>
  <c r="T3855" i="1"/>
  <c r="U3854" i="1"/>
  <c r="T3854" i="1"/>
  <c r="U3853" i="1"/>
  <c r="T3853" i="1"/>
  <c r="U3852" i="1"/>
  <c r="T3852" i="1"/>
  <c r="U3851" i="1"/>
  <c r="T3851" i="1"/>
  <c r="U3850" i="1"/>
  <c r="T3850" i="1"/>
  <c r="U3849" i="1"/>
  <c r="T3849" i="1"/>
  <c r="U3848" i="1"/>
  <c r="T3848" i="1"/>
  <c r="U3847" i="1"/>
  <c r="T3847" i="1"/>
  <c r="U3846" i="1"/>
  <c r="T3846" i="1"/>
  <c r="U3845" i="1"/>
  <c r="T3845" i="1"/>
  <c r="U3844" i="1"/>
  <c r="T3844" i="1"/>
  <c r="U3843" i="1"/>
  <c r="T3843" i="1"/>
  <c r="U3842" i="1"/>
  <c r="T3842" i="1"/>
  <c r="U3841" i="1"/>
  <c r="T3841" i="1"/>
  <c r="U3840" i="1"/>
  <c r="T3840" i="1"/>
  <c r="U3839" i="1"/>
  <c r="T3839" i="1"/>
  <c r="U3838" i="1"/>
  <c r="T3838" i="1"/>
  <c r="U3837" i="1"/>
  <c r="T3837" i="1"/>
  <c r="U3836" i="1"/>
  <c r="T3836" i="1"/>
  <c r="U3835" i="1"/>
  <c r="T3835" i="1"/>
  <c r="U3834" i="1"/>
  <c r="T3834" i="1"/>
  <c r="U3833" i="1"/>
  <c r="T3833" i="1"/>
  <c r="U3832" i="1"/>
  <c r="T3832" i="1"/>
  <c r="U3831" i="1"/>
  <c r="T3831" i="1"/>
  <c r="U3830" i="1"/>
  <c r="T3830" i="1"/>
  <c r="U3829" i="1"/>
  <c r="T3829" i="1"/>
  <c r="U3828" i="1"/>
  <c r="T3828" i="1"/>
  <c r="U3827" i="1"/>
  <c r="T3827" i="1"/>
  <c r="U3826" i="1"/>
  <c r="T3826" i="1"/>
  <c r="U3825" i="1"/>
  <c r="T3825" i="1"/>
  <c r="U3824" i="1"/>
  <c r="T3824" i="1"/>
  <c r="U3823" i="1"/>
  <c r="T3823" i="1"/>
  <c r="U3822" i="1"/>
  <c r="T3822" i="1"/>
  <c r="U3821" i="1"/>
  <c r="T3821" i="1"/>
  <c r="U3820" i="1"/>
  <c r="T3820" i="1"/>
  <c r="U3819" i="1"/>
  <c r="T3819" i="1"/>
  <c r="U3818" i="1"/>
  <c r="T3818" i="1"/>
  <c r="U3817" i="1"/>
  <c r="T3817" i="1"/>
  <c r="U3816" i="1"/>
  <c r="T3816" i="1"/>
  <c r="U3815" i="1"/>
  <c r="T3815" i="1"/>
  <c r="U3814" i="1"/>
  <c r="T3814" i="1"/>
  <c r="U3813" i="1"/>
  <c r="T3813" i="1"/>
  <c r="U3812" i="1"/>
  <c r="T3812" i="1"/>
  <c r="U3811" i="1"/>
  <c r="T3811" i="1"/>
  <c r="U3810" i="1"/>
  <c r="T3810" i="1"/>
  <c r="U3809" i="1"/>
  <c r="T3809" i="1"/>
  <c r="U3808" i="1"/>
  <c r="T3808" i="1"/>
  <c r="U3807" i="1"/>
  <c r="T3807" i="1"/>
  <c r="U3806" i="1"/>
  <c r="T3806" i="1"/>
  <c r="U3805" i="1"/>
  <c r="T3805" i="1"/>
  <c r="U3804" i="1"/>
  <c r="T3804" i="1"/>
  <c r="U3803" i="1"/>
  <c r="T3803" i="1"/>
  <c r="U3802" i="1"/>
  <c r="T3802" i="1"/>
  <c r="U3801" i="1"/>
  <c r="T3801" i="1"/>
  <c r="U3800" i="1"/>
  <c r="T3800" i="1"/>
  <c r="U3799" i="1"/>
  <c r="T3799" i="1"/>
  <c r="U3798" i="1"/>
  <c r="T3798" i="1"/>
  <c r="U3797" i="1"/>
  <c r="T3797" i="1"/>
  <c r="U3796" i="1"/>
  <c r="T3796" i="1"/>
  <c r="U3795" i="1"/>
  <c r="T3795" i="1"/>
  <c r="U3794" i="1"/>
  <c r="T3794" i="1"/>
  <c r="U3793" i="1"/>
  <c r="T3793" i="1"/>
  <c r="U3792" i="1"/>
  <c r="T3792" i="1"/>
  <c r="U3791" i="1"/>
  <c r="T3791" i="1"/>
  <c r="U3790" i="1"/>
  <c r="T3790" i="1"/>
  <c r="U3789" i="1"/>
  <c r="T3789" i="1"/>
  <c r="U3788" i="1"/>
  <c r="T3788" i="1"/>
  <c r="U3787" i="1"/>
  <c r="T3787" i="1"/>
  <c r="U3786" i="1"/>
  <c r="T3786" i="1"/>
  <c r="U3785" i="1"/>
  <c r="T3785" i="1"/>
  <c r="U3784" i="1"/>
  <c r="T3784" i="1"/>
  <c r="U3783" i="1"/>
  <c r="T3783" i="1"/>
  <c r="U3782" i="1"/>
  <c r="T3782" i="1"/>
  <c r="U3781" i="1"/>
  <c r="T3781" i="1"/>
  <c r="U3780" i="1"/>
  <c r="T3780" i="1"/>
  <c r="U3779" i="1"/>
  <c r="T3779" i="1"/>
  <c r="U3778" i="1"/>
  <c r="T3778" i="1"/>
  <c r="U3777" i="1"/>
  <c r="T3777" i="1"/>
  <c r="U3776" i="1"/>
  <c r="T3776" i="1"/>
  <c r="U3775" i="1"/>
  <c r="T3775" i="1"/>
  <c r="U3774" i="1"/>
  <c r="T3774" i="1"/>
  <c r="U3773" i="1"/>
  <c r="T3773" i="1"/>
  <c r="U3772" i="1"/>
  <c r="T3772" i="1"/>
  <c r="U3771" i="1"/>
  <c r="T3771" i="1"/>
  <c r="U3770" i="1"/>
  <c r="T3770" i="1"/>
  <c r="U3769" i="1"/>
  <c r="T3769" i="1"/>
  <c r="U3768" i="1"/>
  <c r="T3768" i="1"/>
  <c r="U3767" i="1"/>
  <c r="T3767" i="1"/>
  <c r="U3766" i="1"/>
  <c r="T3766" i="1"/>
  <c r="U3765" i="1"/>
  <c r="T3765" i="1"/>
  <c r="U3764" i="1"/>
  <c r="T3764" i="1"/>
  <c r="U3763" i="1"/>
  <c r="T3763" i="1"/>
  <c r="U3762" i="1"/>
  <c r="T3762" i="1"/>
  <c r="U3761" i="1"/>
  <c r="T3761" i="1"/>
  <c r="U3760" i="1"/>
  <c r="T3760" i="1"/>
  <c r="U3759" i="1"/>
  <c r="T3759" i="1"/>
  <c r="U3758" i="1"/>
  <c r="T3758" i="1"/>
  <c r="U3757" i="1"/>
  <c r="T3757" i="1"/>
  <c r="U3756" i="1"/>
  <c r="T3756" i="1"/>
  <c r="U3755" i="1"/>
  <c r="T3755" i="1"/>
  <c r="U3754" i="1"/>
  <c r="T3754" i="1"/>
  <c r="U3753" i="1"/>
  <c r="T3753" i="1"/>
  <c r="U3752" i="1"/>
  <c r="T3752" i="1"/>
  <c r="U3751" i="1"/>
  <c r="T3751" i="1"/>
  <c r="U3750" i="1"/>
  <c r="T3750" i="1"/>
  <c r="U3749" i="1"/>
  <c r="T3749" i="1"/>
  <c r="U3748" i="1"/>
  <c r="T3748" i="1"/>
  <c r="U3747" i="1"/>
  <c r="T3747" i="1"/>
  <c r="U3746" i="1"/>
  <c r="T3746" i="1"/>
  <c r="U3745" i="1"/>
  <c r="T3745" i="1"/>
  <c r="U3744" i="1"/>
  <c r="T3744" i="1"/>
  <c r="U3743" i="1"/>
  <c r="T3743" i="1"/>
  <c r="U3742" i="1"/>
  <c r="T3742" i="1"/>
  <c r="U3741" i="1"/>
  <c r="T3741" i="1"/>
  <c r="U3740" i="1"/>
  <c r="T3740" i="1"/>
  <c r="U3739" i="1"/>
  <c r="T3739" i="1"/>
  <c r="U3738" i="1"/>
  <c r="T3738" i="1"/>
  <c r="U3737" i="1"/>
  <c r="T3737" i="1"/>
  <c r="U3736" i="1"/>
  <c r="T3736" i="1"/>
  <c r="U3735" i="1"/>
  <c r="T3735" i="1"/>
  <c r="U3734" i="1"/>
  <c r="T3734" i="1"/>
  <c r="U3733" i="1"/>
  <c r="T3733" i="1"/>
  <c r="U3732" i="1"/>
  <c r="T3732" i="1"/>
  <c r="U3731" i="1"/>
  <c r="T3731" i="1"/>
  <c r="U3730" i="1"/>
  <c r="T3730" i="1"/>
  <c r="U3729" i="1"/>
  <c r="T3729" i="1"/>
  <c r="U3728" i="1"/>
  <c r="T3728" i="1"/>
  <c r="U3727" i="1"/>
  <c r="T3727" i="1"/>
  <c r="U3726" i="1"/>
  <c r="T3726" i="1"/>
  <c r="U3725" i="1"/>
  <c r="T3725" i="1"/>
  <c r="U3724" i="1"/>
  <c r="T3724" i="1"/>
  <c r="U3723" i="1"/>
  <c r="T3723" i="1"/>
  <c r="U3722" i="1"/>
  <c r="T3722" i="1"/>
  <c r="U3721" i="1"/>
  <c r="T3721" i="1"/>
  <c r="U3720" i="1"/>
  <c r="T3720" i="1"/>
  <c r="U3719" i="1"/>
  <c r="T3719" i="1"/>
  <c r="U3718" i="1"/>
  <c r="T3718" i="1"/>
  <c r="U3717" i="1"/>
  <c r="T3717" i="1"/>
  <c r="U3716" i="1"/>
  <c r="T3716" i="1"/>
  <c r="U3715" i="1"/>
  <c r="T3715" i="1"/>
  <c r="U3714" i="1"/>
  <c r="T3714" i="1"/>
  <c r="U3713" i="1"/>
  <c r="T3713" i="1"/>
  <c r="U3712" i="1"/>
  <c r="T3712" i="1"/>
  <c r="U3711" i="1"/>
  <c r="T3711" i="1"/>
  <c r="U3710" i="1"/>
  <c r="T3710" i="1"/>
  <c r="U3709" i="1"/>
  <c r="T3709" i="1"/>
  <c r="U3708" i="1"/>
  <c r="T3708" i="1"/>
  <c r="U3707" i="1"/>
  <c r="T3707" i="1"/>
  <c r="U3706" i="1"/>
  <c r="T3706" i="1"/>
  <c r="U3705" i="1"/>
  <c r="T3705" i="1"/>
  <c r="U3704" i="1"/>
  <c r="T3704" i="1"/>
  <c r="U3703" i="1"/>
  <c r="T3703" i="1"/>
  <c r="U3702" i="1"/>
  <c r="T3702" i="1"/>
  <c r="U3701" i="1"/>
  <c r="T3701" i="1"/>
  <c r="U3700" i="1"/>
  <c r="T3700" i="1"/>
  <c r="U3699" i="1"/>
  <c r="T3699" i="1"/>
  <c r="U3698" i="1"/>
  <c r="T3698" i="1"/>
  <c r="U3697" i="1"/>
  <c r="T3697" i="1"/>
  <c r="U3696" i="1"/>
  <c r="T3696" i="1"/>
  <c r="U3695" i="1"/>
  <c r="T3695" i="1"/>
  <c r="U3694" i="1"/>
  <c r="T3694" i="1"/>
  <c r="U3693" i="1"/>
  <c r="T3693" i="1"/>
  <c r="U3692" i="1"/>
  <c r="T3692" i="1"/>
  <c r="U3691" i="1"/>
  <c r="T3691" i="1"/>
  <c r="U3690" i="1"/>
  <c r="T3690" i="1"/>
  <c r="U3689" i="1"/>
  <c r="T3689" i="1"/>
  <c r="U3688" i="1"/>
  <c r="T3688" i="1"/>
  <c r="U3687" i="1"/>
  <c r="T3687" i="1"/>
  <c r="U3686" i="1"/>
  <c r="T3686" i="1"/>
  <c r="U3685" i="1"/>
  <c r="T3685" i="1"/>
  <c r="U3684" i="1"/>
  <c r="T3684" i="1"/>
  <c r="U3683" i="1"/>
  <c r="T3683" i="1"/>
  <c r="U3682" i="1"/>
  <c r="T3682" i="1"/>
  <c r="U3681" i="1"/>
  <c r="T3681" i="1"/>
  <c r="U3680" i="1"/>
  <c r="T3680" i="1"/>
  <c r="U3679" i="1"/>
  <c r="T3679" i="1"/>
  <c r="U3678" i="1"/>
  <c r="T3678" i="1"/>
  <c r="U3677" i="1"/>
  <c r="T3677" i="1"/>
  <c r="U3676" i="1"/>
  <c r="T3676" i="1"/>
  <c r="U3675" i="1"/>
  <c r="T3675" i="1"/>
  <c r="U3674" i="1"/>
  <c r="T3674" i="1"/>
  <c r="U3673" i="1"/>
  <c r="T3673" i="1"/>
  <c r="U3672" i="1"/>
  <c r="T3672" i="1"/>
  <c r="U3671" i="1"/>
  <c r="T3671" i="1"/>
  <c r="U3670" i="1"/>
  <c r="T3670" i="1"/>
  <c r="U3669" i="1"/>
  <c r="T3669" i="1"/>
  <c r="U3668" i="1"/>
  <c r="T3668" i="1"/>
  <c r="U3667" i="1"/>
  <c r="T3667" i="1"/>
  <c r="U3666" i="1"/>
  <c r="T3666" i="1"/>
  <c r="U3665" i="1"/>
  <c r="T3665" i="1"/>
  <c r="U3664" i="1"/>
  <c r="T3664" i="1"/>
  <c r="U3663" i="1"/>
  <c r="T3663" i="1"/>
  <c r="U3662" i="1"/>
  <c r="T3662" i="1"/>
  <c r="U3661" i="1"/>
  <c r="T3661" i="1"/>
  <c r="U3660" i="1"/>
  <c r="T3660" i="1"/>
  <c r="U3659" i="1"/>
  <c r="T3659" i="1"/>
  <c r="U3658" i="1"/>
  <c r="T3658" i="1"/>
  <c r="U3657" i="1"/>
  <c r="T3657" i="1"/>
  <c r="U3656" i="1"/>
  <c r="T3656" i="1"/>
  <c r="U3655" i="1"/>
  <c r="T3655" i="1"/>
  <c r="U3654" i="1"/>
  <c r="T3654" i="1"/>
  <c r="U3653" i="1"/>
  <c r="T3653" i="1"/>
  <c r="U3652" i="1"/>
  <c r="T3652" i="1"/>
  <c r="U3651" i="1"/>
  <c r="T3651" i="1"/>
  <c r="U3650" i="1"/>
  <c r="T3650" i="1"/>
  <c r="U3649" i="1"/>
  <c r="T3649" i="1"/>
  <c r="U3648" i="1"/>
  <c r="T3648" i="1"/>
  <c r="U3647" i="1"/>
  <c r="T3647" i="1"/>
  <c r="U3646" i="1"/>
  <c r="T3646" i="1"/>
  <c r="U3645" i="1"/>
  <c r="T3645" i="1"/>
  <c r="U3644" i="1"/>
  <c r="T3644" i="1"/>
  <c r="U3643" i="1"/>
  <c r="T3643" i="1"/>
  <c r="U3642" i="1"/>
  <c r="T3642" i="1"/>
  <c r="U3641" i="1"/>
  <c r="T3641" i="1"/>
  <c r="U3640" i="1"/>
  <c r="T3640" i="1"/>
  <c r="U3639" i="1"/>
  <c r="T3639" i="1"/>
  <c r="U3638" i="1"/>
  <c r="T3638" i="1"/>
  <c r="U3637" i="1"/>
  <c r="T3637" i="1"/>
  <c r="U3636" i="1"/>
  <c r="T3636" i="1"/>
  <c r="U3635" i="1"/>
  <c r="T3635" i="1"/>
  <c r="U3634" i="1"/>
  <c r="T3634" i="1"/>
  <c r="U3633" i="1"/>
  <c r="T3633" i="1"/>
  <c r="U3632" i="1"/>
  <c r="T3632" i="1"/>
  <c r="U3631" i="1"/>
  <c r="T3631" i="1"/>
  <c r="U3630" i="1"/>
  <c r="T3630" i="1"/>
  <c r="U3629" i="1"/>
  <c r="T3629" i="1"/>
  <c r="U3628" i="1"/>
  <c r="T3628" i="1"/>
  <c r="U3627" i="1"/>
  <c r="T3627" i="1"/>
  <c r="U3626" i="1"/>
  <c r="T3626" i="1"/>
  <c r="U3625" i="1"/>
  <c r="T3625" i="1"/>
  <c r="U3624" i="1"/>
  <c r="T3624" i="1"/>
  <c r="U3623" i="1"/>
  <c r="T3623" i="1"/>
  <c r="U3622" i="1"/>
  <c r="T3622" i="1"/>
  <c r="U3621" i="1"/>
  <c r="T3621" i="1"/>
  <c r="U3620" i="1"/>
  <c r="T3620" i="1"/>
  <c r="U3619" i="1"/>
  <c r="T3619" i="1"/>
  <c r="U3618" i="1"/>
  <c r="T3618" i="1"/>
  <c r="U3617" i="1"/>
  <c r="T3617" i="1"/>
  <c r="U3616" i="1"/>
  <c r="T3616" i="1"/>
  <c r="U3615" i="1"/>
  <c r="T3615" i="1"/>
  <c r="U3614" i="1"/>
  <c r="T3614" i="1"/>
  <c r="U3613" i="1"/>
  <c r="T3613" i="1"/>
  <c r="U3612" i="1"/>
  <c r="T3612" i="1"/>
  <c r="U3611" i="1"/>
  <c r="T3611" i="1"/>
  <c r="U3610" i="1"/>
  <c r="T3610" i="1"/>
  <c r="U3609" i="1"/>
  <c r="T3609" i="1"/>
  <c r="U3608" i="1"/>
  <c r="T3608" i="1"/>
  <c r="U3607" i="1"/>
  <c r="T3607" i="1"/>
  <c r="U3606" i="1"/>
  <c r="T3606" i="1"/>
  <c r="U3605" i="1"/>
  <c r="T3605" i="1"/>
  <c r="U3604" i="1"/>
  <c r="T3604" i="1"/>
  <c r="U3603" i="1"/>
  <c r="T3603" i="1"/>
  <c r="U3602" i="1"/>
  <c r="T3602" i="1"/>
  <c r="U3601" i="1"/>
  <c r="T3601" i="1"/>
  <c r="U3600" i="1"/>
  <c r="T3600" i="1"/>
  <c r="U3599" i="1"/>
  <c r="T3599" i="1"/>
  <c r="U3598" i="1"/>
  <c r="T3598" i="1"/>
  <c r="U3597" i="1"/>
  <c r="T3597" i="1"/>
  <c r="U3596" i="1"/>
  <c r="T3596" i="1"/>
  <c r="U3595" i="1"/>
  <c r="T3595" i="1"/>
  <c r="U3594" i="1"/>
  <c r="T3594" i="1"/>
  <c r="U3593" i="1"/>
  <c r="T3593" i="1"/>
  <c r="U3592" i="1"/>
  <c r="T3592" i="1"/>
  <c r="U3591" i="1"/>
  <c r="T3591" i="1"/>
  <c r="U3590" i="1"/>
  <c r="T3590" i="1"/>
  <c r="U3589" i="1"/>
  <c r="T3589" i="1"/>
  <c r="U3588" i="1"/>
  <c r="T3588" i="1"/>
  <c r="U3587" i="1"/>
  <c r="T3587" i="1"/>
  <c r="U3586" i="1"/>
  <c r="T3586" i="1"/>
  <c r="U3585" i="1"/>
  <c r="T3585" i="1"/>
  <c r="U3584" i="1"/>
  <c r="T3584" i="1"/>
  <c r="U3583" i="1"/>
  <c r="T3583" i="1"/>
  <c r="U3582" i="1"/>
  <c r="T3582" i="1"/>
  <c r="U3581" i="1"/>
  <c r="T3581" i="1"/>
  <c r="U3580" i="1"/>
  <c r="T3580" i="1"/>
  <c r="U3579" i="1"/>
  <c r="T3579" i="1"/>
  <c r="U3578" i="1"/>
  <c r="T3578" i="1"/>
  <c r="U3577" i="1"/>
  <c r="T3577" i="1"/>
  <c r="U3576" i="1"/>
  <c r="T3576" i="1"/>
  <c r="U3575" i="1"/>
  <c r="T3575" i="1"/>
  <c r="U3574" i="1"/>
  <c r="T3574" i="1"/>
  <c r="U3573" i="1"/>
  <c r="T3573" i="1"/>
  <c r="U3572" i="1"/>
  <c r="T3572" i="1"/>
  <c r="U3571" i="1"/>
  <c r="T3571" i="1"/>
  <c r="U3570" i="1"/>
  <c r="T3570" i="1"/>
  <c r="U3569" i="1"/>
  <c r="T3569" i="1"/>
  <c r="U3568" i="1"/>
  <c r="T3568" i="1"/>
  <c r="U3567" i="1"/>
  <c r="T3567" i="1"/>
  <c r="U3566" i="1"/>
  <c r="T3566" i="1"/>
  <c r="U3565" i="1"/>
  <c r="T3565" i="1"/>
  <c r="U3564" i="1"/>
  <c r="T3564" i="1"/>
  <c r="U3563" i="1"/>
  <c r="T3563" i="1"/>
  <c r="U3562" i="1"/>
  <c r="T3562" i="1"/>
  <c r="U3561" i="1"/>
  <c r="T3561" i="1"/>
  <c r="U3560" i="1"/>
  <c r="T3560" i="1"/>
  <c r="U3559" i="1"/>
  <c r="T3559" i="1"/>
  <c r="U3558" i="1"/>
  <c r="T3558" i="1"/>
  <c r="U3557" i="1"/>
  <c r="T3557" i="1"/>
  <c r="U3556" i="1"/>
  <c r="T3556" i="1"/>
  <c r="U3555" i="1"/>
  <c r="T3555" i="1"/>
  <c r="U3554" i="1"/>
  <c r="T3554" i="1"/>
  <c r="U3553" i="1"/>
  <c r="T3553" i="1"/>
  <c r="U3552" i="1"/>
  <c r="T3552" i="1"/>
  <c r="U3551" i="1"/>
  <c r="T3551" i="1"/>
  <c r="U3550" i="1"/>
  <c r="T3550" i="1"/>
  <c r="U3549" i="1"/>
  <c r="T3549" i="1"/>
  <c r="U3548" i="1"/>
  <c r="T3548" i="1"/>
  <c r="U3547" i="1"/>
  <c r="T3547" i="1"/>
  <c r="U3546" i="1"/>
  <c r="T3546" i="1"/>
  <c r="U3545" i="1"/>
  <c r="T3545" i="1"/>
  <c r="U3544" i="1"/>
  <c r="T3544" i="1"/>
  <c r="U3543" i="1"/>
  <c r="T3543" i="1"/>
  <c r="U3542" i="1"/>
  <c r="T3542" i="1"/>
  <c r="U3541" i="1"/>
  <c r="T3541" i="1"/>
  <c r="U3540" i="1"/>
  <c r="T3540" i="1"/>
  <c r="U3539" i="1"/>
  <c r="T3539" i="1"/>
  <c r="U3538" i="1"/>
  <c r="T3538" i="1"/>
  <c r="U3537" i="1"/>
  <c r="T3537" i="1"/>
  <c r="U3536" i="1"/>
  <c r="T3536" i="1"/>
  <c r="U3535" i="1"/>
  <c r="T3535" i="1"/>
  <c r="U3534" i="1"/>
  <c r="T3534" i="1"/>
  <c r="U3533" i="1"/>
  <c r="T3533" i="1"/>
  <c r="U3532" i="1"/>
  <c r="T3532" i="1"/>
  <c r="U3531" i="1"/>
  <c r="T3531" i="1"/>
  <c r="U3530" i="1"/>
  <c r="T3530" i="1"/>
  <c r="U3529" i="1"/>
  <c r="T3529" i="1"/>
  <c r="U3528" i="1"/>
  <c r="T3528" i="1"/>
  <c r="U3527" i="1"/>
  <c r="T3527" i="1"/>
  <c r="U3526" i="1"/>
  <c r="T3526" i="1"/>
  <c r="U3525" i="1"/>
  <c r="T3525" i="1"/>
  <c r="U3524" i="1"/>
  <c r="T3524" i="1"/>
  <c r="U3523" i="1"/>
  <c r="T3523" i="1"/>
  <c r="U3522" i="1"/>
  <c r="T3522" i="1"/>
  <c r="U3521" i="1"/>
  <c r="T3521" i="1"/>
  <c r="U3520" i="1"/>
  <c r="T3520" i="1"/>
  <c r="U3519" i="1"/>
  <c r="T3519" i="1"/>
  <c r="U3518" i="1"/>
  <c r="T3518" i="1"/>
  <c r="U3517" i="1"/>
  <c r="T3517" i="1"/>
  <c r="U3516" i="1"/>
  <c r="T3516" i="1"/>
  <c r="U3515" i="1"/>
  <c r="T3515" i="1"/>
  <c r="U3514" i="1"/>
  <c r="T3514" i="1"/>
  <c r="U3513" i="1"/>
  <c r="T3513" i="1"/>
  <c r="U3512" i="1"/>
  <c r="T3512" i="1"/>
  <c r="U3511" i="1"/>
  <c r="T3511" i="1"/>
  <c r="U3510" i="1"/>
  <c r="T3510" i="1"/>
  <c r="U3509" i="1"/>
  <c r="T3509" i="1"/>
  <c r="U3508" i="1"/>
  <c r="T3508" i="1"/>
  <c r="U3507" i="1"/>
  <c r="T3507" i="1"/>
  <c r="U3506" i="1"/>
  <c r="T3506" i="1"/>
  <c r="U3505" i="1"/>
  <c r="T3505" i="1"/>
  <c r="U3504" i="1"/>
  <c r="T3504" i="1"/>
  <c r="U3503" i="1"/>
  <c r="T3503" i="1"/>
  <c r="U3502" i="1"/>
  <c r="T3502" i="1"/>
  <c r="U3501" i="1"/>
  <c r="T3501" i="1"/>
  <c r="U3500" i="1"/>
  <c r="T3500" i="1"/>
  <c r="U3499" i="1"/>
  <c r="T3499" i="1"/>
  <c r="U3498" i="1"/>
  <c r="T3498" i="1"/>
  <c r="U3497" i="1"/>
  <c r="T3497" i="1"/>
  <c r="U3496" i="1"/>
  <c r="T3496" i="1"/>
  <c r="U3495" i="1"/>
  <c r="T3495" i="1"/>
  <c r="U3494" i="1"/>
  <c r="T3494" i="1"/>
  <c r="U3493" i="1"/>
  <c r="T3493" i="1"/>
  <c r="U3492" i="1"/>
  <c r="T3492" i="1"/>
  <c r="U3491" i="1"/>
  <c r="T3491" i="1"/>
  <c r="U3490" i="1"/>
  <c r="T3490" i="1"/>
  <c r="U3489" i="1"/>
  <c r="T3489" i="1"/>
  <c r="U3488" i="1"/>
  <c r="T3488" i="1"/>
  <c r="U3487" i="1"/>
  <c r="T3487" i="1"/>
  <c r="U3486" i="1"/>
  <c r="T3486" i="1"/>
  <c r="U3485" i="1"/>
  <c r="T3485" i="1"/>
  <c r="U3484" i="1"/>
  <c r="T3484" i="1"/>
  <c r="U3483" i="1"/>
  <c r="T3483" i="1"/>
  <c r="U3482" i="1"/>
  <c r="T3482" i="1"/>
  <c r="U3481" i="1"/>
  <c r="T3481" i="1"/>
  <c r="U3480" i="1"/>
  <c r="T3480" i="1"/>
  <c r="U3479" i="1"/>
  <c r="T3479" i="1"/>
  <c r="U3478" i="1"/>
  <c r="T3478" i="1"/>
  <c r="U3477" i="1"/>
  <c r="T3477" i="1"/>
  <c r="U3476" i="1"/>
  <c r="T3476" i="1"/>
  <c r="U3475" i="1"/>
  <c r="T3475" i="1"/>
  <c r="U3474" i="1"/>
  <c r="T3474" i="1"/>
  <c r="U3473" i="1"/>
  <c r="T3473" i="1"/>
  <c r="U3472" i="1"/>
  <c r="T3472" i="1"/>
  <c r="U3471" i="1"/>
  <c r="T3471" i="1"/>
  <c r="U3470" i="1"/>
  <c r="T3470" i="1"/>
  <c r="U3469" i="1"/>
  <c r="T3469" i="1"/>
  <c r="U3468" i="1"/>
  <c r="T3468" i="1"/>
  <c r="U3467" i="1"/>
  <c r="T3467" i="1"/>
  <c r="U3466" i="1"/>
  <c r="T3466" i="1"/>
  <c r="U3465" i="1"/>
  <c r="T3465" i="1"/>
  <c r="U3464" i="1"/>
  <c r="T3464" i="1"/>
  <c r="U3463" i="1"/>
  <c r="T3463" i="1"/>
  <c r="U3462" i="1"/>
  <c r="T3462" i="1"/>
  <c r="U3461" i="1"/>
  <c r="T3461" i="1"/>
  <c r="U3460" i="1"/>
  <c r="T3460" i="1"/>
  <c r="U3459" i="1"/>
  <c r="T3459" i="1"/>
  <c r="U3458" i="1"/>
  <c r="T3458" i="1"/>
  <c r="U3457" i="1"/>
  <c r="T3457" i="1"/>
  <c r="U3456" i="1"/>
  <c r="T3456" i="1"/>
  <c r="U3455" i="1"/>
  <c r="T3455" i="1"/>
  <c r="U3454" i="1"/>
  <c r="T3454" i="1"/>
  <c r="U3453" i="1"/>
  <c r="T3453" i="1"/>
  <c r="U3452" i="1"/>
  <c r="T3452" i="1"/>
  <c r="U3451" i="1"/>
  <c r="T3451" i="1"/>
  <c r="U3450" i="1"/>
  <c r="T3450" i="1"/>
  <c r="U3449" i="1"/>
  <c r="T3449" i="1"/>
  <c r="U3448" i="1"/>
  <c r="T3448" i="1"/>
  <c r="U3447" i="1"/>
  <c r="T3447" i="1"/>
  <c r="U3446" i="1"/>
  <c r="T3446" i="1"/>
  <c r="U3445" i="1"/>
  <c r="T3445" i="1"/>
  <c r="U3444" i="1"/>
  <c r="T3444" i="1"/>
  <c r="U3443" i="1"/>
  <c r="T3443" i="1"/>
  <c r="U3442" i="1"/>
  <c r="T3442" i="1"/>
  <c r="U3441" i="1"/>
  <c r="T3441" i="1"/>
  <c r="U3440" i="1"/>
  <c r="T3440" i="1"/>
  <c r="U3439" i="1"/>
  <c r="T3439" i="1"/>
  <c r="U3438" i="1"/>
  <c r="T3438" i="1"/>
  <c r="U3437" i="1"/>
  <c r="T3437" i="1"/>
  <c r="U3436" i="1"/>
  <c r="T3436" i="1"/>
  <c r="U3435" i="1"/>
  <c r="T3435" i="1"/>
  <c r="U3434" i="1"/>
  <c r="T3434" i="1"/>
  <c r="U3433" i="1"/>
  <c r="T3433" i="1"/>
  <c r="U3432" i="1"/>
  <c r="T3432" i="1"/>
  <c r="U3431" i="1"/>
  <c r="T3431" i="1"/>
  <c r="U3430" i="1"/>
  <c r="T3430" i="1"/>
  <c r="U3429" i="1"/>
  <c r="T3429" i="1"/>
  <c r="U3428" i="1"/>
  <c r="T3428" i="1"/>
  <c r="U3427" i="1"/>
  <c r="T3427" i="1"/>
  <c r="U3426" i="1"/>
  <c r="T3426" i="1"/>
  <c r="U3425" i="1"/>
  <c r="T3425" i="1"/>
  <c r="U3424" i="1"/>
  <c r="T3424" i="1"/>
  <c r="U3423" i="1"/>
  <c r="T3423" i="1"/>
  <c r="U3422" i="1"/>
  <c r="T3422" i="1"/>
  <c r="U3421" i="1"/>
  <c r="T3421" i="1"/>
  <c r="U3420" i="1"/>
  <c r="T3420" i="1"/>
  <c r="U3419" i="1"/>
  <c r="T3419" i="1"/>
  <c r="U3418" i="1"/>
  <c r="T3418" i="1"/>
  <c r="U3417" i="1"/>
  <c r="T3417" i="1"/>
  <c r="U3416" i="1"/>
  <c r="T3416" i="1"/>
  <c r="U3415" i="1"/>
  <c r="T3415" i="1"/>
  <c r="U3414" i="1"/>
  <c r="T3414" i="1"/>
  <c r="U3413" i="1"/>
  <c r="T3413" i="1"/>
  <c r="U3412" i="1"/>
  <c r="T3412" i="1"/>
  <c r="U3411" i="1"/>
  <c r="T3411" i="1"/>
  <c r="U3410" i="1"/>
  <c r="T3410" i="1"/>
  <c r="U3409" i="1"/>
  <c r="T3409" i="1"/>
  <c r="U3408" i="1"/>
  <c r="T3408" i="1"/>
  <c r="U3407" i="1"/>
  <c r="T3407" i="1"/>
  <c r="U3406" i="1"/>
  <c r="T3406" i="1"/>
  <c r="U3405" i="1"/>
  <c r="T3405" i="1"/>
  <c r="U3404" i="1"/>
  <c r="T3404" i="1"/>
  <c r="U3403" i="1"/>
  <c r="T3403" i="1"/>
  <c r="U3402" i="1"/>
  <c r="T3402" i="1"/>
  <c r="U3401" i="1"/>
  <c r="T3401" i="1"/>
  <c r="U3400" i="1"/>
  <c r="T3400" i="1"/>
  <c r="U3399" i="1"/>
  <c r="T3399" i="1"/>
  <c r="U3398" i="1"/>
  <c r="T3398" i="1"/>
  <c r="U3397" i="1"/>
  <c r="T3397" i="1"/>
  <c r="U3396" i="1"/>
  <c r="T3396" i="1"/>
  <c r="U3395" i="1"/>
  <c r="T3395" i="1"/>
  <c r="U3394" i="1"/>
  <c r="T3394" i="1"/>
  <c r="U3393" i="1"/>
  <c r="T3393" i="1"/>
  <c r="U3392" i="1"/>
  <c r="T3392" i="1"/>
  <c r="U3391" i="1"/>
  <c r="T3391" i="1"/>
  <c r="U3390" i="1"/>
  <c r="T3390" i="1"/>
  <c r="U3389" i="1"/>
  <c r="T3389" i="1"/>
  <c r="U3388" i="1"/>
  <c r="T3388" i="1"/>
  <c r="U3387" i="1"/>
  <c r="T3387" i="1"/>
  <c r="U3386" i="1"/>
  <c r="T3386" i="1"/>
  <c r="U3385" i="1"/>
  <c r="T3385" i="1"/>
  <c r="U3384" i="1"/>
  <c r="T3384" i="1"/>
  <c r="U3383" i="1"/>
  <c r="T3383" i="1"/>
  <c r="U3382" i="1"/>
  <c r="T3382" i="1"/>
  <c r="U3381" i="1"/>
  <c r="T3381" i="1"/>
  <c r="U3380" i="1"/>
  <c r="T3380" i="1"/>
  <c r="U3379" i="1"/>
  <c r="T3379" i="1"/>
  <c r="U3378" i="1"/>
  <c r="T3378" i="1"/>
  <c r="U3377" i="1"/>
  <c r="T3377" i="1"/>
  <c r="U3376" i="1"/>
  <c r="T3376" i="1"/>
  <c r="U3375" i="1"/>
  <c r="T3375" i="1"/>
  <c r="U3374" i="1"/>
  <c r="T3374" i="1"/>
  <c r="U3373" i="1"/>
  <c r="T3373" i="1"/>
  <c r="U3372" i="1"/>
  <c r="T3372" i="1"/>
  <c r="U3371" i="1"/>
  <c r="T3371" i="1"/>
  <c r="U3370" i="1"/>
  <c r="T3370" i="1"/>
  <c r="U3369" i="1"/>
  <c r="T3369" i="1"/>
  <c r="U3368" i="1"/>
  <c r="T3368" i="1"/>
  <c r="U3367" i="1"/>
  <c r="T3367" i="1"/>
  <c r="U3366" i="1"/>
  <c r="T3366" i="1"/>
  <c r="U3365" i="1"/>
  <c r="T3365" i="1"/>
  <c r="U3364" i="1"/>
  <c r="T3364" i="1"/>
  <c r="U3363" i="1"/>
  <c r="T3363" i="1"/>
  <c r="U3362" i="1"/>
  <c r="T3362" i="1"/>
  <c r="U3361" i="1"/>
  <c r="T3361" i="1"/>
  <c r="U3360" i="1"/>
  <c r="T3360" i="1"/>
  <c r="U3359" i="1"/>
  <c r="T3359" i="1"/>
  <c r="U3358" i="1"/>
  <c r="T3358" i="1"/>
  <c r="U3357" i="1"/>
  <c r="T3357" i="1"/>
  <c r="U3356" i="1"/>
  <c r="T3356" i="1"/>
  <c r="U3355" i="1"/>
  <c r="T3355" i="1"/>
  <c r="U3354" i="1"/>
  <c r="T3354" i="1"/>
  <c r="U3353" i="1"/>
  <c r="T3353" i="1"/>
  <c r="U3352" i="1"/>
  <c r="T3352" i="1"/>
  <c r="U3351" i="1"/>
  <c r="T3351" i="1"/>
  <c r="U3350" i="1"/>
  <c r="T3350" i="1"/>
  <c r="U3349" i="1"/>
  <c r="T3349" i="1"/>
  <c r="U3348" i="1"/>
  <c r="T3348" i="1"/>
  <c r="U3347" i="1"/>
  <c r="T3347" i="1"/>
  <c r="U3346" i="1"/>
  <c r="T3346" i="1"/>
  <c r="U3345" i="1"/>
  <c r="T3345" i="1"/>
  <c r="U3344" i="1"/>
  <c r="T3344" i="1"/>
  <c r="U3343" i="1"/>
  <c r="T3343" i="1"/>
  <c r="U3342" i="1"/>
  <c r="T3342" i="1"/>
  <c r="U3341" i="1"/>
  <c r="T3341" i="1"/>
  <c r="U3340" i="1"/>
  <c r="T3340" i="1"/>
  <c r="U3339" i="1"/>
  <c r="T3339" i="1"/>
  <c r="U3338" i="1"/>
  <c r="T3338" i="1"/>
  <c r="U3337" i="1"/>
  <c r="T3337" i="1"/>
  <c r="U3336" i="1"/>
  <c r="T3336" i="1"/>
  <c r="U3335" i="1"/>
  <c r="T3335" i="1"/>
  <c r="U3334" i="1"/>
  <c r="T3334" i="1"/>
  <c r="U3333" i="1"/>
  <c r="T3333" i="1"/>
  <c r="U3332" i="1"/>
  <c r="T3332" i="1"/>
  <c r="U3331" i="1"/>
  <c r="T3331" i="1"/>
  <c r="U3330" i="1"/>
  <c r="T3330" i="1"/>
  <c r="U3329" i="1"/>
  <c r="T3329" i="1"/>
  <c r="U3328" i="1"/>
  <c r="T3328" i="1"/>
  <c r="U3327" i="1"/>
  <c r="T3327" i="1"/>
  <c r="U3326" i="1"/>
  <c r="T3326" i="1"/>
  <c r="U3325" i="1"/>
  <c r="T3325" i="1"/>
  <c r="U3324" i="1"/>
  <c r="T3324" i="1"/>
  <c r="U3323" i="1"/>
  <c r="T3323" i="1"/>
  <c r="U3322" i="1"/>
  <c r="T3322" i="1"/>
  <c r="U3321" i="1"/>
  <c r="T3321" i="1"/>
  <c r="U3320" i="1"/>
  <c r="T3320" i="1"/>
  <c r="U3319" i="1"/>
  <c r="T3319" i="1"/>
  <c r="U3318" i="1"/>
  <c r="T3318" i="1"/>
  <c r="U3317" i="1"/>
  <c r="T3317" i="1"/>
  <c r="U3316" i="1"/>
  <c r="T3316" i="1"/>
  <c r="U3315" i="1"/>
  <c r="T3315" i="1"/>
  <c r="U3314" i="1"/>
  <c r="T3314" i="1"/>
  <c r="U3313" i="1"/>
  <c r="T3313" i="1"/>
  <c r="U3312" i="1"/>
  <c r="T3312" i="1"/>
  <c r="U3311" i="1"/>
  <c r="T3311" i="1"/>
  <c r="U3310" i="1"/>
  <c r="T3310" i="1"/>
  <c r="U3309" i="1"/>
  <c r="T3309" i="1"/>
  <c r="U3308" i="1"/>
  <c r="T3308" i="1"/>
  <c r="U3307" i="1"/>
  <c r="T3307" i="1"/>
  <c r="U3306" i="1"/>
  <c r="T3306" i="1"/>
  <c r="U3305" i="1"/>
  <c r="T3305" i="1"/>
  <c r="U3304" i="1"/>
  <c r="T3304" i="1"/>
  <c r="U3303" i="1"/>
  <c r="T3303" i="1"/>
  <c r="U3302" i="1"/>
  <c r="T3302" i="1"/>
  <c r="U3301" i="1"/>
  <c r="T3301" i="1"/>
  <c r="U3300" i="1"/>
  <c r="T3300" i="1"/>
  <c r="U3299" i="1"/>
  <c r="T3299" i="1"/>
  <c r="U3298" i="1"/>
  <c r="T3298" i="1"/>
  <c r="U3297" i="1"/>
  <c r="T3297" i="1"/>
  <c r="U3296" i="1"/>
  <c r="T3296" i="1"/>
  <c r="U3295" i="1"/>
  <c r="T3295" i="1"/>
  <c r="U3294" i="1"/>
  <c r="T3294" i="1"/>
  <c r="U3293" i="1"/>
  <c r="T3293" i="1"/>
  <c r="U3292" i="1"/>
  <c r="T3292" i="1"/>
  <c r="U3291" i="1"/>
  <c r="T3291" i="1"/>
  <c r="U3290" i="1"/>
  <c r="T3290" i="1"/>
  <c r="U3289" i="1"/>
  <c r="T3289" i="1"/>
  <c r="U3288" i="1"/>
  <c r="T3288" i="1"/>
  <c r="U3287" i="1"/>
  <c r="T3287" i="1"/>
  <c r="U3286" i="1"/>
  <c r="T3286" i="1"/>
  <c r="U3285" i="1"/>
  <c r="T3285" i="1"/>
  <c r="U3284" i="1"/>
  <c r="T3284" i="1"/>
  <c r="U3283" i="1"/>
  <c r="T3283" i="1"/>
  <c r="U3282" i="1"/>
  <c r="T3282" i="1"/>
  <c r="U3281" i="1"/>
  <c r="T3281" i="1"/>
  <c r="U3280" i="1"/>
  <c r="T3280" i="1"/>
  <c r="U3279" i="1"/>
  <c r="T3279" i="1"/>
  <c r="U3278" i="1"/>
  <c r="T3278" i="1"/>
  <c r="U3277" i="1"/>
  <c r="T3277" i="1"/>
  <c r="U3276" i="1"/>
  <c r="T3276" i="1"/>
  <c r="U3275" i="1"/>
  <c r="T3275" i="1"/>
  <c r="U3274" i="1"/>
  <c r="T3274" i="1"/>
  <c r="U3273" i="1"/>
  <c r="T3273" i="1"/>
  <c r="U3272" i="1"/>
  <c r="T3272" i="1"/>
  <c r="U3271" i="1"/>
  <c r="T3271" i="1"/>
  <c r="U3270" i="1"/>
  <c r="T3270" i="1"/>
  <c r="U3269" i="1"/>
  <c r="T3269" i="1"/>
  <c r="U3268" i="1"/>
  <c r="T3268" i="1"/>
  <c r="U3267" i="1"/>
  <c r="T3267" i="1"/>
  <c r="U3266" i="1"/>
  <c r="T3266" i="1"/>
  <c r="U3265" i="1"/>
  <c r="T3265" i="1"/>
  <c r="U3264" i="1"/>
  <c r="T3264" i="1"/>
  <c r="U3263" i="1"/>
  <c r="T3263" i="1"/>
  <c r="U3262" i="1"/>
  <c r="T3262" i="1"/>
  <c r="U3261" i="1"/>
  <c r="T3261" i="1"/>
  <c r="U3260" i="1"/>
  <c r="T3260" i="1"/>
  <c r="U3259" i="1"/>
  <c r="T3259" i="1"/>
  <c r="U3258" i="1"/>
  <c r="T3258" i="1"/>
  <c r="U3257" i="1"/>
  <c r="T3257" i="1"/>
  <c r="U3256" i="1"/>
  <c r="T3256" i="1"/>
  <c r="U3255" i="1"/>
  <c r="T3255" i="1"/>
  <c r="U3254" i="1"/>
  <c r="T3254" i="1"/>
  <c r="U3253" i="1"/>
  <c r="T3253" i="1"/>
  <c r="U3252" i="1"/>
  <c r="T3252" i="1"/>
  <c r="U3251" i="1"/>
  <c r="T3251" i="1"/>
  <c r="U3250" i="1"/>
  <c r="T3250" i="1"/>
  <c r="U3249" i="1"/>
  <c r="T3249" i="1"/>
  <c r="U3248" i="1"/>
  <c r="T3248" i="1"/>
  <c r="U3247" i="1"/>
  <c r="T3247" i="1"/>
  <c r="U3246" i="1"/>
  <c r="T3246" i="1"/>
  <c r="U3245" i="1"/>
  <c r="T3245" i="1"/>
  <c r="U3244" i="1"/>
  <c r="T3244" i="1"/>
  <c r="U3243" i="1"/>
  <c r="T3243" i="1"/>
  <c r="U3242" i="1"/>
  <c r="T3242" i="1"/>
  <c r="U3241" i="1"/>
  <c r="T3241" i="1"/>
  <c r="U3240" i="1"/>
  <c r="T3240" i="1"/>
  <c r="U3239" i="1"/>
  <c r="T3239" i="1"/>
  <c r="U3238" i="1"/>
  <c r="T3238" i="1"/>
  <c r="U3237" i="1"/>
  <c r="T3237" i="1"/>
  <c r="U3236" i="1"/>
  <c r="T3236" i="1"/>
  <c r="U3235" i="1"/>
  <c r="T3235" i="1"/>
  <c r="U3234" i="1"/>
  <c r="T3234" i="1"/>
  <c r="U3233" i="1"/>
  <c r="T3233" i="1"/>
  <c r="U3232" i="1"/>
  <c r="T3232" i="1"/>
  <c r="U3231" i="1"/>
  <c r="T3231" i="1"/>
  <c r="U3230" i="1"/>
  <c r="T3230" i="1"/>
  <c r="U3229" i="1"/>
  <c r="T3229" i="1"/>
  <c r="U3228" i="1"/>
  <c r="T3228" i="1"/>
  <c r="U3227" i="1"/>
  <c r="T3227" i="1"/>
  <c r="U3226" i="1"/>
  <c r="T3226" i="1"/>
  <c r="U3225" i="1"/>
  <c r="T3225" i="1"/>
  <c r="U3224" i="1"/>
  <c r="T3224" i="1"/>
  <c r="U3223" i="1"/>
  <c r="T3223" i="1"/>
  <c r="U3222" i="1"/>
  <c r="T3222" i="1"/>
  <c r="U3221" i="1"/>
  <c r="T3221" i="1"/>
  <c r="U3220" i="1"/>
  <c r="T3220" i="1"/>
  <c r="U3219" i="1"/>
  <c r="T3219" i="1"/>
  <c r="U3218" i="1"/>
  <c r="T3218" i="1"/>
  <c r="U3217" i="1"/>
  <c r="T3217" i="1"/>
  <c r="U3216" i="1"/>
  <c r="T3216" i="1"/>
  <c r="U3215" i="1"/>
  <c r="T3215" i="1"/>
  <c r="U3214" i="1"/>
  <c r="T3214" i="1"/>
  <c r="U3213" i="1"/>
  <c r="T3213" i="1"/>
  <c r="U3212" i="1"/>
  <c r="T3212" i="1"/>
  <c r="U3211" i="1"/>
  <c r="T3211" i="1"/>
  <c r="U3210" i="1"/>
  <c r="T3210" i="1"/>
  <c r="U3209" i="1"/>
  <c r="T3209" i="1"/>
  <c r="U3208" i="1"/>
  <c r="T3208" i="1"/>
  <c r="U3207" i="1"/>
  <c r="T3207" i="1"/>
  <c r="U3206" i="1"/>
  <c r="T3206" i="1"/>
  <c r="U3205" i="1"/>
  <c r="T3205" i="1"/>
  <c r="U3204" i="1"/>
  <c r="T3204" i="1"/>
  <c r="U3203" i="1"/>
  <c r="T3203" i="1"/>
  <c r="U3202" i="1"/>
  <c r="T3202" i="1"/>
  <c r="U3201" i="1"/>
  <c r="T3201" i="1"/>
  <c r="U3200" i="1"/>
  <c r="T3200" i="1"/>
  <c r="U3199" i="1"/>
  <c r="T3199" i="1"/>
  <c r="U3198" i="1"/>
  <c r="T3198" i="1"/>
  <c r="U3197" i="1"/>
  <c r="T3197" i="1"/>
  <c r="U3196" i="1"/>
  <c r="T3196" i="1"/>
  <c r="U3195" i="1"/>
  <c r="T3195" i="1"/>
  <c r="U3194" i="1"/>
  <c r="T3194" i="1"/>
  <c r="U3193" i="1"/>
  <c r="T3193" i="1"/>
  <c r="U3192" i="1"/>
  <c r="T3192" i="1"/>
  <c r="U3191" i="1"/>
  <c r="T3191" i="1"/>
  <c r="U3190" i="1"/>
  <c r="T3190" i="1"/>
  <c r="U3189" i="1"/>
  <c r="T3189" i="1"/>
  <c r="U3188" i="1"/>
  <c r="T3188" i="1"/>
  <c r="U3187" i="1"/>
  <c r="T3187" i="1"/>
  <c r="U3186" i="1"/>
  <c r="T3186" i="1"/>
  <c r="U3185" i="1"/>
  <c r="T3185" i="1"/>
  <c r="U3184" i="1"/>
  <c r="T3184" i="1"/>
  <c r="U3183" i="1"/>
  <c r="T3183" i="1"/>
  <c r="U3182" i="1"/>
  <c r="T3182" i="1"/>
  <c r="U3181" i="1"/>
  <c r="T3181" i="1"/>
  <c r="U3180" i="1"/>
  <c r="T3180" i="1"/>
  <c r="U3179" i="1"/>
  <c r="T3179" i="1"/>
  <c r="U3178" i="1"/>
  <c r="T3178" i="1"/>
  <c r="U3177" i="1"/>
  <c r="T3177" i="1"/>
  <c r="U3176" i="1"/>
  <c r="T3176" i="1"/>
  <c r="U3175" i="1"/>
  <c r="T3175" i="1"/>
  <c r="U3174" i="1"/>
  <c r="T3174" i="1"/>
  <c r="U3173" i="1"/>
  <c r="T3173" i="1"/>
  <c r="U3172" i="1"/>
  <c r="T3172" i="1"/>
  <c r="U3171" i="1"/>
  <c r="T3171" i="1"/>
  <c r="U3170" i="1"/>
  <c r="T3170" i="1"/>
  <c r="U3169" i="1"/>
  <c r="T3169" i="1"/>
  <c r="U3168" i="1"/>
  <c r="T3168" i="1"/>
  <c r="U3167" i="1"/>
  <c r="T3167" i="1"/>
  <c r="U3166" i="1"/>
  <c r="T3166" i="1"/>
  <c r="U3165" i="1"/>
  <c r="T3165" i="1"/>
  <c r="U3164" i="1"/>
  <c r="T3164" i="1"/>
  <c r="U3163" i="1"/>
  <c r="T3163" i="1"/>
  <c r="U3162" i="1"/>
  <c r="T3162" i="1"/>
  <c r="U3161" i="1"/>
  <c r="T3161" i="1"/>
  <c r="U3160" i="1"/>
  <c r="T3160" i="1"/>
  <c r="U3159" i="1"/>
  <c r="T3159" i="1"/>
  <c r="U3158" i="1"/>
  <c r="T3158" i="1"/>
  <c r="U3157" i="1"/>
  <c r="T3157" i="1"/>
  <c r="U3156" i="1"/>
  <c r="T3156" i="1"/>
  <c r="U3155" i="1"/>
  <c r="T3155" i="1"/>
  <c r="U3154" i="1"/>
  <c r="T3154" i="1"/>
  <c r="U3153" i="1"/>
  <c r="T3153" i="1"/>
  <c r="U3152" i="1"/>
  <c r="T3152" i="1"/>
  <c r="U3151" i="1"/>
  <c r="T3151" i="1"/>
  <c r="U3150" i="1"/>
  <c r="T3150" i="1"/>
  <c r="U3149" i="1"/>
  <c r="T3149" i="1"/>
  <c r="U3148" i="1"/>
  <c r="T3148" i="1"/>
  <c r="U3147" i="1"/>
  <c r="T3147" i="1"/>
  <c r="U3146" i="1"/>
  <c r="T3146" i="1"/>
  <c r="U3145" i="1"/>
  <c r="T3145" i="1"/>
  <c r="U3144" i="1"/>
  <c r="T3144" i="1"/>
  <c r="U3143" i="1"/>
  <c r="T3143" i="1"/>
  <c r="U3142" i="1"/>
  <c r="T3142" i="1"/>
  <c r="U3141" i="1"/>
  <c r="T3141" i="1"/>
  <c r="U3140" i="1"/>
  <c r="T3140" i="1"/>
  <c r="U3139" i="1"/>
  <c r="T3139" i="1"/>
  <c r="U3138" i="1"/>
  <c r="T3138" i="1"/>
  <c r="U3137" i="1"/>
  <c r="T3137" i="1"/>
  <c r="U3136" i="1"/>
  <c r="T3136" i="1"/>
  <c r="U3135" i="1"/>
  <c r="T3135" i="1"/>
  <c r="U3134" i="1"/>
  <c r="T3134" i="1"/>
  <c r="U3133" i="1"/>
  <c r="T3133" i="1"/>
  <c r="U3132" i="1"/>
  <c r="T3132" i="1"/>
  <c r="U3131" i="1"/>
  <c r="T3131" i="1"/>
  <c r="U3130" i="1"/>
  <c r="T3130" i="1"/>
  <c r="U3129" i="1"/>
  <c r="T3129" i="1"/>
  <c r="U3128" i="1"/>
  <c r="T3128" i="1"/>
  <c r="U3127" i="1"/>
  <c r="T3127" i="1"/>
  <c r="U3126" i="1"/>
  <c r="T3126" i="1"/>
  <c r="U3125" i="1"/>
  <c r="T3125" i="1"/>
  <c r="U3124" i="1"/>
  <c r="T3124" i="1"/>
  <c r="U3123" i="1"/>
  <c r="T3123" i="1"/>
  <c r="U3122" i="1"/>
  <c r="T3122" i="1"/>
  <c r="U3121" i="1"/>
  <c r="T3121" i="1"/>
  <c r="U3120" i="1"/>
  <c r="T3120" i="1"/>
  <c r="U3119" i="1"/>
  <c r="T3119" i="1"/>
  <c r="U3118" i="1"/>
  <c r="T3118" i="1"/>
  <c r="U3117" i="1"/>
  <c r="T3117" i="1"/>
  <c r="U3116" i="1"/>
  <c r="T3116" i="1"/>
  <c r="U3115" i="1"/>
  <c r="T3115" i="1"/>
  <c r="U3114" i="1"/>
  <c r="T3114" i="1"/>
  <c r="U3113" i="1"/>
  <c r="T3113" i="1"/>
  <c r="U3112" i="1"/>
  <c r="T3112" i="1"/>
  <c r="U3111" i="1"/>
  <c r="T3111" i="1"/>
  <c r="U3110" i="1"/>
  <c r="T3110" i="1"/>
  <c r="U3109" i="1"/>
  <c r="T3109" i="1"/>
  <c r="U3108" i="1"/>
  <c r="T3108" i="1"/>
  <c r="U3107" i="1"/>
  <c r="T3107" i="1"/>
  <c r="U3106" i="1"/>
  <c r="T3106" i="1"/>
  <c r="U3105" i="1"/>
  <c r="T3105" i="1"/>
  <c r="U3104" i="1"/>
  <c r="T3104" i="1"/>
  <c r="U3103" i="1"/>
  <c r="T3103" i="1"/>
  <c r="U3102" i="1"/>
  <c r="T3102" i="1"/>
  <c r="U3101" i="1"/>
  <c r="T3101" i="1"/>
  <c r="U3100" i="1"/>
  <c r="T3100" i="1"/>
  <c r="U3099" i="1"/>
  <c r="T3099" i="1"/>
  <c r="U3098" i="1"/>
  <c r="T3098" i="1"/>
  <c r="U3097" i="1"/>
  <c r="T3097" i="1"/>
  <c r="U3096" i="1"/>
  <c r="T3096" i="1"/>
  <c r="U3095" i="1"/>
  <c r="T3095" i="1"/>
  <c r="U3094" i="1"/>
  <c r="T3094" i="1"/>
  <c r="U3093" i="1"/>
  <c r="T3093" i="1"/>
  <c r="U3092" i="1"/>
  <c r="T3092" i="1"/>
  <c r="U3091" i="1"/>
  <c r="T3091" i="1"/>
  <c r="U3090" i="1"/>
  <c r="T3090" i="1"/>
  <c r="U3089" i="1"/>
  <c r="T3089" i="1"/>
  <c r="U3088" i="1"/>
  <c r="T3088" i="1"/>
  <c r="U3087" i="1"/>
  <c r="T3087" i="1"/>
  <c r="U3086" i="1"/>
  <c r="T3086" i="1"/>
  <c r="U3085" i="1"/>
  <c r="T3085" i="1"/>
  <c r="U3084" i="1"/>
  <c r="T3084" i="1"/>
  <c r="U3083" i="1"/>
  <c r="T3083" i="1"/>
  <c r="U3082" i="1"/>
  <c r="T3082" i="1"/>
  <c r="U3081" i="1"/>
  <c r="T3081" i="1"/>
  <c r="U3080" i="1"/>
  <c r="T3080" i="1"/>
  <c r="U3079" i="1"/>
  <c r="T3079" i="1"/>
  <c r="U3078" i="1"/>
  <c r="T3078" i="1"/>
  <c r="U3077" i="1"/>
  <c r="T3077" i="1"/>
  <c r="U3076" i="1"/>
  <c r="T3076" i="1"/>
  <c r="U3075" i="1"/>
  <c r="T3075" i="1"/>
  <c r="U3074" i="1"/>
  <c r="T3074" i="1"/>
  <c r="U3073" i="1"/>
  <c r="T3073" i="1"/>
  <c r="U3072" i="1"/>
  <c r="T3072" i="1"/>
  <c r="U3071" i="1"/>
  <c r="T3071" i="1"/>
  <c r="U3070" i="1"/>
  <c r="T3070" i="1"/>
  <c r="U3069" i="1"/>
  <c r="T3069" i="1"/>
  <c r="U3068" i="1"/>
  <c r="T3068" i="1"/>
  <c r="U3067" i="1"/>
  <c r="T3067" i="1"/>
  <c r="U3066" i="1"/>
  <c r="T3066" i="1"/>
  <c r="U3065" i="1"/>
  <c r="T3065" i="1"/>
  <c r="U3064" i="1"/>
  <c r="T3064" i="1"/>
  <c r="U3063" i="1"/>
  <c r="T3063" i="1"/>
  <c r="U3062" i="1"/>
  <c r="T3062" i="1"/>
  <c r="U3061" i="1"/>
  <c r="T3061" i="1"/>
  <c r="U3060" i="1"/>
  <c r="T3060" i="1"/>
  <c r="U3059" i="1"/>
  <c r="T3059" i="1"/>
  <c r="U3058" i="1"/>
  <c r="T3058" i="1"/>
  <c r="U3057" i="1"/>
  <c r="T3057" i="1"/>
  <c r="U3056" i="1"/>
  <c r="T3056" i="1"/>
  <c r="U3055" i="1"/>
  <c r="T3055" i="1"/>
  <c r="U3054" i="1"/>
  <c r="T3054" i="1"/>
  <c r="U3053" i="1"/>
  <c r="T3053" i="1"/>
  <c r="U3052" i="1"/>
  <c r="T3052" i="1"/>
  <c r="U3051" i="1"/>
  <c r="T3051" i="1"/>
  <c r="U3050" i="1"/>
  <c r="T3050" i="1"/>
  <c r="U3049" i="1"/>
  <c r="T3049" i="1"/>
  <c r="U3048" i="1"/>
  <c r="T3048" i="1"/>
  <c r="U3047" i="1"/>
  <c r="T3047" i="1"/>
  <c r="U3046" i="1"/>
  <c r="T3046" i="1"/>
  <c r="U3045" i="1"/>
  <c r="T3045" i="1"/>
  <c r="U3044" i="1"/>
  <c r="T3044" i="1"/>
  <c r="U3043" i="1"/>
  <c r="T3043" i="1"/>
  <c r="U3042" i="1"/>
  <c r="T3042" i="1"/>
  <c r="U3041" i="1"/>
  <c r="T3041" i="1"/>
  <c r="U3040" i="1"/>
  <c r="T3040" i="1"/>
  <c r="U3039" i="1"/>
  <c r="T3039" i="1"/>
  <c r="U3038" i="1"/>
  <c r="T3038" i="1"/>
  <c r="U3037" i="1"/>
  <c r="T3037" i="1"/>
  <c r="U3036" i="1"/>
  <c r="T3036" i="1"/>
  <c r="U3035" i="1"/>
  <c r="T3035" i="1"/>
  <c r="U3034" i="1"/>
  <c r="T3034" i="1"/>
  <c r="U3033" i="1"/>
  <c r="T3033" i="1"/>
  <c r="U3032" i="1"/>
  <c r="T3032" i="1"/>
  <c r="U3031" i="1"/>
  <c r="T3031" i="1"/>
  <c r="U3030" i="1"/>
  <c r="T3030" i="1"/>
  <c r="U3029" i="1"/>
  <c r="T3029" i="1"/>
  <c r="U3028" i="1"/>
  <c r="T3028" i="1"/>
  <c r="U3027" i="1"/>
  <c r="T3027" i="1"/>
  <c r="U3026" i="1"/>
  <c r="T3026" i="1"/>
  <c r="U3025" i="1"/>
  <c r="T3025" i="1"/>
  <c r="U3024" i="1"/>
  <c r="T3024" i="1"/>
  <c r="U3023" i="1"/>
  <c r="T3023" i="1"/>
  <c r="U3022" i="1"/>
  <c r="T3022" i="1"/>
  <c r="U3021" i="1"/>
  <c r="T3021" i="1"/>
  <c r="U3020" i="1"/>
  <c r="T3020" i="1"/>
  <c r="U3019" i="1"/>
  <c r="T3019" i="1"/>
  <c r="U3018" i="1"/>
  <c r="T3018" i="1"/>
  <c r="U3017" i="1"/>
  <c r="T3017" i="1"/>
  <c r="U3016" i="1"/>
  <c r="T3016" i="1"/>
  <c r="U3015" i="1"/>
  <c r="T3015" i="1"/>
  <c r="U3014" i="1"/>
  <c r="T3014" i="1"/>
  <c r="U3013" i="1"/>
  <c r="T3013" i="1"/>
  <c r="U3012" i="1"/>
  <c r="T3012" i="1"/>
  <c r="U3011" i="1"/>
  <c r="T3011" i="1"/>
  <c r="U3010" i="1"/>
  <c r="T3010" i="1"/>
  <c r="U3009" i="1"/>
  <c r="T3009" i="1"/>
  <c r="U3008" i="1"/>
  <c r="T3008" i="1"/>
  <c r="U3007" i="1"/>
  <c r="T3007" i="1"/>
  <c r="U3006" i="1"/>
  <c r="T3006" i="1"/>
  <c r="U3005" i="1"/>
  <c r="T3005" i="1"/>
  <c r="U3004" i="1"/>
  <c r="T3004" i="1"/>
  <c r="U3003" i="1"/>
  <c r="T3003" i="1"/>
  <c r="U3002" i="1"/>
  <c r="T3002" i="1"/>
  <c r="U3001" i="1"/>
  <c r="T3001" i="1"/>
  <c r="U3000" i="1"/>
  <c r="T3000" i="1"/>
  <c r="U2999" i="1"/>
  <c r="T2999" i="1"/>
  <c r="U2998" i="1"/>
  <c r="T2998" i="1"/>
  <c r="U2997" i="1"/>
  <c r="T2997" i="1"/>
  <c r="U2996" i="1"/>
  <c r="T2996" i="1"/>
  <c r="U2995" i="1"/>
  <c r="T2995" i="1"/>
  <c r="U2994" i="1"/>
  <c r="T2994" i="1"/>
  <c r="U2993" i="1"/>
  <c r="T2993" i="1"/>
  <c r="U2992" i="1"/>
  <c r="T2992" i="1"/>
  <c r="U2991" i="1"/>
  <c r="T2991" i="1"/>
  <c r="U2990" i="1"/>
  <c r="T2990" i="1"/>
  <c r="U2989" i="1"/>
  <c r="T2989" i="1"/>
  <c r="U2988" i="1"/>
  <c r="T2988" i="1"/>
  <c r="U2987" i="1"/>
  <c r="T2987" i="1"/>
  <c r="U2986" i="1"/>
  <c r="T2986" i="1"/>
  <c r="U2985" i="1"/>
  <c r="T2985" i="1"/>
  <c r="U2984" i="1"/>
  <c r="T2984" i="1"/>
  <c r="U2983" i="1"/>
  <c r="T2983" i="1"/>
  <c r="U2982" i="1"/>
  <c r="T2982" i="1"/>
  <c r="U2981" i="1"/>
  <c r="T2981" i="1"/>
  <c r="U2980" i="1"/>
  <c r="T2980" i="1"/>
  <c r="U2979" i="1"/>
  <c r="T2979" i="1"/>
  <c r="U2978" i="1"/>
  <c r="T2978" i="1"/>
  <c r="U2977" i="1"/>
  <c r="T2977" i="1"/>
  <c r="U2976" i="1"/>
  <c r="T2976" i="1"/>
  <c r="U2975" i="1"/>
  <c r="T2975" i="1"/>
  <c r="U2974" i="1"/>
  <c r="T2974" i="1"/>
  <c r="U2973" i="1"/>
  <c r="T2973" i="1"/>
  <c r="U2972" i="1"/>
  <c r="T2972" i="1"/>
  <c r="U2971" i="1"/>
  <c r="T2971" i="1"/>
  <c r="U2970" i="1"/>
  <c r="T2970" i="1"/>
  <c r="U2969" i="1"/>
  <c r="T2969" i="1"/>
  <c r="U2968" i="1"/>
  <c r="T2968" i="1"/>
  <c r="U2967" i="1"/>
  <c r="T2967" i="1"/>
  <c r="U2966" i="1"/>
  <c r="T2966" i="1"/>
  <c r="U2965" i="1"/>
  <c r="T2965" i="1"/>
  <c r="U2964" i="1"/>
  <c r="T2964" i="1"/>
  <c r="U2963" i="1"/>
  <c r="T2963" i="1"/>
  <c r="U2962" i="1"/>
  <c r="T2962" i="1"/>
  <c r="U2961" i="1"/>
  <c r="T2961" i="1"/>
  <c r="U2960" i="1"/>
  <c r="T2960" i="1"/>
  <c r="U2959" i="1"/>
  <c r="T2959" i="1"/>
  <c r="U2958" i="1"/>
  <c r="T2958" i="1"/>
  <c r="U2957" i="1"/>
  <c r="T2957" i="1"/>
  <c r="U2956" i="1"/>
  <c r="T2956" i="1"/>
  <c r="U2955" i="1"/>
  <c r="T2955" i="1"/>
  <c r="U2954" i="1"/>
  <c r="T2954" i="1"/>
  <c r="U2953" i="1"/>
  <c r="T2953" i="1"/>
  <c r="U2952" i="1"/>
  <c r="T2952" i="1"/>
  <c r="U2951" i="1"/>
  <c r="T2951" i="1"/>
  <c r="U2950" i="1"/>
  <c r="T2950" i="1"/>
  <c r="U2949" i="1"/>
  <c r="T2949" i="1"/>
  <c r="U2948" i="1"/>
  <c r="T2948" i="1"/>
  <c r="U2947" i="1"/>
  <c r="T2947" i="1"/>
  <c r="U2946" i="1"/>
  <c r="T2946" i="1"/>
  <c r="U2945" i="1"/>
  <c r="T2945" i="1"/>
  <c r="U2944" i="1"/>
  <c r="T2944" i="1"/>
  <c r="U2943" i="1"/>
  <c r="T2943" i="1"/>
  <c r="U2942" i="1"/>
  <c r="T2942" i="1"/>
  <c r="U2941" i="1"/>
  <c r="T2941" i="1"/>
  <c r="U2940" i="1"/>
  <c r="T2940" i="1"/>
  <c r="U2939" i="1"/>
  <c r="T2939" i="1"/>
  <c r="U2938" i="1"/>
  <c r="T2938" i="1"/>
  <c r="U2937" i="1"/>
  <c r="T2937" i="1"/>
  <c r="U2936" i="1"/>
  <c r="T2936" i="1"/>
  <c r="U2935" i="1"/>
  <c r="T2935" i="1"/>
  <c r="U2934" i="1"/>
  <c r="T2934" i="1"/>
  <c r="U2933" i="1"/>
  <c r="T2933" i="1"/>
  <c r="U2932" i="1"/>
  <c r="T2932" i="1"/>
  <c r="U2931" i="1"/>
  <c r="T2931" i="1"/>
  <c r="U2930" i="1"/>
  <c r="T2930" i="1"/>
  <c r="U2929" i="1"/>
  <c r="T2929" i="1"/>
  <c r="U2928" i="1"/>
  <c r="T2928" i="1"/>
  <c r="U2927" i="1"/>
  <c r="T2927" i="1"/>
  <c r="U2926" i="1"/>
  <c r="T2926" i="1"/>
  <c r="U2925" i="1"/>
  <c r="T2925" i="1"/>
  <c r="U2924" i="1"/>
  <c r="T2924" i="1"/>
  <c r="U2923" i="1"/>
  <c r="T2923" i="1"/>
  <c r="U2922" i="1"/>
  <c r="T2922" i="1"/>
  <c r="U2921" i="1"/>
  <c r="T2921" i="1"/>
  <c r="U2920" i="1"/>
  <c r="T2920" i="1"/>
  <c r="U2919" i="1"/>
  <c r="T2919" i="1"/>
  <c r="U2918" i="1"/>
  <c r="T2918" i="1"/>
  <c r="U2917" i="1"/>
  <c r="T2917" i="1"/>
  <c r="U2916" i="1"/>
  <c r="T2916" i="1"/>
  <c r="U2915" i="1"/>
  <c r="T2915" i="1"/>
  <c r="U2914" i="1"/>
  <c r="T2914" i="1"/>
  <c r="U2913" i="1"/>
  <c r="T2913" i="1"/>
  <c r="U2912" i="1"/>
  <c r="T2912" i="1"/>
  <c r="U2911" i="1"/>
  <c r="T2911" i="1"/>
  <c r="U2910" i="1"/>
  <c r="T2910" i="1"/>
  <c r="U2909" i="1"/>
  <c r="T2909" i="1"/>
  <c r="U2908" i="1"/>
  <c r="T2908" i="1"/>
  <c r="U2907" i="1"/>
  <c r="T2907" i="1"/>
  <c r="U2906" i="1"/>
  <c r="T2906" i="1"/>
  <c r="U2905" i="1"/>
  <c r="T2905" i="1"/>
  <c r="U2904" i="1"/>
  <c r="T2904" i="1"/>
  <c r="U2903" i="1"/>
  <c r="T2903" i="1"/>
  <c r="U2902" i="1"/>
  <c r="T2902" i="1"/>
  <c r="U2901" i="1"/>
  <c r="T2901" i="1"/>
  <c r="U2900" i="1"/>
  <c r="T2900" i="1"/>
  <c r="U2899" i="1"/>
  <c r="T2899" i="1"/>
  <c r="U2898" i="1"/>
  <c r="T2898" i="1"/>
  <c r="U2897" i="1"/>
  <c r="T2897" i="1"/>
  <c r="U2896" i="1"/>
  <c r="T2896" i="1"/>
  <c r="U2895" i="1"/>
  <c r="T2895" i="1"/>
  <c r="U2894" i="1"/>
  <c r="T2894" i="1"/>
  <c r="U2893" i="1"/>
  <c r="T2893" i="1"/>
  <c r="U2892" i="1"/>
  <c r="T2892" i="1"/>
  <c r="U2891" i="1"/>
  <c r="T2891" i="1"/>
  <c r="U2890" i="1"/>
  <c r="T2890" i="1"/>
  <c r="U2889" i="1"/>
  <c r="T2889" i="1"/>
  <c r="U2888" i="1"/>
  <c r="T2888" i="1"/>
  <c r="U2887" i="1"/>
  <c r="T2887" i="1"/>
  <c r="U2886" i="1"/>
  <c r="T2886" i="1"/>
  <c r="U2885" i="1"/>
  <c r="T2885" i="1"/>
  <c r="U2884" i="1"/>
  <c r="T2884" i="1"/>
  <c r="U2883" i="1"/>
  <c r="T2883" i="1"/>
  <c r="U2882" i="1"/>
  <c r="T2882" i="1"/>
  <c r="U2881" i="1"/>
  <c r="T2881" i="1"/>
  <c r="U2880" i="1"/>
  <c r="T2880" i="1"/>
  <c r="U2879" i="1"/>
  <c r="T2879" i="1"/>
  <c r="U2878" i="1"/>
  <c r="T2878" i="1"/>
  <c r="U2877" i="1"/>
  <c r="T2877" i="1"/>
  <c r="U2876" i="1"/>
  <c r="T2876" i="1"/>
  <c r="U2875" i="1"/>
  <c r="T2875" i="1"/>
  <c r="U2874" i="1"/>
  <c r="T2874" i="1"/>
  <c r="U2873" i="1"/>
  <c r="T2873" i="1"/>
  <c r="U2872" i="1"/>
  <c r="T2872" i="1"/>
  <c r="U2871" i="1"/>
  <c r="T2871" i="1"/>
  <c r="U2870" i="1"/>
  <c r="T2870" i="1"/>
  <c r="U2869" i="1"/>
  <c r="T2869" i="1"/>
  <c r="U2868" i="1"/>
  <c r="T2868" i="1"/>
  <c r="U2867" i="1"/>
  <c r="T2867" i="1"/>
  <c r="U2866" i="1"/>
  <c r="T2866" i="1"/>
  <c r="U2865" i="1"/>
  <c r="T2865" i="1"/>
  <c r="U2864" i="1"/>
  <c r="T2864" i="1"/>
  <c r="U2863" i="1"/>
  <c r="T2863" i="1"/>
  <c r="U2862" i="1"/>
  <c r="T2862" i="1"/>
  <c r="U2861" i="1"/>
  <c r="T2861" i="1"/>
  <c r="U2860" i="1"/>
  <c r="T2860" i="1"/>
  <c r="U2859" i="1"/>
  <c r="T2859" i="1"/>
  <c r="U2858" i="1"/>
  <c r="T2858" i="1"/>
  <c r="U2857" i="1"/>
  <c r="T2857" i="1"/>
  <c r="U2856" i="1"/>
  <c r="T2856" i="1"/>
  <c r="U2855" i="1"/>
  <c r="T2855" i="1"/>
  <c r="U2854" i="1"/>
  <c r="T2854" i="1"/>
  <c r="U2853" i="1"/>
  <c r="T2853" i="1"/>
  <c r="U2852" i="1"/>
  <c r="T2852" i="1"/>
  <c r="U2851" i="1"/>
  <c r="T2851" i="1"/>
  <c r="U2850" i="1"/>
  <c r="T2850" i="1"/>
  <c r="U2849" i="1"/>
  <c r="T2849" i="1"/>
  <c r="U2848" i="1"/>
  <c r="T2848" i="1"/>
  <c r="U2847" i="1"/>
  <c r="T2847" i="1"/>
  <c r="U2846" i="1"/>
  <c r="T2846" i="1"/>
  <c r="U2845" i="1"/>
  <c r="T2845" i="1"/>
  <c r="U2844" i="1"/>
  <c r="T2844" i="1"/>
  <c r="U2843" i="1"/>
  <c r="T2843" i="1"/>
  <c r="U2842" i="1"/>
  <c r="T2842" i="1"/>
  <c r="U2841" i="1"/>
  <c r="T2841" i="1"/>
  <c r="U2840" i="1"/>
  <c r="T2840" i="1"/>
  <c r="U2839" i="1"/>
  <c r="T2839" i="1"/>
  <c r="U2838" i="1"/>
  <c r="T2838" i="1"/>
  <c r="U2837" i="1"/>
  <c r="T2837" i="1"/>
  <c r="U2836" i="1"/>
  <c r="T2836" i="1"/>
  <c r="U2835" i="1"/>
  <c r="T2835" i="1"/>
  <c r="U2834" i="1"/>
  <c r="T2834" i="1"/>
  <c r="U2833" i="1"/>
  <c r="T2833" i="1"/>
  <c r="U2832" i="1"/>
  <c r="T2832" i="1"/>
  <c r="U2831" i="1"/>
  <c r="T2831" i="1"/>
  <c r="U2830" i="1"/>
  <c r="T2830" i="1"/>
  <c r="U2829" i="1"/>
  <c r="T2829" i="1"/>
  <c r="U2828" i="1"/>
  <c r="T2828" i="1"/>
  <c r="U2827" i="1"/>
  <c r="T2827" i="1"/>
  <c r="U2826" i="1"/>
  <c r="T2826" i="1"/>
  <c r="U2825" i="1"/>
  <c r="T2825" i="1"/>
  <c r="U2824" i="1"/>
  <c r="T2824" i="1"/>
  <c r="U2823" i="1"/>
  <c r="T2823" i="1"/>
  <c r="U2822" i="1"/>
  <c r="T2822" i="1"/>
  <c r="U2821" i="1"/>
  <c r="T2821" i="1"/>
  <c r="U2820" i="1"/>
  <c r="T2820" i="1"/>
  <c r="U2819" i="1"/>
  <c r="T2819" i="1"/>
  <c r="U2818" i="1"/>
  <c r="T2818" i="1"/>
  <c r="U2817" i="1"/>
  <c r="T2817" i="1"/>
  <c r="U2816" i="1"/>
  <c r="T2816" i="1"/>
  <c r="U2815" i="1"/>
  <c r="T2815" i="1"/>
  <c r="U2814" i="1"/>
  <c r="T2814" i="1"/>
  <c r="U2813" i="1"/>
  <c r="T2813" i="1"/>
  <c r="U2812" i="1"/>
  <c r="T2812" i="1"/>
  <c r="U2811" i="1"/>
  <c r="T2811" i="1"/>
  <c r="U2810" i="1"/>
  <c r="T2810" i="1"/>
  <c r="U2809" i="1"/>
  <c r="T2809" i="1"/>
  <c r="U2808" i="1"/>
  <c r="T2808" i="1"/>
  <c r="U2807" i="1"/>
  <c r="T2807" i="1"/>
  <c r="U2806" i="1"/>
  <c r="T2806" i="1"/>
  <c r="U2805" i="1"/>
  <c r="T2805" i="1"/>
  <c r="U2804" i="1"/>
  <c r="T2804" i="1"/>
  <c r="U2803" i="1"/>
  <c r="T2803" i="1"/>
  <c r="U2802" i="1"/>
  <c r="T2802" i="1"/>
  <c r="U2801" i="1"/>
  <c r="T2801" i="1"/>
  <c r="U2800" i="1"/>
  <c r="T2800" i="1"/>
  <c r="U2799" i="1"/>
  <c r="T2799" i="1"/>
  <c r="U2798" i="1"/>
  <c r="T2798" i="1"/>
  <c r="U2797" i="1"/>
  <c r="T2797" i="1"/>
  <c r="U2796" i="1"/>
  <c r="T2796" i="1"/>
  <c r="U2795" i="1"/>
  <c r="T2795" i="1"/>
  <c r="U2794" i="1"/>
  <c r="T2794" i="1"/>
  <c r="U2793" i="1"/>
  <c r="T2793" i="1"/>
  <c r="U2792" i="1"/>
  <c r="T2792" i="1"/>
  <c r="U2791" i="1"/>
  <c r="T2791" i="1"/>
  <c r="U2790" i="1"/>
  <c r="T2790" i="1"/>
  <c r="U2789" i="1"/>
  <c r="T2789" i="1"/>
  <c r="U2788" i="1"/>
  <c r="T2788" i="1"/>
  <c r="U2787" i="1"/>
  <c r="T2787" i="1"/>
  <c r="U2786" i="1"/>
  <c r="T2786" i="1"/>
  <c r="U2785" i="1"/>
  <c r="T2785" i="1"/>
  <c r="U2784" i="1"/>
  <c r="T2784" i="1"/>
  <c r="U2783" i="1"/>
  <c r="T2783" i="1"/>
  <c r="U2782" i="1"/>
  <c r="T2782" i="1"/>
  <c r="U2781" i="1"/>
  <c r="T2781" i="1"/>
  <c r="U2780" i="1"/>
  <c r="T2780" i="1"/>
  <c r="U2779" i="1"/>
  <c r="T2779" i="1"/>
  <c r="U2778" i="1"/>
  <c r="T2778" i="1"/>
  <c r="U2777" i="1"/>
  <c r="T2777" i="1"/>
  <c r="U2776" i="1"/>
  <c r="T2776" i="1"/>
  <c r="U2775" i="1"/>
  <c r="T2775" i="1"/>
  <c r="U2774" i="1"/>
  <c r="T2774" i="1"/>
  <c r="U2773" i="1"/>
  <c r="T2773" i="1"/>
  <c r="U2772" i="1"/>
  <c r="T2772" i="1"/>
  <c r="U2771" i="1"/>
  <c r="T2771" i="1"/>
  <c r="U2770" i="1"/>
  <c r="T2770" i="1"/>
  <c r="U2769" i="1"/>
  <c r="T2769" i="1"/>
  <c r="U2768" i="1"/>
  <c r="T2768" i="1"/>
  <c r="U2767" i="1"/>
  <c r="T2767" i="1"/>
  <c r="U2766" i="1"/>
  <c r="T2766" i="1"/>
  <c r="U2765" i="1"/>
  <c r="T2765" i="1"/>
  <c r="U2764" i="1"/>
  <c r="T2764" i="1"/>
  <c r="U2763" i="1"/>
  <c r="T2763" i="1"/>
  <c r="U2762" i="1"/>
  <c r="T2762" i="1"/>
  <c r="U2761" i="1"/>
  <c r="T2761" i="1"/>
  <c r="U2760" i="1"/>
  <c r="T2760" i="1"/>
  <c r="U2759" i="1"/>
  <c r="T2759" i="1"/>
  <c r="U2758" i="1"/>
  <c r="T2758" i="1"/>
  <c r="U2757" i="1"/>
  <c r="T2757" i="1"/>
  <c r="U2756" i="1"/>
  <c r="T2756" i="1"/>
  <c r="U2755" i="1"/>
  <c r="T2755" i="1"/>
  <c r="U2754" i="1"/>
  <c r="T2754" i="1"/>
  <c r="U2753" i="1"/>
  <c r="T2753" i="1"/>
  <c r="U2752" i="1"/>
  <c r="T2752" i="1"/>
  <c r="U2751" i="1"/>
  <c r="T2751" i="1"/>
  <c r="U2750" i="1"/>
  <c r="T2750" i="1"/>
  <c r="U2749" i="1"/>
  <c r="T2749" i="1"/>
  <c r="U2748" i="1"/>
  <c r="T2748" i="1"/>
  <c r="U2747" i="1"/>
  <c r="T2747" i="1"/>
  <c r="U2746" i="1"/>
  <c r="T2746" i="1"/>
  <c r="U2745" i="1"/>
  <c r="T2745" i="1"/>
  <c r="U2744" i="1"/>
  <c r="T2744" i="1"/>
  <c r="U2743" i="1"/>
  <c r="T2743" i="1"/>
  <c r="U2742" i="1"/>
  <c r="T2742" i="1"/>
  <c r="U2741" i="1"/>
  <c r="T2741" i="1"/>
  <c r="U2740" i="1"/>
  <c r="T2740" i="1"/>
  <c r="U2739" i="1"/>
  <c r="T2739" i="1"/>
  <c r="U2738" i="1"/>
  <c r="T2738" i="1"/>
  <c r="U2737" i="1"/>
  <c r="T2737" i="1"/>
  <c r="U2736" i="1"/>
  <c r="T2736" i="1"/>
  <c r="U2735" i="1"/>
  <c r="T2735" i="1"/>
  <c r="U2734" i="1"/>
  <c r="T2734" i="1"/>
  <c r="U2733" i="1"/>
  <c r="T2733" i="1"/>
  <c r="U2732" i="1"/>
  <c r="T2732" i="1"/>
  <c r="U2731" i="1"/>
  <c r="T2731" i="1"/>
  <c r="U2730" i="1"/>
  <c r="T2730" i="1"/>
  <c r="U2729" i="1"/>
  <c r="T2729" i="1"/>
  <c r="U2728" i="1"/>
  <c r="T2728" i="1"/>
  <c r="U2727" i="1"/>
  <c r="T2727" i="1"/>
  <c r="U2726" i="1"/>
  <c r="T2726" i="1"/>
  <c r="U2725" i="1"/>
  <c r="T2725" i="1"/>
  <c r="U2724" i="1"/>
  <c r="T2724" i="1"/>
  <c r="U2723" i="1"/>
  <c r="T2723" i="1"/>
  <c r="U2722" i="1"/>
  <c r="T2722" i="1"/>
  <c r="U2721" i="1"/>
  <c r="T2721" i="1"/>
  <c r="U2720" i="1"/>
  <c r="T2720" i="1"/>
  <c r="U2719" i="1"/>
  <c r="T2719" i="1"/>
  <c r="U2718" i="1"/>
  <c r="T2718" i="1"/>
  <c r="U2717" i="1"/>
  <c r="T2717" i="1"/>
  <c r="U2716" i="1"/>
  <c r="T2716" i="1"/>
  <c r="U2715" i="1"/>
  <c r="T2715" i="1"/>
  <c r="U2714" i="1"/>
  <c r="T2714" i="1"/>
  <c r="U2713" i="1"/>
  <c r="T2713" i="1"/>
  <c r="U2712" i="1"/>
  <c r="T2712" i="1"/>
  <c r="U2711" i="1"/>
  <c r="T2711" i="1"/>
  <c r="U2710" i="1"/>
  <c r="T2710" i="1"/>
  <c r="U2709" i="1"/>
  <c r="T2709" i="1"/>
  <c r="U2708" i="1"/>
  <c r="T2708" i="1"/>
  <c r="U2707" i="1"/>
  <c r="T2707" i="1"/>
  <c r="U2706" i="1"/>
  <c r="T2706" i="1"/>
  <c r="U2705" i="1"/>
  <c r="T2705" i="1"/>
  <c r="U2704" i="1"/>
  <c r="T2704" i="1"/>
  <c r="U2703" i="1"/>
  <c r="T2703" i="1"/>
  <c r="U2702" i="1"/>
  <c r="T2702" i="1"/>
  <c r="U2701" i="1"/>
  <c r="T2701" i="1"/>
  <c r="U2700" i="1"/>
  <c r="T2700" i="1"/>
  <c r="U2699" i="1"/>
  <c r="T2699" i="1"/>
  <c r="U2698" i="1"/>
  <c r="T2698" i="1"/>
  <c r="U2697" i="1"/>
  <c r="T2697" i="1"/>
  <c r="U2696" i="1"/>
  <c r="T2696" i="1"/>
  <c r="U2695" i="1"/>
  <c r="T2695" i="1"/>
  <c r="U2694" i="1"/>
  <c r="T2694" i="1"/>
  <c r="U2693" i="1"/>
  <c r="T2693" i="1"/>
  <c r="U2692" i="1"/>
  <c r="T2692" i="1"/>
  <c r="U2691" i="1"/>
  <c r="T2691" i="1"/>
  <c r="U2690" i="1"/>
  <c r="T2690" i="1"/>
  <c r="U2689" i="1"/>
  <c r="T2689" i="1"/>
  <c r="U2688" i="1"/>
  <c r="T2688" i="1"/>
  <c r="U2687" i="1"/>
  <c r="T2687" i="1"/>
  <c r="U2686" i="1"/>
  <c r="T2686" i="1"/>
  <c r="U2685" i="1"/>
  <c r="T2685" i="1"/>
  <c r="U2684" i="1"/>
  <c r="T2684" i="1"/>
  <c r="U2683" i="1"/>
  <c r="T2683" i="1"/>
  <c r="U2682" i="1"/>
  <c r="T2682" i="1"/>
  <c r="U2681" i="1"/>
  <c r="T2681" i="1"/>
  <c r="U2680" i="1"/>
  <c r="T2680" i="1"/>
  <c r="U2679" i="1"/>
  <c r="T2679" i="1"/>
  <c r="U2678" i="1"/>
  <c r="T2678" i="1"/>
  <c r="U2677" i="1"/>
  <c r="T2677" i="1"/>
  <c r="U2676" i="1"/>
  <c r="T2676" i="1"/>
  <c r="U2675" i="1"/>
  <c r="T2675" i="1"/>
  <c r="U2674" i="1"/>
  <c r="T2674" i="1"/>
  <c r="U2673" i="1"/>
  <c r="T2673" i="1"/>
  <c r="U2672" i="1"/>
  <c r="T2672" i="1"/>
  <c r="U2671" i="1"/>
  <c r="T2671" i="1"/>
  <c r="U2670" i="1"/>
  <c r="T2670" i="1"/>
  <c r="U2669" i="1"/>
  <c r="T2669" i="1"/>
  <c r="U2668" i="1"/>
  <c r="T2668" i="1"/>
  <c r="U2667" i="1"/>
  <c r="T2667" i="1"/>
  <c r="U2666" i="1"/>
  <c r="T2666" i="1"/>
  <c r="U2665" i="1"/>
  <c r="T2665" i="1"/>
  <c r="U2664" i="1"/>
  <c r="T2664" i="1"/>
  <c r="U2663" i="1"/>
  <c r="T2663" i="1"/>
  <c r="U2662" i="1"/>
  <c r="T2662" i="1"/>
  <c r="U2661" i="1"/>
  <c r="T2661" i="1"/>
  <c r="U2660" i="1"/>
  <c r="T2660" i="1"/>
  <c r="U2659" i="1"/>
  <c r="T2659" i="1"/>
  <c r="U2658" i="1"/>
  <c r="T2658" i="1"/>
  <c r="U2657" i="1"/>
  <c r="T2657" i="1"/>
  <c r="U2656" i="1"/>
  <c r="T2656" i="1"/>
  <c r="U2655" i="1"/>
  <c r="T2655" i="1"/>
  <c r="U2654" i="1"/>
  <c r="T2654" i="1"/>
  <c r="U2653" i="1"/>
  <c r="T2653" i="1"/>
  <c r="U2652" i="1"/>
  <c r="T2652" i="1"/>
  <c r="U2651" i="1"/>
  <c r="T2651" i="1"/>
  <c r="U2650" i="1"/>
  <c r="T2650" i="1"/>
  <c r="U2649" i="1"/>
  <c r="T2649" i="1"/>
  <c r="U2648" i="1"/>
  <c r="T2648" i="1"/>
  <c r="U2647" i="1"/>
  <c r="T2647" i="1"/>
  <c r="U2646" i="1"/>
  <c r="T2646" i="1"/>
  <c r="U2645" i="1"/>
  <c r="T2645" i="1"/>
  <c r="U2644" i="1"/>
  <c r="T2644" i="1"/>
  <c r="U2643" i="1"/>
  <c r="T2643" i="1"/>
  <c r="U2642" i="1"/>
  <c r="T2642" i="1"/>
  <c r="U2641" i="1"/>
  <c r="T2641" i="1"/>
  <c r="U2640" i="1"/>
  <c r="T2640" i="1"/>
  <c r="U2639" i="1"/>
  <c r="T2639" i="1"/>
  <c r="U2638" i="1"/>
  <c r="T2638" i="1"/>
  <c r="U2637" i="1"/>
  <c r="T2637" i="1"/>
  <c r="U2636" i="1"/>
  <c r="T2636" i="1"/>
  <c r="U2635" i="1"/>
  <c r="T2635" i="1"/>
  <c r="U2634" i="1"/>
  <c r="T2634" i="1"/>
  <c r="U2633" i="1"/>
  <c r="T2633" i="1"/>
  <c r="U2632" i="1"/>
  <c r="T2632" i="1"/>
  <c r="U2631" i="1"/>
  <c r="T2631" i="1"/>
  <c r="U2630" i="1"/>
  <c r="T2630" i="1"/>
  <c r="U2629" i="1"/>
  <c r="T2629" i="1"/>
  <c r="U2628" i="1"/>
  <c r="T2628" i="1"/>
  <c r="U2627" i="1"/>
  <c r="T2627" i="1"/>
  <c r="U2626" i="1"/>
  <c r="T2626" i="1"/>
  <c r="U2625" i="1"/>
  <c r="T2625" i="1"/>
  <c r="U2624" i="1"/>
  <c r="T2624" i="1"/>
  <c r="U2623" i="1"/>
  <c r="T2623" i="1"/>
  <c r="U2622" i="1"/>
  <c r="T2622" i="1"/>
  <c r="U2621" i="1"/>
  <c r="T2621" i="1"/>
  <c r="U2620" i="1"/>
  <c r="T2620" i="1"/>
  <c r="U2619" i="1"/>
  <c r="T2619" i="1"/>
  <c r="U2618" i="1"/>
  <c r="T2618" i="1"/>
  <c r="U2617" i="1"/>
  <c r="T2617" i="1"/>
  <c r="U2616" i="1"/>
  <c r="T2616" i="1"/>
  <c r="U2615" i="1"/>
  <c r="T2615" i="1"/>
  <c r="U2614" i="1"/>
  <c r="T2614" i="1"/>
  <c r="U2613" i="1"/>
  <c r="T2613" i="1"/>
  <c r="U2612" i="1"/>
  <c r="T2612" i="1"/>
  <c r="U2611" i="1"/>
  <c r="T2611" i="1"/>
  <c r="U2610" i="1"/>
  <c r="T2610" i="1"/>
  <c r="U2609" i="1"/>
  <c r="T2609" i="1"/>
  <c r="U2608" i="1"/>
  <c r="T2608" i="1"/>
  <c r="U2607" i="1"/>
  <c r="T2607" i="1"/>
  <c r="U2606" i="1"/>
  <c r="T2606" i="1"/>
  <c r="U2605" i="1"/>
  <c r="T2605" i="1"/>
  <c r="U2604" i="1"/>
  <c r="T2604" i="1"/>
  <c r="U2603" i="1"/>
  <c r="T2603" i="1"/>
  <c r="U2602" i="1"/>
  <c r="T2602" i="1"/>
  <c r="U2601" i="1"/>
  <c r="T2601" i="1"/>
  <c r="U2600" i="1"/>
  <c r="T2600" i="1"/>
  <c r="U2599" i="1"/>
  <c r="T2599" i="1"/>
  <c r="U2598" i="1"/>
  <c r="T2598" i="1"/>
  <c r="U2597" i="1"/>
  <c r="T2597" i="1"/>
  <c r="U2596" i="1"/>
  <c r="T2596" i="1"/>
  <c r="U2595" i="1"/>
  <c r="T2595" i="1"/>
  <c r="U2594" i="1"/>
  <c r="T2594" i="1"/>
  <c r="U2593" i="1"/>
  <c r="T2593" i="1"/>
  <c r="U2592" i="1"/>
  <c r="T2592" i="1"/>
  <c r="U2591" i="1"/>
  <c r="T2591" i="1"/>
  <c r="U2590" i="1"/>
  <c r="T2590" i="1"/>
  <c r="U2589" i="1"/>
  <c r="T2589" i="1"/>
  <c r="U2588" i="1"/>
  <c r="T2588" i="1"/>
  <c r="U2587" i="1"/>
  <c r="T2587" i="1"/>
  <c r="U2586" i="1"/>
  <c r="T2586" i="1"/>
  <c r="U2585" i="1"/>
  <c r="T2585" i="1"/>
  <c r="U2584" i="1"/>
  <c r="T2584" i="1"/>
  <c r="U2583" i="1"/>
  <c r="T2583" i="1"/>
  <c r="U2582" i="1"/>
  <c r="T2582" i="1"/>
  <c r="U2581" i="1"/>
  <c r="T2581" i="1"/>
  <c r="U2580" i="1"/>
  <c r="T2580" i="1"/>
  <c r="U2579" i="1"/>
  <c r="T2579" i="1"/>
  <c r="U2578" i="1"/>
  <c r="T2578" i="1"/>
  <c r="U2577" i="1"/>
  <c r="T2577" i="1"/>
  <c r="U2576" i="1"/>
  <c r="T2576" i="1"/>
  <c r="U2575" i="1"/>
  <c r="T2575" i="1"/>
  <c r="U2574" i="1"/>
  <c r="T2574" i="1"/>
  <c r="U2573" i="1"/>
  <c r="T2573" i="1"/>
  <c r="U2572" i="1"/>
  <c r="T2572" i="1"/>
  <c r="U2571" i="1"/>
  <c r="T2571" i="1"/>
  <c r="U2570" i="1"/>
  <c r="T2570" i="1"/>
  <c r="U2569" i="1"/>
  <c r="T2569" i="1"/>
  <c r="U2568" i="1"/>
  <c r="T2568" i="1"/>
  <c r="U2567" i="1"/>
  <c r="T2567" i="1"/>
  <c r="U2566" i="1"/>
  <c r="T2566" i="1"/>
  <c r="U2565" i="1"/>
  <c r="T2565" i="1"/>
  <c r="U2564" i="1"/>
  <c r="T2564" i="1"/>
  <c r="U2563" i="1"/>
  <c r="T2563" i="1"/>
  <c r="U2562" i="1"/>
  <c r="T2562" i="1"/>
  <c r="U2561" i="1"/>
  <c r="T2561" i="1"/>
  <c r="U2560" i="1"/>
  <c r="T2560" i="1"/>
  <c r="U2559" i="1"/>
  <c r="T2559" i="1"/>
  <c r="U2558" i="1"/>
  <c r="T2558" i="1"/>
  <c r="U2557" i="1"/>
  <c r="T2557" i="1"/>
  <c r="U2556" i="1"/>
  <c r="T2556" i="1"/>
  <c r="U2555" i="1"/>
  <c r="T2555" i="1"/>
  <c r="U2554" i="1"/>
  <c r="T2554" i="1"/>
  <c r="U2553" i="1"/>
  <c r="T2553" i="1"/>
  <c r="U2552" i="1"/>
  <c r="T2552" i="1"/>
  <c r="U2551" i="1"/>
  <c r="T2551" i="1"/>
  <c r="U2550" i="1"/>
  <c r="T2550" i="1"/>
  <c r="U2549" i="1"/>
  <c r="T2549" i="1"/>
  <c r="U2548" i="1"/>
  <c r="T2548" i="1"/>
  <c r="U2547" i="1"/>
  <c r="T2547" i="1"/>
  <c r="U2546" i="1"/>
  <c r="T2546" i="1"/>
  <c r="U2545" i="1"/>
  <c r="T2545" i="1"/>
  <c r="U2544" i="1"/>
  <c r="T2544" i="1"/>
  <c r="U2543" i="1"/>
  <c r="T2543" i="1"/>
  <c r="U2542" i="1"/>
  <c r="T2542" i="1"/>
  <c r="U2541" i="1"/>
  <c r="T2541" i="1"/>
  <c r="U2540" i="1"/>
  <c r="T2540" i="1"/>
  <c r="U2539" i="1"/>
  <c r="T2539" i="1"/>
  <c r="U2538" i="1"/>
  <c r="T2538" i="1"/>
  <c r="U2537" i="1"/>
  <c r="T2537" i="1"/>
  <c r="U2536" i="1"/>
  <c r="T2536" i="1"/>
  <c r="U2535" i="1"/>
  <c r="T2535" i="1"/>
  <c r="U2534" i="1"/>
  <c r="T2534" i="1"/>
  <c r="U2533" i="1"/>
  <c r="T2533" i="1"/>
  <c r="U2532" i="1"/>
  <c r="T2532" i="1"/>
  <c r="U2531" i="1"/>
  <c r="T2531" i="1"/>
  <c r="U2530" i="1"/>
  <c r="T2530" i="1"/>
  <c r="U2529" i="1"/>
  <c r="T2529" i="1"/>
  <c r="U2528" i="1"/>
  <c r="T2528" i="1"/>
  <c r="U2527" i="1"/>
  <c r="T2527" i="1"/>
  <c r="U2526" i="1"/>
  <c r="T2526" i="1"/>
  <c r="U2525" i="1"/>
  <c r="T2525" i="1"/>
  <c r="U2524" i="1"/>
  <c r="T2524" i="1"/>
  <c r="U2523" i="1"/>
  <c r="T2523" i="1"/>
  <c r="U2522" i="1"/>
  <c r="T2522" i="1"/>
  <c r="U2521" i="1"/>
  <c r="T2521" i="1"/>
  <c r="U2520" i="1"/>
  <c r="T2520" i="1"/>
  <c r="U2519" i="1"/>
  <c r="T2519" i="1"/>
  <c r="U2518" i="1"/>
  <c r="T2518" i="1"/>
  <c r="U2517" i="1"/>
  <c r="T2517" i="1"/>
  <c r="U2516" i="1"/>
  <c r="T2516" i="1"/>
  <c r="U2515" i="1"/>
  <c r="T2515" i="1"/>
  <c r="U2514" i="1"/>
  <c r="T2514" i="1"/>
  <c r="U2513" i="1"/>
  <c r="T2513" i="1"/>
  <c r="U2512" i="1"/>
  <c r="T2512" i="1"/>
  <c r="U2511" i="1"/>
  <c r="T2511" i="1"/>
  <c r="U2510" i="1"/>
  <c r="T2510" i="1"/>
  <c r="U2509" i="1"/>
  <c r="T2509" i="1"/>
  <c r="U2508" i="1"/>
  <c r="T2508" i="1"/>
  <c r="U2507" i="1"/>
  <c r="T2507" i="1"/>
  <c r="U2506" i="1"/>
  <c r="T2506" i="1"/>
  <c r="U2505" i="1"/>
  <c r="T2505" i="1"/>
  <c r="U2504" i="1"/>
  <c r="T2504" i="1"/>
  <c r="U2503" i="1"/>
  <c r="T2503" i="1"/>
  <c r="U2502" i="1"/>
  <c r="T2502" i="1"/>
  <c r="U2501" i="1"/>
  <c r="T2501" i="1"/>
  <c r="U2500" i="1"/>
  <c r="T2500" i="1"/>
  <c r="U2499" i="1"/>
  <c r="T2499" i="1"/>
  <c r="U2498" i="1"/>
  <c r="T2498" i="1"/>
  <c r="U2497" i="1"/>
  <c r="T2497" i="1"/>
  <c r="U2496" i="1"/>
  <c r="T2496" i="1"/>
  <c r="U2495" i="1"/>
  <c r="T2495" i="1"/>
  <c r="U2494" i="1"/>
  <c r="T2494" i="1"/>
  <c r="U2493" i="1"/>
  <c r="T2493" i="1"/>
  <c r="U2492" i="1"/>
  <c r="T2492" i="1"/>
  <c r="U2491" i="1"/>
  <c r="T2491" i="1"/>
  <c r="U2490" i="1"/>
  <c r="T2490" i="1"/>
  <c r="U2489" i="1"/>
  <c r="T2489" i="1"/>
  <c r="U2488" i="1"/>
  <c r="T2488" i="1"/>
  <c r="U2487" i="1"/>
  <c r="T2487" i="1"/>
  <c r="U2486" i="1"/>
  <c r="T2486" i="1"/>
  <c r="U2485" i="1"/>
  <c r="T2485" i="1"/>
  <c r="U2484" i="1"/>
  <c r="T2484" i="1"/>
  <c r="U2483" i="1"/>
  <c r="T2483" i="1"/>
  <c r="U2482" i="1"/>
  <c r="T2482" i="1"/>
  <c r="U2481" i="1"/>
  <c r="T2481" i="1"/>
  <c r="U2480" i="1"/>
  <c r="T2480" i="1"/>
  <c r="U2479" i="1"/>
  <c r="T2479" i="1"/>
  <c r="U2478" i="1"/>
  <c r="T2478" i="1"/>
  <c r="U2477" i="1"/>
  <c r="T2477" i="1"/>
  <c r="U2476" i="1"/>
  <c r="T2476" i="1"/>
  <c r="U2475" i="1"/>
  <c r="T2475" i="1"/>
  <c r="U2474" i="1"/>
  <c r="T2474" i="1"/>
  <c r="U2473" i="1"/>
  <c r="T2473" i="1"/>
  <c r="U2472" i="1"/>
  <c r="T2472" i="1"/>
  <c r="U2471" i="1"/>
  <c r="T2471" i="1"/>
  <c r="U2470" i="1"/>
  <c r="T2470" i="1"/>
  <c r="U2469" i="1"/>
  <c r="T2469" i="1"/>
  <c r="U2468" i="1"/>
  <c r="T2468" i="1"/>
  <c r="U2467" i="1"/>
  <c r="T2467" i="1"/>
  <c r="U2466" i="1"/>
  <c r="T2466" i="1"/>
  <c r="U2465" i="1"/>
  <c r="T2465" i="1"/>
  <c r="U2464" i="1"/>
  <c r="T2464" i="1"/>
  <c r="U2463" i="1"/>
  <c r="T2463" i="1"/>
  <c r="U2462" i="1"/>
  <c r="T2462" i="1"/>
  <c r="U2461" i="1"/>
  <c r="T2461" i="1"/>
  <c r="U2460" i="1"/>
  <c r="T2460" i="1"/>
  <c r="U2459" i="1"/>
  <c r="T2459" i="1"/>
  <c r="U2458" i="1"/>
  <c r="T2458" i="1"/>
  <c r="U2457" i="1"/>
  <c r="T2457" i="1"/>
  <c r="U2456" i="1"/>
  <c r="T2456" i="1"/>
  <c r="U2455" i="1"/>
  <c r="T2455" i="1"/>
  <c r="U2454" i="1"/>
  <c r="T2454" i="1"/>
  <c r="U2453" i="1"/>
  <c r="T2453" i="1"/>
  <c r="U2452" i="1"/>
  <c r="T2452" i="1"/>
  <c r="U2451" i="1"/>
  <c r="T2451" i="1"/>
  <c r="U2450" i="1"/>
  <c r="T2450" i="1"/>
  <c r="U2449" i="1"/>
  <c r="T2449" i="1"/>
  <c r="U2448" i="1"/>
  <c r="T2448" i="1"/>
  <c r="U2447" i="1"/>
  <c r="T2447" i="1"/>
  <c r="U2446" i="1"/>
  <c r="T2446" i="1"/>
  <c r="U2445" i="1"/>
  <c r="T2445" i="1"/>
  <c r="U2444" i="1"/>
  <c r="T2444" i="1"/>
  <c r="U2443" i="1"/>
  <c r="T2443" i="1"/>
  <c r="U2442" i="1"/>
  <c r="T2442" i="1"/>
  <c r="U2441" i="1"/>
  <c r="T2441" i="1"/>
  <c r="U2440" i="1"/>
  <c r="T2440" i="1"/>
  <c r="U2439" i="1"/>
  <c r="T2439" i="1"/>
  <c r="U2438" i="1"/>
  <c r="T2438" i="1"/>
  <c r="U2437" i="1"/>
  <c r="T2437" i="1"/>
  <c r="U2436" i="1"/>
  <c r="T2436" i="1"/>
  <c r="U2435" i="1"/>
  <c r="T2435" i="1"/>
  <c r="U2434" i="1"/>
  <c r="T2434" i="1"/>
  <c r="U2433" i="1"/>
  <c r="T2433" i="1"/>
  <c r="U2432" i="1"/>
  <c r="T2432" i="1"/>
  <c r="U2431" i="1"/>
  <c r="T2431" i="1"/>
  <c r="U2430" i="1"/>
  <c r="T2430" i="1"/>
  <c r="U2429" i="1"/>
  <c r="T2429" i="1"/>
  <c r="U2428" i="1"/>
  <c r="T2428" i="1"/>
  <c r="U2427" i="1"/>
  <c r="T2427" i="1"/>
  <c r="U2426" i="1"/>
  <c r="T2426" i="1"/>
  <c r="U2425" i="1"/>
  <c r="T2425" i="1"/>
  <c r="U2424" i="1"/>
  <c r="T2424" i="1"/>
  <c r="U2423" i="1"/>
  <c r="T2423" i="1"/>
  <c r="U2422" i="1"/>
  <c r="T2422" i="1"/>
  <c r="U2421" i="1"/>
  <c r="T2421" i="1"/>
  <c r="U2420" i="1"/>
  <c r="T2420" i="1"/>
  <c r="U2419" i="1"/>
  <c r="T2419" i="1"/>
  <c r="U2418" i="1"/>
  <c r="T2418" i="1"/>
  <c r="U2417" i="1"/>
  <c r="T2417" i="1"/>
  <c r="U2416" i="1"/>
  <c r="T2416" i="1"/>
  <c r="U2415" i="1"/>
  <c r="T2415" i="1"/>
  <c r="U2414" i="1"/>
  <c r="T2414" i="1"/>
  <c r="U2413" i="1"/>
  <c r="T2413" i="1"/>
  <c r="U2412" i="1"/>
  <c r="T2412" i="1"/>
  <c r="U2411" i="1"/>
  <c r="T2411" i="1"/>
  <c r="U2410" i="1"/>
  <c r="T2410" i="1"/>
  <c r="U2409" i="1"/>
  <c r="T2409" i="1"/>
  <c r="U2408" i="1"/>
  <c r="T2408" i="1"/>
  <c r="U2407" i="1"/>
  <c r="T2407" i="1"/>
  <c r="U2406" i="1"/>
  <c r="T2406" i="1"/>
  <c r="U2405" i="1"/>
  <c r="T2405" i="1"/>
  <c r="U2404" i="1"/>
  <c r="T2404" i="1"/>
  <c r="U2403" i="1"/>
  <c r="T2403" i="1"/>
  <c r="U2402" i="1"/>
  <c r="T2402" i="1"/>
  <c r="U2401" i="1"/>
  <c r="T2401" i="1"/>
  <c r="U2400" i="1"/>
  <c r="T2400" i="1"/>
  <c r="U2399" i="1"/>
  <c r="T2399" i="1"/>
  <c r="U2398" i="1"/>
  <c r="T2398" i="1"/>
  <c r="U2397" i="1"/>
  <c r="T2397" i="1"/>
  <c r="U2396" i="1"/>
  <c r="T2396" i="1"/>
  <c r="U2395" i="1"/>
  <c r="T2395" i="1"/>
  <c r="U2394" i="1"/>
  <c r="T2394" i="1"/>
  <c r="U2393" i="1"/>
  <c r="T2393" i="1"/>
  <c r="U2392" i="1"/>
  <c r="T2392" i="1"/>
  <c r="U2391" i="1"/>
  <c r="T2391" i="1"/>
  <c r="U2390" i="1"/>
  <c r="T2390" i="1"/>
  <c r="U2389" i="1"/>
  <c r="T2389" i="1"/>
  <c r="U2388" i="1"/>
  <c r="T2388" i="1"/>
  <c r="U2387" i="1"/>
  <c r="T2387" i="1"/>
  <c r="U2386" i="1"/>
  <c r="T2386" i="1"/>
  <c r="U2385" i="1"/>
  <c r="T2385" i="1"/>
  <c r="U2384" i="1"/>
  <c r="T2384" i="1"/>
  <c r="U2383" i="1"/>
  <c r="T2383" i="1"/>
  <c r="U2382" i="1"/>
  <c r="T2382" i="1"/>
  <c r="U2381" i="1"/>
  <c r="T2381" i="1"/>
  <c r="U2380" i="1"/>
  <c r="T2380" i="1"/>
  <c r="U2379" i="1"/>
  <c r="T2379" i="1"/>
  <c r="U2378" i="1"/>
  <c r="T2378" i="1"/>
  <c r="U2377" i="1"/>
  <c r="T2377" i="1"/>
  <c r="U2376" i="1"/>
  <c r="T2376" i="1"/>
  <c r="U2375" i="1"/>
  <c r="T2375" i="1"/>
  <c r="U2374" i="1"/>
  <c r="T2374" i="1"/>
  <c r="U2373" i="1"/>
  <c r="T2373" i="1"/>
  <c r="U2372" i="1"/>
  <c r="T2372" i="1"/>
  <c r="U2371" i="1"/>
  <c r="T2371" i="1"/>
  <c r="U2370" i="1"/>
  <c r="T2370" i="1"/>
  <c r="U2369" i="1"/>
  <c r="T2369" i="1"/>
  <c r="U2368" i="1"/>
  <c r="T2368" i="1"/>
  <c r="U2367" i="1"/>
  <c r="T2367" i="1"/>
  <c r="U2366" i="1"/>
  <c r="T2366" i="1"/>
  <c r="U2365" i="1"/>
  <c r="T2365" i="1"/>
  <c r="U2364" i="1"/>
  <c r="T2364" i="1"/>
  <c r="U2363" i="1"/>
  <c r="T2363" i="1"/>
  <c r="U2362" i="1"/>
  <c r="T2362" i="1"/>
  <c r="U2361" i="1"/>
  <c r="T2361" i="1"/>
  <c r="U2360" i="1"/>
  <c r="T2360" i="1"/>
  <c r="U2359" i="1"/>
  <c r="T2359" i="1"/>
  <c r="U2358" i="1"/>
  <c r="T2358" i="1"/>
  <c r="U2357" i="1"/>
  <c r="T2357" i="1"/>
  <c r="U2356" i="1"/>
  <c r="T2356" i="1"/>
  <c r="U2355" i="1"/>
  <c r="T2355" i="1"/>
  <c r="U2354" i="1"/>
  <c r="T2354" i="1"/>
  <c r="U2353" i="1"/>
  <c r="T2353" i="1"/>
  <c r="U2352" i="1"/>
  <c r="T2352" i="1"/>
  <c r="U2351" i="1"/>
  <c r="T2351" i="1"/>
  <c r="U2350" i="1"/>
  <c r="T2350" i="1"/>
  <c r="U2349" i="1"/>
  <c r="T2349" i="1"/>
  <c r="U2348" i="1"/>
  <c r="T2348" i="1"/>
  <c r="U2347" i="1"/>
  <c r="T2347" i="1"/>
  <c r="U2346" i="1"/>
  <c r="T2346" i="1"/>
  <c r="U2345" i="1"/>
  <c r="T2345" i="1"/>
  <c r="U2344" i="1"/>
  <c r="T2344" i="1"/>
  <c r="U2343" i="1"/>
  <c r="T2343" i="1"/>
  <c r="U2342" i="1"/>
  <c r="T2342" i="1"/>
  <c r="U2341" i="1"/>
  <c r="T2341" i="1"/>
  <c r="U2340" i="1"/>
  <c r="T2340" i="1"/>
  <c r="U2339" i="1"/>
  <c r="T2339" i="1"/>
  <c r="U2338" i="1"/>
  <c r="T2338" i="1"/>
  <c r="U2337" i="1"/>
  <c r="T2337" i="1"/>
  <c r="U2336" i="1"/>
  <c r="T2336" i="1"/>
  <c r="U2335" i="1"/>
  <c r="T2335" i="1"/>
  <c r="U2334" i="1"/>
  <c r="T2334" i="1"/>
  <c r="U2333" i="1"/>
  <c r="T2333" i="1"/>
  <c r="U2332" i="1"/>
  <c r="T2332" i="1"/>
  <c r="U2331" i="1"/>
  <c r="T2331" i="1"/>
  <c r="U2330" i="1"/>
  <c r="T2330" i="1"/>
  <c r="U2329" i="1"/>
  <c r="T2329" i="1"/>
  <c r="U2328" i="1"/>
  <c r="T2328" i="1"/>
  <c r="U2327" i="1"/>
  <c r="T2327" i="1"/>
  <c r="U2326" i="1"/>
  <c r="T2326" i="1"/>
  <c r="U2325" i="1"/>
  <c r="T2325" i="1"/>
  <c r="U2324" i="1"/>
  <c r="T2324" i="1"/>
  <c r="U2323" i="1"/>
  <c r="T2323" i="1"/>
  <c r="U2322" i="1"/>
  <c r="T2322" i="1"/>
  <c r="U2321" i="1"/>
  <c r="T2321" i="1"/>
  <c r="U2320" i="1"/>
  <c r="T2320" i="1"/>
  <c r="U2319" i="1"/>
  <c r="T2319" i="1"/>
  <c r="U2318" i="1"/>
  <c r="T2318" i="1"/>
  <c r="U2317" i="1"/>
  <c r="T2317" i="1"/>
  <c r="U2316" i="1"/>
  <c r="T2316" i="1"/>
  <c r="U2315" i="1"/>
  <c r="T2315" i="1"/>
  <c r="U2314" i="1"/>
  <c r="T2314" i="1"/>
  <c r="U2313" i="1"/>
  <c r="T2313" i="1"/>
  <c r="U2312" i="1"/>
  <c r="T2312" i="1"/>
  <c r="U2311" i="1"/>
  <c r="T2311" i="1"/>
  <c r="U2310" i="1"/>
  <c r="T2310" i="1"/>
  <c r="U2309" i="1"/>
  <c r="T2309" i="1"/>
  <c r="U2308" i="1"/>
  <c r="T2308" i="1"/>
  <c r="U2307" i="1"/>
  <c r="T2307" i="1"/>
  <c r="U2306" i="1"/>
  <c r="T2306" i="1"/>
  <c r="U2305" i="1"/>
  <c r="T2305" i="1"/>
  <c r="U2304" i="1"/>
  <c r="T2304" i="1"/>
  <c r="U2303" i="1"/>
  <c r="T2303" i="1"/>
  <c r="U2302" i="1"/>
  <c r="T2302" i="1"/>
  <c r="U2301" i="1"/>
  <c r="T2301" i="1"/>
  <c r="U2300" i="1"/>
  <c r="T2300" i="1"/>
  <c r="U2299" i="1"/>
  <c r="T2299" i="1"/>
  <c r="U2298" i="1"/>
  <c r="T2298" i="1"/>
  <c r="U2297" i="1"/>
  <c r="T2297" i="1"/>
  <c r="U2296" i="1"/>
  <c r="T2296" i="1"/>
  <c r="U2295" i="1"/>
  <c r="T2295" i="1"/>
  <c r="U2294" i="1"/>
  <c r="T2294" i="1"/>
  <c r="U2293" i="1"/>
  <c r="T2293" i="1"/>
  <c r="U2292" i="1"/>
  <c r="T2292" i="1"/>
  <c r="U2291" i="1"/>
  <c r="T2291" i="1"/>
  <c r="U2290" i="1"/>
  <c r="T2290" i="1"/>
  <c r="U2289" i="1"/>
  <c r="T2289" i="1"/>
  <c r="U2288" i="1"/>
  <c r="T2288" i="1"/>
  <c r="U2287" i="1"/>
  <c r="T2287" i="1"/>
  <c r="U2286" i="1"/>
  <c r="T2286" i="1"/>
  <c r="U2285" i="1"/>
  <c r="T2285" i="1"/>
  <c r="U2284" i="1"/>
  <c r="T2284" i="1"/>
  <c r="U2283" i="1"/>
  <c r="T2283" i="1"/>
  <c r="U2282" i="1"/>
  <c r="T2282" i="1"/>
  <c r="U2281" i="1"/>
  <c r="T2281" i="1"/>
  <c r="U2280" i="1"/>
  <c r="T2280" i="1"/>
  <c r="U2279" i="1"/>
  <c r="T2279" i="1"/>
  <c r="U2278" i="1"/>
  <c r="T2278" i="1"/>
  <c r="U2277" i="1"/>
  <c r="T2277" i="1"/>
  <c r="U2276" i="1"/>
  <c r="T2276" i="1"/>
  <c r="U2275" i="1"/>
  <c r="T2275" i="1"/>
  <c r="U2274" i="1"/>
  <c r="T2274" i="1"/>
  <c r="U2273" i="1"/>
  <c r="T2273" i="1"/>
  <c r="U2272" i="1"/>
  <c r="T2272" i="1"/>
  <c r="U2271" i="1"/>
  <c r="T2271" i="1"/>
  <c r="U2270" i="1"/>
  <c r="T2270" i="1"/>
  <c r="U2269" i="1"/>
  <c r="T2269" i="1"/>
  <c r="U2268" i="1"/>
  <c r="T2268" i="1"/>
  <c r="U2267" i="1"/>
  <c r="T2267" i="1"/>
  <c r="U2266" i="1"/>
  <c r="T2266" i="1"/>
  <c r="U2265" i="1"/>
  <c r="T2265" i="1"/>
  <c r="U2264" i="1"/>
  <c r="T2264" i="1"/>
  <c r="U2263" i="1"/>
  <c r="T2263" i="1"/>
  <c r="U2262" i="1"/>
  <c r="T2262" i="1"/>
  <c r="U2261" i="1"/>
  <c r="T2261" i="1"/>
  <c r="U2260" i="1"/>
  <c r="T2260" i="1"/>
  <c r="U2259" i="1"/>
  <c r="T2259" i="1"/>
  <c r="U2258" i="1"/>
  <c r="T2258" i="1"/>
  <c r="U2257" i="1"/>
  <c r="T2257" i="1"/>
  <c r="U2256" i="1"/>
  <c r="T2256" i="1"/>
  <c r="U2255" i="1"/>
  <c r="T2255" i="1"/>
  <c r="U2254" i="1"/>
  <c r="T2254" i="1"/>
  <c r="U2253" i="1"/>
  <c r="T2253" i="1"/>
  <c r="U2252" i="1"/>
  <c r="T2252" i="1"/>
  <c r="U2251" i="1"/>
  <c r="T2251" i="1"/>
  <c r="U2250" i="1"/>
  <c r="T2250" i="1"/>
  <c r="U2249" i="1"/>
  <c r="T2249" i="1"/>
  <c r="U2248" i="1"/>
  <c r="T2248" i="1"/>
  <c r="U2247" i="1"/>
  <c r="T2247" i="1"/>
  <c r="U2246" i="1"/>
  <c r="T2246" i="1"/>
  <c r="U2245" i="1"/>
  <c r="T2245" i="1"/>
  <c r="U2244" i="1"/>
  <c r="T2244" i="1"/>
  <c r="U2243" i="1"/>
  <c r="T2243" i="1"/>
  <c r="U2242" i="1"/>
  <c r="T2242" i="1"/>
  <c r="U2241" i="1"/>
  <c r="T2241" i="1"/>
  <c r="U2240" i="1"/>
  <c r="T2240" i="1"/>
  <c r="U2239" i="1"/>
  <c r="T2239" i="1"/>
  <c r="U2238" i="1"/>
  <c r="T2238" i="1"/>
  <c r="U2237" i="1"/>
  <c r="T2237" i="1"/>
  <c r="U2236" i="1"/>
  <c r="T2236" i="1"/>
  <c r="U2235" i="1"/>
  <c r="T2235" i="1"/>
  <c r="U2234" i="1"/>
  <c r="T2234" i="1"/>
  <c r="U2233" i="1"/>
  <c r="T2233" i="1"/>
  <c r="U2232" i="1"/>
  <c r="T2232" i="1"/>
  <c r="U2231" i="1"/>
  <c r="T2231" i="1"/>
  <c r="U2230" i="1"/>
  <c r="T2230" i="1"/>
  <c r="U2229" i="1"/>
  <c r="T2229" i="1"/>
  <c r="U2228" i="1"/>
  <c r="T2228" i="1"/>
  <c r="U2227" i="1"/>
  <c r="T2227" i="1"/>
  <c r="U2226" i="1"/>
  <c r="T2226" i="1"/>
  <c r="U2225" i="1"/>
  <c r="T2225" i="1"/>
  <c r="U2224" i="1"/>
  <c r="T2224" i="1"/>
  <c r="U2223" i="1"/>
  <c r="T2223" i="1"/>
  <c r="U2222" i="1"/>
  <c r="T2222" i="1"/>
  <c r="U2221" i="1"/>
  <c r="T2221" i="1"/>
  <c r="U2220" i="1"/>
  <c r="T2220" i="1"/>
  <c r="U2219" i="1"/>
  <c r="T2219" i="1"/>
  <c r="U2218" i="1"/>
  <c r="T2218" i="1"/>
  <c r="U2217" i="1"/>
  <c r="T2217" i="1"/>
  <c r="U2216" i="1"/>
  <c r="T2216" i="1"/>
  <c r="U2215" i="1"/>
  <c r="T2215" i="1"/>
  <c r="U2214" i="1"/>
  <c r="T2214" i="1"/>
  <c r="U2213" i="1"/>
  <c r="T2213" i="1"/>
  <c r="U2212" i="1"/>
  <c r="T2212" i="1"/>
  <c r="U2211" i="1"/>
  <c r="T2211" i="1"/>
  <c r="U2210" i="1"/>
  <c r="T2210" i="1"/>
  <c r="U2209" i="1"/>
  <c r="T2209" i="1"/>
  <c r="U2208" i="1"/>
  <c r="T2208" i="1"/>
  <c r="U2207" i="1"/>
  <c r="T2207" i="1"/>
  <c r="U2206" i="1"/>
  <c r="T2206" i="1"/>
  <c r="U2205" i="1"/>
  <c r="T2205" i="1"/>
  <c r="U2204" i="1"/>
  <c r="T2204" i="1"/>
  <c r="U2203" i="1"/>
  <c r="T2203" i="1"/>
  <c r="U2202" i="1"/>
  <c r="T2202" i="1"/>
  <c r="U2201" i="1"/>
  <c r="T2201" i="1"/>
  <c r="U2200" i="1"/>
  <c r="T2200" i="1"/>
  <c r="U2199" i="1"/>
  <c r="T2199" i="1"/>
  <c r="U2198" i="1"/>
  <c r="T2198" i="1"/>
  <c r="U2197" i="1"/>
  <c r="T2197" i="1"/>
  <c r="U2196" i="1"/>
  <c r="T2196" i="1"/>
  <c r="U2195" i="1"/>
  <c r="T2195" i="1"/>
  <c r="U2194" i="1"/>
  <c r="T2194" i="1"/>
  <c r="U2193" i="1"/>
  <c r="T2193" i="1"/>
  <c r="U2192" i="1"/>
  <c r="T2192" i="1"/>
  <c r="U2191" i="1"/>
  <c r="T2191" i="1"/>
  <c r="U2190" i="1"/>
  <c r="T2190" i="1"/>
  <c r="U2189" i="1"/>
  <c r="T2189" i="1"/>
  <c r="U2188" i="1"/>
  <c r="T2188" i="1"/>
  <c r="U2187" i="1"/>
  <c r="T2187" i="1"/>
  <c r="U2186" i="1"/>
  <c r="T2186" i="1"/>
  <c r="U2185" i="1"/>
  <c r="T2185" i="1"/>
  <c r="U2184" i="1"/>
  <c r="T2184" i="1"/>
  <c r="U2183" i="1"/>
  <c r="T2183" i="1"/>
  <c r="U2182" i="1"/>
  <c r="T2182" i="1"/>
  <c r="U2181" i="1"/>
  <c r="T2181" i="1"/>
  <c r="U2180" i="1"/>
  <c r="T2180" i="1"/>
  <c r="U2179" i="1"/>
  <c r="T2179" i="1"/>
  <c r="U2178" i="1"/>
  <c r="T2178" i="1"/>
  <c r="U2177" i="1"/>
  <c r="T2177" i="1"/>
  <c r="U2176" i="1"/>
  <c r="T2176" i="1"/>
  <c r="U2175" i="1"/>
  <c r="T2175" i="1"/>
  <c r="U2174" i="1"/>
  <c r="T2174" i="1"/>
  <c r="U2173" i="1"/>
  <c r="T2173" i="1"/>
  <c r="U2172" i="1"/>
  <c r="T2172" i="1"/>
  <c r="U2171" i="1"/>
  <c r="T2171" i="1"/>
  <c r="U2170" i="1"/>
  <c r="T2170" i="1"/>
  <c r="U2169" i="1"/>
  <c r="T2169" i="1"/>
  <c r="U2168" i="1"/>
  <c r="T2168" i="1"/>
  <c r="U2167" i="1"/>
  <c r="T2167" i="1"/>
  <c r="U2166" i="1"/>
  <c r="T2166" i="1"/>
  <c r="U2165" i="1"/>
  <c r="T2165" i="1"/>
  <c r="U2164" i="1"/>
  <c r="T2164" i="1"/>
  <c r="U2163" i="1"/>
  <c r="T2163" i="1"/>
  <c r="U2162" i="1"/>
  <c r="T2162" i="1"/>
  <c r="U2161" i="1"/>
  <c r="T2161" i="1"/>
  <c r="U2160" i="1"/>
  <c r="T2160" i="1"/>
  <c r="U2159" i="1"/>
  <c r="T2159" i="1"/>
  <c r="U2158" i="1"/>
  <c r="T2158" i="1"/>
  <c r="U2157" i="1"/>
  <c r="T2157" i="1"/>
  <c r="U2156" i="1"/>
  <c r="T2156" i="1"/>
  <c r="U2155" i="1"/>
  <c r="T2155" i="1"/>
  <c r="U2154" i="1"/>
  <c r="T2154" i="1"/>
  <c r="U2153" i="1"/>
  <c r="T2153" i="1"/>
  <c r="U2152" i="1"/>
  <c r="T2152" i="1"/>
  <c r="U2151" i="1"/>
  <c r="T2151" i="1"/>
  <c r="U2150" i="1"/>
  <c r="T2150" i="1"/>
  <c r="U2149" i="1"/>
  <c r="T2149" i="1"/>
  <c r="U2148" i="1"/>
  <c r="T2148" i="1"/>
  <c r="U2147" i="1"/>
  <c r="T2147" i="1"/>
  <c r="U2146" i="1"/>
  <c r="T2146" i="1"/>
  <c r="U2145" i="1"/>
  <c r="T2145" i="1"/>
  <c r="U2144" i="1"/>
  <c r="T2144" i="1"/>
  <c r="U2143" i="1"/>
  <c r="T2143" i="1"/>
  <c r="U2142" i="1"/>
  <c r="T2142" i="1"/>
  <c r="U2141" i="1"/>
  <c r="T2141" i="1"/>
  <c r="U2140" i="1"/>
  <c r="T2140" i="1"/>
  <c r="U2139" i="1"/>
  <c r="T2139" i="1"/>
  <c r="U2138" i="1"/>
  <c r="T2138" i="1"/>
  <c r="U2137" i="1"/>
  <c r="T2137" i="1"/>
  <c r="U2136" i="1"/>
  <c r="T2136" i="1"/>
  <c r="U2135" i="1"/>
  <c r="T2135" i="1"/>
  <c r="U2134" i="1"/>
  <c r="T2134" i="1"/>
  <c r="U2133" i="1"/>
  <c r="T2133" i="1"/>
  <c r="U2132" i="1"/>
  <c r="T2132" i="1"/>
  <c r="U2131" i="1"/>
  <c r="T2131" i="1"/>
  <c r="U2130" i="1"/>
  <c r="T2130" i="1"/>
  <c r="U2129" i="1"/>
  <c r="T2129" i="1"/>
  <c r="U2128" i="1"/>
  <c r="T2128" i="1"/>
  <c r="U2127" i="1"/>
  <c r="T2127" i="1"/>
  <c r="U2126" i="1"/>
  <c r="T2126" i="1"/>
  <c r="U2125" i="1"/>
  <c r="T2125" i="1"/>
  <c r="U2124" i="1"/>
  <c r="T2124" i="1"/>
  <c r="U2123" i="1"/>
  <c r="T2123" i="1"/>
  <c r="U2122" i="1"/>
  <c r="T2122" i="1"/>
  <c r="U2121" i="1"/>
  <c r="T2121" i="1"/>
  <c r="U2120" i="1"/>
  <c r="T2120" i="1"/>
  <c r="U2119" i="1"/>
  <c r="T2119" i="1"/>
  <c r="U2118" i="1"/>
  <c r="T2118" i="1"/>
  <c r="U2117" i="1"/>
  <c r="T2117" i="1"/>
  <c r="U2116" i="1"/>
  <c r="T2116" i="1"/>
  <c r="U2115" i="1"/>
  <c r="T2115" i="1"/>
  <c r="U2114" i="1"/>
  <c r="T2114" i="1"/>
  <c r="U2113" i="1"/>
  <c r="T2113" i="1"/>
  <c r="U2112" i="1"/>
  <c r="T2112" i="1"/>
  <c r="U2111" i="1"/>
  <c r="T2111" i="1"/>
  <c r="U2110" i="1"/>
  <c r="T2110" i="1"/>
  <c r="U2109" i="1"/>
  <c r="T2109" i="1"/>
  <c r="U2108" i="1"/>
  <c r="T2108" i="1"/>
  <c r="U2107" i="1"/>
  <c r="T2107" i="1"/>
  <c r="U2106" i="1"/>
  <c r="T2106" i="1"/>
  <c r="U2105" i="1"/>
  <c r="T2105" i="1"/>
  <c r="U2104" i="1"/>
  <c r="T2104" i="1"/>
  <c r="U2103" i="1"/>
  <c r="T2103" i="1"/>
  <c r="U2102" i="1"/>
  <c r="T2102" i="1"/>
  <c r="U2101" i="1"/>
  <c r="T2101" i="1"/>
  <c r="U2100" i="1"/>
  <c r="T2100" i="1"/>
  <c r="U2099" i="1"/>
  <c r="T2099" i="1"/>
  <c r="U2098" i="1"/>
  <c r="T2098" i="1"/>
  <c r="U2097" i="1"/>
  <c r="T2097" i="1"/>
  <c r="U2096" i="1"/>
  <c r="T2096" i="1"/>
  <c r="U2095" i="1"/>
  <c r="T2095" i="1"/>
  <c r="U2094" i="1"/>
  <c r="T2094" i="1"/>
  <c r="U2093" i="1"/>
  <c r="T2093" i="1"/>
  <c r="U2092" i="1"/>
  <c r="T2092" i="1"/>
  <c r="U2091" i="1"/>
  <c r="T2091" i="1"/>
  <c r="U2090" i="1"/>
  <c r="T2090" i="1"/>
  <c r="U2089" i="1"/>
  <c r="T2089" i="1"/>
  <c r="U2088" i="1"/>
  <c r="T2088" i="1"/>
  <c r="U2087" i="1"/>
  <c r="T2087" i="1"/>
  <c r="U2086" i="1"/>
  <c r="T2086" i="1"/>
  <c r="U2085" i="1"/>
  <c r="T2085" i="1"/>
  <c r="U2084" i="1"/>
  <c r="T2084" i="1"/>
  <c r="U2083" i="1"/>
  <c r="T2083" i="1"/>
  <c r="U2082" i="1"/>
  <c r="T2082" i="1"/>
  <c r="U2081" i="1"/>
  <c r="T2081" i="1"/>
  <c r="U2080" i="1"/>
  <c r="T2080" i="1"/>
  <c r="U2079" i="1"/>
  <c r="T2079" i="1"/>
  <c r="U2078" i="1"/>
  <c r="T2078" i="1"/>
  <c r="U2077" i="1"/>
  <c r="T2077" i="1"/>
  <c r="U2076" i="1"/>
  <c r="T2076" i="1"/>
  <c r="U2075" i="1"/>
  <c r="T2075" i="1"/>
  <c r="U2074" i="1"/>
  <c r="T2074" i="1"/>
  <c r="U2073" i="1"/>
  <c r="T2073" i="1"/>
  <c r="U2072" i="1"/>
  <c r="T2072" i="1"/>
  <c r="U2071" i="1"/>
  <c r="T2071" i="1"/>
  <c r="U2070" i="1"/>
  <c r="T2070" i="1"/>
  <c r="U2069" i="1"/>
  <c r="T2069" i="1"/>
  <c r="U2068" i="1"/>
  <c r="T2068" i="1"/>
  <c r="U2067" i="1"/>
  <c r="T2067" i="1"/>
  <c r="U2066" i="1"/>
  <c r="T2066" i="1"/>
  <c r="U2065" i="1"/>
  <c r="T2065" i="1"/>
  <c r="U2064" i="1"/>
  <c r="T2064" i="1"/>
  <c r="U2063" i="1"/>
  <c r="T2063" i="1"/>
  <c r="U2062" i="1"/>
  <c r="T2062" i="1"/>
  <c r="U2061" i="1"/>
  <c r="T2061" i="1"/>
  <c r="U2060" i="1"/>
  <c r="T2060" i="1"/>
  <c r="U2059" i="1"/>
  <c r="T2059" i="1"/>
  <c r="U2058" i="1"/>
  <c r="T2058" i="1"/>
  <c r="U2057" i="1"/>
  <c r="T2057" i="1"/>
  <c r="U2056" i="1"/>
  <c r="T2056" i="1"/>
  <c r="U2055" i="1"/>
  <c r="T2055" i="1"/>
  <c r="U2054" i="1"/>
  <c r="T2054" i="1"/>
  <c r="U2053" i="1"/>
  <c r="T2053" i="1"/>
  <c r="U2052" i="1"/>
  <c r="T2052" i="1"/>
  <c r="U2051" i="1"/>
  <c r="T2051" i="1"/>
  <c r="U2050" i="1"/>
  <c r="T2050" i="1"/>
  <c r="U2049" i="1"/>
  <c r="T2049" i="1"/>
  <c r="U2048" i="1"/>
  <c r="T2048" i="1"/>
  <c r="U2047" i="1"/>
  <c r="T2047" i="1"/>
  <c r="U2046" i="1"/>
  <c r="T2046" i="1"/>
  <c r="U2045" i="1"/>
  <c r="T2045" i="1"/>
  <c r="U2044" i="1"/>
  <c r="T2044" i="1"/>
  <c r="U2043" i="1"/>
  <c r="T2043" i="1"/>
  <c r="U2042" i="1"/>
  <c r="T2042" i="1"/>
  <c r="U2041" i="1"/>
  <c r="T2041" i="1"/>
  <c r="U2040" i="1"/>
  <c r="T2040" i="1"/>
  <c r="U2039" i="1"/>
  <c r="T2039" i="1"/>
  <c r="U2038" i="1"/>
  <c r="T2038" i="1"/>
  <c r="U2037" i="1"/>
  <c r="T2037" i="1"/>
  <c r="U2036" i="1"/>
  <c r="T2036" i="1"/>
  <c r="U2035" i="1"/>
  <c r="T2035" i="1"/>
  <c r="U2034" i="1"/>
  <c r="T2034" i="1"/>
  <c r="U2033" i="1"/>
  <c r="T2033" i="1"/>
  <c r="U2032" i="1"/>
  <c r="T2032" i="1"/>
  <c r="U2031" i="1"/>
  <c r="T2031" i="1"/>
  <c r="U2030" i="1"/>
  <c r="T2030" i="1"/>
  <c r="U2029" i="1"/>
  <c r="T2029" i="1"/>
  <c r="U2028" i="1"/>
  <c r="T2028" i="1"/>
  <c r="U2027" i="1"/>
  <c r="T2027" i="1"/>
  <c r="U2026" i="1"/>
  <c r="T2026" i="1"/>
  <c r="U2025" i="1"/>
  <c r="T2025" i="1"/>
  <c r="U2024" i="1"/>
  <c r="T2024" i="1"/>
  <c r="U2023" i="1"/>
  <c r="T2023" i="1"/>
  <c r="U2022" i="1"/>
  <c r="T2022" i="1"/>
  <c r="U2021" i="1"/>
  <c r="T2021" i="1"/>
  <c r="U2020" i="1"/>
  <c r="T2020" i="1"/>
  <c r="U2019" i="1"/>
  <c r="T2019" i="1"/>
  <c r="U2018" i="1"/>
  <c r="T2018" i="1"/>
  <c r="U2017" i="1"/>
  <c r="T2017" i="1"/>
  <c r="U2016" i="1"/>
  <c r="T2016" i="1"/>
  <c r="U2015" i="1"/>
  <c r="T2015" i="1"/>
  <c r="U2014" i="1"/>
  <c r="T2014" i="1"/>
  <c r="U2013" i="1"/>
  <c r="T2013" i="1"/>
  <c r="U2012" i="1"/>
  <c r="T2012" i="1"/>
  <c r="U2011" i="1"/>
  <c r="T2011" i="1"/>
  <c r="U2010" i="1"/>
  <c r="T2010" i="1"/>
  <c r="U2009" i="1"/>
  <c r="T2009" i="1"/>
  <c r="U2008" i="1"/>
  <c r="T2008" i="1"/>
  <c r="U2007" i="1"/>
  <c r="T2007" i="1"/>
  <c r="U2006" i="1"/>
  <c r="T2006" i="1"/>
  <c r="U2005" i="1"/>
  <c r="T2005" i="1"/>
  <c r="U2004" i="1"/>
  <c r="T2004" i="1"/>
  <c r="U2003" i="1"/>
  <c r="T2003" i="1"/>
  <c r="U2002" i="1"/>
  <c r="T2002" i="1"/>
  <c r="U2001" i="1"/>
  <c r="T2001" i="1"/>
  <c r="U2000" i="1"/>
  <c r="T2000" i="1"/>
  <c r="U1999" i="1"/>
  <c r="T1999" i="1"/>
  <c r="U1998" i="1"/>
  <c r="T1998" i="1"/>
  <c r="U1997" i="1"/>
  <c r="T1997" i="1"/>
  <c r="U1996" i="1"/>
  <c r="T1996" i="1"/>
  <c r="U1995" i="1"/>
  <c r="T1995" i="1"/>
  <c r="U1994" i="1"/>
  <c r="T1994" i="1"/>
  <c r="U1993" i="1"/>
  <c r="T1993" i="1"/>
  <c r="U1992" i="1"/>
  <c r="T1992" i="1"/>
  <c r="U1991" i="1"/>
  <c r="T1991" i="1"/>
  <c r="U1990" i="1"/>
  <c r="T1990" i="1"/>
  <c r="U1989" i="1"/>
  <c r="T1989" i="1"/>
  <c r="U1988" i="1"/>
  <c r="T1988" i="1"/>
  <c r="U1987" i="1"/>
  <c r="T1987" i="1"/>
  <c r="U1986" i="1"/>
  <c r="T1986" i="1"/>
  <c r="U1985" i="1"/>
  <c r="T1985" i="1"/>
  <c r="U1984" i="1"/>
  <c r="T1984" i="1"/>
  <c r="U1983" i="1"/>
  <c r="T1983" i="1"/>
  <c r="U1982" i="1"/>
  <c r="T1982" i="1"/>
  <c r="U1981" i="1"/>
  <c r="T1981" i="1"/>
  <c r="U1980" i="1"/>
  <c r="T1980" i="1"/>
  <c r="U1979" i="1"/>
  <c r="T1979" i="1"/>
  <c r="U1978" i="1"/>
  <c r="T1978" i="1"/>
  <c r="U1977" i="1"/>
  <c r="T1977" i="1"/>
  <c r="U1976" i="1"/>
  <c r="T1976" i="1"/>
  <c r="U1975" i="1"/>
  <c r="T1975" i="1"/>
  <c r="U1974" i="1"/>
  <c r="T1974" i="1"/>
  <c r="U1973" i="1"/>
  <c r="T1973" i="1"/>
  <c r="U1972" i="1"/>
  <c r="T1972" i="1"/>
  <c r="U1971" i="1"/>
  <c r="T1971" i="1"/>
  <c r="U1970" i="1"/>
  <c r="T1970" i="1"/>
  <c r="U1969" i="1"/>
  <c r="T1969" i="1"/>
  <c r="U1968" i="1"/>
  <c r="T1968" i="1"/>
  <c r="U1967" i="1"/>
  <c r="T1967" i="1"/>
  <c r="U1966" i="1"/>
  <c r="T1966" i="1"/>
  <c r="U1965" i="1"/>
  <c r="T1965" i="1"/>
  <c r="U1964" i="1"/>
  <c r="T1964" i="1"/>
  <c r="U1963" i="1"/>
  <c r="T1963" i="1"/>
  <c r="U1962" i="1"/>
  <c r="T1962" i="1"/>
  <c r="U1961" i="1"/>
  <c r="T1961" i="1"/>
  <c r="U1960" i="1"/>
  <c r="T1960" i="1"/>
  <c r="U1959" i="1"/>
  <c r="T1959" i="1"/>
  <c r="U1958" i="1"/>
  <c r="T1958" i="1"/>
  <c r="U1957" i="1"/>
  <c r="T1957" i="1"/>
  <c r="U1956" i="1"/>
  <c r="T1956" i="1"/>
  <c r="U1955" i="1"/>
  <c r="T1955" i="1"/>
  <c r="U1954" i="1"/>
  <c r="T1954" i="1"/>
  <c r="U1953" i="1"/>
  <c r="T1953" i="1"/>
  <c r="U1952" i="1"/>
  <c r="T1952" i="1"/>
  <c r="U1951" i="1"/>
  <c r="T1951" i="1"/>
  <c r="U1950" i="1"/>
  <c r="T1950" i="1"/>
  <c r="U1949" i="1"/>
  <c r="T1949" i="1"/>
  <c r="U1948" i="1"/>
  <c r="T1948" i="1"/>
  <c r="U1947" i="1"/>
  <c r="T1947" i="1"/>
  <c r="U1946" i="1"/>
  <c r="T1946" i="1"/>
  <c r="U1945" i="1"/>
  <c r="T1945" i="1"/>
  <c r="U1944" i="1"/>
  <c r="T1944" i="1"/>
  <c r="U1943" i="1"/>
  <c r="T1943" i="1"/>
  <c r="U1942" i="1"/>
  <c r="T1942" i="1"/>
  <c r="U1941" i="1"/>
  <c r="T1941" i="1"/>
  <c r="U1940" i="1"/>
  <c r="T1940" i="1"/>
  <c r="U1939" i="1"/>
  <c r="T1939" i="1"/>
  <c r="U1938" i="1"/>
  <c r="T1938" i="1"/>
  <c r="U1937" i="1"/>
  <c r="T1937" i="1"/>
  <c r="U1936" i="1"/>
  <c r="T1936" i="1"/>
  <c r="U1935" i="1"/>
  <c r="T1935" i="1"/>
  <c r="U1934" i="1"/>
  <c r="T1934" i="1"/>
  <c r="U1933" i="1"/>
  <c r="T1933" i="1"/>
  <c r="U1932" i="1"/>
  <c r="T1932" i="1"/>
  <c r="U1931" i="1"/>
  <c r="T1931" i="1"/>
  <c r="U1930" i="1"/>
  <c r="T1930" i="1"/>
  <c r="U1929" i="1"/>
  <c r="T1929" i="1"/>
  <c r="U1928" i="1"/>
  <c r="T1928" i="1"/>
  <c r="U1927" i="1"/>
  <c r="T1927" i="1"/>
  <c r="U1926" i="1"/>
  <c r="T1926" i="1"/>
  <c r="U1925" i="1"/>
  <c r="T1925" i="1"/>
  <c r="U1924" i="1"/>
  <c r="T1924" i="1"/>
  <c r="U1923" i="1"/>
  <c r="T1923" i="1"/>
  <c r="U1922" i="1"/>
  <c r="T1922" i="1"/>
  <c r="U1921" i="1"/>
  <c r="T1921" i="1"/>
  <c r="U1920" i="1"/>
  <c r="T1920" i="1"/>
  <c r="U1919" i="1"/>
  <c r="T1919" i="1"/>
  <c r="U1918" i="1"/>
  <c r="T1918" i="1"/>
  <c r="U1917" i="1"/>
  <c r="T1917" i="1"/>
  <c r="U1916" i="1"/>
  <c r="T1916" i="1"/>
  <c r="U1915" i="1"/>
  <c r="T1915" i="1"/>
  <c r="U1914" i="1"/>
  <c r="T1914" i="1"/>
  <c r="U1913" i="1"/>
  <c r="T1913" i="1"/>
  <c r="U1912" i="1"/>
  <c r="T1912" i="1"/>
  <c r="U1911" i="1"/>
  <c r="T1911" i="1"/>
  <c r="U1910" i="1"/>
  <c r="T1910" i="1"/>
  <c r="U1909" i="1"/>
  <c r="T1909" i="1"/>
  <c r="U1908" i="1"/>
  <c r="T1908" i="1"/>
  <c r="U1907" i="1"/>
  <c r="T1907" i="1"/>
  <c r="U1906" i="1"/>
  <c r="T1906" i="1"/>
  <c r="U1905" i="1"/>
  <c r="T1905" i="1"/>
  <c r="U1904" i="1"/>
  <c r="T1904" i="1"/>
  <c r="U1903" i="1"/>
  <c r="T1903" i="1"/>
  <c r="U1902" i="1"/>
  <c r="T1902" i="1"/>
  <c r="U1901" i="1"/>
  <c r="T1901" i="1"/>
  <c r="U1900" i="1"/>
  <c r="T1900" i="1"/>
  <c r="U1899" i="1"/>
  <c r="T1899" i="1"/>
  <c r="U1898" i="1"/>
  <c r="T1898" i="1"/>
  <c r="U1897" i="1"/>
  <c r="T1897" i="1"/>
  <c r="U1896" i="1"/>
  <c r="T1896" i="1"/>
  <c r="U1895" i="1"/>
  <c r="T1895" i="1"/>
  <c r="U1894" i="1"/>
  <c r="T1894" i="1"/>
  <c r="U1893" i="1"/>
  <c r="T1893" i="1"/>
  <c r="U1892" i="1"/>
  <c r="T1892" i="1"/>
  <c r="U1891" i="1"/>
  <c r="T1891" i="1"/>
  <c r="U1890" i="1"/>
  <c r="T1890" i="1"/>
  <c r="U1889" i="1"/>
  <c r="T1889" i="1"/>
  <c r="U1888" i="1"/>
  <c r="T1888" i="1"/>
  <c r="U1887" i="1"/>
  <c r="T1887" i="1"/>
  <c r="U1886" i="1"/>
  <c r="T1886" i="1"/>
  <c r="U1885" i="1"/>
  <c r="T1885" i="1"/>
  <c r="U1884" i="1"/>
  <c r="T1884" i="1"/>
  <c r="U1883" i="1"/>
  <c r="T1883" i="1"/>
  <c r="U1882" i="1"/>
  <c r="T1882" i="1"/>
  <c r="U1881" i="1"/>
  <c r="T1881" i="1"/>
  <c r="U1880" i="1"/>
  <c r="T1880" i="1"/>
  <c r="U1879" i="1"/>
  <c r="T1879" i="1"/>
  <c r="U1878" i="1"/>
  <c r="T1878" i="1"/>
  <c r="U1877" i="1"/>
  <c r="T1877" i="1"/>
  <c r="U1876" i="1"/>
  <c r="T1876" i="1"/>
  <c r="U1875" i="1"/>
  <c r="T1875" i="1"/>
  <c r="U1874" i="1"/>
  <c r="T1874" i="1"/>
  <c r="U1873" i="1"/>
  <c r="T1873" i="1"/>
  <c r="U1872" i="1"/>
  <c r="T1872" i="1"/>
  <c r="U1871" i="1"/>
  <c r="T1871" i="1"/>
  <c r="U1870" i="1"/>
  <c r="T1870" i="1"/>
  <c r="U1869" i="1"/>
  <c r="T1869" i="1"/>
  <c r="U1868" i="1"/>
  <c r="T1868" i="1"/>
  <c r="U1867" i="1"/>
  <c r="T1867" i="1"/>
  <c r="U1866" i="1"/>
  <c r="T1866" i="1"/>
  <c r="U1865" i="1"/>
  <c r="T1865" i="1"/>
  <c r="U1864" i="1"/>
  <c r="T1864" i="1"/>
  <c r="U1863" i="1"/>
  <c r="T1863" i="1"/>
  <c r="U1862" i="1"/>
  <c r="T1862" i="1"/>
  <c r="U1861" i="1"/>
  <c r="T1861" i="1"/>
  <c r="U1860" i="1"/>
  <c r="T1860" i="1"/>
  <c r="U1859" i="1"/>
  <c r="T1859" i="1"/>
  <c r="U1858" i="1"/>
  <c r="T1858" i="1"/>
  <c r="U1857" i="1"/>
  <c r="T1857" i="1"/>
  <c r="U1856" i="1"/>
  <c r="T1856" i="1"/>
  <c r="U1855" i="1"/>
  <c r="T1855" i="1"/>
  <c r="U1854" i="1"/>
  <c r="T1854" i="1"/>
  <c r="U1853" i="1"/>
  <c r="T1853" i="1"/>
  <c r="U1852" i="1"/>
  <c r="T1852" i="1"/>
  <c r="U1851" i="1"/>
  <c r="T1851" i="1"/>
  <c r="U1850" i="1"/>
  <c r="T1850" i="1"/>
  <c r="U1849" i="1"/>
  <c r="T1849" i="1"/>
  <c r="U1848" i="1"/>
  <c r="T1848" i="1"/>
  <c r="U1847" i="1"/>
  <c r="T1847" i="1"/>
  <c r="U1846" i="1"/>
  <c r="T1846" i="1"/>
  <c r="U1845" i="1"/>
  <c r="T1845" i="1"/>
  <c r="U1844" i="1"/>
  <c r="T1844" i="1"/>
  <c r="U1843" i="1"/>
  <c r="T1843" i="1"/>
  <c r="U1842" i="1"/>
  <c r="T1842" i="1"/>
  <c r="U1841" i="1"/>
  <c r="T1841" i="1"/>
  <c r="U1840" i="1"/>
  <c r="T1840" i="1"/>
  <c r="U1839" i="1"/>
  <c r="T1839" i="1"/>
  <c r="U1838" i="1"/>
  <c r="T1838" i="1"/>
  <c r="U1837" i="1"/>
  <c r="T1837" i="1"/>
  <c r="U1836" i="1"/>
  <c r="T1836" i="1"/>
  <c r="U1835" i="1"/>
  <c r="T1835" i="1"/>
  <c r="U1834" i="1"/>
  <c r="T1834" i="1"/>
  <c r="U1833" i="1"/>
  <c r="T1833" i="1"/>
  <c r="U1832" i="1"/>
  <c r="T1832" i="1"/>
  <c r="U1831" i="1"/>
  <c r="T1831" i="1"/>
  <c r="U1830" i="1"/>
  <c r="T1830" i="1"/>
  <c r="U1829" i="1"/>
  <c r="T1829" i="1"/>
  <c r="U1828" i="1"/>
  <c r="T1828" i="1"/>
  <c r="U1827" i="1"/>
  <c r="T1827" i="1"/>
  <c r="U1826" i="1"/>
  <c r="T1826" i="1"/>
  <c r="U1825" i="1"/>
  <c r="T1825" i="1"/>
  <c r="U1824" i="1"/>
  <c r="T1824" i="1"/>
  <c r="U1823" i="1"/>
  <c r="T1823" i="1"/>
  <c r="U1822" i="1"/>
  <c r="T1822" i="1"/>
  <c r="U1821" i="1"/>
  <c r="T1821" i="1"/>
  <c r="U1820" i="1"/>
  <c r="T1820" i="1"/>
  <c r="U1819" i="1"/>
  <c r="T1819" i="1"/>
  <c r="U1818" i="1"/>
  <c r="T1818" i="1"/>
  <c r="U1817" i="1"/>
  <c r="T1817" i="1"/>
  <c r="U1816" i="1"/>
  <c r="T1816" i="1"/>
  <c r="U1815" i="1"/>
  <c r="T1815" i="1"/>
  <c r="U1814" i="1"/>
  <c r="T1814" i="1"/>
  <c r="U1813" i="1"/>
  <c r="T1813" i="1"/>
  <c r="U1812" i="1"/>
  <c r="T1812" i="1"/>
  <c r="U1811" i="1"/>
  <c r="T1811" i="1"/>
  <c r="U1810" i="1"/>
  <c r="T1810" i="1"/>
  <c r="U1809" i="1"/>
  <c r="T1809" i="1"/>
  <c r="U1808" i="1"/>
  <c r="T1808" i="1"/>
  <c r="U1807" i="1"/>
  <c r="T1807" i="1"/>
  <c r="U1806" i="1"/>
  <c r="T1806" i="1"/>
  <c r="U1805" i="1"/>
  <c r="T1805" i="1"/>
  <c r="U1804" i="1"/>
  <c r="T1804" i="1"/>
  <c r="U1803" i="1"/>
  <c r="T1803" i="1"/>
  <c r="U1802" i="1"/>
  <c r="T1802" i="1"/>
  <c r="U1801" i="1"/>
  <c r="T1801" i="1"/>
  <c r="U1800" i="1"/>
  <c r="T1800" i="1"/>
  <c r="U1799" i="1"/>
  <c r="T1799" i="1"/>
  <c r="U1798" i="1"/>
  <c r="T1798" i="1"/>
  <c r="U1797" i="1"/>
  <c r="T1797" i="1"/>
  <c r="U1796" i="1"/>
  <c r="T1796" i="1"/>
  <c r="U1795" i="1"/>
  <c r="T1795" i="1"/>
  <c r="U1794" i="1"/>
  <c r="T1794" i="1"/>
  <c r="U1793" i="1"/>
  <c r="T1793" i="1"/>
  <c r="U1792" i="1"/>
  <c r="T1792" i="1"/>
  <c r="U1791" i="1"/>
  <c r="T1791" i="1"/>
  <c r="U1790" i="1"/>
  <c r="T1790" i="1"/>
  <c r="U1789" i="1"/>
  <c r="T1789" i="1"/>
  <c r="U1788" i="1"/>
  <c r="T1788" i="1"/>
  <c r="U1787" i="1"/>
  <c r="T1787" i="1"/>
  <c r="U1786" i="1"/>
  <c r="T1786" i="1"/>
  <c r="U1785" i="1"/>
  <c r="T1785" i="1"/>
  <c r="U1784" i="1"/>
  <c r="T1784" i="1"/>
  <c r="U1783" i="1"/>
  <c r="T1783" i="1"/>
  <c r="U1782" i="1"/>
  <c r="T1782" i="1"/>
  <c r="U1781" i="1"/>
  <c r="T1781" i="1"/>
  <c r="U1780" i="1"/>
  <c r="T1780" i="1"/>
  <c r="U1779" i="1"/>
  <c r="T1779" i="1"/>
  <c r="U1778" i="1"/>
  <c r="T1778" i="1"/>
  <c r="U1777" i="1"/>
  <c r="T1777" i="1"/>
  <c r="U1776" i="1"/>
  <c r="T1776" i="1"/>
  <c r="U1775" i="1"/>
  <c r="T1775" i="1"/>
  <c r="U1774" i="1"/>
  <c r="T1774" i="1"/>
  <c r="U1773" i="1"/>
  <c r="T1773" i="1"/>
  <c r="U1772" i="1"/>
  <c r="T1772" i="1"/>
  <c r="U1771" i="1"/>
  <c r="T1771" i="1"/>
  <c r="U1770" i="1"/>
  <c r="T1770" i="1"/>
  <c r="U1769" i="1"/>
  <c r="T1769" i="1"/>
  <c r="U1768" i="1"/>
  <c r="T1768" i="1"/>
  <c r="U1767" i="1"/>
  <c r="T1767" i="1"/>
  <c r="U1766" i="1"/>
  <c r="T1766" i="1"/>
  <c r="U1765" i="1"/>
  <c r="T1765" i="1"/>
  <c r="U1764" i="1"/>
  <c r="T1764" i="1"/>
  <c r="U1763" i="1"/>
  <c r="T1763" i="1"/>
  <c r="U1762" i="1"/>
  <c r="T1762" i="1"/>
  <c r="U1761" i="1"/>
  <c r="T1761" i="1"/>
  <c r="U1760" i="1"/>
  <c r="T1760" i="1"/>
  <c r="U1759" i="1"/>
  <c r="T1759" i="1"/>
  <c r="U1758" i="1"/>
  <c r="T1758" i="1"/>
  <c r="U1757" i="1"/>
  <c r="T1757" i="1"/>
  <c r="U1756" i="1"/>
  <c r="T1756" i="1"/>
  <c r="U1755" i="1"/>
  <c r="T1755" i="1"/>
  <c r="U1754" i="1"/>
  <c r="T1754" i="1"/>
  <c r="U1753" i="1"/>
  <c r="T1753" i="1"/>
  <c r="U1752" i="1"/>
  <c r="T1752" i="1"/>
  <c r="U1751" i="1"/>
  <c r="T1751" i="1"/>
  <c r="U1750" i="1"/>
  <c r="T1750" i="1"/>
  <c r="U1749" i="1"/>
  <c r="T1749" i="1"/>
  <c r="U1748" i="1"/>
  <c r="T1748" i="1"/>
  <c r="U1747" i="1"/>
  <c r="T1747" i="1"/>
  <c r="U1746" i="1"/>
  <c r="T1746" i="1"/>
  <c r="U1745" i="1"/>
  <c r="T1745" i="1"/>
  <c r="U1744" i="1"/>
  <c r="T1744" i="1"/>
  <c r="U1743" i="1"/>
  <c r="T1743" i="1"/>
  <c r="U1742" i="1"/>
  <c r="T1742" i="1"/>
  <c r="U1741" i="1"/>
  <c r="T1741" i="1"/>
  <c r="U1740" i="1"/>
  <c r="T1740" i="1"/>
  <c r="U1739" i="1"/>
  <c r="T1739" i="1"/>
  <c r="U1738" i="1"/>
  <c r="T1738" i="1"/>
  <c r="U1737" i="1"/>
  <c r="T1737" i="1"/>
  <c r="U1736" i="1"/>
  <c r="T1736" i="1"/>
  <c r="U1735" i="1"/>
  <c r="T1735" i="1"/>
  <c r="U1734" i="1"/>
  <c r="T1734" i="1"/>
  <c r="U1733" i="1"/>
  <c r="T1733" i="1"/>
  <c r="U1732" i="1"/>
  <c r="T1732" i="1"/>
  <c r="U1731" i="1"/>
  <c r="T1731" i="1"/>
  <c r="U1730" i="1"/>
  <c r="T1730" i="1"/>
  <c r="U1729" i="1"/>
  <c r="T1729" i="1"/>
  <c r="U1728" i="1"/>
  <c r="T1728" i="1"/>
  <c r="U1727" i="1"/>
  <c r="T1727" i="1"/>
  <c r="U1726" i="1"/>
  <c r="T1726" i="1"/>
  <c r="U1725" i="1"/>
  <c r="T1725" i="1"/>
  <c r="U1724" i="1"/>
  <c r="T1724" i="1"/>
  <c r="U1723" i="1"/>
  <c r="T1723" i="1"/>
  <c r="U1722" i="1"/>
  <c r="T1722" i="1"/>
  <c r="U1721" i="1"/>
  <c r="T1721" i="1"/>
  <c r="U1720" i="1"/>
  <c r="T1720" i="1"/>
  <c r="U1719" i="1"/>
  <c r="T1719" i="1"/>
  <c r="U1718" i="1"/>
  <c r="T1718" i="1"/>
  <c r="U1717" i="1"/>
  <c r="T1717" i="1"/>
  <c r="U1716" i="1"/>
  <c r="T1716" i="1"/>
  <c r="U1715" i="1"/>
  <c r="T1715" i="1"/>
  <c r="U1714" i="1"/>
  <c r="T1714" i="1"/>
  <c r="U1713" i="1"/>
  <c r="T1713" i="1"/>
  <c r="U1712" i="1"/>
  <c r="T1712" i="1"/>
  <c r="U1711" i="1"/>
  <c r="T1711" i="1"/>
  <c r="U1710" i="1"/>
  <c r="T1710" i="1"/>
  <c r="U1709" i="1"/>
  <c r="T1709" i="1"/>
  <c r="U1708" i="1"/>
  <c r="T1708" i="1"/>
  <c r="U1707" i="1"/>
  <c r="T1707" i="1"/>
  <c r="U1706" i="1"/>
  <c r="T1706" i="1"/>
  <c r="U1705" i="1"/>
  <c r="T1705" i="1"/>
  <c r="U1704" i="1"/>
  <c r="T1704" i="1"/>
  <c r="U1703" i="1"/>
  <c r="T1703" i="1"/>
  <c r="U1702" i="1"/>
  <c r="T1702" i="1"/>
  <c r="U1701" i="1"/>
  <c r="T1701" i="1"/>
  <c r="U1700" i="1"/>
  <c r="T1700" i="1"/>
  <c r="U1699" i="1"/>
  <c r="T1699" i="1"/>
  <c r="U1698" i="1"/>
  <c r="T1698" i="1"/>
  <c r="U1697" i="1"/>
  <c r="T1697" i="1"/>
  <c r="U1696" i="1"/>
  <c r="T1696" i="1"/>
  <c r="U1695" i="1"/>
  <c r="T1695" i="1"/>
  <c r="U1694" i="1"/>
  <c r="T1694" i="1"/>
  <c r="U1693" i="1"/>
  <c r="T1693" i="1"/>
  <c r="U1692" i="1"/>
  <c r="T1692" i="1"/>
  <c r="U1691" i="1"/>
  <c r="T1691" i="1"/>
  <c r="U1690" i="1"/>
  <c r="T1690" i="1"/>
  <c r="U1689" i="1"/>
  <c r="T1689" i="1"/>
  <c r="U1688" i="1"/>
  <c r="T1688" i="1"/>
  <c r="U1687" i="1"/>
  <c r="T1687" i="1"/>
  <c r="U1686" i="1"/>
  <c r="T1686" i="1"/>
  <c r="U1685" i="1"/>
  <c r="T1685" i="1"/>
  <c r="U1684" i="1"/>
  <c r="T1684" i="1"/>
  <c r="U1683" i="1"/>
  <c r="T1683" i="1"/>
  <c r="U1682" i="1"/>
  <c r="T1682" i="1"/>
  <c r="U1681" i="1"/>
  <c r="T1681" i="1"/>
  <c r="U1680" i="1"/>
  <c r="T1680" i="1"/>
  <c r="U1679" i="1"/>
  <c r="T1679" i="1"/>
  <c r="U1678" i="1"/>
  <c r="T1678" i="1"/>
  <c r="U1677" i="1"/>
  <c r="T1677" i="1"/>
  <c r="U1676" i="1"/>
  <c r="T1676" i="1"/>
  <c r="U1675" i="1"/>
  <c r="T1675" i="1"/>
  <c r="U1674" i="1"/>
  <c r="T1674" i="1"/>
  <c r="U1673" i="1"/>
  <c r="T1673" i="1"/>
  <c r="U1672" i="1"/>
  <c r="T1672" i="1"/>
  <c r="U1671" i="1"/>
  <c r="T1671" i="1"/>
  <c r="U1670" i="1"/>
  <c r="T1670" i="1"/>
  <c r="U1669" i="1"/>
  <c r="T1669" i="1"/>
  <c r="U1668" i="1"/>
  <c r="T1668" i="1"/>
  <c r="U1667" i="1"/>
  <c r="T1667" i="1"/>
  <c r="U1666" i="1"/>
  <c r="T1666" i="1"/>
  <c r="U1665" i="1"/>
  <c r="T1665" i="1"/>
  <c r="U1664" i="1"/>
  <c r="T1664" i="1"/>
  <c r="U1663" i="1"/>
  <c r="T1663" i="1"/>
  <c r="U1662" i="1"/>
  <c r="T1662" i="1"/>
  <c r="U1661" i="1"/>
  <c r="T1661" i="1"/>
  <c r="U1660" i="1"/>
  <c r="T1660" i="1"/>
  <c r="U1659" i="1"/>
  <c r="T1659" i="1"/>
  <c r="U1658" i="1"/>
  <c r="T1658" i="1"/>
  <c r="U1657" i="1"/>
  <c r="T1657" i="1"/>
  <c r="U1656" i="1"/>
  <c r="T1656" i="1"/>
  <c r="U1655" i="1"/>
  <c r="T1655" i="1"/>
  <c r="U1654" i="1"/>
  <c r="T1654" i="1"/>
  <c r="U1653" i="1"/>
  <c r="T1653" i="1"/>
  <c r="U1652" i="1"/>
  <c r="T1652" i="1"/>
  <c r="U1651" i="1"/>
  <c r="T1651" i="1"/>
  <c r="U1650" i="1"/>
  <c r="T1650" i="1"/>
  <c r="U1649" i="1"/>
  <c r="T1649" i="1"/>
  <c r="U1648" i="1"/>
  <c r="T1648" i="1"/>
  <c r="U1647" i="1"/>
  <c r="T1647" i="1"/>
  <c r="U1646" i="1"/>
  <c r="T1646" i="1"/>
  <c r="U1645" i="1"/>
  <c r="T1645" i="1"/>
  <c r="U1644" i="1"/>
  <c r="T1644" i="1"/>
  <c r="U1643" i="1"/>
  <c r="T1643" i="1"/>
  <c r="U1642" i="1"/>
  <c r="T1642" i="1"/>
  <c r="U1641" i="1"/>
  <c r="T1641" i="1"/>
  <c r="U1640" i="1"/>
  <c r="T1640" i="1"/>
  <c r="U1639" i="1"/>
  <c r="T1639" i="1"/>
  <c r="U1638" i="1"/>
  <c r="T1638" i="1"/>
  <c r="U1637" i="1"/>
  <c r="T1637" i="1"/>
  <c r="U1636" i="1"/>
  <c r="T1636" i="1"/>
  <c r="U1635" i="1"/>
  <c r="T1635" i="1"/>
  <c r="U1634" i="1"/>
  <c r="T1634" i="1"/>
  <c r="U1633" i="1"/>
  <c r="T1633" i="1"/>
  <c r="U1632" i="1"/>
  <c r="T1632" i="1"/>
  <c r="U1631" i="1"/>
  <c r="T1631" i="1"/>
  <c r="U1630" i="1"/>
  <c r="T1630" i="1"/>
  <c r="U1629" i="1"/>
  <c r="T1629" i="1"/>
  <c r="U1628" i="1"/>
  <c r="T1628" i="1"/>
  <c r="U1627" i="1"/>
  <c r="T1627" i="1"/>
  <c r="U1626" i="1"/>
  <c r="T1626" i="1"/>
  <c r="U1625" i="1"/>
  <c r="T1625" i="1"/>
  <c r="U1624" i="1"/>
  <c r="T1624" i="1"/>
  <c r="U1623" i="1"/>
  <c r="T1623" i="1"/>
  <c r="U1622" i="1"/>
  <c r="T1622" i="1"/>
  <c r="U1621" i="1"/>
  <c r="T1621" i="1"/>
  <c r="U1620" i="1"/>
  <c r="T1620" i="1"/>
  <c r="U1619" i="1"/>
  <c r="T1619" i="1"/>
  <c r="U1618" i="1"/>
  <c r="T1618" i="1"/>
  <c r="U1617" i="1"/>
  <c r="T1617" i="1"/>
  <c r="U1616" i="1"/>
  <c r="T1616" i="1"/>
  <c r="U1615" i="1"/>
  <c r="T1615" i="1"/>
  <c r="U1614" i="1"/>
  <c r="T1614" i="1"/>
  <c r="U1613" i="1"/>
  <c r="T1613" i="1"/>
  <c r="U1612" i="1"/>
  <c r="T1612" i="1"/>
  <c r="U1611" i="1"/>
  <c r="T1611" i="1"/>
  <c r="U1610" i="1"/>
  <c r="T1610" i="1"/>
  <c r="U1609" i="1"/>
  <c r="T1609" i="1"/>
  <c r="U1608" i="1"/>
  <c r="T1608" i="1"/>
  <c r="U1607" i="1"/>
  <c r="T1607" i="1"/>
  <c r="U1606" i="1"/>
  <c r="T1606" i="1"/>
  <c r="U1605" i="1"/>
  <c r="T1605" i="1"/>
  <c r="U1604" i="1"/>
  <c r="T1604" i="1"/>
  <c r="U1603" i="1"/>
  <c r="T1603" i="1"/>
  <c r="U1602" i="1"/>
  <c r="T1602" i="1"/>
  <c r="U1601" i="1"/>
  <c r="T1601" i="1"/>
  <c r="U1600" i="1"/>
  <c r="T1600" i="1"/>
  <c r="U1599" i="1"/>
  <c r="T1599" i="1"/>
  <c r="U1598" i="1"/>
  <c r="T1598" i="1"/>
  <c r="U1597" i="1"/>
  <c r="T1597" i="1"/>
  <c r="U1596" i="1"/>
  <c r="T1596" i="1"/>
  <c r="U1595" i="1"/>
  <c r="T1595" i="1"/>
  <c r="U1594" i="1"/>
  <c r="T1594" i="1"/>
  <c r="U1593" i="1"/>
  <c r="T1593" i="1"/>
  <c r="U1592" i="1"/>
  <c r="T1592" i="1"/>
  <c r="U1591" i="1"/>
  <c r="T1591" i="1"/>
  <c r="U1590" i="1"/>
  <c r="T1590" i="1"/>
  <c r="U1589" i="1"/>
  <c r="T1589" i="1"/>
  <c r="U1588" i="1"/>
  <c r="T1588" i="1"/>
  <c r="U1587" i="1"/>
  <c r="T1587" i="1"/>
  <c r="U1586" i="1"/>
  <c r="T1586" i="1"/>
  <c r="U1585" i="1"/>
  <c r="T1585" i="1"/>
  <c r="U1584" i="1"/>
  <c r="T1584" i="1"/>
  <c r="U1583" i="1"/>
  <c r="T1583" i="1"/>
  <c r="U1582" i="1"/>
  <c r="T1582" i="1"/>
  <c r="U1581" i="1"/>
  <c r="T1581" i="1"/>
  <c r="U1580" i="1"/>
  <c r="T1580" i="1"/>
  <c r="U1579" i="1"/>
  <c r="T1579" i="1"/>
  <c r="U1578" i="1"/>
  <c r="T1578" i="1"/>
  <c r="U1577" i="1"/>
  <c r="T1577" i="1"/>
  <c r="U1576" i="1"/>
  <c r="T1576" i="1"/>
  <c r="U1575" i="1"/>
  <c r="T1575" i="1"/>
  <c r="U1574" i="1"/>
  <c r="T1574" i="1"/>
  <c r="U1573" i="1"/>
  <c r="T1573" i="1"/>
  <c r="U1572" i="1"/>
  <c r="T1572" i="1"/>
  <c r="U1571" i="1"/>
  <c r="T1571" i="1"/>
  <c r="U1570" i="1"/>
  <c r="T1570" i="1"/>
  <c r="U1569" i="1"/>
  <c r="T1569" i="1"/>
  <c r="U1568" i="1"/>
  <c r="T1568" i="1"/>
  <c r="U1567" i="1"/>
  <c r="T1567" i="1"/>
  <c r="U1566" i="1"/>
  <c r="T1566" i="1"/>
  <c r="U1565" i="1"/>
  <c r="T1565" i="1"/>
  <c r="U1564" i="1"/>
  <c r="T1564" i="1"/>
  <c r="U1563" i="1"/>
  <c r="T1563" i="1"/>
  <c r="U1562" i="1"/>
  <c r="T1562" i="1"/>
  <c r="U1561" i="1"/>
  <c r="T1561" i="1"/>
  <c r="U1560" i="1"/>
  <c r="T1560" i="1"/>
  <c r="U1559" i="1"/>
  <c r="T1559" i="1"/>
  <c r="U1558" i="1"/>
  <c r="T1558" i="1"/>
  <c r="U1557" i="1"/>
  <c r="T1557" i="1"/>
  <c r="U1556" i="1"/>
  <c r="T1556" i="1"/>
  <c r="U1555" i="1"/>
  <c r="T1555" i="1"/>
  <c r="U1554" i="1"/>
  <c r="T1554" i="1"/>
  <c r="U1553" i="1"/>
  <c r="T1553" i="1"/>
  <c r="U1552" i="1"/>
  <c r="T1552" i="1"/>
  <c r="U1551" i="1"/>
  <c r="T1551" i="1"/>
  <c r="U1550" i="1"/>
  <c r="T1550" i="1"/>
  <c r="U1549" i="1"/>
  <c r="T1549" i="1"/>
  <c r="U1548" i="1"/>
  <c r="T1548" i="1"/>
  <c r="U1547" i="1"/>
  <c r="T1547" i="1"/>
  <c r="U1546" i="1"/>
  <c r="T1546" i="1"/>
  <c r="U1545" i="1"/>
  <c r="T1545" i="1"/>
  <c r="U1544" i="1"/>
  <c r="T1544" i="1"/>
  <c r="U1543" i="1"/>
  <c r="T1543" i="1"/>
  <c r="U1542" i="1"/>
  <c r="T1542" i="1"/>
  <c r="U1541" i="1"/>
  <c r="T1541" i="1"/>
  <c r="U1540" i="1"/>
  <c r="T1540" i="1"/>
  <c r="U1539" i="1"/>
  <c r="T1539" i="1"/>
  <c r="U1538" i="1"/>
  <c r="T1538" i="1"/>
  <c r="U1537" i="1"/>
  <c r="T1537" i="1"/>
  <c r="U1536" i="1"/>
  <c r="T1536" i="1"/>
  <c r="U1535" i="1"/>
  <c r="T1535" i="1"/>
  <c r="U1534" i="1"/>
  <c r="T1534" i="1"/>
  <c r="U1533" i="1"/>
  <c r="T1533" i="1"/>
  <c r="U1532" i="1"/>
  <c r="T1532" i="1"/>
  <c r="U1531" i="1"/>
  <c r="T1531" i="1"/>
  <c r="U1530" i="1"/>
  <c r="T1530" i="1"/>
  <c r="U1529" i="1"/>
  <c r="T1529" i="1"/>
  <c r="U1528" i="1"/>
  <c r="T1528" i="1"/>
  <c r="U1527" i="1"/>
  <c r="T1527" i="1"/>
  <c r="U1526" i="1"/>
  <c r="T1526" i="1"/>
  <c r="U1525" i="1"/>
  <c r="T1525" i="1"/>
  <c r="U1524" i="1"/>
  <c r="T1524" i="1"/>
  <c r="U1523" i="1"/>
  <c r="T1523" i="1"/>
  <c r="U1522" i="1"/>
  <c r="T1522" i="1"/>
  <c r="U1521" i="1"/>
  <c r="T1521" i="1"/>
  <c r="U1520" i="1"/>
  <c r="T1520" i="1"/>
  <c r="U1519" i="1"/>
  <c r="T1519" i="1"/>
  <c r="U1518" i="1"/>
  <c r="T1518" i="1"/>
  <c r="U1517" i="1"/>
  <c r="T1517" i="1"/>
  <c r="U1516" i="1"/>
  <c r="T1516" i="1"/>
  <c r="U1515" i="1"/>
  <c r="T1515" i="1"/>
  <c r="U1514" i="1"/>
  <c r="T1514" i="1"/>
  <c r="U1513" i="1"/>
  <c r="T1513" i="1"/>
  <c r="U1512" i="1"/>
  <c r="T1512" i="1"/>
  <c r="U1511" i="1"/>
  <c r="T1511" i="1"/>
  <c r="U1510" i="1"/>
  <c r="T1510" i="1"/>
  <c r="U1509" i="1"/>
  <c r="T1509" i="1"/>
  <c r="U1508" i="1"/>
  <c r="T1508" i="1"/>
  <c r="U1507" i="1"/>
  <c r="T1507" i="1"/>
  <c r="U1506" i="1"/>
  <c r="T1506" i="1"/>
  <c r="U1505" i="1"/>
  <c r="T1505" i="1"/>
  <c r="U1504" i="1"/>
  <c r="T1504" i="1"/>
  <c r="U1503" i="1"/>
  <c r="T1503" i="1"/>
  <c r="U1502" i="1"/>
  <c r="T1502" i="1"/>
  <c r="U1501" i="1"/>
  <c r="T1501" i="1"/>
  <c r="U1500" i="1"/>
  <c r="T1500" i="1"/>
  <c r="U1499" i="1"/>
  <c r="T1499" i="1"/>
  <c r="U1498" i="1"/>
  <c r="T1498" i="1"/>
  <c r="U1497" i="1"/>
  <c r="T1497" i="1"/>
  <c r="U1496" i="1"/>
  <c r="T1496" i="1"/>
  <c r="U1495" i="1"/>
  <c r="T1495" i="1"/>
  <c r="U1494" i="1"/>
  <c r="T1494" i="1"/>
  <c r="U1493" i="1"/>
  <c r="T1493" i="1"/>
  <c r="U1492" i="1"/>
  <c r="T1492" i="1"/>
  <c r="U1491" i="1"/>
  <c r="T1491" i="1"/>
  <c r="U1490" i="1"/>
  <c r="T1490" i="1"/>
  <c r="U1489" i="1"/>
  <c r="T1489" i="1"/>
  <c r="U1488" i="1"/>
  <c r="T1488" i="1"/>
  <c r="U1487" i="1"/>
  <c r="T1487" i="1"/>
  <c r="U1486" i="1"/>
  <c r="T1486" i="1"/>
  <c r="U1485" i="1"/>
  <c r="T1485" i="1"/>
  <c r="U1484" i="1"/>
  <c r="T1484" i="1"/>
  <c r="U1483" i="1"/>
  <c r="T1483" i="1"/>
  <c r="U1482" i="1"/>
  <c r="T1482" i="1"/>
  <c r="U1481" i="1"/>
  <c r="T1481" i="1"/>
  <c r="U1480" i="1"/>
  <c r="T1480" i="1"/>
  <c r="U1479" i="1"/>
  <c r="T1479" i="1"/>
  <c r="U1478" i="1"/>
  <c r="T1478" i="1"/>
  <c r="U1477" i="1"/>
  <c r="T1477" i="1"/>
  <c r="U1476" i="1"/>
  <c r="T1476" i="1"/>
  <c r="U1475" i="1"/>
  <c r="T1475" i="1"/>
  <c r="U1474" i="1"/>
  <c r="T1474" i="1"/>
  <c r="U1473" i="1"/>
  <c r="T1473" i="1"/>
  <c r="U1472" i="1"/>
  <c r="T1472" i="1"/>
  <c r="U1471" i="1"/>
  <c r="T1471" i="1"/>
  <c r="U1470" i="1"/>
  <c r="T1470" i="1"/>
  <c r="U1469" i="1"/>
  <c r="T1469" i="1"/>
  <c r="U1468" i="1"/>
  <c r="T1468" i="1"/>
  <c r="U1467" i="1"/>
  <c r="T1467" i="1"/>
  <c r="U1466" i="1"/>
  <c r="T1466" i="1"/>
  <c r="U1465" i="1"/>
  <c r="T1465" i="1"/>
  <c r="U1464" i="1"/>
  <c r="T1464" i="1"/>
  <c r="U1463" i="1"/>
  <c r="T1463" i="1"/>
  <c r="U1462" i="1"/>
  <c r="T1462" i="1"/>
  <c r="U1461" i="1"/>
  <c r="T1461" i="1"/>
  <c r="U1460" i="1"/>
  <c r="T1460" i="1"/>
  <c r="U1459" i="1"/>
  <c r="T1459" i="1"/>
  <c r="U1458" i="1"/>
  <c r="T1458" i="1"/>
  <c r="U1457" i="1"/>
  <c r="T1457" i="1"/>
  <c r="U1456" i="1"/>
  <c r="T1456" i="1"/>
  <c r="U1455" i="1"/>
  <c r="T1455" i="1"/>
  <c r="U1454" i="1"/>
  <c r="T1454" i="1"/>
  <c r="U1453" i="1"/>
  <c r="T1453" i="1"/>
  <c r="U1452" i="1"/>
  <c r="T1452" i="1"/>
  <c r="U1451" i="1"/>
  <c r="T1451" i="1"/>
  <c r="U1450" i="1"/>
  <c r="T1450" i="1"/>
  <c r="U1449" i="1"/>
  <c r="T1449" i="1"/>
  <c r="U1448" i="1"/>
  <c r="T1448" i="1"/>
  <c r="U1447" i="1"/>
  <c r="T1447" i="1"/>
  <c r="U1446" i="1"/>
  <c r="T1446" i="1"/>
  <c r="U1445" i="1"/>
  <c r="T1445" i="1"/>
  <c r="U1444" i="1"/>
  <c r="T1444" i="1"/>
  <c r="U1443" i="1"/>
  <c r="T1443" i="1"/>
  <c r="U1442" i="1"/>
  <c r="T1442" i="1"/>
  <c r="U1441" i="1"/>
  <c r="T1441" i="1"/>
  <c r="U1440" i="1"/>
  <c r="T1440" i="1"/>
  <c r="U1439" i="1"/>
  <c r="T1439" i="1"/>
  <c r="U1438" i="1"/>
  <c r="T1438" i="1"/>
  <c r="U1437" i="1"/>
  <c r="T1437" i="1"/>
  <c r="U1436" i="1"/>
  <c r="T1436" i="1"/>
  <c r="U1435" i="1"/>
  <c r="T1435" i="1"/>
  <c r="U1434" i="1"/>
  <c r="T1434" i="1"/>
  <c r="U1433" i="1"/>
  <c r="T1433" i="1"/>
  <c r="U1432" i="1"/>
  <c r="T1432" i="1"/>
  <c r="U1431" i="1"/>
  <c r="T1431" i="1"/>
  <c r="U1430" i="1"/>
  <c r="T1430" i="1"/>
  <c r="U1429" i="1"/>
  <c r="T1429" i="1"/>
  <c r="U1428" i="1"/>
  <c r="T1428" i="1"/>
  <c r="U1427" i="1"/>
  <c r="T1427" i="1"/>
  <c r="U1426" i="1"/>
  <c r="T1426" i="1"/>
  <c r="U1425" i="1"/>
  <c r="T1425" i="1"/>
  <c r="U1424" i="1"/>
  <c r="T1424" i="1"/>
  <c r="U1423" i="1"/>
  <c r="T1423" i="1"/>
  <c r="U1422" i="1"/>
  <c r="T1422" i="1"/>
  <c r="U1421" i="1"/>
  <c r="T1421" i="1"/>
  <c r="U1420" i="1"/>
  <c r="T1420" i="1"/>
  <c r="U1419" i="1"/>
  <c r="T1419" i="1"/>
  <c r="U1418" i="1"/>
  <c r="T1418" i="1"/>
  <c r="U1417" i="1"/>
  <c r="T1417" i="1"/>
  <c r="U1416" i="1"/>
  <c r="T1416" i="1"/>
  <c r="U1415" i="1"/>
  <c r="T1415" i="1"/>
  <c r="U1414" i="1"/>
  <c r="T1414" i="1"/>
  <c r="U1413" i="1"/>
  <c r="T1413" i="1"/>
  <c r="U1412" i="1"/>
  <c r="T1412" i="1"/>
  <c r="U1411" i="1"/>
  <c r="T1411" i="1"/>
  <c r="U1410" i="1"/>
  <c r="T1410" i="1"/>
  <c r="U1409" i="1"/>
  <c r="T1409" i="1"/>
  <c r="U1408" i="1"/>
  <c r="T1408" i="1"/>
  <c r="U1407" i="1"/>
  <c r="T1407" i="1"/>
  <c r="U1406" i="1"/>
  <c r="T1406" i="1"/>
  <c r="U1405" i="1"/>
  <c r="T1405" i="1"/>
  <c r="U1404" i="1"/>
  <c r="T1404" i="1"/>
  <c r="U1403" i="1"/>
  <c r="T1403" i="1"/>
  <c r="U1402" i="1"/>
  <c r="T1402" i="1"/>
  <c r="U1401" i="1"/>
  <c r="T1401" i="1"/>
  <c r="U1400" i="1"/>
  <c r="T1400" i="1"/>
  <c r="U1399" i="1"/>
  <c r="T1399" i="1"/>
  <c r="U1398" i="1"/>
  <c r="T1398" i="1"/>
  <c r="U1397" i="1"/>
  <c r="T1397" i="1"/>
  <c r="U1396" i="1"/>
  <c r="T1396" i="1"/>
  <c r="U1395" i="1"/>
  <c r="T1395" i="1"/>
  <c r="U1394" i="1"/>
  <c r="T1394" i="1"/>
  <c r="U1393" i="1"/>
  <c r="T1393" i="1"/>
  <c r="U1392" i="1"/>
  <c r="T1392" i="1"/>
  <c r="U1391" i="1"/>
  <c r="T1391" i="1"/>
  <c r="U1390" i="1"/>
  <c r="T1390" i="1"/>
  <c r="U1389" i="1"/>
  <c r="T1389" i="1"/>
  <c r="U1388" i="1"/>
  <c r="T1388" i="1"/>
  <c r="U1387" i="1"/>
  <c r="T1387" i="1"/>
  <c r="U1386" i="1"/>
  <c r="T1386" i="1"/>
  <c r="U1385" i="1"/>
  <c r="T1385" i="1"/>
  <c r="U1384" i="1"/>
  <c r="T1384" i="1"/>
  <c r="U1383" i="1"/>
  <c r="T1383" i="1"/>
  <c r="U1382" i="1"/>
  <c r="T1382" i="1"/>
  <c r="U1381" i="1"/>
  <c r="T1381" i="1"/>
  <c r="U1380" i="1"/>
  <c r="T1380" i="1"/>
  <c r="U1379" i="1"/>
  <c r="T1379" i="1"/>
  <c r="U1378" i="1"/>
  <c r="T1378" i="1"/>
  <c r="U1377" i="1"/>
  <c r="T1377" i="1"/>
  <c r="U1376" i="1"/>
  <c r="T1376" i="1"/>
  <c r="U1375" i="1"/>
  <c r="T1375" i="1"/>
  <c r="U1374" i="1"/>
  <c r="T1374" i="1"/>
  <c r="U1373" i="1"/>
  <c r="T1373" i="1"/>
  <c r="U1372" i="1"/>
  <c r="T1372" i="1"/>
  <c r="U1371" i="1"/>
  <c r="T1371" i="1"/>
  <c r="U1370" i="1"/>
  <c r="T1370" i="1"/>
  <c r="U1369" i="1"/>
  <c r="T1369" i="1"/>
  <c r="U1368" i="1"/>
  <c r="T1368" i="1"/>
  <c r="U1367" i="1"/>
  <c r="T1367" i="1"/>
  <c r="U1366" i="1"/>
  <c r="T1366" i="1"/>
  <c r="U1365" i="1"/>
  <c r="T1365" i="1"/>
  <c r="U1364" i="1"/>
  <c r="T1364" i="1"/>
  <c r="U1363" i="1"/>
  <c r="T1363" i="1"/>
  <c r="U1362" i="1"/>
  <c r="T1362" i="1"/>
  <c r="U1361" i="1"/>
  <c r="T1361" i="1"/>
  <c r="U1360" i="1"/>
  <c r="T1360" i="1"/>
  <c r="U1359" i="1"/>
  <c r="T1359" i="1"/>
  <c r="U1358" i="1"/>
  <c r="T1358" i="1"/>
  <c r="U1357" i="1"/>
  <c r="T1357" i="1"/>
  <c r="U1356" i="1"/>
  <c r="T1356" i="1"/>
  <c r="U1355" i="1"/>
  <c r="T1355" i="1"/>
  <c r="U1354" i="1"/>
  <c r="T1354" i="1"/>
  <c r="U1353" i="1"/>
  <c r="T1353" i="1"/>
  <c r="U1352" i="1"/>
  <c r="T1352" i="1"/>
  <c r="U1351" i="1"/>
  <c r="T1351" i="1"/>
  <c r="U1350" i="1"/>
  <c r="T1350" i="1"/>
  <c r="U1349" i="1"/>
  <c r="T1349" i="1"/>
  <c r="U1348" i="1"/>
  <c r="T1348" i="1"/>
  <c r="U1347" i="1"/>
  <c r="T1347" i="1"/>
  <c r="U1346" i="1"/>
  <c r="T1346" i="1"/>
  <c r="U1345" i="1"/>
  <c r="T1345" i="1"/>
  <c r="U1344" i="1"/>
  <c r="T1344" i="1"/>
  <c r="U1343" i="1"/>
  <c r="T1343" i="1"/>
  <c r="U1342" i="1"/>
  <c r="T1342" i="1"/>
  <c r="U1341" i="1"/>
  <c r="T1341" i="1"/>
  <c r="U1340" i="1"/>
  <c r="T1340" i="1"/>
  <c r="U1339" i="1"/>
  <c r="T1339" i="1"/>
  <c r="U1338" i="1"/>
  <c r="T1338" i="1"/>
  <c r="U1337" i="1"/>
  <c r="T1337" i="1"/>
  <c r="U1336" i="1"/>
  <c r="T1336" i="1"/>
  <c r="U1335" i="1"/>
  <c r="T1335" i="1"/>
  <c r="U1334" i="1"/>
  <c r="T1334" i="1"/>
  <c r="U1333" i="1"/>
  <c r="T1333" i="1"/>
  <c r="U1332" i="1"/>
  <c r="T1332" i="1"/>
  <c r="U1331" i="1"/>
  <c r="T1331" i="1"/>
  <c r="U1330" i="1"/>
  <c r="T1330" i="1"/>
  <c r="U1329" i="1"/>
  <c r="T1329" i="1"/>
  <c r="U1328" i="1"/>
  <c r="T1328" i="1"/>
  <c r="U1327" i="1"/>
  <c r="T1327" i="1"/>
  <c r="U1326" i="1"/>
  <c r="T1326" i="1"/>
  <c r="U1325" i="1"/>
  <c r="T1325" i="1"/>
  <c r="U1324" i="1"/>
  <c r="T1324" i="1"/>
  <c r="U1323" i="1"/>
  <c r="T1323" i="1"/>
  <c r="U1322" i="1"/>
  <c r="T1322" i="1"/>
  <c r="U1321" i="1"/>
  <c r="T1321" i="1"/>
  <c r="U1320" i="1"/>
  <c r="T1320" i="1"/>
  <c r="U1319" i="1"/>
  <c r="T1319" i="1"/>
  <c r="U1318" i="1"/>
  <c r="T1318" i="1"/>
  <c r="U1317" i="1"/>
  <c r="T1317" i="1"/>
  <c r="U1316" i="1"/>
  <c r="T1316" i="1"/>
  <c r="U1315" i="1"/>
  <c r="T1315" i="1"/>
  <c r="U1314" i="1"/>
  <c r="T1314" i="1"/>
  <c r="U1313" i="1"/>
  <c r="T1313" i="1"/>
  <c r="U1312" i="1"/>
  <c r="T1312" i="1"/>
  <c r="U1311" i="1"/>
  <c r="T1311" i="1"/>
  <c r="U1310" i="1"/>
  <c r="T1310" i="1"/>
  <c r="U1309" i="1"/>
  <c r="T1309" i="1"/>
  <c r="U1308" i="1"/>
  <c r="T1308" i="1"/>
  <c r="U1307" i="1"/>
  <c r="T1307" i="1"/>
  <c r="U1306" i="1"/>
  <c r="T1306" i="1"/>
  <c r="U1305" i="1"/>
  <c r="T1305" i="1"/>
  <c r="U1304" i="1"/>
  <c r="T1304" i="1"/>
  <c r="U1303" i="1"/>
  <c r="T1303" i="1"/>
  <c r="U1302" i="1"/>
  <c r="T1302" i="1"/>
  <c r="U1301" i="1"/>
  <c r="T1301" i="1"/>
  <c r="U1300" i="1"/>
  <c r="T1300" i="1"/>
  <c r="U1299" i="1"/>
  <c r="T1299" i="1"/>
  <c r="U1298" i="1"/>
  <c r="T1298" i="1"/>
  <c r="U1297" i="1"/>
  <c r="T1297" i="1"/>
  <c r="U1296" i="1"/>
  <c r="T1296" i="1"/>
  <c r="U1295" i="1"/>
  <c r="T1295" i="1"/>
  <c r="U1294" i="1"/>
  <c r="T1294" i="1"/>
  <c r="U1293" i="1"/>
  <c r="T1293" i="1"/>
  <c r="U1292" i="1"/>
  <c r="T1292" i="1"/>
  <c r="U1291" i="1"/>
  <c r="T1291" i="1"/>
  <c r="U1290" i="1"/>
  <c r="T1290" i="1"/>
  <c r="U1289" i="1"/>
  <c r="T1289" i="1"/>
  <c r="U1288" i="1"/>
  <c r="T1288" i="1"/>
  <c r="U1287" i="1"/>
  <c r="T1287" i="1"/>
  <c r="U1286" i="1"/>
  <c r="T1286" i="1"/>
  <c r="U1285" i="1"/>
  <c r="T1285" i="1"/>
  <c r="U1284" i="1"/>
  <c r="T1284" i="1"/>
  <c r="U1283" i="1"/>
  <c r="T1283" i="1"/>
  <c r="U1282" i="1"/>
  <c r="T1282" i="1"/>
  <c r="U1281" i="1"/>
  <c r="T1281" i="1"/>
  <c r="U1280" i="1"/>
  <c r="T1280" i="1"/>
  <c r="U1279" i="1"/>
  <c r="T1279" i="1"/>
  <c r="U1278" i="1"/>
  <c r="T1278" i="1"/>
  <c r="U1277" i="1"/>
  <c r="T1277" i="1"/>
  <c r="U1276" i="1"/>
  <c r="T1276" i="1"/>
  <c r="U1275" i="1"/>
  <c r="T1275" i="1"/>
  <c r="U1274" i="1"/>
  <c r="T1274" i="1"/>
  <c r="U1273" i="1"/>
  <c r="T1273" i="1"/>
  <c r="U1272" i="1"/>
  <c r="T1272" i="1"/>
  <c r="U1271" i="1"/>
  <c r="T1271" i="1"/>
  <c r="U1270" i="1"/>
  <c r="T1270" i="1"/>
  <c r="U1269" i="1"/>
  <c r="T1269" i="1"/>
  <c r="U1268" i="1"/>
  <c r="T1268" i="1"/>
  <c r="U1267" i="1"/>
  <c r="T1267" i="1"/>
  <c r="U1266" i="1"/>
  <c r="T1266" i="1"/>
  <c r="U1265" i="1"/>
  <c r="T1265" i="1"/>
  <c r="U1264" i="1"/>
  <c r="T1264" i="1"/>
  <c r="U1263" i="1"/>
  <c r="T1263" i="1"/>
  <c r="U1262" i="1"/>
  <c r="T1262" i="1"/>
  <c r="U1261" i="1"/>
  <c r="T1261" i="1"/>
  <c r="U1260" i="1"/>
  <c r="T1260" i="1"/>
  <c r="U1259" i="1"/>
  <c r="T1259" i="1"/>
  <c r="U1258" i="1"/>
  <c r="T1258" i="1"/>
  <c r="U1257" i="1"/>
  <c r="T1257" i="1"/>
  <c r="U1256" i="1"/>
  <c r="T1256" i="1"/>
  <c r="U1255" i="1"/>
  <c r="T1255" i="1"/>
  <c r="U1254" i="1"/>
  <c r="T1254" i="1"/>
  <c r="U1253" i="1"/>
  <c r="T1253" i="1"/>
  <c r="U1252" i="1"/>
  <c r="T1252" i="1"/>
  <c r="U1251" i="1"/>
  <c r="T1251" i="1"/>
  <c r="U1250" i="1"/>
  <c r="T1250" i="1"/>
  <c r="U1249" i="1"/>
  <c r="T1249" i="1"/>
  <c r="U1248" i="1"/>
  <c r="T1248" i="1"/>
  <c r="U1247" i="1"/>
  <c r="T1247" i="1"/>
  <c r="U1246" i="1"/>
  <c r="T1246" i="1"/>
  <c r="U1245" i="1"/>
  <c r="T1245" i="1"/>
  <c r="U1244" i="1"/>
  <c r="T1244" i="1"/>
  <c r="U1243" i="1"/>
  <c r="T1243" i="1"/>
  <c r="U1242" i="1"/>
  <c r="T1242" i="1"/>
  <c r="U1241" i="1"/>
  <c r="T1241" i="1"/>
  <c r="U1240" i="1"/>
  <c r="T1240" i="1"/>
  <c r="U1239" i="1"/>
  <c r="T1239" i="1"/>
  <c r="U1238" i="1"/>
  <c r="T1238" i="1"/>
  <c r="U1237" i="1"/>
  <c r="T1237" i="1"/>
  <c r="U1236" i="1"/>
  <c r="T1236" i="1"/>
  <c r="U1235" i="1"/>
  <c r="T1235" i="1"/>
  <c r="U1234" i="1"/>
  <c r="T1234" i="1"/>
  <c r="U1233" i="1"/>
  <c r="T1233" i="1"/>
  <c r="U1232" i="1"/>
  <c r="T1232" i="1"/>
  <c r="U1231" i="1"/>
  <c r="T1231" i="1"/>
  <c r="U1230" i="1"/>
  <c r="T1230" i="1"/>
  <c r="U1229" i="1"/>
  <c r="T1229" i="1"/>
  <c r="U1228" i="1"/>
  <c r="T1228" i="1"/>
  <c r="U1227" i="1"/>
  <c r="T1227" i="1"/>
  <c r="U1226" i="1"/>
  <c r="T1226" i="1"/>
  <c r="U1225" i="1"/>
  <c r="T1225" i="1"/>
  <c r="U1224" i="1"/>
  <c r="T1224" i="1"/>
  <c r="U1223" i="1"/>
  <c r="T1223" i="1"/>
  <c r="U1222" i="1"/>
  <c r="T1222" i="1"/>
  <c r="U1221" i="1"/>
  <c r="T1221" i="1"/>
  <c r="U1220" i="1"/>
  <c r="T1220" i="1"/>
  <c r="U1219" i="1"/>
  <c r="T1219" i="1"/>
  <c r="U1218" i="1"/>
  <c r="T1218" i="1"/>
  <c r="U1217" i="1"/>
  <c r="T1217" i="1"/>
  <c r="U1216" i="1"/>
  <c r="T1216" i="1"/>
  <c r="U1215" i="1"/>
  <c r="T1215" i="1"/>
  <c r="U1214" i="1"/>
  <c r="T1214" i="1"/>
  <c r="U1213" i="1"/>
  <c r="T1213" i="1"/>
  <c r="U1212" i="1"/>
  <c r="T1212" i="1"/>
  <c r="U1211" i="1"/>
  <c r="T1211" i="1"/>
  <c r="U1210" i="1"/>
  <c r="T1210" i="1"/>
  <c r="U1209" i="1"/>
  <c r="T1209" i="1"/>
  <c r="U1208" i="1"/>
  <c r="T1208" i="1"/>
  <c r="U1207" i="1"/>
  <c r="T1207" i="1"/>
  <c r="U1206" i="1"/>
  <c r="T1206" i="1"/>
  <c r="U1205" i="1"/>
  <c r="T1205" i="1"/>
  <c r="U1204" i="1"/>
  <c r="T1204" i="1"/>
  <c r="U1203" i="1"/>
  <c r="T1203" i="1"/>
  <c r="U1202" i="1"/>
  <c r="T1202" i="1"/>
  <c r="U1201" i="1"/>
  <c r="T1201" i="1"/>
  <c r="U1200" i="1"/>
  <c r="T1200" i="1"/>
  <c r="U1199" i="1"/>
  <c r="T1199" i="1"/>
  <c r="U1198" i="1"/>
  <c r="T1198" i="1"/>
  <c r="U1197" i="1"/>
  <c r="T1197" i="1"/>
  <c r="U1196" i="1"/>
  <c r="T1196" i="1"/>
  <c r="U1195" i="1"/>
  <c r="T1195" i="1"/>
  <c r="U1194" i="1"/>
  <c r="T1194" i="1"/>
  <c r="U1193" i="1"/>
  <c r="T1193" i="1"/>
  <c r="U1192" i="1"/>
  <c r="T1192" i="1"/>
  <c r="U1191" i="1"/>
  <c r="T1191" i="1"/>
  <c r="U1190" i="1"/>
  <c r="T1190" i="1"/>
  <c r="U1189" i="1"/>
  <c r="T1189" i="1"/>
  <c r="U1188" i="1"/>
  <c r="T1188" i="1"/>
  <c r="U1187" i="1"/>
  <c r="T1187" i="1"/>
  <c r="U1186" i="1"/>
  <c r="T1186" i="1"/>
  <c r="U1185" i="1"/>
  <c r="T1185" i="1"/>
  <c r="U1184" i="1"/>
  <c r="T1184" i="1"/>
  <c r="U1183" i="1"/>
  <c r="T1183" i="1"/>
  <c r="U1182" i="1"/>
  <c r="T1182" i="1"/>
  <c r="U1181" i="1"/>
  <c r="T1181" i="1"/>
  <c r="U1180" i="1"/>
  <c r="T1180" i="1"/>
  <c r="U1179" i="1"/>
  <c r="T1179" i="1"/>
  <c r="U1178" i="1"/>
  <c r="T1178" i="1"/>
  <c r="U1177" i="1"/>
  <c r="T1177" i="1"/>
  <c r="U1176" i="1"/>
  <c r="T1176" i="1"/>
  <c r="U1175" i="1"/>
  <c r="T1175" i="1"/>
  <c r="U1174" i="1"/>
  <c r="T1174" i="1"/>
  <c r="U1173" i="1"/>
  <c r="T1173" i="1"/>
  <c r="U1172" i="1"/>
  <c r="T1172" i="1"/>
  <c r="U1171" i="1"/>
  <c r="T1171" i="1"/>
  <c r="U1170" i="1"/>
  <c r="T1170" i="1"/>
  <c r="U1169" i="1"/>
  <c r="T1169" i="1"/>
  <c r="U1168" i="1"/>
  <c r="T1168" i="1"/>
  <c r="U1167" i="1"/>
  <c r="T1167" i="1"/>
  <c r="U1166" i="1"/>
  <c r="T1166" i="1"/>
  <c r="U1165" i="1"/>
  <c r="T1165" i="1"/>
  <c r="U1164" i="1"/>
  <c r="T1164" i="1"/>
  <c r="U1163" i="1"/>
  <c r="T1163" i="1"/>
  <c r="U1162" i="1"/>
  <c r="T1162" i="1"/>
  <c r="U1161" i="1"/>
  <c r="T1161" i="1"/>
  <c r="U1160" i="1"/>
  <c r="T1160" i="1"/>
  <c r="U1159" i="1"/>
  <c r="T1159" i="1"/>
  <c r="U1158" i="1"/>
  <c r="T1158" i="1"/>
  <c r="U1157" i="1"/>
  <c r="T1157" i="1"/>
  <c r="U1156" i="1"/>
  <c r="T1156" i="1"/>
  <c r="U1155" i="1"/>
  <c r="T1155" i="1"/>
  <c r="U1154" i="1"/>
  <c r="T1154" i="1"/>
  <c r="U1153" i="1"/>
  <c r="T1153" i="1"/>
  <c r="U1152" i="1"/>
  <c r="T1152" i="1"/>
  <c r="U1151" i="1"/>
  <c r="T1151" i="1"/>
  <c r="U1150" i="1"/>
  <c r="T1150" i="1"/>
  <c r="U1149" i="1"/>
  <c r="T1149" i="1"/>
  <c r="U1148" i="1"/>
  <c r="T1148" i="1"/>
  <c r="U1147" i="1"/>
  <c r="T1147" i="1"/>
  <c r="U1146" i="1"/>
  <c r="T1146" i="1"/>
  <c r="U1145" i="1"/>
  <c r="T1145" i="1"/>
  <c r="U1144" i="1"/>
  <c r="T1144" i="1"/>
  <c r="U1143" i="1"/>
  <c r="T1143" i="1"/>
  <c r="U1142" i="1"/>
  <c r="T1142" i="1"/>
  <c r="U1141" i="1"/>
  <c r="T1141" i="1"/>
  <c r="U1140" i="1"/>
  <c r="T1140" i="1"/>
  <c r="U1139" i="1"/>
  <c r="T1139" i="1"/>
  <c r="U1138" i="1"/>
  <c r="T1138" i="1"/>
  <c r="U1137" i="1"/>
  <c r="T1137" i="1"/>
  <c r="U1136" i="1"/>
  <c r="T1136" i="1"/>
  <c r="U1135" i="1"/>
  <c r="T1135" i="1"/>
  <c r="U1134" i="1"/>
  <c r="T1134" i="1"/>
  <c r="U1133" i="1"/>
  <c r="T1133" i="1"/>
  <c r="U1132" i="1"/>
  <c r="T1132" i="1"/>
  <c r="U1131" i="1"/>
  <c r="T1131" i="1"/>
  <c r="U1130" i="1"/>
  <c r="T1130" i="1"/>
  <c r="U1129" i="1"/>
  <c r="T1129" i="1"/>
  <c r="U1128" i="1"/>
  <c r="T1128" i="1"/>
  <c r="U1127" i="1"/>
  <c r="T1127" i="1"/>
  <c r="U1126" i="1"/>
  <c r="T1126" i="1"/>
  <c r="U1125" i="1"/>
  <c r="T1125" i="1"/>
  <c r="U1124" i="1"/>
  <c r="T1124" i="1"/>
  <c r="U1123" i="1"/>
  <c r="T1123" i="1"/>
  <c r="U1122" i="1"/>
  <c r="T1122" i="1"/>
  <c r="U1121" i="1"/>
  <c r="T1121" i="1"/>
  <c r="U1120" i="1"/>
  <c r="T1120" i="1"/>
  <c r="U1119" i="1"/>
  <c r="T1119" i="1"/>
  <c r="U1118" i="1"/>
  <c r="T1118" i="1"/>
  <c r="U1117" i="1"/>
  <c r="T1117" i="1"/>
  <c r="U1116" i="1"/>
  <c r="T1116" i="1"/>
  <c r="U1115" i="1"/>
  <c r="T1115" i="1"/>
  <c r="U1114" i="1"/>
  <c r="T1114" i="1"/>
  <c r="U1113" i="1"/>
  <c r="T1113" i="1"/>
  <c r="U1112" i="1"/>
  <c r="T1112" i="1"/>
  <c r="U1111" i="1"/>
  <c r="T1111" i="1"/>
  <c r="U1110" i="1"/>
  <c r="T1110" i="1"/>
  <c r="U1109" i="1"/>
  <c r="T1109" i="1"/>
  <c r="U1108" i="1"/>
  <c r="T1108" i="1"/>
  <c r="U1107" i="1"/>
  <c r="T1107" i="1"/>
  <c r="U1106" i="1"/>
  <c r="T1106" i="1"/>
  <c r="U1105" i="1"/>
  <c r="T1105" i="1"/>
  <c r="U1104" i="1"/>
  <c r="T1104" i="1"/>
  <c r="U1103" i="1"/>
  <c r="T1103" i="1"/>
  <c r="U1102" i="1"/>
  <c r="T1102" i="1"/>
  <c r="U1101" i="1"/>
  <c r="T1101" i="1"/>
  <c r="U1100" i="1"/>
  <c r="T1100" i="1"/>
  <c r="U1099" i="1"/>
  <c r="T1099" i="1"/>
  <c r="U1098" i="1"/>
  <c r="T1098" i="1"/>
  <c r="U1097" i="1"/>
  <c r="T1097" i="1"/>
  <c r="U1096" i="1"/>
  <c r="T1096" i="1"/>
  <c r="U1095" i="1"/>
  <c r="T1095" i="1"/>
  <c r="U1094" i="1"/>
  <c r="T1094" i="1"/>
  <c r="U1093" i="1"/>
  <c r="T1093" i="1"/>
  <c r="U1092" i="1"/>
  <c r="T1092" i="1"/>
  <c r="U1091" i="1"/>
  <c r="T1091" i="1"/>
  <c r="U1090" i="1"/>
  <c r="T1090" i="1"/>
  <c r="U1089" i="1"/>
  <c r="T1089" i="1"/>
  <c r="U1088" i="1"/>
  <c r="T1088" i="1"/>
  <c r="U1087" i="1"/>
  <c r="T1087" i="1"/>
  <c r="U1086" i="1"/>
  <c r="T1086" i="1"/>
  <c r="U1085" i="1"/>
  <c r="T1085" i="1"/>
  <c r="U1084" i="1"/>
  <c r="T1084" i="1"/>
  <c r="U1083" i="1"/>
  <c r="T1083" i="1"/>
  <c r="U1082" i="1"/>
  <c r="T1082" i="1"/>
  <c r="U1081" i="1"/>
  <c r="T1081" i="1"/>
  <c r="U1080" i="1"/>
  <c r="T1080" i="1"/>
  <c r="U1079" i="1"/>
  <c r="T1079" i="1"/>
  <c r="U1078" i="1"/>
  <c r="T1078" i="1"/>
  <c r="U1077" i="1"/>
  <c r="T1077" i="1"/>
  <c r="U1076" i="1"/>
  <c r="T1076" i="1"/>
  <c r="U1075" i="1"/>
  <c r="T1075" i="1"/>
  <c r="U1074" i="1"/>
  <c r="T1074" i="1"/>
  <c r="U1073" i="1"/>
  <c r="T1073" i="1"/>
  <c r="U1072" i="1"/>
  <c r="T1072" i="1"/>
  <c r="U1071" i="1"/>
  <c r="T1071" i="1"/>
  <c r="U1070" i="1"/>
  <c r="T1070" i="1"/>
  <c r="U1069" i="1"/>
  <c r="T1069" i="1"/>
  <c r="U1068" i="1"/>
  <c r="T1068" i="1"/>
  <c r="U1067" i="1"/>
  <c r="T1067" i="1"/>
  <c r="U1066" i="1"/>
  <c r="T1066" i="1"/>
  <c r="U1065" i="1"/>
  <c r="T1065" i="1"/>
  <c r="U1064" i="1"/>
  <c r="T1064" i="1"/>
  <c r="U1063" i="1"/>
  <c r="T1063" i="1"/>
  <c r="U1062" i="1"/>
  <c r="T1062" i="1"/>
  <c r="U1061" i="1"/>
  <c r="T1061" i="1"/>
  <c r="U1060" i="1"/>
  <c r="T1060" i="1"/>
  <c r="U1059" i="1"/>
  <c r="T1059" i="1"/>
  <c r="U1058" i="1"/>
  <c r="T1058" i="1"/>
  <c r="U1057" i="1"/>
  <c r="T1057" i="1"/>
  <c r="U1056" i="1"/>
  <c r="T1056" i="1"/>
  <c r="U1055" i="1"/>
  <c r="T1055" i="1"/>
  <c r="U1054" i="1"/>
  <c r="T1054" i="1"/>
  <c r="U1053" i="1"/>
  <c r="T1053" i="1"/>
  <c r="U1052" i="1"/>
  <c r="T1052" i="1"/>
  <c r="U1051" i="1"/>
  <c r="T1051" i="1"/>
  <c r="U1050" i="1"/>
  <c r="T1050" i="1"/>
  <c r="U1049" i="1"/>
  <c r="T1049" i="1"/>
  <c r="U1048" i="1"/>
  <c r="T1048" i="1"/>
  <c r="U1047" i="1"/>
  <c r="T1047" i="1"/>
  <c r="U1046" i="1"/>
  <c r="T1046" i="1"/>
  <c r="U1045" i="1"/>
  <c r="T1045" i="1"/>
  <c r="U1044" i="1"/>
  <c r="T1044" i="1"/>
  <c r="U1043" i="1"/>
  <c r="T1043" i="1"/>
  <c r="U1042" i="1"/>
  <c r="T1042" i="1"/>
  <c r="U1041" i="1"/>
  <c r="T1041" i="1"/>
  <c r="U1040" i="1"/>
  <c r="T1040" i="1"/>
  <c r="U1039" i="1"/>
  <c r="T1039" i="1"/>
  <c r="U1038" i="1"/>
  <c r="T1038" i="1"/>
  <c r="U1037" i="1"/>
  <c r="T1037" i="1"/>
  <c r="U1036" i="1"/>
  <c r="T1036" i="1"/>
  <c r="U1035" i="1"/>
  <c r="T1035" i="1"/>
  <c r="U1034" i="1"/>
  <c r="T1034" i="1"/>
  <c r="U1033" i="1"/>
  <c r="T1033" i="1"/>
  <c r="U1032" i="1"/>
  <c r="T1032" i="1"/>
  <c r="U1031" i="1"/>
  <c r="T1031" i="1"/>
  <c r="U1030" i="1"/>
  <c r="T1030" i="1"/>
  <c r="U1029" i="1"/>
  <c r="T1029" i="1"/>
  <c r="U1028" i="1"/>
  <c r="T1028" i="1"/>
  <c r="U1027" i="1"/>
  <c r="T1027" i="1"/>
  <c r="U1026" i="1"/>
  <c r="T1026" i="1"/>
  <c r="U1025" i="1"/>
  <c r="T1025" i="1"/>
  <c r="U1024" i="1"/>
  <c r="T1024" i="1"/>
  <c r="U1023" i="1"/>
  <c r="T1023" i="1"/>
  <c r="U1022" i="1"/>
  <c r="T1022" i="1"/>
  <c r="U1021" i="1"/>
  <c r="T1021" i="1"/>
  <c r="U1020" i="1"/>
  <c r="T1020" i="1"/>
  <c r="U1019" i="1"/>
  <c r="T1019" i="1"/>
  <c r="U1018" i="1"/>
  <c r="T1018" i="1"/>
  <c r="U1017" i="1"/>
  <c r="T1017" i="1"/>
  <c r="U1016" i="1"/>
  <c r="T1016" i="1"/>
  <c r="U1015" i="1"/>
  <c r="T1015" i="1"/>
  <c r="U1014" i="1"/>
  <c r="T1014" i="1"/>
  <c r="U1013" i="1"/>
  <c r="T1013" i="1"/>
  <c r="U1012" i="1"/>
  <c r="T1012" i="1"/>
  <c r="U1011" i="1"/>
  <c r="T1011" i="1"/>
  <c r="U1010" i="1"/>
  <c r="T1010" i="1"/>
  <c r="U1009" i="1"/>
  <c r="T1009" i="1"/>
  <c r="U1008" i="1"/>
  <c r="T1008" i="1"/>
  <c r="U1007" i="1"/>
  <c r="T1007" i="1"/>
  <c r="U1006" i="1"/>
  <c r="T1006" i="1"/>
  <c r="U1005" i="1"/>
  <c r="T1005" i="1"/>
  <c r="U1004" i="1"/>
  <c r="T1004" i="1"/>
  <c r="U1003" i="1"/>
  <c r="T1003" i="1"/>
  <c r="U1002" i="1"/>
  <c r="T1002" i="1"/>
  <c r="U1001" i="1"/>
  <c r="T1001" i="1"/>
  <c r="U1000" i="1"/>
  <c r="T1000" i="1"/>
  <c r="U999" i="1"/>
  <c r="T999" i="1"/>
  <c r="U998" i="1"/>
  <c r="T998" i="1"/>
  <c r="U997" i="1"/>
  <c r="T997" i="1"/>
  <c r="U996" i="1"/>
  <c r="T996" i="1"/>
  <c r="U995" i="1"/>
  <c r="T995" i="1"/>
  <c r="U994" i="1"/>
  <c r="T994" i="1"/>
  <c r="U993" i="1"/>
  <c r="T993" i="1"/>
  <c r="U992" i="1"/>
  <c r="T992" i="1"/>
  <c r="U991" i="1"/>
  <c r="T991" i="1"/>
  <c r="U990" i="1"/>
  <c r="T990" i="1"/>
  <c r="U989" i="1"/>
  <c r="T989" i="1"/>
  <c r="U988" i="1"/>
  <c r="T988" i="1"/>
  <c r="U987" i="1"/>
  <c r="T987" i="1"/>
  <c r="U986" i="1"/>
  <c r="T986" i="1"/>
  <c r="U985" i="1"/>
  <c r="T985" i="1"/>
  <c r="U984" i="1"/>
  <c r="T984" i="1"/>
  <c r="U983" i="1"/>
  <c r="T983" i="1"/>
  <c r="U982" i="1"/>
  <c r="T982" i="1"/>
  <c r="U981" i="1"/>
  <c r="T981" i="1"/>
  <c r="U980" i="1"/>
  <c r="T980" i="1"/>
  <c r="U979" i="1"/>
  <c r="T979" i="1"/>
  <c r="U978" i="1"/>
  <c r="T978" i="1"/>
  <c r="U977" i="1"/>
  <c r="T977" i="1"/>
  <c r="U976" i="1"/>
  <c r="T976" i="1"/>
  <c r="U975" i="1"/>
  <c r="T975" i="1"/>
  <c r="U974" i="1"/>
  <c r="T974" i="1"/>
  <c r="U973" i="1"/>
  <c r="T973" i="1"/>
  <c r="U972" i="1"/>
  <c r="T972" i="1"/>
  <c r="U971" i="1"/>
  <c r="T971" i="1"/>
  <c r="U970" i="1"/>
  <c r="T970" i="1"/>
  <c r="U969" i="1"/>
  <c r="T969" i="1"/>
  <c r="U968" i="1"/>
  <c r="T968" i="1"/>
  <c r="U967" i="1"/>
  <c r="T967" i="1"/>
  <c r="U966" i="1"/>
  <c r="T966" i="1"/>
  <c r="U965" i="1"/>
  <c r="T965" i="1"/>
  <c r="U964" i="1"/>
  <c r="T964" i="1"/>
  <c r="U963" i="1"/>
  <c r="T963" i="1"/>
  <c r="U962" i="1"/>
  <c r="T962" i="1"/>
  <c r="U961" i="1"/>
  <c r="T961" i="1"/>
  <c r="U960" i="1"/>
  <c r="T960" i="1"/>
  <c r="U959" i="1"/>
  <c r="T959" i="1"/>
  <c r="U958" i="1"/>
  <c r="T958" i="1"/>
  <c r="U957" i="1"/>
  <c r="T957" i="1"/>
  <c r="U956" i="1"/>
  <c r="T956" i="1"/>
  <c r="U955" i="1"/>
  <c r="T955" i="1"/>
  <c r="U954" i="1"/>
  <c r="T954" i="1"/>
  <c r="U953" i="1"/>
  <c r="T953" i="1"/>
  <c r="U952" i="1"/>
  <c r="T952" i="1"/>
  <c r="U951" i="1"/>
  <c r="T951" i="1"/>
  <c r="U950" i="1"/>
  <c r="T950" i="1"/>
  <c r="U949" i="1"/>
  <c r="T949" i="1"/>
  <c r="U948" i="1"/>
  <c r="T948" i="1"/>
  <c r="U947" i="1"/>
  <c r="T947" i="1"/>
  <c r="U946" i="1"/>
  <c r="T946" i="1"/>
  <c r="U945" i="1"/>
  <c r="T945" i="1"/>
  <c r="U944" i="1"/>
  <c r="T944" i="1"/>
  <c r="U943" i="1"/>
  <c r="T943" i="1"/>
  <c r="U942" i="1"/>
  <c r="T942" i="1"/>
  <c r="U941" i="1"/>
  <c r="T941" i="1"/>
  <c r="U940" i="1"/>
  <c r="T940" i="1"/>
  <c r="U939" i="1"/>
  <c r="T939" i="1"/>
  <c r="U938" i="1"/>
  <c r="T938" i="1"/>
  <c r="U937" i="1"/>
  <c r="T937" i="1"/>
  <c r="U936" i="1"/>
  <c r="T936" i="1"/>
  <c r="U935" i="1"/>
  <c r="T935" i="1"/>
  <c r="U934" i="1"/>
  <c r="T934" i="1"/>
  <c r="U933" i="1"/>
  <c r="T933" i="1"/>
  <c r="U932" i="1"/>
  <c r="T932" i="1"/>
  <c r="U931" i="1"/>
  <c r="T931" i="1"/>
  <c r="U930" i="1"/>
  <c r="T930" i="1"/>
  <c r="U929" i="1"/>
  <c r="T929" i="1"/>
  <c r="U928" i="1"/>
  <c r="T928" i="1"/>
  <c r="U927" i="1"/>
  <c r="T927" i="1"/>
  <c r="U926" i="1"/>
  <c r="T926" i="1"/>
  <c r="U925" i="1"/>
  <c r="T925" i="1"/>
  <c r="U924" i="1"/>
  <c r="T924" i="1"/>
  <c r="U923" i="1"/>
  <c r="T923" i="1"/>
  <c r="U922" i="1"/>
  <c r="T922" i="1"/>
  <c r="U921" i="1"/>
  <c r="T921" i="1"/>
  <c r="U920" i="1"/>
  <c r="T920" i="1"/>
  <c r="U919" i="1"/>
  <c r="T919" i="1"/>
  <c r="U918" i="1"/>
  <c r="T918" i="1"/>
  <c r="U917" i="1"/>
  <c r="T917" i="1"/>
  <c r="U916" i="1"/>
  <c r="T916" i="1"/>
  <c r="U915" i="1"/>
  <c r="T915" i="1"/>
  <c r="U914" i="1"/>
  <c r="T914" i="1"/>
  <c r="U913" i="1"/>
  <c r="T913" i="1"/>
  <c r="U912" i="1"/>
  <c r="T912" i="1"/>
  <c r="U911" i="1"/>
  <c r="T911" i="1"/>
  <c r="U910" i="1"/>
  <c r="T910" i="1"/>
  <c r="U909" i="1"/>
  <c r="T909" i="1"/>
  <c r="U908" i="1"/>
  <c r="T908" i="1"/>
  <c r="U907" i="1"/>
  <c r="T907" i="1"/>
  <c r="U906" i="1"/>
  <c r="T906" i="1"/>
  <c r="U905" i="1"/>
  <c r="T905" i="1"/>
  <c r="U904" i="1"/>
  <c r="T904" i="1"/>
  <c r="U903" i="1"/>
  <c r="T903" i="1"/>
  <c r="U902" i="1"/>
  <c r="T902" i="1"/>
  <c r="U901" i="1"/>
  <c r="T901" i="1"/>
  <c r="U900" i="1"/>
  <c r="T900" i="1"/>
  <c r="U899" i="1"/>
  <c r="T899" i="1"/>
  <c r="U898" i="1"/>
  <c r="T898" i="1"/>
  <c r="U897" i="1"/>
  <c r="T897" i="1"/>
  <c r="U896" i="1"/>
  <c r="T896" i="1"/>
  <c r="U895" i="1"/>
  <c r="T895" i="1"/>
  <c r="U894" i="1"/>
  <c r="T894" i="1"/>
  <c r="U893" i="1"/>
  <c r="T893" i="1"/>
  <c r="U892" i="1"/>
  <c r="T892" i="1"/>
  <c r="U891" i="1"/>
  <c r="T891" i="1"/>
  <c r="U890" i="1"/>
  <c r="T890" i="1"/>
  <c r="U889" i="1"/>
  <c r="T889" i="1"/>
  <c r="U888" i="1"/>
  <c r="T888" i="1"/>
  <c r="U887" i="1"/>
  <c r="T887" i="1"/>
  <c r="U886" i="1"/>
  <c r="T886" i="1"/>
  <c r="U885" i="1"/>
  <c r="T885" i="1"/>
  <c r="U884" i="1"/>
  <c r="T884" i="1"/>
  <c r="U883" i="1"/>
  <c r="T883" i="1"/>
  <c r="U882" i="1"/>
  <c r="T882" i="1"/>
  <c r="U881" i="1"/>
  <c r="T881" i="1"/>
  <c r="U880" i="1"/>
  <c r="T880" i="1"/>
  <c r="U879" i="1"/>
  <c r="T879" i="1"/>
  <c r="U878" i="1"/>
  <c r="T878" i="1"/>
  <c r="U877" i="1"/>
  <c r="T877" i="1"/>
  <c r="U876" i="1"/>
  <c r="T876" i="1"/>
  <c r="U875" i="1"/>
  <c r="T875" i="1"/>
  <c r="U874" i="1"/>
  <c r="T874" i="1"/>
  <c r="U873" i="1"/>
  <c r="T873" i="1"/>
  <c r="U872" i="1"/>
  <c r="T872" i="1"/>
  <c r="U871" i="1"/>
  <c r="T871" i="1"/>
  <c r="U870" i="1"/>
  <c r="T870" i="1"/>
  <c r="U869" i="1"/>
  <c r="T869" i="1"/>
  <c r="U868" i="1"/>
  <c r="T868" i="1"/>
  <c r="U867" i="1"/>
  <c r="T867" i="1"/>
  <c r="U866" i="1"/>
  <c r="T866" i="1"/>
  <c r="U865" i="1"/>
  <c r="T865" i="1"/>
  <c r="U864" i="1"/>
  <c r="T864" i="1"/>
  <c r="U863" i="1"/>
  <c r="T863" i="1"/>
  <c r="U862" i="1"/>
  <c r="T862" i="1"/>
  <c r="U861" i="1"/>
  <c r="T861" i="1"/>
  <c r="U860" i="1"/>
  <c r="T860" i="1"/>
  <c r="U859" i="1"/>
  <c r="T859" i="1"/>
  <c r="U858" i="1"/>
  <c r="T858" i="1"/>
  <c r="U857" i="1"/>
  <c r="T857" i="1"/>
  <c r="U856" i="1"/>
  <c r="T856" i="1"/>
  <c r="U855" i="1"/>
  <c r="T855" i="1"/>
  <c r="U854" i="1"/>
  <c r="T854" i="1"/>
  <c r="U853" i="1"/>
  <c r="T853" i="1"/>
  <c r="U852" i="1"/>
  <c r="T852" i="1"/>
  <c r="U851" i="1"/>
  <c r="T851" i="1"/>
  <c r="U850" i="1"/>
  <c r="T850" i="1"/>
  <c r="U849" i="1"/>
  <c r="T849" i="1"/>
  <c r="U848" i="1"/>
  <c r="T848" i="1"/>
  <c r="U847" i="1"/>
  <c r="T847" i="1"/>
  <c r="U846" i="1"/>
  <c r="T846" i="1"/>
  <c r="U845" i="1"/>
  <c r="T845" i="1"/>
  <c r="U844" i="1"/>
  <c r="T844" i="1"/>
  <c r="U843" i="1"/>
  <c r="T843" i="1"/>
  <c r="U842" i="1"/>
  <c r="T842" i="1"/>
  <c r="U841" i="1"/>
  <c r="T841" i="1"/>
  <c r="U840" i="1"/>
  <c r="T840" i="1"/>
  <c r="U839" i="1"/>
  <c r="T839" i="1"/>
  <c r="U838" i="1"/>
  <c r="T838" i="1"/>
  <c r="U837" i="1"/>
  <c r="T837" i="1"/>
  <c r="U836" i="1"/>
  <c r="T836" i="1"/>
  <c r="U835" i="1"/>
  <c r="T835" i="1"/>
  <c r="U834" i="1"/>
  <c r="T834" i="1"/>
  <c r="U833" i="1"/>
  <c r="T833" i="1"/>
  <c r="U832" i="1"/>
  <c r="T832" i="1"/>
  <c r="U831" i="1"/>
  <c r="T831" i="1"/>
  <c r="U830" i="1"/>
  <c r="T830" i="1"/>
  <c r="U829" i="1"/>
  <c r="T829" i="1"/>
  <c r="U828" i="1"/>
  <c r="T828" i="1"/>
  <c r="U827" i="1"/>
  <c r="T827" i="1"/>
  <c r="U826" i="1"/>
  <c r="T826" i="1"/>
  <c r="U825" i="1"/>
  <c r="T825" i="1"/>
  <c r="U824" i="1"/>
  <c r="T824" i="1"/>
  <c r="U823" i="1"/>
  <c r="T823" i="1"/>
  <c r="U822" i="1"/>
  <c r="T822" i="1"/>
  <c r="U821" i="1"/>
  <c r="T821" i="1"/>
  <c r="U820" i="1"/>
  <c r="T820" i="1"/>
  <c r="U819" i="1"/>
  <c r="T819" i="1"/>
  <c r="U818" i="1"/>
  <c r="T818" i="1"/>
  <c r="U817" i="1"/>
  <c r="T817" i="1"/>
  <c r="U816" i="1"/>
  <c r="T816" i="1"/>
  <c r="U815" i="1"/>
  <c r="T815" i="1"/>
  <c r="U814" i="1"/>
  <c r="T814" i="1"/>
  <c r="U813" i="1"/>
  <c r="T813" i="1"/>
  <c r="U812" i="1"/>
  <c r="T812" i="1"/>
  <c r="U811" i="1"/>
  <c r="T811" i="1"/>
  <c r="U810" i="1"/>
  <c r="T810" i="1"/>
  <c r="U809" i="1"/>
  <c r="T809" i="1"/>
  <c r="U808" i="1"/>
  <c r="T808" i="1"/>
  <c r="U807" i="1"/>
  <c r="T807" i="1"/>
  <c r="U806" i="1"/>
  <c r="T806" i="1"/>
  <c r="U805" i="1"/>
  <c r="T805" i="1"/>
  <c r="U804" i="1"/>
  <c r="T804" i="1"/>
  <c r="U803" i="1"/>
  <c r="T803" i="1"/>
  <c r="U802" i="1"/>
  <c r="T802" i="1"/>
  <c r="U801" i="1"/>
  <c r="T801" i="1"/>
  <c r="U800" i="1"/>
  <c r="T800" i="1"/>
  <c r="U799" i="1"/>
  <c r="T799" i="1"/>
  <c r="U798" i="1"/>
  <c r="T798" i="1"/>
  <c r="U797" i="1"/>
  <c r="T797" i="1"/>
  <c r="U796" i="1"/>
  <c r="T796" i="1"/>
  <c r="U795" i="1"/>
  <c r="T795" i="1"/>
  <c r="U794" i="1"/>
  <c r="T794" i="1"/>
  <c r="U793" i="1"/>
  <c r="T793" i="1"/>
  <c r="U792" i="1"/>
  <c r="T792" i="1"/>
  <c r="U791" i="1"/>
  <c r="T791" i="1"/>
  <c r="U790" i="1"/>
  <c r="T790" i="1"/>
  <c r="U789" i="1"/>
  <c r="T789" i="1"/>
  <c r="U788" i="1"/>
  <c r="T788" i="1"/>
  <c r="U787" i="1"/>
  <c r="T787" i="1"/>
  <c r="U786" i="1"/>
  <c r="T786" i="1"/>
  <c r="U785" i="1"/>
  <c r="T785" i="1"/>
  <c r="U784" i="1"/>
  <c r="T784" i="1"/>
  <c r="U783" i="1"/>
  <c r="T783" i="1"/>
  <c r="U782" i="1"/>
  <c r="T782" i="1"/>
  <c r="U781" i="1"/>
  <c r="T781" i="1"/>
  <c r="U780" i="1"/>
  <c r="T780" i="1"/>
  <c r="U779" i="1"/>
  <c r="T779" i="1"/>
  <c r="U778" i="1"/>
  <c r="T778" i="1"/>
  <c r="U777" i="1"/>
  <c r="T777" i="1"/>
  <c r="U776" i="1"/>
  <c r="T776" i="1"/>
  <c r="U775" i="1"/>
  <c r="T775" i="1"/>
  <c r="U774" i="1"/>
  <c r="T774" i="1"/>
  <c r="U773" i="1"/>
  <c r="T773" i="1"/>
  <c r="U772" i="1"/>
  <c r="T772" i="1"/>
  <c r="U771" i="1"/>
  <c r="T771" i="1"/>
  <c r="U770" i="1"/>
  <c r="T770" i="1"/>
  <c r="U769" i="1"/>
  <c r="T769" i="1"/>
  <c r="U768" i="1"/>
  <c r="T768" i="1"/>
  <c r="U767" i="1"/>
  <c r="T767" i="1"/>
  <c r="U766" i="1"/>
  <c r="T766" i="1"/>
  <c r="U765" i="1"/>
  <c r="T765" i="1"/>
  <c r="U764" i="1"/>
  <c r="T764" i="1"/>
  <c r="U763" i="1"/>
  <c r="T763" i="1"/>
  <c r="U762" i="1"/>
  <c r="T762" i="1"/>
  <c r="U761" i="1"/>
  <c r="T761" i="1"/>
  <c r="U760" i="1"/>
  <c r="T760" i="1"/>
  <c r="U759" i="1"/>
  <c r="T759" i="1"/>
  <c r="U758" i="1"/>
  <c r="T758" i="1"/>
  <c r="U757" i="1"/>
  <c r="T757" i="1"/>
  <c r="U756" i="1"/>
  <c r="T756" i="1"/>
  <c r="U755" i="1"/>
  <c r="T755" i="1"/>
  <c r="U754" i="1"/>
  <c r="T754" i="1"/>
  <c r="U753" i="1"/>
  <c r="T753" i="1"/>
  <c r="U752" i="1"/>
  <c r="T752" i="1"/>
  <c r="U751" i="1"/>
  <c r="T751" i="1"/>
  <c r="U750" i="1"/>
  <c r="T750" i="1"/>
  <c r="U749" i="1"/>
  <c r="T749" i="1"/>
  <c r="U748" i="1"/>
  <c r="T748" i="1"/>
  <c r="U747" i="1"/>
  <c r="T747" i="1"/>
  <c r="U746" i="1"/>
  <c r="T746" i="1"/>
  <c r="U745" i="1"/>
  <c r="T745" i="1"/>
  <c r="U744" i="1"/>
  <c r="T744" i="1"/>
  <c r="U743" i="1"/>
  <c r="T743" i="1"/>
  <c r="U742" i="1"/>
  <c r="T742" i="1"/>
  <c r="U741" i="1"/>
  <c r="T741" i="1"/>
  <c r="U740" i="1"/>
  <c r="T740" i="1"/>
  <c r="U739" i="1"/>
  <c r="T739" i="1"/>
  <c r="U738" i="1"/>
  <c r="T738" i="1"/>
  <c r="U737" i="1"/>
  <c r="T737" i="1"/>
  <c r="U736" i="1"/>
  <c r="T736" i="1"/>
  <c r="U735" i="1"/>
  <c r="T735" i="1"/>
  <c r="U734" i="1"/>
  <c r="T734" i="1"/>
  <c r="U733" i="1"/>
  <c r="T733" i="1"/>
  <c r="U732" i="1"/>
  <c r="T732" i="1"/>
  <c r="U731" i="1"/>
  <c r="T731" i="1"/>
  <c r="U730" i="1"/>
  <c r="T730" i="1"/>
  <c r="U729" i="1"/>
  <c r="T729" i="1"/>
  <c r="U728" i="1"/>
  <c r="T728" i="1"/>
  <c r="U727" i="1"/>
  <c r="T727" i="1"/>
  <c r="U726" i="1"/>
  <c r="T726" i="1"/>
  <c r="U725" i="1"/>
  <c r="T725" i="1"/>
  <c r="U724" i="1"/>
  <c r="T724" i="1"/>
  <c r="U723" i="1"/>
  <c r="T723" i="1"/>
  <c r="U722" i="1"/>
  <c r="T722" i="1"/>
  <c r="U721" i="1"/>
  <c r="T721" i="1"/>
  <c r="U720" i="1"/>
  <c r="T720" i="1"/>
  <c r="U719" i="1"/>
  <c r="T719" i="1"/>
  <c r="U718" i="1"/>
  <c r="T718" i="1"/>
  <c r="U717" i="1"/>
  <c r="T717" i="1"/>
  <c r="U716" i="1"/>
  <c r="T716" i="1"/>
  <c r="U715" i="1"/>
  <c r="T715" i="1"/>
  <c r="U714" i="1"/>
  <c r="T714" i="1"/>
  <c r="U713" i="1"/>
  <c r="T713" i="1"/>
  <c r="U712" i="1"/>
  <c r="T712" i="1"/>
  <c r="U711" i="1"/>
  <c r="T711" i="1"/>
  <c r="U710" i="1"/>
  <c r="T710" i="1"/>
  <c r="U709" i="1"/>
  <c r="T709" i="1"/>
  <c r="U708" i="1"/>
  <c r="T708" i="1"/>
  <c r="U707" i="1"/>
  <c r="T707" i="1"/>
  <c r="U706" i="1"/>
  <c r="T706" i="1"/>
  <c r="U705" i="1"/>
  <c r="T705" i="1"/>
  <c r="U704" i="1"/>
  <c r="T704" i="1"/>
  <c r="U703" i="1"/>
  <c r="T703" i="1"/>
  <c r="U702" i="1"/>
  <c r="T702" i="1"/>
  <c r="U701" i="1"/>
  <c r="T701" i="1"/>
  <c r="U700" i="1"/>
  <c r="T700" i="1"/>
  <c r="U699" i="1"/>
  <c r="T699" i="1"/>
  <c r="U698" i="1"/>
  <c r="T698" i="1"/>
  <c r="U697" i="1"/>
  <c r="T697" i="1"/>
  <c r="U696" i="1"/>
  <c r="T696" i="1"/>
  <c r="U695" i="1"/>
  <c r="T695" i="1"/>
  <c r="U694" i="1"/>
  <c r="T694" i="1"/>
  <c r="U693" i="1"/>
  <c r="T693" i="1"/>
  <c r="U692" i="1"/>
  <c r="T692" i="1"/>
  <c r="U691" i="1"/>
  <c r="T691" i="1"/>
  <c r="U690" i="1"/>
  <c r="T690" i="1"/>
  <c r="U689" i="1"/>
  <c r="T689" i="1"/>
  <c r="U688" i="1"/>
  <c r="T688" i="1"/>
  <c r="U687" i="1"/>
  <c r="T687" i="1"/>
  <c r="U686" i="1"/>
  <c r="T686" i="1"/>
  <c r="U685" i="1"/>
  <c r="T685" i="1"/>
  <c r="U684" i="1"/>
  <c r="T684" i="1"/>
  <c r="U683" i="1"/>
  <c r="T683" i="1"/>
  <c r="U682" i="1"/>
  <c r="T682" i="1"/>
  <c r="U681" i="1"/>
  <c r="T681" i="1"/>
  <c r="U680" i="1"/>
  <c r="T680" i="1"/>
  <c r="U679" i="1"/>
  <c r="T679" i="1"/>
  <c r="U678" i="1"/>
  <c r="T678" i="1"/>
  <c r="U677" i="1"/>
  <c r="T677" i="1"/>
  <c r="U676" i="1"/>
  <c r="T676" i="1"/>
  <c r="U675" i="1"/>
  <c r="T675" i="1"/>
  <c r="U674" i="1"/>
  <c r="T674" i="1"/>
  <c r="U673" i="1"/>
  <c r="T673" i="1"/>
  <c r="U672" i="1"/>
  <c r="T672" i="1"/>
  <c r="U671" i="1"/>
  <c r="T671" i="1"/>
  <c r="U670" i="1"/>
  <c r="T670" i="1"/>
  <c r="U669" i="1"/>
  <c r="T669" i="1"/>
  <c r="U668" i="1"/>
  <c r="T668" i="1"/>
  <c r="U667" i="1"/>
  <c r="T667" i="1"/>
  <c r="U666" i="1"/>
  <c r="T666" i="1"/>
  <c r="U665" i="1"/>
  <c r="T665" i="1"/>
  <c r="U664" i="1"/>
  <c r="T664" i="1"/>
  <c r="U663" i="1"/>
  <c r="T663" i="1"/>
  <c r="U662" i="1"/>
  <c r="T662" i="1"/>
  <c r="U661" i="1"/>
  <c r="T661" i="1"/>
  <c r="U660" i="1"/>
  <c r="T660" i="1"/>
  <c r="U659" i="1"/>
  <c r="T659" i="1"/>
  <c r="U658" i="1"/>
  <c r="T658" i="1"/>
  <c r="U657" i="1"/>
  <c r="T657" i="1"/>
  <c r="U656" i="1"/>
  <c r="T656" i="1"/>
  <c r="U655" i="1"/>
  <c r="T655" i="1"/>
  <c r="U654" i="1"/>
  <c r="T654" i="1"/>
  <c r="U653" i="1"/>
  <c r="T653" i="1"/>
  <c r="U652" i="1"/>
  <c r="T652" i="1"/>
  <c r="U651" i="1"/>
  <c r="T651" i="1"/>
  <c r="U650" i="1"/>
  <c r="T650" i="1"/>
  <c r="U649" i="1"/>
  <c r="T649" i="1"/>
  <c r="U648" i="1"/>
  <c r="T648" i="1"/>
  <c r="U647" i="1"/>
  <c r="T647" i="1"/>
  <c r="U646" i="1"/>
  <c r="T646" i="1"/>
  <c r="U645" i="1"/>
  <c r="T645" i="1"/>
  <c r="U644" i="1"/>
  <c r="T644" i="1"/>
  <c r="U643" i="1"/>
  <c r="T643" i="1"/>
  <c r="U642" i="1"/>
  <c r="T642" i="1"/>
  <c r="U641" i="1"/>
  <c r="T641" i="1"/>
  <c r="U640" i="1"/>
  <c r="T640" i="1"/>
  <c r="U639" i="1"/>
  <c r="T639" i="1"/>
  <c r="U638" i="1"/>
  <c r="T638" i="1"/>
  <c r="U637" i="1"/>
  <c r="T637" i="1"/>
  <c r="U636" i="1"/>
  <c r="T636" i="1"/>
  <c r="U635" i="1"/>
  <c r="T635" i="1"/>
  <c r="U634" i="1"/>
  <c r="T634" i="1"/>
  <c r="U633" i="1"/>
  <c r="T633" i="1"/>
  <c r="U632" i="1"/>
  <c r="T632" i="1"/>
  <c r="U631" i="1"/>
  <c r="T631" i="1"/>
  <c r="U630" i="1"/>
  <c r="T630" i="1"/>
  <c r="U629" i="1"/>
  <c r="T629" i="1"/>
  <c r="U628" i="1"/>
  <c r="T628" i="1"/>
  <c r="U627" i="1"/>
  <c r="T627" i="1"/>
  <c r="U626" i="1"/>
  <c r="T626" i="1"/>
  <c r="U625" i="1"/>
  <c r="T625" i="1"/>
  <c r="U624" i="1"/>
  <c r="T624" i="1"/>
  <c r="U623" i="1"/>
  <c r="T623" i="1"/>
  <c r="U622" i="1"/>
  <c r="T622" i="1"/>
  <c r="U621" i="1"/>
  <c r="T621" i="1"/>
  <c r="U620" i="1"/>
  <c r="T620" i="1"/>
  <c r="U619" i="1"/>
  <c r="T619" i="1"/>
  <c r="U618" i="1"/>
  <c r="T618" i="1"/>
  <c r="U617" i="1"/>
  <c r="T617" i="1"/>
  <c r="U616" i="1"/>
  <c r="T616" i="1"/>
  <c r="U615" i="1"/>
  <c r="T615" i="1"/>
  <c r="U614" i="1"/>
  <c r="T614" i="1"/>
  <c r="U613" i="1"/>
  <c r="T613" i="1"/>
  <c r="U612" i="1"/>
  <c r="T612" i="1"/>
  <c r="U611" i="1"/>
  <c r="T611" i="1"/>
  <c r="U610" i="1"/>
  <c r="T610" i="1"/>
  <c r="U609" i="1"/>
  <c r="T609" i="1"/>
  <c r="U608" i="1"/>
  <c r="T608" i="1"/>
  <c r="U607" i="1"/>
  <c r="T607" i="1"/>
  <c r="U606" i="1"/>
  <c r="T606" i="1"/>
  <c r="U605" i="1"/>
  <c r="T605" i="1"/>
  <c r="U604" i="1"/>
  <c r="T604" i="1"/>
  <c r="U603" i="1"/>
  <c r="T603" i="1"/>
  <c r="U602" i="1"/>
  <c r="T602" i="1"/>
  <c r="U601" i="1"/>
  <c r="T601" i="1"/>
  <c r="U600" i="1"/>
  <c r="T600" i="1"/>
  <c r="U599" i="1"/>
  <c r="T599" i="1"/>
  <c r="U598" i="1"/>
  <c r="T598" i="1"/>
  <c r="U597" i="1"/>
  <c r="T597" i="1"/>
  <c r="U596" i="1"/>
  <c r="T596" i="1"/>
  <c r="U595" i="1"/>
  <c r="T595" i="1"/>
  <c r="U594" i="1"/>
  <c r="T594" i="1"/>
  <c r="U593" i="1"/>
  <c r="T593" i="1"/>
  <c r="U592" i="1"/>
  <c r="T592" i="1"/>
  <c r="U591" i="1"/>
  <c r="T591" i="1"/>
  <c r="U590" i="1"/>
  <c r="T590" i="1"/>
  <c r="U589" i="1"/>
  <c r="T589" i="1"/>
  <c r="U588" i="1"/>
  <c r="T588" i="1"/>
  <c r="U587" i="1"/>
  <c r="T587" i="1"/>
  <c r="U586" i="1"/>
  <c r="T586" i="1"/>
  <c r="U585" i="1"/>
  <c r="T585" i="1"/>
  <c r="U584" i="1"/>
  <c r="T584" i="1"/>
  <c r="U583" i="1"/>
  <c r="T583" i="1"/>
  <c r="U582" i="1"/>
  <c r="T582" i="1"/>
  <c r="U581" i="1"/>
  <c r="T581" i="1"/>
  <c r="U580" i="1"/>
  <c r="T580" i="1"/>
  <c r="U579" i="1"/>
  <c r="T579" i="1"/>
  <c r="U578" i="1"/>
  <c r="T578" i="1"/>
  <c r="U577" i="1"/>
  <c r="T577" i="1"/>
  <c r="U576" i="1"/>
  <c r="T576" i="1"/>
  <c r="U575" i="1"/>
  <c r="T575" i="1"/>
  <c r="U574" i="1"/>
  <c r="T574" i="1"/>
  <c r="U573" i="1"/>
  <c r="T573" i="1"/>
  <c r="U572" i="1"/>
  <c r="T572" i="1"/>
  <c r="U571" i="1"/>
  <c r="T571" i="1"/>
  <c r="U570" i="1"/>
  <c r="T570" i="1"/>
  <c r="U569" i="1"/>
  <c r="T569" i="1"/>
  <c r="U568" i="1"/>
  <c r="T568" i="1"/>
  <c r="U567" i="1"/>
  <c r="T567" i="1"/>
  <c r="U566" i="1"/>
  <c r="T566" i="1"/>
  <c r="U565" i="1"/>
  <c r="T565" i="1"/>
  <c r="U564" i="1"/>
  <c r="T564" i="1"/>
  <c r="U563" i="1"/>
  <c r="T563" i="1"/>
  <c r="U562" i="1"/>
  <c r="T562" i="1"/>
  <c r="U561" i="1"/>
  <c r="T561" i="1"/>
  <c r="U560" i="1"/>
  <c r="T560" i="1"/>
  <c r="U559" i="1"/>
  <c r="T559" i="1"/>
  <c r="U558" i="1"/>
  <c r="T558" i="1"/>
  <c r="U557" i="1"/>
  <c r="T557" i="1"/>
  <c r="U556" i="1"/>
  <c r="T556" i="1"/>
  <c r="U555" i="1"/>
  <c r="T555" i="1"/>
  <c r="U554" i="1"/>
  <c r="T554" i="1"/>
  <c r="U553" i="1"/>
  <c r="T553" i="1"/>
  <c r="U552" i="1"/>
  <c r="T552" i="1"/>
  <c r="U551" i="1"/>
  <c r="T551" i="1"/>
  <c r="U550" i="1"/>
  <c r="T550" i="1"/>
  <c r="U549" i="1"/>
  <c r="T549" i="1"/>
  <c r="U548" i="1"/>
  <c r="T548" i="1"/>
  <c r="U547" i="1"/>
  <c r="T547" i="1"/>
  <c r="U546" i="1"/>
  <c r="T546" i="1"/>
  <c r="U545" i="1"/>
  <c r="T545" i="1"/>
  <c r="U544" i="1"/>
  <c r="T544" i="1"/>
  <c r="U543" i="1"/>
  <c r="T543" i="1"/>
  <c r="U542" i="1"/>
  <c r="T542" i="1"/>
  <c r="U541" i="1"/>
  <c r="T541" i="1"/>
  <c r="U540" i="1"/>
  <c r="T540" i="1"/>
  <c r="U539" i="1"/>
  <c r="T539" i="1"/>
  <c r="U538" i="1"/>
  <c r="T538" i="1"/>
  <c r="U537" i="1"/>
  <c r="T537" i="1"/>
  <c r="U536" i="1"/>
  <c r="T536" i="1"/>
  <c r="U535" i="1"/>
  <c r="T535" i="1"/>
  <c r="U534" i="1"/>
  <c r="T534" i="1"/>
  <c r="U533" i="1"/>
  <c r="T533" i="1"/>
  <c r="U532" i="1"/>
  <c r="T532" i="1"/>
  <c r="U531" i="1"/>
  <c r="T531" i="1"/>
  <c r="U530" i="1"/>
  <c r="T530" i="1"/>
  <c r="U529" i="1"/>
  <c r="T529" i="1"/>
  <c r="U528" i="1"/>
  <c r="T528" i="1"/>
  <c r="U527" i="1"/>
  <c r="T527" i="1"/>
  <c r="U526" i="1"/>
  <c r="T526" i="1"/>
  <c r="U525" i="1"/>
  <c r="T525" i="1"/>
  <c r="U524" i="1"/>
  <c r="T524" i="1"/>
  <c r="U523" i="1"/>
  <c r="T523" i="1"/>
  <c r="U522" i="1"/>
  <c r="T522" i="1"/>
  <c r="U521" i="1"/>
  <c r="T521" i="1"/>
  <c r="U520" i="1"/>
  <c r="T520" i="1"/>
  <c r="U519" i="1"/>
  <c r="T519" i="1"/>
  <c r="U518" i="1"/>
  <c r="T518" i="1"/>
  <c r="U517" i="1"/>
  <c r="T517" i="1"/>
  <c r="U516" i="1"/>
  <c r="T516" i="1"/>
  <c r="U515" i="1"/>
  <c r="T515" i="1"/>
  <c r="U514" i="1"/>
  <c r="T514" i="1"/>
  <c r="U513" i="1"/>
  <c r="T513" i="1"/>
  <c r="U512" i="1"/>
  <c r="T512" i="1"/>
  <c r="U511" i="1"/>
  <c r="T511" i="1"/>
  <c r="U510" i="1"/>
  <c r="T510" i="1"/>
  <c r="U509" i="1"/>
  <c r="T509" i="1"/>
  <c r="U508" i="1"/>
  <c r="T508" i="1"/>
  <c r="U507" i="1"/>
  <c r="T507" i="1"/>
  <c r="U506" i="1"/>
  <c r="T506" i="1"/>
  <c r="U505" i="1"/>
  <c r="T505" i="1"/>
  <c r="U504" i="1"/>
  <c r="T504" i="1"/>
  <c r="U503" i="1"/>
  <c r="T503" i="1"/>
  <c r="U502" i="1"/>
  <c r="T502" i="1"/>
  <c r="U501" i="1"/>
  <c r="T501" i="1"/>
  <c r="U500" i="1"/>
  <c r="T500" i="1"/>
  <c r="U499" i="1"/>
  <c r="T499" i="1"/>
  <c r="U498" i="1"/>
  <c r="T498" i="1"/>
  <c r="U497" i="1"/>
  <c r="T497" i="1"/>
  <c r="U496" i="1"/>
  <c r="T496" i="1"/>
  <c r="U495" i="1"/>
  <c r="T495" i="1"/>
  <c r="U494" i="1"/>
  <c r="T494" i="1"/>
  <c r="U493" i="1"/>
  <c r="T493" i="1"/>
  <c r="U492" i="1"/>
  <c r="T492" i="1"/>
  <c r="U491" i="1"/>
  <c r="T491" i="1"/>
  <c r="U490" i="1"/>
  <c r="T490" i="1"/>
  <c r="U489" i="1"/>
  <c r="T489" i="1"/>
  <c r="U488" i="1"/>
  <c r="T488" i="1"/>
  <c r="U487" i="1"/>
  <c r="T487" i="1"/>
  <c r="U486" i="1"/>
  <c r="T486" i="1"/>
  <c r="U485" i="1"/>
  <c r="T485" i="1"/>
  <c r="U484" i="1"/>
  <c r="T484" i="1"/>
  <c r="U483" i="1"/>
  <c r="T483" i="1"/>
  <c r="U482" i="1"/>
  <c r="T482" i="1"/>
  <c r="U481" i="1"/>
  <c r="T481" i="1"/>
  <c r="U480" i="1"/>
  <c r="T480" i="1"/>
  <c r="U479" i="1"/>
  <c r="T479" i="1"/>
  <c r="U478" i="1"/>
  <c r="T478" i="1"/>
  <c r="U477" i="1"/>
  <c r="T477" i="1"/>
  <c r="U476" i="1"/>
  <c r="T476" i="1"/>
  <c r="U475" i="1"/>
  <c r="T475" i="1"/>
  <c r="U474" i="1"/>
  <c r="T474" i="1"/>
  <c r="U473" i="1"/>
  <c r="T473" i="1"/>
  <c r="U472" i="1"/>
  <c r="T472" i="1"/>
  <c r="U471" i="1"/>
  <c r="T471" i="1"/>
  <c r="U470" i="1"/>
  <c r="T470" i="1"/>
  <c r="U469" i="1"/>
  <c r="T469" i="1"/>
  <c r="U468" i="1"/>
  <c r="T468" i="1"/>
  <c r="U467" i="1"/>
  <c r="T467" i="1"/>
  <c r="U466" i="1"/>
  <c r="T466" i="1"/>
  <c r="U465" i="1"/>
  <c r="T465" i="1"/>
  <c r="U464" i="1"/>
  <c r="T464" i="1"/>
  <c r="U463" i="1"/>
  <c r="T463" i="1"/>
  <c r="U462" i="1"/>
  <c r="T462" i="1"/>
  <c r="U461" i="1"/>
  <c r="T461" i="1"/>
  <c r="U460" i="1"/>
  <c r="T460" i="1"/>
  <c r="U459" i="1"/>
  <c r="T459" i="1"/>
  <c r="U458" i="1"/>
  <c r="T458" i="1"/>
  <c r="U457" i="1"/>
  <c r="T457" i="1"/>
  <c r="U456" i="1"/>
  <c r="T456" i="1"/>
  <c r="U455" i="1"/>
  <c r="T455" i="1"/>
  <c r="U454" i="1"/>
  <c r="T454" i="1"/>
  <c r="U453" i="1"/>
  <c r="T453" i="1"/>
  <c r="U452" i="1"/>
  <c r="T452" i="1"/>
  <c r="U451" i="1"/>
  <c r="T451" i="1"/>
  <c r="U450" i="1"/>
  <c r="T450" i="1"/>
  <c r="U449" i="1"/>
  <c r="T449" i="1"/>
  <c r="U448" i="1"/>
  <c r="T448" i="1"/>
  <c r="U447" i="1"/>
  <c r="T447" i="1"/>
  <c r="U446" i="1"/>
  <c r="T446" i="1"/>
  <c r="U445" i="1"/>
  <c r="T445" i="1"/>
  <c r="U444" i="1"/>
  <c r="T444" i="1"/>
  <c r="U443" i="1"/>
  <c r="T443" i="1"/>
  <c r="U442" i="1"/>
  <c r="T442" i="1"/>
  <c r="U441" i="1"/>
  <c r="T441" i="1"/>
  <c r="U440" i="1"/>
  <c r="T440" i="1"/>
  <c r="U439" i="1"/>
  <c r="T439" i="1"/>
  <c r="U438" i="1"/>
  <c r="T438" i="1"/>
  <c r="U437" i="1"/>
  <c r="T437" i="1"/>
  <c r="U436" i="1"/>
  <c r="T436" i="1"/>
  <c r="U435" i="1"/>
  <c r="T435" i="1"/>
  <c r="U434" i="1"/>
  <c r="T434" i="1"/>
  <c r="U433" i="1"/>
  <c r="T433" i="1"/>
  <c r="U432" i="1"/>
  <c r="T432" i="1"/>
  <c r="U431" i="1"/>
  <c r="T431" i="1"/>
  <c r="U430" i="1"/>
  <c r="T430" i="1"/>
  <c r="U429" i="1"/>
  <c r="T429" i="1"/>
  <c r="U428" i="1"/>
  <c r="T428" i="1"/>
  <c r="U427" i="1"/>
  <c r="T427" i="1"/>
  <c r="U426" i="1"/>
  <c r="T426" i="1"/>
  <c r="U425" i="1"/>
  <c r="T425" i="1"/>
  <c r="U424" i="1"/>
  <c r="T424" i="1"/>
  <c r="U423" i="1"/>
  <c r="T423" i="1"/>
  <c r="U422" i="1"/>
  <c r="T422" i="1"/>
  <c r="U421" i="1"/>
  <c r="T421" i="1"/>
  <c r="U420" i="1"/>
  <c r="T420" i="1"/>
  <c r="U419" i="1"/>
  <c r="T419" i="1"/>
  <c r="U418" i="1"/>
  <c r="T418" i="1"/>
  <c r="U417" i="1"/>
  <c r="T417" i="1"/>
  <c r="U416" i="1"/>
  <c r="T416" i="1"/>
  <c r="U415" i="1"/>
  <c r="T415" i="1"/>
  <c r="U414" i="1"/>
  <c r="T414" i="1"/>
  <c r="U413" i="1"/>
  <c r="T413" i="1"/>
  <c r="U412" i="1"/>
  <c r="T412" i="1"/>
  <c r="U411" i="1"/>
  <c r="T411" i="1"/>
  <c r="U410" i="1"/>
  <c r="T410" i="1"/>
  <c r="U409" i="1"/>
  <c r="T409" i="1"/>
  <c r="U408" i="1"/>
  <c r="T408" i="1"/>
  <c r="U407" i="1"/>
  <c r="T407" i="1"/>
  <c r="U406" i="1"/>
  <c r="T406" i="1"/>
  <c r="U405" i="1"/>
  <c r="T405" i="1"/>
  <c r="U404" i="1"/>
  <c r="T404" i="1"/>
  <c r="U403" i="1"/>
  <c r="T403" i="1"/>
  <c r="U402" i="1"/>
  <c r="T402" i="1"/>
  <c r="U401" i="1"/>
  <c r="T401" i="1"/>
  <c r="U400" i="1"/>
  <c r="T400" i="1"/>
  <c r="U399" i="1"/>
  <c r="T399" i="1"/>
  <c r="U398" i="1"/>
  <c r="T398" i="1"/>
  <c r="U397" i="1"/>
  <c r="T397" i="1"/>
  <c r="U396" i="1"/>
  <c r="T396" i="1"/>
  <c r="U395" i="1"/>
  <c r="T395" i="1"/>
  <c r="U394" i="1"/>
  <c r="T394" i="1"/>
  <c r="U393" i="1"/>
  <c r="T393" i="1"/>
  <c r="U392" i="1"/>
  <c r="T392" i="1"/>
  <c r="U391" i="1"/>
  <c r="T391" i="1"/>
  <c r="U390" i="1"/>
  <c r="T390" i="1"/>
  <c r="U389" i="1"/>
  <c r="T389" i="1"/>
  <c r="U388" i="1"/>
  <c r="T388" i="1"/>
  <c r="U387" i="1"/>
  <c r="T387" i="1"/>
  <c r="U386" i="1"/>
  <c r="T386" i="1"/>
  <c r="U385" i="1"/>
  <c r="T385" i="1"/>
  <c r="U384" i="1"/>
  <c r="T384" i="1"/>
  <c r="U383" i="1"/>
  <c r="T383" i="1"/>
  <c r="U382" i="1"/>
  <c r="T382" i="1"/>
  <c r="U381" i="1"/>
  <c r="T381" i="1"/>
  <c r="U380" i="1"/>
  <c r="T380" i="1"/>
  <c r="U379" i="1"/>
  <c r="T379" i="1"/>
  <c r="U378" i="1"/>
  <c r="T378" i="1"/>
  <c r="U377" i="1"/>
  <c r="T377" i="1"/>
  <c r="U376" i="1"/>
  <c r="T376" i="1"/>
  <c r="U375" i="1"/>
  <c r="T375" i="1"/>
  <c r="U374" i="1"/>
  <c r="T374" i="1"/>
  <c r="U373" i="1"/>
  <c r="T373" i="1"/>
  <c r="U372" i="1"/>
  <c r="T372" i="1"/>
  <c r="U371" i="1"/>
  <c r="T371" i="1"/>
  <c r="U370" i="1"/>
  <c r="T370" i="1"/>
  <c r="U369" i="1"/>
  <c r="T369" i="1"/>
  <c r="U368" i="1"/>
  <c r="T368" i="1"/>
  <c r="U367" i="1"/>
  <c r="T367" i="1"/>
  <c r="U366" i="1"/>
  <c r="T366" i="1"/>
  <c r="U365" i="1"/>
  <c r="T365" i="1"/>
  <c r="U364" i="1"/>
  <c r="T364" i="1"/>
  <c r="U363" i="1"/>
  <c r="T363" i="1"/>
  <c r="U362" i="1"/>
  <c r="T362" i="1"/>
  <c r="U361" i="1"/>
  <c r="T361" i="1"/>
  <c r="U360" i="1"/>
  <c r="T360" i="1"/>
  <c r="U359" i="1"/>
  <c r="T359" i="1"/>
  <c r="U358" i="1"/>
  <c r="T358" i="1"/>
  <c r="U357" i="1"/>
  <c r="T357" i="1"/>
  <c r="U356" i="1"/>
  <c r="T356" i="1"/>
  <c r="U355" i="1"/>
  <c r="T355" i="1"/>
  <c r="U354" i="1"/>
  <c r="T354" i="1"/>
  <c r="U353" i="1"/>
  <c r="T353" i="1"/>
  <c r="U352" i="1"/>
  <c r="T352" i="1"/>
  <c r="U351" i="1"/>
  <c r="T351" i="1"/>
  <c r="U350" i="1"/>
  <c r="T350" i="1"/>
  <c r="U349" i="1"/>
  <c r="T349" i="1"/>
  <c r="U348" i="1"/>
  <c r="T348" i="1"/>
  <c r="U347" i="1"/>
  <c r="T347" i="1"/>
  <c r="U346" i="1"/>
  <c r="T346" i="1"/>
  <c r="U345" i="1"/>
  <c r="T345" i="1"/>
  <c r="U344" i="1"/>
  <c r="T344" i="1"/>
  <c r="U343" i="1"/>
  <c r="T343" i="1"/>
  <c r="U342" i="1"/>
  <c r="T342" i="1"/>
  <c r="U341" i="1"/>
  <c r="T341" i="1"/>
  <c r="U340" i="1"/>
  <c r="T340" i="1"/>
  <c r="U339" i="1"/>
  <c r="T339" i="1"/>
  <c r="U338" i="1"/>
  <c r="T338" i="1"/>
  <c r="U337" i="1"/>
  <c r="T337" i="1"/>
  <c r="U336" i="1"/>
  <c r="T336" i="1"/>
  <c r="U335" i="1"/>
  <c r="T335" i="1"/>
  <c r="U334" i="1"/>
  <c r="T334" i="1"/>
  <c r="U333" i="1"/>
  <c r="T333" i="1"/>
  <c r="U332" i="1"/>
  <c r="T332" i="1"/>
  <c r="U331" i="1"/>
  <c r="T331" i="1"/>
  <c r="U330" i="1"/>
  <c r="T330" i="1"/>
  <c r="U329" i="1"/>
  <c r="T329" i="1"/>
  <c r="U328" i="1"/>
  <c r="T328" i="1"/>
  <c r="U327" i="1"/>
  <c r="T327" i="1"/>
  <c r="U326" i="1"/>
  <c r="T326" i="1"/>
  <c r="U325" i="1"/>
  <c r="T325" i="1"/>
  <c r="U324" i="1"/>
  <c r="T324" i="1"/>
  <c r="U323" i="1"/>
  <c r="T323" i="1"/>
  <c r="U322" i="1"/>
  <c r="T322" i="1"/>
  <c r="U321" i="1"/>
  <c r="T321" i="1"/>
  <c r="U320" i="1"/>
  <c r="T320" i="1"/>
  <c r="U319" i="1"/>
  <c r="T319" i="1"/>
  <c r="U318" i="1"/>
  <c r="T318" i="1"/>
  <c r="U317" i="1"/>
  <c r="T317" i="1"/>
  <c r="U316" i="1"/>
  <c r="T316" i="1"/>
  <c r="U315" i="1"/>
  <c r="T315" i="1"/>
  <c r="U314" i="1"/>
  <c r="T314" i="1"/>
  <c r="U313" i="1"/>
  <c r="T313" i="1"/>
  <c r="U312" i="1"/>
  <c r="T312" i="1"/>
  <c r="U311" i="1"/>
  <c r="T311" i="1"/>
  <c r="U310" i="1"/>
  <c r="T310" i="1"/>
  <c r="U309" i="1"/>
  <c r="T309" i="1"/>
  <c r="U308" i="1"/>
  <c r="T308" i="1"/>
  <c r="U307" i="1"/>
  <c r="T307" i="1"/>
  <c r="U306" i="1"/>
  <c r="T306" i="1"/>
  <c r="U305" i="1"/>
  <c r="T305" i="1"/>
  <c r="U304" i="1"/>
  <c r="T304" i="1"/>
  <c r="U303" i="1"/>
  <c r="T303" i="1"/>
  <c r="U302" i="1"/>
  <c r="T302" i="1"/>
  <c r="U301" i="1"/>
  <c r="T301" i="1"/>
  <c r="U300" i="1"/>
  <c r="T300" i="1"/>
  <c r="U299" i="1"/>
  <c r="T299" i="1"/>
  <c r="U298" i="1"/>
  <c r="T298" i="1"/>
  <c r="U297" i="1"/>
  <c r="T297" i="1"/>
  <c r="U296" i="1"/>
  <c r="T296" i="1"/>
  <c r="U295" i="1"/>
  <c r="T295" i="1"/>
  <c r="U294" i="1"/>
  <c r="T294" i="1"/>
  <c r="U293" i="1"/>
  <c r="T293" i="1"/>
  <c r="U292" i="1"/>
  <c r="T292" i="1"/>
  <c r="U291" i="1"/>
  <c r="T291" i="1"/>
  <c r="U290" i="1"/>
  <c r="T290" i="1"/>
  <c r="U289" i="1"/>
  <c r="T289" i="1"/>
  <c r="U288" i="1"/>
  <c r="T288" i="1"/>
  <c r="U287" i="1"/>
  <c r="T287" i="1"/>
  <c r="U286" i="1"/>
  <c r="T286" i="1"/>
  <c r="U285" i="1"/>
  <c r="T285" i="1"/>
  <c r="U284" i="1"/>
  <c r="T284" i="1"/>
  <c r="U283" i="1"/>
  <c r="T283" i="1"/>
  <c r="U282" i="1"/>
  <c r="T282" i="1"/>
  <c r="U281" i="1"/>
  <c r="T281" i="1"/>
  <c r="U280" i="1"/>
  <c r="T280" i="1"/>
  <c r="U279" i="1"/>
  <c r="T279" i="1"/>
  <c r="U278" i="1"/>
  <c r="T278" i="1"/>
  <c r="U277" i="1"/>
  <c r="T277" i="1"/>
  <c r="U276" i="1"/>
  <c r="T276" i="1"/>
  <c r="U275" i="1"/>
  <c r="T275" i="1"/>
  <c r="U274" i="1"/>
  <c r="T274" i="1"/>
  <c r="U273" i="1"/>
  <c r="T273" i="1"/>
  <c r="U272" i="1"/>
  <c r="T272" i="1"/>
  <c r="U271" i="1"/>
  <c r="T271" i="1"/>
  <c r="U270" i="1"/>
  <c r="T270" i="1"/>
  <c r="U269" i="1"/>
  <c r="T269" i="1"/>
  <c r="U268" i="1"/>
  <c r="T268" i="1"/>
  <c r="U267" i="1"/>
  <c r="T267" i="1"/>
  <c r="U266" i="1"/>
  <c r="T266" i="1"/>
  <c r="U265" i="1"/>
  <c r="T265" i="1"/>
  <c r="U264" i="1"/>
  <c r="T264" i="1"/>
  <c r="U263" i="1"/>
  <c r="T263" i="1"/>
  <c r="U262" i="1"/>
  <c r="T262" i="1"/>
  <c r="U261" i="1"/>
  <c r="T261" i="1"/>
  <c r="U260" i="1"/>
  <c r="T260" i="1"/>
  <c r="U259" i="1"/>
  <c r="T259" i="1"/>
  <c r="U258" i="1"/>
  <c r="T258" i="1"/>
  <c r="U257" i="1"/>
  <c r="T257" i="1"/>
  <c r="U256" i="1"/>
  <c r="T256" i="1"/>
  <c r="U255" i="1"/>
  <c r="T255" i="1"/>
  <c r="U254" i="1"/>
  <c r="T254" i="1"/>
  <c r="U253" i="1"/>
  <c r="T253" i="1"/>
  <c r="U252" i="1"/>
  <c r="T252" i="1"/>
  <c r="U251" i="1"/>
  <c r="T251" i="1"/>
  <c r="U250" i="1"/>
  <c r="T250" i="1"/>
  <c r="U249" i="1"/>
  <c r="T249" i="1"/>
  <c r="U248" i="1"/>
  <c r="T248" i="1"/>
  <c r="U247" i="1"/>
  <c r="T247" i="1"/>
  <c r="U246" i="1"/>
  <c r="T246" i="1"/>
  <c r="U245" i="1"/>
  <c r="T245" i="1"/>
  <c r="U244" i="1"/>
  <c r="T244" i="1"/>
  <c r="U243" i="1"/>
  <c r="T243" i="1"/>
  <c r="U242" i="1"/>
  <c r="T242" i="1"/>
  <c r="U241" i="1"/>
  <c r="T241" i="1"/>
  <c r="U240" i="1"/>
  <c r="T240" i="1"/>
  <c r="U239" i="1"/>
  <c r="T239" i="1"/>
  <c r="U238" i="1"/>
  <c r="T238" i="1"/>
  <c r="U237" i="1"/>
  <c r="T237" i="1"/>
  <c r="U236" i="1"/>
  <c r="T236" i="1"/>
  <c r="U235" i="1"/>
  <c r="T235" i="1"/>
  <c r="U234" i="1"/>
  <c r="T234" i="1"/>
  <c r="U233" i="1"/>
  <c r="T233" i="1"/>
  <c r="U232" i="1"/>
  <c r="T232" i="1"/>
  <c r="U231" i="1"/>
  <c r="T231" i="1"/>
  <c r="U230" i="1"/>
  <c r="T230" i="1"/>
  <c r="U229" i="1"/>
  <c r="T229" i="1"/>
  <c r="U228" i="1"/>
  <c r="T228" i="1"/>
  <c r="U227" i="1"/>
  <c r="T227" i="1"/>
  <c r="U226" i="1"/>
  <c r="T226" i="1"/>
  <c r="U225" i="1"/>
  <c r="T225" i="1"/>
  <c r="U224" i="1"/>
  <c r="T224" i="1"/>
  <c r="U223" i="1"/>
  <c r="T223" i="1"/>
  <c r="U222" i="1"/>
  <c r="T222" i="1"/>
  <c r="U221" i="1"/>
  <c r="T221" i="1"/>
  <c r="U220" i="1"/>
  <c r="T220" i="1"/>
  <c r="U219" i="1"/>
  <c r="T219" i="1"/>
  <c r="U218" i="1"/>
  <c r="T218" i="1"/>
  <c r="U217" i="1"/>
  <c r="T217" i="1"/>
  <c r="U216" i="1"/>
  <c r="T216" i="1"/>
  <c r="U215" i="1"/>
  <c r="T215" i="1"/>
  <c r="U214" i="1"/>
  <c r="T214" i="1"/>
  <c r="U213" i="1"/>
  <c r="T213" i="1"/>
  <c r="U212" i="1"/>
  <c r="T212" i="1"/>
  <c r="U211" i="1"/>
  <c r="T211" i="1"/>
  <c r="U210" i="1"/>
  <c r="T210" i="1"/>
  <c r="U209" i="1"/>
  <c r="T209" i="1"/>
  <c r="U208" i="1"/>
  <c r="T208" i="1"/>
  <c r="U207" i="1"/>
  <c r="T207" i="1"/>
  <c r="U206" i="1"/>
  <c r="T206" i="1"/>
  <c r="U205" i="1"/>
  <c r="T205" i="1"/>
  <c r="U204" i="1"/>
  <c r="T204" i="1"/>
  <c r="U203" i="1"/>
  <c r="T203" i="1"/>
  <c r="U202" i="1"/>
  <c r="T202" i="1"/>
  <c r="U201" i="1"/>
  <c r="T201" i="1"/>
  <c r="U200" i="1"/>
  <c r="T200" i="1"/>
  <c r="U199" i="1"/>
  <c r="T199" i="1"/>
  <c r="U198" i="1"/>
  <c r="T198" i="1"/>
  <c r="U197" i="1"/>
  <c r="T197" i="1"/>
  <c r="U196" i="1"/>
  <c r="T196" i="1"/>
  <c r="U195" i="1"/>
  <c r="T195" i="1"/>
  <c r="U194" i="1"/>
  <c r="T194" i="1"/>
  <c r="U193" i="1"/>
  <c r="T193" i="1"/>
  <c r="U192" i="1"/>
  <c r="T192" i="1"/>
  <c r="U191" i="1"/>
  <c r="T191" i="1"/>
  <c r="U190" i="1"/>
  <c r="T190" i="1"/>
  <c r="U189" i="1"/>
  <c r="T189" i="1"/>
  <c r="U188" i="1"/>
  <c r="T188" i="1"/>
  <c r="U187" i="1"/>
  <c r="T187" i="1"/>
  <c r="U186" i="1"/>
  <c r="T186" i="1"/>
  <c r="U185" i="1"/>
  <c r="T185" i="1"/>
  <c r="U184" i="1"/>
  <c r="T184" i="1"/>
  <c r="U183" i="1"/>
  <c r="T183" i="1"/>
  <c r="U182" i="1"/>
  <c r="T182" i="1"/>
  <c r="U181" i="1"/>
  <c r="T181" i="1"/>
  <c r="U180" i="1"/>
  <c r="T180" i="1"/>
  <c r="U179" i="1"/>
  <c r="T179" i="1"/>
  <c r="U178" i="1"/>
  <c r="T178" i="1"/>
  <c r="U177" i="1"/>
  <c r="T177" i="1"/>
  <c r="U176" i="1"/>
  <c r="T176" i="1"/>
  <c r="U175" i="1"/>
  <c r="T175" i="1"/>
  <c r="U174" i="1"/>
  <c r="T174" i="1"/>
  <c r="U173" i="1"/>
  <c r="T173" i="1"/>
  <c r="U172" i="1"/>
  <c r="T172" i="1"/>
  <c r="U171" i="1"/>
  <c r="T171" i="1"/>
  <c r="U170" i="1"/>
  <c r="T170" i="1"/>
  <c r="U169" i="1"/>
  <c r="T169" i="1"/>
  <c r="U168" i="1"/>
  <c r="T168" i="1"/>
  <c r="U167" i="1"/>
  <c r="T167" i="1"/>
  <c r="U166" i="1"/>
  <c r="T166" i="1"/>
  <c r="U165" i="1"/>
  <c r="T165" i="1"/>
  <c r="U164" i="1"/>
  <c r="T164" i="1"/>
  <c r="U163" i="1"/>
  <c r="T163" i="1"/>
  <c r="U162" i="1"/>
  <c r="T162" i="1"/>
  <c r="U161" i="1"/>
  <c r="T161" i="1"/>
  <c r="U160" i="1"/>
  <c r="T160" i="1"/>
  <c r="U159" i="1"/>
  <c r="T159" i="1"/>
  <c r="U158" i="1"/>
  <c r="T158" i="1"/>
  <c r="U157" i="1"/>
  <c r="T157" i="1"/>
  <c r="U156" i="1"/>
  <c r="T156" i="1"/>
  <c r="U155" i="1"/>
  <c r="T155" i="1"/>
  <c r="U154" i="1"/>
  <c r="T154" i="1"/>
  <c r="U153" i="1"/>
  <c r="T153" i="1"/>
  <c r="U152" i="1"/>
  <c r="T152" i="1"/>
  <c r="U151" i="1"/>
  <c r="T151" i="1"/>
  <c r="U150" i="1"/>
  <c r="T150" i="1"/>
  <c r="U149" i="1"/>
  <c r="T149" i="1"/>
  <c r="U148" i="1"/>
  <c r="T148" i="1"/>
  <c r="U147" i="1"/>
  <c r="T147" i="1"/>
  <c r="U146" i="1"/>
  <c r="T146" i="1"/>
  <c r="U145" i="1"/>
  <c r="T145" i="1"/>
  <c r="U144" i="1"/>
  <c r="T144" i="1"/>
  <c r="U143" i="1"/>
  <c r="T143" i="1"/>
  <c r="U142" i="1"/>
  <c r="T142" i="1"/>
  <c r="U141" i="1"/>
  <c r="T141" i="1"/>
  <c r="U140" i="1"/>
  <c r="T140" i="1"/>
  <c r="U139" i="1"/>
  <c r="T139" i="1"/>
  <c r="U138" i="1"/>
  <c r="T138" i="1"/>
  <c r="U137" i="1"/>
  <c r="T137" i="1"/>
  <c r="U136" i="1"/>
  <c r="T136" i="1"/>
  <c r="U135" i="1"/>
  <c r="T135" i="1"/>
  <c r="U134" i="1"/>
  <c r="T134" i="1"/>
  <c r="U133" i="1"/>
  <c r="T133" i="1"/>
  <c r="U132" i="1"/>
  <c r="T132" i="1"/>
  <c r="U131" i="1"/>
  <c r="T131" i="1"/>
  <c r="U130" i="1"/>
  <c r="T130" i="1"/>
  <c r="U129" i="1"/>
  <c r="T129" i="1"/>
  <c r="U128" i="1"/>
  <c r="T128" i="1"/>
  <c r="U127" i="1"/>
  <c r="T127" i="1"/>
  <c r="U126" i="1"/>
  <c r="T126" i="1"/>
  <c r="U125" i="1"/>
  <c r="T125" i="1"/>
  <c r="U124" i="1"/>
  <c r="T124" i="1"/>
  <c r="U123" i="1"/>
  <c r="T123" i="1"/>
  <c r="U122" i="1"/>
  <c r="T122" i="1"/>
  <c r="U121" i="1"/>
  <c r="T121" i="1"/>
  <c r="U120" i="1"/>
  <c r="T120" i="1"/>
  <c r="U119" i="1"/>
  <c r="T119" i="1"/>
  <c r="U118" i="1"/>
  <c r="T118" i="1"/>
  <c r="U117" i="1"/>
  <c r="T117" i="1"/>
  <c r="U116" i="1"/>
  <c r="T116" i="1"/>
  <c r="U115" i="1"/>
  <c r="T115" i="1"/>
  <c r="U114" i="1"/>
  <c r="T114" i="1"/>
  <c r="U113" i="1"/>
  <c r="T113" i="1"/>
  <c r="U112" i="1"/>
  <c r="T112" i="1"/>
  <c r="U111" i="1"/>
  <c r="T111" i="1"/>
  <c r="U110" i="1"/>
  <c r="T110" i="1"/>
  <c r="U109" i="1"/>
  <c r="T109" i="1"/>
  <c r="U108" i="1"/>
  <c r="T108" i="1"/>
  <c r="U107" i="1"/>
  <c r="T107" i="1"/>
  <c r="U106" i="1"/>
  <c r="T106" i="1"/>
  <c r="U105" i="1"/>
  <c r="T105" i="1"/>
  <c r="U104" i="1"/>
  <c r="T104" i="1"/>
  <c r="U103" i="1"/>
  <c r="T103" i="1"/>
  <c r="U102" i="1"/>
  <c r="T102" i="1"/>
  <c r="U101" i="1"/>
  <c r="T101" i="1"/>
  <c r="U100" i="1"/>
  <c r="T100" i="1"/>
  <c r="U99" i="1"/>
  <c r="T99" i="1"/>
  <c r="U98" i="1"/>
  <c r="T98" i="1"/>
  <c r="U97" i="1"/>
  <c r="T97" i="1"/>
  <c r="U96" i="1"/>
  <c r="T96" i="1"/>
  <c r="U95" i="1"/>
  <c r="T95" i="1"/>
  <c r="U94" i="1"/>
  <c r="T94" i="1"/>
  <c r="U93" i="1"/>
  <c r="T93" i="1"/>
  <c r="U92" i="1"/>
  <c r="T92" i="1"/>
  <c r="U91" i="1"/>
  <c r="T91" i="1"/>
  <c r="U90" i="1"/>
  <c r="T90" i="1"/>
  <c r="U89" i="1"/>
  <c r="T89" i="1"/>
  <c r="U88" i="1"/>
  <c r="T88" i="1"/>
  <c r="U87" i="1"/>
  <c r="T87" i="1"/>
  <c r="U86" i="1"/>
  <c r="T86" i="1"/>
  <c r="U85" i="1"/>
  <c r="T85" i="1"/>
  <c r="U84" i="1"/>
  <c r="T84" i="1"/>
  <c r="U83" i="1"/>
  <c r="T83" i="1"/>
  <c r="U82" i="1"/>
  <c r="T82" i="1"/>
  <c r="U81" i="1"/>
  <c r="T81" i="1"/>
  <c r="U80" i="1"/>
  <c r="T80" i="1"/>
  <c r="U79" i="1"/>
  <c r="T79" i="1"/>
  <c r="U78" i="1"/>
  <c r="T78" i="1"/>
  <c r="U77" i="1"/>
  <c r="T77" i="1"/>
  <c r="U76" i="1"/>
  <c r="T76" i="1"/>
  <c r="U75" i="1"/>
  <c r="T75" i="1"/>
  <c r="U74" i="1"/>
  <c r="T74" i="1"/>
  <c r="U73" i="1"/>
  <c r="T73" i="1"/>
  <c r="U72" i="1"/>
  <c r="T72" i="1"/>
  <c r="U71" i="1"/>
  <c r="T71" i="1"/>
  <c r="U70" i="1"/>
  <c r="T70" i="1"/>
  <c r="U69" i="1"/>
  <c r="T69" i="1"/>
  <c r="U68" i="1"/>
  <c r="T68" i="1"/>
  <c r="U67" i="1"/>
  <c r="T67" i="1"/>
  <c r="U66" i="1"/>
  <c r="T66" i="1"/>
  <c r="U65" i="1"/>
  <c r="T65" i="1"/>
  <c r="U64" i="1"/>
  <c r="T64" i="1"/>
  <c r="U63" i="1"/>
  <c r="T63" i="1"/>
  <c r="U62" i="1"/>
  <c r="T62" i="1"/>
  <c r="U61" i="1"/>
  <c r="T61" i="1"/>
  <c r="U60" i="1"/>
  <c r="T60" i="1"/>
  <c r="U59" i="1"/>
  <c r="T59" i="1"/>
  <c r="U58" i="1"/>
  <c r="T58" i="1"/>
  <c r="U57" i="1"/>
  <c r="T57" i="1"/>
  <c r="U56" i="1"/>
  <c r="T56" i="1"/>
  <c r="U55" i="1"/>
  <c r="T55" i="1"/>
  <c r="U54" i="1"/>
  <c r="T54" i="1"/>
  <c r="U53" i="1"/>
  <c r="T53" i="1"/>
  <c r="U52" i="1"/>
  <c r="T52" i="1"/>
  <c r="U51" i="1"/>
  <c r="T51" i="1"/>
  <c r="U50" i="1"/>
  <c r="T50" i="1"/>
  <c r="U49" i="1"/>
  <c r="T49" i="1"/>
  <c r="U48" i="1"/>
  <c r="T48" i="1"/>
  <c r="U47" i="1"/>
  <c r="T47" i="1"/>
  <c r="U46" i="1"/>
  <c r="T46" i="1"/>
  <c r="U45" i="1"/>
  <c r="T45" i="1"/>
  <c r="U44" i="1"/>
  <c r="T44" i="1"/>
  <c r="U43" i="1"/>
  <c r="T43" i="1"/>
  <c r="U42" i="1"/>
  <c r="T42" i="1"/>
  <c r="U41" i="1"/>
  <c r="T41" i="1"/>
  <c r="U40" i="1"/>
  <c r="T40" i="1"/>
  <c r="U39" i="1"/>
  <c r="T39" i="1"/>
  <c r="U38" i="1"/>
  <c r="T38" i="1"/>
  <c r="U37" i="1"/>
  <c r="T37" i="1"/>
  <c r="U36" i="1"/>
  <c r="T36" i="1"/>
  <c r="U35" i="1"/>
  <c r="T35" i="1"/>
  <c r="U34" i="1"/>
  <c r="T34" i="1"/>
  <c r="U33" i="1"/>
  <c r="T33" i="1"/>
  <c r="U32" i="1"/>
  <c r="T32" i="1"/>
  <c r="U31" i="1"/>
  <c r="T31" i="1"/>
  <c r="U30" i="1"/>
  <c r="T30" i="1"/>
  <c r="U29" i="1"/>
  <c r="T29" i="1"/>
  <c r="U28" i="1"/>
  <c r="T28" i="1"/>
  <c r="U27" i="1"/>
  <c r="T27" i="1"/>
  <c r="U26" i="1"/>
  <c r="T26" i="1"/>
  <c r="U25" i="1"/>
  <c r="T25" i="1"/>
  <c r="U24" i="1"/>
  <c r="T24" i="1"/>
  <c r="U23" i="1"/>
  <c r="T23" i="1"/>
  <c r="U22" i="1"/>
  <c r="T22" i="1"/>
  <c r="U21" i="1"/>
  <c r="T21" i="1"/>
  <c r="U20" i="1"/>
  <c r="T20" i="1"/>
  <c r="U19" i="1"/>
  <c r="T19" i="1"/>
  <c r="U18" i="1"/>
  <c r="T18" i="1"/>
  <c r="U17" i="1"/>
  <c r="T17" i="1"/>
  <c r="U16" i="1"/>
  <c r="T16" i="1"/>
  <c r="U15" i="1"/>
  <c r="T15" i="1"/>
  <c r="U14" i="1"/>
  <c r="T14" i="1"/>
  <c r="U13" i="1"/>
  <c r="T13" i="1"/>
  <c r="U12" i="1"/>
  <c r="T12" i="1"/>
  <c r="U11" i="1"/>
  <c r="T11" i="1"/>
  <c r="U10" i="1"/>
  <c r="T10" i="1"/>
  <c r="U9" i="1"/>
  <c r="T9" i="1"/>
  <c r="U8" i="1"/>
  <c r="T8" i="1"/>
  <c r="U7" i="1"/>
  <c r="T7" i="1"/>
  <c r="U6" i="1"/>
  <c r="T6" i="1"/>
  <c r="V697" i="6" l="1"/>
  <c r="V589" i="6"/>
  <c r="V1195" i="6"/>
  <c r="V844" i="6"/>
  <c r="V1026" i="6"/>
  <c r="V791" i="6"/>
  <c r="V99" i="6"/>
  <c r="V42" i="6"/>
  <c r="V282" i="6"/>
  <c r="V234" i="6"/>
  <c r="V665" i="6"/>
  <c r="W1245" i="6"/>
  <c r="W1332" i="6"/>
  <c r="V1332" i="6"/>
  <c r="W930" i="6"/>
  <c r="V930" i="6"/>
  <c r="W220" i="6"/>
  <c r="V220" i="6"/>
  <c r="W1341" i="6"/>
  <c r="V1341" i="6"/>
  <c r="W1037" i="6"/>
  <c r="V1037" i="6"/>
  <c r="W1009" i="6"/>
  <c r="V1009" i="6"/>
  <c r="W997" i="6"/>
  <c r="V997" i="6"/>
  <c r="W843" i="6"/>
  <c r="V843" i="6"/>
  <c r="W795" i="6"/>
  <c r="V795" i="6"/>
  <c r="V775" i="6"/>
  <c r="W775" i="6"/>
  <c r="W695" i="6"/>
  <c r="V695" i="6"/>
  <c r="W663" i="6"/>
  <c r="V663" i="6"/>
  <c r="W557" i="6"/>
  <c r="V557" i="6"/>
  <c r="W441" i="6"/>
  <c r="V441" i="6"/>
  <c r="W433" i="6"/>
  <c r="V433" i="6"/>
  <c r="W89" i="6"/>
  <c r="V89" i="6"/>
  <c r="W25" i="6"/>
  <c r="V25" i="6"/>
  <c r="W1378" i="6"/>
  <c r="V1378" i="6"/>
  <c r="W1358" i="6"/>
  <c r="V1358" i="6"/>
  <c r="W1304" i="6"/>
  <c r="V1304" i="6"/>
  <c r="W1248" i="6"/>
  <c r="V1248" i="6"/>
  <c r="W1232" i="6"/>
  <c r="V1232" i="6"/>
  <c r="W1176" i="6"/>
  <c r="V1176" i="6"/>
  <c r="W1018" i="6"/>
  <c r="V1018" i="6"/>
  <c r="W986" i="6"/>
  <c r="V986" i="6"/>
  <c r="W836" i="6"/>
  <c r="V836" i="6"/>
  <c r="W764" i="6"/>
  <c r="V764" i="6"/>
  <c r="W750" i="6"/>
  <c r="V750" i="6"/>
  <c r="W660" i="6"/>
  <c r="V660" i="6"/>
  <c r="W586" i="6"/>
  <c r="V586" i="6"/>
  <c r="W556" i="6"/>
  <c r="V556" i="6"/>
  <c r="W506" i="6"/>
  <c r="V506" i="6"/>
  <c r="W202" i="6"/>
  <c r="V202" i="6"/>
  <c r="W170" i="6"/>
  <c r="V170" i="6"/>
  <c r="W154" i="6"/>
  <c r="V154" i="6"/>
  <c r="V114" i="6"/>
  <c r="W114" i="6"/>
  <c r="W106" i="6"/>
  <c r="V106" i="6"/>
  <c r="V1382" i="6"/>
  <c r="V1353" i="6"/>
  <c r="V1101" i="6"/>
  <c r="V1033" i="6"/>
  <c r="V525" i="6"/>
  <c r="V1160" i="6"/>
  <c r="V1008" i="6"/>
  <c r="V940" i="6"/>
  <c r="V484" i="6"/>
  <c r="V758" i="6"/>
  <c r="V731" i="6"/>
  <c r="V100" i="6"/>
  <c r="V1058" i="6"/>
  <c r="V994" i="6"/>
  <c r="V911" i="6"/>
  <c r="V651" i="6"/>
  <c r="V802" i="6"/>
  <c r="V684" i="6"/>
  <c r="V410" i="6"/>
  <c r="V66" i="6"/>
  <c r="V389" i="6"/>
  <c r="W939" i="6"/>
  <c r="W1270" i="6"/>
  <c r="V1270" i="6"/>
  <c r="V1174" i="6"/>
  <c r="W1174" i="6"/>
  <c r="W858" i="6"/>
  <c r="V858" i="6"/>
  <c r="W752" i="6"/>
  <c r="V752" i="6"/>
  <c r="W396" i="6"/>
  <c r="V396" i="6"/>
  <c r="W196" i="6"/>
  <c r="V196" i="6"/>
  <c r="W1381" i="6"/>
  <c r="V1381" i="6"/>
  <c r="W1303" i="6"/>
  <c r="V1303" i="6"/>
  <c r="V1299" i="6"/>
  <c r="W1299" i="6"/>
  <c r="V1295" i="6"/>
  <c r="W1295" i="6"/>
  <c r="W1267" i="6"/>
  <c r="V1267" i="6"/>
  <c r="W1259" i="6"/>
  <c r="V1259" i="6"/>
  <c r="W1231" i="6"/>
  <c r="V1231" i="6"/>
  <c r="W1155" i="6"/>
  <c r="V1155" i="6"/>
  <c r="V1147" i="6"/>
  <c r="W1147" i="6"/>
  <c r="W1117" i="6"/>
  <c r="V1117" i="6"/>
  <c r="W1085" i="6"/>
  <c r="V1085" i="6"/>
  <c r="W1077" i="6"/>
  <c r="V1077" i="6"/>
  <c r="V1045" i="6"/>
  <c r="W1045" i="6"/>
  <c r="W931" i="6"/>
  <c r="V931" i="6"/>
  <c r="W927" i="6"/>
  <c r="V927" i="6"/>
  <c r="V875" i="6"/>
  <c r="W875" i="6"/>
  <c r="W831" i="6"/>
  <c r="V831" i="6"/>
  <c r="V811" i="6"/>
  <c r="W811" i="6"/>
  <c r="W783" i="6"/>
  <c r="V783" i="6"/>
  <c r="W565" i="6"/>
  <c r="V565" i="6"/>
  <c r="W517" i="6"/>
  <c r="V517" i="6"/>
  <c r="W501" i="6"/>
  <c r="V501" i="6"/>
  <c r="V437" i="6"/>
  <c r="W437" i="6"/>
  <c r="V357" i="6"/>
  <c r="W357" i="6"/>
  <c r="W345" i="6"/>
  <c r="V345" i="6"/>
  <c r="W289" i="6"/>
  <c r="V289" i="6"/>
  <c r="W281" i="6"/>
  <c r="V281" i="6"/>
  <c r="V253" i="6"/>
  <c r="W253" i="6"/>
  <c r="W177" i="6"/>
  <c r="V177" i="6"/>
  <c r="W165" i="6"/>
  <c r="V165" i="6"/>
  <c r="V1326" i="6"/>
  <c r="W1326" i="6"/>
  <c r="W1288" i="6"/>
  <c r="V1288" i="6"/>
  <c r="V1084" i="6"/>
  <c r="W1084" i="6"/>
  <c r="W1034" i="6"/>
  <c r="V1034" i="6"/>
  <c r="W1002" i="6"/>
  <c r="V1002" i="6"/>
  <c r="W908" i="6"/>
  <c r="V908" i="6"/>
  <c r="W852" i="6"/>
  <c r="V852" i="6"/>
  <c r="W812" i="6"/>
  <c r="V812" i="6"/>
  <c r="W804" i="6"/>
  <c r="V804" i="6"/>
  <c r="W788" i="6"/>
  <c r="V788" i="6"/>
  <c r="W780" i="6"/>
  <c r="V780" i="6"/>
  <c r="W708" i="6"/>
  <c r="V708" i="6"/>
  <c r="W676" i="6"/>
  <c r="V676" i="6"/>
  <c r="W646" i="6"/>
  <c r="V646" i="6"/>
  <c r="W572" i="6"/>
  <c r="V572" i="6"/>
  <c r="W530" i="6"/>
  <c r="V530" i="6"/>
  <c r="W492" i="6"/>
  <c r="V492" i="6"/>
  <c r="V474" i="6"/>
  <c r="W474" i="6"/>
  <c r="W370" i="6"/>
  <c r="V370" i="6"/>
  <c r="V362" i="6"/>
  <c r="W362" i="6"/>
  <c r="V346" i="6"/>
  <c r="W346" i="6"/>
  <c r="W314" i="6"/>
  <c r="V314" i="6"/>
  <c r="W306" i="6"/>
  <c r="V306" i="6"/>
  <c r="W298" i="6"/>
  <c r="V298" i="6"/>
  <c r="V274" i="6"/>
  <c r="W274" i="6"/>
  <c r="V210" i="6"/>
  <c r="W210" i="6"/>
  <c r="V194" i="6"/>
  <c r="W194" i="6"/>
  <c r="V178" i="6"/>
  <c r="W178" i="6"/>
  <c r="V162" i="6"/>
  <c r="W162" i="6"/>
  <c r="V146" i="6"/>
  <c r="W146" i="6"/>
  <c r="V82" i="6"/>
  <c r="W82" i="6"/>
  <c r="W26" i="6"/>
  <c r="V26" i="6"/>
  <c r="V1287" i="6"/>
  <c r="V1350" i="6"/>
  <c r="V1097" i="6"/>
  <c r="V1013" i="6"/>
  <c r="V477" i="6"/>
  <c r="V1216" i="6"/>
  <c r="V564" i="6"/>
  <c r="V500" i="6"/>
  <c r="V276" i="6"/>
  <c r="V1203" i="6"/>
  <c r="V36" i="6"/>
  <c r="V1010" i="6"/>
  <c r="V871" i="6"/>
  <c r="V217" i="6"/>
  <c r="W727" i="6"/>
  <c r="W513" i="6"/>
  <c r="V1161" i="6"/>
  <c r="V825" i="6"/>
  <c r="V360" i="6"/>
  <c r="V319" i="6"/>
  <c r="V1260" i="6"/>
  <c r="V991" i="6"/>
  <c r="V211" i="6"/>
  <c r="W1040" i="6"/>
  <c r="V1040" i="6"/>
  <c r="W898" i="6"/>
  <c r="V898" i="6"/>
  <c r="W730" i="6"/>
  <c r="V730" i="6"/>
  <c r="V722" i="6"/>
  <c r="W722" i="6"/>
  <c r="W640" i="6"/>
  <c r="V640" i="6"/>
  <c r="W588" i="6"/>
  <c r="V588" i="6"/>
  <c r="W364" i="6"/>
  <c r="V364" i="6"/>
  <c r="W292" i="6"/>
  <c r="V292" i="6"/>
  <c r="W244" i="6"/>
  <c r="V244" i="6"/>
  <c r="W236" i="6"/>
  <c r="V236" i="6"/>
  <c r="W164" i="6"/>
  <c r="V164" i="6"/>
  <c r="W140" i="6"/>
  <c r="V140" i="6"/>
  <c r="V1325" i="6"/>
  <c r="W1325" i="6"/>
  <c r="V1271" i="6"/>
  <c r="W1271" i="6"/>
  <c r="W1243" i="6"/>
  <c r="V1243" i="6"/>
  <c r="V1223" i="6"/>
  <c r="W1223" i="6"/>
  <c r="W1211" i="6"/>
  <c r="V1211" i="6"/>
  <c r="W1187" i="6"/>
  <c r="V1187" i="6"/>
  <c r="W1175" i="6"/>
  <c r="V1175" i="6"/>
  <c r="V1021" i="6"/>
  <c r="W1021" i="6"/>
  <c r="W935" i="6"/>
  <c r="V935" i="6"/>
  <c r="W903" i="6"/>
  <c r="V903" i="6"/>
  <c r="V899" i="6"/>
  <c r="W899" i="6"/>
  <c r="W895" i="6"/>
  <c r="V895" i="6"/>
  <c r="W867" i="6"/>
  <c r="V867" i="6"/>
  <c r="W839" i="6"/>
  <c r="V839" i="6"/>
  <c r="W815" i="6"/>
  <c r="V815" i="6"/>
  <c r="V787" i="6"/>
  <c r="W787" i="6"/>
  <c r="W771" i="6"/>
  <c r="V771" i="6"/>
  <c r="V767" i="6"/>
  <c r="W767" i="6"/>
  <c r="W763" i="6"/>
  <c r="V763" i="6"/>
  <c r="W747" i="6"/>
  <c r="V747" i="6"/>
  <c r="W715" i="6"/>
  <c r="V715" i="6"/>
  <c r="W683" i="6"/>
  <c r="V683" i="6"/>
  <c r="V671" i="6"/>
  <c r="W671" i="6"/>
  <c r="W667" i="6"/>
  <c r="V667" i="6"/>
  <c r="V647" i="6"/>
  <c r="W647" i="6"/>
  <c r="W569" i="6"/>
  <c r="V569" i="6"/>
  <c r="V545" i="6"/>
  <c r="W545" i="6"/>
  <c r="V509" i="6"/>
  <c r="W509" i="6"/>
  <c r="W465" i="6"/>
  <c r="V465" i="6"/>
  <c r="V445" i="6"/>
  <c r="W445" i="6"/>
  <c r="W421" i="6"/>
  <c r="V421" i="6"/>
  <c r="W393" i="6"/>
  <c r="V393" i="6"/>
  <c r="V349" i="6"/>
  <c r="W349" i="6"/>
  <c r="W329" i="6"/>
  <c r="V329" i="6"/>
  <c r="W313" i="6"/>
  <c r="V313" i="6"/>
  <c r="V285" i="6"/>
  <c r="W285" i="6"/>
  <c r="W273" i="6"/>
  <c r="V273" i="6"/>
  <c r="W229" i="6"/>
  <c r="V229" i="6"/>
  <c r="W197" i="6"/>
  <c r="V197" i="6"/>
  <c r="W137" i="6"/>
  <c r="V137" i="6"/>
  <c r="W133" i="6"/>
  <c r="V133" i="6"/>
  <c r="W57" i="6"/>
  <c r="V57" i="6"/>
  <c r="W49" i="6"/>
  <c r="V49" i="6"/>
  <c r="V13" i="6"/>
  <c r="W13" i="6"/>
  <c r="W1296" i="6"/>
  <c r="V1296" i="6"/>
  <c r="W1280" i="6"/>
  <c r="V1280" i="6"/>
  <c r="W1256" i="6"/>
  <c r="V1256" i="6"/>
  <c r="W1240" i="6"/>
  <c r="V1240" i="6"/>
  <c r="W1224" i="6"/>
  <c r="V1224" i="6"/>
  <c r="W1208" i="6"/>
  <c r="V1208" i="6"/>
  <c r="W1200" i="6"/>
  <c r="V1200" i="6"/>
  <c r="W1184" i="6"/>
  <c r="V1184" i="6"/>
  <c r="W1168" i="6"/>
  <c r="V1168" i="6"/>
  <c r="W1152" i="6"/>
  <c r="V1152" i="6"/>
  <c r="W1108" i="6"/>
  <c r="V1108" i="6"/>
  <c r="W1068" i="6"/>
  <c r="V1068" i="6"/>
  <c r="W932" i="6"/>
  <c r="V932" i="6"/>
  <c r="W916" i="6"/>
  <c r="V916" i="6"/>
  <c r="W900" i="6"/>
  <c r="V900" i="6"/>
  <c r="W884" i="6"/>
  <c r="V884" i="6"/>
  <c r="W876" i="6"/>
  <c r="V876" i="6"/>
  <c r="W860" i="6"/>
  <c r="V860" i="6"/>
  <c r="W820" i="6"/>
  <c r="V820" i="6"/>
  <c r="W724" i="6"/>
  <c r="V724" i="6"/>
  <c r="W716" i="6"/>
  <c r="V716" i="6"/>
  <c r="W700" i="6"/>
  <c r="V700" i="6"/>
  <c r="W538" i="6"/>
  <c r="V538" i="6"/>
  <c r="W522" i="6"/>
  <c r="V522" i="6"/>
  <c r="W514" i="6"/>
  <c r="V514" i="6"/>
  <c r="W450" i="6"/>
  <c r="V450" i="6"/>
  <c r="W434" i="6"/>
  <c r="V434" i="6"/>
  <c r="W426" i="6"/>
  <c r="V426" i="6"/>
  <c r="W402" i="6"/>
  <c r="V402" i="6"/>
  <c r="W386" i="6"/>
  <c r="V386" i="6"/>
  <c r="W378" i="6"/>
  <c r="V378" i="6"/>
  <c r="W354" i="6"/>
  <c r="V354" i="6"/>
  <c r="W338" i="6"/>
  <c r="V338" i="6"/>
  <c r="V330" i="6"/>
  <c r="W330" i="6"/>
  <c r="W322" i="6"/>
  <c r="V322" i="6"/>
  <c r="W266" i="6"/>
  <c r="V266" i="6"/>
  <c r="W250" i="6"/>
  <c r="V250" i="6"/>
  <c r="W242" i="6"/>
  <c r="V242" i="6"/>
  <c r="W218" i="6"/>
  <c r="V218" i="6"/>
  <c r="W186" i="6"/>
  <c r="V186" i="6"/>
  <c r="W138" i="6"/>
  <c r="V138" i="6"/>
  <c r="W122" i="6"/>
  <c r="V122" i="6"/>
  <c r="W90" i="6"/>
  <c r="V90" i="6"/>
  <c r="W74" i="6"/>
  <c r="V74" i="6"/>
  <c r="W34" i="6"/>
  <c r="V34" i="6"/>
  <c r="V1335" i="6"/>
  <c r="V1307" i="6"/>
  <c r="V1283" i="6"/>
  <c r="V1255" i="6"/>
  <c r="V1370" i="6"/>
  <c r="V1306" i="6"/>
  <c r="V1254" i="6"/>
  <c r="V1337" i="6"/>
  <c r="V1289" i="6"/>
  <c r="V1109" i="6"/>
  <c r="V1081" i="6"/>
  <c r="V1053" i="6"/>
  <c r="V1017" i="6"/>
  <c r="V989" i="6"/>
  <c r="V869" i="6"/>
  <c r="V581" i="6"/>
  <c r="V533" i="6"/>
  <c r="V485" i="6"/>
  <c r="V1364" i="6"/>
  <c r="V1272" i="6"/>
  <c r="V1192" i="6"/>
  <c r="V1076" i="6"/>
  <c r="V892" i="6"/>
  <c r="V868" i="6"/>
  <c r="V692" i="6"/>
  <c r="V444" i="6"/>
  <c r="V332" i="6"/>
  <c r="V260" i="6"/>
  <c r="V594" i="6"/>
  <c r="V481" i="6"/>
  <c r="V859" i="6"/>
  <c r="V739" i="6"/>
  <c r="V156" i="6"/>
  <c r="V28" i="6"/>
  <c r="V1118" i="6"/>
  <c r="V1215" i="6"/>
  <c r="V883" i="6"/>
  <c r="V687" i="6"/>
  <c r="V794" i="6"/>
  <c r="V546" i="6"/>
  <c r="V458" i="6"/>
  <c r="V828" i="6"/>
  <c r="V418" i="6"/>
  <c r="V50" i="6"/>
  <c r="V18" i="6"/>
  <c r="V796" i="6"/>
  <c r="V394" i="6"/>
  <c r="V290" i="6"/>
  <c r="V258" i="6"/>
  <c r="V226" i="6"/>
  <c r="V130" i="6"/>
  <c r="V98" i="6"/>
  <c r="V529" i="6"/>
  <c r="V369" i="6"/>
  <c r="V245" i="6"/>
  <c r="V117" i="6"/>
  <c r="V17" i="6"/>
  <c r="W1333" i="6"/>
  <c r="W1199" i="6"/>
  <c r="W1111" i="6"/>
  <c r="W721" i="6"/>
  <c r="W541" i="6"/>
  <c r="W373" i="6"/>
  <c r="W169" i="6"/>
  <c r="W1348" i="6"/>
  <c r="V1348" i="6"/>
  <c r="W1182" i="6"/>
  <c r="V1182" i="6"/>
  <c r="W1150" i="6"/>
  <c r="V1150" i="6"/>
  <c r="V1134" i="6"/>
  <c r="W1134" i="6"/>
  <c r="W1070" i="6"/>
  <c r="V1070" i="6"/>
  <c r="W922" i="6"/>
  <c r="V922" i="6"/>
  <c r="W850" i="6"/>
  <c r="V850" i="6"/>
  <c r="W562" i="6"/>
  <c r="V562" i="6"/>
  <c r="W300" i="6"/>
  <c r="V300" i="6"/>
  <c r="W76" i="6"/>
  <c r="V76" i="6"/>
  <c r="W60" i="6"/>
  <c r="V60" i="6"/>
  <c r="V1302" i="6"/>
  <c r="V1385" i="6"/>
  <c r="V1357" i="6"/>
  <c r="V1340" i="6"/>
  <c r="V540" i="6"/>
  <c r="V428" i="6"/>
  <c r="V316" i="6"/>
  <c r="V228" i="6"/>
  <c r="V108" i="6"/>
  <c r="V1166" i="6"/>
  <c r="V1163" i="6"/>
  <c r="V658" i="6"/>
  <c r="W1167" i="6"/>
  <c r="W1069" i="6"/>
  <c r="W464" i="6"/>
  <c r="V464" i="6"/>
  <c r="V304" i="6"/>
  <c r="W304" i="6"/>
  <c r="W248" i="6"/>
  <c r="V248" i="6"/>
  <c r="V1367" i="6"/>
  <c r="W1367" i="6"/>
  <c r="V1229" i="6"/>
  <c r="W1229" i="6"/>
  <c r="W1067" i="6"/>
  <c r="V1067" i="6"/>
  <c r="W1039" i="6"/>
  <c r="V1039" i="6"/>
  <c r="V885" i="6"/>
  <c r="W885" i="6"/>
  <c r="W813" i="6"/>
  <c r="V813" i="6"/>
  <c r="W567" i="6"/>
  <c r="V567" i="6"/>
  <c r="W543" i="6"/>
  <c r="V543" i="6"/>
  <c r="W427" i="6"/>
  <c r="V427" i="6"/>
  <c r="V415" i="6"/>
  <c r="W415" i="6"/>
  <c r="W263" i="6"/>
  <c r="V263" i="6"/>
  <c r="V259" i="6"/>
  <c r="W259" i="6"/>
  <c r="W47" i="6"/>
  <c r="V47" i="6"/>
  <c r="W222" i="6"/>
  <c r="V1246" i="6"/>
  <c r="W1246" i="6"/>
  <c r="V1239" i="6"/>
  <c r="W1239" i="6"/>
  <c r="V1159" i="6"/>
  <c r="W1159" i="6"/>
  <c r="V1139" i="6"/>
  <c r="W1139" i="6"/>
  <c r="V1025" i="6"/>
  <c r="W1025" i="6"/>
  <c r="W993" i="6"/>
  <c r="V993" i="6"/>
  <c r="V819" i="6"/>
  <c r="W819" i="6"/>
  <c r="W537" i="6"/>
  <c r="V537" i="6"/>
  <c r="W473" i="6"/>
  <c r="V473" i="6"/>
  <c r="W453" i="6"/>
  <c r="V453" i="6"/>
  <c r="V429" i="6"/>
  <c r="W429" i="6"/>
  <c r="W417" i="6"/>
  <c r="V417" i="6"/>
  <c r="W337" i="6"/>
  <c r="V337" i="6"/>
  <c r="W305" i="6"/>
  <c r="V305" i="6"/>
  <c r="W261" i="6"/>
  <c r="V261" i="6"/>
  <c r="V237" i="6"/>
  <c r="W237" i="6"/>
  <c r="W225" i="6"/>
  <c r="V225" i="6"/>
  <c r="W185" i="6"/>
  <c r="V185" i="6"/>
  <c r="W145" i="6"/>
  <c r="V145" i="6"/>
  <c r="W113" i="6"/>
  <c r="V113" i="6"/>
  <c r="V77" i="6"/>
  <c r="W77" i="6"/>
  <c r="W73" i="6"/>
  <c r="V73" i="6"/>
  <c r="W33" i="6"/>
  <c r="V33" i="6"/>
  <c r="V1355" i="6"/>
  <c r="V1291" i="6"/>
  <c r="V1251" i="6"/>
  <c r="V1374" i="6"/>
  <c r="V1342" i="6"/>
  <c r="V1286" i="6"/>
  <c r="V1238" i="6"/>
  <c r="V1369" i="6"/>
  <c r="V1349" i="6"/>
  <c r="V1257" i="6"/>
  <c r="V1113" i="6"/>
  <c r="V1093" i="6"/>
  <c r="V1049" i="6"/>
  <c r="V1029" i="6"/>
  <c r="V1001" i="6"/>
  <c r="V785" i="6"/>
  <c r="V573" i="6"/>
  <c r="V469" i="6"/>
  <c r="V1356" i="6"/>
  <c r="V1116" i="6"/>
  <c r="V1100" i="6"/>
  <c r="V1052" i="6"/>
  <c r="V756" i="6"/>
  <c r="V524" i="6"/>
  <c r="V460" i="6"/>
  <c r="V380" i="6"/>
  <c r="V320" i="6"/>
  <c r="V284" i="6"/>
  <c r="V252" i="6"/>
  <c r="V200" i="6"/>
  <c r="V746" i="6"/>
  <c r="V1196" i="6"/>
  <c r="V1191" i="6"/>
  <c r="V855" i="6"/>
  <c r="V743" i="6"/>
  <c r="V723" i="6"/>
  <c r="V1324" i="6"/>
  <c r="V188" i="6"/>
  <c r="V124" i="6"/>
  <c r="V68" i="6"/>
  <c r="V12" i="6"/>
  <c r="V1090" i="6"/>
  <c r="V914" i="6"/>
  <c r="V1136" i="6"/>
  <c r="V1219" i="6"/>
  <c r="V1171" i="6"/>
  <c r="V1143" i="6"/>
  <c r="V915" i="6"/>
  <c r="V887" i="6"/>
  <c r="V863" i="6"/>
  <c r="V823" i="6"/>
  <c r="V703" i="6"/>
  <c r="V383" i="6"/>
  <c r="V151" i="6"/>
  <c r="V838" i="6"/>
  <c r="V770" i="6"/>
  <c r="V490" i="6"/>
  <c r="V204" i="6"/>
  <c r="V1132" i="6"/>
  <c r="V577" i="6"/>
  <c r="V457" i="6"/>
  <c r="V401" i="6"/>
  <c r="V309" i="6"/>
  <c r="V249" i="6"/>
  <c r="V201" i="6"/>
  <c r="V161" i="6"/>
  <c r="V101" i="6"/>
  <c r="V53" i="6"/>
  <c r="V5" i="6"/>
  <c r="W1339" i="6"/>
  <c r="W1041" i="6"/>
  <c r="W803" i="6"/>
  <c r="W1230" i="6"/>
  <c r="W1162" i="6"/>
  <c r="W181" i="6"/>
  <c r="W774" i="6"/>
  <c r="V1198" i="6"/>
  <c r="V1086" i="6"/>
  <c r="V938" i="6"/>
  <c r="V826" i="6"/>
  <c r="V690" i="6"/>
  <c r="W1094" i="6"/>
  <c r="W1062" i="6"/>
  <c r="V512" i="6"/>
  <c r="W512" i="6"/>
  <c r="V789" i="6"/>
  <c r="W789" i="6"/>
  <c r="V749" i="6"/>
  <c r="W749" i="6"/>
  <c r="V311" i="6"/>
  <c r="W311" i="6"/>
  <c r="V1360" i="6"/>
  <c r="W1360" i="6"/>
  <c r="W430" i="6"/>
  <c r="V430" i="6"/>
  <c r="W398" i="6"/>
  <c r="V398" i="6"/>
  <c r="W374" i="6"/>
  <c r="V374" i="6"/>
  <c r="W358" i="6"/>
  <c r="V358" i="6"/>
  <c r="W302" i="6"/>
  <c r="V302" i="6"/>
  <c r="V286" i="6"/>
  <c r="W286" i="6"/>
  <c r="W270" i="6"/>
  <c r="V270" i="6"/>
  <c r="V254" i="6"/>
  <c r="W254" i="6"/>
  <c r="W238" i="6"/>
  <c r="V238" i="6"/>
  <c r="W206" i="6"/>
  <c r="V206" i="6"/>
  <c r="W190" i="6"/>
  <c r="V190" i="6"/>
  <c r="W126" i="6"/>
  <c r="V126" i="6"/>
  <c r="W87" i="6"/>
  <c r="V87" i="6"/>
  <c r="W83" i="6"/>
  <c r="V83" i="6"/>
  <c r="V79" i="6"/>
  <c r="W79" i="6"/>
  <c r="W55" i="6"/>
  <c r="V55" i="6"/>
  <c r="V51" i="6"/>
  <c r="W51" i="6"/>
  <c r="W31" i="6"/>
  <c r="V31" i="6"/>
  <c r="W19" i="6"/>
  <c r="V19" i="6"/>
  <c r="W11" i="6"/>
  <c r="V11" i="6"/>
  <c r="V7" i="6"/>
  <c r="W7" i="6"/>
  <c r="W1330" i="6"/>
  <c r="V1330" i="6"/>
  <c r="V1371" i="6"/>
  <c r="V1351" i="6"/>
  <c r="V1344" i="6"/>
  <c r="V1044" i="6"/>
  <c r="V862" i="6"/>
  <c r="V734" i="6"/>
  <c r="V748" i="6"/>
  <c r="V1035" i="6"/>
  <c r="V587" i="6"/>
  <c r="V487" i="6"/>
  <c r="V1328" i="6"/>
  <c r="V1170" i="6"/>
  <c r="V670" i="6"/>
  <c r="V861" i="6"/>
  <c r="V649" i="6"/>
  <c r="W1079" i="6"/>
  <c r="W1055" i="6"/>
  <c r="W1011" i="6"/>
  <c r="W411" i="6"/>
  <c r="W399" i="6"/>
  <c r="W1384" i="6"/>
  <c r="W171" i="6"/>
  <c r="W686" i="6"/>
  <c r="W1362" i="6"/>
  <c r="V1362" i="6"/>
  <c r="W1352" i="6"/>
  <c r="V1352" i="6"/>
  <c r="W1312" i="6"/>
  <c r="V1312" i="6"/>
  <c r="W1266" i="6"/>
  <c r="V1266" i="6"/>
  <c r="W1250" i="6"/>
  <c r="V1250" i="6"/>
  <c r="W1242" i="6"/>
  <c r="V1242" i="6"/>
  <c r="W1226" i="6"/>
  <c r="V1226" i="6"/>
  <c r="W1202" i="6"/>
  <c r="V1202" i="6"/>
  <c r="W1178" i="6"/>
  <c r="V1178" i="6"/>
  <c r="W1082" i="6"/>
  <c r="V1082" i="6"/>
  <c r="W996" i="6"/>
  <c r="V996" i="6"/>
  <c r="W894" i="6"/>
  <c r="V894" i="6"/>
  <c r="W886" i="6"/>
  <c r="V886" i="6"/>
  <c r="V830" i="6"/>
  <c r="W830" i="6"/>
  <c r="V798" i="6"/>
  <c r="W798" i="6"/>
  <c r="W742" i="6"/>
  <c r="V742" i="6"/>
  <c r="W726" i="6"/>
  <c r="V726" i="6"/>
  <c r="W718" i="6"/>
  <c r="V718" i="6"/>
  <c r="W710" i="6"/>
  <c r="V710" i="6"/>
  <c r="W678" i="6"/>
  <c r="V678" i="6"/>
  <c r="W654" i="6"/>
  <c r="V654" i="6"/>
  <c r="W584" i="6"/>
  <c r="V584" i="6"/>
  <c r="W536" i="6"/>
  <c r="V536" i="6"/>
  <c r="W528" i="6"/>
  <c r="V528" i="6"/>
  <c r="W494" i="6"/>
  <c r="V494" i="6"/>
  <c r="W432" i="6"/>
  <c r="V432" i="6"/>
  <c r="V392" i="6"/>
  <c r="W392" i="6"/>
  <c r="W376" i="6"/>
  <c r="V376" i="6"/>
  <c r="W352" i="6"/>
  <c r="V352" i="6"/>
  <c r="W328" i="6"/>
  <c r="V328" i="6"/>
  <c r="W288" i="6"/>
  <c r="V288" i="6"/>
  <c r="W256" i="6"/>
  <c r="V256" i="6"/>
  <c r="W144" i="6"/>
  <c r="V144" i="6"/>
  <c r="W88" i="6"/>
  <c r="V88" i="6"/>
  <c r="W80" i="6"/>
  <c r="V80" i="6"/>
  <c r="W72" i="6"/>
  <c r="V72" i="6"/>
  <c r="W32" i="6"/>
  <c r="V32" i="6"/>
  <c r="W24" i="6"/>
  <c r="V24" i="6"/>
  <c r="W16" i="6"/>
  <c r="V16" i="6"/>
  <c r="W1343" i="6"/>
  <c r="V1343" i="6"/>
  <c r="W1331" i="6"/>
  <c r="V1331" i="6"/>
  <c r="W1327" i="6"/>
  <c r="V1327" i="6"/>
  <c r="W1313" i="6"/>
  <c r="V1313" i="6"/>
  <c r="W1301" i="6"/>
  <c r="V1301" i="6"/>
  <c r="W1297" i="6"/>
  <c r="V1297" i="6"/>
  <c r="W1253" i="6"/>
  <c r="V1253" i="6"/>
  <c r="W1249" i="6"/>
  <c r="V1249" i="6"/>
  <c r="W1237" i="6"/>
  <c r="V1237" i="6"/>
  <c r="W1205" i="6"/>
  <c r="V1205" i="6"/>
  <c r="W1201" i="6"/>
  <c r="V1201" i="6"/>
  <c r="W1153" i="6"/>
  <c r="V1153" i="6"/>
  <c r="V1103" i="6"/>
  <c r="W1103" i="6"/>
  <c r="V1087" i="6"/>
  <c r="W1087" i="6"/>
  <c r="W1075" i="6"/>
  <c r="V1075" i="6"/>
  <c r="V1071" i="6"/>
  <c r="W1071" i="6"/>
  <c r="W1059" i="6"/>
  <c r="V1059" i="6"/>
  <c r="W1031" i="6"/>
  <c r="V1031" i="6"/>
  <c r="W1027" i="6"/>
  <c r="V1027" i="6"/>
  <c r="V1019" i="6"/>
  <c r="W1019" i="6"/>
  <c r="W1015" i="6"/>
  <c r="V1015" i="6"/>
  <c r="W937" i="6"/>
  <c r="V937" i="6"/>
  <c r="W913" i="6"/>
  <c r="V913" i="6"/>
  <c r="W893" i="6"/>
  <c r="V893" i="6"/>
  <c r="V853" i="6"/>
  <c r="W853" i="6"/>
  <c r="V733" i="6"/>
  <c r="W733" i="6"/>
  <c r="W729" i="6"/>
  <c r="V729" i="6"/>
  <c r="W725" i="6"/>
  <c r="V725" i="6"/>
  <c r="W709" i="6"/>
  <c r="V709" i="6"/>
  <c r="V705" i="6"/>
  <c r="W705" i="6"/>
  <c r="W701" i="6"/>
  <c r="V701" i="6"/>
  <c r="W591" i="6"/>
  <c r="V591" i="6"/>
  <c r="W579" i="6"/>
  <c r="V579" i="6"/>
  <c r="W575" i="6"/>
  <c r="V575" i="6"/>
  <c r="W539" i="6"/>
  <c r="V539" i="6"/>
  <c r="W535" i="6"/>
  <c r="V535" i="6"/>
  <c r="W519" i="6"/>
  <c r="V519" i="6"/>
  <c r="W475" i="6"/>
  <c r="V475" i="6"/>
  <c r="W463" i="6"/>
  <c r="V463" i="6"/>
  <c r="W459" i="6"/>
  <c r="V459" i="6"/>
  <c r="W443" i="6"/>
  <c r="V443" i="6"/>
  <c r="W423" i="6"/>
  <c r="V423" i="6"/>
  <c r="V419" i="6"/>
  <c r="W419" i="6"/>
  <c r="V395" i="6"/>
  <c r="W395" i="6"/>
  <c r="W379" i="6"/>
  <c r="V379" i="6"/>
  <c r="W375" i="6"/>
  <c r="V375" i="6"/>
  <c r="V371" i="6"/>
  <c r="W371" i="6"/>
  <c r="V303" i="6"/>
  <c r="W303" i="6"/>
  <c r="W299" i="6"/>
  <c r="V299" i="6"/>
  <c r="V295" i="6"/>
  <c r="W295" i="6"/>
  <c r="W275" i="6"/>
  <c r="V275" i="6"/>
  <c r="V271" i="6"/>
  <c r="W271" i="6"/>
  <c r="W243" i="6"/>
  <c r="V243" i="6"/>
  <c r="V239" i="6"/>
  <c r="W239" i="6"/>
  <c r="V223" i="6"/>
  <c r="W223" i="6"/>
  <c r="W219" i="6"/>
  <c r="V219" i="6"/>
  <c r="V159" i="6"/>
  <c r="W159" i="6"/>
  <c r="W155" i="6"/>
  <c r="V155" i="6"/>
  <c r="W147" i="6"/>
  <c r="V147" i="6"/>
  <c r="V143" i="6"/>
  <c r="W143" i="6"/>
  <c r="W135" i="6"/>
  <c r="V135" i="6"/>
  <c r="V127" i="6"/>
  <c r="W127" i="6"/>
  <c r="W119" i="6"/>
  <c r="V119" i="6"/>
  <c r="V1347" i="6"/>
  <c r="V1290" i="6"/>
  <c r="V1258" i="6"/>
  <c r="V1218" i="6"/>
  <c r="V849" i="6"/>
  <c r="V677" i="6"/>
  <c r="V1004" i="6"/>
  <c r="V644" i="6"/>
  <c r="V448" i="6"/>
  <c r="V408" i="6"/>
  <c r="V336" i="6"/>
  <c r="V280" i="6"/>
  <c r="V232" i="6"/>
  <c r="V1194" i="6"/>
  <c r="V574" i="6"/>
  <c r="V1023" i="6"/>
  <c r="V583" i="6"/>
  <c r="V483" i="6"/>
  <c r="V335" i="6"/>
  <c r="V208" i="6"/>
  <c r="V1130" i="6"/>
  <c r="V1114" i="6"/>
  <c r="V1074" i="6"/>
  <c r="V152" i="6"/>
  <c r="V1091" i="6"/>
  <c r="V523" i="6"/>
  <c r="V447" i="6"/>
  <c r="V407" i="6"/>
  <c r="V363" i="6"/>
  <c r="V283" i="6"/>
  <c r="V235" i="6"/>
  <c r="V183" i="6"/>
  <c r="V123" i="6"/>
  <c r="V67" i="6"/>
  <c r="V870" i="6"/>
  <c r="V806" i="6"/>
  <c r="V662" i="6"/>
  <c r="V558" i="6"/>
  <c r="V15" i="6"/>
  <c r="V48" i="6"/>
  <c r="V897" i="6"/>
  <c r="W1261" i="6"/>
  <c r="W1133" i="6"/>
  <c r="W1099" i="6"/>
  <c r="W929" i="6"/>
  <c r="W857" i="6"/>
  <c r="W829" i="6"/>
  <c r="W693" i="6"/>
  <c r="W367" i="6"/>
  <c r="W1380" i="6"/>
  <c r="W111" i="6"/>
  <c r="W128" i="6"/>
  <c r="W878" i="6"/>
  <c r="W1336" i="6"/>
  <c r="V1336" i="6"/>
  <c r="W1298" i="6"/>
  <c r="V1298" i="6"/>
  <c r="W1146" i="6"/>
  <c r="V1146" i="6"/>
  <c r="W1138" i="6"/>
  <c r="V1138" i="6"/>
  <c r="W1106" i="6"/>
  <c r="V1106" i="6"/>
  <c r="W1066" i="6"/>
  <c r="V1066" i="6"/>
  <c r="W1060" i="6"/>
  <c r="V1060" i="6"/>
  <c r="W1020" i="6"/>
  <c r="V1020" i="6"/>
  <c r="W1012" i="6"/>
  <c r="V1012" i="6"/>
  <c r="V934" i="6"/>
  <c r="W934" i="6"/>
  <c r="W926" i="6"/>
  <c r="V926" i="6"/>
  <c r="W910" i="6"/>
  <c r="V910" i="6"/>
  <c r="W854" i="6"/>
  <c r="V854" i="6"/>
  <c r="W822" i="6"/>
  <c r="V822" i="6"/>
  <c r="W790" i="6"/>
  <c r="V790" i="6"/>
  <c r="W782" i="6"/>
  <c r="V782" i="6"/>
  <c r="W694" i="6"/>
  <c r="V694" i="6"/>
  <c r="W486" i="6"/>
  <c r="V486" i="6"/>
  <c r="W480" i="6"/>
  <c r="V480" i="6"/>
  <c r="W456" i="6"/>
  <c r="V456" i="6"/>
  <c r="V440" i="6"/>
  <c r="W440" i="6"/>
  <c r="W368" i="6"/>
  <c r="V368" i="6"/>
  <c r="W272" i="6"/>
  <c r="V272" i="6"/>
  <c r="W240" i="6"/>
  <c r="V240" i="6"/>
  <c r="W216" i="6"/>
  <c r="V216" i="6"/>
  <c r="V184" i="6"/>
  <c r="W184" i="6"/>
  <c r="V160" i="6"/>
  <c r="W160" i="6"/>
  <c r="W112" i="6"/>
  <c r="V112" i="6"/>
  <c r="V104" i="6"/>
  <c r="W104" i="6"/>
  <c r="V1375" i="6"/>
  <c r="W1375" i="6"/>
  <c r="V1359" i="6"/>
  <c r="W1359" i="6"/>
  <c r="W1281" i="6"/>
  <c r="V1281" i="6"/>
  <c r="W1269" i="6"/>
  <c r="V1269" i="6"/>
  <c r="W1265" i="6"/>
  <c r="V1265" i="6"/>
  <c r="W1233" i="6"/>
  <c r="V1233" i="6"/>
  <c r="W1221" i="6"/>
  <c r="V1221" i="6"/>
  <c r="W1217" i="6"/>
  <c r="V1217" i="6"/>
  <c r="W1185" i="6"/>
  <c r="V1185" i="6"/>
  <c r="W1173" i="6"/>
  <c r="V1173" i="6"/>
  <c r="W1169" i="6"/>
  <c r="V1169" i="6"/>
  <c r="W1141" i="6"/>
  <c r="V1141" i="6"/>
  <c r="W1137" i="6"/>
  <c r="V1137" i="6"/>
  <c r="V1119" i="6"/>
  <c r="W1119" i="6"/>
  <c r="W1115" i="6"/>
  <c r="V1115" i="6"/>
  <c r="W1047" i="6"/>
  <c r="V1047" i="6"/>
  <c r="W1043" i="6"/>
  <c r="V1043" i="6"/>
  <c r="V1003" i="6"/>
  <c r="W1003" i="6"/>
  <c r="W999" i="6"/>
  <c r="V999" i="6"/>
  <c r="W995" i="6"/>
  <c r="V995" i="6"/>
  <c r="V987" i="6"/>
  <c r="W987" i="6"/>
  <c r="W933" i="6"/>
  <c r="V933" i="6"/>
  <c r="W901" i="6"/>
  <c r="V901" i="6"/>
  <c r="W881" i="6"/>
  <c r="V881" i="6"/>
  <c r="W877" i="6"/>
  <c r="V877" i="6"/>
  <c r="W837" i="6"/>
  <c r="V837" i="6"/>
  <c r="W817" i="6"/>
  <c r="V817" i="6"/>
  <c r="W809" i="6"/>
  <c r="V809" i="6"/>
  <c r="W793" i="6"/>
  <c r="V793" i="6"/>
  <c r="V781" i="6"/>
  <c r="W781" i="6"/>
  <c r="W773" i="6"/>
  <c r="V773" i="6"/>
  <c r="W769" i="6"/>
  <c r="V769" i="6"/>
  <c r="V765" i="6"/>
  <c r="W765" i="6"/>
  <c r="W753" i="6"/>
  <c r="V753" i="6"/>
  <c r="W685" i="6"/>
  <c r="V685" i="6"/>
  <c r="W681" i="6"/>
  <c r="V681" i="6"/>
  <c r="W661" i="6"/>
  <c r="V661" i="6"/>
  <c r="W657" i="6"/>
  <c r="V657" i="6"/>
  <c r="W653" i="6"/>
  <c r="V653" i="6"/>
  <c r="W641" i="6"/>
  <c r="V641" i="6"/>
  <c r="W563" i="6"/>
  <c r="V563" i="6"/>
  <c r="V559" i="6"/>
  <c r="W559" i="6"/>
  <c r="W555" i="6"/>
  <c r="V555" i="6"/>
  <c r="W511" i="6"/>
  <c r="V511" i="6"/>
  <c r="W491" i="6"/>
  <c r="V491" i="6"/>
  <c r="W479" i="6"/>
  <c r="V479" i="6"/>
  <c r="W439" i="6"/>
  <c r="V439" i="6"/>
  <c r="V387" i="6"/>
  <c r="W387" i="6"/>
  <c r="W359" i="6"/>
  <c r="V359" i="6"/>
  <c r="V355" i="6"/>
  <c r="W355" i="6"/>
  <c r="W351" i="6"/>
  <c r="V351" i="6"/>
  <c r="W343" i="6"/>
  <c r="V343" i="6"/>
  <c r="W331" i="6"/>
  <c r="V331" i="6"/>
  <c r="W327" i="6"/>
  <c r="V327" i="6"/>
  <c r="W315" i="6"/>
  <c r="V315" i="6"/>
  <c r="V251" i="6"/>
  <c r="W251" i="6"/>
  <c r="W231" i="6"/>
  <c r="V231" i="6"/>
  <c r="V207" i="6"/>
  <c r="W207" i="6"/>
  <c r="W203" i="6"/>
  <c r="V203" i="6"/>
  <c r="W199" i="6"/>
  <c r="V199" i="6"/>
  <c r="W195" i="6"/>
  <c r="V195" i="6"/>
  <c r="V191" i="6"/>
  <c r="W191" i="6"/>
  <c r="W179" i="6"/>
  <c r="V179" i="6"/>
  <c r="V167" i="6"/>
  <c r="W167" i="6"/>
  <c r="W139" i="6"/>
  <c r="V139" i="6"/>
  <c r="W107" i="6"/>
  <c r="V107" i="6"/>
  <c r="W71" i="6"/>
  <c r="V71" i="6"/>
  <c r="W59" i="6"/>
  <c r="V59" i="6"/>
  <c r="W43" i="6"/>
  <c r="V43" i="6"/>
  <c r="W35" i="6"/>
  <c r="V35" i="6"/>
  <c r="W1372" i="6"/>
  <c r="V1372" i="6"/>
  <c r="W1346" i="6"/>
  <c r="V1346" i="6"/>
  <c r="V1366" i="6"/>
  <c r="V1234" i="6"/>
  <c r="V1309" i="6"/>
  <c r="V1277" i="6"/>
  <c r="V1213" i="6"/>
  <c r="V1181" i="6"/>
  <c r="V1149" i="6"/>
  <c r="V941" i="6"/>
  <c r="V905" i="6"/>
  <c r="V865" i="6"/>
  <c r="V821" i="6"/>
  <c r="V777" i="6"/>
  <c r="V737" i="6"/>
  <c r="V689" i="6"/>
  <c r="V544" i="6"/>
  <c r="V504" i="6"/>
  <c r="V424" i="6"/>
  <c r="V384" i="6"/>
  <c r="V344" i="6"/>
  <c r="V264" i="6"/>
  <c r="V339" i="6"/>
  <c r="V120" i="6"/>
  <c r="V1107" i="6"/>
  <c r="V1063" i="6"/>
  <c r="V527" i="6"/>
  <c r="V455" i="6"/>
  <c r="V291" i="6"/>
  <c r="V247" i="6"/>
  <c r="V187" i="6"/>
  <c r="V131" i="6"/>
  <c r="V75" i="6"/>
  <c r="V27" i="6"/>
  <c r="V797" i="6"/>
  <c r="W1285" i="6"/>
  <c r="W1157" i="6"/>
  <c r="W833" i="6"/>
  <c r="W745" i="6"/>
  <c r="W416" i="6"/>
  <c r="W472" i="6"/>
  <c r="W136" i="6"/>
  <c r="V1338" i="6"/>
  <c r="V1305" i="6"/>
  <c r="V1273" i="6"/>
  <c r="V1241" i="6"/>
  <c r="V1209" i="6"/>
  <c r="V1177" i="6"/>
  <c r="V1145" i="6"/>
  <c r="V925" i="6"/>
  <c r="V889" i="6"/>
  <c r="V805" i="6"/>
  <c r="V761" i="6"/>
  <c r="V1383" i="6"/>
  <c r="V1363" i="6"/>
  <c r="V1354" i="6"/>
  <c r="V1293" i="6"/>
  <c r="V1197" i="6"/>
  <c r="V1165" i="6"/>
  <c r="V921" i="6"/>
  <c r="V841" i="6"/>
  <c r="V801" i="6"/>
  <c r="V757" i="6"/>
  <c r="V713" i="6"/>
  <c r="V669" i="6"/>
  <c r="V1028" i="6"/>
  <c r="V988" i="6"/>
  <c r="V592" i="6"/>
  <c r="V400" i="6"/>
  <c r="V296" i="6"/>
  <c r="V1186" i="6"/>
  <c r="V766" i="6"/>
  <c r="V566" i="6"/>
  <c r="V1051" i="6"/>
  <c r="V571" i="6"/>
  <c r="V471" i="6"/>
  <c r="V323" i="6"/>
  <c r="V1154" i="6"/>
  <c r="V1098" i="6"/>
  <c r="V1083" i="6"/>
  <c r="V1007" i="6"/>
  <c r="V551" i="6"/>
  <c r="V507" i="6"/>
  <c r="V431" i="6"/>
  <c r="V391" i="6"/>
  <c r="V347" i="6"/>
  <c r="V267" i="6"/>
  <c r="V215" i="6"/>
  <c r="V163" i="6"/>
  <c r="V103" i="6"/>
  <c r="V902" i="6"/>
  <c r="V702" i="6"/>
  <c r="V8" i="6"/>
  <c r="V96" i="6"/>
  <c r="V176" i="6"/>
  <c r="V717" i="6"/>
  <c r="W1189" i="6"/>
  <c r="W1095" i="6"/>
  <c r="W917" i="6"/>
  <c r="W873" i="6"/>
  <c r="W845" i="6"/>
  <c r="W673" i="6"/>
  <c r="W1282" i="6"/>
  <c r="W1036" i="6"/>
  <c r="W279" i="6"/>
  <c r="W227" i="6"/>
  <c r="W91" i="6"/>
  <c r="W312" i="6"/>
  <c r="V115" i="6"/>
  <c r="W115" i="6"/>
  <c r="W866" i="6"/>
  <c r="V866" i="6"/>
  <c r="W834" i="6"/>
  <c r="V834" i="6"/>
  <c r="W570" i="6"/>
  <c r="V570" i="6"/>
  <c r="W554" i="6"/>
  <c r="V554" i="6"/>
  <c r="V923" i="6"/>
  <c r="W923" i="6"/>
  <c r="V891" i="6"/>
  <c r="W891" i="6"/>
  <c r="W593" i="6"/>
  <c r="V593" i="6"/>
  <c r="W505" i="6"/>
  <c r="V505" i="6"/>
  <c r="V493" i="6"/>
  <c r="W493" i="6"/>
  <c r="W449" i="6"/>
  <c r="V449" i="6"/>
  <c r="W425" i="6"/>
  <c r="V425" i="6"/>
  <c r="W405" i="6"/>
  <c r="V405" i="6"/>
  <c r="V397" i="6"/>
  <c r="W397" i="6"/>
  <c r="W385" i="6"/>
  <c r="V385" i="6"/>
  <c r="V365" i="6"/>
  <c r="W365" i="6"/>
  <c r="W361" i="6"/>
  <c r="V361" i="6"/>
  <c r="W341" i="6"/>
  <c r="V341" i="6"/>
  <c r="W321" i="6"/>
  <c r="V321" i="6"/>
  <c r="V317" i="6"/>
  <c r="W317" i="6"/>
  <c r="V301" i="6"/>
  <c r="W301" i="6"/>
  <c r="W297" i="6"/>
  <c r="V297" i="6"/>
  <c r="W277" i="6"/>
  <c r="V277" i="6"/>
  <c r="W257" i="6"/>
  <c r="V257" i="6"/>
  <c r="W233" i="6"/>
  <c r="V233" i="6"/>
  <c r="W213" i="6"/>
  <c r="V213" i="6"/>
  <c r="W193" i="6"/>
  <c r="V193" i="6"/>
  <c r="W149" i="6"/>
  <c r="V149" i="6"/>
  <c r="W129" i="6"/>
  <c r="V129" i="6"/>
  <c r="W105" i="6"/>
  <c r="V105" i="6"/>
  <c r="W85" i="6"/>
  <c r="V85" i="6"/>
  <c r="W65" i="6"/>
  <c r="V65" i="6"/>
  <c r="V45" i="6"/>
  <c r="W45" i="6"/>
  <c r="W41" i="6"/>
  <c r="V41" i="6"/>
  <c r="W21" i="6"/>
  <c r="V21" i="6"/>
  <c r="W1264" i="6"/>
  <c r="V1264" i="6"/>
  <c r="W810" i="6"/>
  <c r="V810" i="6"/>
  <c r="W786" i="6"/>
  <c r="V786" i="6"/>
  <c r="W674" i="6"/>
  <c r="V674" i="6"/>
  <c r="V1151" i="6"/>
  <c r="W1151" i="6"/>
  <c r="V1311" i="6"/>
  <c r="V1279" i="6"/>
  <c r="V1263" i="6"/>
  <c r="V1247" i="6"/>
  <c r="V1310" i="6"/>
  <c r="V1294" i="6"/>
  <c r="V1278" i="6"/>
  <c r="V1262" i="6"/>
  <c r="V1222" i="6"/>
  <c r="V1377" i="6"/>
  <c r="V1361" i="6"/>
  <c r="V1345" i="6"/>
  <c r="V1329" i="6"/>
  <c r="V1105" i="6"/>
  <c r="V1089" i="6"/>
  <c r="V1073" i="6"/>
  <c r="V1057" i="6"/>
  <c r="V1005" i="6"/>
  <c r="V1368" i="6"/>
  <c r="V1056" i="6"/>
  <c r="V992" i="6"/>
  <c r="V648" i="6"/>
  <c r="V508" i="6"/>
  <c r="V476" i="6"/>
  <c r="V412" i="6"/>
  <c r="V348" i="6"/>
  <c r="V212" i="6"/>
  <c r="V1206" i="6"/>
  <c r="V738" i="6"/>
  <c r="V578" i="6"/>
  <c r="V1183" i="6"/>
  <c r="V799" i="6"/>
  <c r="V779" i="6"/>
  <c r="V751" i="6"/>
  <c r="V735" i="6"/>
  <c r="V172" i="6"/>
  <c r="V132" i="6"/>
  <c r="V92" i="6"/>
  <c r="V44" i="6"/>
  <c r="V1102" i="6"/>
  <c r="V1227" i="6"/>
  <c r="V1179" i="6"/>
  <c r="V943" i="6"/>
  <c r="V919" i="6"/>
  <c r="V879" i="6"/>
  <c r="V847" i="6"/>
  <c r="V827" i="6"/>
  <c r="V807" i="6"/>
  <c r="V719" i="6"/>
  <c r="V699" i="6"/>
  <c r="V679" i="6"/>
  <c r="V655" i="6"/>
  <c r="V882" i="6"/>
  <c r="V842" i="6"/>
  <c r="V818" i="6"/>
  <c r="V706" i="6"/>
  <c r="V561" i="6"/>
  <c r="V497" i="6"/>
  <c r="V409" i="6"/>
  <c r="V377" i="6"/>
  <c r="V353" i="6"/>
  <c r="V325" i="6"/>
  <c r="V293" i="6"/>
  <c r="V265" i="6"/>
  <c r="V241" i="6"/>
  <c r="V209" i="6"/>
  <c r="V153" i="6"/>
  <c r="V121" i="6"/>
  <c r="V97" i="6"/>
  <c r="V69" i="6"/>
  <c r="V37" i="6"/>
  <c r="V9" i="6"/>
  <c r="W1207" i="6"/>
  <c r="W1135" i="6"/>
  <c r="W907" i="6"/>
  <c r="W851" i="6"/>
  <c r="W835" i="6"/>
  <c r="W759" i="6"/>
  <c r="W333" i="6"/>
  <c r="W269" i="6"/>
  <c r="W890" i="6"/>
  <c r="W1214" i="6"/>
  <c r="V1214" i="6"/>
  <c r="W1190" i="6"/>
  <c r="V1190" i="6"/>
  <c r="W1158" i="6"/>
  <c r="V1158" i="6"/>
  <c r="W1142" i="6"/>
  <c r="V1142" i="6"/>
  <c r="W1110" i="6"/>
  <c r="V1110" i="6"/>
  <c r="W1078" i="6"/>
  <c r="V1078" i="6"/>
  <c r="W1048" i="6"/>
  <c r="V1048" i="6"/>
  <c r="W1032" i="6"/>
  <c r="V1032" i="6"/>
  <c r="W1016" i="6"/>
  <c r="V1016" i="6"/>
  <c r="W1000" i="6"/>
  <c r="V1000" i="6"/>
  <c r="W906" i="6"/>
  <c r="V906" i="6"/>
  <c r="W874" i="6"/>
  <c r="V874" i="6"/>
  <c r="W778" i="6"/>
  <c r="V778" i="6"/>
  <c r="W760" i="6"/>
  <c r="V760" i="6"/>
  <c r="W714" i="6"/>
  <c r="V714" i="6"/>
  <c r="W698" i="6"/>
  <c r="V698" i="6"/>
  <c r="W682" i="6"/>
  <c r="V682" i="6"/>
  <c r="W666" i="6"/>
  <c r="V666" i="6"/>
  <c r="W548" i="6"/>
  <c r="V548" i="6"/>
  <c r="W532" i="6"/>
  <c r="V532" i="6"/>
  <c r="W516" i="6"/>
  <c r="V516" i="6"/>
  <c r="W498" i="6"/>
  <c r="V498" i="6"/>
  <c r="W482" i="6"/>
  <c r="V482" i="6"/>
  <c r="W468" i="6"/>
  <c r="V468" i="6"/>
  <c r="W452" i="6"/>
  <c r="V452" i="6"/>
  <c r="W436" i="6"/>
  <c r="V436" i="6"/>
  <c r="W420" i="6"/>
  <c r="V420" i="6"/>
  <c r="W404" i="6"/>
  <c r="V404" i="6"/>
  <c r="W388" i="6"/>
  <c r="V388" i="6"/>
  <c r="W372" i="6"/>
  <c r="V372" i="6"/>
  <c r="W356" i="6"/>
  <c r="V356" i="6"/>
  <c r="W324" i="6"/>
  <c r="V324" i="6"/>
  <c r="W308" i="6"/>
  <c r="V308" i="6"/>
  <c r="W340" i="6"/>
  <c r="V180" i="6"/>
  <c r="V148" i="6"/>
  <c r="V116" i="6"/>
  <c r="V84" i="6"/>
  <c r="V52" i="6"/>
  <c r="V20" i="6"/>
  <c r="V918" i="6"/>
  <c r="V192" i="6"/>
  <c r="V56" i="6"/>
  <c r="V707" i="6"/>
  <c r="V691" i="6"/>
  <c r="V675" i="6"/>
  <c r="V659" i="6"/>
  <c r="V643" i="6"/>
  <c r="V547" i="6"/>
  <c r="V531" i="6"/>
  <c r="V515" i="6"/>
  <c r="V499" i="6"/>
  <c r="V451" i="6"/>
  <c r="V435" i="6"/>
  <c r="V403" i="6"/>
  <c r="V287" i="6"/>
  <c r="V255" i="6"/>
  <c r="V175" i="6"/>
  <c r="V95" i="6"/>
  <c r="V63" i="6"/>
  <c r="V846" i="6"/>
  <c r="V814" i="6"/>
  <c r="V550" i="6"/>
  <c r="V168" i="6"/>
  <c r="V40" i="6"/>
  <c r="V39" i="6"/>
  <c r="V23" i="6"/>
  <c r="V224" i="6"/>
  <c r="V585" i="6"/>
  <c r="V553" i="6"/>
  <c r="V521" i="6"/>
  <c r="V413" i="6"/>
  <c r="V381" i="6"/>
  <c r="V221" i="6"/>
  <c r="V205" i="6"/>
  <c r="V189" i="6"/>
  <c r="V173" i="6"/>
  <c r="V157" i="6"/>
  <c r="V141" i="6"/>
  <c r="V125" i="6"/>
  <c r="V109" i="6"/>
  <c r="V93" i="6"/>
  <c r="V61" i="6"/>
  <c r="V29" i="6"/>
  <c r="V489" i="6"/>
  <c r="V4" i="6"/>
  <c r="W4" i="6"/>
  <c r="X30" i="6" l="1"/>
</calcChain>
</file>

<file path=xl/comments1.xml><?xml version="1.0" encoding="utf-8"?>
<comments xmlns="http://schemas.openxmlformats.org/spreadsheetml/2006/main">
  <authors>
    <author>browng</author>
  </authors>
  <commentList>
    <comment ref="P11" authorId="0">
      <text>
        <r>
          <rPr>
            <b/>
            <sz val="8"/>
            <color indexed="81"/>
            <rFont val="Tahoma"/>
            <family val="2"/>
          </rPr>
          <t>browng:</t>
        </r>
        <r>
          <rPr>
            <sz val="8"/>
            <color indexed="81"/>
            <rFont val="Tahoma"/>
            <family val="2"/>
          </rPr>
          <t xml:space="preserve">
Number of ages classes remaining to mature in the brood.  If greater than 0, brood is not complete and survival rate and exploitation rate are uncertain</t>
        </r>
      </text>
    </comment>
  </commentList>
</comments>
</file>

<file path=xl/comments2.xml><?xml version="1.0" encoding="utf-8"?>
<comments xmlns="http://schemas.openxmlformats.org/spreadsheetml/2006/main">
  <authors>
    <author>Mc Hugh, Peter A (DFW)</author>
    <author>browng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Mc Hugh, Peter A (DFW):</t>
        </r>
        <r>
          <rPr>
            <sz val="9"/>
            <color indexed="81"/>
            <rFont val="Tahoma"/>
            <family val="2"/>
          </rPr>
          <t xml:space="preserve">
don't delete, part of formulae.
</t>
        </r>
      </text>
    </comment>
    <comment ref="P3" authorId="1">
      <text>
        <r>
          <rPr>
            <b/>
            <sz val="8"/>
            <color indexed="81"/>
            <rFont val="Tahoma"/>
            <family val="2"/>
          </rPr>
          <t>browng:</t>
        </r>
        <r>
          <rPr>
            <sz val="8"/>
            <color indexed="81"/>
            <rFont val="Tahoma"/>
            <family val="2"/>
          </rPr>
          <t xml:space="preserve">
Number of ages classes remaining to mature in the brood.  If greater than 0, brood is not complete and survival rate and exploitation rate are uncertain</t>
        </r>
      </text>
    </comment>
    <comment ref="AD3" authorId="0">
      <text>
        <r>
          <rPr>
            <b/>
            <sz val="9"/>
            <color indexed="81"/>
            <rFont val="Tahoma"/>
            <family val="2"/>
          </rPr>
          <t>Mc Hugh, Peter A (DFW):</t>
        </r>
        <r>
          <rPr>
            <sz val="9"/>
            <color indexed="81"/>
            <rFont val="Tahoma"/>
            <family val="2"/>
          </rPr>
          <t xml:space="preserve">
Ocean ER = PT Immature / (PT Immature+Ocean Mature Net+Term Mature+ Escapement)</t>
        </r>
      </text>
    </comment>
    <comment ref="BG3" authorId="0">
      <text>
        <r>
          <rPr>
            <b/>
            <sz val="9"/>
            <color indexed="81"/>
            <rFont val="Tahoma"/>
            <family val="2"/>
          </rPr>
          <t>Mc Hugh, Peter A (DFW):</t>
        </r>
        <r>
          <rPr>
            <sz val="9"/>
            <color indexed="81"/>
            <rFont val="Tahoma"/>
            <family val="2"/>
          </rPr>
          <t xml:space="preserve">
Must delete stocks that aren't going to be included ("none")
</t>
        </r>
      </text>
    </comment>
  </commentList>
</comments>
</file>

<file path=xl/sharedStrings.xml><?xml version="1.0" encoding="utf-8"?>
<sst xmlns="http://schemas.openxmlformats.org/spreadsheetml/2006/main" count="51243" uniqueCount="1237">
  <si>
    <t>Chinook Model Calibration Results in 2013 (Version: clb13089(preseason)</t>
  </si>
  <si>
    <t>Year</t>
  </si>
  <si>
    <t>BroodYr</t>
  </si>
  <si>
    <t>OceanEntryYr</t>
  </si>
  <si>
    <t>StkNum</t>
  </si>
  <si>
    <t>StkAcr</t>
  </si>
  <si>
    <t>StkOrigin</t>
  </si>
  <si>
    <t>StkRegion</t>
  </si>
  <si>
    <t>StockType</t>
  </si>
  <si>
    <t>Age</t>
  </si>
  <si>
    <t>FirstVulnerableAge</t>
  </si>
  <si>
    <t>Cohort_ANM</t>
  </si>
  <si>
    <t>TotalTM</t>
  </si>
  <si>
    <t>PretermTM</t>
  </si>
  <si>
    <t>AEQ</t>
  </si>
  <si>
    <t>PretermTM_AEQ</t>
  </si>
  <si>
    <t>OceanTMNetCatchMature</t>
  </si>
  <si>
    <t>TrueTMTermCatch</t>
  </si>
  <si>
    <t>TotalTMTerminalCatch</t>
  </si>
  <si>
    <t>Escapemement</t>
  </si>
  <si>
    <t>TotalTerminalRun</t>
  </si>
  <si>
    <t>RelativeAge</t>
  </si>
  <si>
    <t>Prop_SEAK_AABM</t>
  </si>
  <si>
    <t>Prop_NBC_AABM</t>
  </si>
  <si>
    <t>Prop_WCVI_AABM</t>
  </si>
  <si>
    <t>Total_ISBM</t>
  </si>
  <si>
    <t>TotalTM_SEAK_AABM</t>
  </si>
  <si>
    <t>TotalTM_NBC_AABM</t>
  </si>
  <si>
    <t>TotalTM_WCVI_AABM</t>
  </si>
  <si>
    <t>TotalTM_ISBM</t>
  </si>
  <si>
    <t>AKS</t>
  </si>
  <si>
    <t>US</t>
  </si>
  <si>
    <t>AK</t>
  </si>
  <si>
    <t>Y</t>
  </si>
  <si>
    <t>N</t>
  </si>
  <si>
    <t>NTH</t>
  </si>
  <si>
    <t>CA</t>
  </si>
  <si>
    <t>BC</t>
  </si>
  <si>
    <t>FRE</t>
  </si>
  <si>
    <t>FR</t>
  </si>
  <si>
    <t>FRL</t>
  </si>
  <si>
    <t>RBH</t>
  </si>
  <si>
    <t>WC</t>
  </si>
  <si>
    <t>RBT</t>
  </si>
  <si>
    <t>GSQ</t>
  </si>
  <si>
    <t>GS</t>
  </si>
  <si>
    <t>GST</t>
  </si>
  <si>
    <t>GSH</t>
  </si>
  <si>
    <t>NKF</t>
  </si>
  <si>
    <t>PS</t>
  </si>
  <si>
    <t>PSF</t>
  </si>
  <si>
    <t>PSN</t>
  </si>
  <si>
    <t>PSY</t>
  </si>
  <si>
    <t>NKS</t>
  </si>
  <si>
    <t>SKG</t>
  </si>
  <si>
    <t>STL</t>
  </si>
  <si>
    <t>SNO</t>
  </si>
  <si>
    <t>WCH</t>
  </si>
  <si>
    <t>WA</t>
  </si>
  <si>
    <t>URB</t>
  </si>
  <si>
    <t>CR</t>
  </si>
  <si>
    <t>SPR</t>
  </si>
  <si>
    <t>LRH</t>
  </si>
  <si>
    <t>CWF</t>
  </si>
  <si>
    <t>LRW</t>
  </si>
  <si>
    <t>WSH</t>
  </si>
  <si>
    <t>CWS</t>
  </si>
  <si>
    <t>SUM</t>
  </si>
  <si>
    <t>ORC</t>
  </si>
  <si>
    <t>OR</t>
  </si>
  <si>
    <t>WCN</t>
  </si>
  <si>
    <t>LYF</t>
  </si>
  <si>
    <t>MCB</t>
  </si>
  <si>
    <t>Grand Total</t>
  </si>
  <si>
    <t>Sum of PretermTM_AEQ</t>
  </si>
  <si>
    <t>Sum of OceanTMNetCatchMature</t>
  </si>
  <si>
    <t>Sum of TrueTMTermCatch</t>
  </si>
  <si>
    <t>Sum of Escapemement</t>
  </si>
  <si>
    <t>Total Sum of PretermTM_AEQ</t>
  </si>
  <si>
    <t>Total Sum of OceanTMNetCatchMature</t>
  </si>
  <si>
    <t>Total Sum of TrueTMTermCatch</t>
  </si>
  <si>
    <t>Total Sum of Escapemement</t>
  </si>
  <si>
    <t>TotalCatch (TM_AEQ)</t>
  </si>
  <si>
    <t>Total_TM_Exploitation Rate</t>
  </si>
  <si>
    <t>Data summarize by Gayle Brown in File Named [ChinookModelCalibrationResults_1308_Cohort&amp;CatchResults_forMayWorkshop.xlsx] on worksheet {Summary Cohort &amp; Catch Data}</t>
  </si>
  <si>
    <t>Smolt-to-Age 2 Cohort Survival Rate and Exploitation Rate data by Chinook CWT indicator stock and brood year</t>
  </si>
  <si>
    <t>Data are from the annual CWT indicator stock exploitation rate analysis by the PSC's Chinook Technical Committee</t>
  </si>
  <si>
    <t xml:space="preserve">Notes: </t>
  </si>
  <si>
    <t>1. The exloitation rates are brood year based and 'simple' (i.e., calculated as [fishing mortalities/(fishing mortalities + escapement)]</t>
  </si>
  <si>
    <t>2. The  ERs been adjusted by brood- and age-specific AEQ rates (i.e., adult equivalency factors)</t>
  </si>
  <si>
    <t>3.  The preterminal ERs are calculated using a total of all fishing mortalities plus escapement in the denominator; the terminal area HRs (harvest rates) include only the terminal area fishery mortalities.</t>
  </si>
  <si>
    <t>4.  The survival rates are calculated as the total estimated CWTs across all available ages in a brood divided by the estimated prefishery cohort size at the start of age 2.</t>
  </si>
  <si>
    <t>5.  The survival rate statistic for incomplete broods is calculated using an assumed average maturation rate based on the 5 most recwently completed broods and is therefore subject to change until all ages in the brood have matured.</t>
  </si>
  <si>
    <t>Note blank cells are present where N_Ages_Missing&gt;2 (brood is incomplete and ER is low due to missing age classes)</t>
  </si>
  <si>
    <t>CU_acro</t>
  </si>
  <si>
    <t>CU_index</t>
  </si>
  <si>
    <t>Region</t>
  </si>
  <si>
    <t>Country</t>
  </si>
  <si>
    <t>IndicatorAcronym</t>
  </si>
  <si>
    <t>CWTIndicatorName</t>
  </si>
  <si>
    <t>JuvenileLifeHistory</t>
  </si>
  <si>
    <t>AdultRunTiming</t>
  </si>
  <si>
    <t>GeographicLocation</t>
  </si>
  <si>
    <t>BroodYear</t>
  </si>
  <si>
    <t>OceanEntryYear</t>
  </si>
  <si>
    <t>FirstMatureAGe</t>
  </si>
  <si>
    <t>FinalMatureAge</t>
  </si>
  <si>
    <t>CompleteBY</t>
  </si>
  <si>
    <t>OldestAgeinCohort</t>
  </si>
  <si>
    <t>N_Ages_Missing</t>
  </si>
  <si>
    <t>Age2COHSR</t>
  </si>
  <si>
    <t>TM_OcnER</t>
  </si>
  <si>
    <t>TM_TermHR</t>
  </si>
  <si>
    <t>TM_TotalER</t>
  </si>
  <si>
    <t>BCR-BENT</t>
  </si>
  <si>
    <t>CK-39</t>
  </si>
  <si>
    <t>CC</t>
  </si>
  <si>
    <t>ATN</t>
  </si>
  <si>
    <t>Atnarko Summer</t>
  </si>
  <si>
    <t>oceantype</t>
  </si>
  <si>
    <t>Summer</t>
  </si>
  <si>
    <t>CBC</t>
  </si>
  <si>
    <t>QP-fall</t>
  </si>
  <si>
    <t>CK-27</t>
  </si>
  <si>
    <t>SC</t>
  </si>
  <si>
    <t>BQR</t>
  </si>
  <si>
    <t>Big Qualicum</t>
  </si>
  <si>
    <t>Fall</t>
  </si>
  <si>
    <t>ECVI</t>
  </si>
  <si>
    <t>(P)HatchX-LFR</t>
  </si>
  <si>
    <t>CK-9000</t>
  </si>
  <si>
    <t>CHI</t>
  </si>
  <si>
    <t>Chilliwack (Harrison Fall Stock)</t>
  </si>
  <si>
    <t>LFR</t>
  </si>
  <si>
    <t>CWCH-KOK</t>
  </si>
  <si>
    <t>CK-22</t>
  </si>
  <si>
    <t>COW</t>
  </si>
  <si>
    <t>Cowichan Fall</t>
  </si>
  <si>
    <t>UFR-spring</t>
  </si>
  <si>
    <t>CK-12</t>
  </si>
  <si>
    <t>DOM</t>
  </si>
  <si>
    <t>Dome Creek Spring</t>
  </si>
  <si>
    <t>streamtype</t>
  </si>
  <si>
    <t>Spring</t>
  </si>
  <si>
    <t>UFR</t>
  </si>
  <si>
    <t>LFR-fall</t>
  </si>
  <si>
    <t>CK-03</t>
  </si>
  <si>
    <t>HAR</t>
  </si>
  <si>
    <t>Harrison Fall Stock (Chehalis)</t>
  </si>
  <si>
    <t>KALUM-L</t>
  </si>
  <si>
    <t>CK-50</t>
  </si>
  <si>
    <t>SKNA</t>
  </si>
  <si>
    <t>KLM</t>
  </si>
  <si>
    <t>Kitsumkalum Summer</t>
  </si>
  <si>
    <t>NBC</t>
  </si>
  <si>
    <t>midEVI-fall</t>
  </si>
  <si>
    <t>CK-25</t>
  </si>
  <si>
    <t>NAN</t>
  </si>
  <si>
    <t>Nanaimo River Fall</t>
  </si>
  <si>
    <t>LTh</t>
  </si>
  <si>
    <t>CK-17</t>
  </si>
  <si>
    <t>NIC</t>
  </si>
  <si>
    <t>Nicola River Spring</t>
  </si>
  <si>
    <t>MFR</t>
  </si>
  <si>
    <t>midEVI-sum</t>
  </si>
  <si>
    <t>CK-24</t>
  </si>
  <si>
    <t>PPS</t>
  </si>
  <si>
    <t>Puntledge Summer</t>
  </si>
  <si>
    <t>NEVI</t>
  </si>
  <si>
    <t>CK-29</t>
  </si>
  <si>
    <t>VI</t>
  </si>
  <si>
    <t>QUI</t>
  </si>
  <si>
    <t>Quinsam Fall</t>
  </si>
  <si>
    <t>SWVI</t>
  </si>
  <si>
    <t>CK-31</t>
  </si>
  <si>
    <t>Robertson Creek</t>
  </si>
  <si>
    <t>WCVI</t>
  </si>
  <si>
    <t>STh-SHUR</t>
  </si>
  <si>
    <t>CK-15</t>
  </si>
  <si>
    <t>SHU</t>
  </si>
  <si>
    <t>Lower Shuswap River Summers</t>
  </si>
  <si>
    <t>ACI</t>
  </si>
  <si>
    <t>Alaska Central Inside</t>
  </si>
  <si>
    <t>SEAK</t>
  </si>
  <si>
    <t>ADM</t>
  </si>
  <si>
    <t>Alaska Deer Mountain</t>
  </si>
  <si>
    <t>AHC</t>
  </si>
  <si>
    <t>Alaska Herring Cove</t>
  </si>
  <si>
    <t>Alaska Spring</t>
  </si>
  <si>
    <t>ALP</t>
  </si>
  <si>
    <t>Little Port Walter</t>
  </si>
  <si>
    <t>ANB</t>
  </si>
  <si>
    <t>Alaska Neets Bay</t>
  </si>
  <si>
    <t>CHK</t>
  </si>
  <si>
    <t>Chilkat Spring</t>
  </si>
  <si>
    <t>Cowlitz Fall Tule</t>
  </si>
  <si>
    <t>LCOLR</t>
  </si>
  <si>
    <t>ELK</t>
  </si>
  <si>
    <t>Elk River</t>
  </si>
  <si>
    <t>ORCST</t>
  </si>
  <si>
    <t>ELW</t>
  </si>
  <si>
    <t>Elwha Fall Fingerling</t>
  </si>
  <si>
    <t>JFUCA</t>
  </si>
  <si>
    <t>GAD</t>
  </si>
  <si>
    <t>George Adams Fall Fingerling</t>
  </si>
  <si>
    <t>HOODC</t>
  </si>
  <si>
    <t>HAN</t>
  </si>
  <si>
    <t>Hanford Wild</t>
  </si>
  <si>
    <t>UCOLR</t>
  </si>
  <si>
    <t>HOK</t>
  </si>
  <si>
    <t>Hoko Fall Fingerling</t>
  </si>
  <si>
    <t>Columbia Lower River Hatchery</t>
  </si>
  <si>
    <t>Lewis River Wild</t>
  </si>
  <si>
    <t>Lyons Ferry</t>
  </si>
  <si>
    <t>LYY</t>
  </si>
  <si>
    <t>Lyons Ferry Yearling</t>
  </si>
  <si>
    <t>NIS</t>
  </si>
  <si>
    <t>Nisqually Fall Fingerling</t>
  </si>
  <si>
    <t>SPGSD</t>
  </si>
  <si>
    <t>Nooksack Spring Yearling</t>
  </si>
  <si>
    <t>NPGSD</t>
  </si>
  <si>
    <t>NSF</t>
  </si>
  <si>
    <t>Nooksack Spring Fingerling</t>
  </si>
  <si>
    <t>QUE</t>
  </si>
  <si>
    <t>Queets Fall Fingerling</t>
  </si>
  <si>
    <t>WACST</t>
  </si>
  <si>
    <t>SAM</t>
  </si>
  <si>
    <t>Samish Fall Fingerling</t>
  </si>
  <si>
    <t>SKF</t>
  </si>
  <si>
    <t>Skagit Spring Fingerling</t>
  </si>
  <si>
    <t>SKS</t>
  </si>
  <si>
    <t>Skagit Spring Yearling</t>
  </si>
  <si>
    <t>SKY</t>
  </si>
  <si>
    <t>Skykomish Fall Fingerling</t>
  </si>
  <si>
    <t>SOO</t>
  </si>
  <si>
    <t>Sooes Fall Fingerling</t>
  </si>
  <si>
    <t>Spring Creek Tule</t>
  </si>
  <si>
    <t>MCOLR</t>
  </si>
  <si>
    <t>SPS</t>
  </si>
  <si>
    <t>South Puget Sound Fall Fingerling</t>
  </si>
  <si>
    <t>SPY</t>
  </si>
  <si>
    <t>South Puget Sound Fall Yearling</t>
  </si>
  <si>
    <t>SQP</t>
  </si>
  <si>
    <t>Squaxin Pens Fall Yearling</t>
  </si>
  <si>
    <t>SRH</t>
  </si>
  <si>
    <t>Salmon River</t>
  </si>
  <si>
    <t>SSF</t>
  </si>
  <si>
    <t>Skagit Summer Fingerling</t>
  </si>
  <si>
    <t>Stillaguamish Summer Fingerling</t>
  </si>
  <si>
    <t>Columbia Summers</t>
  </si>
  <si>
    <t>TAK</t>
  </si>
  <si>
    <t>Taku Spring</t>
  </si>
  <si>
    <t>TBR</t>
  </si>
  <si>
    <t>UNU</t>
  </si>
  <si>
    <t>Unuk Spring</t>
  </si>
  <si>
    <t>Upriver Brights</t>
  </si>
  <si>
    <t>UWA</t>
  </si>
  <si>
    <t>University of Washington Accelerated</t>
  </si>
  <si>
    <t>WRY</t>
  </si>
  <si>
    <t>White River Spring Yearling</t>
  </si>
  <si>
    <t>Willamette Spring</t>
  </si>
  <si>
    <t>yr</t>
  </si>
  <si>
    <t>fram.tot</t>
  </si>
  <si>
    <t>fram.ak</t>
  </si>
  <si>
    <t>fram.bc</t>
  </si>
  <si>
    <t>fram.sus</t>
  </si>
  <si>
    <t>fram.fw</t>
  </si>
  <si>
    <t>fram.ptsus</t>
  </si>
  <si>
    <t>cwt.stk</t>
  </si>
  <si>
    <t>cwt.tot</t>
  </si>
  <si>
    <t>cwt.ak</t>
  </si>
  <si>
    <t>cwt.bc</t>
  </si>
  <si>
    <t>cwt.sus</t>
  </si>
  <si>
    <t>cwt.fw</t>
  </si>
  <si>
    <t>cwt.ptsus</t>
  </si>
  <si>
    <t>fram.stk</t>
  </si>
  <si>
    <t>NA</t>
  </si>
  <si>
    <t>Stillaguamish FF</t>
  </si>
  <si>
    <t>Skagit SF</t>
  </si>
  <si>
    <t>Skykomish FF</t>
  </si>
  <si>
    <t>Skagit Spr Yrl/Fing</t>
  </si>
  <si>
    <t>Samish FF</t>
  </si>
  <si>
    <t>PUY</t>
  </si>
  <si>
    <t>Puyallup FF</t>
  </si>
  <si>
    <t>Nooksack Spr</t>
  </si>
  <si>
    <t>Nisqually</t>
  </si>
  <si>
    <t>GRN</t>
  </si>
  <si>
    <t>Green River</t>
  </si>
  <si>
    <t>George Adams</t>
  </si>
  <si>
    <t>Values</t>
  </si>
  <si>
    <t>Include</t>
  </si>
  <si>
    <t>stkyr</t>
  </si>
  <si>
    <t>mod.ER</t>
  </si>
  <si>
    <t>CWT stock</t>
  </si>
  <si>
    <t>ModelStockAbbrev</t>
  </si>
  <si>
    <t>ModStock</t>
  </si>
  <si>
    <t>none</t>
  </si>
  <si>
    <t>not officially tied</t>
  </si>
  <si>
    <t>Notes</t>
  </si>
  <si>
    <t>Model Stock List</t>
  </si>
  <si>
    <t>row match?</t>
  </si>
  <si>
    <t>production not in model, EC says not appropriate to compare.</t>
  </si>
  <si>
    <t>Does this mean Skagit spring Chinook production isn't included in model?</t>
  </si>
  <si>
    <t>also linked to RBT, but all WCVI H+N production is modeled under RBH</t>
  </si>
  <si>
    <t>mod.ocnER</t>
  </si>
  <si>
    <t>Reformatted version of Chuck's TM pivot table for calculation/linking into R file</t>
  </si>
  <si>
    <t>colored cells are formulae or cells that shouldn't be deleted/moved</t>
  </si>
  <si>
    <t>ocnER</t>
  </si>
  <si>
    <t>ER</t>
  </si>
  <si>
    <t>may not be modeled currently, compare to WCN or WCH.</t>
  </si>
  <si>
    <t>would go to PSY</t>
  </si>
  <si>
    <t>not officially tied, but this is PSN where JDF production is modeled at present</t>
  </si>
  <si>
    <t>ModCWT</t>
  </si>
  <si>
    <t>'Atnarko Summer'</t>
  </si>
  <si>
    <t>NTH.ATN</t>
  </si>
  <si>
    <t>NTH1986</t>
  </si>
  <si>
    <t>NTH1987</t>
  </si>
  <si>
    <t>NTH1988</t>
  </si>
  <si>
    <t>NTH1989</t>
  </si>
  <si>
    <t>NTH1990</t>
  </si>
  <si>
    <t>NTH1991</t>
  </si>
  <si>
    <t>NTH1992</t>
  </si>
  <si>
    <t>NTH1993</t>
  </si>
  <si>
    <t>NTH1994</t>
  </si>
  <si>
    <t>NTH1995</t>
  </si>
  <si>
    <t>NTH1996</t>
  </si>
  <si>
    <t>NTH1997</t>
  </si>
  <si>
    <t>NTH1998</t>
  </si>
  <si>
    <t>NTH1999</t>
  </si>
  <si>
    <t>NTH2000</t>
  </si>
  <si>
    <t>NTH2001</t>
  </si>
  <si>
    <t>NTH2002</t>
  </si>
  <si>
    <t>NTH2005</t>
  </si>
  <si>
    <t>NTH2006</t>
  </si>
  <si>
    <t>NTH2007</t>
  </si>
  <si>
    <t>NTH2008</t>
  </si>
  <si>
    <t>NTH2009</t>
  </si>
  <si>
    <t>'Big Qualicum'</t>
  </si>
  <si>
    <t>GSH.BQR</t>
  </si>
  <si>
    <t>GSH1973</t>
  </si>
  <si>
    <t>GSH1974</t>
  </si>
  <si>
    <t>GSH1975</t>
  </si>
  <si>
    <t>GSH1976</t>
  </si>
  <si>
    <t>GSH1977</t>
  </si>
  <si>
    <t>GSH1978</t>
  </si>
  <si>
    <t>GSH1979</t>
  </si>
  <si>
    <t>GSH1980</t>
  </si>
  <si>
    <t>GSH1981</t>
  </si>
  <si>
    <t>GSH1982</t>
  </si>
  <si>
    <t>GSH1983</t>
  </si>
  <si>
    <t>GSH1984</t>
  </si>
  <si>
    <t>GSH1985</t>
  </si>
  <si>
    <t>GSH1986</t>
  </si>
  <si>
    <t>GSH1987</t>
  </si>
  <si>
    <t>GSH1988</t>
  </si>
  <si>
    <t>GSH1989</t>
  </si>
  <si>
    <t>GSH1990</t>
  </si>
  <si>
    <t>GSH1991</t>
  </si>
  <si>
    <t>GSH1992</t>
  </si>
  <si>
    <t>GSH1993</t>
  </si>
  <si>
    <t>GSH1994</t>
  </si>
  <si>
    <t>GSH1995</t>
  </si>
  <si>
    <t>GSH1996</t>
  </si>
  <si>
    <t>GSH1997</t>
  </si>
  <si>
    <t>GSH1998</t>
  </si>
  <si>
    <t>GSH1999</t>
  </si>
  <si>
    <t>GSH2000</t>
  </si>
  <si>
    <t>GSH2001</t>
  </si>
  <si>
    <t>GSH2002</t>
  </si>
  <si>
    <t>GSH2003</t>
  </si>
  <si>
    <t>GSH2004</t>
  </si>
  <si>
    <t>GSH2005</t>
  </si>
  <si>
    <t>GSH2006</t>
  </si>
  <si>
    <t>GSH2007</t>
  </si>
  <si>
    <t>GSH2008</t>
  </si>
  <si>
    <t>GSH2009</t>
  </si>
  <si>
    <t>GSH2010</t>
  </si>
  <si>
    <t>'Chilliwack (Harrison Fall Stock)'</t>
  </si>
  <si>
    <t>FRL.CHI</t>
  </si>
  <si>
    <t>FRL1981</t>
  </si>
  <si>
    <t>FRL1982</t>
  </si>
  <si>
    <t>FRL1983</t>
  </si>
  <si>
    <t>FRL1984</t>
  </si>
  <si>
    <t>FRL1985</t>
  </si>
  <si>
    <t>FRL1986</t>
  </si>
  <si>
    <t>FRL1987</t>
  </si>
  <si>
    <t>FRL1988</t>
  </si>
  <si>
    <t>FRL1989</t>
  </si>
  <si>
    <t>FRL1990</t>
  </si>
  <si>
    <t>FRL1991</t>
  </si>
  <si>
    <t>FRL1992</t>
  </si>
  <si>
    <t>FRL1993</t>
  </si>
  <si>
    <t>FRL1994</t>
  </si>
  <si>
    <t>FRL1995</t>
  </si>
  <si>
    <t>FRL1996</t>
  </si>
  <si>
    <t>FRL1997</t>
  </si>
  <si>
    <t>FRL1998</t>
  </si>
  <si>
    <t>FRL1999</t>
  </si>
  <si>
    <t>FRL2000</t>
  </si>
  <si>
    <t>FRL2001</t>
  </si>
  <si>
    <t>FRL2002</t>
  </si>
  <si>
    <t>FRL2003</t>
  </si>
  <si>
    <t>FRL2004</t>
  </si>
  <si>
    <t>FRL2005</t>
  </si>
  <si>
    <t>FRL2006</t>
  </si>
  <si>
    <t>FRL2007</t>
  </si>
  <si>
    <t>FRL2008</t>
  </si>
  <si>
    <t>FRL2009</t>
  </si>
  <si>
    <t>FRL2010</t>
  </si>
  <si>
    <t>'Cowichan Fall'</t>
  </si>
  <si>
    <t>GST.COW</t>
  </si>
  <si>
    <t>GST1985</t>
  </si>
  <si>
    <t>GST1987</t>
  </si>
  <si>
    <t>GST1988</t>
  </si>
  <si>
    <t>GST1989</t>
  </si>
  <si>
    <t>GST1990</t>
  </si>
  <si>
    <t>GST1991</t>
  </si>
  <si>
    <t>GST1992</t>
  </si>
  <si>
    <t>GST1993</t>
  </si>
  <si>
    <t>GST1994</t>
  </si>
  <si>
    <t>GST1995</t>
  </si>
  <si>
    <t>GST1996</t>
  </si>
  <si>
    <t>GST1997</t>
  </si>
  <si>
    <t>GST1998</t>
  </si>
  <si>
    <t>GST1999</t>
  </si>
  <si>
    <t>GST2000</t>
  </si>
  <si>
    <t>GST2001</t>
  </si>
  <si>
    <t>GST2002</t>
  </si>
  <si>
    <t>GST2003</t>
  </si>
  <si>
    <t>GST2005</t>
  </si>
  <si>
    <t>GST2006</t>
  </si>
  <si>
    <t>GST2007</t>
  </si>
  <si>
    <t>GST2008</t>
  </si>
  <si>
    <t>GST2009</t>
  </si>
  <si>
    <t>GST2010</t>
  </si>
  <si>
    <t>'Dome Creek Spring'</t>
  </si>
  <si>
    <t>FRE.DOM</t>
  </si>
  <si>
    <t>FRE1986</t>
  </si>
  <si>
    <t>FRE1987</t>
  </si>
  <si>
    <t>FRE1988</t>
  </si>
  <si>
    <t>FRE1989</t>
  </si>
  <si>
    <t>FRE1990</t>
  </si>
  <si>
    <t>FRE1991</t>
  </si>
  <si>
    <t>FRE1992</t>
  </si>
  <si>
    <t>FRE1993</t>
  </si>
  <si>
    <t>FRE1994</t>
  </si>
  <si>
    <t>FRE1995</t>
  </si>
  <si>
    <t>FRE1996</t>
  </si>
  <si>
    <t>FRE1997</t>
  </si>
  <si>
    <t>FRE1998</t>
  </si>
  <si>
    <t>FRE2000</t>
  </si>
  <si>
    <t>FRE2001</t>
  </si>
  <si>
    <t>FRE2002</t>
  </si>
  <si>
    <t>'Harrison Fall Stock (Chehalis)'</t>
  </si>
  <si>
    <t>FRL.HAR</t>
  </si>
  <si>
    <t>'Kitsumkalum Summer'</t>
  </si>
  <si>
    <t>NTH.KLM</t>
  </si>
  <si>
    <t>NTH1979</t>
  </si>
  <si>
    <t>NTH1980</t>
  </si>
  <si>
    <t>NTH1981</t>
  </si>
  <si>
    <t>NTH1983</t>
  </si>
  <si>
    <t>NTH1984</t>
  </si>
  <si>
    <t>NTH1985</t>
  </si>
  <si>
    <t>NTH2003</t>
  </si>
  <si>
    <t>NTH2004</t>
  </si>
  <si>
    <t>'Nanaimo River Fall'</t>
  </si>
  <si>
    <t>GST.NAN</t>
  </si>
  <si>
    <t>GST1979</t>
  </si>
  <si>
    <t>GST1980</t>
  </si>
  <si>
    <t>GST1982</t>
  </si>
  <si>
    <t>GST2004</t>
  </si>
  <si>
    <t>'Nicola River Spring'</t>
  </si>
  <si>
    <t>FRE.NIC</t>
  </si>
  <si>
    <t>FRE1985</t>
  </si>
  <si>
    <t>FRE1999</t>
  </si>
  <si>
    <t>FRE2003</t>
  </si>
  <si>
    <t>FRE2004</t>
  </si>
  <si>
    <t>FRE2005</t>
  </si>
  <si>
    <t>FRE2006</t>
  </si>
  <si>
    <t>FRE2007</t>
  </si>
  <si>
    <t>FRE2008</t>
  </si>
  <si>
    <t>FRE2009</t>
  </si>
  <si>
    <t>'Puntledge Summer'</t>
  </si>
  <si>
    <t>GSH.PPS</t>
  </si>
  <si>
    <t>'Quinsam Fall'</t>
  </si>
  <si>
    <t>GSQ.QUI</t>
  </si>
  <si>
    <t>GSQ1974</t>
  </si>
  <si>
    <t>GSQ1975</t>
  </si>
  <si>
    <t>GSQ1976</t>
  </si>
  <si>
    <t>GSQ1977</t>
  </si>
  <si>
    <t>GSQ1978</t>
  </si>
  <si>
    <t>GSQ1979</t>
  </si>
  <si>
    <t>GSQ1980</t>
  </si>
  <si>
    <t>GSQ1981</t>
  </si>
  <si>
    <t>GSQ1982</t>
  </si>
  <si>
    <t>GSQ1983</t>
  </si>
  <si>
    <t>GSQ1984</t>
  </si>
  <si>
    <t>GSQ1985</t>
  </si>
  <si>
    <t>GSQ1986</t>
  </si>
  <si>
    <t>GSQ1987</t>
  </si>
  <si>
    <t>GSQ1988</t>
  </si>
  <si>
    <t>GSQ1989</t>
  </si>
  <si>
    <t>GSQ1990</t>
  </si>
  <si>
    <t>GSQ1991</t>
  </si>
  <si>
    <t>GSQ1992</t>
  </si>
  <si>
    <t>GSQ1993</t>
  </si>
  <si>
    <t>GSQ1994</t>
  </si>
  <si>
    <t>GSQ1995</t>
  </si>
  <si>
    <t>GSQ1996</t>
  </si>
  <si>
    <t>GSQ1997</t>
  </si>
  <si>
    <t>GSQ1998</t>
  </si>
  <si>
    <t>GSQ1999</t>
  </si>
  <si>
    <t>GSQ2000</t>
  </si>
  <si>
    <t>GSQ2001</t>
  </si>
  <si>
    <t>GSQ2002</t>
  </si>
  <si>
    <t>GSQ2003</t>
  </si>
  <si>
    <t>GSQ2004</t>
  </si>
  <si>
    <t>GSQ2005</t>
  </si>
  <si>
    <t>GSQ2006</t>
  </si>
  <si>
    <t>GSQ2007</t>
  </si>
  <si>
    <t>GSQ2008</t>
  </si>
  <si>
    <t>GSQ2009</t>
  </si>
  <si>
    <t>GSQ2010</t>
  </si>
  <si>
    <t>'Robertson Creek'</t>
  </si>
  <si>
    <t>RBH.RBT</t>
  </si>
  <si>
    <t>RBH1973</t>
  </si>
  <si>
    <t>RBH1974</t>
  </si>
  <si>
    <t>RBH1975</t>
  </si>
  <si>
    <t>RBH1976</t>
  </si>
  <si>
    <t>RBH1977</t>
  </si>
  <si>
    <t>RBH1978</t>
  </si>
  <si>
    <t>RBH1979</t>
  </si>
  <si>
    <t>RBH1980</t>
  </si>
  <si>
    <t>RBH1981</t>
  </si>
  <si>
    <t>RBH1982</t>
  </si>
  <si>
    <t>RBH1983</t>
  </si>
  <si>
    <t>RBH1984</t>
  </si>
  <si>
    <t>RBH1985</t>
  </si>
  <si>
    <t>RBH1986</t>
  </si>
  <si>
    <t>RBH1987</t>
  </si>
  <si>
    <t>RBH1988</t>
  </si>
  <si>
    <t>RBH1989</t>
  </si>
  <si>
    <t>RBH1990</t>
  </si>
  <si>
    <t>RBH1991</t>
  </si>
  <si>
    <t>RBH1992</t>
  </si>
  <si>
    <t>RBH1993</t>
  </si>
  <si>
    <t>RBH1994</t>
  </si>
  <si>
    <t>RBH1995</t>
  </si>
  <si>
    <t>RBH1996</t>
  </si>
  <si>
    <t>RBH1997</t>
  </si>
  <si>
    <t>RBH1998</t>
  </si>
  <si>
    <t>RBH1999</t>
  </si>
  <si>
    <t>RBH2000</t>
  </si>
  <si>
    <t>RBH2001</t>
  </si>
  <si>
    <t>RBH2002</t>
  </si>
  <si>
    <t>RBH2003</t>
  </si>
  <si>
    <t>RBH2004</t>
  </si>
  <si>
    <t>RBH2005</t>
  </si>
  <si>
    <t>RBH2006</t>
  </si>
  <si>
    <t>RBH2007</t>
  </si>
  <si>
    <t>RBH2008</t>
  </si>
  <si>
    <t>RBH2009</t>
  </si>
  <si>
    <t>RBH2010</t>
  </si>
  <si>
    <t>'Lower Shuswap River Summers'</t>
  </si>
  <si>
    <t>FRE.SHU</t>
  </si>
  <si>
    <t>FRE1984</t>
  </si>
  <si>
    <t>FRE2010</t>
  </si>
  <si>
    <t>'Alaska Central Inside'</t>
  </si>
  <si>
    <t>AKS.ACI</t>
  </si>
  <si>
    <t>AKS1979</t>
  </si>
  <si>
    <t>AKS1980</t>
  </si>
  <si>
    <t>AKS1981</t>
  </si>
  <si>
    <t>AKS1982</t>
  </si>
  <si>
    <t>AKS1983</t>
  </si>
  <si>
    <t>AKS1984</t>
  </si>
  <si>
    <t>AKS1985</t>
  </si>
  <si>
    <t>AKS1986</t>
  </si>
  <si>
    <t>AKS1987</t>
  </si>
  <si>
    <t>AKS1988</t>
  </si>
  <si>
    <t>AKS1989</t>
  </si>
  <si>
    <t>AKS1990</t>
  </si>
  <si>
    <t>AKS1991</t>
  </si>
  <si>
    <t>AKS1992</t>
  </si>
  <si>
    <t>AKS1993</t>
  </si>
  <si>
    <t>AKS1994</t>
  </si>
  <si>
    <t>AKS1995</t>
  </si>
  <si>
    <t>AKS1996</t>
  </si>
  <si>
    <t>AKS1997</t>
  </si>
  <si>
    <t>AKS1998</t>
  </si>
  <si>
    <t>AKS1999</t>
  </si>
  <si>
    <t>AKS2000</t>
  </si>
  <si>
    <t>AKS2001</t>
  </si>
  <si>
    <t>AKS2002</t>
  </si>
  <si>
    <t>AKS2003</t>
  </si>
  <si>
    <t>AKS2004</t>
  </si>
  <si>
    <t>AKS2005</t>
  </si>
  <si>
    <t>AKS2006</t>
  </si>
  <si>
    <t>AKS2007</t>
  </si>
  <si>
    <t>AKS2008</t>
  </si>
  <si>
    <t>'Alaska Deer Mountain'</t>
  </si>
  <si>
    <t>AKS.ADM</t>
  </si>
  <si>
    <t>AKS1977</t>
  </si>
  <si>
    <t>AKS1978</t>
  </si>
  <si>
    <t>'Alaska Herring Cove'</t>
  </si>
  <si>
    <t>AKS.AHC</t>
  </si>
  <si>
    <t>'Alaska Spring'</t>
  </si>
  <si>
    <t>AKS.AKS</t>
  </si>
  <si>
    <t>AKS1976</t>
  </si>
  <si>
    <t>'Little Port Walter'</t>
  </si>
  <si>
    <t>AKS.ALP</t>
  </si>
  <si>
    <t>'Alaska Neets Bay'</t>
  </si>
  <si>
    <t>AKS.ANB</t>
  </si>
  <si>
    <t>'Chilkat Spring'</t>
  </si>
  <si>
    <t>AKS.CHK</t>
  </si>
  <si>
    <t>'Cowlitz Fall Tule'</t>
  </si>
  <si>
    <t>CWF.CWF</t>
  </si>
  <si>
    <t>CWF1977</t>
  </si>
  <si>
    <t>CWF1978</t>
  </si>
  <si>
    <t>CWF1979</t>
  </si>
  <si>
    <t>CWF1980</t>
  </si>
  <si>
    <t>CWF1981</t>
  </si>
  <si>
    <t>CWF1982</t>
  </si>
  <si>
    <t>CWF1983</t>
  </si>
  <si>
    <t>CWF1984</t>
  </si>
  <si>
    <t>CWF1985</t>
  </si>
  <si>
    <t>CWF1986</t>
  </si>
  <si>
    <t>CWF1987</t>
  </si>
  <si>
    <t>CWF1988</t>
  </si>
  <si>
    <t>CWF1989</t>
  </si>
  <si>
    <t>CWF1990</t>
  </si>
  <si>
    <t>CWF1991</t>
  </si>
  <si>
    <t>CWF1992</t>
  </si>
  <si>
    <t>CWF1993</t>
  </si>
  <si>
    <t>CWF1994</t>
  </si>
  <si>
    <t>CWF1995</t>
  </si>
  <si>
    <t>CWF1996</t>
  </si>
  <si>
    <t>CWF1997</t>
  </si>
  <si>
    <t>CWF1998</t>
  </si>
  <si>
    <t>CWF1999</t>
  </si>
  <si>
    <t>CWF2000</t>
  </si>
  <si>
    <t>CWF2001</t>
  </si>
  <si>
    <t>CWF2002</t>
  </si>
  <si>
    <t>CWF2003</t>
  </si>
  <si>
    <t>CWF2004</t>
  </si>
  <si>
    <t>CWF2005</t>
  </si>
  <si>
    <t>CWF2006</t>
  </si>
  <si>
    <t>CWF2007</t>
  </si>
  <si>
    <t>CWF2008</t>
  </si>
  <si>
    <t>CWF2009</t>
  </si>
  <si>
    <t>'Elk River'</t>
  </si>
  <si>
    <t>none1977</t>
  </si>
  <si>
    <t>none1978</t>
  </si>
  <si>
    <t>none1979</t>
  </si>
  <si>
    <t>none1980</t>
  </si>
  <si>
    <t>none1981</t>
  </si>
  <si>
    <t>none1982</t>
  </si>
  <si>
    <t>none1983</t>
  </si>
  <si>
    <t>none1984</t>
  </si>
  <si>
    <t>none1985</t>
  </si>
  <si>
    <t>none1986</t>
  </si>
  <si>
    <t>none1987</t>
  </si>
  <si>
    <t>none1988</t>
  </si>
  <si>
    <t>none1989</t>
  </si>
  <si>
    <t>none1990</t>
  </si>
  <si>
    <t>none1991</t>
  </si>
  <si>
    <t>none1992</t>
  </si>
  <si>
    <t>none1993</t>
  </si>
  <si>
    <t>none1994</t>
  </si>
  <si>
    <t>none1995</t>
  </si>
  <si>
    <t>none1996</t>
  </si>
  <si>
    <t>none1997</t>
  </si>
  <si>
    <t>none1998</t>
  </si>
  <si>
    <t>none1999</t>
  </si>
  <si>
    <t>none2000</t>
  </si>
  <si>
    <t>none2001</t>
  </si>
  <si>
    <t>none2002</t>
  </si>
  <si>
    <t>none2003</t>
  </si>
  <si>
    <t>none2004</t>
  </si>
  <si>
    <t>none2005</t>
  </si>
  <si>
    <t>none2006</t>
  </si>
  <si>
    <t>none2007</t>
  </si>
  <si>
    <t>none2008</t>
  </si>
  <si>
    <t>none2009</t>
  </si>
  <si>
    <t>'Elwha Fall Fingerling'</t>
  </si>
  <si>
    <t>'George Adams Fall Fingerling'</t>
  </si>
  <si>
    <t>PSF.GAD</t>
  </si>
  <si>
    <t>PSF1972</t>
  </si>
  <si>
    <t>PSF1974</t>
  </si>
  <si>
    <t>PSF1975</t>
  </si>
  <si>
    <t>PSF1978</t>
  </si>
  <si>
    <t>PSF1979</t>
  </si>
  <si>
    <t>PSF1980</t>
  </si>
  <si>
    <t>PSF1981</t>
  </si>
  <si>
    <t>PSF1985</t>
  </si>
  <si>
    <t>PSF1986</t>
  </si>
  <si>
    <t>PSF1987</t>
  </si>
  <si>
    <t>PSF1988</t>
  </si>
  <si>
    <t>PSF1989</t>
  </si>
  <si>
    <t>PSF1990</t>
  </si>
  <si>
    <t>PSF1991</t>
  </si>
  <si>
    <t>PSF1992</t>
  </si>
  <si>
    <t>PSF1993</t>
  </si>
  <si>
    <t>PSF1994</t>
  </si>
  <si>
    <t>PSF1995</t>
  </si>
  <si>
    <t>PSF1996</t>
  </si>
  <si>
    <t>PSF1997</t>
  </si>
  <si>
    <t>PSF1998</t>
  </si>
  <si>
    <t>PSF1999</t>
  </si>
  <si>
    <t>PSF2000</t>
  </si>
  <si>
    <t>PSF2001</t>
  </si>
  <si>
    <t>PSF2002</t>
  </si>
  <si>
    <t>PSF2003</t>
  </si>
  <si>
    <t>PSF2004</t>
  </si>
  <si>
    <t>PSF2005</t>
  </si>
  <si>
    <t>PSF2006</t>
  </si>
  <si>
    <t>PSF2007</t>
  </si>
  <si>
    <t>PSF2008</t>
  </si>
  <si>
    <t>PSF2009</t>
  </si>
  <si>
    <t>'Hanford Wild'</t>
  </si>
  <si>
    <t>URB.HAN</t>
  </si>
  <si>
    <t>URB1986</t>
  </si>
  <si>
    <t>URB1987</t>
  </si>
  <si>
    <t>URB1988</t>
  </si>
  <si>
    <t>URB1989</t>
  </si>
  <si>
    <t>URB1990</t>
  </si>
  <si>
    <t>URB1991</t>
  </si>
  <si>
    <t>URB1992</t>
  </si>
  <si>
    <t>URB1993</t>
  </si>
  <si>
    <t>URB1994</t>
  </si>
  <si>
    <t>URB1995</t>
  </si>
  <si>
    <t>URB1996</t>
  </si>
  <si>
    <t>URB1997</t>
  </si>
  <si>
    <t>URB1998</t>
  </si>
  <si>
    <t>URB1999</t>
  </si>
  <si>
    <t>URB2000</t>
  </si>
  <si>
    <t>URB2001</t>
  </si>
  <si>
    <t>URB2002</t>
  </si>
  <si>
    <t>URB2003</t>
  </si>
  <si>
    <t>URB2004</t>
  </si>
  <si>
    <t>URB2005</t>
  </si>
  <si>
    <t>URB2006</t>
  </si>
  <si>
    <t>URB2007</t>
  </si>
  <si>
    <t>URB2008</t>
  </si>
  <si>
    <t>URB2009</t>
  </si>
  <si>
    <t>'Hoko Fall Fingerling'</t>
  </si>
  <si>
    <t>WCN.HOK</t>
  </si>
  <si>
    <t>WCN1985</t>
  </si>
  <si>
    <t>WCN1986</t>
  </si>
  <si>
    <t>WCN1987</t>
  </si>
  <si>
    <t>WCN1989</t>
  </si>
  <si>
    <t>WCN1990</t>
  </si>
  <si>
    <t>WCN1991</t>
  </si>
  <si>
    <t>WCN1992</t>
  </si>
  <si>
    <t>WCN1993</t>
  </si>
  <si>
    <t>WCN1994</t>
  </si>
  <si>
    <t>WCN1995</t>
  </si>
  <si>
    <t>WCN1996</t>
  </si>
  <si>
    <t>WCN1997</t>
  </si>
  <si>
    <t>WCN1998</t>
  </si>
  <si>
    <t>WCN1999</t>
  </si>
  <si>
    <t>WCN2000</t>
  </si>
  <si>
    <t>WCN2001</t>
  </si>
  <si>
    <t>WCN2002</t>
  </si>
  <si>
    <t>WCN2003</t>
  </si>
  <si>
    <t>WCN2004</t>
  </si>
  <si>
    <t>WCN2005</t>
  </si>
  <si>
    <t>WCN2006</t>
  </si>
  <si>
    <t>WCN2007</t>
  </si>
  <si>
    <t>WCN2008</t>
  </si>
  <si>
    <t>WCN2009</t>
  </si>
  <si>
    <t>'Columbia Lower River Hatchery'</t>
  </si>
  <si>
    <t>LRH.LRH</t>
  </si>
  <si>
    <t>LRH1976</t>
  </si>
  <si>
    <t>LRH1977</t>
  </si>
  <si>
    <t>LRH1978</t>
  </si>
  <si>
    <t>LRH1979</t>
  </si>
  <si>
    <t>LRH1980</t>
  </si>
  <si>
    <t>LRH1981</t>
  </si>
  <si>
    <t>LRH1982</t>
  </si>
  <si>
    <t>LRH1983</t>
  </si>
  <si>
    <t>LRH1984</t>
  </si>
  <si>
    <t>LRH1985</t>
  </si>
  <si>
    <t>LRH1986</t>
  </si>
  <si>
    <t>LRH1987</t>
  </si>
  <si>
    <t>LRH1988</t>
  </si>
  <si>
    <t>LRH1989</t>
  </si>
  <si>
    <t>LRH1990</t>
  </si>
  <si>
    <t>LRH1991</t>
  </si>
  <si>
    <t>LRH1992</t>
  </si>
  <si>
    <t>LRH1993</t>
  </si>
  <si>
    <t>LRH1994</t>
  </si>
  <si>
    <t>LRH1995</t>
  </si>
  <si>
    <t>LRH1996</t>
  </si>
  <si>
    <t>LRH1997</t>
  </si>
  <si>
    <t>LRH1998</t>
  </si>
  <si>
    <t>LRH1999</t>
  </si>
  <si>
    <t>LRH2000</t>
  </si>
  <si>
    <t>LRH2001</t>
  </si>
  <si>
    <t>LRH2002</t>
  </si>
  <si>
    <t>LRH2003</t>
  </si>
  <si>
    <t>LRH2004</t>
  </si>
  <si>
    <t>LRH2005</t>
  </si>
  <si>
    <t>LRH2006</t>
  </si>
  <si>
    <t>LRH2007</t>
  </si>
  <si>
    <t>LRH2008</t>
  </si>
  <si>
    <t>LRH2009</t>
  </si>
  <si>
    <t>'Lewis River Wild'</t>
  </si>
  <si>
    <t>LRW.LRW</t>
  </si>
  <si>
    <t>LRW1977</t>
  </si>
  <si>
    <t>LRW1978</t>
  </si>
  <si>
    <t>LRW1979</t>
  </si>
  <si>
    <t>LRW1982</t>
  </si>
  <si>
    <t>LRW1983</t>
  </si>
  <si>
    <t>LRW1984</t>
  </si>
  <si>
    <t>LRW1985</t>
  </si>
  <si>
    <t>LRW1986</t>
  </si>
  <si>
    <t>LRW1987</t>
  </si>
  <si>
    <t>LRW1988</t>
  </si>
  <si>
    <t>LRW1989</t>
  </si>
  <si>
    <t>LRW1990</t>
  </si>
  <si>
    <t>LRW1991</t>
  </si>
  <si>
    <t>LRW1992</t>
  </si>
  <si>
    <t>LRW1993</t>
  </si>
  <si>
    <t>LRW1994</t>
  </si>
  <si>
    <t>LRW1996</t>
  </si>
  <si>
    <t>LRW1997</t>
  </si>
  <si>
    <t>LRW1998</t>
  </si>
  <si>
    <t>LRW1999</t>
  </si>
  <si>
    <t>LRW2000</t>
  </si>
  <si>
    <t>LRW2001</t>
  </si>
  <si>
    <t>LRW2002</t>
  </si>
  <si>
    <t>LRW2003</t>
  </si>
  <si>
    <t>LRW2004</t>
  </si>
  <si>
    <t>LRW2005</t>
  </si>
  <si>
    <t>LRW2006</t>
  </si>
  <si>
    <t>LRW2007</t>
  </si>
  <si>
    <t>LRW2008</t>
  </si>
  <si>
    <t>LRW2009</t>
  </si>
  <si>
    <t>'Lyons Ferry'</t>
  </si>
  <si>
    <t>LYF.LYF</t>
  </si>
  <si>
    <t>LYF1984</t>
  </si>
  <si>
    <t>LYF1986</t>
  </si>
  <si>
    <t>LYF1987</t>
  </si>
  <si>
    <t>LYF1988</t>
  </si>
  <si>
    <t>LYF1989</t>
  </si>
  <si>
    <t>LYF1994</t>
  </si>
  <si>
    <t>LYF1998</t>
  </si>
  <si>
    <t>LYF1999</t>
  </si>
  <si>
    <t>LYF2001</t>
  </si>
  <si>
    <t>LYF2002</t>
  </si>
  <si>
    <t>LYF2003</t>
  </si>
  <si>
    <t>LYF2004</t>
  </si>
  <si>
    <t>LYF2005</t>
  </si>
  <si>
    <t>LYF2006</t>
  </si>
  <si>
    <t>LYF2007</t>
  </si>
  <si>
    <t>LYF2008</t>
  </si>
  <si>
    <t>'Lyons Ferry Yearling'</t>
  </si>
  <si>
    <t>LYF.LYY</t>
  </si>
  <si>
    <t>LYF1991</t>
  </si>
  <si>
    <t>LYF1992</t>
  </si>
  <si>
    <t>LYF1993</t>
  </si>
  <si>
    <t>LYF1995</t>
  </si>
  <si>
    <t>LYF1996</t>
  </si>
  <si>
    <t>LYF1997</t>
  </si>
  <si>
    <t>LYF2000</t>
  </si>
  <si>
    <t>'Nisqually Fall Fingerling'</t>
  </si>
  <si>
    <t>PSN.NIS</t>
  </si>
  <si>
    <t>PSN1979</t>
  </si>
  <si>
    <t>PSN1980</t>
  </si>
  <si>
    <t>PSN1981</t>
  </si>
  <si>
    <t>PSN1982</t>
  </si>
  <si>
    <t>PSN1983</t>
  </si>
  <si>
    <t>PSN1984</t>
  </si>
  <si>
    <t>PSN1985</t>
  </si>
  <si>
    <t>PSN1986</t>
  </si>
  <si>
    <t>PSN1987</t>
  </si>
  <si>
    <t>PSN1988</t>
  </si>
  <si>
    <t>PSN1989</t>
  </si>
  <si>
    <t>PSN1990</t>
  </si>
  <si>
    <t>PSN1991</t>
  </si>
  <si>
    <t>PSN1992</t>
  </si>
  <si>
    <t>PSN1993</t>
  </si>
  <si>
    <t>PSN1994</t>
  </si>
  <si>
    <t>PSN1995</t>
  </si>
  <si>
    <t>PSN1996</t>
  </si>
  <si>
    <t>PSN1997</t>
  </si>
  <si>
    <t>PSN1998</t>
  </si>
  <si>
    <t>PSN1999</t>
  </si>
  <si>
    <t>PSN2000</t>
  </si>
  <si>
    <t>PSN2001</t>
  </si>
  <si>
    <t>PSN2002</t>
  </si>
  <si>
    <t>PSN2003</t>
  </si>
  <si>
    <t>PSN2004</t>
  </si>
  <si>
    <t>PSN2005</t>
  </si>
  <si>
    <t>PSN2006</t>
  </si>
  <si>
    <t>PSN2007</t>
  </si>
  <si>
    <t>PSN2008</t>
  </si>
  <si>
    <t>'Nooksack Spring Yearling'</t>
  </si>
  <si>
    <t>NKS.NKS</t>
  </si>
  <si>
    <t>NKS1981</t>
  </si>
  <si>
    <t>NKS1982</t>
  </si>
  <si>
    <t>NKS1984</t>
  </si>
  <si>
    <t>NKS1986</t>
  </si>
  <si>
    <t>NKS1987</t>
  </si>
  <si>
    <t>NKS1988</t>
  </si>
  <si>
    <t>NKS1989</t>
  </si>
  <si>
    <t>NKS1990</t>
  </si>
  <si>
    <t>NKS1992</t>
  </si>
  <si>
    <t>NKS1993</t>
  </si>
  <si>
    <t>NKS1994</t>
  </si>
  <si>
    <t>NKS1995</t>
  </si>
  <si>
    <t>NKS1996</t>
  </si>
  <si>
    <t>'Nooksack Spring Fingerling'</t>
  </si>
  <si>
    <t>NKS.NSF</t>
  </si>
  <si>
    <t>NKS1997</t>
  </si>
  <si>
    <t>NKS1998</t>
  </si>
  <si>
    <t>NKS1999</t>
  </si>
  <si>
    <t>NKS2000</t>
  </si>
  <si>
    <t>NKS2001</t>
  </si>
  <si>
    <t>NKS2002</t>
  </si>
  <si>
    <t>NKS2003</t>
  </si>
  <si>
    <t>NKS2004</t>
  </si>
  <si>
    <t>NKS2005</t>
  </si>
  <si>
    <t>NKS2006</t>
  </si>
  <si>
    <t>NKS2007</t>
  </si>
  <si>
    <t>NKS2008</t>
  </si>
  <si>
    <t>NKS2009</t>
  </si>
  <si>
    <t>'Queets Fall Fingerling'</t>
  </si>
  <si>
    <t>WCN.QUE</t>
  </si>
  <si>
    <t>WCN1977</t>
  </si>
  <si>
    <t>WCN1978</t>
  </si>
  <si>
    <t>WCN1979</t>
  </si>
  <si>
    <t>WCN1980</t>
  </si>
  <si>
    <t>WCN1981</t>
  </si>
  <si>
    <t>WCN1982</t>
  </si>
  <si>
    <t>WCN1983</t>
  </si>
  <si>
    <t>WCN1988</t>
  </si>
  <si>
    <t>'Samish Fall Fingerling'</t>
  </si>
  <si>
    <t>NKF.SAM</t>
  </si>
  <si>
    <t>NKF1974</t>
  </si>
  <si>
    <t>NKF1975</t>
  </si>
  <si>
    <t>NKF1979</t>
  </si>
  <si>
    <t>NKF1985</t>
  </si>
  <si>
    <t>NKF1986</t>
  </si>
  <si>
    <t>NKF1987</t>
  </si>
  <si>
    <t>NKF1988</t>
  </si>
  <si>
    <t>NKF1989</t>
  </si>
  <si>
    <t>NKF1990</t>
  </si>
  <si>
    <t>NKF1991</t>
  </si>
  <si>
    <t>NKF1992</t>
  </si>
  <si>
    <t>NKF1993</t>
  </si>
  <si>
    <t>NKF1994</t>
  </si>
  <si>
    <t>NKF1995</t>
  </si>
  <si>
    <t>NKF1996</t>
  </si>
  <si>
    <t>NKF1997</t>
  </si>
  <si>
    <t>NKF1998</t>
  </si>
  <si>
    <t>NKF1999</t>
  </si>
  <si>
    <t>NKF2000</t>
  </si>
  <si>
    <t>NKF2001</t>
  </si>
  <si>
    <t>NKF2002</t>
  </si>
  <si>
    <t>NKF2003</t>
  </si>
  <si>
    <t>NKF2004</t>
  </si>
  <si>
    <t>NKF2005</t>
  </si>
  <si>
    <t>NKF2006</t>
  </si>
  <si>
    <t>NKF2007</t>
  </si>
  <si>
    <t>NKF2008</t>
  </si>
  <si>
    <t>NKF2009</t>
  </si>
  <si>
    <t>'Skagit Spring Fingerling'</t>
  </si>
  <si>
    <t>'Skagit Spring Yearling'</t>
  </si>
  <si>
    <t>'Skykomish Fall Fingerling'</t>
  </si>
  <si>
    <t>SNO.SKY</t>
  </si>
  <si>
    <t>SNO2000</t>
  </si>
  <si>
    <t>SNO2001</t>
  </si>
  <si>
    <t>SNO2002</t>
  </si>
  <si>
    <t>SNO2003</t>
  </si>
  <si>
    <t>SNO2004</t>
  </si>
  <si>
    <t>SNO2005</t>
  </si>
  <si>
    <t>SNO2006</t>
  </si>
  <si>
    <t>SNO2007</t>
  </si>
  <si>
    <t>SNO2008</t>
  </si>
  <si>
    <t>SNO2009</t>
  </si>
  <si>
    <t>'Sooes Fall Fingerling'</t>
  </si>
  <si>
    <t>WCN.SOO</t>
  </si>
  <si>
    <t>'Spring Creek Tule'</t>
  </si>
  <si>
    <t>SPR.SPR</t>
  </si>
  <si>
    <t>SPR1972</t>
  </si>
  <si>
    <t>SPR1973</t>
  </si>
  <si>
    <t>SPR1974</t>
  </si>
  <si>
    <t>SPR1975</t>
  </si>
  <si>
    <t>SPR1976</t>
  </si>
  <si>
    <t>SPR1977</t>
  </si>
  <si>
    <t>SPR1978</t>
  </si>
  <si>
    <t>SPR1979</t>
  </si>
  <si>
    <t>SPR1980</t>
  </si>
  <si>
    <t>SPR1981</t>
  </si>
  <si>
    <t>SPR1982</t>
  </si>
  <si>
    <t>SPR1983</t>
  </si>
  <si>
    <t>SPR1984</t>
  </si>
  <si>
    <t>SPR1985</t>
  </si>
  <si>
    <t>SPR1986</t>
  </si>
  <si>
    <t>SPR1987</t>
  </si>
  <si>
    <t>SPR1988</t>
  </si>
  <si>
    <t>SPR1989</t>
  </si>
  <si>
    <t>SPR1990</t>
  </si>
  <si>
    <t>SPR1991</t>
  </si>
  <si>
    <t>SPR1992</t>
  </si>
  <si>
    <t>SPR1993</t>
  </si>
  <si>
    <t>SPR1994</t>
  </si>
  <si>
    <t>SPR1995</t>
  </si>
  <si>
    <t>SPR1996</t>
  </si>
  <si>
    <t>SPR1997</t>
  </si>
  <si>
    <t>SPR1998</t>
  </si>
  <si>
    <t>SPR1999</t>
  </si>
  <si>
    <t>SPR2000</t>
  </si>
  <si>
    <t>SPR2001</t>
  </si>
  <si>
    <t>SPR2002</t>
  </si>
  <si>
    <t>SPR2003</t>
  </si>
  <si>
    <t>SPR2004</t>
  </si>
  <si>
    <t>SPR2005</t>
  </si>
  <si>
    <t>SPR2006</t>
  </si>
  <si>
    <t>SPR2007</t>
  </si>
  <si>
    <t>SPR2008</t>
  </si>
  <si>
    <t>SPR2009</t>
  </si>
  <si>
    <t>'South Puget Sound Fall Fingerling'</t>
  </si>
  <si>
    <t>PSF.SPS</t>
  </si>
  <si>
    <t>PSF1971</t>
  </si>
  <si>
    <t>PSF1973</t>
  </si>
  <si>
    <t>PSF1982</t>
  </si>
  <si>
    <t>PSF1983</t>
  </si>
  <si>
    <t>PSF1984</t>
  </si>
  <si>
    <t>'South Puget Sound Fall Yearling'</t>
  </si>
  <si>
    <t>PSY.SPY</t>
  </si>
  <si>
    <t>PSY1978</t>
  </si>
  <si>
    <t>PSY1979</t>
  </si>
  <si>
    <t>PSY1980</t>
  </si>
  <si>
    <t>PSY1981</t>
  </si>
  <si>
    <t>PSY1986</t>
  </si>
  <si>
    <t>PSY1987</t>
  </si>
  <si>
    <t>PSY1988</t>
  </si>
  <si>
    <t>PSY1989</t>
  </si>
  <si>
    <t>PSY1990</t>
  </si>
  <si>
    <t>PSY1991</t>
  </si>
  <si>
    <t>PSY1992</t>
  </si>
  <si>
    <t>PSY1993</t>
  </si>
  <si>
    <t>PSY1994</t>
  </si>
  <si>
    <t>PSY1995</t>
  </si>
  <si>
    <t>PSY1996</t>
  </si>
  <si>
    <t>PSY1997</t>
  </si>
  <si>
    <t>PSY1999</t>
  </si>
  <si>
    <t>PSY2000</t>
  </si>
  <si>
    <t>PSY2002</t>
  </si>
  <si>
    <t>PSY2003</t>
  </si>
  <si>
    <t>PSY2004</t>
  </si>
  <si>
    <t>PSY2005</t>
  </si>
  <si>
    <t>PSY2006</t>
  </si>
  <si>
    <t>PSY2007</t>
  </si>
  <si>
    <t>PSY2008</t>
  </si>
  <si>
    <t>'Squaxin Pens Fall Yearling'</t>
  </si>
  <si>
    <t>'Salmon River'</t>
  </si>
  <si>
    <t>ORC.SRH</t>
  </si>
  <si>
    <t>ORC1976</t>
  </si>
  <si>
    <t>ORC1977</t>
  </si>
  <si>
    <t>ORC1978</t>
  </si>
  <si>
    <t>ORC1979</t>
  </si>
  <si>
    <t>ORC1980</t>
  </si>
  <si>
    <t>ORC1982</t>
  </si>
  <si>
    <t>ORC1983</t>
  </si>
  <si>
    <t>ORC1984</t>
  </si>
  <si>
    <t>ORC1985</t>
  </si>
  <si>
    <t>ORC1986</t>
  </si>
  <si>
    <t>ORC1987</t>
  </si>
  <si>
    <t>ORC1988</t>
  </si>
  <si>
    <t>ORC1989</t>
  </si>
  <si>
    <t>ORC1990</t>
  </si>
  <si>
    <t>ORC1991</t>
  </si>
  <si>
    <t>ORC1992</t>
  </si>
  <si>
    <t>ORC1993</t>
  </si>
  <si>
    <t>ORC1994</t>
  </si>
  <si>
    <t>ORC1995</t>
  </si>
  <si>
    <t>ORC1996</t>
  </si>
  <si>
    <t>ORC1997</t>
  </si>
  <si>
    <t>ORC1998</t>
  </si>
  <si>
    <t>ORC1999</t>
  </si>
  <si>
    <t>ORC2000</t>
  </si>
  <si>
    <t>ORC2001</t>
  </si>
  <si>
    <t>ORC2002</t>
  </si>
  <si>
    <t>ORC2003</t>
  </si>
  <si>
    <t>ORC2004</t>
  </si>
  <si>
    <t>ORC2005</t>
  </si>
  <si>
    <t>ORC2006</t>
  </si>
  <si>
    <t>ORC2007</t>
  </si>
  <si>
    <t>ORC2008</t>
  </si>
  <si>
    <t>ORC2009</t>
  </si>
  <si>
    <t>'Skagit Summer Fingerling'</t>
  </si>
  <si>
    <t>SKG.SSF</t>
  </si>
  <si>
    <t>SKG1994</t>
  </si>
  <si>
    <t>SKG1995</t>
  </si>
  <si>
    <t>SKG1996</t>
  </si>
  <si>
    <t>SKG1997</t>
  </si>
  <si>
    <t>SKG1998</t>
  </si>
  <si>
    <t>SKG1999</t>
  </si>
  <si>
    <t>SKG2000</t>
  </si>
  <si>
    <t>SKG2001</t>
  </si>
  <si>
    <t>SKG2002</t>
  </si>
  <si>
    <t>SKG2003</t>
  </si>
  <si>
    <t>SKG2004</t>
  </si>
  <si>
    <t>SKG2005</t>
  </si>
  <si>
    <t>SKG2006</t>
  </si>
  <si>
    <t>SKG2007</t>
  </si>
  <si>
    <t>SKG2008</t>
  </si>
  <si>
    <t>'Stillaguamish Summer Fingerling'</t>
  </si>
  <si>
    <t>STL.STL</t>
  </si>
  <si>
    <t>STL1980</t>
  </si>
  <si>
    <t>STL1981</t>
  </si>
  <si>
    <t>STL1982</t>
  </si>
  <si>
    <t>STL1983</t>
  </si>
  <si>
    <t>STL1986</t>
  </si>
  <si>
    <t>STL1987</t>
  </si>
  <si>
    <t>STL1988</t>
  </si>
  <si>
    <t>STL1989</t>
  </si>
  <si>
    <t>STL1990</t>
  </si>
  <si>
    <t>STL1991</t>
  </si>
  <si>
    <t>STL1992</t>
  </si>
  <si>
    <t>STL1993</t>
  </si>
  <si>
    <t>STL1994</t>
  </si>
  <si>
    <t>STL1995</t>
  </si>
  <si>
    <t>STL1996</t>
  </si>
  <si>
    <t>STL1997</t>
  </si>
  <si>
    <t>STL1998</t>
  </si>
  <si>
    <t>STL2002</t>
  </si>
  <si>
    <t>STL2003</t>
  </si>
  <si>
    <t>STL2004</t>
  </si>
  <si>
    <t>STL2005</t>
  </si>
  <si>
    <t>STL2006</t>
  </si>
  <si>
    <t>STL2007</t>
  </si>
  <si>
    <t>STL2008</t>
  </si>
  <si>
    <t>STL2009</t>
  </si>
  <si>
    <t>'Columbia Summers'</t>
  </si>
  <si>
    <t>SUM.SUM</t>
  </si>
  <si>
    <t>SUM1975</t>
  </si>
  <si>
    <t>SUM1976</t>
  </si>
  <si>
    <t>SUM1977</t>
  </si>
  <si>
    <t>SUM1983</t>
  </si>
  <si>
    <t>SUM1984</t>
  </si>
  <si>
    <t>SUM1985</t>
  </si>
  <si>
    <t>SUM1986</t>
  </si>
  <si>
    <t>SUM1987</t>
  </si>
  <si>
    <t>SUM1988</t>
  </si>
  <si>
    <t>SUM1989</t>
  </si>
  <si>
    <t>SUM1990</t>
  </si>
  <si>
    <t>SUM1991</t>
  </si>
  <si>
    <t>SUM1992</t>
  </si>
  <si>
    <t>SUM1993</t>
  </si>
  <si>
    <t>SUM1994</t>
  </si>
  <si>
    <t>SUM1995</t>
  </si>
  <si>
    <t>SUM1996</t>
  </si>
  <si>
    <t>SUM1997</t>
  </si>
  <si>
    <t>SUM1998</t>
  </si>
  <si>
    <t>SUM1999</t>
  </si>
  <si>
    <t>SUM2000</t>
  </si>
  <si>
    <t>SUM2001</t>
  </si>
  <si>
    <t>SUM2002</t>
  </si>
  <si>
    <t>SUM2003</t>
  </si>
  <si>
    <t>SUM2004</t>
  </si>
  <si>
    <t>SUM2005</t>
  </si>
  <si>
    <t>SUM2006</t>
  </si>
  <si>
    <t>SUM2007</t>
  </si>
  <si>
    <t>SUM2008</t>
  </si>
  <si>
    <t>SUM2009</t>
  </si>
  <si>
    <t>'Taku Spring'</t>
  </si>
  <si>
    <t>AKS.TAK</t>
  </si>
  <si>
    <t>AKS1975</t>
  </si>
  <si>
    <t>'Unuk Spring'</t>
  </si>
  <si>
    <t>AKS.UNU</t>
  </si>
  <si>
    <t>'Upriver Brights'</t>
  </si>
  <si>
    <t>URB.URB</t>
  </si>
  <si>
    <t>URB1975</t>
  </si>
  <si>
    <t>URB1976</t>
  </si>
  <si>
    <t>URB1977</t>
  </si>
  <si>
    <t>URB1978</t>
  </si>
  <si>
    <t>URB1979</t>
  </si>
  <si>
    <t>URB1980</t>
  </si>
  <si>
    <t>URB1981</t>
  </si>
  <si>
    <t>URB1982</t>
  </si>
  <si>
    <t>URB1983</t>
  </si>
  <si>
    <t>URB1984</t>
  </si>
  <si>
    <t>URB1985</t>
  </si>
  <si>
    <t>'University of Washington Accelerated'</t>
  </si>
  <si>
    <t>none1975</t>
  </si>
  <si>
    <t>none1976</t>
  </si>
  <si>
    <t>'White River Spring Yearling'</t>
  </si>
  <si>
    <t>PSY.WRY</t>
  </si>
  <si>
    <t>PSY1974</t>
  </si>
  <si>
    <t>PSY1975</t>
  </si>
  <si>
    <t>PSY1982</t>
  </si>
  <si>
    <t>PSY1983</t>
  </si>
  <si>
    <t>PSY1984</t>
  </si>
  <si>
    <t>PSY1985</t>
  </si>
  <si>
    <t>PSY2009</t>
  </si>
  <si>
    <t>'Willamette Spring'</t>
  </si>
  <si>
    <t>WSH.WSH</t>
  </si>
  <si>
    <t>WSH1975</t>
  </si>
  <si>
    <t>WSH1976</t>
  </si>
  <si>
    <t>WSH1977</t>
  </si>
  <si>
    <t>WSH1978</t>
  </si>
  <si>
    <t>WSH1979</t>
  </si>
  <si>
    <t>WSH1980</t>
  </si>
  <si>
    <t>WSH1981</t>
  </si>
  <si>
    <t>WSH1982</t>
  </si>
  <si>
    <t>WSH1983</t>
  </si>
  <si>
    <t>WSH1984</t>
  </si>
  <si>
    <t>WSH1985</t>
  </si>
  <si>
    <t>WSH1986</t>
  </si>
  <si>
    <t>WSH1987</t>
  </si>
  <si>
    <t>WSH1988</t>
  </si>
  <si>
    <t>WSH1989</t>
  </si>
  <si>
    <t>WSH1990</t>
  </si>
  <si>
    <t>WSH1991</t>
  </si>
  <si>
    <t>WSH1992</t>
  </si>
  <si>
    <t>WSH1993</t>
  </si>
  <si>
    <t>WSH1994</t>
  </si>
  <si>
    <t>WSH1995</t>
  </si>
  <si>
    <t>WSH1996</t>
  </si>
  <si>
    <t>WSH1997</t>
  </si>
  <si>
    <t>WSH1998</t>
  </si>
  <si>
    <t>WSH1999</t>
  </si>
  <si>
    <t>WSH2000</t>
  </si>
  <si>
    <t>WSH2001</t>
  </si>
  <si>
    <t>WSH2002</t>
  </si>
  <si>
    <t>WSH2003</t>
  </si>
  <si>
    <t>WSH2004</t>
  </si>
  <si>
    <t>WSH2005</t>
  </si>
  <si>
    <t>WSH2006</t>
  </si>
  <si>
    <t>WSH2007</t>
  </si>
  <si>
    <t>WSH2008</t>
  </si>
  <si>
    <t>xxx</t>
  </si>
  <si>
    <t>ORC.ELK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</si>
</sst>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indexed="8"/>
      <name val="Calibri"/>
      <family val="2"/>
    </font>
    <font>
      <b/>
      <sz val="11"/>
      <color rgb="FF002060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7CE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2" fillId="0" borderId="0"/>
    <xf numFmtId="0" fontId="7" fillId="3" borderId="0" applyNumberFormat="0" applyBorder="0" applyAlignment="0" applyProtection="0"/>
    <xf numFmtId="0" fontId="9" fillId="5" borderId="0" applyNumberFormat="0" applyBorder="0" applyAlignment="0" applyProtection="0"/>
  </cellStyleXfs>
  <cellXfs count="29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/>
    <xf numFmtId="0" fontId="0" fillId="0" borderId="0" xfId="0" applyFill="1" applyBorder="1" applyAlignment="1">
      <alignment vertical="top"/>
    </xf>
    <xf numFmtId="0" fontId="0" fillId="0" borderId="0" xfId="0" applyFont="1" applyFill="1" applyBorder="1" applyAlignment="1">
      <alignment vertical="top"/>
    </xf>
    <xf numFmtId="0" fontId="1" fillId="4" borderId="0" xfId="0" applyFont="1" applyFill="1"/>
    <xf numFmtId="0" fontId="1" fillId="4" borderId="1" xfId="0" applyFont="1" applyFill="1" applyBorder="1"/>
    <xf numFmtId="0" fontId="1" fillId="0" borderId="1" xfId="0" applyFont="1" applyBorder="1"/>
    <xf numFmtId="0" fontId="7" fillId="3" borderId="0" xfId="3"/>
    <xf numFmtId="0" fontId="1" fillId="0" borderId="0" xfId="0" applyFont="1" applyAlignment="1">
      <alignment horizontal="left"/>
    </xf>
    <xf numFmtId="0" fontId="8" fillId="3" borderId="0" xfId="3" applyFont="1"/>
    <xf numFmtId="0" fontId="0" fillId="0" borderId="2" xfId="0" applyBorder="1"/>
    <xf numFmtId="0" fontId="0" fillId="0" borderId="2" xfId="0" applyBorder="1" applyAlignment="1">
      <alignment horizontal="left"/>
    </xf>
    <xf numFmtId="0" fontId="0" fillId="2" borderId="2" xfId="0" applyFill="1" applyBorder="1"/>
    <xf numFmtId="0" fontId="0" fillId="0" borderId="2" xfId="0" applyFill="1" applyBorder="1"/>
    <xf numFmtId="0" fontId="7" fillId="3" borderId="0" xfId="3" quotePrefix="1"/>
    <xf numFmtId="0" fontId="9" fillId="5" borderId="0" xfId="4"/>
    <xf numFmtId="0" fontId="0" fillId="2" borderId="2" xfId="0" applyFill="1" applyBorder="1" applyAlignment="1">
      <alignment horizontal="left"/>
    </xf>
    <xf numFmtId="0" fontId="12" fillId="5" borderId="0" xfId="4" applyFont="1"/>
    <xf numFmtId="0" fontId="1" fillId="0" borderId="2" xfId="0" applyFont="1" applyBorder="1" applyAlignment="1">
      <alignment horizontal="center"/>
    </xf>
    <xf numFmtId="0" fontId="1" fillId="6" borderId="1" xfId="0" applyFont="1" applyFill="1" applyBorder="1"/>
    <xf numFmtId="0" fontId="0" fillId="7" borderId="0" xfId="0" applyFill="1"/>
  </cellXfs>
  <cellStyles count="5">
    <cellStyle name="Bad" xfId="4" builtinId="27"/>
    <cellStyle name="Good" xfId="3" builtinId="26"/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FO" refreshedDate="41513.593815509259" createdVersion="4" refreshedVersion="4" minRefreshableVersion="3" recordCount="4080">
  <cacheSource type="worksheet">
    <worksheetSource ref="A5:AC4085" sheet="CTC Model Cohort and Catch Data"/>
  </cacheSource>
  <cacheFields count="29">
    <cacheField name="Year" numFmtId="0">
      <sharedItems containsSemiMixedTypes="0" containsString="0" containsNumber="1" containsInteger="1" minValue="1979" maxValue="2012"/>
    </cacheField>
    <cacheField name="BroodYr" numFmtId="0">
      <sharedItems containsSemiMixedTypes="0" containsString="0" containsNumber="1" containsInteger="1" minValue="1973" maxValue="2010" count="38">
        <n v="1976"/>
        <n v="1975"/>
        <n v="1974"/>
        <n v="1973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</sharedItems>
    </cacheField>
    <cacheField name="OceanEntryYr" numFmtId="0">
      <sharedItems containsSemiMixedTypes="0" containsString="0" containsNumber="1" containsInteger="1" minValue="1975" maxValue="2011"/>
    </cacheField>
    <cacheField name="StkNum" numFmtId="0">
      <sharedItems containsSemiMixedTypes="0" containsString="0" containsNumber="1" containsInteger="1" minValue="1" maxValue="30"/>
    </cacheField>
    <cacheField name="StkAcr" numFmtId="0">
      <sharedItems count="30">
        <s v="AKS"/>
        <s v="NTH"/>
        <s v="FRE"/>
        <s v="FRL"/>
        <s v="RBH"/>
        <s v="RBT"/>
        <s v="GSQ"/>
        <s v="GST"/>
        <s v="GSH"/>
        <s v="NKF"/>
        <s v="PSF"/>
        <s v="PSN"/>
        <s v="PSY"/>
        <s v="NKS"/>
        <s v="SKG"/>
        <s v="STL"/>
        <s v="SNO"/>
        <s v="WCH"/>
        <s v="URB"/>
        <s v="SPR"/>
        <s v="LRH"/>
        <s v="CWF"/>
        <s v="LRW"/>
        <s v="WSH"/>
        <s v="CWS"/>
        <s v="SUM"/>
        <s v="ORC"/>
        <s v="WCN"/>
        <s v="LYF"/>
        <s v="MCB"/>
      </sharedItems>
    </cacheField>
    <cacheField name="StkOrigin" numFmtId="0">
      <sharedItems/>
    </cacheField>
    <cacheField name="StkRegion" numFmtId="0">
      <sharedItems/>
    </cacheField>
    <cacheField name="StockType" numFmtId="0">
      <sharedItems containsSemiMixedTypes="0" containsString="0" containsNumber="1" containsInteger="1" minValue="0" maxValue="3"/>
    </cacheField>
    <cacheField name="Age" numFmtId="0">
      <sharedItems containsSemiMixedTypes="0" containsString="0" containsNumber="1" containsInteger="1" minValue="2" maxValue="6" count="5">
        <n v="3"/>
        <n v="4"/>
        <n v="5"/>
        <n v="6"/>
        <n v="2"/>
      </sharedItems>
    </cacheField>
    <cacheField name="FirstVulnerableAge" numFmtId="0">
      <sharedItems/>
    </cacheField>
    <cacheField name="Cohort_ANM" numFmtId="0">
      <sharedItems containsSemiMixedTypes="0" containsString="0" containsNumber="1" containsInteger="1" minValue="0" maxValue="2232466"/>
    </cacheField>
    <cacheField name="TotalTM" numFmtId="0">
      <sharedItems containsSemiMixedTypes="0" containsString="0" containsNumber="1" containsInteger="1" minValue="0" maxValue="353756"/>
    </cacheField>
    <cacheField name="PretermTM" numFmtId="0">
      <sharedItems containsSemiMixedTypes="0" containsString="0" containsNumber="1" containsInteger="1" minValue="0" maxValue="353756"/>
    </cacheField>
    <cacheField name="AEQ" numFmtId="0">
      <sharedItems containsSemiMixedTypes="0" containsString="0" containsNumber="1" minValue="0.50290000000000001" maxValue="1"/>
    </cacheField>
    <cacheField name="PretermTM_AEQ" numFmtId="0">
      <sharedItems containsSemiMixedTypes="0" containsString="0" containsNumber="1" containsInteger="1" minValue="0" maxValue="263237" count="3270">
        <n v="893"/>
        <n v="2615"/>
        <n v="4361"/>
        <n v="1612"/>
        <n v="29849"/>
        <n v="26209"/>
        <n v="12092"/>
        <n v="7384"/>
        <n v="5479"/>
        <n v="6344"/>
        <n v="20598"/>
        <n v="7277"/>
        <n v="69712"/>
        <n v="217052"/>
        <n v="177933"/>
        <n v="1175"/>
        <n v="3755"/>
        <n v="21546"/>
        <n v="6788"/>
        <n v="2625"/>
        <n v="5250"/>
        <n v="30165"/>
        <n v="9526"/>
        <n v="3692"/>
        <n v="5303"/>
        <n v="14469"/>
        <n v="10496"/>
        <n v="13074"/>
        <n v="36733"/>
        <n v="91600"/>
        <n v="5959"/>
        <n v="196"/>
        <n v="51399"/>
        <n v="92100"/>
        <n v="6956"/>
        <n v="233"/>
        <n v="23292"/>
        <n v="54831"/>
        <n v="46433"/>
        <n v="2153"/>
        <n v="11449"/>
        <n v="21868"/>
        <n v="17353"/>
        <n v="2292"/>
        <n v="4483"/>
        <n v="13345"/>
        <n v="12785"/>
        <n v="1434"/>
        <n v="9634"/>
        <n v="31856"/>
        <n v="16369"/>
        <n v="2559"/>
        <n v="2490"/>
        <n v="6968"/>
        <n v="22354"/>
        <n v="0"/>
        <n v="7168"/>
        <n v="19423"/>
        <n v="4583"/>
        <n v="826"/>
        <n v="366"/>
        <n v="835"/>
        <n v="386"/>
        <n v="23"/>
        <n v="3601"/>
        <n v="8538"/>
        <n v="2898"/>
        <n v="444"/>
        <n v="2920"/>
        <n v="8874"/>
        <n v="8309"/>
        <n v="2762"/>
        <n v="9884"/>
        <n v="17205"/>
        <n v="65423"/>
        <n v="9184"/>
        <n v="25098"/>
        <n v="134832"/>
        <n v="19057"/>
        <n v="253"/>
        <n v="6192"/>
        <n v="66725"/>
        <n v="27544"/>
        <n v="11"/>
        <n v="6594"/>
        <n v="42116"/>
        <n v="39093"/>
        <n v="5757"/>
        <n v="4156"/>
        <n v="6583"/>
        <n v="9008"/>
        <n v="1346"/>
        <n v="9223"/>
        <n v="10927"/>
        <n v="1806"/>
        <n v="11668"/>
        <n v="9809"/>
        <n v="470"/>
        <n v="3233"/>
        <n v="4763"/>
        <n v="17929"/>
        <n v="2483"/>
        <n v="12022"/>
        <n v="25400"/>
        <n v="50068"/>
        <n v="31703"/>
        <n v="4618"/>
        <n v="11713"/>
        <n v="10649"/>
        <n v="3261"/>
        <n v="258"/>
        <n v="614"/>
        <n v="855"/>
        <n v="145"/>
        <n v="1144"/>
        <n v="108"/>
        <n v="28"/>
        <n v="8"/>
        <n v="659"/>
        <n v="4266"/>
        <n v="4233"/>
        <n v="860"/>
        <n v="30112"/>
        <n v="27499"/>
        <n v="12666"/>
        <n v="7454"/>
        <n v="5143"/>
        <n v="5221"/>
        <n v="15299"/>
        <n v="6950"/>
        <n v="107683"/>
        <n v="164822"/>
        <n v="129085"/>
        <n v="587"/>
        <n v="9285"/>
        <n v="8579"/>
        <n v="34414"/>
        <n v="1582"/>
        <n v="12912"/>
        <n v="11996"/>
        <n v="48181"/>
        <n v="2219"/>
        <n v="7288"/>
        <n v="9095"/>
        <n v="17773"/>
        <n v="7854"/>
        <n v="21191"/>
        <n v="73073"/>
        <n v="10730"/>
        <n v="203"/>
        <n v="37251"/>
        <n v="101233"/>
        <n v="8634"/>
        <n v="141"/>
        <n v="24132"/>
        <n v="49822"/>
        <n v="55411"/>
        <n v="2190"/>
        <n v="9605"/>
        <n v="22190"/>
        <n v="17963"/>
        <n v="1872"/>
        <n v="4319"/>
        <n v="8330"/>
        <n v="10818"/>
        <n v="1358"/>
        <n v="8085"/>
        <n v="32517"/>
        <n v="15964"/>
        <n v="2047"/>
        <n v="1439"/>
        <n v="6260"/>
        <n v="293"/>
        <n v="6626"/>
        <n v="7940"/>
        <n v="12332"/>
        <n v="6939"/>
        <n v="728"/>
        <n v="364"/>
        <n v="660"/>
        <n v="331"/>
        <n v="22"/>
        <n v="3020"/>
        <n v="6214"/>
        <n v="3081"/>
        <n v="461"/>
        <n v="2197"/>
        <n v="7853"/>
        <n v="8434"/>
        <n v="3000"/>
        <n v="5543"/>
        <n v="17725"/>
        <n v="30852"/>
        <n v="20867"/>
        <n v="26164"/>
        <n v="90931"/>
        <n v="26860"/>
        <n v="308"/>
        <n v="7064"/>
        <n v="40769"/>
        <n v="29543"/>
        <n v="7704"/>
        <n v="29985"/>
        <n v="50706"/>
        <n v="3244"/>
        <n v="1640"/>
        <n v="11572"/>
        <n v="1990"/>
        <n v="9734"/>
        <n v="14195"/>
        <n v="1463"/>
        <n v="3"/>
        <n v="14997"/>
        <n v="11578"/>
        <n v="548"/>
        <n v="2390"/>
        <n v="3810"/>
        <n v="16730"/>
        <n v="2446"/>
        <n v="8875"/>
        <n v="26572"/>
        <n v="38758"/>
        <n v="21055"/>
        <n v="3907"/>
        <n v="12294"/>
        <n v="11184"/>
        <n v="3885"/>
        <n v="263"/>
        <n v="702"/>
        <n v="871"/>
        <n v="144"/>
        <n v="849"/>
        <n v="2120"/>
        <n v="192"/>
        <n v="838"/>
        <n v="3603"/>
        <n v="7061"/>
        <n v="847"/>
        <n v="30788"/>
        <n v="28174"/>
        <n v="13504"/>
        <n v="7917"/>
        <n v="5769"/>
        <n v="4971"/>
        <n v="12954"/>
        <n v="5204"/>
        <n v="84777"/>
        <n v="258695"/>
        <n v="99016"/>
        <n v="427"/>
        <n v="16177"/>
        <n v="25828"/>
        <n v="12997"/>
        <n v="6032"/>
        <n v="5042"/>
        <n v="35915"/>
        <n v="18174"/>
        <n v="8445"/>
        <n v="3403"/>
        <n v="12754"/>
        <n v="11327"/>
        <n v="13403"/>
        <n v="17226"/>
        <n v="42480"/>
        <n v="8627"/>
        <n v="368"/>
        <n v="29268"/>
        <n v="76143"/>
        <n v="11827"/>
        <n v="179"/>
        <n v="23025"/>
        <n v="53282"/>
        <n v="51055"/>
        <n v="2623"/>
        <n v="13795"/>
        <n v="19148"/>
        <n v="18475"/>
        <n v="1945"/>
        <n v="7516"/>
        <n v="8248"/>
        <n v="6845"/>
        <n v="1153"/>
        <n v="5918"/>
        <n v="28074"/>
        <n v="16469"/>
        <n v="2004"/>
        <n v="699"/>
        <n v="3658"/>
        <n v="266"/>
        <n v="87"/>
        <n v="4828"/>
        <n v="13803"/>
        <n v="4436"/>
        <n v="1106"/>
        <n v="256"/>
        <n v="662"/>
        <n v="264"/>
        <n v="19"/>
        <n v="3257"/>
        <n v="5267"/>
        <n v="2258"/>
        <n v="492"/>
        <n v="1882"/>
        <n v="6274"/>
        <n v="7641"/>
        <n v="3086"/>
        <n v="11387"/>
        <n v="10785"/>
        <n v="28390"/>
        <n v="13273"/>
        <n v="31221"/>
        <n v="99555"/>
        <n v="10498"/>
        <n v="581"/>
        <n v="8052"/>
        <n v="48726"/>
        <n v="13726"/>
        <n v="5"/>
        <n v="8558"/>
        <n v="34903"/>
        <n v="36970"/>
        <n v="2687"/>
        <n v="2005"/>
        <n v="8952"/>
        <n v="2595"/>
        <n v="12235"/>
        <n v="15779"/>
        <n v="1281"/>
        <n v="9529"/>
        <n v="15174"/>
        <n v="656"/>
        <n v="2732"/>
        <n v="2953"/>
        <n v="13853"/>
        <n v="2308"/>
        <n v="12102"/>
        <n v="23625"/>
        <n v="40385"/>
        <n v="16528"/>
        <n v="3639"/>
        <n v="11040"/>
        <n v="12009"/>
        <n v="4135"/>
        <n v="195"/>
        <n v="749"/>
        <n v="1016"/>
        <n v="148"/>
        <n v="2302"/>
        <n v="1641"/>
        <n v="3857"/>
        <n v="60"/>
        <n v="974"/>
        <n v="4602"/>
        <n v="5605"/>
        <n v="36285"/>
        <n v="28258"/>
        <n v="13800"/>
        <n v="8227"/>
        <n v="7282"/>
        <n v="5749"/>
        <n v="11089"/>
        <n v="4024"/>
        <n v="79239"/>
        <n v="207455"/>
        <n v="155654"/>
        <n v="328"/>
        <n v="12250"/>
        <n v="45960"/>
        <n v="43039"/>
        <n v="4473"/>
        <n v="4634"/>
        <n v="14326"/>
        <n v="59849"/>
        <n v="6254"/>
        <n v="3725"/>
        <n v="15728"/>
        <n v="12175"/>
        <n v="35112"/>
        <n v="5028"/>
        <n v="298"/>
        <n v="17660"/>
        <n v="59936"/>
        <n v="10801"/>
        <n v="537"/>
        <n v="31365"/>
        <n v="52417"/>
        <n v="54741"/>
        <n v="2418"/>
        <n v="17369"/>
        <n v="28269"/>
        <n v="2001"/>
        <n v="7319"/>
        <n v="14740"/>
        <n v="6787"/>
        <n v="730"/>
        <n v="7011"/>
        <n v="21096"/>
        <n v="14252"/>
        <n v="2073"/>
        <n v="413"/>
        <n v="1789"/>
        <n v="156"/>
        <n v="79"/>
        <n v="3825"/>
        <n v="8574"/>
        <n v="4967"/>
        <n v="706"/>
        <n v="252"/>
        <n v="471"/>
        <n v="270"/>
        <n v="15"/>
        <n v="3102"/>
        <n v="5718"/>
        <n v="1931"/>
        <n v="347"/>
        <n v="2147"/>
        <n v="5359"/>
        <n v="5860"/>
        <n v="2362"/>
        <n v="21373"/>
        <n v="21785"/>
        <n v="15591"/>
        <n v="4085"/>
        <n v="7059"/>
        <n v="111098"/>
        <n v="15567"/>
        <n v="7577"/>
        <n v="56954"/>
        <n v="17616"/>
        <n v="6410"/>
        <n v="41568"/>
        <n v="44279"/>
        <n v="3998"/>
        <n v="1807"/>
        <n v="3103"/>
        <n v="3491"/>
        <n v="1535"/>
        <n v="13510"/>
        <n v="17674"/>
        <n v="882"/>
        <n v="10865"/>
        <n v="9722"/>
        <n v="3123"/>
        <n v="3477"/>
        <n v="10068"/>
        <n v="1944"/>
        <n v="15796"/>
        <n v="34685"/>
        <n v="36822"/>
        <n v="19676"/>
        <n v="3957"/>
        <n v="10242"/>
        <n v="10350"/>
        <n v="3749"/>
        <n v="123"/>
        <n v="569"/>
        <n v="1053"/>
        <n v="167"/>
        <n v="1448"/>
        <n v="4465"/>
        <n v="2754"/>
        <n v="1129"/>
        <n v="3899"/>
        <n v="7300"/>
        <n v="754"/>
        <n v="43074"/>
        <n v="36027"/>
        <n v="13039"/>
        <n v="6696"/>
        <n v="8088"/>
        <n v="6389"/>
        <n v="14504"/>
        <n v="3997"/>
        <n v="91371"/>
        <n v="186969"/>
        <n v="113675"/>
        <n v="402"/>
        <n v="7185"/>
        <n v="42119"/>
        <n v="82262"/>
        <n v="15133"/>
        <n v="2469"/>
        <n v="15934"/>
        <n v="25641"/>
        <n v="21044"/>
        <n v="5032"/>
        <n v="5224"/>
        <n v="6665"/>
        <n v="10617"/>
        <n v="15204"/>
        <n v="21252"/>
        <n v="3408"/>
        <n v="147"/>
        <n v="35833"/>
        <n v="30186"/>
        <n v="6545"/>
        <n v="438"/>
        <n v="20097"/>
        <n v="72804"/>
        <n v="60377"/>
        <n v="3321"/>
        <n v="8275"/>
        <n v="41369"/>
        <n v="29833"/>
        <n v="2294"/>
        <n v="3733"/>
        <n v="16735"/>
        <n v="15402"/>
        <n v="959"/>
        <n v="3270"/>
        <n v="24919"/>
        <n v="12176"/>
        <n v="2099"/>
        <n v="942"/>
        <n v="59"/>
        <n v="8359"/>
        <n v="7082"/>
        <n v="3216"/>
        <n v="1054"/>
        <n v="285"/>
        <n v="526"/>
        <n v="180"/>
        <n v="17"/>
        <n v="2121"/>
        <n v="5662"/>
        <n v="2233"/>
        <n v="398"/>
        <n v="2176"/>
        <n v="7494"/>
        <n v="5092"/>
        <n v="2350"/>
        <n v="17062"/>
        <n v="49062"/>
        <n v="26324"/>
        <n v="1864"/>
        <n v="8992"/>
        <n v="27769"/>
        <n v="6022"/>
        <n v="319"/>
        <n v="5065"/>
        <n v="61072"/>
        <n v="14270"/>
        <n v="1"/>
        <n v="6342"/>
        <n v="26361"/>
        <n v="43949"/>
        <n v="3462"/>
        <n v="1320"/>
        <n v="2206"/>
        <n v="5044"/>
        <n v="1004"/>
        <n v="11355"/>
        <n v="25049"/>
        <n v="1042"/>
        <n v="6287"/>
        <n v="9437"/>
        <n v="529"/>
        <n v="1874"/>
        <n v="4461"/>
        <n v="13320"/>
        <n v="1443"/>
        <n v="14088"/>
        <n v="56952"/>
        <n v="65471"/>
        <n v="18776"/>
        <n v="4390"/>
        <n v="13710"/>
        <n v="9792"/>
        <n v="4203"/>
        <n v="114"/>
        <n v="383"/>
        <n v="859"/>
        <n v="209"/>
        <n v="476"/>
        <n v="3286"/>
        <n v="8349"/>
        <n v="976"/>
        <n v="1045"/>
        <n v="5013"/>
        <n v="6617"/>
        <n v="2508"/>
        <n v="46484"/>
        <n v="39318"/>
        <n v="16036"/>
        <n v="8635"/>
        <n v="9694"/>
        <n v="8687"/>
        <n v="16231"/>
        <n v="4779"/>
        <n v="97191"/>
        <n v="263237"/>
        <n v="127245"/>
        <n v="7568"/>
        <n v="23111"/>
        <n v="59698"/>
        <n v="27157"/>
        <n v="2647"/>
        <n v="7943"/>
        <n v="22585"/>
        <n v="8465"/>
        <n v="4785"/>
        <n v="12702"/>
        <n v="7572"/>
        <n v="5373"/>
        <n v="8433"/>
        <n v="44238"/>
        <n v="4487"/>
        <n v="169"/>
        <n v="29187"/>
        <n v="101175"/>
        <n v="5512"/>
        <n v="230"/>
        <n v="17108"/>
        <n v="66825"/>
        <n v="92891"/>
        <n v="2823"/>
        <n v="8890"/>
        <n v="31985"/>
        <n v="34149"/>
        <n v="2641"/>
        <n v="3628"/>
        <n v="14322"/>
        <n v="13669"/>
        <n v="1352"/>
        <n v="3521"/>
        <n v="17934"/>
        <n v="14994"/>
        <n v="1177"/>
        <n v="1159"/>
        <n v="73"/>
        <n v="29"/>
        <n v="5321"/>
        <n v="21291"/>
        <n v="2683"/>
        <n v="623"/>
        <n v="302"/>
        <n v="1181"/>
        <n v="9"/>
        <n v="1811"/>
        <n v="5371"/>
        <n v="2192"/>
        <n v="418"/>
        <n v="2339"/>
        <n v="9188"/>
        <n v="5727"/>
        <n v="1704"/>
        <n v="30038"/>
        <n v="41503"/>
        <n v="71347"/>
        <n v="5731"/>
        <n v="4449"/>
        <n v="41713"/>
        <n v="5534"/>
        <n v="3872"/>
        <n v="54353"/>
        <n v="14366"/>
        <n v="6357"/>
        <n v="20984"/>
        <n v="34132"/>
        <n v="5539"/>
        <n v="2209"/>
        <n v="1595"/>
        <n v="3880"/>
        <n v="798"/>
        <n v="9168"/>
        <n v="28743"/>
        <n v="2043"/>
        <n v="2475"/>
        <n v="7826"/>
        <n v="713"/>
        <n v="2095"/>
        <n v="3894"/>
        <n v="14436"/>
        <n v="1169"/>
        <n v="12194"/>
        <n v="71748"/>
        <n v="76653"/>
        <n v="38863"/>
        <n v="4667"/>
        <n v="18461"/>
        <n v="10462"/>
        <n v="3314"/>
        <n v="117"/>
        <n v="332"/>
        <n v="557"/>
        <n v="138"/>
        <n v="1533"/>
        <n v="1111"/>
        <n v="4977"/>
        <n v="2160"/>
        <n v="4976"/>
        <n v="5921"/>
        <n v="766"/>
        <n v="31111"/>
        <n v="31676"/>
        <n v="13076"/>
        <n v="6185"/>
        <n v="6829"/>
        <n v="8556"/>
        <n v="16303"/>
        <n v="4486"/>
        <n v="27820"/>
        <n v="207262"/>
        <n v="91133"/>
        <n v="175"/>
        <n v="1304"/>
        <n v="19374"/>
        <n v="21135"/>
        <n v="7501"/>
        <n v="365"/>
        <n v="6778"/>
        <n v="7264"/>
        <n v="2837"/>
        <n v="2654"/>
        <n v="12083"/>
        <n v="10845"/>
        <n v="4396"/>
        <n v="4868"/>
        <n v="15812"/>
        <n v="4288"/>
        <n v="103"/>
        <n v="14845"/>
        <n v="54165"/>
        <n v="10731"/>
        <n v="91"/>
        <n v="11080"/>
        <n v="42706"/>
        <n v="48754"/>
        <n v="2453"/>
        <n v="9870"/>
        <n v="27223"/>
        <n v="18695"/>
        <n v="2253"/>
        <n v="3993"/>
        <n v="11026"/>
        <n v="8353"/>
        <n v="2114"/>
        <n v="15775"/>
        <n v="8720"/>
        <n v="1134"/>
        <n v="210"/>
        <n v="432"/>
        <n v="69"/>
        <n v="8707"/>
        <n v="4417"/>
        <n v="313"/>
        <n v="257"/>
        <n v="819"/>
        <n v="274"/>
        <n v="7"/>
        <n v="1468"/>
        <n v="2929"/>
        <n v="1124"/>
        <n v="255"/>
        <n v="3566"/>
        <n v="6951"/>
        <n v="3732"/>
        <n v="1492"/>
        <n v="41593"/>
        <n v="58801"/>
        <n v="36863"/>
        <n v="16610"/>
        <n v="1847"/>
        <n v="20421"/>
        <n v="3532"/>
        <n v="74"/>
        <n v="5914"/>
        <n v="37622"/>
        <n v="7522"/>
        <n v="9130"/>
        <n v="22275"/>
        <n v="26252"/>
        <n v="3449"/>
        <n v="3426"/>
        <n v="2681"/>
        <n v="2041"/>
        <n v="878"/>
        <n v="14123"/>
        <n v="1349"/>
        <n v="3800"/>
        <n v="3745"/>
        <n v="445"/>
        <n v="1988"/>
        <n v="2640"/>
        <n v="7211"/>
        <n v="936"/>
        <n v="13943"/>
        <n v="40102"/>
        <n v="55182"/>
        <n v="23942"/>
        <n v="5762"/>
        <n v="13783"/>
        <n v="7456"/>
        <n v="2753"/>
        <n v="299"/>
        <n v="330"/>
        <n v="58"/>
        <n v="5222"/>
        <n v="3074"/>
        <n v="1001"/>
        <n v="707"/>
        <n v="3489"/>
        <n v="5289"/>
        <n v="530"/>
        <n v="33852"/>
        <n v="28250"/>
        <n v="12651"/>
        <n v="5299"/>
        <n v="5555"/>
        <n v="7116"/>
        <n v="19489"/>
        <n v="6749"/>
        <n v="22636"/>
        <n v="75305"/>
        <n v="136773"/>
        <n v="371"/>
        <n v="9690"/>
        <n v="3179"/>
        <n v="21939"/>
        <n v="3629"/>
        <n v="2890"/>
        <n v="892"/>
        <n v="7675"/>
        <n v="1247"/>
        <n v="7284"/>
        <n v="5170"/>
        <n v="11126"/>
        <n v="9855"/>
        <n v="7533"/>
        <n v="9820"/>
        <n v="3221"/>
        <n v="172"/>
        <n v="8037"/>
        <n v="30010"/>
        <n v="11266"/>
        <n v="666"/>
        <n v="7757"/>
        <n v="29250"/>
        <n v="50671"/>
        <n v="3157"/>
        <n v="10278"/>
        <n v="34242"/>
        <n v="24332"/>
        <n v="2568"/>
        <n v="3746"/>
        <n v="13691"/>
        <n v="9786"/>
        <n v="1117"/>
        <n v="2096"/>
        <n v="12095"/>
        <n v="9214"/>
        <n v="1697"/>
        <n v="281"/>
        <n v="259"/>
        <n v="84"/>
        <n v="20"/>
        <n v="3596"/>
        <n v="4130"/>
        <n v="2846"/>
        <n v="158"/>
        <n v="720"/>
        <n v="309"/>
        <n v="1336"/>
        <n v="2827"/>
        <n v="977"/>
        <n v="4470"/>
        <n v="11903"/>
        <n v="4320"/>
        <n v="2016"/>
        <n v="40261"/>
        <n v="80974"/>
        <n v="72919"/>
        <n v="9026"/>
        <n v="1365"/>
        <n v="9297"/>
        <n v="2254"/>
        <n v="76"/>
        <n v="12152"/>
        <n v="68826"/>
        <n v="10522"/>
        <n v="30043"/>
        <n v="33657"/>
        <n v="25944"/>
        <n v="4090"/>
        <n v="4798"/>
        <n v="4490"/>
        <n v="3516"/>
        <n v="837"/>
        <n v="10774"/>
        <n v="18056"/>
        <n v="941"/>
        <n v="6058"/>
        <n v="5604"/>
        <n v="247"/>
        <n v="1939"/>
        <n v="2984"/>
        <n v="8298"/>
        <n v="946"/>
        <n v="9643"/>
        <n v="45561"/>
        <n v="57731"/>
        <n v="27137"/>
        <n v="5737"/>
        <n v="19097"/>
        <n v="8584"/>
        <n v="4141"/>
        <n v="131"/>
        <n v="429"/>
        <n v="77"/>
        <n v="9931"/>
        <n v="10768"/>
        <n v="4399"/>
        <n v="375"/>
        <n v="588"/>
        <n v="3631"/>
        <n v="7630"/>
        <n v="1903"/>
        <n v="36123"/>
        <n v="32112"/>
        <n v="15116"/>
        <n v="6400"/>
        <n v="8158"/>
        <n v="16860"/>
        <n v="6954"/>
        <n v="9192"/>
        <n v="60360"/>
        <n v="55053"/>
        <n v="670"/>
        <n v="10767"/>
        <n v="28894"/>
        <n v="4089"/>
        <n v="4381"/>
        <n v="2436"/>
        <n v="8618"/>
        <n v="1147"/>
        <n v="1825"/>
        <n v="10602"/>
        <n v="6796"/>
        <n v="12029"/>
        <n v="2934"/>
        <n v="15766"/>
        <n v="2303"/>
        <n v="139"/>
        <n v="3965"/>
        <n v="17233"/>
        <n v="7272"/>
        <n v="1313"/>
        <n v="8321"/>
        <n v="19564"/>
        <n v="31782"/>
        <n v="2462"/>
        <n v="11066"/>
        <n v="31875"/>
        <n v="26742"/>
        <n v="2539"/>
        <n v="3834"/>
        <n v="11421"/>
        <n v="10612"/>
        <n v="1011"/>
        <n v="2793"/>
        <n v="9432"/>
        <n v="6444"/>
        <n v="1288"/>
        <n v="277"/>
        <n v="357"/>
        <n v="56"/>
        <n v="21"/>
        <n v="1812"/>
        <n v="6006"/>
        <n v="1397"/>
        <n v="604"/>
        <n v="107"/>
        <n v="297"/>
        <n v="13"/>
        <n v="1015"/>
        <n v="2193"/>
        <n v="985"/>
        <n v="206"/>
        <n v="5073"/>
        <n v="14376"/>
        <n v="7908"/>
        <n v="13329"/>
        <n v="74415"/>
        <n v="101072"/>
        <n v="21343"/>
        <n v="6948"/>
        <n v="251"/>
        <n v="10"/>
        <n v="122837"/>
        <n v="18610"/>
        <n v="5771"/>
        <n v="113145"/>
        <n v="26476"/>
        <n v="6040"/>
        <n v="2520"/>
        <n v="6772"/>
        <n v="6965"/>
        <n v="14470"/>
        <n v="20138"/>
        <n v="1575"/>
        <n v="2"/>
        <n v="5148"/>
        <n v="9864"/>
        <n v="389"/>
        <n v="1734"/>
        <n v="2857"/>
        <n v="9568"/>
        <n v="1446"/>
        <n v="7949"/>
        <n v="38608"/>
        <n v="52957"/>
        <n v="36542"/>
        <n v="6491"/>
        <n v="18191"/>
        <n v="12670"/>
        <n v="4281"/>
        <n v="115"/>
        <n v="361"/>
        <n v="617"/>
        <n v="97"/>
        <n v="5131"/>
        <n v="19758"/>
        <n v="14968"/>
        <n v="1536"/>
        <n v="287"/>
        <n v="1690"/>
        <n v="4395"/>
        <n v="1929"/>
        <n v="40091"/>
        <n v="25543"/>
        <n v="14113"/>
        <n v="5808"/>
        <n v="6443"/>
        <n v="13341"/>
        <n v="5962"/>
        <n v="60140"/>
        <n v="19220"/>
        <n v="54987"/>
        <n v="193"/>
        <n v="18453"/>
        <n v="23400"/>
        <n v="31530"/>
        <n v="958"/>
        <n v="3684"/>
        <n v="5296"/>
        <n v="9404"/>
        <n v="268"/>
        <n v="4006"/>
        <n v="2708"/>
        <n v="14812"/>
        <n v="4913"/>
        <n v="6314"/>
        <n v="4146"/>
        <n v="4372"/>
        <n v="5781"/>
        <n v="5201"/>
        <n v="12145"/>
        <n v="21306"/>
        <n v="30008"/>
        <n v="2008"/>
        <n v="11216"/>
        <n v="37487"/>
        <n v="37408"/>
        <n v="3805"/>
        <n v="3500"/>
        <n v="12955"/>
        <n v="13350"/>
        <n v="1487"/>
        <n v="2247"/>
        <n v="9180"/>
        <n v="1250"/>
        <n v="126"/>
        <n v="392"/>
        <n v="112"/>
        <n v="26"/>
        <n v="1962"/>
        <n v="2992"/>
        <n v="2621"/>
        <n v="310"/>
        <n v="762"/>
        <n v="1658"/>
        <n v="1029"/>
        <n v="198"/>
        <n v="4352"/>
        <n v="14644"/>
        <n v="8964"/>
        <n v="2693"/>
        <n v="15259"/>
        <n v="28913"/>
        <n v="89064"/>
        <n v="30954"/>
        <n v="3716"/>
        <n v="22038"/>
        <n v="1680"/>
        <n v="1900"/>
        <n v="30539"/>
        <n v="47273"/>
        <n v="3400"/>
        <n v="27629"/>
        <n v="167121"/>
        <n v="1709"/>
        <n v="3224"/>
        <n v="9992"/>
        <n v="1967"/>
        <n v="11726"/>
        <n v="21358"/>
        <n v="3866"/>
        <n v="9094"/>
        <n v="830"/>
        <n v="1545"/>
        <n v="2231"/>
        <n v="8004"/>
        <n v="1620"/>
        <n v="8136"/>
        <n v="21331"/>
        <n v="45998"/>
        <n v="25861"/>
        <n v="6269"/>
        <n v="18529"/>
        <n v="11422"/>
        <n v="4434"/>
        <n v="381"/>
        <n v="622"/>
        <n v="140"/>
        <n v="4250"/>
        <n v="10292"/>
        <n v="26538"/>
        <n v="4960"/>
        <n v="491"/>
        <n v="1180"/>
        <n v="4201"/>
        <n v="1592"/>
        <n v="67865"/>
        <n v="30544"/>
        <n v="20458"/>
        <n v="9799"/>
        <n v="5618"/>
        <n v="7125"/>
        <n v="14336"/>
        <n v="6864"/>
        <n v="15424"/>
        <n v="155401"/>
        <n v="20429"/>
        <n v="221"/>
        <n v="21794"/>
        <n v="42393"/>
        <n v="37293"/>
        <n v="10876"/>
        <n v="4689"/>
        <n v="8440"/>
        <n v="2534"/>
        <n v="8042"/>
        <n v="5005"/>
        <n v="16607"/>
        <n v="4252"/>
        <n v="10115"/>
        <n v="2895"/>
        <n v="142"/>
        <n v="6591"/>
        <n v="15827"/>
        <n v="4190"/>
        <n v="9087"/>
        <n v="30650"/>
        <n v="34929"/>
        <n v="1274"/>
        <n v="9267"/>
        <n v="39884"/>
        <n v="37772"/>
        <n v="3843"/>
        <n v="3440"/>
        <n v="12467"/>
        <n v="12810"/>
        <n v="1329"/>
        <n v="1278"/>
        <n v="10836"/>
        <n v="1479"/>
        <n v="101"/>
        <n v="165"/>
        <n v="35"/>
        <n v="918"/>
        <n v="4052"/>
        <n v="1406"/>
        <n v="431"/>
        <n v="214"/>
        <n v="384"/>
        <n v="239"/>
        <n v="649"/>
        <n v="1558"/>
        <n v="823"/>
        <n v="4184"/>
        <n v="12862"/>
        <n v="10609"/>
        <n v="5284"/>
        <n v="6536"/>
        <n v="26533"/>
        <n v="43232"/>
        <n v="33448"/>
        <n v="4295"/>
        <n v="28411"/>
        <n v="4126"/>
        <n v="911"/>
        <n v="23080"/>
        <n v="8148"/>
        <n v="4"/>
        <n v="2998"/>
        <n v="18621"/>
        <n v="33193"/>
        <n v="16789"/>
        <n v="1096"/>
        <n v="2555"/>
        <n v="4911"/>
        <n v="4377"/>
        <n v="15132"/>
        <n v="21327"/>
        <n v="4015"/>
        <n v="4260"/>
        <n v="7421"/>
        <n v="1090"/>
        <n v="1961"/>
        <n v="6738"/>
        <n v="1729"/>
        <n v="6528"/>
        <n v="27548"/>
        <n v="36297"/>
        <n v="5210"/>
        <n v="18313"/>
        <n v="13550"/>
        <n v="6977"/>
        <n v="248"/>
        <n v="497"/>
        <n v="2270"/>
        <n v="8067"/>
        <n v="16344"/>
        <n v="11697"/>
        <n v="514"/>
        <n v="2377"/>
        <n v="1408"/>
        <n v="67202"/>
        <n v="33214"/>
        <n v="17994"/>
        <n v="5776"/>
        <n v="6584"/>
        <n v="15703"/>
        <n v="5999"/>
        <n v="41907"/>
        <n v="39720"/>
        <n v="149609"/>
        <n v="137"/>
        <n v="20568"/>
        <n v="51045"/>
        <n v="69565"/>
        <n v="13239"/>
        <n v="5094"/>
        <n v="10984"/>
        <n v="13891"/>
        <n v="2996"/>
        <n v="4827"/>
        <n v="11890"/>
        <n v="4771"/>
        <n v="8751"/>
        <n v="5137"/>
        <n v="5183"/>
        <n v="78"/>
        <n v="10926"/>
        <n v="8015"/>
        <n v="7039"/>
        <n v="4864"/>
        <n v="18341"/>
        <n v="48483"/>
        <n v="1859"/>
        <n v="6663"/>
        <n v="31148"/>
        <n v="47981"/>
        <n v="5819"/>
        <n v="2678"/>
        <n v="11563"/>
        <n v="14771"/>
        <n v="1946"/>
        <n v="870"/>
        <n v="6565"/>
        <n v="10100"/>
        <n v="2079"/>
        <n v="33"/>
        <n v="698"/>
        <n v="1840"/>
        <n v="337"/>
        <n v="151"/>
        <n v="605"/>
        <n v="243"/>
        <n v="535"/>
        <n v="1279"/>
        <n v="794"/>
        <n v="188"/>
        <n v="5101"/>
        <n v="12376"/>
        <n v="8825"/>
        <n v="5980"/>
        <n v="7248"/>
        <n v="11092"/>
        <n v="43880"/>
        <n v="22344"/>
        <n v="8482"/>
        <n v="33342"/>
        <n v="4234"/>
        <n v="504"/>
        <n v="2949"/>
        <n v="13831"/>
        <n v="5909"/>
        <n v="3484"/>
        <n v="16051"/>
        <n v="22479"/>
        <n v="7160"/>
        <n v="1913"/>
        <n v="1703"/>
        <n v="3879"/>
        <n v="11886"/>
        <n v="25993"/>
        <n v="3906"/>
        <n v="8262"/>
        <n v="440"/>
        <n v="1532"/>
        <n v="8070"/>
        <n v="1089"/>
        <n v="8376"/>
        <n v="23456"/>
        <n v="46192"/>
        <n v="27952"/>
        <n v="4760"/>
        <n v="15229"/>
        <n v="12664"/>
        <n v="7888"/>
        <n v="119"/>
        <n v="411"/>
        <n v="124"/>
        <n v="2974"/>
        <n v="4535"/>
        <n v="14850"/>
        <n v="6383"/>
        <n v="525"/>
        <n v="2080"/>
        <n v="3520"/>
        <n v="769"/>
        <n v="68513"/>
        <n v="39013"/>
        <n v="21508"/>
        <n v="10325"/>
        <n v="5994"/>
        <n v="6490"/>
        <n v="14674"/>
        <n v="6871"/>
        <n v="32828"/>
        <n v="110475"/>
        <n v="43812"/>
        <n v="388"/>
        <n v="21259"/>
        <n v="45135"/>
        <n v="82788"/>
        <n v="31958"/>
        <n v="5681"/>
        <n v="11180"/>
        <n v="17815"/>
        <n v="6381"/>
        <n v="681"/>
        <n v="5740"/>
        <n v="7894"/>
        <n v="12945"/>
        <n v="5344"/>
        <n v="13174"/>
        <n v="4165"/>
        <n v="240"/>
        <n v="7040"/>
        <n v="16140"/>
        <n v="5854"/>
        <n v="696"/>
        <n v="10759"/>
        <n v="30029"/>
        <n v="2392"/>
        <n v="6554"/>
        <n v="21420"/>
        <n v="29269"/>
        <n v="4746"/>
        <n v="2133"/>
        <n v="8637"/>
        <n v="10630"/>
        <n v="961"/>
        <n v="4318"/>
        <n v="5353"/>
        <n v="1717"/>
        <n v="305"/>
        <n v="61"/>
        <n v="31"/>
        <n v="1391"/>
        <n v="886"/>
        <n v="393"/>
        <n v="118"/>
        <n v="454"/>
        <n v="453"/>
        <n v="606"/>
        <n v="1058"/>
        <n v="4727"/>
        <n v="14506"/>
        <n v="8745"/>
        <n v="4821"/>
        <n v="12969"/>
        <n v="13047"/>
        <n v="15193"/>
        <n v="16832"/>
        <n v="4054"/>
        <n v="41029"/>
        <n v="3315"/>
        <n v="2607"/>
        <n v="28435"/>
        <n v="1977"/>
        <n v="2415"/>
        <n v="14394"/>
        <n v="11365"/>
        <n v="1623"/>
        <n v="805"/>
        <n v="2244"/>
        <n v="2069"/>
        <n v="1347"/>
        <n v="19581"/>
        <n v="4388"/>
        <n v="4905"/>
        <n v="5066"/>
        <n v="340"/>
        <n v="1418"/>
        <n v="1388"/>
        <n v="4922"/>
        <n v="5672"/>
        <n v="26351"/>
        <n v="34489"/>
        <n v="31095"/>
        <n v="13384"/>
        <n v="10843"/>
        <n v="7142"/>
        <n v="280"/>
        <n v="65"/>
        <n v="2995"/>
        <n v="5119"/>
        <n v="6573"/>
        <n v="5576"/>
        <n v="1870"/>
        <n v="3183"/>
        <n v="793"/>
        <n v="72241"/>
        <n v="36076"/>
        <n v="23067"/>
        <n v="9045"/>
        <n v="7065"/>
        <n v="6652"/>
        <n v="12679"/>
        <n v="5510"/>
        <n v="34334"/>
        <n v="90935"/>
        <n v="120241"/>
        <n v="21192"/>
        <n v="71713"/>
        <n v="94279"/>
        <n v="34317"/>
        <n v="5304"/>
        <n v="19164"/>
        <n v="23353"/>
        <n v="1682"/>
        <n v="8133"/>
        <n v="7199"/>
        <n v="4687"/>
        <n v="7518"/>
        <n v="8122"/>
        <n v="7534"/>
        <n v="9986"/>
        <n v="7571"/>
        <n v="105"/>
        <n v="4588"/>
        <n v="13111"/>
        <n v="18118"/>
        <n v="1634"/>
        <n v="7929"/>
        <n v="24873"/>
        <n v="25087"/>
        <n v="8121"/>
        <n v="9951"/>
        <n v="1472"/>
        <n v="1003"/>
        <n v="5225"/>
        <n v="4075"/>
        <n v="993"/>
        <n v="110"/>
        <n v="16"/>
        <n v="416"/>
        <n v="1126"/>
        <n v="729"/>
        <n v="186"/>
        <n v="120"/>
        <n v="326"/>
        <n v="629"/>
        <n v="1269"/>
        <n v="593"/>
        <n v="5108"/>
        <n v="14151"/>
        <n v="9774"/>
        <n v="3564"/>
        <n v="14166"/>
        <n v="27264"/>
        <n v="18419"/>
        <n v="2946"/>
        <n v="2025"/>
        <n v="31951"/>
        <n v="4801"/>
        <n v="1390"/>
        <n v="34860"/>
        <n v="8744"/>
        <n v="2441"/>
        <n v="12144"/>
        <n v="20670"/>
        <n v="3350"/>
        <n v="2414"/>
        <n v="852"/>
        <n v="3695"/>
        <n v="652"/>
        <n v="6699"/>
        <n v="12822"/>
        <n v="2578"/>
        <n v="3718"/>
        <n v="9144"/>
        <n v="339"/>
        <n v="1308"/>
        <n v="1843"/>
        <n v="4589"/>
        <n v="1063"/>
        <n v="11646"/>
        <n v="19846"/>
        <n v="34713"/>
        <n v="17265"/>
        <n v="5214"/>
        <n v="12929"/>
        <n v="9082"/>
        <n v="4551"/>
        <n v="391"/>
        <n v="487"/>
        <n v="68"/>
        <n v="3978"/>
        <n v="6141"/>
        <n v="7730"/>
        <n v="2411"/>
        <n v="1485"/>
        <n v="3428"/>
        <n v="1183"/>
        <n v="72480"/>
        <n v="30763"/>
        <n v="9564"/>
        <n v="8392"/>
        <n v="9767"/>
        <n v="16021"/>
        <n v="6799"/>
        <n v="6190"/>
        <n v="105343"/>
        <n v="93959"/>
        <n v="295"/>
        <n v="2284"/>
        <n v="56293"/>
        <n v="90952"/>
        <n v="23858"/>
        <n v="687"/>
        <n v="14089"/>
        <n v="24306"/>
        <n v="1325"/>
        <n v="1832"/>
        <n v="9033"/>
        <n v="7399"/>
        <n v="7993"/>
        <n v="5816"/>
        <n v="7316"/>
        <n v="12984"/>
        <n v="385"/>
        <n v="3696"/>
        <n v="10871"/>
        <n v="23224"/>
        <n v="978"/>
        <n v="10360"/>
        <n v="26592"/>
        <n v="24653"/>
        <n v="2397"/>
        <n v="7530"/>
        <n v="7905"/>
        <n v="1146"/>
        <n v="4938"/>
        <n v="4509"/>
        <n v="689"/>
        <n v="89"/>
        <n v="260"/>
        <n v="39"/>
        <n v="645"/>
        <n v="884"/>
        <n v="586"/>
        <n v="136"/>
        <n v="408"/>
        <n v="12"/>
        <n v="643"/>
        <n v="1324"/>
        <n v="686"/>
        <n v="4283"/>
        <n v="13723"/>
        <n v="9897"/>
        <n v="5791"/>
        <n v="4964"/>
        <n v="27968"/>
        <n v="38521"/>
        <n v="8847"/>
        <n v="1959"/>
        <n v="12920"/>
        <n v="4380"/>
        <n v="990"/>
        <n v="16086"/>
        <n v="7110"/>
        <n v="1992"/>
        <n v="10779"/>
        <n v="13978"/>
        <n v="4211"/>
        <n v="1102"/>
        <n v="3104"/>
        <n v="1220"/>
        <n v="1547"/>
        <n v="6994"/>
        <n v="11242"/>
        <n v="2158"/>
        <n v="1735"/>
        <n v="5351"/>
        <n v="528"/>
        <n v="1217"/>
        <n v="6688"/>
        <n v="776"/>
        <n v="4059"/>
        <n v="39314"/>
        <n v="31537"/>
        <n v="22834"/>
        <n v="9135"/>
        <n v="5559"/>
        <n v="81"/>
        <n v="531"/>
        <n v="109"/>
        <n v="2070"/>
        <n v="7448"/>
        <n v="9600"/>
        <n v="3228"/>
        <n v="567"/>
        <n v="1450"/>
        <n v="2279"/>
        <n v="1172"/>
        <n v="82934"/>
        <n v="25404"/>
        <n v="16603"/>
        <n v="9653"/>
        <n v="8164"/>
        <n v="7539"/>
        <n v="16670"/>
        <n v="6406"/>
        <n v="13700"/>
        <n v="10080"/>
        <n v="65180"/>
        <n v="940"/>
        <n v="4393"/>
        <n v="65469"/>
        <n v="24605"/>
        <n v="1321"/>
        <n v="16385"/>
        <n v="6575"/>
        <n v="1911"/>
        <n v="3619"/>
        <n v="1672"/>
        <n v="10727"/>
        <n v="7902"/>
        <n v="3466"/>
        <n v="7827"/>
        <n v="7200"/>
        <n v="5001"/>
        <n v="111"/>
        <n v="3768"/>
        <n v="6031"/>
        <n v="10787"/>
        <n v="571"/>
        <n v="8870"/>
        <n v="25367"/>
        <n v="17409"/>
        <n v="1839"/>
        <n v="5845"/>
        <n v="4891"/>
        <n v="579"/>
        <n v="824"/>
        <n v="4173"/>
        <n v="3193"/>
        <n v="399"/>
        <n v="127"/>
        <n v="64"/>
        <n v="988"/>
        <n v="152"/>
        <n v="344"/>
        <n v="227"/>
        <n v="638"/>
        <n v="575"/>
        <n v="3494"/>
        <n v="9375"/>
        <n v="8488"/>
        <n v="5535"/>
        <n v="9750"/>
        <n v="7981"/>
        <n v="37109"/>
        <n v="17401"/>
        <n v="2238"/>
        <n v="5766"/>
        <n v="1051"/>
        <n v="359"/>
        <n v="5666"/>
        <n v="2606"/>
        <n v="3177"/>
        <n v="3533"/>
        <n v="5247"/>
        <n v="1586"/>
        <n v="1036"/>
        <n v="1040"/>
        <n v="3537"/>
        <n v="4274"/>
        <n v="9763"/>
        <n v="851"/>
        <n v="262"/>
        <n v="1179"/>
        <n v="222"/>
        <n v="1039"/>
        <n v="1268"/>
        <n v="5041"/>
        <n v="8560"/>
        <n v="12287"/>
        <n v="52137"/>
        <n v="21128"/>
        <n v="3659"/>
        <n v="9480"/>
        <n v="8610"/>
        <n v="5271"/>
        <n v="85"/>
        <n v="149"/>
        <n v="3555"/>
        <n v="3184"/>
        <n v="9963"/>
        <n v="3128"/>
        <n v="1817"/>
        <n v="3089"/>
        <n v="60372"/>
        <n v="31066"/>
        <n v="11087"/>
        <n v="5102"/>
        <n v="6983"/>
        <n v="12311"/>
        <n v="4941"/>
        <n v="12561"/>
        <n v="23560"/>
        <n v="9197"/>
        <n v="6743"/>
        <n v="1573"/>
        <n v="4994"/>
        <n v="19665"/>
        <n v="1975"/>
        <n v="1502"/>
        <n v="4921"/>
        <n v="1675"/>
        <n v="1666"/>
        <n v="2526"/>
        <n v="3272"/>
        <n v="4409"/>
        <n v="13190"/>
        <n v="4953"/>
        <n v="6701"/>
        <n v="9481"/>
        <n v="3185"/>
        <n v="420"/>
        <n v="3633"/>
        <n v="5708"/>
        <n v="8924"/>
        <n v="583"/>
        <n v="24345"/>
        <n v="22570"/>
        <n v="2328"/>
        <n v="5030"/>
        <n v="5185"/>
        <n v="639"/>
        <n v="758"/>
        <n v="3587"/>
        <n v="3346"/>
        <n v="24"/>
        <n v="1561"/>
        <n v="50"/>
        <n v="407"/>
        <n v="494"/>
        <n v="861"/>
        <n v="436"/>
        <n v="75"/>
        <n v="2226"/>
        <n v="6850"/>
        <n v="5063"/>
        <n v="3284"/>
        <n v="14581"/>
        <n v="12432"/>
        <n v="10514"/>
        <n v="10164"/>
        <n v="2234"/>
        <n v="8169"/>
        <n v="1094"/>
        <n v="784"/>
        <n v="2976"/>
        <n v="2143"/>
        <n v="2310"/>
        <n v="5981"/>
        <n v="3528"/>
        <n v="774"/>
        <n v="875"/>
        <n v="1316"/>
        <n v="1436"/>
        <n v="2514"/>
        <n v="4975"/>
        <n v="618"/>
        <n v="335"/>
        <n v="933"/>
        <n v="863"/>
        <n v="3382"/>
        <n v="498"/>
        <n v="3452"/>
        <n v="19602"/>
        <n v="12441"/>
        <n v="18485"/>
        <n v="3063"/>
        <n v="7068"/>
        <n v="3430"/>
        <n v="132"/>
        <n v="181"/>
        <n v="62"/>
        <n v="4053"/>
        <n v="2651"/>
        <n v="249"/>
        <n v="1254"/>
        <n v="28097"/>
        <n v="24549"/>
        <n v="12257"/>
        <n v="3340"/>
        <n v="4768"/>
        <n v="6961"/>
        <n v="3219"/>
        <n v="37085"/>
        <n v="20115"/>
        <n v="22471"/>
        <n v="8644"/>
        <n v="9512"/>
        <n v="1813"/>
        <n v="1071"/>
        <n v="2251"/>
        <n v="2787"/>
        <n v="322"/>
        <n v="1557"/>
        <n v="2735"/>
        <n v="2081"/>
        <n v="3643"/>
        <n v="6438"/>
        <n v="10601"/>
        <n v="8730"/>
        <n v="8915"/>
        <n v="6764"/>
        <n v="2684"/>
        <n v="6337"/>
        <n v="8484"/>
        <n v="4175"/>
        <n v="15538"/>
        <n v="2101"/>
        <n v="947"/>
        <n v="3807"/>
        <n v="3144"/>
        <n v="457"/>
        <n v="2561"/>
        <n v="674"/>
        <n v="95"/>
        <n v="130"/>
        <n v="1158"/>
        <n v="1385"/>
        <n v="45"/>
        <n v="116"/>
        <n v="307"/>
        <n v="353"/>
        <n v="14"/>
        <n v="465"/>
        <n v="688"/>
        <n v="44"/>
        <n v="1005"/>
        <n v="3454"/>
        <n v="2494"/>
        <n v="2085"/>
        <n v="3122"/>
        <n v="15963"/>
        <n v="11235"/>
        <n v="4368"/>
        <n v="304"/>
        <n v="4279"/>
        <n v="648"/>
        <n v="5144"/>
        <n v="4706"/>
        <n v="113"/>
        <n v="129"/>
        <n v="505"/>
        <n v="796"/>
        <n v="1920"/>
        <n v="2676"/>
        <n v="204"/>
        <n v="577"/>
        <n v="714"/>
        <n v="626"/>
        <n v="2097"/>
        <n v="348"/>
        <n v="2268"/>
        <n v="4794"/>
        <n v="14363"/>
        <n v="4106"/>
        <n v="1800"/>
        <n v="4674"/>
        <n v="2602"/>
        <n v="2218"/>
        <n v="51"/>
        <n v="92"/>
        <n v="32"/>
        <n v="1319"/>
        <n v="5851"/>
        <n v="5003"/>
        <n v="1229"/>
        <n v="451"/>
        <n v="2340"/>
        <n v="1068"/>
        <n v="91268"/>
        <n v="30056"/>
        <n v="18852"/>
        <n v="9178"/>
        <n v="4099"/>
        <n v="6605"/>
        <n v="22665"/>
        <n v="7423"/>
        <n v="6558"/>
        <n v="64788"/>
        <n v="15516"/>
        <n v="57"/>
        <n v="2154"/>
        <n v="26660"/>
        <n v="23968"/>
        <n v="1121"/>
        <n v="6942"/>
        <n v="7023"/>
        <n v="2354"/>
        <n v="3336"/>
        <n v="5872"/>
        <n v="3593"/>
        <n v="1905"/>
        <n v="4435"/>
        <n v="4151"/>
        <n v="300"/>
        <n v="4638"/>
        <n v="10643"/>
        <n v="3367"/>
        <n v="321"/>
        <n v="3085"/>
        <n v="5129"/>
        <n v="468"/>
        <n v="5645"/>
        <n v="14966"/>
        <n v="13351"/>
        <n v="2427"/>
        <n v="3399"/>
        <n v="2824"/>
        <n v="478"/>
        <n v="631"/>
        <n v="2185"/>
        <n v="2198"/>
        <n v="546"/>
        <n v="86"/>
        <n v="83"/>
        <n v="2011"/>
        <n v="866"/>
        <n v="279"/>
        <n v="403"/>
        <n v="787"/>
        <n v="448"/>
        <n v="71"/>
        <n v="932"/>
        <n v="4312"/>
        <n v="4876"/>
        <n v="12503"/>
        <n v="6285"/>
        <n v="41223"/>
        <n v="1161"/>
        <n v="4844"/>
        <n v="1480"/>
        <n v="3318"/>
        <n v="1200"/>
        <n v="1224"/>
        <n v="7184"/>
        <n v="802"/>
        <n v="184"/>
        <n v="200"/>
        <n v="1298"/>
        <n v="1343"/>
        <n v="3378"/>
        <n v="7122"/>
        <n v="488"/>
        <n v="346"/>
        <n v="482"/>
        <n v="54"/>
        <n v="1072"/>
        <n v="997"/>
        <n v="5527"/>
        <n v="644"/>
        <n v="2975"/>
        <n v="13053"/>
        <n v="24129"/>
        <n v="21298"/>
        <n v="1549"/>
        <n v="5491"/>
        <n v="5934"/>
        <n v="5330"/>
        <n v="104"/>
        <n v="208"/>
        <n v="3357"/>
        <n v="2573"/>
        <n v="18947"/>
        <n v="3913"/>
        <n v="633"/>
        <n v="1877"/>
        <n v="3981"/>
        <n v="641"/>
        <n v="94107"/>
        <n v="26885"/>
        <n v="16662"/>
        <n v="8650"/>
        <n v="3116"/>
        <n v="3032"/>
        <n v="16625"/>
        <n v="7985"/>
        <n v="16333"/>
        <n v="6420"/>
        <n v="24341"/>
        <n v="1167"/>
        <n v="4308"/>
        <n v="45680"/>
        <n v="5950"/>
        <n v="11895"/>
        <n v="1743"/>
        <n v="3505"/>
        <n v="6008"/>
        <n v="5660"/>
        <n v="1860"/>
        <n v="1823"/>
        <n v="2225"/>
        <n v="4903"/>
        <n v="4549"/>
        <n v="4049"/>
        <n v="182"/>
        <n v="2780"/>
        <n v="3845"/>
        <n v="9320"/>
        <n v="5742"/>
        <n v="646"/>
        <n v="1742"/>
        <n v="1253"/>
        <n v="128"/>
        <n v="486"/>
        <n v="1541"/>
        <n v="40"/>
        <n v="284"/>
        <n v="211"/>
        <n v="417"/>
        <n v="25"/>
        <n v="664"/>
        <n v="1947"/>
        <n v="2556"/>
        <n v="3376"/>
        <n v="4987"/>
        <n v="15808"/>
        <n v="10593"/>
        <n v="9380"/>
        <n v="1597"/>
        <n v="5803"/>
        <n v="134"/>
        <n v="456"/>
        <n v="873"/>
        <n v="3203"/>
        <n v="406"/>
        <n v="286"/>
        <n v="806"/>
        <n v="3186"/>
        <n v="6890"/>
        <n v="632"/>
        <n v="333"/>
        <n v="564"/>
        <n v="30"/>
        <n v="1503"/>
        <n v="900"/>
        <n v="4149"/>
        <n v="1066"/>
        <n v="1504"/>
        <n v="11994"/>
        <n v="25112"/>
        <n v="11076"/>
        <n v="964"/>
        <n v="3198"/>
        <n v="4811"/>
        <n v="106"/>
        <n v="121"/>
        <n v="72"/>
        <n v="5180"/>
        <n v="7041"/>
        <n v="764"/>
        <n v="2688"/>
        <n v="3689"/>
        <n v="1754"/>
        <n v="84020"/>
        <n v="27759"/>
        <n v="14105"/>
        <n v="6034"/>
        <n v="3635"/>
        <n v="3238"/>
        <n v="10781"/>
        <n v="5347"/>
        <n v="9456"/>
        <n v="42274"/>
        <n v="10117"/>
        <n v="2336"/>
        <n v="7983"/>
        <n v="13014"/>
        <n v="100"/>
        <n v="345"/>
        <n v="1350"/>
        <n v="3388"/>
        <n v="2863"/>
        <n v="3752"/>
        <n v="6500"/>
        <n v="6054"/>
        <n v="1530"/>
        <n v="3279"/>
        <n v="2245"/>
        <n v="160"/>
        <n v="5463"/>
        <n v="5515"/>
        <n v="827"/>
        <n v="3763"/>
        <n v="3625"/>
        <n v="6398"/>
        <n v="351"/>
        <n v="11137"/>
        <n v="10220"/>
        <n v="986"/>
        <n v="740"/>
        <n v="2171"/>
        <n v="1686"/>
        <n v="356"/>
        <n v="992"/>
        <n v="1710"/>
        <n v="231"/>
        <n v="96"/>
        <n v="477"/>
        <n v="374"/>
        <n v="36"/>
        <n v="853"/>
        <n v="1863"/>
        <n v="1559"/>
        <n v="1517"/>
        <n v="6910"/>
        <n v="8000"/>
        <n v="36489"/>
        <n v="3698"/>
        <n v="1050"/>
        <n v="17668"/>
        <n v="3181"/>
        <n v="611"/>
        <n v="4910"/>
        <n v="4566"/>
        <n v="542"/>
        <n v="225"/>
        <n v="3622"/>
        <n v="6071"/>
        <n v="576"/>
        <n v="1013"/>
        <n v="2533"/>
        <n v="4675"/>
        <n v="795"/>
        <n v="3762"/>
        <n v="5546"/>
        <n v="11433"/>
        <n v="2672"/>
        <n v="2596"/>
        <n v="2816"/>
        <n v="170"/>
        <n v="53"/>
        <n v="2227"/>
        <n v="1837"/>
        <n v="9916"/>
        <n v="1852"/>
        <n v="271"/>
        <n v="3024"/>
        <n v="3858"/>
        <n v="62248"/>
        <n v="26852"/>
        <n v="12752"/>
        <n v="4685"/>
        <n v="3167"/>
        <n v="10654"/>
        <n v="3114"/>
        <n v="11286"/>
        <n v="21984"/>
        <n v="26759"/>
        <n v="34"/>
        <n v="4102"/>
        <n v="1214"/>
        <n v="4247"/>
        <n v="2464"/>
        <n v="540"/>
        <n v="178"/>
        <n v="628"/>
        <n v="3535"/>
        <n v="6499"/>
        <n v="5720"/>
        <n v="1835"/>
        <n v="2211"/>
        <n v="66"/>
        <n v="5011"/>
        <n v="6484"/>
        <n v="4275"/>
        <n v="3041"/>
        <n v="5401"/>
        <n v="5800"/>
        <n v="377"/>
        <n v="12529"/>
        <n v="10953"/>
        <n v="679"/>
        <n v="2187"/>
        <n v="2217"/>
        <n v="1827"/>
        <n v="636"/>
        <n v="1716"/>
        <n v="1077"/>
        <n v="38"/>
        <n v="269"/>
        <n v="338"/>
        <n v="803"/>
        <n v="2271"/>
        <n v="1305"/>
        <n v="9801"/>
        <n v="9853"/>
        <n v="14008"/>
        <n v="12557"/>
        <n v="4256"/>
        <n v="7850"/>
        <n v="650"/>
        <n v="1073"/>
        <n v="4569"/>
        <n v="563"/>
        <n v="1982"/>
        <n v="2943"/>
        <n v="272"/>
        <n v="833"/>
        <n v="786"/>
        <n v="2666"/>
        <n v="452"/>
        <n v="426"/>
        <n v="1112"/>
        <n v="8213"/>
        <n v="625"/>
        <n v="2589"/>
        <n v="11217"/>
        <n v="7944"/>
        <n v="7786"/>
        <n v="1060"/>
        <n v="3058"/>
        <n v="1896"/>
        <n v="2033"/>
        <n v="425"/>
        <n v="4344"/>
        <n v="3897"/>
        <n v="421"/>
        <n v="1399"/>
        <n v="5315"/>
        <n v="782"/>
        <n v="86513"/>
        <n v="22362"/>
        <n v="14920"/>
        <n v="6388"/>
        <n v="3561"/>
        <n v="10943"/>
        <n v="2810"/>
        <n v="26626"/>
        <n v="33135"/>
        <n v="21466"/>
        <n v="6805"/>
        <n v="9735"/>
        <n v="2410"/>
        <n v="1017"/>
        <n v="736"/>
        <n v="1282"/>
        <n v="150"/>
        <n v="3165"/>
        <n v="4519"/>
        <n v="7867"/>
        <n v="8696"/>
        <n v="2601"/>
        <n v="1755"/>
        <n v="6636"/>
        <n v="7951"/>
        <n v="6382"/>
        <n v="2433"/>
        <n v="6235"/>
        <n v="9926"/>
        <n v="410"/>
        <n v="4552"/>
        <n v="15737"/>
        <n v="14159"/>
        <n v="1745"/>
        <n v="733"/>
        <n v="2782"/>
        <n v="2444"/>
        <n v="283"/>
        <n v="4088"/>
        <n v="2853"/>
        <n v="289"/>
        <n v="363"/>
        <n v="1082"/>
        <n v="70"/>
        <n v="294"/>
        <n v="841"/>
        <n v="547"/>
        <n v="67"/>
        <n v="1209"/>
        <n v="924"/>
        <n v="16915"/>
        <n v="18433"/>
        <n v="22339"/>
        <n v="11388"/>
        <n v="41612"/>
        <n v="1861"/>
        <n v="1581"/>
        <n v="17289"/>
        <n v="4358"/>
        <n v="12439"/>
        <n v="3258"/>
        <n v="475"/>
        <n v="972"/>
        <n v="1461"/>
        <n v="553"/>
        <n v="6846"/>
        <n v="5656"/>
        <n v="746"/>
        <n v="2307"/>
        <n v="46"/>
        <n v="2128"/>
        <n v="13921"/>
        <n v="4094"/>
        <n v="8369"/>
        <n v="18615"/>
        <n v="2015"/>
        <n v="1417"/>
        <n v="3407"/>
        <n v="2013"/>
        <n v="627"/>
        <n v="7623"/>
        <n v="8756"/>
        <n v="7049"/>
        <n v="1596"/>
        <n v="288"/>
        <n v="2461"/>
        <n v="2774"/>
        <n v="960"/>
        <n v="99600"/>
        <n v="26735"/>
        <n v="15543"/>
        <n v="8455"/>
        <n v="4464"/>
        <n v="5885"/>
        <n v="21866"/>
        <n v="6775"/>
        <n v="17022"/>
        <n v="81449"/>
        <n v="27158"/>
        <n v="4666"/>
        <n v="21075"/>
        <n v="25917"/>
        <n v="1380"/>
        <n v="2280"/>
        <n v="3415"/>
        <n v="202"/>
        <n v="5573"/>
        <n v="9396"/>
        <n v="12222"/>
        <n v="1608"/>
        <n v="2487"/>
        <n v="2565"/>
        <n v="3670"/>
        <n v="10869"/>
        <n v="6009"/>
        <n v="613"/>
        <n v="1423"/>
        <n v="4048"/>
        <n v="10170"/>
        <n v="554"/>
        <n v="4567"/>
        <n v="12369"/>
        <n v="11692"/>
        <n v="888"/>
        <n v="1979"/>
        <n v="2028"/>
        <n v="3359"/>
        <n v="3019"/>
        <n v="311"/>
        <n v="1550"/>
        <n v="1602"/>
        <n v="968"/>
        <n v="220"/>
        <n v="235"/>
        <n v="562"/>
        <n v="791"/>
        <n v="523"/>
        <n v="1572"/>
        <n v="5058"/>
        <n v="3099"/>
        <n v="8479"/>
        <n v="32004"/>
        <n v="54408"/>
        <n v="6893"/>
        <n v="85461"/>
        <n v="2611"/>
        <n v="816"/>
        <n v="18935"/>
        <n v="3463"/>
        <n v="2434"/>
        <n v="24401"/>
        <n v="13361"/>
        <n v="1644"/>
        <n v="3201"/>
        <n v="1394"/>
        <n v="6642"/>
        <n v="21274"/>
        <n v="657"/>
        <n v="3947"/>
        <n v="4182"/>
        <n v="41"/>
        <n v="2962"/>
        <n v="3761"/>
        <n v="24266"/>
        <n v="5849"/>
        <n v="31682"/>
        <n v="34216"/>
        <n v="13777"/>
        <n v="1996"/>
        <n v="5863"/>
        <n v="3773"/>
        <n v="3059"/>
        <n v="1154"/>
        <n v="276"/>
        <n v="3212"/>
        <n v="15595"/>
        <n v="26835"/>
        <n v="4187"/>
        <n v="1178"/>
        <n v="130583"/>
        <n v="26057"/>
        <n v="18476"/>
        <n v="3806"/>
        <n v="3876"/>
        <n v="18849"/>
        <n v="7204"/>
        <n v="43787"/>
        <n v="60831"/>
        <n v="7100"/>
        <n v="11073"/>
        <n v="43413"/>
        <n v="6319"/>
        <n v="4698"/>
        <n v="832"/>
        <n v="4623"/>
        <n v="5726"/>
        <n v="9979"/>
        <n v="13129"/>
        <n v="1131"/>
        <n v="1954"/>
        <n v="1660"/>
        <n v="6097"/>
        <n v="4332"/>
        <n v="6454"/>
        <n v="394"/>
        <n v="1353"/>
        <n v="2156"/>
        <n v="5391"/>
        <n v="509"/>
        <n v="4804"/>
        <n v="12539"/>
        <n v="12343"/>
        <n v="1779"/>
        <n v="619"/>
        <n v="2443"/>
        <n v="303"/>
        <n v="3455"/>
        <n v="2936"/>
        <n v="1171"/>
        <n v="2871"/>
        <n v="1064"/>
        <n v="1014"/>
        <n v="5580"/>
        <n v="3984"/>
        <n v="2374"/>
        <n v="13989"/>
        <n v="13552"/>
        <n v="67382"/>
        <n v="22486"/>
        <n v="8471"/>
        <n v="58667"/>
        <n v="16394"/>
        <n v="318"/>
        <n v="12687"/>
        <n v="4553"/>
        <n v="2564"/>
        <n v="14286"/>
        <n v="30373"/>
        <n v="1043"/>
        <n v="1190"/>
        <n v="783"/>
        <n v="2146"/>
        <n v="7977"/>
        <n v="14092"/>
        <n v="1948"/>
        <n v="3527"/>
        <n v="5413"/>
        <n v="212"/>
        <n v="3364"/>
        <n v="3423"/>
        <n v="22055"/>
        <n v="4232"/>
        <n v="4047"/>
        <n v="23143"/>
        <n v="48407"/>
        <n v="15900"/>
        <n v="1940"/>
        <n v="7030"/>
        <n v="4664"/>
        <n v="317"/>
        <n v="937"/>
        <n v="4280"/>
        <n v="6174"/>
        <n v="33918"/>
        <n v="10464"/>
        <n v="718"/>
        <n v="3450"/>
        <n v="2650"/>
        <n v="1306"/>
        <n v="207920"/>
        <n v="30814"/>
        <n v="23032"/>
        <n v="10841"/>
        <n v="5834"/>
        <n v="5046"/>
        <n v="19646"/>
        <n v="9195"/>
        <n v="11250"/>
        <n v="38737"/>
        <n v="47650"/>
        <n v="358"/>
        <n v="21965"/>
        <n v="26909"/>
        <n v="31328"/>
        <n v="680"/>
        <n v="3390"/>
        <n v="5970"/>
        <n v="13004"/>
        <n v="17342"/>
        <n v="1115"/>
        <n v="2058"/>
        <n v="2150"/>
        <n v="102"/>
        <n v="11494"/>
        <n v="4023"/>
        <n v="1466"/>
        <n v="2834"/>
        <n v="4401"/>
        <n v="16682"/>
        <n v="14942"/>
        <n v="2014"/>
        <n v="881"/>
        <n v="2068"/>
        <n v="5719"/>
        <n v="4272"/>
        <n v="926"/>
        <n v="242"/>
        <n v="1678"/>
        <n v="2584"/>
        <n v="155"/>
        <n v="88"/>
        <n v="1152"/>
        <n v="981"/>
        <n v="2322"/>
        <n v="7352"/>
        <n v="5275"/>
        <n v="9073"/>
        <n v="35115"/>
        <n v="42868"/>
        <n v="34370"/>
        <n v="4238"/>
        <n v="81815"/>
        <n v="8962"/>
        <n v="6324"/>
        <n v="3973"/>
        <n v="2298"/>
        <n v="13385"/>
        <n v="3949"/>
        <n v="2066"/>
        <n v="1842"/>
        <n v="3421"/>
        <n v="3443"/>
        <n v="20604"/>
        <n v="2667"/>
        <n v="5613"/>
        <n v="4001"/>
        <n v="5031"/>
        <n v="24299"/>
        <n v="3951"/>
        <n v="23836"/>
        <n v="52930"/>
        <n v="33154"/>
        <n v="2117"/>
        <n v="8590"/>
        <n v="6703"/>
        <n v="4253"/>
        <n v="3924"/>
        <n v="10790"/>
        <n v="17164"/>
        <n v="17077"/>
        <n v="2725"/>
        <n v="5283"/>
        <n v="655"/>
        <n v="172107"/>
        <n v="33093"/>
        <n v="21982"/>
        <n v="10948"/>
        <n v="6087"/>
        <n v="21423"/>
        <n v="21097"/>
        <n v="31020"/>
        <n v="380"/>
        <n v="9101"/>
        <n v="12596"/>
        <n v="39581"/>
        <n v="8667"/>
        <n v="3142"/>
        <n v="350"/>
        <n v="4124"/>
        <n v="16074"/>
        <n v="17158"/>
        <n v="1387"/>
        <n v="1579"/>
        <n v="1656"/>
        <n v="7025"/>
        <n v="7085"/>
        <n v="8676"/>
        <n v="435"/>
        <n v="2910"/>
        <n v="4456"/>
        <n v="4242"/>
        <n v="8982"/>
        <n v="20006"/>
        <n v="16990"/>
        <n v="1949"/>
        <n v="1080"/>
        <n v="2165"/>
        <n v="2471"/>
        <n v="6758"/>
        <n v="5964"/>
        <n v="910"/>
        <n v="314"/>
        <n v="189"/>
        <n v="761"/>
        <n v="3640"/>
        <n v="2172"/>
        <n v="329"/>
        <n v="768"/>
        <n v="93"/>
        <n v="8264"/>
        <n v="6345"/>
        <n v="4178"/>
        <n v="6949"/>
        <n v="18686"/>
        <n v="75412"/>
        <n v="22092"/>
        <n v="2257"/>
        <n v="53327"/>
        <n v="14287"/>
        <n v="5722"/>
        <n v="2686"/>
        <n v="1160"/>
        <n v="17082"/>
        <n v="27170"/>
        <n v="916"/>
        <n v="4831"/>
        <n v="734"/>
        <n v="7878"/>
        <n v="1705"/>
        <n v="7193"/>
        <n v="5716"/>
        <n v="3604"/>
        <n v="5544"/>
        <n v="30992"/>
        <n v="1727"/>
        <n v="20727"/>
        <n v="46168"/>
        <n v="36750"/>
        <n v="1667"/>
        <n v="7452"/>
        <n v="7475"/>
        <n v="5487"/>
        <n v="2750"/>
        <n v="2636"/>
        <n v="3172"/>
        <n v="9395"/>
        <n v="27539"/>
        <n v="7618"/>
        <n v="589"/>
        <n v="5602"/>
        <n v="1407"/>
        <n v="151179"/>
        <n v="32382"/>
        <n v="25690"/>
        <n v="10758"/>
        <n v="5146"/>
        <n v="5264"/>
        <n v="24693"/>
        <n v="8307"/>
        <n v="7575"/>
        <n v="47184"/>
        <n v="17293"/>
        <n v="1516"/>
        <n v="30200"/>
        <n v="10331"/>
        <n v="2635"/>
        <n v="820"/>
        <n v="4068"/>
        <n v="6403"/>
        <n v="16398"/>
        <n v="20232"/>
        <n v="1548"/>
        <n v="1195"/>
        <n v="963"/>
        <n v="9272"/>
        <n v="4158"/>
        <n v="2822"/>
        <n v="4632"/>
        <n v="6021"/>
        <n v="216"/>
        <n v="7710"/>
        <n v="22370"/>
        <n v="20628"/>
        <n v="2214"/>
        <n v="1222"/>
        <n v="2697"/>
        <n v="2060"/>
        <n v="7468"/>
        <n v="6784"/>
        <n v="122"/>
        <n v="254"/>
        <n v="143"/>
        <n v="1326"/>
        <n v="2228"/>
        <n v="234"/>
        <n v="809"/>
        <n v="1601"/>
        <n v="6550"/>
        <n v="6674"/>
        <n v="4445"/>
        <n v="6807"/>
        <n v="38054"/>
        <n v="31252"/>
        <n v="815"/>
        <n v="18357"/>
        <n v="2000"/>
        <n v="2582"/>
        <n v="414"/>
        <n v="1769"/>
        <n v="6615"/>
        <n v="12750"/>
        <n v="1404"/>
        <n v="3096"/>
        <n v="1941"/>
        <n v="13687"/>
        <n v="1527"/>
        <n v="9282"/>
        <n v="3777"/>
        <n v="4122"/>
        <n v="25893"/>
        <n v="5498"/>
        <n v="1046"/>
        <n v="32537"/>
        <n v="6325"/>
        <n v="6060"/>
        <n v="5399"/>
        <n v="372"/>
        <n v="2653"/>
        <n v="678"/>
        <n v="3929"/>
        <n v="6543"/>
        <n v="19371"/>
        <n v="10851"/>
        <n v="578"/>
        <n v="2726"/>
        <n v="10538"/>
        <n v="1231"/>
        <n v="147601"/>
        <n v="30791"/>
        <n v="24177"/>
        <n v="11021"/>
        <n v="5021"/>
        <n v="4492"/>
        <n v="20646"/>
        <n v="9116"/>
        <n v="23354"/>
        <n v="11666"/>
        <n v="27867"/>
        <n v="4423"/>
        <n v="3544"/>
        <n v="47660"/>
        <n v="7260"/>
        <n v="517"/>
        <n v="549"/>
        <n v="5587"/>
        <n v="4180"/>
        <n v="5915"/>
        <n v="11931"/>
        <n v="19920"/>
        <n v="1456"/>
        <n v="2109"/>
        <n v="1377"/>
        <n v="5944"/>
        <n v="4899"/>
        <n v="7634"/>
        <n v="434"/>
        <n v="23398"/>
        <n v="29158"/>
        <n v="3598"/>
        <n v="3731"/>
        <n v="415"/>
        <n v="1829"/>
        <n v="7938"/>
        <n v="9648"/>
        <n v="2071"/>
        <n v="153"/>
        <n v="133"/>
        <n v="2913"/>
        <n v="934"/>
        <n v="315"/>
        <n v="1207"/>
        <n v="723"/>
        <n v="1993"/>
        <n v="5080"/>
        <n v="19119"/>
        <n v="10881"/>
        <n v="24649"/>
        <n v="6975"/>
        <n v="6270"/>
        <n v="9598"/>
        <n v="1437"/>
        <n v="6478"/>
        <n v="3331"/>
        <n v="8545"/>
        <n v="4563"/>
        <n v="653"/>
        <n v="727"/>
        <n v="872"/>
        <n v="3037"/>
        <n v="4014"/>
        <n v="2830"/>
        <n v="412"/>
        <n v="23295"/>
        <n v="5029"/>
        <n v="1618"/>
        <n v="4258"/>
        <n v="13193"/>
        <n v="18574"/>
        <n v="1849"/>
        <n v="5631"/>
        <n v="4944"/>
        <n v="4200"/>
        <n v="2587"/>
        <n v="850"/>
        <n v="8340"/>
        <n v="15368"/>
        <n v="8565"/>
        <n v="489"/>
        <n v="1799"/>
        <n v="1490"/>
        <n v="101771"/>
        <n v="21945"/>
        <n v="16178"/>
        <n v="7309"/>
        <n v="4282"/>
        <n v="3600"/>
        <n v="15016"/>
        <n v="5494"/>
        <n v="2497"/>
        <n v="51995"/>
        <n v="5325"/>
        <n v="1633"/>
        <n v="6232"/>
        <n v="5888"/>
        <n v="10267"/>
        <n v="912"/>
        <n v="1203"/>
        <n v="3815"/>
        <n v="8280"/>
        <n v="10324"/>
        <n v="1787"/>
        <n v="1604"/>
        <n v="6539"/>
        <n v="585"/>
        <n v="2421"/>
        <n v="3514"/>
        <n v="5520"/>
        <n v="352"/>
        <n v="4595"/>
        <n v="12835"/>
        <n v="15983"/>
        <n v="2649"/>
        <n v="370"/>
        <n v="1375"/>
        <n v="2511"/>
        <n v="4379"/>
        <n v="5687"/>
        <n v="1708"/>
        <n v="250"/>
        <n v="1501"/>
        <n v="1219"/>
        <n v="49"/>
        <n v="213"/>
        <n v="592"/>
        <n v="1415"/>
        <n v="3297"/>
        <n v="8889"/>
        <n v="18721"/>
        <n v="16501"/>
        <n v="4093"/>
        <n v="1477"/>
        <n v="30558"/>
        <n v="5184"/>
        <n v="9891"/>
        <n v="2401"/>
        <n v="367"/>
        <n v="566"/>
        <n v="610"/>
        <n v="173"/>
        <n v="3362"/>
        <n v="16438"/>
        <n v="2749"/>
        <n v="1753"/>
        <n v="4616"/>
        <n v="5822"/>
        <n v="1266"/>
        <n v="1356"/>
        <n v="4963"/>
        <n v="2452"/>
        <n v="360"/>
        <n v="466"/>
        <n v="1974"/>
        <n v="6813"/>
        <n v="12003"/>
        <n v="2496"/>
        <n v="2999"/>
        <n v="90798"/>
        <n v="22208"/>
        <n v="15705"/>
        <n v="5197"/>
        <n v="19123"/>
        <n v="6451"/>
        <n v="34128"/>
        <n v="27614"/>
        <n v="7164"/>
        <n v="4161"/>
        <n v="13633"/>
        <n v="2352"/>
        <n v="903"/>
        <n v="1593"/>
        <n v="3347"/>
        <n v="4500"/>
        <n v="9179"/>
        <n v="10829"/>
        <n v="2104"/>
        <n v="759"/>
        <n v="1632"/>
        <n v="4499"/>
        <n v="18"/>
        <n v="2706"/>
        <n v="4421"/>
        <n v="6272"/>
        <n v="5008"/>
        <n v="14064"/>
        <n v="15492"/>
        <n v="2579"/>
        <n v="467"/>
        <n v="1136"/>
        <n v="1639"/>
        <n v="1374"/>
        <n v="5055"/>
        <n v="5600"/>
        <n v="1720"/>
        <n v="168"/>
        <n v="463"/>
        <n v="996"/>
        <n v="199"/>
        <n v="496"/>
        <n v="80"/>
        <n v="6581"/>
        <n v="4485"/>
        <n v="2479"/>
        <n v="15966"/>
        <n v="15305"/>
        <n v="44616"/>
        <n v="4387"/>
        <n v="7311"/>
        <n v="11869"/>
        <n v="2844"/>
        <n v="3268"/>
        <n v="7152"/>
        <n v="9147"/>
        <n v="7155"/>
        <n v="3597"/>
        <n v="21182"/>
        <n v="2692"/>
        <n v="2482"/>
        <n v="9181"/>
        <n v="10188"/>
        <n v="4339"/>
        <n v="6261"/>
        <n v="4147"/>
        <n v="2660"/>
        <n v="534"/>
        <n v="1524"/>
        <n v="458"/>
        <n v="3995"/>
        <n v="19209"/>
        <n v="1951"/>
        <n v="3898"/>
        <n v="474"/>
        <n v="109144"/>
        <n v="19831"/>
        <n v="18216"/>
        <n v="8348"/>
        <n v="4217"/>
        <n v="21085"/>
        <n v="6480"/>
        <n v="85484"/>
        <n v="2516"/>
        <n v="15880"/>
        <n v="10342"/>
        <n v="1838"/>
        <n v="2002"/>
        <n v="3583"/>
        <n v="4759"/>
        <n v="9379"/>
        <n v="12253"/>
        <n v="2139"/>
        <n v="2051"/>
        <n v="2881"/>
        <n v="3822"/>
        <n v="292"/>
        <n v="5431"/>
        <n v="11809"/>
        <n v="12136"/>
        <n v="1629"/>
        <n v="962"/>
        <n v="4248"/>
        <n v="3964"/>
        <n v="1109"/>
        <n v="159"/>
        <n v="663"/>
        <n v="518"/>
        <n v="336"/>
        <n v="1414"/>
        <n v="5674"/>
        <n v="4686"/>
        <n v="2891"/>
        <n v="9122"/>
        <n v="24538"/>
        <n v="34301"/>
        <n v="10110"/>
        <n v="58814"/>
        <n v="717"/>
        <n v="449"/>
        <n v="24478"/>
        <n v="7474"/>
        <n v="1205"/>
        <n v="1192"/>
        <n v="1048"/>
        <n v="5440"/>
        <n v="15687"/>
        <n v="984"/>
        <n v="2888"/>
        <n v="3739"/>
        <n v="25198"/>
        <n v="4865"/>
        <n v="11945"/>
        <n v="16358"/>
        <n v="1400"/>
        <n v="5871"/>
        <n v="4480"/>
        <n v="2761"/>
        <n v="1884"/>
        <n v="599"/>
        <n v="2091"/>
        <n v="9779"/>
        <n v="8757"/>
        <n v="3383"/>
        <n v="443"/>
        <n v="132814"/>
        <n v="18105"/>
        <n v="15271"/>
        <n v="7762"/>
        <n v="2221"/>
        <n v="2916"/>
        <n v="18892"/>
        <n v="7607"/>
        <n v="9755"/>
        <n v="26207"/>
        <n v="53140"/>
        <n v="38552"/>
        <n v="2545"/>
        <n v="4862"/>
        <n v="396"/>
        <n v="8632"/>
        <n v="5425"/>
        <n v="10003"/>
        <n v="12589"/>
        <n v="2428"/>
        <n v="1551"/>
        <n v="3154"/>
        <n v="1916"/>
        <n v="3585"/>
        <n v="5341"/>
        <n v="7793"/>
        <n v="6838"/>
        <n v="14582"/>
        <n v="14327"/>
        <n v="1798"/>
        <n v="536"/>
        <n v="1590"/>
        <n v="1858"/>
        <n v="5314"/>
        <n v="4824"/>
        <n v="63"/>
        <n v="1741"/>
        <n v="207"/>
        <n v="1474"/>
        <n v="6378"/>
        <n v="4749"/>
        <n v="19355"/>
        <n v="19984"/>
        <n v="61939"/>
        <n v="13253"/>
        <n v="4750"/>
        <n v="39081"/>
        <n v="1719"/>
        <n v="951"/>
        <n v="8819"/>
        <n v="938"/>
        <n v="2067"/>
        <n v="12970"/>
        <n v="29030"/>
        <n v="1125"/>
        <n v="752"/>
        <n v="928"/>
        <n v="654"/>
        <n v="5407"/>
        <n v="12058"/>
        <n v="640"/>
        <n v="2591"/>
        <n v="1383"/>
        <n v="4021"/>
        <n v="29775"/>
        <n v="5085"/>
        <n v="13748"/>
        <n v="19260"/>
        <n v="6900"/>
        <n v="6273"/>
        <n v="4954"/>
        <n v="3106"/>
        <n v="3189"/>
        <n v="5474"/>
        <n v="4861"/>
        <n v="24021"/>
        <n v="4522"/>
        <n v="1808"/>
        <n v="511"/>
        <n v="96960"/>
        <n v="14695"/>
        <n v="11488"/>
        <n v="5743"/>
        <n v="1952"/>
        <n v="2102"/>
        <n v="11751"/>
        <n v="7005"/>
        <n v="8292"/>
        <n v="20837"/>
        <n v="12578"/>
        <n v="1657"/>
        <n v="13564"/>
        <n v="15253"/>
        <n v="90"/>
        <n v="1923"/>
        <n v="6311"/>
        <n v="9450"/>
        <n v="11675"/>
        <n v="2926"/>
        <n v="2986"/>
        <n v="1225"/>
        <n v="1989"/>
        <n v="1942"/>
        <n v="5199"/>
        <n v="7997"/>
        <n v="7146"/>
        <n v="16929"/>
        <n v="18287"/>
        <n v="2065"/>
        <n v="1337"/>
        <n v="2050"/>
        <n v="5906"/>
        <n v="6377"/>
        <n v="1560"/>
        <n v="767"/>
        <n v="291"/>
        <n v="290"/>
        <n v="219"/>
        <n v="480"/>
        <n v="1083"/>
        <n v="4630"/>
        <n v="4033"/>
        <n v="3215"/>
        <n v="21361"/>
        <n v="34907"/>
        <n v="36142"/>
        <n v="14650"/>
        <n v="3018"/>
        <n v="49565"/>
        <n v="21645"/>
        <n v="923"/>
        <n v="1150"/>
        <n v="19330"/>
        <n v="12746"/>
        <n v="1528"/>
        <n v="1235"/>
        <n v="1965"/>
        <n v="1511"/>
        <n v="3333"/>
        <n v="10663"/>
        <n v="1850"/>
        <n v="4446"/>
        <n v="4220"/>
        <n v="22722"/>
        <n v="4559"/>
        <n v="1475"/>
        <n v="11144"/>
        <n v="23487"/>
        <n v="8947"/>
        <n v="1598"/>
        <n v="4777"/>
        <n v="3990"/>
        <n v="3468"/>
        <n v="9055"/>
        <n v="10205"/>
        <n v="10736"/>
        <n v="10087"/>
      </sharedItems>
    </cacheField>
    <cacheField name="OceanTMNetCatchMature" numFmtId="0">
      <sharedItems containsSemiMixedTypes="0" containsString="0" containsNumber="1" containsInteger="1" minValue="0" maxValue="18661"/>
    </cacheField>
    <cacheField name="TrueTMTermCatch" numFmtId="0">
      <sharedItems containsSemiMixedTypes="0" containsString="0" containsNumber="1" containsInteger="1" minValue="0" maxValue="128185"/>
    </cacheField>
    <cacheField name="TotalTMTerminalCatch" numFmtId="0">
      <sharedItems containsSemiMixedTypes="0" containsString="0" containsNumber="1" containsInteger="1" minValue="0" maxValue="134861"/>
    </cacheField>
    <cacheField name="Escapemement" numFmtId="0">
      <sharedItems containsSemiMixedTypes="0" containsString="0" containsNumber="1" containsInteger="1" minValue="0" maxValue="268370"/>
    </cacheField>
    <cacheField name="TotalTerminalRun" numFmtId="0">
      <sharedItems containsSemiMixedTypes="0" containsString="0" containsNumber="1" containsInteger="1" minValue="0" maxValue="269682"/>
    </cacheField>
    <cacheField name="RelativeAge" numFmtId="0">
      <sharedItems containsSemiMixedTypes="0" containsString="0" containsNumber="1" containsInteger="1" minValue="1" maxValue="4"/>
    </cacheField>
    <cacheField name="Prop_SEAK_AABM" numFmtId="0">
      <sharedItems containsMixedTypes="1" containsNumber="1" minValue="0" maxValue="0.9971130080794236"/>
    </cacheField>
    <cacheField name="Prop_NBC_AABM" numFmtId="0">
      <sharedItems containsMixedTypes="1" containsNumber="1" minValue="0" maxValue="0.94029381765263498"/>
    </cacheField>
    <cacheField name="Prop_WCVI_AABM" numFmtId="0">
      <sharedItems containsMixedTypes="1" containsNumber="1" minValue="0" maxValue="0.93167475598127136"/>
    </cacheField>
    <cacheField name="Total_ISBM" numFmtId="0">
      <sharedItems containsMixedTypes="1" containsNumber="1" minValue="1.4331110972646275E-3" maxValue="1"/>
    </cacheField>
    <cacheField name="TotalTM_SEAK_AABM" numFmtId="0">
      <sharedItems containsSemiMixedTypes="0" containsString="0" containsNumber="1" minValue="0" maxValue="52558.16"/>
    </cacheField>
    <cacheField name="TotalTM_NBC_AABM" numFmtId="0">
      <sharedItems containsSemiMixedTypes="0" containsString="0" containsNumber="1" minValue="0" maxValue="325086.74000000005"/>
    </cacheField>
    <cacheField name="TotalTM_WCVI_AABM" numFmtId="0">
      <sharedItems containsSemiMixedTypes="0" containsString="0" containsNumber="1" minValue="0" maxValue="114582.76999999999"/>
    </cacheField>
    <cacheField name="TotalTM_ISBM" numFmtId="0">
      <sharedItems containsSemiMixedTypes="0" containsString="0" containsNumber="1" minValue="0" maxValue="267226.460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80">
  <r>
    <n v="1979"/>
    <x v="0"/>
    <n v="1978"/>
    <n v="1"/>
    <x v="0"/>
    <s v="US"/>
    <s v="AK"/>
    <n v="3"/>
    <x v="0"/>
    <s v="Y"/>
    <n v="83650"/>
    <n v="1529"/>
    <n v="1529"/>
    <n v="0.58389999999999997"/>
    <x v="0"/>
    <n v="0"/>
    <n v="0"/>
    <n v="0"/>
    <n v="2666"/>
    <n v="2666"/>
    <n v="1"/>
    <n v="0.41406408336983608"/>
    <n v="0.17321861699693381"/>
    <n v="0"/>
    <n v="0.41271729963323039"/>
    <n v="633.34"/>
    <n v="264.95"/>
    <n v="0"/>
    <n v="631.28000000000009"/>
  </r>
  <r>
    <n v="1979"/>
    <x v="1"/>
    <n v="1977"/>
    <n v="1"/>
    <x v="0"/>
    <s v="US"/>
    <s v="AK"/>
    <n v="3"/>
    <x v="1"/>
    <s v="N"/>
    <n v="27977"/>
    <n v="3271"/>
    <n v="3271"/>
    <n v="0.79959999999999998"/>
    <x v="1"/>
    <n v="0"/>
    <n v="0"/>
    <n v="0"/>
    <n v="1978"/>
    <n v="1978"/>
    <n v="2"/>
    <n v="0.88289648637495988"/>
    <n v="5.0994177072030071E-2"/>
    <n v="0"/>
    <n v="6.6109336553010031E-2"/>
    <n v="2888.44"/>
    <n v="166.82999999999998"/>
    <n v="0"/>
    <n v="216.28"/>
  </r>
  <r>
    <n v="1979"/>
    <x v="2"/>
    <n v="1976"/>
    <n v="1"/>
    <x v="0"/>
    <s v="US"/>
    <s v="AK"/>
    <n v="3"/>
    <x v="2"/>
    <s v="N"/>
    <n v="14753"/>
    <n v="4751"/>
    <n v="4520"/>
    <n v="0.96489999999999998"/>
    <x v="2"/>
    <n v="231"/>
    <n v="0"/>
    <n v="231"/>
    <n v="4495"/>
    <n v="4726"/>
    <n v="3"/>
    <n v="0.9576322191264236"/>
    <n v="2.6847869089807151E-2"/>
    <n v="0"/>
    <n v="1.5519911783769224E-2"/>
    <n v="4550.63"/>
    <n v="127.58"/>
    <n v="0"/>
    <n v="73.75"/>
  </r>
  <r>
    <n v="1979"/>
    <x v="3"/>
    <n v="1975"/>
    <n v="1"/>
    <x v="0"/>
    <s v="US"/>
    <s v="AK"/>
    <n v="3"/>
    <x v="3"/>
    <s v="N"/>
    <n v="4786"/>
    <n v="1699"/>
    <n v="1612"/>
    <n v="1"/>
    <x v="3"/>
    <n v="86"/>
    <n v="0"/>
    <n v="86"/>
    <n v="2608"/>
    <n v="2694"/>
    <n v="4"/>
    <n v="0.98217553770559329"/>
    <n v="2.3067643510754111E-3"/>
    <n v="0"/>
    <n v="1.5517697943331273E-2"/>
    <n v="1669.06"/>
    <n v="3.92"/>
    <n v="0"/>
    <n v="26.369999999999997"/>
  </r>
  <r>
    <n v="1979"/>
    <x v="0"/>
    <n v="1978"/>
    <n v="2"/>
    <x v="1"/>
    <s v="CA"/>
    <s v="BC"/>
    <n v="3"/>
    <x v="0"/>
    <s v="Y"/>
    <n v="494062"/>
    <n v="50786"/>
    <n v="50786"/>
    <n v="0.58779999999999999"/>
    <x v="4"/>
    <n v="0"/>
    <n v="0"/>
    <n v="0"/>
    <n v="12625"/>
    <n v="12625"/>
    <n v="1"/>
    <n v="0.14946838894589257"/>
    <n v="0.56503116299923262"/>
    <n v="6.7077290105833895E-2"/>
    <n v="0.21842315794904085"/>
    <n v="7590.93"/>
    <n v="28695.78"/>
    <n v="3406.6000000000004"/>
    <n v="11092.88"/>
  </r>
  <r>
    <n v="1979"/>
    <x v="1"/>
    <n v="1977"/>
    <n v="2"/>
    <x v="1"/>
    <s v="CA"/>
    <s v="BC"/>
    <n v="3"/>
    <x v="1"/>
    <s v="N"/>
    <n v="220701"/>
    <n v="32448"/>
    <n v="32448"/>
    <n v="0.80769999999999997"/>
    <x v="5"/>
    <n v="0"/>
    <n v="0"/>
    <n v="0"/>
    <n v="17661"/>
    <n v="17661"/>
    <n v="2"/>
    <n v="0.50705845262298554"/>
    <n v="0.1218370868392919"/>
    <n v="5.7360733202602418E-2"/>
    <n v="0.31374372733512024"/>
    <n v="16453.2"/>
    <n v="3953.4100000000003"/>
    <n v="1861.26"/>
    <n v="10180.460000000001"/>
  </r>
  <r>
    <n v="1979"/>
    <x v="2"/>
    <n v="1976"/>
    <n v="2"/>
    <x v="1"/>
    <s v="CA"/>
    <s v="BC"/>
    <n v="3"/>
    <x v="2"/>
    <s v="N"/>
    <n v="99324"/>
    <n v="16265"/>
    <n v="12478"/>
    <n v="0.96899999999999997"/>
    <x v="6"/>
    <n v="3787"/>
    <n v="0"/>
    <n v="3787"/>
    <n v="42432"/>
    <n v="46219"/>
    <n v="3"/>
    <n v="0.46487212590679944"/>
    <n v="0.2482005410057789"/>
    <n v="2.6550473380056557E-2"/>
    <n v="0.26037685970736502"/>
    <n v="7561.6100000000006"/>
    <n v="4037.23"/>
    <n v="431.87"/>
    <n v="4235.29"/>
  </r>
  <r>
    <n v="1979"/>
    <x v="3"/>
    <n v="1975"/>
    <n v="2"/>
    <x v="1"/>
    <s v="CA"/>
    <s v="BC"/>
    <n v="3"/>
    <x v="3"/>
    <s v="N"/>
    <n v="20558"/>
    <n v="8353"/>
    <n v="7384"/>
    <n v="1"/>
    <x v="7"/>
    <n v="968"/>
    <n v="0"/>
    <n v="968"/>
    <n v="10149"/>
    <n v="11117"/>
    <n v="4"/>
    <n v="0.58402036988044548"/>
    <n v="0.25277637783398837"/>
    <n v="3.2082322281292534E-3"/>
    <n v="0.1599950200574369"/>
    <n v="4878.62"/>
    <n v="2111.5700000000002"/>
    <n v="26.8"/>
    <n v="1336.5199999999998"/>
  </r>
  <r>
    <n v="1979"/>
    <x v="4"/>
    <n v="1978"/>
    <n v="3"/>
    <x v="2"/>
    <s v="CA"/>
    <s v="FR"/>
    <n v="0"/>
    <x v="4"/>
    <s v="Y"/>
    <n v="266829"/>
    <n v="9648"/>
    <n v="9500"/>
    <n v="0.57669999999999999"/>
    <x v="8"/>
    <n v="0"/>
    <n v="148"/>
    <n v="148"/>
    <n v="3842"/>
    <n v="3990"/>
    <n v="1"/>
    <n v="0.13575489746975292"/>
    <n v="0.14021345526829077"/>
    <n v="0.17951654392332358"/>
    <n v="0.54451510333863273"/>
    <n v="1309.8800000000001"/>
    <n v="1352.9"/>
    <n v="1732.13"/>
    <n v="5253.95"/>
  </r>
  <r>
    <n v="1979"/>
    <x v="0"/>
    <n v="1977"/>
    <n v="3"/>
    <x v="2"/>
    <s v="CA"/>
    <s v="FR"/>
    <n v="0"/>
    <x v="0"/>
    <s v="N"/>
    <n v="174624"/>
    <n v="8062"/>
    <n v="7858"/>
    <n v="0.80740000000000001"/>
    <x v="9"/>
    <n v="0"/>
    <n v="203"/>
    <n v="203"/>
    <n v="16340"/>
    <n v="16543"/>
    <n v="2"/>
    <n v="0.19061003397415782"/>
    <n v="6.9278008834025268E-2"/>
    <n v="0.16516352621740735"/>
    <n v="0.57494843097440973"/>
    <n v="1536.6999999999998"/>
    <n v="558.52"/>
    <n v="1331.55"/>
    <n v="4635.24"/>
  </r>
  <r>
    <n v="1979"/>
    <x v="1"/>
    <n v="1976"/>
    <n v="3"/>
    <x v="2"/>
    <s v="CA"/>
    <s v="FR"/>
    <n v="0"/>
    <x v="1"/>
    <s v="N"/>
    <n v="131382"/>
    <n v="61642"/>
    <n v="21265"/>
    <n v="0.96860000000000002"/>
    <x v="10"/>
    <n v="8482"/>
    <n v="31894"/>
    <n v="40376"/>
    <n v="17134"/>
    <n v="57510"/>
    <n v="3"/>
    <n v="0.18349735174466567"/>
    <n v="7.5380172144302468E-2"/>
    <n v="3.843600037441719E-2"/>
    <n v="0.70268647573661469"/>
    <n v="11311.23"/>
    <n v="4646.62"/>
    <n v="2369.29"/>
    <n v="43315.329999999994"/>
  </r>
  <r>
    <n v="1979"/>
    <x v="2"/>
    <n v="1975"/>
    <n v="3"/>
    <x v="2"/>
    <s v="CA"/>
    <s v="FR"/>
    <n v="0"/>
    <x v="2"/>
    <s v="N"/>
    <n v="27551"/>
    <n v="15376"/>
    <n v="7277"/>
    <n v="1"/>
    <x v="11"/>
    <n v="1561"/>
    <n v="6537"/>
    <n v="8099"/>
    <n v="9418"/>
    <n v="17517"/>
    <n v="4"/>
    <n v="0.15298275962982955"/>
    <n v="0.20345847938764494"/>
    <n v="2.9752807819623195E-2"/>
    <n v="0.61380595316290232"/>
    <n v="2352.37"/>
    <n v="3128.52"/>
    <n v="457.5"/>
    <n v="9438.3100000000013"/>
  </r>
  <r>
    <n v="1979"/>
    <x v="4"/>
    <n v="1978"/>
    <n v="4"/>
    <x v="3"/>
    <s v="CA"/>
    <s v="FR"/>
    <n v="0"/>
    <x v="4"/>
    <s v="Y"/>
    <n v="1322524"/>
    <n v="138449"/>
    <n v="115936"/>
    <n v="0.60129999999999995"/>
    <x v="12"/>
    <n v="0"/>
    <n v="22512"/>
    <n v="22512"/>
    <n v="29050"/>
    <n v="51562"/>
    <n v="1"/>
    <n v="4.6893432946104159E-2"/>
    <n v="3.6274178048377945E-2"/>
    <n v="6.2009852693528204E-2"/>
    <n v="0.85482253631198968"/>
    <n v="6492.3700000000008"/>
    <n v="5022.1400000000003"/>
    <n v="8585.23"/>
    <n v="118349.71"/>
  </r>
  <r>
    <n v="1979"/>
    <x v="0"/>
    <n v="1977"/>
    <n v="4"/>
    <x v="3"/>
    <s v="CA"/>
    <s v="FR"/>
    <n v="0"/>
    <x v="0"/>
    <s v="N"/>
    <n v="819925"/>
    <n v="279103"/>
    <n v="267240"/>
    <n v="0.81220000000000003"/>
    <x v="13"/>
    <n v="0"/>
    <n v="11862"/>
    <n v="11862"/>
    <n v="23132"/>
    <n v="34994"/>
    <n v="2"/>
    <n v="1.9014758017294034E-2"/>
    <n v="1.2913681644865355E-2"/>
    <n v="0.16773637250535384"/>
    <n v="0.80033518783248692"/>
    <n v="5307.08"/>
    <n v="3604.25"/>
    <n v="46815.759999999995"/>
    <n v="223376.12"/>
  </r>
  <r>
    <n v="1979"/>
    <x v="1"/>
    <n v="1976"/>
    <n v="4"/>
    <x v="3"/>
    <s v="CA"/>
    <s v="FR"/>
    <n v="0"/>
    <x v="1"/>
    <s v="N"/>
    <n v="373977"/>
    <n v="184837"/>
    <n v="180642"/>
    <n v="0.98499999999999999"/>
    <x v="14"/>
    <n v="2151"/>
    <n v="2043"/>
    <n v="4195"/>
    <n v="96517"/>
    <n v="100712"/>
    <n v="3"/>
    <n v="5.6945618522190418E-3"/>
    <n v="5.6229855643665861E-3"/>
    <n v="0.25235710778777604"/>
    <n v="0.73632534479563849"/>
    <n v="1052.5700000000002"/>
    <n v="1039.3399999999999"/>
    <n v="46645.119999999995"/>
    <n v="136100.72000000003"/>
  </r>
  <r>
    <n v="1979"/>
    <x v="2"/>
    <n v="1975"/>
    <n v="4"/>
    <x v="3"/>
    <s v="CA"/>
    <s v="FR"/>
    <n v="0"/>
    <x v="2"/>
    <s v="N"/>
    <n v="35322"/>
    <n v="1468"/>
    <n v="1175"/>
    <n v="1"/>
    <x v="15"/>
    <n v="84"/>
    <n v="208"/>
    <n v="292"/>
    <n v="30321"/>
    <n v="30613"/>
    <n v="4"/>
    <n v="2.4653018973290293E-3"/>
    <n v="5.0729375229845129E-2"/>
    <n v="0.12695623748620927"/>
    <n v="0.81984908538661638"/>
    <n v="3.62"/>
    <n v="74.489999999999995"/>
    <n v="186.42"/>
    <n v="1203.8499999999999"/>
  </r>
  <r>
    <n v="1979"/>
    <x v="4"/>
    <n v="1978"/>
    <n v="5"/>
    <x v="4"/>
    <s v="CA"/>
    <s v="WC"/>
    <n v="1"/>
    <x v="4"/>
    <s v="Y"/>
    <n v="186923"/>
    <n v="6516"/>
    <n v="6113"/>
    <n v="0.61429999999999996"/>
    <x v="16"/>
    <n v="0"/>
    <n v="402"/>
    <n v="402"/>
    <n v="11547"/>
    <n v="11949"/>
    <n v="1"/>
    <n v="0.15200289745643841"/>
    <n v="9.2638803203162659E-2"/>
    <n v="0.19007651863242511"/>
    <n v="0.56528178070797397"/>
    <n v="990.45999999999992"/>
    <n v="603.64"/>
    <n v="1238.55"/>
    <n v="3683.4100000000003"/>
  </r>
  <r>
    <n v="1979"/>
    <x v="0"/>
    <n v="1977"/>
    <n v="5"/>
    <x v="4"/>
    <s v="CA"/>
    <s v="WC"/>
    <n v="1"/>
    <x v="0"/>
    <s v="N"/>
    <n v="230225"/>
    <n v="28754"/>
    <n v="26411"/>
    <n v="0.81579999999999997"/>
    <x v="17"/>
    <n v="0"/>
    <n v="2343"/>
    <n v="2343"/>
    <n v="20199"/>
    <n v="22542"/>
    <n v="2"/>
    <n v="0.30213803783498239"/>
    <n v="0.14258315200173052"/>
    <n v="0.17270118070434681"/>
    <n v="0.38257762945894036"/>
    <n v="8687.9399999999987"/>
    <n v="4099.96"/>
    <n v="4966"/>
    <n v="11000.97"/>
  </r>
  <r>
    <n v="1979"/>
    <x v="1"/>
    <n v="1976"/>
    <n v="5"/>
    <x v="4"/>
    <s v="CA"/>
    <s v="WC"/>
    <n v="1"/>
    <x v="1"/>
    <s v="N"/>
    <n v="22288"/>
    <n v="8903"/>
    <n v="7037"/>
    <n v="0.96460000000000001"/>
    <x v="18"/>
    <n v="677"/>
    <n v="1188"/>
    <n v="1865"/>
    <n v="5104"/>
    <n v="6969"/>
    <n v="3"/>
    <n v="0.4976806456902691"/>
    <n v="0.11645629617649109"/>
    <n v="9.2646130553253062E-2"/>
    <n v="0.29321692757998691"/>
    <n v="4431.0199999999995"/>
    <n v="1036.8499999999999"/>
    <n v="824.86"/>
    <n v="2610.61"/>
  </r>
  <r>
    <n v="1979"/>
    <x v="2"/>
    <n v="1975"/>
    <n v="5"/>
    <x v="4"/>
    <s v="CA"/>
    <s v="WC"/>
    <n v="1"/>
    <x v="2"/>
    <s v="N"/>
    <n v="6339"/>
    <n v="3902"/>
    <n v="2625"/>
    <n v="1"/>
    <x v="19"/>
    <n v="423"/>
    <n v="853"/>
    <n v="1276"/>
    <n v="1802"/>
    <n v="3078"/>
    <n v="4"/>
    <n v="0.49155308883029564"/>
    <n v="0.11624271961584684"/>
    <n v="3.5934925601072108E-2"/>
    <n v="0.35626926595278546"/>
    <n v="1918.34"/>
    <n v="453.65"/>
    <n v="140.24"/>
    <n v="1390.3799999999999"/>
  </r>
  <r>
    <n v="1979"/>
    <x v="4"/>
    <n v="1978"/>
    <n v="6"/>
    <x v="5"/>
    <s v="CA"/>
    <s v="WC"/>
    <n v="0"/>
    <x v="4"/>
    <s v="Y"/>
    <n v="261364"/>
    <n v="9111"/>
    <n v="8547"/>
    <n v="0.61429999999999996"/>
    <x v="20"/>
    <n v="0"/>
    <n v="563"/>
    <n v="563"/>
    <n v="16146"/>
    <n v="16709"/>
    <n v="1"/>
    <n v="0.15200400394687311"/>
    <n v="9.2638467085427431E-2"/>
    <n v="0.19007771915517602"/>
    <n v="0.56527980981252368"/>
    <n v="1384.91"/>
    <n v="844.03000000000009"/>
    <n v="1731.8"/>
    <n v="5150.2700000000004"/>
  </r>
  <r>
    <n v="1979"/>
    <x v="0"/>
    <n v="1977"/>
    <n v="6"/>
    <x v="5"/>
    <s v="CA"/>
    <s v="WC"/>
    <n v="0"/>
    <x v="0"/>
    <s v="N"/>
    <n v="322326"/>
    <n v="40258"/>
    <n v="36977"/>
    <n v="0.81579999999999997"/>
    <x v="21"/>
    <n v="0"/>
    <n v="3281"/>
    <n v="3281"/>
    <n v="28280"/>
    <n v="31561"/>
    <n v="2"/>
    <n v="0.30213824442487081"/>
    <n v="0.14258341021196644"/>
    <n v="0.17270120467203498"/>
    <n v="0.38257714069112769"/>
    <n v="12163.56"/>
    <n v="5740.16"/>
    <n v="6952.65"/>
    <n v="15401.89"/>
  </r>
  <r>
    <n v="1979"/>
    <x v="1"/>
    <n v="1976"/>
    <n v="6"/>
    <x v="5"/>
    <s v="CA"/>
    <s v="WC"/>
    <n v="0"/>
    <x v="1"/>
    <s v="N"/>
    <n v="31274"/>
    <n v="12493"/>
    <n v="9875"/>
    <n v="0.96460000000000001"/>
    <x v="22"/>
    <n v="950"/>
    <n v="1667"/>
    <n v="2617"/>
    <n v="7162"/>
    <n v="9779"/>
    <n v="3"/>
    <n v="0.49767951537971417"/>
    <n v="0.11645727074508447"/>
    <n v="9.2646489096363735E-2"/>
    <n v="0.29321672477883748"/>
    <n v="6217.55"/>
    <n v="1454.91"/>
    <n v="1157.44"/>
    <n v="3663.1799999999994"/>
  </r>
  <r>
    <n v="1979"/>
    <x v="2"/>
    <n v="1975"/>
    <n v="6"/>
    <x v="5"/>
    <s v="CA"/>
    <s v="WC"/>
    <n v="0"/>
    <x v="2"/>
    <s v="N"/>
    <n v="8915"/>
    <n v="5488"/>
    <n v="3692"/>
    <n v="1"/>
    <x v="23"/>
    <n v="595"/>
    <n v="1199"/>
    <n v="1795"/>
    <n v="2534"/>
    <n v="4329"/>
    <n v="4"/>
    <n v="0.49155012982280327"/>
    <n v="0.11624288252175102"/>
    <n v="3.5934951942786862E-2"/>
    <n v="0.35627203571265892"/>
    <n v="2697.75"/>
    <n v="637.97"/>
    <n v="197.22"/>
    <n v="1955.3100000000002"/>
  </r>
  <r>
    <n v="1979"/>
    <x v="4"/>
    <n v="1978"/>
    <n v="7"/>
    <x v="6"/>
    <s v="CA"/>
    <s v="GS"/>
    <n v="0"/>
    <x v="4"/>
    <s v="Y"/>
    <n v="158606"/>
    <n v="10203"/>
    <n v="10203"/>
    <n v="0.51970000000000005"/>
    <x v="24"/>
    <n v="0"/>
    <n v="0"/>
    <n v="0"/>
    <n v="37"/>
    <n v="37"/>
    <n v="1"/>
    <n v="7.9707602568424699E-2"/>
    <n v="0.12114363891524042"/>
    <n v="0.10090141827846554"/>
    <n v="0.6982473402378695"/>
    <n v="813.33"/>
    <n v="1236.1399999999999"/>
    <n v="1029.5899999999999"/>
    <n v="7124.86"/>
  </r>
  <r>
    <n v="1979"/>
    <x v="0"/>
    <n v="1977"/>
    <n v="7"/>
    <x v="6"/>
    <s v="CA"/>
    <s v="GS"/>
    <n v="0"/>
    <x v="0"/>
    <s v="N"/>
    <n v="134222"/>
    <n v="19496"/>
    <n v="19496"/>
    <n v="0.74219999999999997"/>
    <x v="25"/>
    <n v="0"/>
    <n v="0"/>
    <n v="0"/>
    <n v="710"/>
    <n v="710"/>
    <n v="2"/>
    <n v="0.1536506513350612"/>
    <n v="0.23521410168490026"/>
    <n v="5.2496113327222718E-2"/>
    <n v="0.55863913365281592"/>
    <n v="2995.5899999999997"/>
    <n v="4585.76"/>
    <n v="1023.4699999999999"/>
    <n v="10891.289999999999"/>
  </r>
  <r>
    <n v="1979"/>
    <x v="1"/>
    <n v="1976"/>
    <n v="7"/>
    <x v="6"/>
    <s v="CA"/>
    <s v="GS"/>
    <n v="0"/>
    <x v="1"/>
    <s v="N"/>
    <n v="43485"/>
    <n v="14093"/>
    <n v="11352"/>
    <n v="0.92459999999999998"/>
    <x v="26"/>
    <n v="2741"/>
    <n v="0"/>
    <n v="2741"/>
    <n v="3021"/>
    <n v="5762"/>
    <n v="3"/>
    <n v="0.40204928879418916"/>
    <n v="0.1563418187030064"/>
    <n v="1.3853737174206574E-2"/>
    <n v="0.42775515532859781"/>
    <n v="5666.35"/>
    <n v="2203.4300000000003"/>
    <n v="195.25"/>
    <n v="6028.64"/>
  </r>
  <r>
    <n v="1979"/>
    <x v="2"/>
    <n v="1975"/>
    <n v="7"/>
    <x v="6"/>
    <s v="CA"/>
    <s v="GS"/>
    <n v="0"/>
    <x v="2"/>
    <s v="N"/>
    <n v="29408"/>
    <n v="18127"/>
    <n v="13074"/>
    <n v="1"/>
    <x v="27"/>
    <n v="5052"/>
    <n v="0"/>
    <n v="5052"/>
    <n v="8340"/>
    <n v="13392"/>
    <n v="4"/>
    <n v="0.30511461023253045"/>
    <n v="0.18530166728360703"/>
    <n v="1.4948896927195707E-2"/>
    <n v="0.49463482555666688"/>
    <n v="5530.84"/>
    <n v="3358.98"/>
    <n v="270.98"/>
    <n v="8966.2900000000009"/>
  </r>
  <r>
    <n v="1979"/>
    <x v="4"/>
    <n v="1978"/>
    <n v="8"/>
    <x v="7"/>
    <s v="CA"/>
    <s v="GS"/>
    <n v="0"/>
    <x v="4"/>
    <s v="Y"/>
    <n v="380664"/>
    <n v="60881"/>
    <n v="60881"/>
    <n v="0.60340000000000005"/>
    <x v="28"/>
    <n v="0"/>
    <n v="0"/>
    <n v="0"/>
    <n v="6219"/>
    <n v="6219"/>
    <n v="1"/>
    <n v="3.2062851421190329E-2"/>
    <n v="3.0931799158231688E-2"/>
    <n v="4.2073140284645427E-2"/>
    <n v="0.89493220913593263"/>
    <n v="1952.03"/>
    <n v="1883.17"/>
    <n v="2561.4700000000003"/>
    <n v="54484.689999999995"/>
  </r>
  <r>
    <n v="1979"/>
    <x v="0"/>
    <n v="1977"/>
    <n v="8"/>
    <x v="7"/>
    <s v="CA"/>
    <s v="GS"/>
    <n v="0"/>
    <x v="0"/>
    <s v="N"/>
    <n v="201856"/>
    <n v="109032"/>
    <n v="109032"/>
    <n v="0.84009999999999996"/>
    <x v="29"/>
    <n v="0"/>
    <n v="0"/>
    <n v="0"/>
    <n v="7263"/>
    <n v="7263"/>
    <n v="2"/>
    <n v="1.7944710426183549E-2"/>
    <n v="3.0689760898920348E-2"/>
    <n v="2.9734537883466097E-2"/>
    <n v="0.92163099079143007"/>
    <n v="1956.55"/>
    <n v="3346.17"/>
    <n v="3242.02"/>
    <n v="100487.39"/>
  </r>
  <r>
    <n v="1979"/>
    <x v="1"/>
    <n v="1976"/>
    <n v="8"/>
    <x v="7"/>
    <s v="CA"/>
    <s v="GS"/>
    <n v="0"/>
    <x v="1"/>
    <s v="N"/>
    <n v="13873"/>
    <n v="7291"/>
    <n v="6006"/>
    <n v="0.99209999999999998"/>
    <x v="30"/>
    <n v="1284"/>
    <n v="0"/>
    <n v="1284"/>
    <n v="3403"/>
    <n v="4687"/>
    <n v="3"/>
    <n v="7.8478269813623686E-2"/>
    <n v="5.5812773427321473E-2"/>
    <n v="3.4946583101334389E-2"/>
    <n v="0.83076237365772043"/>
    <n v="572.2399999999999"/>
    <n v="406.97"/>
    <n v="254.82"/>
    <n v="6057.670000000001"/>
  </r>
  <r>
    <n v="1979"/>
    <x v="2"/>
    <n v="1975"/>
    <n v="8"/>
    <x v="7"/>
    <s v="CA"/>
    <s v="GS"/>
    <n v="0"/>
    <x v="2"/>
    <s v="N"/>
    <n v="389"/>
    <n v="247"/>
    <n v="196"/>
    <n v="1"/>
    <x v="31"/>
    <n v="50"/>
    <n v="0"/>
    <n v="50"/>
    <n v="102"/>
    <n v="152"/>
    <n v="4"/>
    <n v="0.12854892774928314"/>
    <n v="0.2375509874399257"/>
    <n v="2.0596906425427086E-3"/>
    <n v="0.63184039416824844"/>
    <n v="31.83"/>
    <n v="58.82"/>
    <n v="0.51"/>
    <n v="156.44999999999999"/>
  </r>
  <r>
    <n v="1979"/>
    <x v="4"/>
    <n v="1978"/>
    <n v="9"/>
    <x v="8"/>
    <s v="CA"/>
    <s v="GS"/>
    <n v="1"/>
    <x v="4"/>
    <s v="Y"/>
    <n v="530679"/>
    <n v="84874"/>
    <n v="84874"/>
    <n v="0.60560000000000003"/>
    <x v="32"/>
    <n v="0"/>
    <n v="0"/>
    <n v="0"/>
    <n v="10018"/>
    <n v="10018"/>
    <n v="1"/>
    <n v="3.206289880388731E-2"/>
    <n v="3.0931811832842781E-2"/>
    <n v="4.2073254140750346E-2"/>
    <n v="0.89493203522251952"/>
    <n v="2721.31"/>
    <n v="2625.31"/>
    <n v="3570.9300000000003"/>
    <n v="75956.56"/>
  </r>
  <r>
    <n v="1979"/>
    <x v="0"/>
    <n v="1977"/>
    <n v="9"/>
    <x v="8"/>
    <s v="CA"/>
    <s v="GS"/>
    <n v="1"/>
    <x v="0"/>
    <s v="N"/>
    <n v="196077"/>
    <n v="105910"/>
    <n v="105910"/>
    <n v="0.86960000000000004"/>
    <x v="33"/>
    <n v="0"/>
    <n v="0"/>
    <n v="0"/>
    <n v="11286"/>
    <n v="11286"/>
    <n v="2"/>
    <n v="1.7944721601128345E-2"/>
    <n v="3.0689879531654984E-2"/>
    <n v="2.9734452979823311E-2"/>
    <n v="0.92163094588739336"/>
    <n v="1900.54"/>
    <n v="3250.39"/>
    <n v="3149.2000000000003"/>
    <n v="97610.68"/>
  </r>
  <r>
    <n v="1979"/>
    <x v="1"/>
    <n v="1976"/>
    <n v="9"/>
    <x v="8"/>
    <s v="CA"/>
    <s v="GS"/>
    <n v="1"/>
    <x v="1"/>
    <s v="N"/>
    <n v="16141"/>
    <n v="8535"/>
    <n v="6988"/>
    <n v="0.99529999999999996"/>
    <x v="34"/>
    <n v="1546"/>
    <n v="0"/>
    <n v="1546"/>
    <n v="4096"/>
    <n v="5642"/>
    <n v="3"/>
    <n v="7.8906146569611257E-2"/>
    <n v="5.547530089639182E-2"/>
    <n v="3.473562240710084E-2"/>
    <n v="0.83088293012689607"/>
    <n v="673.49"/>
    <n v="473.5"/>
    <n v="296.48"/>
    <n v="7091.86"/>
  </r>
  <r>
    <n v="1979"/>
    <x v="2"/>
    <n v="1975"/>
    <n v="9"/>
    <x v="8"/>
    <s v="CA"/>
    <s v="GS"/>
    <n v="1"/>
    <x v="2"/>
    <s v="N"/>
    <n v="461"/>
    <n v="293"/>
    <n v="233"/>
    <n v="1"/>
    <x v="35"/>
    <n v="60"/>
    <n v="0"/>
    <n v="60"/>
    <n v="121"/>
    <n v="181"/>
    <n v="4"/>
    <n v="0.12854609929078017"/>
    <n v="0.23755455537370435"/>
    <n v="2.0458265139116204E-3"/>
    <n v="0.63185351882160401"/>
    <n v="37.700000000000003"/>
    <n v="69.67"/>
    <n v="0.6"/>
    <n v="185.31"/>
  </r>
  <r>
    <n v="1979"/>
    <x v="4"/>
    <n v="1978"/>
    <n v="10"/>
    <x v="9"/>
    <s v="US"/>
    <s v="PS"/>
    <n v="1"/>
    <x v="4"/>
    <s v="Y"/>
    <n v="637083"/>
    <n v="42101"/>
    <n v="40470"/>
    <n v="0.57550000000000001"/>
    <x v="36"/>
    <n v="0"/>
    <n v="1631"/>
    <n v="1631"/>
    <n v="210"/>
    <n v="1841"/>
    <n v="1"/>
    <n v="7.7596151996243382E-2"/>
    <n v="6.5394069568947472E-2"/>
    <n v="9.8229696903911312E-2"/>
    <n v="0.75878008153089782"/>
    <n v="3266.9399999999996"/>
    <n v="2753.21"/>
    <n v="4135.6500000000005"/>
    <n v="31946.03"/>
  </r>
  <r>
    <n v="1979"/>
    <x v="0"/>
    <n v="1977"/>
    <n v="10"/>
    <x v="9"/>
    <s v="US"/>
    <s v="PS"/>
    <n v="1"/>
    <x v="0"/>
    <s v="N"/>
    <n v="370221"/>
    <n v="91647"/>
    <n v="66955"/>
    <n v="0.81889999999999996"/>
    <x v="37"/>
    <n v="0"/>
    <n v="24691"/>
    <n v="24691"/>
    <n v="2196"/>
    <n v="26887"/>
    <n v="2"/>
    <n v="2.7994813617233567E-2"/>
    <n v="2.1545333002937664E-2"/>
    <n v="0.12181245375633583"/>
    <n v="0.82864739962349321"/>
    <n v="2565.6600000000003"/>
    <n v="1974.58"/>
    <n v="11163.83"/>
    <n v="75943.62000000001"/>
  </r>
  <r>
    <n v="1979"/>
    <x v="1"/>
    <n v="1976"/>
    <n v="10"/>
    <x v="9"/>
    <s v="US"/>
    <s v="PS"/>
    <n v="1"/>
    <x v="1"/>
    <s v="N"/>
    <n v="138236"/>
    <n v="92571"/>
    <n v="47053"/>
    <n v="0.98680000000000001"/>
    <x v="38"/>
    <n v="1255"/>
    <n v="44262"/>
    <n v="45518"/>
    <n v="9677"/>
    <n v="55195"/>
    <n v="3"/>
    <n v="2.0851906740136069E-3"/>
    <n v="3.3824530065126686E-3"/>
    <n v="0.1761959653618318"/>
    <n v="0.81833639095764188"/>
    <n v="193.03"/>
    <n v="313.11999999999995"/>
    <n v="16310.789999999999"/>
    <n v="75754.930000000008"/>
  </r>
  <r>
    <n v="1979"/>
    <x v="2"/>
    <n v="1975"/>
    <n v="10"/>
    <x v="9"/>
    <s v="US"/>
    <s v="PS"/>
    <n v="1"/>
    <x v="2"/>
    <s v="N"/>
    <n v="8186"/>
    <n v="7217"/>
    <n v="2153"/>
    <n v="1"/>
    <x v="39"/>
    <n v="36"/>
    <n v="5028"/>
    <n v="5064"/>
    <n v="150"/>
    <n v="5214"/>
    <n v="4"/>
    <n v="1.1638040320267786E-4"/>
    <n v="1.1360944122166171E-4"/>
    <n v="0.11253015153005592"/>
    <n v="0.88723985862551979"/>
    <n v="0.84000000000000008"/>
    <n v="0.82"/>
    <n v="812.20999999999992"/>
    <n v="6403.84"/>
  </r>
  <r>
    <n v="1979"/>
    <x v="4"/>
    <n v="1978"/>
    <n v="11"/>
    <x v="10"/>
    <s v="US"/>
    <s v="PS"/>
    <n v="1"/>
    <x v="4"/>
    <s v="Y"/>
    <n v="276448"/>
    <n v="21611"/>
    <n v="19870"/>
    <n v="0.57620000000000005"/>
    <x v="40"/>
    <n v="0"/>
    <n v="1741"/>
    <n v="1741"/>
    <n v="464"/>
    <n v="2205"/>
    <n v="1"/>
    <n v="6.5595654873783854E-2"/>
    <n v="4.051576625975066E-2"/>
    <n v="9.9570410719557412E-2"/>
    <n v="0.79431816814690814"/>
    <n v="1417.61"/>
    <n v="875.59999999999991"/>
    <n v="2151.85"/>
    <n v="17166.280000000002"/>
  </r>
  <r>
    <n v="1979"/>
    <x v="0"/>
    <n v="1977"/>
    <n v="11"/>
    <x v="10"/>
    <s v="US"/>
    <s v="PS"/>
    <n v="1"/>
    <x v="0"/>
    <s v="N"/>
    <n v="140316"/>
    <n v="32480"/>
    <n v="26869"/>
    <n v="0.81389999999999996"/>
    <x v="41"/>
    <n v="0"/>
    <n v="5611"/>
    <n v="5611"/>
    <n v="4076"/>
    <n v="9687"/>
    <n v="2"/>
    <n v="2.8262121805009897E-2"/>
    <n v="1.4948771479141761E-2"/>
    <n v="0.15509839157930516"/>
    <n v="0.80169071513654322"/>
    <n v="917.98"/>
    <n v="485.54999999999995"/>
    <n v="5037.74"/>
    <n v="26039.66"/>
  </r>
  <r>
    <n v="1979"/>
    <x v="1"/>
    <n v="1976"/>
    <n v="11"/>
    <x v="10"/>
    <s v="US"/>
    <s v="PS"/>
    <n v="1"/>
    <x v="1"/>
    <s v="N"/>
    <n v="59426"/>
    <n v="27614"/>
    <n v="17692"/>
    <n v="0.98080000000000001"/>
    <x v="42"/>
    <n v="182"/>
    <n v="9739"/>
    <n v="9922"/>
    <n v="14204"/>
    <n v="24126"/>
    <n v="3"/>
    <n v="9.5080345354295239E-3"/>
    <n v="1.0962340853767617E-2"/>
    <n v="0.25496133558625278"/>
    <n v="0.72456828902455017"/>
    <n v="262.56"/>
    <n v="302.71999999999997"/>
    <n v="7040.6399999999994"/>
    <n v="20008.62"/>
  </r>
  <r>
    <n v="1979"/>
    <x v="2"/>
    <n v="1975"/>
    <n v="11"/>
    <x v="10"/>
    <s v="US"/>
    <s v="PS"/>
    <n v="1"/>
    <x v="2"/>
    <s v="N"/>
    <n v="7000"/>
    <n v="4223"/>
    <n v="2292"/>
    <n v="1"/>
    <x v="43"/>
    <n v="31"/>
    <n v="1899"/>
    <n v="1930"/>
    <n v="2075"/>
    <n v="4005"/>
    <n v="4"/>
    <n v="1.7045777382147391E-4"/>
    <n v="1.6572283565976628E-4"/>
    <n v="0.27809238811341119"/>
    <n v="0.72157143127710754"/>
    <n v="0.72000000000000008"/>
    <n v="0.7"/>
    <n v="1174.6399999999999"/>
    <n v="3047.86"/>
  </r>
  <r>
    <n v="1979"/>
    <x v="4"/>
    <n v="1978"/>
    <n v="12"/>
    <x v="11"/>
    <s v="US"/>
    <s v="PS"/>
    <n v="0"/>
    <x v="4"/>
    <s v="Y"/>
    <n v="103792"/>
    <n v="8513"/>
    <n v="7757"/>
    <n v="0.57789999999999997"/>
    <x v="44"/>
    <n v="0"/>
    <n v="755"/>
    <n v="755"/>
    <n v="156"/>
    <n v="911"/>
    <n v="1"/>
    <n v="6.2519895363602099E-2"/>
    <n v="3.8616093190764089E-2"/>
    <n v="9.3211907499920726E-2"/>
    <n v="0.80565210394571318"/>
    <n v="532.25"/>
    <n v="328.75"/>
    <n v="793.54000000000008"/>
    <n v="6858.75"/>
  </r>
  <r>
    <n v="1979"/>
    <x v="0"/>
    <n v="1977"/>
    <n v="12"/>
    <x v="11"/>
    <s v="US"/>
    <s v="PS"/>
    <n v="0"/>
    <x v="0"/>
    <s v="N"/>
    <n v="85035"/>
    <n v="20034"/>
    <n v="16368"/>
    <n v="0.81530000000000002"/>
    <x v="45"/>
    <n v="0"/>
    <n v="3665"/>
    <n v="3665"/>
    <n v="2491"/>
    <n v="6156"/>
    <n v="2"/>
    <n v="2.7890764955778184E-2"/>
    <n v="1.4820634484080495E-2"/>
    <n v="0.15137342438416651"/>
    <n v="0.80591517617597486"/>
    <n v="558.77"/>
    <n v="296.91999999999996"/>
    <n v="3032.65"/>
    <n v="16145.89"/>
  </r>
  <r>
    <n v="1979"/>
    <x v="1"/>
    <n v="1976"/>
    <n v="12"/>
    <x v="11"/>
    <s v="US"/>
    <s v="PS"/>
    <n v="0"/>
    <x v="1"/>
    <s v="N"/>
    <n v="43621"/>
    <n v="19957"/>
    <n v="13036"/>
    <n v="0.98080000000000001"/>
    <x v="46"/>
    <n v="128"/>
    <n v="6792"/>
    <n v="6920"/>
    <n v="10730"/>
    <n v="17650"/>
    <n v="3"/>
    <n v="9.2167284071555163E-3"/>
    <n v="1.0137699746306971E-2"/>
    <n v="0.26748154424545745"/>
    <n v="0.71316402760108011"/>
    <n v="183.94"/>
    <n v="202.32"/>
    <n v="5338.18"/>
    <n v="14232.75"/>
  </r>
  <r>
    <n v="1979"/>
    <x v="2"/>
    <n v="1975"/>
    <n v="12"/>
    <x v="11"/>
    <s v="US"/>
    <s v="PS"/>
    <n v="0"/>
    <x v="2"/>
    <s v="N"/>
    <n v="4438"/>
    <n v="2647"/>
    <n v="1434"/>
    <n v="1"/>
    <x v="47"/>
    <n v="20"/>
    <n v="1193"/>
    <n v="1213"/>
    <n v="1346"/>
    <n v="2559"/>
    <n v="4"/>
    <n v="1.6996846140771656E-4"/>
    <n v="1.6619138448754507E-4"/>
    <n v="0.29162810900643993"/>
    <n v="0.70803573114766472"/>
    <n v="0.45"/>
    <n v="0.44"/>
    <n v="772.1"/>
    <n v="1874.56"/>
  </r>
  <r>
    <n v="1979"/>
    <x v="4"/>
    <n v="1978"/>
    <n v="13"/>
    <x v="12"/>
    <s v="US"/>
    <s v="PS"/>
    <n v="1"/>
    <x v="4"/>
    <s v="Y"/>
    <n v="236654"/>
    <n v="18025"/>
    <n v="16839"/>
    <n v="0.57210000000000005"/>
    <x v="48"/>
    <n v="0"/>
    <n v="1186"/>
    <n v="1186"/>
    <n v="1917"/>
    <n v="3103"/>
    <n v="1"/>
    <n v="6.4449754156156197E-2"/>
    <n v="4.1582920357467988E-2"/>
    <n v="8.8346230681023236E-2"/>
    <n v="0.80562109480535282"/>
    <n v="1161.75"/>
    <n v="749.56"/>
    <n v="1592.5"/>
    <n v="14521.860000000002"/>
  </r>
  <r>
    <n v="1979"/>
    <x v="0"/>
    <n v="1977"/>
    <n v="13"/>
    <x v="12"/>
    <s v="US"/>
    <s v="PS"/>
    <n v="1"/>
    <x v="0"/>
    <s v="N"/>
    <n v="118901"/>
    <n v="43762"/>
    <n v="39731"/>
    <n v="0.80179999999999996"/>
    <x v="49"/>
    <n v="0"/>
    <n v="4030"/>
    <n v="4030"/>
    <n v="1658"/>
    <n v="5688"/>
    <n v="2"/>
    <n v="1.7427321037824319E-2"/>
    <n v="1.4706715731707095E-2"/>
    <n v="5.6278780466849102E-2"/>
    <n v="0.9115871827636195"/>
    <n v="762.66"/>
    <n v="643.6"/>
    <n v="2462.89"/>
    <n v="39893.17"/>
  </r>
  <r>
    <n v="1979"/>
    <x v="1"/>
    <n v="1976"/>
    <n v="13"/>
    <x v="12"/>
    <s v="US"/>
    <s v="PS"/>
    <n v="1"/>
    <x v="1"/>
    <s v="N"/>
    <n v="38706"/>
    <n v="21511"/>
    <n v="16963"/>
    <n v="0.96499999999999997"/>
    <x v="50"/>
    <n v="563"/>
    <n v="3984"/>
    <n v="4547"/>
    <n v="4545"/>
    <n v="9092"/>
    <n v="3"/>
    <n v="7.1411836458434054E-3"/>
    <n v="1.6862806714813796E-2"/>
    <n v="0.2349561915670626"/>
    <n v="0.74103981807228025"/>
    <n v="153.62"/>
    <n v="362.75"/>
    <n v="5054.34"/>
    <n v="15941.130000000001"/>
  </r>
  <r>
    <n v="1979"/>
    <x v="2"/>
    <n v="1975"/>
    <n v="13"/>
    <x v="12"/>
    <s v="US"/>
    <s v="PS"/>
    <n v="1"/>
    <x v="2"/>
    <s v="N"/>
    <n v="6129"/>
    <n v="3913"/>
    <n v="2559"/>
    <n v="1"/>
    <x v="51"/>
    <n v="134"/>
    <n v="1218"/>
    <n v="1353"/>
    <n v="1602"/>
    <n v="2955"/>
    <n v="4"/>
    <n v="1.119472588125567E-2"/>
    <n v="8.3557985920351616E-3"/>
    <n v="7.7737035096909379E-2"/>
    <n v="0.90271244042979981"/>
    <n v="43.81"/>
    <n v="32.700000000000003"/>
    <n v="304.21999999999997"/>
    <n v="3532.72"/>
  </r>
  <r>
    <n v="1979"/>
    <x v="0"/>
    <n v="1978"/>
    <n v="14"/>
    <x v="13"/>
    <s v="US"/>
    <s v="PS"/>
    <n v="3"/>
    <x v="0"/>
    <s v="Y"/>
    <n v="30129"/>
    <n v="4328"/>
    <n v="4025"/>
    <n v="0.61870000000000003"/>
    <x v="52"/>
    <n v="0"/>
    <n v="302"/>
    <n v="302"/>
    <n v="80"/>
    <n v="382"/>
    <n v="1"/>
    <n v="0"/>
    <n v="1.7271137214852943E-2"/>
    <n v="4.5189150722153022E-2"/>
    <n v="0.93753971206299391"/>
    <n v="0"/>
    <n v="74.75"/>
    <n v="195.57999999999998"/>
    <n v="4057.7000000000003"/>
  </r>
  <r>
    <n v="1979"/>
    <x v="1"/>
    <n v="1977"/>
    <n v="14"/>
    <x v="13"/>
    <s v="US"/>
    <s v="PS"/>
    <n v="3"/>
    <x v="1"/>
    <s v="N"/>
    <n v="15179"/>
    <n v="8080"/>
    <n v="8022"/>
    <n v="0.86860000000000004"/>
    <x v="53"/>
    <n v="0"/>
    <n v="58"/>
    <n v="58"/>
    <n v="897"/>
    <n v="955"/>
    <n v="2"/>
    <n v="0"/>
    <n v="6.0079792894868408E-3"/>
    <n v="8.9593759126436107E-2"/>
    <n v="0.90439826158407699"/>
    <n v="0"/>
    <n v="48.55"/>
    <n v="724"/>
    <n v="7308.369999999999"/>
  </r>
  <r>
    <n v="1979"/>
    <x v="2"/>
    <n v="1976"/>
    <n v="14"/>
    <x v="13"/>
    <s v="US"/>
    <s v="PS"/>
    <n v="3"/>
    <x v="2"/>
    <s v="N"/>
    <n v="125073"/>
    <n v="22618"/>
    <n v="22568"/>
    <n v="0.99050000000000005"/>
    <x v="54"/>
    <n v="0"/>
    <n v="49"/>
    <n v="49"/>
    <n v="70089"/>
    <n v="70138"/>
    <n v="3"/>
    <n v="0"/>
    <n v="8.9596873314410533E-2"/>
    <n v="1.6975267704768728E-2"/>
    <n v="0.89342785898082067"/>
    <n v="0"/>
    <n v="2026.52"/>
    <n v="383.95"/>
    <n v="20207.729999999996"/>
  </r>
  <r>
    <n v="1979"/>
    <x v="3"/>
    <n v="1975"/>
    <n v="14"/>
    <x v="13"/>
    <s v="US"/>
    <s v="PS"/>
    <n v="3"/>
    <x v="3"/>
    <s v="N"/>
    <n v="1"/>
    <n v="0"/>
    <n v="0"/>
    <n v="1"/>
    <x v="55"/>
    <n v="0"/>
    <n v="0"/>
    <n v="0"/>
    <n v="0"/>
    <n v="0"/>
    <n v="4"/>
    <n v="0"/>
    <n v="0"/>
    <n v="0"/>
    <n v="1"/>
    <n v="0"/>
    <n v="0"/>
    <n v="0"/>
    <n v="0.69"/>
  </r>
  <r>
    <n v="1979"/>
    <x v="4"/>
    <n v="1978"/>
    <n v="15"/>
    <x v="14"/>
    <s v="US"/>
    <s v="PS"/>
    <n v="0"/>
    <x v="4"/>
    <s v="Y"/>
    <n v="135885"/>
    <n v="12518"/>
    <n v="12293"/>
    <n v="0.58320000000000005"/>
    <x v="56"/>
    <n v="0"/>
    <n v="224"/>
    <n v="224"/>
    <n v="609"/>
    <n v="833"/>
    <n v="1"/>
    <n v="5.5663844064547066E-2"/>
    <n v="5.9619747563508567E-2"/>
    <n v="0.12321856526601697"/>
    <n v="0.76149784310592772"/>
    <n v="696.8"/>
    <n v="746.32"/>
    <n v="1542.45"/>
    <n v="9532.43"/>
  </r>
  <r>
    <n v="1979"/>
    <x v="0"/>
    <n v="1977"/>
    <n v="15"/>
    <x v="14"/>
    <s v="US"/>
    <s v="PS"/>
    <n v="0"/>
    <x v="0"/>
    <s v="N"/>
    <n v="107271"/>
    <n v="25164"/>
    <n v="23519"/>
    <n v="0.82579999999999998"/>
    <x v="57"/>
    <n v="0"/>
    <n v="1644"/>
    <n v="1644"/>
    <n v="8212"/>
    <n v="9856"/>
    <n v="2"/>
    <n v="4.920114845465292E-2"/>
    <n v="5.2454970841570872E-2"/>
    <n v="0.18218345470260389"/>
    <n v="0.71616042600117236"/>
    <n v="1238.1099999999999"/>
    <n v="1319.99"/>
    <n v="4584.51"/>
    <n v="18021.640000000003"/>
  </r>
  <r>
    <n v="1979"/>
    <x v="1"/>
    <n v="1976"/>
    <n v="15"/>
    <x v="14"/>
    <s v="US"/>
    <s v="PS"/>
    <n v="0"/>
    <x v="1"/>
    <s v="N"/>
    <n v="27486"/>
    <n v="7997"/>
    <n v="4673"/>
    <n v="0.98089999999999999"/>
    <x v="58"/>
    <n v="85"/>
    <n v="3239"/>
    <n v="3324"/>
    <n v="10675"/>
    <n v="13999"/>
    <n v="3"/>
    <n v="4.9584813463022077E-2"/>
    <n v="9.1419811668736042E-2"/>
    <n v="0.18100657571449472"/>
    <n v="0.6779887991537471"/>
    <n v="396.56"/>
    <n v="731.1400000000001"/>
    <n v="1447.6200000000001"/>
    <n v="5422.29"/>
  </r>
  <r>
    <n v="1979"/>
    <x v="2"/>
    <n v="1975"/>
    <n v="15"/>
    <x v="14"/>
    <s v="US"/>
    <s v="PS"/>
    <n v="0"/>
    <x v="2"/>
    <s v="N"/>
    <n v="3760"/>
    <n v="2150"/>
    <n v="826"/>
    <n v="1"/>
    <x v="59"/>
    <n v="113"/>
    <n v="1211"/>
    <n v="1324"/>
    <n v="1233"/>
    <n v="2557"/>
    <n v="4"/>
    <n v="1.3603418056375615E-2"/>
    <n v="1.720186152036561E-4"/>
    <n v="0.21861241416503563"/>
    <n v="0.76761214916338527"/>
    <n v="29.259999999999998"/>
    <n v="0.37"/>
    <n v="470.22"/>
    <n v="1651.0800000000002"/>
  </r>
  <r>
    <n v="1979"/>
    <x v="4"/>
    <n v="1978"/>
    <n v="16"/>
    <x v="15"/>
    <s v="US"/>
    <s v="PS"/>
    <n v="0"/>
    <x v="4"/>
    <s v="Y"/>
    <n v="6364"/>
    <n v="635"/>
    <n v="619"/>
    <n v="0.59089999999999998"/>
    <x v="60"/>
    <n v="0"/>
    <n v="15"/>
    <n v="15"/>
    <n v="23"/>
    <n v="38"/>
    <n v="1"/>
    <n v="6.6269897501298955E-2"/>
    <n v="3.1741533229417598E-2"/>
    <n v="6.5041802465636955E-2"/>
    <n v="0.83694676680364644"/>
    <n v="42.09"/>
    <n v="20.16"/>
    <n v="41.31"/>
    <n v="531.56999999999994"/>
  </r>
  <r>
    <n v="1979"/>
    <x v="0"/>
    <n v="1977"/>
    <n v="16"/>
    <x v="15"/>
    <s v="US"/>
    <s v="PS"/>
    <n v="0"/>
    <x v="0"/>
    <s v="N"/>
    <n v="3979"/>
    <n v="1099"/>
    <n v="997"/>
    <n v="0.83689999999999998"/>
    <x v="61"/>
    <n v="0"/>
    <n v="101"/>
    <n v="101"/>
    <n v="289"/>
    <n v="390"/>
    <n v="2"/>
    <n v="2.3450571033680076E-2"/>
    <n v="7.2006619626100235E-2"/>
    <n v="0.18691350840183313"/>
    <n v="0.71762930093838662"/>
    <n v="25.79"/>
    <n v="79.19"/>
    <n v="205.56"/>
    <n v="789.22"/>
  </r>
  <r>
    <n v="1979"/>
    <x v="1"/>
    <n v="1976"/>
    <n v="16"/>
    <x v="15"/>
    <s v="US"/>
    <s v="PS"/>
    <n v="0"/>
    <x v="1"/>
    <s v="N"/>
    <n v="1624"/>
    <n v="584"/>
    <n v="390"/>
    <n v="0.9889"/>
    <x v="62"/>
    <n v="0"/>
    <n v="193"/>
    <n v="193"/>
    <n v="614"/>
    <n v="807"/>
    <n v="3"/>
    <n v="0.21186136071887035"/>
    <n v="1.608900299529311E-3"/>
    <n v="0.14801882755669662"/>
    <n v="0.63851091142490368"/>
    <n v="123.78"/>
    <n v="0.94"/>
    <n v="86.48"/>
    <n v="373.04999999999995"/>
  </r>
  <r>
    <n v="1979"/>
    <x v="2"/>
    <n v="1975"/>
    <n v="16"/>
    <x v="15"/>
    <s v="US"/>
    <s v="PS"/>
    <n v="0"/>
    <x v="2"/>
    <s v="N"/>
    <n v="106"/>
    <n v="24"/>
    <n v="23"/>
    <n v="1"/>
    <x v="63"/>
    <n v="0"/>
    <n v="0"/>
    <n v="0"/>
    <n v="71"/>
    <n v="71"/>
    <n v="4"/>
    <n v="4.1493775933609957E-4"/>
    <n v="4.1493775933609957E-4"/>
    <n v="5.8091286307053944E-3"/>
    <n v="0.99336099585062243"/>
    <n v="0.01"/>
    <n v="0.01"/>
    <n v="0.14000000000000001"/>
    <n v="23.94"/>
  </r>
  <r>
    <n v="1979"/>
    <x v="4"/>
    <n v="1978"/>
    <n v="17"/>
    <x v="16"/>
    <s v="US"/>
    <s v="PS"/>
    <n v="0"/>
    <x v="4"/>
    <s v="Y"/>
    <n v="69929"/>
    <n v="6390"/>
    <n v="6307"/>
    <n v="0.57110000000000005"/>
    <x v="64"/>
    <n v="0"/>
    <n v="83"/>
    <n v="83"/>
    <n v="155"/>
    <n v="238"/>
    <n v="1"/>
    <n v="5.6110418293310711E-2"/>
    <n v="5.9979940447224753E-2"/>
    <n v="0.12395770908015528"/>
    <n v="0.75995193217930934"/>
    <n v="358.59999999999997"/>
    <n v="383.33"/>
    <n v="792.21"/>
    <n v="4856.8300000000008"/>
  </r>
  <r>
    <n v="1979"/>
    <x v="0"/>
    <n v="1977"/>
    <n v="17"/>
    <x v="16"/>
    <s v="US"/>
    <s v="PS"/>
    <n v="0"/>
    <x v="0"/>
    <s v="N"/>
    <n v="48442"/>
    <n v="12092"/>
    <n v="10519"/>
    <n v="0.81169999999999998"/>
    <x v="65"/>
    <n v="0"/>
    <n v="1572"/>
    <n v="1572"/>
    <n v="1874"/>
    <n v="3446"/>
    <n v="2"/>
    <n v="4.6024080444562063E-2"/>
    <n v="4.8910095263297176E-2"/>
    <n v="0.16972578724530302"/>
    <n v="0.73534003704683781"/>
    <n v="556.56000000000006"/>
    <n v="591.46"/>
    <n v="2052.46"/>
    <n v="8892.32"/>
  </r>
  <r>
    <n v="1979"/>
    <x v="1"/>
    <n v="1976"/>
    <n v="17"/>
    <x v="16"/>
    <s v="US"/>
    <s v="PS"/>
    <n v="0"/>
    <x v="1"/>
    <s v="N"/>
    <n v="18713"/>
    <n v="8341"/>
    <n v="2976"/>
    <n v="0.97389999999999999"/>
    <x v="66"/>
    <n v="54"/>
    <n v="5311"/>
    <n v="5365"/>
    <n v="3495"/>
    <n v="8860"/>
    <n v="3"/>
    <n v="3.0274659672307233E-2"/>
    <n v="5.5808227323075152E-2"/>
    <n v="0.1107797208329937"/>
    <n v="0.80313739217162405"/>
    <n v="252.55"/>
    <n v="465.54999999999995"/>
    <n v="924.12"/>
    <n v="6699.7400000000007"/>
  </r>
  <r>
    <n v="1979"/>
    <x v="2"/>
    <n v="1975"/>
    <n v="17"/>
    <x v="16"/>
    <s v="US"/>
    <s v="PS"/>
    <n v="0"/>
    <x v="2"/>
    <s v="N"/>
    <n v="3017"/>
    <n v="2362"/>
    <n v="444"/>
    <n v="1"/>
    <x v="67"/>
    <n v="61"/>
    <n v="1855"/>
    <n v="1917"/>
    <n v="353"/>
    <n v="2270"/>
    <n v="4"/>
    <n v="6.7225183197090858E-3"/>
    <n v="1.269997163673001E-4"/>
    <n v="0.10789049237790035"/>
    <n v="0.88525998958602325"/>
    <n v="15.879999999999999"/>
    <n v="0.3"/>
    <n v="254.85999999999999"/>
    <n v="2091.17"/>
  </r>
  <r>
    <n v="1979"/>
    <x v="4"/>
    <n v="1978"/>
    <n v="18"/>
    <x v="17"/>
    <s v="US"/>
    <s v="WA"/>
    <n v="1"/>
    <x v="4"/>
    <s v="Y"/>
    <n v="146064"/>
    <n v="6868"/>
    <n v="4862"/>
    <n v="0.60050000000000003"/>
    <x v="68"/>
    <n v="0"/>
    <n v="2005"/>
    <n v="2005"/>
    <n v="4145"/>
    <n v="6150"/>
    <n v="1"/>
    <n v="0.19652887171588052"/>
    <n v="5.2762838748751581E-2"/>
    <n v="0.13804439293836063"/>
    <n v="0.61266389659700737"/>
    <n v="1349.8899999999999"/>
    <n v="362.41"/>
    <n v="948.18000000000006"/>
    <n v="4208.18"/>
  </r>
  <r>
    <n v="1979"/>
    <x v="0"/>
    <n v="1977"/>
    <n v="18"/>
    <x v="17"/>
    <s v="US"/>
    <s v="WA"/>
    <n v="1"/>
    <x v="0"/>
    <s v="N"/>
    <n v="85335"/>
    <n v="15986"/>
    <n v="10928"/>
    <n v="0.81200000000000006"/>
    <x v="69"/>
    <n v="0"/>
    <n v="5058"/>
    <n v="5058"/>
    <n v="4332"/>
    <n v="9390"/>
    <n v="2"/>
    <n v="0.10172392223584456"/>
    <n v="0.14401005829809596"/>
    <n v="0.14986613956514125"/>
    <n v="0.60439987990091826"/>
    <n v="1626.2399999999998"/>
    <n v="2302.2600000000002"/>
    <n v="2395.88"/>
    <n v="9662.42"/>
  </r>
  <r>
    <n v="1979"/>
    <x v="1"/>
    <n v="1976"/>
    <n v="18"/>
    <x v="17"/>
    <s v="US"/>
    <s v="WA"/>
    <n v="1"/>
    <x v="1"/>
    <s v="N"/>
    <n v="38706"/>
    <n v="19699"/>
    <n v="8664"/>
    <n v="0.95899999999999996"/>
    <x v="70"/>
    <n v="670"/>
    <n v="10364"/>
    <n v="11034"/>
    <n v="2129"/>
    <n v="13163"/>
    <n v="3"/>
    <n v="0.1822299225293377"/>
    <n v="0.11760555193722343"/>
    <n v="6.3058306813468856E-2"/>
    <n v="0.63710621871997009"/>
    <n v="3589.76"/>
    <n v="2316.7199999999998"/>
    <n v="1242.1899999999998"/>
    <n v="12550.400000000001"/>
  </r>
  <r>
    <n v="1979"/>
    <x v="2"/>
    <n v="1975"/>
    <n v="18"/>
    <x v="17"/>
    <s v="US"/>
    <s v="WA"/>
    <n v="1"/>
    <x v="2"/>
    <s v="N"/>
    <n v="8405"/>
    <n v="5692"/>
    <n v="2762"/>
    <n v="1"/>
    <x v="71"/>
    <n v="165"/>
    <n v="2764"/>
    <n v="2929"/>
    <n v="1871"/>
    <n v="4800"/>
    <n v="4"/>
    <n v="0.28219154019111858"/>
    <n v="0.17411642776840922"/>
    <n v="1.91311832490163E-2"/>
    <n v="0.52456084879145592"/>
    <n v="1606.46"/>
    <n v="991.21"/>
    <n v="108.91"/>
    <n v="2986.2200000000003"/>
  </r>
  <r>
    <n v="1979"/>
    <x v="4"/>
    <n v="1978"/>
    <n v="19"/>
    <x v="18"/>
    <s v="US"/>
    <s v="CR"/>
    <n v="0"/>
    <x v="4"/>
    <s v="Y"/>
    <n v="409406"/>
    <n v="17847"/>
    <n v="16488"/>
    <n v="0.59950000000000003"/>
    <x v="72"/>
    <n v="0"/>
    <n v="1358"/>
    <n v="1358"/>
    <n v="6463"/>
    <n v="7821"/>
    <n v="1"/>
    <n v="0.11763153515532419"/>
    <n v="7.2655513290089194E-2"/>
    <n v="0.15052295810451988"/>
    <n v="0.65918999345006657"/>
    <n v="2099.4300000000003"/>
    <n v="1296.72"/>
    <n v="2686.46"/>
    <n v="11764.9"/>
  </r>
  <r>
    <n v="1979"/>
    <x v="0"/>
    <n v="1977"/>
    <n v="19"/>
    <x v="18"/>
    <s v="US"/>
    <s v="CR"/>
    <n v="0"/>
    <x v="0"/>
    <s v="N"/>
    <n v="212843"/>
    <n v="23685"/>
    <n v="21207"/>
    <n v="0.81130000000000002"/>
    <x v="73"/>
    <n v="0"/>
    <n v="2477"/>
    <n v="2477"/>
    <n v="2641"/>
    <n v="5118"/>
    <n v="2"/>
    <n v="0.18838646156756086"/>
    <n v="9.3567952659564135E-2"/>
    <n v="0.26177747867256956"/>
    <n v="0.4562681071003053"/>
    <n v="4462.0200000000004"/>
    <n v="2216.2000000000003"/>
    <n v="6200.32"/>
    <n v="10806.919999999998"/>
  </r>
  <r>
    <n v="1979"/>
    <x v="1"/>
    <n v="1976"/>
    <n v="19"/>
    <x v="18"/>
    <s v="US"/>
    <s v="CR"/>
    <n v="0"/>
    <x v="1"/>
    <s v="N"/>
    <n v="251192"/>
    <n v="92083"/>
    <n v="68650"/>
    <n v="0.95299999999999996"/>
    <x v="74"/>
    <n v="4996"/>
    <n v="18437"/>
    <n v="23433"/>
    <n v="26200"/>
    <n v="49633"/>
    <n v="3"/>
    <n v="0.36940124306594846"/>
    <n v="0.13291116627595292"/>
    <n v="0.1373398588521888"/>
    <n v="0.36034773180590979"/>
    <n v="34015.800000000003"/>
    <n v="12238.94"/>
    <n v="12646.75"/>
    <n v="33182.119999999995"/>
  </r>
  <r>
    <n v="1979"/>
    <x v="2"/>
    <n v="1975"/>
    <n v="19"/>
    <x v="18"/>
    <s v="US"/>
    <s v="CR"/>
    <n v="0"/>
    <x v="2"/>
    <s v="N"/>
    <n v="27298"/>
    <n v="10495"/>
    <n v="9184"/>
    <n v="1"/>
    <x v="75"/>
    <n v="94"/>
    <n v="1216"/>
    <n v="1310"/>
    <n v="7881"/>
    <n v="9191"/>
    <n v="4"/>
    <n v="0.56890440509493945"/>
    <n v="0.14967146635769768"/>
    <n v="9.6476267065074062E-2"/>
    <n v="0.18494786148228892"/>
    <n v="5970.72"/>
    <n v="1570.82"/>
    <n v="1012.53"/>
    <n v="1941.05"/>
  </r>
  <r>
    <n v="1979"/>
    <x v="4"/>
    <n v="1978"/>
    <n v="20"/>
    <x v="19"/>
    <s v="US"/>
    <s v="CR"/>
    <n v="1"/>
    <x v="4"/>
    <s v="Y"/>
    <n v="554161"/>
    <n v="44000"/>
    <n v="37708"/>
    <n v="0.66559999999999997"/>
    <x v="76"/>
    <n v="0"/>
    <n v="6291"/>
    <n v="6291"/>
    <n v="2643"/>
    <n v="8934"/>
    <n v="1"/>
    <n v="0"/>
    <n v="3.1248778430190749E-2"/>
    <n v="0.1017361972838651"/>
    <n v="0.86701502428594412"/>
    <n v="0"/>
    <n v="1374.97"/>
    <n v="4476.47"/>
    <n v="38149.32"/>
  </r>
  <r>
    <n v="1979"/>
    <x v="0"/>
    <n v="1977"/>
    <n v="20"/>
    <x v="19"/>
    <s v="US"/>
    <s v="CR"/>
    <n v="1"/>
    <x v="0"/>
    <s v="N"/>
    <n v="438675"/>
    <n v="195884"/>
    <n v="152404"/>
    <n v="0.88470000000000004"/>
    <x v="77"/>
    <n v="0"/>
    <n v="43479"/>
    <n v="43479"/>
    <n v="11336"/>
    <n v="54815"/>
    <n v="2"/>
    <n v="0"/>
    <n v="7.3560882971554593E-3"/>
    <n v="0.22573150435972311"/>
    <n v="0.76691240734312138"/>
    <n v="0"/>
    <n v="1440.94"/>
    <n v="44217.19"/>
    <n v="150225.87"/>
  </r>
  <r>
    <n v="1979"/>
    <x v="1"/>
    <n v="1976"/>
    <n v="20"/>
    <x v="19"/>
    <s v="US"/>
    <s v="CR"/>
    <n v="1"/>
    <x v="1"/>
    <s v="N"/>
    <n v="61555"/>
    <n v="36570"/>
    <n v="19144"/>
    <n v="0.99550000000000005"/>
    <x v="78"/>
    <n v="1519"/>
    <n v="15906"/>
    <n v="17426"/>
    <n v="5355"/>
    <n v="22781"/>
    <n v="3"/>
    <n v="0"/>
    <n v="4.4744056776251278E-3"/>
    <n v="0.30220901050089388"/>
    <n v="0.69331658382148087"/>
    <n v="0"/>
    <n v="163.63"/>
    <n v="11051.85"/>
    <n v="25354.739999999998"/>
  </r>
  <r>
    <n v="1979"/>
    <x v="2"/>
    <n v="1975"/>
    <n v="20"/>
    <x v="19"/>
    <s v="US"/>
    <s v="CR"/>
    <n v="1"/>
    <x v="2"/>
    <s v="N"/>
    <n v="1060"/>
    <n v="527"/>
    <n v="253"/>
    <n v="1"/>
    <x v="79"/>
    <n v="1"/>
    <n v="273"/>
    <n v="274"/>
    <n v="200"/>
    <n v="474"/>
    <n v="4"/>
    <n v="0"/>
    <n v="2.0834911735737553E-4"/>
    <n v="0.44090461398590802"/>
    <n v="0.55888703689673458"/>
    <n v="0"/>
    <n v="0.11"/>
    <n v="232.78"/>
    <n v="295.07"/>
  </r>
  <r>
    <n v="1979"/>
    <x v="4"/>
    <n v="1978"/>
    <n v="21"/>
    <x v="20"/>
    <s v="US"/>
    <s v="CR"/>
    <n v="1"/>
    <x v="4"/>
    <s v="Y"/>
    <n v="269706"/>
    <n v="10413"/>
    <n v="10002"/>
    <n v="0.61909999999999998"/>
    <x v="80"/>
    <n v="0"/>
    <n v="411"/>
    <n v="411"/>
    <n v="1121"/>
    <n v="1532"/>
    <n v="1"/>
    <n v="0"/>
    <n v="0"/>
    <n v="0.16812628797176016"/>
    <n v="0.8318737120282399"/>
    <n v="0"/>
    <n v="0"/>
    <n v="1750.81"/>
    <n v="8662.85"/>
  </r>
  <r>
    <n v="1979"/>
    <x v="0"/>
    <n v="1977"/>
    <n v="21"/>
    <x v="20"/>
    <s v="US"/>
    <s v="CR"/>
    <n v="1"/>
    <x v="0"/>
    <s v="N"/>
    <n v="256029"/>
    <n v="88908"/>
    <n v="79529"/>
    <n v="0.83899999999999997"/>
    <x v="81"/>
    <n v="0"/>
    <n v="9378"/>
    <n v="9378"/>
    <n v="13300"/>
    <n v="22678"/>
    <n v="2"/>
    <n v="0"/>
    <n v="0"/>
    <n v="0.34703145707673161"/>
    <n v="0.65296854292326834"/>
    <n v="0"/>
    <n v="0"/>
    <n v="30854.14"/>
    <n v="58054.62999999999"/>
  </r>
  <r>
    <n v="1979"/>
    <x v="1"/>
    <n v="1976"/>
    <n v="21"/>
    <x v="20"/>
    <s v="US"/>
    <s v="CR"/>
    <n v="1"/>
    <x v="1"/>
    <s v="N"/>
    <n v="71003"/>
    <n v="37884"/>
    <n v="27577"/>
    <n v="0.99880000000000002"/>
    <x v="82"/>
    <n v="1"/>
    <n v="10305"/>
    <n v="10306"/>
    <n v="18558"/>
    <n v="28864"/>
    <n v="3"/>
    <n v="0"/>
    <n v="0"/>
    <n v="0.37437121398693024"/>
    <n v="0.6256287860130697"/>
    <n v="0"/>
    <n v="0"/>
    <n v="14182.869999999999"/>
    <n v="23701.64"/>
  </r>
  <r>
    <n v="1979"/>
    <x v="2"/>
    <n v="1975"/>
    <n v="21"/>
    <x v="20"/>
    <s v="US"/>
    <s v="CR"/>
    <n v="1"/>
    <x v="2"/>
    <s v="N"/>
    <n v="5293"/>
    <n v="17"/>
    <n v="11"/>
    <n v="1"/>
    <x v="83"/>
    <n v="0"/>
    <n v="6"/>
    <n v="6"/>
    <n v="4746"/>
    <n v="4752"/>
    <n v="4"/>
    <n v="0"/>
    <n v="0"/>
    <n v="0.40280210157618207"/>
    <n v="0.59719789842381776"/>
    <n v="0"/>
    <n v="0"/>
    <n v="6.9"/>
    <n v="10.23"/>
  </r>
  <r>
    <n v="1979"/>
    <x v="4"/>
    <n v="1978"/>
    <n v="22"/>
    <x v="21"/>
    <s v="US"/>
    <s v="CR"/>
    <n v="1"/>
    <x v="4"/>
    <s v="Y"/>
    <n v="365830"/>
    <n v="11736"/>
    <n v="11653"/>
    <n v="0.56589999999999996"/>
    <x v="84"/>
    <n v="0"/>
    <n v="83"/>
    <n v="83"/>
    <n v="165"/>
    <n v="248"/>
    <n v="1"/>
    <n v="0.15301411974003046"/>
    <n v="9.8724861034902314E-2"/>
    <n v="0.20233948721793749"/>
    <n v="0.54592153200712967"/>
    <n v="1795.8899999999999"/>
    <n v="1158.71"/>
    <n v="2374.81"/>
    <n v="6407.3499999999995"/>
  </r>
  <r>
    <n v="1979"/>
    <x v="0"/>
    <n v="1977"/>
    <n v="22"/>
    <x v="21"/>
    <s v="US"/>
    <s v="CR"/>
    <n v="1"/>
    <x v="0"/>
    <s v="N"/>
    <n v="286779"/>
    <n v="60124"/>
    <n v="51804"/>
    <n v="0.81299999999999994"/>
    <x v="85"/>
    <n v="0"/>
    <n v="8320"/>
    <n v="8320"/>
    <n v="10848"/>
    <n v="19168"/>
    <n v="2"/>
    <n v="3.0594071789440354E-2"/>
    <n v="2.5649017575466466E-2"/>
    <n v="0.18753534319993509"/>
    <n v="0.75622156743515823"/>
    <n v="1839.46"/>
    <n v="1542.1399999999999"/>
    <n v="11275.51"/>
    <n v="45467.61"/>
  </r>
  <r>
    <n v="1979"/>
    <x v="1"/>
    <n v="1976"/>
    <n v="22"/>
    <x v="21"/>
    <s v="US"/>
    <s v="CR"/>
    <n v="1"/>
    <x v="1"/>
    <s v="N"/>
    <n v="99872"/>
    <n v="48881"/>
    <n v="39822"/>
    <n v="0.98170000000000002"/>
    <x v="86"/>
    <n v="1257"/>
    <n v="7800"/>
    <n v="9058"/>
    <n v="23679"/>
    <n v="32737"/>
    <n v="3"/>
    <n v="0.12455033763547152"/>
    <n v="4.5339591236862001E-2"/>
    <n v="0.28357288049046336"/>
    <n v="0.54653719063720307"/>
    <n v="6088.16"/>
    <n v="2216.25"/>
    <n v="13861.359999999999"/>
    <n v="26715.350000000002"/>
  </r>
  <r>
    <n v="1979"/>
    <x v="2"/>
    <n v="1975"/>
    <n v="22"/>
    <x v="21"/>
    <s v="US"/>
    <s v="CR"/>
    <n v="1"/>
    <x v="2"/>
    <s v="N"/>
    <n v="13013"/>
    <n v="6080"/>
    <n v="5757"/>
    <n v="1"/>
    <x v="87"/>
    <n v="315"/>
    <n v="7"/>
    <n v="323"/>
    <n v="5630"/>
    <n v="5953"/>
    <n v="4"/>
    <n v="0.15434835518309731"/>
    <n v="2.137834406635838E-4"/>
    <n v="0.71263229906001069"/>
    <n v="0.13280556231622845"/>
    <n v="938.58"/>
    <n v="1.3"/>
    <n v="4333.46"/>
    <n v="807.57999999999993"/>
  </r>
  <r>
    <n v="1979"/>
    <x v="4"/>
    <n v="1978"/>
    <n v="23"/>
    <x v="22"/>
    <s v="US"/>
    <s v="CR"/>
    <n v="0"/>
    <x v="4"/>
    <s v="Y"/>
    <n v="154802"/>
    <n v="7845"/>
    <n v="7165"/>
    <n v="0.57999999999999996"/>
    <x v="88"/>
    <n v="0"/>
    <n v="679"/>
    <n v="679"/>
    <n v="3786"/>
    <n v="4465"/>
    <n v="1"/>
    <n v="9.6863006522285022E-2"/>
    <n v="6.2496415101314019E-2"/>
    <n v="0.18300127080675199"/>
    <n v="0.65763930756964906"/>
    <n v="759.93000000000006"/>
    <n v="490.30999999999995"/>
    <n v="1435.72"/>
    <n v="5159.45"/>
  </r>
  <r>
    <n v="1979"/>
    <x v="0"/>
    <n v="1977"/>
    <n v="23"/>
    <x v="22"/>
    <s v="US"/>
    <s v="CR"/>
    <n v="0"/>
    <x v="0"/>
    <s v="N"/>
    <n v="109327"/>
    <n v="10934"/>
    <n v="8254"/>
    <n v="0.79759999999999998"/>
    <x v="89"/>
    <n v="0"/>
    <n v="2680"/>
    <n v="2680"/>
    <n v="4775"/>
    <n v="7455"/>
    <n v="2"/>
    <n v="7.1486709186053113E-2"/>
    <n v="5.8408065392304441E-2"/>
    <n v="0.20704331746324978"/>
    <n v="0.6630619079583927"/>
    <n v="781.68"/>
    <n v="638.66999999999996"/>
    <n v="2263.94"/>
    <n v="7250.33"/>
  </r>
  <r>
    <n v="1979"/>
    <x v="1"/>
    <n v="1976"/>
    <n v="23"/>
    <x v="22"/>
    <s v="US"/>
    <s v="CR"/>
    <n v="0"/>
    <x v="1"/>
    <s v="N"/>
    <n v="47174"/>
    <n v="13341"/>
    <n v="9325"/>
    <n v="0.96599999999999997"/>
    <x v="90"/>
    <n v="1313"/>
    <n v="2702"/>
    <n v="4016"/>
    <n v="14946"/>
    <n v="18962"/>
    <n v="3"/>
    <n v="0.25231777307897857"/>
    <n v="9.6822164274251624E-2"/>
    <n v="0.20078821898936172"/>
    <n v="0.45007184365740804"/>
    <n v="3366.2900000000004"/>
    <n v="1291.75"/>
    <n v="2678.81"/>
    <n v="6004.62"/>
  </r>
  <r>
    <n v="1979"/>
    <x v="2"/>
    <n v="1975"/>
    <n v="23"/>
    <x v="22"/>
    <s v="US"/>
    <s v="CR"/>
    <n v="0"/>
    <x v="2"/>
    <s v="N"/>
    <n v="6383"/>
    <n v="2362"/>
    <n v="1346"/>
    <n v="1"/>
    <x v="91"/>
    <n v="0"/>
    <n v="1015"/>
    <n v="1015"/>
    <n v="3382"/>
    <n v="4397"/>
    <n v="4"/>
    <n v="0.37745594018957468"/>
    <n v="2.3059696121720649E-2"/>
    <n v="3.5222447536757081E-3"/>
    <n v="0.59596211893502893"/>
    <n v="891.6"/>
    <n v="54.47"/>
    <n v="8.32"/>
    <n v="1407.74"/>
  </r>
  <r>
    <n v="1979"/>
    <x v="0"/>
    <n v="1978"/>
    <n v="24"/>
    <x v="23"/>
    <s v="US"/>
    <s v="CR"/>
    <n v="2"/>
    <x v="0"/>
    <s v="Y"/>
    <n v="210349"/>
    <n v="14460"/>
    <n v="14390"/>
    <n v="0.64090000000000003"/>
    <x v="92"/>
    <n v="0"/>
    <n v="70"/>
    <n v="70"/>
    <n v="1282"/>
    <n v="1352"/>
    <n v="1"/>
    <n v="9.2895260395092674E-2"/>
    <n v="0.25750454155374725"/>
    <n v="0.24881698316357678"/>
    <n v="0.40078321488758301"/>
    <n v="1343.35"/>
    <n v="3723.75"/>
    <n v="3598.12"/>
    <n v="5795.69"/>
  </r>
  <r>
    <n v="1979"/>
    <x v="1"/>
    <n v="1977"/>
    <n v="24"/>
    <x v="23"/>
    <s v="US"/>
    <s v="CR"/>
    <n v="2"/>
    <x v="1"/>
    <s v="N"/>
    <n v="87861"/>
    <n v="21124"/>
    <n v="12581"/>
    <n v="0.86850000000000005"/>
    <x v="93"/>
    <n v="0"/>
    <n v="8542"/>
    <n v="8542"/>
    <n v="8378"/>
    <n v="16920"/>
    <n v="2"/>
    <n v="0.25422704227752346"/>
    <n v="0.18200731844712589"/>
    <n v="9.4361576732450644E-2"/>
    <n v="0.46940406254290001"/>
    <n v="5370.47"/>
    <n v="3844.8500000000004"/>
    <n v="1993.3600000000001"/>
    <n v="9916.02"/>
  </r>
  <r>
    <n v="1979"/>
    <x v="2"/>
    <n v="1976"/>
    <n v="24"/>
    <x v="23"/>
    <s v="US"/>
    <s v="CR"/>
    <n v="2"/>
    <x v="2"/>
    <s v="N"/>
    <n v="39081"/>
    <n v="16923"/>
    <n v="1817"/>
    <n v="0.99350000000000005"/>
    <x v="94"/>
    <n v="0"/>
    <n v="15105"/>
    <n v="15105"/>
    <n v="12421"/>
    <n v="27526"/>
    <n v="3"/>
    <n v="1.7467073443843892E-2"/>
    <n v="2.2237428109342934E-2"/>
    <n v="2.0285677649768633E-2"/>
    <n v="0.94000982079704454"/>
    <n v="295.60000000000002"/>
    <n v="376.33"/>
    <n v="343.3"/>
    <n v="15908.04"/>
  </r>
  <r>
    <n v="1979"/>
    <x v="3"/>
    <n v="1975"/>
    <n v="24"/>
    <x v="23"/>
    <s v="US"/>
    <s v="CR"/>
    <n v="2"/>
    <x v="3"/>
    <s v="N"/>
    <n v="432"/>
    <n v="309"/>
    <n v="0"/>
    <n v="1"/>
    <x v="55"/>
    <n v="0"/>
    <n v="308"/>
    <n v="308"/>
    <n v="79"/>
    <n v="387"/>
    <n v="4"/>
    <n v="1.2942889500080893E-4"/>
    <n v="1.2942889500080893E-4"/>
    <n v="1.8120045300113251E-3"/>
    <n v="0.99792913767998692"/>
    <n v="0.04"/>
    <n v="0.04"/>
    <n v="0.56000000000000005"/>
    <n v="308.40999999999997"/>
  </r>
  <r>
    <n v="1979"/>
    <x v="0"/>
    <n v="1978"/>
    <n v="25"/>
    <x v="24"/>
    <s v="US"/>
    <s v="CR"/>
    <n v="2"/>
    <x v="0"/>
    <s v="Y"/>
    <n v="141965"/>
    <n v="17448"/>
    <n v="17174"/>
    <n v="0.6794"/>
    <x v="95"/>
    <n v="0"/>
    <n v="274"/>
    <n v="274"/>
    <n v="5082"/>
    <n v="5356"/>
    <n v="1"/>
    <n v="3.9940969983523172E-2"/>
    <n v="4.0122071781646243E-2"/>
    <n v="0.17646822838312201"/>
    <n v="0.74346872985170875"/>
    <n v="696.92"/>
    <n v="700.07999999999993"/>
    <n v="3079.15"/>
    <n v="12972.600000000002"/>
  </r>
  <r>
    <n v="1979"/>
    <x v="1"/>
    <n v="1977"/>
    <n v="25"/>
    <x v="24"/>
    <s v="US"/>
    <s v="CR"/>
    <n v="2"/>
    <x v="1"/>
    <s v="N"/>
    <n v="52588"/>
    <n v="19057"/>
    <n v="10531"/>
    <n v="0.93149999999999999"/>
    <x v="96"/>
    <n v="0"/>
    <n v="8525"/>
    <n v="8525"/>
    <n v="8780"/>
    <n v="17305"/>
    <n v="2"/>
    <n v="6.0005562143839133E-2"/>
    <n v="4.3999181420340649E-2"/>
    <n v="9.9651054183676674E-2"/>
    <n v="0.79634420225214342"/>
    <n v="1143.55"/>
    <n v="838.51"/>
    <n v="1899.09"/>
    <n v="15176.25"/>
  </r>
  <r>
    <n v="1979"/>
    <x v="2"/>
    <n v="1976"/>
    <n v="25"/>
    <x v="24"/>
    <s v="US"/>
    <s v="CR"/>
    <n v="2"/>
    <x v="2"/>
    <s v="N"/>
    <n v="7608"/>
    <n v="2954"/>
    <n v="470"/>
    <n v="0.999"/>
    <x v="97"/>
    <n v="0"/>
    <n v="2483"/>
    <n v="2483"/>
    <n v="3077"/>
    <n v="5560"/>
    <n v="3"/>
    <n v="1.7556804911979043E-2"/>
    <n v="3.2669805477235726E-2"/>
    <n v="6.6432891846426187E-2"/>
    <n v="0.88334049776435908"/>
    <n v="51.870000000000005"/>
    <n v="96.52"/>
    <n v="196.26999999999998"/>
    <n v="2609.75"/>
  </r>
  <r>
    <n v="1979"/>
    <x v="3"/>
    <n v="1975"/>
    <n v="25"/>
    <x v="24"/>
    <s v="US"/>
    <s v="CR"/>
    <n v="2"/>
    <x v="3"/>
    <s v="N"/>
    <n v="53"/>
    <n v="0"/>
    <n v="0"/>
    <n v="1"/>
    <x v="55"/>
    <n v="0"/>
    <n v="0"/>
    <n v="0"/>
    <n v="47"/>
    <n v="47"/>
    <n v="4"/>
    <n v="4.9999999999999996E-2"/>
    <n v="4.9999999999999996E-2"/>
    <n v="0.35000000000000003"/>
    <n v="0.54999999999999993"/>
    <n v="0.01"/>
    <n v="0.01"/>
    <n v="7.0000000000000007E-2"/>
    <n v="0.11"/>
  </r>
  <r>
    <n v="1979"/>
    <x v="4"/>
    <n v="1978"/>
    <n v="26"/>
    <x v="25"/>
    <s v="US"/>
    <s v="CR"/>
    <n v="0"/>
    <x v="4"/>
    <s v="Y"/>
    <n v="128523"/>
    <n v="6344"/>
    <n v="5897"/>
    <n v="0.54830000000000001"/>
    <x v="98"/>
    <n v="0"/>
    <n v="447"/>
    <n v="447"/>
    <n v="1299"/>
    <n v="1746"/>
    <n v="1"/>
    <n v="9.9444082799666503E-2"/>
    <n v="0.15119623861410017"/>
    <n v="0.13150192214637316"/>
    <n v="0.6178577564398603"/>
    <n v="630.92000000000007"/>
    <n v="959.26"/>
    <n v="834.31"/>
    <n v="3919.98"/>
  </r>
  <r>
    <n v="1979"/>
    <x v="0"/>
    <n v="1977"/>
    <n v="26"/>
    <x v="25"/>
    <s v="US"/>
    <s v="CR"/>
    <n v="0"/>
    <x v="0"/>
    <s v="N"/>
    <n v="84448"/>
    <n v="6547"/>
    <n v="6223"/>
    <n v="0.76549999999999996"/>
    <x v="99"/>
    <n v="0"/>
    <n v="323"/>
    <n v="323"/>
    <n v="834"/>
    <n v="1157"/>
    <n v="2"/>
    <n v="8.2731686753796579E-2"/>
    <n v="0.17682834629794525"/>
    <n v="0.26467816553668605"/>
    <n v="0.47576180141157204"/>
    <n v="541.66999999999996"/>
    <n v="1157.75"/>
    <n v="1732.93"/>
    <n v="3114.96"/>
  </r>
  <r>
    <n v="1979"/>
    <x v="1"/>
    <n v="1976"/>
    <n v="26"/>
    <x v="25"/>
    <s v="US"/>
    <s v="CR"/>
    <n v="0"/>
    <x v="1"/>
    <s v="N"/>
    <n v="55208"/>
    <n v="19426"/>
    <n v="18880"/>
    <n v="0.94969999999999999"/>
    <x v="100"/>
    <n v="223"/>
    <n v="322"/>
    <n v="546"/>
    <n v="10640"/>
    <n v="11186"/>
    <n v="3"/>
    <n v="0.39623188316274321"/>
    <n v="7.322455509639321E-2"/>
    <n v="0.31051111152291588"/>
    <n v="0.22003245021794768"/>
    <n v="7697.47"/>
    <n v="1422.51"/>
    <n v="6032.2"/>
    <n v="4274.5"/>
  </r>
  <r>
    <n v="1979"/>
    <x v="2"/>
    <n v="1975"/>
    <n v="26"/>
    <x v="25"/>
    <s v="US"/>
    <s v="CR"/>
    <n v="0"/>
    <x v="2"/>
    <s v="N"/>
    <n v="12903"/>
    <n v="2879"/>
    <n v="2483"/>
    <n v="1"/>
    <x v="101"/>
    <n v="383"/>
    <n v="11"/>
    <n v="395"/>
    <n v="7738"/>
    <n v="8133"/>
    <n v="4"/>
    <n v="0.41734889876104109"/>
    <n v="0.28405400430005939"/>
    <n v="5.8387720864318884E-3"/>
    <n v="0.29275832485246772"/>
    <n v="1201.56"/>
    <n v="817.8"/>
    <n v="16.809999999999999"/>
    <n v="842.86"/>
  </r>
  <r>
    <n v="1979"/>
    <x v="4"/>
    <n v="1978"/>
    <n v="27"/>
    <x v="26"/>
    <s v="US"/>
    <s v="OR"/>
    <n v="0"/>
    <x v="4"/>
    <s v="Y"/>
    <n v="664760"/>
    <n v="20473"/>
    <n v="19208"/>
    <n v="0.62590000000000001"/>
    <x v="102"/>
    <n v="0"/>
    <n v="1264"/>
    <n v="1264"/>
    <n v="58681"/>
    <n v="59945"/>
    <n v="1"/>
    <n v="0.16650433984105975"/>
    <n v="0.10300101108283553"/>
    <n v="0.22934094006281414"/>
    <n v="0.5011537090132907"/>
    <n v="3408.86"/>
    <n v="2108.75"/>
    <n v="4695.32"/>
    <n v="10260.17"/>
  </r>
  <r>
    <n v="1979"/>
    <x v="0"/>
    <n v="1977"/>
    <n v="27"/>
    <x v="26"/>
    <s v="US"/>
    <s v="OR"/>
    <n v="0"/>
    <x v="0"/>
    <s v="N"/>
    <n v="298308"/>
    <n v="38071"/>
    <n v="31782"/>
    <n v="0.79920000000000002"/>
    <x v="103"/>
    <n v="0"/>
    <n v="6289"/>
    <n v="6289"/>
    <n v="23594"/>
    <n v="29883"/>
    <n v="2"/>
    <n v="0.21079019268238744"/>
    <n v="0.32545667443616016"/>
    <n v="0.17442749234476379"/>
    <n v="0.28932564053668869"/>
    <n v="8025.2"/>
    <n v="12390.78"/>
    <n v="6640.7999999999993"/>
    <n v="11015.2"/>
  </r>
  <r>
    <n v="1979"/>
    <x v="1"/>
    <n v="1976"/>
    <n v="27"/>
    <x v="26"/>
    <s v="US"/>
    <s v="OR"/>
    <n v="0"/>
    <x v="1"/>
    <s v="N"/>
    <n v="189603"/>
    <n v="64095"/>
    <n v="52815"/>
    <n v="0.94799999999999995"/>
    <x v="104"/>
    <n v="1597"/>
    <n v="9682"/>
    <n v="11280"/>
    <n v="36175"/>
    <n v="47455"/>
    <n v="3"/>
    <n v="0.42976695726736014"/>
    <n v="0.2502066822609908"/>
    <n v="0.1189539685568375"/>
    <n v="0.20107239191481149"/>
    <n v="27546.329999999998"/>
    <n v="16037.24"/>
    <n v="7624.47"/>
    <n v="12887.93"/>
  </r>
  <r>
    <n v="1979"/>
    <x v="2"/>
    <n v="1975"/>
    <n v="27"/>
    <x v="26"/>
    <s v="US"/>
    <s v="OR"/>
    <n v="0"/>
    <x v="2"/>
    <s v="N"/>
    <n v="77349"/>
    <n v="40649"/>
    <n v="31703"/>
    <n v="1"/>
    <x v="105"/>
    <n v="1160"/>
    <n v="7785"/>
    <n v="8946"/>
    <n v="28964"/>
    <n v="37910"/>
    <n v="4"/>
    <n v="0.49738743716441963"/>
    <n v="0.23385635430878524"/>
    <n v="4.1000262240299686E-2"/>
    <n v="0.22775594628649531"/>
    <n v="20218.669999999998"/>
    <n v="9506.2000000000007"/>
    <n v="1666.65"/>
    <n v="9258.2200000000012"/>
  </r>
  <r>
    <n v="1979"/>
    <x v="4"/>
    <n v="1978"/>
    <n v="28"/>
    <x v="27"/>
    <s v="US"/>
    <s v="WA"/>
    <n v="0"/>
    <x v="4"/>
    <s v="Y"/>
    <n v="224770"/>
    <n v="11246"/>
    <n v="7521"/>
    <n v="0.61399999999999999"/>
    <x v="106"/>
    <n v="0"/>
    <n v="3724"/>
    <n v="3724"/>
    <n v="9415"/>
    <n v="13139"/>
    <n v="1"/>
    <n v="0.18677862750171381"/>
    <n v="4.9586593152357257E-2"/>
    <n v="0.12973568458200074"/>
    <n v="0.63389909476392825"/>
    <n v="2100.66"/>
    <n v="557.69000000000005"/>
    <n v="1459.11"/>
    <n v="7129.33"/>
  </r>
  <r>
    <n v="1979"/>
    <x v="0"/>
    <n v="1977"/>
    <n v="28"/>
    <x v="27"/>
    <s v="US"/>
    <s v="WA"/>
    <n v="0"/>
    <x v="0"/>
    <s v="N"/>
    <n v="107315"/>
    <n v="18962"/>
    <n v="14396"/>
    <n v="0.81369999999999998"/>
    <x v="107"/>
    <n v="0"/>
    <n v="4566"/>
    <n v="4566"/>
    <n v="8387"/>
    <n v="12953"/>
    <n v="2"/>
    <n v="0.11202221237817997"/>
    <n v="0.16057408344935239"/>
    <n v="0.16567786778044971"/>
    <n v="0.5617258363920179"/>
    <n v="2124.21"/>
    <n v="3044.87"/>
    <n v="3141.65"/>
    <n v="10651.67"/>
  </r>
  <r>
    <n v="1979"/>
    <x v="1"/>
    <n v="1976"/>
    <n v="28"/>
    <x v="27"/>
    <s v="US"/>
    <s v="WA"/>
    <n v="0"/>
    <x v="1"/>
    <s v="N"/>
    <n v="45352"/>
    <n v="20717"/>
    <n v="11163"/>
    <n v="0.95389999999999997"/>
    <x v="108"/>
    <n v="865"/>
    <n v="8687"/>
    <n v="9553"/>
    <n v="3987"/>
    <n v="13540"/>
    <n v="3"/>
    <n v="0.22376952008773421"/>
    <n v="0.14431156454178959"/>
    <n v="7.6759704051528405E-2"/>
    <n v="0.55515921131894785"/>
    <n v="4635.8599999999997"/>
    <n v="2989.72"/>
    <n v="1590.24"/>
    <n v="11501.3"/>
  </r>
  <r>
    <n v="1979"/>
    <x v="2"/>
    <n v="1975"/>
    <n v="28"/>
    <x v="27"/>
    <s v="US"/>
    <s v="WA"/>
    <n v="0"/>
    <x v="2"/>
    <s v="N"/>
    <n v="9709"/>
    <n v="5598"/>
    <n v="3261"/>
    <n v="1"/>
    <x v="109"/>
    <n v="195"/>
    <n v="2140"/>
    <n v="2336"/>
    <n v="3139"/>
    <n v="5475"/>
    <n v="4"/>
    <n v="0.33880780979260822"/>
    <n v="0.20904771261678068"/>
    <n v="2.2918490202032835E-2"/>
    <n v="0.42922598738857831"/>
    <n v="1896.68"/>
    <n v="1170.27"/>
    <n v="128.30000000000001"/>
    <n v="2402.8500000000004"/>
  </r>
  <r>
    <n v="1979"/>
    <x v="4"/>
    <n v="1978"/>
    <n v="29"/>
    <x v="28"/>
    <s v="US"/>
    <s v="CR"/>
    <n v="0"/>
    <x v="4"/>
    <s v="Y"/>
    <n v="12171"/>
    <n v="477"/>
    <n v="429"/>
    <n v="0.6018"/>
    <x v="110"/>
    <n v="0"/>
    <n v="48"/>
    <n v="48"/>
    <n v="191"/>
    <n v="239"/>
    <n v="1"/>
    <n v="0.13403075635526729"/>
    <n v="6.318652578721623E-2"/>
    <n v="0.16531017888900512"/>
    <n v="0.6374725389685113"/>
    <n v="64.06"/>
    <n v="30.2"/>
    <n v="79.010000000000005"/>
    <n v="304.68"/>
  </r>
  <r>
    <n v="1979"/>
    <x v="0"/>
    <n v="1977"/>
    <n v="29"/>
    <x v="28"/>
    <s v="US"/>
    <s v="CR"/>
    <n v="0"/>
    <x v="0"/>
    <s v="N"/>
    <n v="5528"/>
    <n v="850"/>
    <n v="750"/>
    <n v="0.81859999999999999"/>
    <x v="111"/>
    <n v="0"/>
    <n v="100"/>
    <n v="100"/>
    <n v="248"/>
    <n v="348"/>
    <n v="2"/>
    <n v="5.5959353609484154E-2"/>
    <n v="5.2583915508197493E-2"/>
    <n v="0.29121680427163454"/>
    <n v="0.60023992661068382"/>
    <n v="47.58"/>
    <n v="44.71"/>
    <n v="247.60999999999999"/>
    <n v="510.36"/>
  </r>
  <r>
    <n v="1979"/>
    <x v="1"/>
    <n v="1976"/>
    <n v="29"/>
    <x v="28"/>
    <s v="US"/>
    <s v="CR"/>
    <n v="0"/>
    <x v="1"/>
    <s v="N"/>
    <n v="2431"/>
    <n v="1142"/>
    <n v="886"/>
    <n v="0.96499999999999997"/>
    <x v="112"/>
    <n v="3"/>
    <n v="252"/>
    <n v="255"/>
    <n v="199"/>
    <n v="454"/>
    <n v="3"/>
    <n v="0.11332743997969418"/>
    <n v="6.6431516021461148E-2"/>
    <n v="0.37627020734685301"/>
    <n v="0.44397083665199166"/>
    <n v="129.47999999999999"/>
    <n v="75.900000000000006"/>
    <n v="429.9"/>
    <n v="507.25"/>
  </r>
  <r>
    <n v="1979"/>
    <x v="2"/>
    <n v="1975"/>
    <n v="29"/>
    <x v="28"/>
    <s v="US"/>
    <s v="CR"/>
    <n v="0"/>
    <x v="2"/>
    <s v="N"/>
    <n v="374"/>
    <n v="198"/>
    <n v="145"/>
    <n v="1"/>
    <x v="113"/>
    <n v="1"/>
    <n v="51"/>
    <n v="52"/>
    <n v="63"/>
    <n v="115"/>
    <n v="4"/>
    <n v="0.18678334339167166"/>
    <n v="0.17491450412391873"/>
    <n v="0.22570911285455639"/>
    <n v="0.41259303962985311"/>
    <n v="37.139999999999993"/>
    <n v="34.78"/>
    <n v="44.879999999999995"/>
    <n v="82.039999999999992"/>
  </r>
  <r>
    <n v="1979"/>
    <x v="4"/>
    <n v="1978"/>
    <n v="30"/>
    <x v="29"/>
    <s v="US"/>
    <s v="CR"/>
    <n v="1"/>
    <x v="4"/>
    <s v="Y"/>
    <n v="50388"/>
    <n v="2106"/>
    <n v="2029"/>
    <n v="0.56420000000000003"/>
    <x v="114"/>
    <n v="0"/>
    <n v="77"/>
    <n v="77"/>
    <n v="655"/>
    <n v="732"/>
    <n v="1"/>
    <n v="0.1226626030733298"/>
    <n v="7.5760380914403444E-2"/>
    <n v="0.15696103982416412"/>
    <n v="0.64461597618810262"/>
    <n v="258.39"/>
    <n v="159.59"/>
    <n v="330.64"/>
    <n v="1357.89"/>
  </r>
  <r>
    <n v="1979"/>
    <x v="0"/>
    <n v="1977"/>
    <n v="30"/>
    <x v="29"/>
    <s v="US"/>
    <s v="CR"/>
    <n v="1"/>
    <x v="0"/>
    <s v="N"/>
    <n v="1385"/>
    <n v="169"/>
    <n v="137"/>
    <n v="0.78939999999999999"/>
    <x v="115"/>
    <n v="0"/>
    <n v="31"/>
    <n v="31"/>
    <n v="59"/>
    <n v="90"/>
    <n v="2"/>
    <n v="0.17129028450005906"/>
    <n v="8.5113918073426997E-2"/>
    <n v="0.2381064809349546"/>
    <n v="0.50548931649155948"/>
    <n v="29.020000000000003"/>
    <n v="14.42"/>
    <n v="40.340000000000003"/>
    <n v="85.64"/>
  </r>
  <r>
    <n v="1979"/>
    <x v="1"/>
    <n v="1976"/>
    <n v="30"/>
    <x v="29"/>
    <s v="US"/>
    <s v="CR"/>
    <n v="1"/>
    <x v="1"/>
    <s v="N"/>
    <n v="110"/>
    <n v="40"/>
    <n v="30"/>
    <n v="0.95420000000000005"/>
    <x v="116"/>
    <n v="2"/>
    <n v="8"/>
    <n v="10"/>
    <n v="20"/>
    <n v="30"/>
    <n v="3"/>
    <n v="0.36771964461994078"/>
    <n v="0.13228035538005922"/>
    <n v="0.13672260612043438"/>
    <n v="0.3632773938795657"/>
    <n v="14.899999999999999"/>
    <n v="5.3599999999999994"/>
    <n v="5.54"/>
    <n v="14.72"/>
  </r>
  <r>
    <n v="1979"/>
    <x v="2"/>
    <n v="1975"/>
    <n v="30"/>
    <x v="29"/>
    <s v="US"/>
    <s v="CR"/>
    <n v="1"/>
    <x v="2"/>
    <s v="N"/>
    <n v="26"/>
    <n v="10"/>
    <n v="8"/>
    <n v="1"/>
    <x v="117"/>
    <n v="0"/>
    <n v="1"/>
    <n v="1"/>
    <n v="13"/>
    <n v="14"/>
    <n v="4"/>
    <n v="0.56874381800197826"/>
    <n v="0.15034619188921861"/>
    <n v="9.5944609297725025E-2"/>
    <n v="0.18496538081107816"/>
    <n v="5.75"/>
    <n v="1.52"/>
    <n v="0.97"/>
    <n v="1.87"/>
  </r>
  <r>
    <n v="1980"/>
    <x v="4"/>
    <n v="1979"/>
    <n v="1"/>
    <x v="0"/>
    <s v="US"/>
    <s v="AK"/>
    <n v="3"/>
    <x v="0"/>
    <s v="Y"/>
    <n v="66206"/>
    <n v="1143"/>
    <n v="1143"/>
    <n v="0.57640000000000002"/>
    <x v="118"/>
    <n v="0"/>
    <n v="0"/>
    <n v="0"/>
    <n v="706"/>
    <n v="706"/>
    <n v="1"/>
    <n v="0.44966519223036178"/>
    <n v="0.17990454044792561"/>
    <n v="0"/>
    <n v="0.3704302673217128"/>
    <n v="514.39"/>
    <n v="205.79999999999998"/>
    <n v="0"/>
    <n v="423.75000000000006"/>
  </r>
  <r>
    <n v="1980"/>
    <x v="0"/>
    <n v="1978"/>
    <n v="1"/>
    <x v="0"/>
    <s v="US"/>
    <s v="AK"/>
    <n v="3"/>
    <x v="1"/>
    <s v="N"/>
    <n v="45994"/>
    <n v="5335"/>
    <n v="5335"/>
    <n v="0.79959999999999998"/>
    <x v="119"/>
    <n v="0"/>
    <n v="0"/>
    <n v="0"/>
    <n v="3258"/>
    <n v="3258"/>
    <n v="2"/>
    <n v="0.89245197795174647"/>
    <n v="5.0110859758188915E-2"/>
    <n v="0"/>
    <n v="5.7437162290064604E-2"/>
    <n v="4761.74"/>
    <n v="267.37"/>
    <n v="0"/>
    <n v="306.45999999999998"/>
  </r>
  <r>
    <n v="1980"/>
    <x v="1"/>
    <n v="1977"/>
    <n v="1"/>
    <x v="0"/>
    <s v="US"/>
    <s v="AK"/>
    <n v="3"/>
    <x v="2"/>
    <s v="N"/>
    <n v="14334"/>
    <n v="4612"/>
    <n v="4387"/>
    <n v="0.96489999999999998"/>
    <x v="120"/>
    <n v="225"/>
    <n v="0"/>
    <n v="225"/>
    <n v="4370"/>
    <n v="4595"/>
    <n v="3"/>
    <n v="0.95870517323619964"/>
    <n v="2.678981830796583E-2"/>
    <n v="0"/>
    <n v="1.4505008455834528E-2"/>
    <n v="4421.74"/>
    <n v="123.56"/>
    <n v="0"/>
    <n v="66.900000000000006"/>
  </r>
  <r>
    <n v="1980"/>
    <x v="2"/>
    <n v="1976"/>
    <n v="1"/>
    <x v="0"/>
    <s v="US"/>
    <s v="AK"/>
    <n v="3"/>
    <x v="3"/>
    <s v="N"/>
    <n v="2555"/>
    <n v="906"/>
    <n v="860"/>
    <n v="1"/>
    <x v="121"/>
    <n v="46"/>
    <n v="0"/>
    <n v="46"/>
    <n v="1392"/>
    <n v="1438"/>
    <n v="4"/>
    <n v="0.98261962791005431"/>
    <n v="2.2938562149166825E-3"/>
    <n v="0"/>
    <n v="1.508651587502895E-2"/>
    <n v="891.00999999999988"/>
    <n v="2.08"/>
    <n v="0"/>
    <n v="13.680000000000001"/>
  </r>
  <r>
    <n v="1980"/>
    <x v="4"/>
    <n v="1979"/>
    <n v="2"/>
    <x v="1"/>
    <s v="CA"/>
    <s v="BC"/>
    <n v="3"/>
    <x v="0"/>
    <s v="Y"/>
    <n v="503292"/>
    <n v="51234"/>
    <n v="51234"/>
    <n v="0.58779999999999999"/>
    <x v="122"/>
    <n v="0"/>
    <n v="0"/>
    <n v="0"/>
    <n v="12887"/>
    <n v="12887"/>
    <n v="1"/>
    <n v="0.15287435763160684"/>
    <n v="0.5699753855966998"/>
    <n v="6.007916972695794E-2"/>
    <n v="0.21707108704473557"/>
    <n v="7832.4"/>
    <n v="29202.25"/>
    <n v="3078.11"/>
    <n v="11121.470000000001"/>
  </r>
  <r>
    <n v="1980"/>
    <x v="0"/>
    <n v="1978"/>
    <n v="2"/>
    <x v="1"/>
    <s v="CA"/>
    <s v="BC"/>
    <n v="3"/>
    <x v="1"/>
    <s v="N"/>
    <n v="233026"/>
    <n v="34044"/>
    <n v="34044"/>
    <n v="0.80769999999999997"/>
    <x v="123"/>
    <n v="0"/>
    <n v="0"/>
    <n v="0"/>
    <n v="18679"/>
    <n v="18679"/>
    <n v="2"/>
    <n v="0.51222838538668147"/>
    <n v="0.1215835951470661"/>
    <n v="5.1439642633066787E-2"/>
    <n v="0.31474837683318568"/>
    <n v="17438.59"/>
    <n v="4139.26"/>
    <n v="1751.24"/>
    <n v="10715.47"/>
  </r>
  <r>
    <n v="1980"/>
    <x v="1"/>
    <n v="1977"/>
    <n v="2"/>
    <x v="1"/>
    <s v="CA"/>
    <s v="BC"/>
    <n v="3"/>
    <x v="2"/>
    <s v="N"/>
    <n v="104381"/>
    <n v="17055"/>
    <n v="13071"/>
    <n v="0.96899999999999997"/>
    <x v="124"/>
    <n v="3983"/>
    <n v="0"/>
    <n v="3983"/>
    <n v="44618"/>
    <n v="48601"/>
    <n v="3"/>
    <n v="0.46605642399435721"/>
    <n v="0.24859766726412752"/>
    <n v="2.4348729530808518E-2"/>
    <n v="0.26099717921070664"/>
    <n v="7948.83"/>
    <n v="4239.96"/>
    <n v="415.28000000000003"/>
    <n v="4451.4399999999996"/>
  </r>
  <r>
    <n v="1980"/>
    <x v="2"/>
    <n v="1976"/>
    <n v="2"/>
    <x v="1"/>
    <s v="CA"/>
    <s v="BC"/>
    <n v="3"/>
    <x v="3"/>
    <s v="N"/>
    <n v="20761"/>
    <n v="8433"/>
    <n v="7454"/>
    <n v="1"/>
    <x v="125"/>
    <n v="979"/>
    <n v="0"/>
    <n v="979"/>
    <n v="10251"/>
    <n v="11230"/>
    <n v="4"/>
    <n v="0.58419627833845011"/>
    <n v="0.25283488254343189"/>
    <n v="2.8221355028203578E-3"/>
    <n v="0.16014670361529793"/>
    <n v="4926.72"/>
    <n v="2132.2399999999998"/>
    <n v="23.8"/>
    <n v="1350.5700000000002"/>
  </r>
  <r>
    <n v="1980"/>
    <x v="5"/>
    <n v="1979"/>
    <n v="3"/>
    <x v="2"/>
    <s v="CA"/>
    <s v="FR"/>
    <n v="0"/>
    <x v="4"/>
    <s v="Y"/>
    <n v="256077"/>
    <n v="9085"/>
    <n v="8918"/>
    <n v="0.57669999999999999"/>
    <x v="126"/>
    <n v="0"/>
    <n v="167"/>
    <n v="167"/>
    <n v="3667"/>
    <n v="3834"/>
    <n v="1"/>
    <n v="0.14537307716014053"/>
    <n v="0.13961886606380261"/>
    <n v="0.16100564414584964"/>
    <n v="0.55400241263020722"/>
    <n v="1320.79"/>
    <n v="1268.51"/>
    <n v="1462.82"/>
    <n v="5033.4000000000005"/>
  </r>
  <r>
    <n v="1980"/>
    <x v="4"/>
    <n v="1978"/>
    <n v="3"/>
    <x v="2"/>
    <s v="CA"/>
    <s v="FR"/>
    <n v="0"/>
    <x v="0"/>
    <s v="N"/>
    <n v="146606"/>
    <n v="6667"/>
    <n v="6466"/>
    <n v="0.80740000000000001"/>
    <x v="127"/>
    <n v="0"/>
    <n v="200"/>
    <n v="200"/>
    <n v="13707"/>
    <n v="13907"/>
    <n v="2"/>
    <n v="0.20014489232070706"/>
    <n v="6.7025447651274495E-2"/>
    <n v="0.14748718317929152"/>
    <n v="0.58534247684872709"/>
    <n v="1334.3700000000001"/>
    <n v="446.86"/>
    <n v="983.3"/>
    <n v="3902.49"/>
  </r>
  <r>
    <n v="1980"/>
    <x v="0"/>
    <n v="1977"/>
    <n v="3"/>
    <x v="2"/>
    <s v="CA"/>
    <s v="FR"/>
    <n v="0"/>
    <x v="1"/>
    <s v="N"/>
    <n v="97834"/>
    <n v="45886"/>
    <n v="15795"/>
    <n v="0.96860000000000002"/>
    <x v="128"/>
    <n v="6320"/>
    <n v="23769"/>
    <n v="30090"/>
    <n v="12762"/>
    <n v="42852"/>
    <n v="3"/>
    <n v="0.18361103955793648"/>
    <n v="7.5348325939020994E-2"/>
    <n v="3.7661305190924935E-2"/>
    <n v="0.70337932931211755"/>
    <n v="8425.2899999999991"/>
    <n v="3457.48"/>
    <n v="1728.15"/>
    <n v="32275.7"/>
  </r>
  <r>
    <n v="1980"/>
    <x v="1"/>
    <n v="1976"/>
    <n v="3"/>
    <x v="2"/>
    <s v="CA"/>
    <s v="FR"/>
    <n v="0"/>
    <x v="2"/>
    <s v="N"/>
    <n v="26329"/>
    <n v="14698"/>
    <n v="6950"/>
    <n v="1"/>
    <x v="129"/>
    <n v="1492"/>
    <n v="6255"/>
    <n v="7748"/>
    <n v="8997"/>
    <n v="16745"/>
    <n v="4"/>
    <n v="0.15295224592207168"/>
    <n v="0.20339636864362962"/>
    <n v="2.9464630741347496E-2"/>
    <n v="0.61418675469295114"/>
    <n v="2248.19"/>
    <n v="2989.65"/>
    <n v="433.09"/>
    <n v="9027.7100000000009"/>
  </r>
  <r>
    <n v="1980"/>
    <x v="5"/>
    <n v="1979"/>
    <n v="4"/>
    <x v="3"/>
    <s v="CA"/>
    <s v="FR"/>
    <n v="0"/>
    <x v="4"/>
    <s v="Y"/>
    <n v="2073145"/>
    <n v="214978"/>
    <n v="179083"/>
    <n v="0.60129999999999995"/>
    <x v="130"/>
    <n v="0"/>
    <n v="35894"/>
    <n v="35894"/>
    <n v="45136"/>
    <n v="81030"/>
    <n v="1"/>
    <n v="4.9739043793196165E-2"/>
    <n v="3.605284432962165E-2"/>
    <n v="5.5087669191259042E-2"/>
    <n v="0.85912044268592314"/>
    <n v="10692.83"/>
    <n v="7750.59"/>
    <n v="11842.67"/>
    <n v="184692.50999999998"/>
  </r>
  <r>
    <n v="1980"/>
    <x v="4"/>
    <n v="1978"/>
    <n v="4"/>
    <x v="3"/>
    <s v="CA"/>
    <s v="FR"/>
    <n v="0"/>
    <x v="0"/>
    <s v="N"/>
    <n v="626014"/>
    <n v="212090"/>
    <n v="202933"/>
    <n v="0.81220000000000003"/>
    <x v="131"/>
    <n v="0"/>
    <n v="9156"/>
    <n v="9156"/>
    <n v="17688"/>
    <n v="26844"/>
    <n v="2"/>
    <n v="1.9995549063558805E-2"/>
    <n v="1.253278086399089E-2"/>
    <n v="0.16582147595692778"/>
    <n v="0.80165019411552263"/>
    <n v="4240.8599999999997"/>
    <n v="2658.0800000000004"/>
    <n v="35169.11"/>
    <n v="170022.15"/>
  </r>
  <r>
    <n v="1980"/>
    <x v="0"/>
    <n v="1977"/>
    <n v="4"/>
    <x v="3"/>
    <s v="CA"/>
    <s v="FR"/>
    <n v="0"/>
    <x v="1"/>
    <s v="N"/>
    <n v="271712"/>
    <n v="134114"/>
    <n v="131051"/>
    <n v="0.98499999999999999"/>
    <x v="132"/>
    <n v="1567"/>
    <n v="1495"/>
    <n v="3063"/>
    <n v="70273"/>
    <n v="73336"/>
    <n v="3"/>
    <n v="5.735179180636707E-3"/>
    <n v="5.5756884533932896E-3"/>
    <n v="0.2519447206183259"/>
    <n v="0.73674441174764416"/>
    <n v="769.17"/>
    <n v="747.78"/>
    <n v="33789.409999999996"/>
    <n v="98808.020000000019"/>
  </r>
  <r>
    <n v="1980"/>
    <x v="1"/>
    <n v="1976"/>
    <n v="4"/>
    <x v="3"/>
    <s v="CA"/>
    <s v="FR"/>
    <n v="0"/>
    <x v="2"/>
    <s v="N"/>
    <n v="17827"/>
    <n v="741"/>
    <n v="587"/>
    <n v="1"/>
    <x v="133"/>
    <n v="42"/>
    <n v="111"/>
    <n v="153"/>
    <n v="15303"/>
    <n v="15456"/>
    <n v="4"/>
    <n v="2.5904988059419565E-3"/>
    <n v="5.0609171984834778E-2"/>
    <n v="0.12317012291377147"/>
    <n v="0.82363020629545181"/>
    <n v="1.9200000000000002"/>
    <n v="37.51"/>
    <n v="91.29"/>
    <n v="610.45000000000005"/>
  </r>
  <r>
    <n v="1980"/>
    <x v="5"/>
    <n v="1979"/>
    <n v="5"/>
    <x v="4"/>
    <s v="CA"/>
    <s v="WC"/>
    <n v="1"/>
    <x v="4"/>
    <s v="Y"/>
    <n v="530676"/>
    <n v="16789"/>
    <n v="16388"/>
    <n v="0.56659999999999999"/>
    <x v="134"/>
    <n v="0"/>
    <n v="400"/>
    <n v="400"/>
    <n v="10592"/>
    <n v="10992"/>
    <n v="1"/>
    <n v="0.17374474140174884"/>
    <n v="0.10021400700570664"/>
    <n v="0.18496209163407124"/>
    <n v="0.54107915995847322"/>
    <n v="2917.0299999999997"/>
    <n v="1682.51"/>
    <n v="3105.36"/>
    <n v="9084.27"/>
  </r>
  <r>
    <n v="1980"/>
    <x v="4"/>
    <n v="1978"/>
    <n v="5"/>
    <x v="4"/>
    <s v="CA"/>
    <s v="WC"/>
    <n v="1"/>
    <x v="0"/>
    <s v="N"/>
    <n v="94090"/>
    <n v="11861"/>
    <n v="10623"/>
    <n v="0.80759999999999998"/>
    <x v="135"/>
    <n v="0"/>
    <n v="1238"/>
    <n v="1238"/>
    <n v="10660"/>
    <n v="11898"/>
    <n v="2"/>
    <n v="0.30161050593137961"/>
    <n v="0.14007515076099208"/>
    <n v="0.16382005970582111"/>
    <n v="0.39449428360180722"/>
    <n v="3577.55"/>
    <n v="1661.5"/>
    <n v="1943.15"/>
    <n v="4679.29"/>
  </r>
  <r>
    <n v="1980"/>
    <x v="0"/>
    <n v="1977"/>
    <n v="5"/>
    <x v="4"/>
    <s v="CA"/>
    <s v="WC"/>
    <n v="1"/>
    <x v="1"/>
    <s v="N"/>
    <n v="112203"/>
    <n v="46031"/>
    <n v="35351"/>
    <n v="0.97350000000000003"/>
    <x v="136"/>
    <n v="3861"/>
    <n v="6819"/>
    <n v="10680"/>
    <n v="29307"/>
    <n v="39987"/>
    <n v="3"/>
    <n v="0.48771418280437451"/>
    <n v="0.11333152589267366"/>
    <n v="8.9310813317883195E-2"/>
    <n v="0.30964347798506864"/>
    <n v="22450.429999999997"/>
    <n v="5216.87"/>
    <n v="4111.1499999999996"/>
    <n v="14253.49"/>
  </r>
  <r>
    <n v="1980"/>
    <x v="1"/>
    <n v="1976"/>
    <n v="5"/>
    <x v="4"/>
    <s v="CA"/>
    <s v="WC"/>
    <n v="1"/>
    <x v="2"/>
    <s v="N"/>
    <n v="3823"/>
    <n v="2352"/>
    <n v="1582"/>
    <n v="1"/>
    <x v="137"/>
    <n v="255"/>
    <n v="515"/>
    <n v="770"/>
    <n v="1087"/>
    <n v="1857"/>
    <n v="4"/>
    <n v="0.49176404575577365"/>
    <n v="0.11627679607564753"/>
    <n v="3.5694094342590195E-2"/>
    <n v="0.3562650638259886"/>
    <n v="1156.8699999999999"/>
    <n v="273.54000000000002"/>
    <n v="83.97"/>
    <n v="838.1099999999999"/>
  </r>
  <r>
    <n v="1980"/>
    <x v="5"/>
    <n v="1979"/>
    <n v="6"/>
    <x v="5"/>
    <s v="CA"/>
    <s v="WC"/>
    <n v="0"/>
    <x v="4"/>
    <s v="Y"/>
    <n v="737936"/>
    <n v="23346"/>
    <n v="22789"/>
    <n v="0.56659999999999999"/>
    <x v="138"/>
    <n v="0"/>
    <n v="557"/>
    <n v="557"/>
    <n v="14729"/>
    <n v="15286"/>
    <n v="1"/>
    <n v="0.17374429888736209"/>
    <n v="0.10021408084871619"/>
    <n v="0.18496191262691505"/>
    <n v="0.54107970763700652"/>
    <n v="4056.29"/>
    <n v="2339.63"/>
    <n v="4318.18"/>
    <n v="12632.22"/>
  </r>
  <r>
    <n v="1980"/>
    <x v="4"/>
    <n v="1978"/>
    <n v="6"/>
    <x v="5"/>
    <s v="CA"/>
    <s v="WC"/>
    <n v="0"/>
    <x v="0"/>
    <s v="N"/>
    <n v="131561"/>
    <n v="16585"/>
    <n v="14854"/>
    <n v="0.80759999999999998"/>
    <x v="139"/>
    <n v="0"/>
    <n v="1731"/>
    <n v="1731"/>
    <n v="14906"/>
    <n v="16637"/>
    <n v="2"/>
    <n v="0.30161100784008943"/>
    <n v="0.1400761036751286"/>
    <n v="0.16382006443066649"/>
    <n v="0.39449282405411545"/>
    <n v="5002.3"/>
    <n v="2323.2000000000003"/>
    <n v="2717"/>
    <n v="6542.7699999999995"/>
  </r>
  <r>
    <n v="1980"/>
    <x v="0"/>
    <n v="1977"/>
    <n v="6"/>
    <x v="5"/>
    <s v="CA"/>
    <s v="WC"/>
    <n v="0"/>
    <x v="1"/>
    <s v="N"/>
    <n v="157090"/>
    <n v="64446"/>
    <n v="49493"/>
    <n v="0.97350000000000003"/>
    <x v="140"/>
    <n v="5405"/>
    <n v="9547"/>
    <n v="14953"/>
    <n v="41031"/>
    <n v="55984"/>
    <n v="3"/>
    <n v="0.48771447665748235"/>
    <n v="0.11333159236761869"/>
    <n v="8.9310765328217814E-2"/>
    <n v="0.30964316564668104"/>
    <n v="31431.73"/>
    <n v="7303.8799999999992"/>
    <n v="5755.81"/>
    <n v="19955.57"/>
  </r>
  <r>
    <n v="1980"/>
    <x v="1"/>
    <n v="1976"/>
    <n v="6"/>
    <x v="5"/>
    <s v="CA"/>
    <s v="WC"/>
    <n v="0"/>
    <x v="2"/>
    <s v="N"/>
    <n v="5364"/>
    <n v="3300"/>
    <n v="2219"/>
    <n v="1"/>
    <x v="141"/>
    <n v="358"/>
    <n v="722"/>
    <n v="1081"/>
    <n v="1526"/>
    <n v="2607"/>
    <n v="4"/>
    <n v="0.49176598181124165"/>
    <n v="0.11627899931534653"/>
    <n v="3.5692863245015055E-2"/>
    <n v="0.35626215562839675"/>
    <n v="1623.29"/>
    <n v="383.83"/>
    <n v="117.82"/>
    <n v="1176"/>
  </r>
  <r>
    <n v="1980"/>
    <x v="5"/>
    <n v="1979"/>
    <n v="7"/>
    <x v="6"/>
    <s v="CA"/>
    <s v="GS"/>
    <n v="0"/>
    <x v="4"/>
    <s v="Y"/>
    <n v="222436"/>
    <n v="14022"/>
    <n v="14022"/>
    <n v="0.51970000000000005"/>
    <x v="142"/>
    <n v="0"/>
    <n v="0"/>
    <n v="0"/>
    <n v="52"/>
    <n v="52"/>
    <n v="1"/>
    <n v="8.4482876653716482E-2"/>
    <n v="0.12269306908099289"/>
    <n v="9.0612110424617906E-2"/>
    <n v="0.70221194384067276"/>
    <n v="1184.7"/>
    <n v="1720.52"/>
    <n v="1270.6499999999999"/>
    <n v="9847.09"/>
  </r>
  <r>
    <n v="1980"/>
    <x v="4"/>
    <n v="1978"/>
    <n v="7"/>
    <x v="6"/>
    <s v="CA"/>
    <s v="GS"/>
    <n v="0"/>
    <x v="0"/>
    <s v="N"/>
    <n v="84922"/>
    <n v="12255"/>
    <n v="12255"/>
    <n v="0.74219999999999997"/>
    <x v="143"/>
    <n v="0"/>
    <n v="0"/>
    <n v="0"/>
    <n v="450"/>
    <n v="450"/>
    <n v="2"/>
    <n v="0.15663460683252264"/>
    <n v="0.23571199514329008"/>
    <n v="4.6476559765193735E-2"/>
    <n v="0.56117683825899345"/>
    <n v="1919.59"/>
    <n v="2888.7000000000003"/>
    <n v="569.57999999999993"/>
    <n v="6877.34"/>
  </r>
  <r>
    <n v="1980"/>
    <x v="0"/>
    <n v="1977"/>
    <n v="7"/>
    <x v="6"/>
    <s v="CA"/>
    <s v="GS"/>
    <n v="0"/>
    <x v="1"/>
    <s v="N"/>
    <n v="73749"/>
    <n v="23875"/>
    <n v="19222"/>
    <n v="0.92459999999999998"/>
    <x v="144"/>
    <n v="4653"/>
    <n v="0"/>
    <n v="4653"/>
    <n v="5127"/>
    <n v="9780"/>
    <n v="3"/>
    <n v="0.40257221825029355"/>
    <n v="0.1564297707855079"/>
    <n v="1.2727483666577456E-2"/>
    <n v="0.42827052729762116"/>
    <n v="9611.77"/>
    <n v="3734.9"/>
    <n v="303.88"/>
    <n v="10225.34"/>
  </r>
  <r>
    <n v="1980"/>
    <x v="1"/>
    <n v="1976"/>
    <n v="7"/>
    <x v="6"/>
    <s v="CA"/>
    <s v="GS"/>
    <n v="0"/>
    <x v="2"/>
    <s v="N"/>
    <n v="17674"/>
    <n v="10892"/>
    <n v="7854"/>
    <n v="1"/>
    <x v="145"/>
    <n v="3038"/>
    <n v="0"/>
    <n v="3038"/>
    <n v="5013"/>
    <n v="8051"/>
    <n v="4"/>
    <n v="0.30516693550534174"/>
    <n v="0.18531782790591347"/>
    <n v="1.4696310223611959E-2"/>
    <n v="0.49481892636513275"/>
    <n v="3324.0400000000004"/>
    <n v="2018.58"/>
    <n v="160.07999999999998"/>
    <n v="5389.83"/>
  </r>
  <r>
    <n v="1980"/>
    <x v="5"/>
    <n v="1979"/>
    <n v="8"/>
    <x v="7"/>
    <s v="CA"/>
    <s v="GS"/>
    <n v="0"/>
    <x v="4"/>
    <s v="Y"/>
    <n v="220973"/>
    <n v="35122"/>
    <n v="35122"/>
    <n v="0.60340000000000005"/>
    <x v="146"/>
    <n v="0"/>
    <n v="0"/>
    <n v="0"/>
    <n v="3618"/>
    <n v="3618"/>
    <n v="1"/>
    <n v="3.350886408965309E-2"/>
    <n v="3.0754753780032777E-2"/>
    <n v="3.7434033605669374E-2"/>
    <n v="0.89830234852464486"/>
    <n v="1176.9000000000001"/>
    <n v="1080.17"/>
    <n v="1314.76"/>
    <n v="31550.219999999998"/>
  </r>
  <r>
    <n v="1980"/>
    <x v="4"/>
    <n v="1978"/>
    <n v="8"/>
    <x v="7"/>
    <s v="CA"/>
    <s v="GS"/>
    <n v="0"/>
    <x v="0"/>
    <s v="N"/>
    <n v="161297"/>
    <n v="86979"/>
    <n v="86979"/>
    <n v="0.84009999999999996"/>
    <x v="147"/>
    <n v="0"/>
    <n v="0"/>
    <n v="0"/>
    <n v="5836"/>
    <n v="5836"/>
    <n v="2"/>
    <n v="1.8504677474484543E-2"/>
    <n v="3.0463224550391854E-2"/>
    <n v="2.8081287538243148E-2"/>
    <n v="0.92295081043688043"/>
    <n v="1609.53"/>
    <n v="2649.68"/>
    <n v="2442.5"/>
    <n v="80277.919999999998"/>
  </r>
  <r>
    <n v="1980"/>
    <x v="0"/>
    <n v="1977"/>
    <n v="8"/>
    <x v="7"/>
    <s v="CA"/>
    <s v="GS"/>
    <n v="0"/>
    <x v="1"/>
    <s v="N"/>
    <n v="25003"/>
    <n v="13133"/>
    <n v="10815"/>
    <n v="0.99209999999999998"/>
    <x v="148"/>
    <n v="2318"/>
    <n v="0"/>
    <n v="2318"/>
    <n v="6141"/>
    <n v="8459"/>
    <n v="3"/>
    <n v="7.8587754816133421E-2"/>
    <n v="5.579192293577423E-2"/>
    <n v="3.4263033749099663E-2"/>
    <n v="0.83135728849899293"/>
    <n v="1032.17"/>
    <n v="732.77"/>
    <n v="450.01"/>
    <n v="10919.030000000002"/>
  </r>
  <r>
    <n v="1980"/>
    <x v="1"/>
    <n v="1976"/>
    <n v="8"/>
    <x v="7"/>
    <s v="CA"/>
    <s v="GS"/>
    <n v="0"/>
    <x v="2"/>
    <s v="N"/>
    <n v="403"/>
    <n v="256"/>
    <n v="203"/>
    <n v="1"/>
    <x v="149"/>
    <n v="52"/>
    <n v="0"/>
    <n v="52"/>
    <n v="106"/>
    <n v="158"/>
    <n v="4"/>
    <n v="0.12860933354143908"/>
    <n v="0.2375916965818636"/>
    <n v="1.794911815202123E-3"/>
    <n v="0.63200405806149529"/>
    <n v="32.96"/>
    <n v="60.89"/>
    <n v="0.46"/>
    <n v="161.97"/>
  </r>
  <r>
    <n v="1980"/>
    <x v="5"/>
    <n v="1979"/>
    <n v="9"/>
    <x v="8"/>
    <s v="CA"/>
    <s v="GS"/>
    <n v="1"/>
    <x v="4"/>
    <s v="Y"/>
    <n v="404646"/>
    <n v="64315"/>
    <n v="64315"/>
    <n v="0.57920000000000005"/>
    <x v="150"/>
    <n v="0"/>
    <n v="0"/>
    <n v="0"/>
    <n v="4461"/>
    <n v="4461"/>
    <n v="1"/>
    <n v="3.3508884641768974E-2"/>
    <n v="3.0754804286619641E-2"/>
    <n v="3.7434067195020536E-2"/>
    <n v="0.89830224387659086"/>
    <n v="2155.14"/>
    <n v="1978.01"/>
    <n v="2407.5899999999997"/>
    <n v="57774.740000000005"/>
  </r>
  <r>
    <n v="1980"/>
    <x v="4"/>
    <n v="1978"/>
    <n v="9"/>
    <x v="8"/>
    <s v="CA"/>
    <s v="GS"/>
    <n v="1"/>
    <x v="0"/>
    <s v="N"/>
    <n v="223515"/>
    <n v="120530"/>
    <n v="120530"/>
    <n v="0.83989999999999998"/>
    <x v="151"/>
    <n v="0"/>
    <n v="0"/>
    <n v="0"/>
    <n v="8317"/>
    <n v="8317"/>
    <n v="2"/>
    <n v="1.8504767587572805E-2"/>
    <n v="3.0463228578710654E-2"/>
    <n v="2.8081260055541093E-2"/>
    <n v="0.92295074377817543"/>
    <n v="2230.39"/>
    <n v="3671.75"/>
    <n v="3384.6499999999996"/>
    <n v="111243.77000000002"/>
  </r>
  <r>
    <n v="1980"/>
    <x v="0"/>
    <n v="1977"/>
    <n v="9"/>
    <x v="8"/>
    <s v="CA"/>
    <s v="GS"/>
    <n v="1"/>
    <x v="1"/>
    <s v="N"/>
    <n v="20057"/>
    <n v="10598"/>
    <n v="8675"/>
    <n v="0.99519999999999997"/>
    <x v="152"/>
    <n v="1922"/>
    <n v="0"/>
    <n v="1922"/>
    <n v="5093"/>
    <n v="7015"/>
    <n v="3"/>
    <n v="7.900638863387402E-2"/>
    <n v="5.5460626069136126E-2"/>
    <n v="3.4059504590739642E-2"/>
    <n v="0.83147348070625027"/>
    <n v="837.35000000000014"/>
    <n v="587.79999999999995"/>
    <n v="360.98"/>
    <n v="8812.380000000001"/>
  </r>
  <r>
    <n v="1980"/>
    <x v="1"/>
    <n v="1976"/>
    <n v="9"/>
    <x v="8"/>
    <s v="CA"/>
    <s v="GS"/>
    <n v="1"/>
    <x v="2"/>
    <s v="N"/>
    <n v="281"/>
    <n v="178"/>
    <n v="141"/>
    <n v="1"/>
    <x v="153"/>
    <n v="36"/>
    <n v="0"/>
    <n v="36"/>
    <n v="74"/>
    <n v="110"/>
    <n v="4"/>
    <n v="0.12862024536440536"/>
    <n v="0.23757772673799787"/>
    <n v="1.7926166601310851E-3"/>
    <n v="0.63200941123746568"/>
    <n v="22.96"/>
    <n v="42.41"/>
    <n v="0.32"/>
    <n v="112.82"/>
  </r>
  <r>
    <n v="1980"/>
    <x v="5"/>
    <n v="1979"/>
    <n v="10"/>
    <x v="9"/>
    <s v="US"/>
    <s v="PS"/>
    <n v="1"/>
    <x v="4"/>
    <s v="Y"/>
    <n v="680100"/>
    <n v="43645"/>
    <n v="41930"/>
    <n v="0.57550000000000001"/>
    <x v="154"/>
    <n v="0"/>
    <n v="1715"/>
    <n v="1715"/>
    <n v="258"/>
    <n v="1973"/>
    <n v="1"/>
    <n v="8.2991755858674202E-2"/>
    <n v="6.6423739974347876E-2"/>
    <n v="8.9012760524901272E-2"/>
    <n v="0.76157174364207647"/>
    <n v="3622.22"/>
    <n v="2899.1"/>
    <n v="3885.01"/>
    <n v="33239.21"/>
  </r>
  <r>
    <n v="1980"/>
    <x v="4"/>
    <n v="1978"/>
    <n v="10"/>
    <x v="9"/>
    <s v="US"/>
    <s v="PS"/>
    <n v="1"/>
    <x v="0"/>
    <s v="N"/>
    <n v="339937"/>
    <n v="83530"/>
    <n v="60839"/>
    <n v="0.81889999999999996"/>
    <x v="155"/>
    <n v="0"/>
    <n v="22691"/>
    <n v="22691"/>
    <n v="2087"/>
    <n v="24778"/>
    <n v="2"/>
    <n v="2.9366561004511182E-2"/>
    <n v="2.109567800361976E-2"/>
    <n v="0.11898078280022192"/>
    <n v="0.8305569781916472"/>
    <n v="2453.0000000000005"/>
    <n v="1762.1299999999999"/>
    <n v="9938.51"/>
    <n v="69376.739999999991"/>
  </r>
  <r>
    <n v="1980"/>
    <x v="0"/>
    <n v="1977"/>
    <n v="10"/>
    <x v="9"/>
    <s v="US"/>
    <s v="PS"/>
    <n v="1"/>
    <x v="1"/>
    <s v="N"/>
    <n v="165310"/>
    <n v="110639"/>
    <n v="56150"/>
    <n v="0.98680000000000001"/>
    <x v="156"/>
    <n v="1504"/>
    <n v="52983"/>
    <n v="54488"/>
    <n v="11619"/>
    <n v="66107"/>
    <n v="3"/>
    <n v="2.1105497480012098E-3"/>
    <n v="3.3438353165625785E-3"/>
    <n v="0.17574360024663904"/>
    <n v="0.81880201468879721"/>
    <n v="233.51"/>
    <n v="369.96000000000004"/>
    <n v="19444.169999999998"/>
    <n v="90591.779999999984"/>
  </r>
  <r>
    <n v="1980"/>
    <x v="1"/>
    <n v="1976"/>
    <n v="10"/>
    <x v="9"/>
    <s v="US"/>
    <s v="PS"/>
    <n v="1"/>
    <x v="2"/>
    <s v="N"/>
    <n v="8340"/>
    <n v="7352"/>
    <n v="2190"/>
    <n v="1"/>
    <x v="157"/>
    <n v="37"/>
    <n v="5124"/>
    <n v="5161"/>
    <n v="153"/>
    <n v="5314"/>
    <n v="4"/>
    <n v="1.2240501370936154E-4"/>
    <n v="1.0744440092266179E-4"/>
    <n v="0.11236100230665447"/>
    <n v="0.88740914827871353"/>
    <n v="0.9"/>
    <n v="0.79"/>
    <n v="826.15"/>
    <n v="6524.8"/>
  </r>
  <r>
    <n v="1980"/>
    <x v="5"/>
    <n v="1979"/>
    <n v="11"/>
    <x v="10"/>
    <s v="US"/>
    <s v="PS"/>
    <n v="1"/>
    <x v="4"/>
    <s v="Y"/>
    <n v="238087"/>
    <n v="18142"/>
    <n v="16668"/>
    <n v="0.57620000000000005"/>
    <x v="158"/>
    <n v="0"/>
    <n v="1473"/>
    <n v="1473"/>
    <n v="433"/>
    <n v="1906"/>
    <n v="1"/>
    <n v="6.9895282474945059E-2"/>
    <n v="4.0794525893858159E-2"/>
    <n v="9.1926861990922773E-2"/>
    <n v="0.79738332964027381"/>
    <n v="1268.05"/>
    <n v="740.1"/>
    <n v="1667.75"/>
    <n v="14466.24"/>
  </r>
  <r>
    <n v="1980"/>
    <x v="4"/>
    <n v="1978"/>
    <n v="11"/>
    <x v="10"/>
    <s v="US"/>
    <s v="PS"/>
    <n v="1"/>
    <x v="0"/>
    <s v="N"/>
    <n v="143793"/>
    <n v="33011"/>
    <n v="27264"/>
    <n v="0.81389999999999996"/>
    <x v="159"/>
    <n v="0"/>
    <n v="5746"/>
    <n v="5746"/>
    <n v="4218"/>
    <n v="9964"/>
    <n v="2"/>
    <n v="2.9741828736843182E-2"/>
    <n v="1.4421070041821889E-2"/>
    <n v="0.15238847647268733"/>
    <n v="0.80344862474864753"/>
    <n v="981.81999999999994"/>
    <n v="476.06"/>
    <n v="5030.5600000000004"/>
    <n v="26522.980000000003"/>
  </r>
  <r>
    <n v="1980"/>
    <x v="0"/>
    <n v="1977"/>
    <n v="11"/>
    <x v="10"/>
    <s v="US"/>
    <s v="PS"/>
    <n v="1"/>
    <x v="1"/>
    <s v="N"/>
    <n v="61663"/>
    <n v="28613"/>
    <n v="18314"/>
    <n v="0.98080000000000001"/>
    <x v="160"/>
    <n v="190"/>
    <n v="10109"/>
    <n v="10299"/>
    <n v="14770"/>
    <n v="25069"/>
    <n v="3"/>
    <n v="9.5566878117194446E-3"/>
    <n v="1.0920031719326598E-2"/>
    <n v="0.25452557833775491"/>
    <n v="0.72499770213119907"/>
    <n v="273.45"/>
    <n v="312.46000000000004"/>
    <n v="7282.86"/>
    <n v="20744.7"/>
  </r>
  <r>
    <n v="1980"/>
    <x v="1"/>
    <n v="1976"/>
    <n v="11"/>
    <x v="10"/>
    <s v="US"/>
    <s v="PS"/>
    <n v="1"/>
    <x v="2"/>
    <s v="N"/>
    <n v="5722"/>
    <n v="3451"/>
    <n v="1872"/>
    <n v="1"/>
    <x v="161"/>
    <n v="26"/>
    <n v="1553"/>
    <n v="1579"/>
    <n v="1698"/>
    <n v="3277"/>
    <n v="4"/>
    <n v="1.7672144065636081E-4"/>
    <n v="1.5644193107284402E-4"/>
    <n v="0.27793647298769325"/>
    <n v="0.72173036364057752"/>
    <n v="0.61"/>
    <n v="0.54"/>
    <n v="959.37"/>
    <n v="2491.2399999999998"/>
  </r>
  <r>
    <n v="1980"/>
    <x v="5"/>
    <n v="1979"/>
    <n v="12"/>
    <x v="11"/>
    <s v="US"/>
    <s v="PS"/>
    <n v="0"/>
    <x v="4"/>
    <s v="Y"/>
    <n v="102567"/>
    <n v="8209"/>
    <n v="7474"/>
    <n v="0.57789999999999997"/>
    <x v="162"/>
    <n v="0"/>
    <n v="734"/>
    <n v="734"/>
    <n v="170"/>
    <n v="904"/>
    <n v="1"/>
    <n v="6.6543552911912357E-2"/>
    <n v="3.8838085516145898E-2"/>
    <n v="8.5789010148357769E-2"/>
    <n v="0.80882935142358403"/>
    <n v="546.27"/>
    <n v="318.83000000000004"/>
    <n v="704.26"/>
    <n v="6639.8499999999995"/>
  </r>
  <r>
    <n v="1980"/>
    <x v="4"/>
    <n v="1978"/>
    <n v="12"/>
    <x v="11"/>
    <s v="US"/>
    <s v="PS"/>
    <n v="0"/>
    <x v="0"/>
    <s v="N"/>
    <n v="53605"/>
    <n v="12527"/>
    <n v="10217"/>
    <n v="0.81530000000000002"/>
    <x v="163"/>
    <n v="0"/>
    <n v="2309"/>
    <n v="2309"/>
    <n v="1586"/>
    <n v="3895"/>
    <n v="2"/>
    <n v="2.9341658657453678E-2"/>
    <n v="1.4300835619019032E-2"/>
    <n v="0.14867919829108406"/>
    <n v="0.80767830743244307"/>
    <n v="367.57000000000005"/>
    <n v="179.15"/>
    <n v="1862.54"/>
    <n v="10117.98"/>
  </r>
  <r>
    <n v="1980"/>
    <x v="0"/>
    <n v="1977"/>
    <n v="12"/>
    <x v="11"/>
    <s v="US"/>
    <s v="PS"/>
    <n v="0"/>
    <x v="1"/>
    <s v="N"/>
    <n v="36999"/>
    <n v="16902"/>
    <n v="11031"/>
    <n v="0.98080000000000001"/>
    <x v="164"/>
    <n v="109"/>
    <n v="5762"/>
    <n v="5871"/>
    <n v="9121"/>
    <n v="14992"/>
    <n v="3"/>
    <n v="9.2658382116731115E-3"/>
    <n v="1.0093504388287254E-2"/>
    <n v="0.26706344158859846"/>
    <n v="0.71357721581144118"/>
    <n v="156.62"/>
    <n v="170.61"/>
    <n v="4514.16"/>
    <n v="12061.559999999998"/>
  </r>
  <r>
    <n v="1980"/>
    <x v="1"/>
    <n v="1976"/>
    <n v="12"/>
    <x v="11"/>
    <s v="US"/>
    <s v="PS"/>
    <n v="0"/>
    <x v="2"/>
    <s v="N"/>
    <n v="4209"/>
    <n v="2509"/>
    <n v="1358"/>
    <n v="1"/>
    <x v="165"/>
    <n v="19"/>
    <n v="1132"/>
    <n v="1151"/>
    <n v="1277"/>
    <n v="2428"/>
    <n v="4"/>
    <n v="1.8327350383081465E-4"/>
    <n v="1.5936826420070841E-4"/>
    <n v="0.29147260260328062"/>
    <n v="0.70818475562868788"/>
    <n v="0.45999999999999996"/>
    <n v="0.4"/>
    <n v="731.57"/>
    <n v="1777.48"/>
  </r>
  <r>
    <n v="1980"/>
    <x v="5"/>
    <n v="1979"/>
    <n v="13"/>
    <x v="12"/>
    <s v="US"/>
    <s v="PS"/>
    <n v="1"/>
    <x v="4"/>
    <s v="Y"/>
    <n v="203814"/>
    <n v="15112"/>
    <n v="14131"/>
    <n v="0.57210000000000005"/>
    <x v="166"/>
    <n v="0"/>
    <n v="981"/>
    <n v="981"/>
    <n v="1701"/>
    <n v="2682"/>
    <n v="1"/>
    <n v="6.9559791458920731E-2"/>
    <n v="4.1922606353237454E-2"/>
    <n v="8.0246231458364903E-2"/>
    <n v="0.80827137072947697"/>
    <n v="1051.23"/>
    <n v="633.55999999999995"/>
    <n v="1212.73"/>
    <n v="12215.090000000002"/>
  </r>
  <r>
    <n v="1980"/>
    <x v="4"/>
    <n v="1978"/>
    <n v="13"/>
    <x v="12"/>
    <s v="US"/>
    <s v="PS"/>
    <n v="1"/>
    <x v="0"/>
    <s v="N"/>
    <n v="122049"/>
    <n v="44699"/>
    <n v="40555"/>
    <n v="0.80179999999999996"/>
    <x v="167"/>
    <n v="0"/>
    <n v="4143"/>
    <n v="4143"/>
    <n v="1725"/>
    <n v="5868"/>
    <n v="2"/>
    <n v="1.8337333376286815E-2"/>
    <n v="1.4370624114084449E-2"/>
    <n v="5.405069226694157E-2"/>
    <n v="0.91324135024268716"/>
    <n v="819.67"/>
    <n v="642.36"/>
    <n v="2416.04"/>
    <n v="40821.449999999997"/>
  </r>
  <r>
    <n v="1980"/>
    <x v="0"/>
    <n v="1977"/>
    <n v="13"/>
    <x v="12"/>
    <s v="US"/>
    <s v="PS"/>
    <n v="1"/>
    <x v="1"/>
    <s v="N"/>
    <n v="37810"/>
    <n v="20991"/>
    <n v="16544"/>
    <n v="0.96499999999999997"/>
    <x v="168"/>
    <n v="551"/>
    <n v="3896"/>
    <n v="4447"/>
    <n v="4453"/>
    <n v="8900"/>
    <n v="3"/>
    <n v="7.1775850882299418E-3"/>
    <n v="1.6831382248446294E-2"/>
    <n v="0.23453891864133225"/>
    <n v="0.74145211402199163"/>
    <n v="150.66999999999999"/>
    <n v="353.32"/>
    <n v="4923.3799999999992"/>
    <n v="15564.37"/>
  </r>
  <r>
    <n v="1980"/>
    <x v="1"/>
    <n v="1976"/>
    <n v="13"/>
    <x v="12"/>
    <s v="US"/>
    <s v="PS"/>
    <n v="1"/>
    <x v="2"/>
    <s v="N"/>
    <n v="4907"/>
    <n v="3132"/>
    <n v="2047"/>
    <n v="1"/>
    <x v="169"/>
    <n v="108"/>
    <n v="976"/>
    <n v="1084"/>
    <n v="1284"/>
    <n v="2368"/>
    <n v="4"/>
    <n v="1.1203202921963896E-2"/>
    <n v="8.352117082889016E-3"/>
    <n v="7.7518884851890402E-2"/>
    <n v="0.90292579514325677"/>
    <n v="35.089999999999996"/>
    <n v="26.16"/>
    <n v="242.79999999999998"/>
    <n v="2828.09"/>
  </r>
  <r>
    <n v="1980"/>
    <x v="4"/>
    <n v="1979"/>
    <n v="14"/>
    <x v="13"/>
    <s v="US"/>
    <s v="PS"/>
    <n v="3"/>
    <x v="0"/>
    <s v="Y"/>
    <n v="17569"/>
    <n v="2503"/>
    <n v="2326"/>
    <n v="0.61870000000000003"/>
    <x v="170"/>
    <n v="0"/>
    <n v="176"/>
    <n v="176"/>
    <n v="47"/>
    <n v="223"/>
    <n v="1"/>
    <n v="0"/>
    <n v="1.6593167801105677E-2"/>
    <n v="4.0088837759243282E-2"/>
    <n v="0.94331799443965103"/>
    <n v="0"/>
    <n v="41.54"/>
    <n v="100.36"/>
    <n v="2361.54"/>
  </r>
  <r>
    <n v="1980"/>
    <x v="0"/>
    <n v="1978"/>
    <n v="14"/>
    <x v="13"/>
    <s v="US"/>
    <s v="PS"/>
    <n v="3"/>
    <x v="1"/>
    <s v="N"/>
    <n v="13669"/>
    <n v="7260"/>
    <n v="7207"/>
    <n v="0.86860000000000004"/>
    <x v="171"/>
    <n v="0"/>
    <n v="52"/>
    <n v="52"/>
    <n v="813"/>
    <n v="865"/>
    <n v="2"/>
    <n v="0"/>
    <n v="5.7378099085338549E-3"/>
    <n v="8.8066980598048933E-2"/>
    <n v="0.90619520949341725"/>
    <n v="0"/>
    <n v="41.66"/>
    <n v="639.42000000000007"/>
    <n v="6579.5300000000007"/>
  </r>
  <r>
    <n v="1980"/>
    <x v="1"/>
    <n v="1977"/>
    <n v="14"/>
    <x v="13"/>
    <s v="US"/>
    <s v="PS"/>
    <n v="3"/>
    <x v="2"/>
    <s v="N"/>
    <n v="1647"/>
    <n v="297"/>
    <n v="296"/>
    <n v="0.99050000000000005"/>
    <x v="172"/>
    <n v="0"/>
    <n v="0"/>
    <n v="0"/>
    <n v="923"/>
    <n v="923"/>
    <n v="3"/>
    <n v="0"/>
    <n v="8.9673272990342875E-2"/>
    <n v="1.4973585921464383E-2"/>
    <n v="0.89535314108819264"/>
    <n v="0"/>
    <n v="26.65"/>
    <n v="4.45"/>
    <n v="266.08999999999997"/>
  </r>
  <r>
    <n v="1980"/>
    <x v="2"/>
    <n v="1976"/>
    <n v="14"/>
    <x v="13"/>
    <s v="US"/>
    <s v="PS"/>
    <n v="3"/>
    <x v="3"/>
    <s v="N"/>
    <n v="7351"/>
    <n v="6626"/>
    <n v="6626"/>
    <n v="1"/>
    <x v="173"/>
    <n v="0"/>
    <n v="0"/>
    <n v="0"/>
    <n v="0"/>
    <n v="0"/>
    <n v="4"/>
    <n v="0"/>
    <n v="1.0564108291164933E-4"/>
    <n v="1.2707113115944108E-3"/>
    <n v="0.99862364760549394"/>
    <n v="0"/>
    <n v="0.7"/>
    <n v="8.42"/>
    <n v="6617.09"/>
  </r>
  <r>
    <n v="1980"/>
    <x v="5"/>
    <n v="1979"/>
    <n v="15"/>
    <x v="14"/>
    <s v="US"/>
    <s v="PS"/>
    <n v="0"/>
    <x v="4"/>
    <s v="Y"/>
    <n v="152055"/>
    <n v="13852"/>
    <n v="13615"/>
    <n v="0.58320000000000005"/>
    <x v="174"/>
    <n v="0"/>
    <n v="236"/>
    <n v="236"/>
    <n v="698"/>
    <n v="934"/>
    <n v="1"/>
    <n v="5.8464144013029087E-2"/>
    <n v="5.9643750252669631E-2"/>
    <n v="0.11605044152213961"/>
    <n v="0.76584166421216149"/>
    <n v="809.85"/>
    <n v="826.19"/>
    <n v="1607.54"/>
    <n v="10608.5"/>
  </r>
  <r>
    <n v="1980"/>
    <x v="4"/>
    <n v="1978"/>
    <n v="15"/>
    <x v="14"/>
    <s v="US"/>
    <s v="PS"/>
    <n v="0"/>
    <x v="0"/>
    <s v="N"/>
    <n v="68403"/>
    <n v="15967"/>
    <n v="14933"/>
    <n v="0.82579999999999998"/>
    <x v="175"/>
    <n v="0"/>
    <n v="1034"/>
    <n v="1034"/>
    <n v="5263"/>
    <n v="6297"/>
    <n v="2"/>
    <n v="5.0668932869989108E-2"/>
    <n v="5.2069862355703316E-2"/>
    <n v="0.17914487564793768"/>
    <n v="0.7181163291263698"/>
    <n v="809.08"/>
    <n v="831.44999999999993"/>
    <n v="2860.58"/>
    <n v="11466.86"/>
  </r>
  <r>
    <n v="1980"/>
    <x v="0"/>
    <n v="1977"/>
    <n v="15"/>
    <x v="14"/>
    <s v="US"/>
    <s v="PS"/>
    <n v="0"/>
    <x v="1"/>
    <s v="N"/>
    <n v="41713"/>
    <n v="12114"/>
    <n v="7074"/>
    <n v="0.98089999999999999"/>
    <x v="176"/>
    <n v="130"/>
    <n v="4909"/>
    <n v="5039"/>
    <n v="16220"/>
    <n v="21259"/>
    <n v="3"/>
    <n v="4.9735682964841377E-2"/>
    <n v="9.1500581134268441E-2"/>
    <n v="0.18007898143011861"/>
    <n v="0.67868475447077159"/>
    <n v="602.51"/>
    <n v="1108.46"/>
    <n v="2181.52"/>
    <n v="8221.75"/>
  </r>
  <r>
    <n v="1980"/>
    <x v="1"/>
    <n v="1976"/>
    <n v="15"/>
    <x v="14"/>
    <s v="US"/>
    <s v="PS"/>
    <n v="0"/>
    <x v="2"/>
    <s v="N"/>
    <n v="3316"/>
    <n v="1896"/>
    <n v="728"/>
    <n v="1"/>
    <x v="177"/>
    <n v="100"/>
    <n v="1068"/>
    <n v="1168"/>
    <n v="1087"/>
    <n v="2255"/>
    <n v="4"/>
    <n v="1.3610428509655444E-2"/>
    <n v="1.6347279496292861E-4"/>
    <n v="0.2183943807545061"/>
    <n v="0.76783171794087557"/>
    <n v="25.81"/>
    <n v="0.31"/>
    <n v="414.15000000000003"/>
    <n v="1456.0699999999997"/>
  </r>
  <r>
    <n v="1980"/>
    <x v="5"/>
    <n v="1979"/>
    <n v="16"/>
    <x v="15"/>
    <s v="US"/>
    <s v="PS"/>
    <n v="0"/>
    <x v="4"/>
    <s v="Y"/>
    <n v="6380"/>
    <n v="631"/>
    <n v="616"/>
    <n v="0.59089999999999998"/>
    <x v="178"/>
    <n v="0"/>
    <n v="15"/>
    <n v="15"/>
    <n v="24"/>
    <n v="39"/>
    <n v="1"/>
    <n v="6.8783822272856732E-2"/>
    <n v="3.1393398525269789E-2"/>
    <n v="5.7660052533308012E-2"/>
    <n v="0.84216272666856551"/>
    <n v="43.47"/>
    <n v="19.84"/>
    <n v="36.44"/>
    <n v="532.23"/>
  </r>
  <r>
    <n v="1980"/>
    <x v="4"/>
    <n v="1978"/>
    <n v="16"/>
    <x v="15"/>
    <s v="US"/>
    <s v="PS"/>
    <n v="0"/>
    <x v="0"/>
    <s v="N"/>
    <n v="3160"/>
    <n v="869"/>
    <n v="789"/>
    <n v="0.83689999999999998"/>
    <x v="179"/>
    <n v="0"/>
    <n v="80"/>
    <n v="80"/>
    <n v="231"/>
    <n v="311"/>
    <n v="2"/>
    <n v="2.4595253426547694E-2"/>
    <n v="7.1739030447980856E-2"/>
    <n v="0.18435516511820441"/>
    <n v="0.71931055100726704"/>
    <n v="21.39"/>
    <n v="62.39"/>
    <n v="160.33000000000001"/>
    <n v="625.57000000000005"/>
  </r>
  <r>
    <n v="1980"/>
    <x v="0"/>
    <n v="1977"/>
    <n v="16"/>
    <x v="15"/>
    <s v="US"/>
    <s v="PS"/>
    <n v="0"/>
    <x v="1"/>
    <s v="N"/>
    <n v="1396"/>
    <n v="501"/>
    <n v="335"/>
    <n v="0.9889"/>
    <x v="180"/>
    <n v="0"/>
    <n v="166"/>
    <n v="166"/>
    <n v="528"/>
    <n v="694"/>
    <n v="3"/>
    <n v="0.21223903810492314"/>
    <n v="1.5353632031265578E-3"/>
    <n v="0.14721540946342046"/>
    <n v="0.63901018922852992"/>
    <n v="106.44"/>
    <n v="0.77"/>
    <n v="73.83"/>
    <n v="320.47000000000003"/>
  </r>
  <r>
    <n v="1980"/>
    <x v="1"/>
    <n v="1976"/>
    <n v="16"/>
    <x v="15"/>
    <s v="US"/>
    <s v="PS"/>
    <n v="0"/>
    <x v="2"/>
    <s v="N"/>
    <n v="100"/>
    <n v="22"/>
    <n v="22"/>
    <n v="1"/>
    <x v="181"/>
    <n v="0"/>
    <n v="0"/>
    <n v="0"/>
    <n v="67"/>
    <n v="67"/>
    <n v="4"/>
    <n v="4.3975373790677223E-4"/>
    <n v="4.3975373790677223E-4"/>
    <n v="5.2770448548812663E-3"/>
    <n v="0.99384344766930532"/>
    <n v="0.01"/>
    <n v="0.01"/>
    <n v="0.12"/>
    <n v="22.6"/>
  </r>
  <r>
    <n v="1980"/>
    <x v="5"/>
    <n v="1979"/>
    <n v="17"/>
    <x v="16"/>
    <s v="US"/>
    <s v="PS"/>
    <n v="0"/>
    <x v="4"/>
    <s v="Y"/>
    <n v="59259"/>
    <n v="5357"/>
    <n v="5289"/>
    <n v="0.57110000000000005"/>
    <x v="182"/>
    <n v="0"/>
    <n v="67"/>
    <n v="67"/>
    <n v="135"/>
    <n v="202"/>
    <n v="1"/>
    <n v="5.8906640785397001E-2"/>
    <n v="5.9977976034939713E-2"/>
    <n v="0.11668408675202507"/>
    <n v="0.76443129642763818"/>
    <n v="315.61000000000007"/>
    <n v="321.35000000000002"/>
    <n v="625.16999999999996"/>
    <n v="4095.67"/>
  </r>
  <r>
    <n v="1980"/>
    <x v="4"/>
    <n v="1978"/>
    <n v="17"/>
    <x v="16"/>
    <s v="US"/>
    <s v="PS"/>
    <n v="0"/>
    <x v="0"/>
    <s v="N"/>
    <n v="35411"/>
    <n v="8802"/>
    <n v="7656"/>
    <n v="0.81169999999999998"/>
    <x v="183"/>
    <n v="0"/>
    <n v="1145"/>
    <n v="1145"/>
    <n v="1379"/>
    <n v="2524"/>
    <n v="2"/>
    <n v="4.7369706609105625E-2"/>
    <n v="4.8516004430685329E-2"/>
    <n v="0.16675622710102531"/>
    <n v="0.73735806185918373"/>
    <n v="416.96"/>
    <n v="427.04999999999995"/>
    <n v="1467.83"/>
    <n v="6490.41"/>
  </r>
  <r>
    <n v="1980"/>
    <x v="0"/>
    <n v="1977"/>
    <n v="17"/>
    <x v="16"/>
    <s v="US"/>
    <s v="PS"/>
    <n v="0"/>
    <x v="1"/>
    <s v="N"/>
    <n v="19942"/>
    <n v="8881"/>
    <n v="3163"/>
    <n v="0.97389999999999999"/>
    <x v="184"/>
    <n v="58"/>
    <n v="5659"/>
    <n v="5717"/>
    <n v="3732"/>
    <n v="9449"/>
    <n v="3"/>
    <n v="3.034052869041198E-2"/>
    <n v="5.5799954735795541E-2"/>
    <n v="0.11005732339922916"/>
    <n v="0.80380219317456325"/>
    <n v="269.45999999999998"/>
    <n v="495.57000000000005"/>
    <n v="977.44"/>
    <n v="7138.7199999999993"/>
  </r>
  <r>
    <n v="1980"/>
    <x v="1"/>
    <n v="1976"/>
    <n v="17"/>
    <x v="16"/>
    <s v="US"/>
    <s v="PS"/>
    <n v="0"/>
    <x v="2"/>
    <s v="N"/>
    <n v="3133"/>
    <n v="2452"/>
    <n v="461"/>
    <n v="1"/>
    <x v="185"/>
    <n v="64"/>
    <n v="1926"/>
    <n v="1990"/>
    <n v="367"/>
    <n v="2357"/>
    <n v="4"/>
    <n v="6.7285420676605869E-3"/>
    <n v="1.2233712850291976E-4"/>
    <n v="0.10770153002968715"/>
    <n v="0.88544759077414947"/>
    <n v="16.5"/>
    <n v="0.3"/>
    <n v="264.11"/>
    <n v="2171.3300000000004"/>
  </r>
  <r>
    <n v="1980"/>
    <x v="5"/>
    <n v="1979"/>
    <n v="18"/>
    <x v="17"/>
    <s v="US"/>
    <s v="WA"/>
    <n v="1"/>
    <x v="4"/>
    <s v="Y"/>
    <n v="116435"/>
    <n v="5276"/>
    <n v="3659"/>
    <n v="0.60050000000000003"/>
    <x v="186"/>
    <n v="0"/>
    <n v="1616"/>
    <n v="1616"/>
    <n v="3302"/>
    <n v="4918"/>
    <n v="1"/>
    <n v="0.20831453859712301"/>
    <n v="5.2178610010803025E-2"/>
    <n v="0.12605803309137084"/>
    <n v="0.61344881830070319"/>
    <n v="1099.1300000000001"/>
    <n v="275.31"/>
    <n v="665.12"/>
    <n v="3236.7400000000002"/>
  </r>
  <r>
    <n v="1980"/>
    <x v="4"/>
    <n v="1978"/>
    <n v="18"/>
    <x v="17"/>
    <s v="US"/>
    <s v="WA"/>
    <n v="1"/>
    <x v="0"/>
    <s v="N"/>
    <n v="76624"/>
    <n v="14231"/>
    <n v="9672"/>
    <n v="0.81200000000000006"/>
    <x v="187"/>
    <n v="0"/>
    <n v="4559"/>
    <n v="4559"/>
    <n v="3899"/>
    <n v="8458"/>
    <n v="2"/>
    <n v="0.10414088843638651"/>
    <n v="0.1444438120653711"/>
    <n v="0.14621728404430306"/>
    <n v="0.60519801545393925"/>
    <n v="1482.1299999999999"/>
    <n v="2055.7199999999998"/>
    <n v="2080.96"/>
    <n v="8613.16"/>
  </r>
  <r>
    <n v="1980"/>
    <x v="0"/>
    <n v="1977"/>
    <n v="18"/>
    <x v="17"/>
    <s v="US"/>
    <s v="WA"/>
    <n v="1"/>
    <x v="1"/>
    <s v="N"/>
    <n v="39416"/>
    <n v="20046"/>
    <n v="8794"/>
    <n v="0.95899999999999996"/>
    <x v="188"/>
    <n v="683"/>
    <n v="10568"/>
    <n v="11252"/>
    <n v="2170"/>
    <n v="13422"/>
    <n v="3"/>
    <n v="0.18239963764898842"/>
    <n v="0.11762939432908694"/>
    <n v="6.2372860388110657E-2"/>
    <n v="0.63759810763381397"/>
    <n v="3656.54"/>
    <n v="2358.1"/>
    <n v="1250.3800000000001"/>
    <n v="12781.84"/>
  </r>
  <r>
    <n v="1980"/>
    <x v="1"/>
    <n v="1976"/>
    <n v="18"/>
    <x v="17"/>
    <s v="US"/>
    <s v="WA"/>
    <n v="1"/>
    <x v="2"/>
    <s v="N"/>
    <n v="9136"/>
    <n v="6186"/>
    <n v="3000"/>
    <n v="1"/>
    <x v="189"/>
    <n v="180"/>
    <n v="3006"/>
    <n v="3186"/>
    <n v="2035"/>
    <n v="5221"/>
    <n v="4"/>
    <n v="0.28224487288902683"/>
    <n v="0.17413912380065688"/>
    <n v="1.8901776708821476E-2"/>
    <n v="0.5247142266014948"/>
    <n v="1746.17"/>
    <n v="1077.3499999999999"/>
    <n v="116.94"/>
    <n v="3246.26"/>
  </r>
  <r>
    <n v="1980"/>
    <x v="5"/>
    <n v="1979"/>
    <n v="19"/>
    <x v="18"/>
    <s v="US"/>
    <s v="CR"/>
    <n v="0"/>
    <x v="4"/>
    <s v="Y"/>
    <n v="241149"/>
    <n v="9756"/>
    <n v="9323"/>
    <n v="0.59460000000000002"/>
    <x v="190"/>
    <n v="0"/>
    <n v="433"/>
    <n v="433"/>
    <n v="1845"/>
    <n v="2278"/>
    <n v="1"/>
    <n v="0.13163634276531019"/>
    <n v="7.6828863325161312E-2"/>
    <n v="0.14292376251424635"/>
    <n v="0.64861103139528209"/>
    <n v="1284.3599999999999"/>
    <n v="749.61"/>
    <n v="1394.49"/>
    <n v="6328.42"/>
  </r>
  <r>
    <n v="1980"/>
    <x v="4"/>
    <n v="1978"/>
    <n v="19"/>
    <x v="18"/>
    <s v="US"/>
    <s v="CR"/>
    <n v="0"/>
    <x v="0"/>
    <s v="N"/>
    <n v="216253"/>
    <n v="29536"/>
    <n v="21151"/>
    <n v="0.83799999999999997"/>
    <x v="191"/>
    <n v="0"/>
    <n v="8385"/>
    <n v="8385"/>
    <n v="8076"/>
    <n v="16461"/>
    <n v="2"/>
    <n v="0.15558026298059568"/>
    <n v="7.5137506525762107E-2"/>
    <n v="0.20655941507503525"/>
    <n v="0.5627228154186068"/>
    <n v="4595.3399999999992"/>
    <n v="2219.3199999999997"/>
    <n v="6101.0999999999995"/>
    <n v="16621.019999999997"/>
  </r>
  <r>
    <n v="1980"/>
    <x v="0"/>
    <n v="1977"/>
    <n v="19"/>
    <x v="18"/>
    <s v="US"/>
    <s v="CR"/>
    <n v="0"/>
    <x v="1"/>
    <s v="N"/>
    <n v="120589"/>
    <n v="41043"/>
    <n v="32870"/>
    <n v="0.93859999999999999"/>
    <x v="192"/>
    <n v="1744"/>
    <n v="6427"/>
    <n v="8172"/>
    <n v="8246"/>
    <n v="16418"/>
    <n v="3"/>
    <n v="0.39770641330073669"/>
    <n v="0.1430745795765139"/>
    <n v="0.14683793686350508"/>
    <n v="0.31238107025924433"/>
    <n v="16323.119999999999"/>
    <n v="5872.2300000000005"/>
    <n v="6026.69"/>
    <n v="12821.1"/>
  </r>
  <r>
    <n v="1980"/>
    <x v="1"/>
    <n v="1976"/>
    <n v="19"/>
    <x v="18"/>
    <s v="US"/>
    <s v="CR"/>
    <n v="0"/>
    <x v="2"/>
    <s v="N"/>
    <n v="62083"/>
    <n v="23843"/>
    <n v="20867"/>
    <n v="1"/>
    <x v="193"/>
    <n v="210"/>
    <n v="2766"/>
    <n v="2976"/>
    <n v="16175"/>
    <n v="19151"/>
    <n v="4"/>
    <n v="0.5695071797104293"/>
    <n v="0.1498151703729054"/>
    <n v="9.6167186303399058E-2"/>
    <n v="0.18451046361326612"/>
    <n v="13579.09"/>
    <n v="3572.13"/>
    <n v="2292.9699999999998"/>
    <n v="4399.3900000000003"/>
  </r>
  <r>
    <n v="1980"/>
    <x v="5"/>
    <n v="1979"/>
    <n v="20"/>
    <x v="19"/>
    <s v="US"/>
    <s v="CR"/>
    <n v="1"/>
    <x v="4"/>
    <s v="Y"/>
    <n v="610232"/>
    <n v="44857"/>
    <n v="40552"/>
    <n v="0.6452"/>
    <x v="194"/>
    <n v="0"/>
    <n v="4305"/>
    <n v="4305"/>
    <n v="3284"/>
    <n v="7589"/>
    <n v="1"/>
    <n v="0"/>
    <n v="3.2166247042305897E-2"/>
    <n v="9.9291357224353172E-2"/>
    <n v="0.86854239573334102"/>
    <n v="0"/>
    <n v="1442.9"/>
    <n v="4453.97"/>
    <n v="38960.710000000006"/>
  </r>
  <r>
    <n v="1980"/>
    <x v="4"/>
    <n v="1978"/>
    <n v="20"/>
    <x v="19"/>
    <s v="US"/>
    <s v="CR"/>
    <n v="1"/>
    <x v="0"/>
    <s v="N"/>
    <n v="282878"/>
    <n v="140321"/>
    <n v="97691"/>
    <n v="0.93079999999999996"/>
    <x v="195"/>
    <n v="0"/>
    <n v="42629"/>
    <n v="42629"/>
    <n v="20276"/>
    <n v="62905"/>
    <n v="2"/>
    <n v="0"/>
    <n v="6.3187020324890954E-3"/>
    <n v="0.20134891621058321"/>
    <n v="0.79233238175692755"/>
    <n v="0"/>
    <n v="886.65"/>
    <n v="28253.59"/>
    <n v="111181.29999999999"/>
  </r>
  <r>
    <n v="1980"/>
    <x v="0"/>
    <n v="1977"/>
    <n v="20"/>
    <x v="19"/>
    <s v="US"/>
    <s v="CR"/>
    <n v="1"/>
    <x v="1"/>
    <s v="N"/>
    <n v="87094"/>
    <n v="51339"/>
    <n v="27023"/>
    <n v="0.99399999999999999"/>
    <x v="196"/>
    <n v="2127"/>
    <n v="22188"/>
    <n v="24316"/>
    <n v="13618"/>
    <n v="37934"/>
    <n v="3"/>
    <n v="0"/>
    <n v="4.4636544076542047E-3"/>
    <n v="0.30395858127625924"/>
    <n v="0.69157776431608653"/>
    <n v="0"/>
    <n v="229.16"/>
    <n v="15604.96"/>
    <n v="35504.979999999996"/>
  </r>
  <r>
    <n v="1980"/>
    <x v="1"/>
    <n v="1976"/>
    <n v="20"/>
    <x v="19"/>
    <s v="US"/>
    <s v="CR"/>
    <n v="1"/>
    <x v="2"/>
    <s v="N"/>
    <n v="1292"/>
    <n v="642"/>
    <n v="308"/>
    <n v="1"/>
    <x v="197"/>
    <n v="1"/>
    <n v="333"/>
    <n v="334"/>
    <n v="445"/>
    <n v="779"/>
    <n v="4"/>
    <n v="0"/>
    <n v="1.8666293340799847E-4"/>
    <n v="0.4408978487096924"/>
    <n v="0.55891548835689941"/>
    <n v="0"/>
    <n v="0.12"/>
    <n v="283.44"/>
    <n v="359.31"/>
  </r>
  <r>
    <n v="1980"/>
    <x v="5"/>
    <n v="1979"/>
    <n v="21"/>
    <x v="20"/>
    <s v="US"/>
    <s v="CR"/>
    <n v="1"/>
    <x v="4"/>
    <s v="Y"/>
    <n v="324330"/>
    <n v="11894"/>
    <n v="11569"/>
    <n v="0.61060000000000003"/>
    <x v="198"/>
    <n v="0"/>
    <n v="324"/>
    <n v="324"/>
    <n v="883"/>
    <n v="1207"/>
    <n v="1"/>
    <n v="0"/>
    <n v="0"/>
    <n v="0.15575753041042406"/>
    <n v="0.84424246958957583"/>
    <n v="0"/>
    <n v="0"/>
    <n v="1852.6999999999998"/>
    <n v="10042.07"/>
  </r>
  <r>
    <n v="1980"/>
    <x v="4"/>
    <n v="1978"/>
    <n v="21"/>
    <x v="20"/>
    <s v="US"/>
    <s v="CR"/>
    <n v="1"/>
    <x v="0"/>
    <s v="N"/>
    <n v="150288"/>
    <n v="56040"/>
    <n v="46392"/>
    <n v="0.87880000000000003"/>
    <x v="199"/>
    <n v="0"/>
    <n v="9648"/>
    <n v="9648"/>
    <n v="13710"/>
    <n v="23358"/>
    <n v="2"/>
    <n v="0"/>
    <n v="0"/>
    <n v="0.32071766857461803"/>
    <n v="0.67928233142538186"/>
    <n v="0"/>
    <n v="0"/>
    <n v="17973.310000000001"/>
    <n v="38067.600000000006"/>
  </r>
  <r>
    <n v="1980"/>
    <x v="0"/>
    <n v="1977"/>
    <n v="21"/>
    <x v="20"/>
    <s v="US"/>
    <s v="CR"/>
    <n v="1"/>
    <x v="1"/>
    <s v="N"/>
    <n v="77011"/>
    <n v="40004"/>
    <n v="29857"/>
    <n v="0.98950000000000005"/>
    <x v="200"/>
    <n v="2"/>
    <n v="10145"/>
    <n v="10147"/>
    <n v="18277"/>
    <n v="28424"/>
    <n v="3"/>
    <n v="0"/>
    <n v="0"/>
    <n v="0.38382141088579885"/>
    <n v="0.6161785891142012"/>
    <n v="0"/>
    <n v="0"/>
    <n v="15354.48"/>
    <n v="24649.75"/>
  </r>
  <r>
    <n v="1980"/>
    <x v="1"/>
    <n v="1976"/>
    <n v="21"/>
    <x v="20"/>
    <s v="US"/>
    <s v="CR"/>
    <n v="1"/>
    <x v="2"/>
    <s v="N"/>
    <n v="359"/>
    <n v="1"/>
    <n v="0"/>
    <n v="1"/>
    <x v="55"/>
    <n v="0"/>
    <n v="0"/>
    <n v="0"/>
    <n v="322"/>
    <n v="322"/>
    <n v="4"/>
    <n v="0"/>
    <n v="0"/>
    <n v="0.39805825242718451"/>
    <n v="0.6019417475728156"/>
    <n v="0"/>
    <n v="0"/>
    <n v="0.41"/>
    <n v="0.62"/>
  </r>
  <r>
    <n v="1980"/>
    <x v="5"/>
    <n v="1979"/>
    <n v="22"/>
    <x v="21"/>
    <s v="US"/>
    <s v="CR"/>
    <n v="1"/>
    <x v="4"/>
    <s v="Y"/>
    <n v="440891"/>
    <n v="16311"/>
    <n v="13260"/>
    <n v="0.58099999999999996"/>
    <x v="201"/>
    <n v="0"/>
    <n v="3051"/>
    <n v="3051"/>
    <n v="6044"/>
    <n v="9095"/>
    <n v="1"/>
    <n v="0.13940933629723723"/>
    <n v="8.4019441116932381E-2"/>
    <n v="0.15440030603574584"/>
    <n v="0.62217091655008461"/>
    <n v="2274.02"/>
    <n v="1370.51"/>
    <n v="2518.5499999999997"/>
    <n v="10148.740000000002"/>
  </r>
  <r>
    <n v="1980"/>
    <x v="4"/>
    <n v="1978"/>
    <n v="22"/>
    <x v="21"/>
    <s v="US"/>
    <s v="CR"/>
    <n v="1"/>
    <x v="0"/>
    <s v="N"/>
    <n v="207595"/>
    <n v="42861"/>
    <n v="37124"/>
    <n v="0.80769999999999997"/>
    <x v="202"/>
    <n v="0"/>
    <n v="5737"/>
    <n v="5737"/>
    <n v="7494"/>
    <n v="13231"/>
    <n v="2"/>
    <n v="3.252780623487727E-2"/>
    <n v="2.531928787855104E-2"/>
    <n v="0.18598359984499016"/>
    <n v="0.75616930604158172"/>
    <n v="1394.2"/>
    <n v="1085.23"/>
    <n v="7971.59"/>
    <n v="32410.77"/>
  </r>
  <r>
    <n v="1980"/>
    <x v="0"/>
    <n v="1977"/>
    <n v="22"/>
    <x v="21"/>
    <s v="US"/>
    <s v="CR"/>
    <n v="1"/>
    <x v="1"/>
    <s v="N"/>
    <n v="129772"/>
    <n v="63440"/>
    <n v="51651"/>
    <n v="0.98170000000000002"/>
    <x v="203"/>
    <n v="1637"/>
    <n v="10150"/>
    <n v="11788"/>
    <n v="30826"/>
    <n v="42614"/>
    <n v="3"/>
    <n v="0.12473073058746049"/>
    <n v="4.5337828486615266E-2"/>
    <n v="0.28315209698333138"/>
    <n v="0.54677934394259287"/>
    <n v="7912.94"/>
    <n v="2876.2400000000002"/>
    <n v="17963.22"/>
    <n v="34687.78"/>
  </r>
  <r>
    <n v="1980"/>
    <x v="1"/>
    <n v="1976"/>
    <n v="22"/>
    <x v="21"/>
    <s v="US"/>
    <s v="CR"/>
    <n v="1"/>
    <x v="2"/>
    <s v="N"/>
    <n v="7337"/>
    <n v="3426"/>
    <n v="3244"/>
    <n v="1"/>
    <x v="204"/>
    <n v="178"/>
    <n v="4"/>
    <n v="182"/>
    <n v="3177"/>
    <n v="3359"/>
    <n v="4"/>
    <n v="0.1544635248245993"/>
    <n v="2.0429366923103862E-4"/>
    <n v="0.71278644890907183"/>
    <n v="0.13254573259709782"/>
    <n v="529.26"/>
    <n v="0.7"/>
    <n v="2442.3200000000002"/>
    <n v="454.15999999999985"/>
  </r>
  <r>
    <n v="1980"/>
    <x v="5"/>
    <n v="1979"/>
    <n v="23"/>
    <x v="22"/>
    <s v="US"/>
    <s v="CR"/>
    <n v="0"/>
    <x v="4"/>
    <s v="Y"/>
    <n v="64073"/>
    <n v="3051"/>
    <n v="2874"/>
    <n v="0.57050000000000001"/>
    <x v="205"/>
    <n v="0"/>
    <n v="176"/>
    <n v="176"/>
    <n v="976"/>
    <n v="1152"/>
    <n v="1"/>
    <n v="0.10831822904546363"/>
    <n v="6.5280022025493198E-2"/>
    <n v="0.17840977250156506"/>
    <n v="0.64799197642747808"/>
    <n v="330.48"/>
    <n v="199.17000000000002"/>
    <n v="544.33000000000004"/>
    <n v="1977.03"/>
  </r>
  <r>
    <n v="1980"/>
    <x v="4"/>
    <n v="1978"/>
    <n v="23"/>
    <x v="22"/>
    <s v="US"/>
    <s v="CR"/>
    <n v="0"/>
    <x v="0"/>
    <s v="N"/>
    <n v="81250"/>
    <n v="7527"/>
    <n v="5987"/>
    <n v="0.79559999999999997"/>
    <x v="99"/>
    <n v="0"/>
    <n v="1540"/>
    <n v="1540"/>
    <n v="2749"/>
    <n v="4289"/>
    <n v="2"/>
    <n v="8.0426041225253764E-2"/>
    <n v="6.1435378478223043E-2"/>
    <n v="0.213593148695986"/>
    <n v="0.64454543160053723"/>
    <n v="605.44000000000005"/>
    <n v="462.48"/>
    <n v="1607.9099999999999"/>
    <n v="4852.08"/>
  </r>
  <r>
    <n v="1980"/>
    <x v="0"/>
    <n v="1977"/>
    <n v="23"/>
    <x v="22"/>
    <s v="US"/>
    <s v="CR"/>
    <n v="0"/>
    <x v="1"/>
    <s v="N"/>
    <n v="60819"/>
    <n v="17160"/>
    <n v="11979"/>
    <n v="0.96599999999999997"/>
    <x v="206"/>
    <n v="1694"/>
    <n v="3486"/>
    <n v="5181"/>
    <n v="19294"/>
    <n v="24475"/>
    <n v="3"/>
    <n v="0.25300381978538111"/>
    <n v="9.6950290344479967E-2"/>
    <n v="0.19994347533455906"/>
    <n v="0.45010241453558009"/>
    <n v="4341.71"/>
    <n v="1663.73"/>
    <n v="3431.1600000000003"/>
    <n v="7724.0500000000011"/>
  </r>
  <r>
    <n v="1980"/>
    <x v="1"/>
    <n v="1976"/>
    <n v="23"/>
    <x v="22"/>
    <s v="US"/>
    <s v="CR"/>
    <n v="0"/>
    <x v="2"/>
    <s v="N"/>
    <n v="9451"/>
    <n v="3495"/>
    <n v="1990"/>
    <n v="1"/>
    <x v="207"/>
    <n v="0"/>
    <n v="1504"/>
    <n v="1504"/>
    <n v="5010"/>
    <n v="6514"/>
    <n v="4"/>
    <n v="0.37774261935347281"/>
    <n v="2.3062464058776239E-2"/>
    <n v="3.0984553499137412E-3"/>
    <n v="0.59609646123783711"/>
    <n v="1320.32"/>
    <n v="80.61"/>
    <n v="10.83"/>
    <n v="2083.5299999999997"/>
  </r>
  <r>
    <n v="1980"/>
    <x v="4"/>
    <n v="1979"/>
    <n v="24"/>
    <x v="23"/>
    <s v="US"/>
    <s v="CR"/>
    <n v="2"/>
    <x v="0"/>
    <s v="Y"/>
    <n v="222413"/>
    <n v="14796"/>
    <n v="14781"/>
    <n v="0.65859999999999996"/>
    <x v="208"/>
    <n v="0"/>
    <n v="15"/>
    <n v="15"/>
    <n v="281"/>
    <n v="296"/>
    <n v="1"/>
    <n v="9.8970983992333422E-2"/>
    <n v="0.26520985141241338"/>
    <n v="0.2454060578535967"/>
    <n v="0.39041310674165663"/>
    <n v="1464.44"/>
    <n v="3924.22"/>
    <n v="3631.1899999999996"/>
    <n v="5776.81"/>
  </r>
  <r>
    <n v="1980"/>
    <x v="0"/>
    <n v="1978"/>
    <n v="24"/>
    <x v="23"/>
    <s v="US"/>
    <s v="CR"/>
    <n v="2"/>
    <x v="1"/>
    <s v="N"/>
    <n v="110466"/>
    <n v="32638"/>
    <n v="15612"/>
    <n v="0.90920000000000001"/>
    <x v="209"/>
    <n v="0"/>
    <n v="17025"/>
    <n v="17025"/>
    <n v="16731"/>
    <n v="33756"/>
    <n v="2"/>
    <n v="0.20784622756780669"/>
    <n v="0.14760269817478575"/>
    <n v="7.3679253491903393E-2"/>
    <n v="0.57087182076550413"/>
    <n v="6783.7599999999993"/>
    <n v="4817.51"/>
    <n v="2404.77"/>
    <n v="18632.32"/>
  </r>
  <r>
    <n v="1980"/>
    <x v="1"/>
    <n v="1977"/>
    <n v="24"/>
    <x v="23"/>
    <s v="US"/>
    <s v="CR"/>
    <n v="2"/>
    <x v="2"/>
    <s v="N"/>
    <n v="31999"/>
    <n v="14532"/>
    <n v="1465"/>
    <n v="0.99870000000000003"/>
    <x v="210"/>
    <n v="0"/>
    <n v="13066"/>
    <n v="13066"/>
    <n v="10748"/>
    <n v="23814"/>
    <n v="3"/>
    <n v="1.669126729355257E-2"/>
    <n v="2.1144152792257166E-2"/>
    <n v="1.8528572853982374E-2"/>
    <n v="0.94363600706020789"/>
    <n v="242.56"/>
    <n v="307.27"/>
    <n v="269.26"/>
    <n v="13713.060000000001"/>
  </r>
  <r>
    <n v="1980"/>
    <x v="2"/>
    <n v="1976"/>
    <n v="24"/>
    <x v="23"/>
    <s v="US"/>
    <s v="CR"/>
    <n v="2"/>
    <x v="3"/>
    <s v="N"/>
    <n v="1920"/>
    <n v="1373"/>
    <n v="3"/>
    <n v="1"/>
    <x v="211"/>
    <n v="0"/>
    <n v="1369"/>
    <n v="1369"/>
    <n v="354"/>
    <n v="1723"/>
    <n v="4"/>
    <n v="1.456558153084262E-4"/>
    <n v="1.3109023377758358E-4"/>
    <n v="1.6022139683926882E-3"/>
    <n v="0.99812103998252133"/>
    <n v="0.2"/>
    <n v="0.18"/>
    <n v="2.2000000000000002"/>
    <n v="1370.52"/>
  </r>
  <r>
    <n v="1980"/>
    <x v="4"/>
    <n v="1979"/>
    <n v="25"/>
    <x v="24"/>
    <s v="US"/>
    <s v="CR"/>
    <n v="2"/>
    <x v="0"/>
    <s v="Y"/>
    <n v="185386"/>
    <n v="22437"/>
    <n v="22073"/>
    <n v="0.6794"/>
    <x v="212"/>
    <n v="0"/>
    <n v="364"/>
    <n v="364"/>
    <n v="6659"/>
    <n v="7023"/>
    <n v="1"/>
    <n v="4.2615264623955429E-2"/>
    <n v="4.0258495821727025E-2"/>
    <n v="0.17276835654596101"/>
    <n v="0.74435788300835648"/>
    <n v="956.18"/>
    <n v="903.30000000000007"/>
    <n v="3876.4900000000002"/>
    <n v="16701.53"/>
  </r>
  <r>
    <n v="1980"/>
    <x v="0"/>
    <n v="1978"/>
    <n v="25"/>
    <x v="24"/>
    <s v="US"/>
    <s v="CR"/>
    <n v="2"/>
    <x v="1"/>
    <s v="N"/>
    <n v="62647"/>
    <n v="22614"/>
    <n v="12430"/>
    <n v="0.93149999999999999"/>
    <x v="213"/>
    <n v="0"/>
    <n v="10184"/>
    <n v="10184"/>
    <n v="10509"/>
    <n v="20693"/>
    <n v="2"/>
    <n v="6.1076074469298788E-2"/>
    <n v="4.3756152048117974E-2"/>
    <n v="9.7497083719149086E-2"/>
    <n v="0.79767068976343414"/>
    <n v="1381.2"/>
    <n v="989.5200000000001"/>
    <n v="2204.8399999999997"/>
    <n v="18038.86"/>
  </r>
  <r>
    <n v="1980"/>
    <x v="1"/>
    <n v="1977"/>
    <n v="25"/>
    <x v="24"/>
    <s v="US"/>
    <s v="CR"/>
    <n v="2"/>
    <x v="2"/>
    <s v="N"/>
    <n v="8973"/>
    <n v="3480"/>
    <n v="548"/>
    <n v="0.999"/>
    <x v="214"/>
    <n v="0"/>
    <n v="2931"/>
    <n v="2931"/>
    <n v="3634"/>
    <n v="6565"/>
    <n v="3"/>
    <n v="1.762027207561806E-2"/>
    <n v="3.2640455087411833E-2"/>
    <n v="6.5559593754040191E-2"/>
    <n v="0.88417967908292994"/>
    <n v="61.33"/>
    <n v="113.61"/>
    <n v="228.19"/>
    <n v="3077.52"/>
  </r>
  <r>
    <n v="1980"/>
    <x v="2"/>
    <n v="1976"/>
    <n v="25"/>
    <x v="24"/>
    <s v="US"/>
    <s v="CR"/>
    <n v="2"/>
    <x v="3"/>
    <s v="N"/>
    <n v="54"/>
    <n v="0"/>
    <n v="0"/>
    <n v="1"/>
    <x v="55"/>
    <n v="0"/>
    <n v="0"/>
    <n v="0"/>
    <n v="48"/>
    <n v="48"/>
    <n v="4"/>
    <n v="5.5555555555555559E-2"/>
    <n v="5.5555555555555559E-2"/>
    <n v="0.33333333333333331"/>
    <n v="0.55555555555555558"/>
    <n v="0.01"/>
    <n v="0.01"/>
    <n v="0.06"/>
    <n v="0.1"/>
  </r>
  <r>
    <n v="1980"/>
    <x v="5"/>
    <n v="1979"/>
    <n v="26"/>
    <x v="25"/>
    <s v="US"/>
    <s v="CR"/>
    <n v="0"/>
    <x v="4"/>
    <s v="Y"/>
    <n v="99666"/>
    <n v="4708"/>
    <n v="4359"/>
    <n v="0.54830000000000001"/>
    <x v="215"/>
    <n v="0"/>
    <n v="349"/>
    <n v="349"/>
    <n v="793"/>
    <n v="1142"/>
    <n v="1"/>
    <n v="0.10917748402881607"/>
    <n v="0.15674060418648905"/>
    <n v="0.12091587943455212"/>
    <n v="0.61316603235014266"/>
    <n v="514.05999999999995"/>
    <n v="738.01"/>
    <n v="569.33000000000004"/>
    <n v="2887.08"/>
  </r>
  <r>
    <n v="1980"/>
    <x v="4"/>
    <n v="1978"/>
    <n v="26"/>
    <x v="25"/>
    <s v="US"/>
    <s v="CR"/>
    <n v="0"/>
    <x v="0"/>
    <s v="N"/>
    <n v="69302"/>
    <n v="5244"/>
    <n v="4978"/>
    <n v="0.76549999999999996"/>
    <x v="216"/>
    <n v="0"/>
    <n v="265"/>
    <n v="265"/>
    <n v="538"/>
    <n v="803"/>
    <n v="2"/>
    <n v="8.8745414191028965E-2"/>
    <n v="0.17918214337469773"/>
    <n v="0.25903432969010987"/>
    <n v="0.47303811274416335"/>
    <n v="465.41999999999996"/>
    <n v="939.70999999999992"/>
    <n v="1358.49"/>
    <n v="2480.8200000000002"/>
  </r>
  <r>
    <n v="1980"/>
    <x v="0"/>
    <n v="1977"/>
    <n v="26"/>
    <x v="25"/>
    <s v="US"/>
    <s v="CR"/>
    <n v="0"/>
    <x v="1"/>
    <s v="N"/>
    <n v="51625"/>
    <n v="18128"/>
    <n v="17617"/>
    <n v="0.94969999999999999"/>
    <x v="217"/>
    <n v="209"/>
    <n v="301"/>
    <n v="510"/>
    <n v="7817"/>
    <n v="8327"/>
    <n v="3"/>
    <n v="0.39708640395392969"/>
    <n v="7.3297184590265213E-2"/>
    <n v="0.31009112572260711"/>
    <n v="0.21952528573319799"/>
    <n v="7198.7"/>
    <n v="1328.79"/>
    <n v="5621.58"/>
    <n v="3979.7299999999996"/>
  </r>
  <r>
    <n v="1980"/>
    <x v="1"/>
    <n v="1976"/>
    <n v="26"/>
    <x v="25"/>
    <s v="US"/>
    <s v="CR"/>
    <n v="0"/>
    <x v="2"/>
    <s v="N"/>
    <n v="12730"/>
    <n v="2836"/>
    <n v="2446"/>
    <n v="1"/>
    <x v="218"/>
    <n v="379"/>
    <n v="11"/>
    <n v="390"/>
    <n v="5991"/>
    <n v="6381"/>
    <n v="4"/>
    <n v="0.4179036607504803"/>
    <n v="0.28439642561291573"/>
    <n v="5.1430283589192242E-3"/>
    <n v="0.29255688527768481"/>
    <n v="1185.53"/>
    <n v="806.79"/>
    <n v="14.59"/>
    <n v="829.94"/>
  </r>
  <r>
    <n v="1980"/>
    <x v="5"/>
    <n v="1979"/>
    <n v="27"/>
    <x v="26"/>
    <s v="US"/>
    <s v="OR"/>
    <n v="0"/>
    <x v="4"/>
    <s v="Y"/>
    <n v="556993"/>
    <n v="15751"/>
    <n v="15084"/>
    <n v="0.58840000000000003"/>
    <x v="219"/>
    <n v="0"/>
    <n v="666"/>
    <n v="666"/>
    <n v="29201"/>
    <n v="29867"/>
    <n v="1"/>
    <n v="0.18833141819613122"/>
    <n v="0.10804611565735762"/>
    <n v="0.22220903140613396"/>
    <n v="0.48141343474037723"/>
    <n v="2966.54"/>
    <n v="1701.91"/>
    <n v="3500.17"/>
    <n v="7583.08"/>
  </r>
  <r>
    <n v="1980"/>
    <x v="4"/>
    <n v="1978"/>
    <n v="27"/>
    <x v="26"/>
    <s v="US"/>
    <s v="OR"/>
    <n v="0"/>
    <x v="0"/>
    <s v="N"/>
    <n v="319701"/>
    <n v="40981"/>
    <n v="33470"/>
    <n v="0.79390000000000005"/>
    <x v="220"/>
    <n v="0"/>
    <n v="7510"/>
    <n v="7510"/>
    <n v="28174"/>
    <n v="35684"/>
    <n v="2"/>
    <n v="0.21210194968399987"/>
    <n v="0.32286474219760369"/>
    <n v="0.16650447768478072"/>
    <n v="0.29852883043361556"/>
    <n v="8692.15"/>
    <n v="13231.32"/>
    <n v="6823.5199999999995"/>
    <n v="12234.01"/>
  </r>
  <r>
    <n v="1980"/>
    <x v="0"/>
    <n v="1977"/>
    <n v="27"/>
    <x v="26"/>
    <s v="US"/>
    <s v="OR"/>
    <n v="0"/>
    <x v="1"/>
    <s v="N"/>
    <n v="147150"/>
    <n v="49652"/>
    <n v="40884"/>
    <n v="0.94799999999999995"/>
    <x v="221"/>
    <n v="1242"/>
    <n v="7525"/>
    <n v="8767"/>
    <n v="28113"/>
    <n v="36880"/>
    <n v="3"/>
    <n v="0.43063804076371542"/>
    <n v="0.25059272536856519"/>
    <n v="0.11808043986143556"/>
    <n v="0.2006887940062837"/>
    <n v="21382.04"/>
    <n v="12442.43"/>
    <n v="5862.9299999999994"/>
    <n v="9964.6"/>
  </r>
  <r>
    <n v="1980"/>
    <x v="1"/>
    <n v="1976"/>
    <n v="27"/>
    <x v="26"/>
    <s v="US"/>
    <s v="OR"/>
    <n v="0"/>
    <x v="2"/>
    <s v="N"/>
    <n v="51411"/>
    <n v="27006"/>
    <n v="21055"/>
    <n v="1"/>
    <x v="222"/>
    <n v="772"/>
    <n v="5178"/>
    <n v="5950"/>
    <n v="19263"/>
    <n v="25213"/>
    <n v="4"/>
    <n v="0.49762163963563655"/>
    <n v="0.23395319558616606"/>
    <n v="4.0719840035547655E-2"/>
    <n v="0.22770532474264979"/>
    <n v="13438.77"/>
    <n v="6318.14"/>
    <n v="1099.68"/>
    <n v="6149.41"/>
  </r>
  <r>
    <n v="1980"/>
    <x v="5"/>
    <n v="1979"/>
    <n v="28"/>
    <x v="27"/>
    <s v="US"/>
    <s v="WA"/>
    <n v="0"/>
    <x v="4"/>
    <s v="Y"/>
    <n v="201387"/>
    <n v="9742"/>
    <n v="6363"/>
    <n v="0.61399999999999999"/>
    <x v="223"/>
    <n v="0"/>
    <n v="3379"/>
    <n v="3379"/>
    <n v="8433"/>
    <n v="11812"/>
    <n v="1"/>
    <n v="0.19727064465008579"/>
    <n v="4.8874264084015531E-2"/>
    <n v="0.11807602617684974"/>
    <n v="0.63577906508904891"/>
    <n v="1922"/>
    <n v="476.18"/>
    <n v="1150.4100000000001"/>
    <n v="6194.3700000000008"/>
  </r>
  <r>
    <n v="1980"/>
    <x v="4"/>
    <n v="1978"/>
    <n v="28"/>
    <x v="27"/>
    <s v="US"/>
    <s v="WA"/>
    <n v="0"/>
    <x v="0"/>
    <s v="N"/>
    <n v="114200"/>
    <n v="19990"/>
    <n v="15109"/>
    <n v="0.81369999999999998"/>
    <x v="224"/>
    <n v="0"/>
    <n v="4880"/>
    <n v="4880"/>
    <n v="8949"/>
    <n v="13829"/>
    <n v="2"/>
    <n v="0.11471319325532546"/>
    <n v="0.16123027729962899"/>
    <n v="0.16199564888753493"/>
    <n v="0.56206088055751069"/>
    <n v="2293.1499999999996"/>
    <n v="3223.04"/>
    <n v="3238.34"/>
    <n v="11235.759999999998"/>
  </r>
  <r>
    <n v="1980"/>
    <x v="0"/>
    <n v="1977"/>
    <n v="28"/>
    <x v="27"/>
    <s v="US"/>
    <s v="WA"/>
    <n v="0"/>
    <x v="1"/>
    <s v="N"/>
    <n v="47770"/>
    <n v="21801"/>
    <n v="11724"/>
    <n v="0.95389999999999997"/>
    <x v="225"/>
    <n v="912"/>
    <n v="9164"/>
    <n v="10076"/>
    <n v="4204"/>
    <n v="14280"/>
    <n v="3"/>
    <n v="0.22403236422597161"/>
    <n v="0.14438545352802626"/>
    <n v="7.6020154252964767E-2"/>
    <n v="0.55556202799303733"/>
    <n v="4884.32"/>
    <n v="3147.87"/>
    <n v="1657.38"/>
    <n v="12112.280000000002"/>
  </r>
  <r>
    <n v="1980"/>
    <x v="1"/>
    <n v="1976"/>
    <n v="28"/>
    <x v="27"/>
    <s v="US"/>
    <s v="WA"/>
    <n v="0"/>
    <x v="2"/>
    <s v="N"/>
    <n v="11577"/>
    <n v="6673"/>
    <n v="3885"/>
    <n v="1"/>
    <x v="226"/>
    <n v="233"/>
    <n v="2554"/>
    <n v="2788"/>
    <n v="3745"/>
    <n v="6533"/>
    <n v="4"/>
    <n v="0.33891244736802673"/>
    <n v="0.20910139802508351"/>
    <n v="2.2656097816803267E-2"/>
    <n v="0.42933005679008646"/>
    <n v="2261.8000000000002"/>
    <n v="1395.48"/>
    <n v="151.19999999999999"/>
    <n v="2865.2200000000003"/>
  </r>
  <r>
    <n v="1980"/>
    <x v="5"/>
    <n v="1979"/>
    <n v="29"/>
    <x v="28"/>
    <s v="US"/>
    <s v="CR"/>
    <n v="0"/>
    <x v="4"/>
    <s v="Y"/>
    <n v="12973"/>
    <n v="490"/>
    <n v="438"/>
    <n v="0.6018"/>
    <x v="227"/>
    <n v="0"/>
    <n v="52"/>
    <n v="52"/>
    <n v="177"/>
    <n v="229"/>
    <n v="1"/>
    <n v="0.14442360997880319"/>
    <n v="6.2530572313712701E-2"/>
    <n v="0.15102722974074681"/>
    <n v="0.64201858796673739"/>
    <n v="70.86"/>
    <n v="30.68"/>
    <n v="74.100000000000009"/>
    <n v="315"/>
  </r>
  <r>
    <n v="1980"/>
    <x v="4"/>
    <n v="1978"/>
    <n v="29"/>
    <x v="28"/>
    <s v="US"/>
    <s v="CR"/>
    <n v="0"/>
    <x v="0"/>
    <s v="N"/>
    <n v="6411"/>
    <n v="974"/>
    <n v="858"/>
    <n v="0.81859999999999999"/>
    <x v="228"/>
    <n v="0"/>
    <n v="116"/>
    <n v="116"/>
    <n v="251"/>
    <n v="367"/>
    <n v="2"/>
    <n v="5.8504141477383524E-2"/>
    <n v="5.2222644181917084E-2"/>
    <n v="0.28869227847971346"/>
    <n v="0.60058093586098593"/>
    <n v="57"/>
    <n v="50.88"/>
    <n v="281.27000000000004"/>
    <n v="585.14"/>
  </r>
  <r>
    <n v="1980"/>
    <x v="0"/>
    <n v="1977"/>
    <n v="29"/>
    <x v="28"/>
    <s v="US"/>
    <s v="CR"/>
    <n v="0"/>
    <x v="1"/>
    <s v="N"/>
    <n v="2482"/>
    <n v="1165"/>
    <n v="903"/>
    <n v="0.96499999999999997"/>
    <x v="229"/>
    <n v="3"/>
    <n v="257"/>
    <n v="261"/>
    <n v="177"/>
    <n v="438"/>
    <n v="3"/>
    <n v="0.1134992231959692"/>
    <n v="6.6453224380488049E-2"/>
    <n v="0.37593881702617093"/>
    <n v="0.44410873539737167"/>
    <n v="132.23000000000002"/>
    <n v="77.42"/>
    <n v="437.98"/>
    <n v="517.4"/>
  </r>
  <r>
    <n v="1980"/>
    <x v="1"/>
    <n v="1976"/>
    <n v="29"/>
    <x v="28"/>
    <s v="US"/>
    <s v="CR"/>
    <n v="0"/>
    <x v="2"/>
    <s v="N"/>
    <n v="370"/>
    <n v="197"/>
    <n v="144"/>
    <n v="1"/>
    <x v="230"/>
    <n v="1"/>
    <n v="50"/>
    <n v="52"/>
    <n v="54"/>
    <n v="106"/>
    <n v="4"/>
    <n v="0.18689406629105124"/>
    <n v="0.17496573777980814"/>
    <n v="0.22552154712958733"/>
    <n v="0.41261864879955329"/>
    <n v="36.82"/>
    <n v="34.47"/>
    <n v="44.43"/>
    <n v="81.289999999999992"/>
  </r>
  <r>
    <n v="1980"/>
    <x v="5"/>
    <n v="1979"/>
    <n v="30"/>
    <x v="29"/>
    <s v="US"/>
    <s v="CR"/>
    <n v="1"/>
    <x v="4"/>
    <s v="Y"/>
    <n v="38944"/>
    <n v="1565"/>
    <n v="1505"/>
    <n v="0.56420000000000003"/>
    <x v="231"/>
    <n v="0"/>
    <n v="60"/>
    <n v="60"/>
    <n v="507"/>
    <n v="567"/>
    <n v="1"/>
    <n v="0.13245417970496201"/>
    <n v="7.730378695957596E-2"/>
    <n v="0.14381505843285011"/>
    <n v="0.64642697490261181"/>
    <n v="207.41000000000003"/>
    <n v="121.05"/>
    <n v="225.20000000000002"/>
    <n v="1012.2399999999999"/>
  </r>
  <r>
    <n v="1980"/>
    <x v="4"/>
    <n v="1978"/>
    <n v="30"/>
    <x v="29"/>
    <s v="US"/>
    <s v="CR"/>
    <n v="1"/>
    <x v="0"/>
    <s v="N"/>
    <n v="27471"/>
    <n v="3311"/>
    <n v="2686"/>
    <n v="0.78939999999999999"/>
    <x v="232"/>
    <n v="0"/>
    <n v="625"/>
    <n v="625"/>
    <n v="1192"/>
    <n v="1817"/>
    <n v="2"/>
    <n v="0.17625514800903391"/>
    <n v="8.512180098793462E-2"/>
    <n v="0.23400644935325304"/>
    <n v="0.5046166016497784"/>
    <n v="583.75"/>
    <n v="281.91999999999996"/>
    <n v="775.02"/>
    <n v="1671.27"/>
  </r>
  <r>
    <n v="1980"/>
    <x v="0"/>
    <n v="1977"/>
    <n v="30"/>
    <x v="29"/>
    <s v="US"/>
    <s v="CR"/>
    <n v="1"/>
    <x v="1"/>
    <s v="N"/>
    <n v="740"/>
    <n v="272"/>
    <n v="201"/>
    <n v="0.95420000000000005"/>
    <x v="233"/>
    <n v="14"/>
    <n v="55"/>
    <n v="70"/>
    <n v="141"/>
    <n v="211"/>
    <n v="3"/>
    <n v="0.36816779312371434"/>
    <n v="0.13234645900675873"/>
    <n v="0.13583602703496916"/>
    <n v="0.36364972083455771"/>
    <n v="100.22999999999999"/>
    <n v="36.03"/>
    <n v="36.980000000000004"/>
    <n v="99"/>
  </r>
  <r>
    <n v="1980"/>
    <x v="1"/>
    <n v="1976"/>
    <n v="30"/>
    <x v="29"/>
    <s v="US"/>
    <s v="CR"/>
    <n v="1"/>
    <x v="2"/>
    <s v="N"/>
    <n v="26"/>
    <n v="10"/>
    <n v="8"/>
    <n v="1"/>
    <x v="117"/>
    <n v="0"/>
    <n v="1"/>
    <n v="1"/>
    <n v="13"/>
    <n v="14"/>
    <n v="4"/>
    <n v="0.56932153392330387"/>
    <n v="0.15044247787610621"/>
    <n v="9.6361848574237949E-2"/>
    <n v="0.18387413962635202"/>
    <n v="5.79"/>
    <n v="1.53"/>
    <n v="0.98"/>
    <n v="1.87"/>
  </r>
  <r>
    <n v="1981"/>
    <x v="5"/>
    <n v="1980"/>
    <n v="1"/>
    <x v="0"/>
    <s v="US"/>
    <s v="AK"/>
    <n v="3"/>
    <x v="0"/>
    <s v="Y"/>
    <n v="89743"/>
    <n v="1543"/>
    <n v="1543"/>
    <n v="0.54320000000000002"/>
    <x v="234"/>
    <n v="0"/>
    <n v="0"/>
    <n v="0"/>
    <n v="235"/>
    <n v="235"/>
    <n v="1"/>
    <n v="0.44837798255505013"/>
    <n v="0.17589460450769212"/>
    <n v="0"/>
    <n v="0.37572741293725781"/>
    <n v="691.91"/>
    <n v="271.43"/>
    <n v="0"/>
    <n v="579.79999999999995"/>
  </r>
  <r>
    <n v="1981"/>
    <x v="4"/>
    <n v="1979"/>
    <n v="1"/>
    <x v="0"/>
    <s v="US"/>
    <s v="AK"/>
    <n v="3"/>
    <x v="1"/>
    <s v="N"/>
    <n v="37874"/>
    <n v="4437"/>
    <n v="4437"/>
    <n v="0.81220000000000003"/>
    <x v="235"/>
    <n v="0"/>
    <n v="0"/>
    <n v="0"/>
    <n v="3319"/>
    <n v="3319"/>
    <n v="2"/>
    <n v="0.89301304631000578"/>
    <n v="4.9088741500967918E-2"/>
    <n v="0"/>
    <n v="5.7898212189026112E-2"/>
    <n v="3962.5400000000004"/>
    <n v="217.82"/>
    <n v="0"/>
    <n v="256.90999999999997"/>
  </r>
  <r>
    <n v="1981"/>
    <x v="0"/>
    <n v="1978"/>
    <n v="1"/>
    <x v="0"/>
    <s v="US"/>
    <s v="AK"/>
    <n v="3"/>
    <x v="2"/>
    <s v="N"/>
    <n v="23602"/>
    <n v="7686"/>
    <n v="7318"/>
    <n v="0.96489999999999998"/>
    <x v="236"/>
    <n v="367"/>
    <n v="0"/>
    <n v="367"/>
    <n v="7137"/>
    <n v="7504"/>
    <n v="3"/>
    <n v="0.95912658710385001"/>
    <n v="2.6438395195526505E-2"/>
    <n v="0"/>
    <n v="1.4435017700623326E-2"/>
    <n v="7372.01"/>
    <n v="203.20999999999998"/>
    <n v="0"/>
    <n v="110.95"/>
  </r>
  <r>
    <n v="1981"/>
    <x v="1"/>
    <n v="1977"/>
    <n v="1"/>
    <x v="0"/>
    <s v="US"/>
    <s v="AK"/>
    <n v="3"/>
    <x v="3"/>
    <s v="N"/>
    <n v="2484"/>
    <n v="892"/>
    <n v="847"/>
    <n v="1"/>
    <x v="237"/>
    <n v="44"/>
    <n v="0"/>
    <n v="44"/>
    <n v="1343"/>
    <n v="1387"/>
    <n v="4"/>
    <n v="0.98286661960309718"/>
    <n v="2.2635335776156696E-3"/>
    <n v="0"/>
    <n v="1.4869846819287097E-2"/>
    <n v="877.12"/>
    <n v="2.02"/>
    <n v="0"/>
    <n v="13.27"/>
  </r>
  <r>
    <n v="1981"/>
    <x v="5"/>
    <n v="1980"/>
    <n v="2"/>
    <x v="1"/>
    <s v="CA"/>
    <s v="BC"/>
    <n v="3"/>
    <x v="0"/>
    <s v="Y"/>
    <n v="520645"/>
    <n v="52384"/>
    <n v="52384"/>
    <n v="0.58779999999999999"/>
    <x v="238"/>
    <n v="0"/>
    <n v="0"/>
    <n v="0"/>
    <n v="13363"/>
    <n v="13363"/>
    <n v="1"/>
    <n v="0.15517464530511527"/>
    <n v="0.5758467301180541"/>
    <n v="5.9029719882575861E-2"/>
    <n v="0.2099489046942547"/>
    <n v="8128.74"/>
    <n v="30165.420000000002"/>
    <n v="3092.2400000000002"/>
    <n v="10998.06"/>
  </r>
  <r>
    <n v="1981"/>
    <x v="4"/>
    <n v="1979"/>
    <n v="2"/>
    <x v="1"/>
    <s v="CA"/>
    <s v="BC"/>
    <n v="3"/>
    <x v="1"/>
    <s v="N"/>
    <n v="237854"/>
    <n v="34880"/>
    <n v="34880"/>
    <n v="0.80769999999999997"/>
    <x v="239"/>
    <n v="0"/>
    <n v="0"/>
    <n v="0"/>
    <n v="19047"/>
    <n v="19047"/>
    <n v="2"/>
    <n v="0.51595569617349979"/>
    <n v="0.12070453336146712"/>
    <n v="4.9820589800280736E-2"/>
    <n v="0.31351918066475237"/>
    <n v="17997.03"/>
    <n v="4210.29"/>
    <n v="1737.7900000000002"/>
    <n v="10935.85"/>
  </r>
  <r>
    <n v="1981"/>
    <x v="0"/>
    <n v="1978"/>
    <n v="2"/>
    <x v="1"/>
    <s v="CA"/>
    <s v="BC"/>
    <n v="3"/>
    <x v="2"/>
    <s v="N"/>
    <n v="110394"/>
    <n v="18142"/>
    <n v="13936"/>
    <n v="0.96899999999999997"/>
    <x v="240"/>
    <n v="4206"/>
    <n v="0"/>
    <n v="4206"/>
    <n v="47119"/>
    <n v="51325"/>
    <n v="3"/>
    <n v="0.47002112174547639"/>
    <n v="0.24709961835342986"/>
    <n v="2.3696371601614776E-2"/>
    <n v="0.25918288829947911"/>
    <n v="8527.33"/>
    <n v="4482.99"/>
    <n v="429.90999999999997"/>
    <n v="4702.2100000000009"/>
  </r>
  <r>
    <n v="1981"/>
    <x v="1"/>
    <n v="1977"/>
    <n v="2"/>
    <x v="1"/>
    <s v="CA"/>
    <s v="BC"/>
    <n v="3"/>
    <x v="3"/>
    <s v="N"/>
    <n v="21831"/>
    <n v="8939"/>
    <n v="7917"/>
    <n v="1"/>
    <x v="241"/>
    <n v="1022"/>
    <n v="0"/>
    <n v="1022"/>
    <n v="10707"/>
    <n v="11729"/>
    <n v="4"/>
    <n v="0.58835228829893027"/>
    <n v="0.25080624322537559"/>
    <n v="2.7126463011249934E-3"/>
    <n v="0.15812882217456917"/>
    <n v="5259.6399999999994"/>
    <n v="2242.1099999999997"/>
    <n v="24.25"/>
    <n v="1413.6100000000001"/>
  </r>
  <r>
    <n v="1981"/>
    <x v="6"/>
    <n v="1980"/>
    <n v="3"/>
    <x v="2"/>
    <s v="CA"/>
    <s v="FR"/>
    <n v="0"/>
    <x v="4"/>
    <s v="Y"/>
    <n v="293649"/>
    <n v="10201"/>
    <n v="10004"/>
    <n v="0.57669999999999999"/>
    <x v="242"/>
    <n v="0"/>
    <n v="196"/>
    <n v="196"/>
    <n v="4206"/>
    <n v="4402"/>
    <n v="1"/>
    <n v="0.14543264046551932"/>
    <n v="0.14122034137561904"/>
    <n v="0.15935077462386335"/>
    <n v="0.55399624353499821"/>
    <n v="1483.57"/>
    <n v="1440.6"/>
    <n v="1625.55"/>
    <n v="5651.36"/>
  </r>
  <r>
    <n v="1981"/>
    <x v="5"/>
    <n v="1979"/>
    <n v="3"/>
    <x v="2"/>
    <s v="CA"/>
    <s v="FR"/>
    <n v="0"/>
    <x v="0"/>
    <s v="N"/>
    <n v="140893"/>
    <n v="6354"/>
    <n v="6156"/>
    <n v="0.80740000000000001"/>
    <x v="243"/>
    <n v="0"/>
    <n v="198"/>
    <n v="198"/>
    <n v="13176"/>
    <n v="13374"/>
    <n v="2"/>
    <n v="0.19954049758446502"/>
    <n v="6.6213983350905614E-2"/>
    <n v="0.14406817001589373"/>
    <n v="0.59017734904873553"/>
    <n v="1268.02"/>
    <n v="420.77"/>
    <n v="915.51"/>
    <n v="3750.4"/>
  </r>
  <r>
    <n v="1981"/>
    <x v="4"/>
    <n v="1978"/>
    <n v="3"/>
    <x v="2"/>
    <s v="CA"/>
    <s v="FR"/>
    <n v="0"/>
    <x v="1"/>
    <s v="N"/>
    <n v="82250"/>
    <n v="38632"/>
    <n v="13374"/>
    <n v="0.96860000000000002"/>
    <x v="244"/>
    <n v="5310"/>
    <n v="19947"/>
    <n v="25258"/>
    <n v="10703"/>
    <n v="35961"/>
    <n v="3"/>
    <n v="0.18596265713004048"/>
    <n v="7.5215859265738122E-2"/>
    <n v="3.7427513038787504E-2"/>
    <n v="0.70139397056543396"/>
    <n v="7184.2599999999993"/>
    <n v="2905.8"/>
    <n v="1445.93"/>
    <n v="27096.82"/>
  </r>
  <r>
    <n v="1981"/>
    <x v="0"/>
    <n v="1977"/>
    <n v="3"/>
    <x v="2"/>
    <s v="CA"/>
    <s v="FR"/>
    <n v="0"/>
    <x v="2"/>
    <s v="N"/>
    <n v="19618"/>
    <n v="10968"/>
    <n v="5204"/>
    <n v="1"/>
    <x v="245"/>
    <n v="1111"/>
    <n v="4652"/>
    <n v="5763"/>
    <n v="6688"/>
    <n v="12451"/>
    <n v="4"/>
    <n v="0.15515545267311492"/>
    <n v="0.2030982040044528"/>
    <n v="2.9357356525037175E-2"/>
    <n v="0.61238898679739506"/>
    <n v="1701.79"/>
    <n v="2227.64"/>
    <n v="322"/>
    <n v="6716.8600000000006"/>
  </r>
  <r>
    <n v="1981"/>
    <x v="6"/>
    <n v="1980"/>
    <n v="4"/>
    <x v="3"/>
    <s v="CA"/>
    <s v="FR"/>
    <n v="0"/>
    <x v="4"/>
    <s v="Y"/>
    <n v="1653481"/>
    <n v="169753"/>
    <n v="140990"/>
    <n v="0.60129999999999995"/>
    <x v="246"/>
    <n v="0"/>
    <n v="28762"/>
    <n v="28762"/>
    <n v="36006"/>
    <n v="64768"/>
    <n v="1"/>
    <n v="4.9210896791146402E-2"/>
    <n v="3.5597978385830842E-2"/>
    <n v="5.3920373699599414E-2"/>
    <n v="0.86127075112342344"/>
    <n v="8353.7199999999993"/>
    <n v="6042.88"/>
    <n v="9153.17"/>
    <n v="146203.69"/>
  </r>
  <r>
    <n v="1981"/>
    <x v="5"/>
    <n v="1979"/>
    <n v="4"/>
    <x v="3"/>
    <s v="CA"/>
    <s v="FR"/>
    <n v="0"/>
    <x v="0"/>
    <s v="N"/>
    <n v="983772"/>
    <n v="332932"/>
    <n v="318512"/>
    <n v="0.81220000000000003"/>
    <x v="247"/>
    <n v="0"/>
    <n v="14420"/>
    <n v="14420"/>
    <n v="27811"/>
    <n v="42231"/>
    <n v="2"/>
    <n v="1.9606774793331151E-2"/>
    <n v="1.2363441860579675E-2"/>
    <n v="0.16538490985421453"/>
    <n v="0.80264487349187474"/>
    <n v="6527.7300000000005"/>
    <n v="4116.1900000000005"/>
    <n v="55061.99"/>
    <n v="267226.46000000002"/>
  </r>
  <r>
    <n v="1981"/>
    <x v="4"/>
    <n v="1978"/>
    <n v="4"/>
    <x v="3"/>
    <s v="CA"/>
    <s v="FR"/>
    <n v="0"/>
    <x v="1"/>
    <s v="N"/>
    <n v="208431"/>
    <n v="102884"/>
    <n v="100523"/>
    <n v="0.98499999999999999"/>
    <x v="248"/>
    <n v="1212"/>
    <n v="1148"/>
    <n v="2360"/>
    <n v="53902"/>
    <n v="56262"/>
    <n v="3"/>
    <n v="5.7875832065320135E-3"/>
    <n v="5.5528529446498259E-3"/>
    <n v="0.25176361156078131"/>
    <n v="0.73689595228803695"/>
    <n v="595.45000000000005"/>
    <n v="571.29999999999995"/>
    <n v="25902.460000000003"/>
    <n v="75814.840000000011"/>
  </r>
  <r>
    <n v="1981"/>
    <x v="0"/>
    <n v="1977"/>
    <n v="4"/>
    <x v="3"/>
    <s v="CA"/>
    <s v="FR"/>
    <n v="0"/>
    <x v="2"/>
    <s v="N"/>
    <n v="12981"/>
    <n v="541"/>
    <n v="427"/>
    <n v="1"/>
    <x v="249"/>
    <n v="31"/>
    <n v="81"/>
    <n v="113"/>
    <n v="11141"/>
    <n v="11254"/>
    <n v="4"/>
    <n v="2.5315052293137224E-3"/>
    <n v="5.0408366901954993E-2"/>
    <n v="0.12197420451605752"/>
    <n v="0.82508592335267383"/>
    <n v="1.37"/>
    <n v="27.28"/>
    <n v="66.010000000000005"/>
    <n v="446.52"/>
  </r>
  <r>
    <n v="1981"/>
    <x v="6"/>
    <n v="1980"/>
    <n v="5"/>
    <x v="4"/>
    <s v="CA"/>
    <s v="WC"/>
    <n v="1"/>
    <x v="4"/>
    <s v="Y"/>
    <n v="968142"/>
    <n v="29369"/>
    <n v="28935"/>
    <n v="0.55910000000000004"/>
    <x v="250"/>
    <n v="0"/>
    <n v="434"/>
    <n v="434"/>
    <n v="10825"/>
    <n v="11259"/>
    <n v="1"/>
    <n v="0.179226386153194"/>
    <n v="0.10174549156535848"/>
    <n v="0.18708033210815819"/>
    <n v="0.53194779017328941"/>
    <n v="5263.87"/>
    <n v="2988.2599999999998"/>
    <n v="5494.54"/>
    <n v="15623.28"/>
  </r>
  <r>
    <n v="1981"/>
    <x v="5"/>
    <n v="1979"/>
    <n v="5"/>
    <x v="4"/>
    <s v="CA"/>
    <s v="WC"/>
    <n v="1"/>
    <x v="0"/>
    <s v="N"/>
    <n v="291024"/>
    <n v="34751"/>
    <n v="32860"/>
    <n v="0.78600000000000003"/>
    <x v="251"/>
    <n v="0"/>
    <n v="1890"/>
    <n v="1890"/>
    <n v="16288"/>
    <n v="18178"/>
    <n v="2"/>
    <n v="0.32054768346423429"/>
    <n v="0.14736359278142561"/>
    <n v="0.17119798707737749"/>
    <n v="0.3608907366769627"/>
    <n v="11139.5"/>
    <n v="5121.1000000000004"/>
    <n v="5949.38"/>
    <n v="12541.480000000001"/>
  </r>
  <r>
    <n v="1981"/>
    <x v="4"/>
    <n v="1978"/>
    <n v="5"/>
    <x v="4"/>
    <s v="CA"/>
    <s v="WC"/>
    <n v="1"/>
    <x v="1"/>
    <s v="N"/>
    <n v="43341"/>
    <n v="16216"/>
    <n v="13777"/>
    <n v="0.94340000000000002"/>
    <x v="252"/>
    <n v="891"/>
    <n v="1547"/>
    <n v="2438"/>
    <n v="6641"/>
    <n v="9079"/>
    <n v="3"/>
    <n v="0.5311504099533314"/>
    <n v="0.12423411245843732"/>
    <n v="9.7700610736732002E-2"/>
    <n v="0.24691486685149922"/>
    <n v="8613.3900000000012"/>
    <n v="2014.6399999999999"/>
    <n v="1584.36"/>
    <n v="4004.09"/>
  </r>
  <r>
    <n v="1981"/>
    <x v="0"/>
    <n v="1977"/>
    <n v="5"/>
    <x v="4"/>
    <s v="CA"/>
    <s v="WC"/>
    <n v="1"/>
    <x v="2"/>
    <s v="N"/>
    <n v="14423"/>
    <n v="8915"/>
    <n v="6032"/>
    <n v="1"/>
    <x v="253"/>
    <n v="957"/>
    <n v="1925"/>
    <n v="2883"/>
    <n v="4065"/>
    <n v="6948"/>
    <n v="4"/>
    <n v="0.49641674957852355"/>
    <n v="0.11576888174993184"/>
    <n v="3.5479170709437596E-2"/>
    <n v="0.35233519796210694"/>
    <n v="4425.5999999999995"/>
    <n v="1032.0899999999999"/>
    <n v="316.3"/>
    <n v="3141.1"/>
  </r>
  <r>
    <n v="1981"/>
    <x v="6"/>
    <n v="1980"/>
    <n v="6"/>
    <x v="5"/>
    <s v="CA"/>
    <s v="WC"/>
    <n v="0"/>
    <x v="4"/>
    <s v="Y"/>
    <n v="301777"/>
    <n v="9154"/>
    <n v="9019"/>
    <n v="0.55910000000000004"/>
    <x v="254"/>
    <n v="0"/>
    <n v="135"/>
    <n v="135"/>
    <n v="3374"/>
    <n v="3509"/>
    <n v="1"/>
    <n v="0.1792261159646352"/>
    <n v="0.10174595788466456"/>
    <n v="0.18707986796084269"/>
    <n v="0.5319480581898578"/>
    <n v="1640.79"/>
    <n v="931.47"/>
    <n v="1712.69"/>
    <n v="4869.9100000000008"/>
  </r>
  <r>
    <n v="1981"/>
    <x v="5"/>
    <n v="1979"/>
    <n v="6"/>
    <x v="5"/>
    <s v="CA"/>
    <s v="WC"/>
    <n v="0"/>
    <x v="0"/>
    <s v="N"/>
    <n v="404685"/>
    <n v="48323"/>
    <n v="45694"/>
    <n v="0.78600000000000003"/>
    <x v="255"/>
    <n v="0"/>
    <n v="2629"/>
    <n v="2629"/>
    <n v="22649"/>
    <n v="25278"/>
    <n v="2"/>
    <n v="0.32054773713468138"/>
    <n v="0.14736328248272959"/>
    <n v="0.17119806737492888"/>
    <n v="0.36089091300766019"/>
    <n v="15490.119999999999"/>
    <n v="7121.17"/>
    <n v="8272.9599999999991"/>
    <n v="17439.66"/>
  </r>
  <r>
    <n v="1981"/>
    <x v="4"/>
    <n v="1978"/>
    <n v="6"/>
    <x v="5"/>
    <s v="CA"/>
    <s v="WC"/>
    <n v="0"/>
    <x v="1"/>
    <s v="N"/>
    <n v="60601"/>
    <n v="22674"/>
    <n v="19264"/>
    <n v="0.94340000000000002"/>
    <x v="256"/>
    <n v="1246"/>
    <n v="2163"/>
    <n v="3410"/>
    <n v="9286"/>
    <n v="12696"/>
    <n v="3"/>
    <n v="0.53114946122794948"/>
    <n v="0.12423400343378149"/>
    <n v="9.7700918776910478E-2"/>
    <n v="0.24691561656135841"/>
    <n v="12043.66"/>
    <n v="2816.97"/>
    <n v="2215.34"/>
    <n v="5598.74"/>
  </r>
  <r>
    <n v="1981"/>
    <x v="0"/>
    <n v="1977"/>
    <n v="6"/>
    <x v="5"/>
    <s v="CA"/>
    <s v="WC"/>
    <n v="0"/>
    <x v="2"/>
    <s v="N"/>
    <n v="20193"/>
    <n v="12481"/>
    <n v="8445"/>
    <n v="1"/>
    <x v="257"/>
    <n v="1340"/>
    <n v="2695"/>
    <n v="4036"/>
    <n v="5692"/>
    <n v="9728"/>
    <n v="4"/>
    <n v="0.49641591562599907"/>
    <n v="0.11576908994621671"/>
    <n v="3.5479510991005138E-2"/>
    <n v="0.35233548343677923"/>
    <n v="6196.0500000000011"/>
    <n v="1444.98"/>
    <n v="442.84"/>
    <n v="4397.7000000000007"/>
  </r>
  <r>
    <n v="1981"/>
    <x v="6"/>
    <n v="1980"/>
    <n v="7"/>
    <x v="6"/>
    <s v="CA"/>
    <s v="GS"/>
    <n v="0"/>
    <x v="4"/>
    <s v="Y"/>
    <n v="104911"/>
    <n v="6549"/>
    <n v="6549"/>
    <n v="0.51970000000000005"/>
    <x v="258"/>
    <n v="0"/>
    <n v="0"/>
    <n v="0"/>
    <n v="24"/>
    <n v="24"/>
    <n v="1"/>
    <n v="8.435789846574808E-2"/>
    <n v="0.12256150444639892"/>
    <n v="8.8676035864360403E-2"/>
    <n v="0.7044045612234926"/>
    <n v="552.47"/>
    <n v="802.67000000000007"/>
    <n v="580.75"/>
    <n v="4613.2299999999996"/>
  </r>
  <r>
    <n v="1981"/>
    <x v="5"/>
    <n v="1979"/>
    <n v="7"/>
    <x v="6"/>
    <s v="CA"/>
    <s v="GS"/>
    <n v="0"/>
    <x v="0"/>
    <s v="N"/>
    <n v="119386"/>
    <n v="17185"/>
    <n v="17185"/>
    <n v="0.74219999999999997"/>
    <x v="259"/>
    <n v="0"/>
    <n v="0"/>
    <n v="0"/>
    <n v="633"/>
    <n v="633"/>
    <n v="2"/>
    <n v="0.15645078887004854"/>
    <n v="0.23587662507695512"/>
    <n v="4.5140800240204733E-2"/>
    <n v="0.56253178581279162"/>
    <n v="2688.66"/>
    <n v="4053.62"/>
    <n v="775.76"/>
    <n v="9667.3000000000011"/>
  </r>
  <r>
    <n v="1981"/>
    <x v="4"/>
    <n v="1978"/>
    <n v="7"/>
    <x v="6"/>
    <s v="CA"/>
    <s v="GS"/>
    <n v="0"/>
    <x v="1"/>
    <s v="N"/>
    <n v="46740"/>
    <n v="15192"/>
    <n v="12251"/>
    <n v="0.92459999999999998"/>
    <x v="260"/>
    <n v="2941"/>
    <n v="0"/>
    <n v="2941"/>
    <n v="3240"/>
    <n v="6181"/>
    <n v="3"/>
    <n v="0.40565926583173328"/>
    <n v="0.15577297377707186"/>
    <n v="1.2417368386755771E-2"/>
    <n v="0.42615039200443905"/>
    <n v="6162.95"/>
    <n v="2366.5699999999997"/>
    <n v="188.64999999999998"/>
    <n v="6474.26"/>
  </r>
  <r>
    <n v="1981"/>
    <x v="0"/>
    <n v="1977"/>
    <n v="7"/>
    <x v="6"/>
    <s v="CA"/>
    <s v="GS"/>
    <n v="0"/>
    <x v="2"/>
    <s v="N"/>
    <n v="29996"/>
    <n v="18532"/>
    <n v="13403"/>
    <n v="1"/>
    <x v="261"/>
    <n v="5129"/>
    <n v="0"/>
    <n v="5129"/>
    <n v="8463"/>
    <n v="13592"/>
    <n v="4"/>
    <n v="0.3083468725600389"/>
    <n v="0.184860491556217"/>
    <n v="1.4602939581504347E-2"/>
    <n v="0.49218969630223985"/>
    <n v="5714.46"/>
    <n v="3425.9400000000005"/>
    <n v="270.63"/>
    <n v="9121.5400000000009"/>
  </r>
  <r>
    <n v="1981"/>
    <x v="6"/>
    <n v="1980"/>
    <n v="8"/>
    <x v="7"/>
    <s v="CA"/>
    <s v="GS"/>
    <n v="0"/>
    <x v="4"/>
    <s v="Y"/>
    <n v="181610"/>
    <n v="28551"/>
    <n v="28551"/>
    <n v="0.60340000000000005"/>
    <x v="262"/>
    <n v="0"/>
    <n v="0"/>
    <n v="0"/>
    <n v="2985"/>
    <n v="2985"/>
    <n v="1"/>
    <n v="3.3497250534131912E-2"/>
    <n v="3.055970018563273E-2"/>
    <n v="3.6722356484886698E-2"/>
    <n v="0.89922069279534866"/>
    <n v="956.38"/>
    <n v="872.51"/>
    <n v="1048.46"/>
    <n v="25673.649999999998"/>
  </r>
  <r>
    <n v="1981"/>
    <x v="5"/>
    <n v="1979"/>
    <n v="8"/>
    <x v="7"/>
    <s v="CA"/>
    <s v="GS"/>
    <n v="0"/>
    <x v="0"/>
    <s v="N"/>
    <n v="93843"/>
    <n v="50564"/>
    <n v="50564"/>
    <n v="0.84009999999999996"/>
    <x v="263"/>
    <n v="0"/>
    <n v="0"/>
    <n v="0"/>
    <n v="3404"/>
    <n v="3404"/>
    <n v="2"/>
    <n v="1.8340163488643722E-2"/>
    <n v="3.0372403983943041E-2"/>
    <n v="2.7715426763740437E-2"/>
    <n v="0.92357200576367293"/>
    <n v="927.37"/>
    <n v="1535.78"/>
    <n v="1401.4299999999998"/>
    <n v="46700.4"/>
  </r>
  <r>
    <n v="1981"/>
    <x v="4"/>
    <n v="1978"/>
    <n v="8"/>
    <x v="7"/>
    <s v="CA"/>
    <s v="GS"/>
    <n v="0"/>
    <x v="1"/>
    <s v="N"/>
    <n v="20091"/>
    <n v="10558"/>
    <n v="8696"/>
    <n v="0.99209999999999998"/>
    <x v="264"/>
    <n v="1862"/>
    <n v="0"/>
    <n v="1862"/>
    <n v="4930"/>
    <n v="6792"/>
    <n v="3"/>
    <n v="7.9203973126090316E-2"/>
    <n v="5.5744231902065927E-2"/>
    <n v="3.4086754920474971E-2"/>
    <n v="0.83096504005136884"/>
    <n v="836.31000000000006"/>
    <n v="588.6"/>
    <n v="359.92"/>
    <n v="8774.11"/>
  </r>
  <r>
    <n v="1981"/>
    <x v="0"/>
    <n v="1977"/>
    <n v="8"/>
    <x v="7"/>
    <s v="CA"/>
    <s v="GS"/>
    <n v="0"/>
    <x v="2"/>
    <s v="N"/>
    <n v="727"/>
    <n v="462"/>
    <n v="368"/>
    <n v="1"/>
    <x v="265"/>
    <n v="94"/>
    <n v="0"/>
    <n v="94"/>
    <n v="191"/>
    <n v="285"/>
    <n v="4"/>
    <n v="0.12994167206740115"/>
    <n v="0.2373082739252538"/>
    <n v="1.7498379779650032E-3"/>
    <n v="0.63100021602938006"/>
    <n v="60.15"/>
    <n v="109.85"/>
    <n v="0.81"/>
    <n v="292.09000000000003"/>
  </r>
  <r>
    <n v="1981"/>
    <x v="6"/>
    <n v="1980"/>
    <n v="9"/>
    <x v="8"/>
    <s v="CA"/>
    <s v="GS"/>
    <n v="1"/>
    <x v="4"/>
    <s v="Y"/>
    <n v="314486"/>
    <n v="49440"/>
    <n v="49440"/>
    <n v="0.59199999999999997"/>
    <x v="266"/>
    <n v="0"/>
    <n v="0"/>
    <n v="0"/>
    <n v="4706"/>
    <n v="4706"/>
    <n v="1"/>
    <n v="3.3497274700629694E-2"/>
    <n v="3.0559800843196386E-2"/>
    <n v="3.6722569621144154E-2"/>
    <n v="0.89922035483502982"/>
    <n v="1656.1200000000001"/>
    <n v="1510.89"/>
    <n v="1815.5800000000002"/>
    <n v="44457.85"/>
  </r>
  <r>
    <n v="1981"/>
    <x v="5"/>
    <n v="1979"/>
    <n v="9"/>
    <x v="8"/>
    <s v="CA"/>
    <s v="GS"/>
    <n v="1"/>
    <x v="0"/>
    <s v="N"/>
    <n v="174010"/>
    <n v="93760"/>
    <n v="93760"/>
    <n v="0.81210000000000004"/>
    <x v="267"/>
    <n v="0"/>
    <n v="0"/>
    <n v="0"/>
    <n v="2793"/>
    <n v="2793"/>
    <n v="2"/>
    <n v="1.8340056285728514E-2"/>
    <n v="3.0372365279382474E-2"/>
    <n v="2.771539391317638E-2"/>
    <n v="0.92357218452171264"/>
    <n v="1719.5800000000002"/>
    <n v="2847.74"/>
    <n v="2598.6200000000003"/>
    <n v="86594.950000000012"/>
  </r>
  <r>
    <n v="1981"/>
    <x v="4"/>
    <n v="1978"/>
    <n v="9"/>
    <x v="8"/>
    <s v="CA"/>
    <s v="GS"/>
    <n v="1"/>
    <x v="1"/>
    <s v="N"/>
    <n v="27612"/>
    <n v="14442"/>
    <n v="11951"/>
    <n v="0.98960000000000004"/>
    <x v="268"/>
    <n v="2491"/>
    <n v="0"/>
    <n v="2491"/>
    <n v="6593"/>
    <n v="9084"/>
    <n v="3"/>
    <n v="7.8872900068061913E-2"/>
    <n v="5.6009494049947629E-2"/>
    <n v="3.4249065100573094E-2"/>
    <n v="0.83086854078141725"/>
    <n v="1139.1399999999999"/>
    <n v="808.93000000000006"/>
    <n v="494.65"/>
    <n v="12000.009999999998"/>
  </r>
  <r>
    <n v="1981"/>
    <x v="0"/>
    <n v="1977"/>
    <n v="9"/>
    <x v="8"/>
    <s v="CA"/>
    <s v="GS"/>
    <n v="1"/>
    <x v="2"/>
    <s v="N"/>
    <n v="354"/>
    <n v="225"/>
    <n v="179"/>
    <n v="1"/>
    <x v="269"/>
    <n v="46"/>
    <n v="0"/>
    <n v="46"/>
    <n v="93"/>
    <n v="139"/>
    <n v="4"/>
    <n v="0.12995379420650435"/>
    <n v="0.23733783543628933"/>
    <n v="1.7327172560867249E-3"/>
    <n v="0.63097565310111969"/>
    <n v="29.25"/>
    <n v="53.42"/>
    <n v="0.39"/>
    <n v="142.02000000000001"/>
  </r>
  <r>
    <n v="1981"/>
    <x v="6"/>
    <n v="1980"/>
    <n v="10"/>
    <x v="9"/>
    <s v="US"/>
    <s v="PS"/>
    <n v="1"/>
    <x v="4"/>
    <s v="Y"/>
    <n v="663456"/>
    <n v="41747"/>
    <n v="40007"/>
    <n v="0.57550000000000001"/>
    <x v="270"/>
    <n v="0"/>
    <n v="1740"/>
    <n v="1740"/>
    <n v="189"/>
    <n v="1929"/>
    <n v="1"/>
    <n v="8.3688941831272595E-2"/>
    <n v="6.6410381029465351E-2"/>
    <n v="8.7973490269761048E-2"/>
    <n v="0.76192718686950112"/>
    <n v="3493.82"/>
    <n v="2772.48"/>
    <n v="3672.69"/>
    <n v="31808.699999999997"/>
  </r>
  <r>
    <n v="1981"/>
    <x v="5"/>
    <n v="1979"/>
    <n v="10"/>
    <x v="9"/>
    <s v="US"/>
    <s v="PS"/>
    <n v="1"/>
    <x v="0"/>
    <s v="N"/>
    <n v="364156"/>
    <n v="89520"/>
    <n v="65063"/>
    <n v="0.81889999999999996"/>
    <x v="271"/>
    <n v="0"/>
    <n v="24456"/>
    <n v="24456"/>
    <n v="2103"/>
    <n v="26559"/>
    <n v="2"/>
    <n v="2.8853018428116897E-2"/>
    <n v="2.083461097693293E-2"/>
    <n v="0.1180785089231746"/>
    <n v="0.8322338616717756"/>
    <n v="2582.9300000000003"/>
    <n v="1865.12"/>
    <n v="10570.42"/>
    <n v="74501.8"/>
  </r>
  <r>
    <n v="1981"/>
    <x v="4"/>
    <n v="1978"/>
    <n v="10"/>
    <x v="9"/>
    <s v="US"/>
    <s v="PS"/>
    <n v="1"/>
    <x v="1"/>
    <s v="N"/>
    <n v="152338"/>
    <n v="102010"/>
    <n v="51737"/>
    <n v="0.98680000000000001"/>
    <x v="272"/>
    <n v="1386"/>
    <n v="48886"/>
    <n v="50273"/>
    <n v="10653"/>
    <n v="60926"/>
    <n v="3"/>
    <n v="2.1204607156983793E-3"/>
    <n v="3.3255286079863079E-3"/>
    <n v="0.17552583867304314"/>
    <n v="0.81902817200327227"/>
    <n v="216.31"/>
    <n v="339.24"/>
    <n v="17905.54"/>
    <n v="83549.759999999995"/>
  </r>
  <r>
    <n v="1981"/>
    <x v="0"/>
    <n v="1977"/>
    <n v="10"/>
    <x v="9"/>
    <s v="US"/>
    <s v="PS"/>
    <n v="1"/>
    <x v="2"/>
    <s v="N"/>
    <n v="9989"/>
    <n v="8808"/>
    <n v="2623"/>
    <n v="1"/>
    <x v="273"/>
    <n v="44"/>
    <n v="6140"/>
    <n v="6184"/>
    <n v="181"/>
    <n v="6365"/>
    <n v="4"/>
    <n v="1.1920507245965475E-4"/>
    <n v="1.0558163560712279E-4"/>
    <n v="0.11229571940261229"/>
    <n v="0.88747949388932079"/>
    <n v="1.05"/>
    <n v="0.93"/>
    <n v="989.14"/>
    <n v="7817.23"/>
  </r>
  <r>
    <n v="1981"/>
    <x v="6"/>
    <n v="1980"/>
    <n v="11"/>
    <x v="10"/>
    <s v="US"/>
    <s v="PS"/>
    <n v="1"/>
    <x v="4"/>
    <s v="Y"/>
    <n v="348651"/>
    <n v="26195"/>
    <n v="23940"/>
    <n v="0.57620000000000005"/>
    <x v="274"/>
    <n v="0"/>
    <n v="2254"/>
    <n v="2254"/>
    <n v="544"/>
    <n v="2798"/>
    <n v="1"/>
    <n v="7.0090669732892491E-2"/>
    <n v="4.0256811682503613E-2"/>
    <n v="9.0880077816169219E-2"/>
    <n v="0.79877244076843457"/>
    <n v="1836.03"/>
    <n v="1054.53"/>
    <n v="2380.6099999999997"/>
    <n v="20923.899999999998"/>
  </r>
  <r>
    <n v="1981"/>
    <x v="5"/>
    <n v="1979"/>
    <n v="11"/>
    <x v="10"/>
    <s v="US"/>
    <s v="PS"/>
    <n v="1"/>
    <x v="0"/>
    <s v="N"/>
    <n v="124277"/>
    <n v="28540"/>
    <n v="23527"/>
    <n v="0.81389999999999996"/>
    <x v="275"/>
    <n v="0"/>
    <n v="5013"/>
    <n v="5013"/>
    <n v="3604"/>
    <n v="8617"/>
    <n v="2"/>
    <n v="2.9185911491674533E-2"/>
    <n v="1.4146391713565526E-2"/>
    <n v="0.15142918009512216"/>
    <n v="0.80523851669963775"/>
    <n v="832.97"/>
    <n v="403.74"/>
    <n v="4321.8099999999995"/>
    <n v="22981.62"/>
  </r>
  <r>
    <n v="1981"/>
    <x v="4"/>
    <n v="1978"/>
    <n v="11"/>
    <x v="10"/>
    <s v="US"/>
    <s v="PS"/>
    <n v="1"/>
    <x v="1"/>
    <s v="N"/>
    <n v="63425"/>
    <n v="29454"/>
    <n v="18836"/>
    <n v="0.98080000000000001"/>
    <x v="276"/>
    <n v="195"/>
    <n v="10421"/>
    <n v="10617"/>
    <n v="15169"/>
    <n v="25786"/>
    <n v="3"/>
    <n v="9.6536579602446108E-3"/>
    <n v="1.088710170258015E-2"/>
    <n v="0.25414339318234597"/>
    <n v="0.72531584715482922"/>
    <n v="284.33999999999997"/>
    <n v="320.67"/>
    <n v="7485.57"/>
    <n v="21363.539999999997"/>
  </r>
  <r>
    <n v="1981"/>
    <x v="0"/>
    <n v="1977"/>
    <n v="11"/>
    <x v="10"/>
    <s v="US"/>
    <s v="PS"/>
    <n v="1"/>
    <x v="2"/>
    <s v="N"/>
    <n v="5946"/>
    <n v="3587"/>
    <n v="1945"/>
    <n v="1"/>
    <x v="277"/>
    <n v="27"/>
    <n v="1614"/>
    <n v="1641"/>
    <n v="1763"/>
    <n v="3404"/>
    <n v="4"/>
    <n v="1.7559605103991885E-4"/>
    <n v="1.5329813979675456E-4"/>
    <n v="0.27780131446186784"/>
    <n v="0.72186979134729545"/>
    <n v="0.63"/>
    <n v="0.55000000000000004"/>
    <n v="996.69"/>
    <n v="2589.9099999999994"/>
  </r>
  <r>
    <n v="1981"/>
    <x v="6"/>
    <n v="1980"/>
    <n v="12"/>
    <x v="11"/>
    <s v="US"/>
    <s v="PS"/>
    <n v="0"/>
    <x v="4"/>
    <s v="Y"/>
    <n v="181817"/>
    <n v="14363"/>
    <n v="13005"/>
    <n v="0.57789999999999997"/>
    <x v="278"/>
    <n v="0"/>
    <n v="1358"/>
    <n v="1358"/>
    <n v="250"/>
    <n v="1608"/>
    <n v="1"/>
    <n v="6.6660215101674802E-2"/>
    <n v="3.8286093025069204E-2"/>
    <n v="8.4678879154297296E-2"/>
    <n v="0.81037481271895873"/>
    <n v="957.47"/>
    <n v="549.92000000000007"/>
    <n v="1216.28"/>
    <n v="11639.77"/>
  </r>
  <r>
    <n v="1981"/>
    <x v="5"/>
    <n v="1979"/>
    <n v="12"/>
    <x v="11"/>
    <s v="US"/>
    <s v="PS"/>
    <n v="0"/>
    <x v="0"/>
    <s v="N"/>
    <n v="53161"/>
    <n v="12428"/>
    <n v="10116"/>
    <n v="0.81530000000000002"/>
    <x v="279"/>
    <n v="0"/>
    <n v="2311"/>
    <n v="2311"/>
    <n v="1554"/>
    <n v="3865"/>
    <n v="2"/>
    <n v="2.879400850318789E-2"/>
    <n v="1.4030099096576517E-2"/>
    <n v="0.14772518803889195"/>
    <n v="0.8094507043613437"/>
    <n v="357.85999999999996"/>
    <n v="174.36999999999998"/>
    <n v="1835.97"/>
    <n v="10060.08"/>
  </r>
  <r>
    <n v="1981"/>
    <x v="4"/>
    <n v="1978"/>
    <n v="12"/>
    <x v="11"/>
    <s v="US"/>
    <s v="PS"/>
    <n v="0"/>
    <x v="1"/>
    <s v="N"/>
    <n v="23410"/>
    <n v="10703"/>
    <n v="6979"/>
    <n v="0.98080000000000001"/>
    <x v="280"/>
    <n v="69"/>
    <n v="3654"/>
    <n v="3723"/>
    <n v="5762"/>
    <n v="9485"/>
    <n v="3"/>
    <n v="9.3549887979311203E-3"/>
    <n v="1.0060373452124467E-2"/>
    <n v="0.26666809923594226"/>
    <n v="0.71391653851400205"/>
    <n v="100.13"/>
    <n v="107.67999999999999"/>
    <n v="2854.25"/>
    <n v="7641.32"/>
  </r>
  <r>
    <n v="1981"/>
    <x v="0"/>
    <n v="1977"/>
    <n v="12"/>
    <x v="11"/>
    <s v="US"/>
    <s v="PS"/>
    <n v="0"/>
    <x v="2"/>
    <s v="N"/>
    <n v="3575"/>
    <n v="2132"/>
    <n v="1153"/>
    <n v="1"/>
    <x v="281"/>
    <n v="16"/>
    <n v="962"/>
    <n v="978"/>
    <n v="1084"/>
    <n v="2062"/>
    <n v="4"/>
    <n v="1.7350690276110443E-4"/>
    <n v="1.5474939975990398E-4"/>
    <n v="0.29133215786314531"/>
    <n v="0.70833958583433376"/>
    <n v="0.37"/>
    <n v="0.33"/>
    <n v="621.2600000000001"/>
    <n v="1510.52"/>
  </r>
  <r>
    <n v="1981"/>
    <x v="6"/>
    <n v="1980"/>
    <n v="13"/>
    <x v="12"/>
    <s v="US"/>
    <s v="PS"/>
    <n v="1"/>
    <x v="4"/>
    <s v="Y"/>
    <n v="152262"/>
    <n v="11144"/>
    <n v="10344"/>
    <n v="0.57210000000000005"/>
    <x v="282"/>
    <n v="0"/>
    <n v="800"/>
    <n v="800"/>
    <n v="1208"/>
    <n v="2008"/>
    <n v="1"/>
    <n v="6.9023499537905236E-2"/>
    <n v="4.1322039677341202E-2"/>
    <n v="7.8877334027223217E-2"/>
    <n v="0.81077712675753044"/>
    <n v="769.26"/>
    <n v="460.53"/>
    <n v="879.07999999999993"/>
    <n v="9036.0300000000007"/>
  </r>
  <r>
    <n v="1981"/>
    <x v="5"/>
    <n v="1979"/>
    <n v="13"/>
    <x v="12"/>
    <s v="US"/>
    <s v="PS"/>
    <n v="1"/>
    <x v="0"/>
    <s v="N"/>
    <n v="105475"/>
    <n v="38624"/>
    <n v="35014"/>
    <n v="0.80179999999999996"/>
    <x v="283"/>
    <n v="0"/>
    <n v="3609"/>
    <n v="3609"/>
    <n v="1467"/>
    <n v="5076"/>
    <n v="2"/>
    <n v="1.7957509363872838E-2"/>
    <n v="1.4203157528729818E-2"/>
    <n v="5.3486503777005846E-2"/>
    <n v="0.91435282933039164"/>
    <n v="693.6"/>
    <n v="548.59"/>
    <n v="2065.89"/>
    <n v="35316.43"/>
  </r>
  <r>
    <n v="1981"/>
    <x v="4"/>
    <n v="1978"/>
    <n v="13"/>
    <x v="12"/>
    <s v="US"/>
    <s v="PS"/>
    <n v="1"/>
    <x v="1"/>
    <s v="N"/>
    <n v="39009"/>
    <n v="21665"/>
    <n v="17068"/>
    <n v="0.96499999999999997"/>
    <x v="284"/>
    <n v="568"/>
    <n v="4028"/>
    <n v="4597"/>
    <n v="4586"/>
    <n v="9183"/>
    <n v="3"/>
    <n v="7.2414969298988567E-3"/>
    <n v="1.6805590108841695E-2"/>
    <n v="0.23430158949219054"/>
    <n v="0.74165132346906892"/>
    <n v="156.88999999999999"/>
    <n v="364.09999999999997"/>
    <n v="5076.24"/>
    <n v="16068.18"/>
  </r>
  <r>
    <n v="1981"/>
    <x v="0"/>
    <n v="1977"/>
    <n v="13"/>
    <x v="12"/>
    <s v="US"/>
    <s v="PS"/>
    <n v="1"/>
    <x v="2"/>
    <s v="N"/>
    <n v="4803"/>
    <n v="3066"/>
    <n v="2004"/>
    <n v="1"/>
    <x v="285"/>
    <n v="105"/>
    <n v="955"/>
    <n v="1061"/>
    <n v="1255"/>
    <n v="2316"/>
    <n v="4"/>
    <n v="1.132865490973599E-2"/>
    <n v="8.3481164562245642E-3"/>
    <n v="7.7441824063445686E-2"/>
    <n v="0.90288140457059374"/>
    <n v="34.739999999999995"/>
    <n v="25.6"/>
    <n v="237.48000000000002"/>
    <n v="2768.74"/>
  </r>
  <r>
    <n v="1981"/>
    <x v="5"/>
    <n v="1980"/>
    <n v="14"/>
    <x v="13"/>
    <s v="US"/>
    <s v="PS"/>
    <n v="3"/>
    <x v="0"/>
    <s v="Y"/>
    <n v="8576"/>
    <n v="1217"/>
    <n v="1130"/>
    <n v="0.61870000000000003"/>
    <x v="286"/>
    <n v="0"/>
    <n v="87"/>
    <n v="87"/>
    <n v="22"/>
    <n v="109"/>
    <n v="1"/>
    <n v="0"/>
    <n v="1.63176480249651E-2"/>
    <n v="3.8983329227231661E-2"/>
    <n v="0.94469902274780315"/>
    <n v="0"/>
    <n v="19.87"/>
    <n v="47.47"/>
    <n v="1150.3599999999999"/>
  </r>
  <r>
    <n v="1981"/>
    <x v="4"/>
    <n v="1979"/>
    <n v="14"/>
    <x v="13"/>
    <s v="US"/>
    <s v="PS"/>
    <n v="3"/>
    <x v="1"/>
    <s v="N"/>
    <n v="7991"/>
    <n v="4242"/>
    <n v="4211"/>
    <n v="0.86860000000000004"/>
    <x v="287"/>
    <n v="0"/>
    <n v="31"/>
    <n v="31"/>
    <n v="475"/>
    <n v="506"/>
    <n v="2"/>
    <n v="0"/>
    <n v="5.6234857126695762E-3"/>
    <n v="8.7708464925098747E-2"/>
    <n v="0.90666804936223167"/>
    <n v="0"/>
    <n v="23.86"/>
    <n v="372.14"/>
    <n v="3846.92"/>
  </r>
  <r>
    <n v="1981"/>
    <x v="0"/>
    <n v="1978"/>
    <n v="14"/>
    <x v="13"/>
    <s v="US"/>
    <s v="PS"/>
    <n v="3"/>
    <x v="2"/>
    <s v="N"/>
    <n v="1494"/>
    <n v="269"/>
    <n v="268"/>
    <n v="0.99050000000000005"/>
    <x v="288"/>
    <n v="0"/>
    <n v="0"/>
    <n v="0"/>
    <n v="837"/>
    <n v="837"/>
    <n v="3"/>
    <n v="0"/>
    <n v="8.960041553815902E-2"/>
    <n v="1.4506733944273367E-2"/>
    <n v="0.89589285051756773"/>
    <n v="0"/>
    <n v="24.15"/>
    <n v="3.91"/>
    <n v="241.47"/>
  </r>
  <r>
    <n v="1981"/>
    <x v="1"/>
    <n v="1977"/>
    <n v="14"/>
    <x v="13"/>
    <s v="US"/>
    <s v="PS"/>
    <n v="3"/>
    <x v="3"/>
    <s v="N"/>
    <n v="97"/>
    <n v="87"/>
    <n v="87"/>
    <n v="1"/>
    <x v="289"/>
    <n v="0"/>
    <n v="0"/>
    <n v="0"/>
    <n v="0"/>
    <n v="0"/>
    <n v="4"/>
    <n v="0"/>
    <n v="1.1450818733539448E-4"/>
    <n v="1.2595900606893393E-3"/>
    <n v="0.99862590175197541"/>
    <n v="0"/>
    <n v="0.01"/>
    <n v="0.11"/>
    <n v="87.210000000000008"/>
  </r>
  <r>
    <n v="1981"/>
    <x v="6"/>
    <n v="1980"/>
    <n v="15"/>
    <x v="14"/>
    <s v="US"/>
    <s v="PS"/>
    <n v="0"/>
    <x v="4"/>
    <s v="Y"/>
    <n v="93998"/>
    <n v="8446"/>
    <n v="8280"/>
    <n v="0.58320000000000005"/>
    <x v="290"/>
    <n v="0"/>
    <n v="165"/>
    <n v="165"/>
    <n v="414"/>
    <n v="579"/>
    <n v="1"/>
    <n v="5.8608531335395044E-2"/>
    <n v="5.9536776998451342E-2"/>
    <n v="0.11569445562654213"/>
    <n v="0.76616023603961148"/>
    <n v="495.01"/>
    <n v="502.85"/>
    <n v="977.16"/>
    <n v="6471.02"/>
  </r>
  <r>
    <n v="1981"/>
    <x v="5"/>
    <n v="1979"/>
    <n v="15"/>
    <x v="14"/>
    <s v="US"/>
    <s v="PS"/>
    <n v="0"/>
    <x v="0"/>
    <s v="N"/>
    <n v="76682"/>
    <n v="17910"/>
    <n v="16713"/>
    <n v="0.82579999999999998"/>
    <x v="291"/>
    <n v="0"/>
    <n v="1196"/>
    <n v="1196"/>
    <n v="5868"/>
    <n v="7064"/>
    <n v="2"/>
    <n v="5.035981666630375E-2"/>
    <n v="5.177630341067898E-2"/>
    <n v="0.17815070592629692"/>
    <n v="0.71971317399672041"/>
    <n v="901.96999999999991"/>
    <n v="927.33999999999992"/>
    <n v="3190.77"/>
    <n v="12890.43"/>
  </r>
  <r>
    <n v="1981"/>
    <x v="4"/>
    <n v="1978"/>
    <n v="15"/>
    <x v="14"/>
    <s v="US"/>
    <s v="PS"/>
    <n v="0"/>
    <x v="1"/>
    <s v="N"/>
    <n v="26651"/>
    <n v="7754"/>
    <n v="4523"/>
    <n v="0.98089999999999999"/>
    <x v="292"/>
    <n v="83"/>
    <n v="3148"/>
    <n v="3231"/>
    <n v="10349"/>
    <n v="13580"/>
    <n v="3"/>
    <n v="5.0317036402768418E-2"/>
    <n v="9.1289977729433924E-2"/>
    <n v="0.17944892277258881"/>
    <n v="0.67894406309520894"/>
    <n v="390.19"/>
    <n v="707.92000000000007"/>
    <n v="1391.5600000000002"/>
    <n v="5264.9599999999991"/>
  </r>
  <r>
    <n v="1981"/>
    <x v="0"/>
    <n v="1977"/>
    <n v="15"/>
    <x v="14"/>
    <s v="US"/>
    <s v="PS"/>
    <n v="0"/>
    <x v="2"/>
    <s v="N"/>
    <n v="5035"/>
    <n v="2881"/>
    <n v="1106"/>
    <n v="1"/>
    <x v="293"/>
    <n v="151"/>
    <n v="1622"/>
    <n v="1774"/>
    <n v="1650"/>
    <n v="3424"/>
    <n v="4"/>
    <n v="1.3817830937224496E-2"/>
    <n v="1.63134401921515E-4"/>
    <n v="0.21823564937904799"/>
    <n v="0.7677833852818059"/>
    <n v="39.81"/>
    <n v="0.47"/>
    <n v="628.75"/>
    <n v="2212.0299999999997"/>
  </r>
  <r>
    <n v="1981"/>
    <x v="6"/>
    <n v="1980"/>
    <n v="16"/>
    <x v="15"/>
    <s v="US"/>
    <s v="PS"/>
    <n v="0"/>
    <x v="4"/>
    <s v="Y"/>
    <n v="4513"/>
    <n v="445"/>
    <n v="433"/>
    <n v="0.59089999999999998"/>
    <x v="294"/>
    <n v="0"/>
    <n v="11"/>
    <n v="11"/>
    <n v="16"/>
    <n v="27"/>
    <n v="1"/>
    <n v="6.8437478950086436E-2"/>
    <n v="3.0626220894986188E-2"/>
    <n v="5.60881963311404E-2"/>
    <n v="0.84484810382378694"/>
    <n v="30.479999999999997"/>
    <n v="13.639999999999999"/>
    <n v="24.98"/>
    <n v="376.27"/>
  </r>
  <r>
    <n v="1981"/>
    <x v="5"/>
    <n v="1979"/>
    <n v="16"/>
    <x v="15"/>
    <s v="US"/>
    <s v="PS"/>
    <n v="0"/>
    <x v="0"/>
    <s v="N"/>
    <n v="3172"/>
    <n v="873"/>
    <n v="791"/>
    <n v="0.83689999999999998"/>
    <x v="295"/>
    <n v="0"/>
    <n v="82"/>
    <n v="82"/>
    <n v="230"/>
    <n v="312"/>
    <n v="2"/>
    <n v="2.4135009502873762E-2"/>
    <n v="7.1489088869043524E-2"/>
    <n v="0.18349705754390785"/>
    <n v="0.7208788440841748"/>
    <n v="21.080000000000002"/>
    <n v="62.44"/>
    <n v="160.27000000000001"/>
    <n v="629.63"/>
  </r>
  <r>
    <n v="1981"/>
    <x v="4"/>
    <n v="1978"/>
    <n v="16"/>
    <x v="15"/>
    <s v="US"/>
    <s v="PS"/>
    <n v="0"/>
    <x v="1"/>
    <s v="N"/>
    <n v="1111"/>
    <n v="400"/>
    <n v="267"/>
    <n v="0.9889"/>
    <x v="296"/>
    <n v="0"/>
    <n v="132"/>
    <n v="132"/>
    <n v="419"/>
    <n v="551"/>
    <n v="3"/>
    <n v="0.21386979882544047"/>
    <n v="1.4994377108584281E-3"/>
    <n v="0.14657003623641135"/>
    <n v="0.63806072722728979"/>
    <n v="85.58"/>
    <n v="0.6"/>
    <n v="58.65"/>
    <n v="255.32"/>
  </r>
  <r>
    <n v="1981"/>
    <x v="0"/>
    <n v="1977"/>
    <n v="16"/>
    <x v="15"/>
    <s v="US"/>
    <s v="PS"/>
    <n v="0"/>
    <x v="2"/>
    <s v="N"/>
    <n v="86"/>
    <n v="19"/>
    <n v="19"/>
    <n v="1"/>
    <x v="297"/>
    <n v="0"/>
    <n v="0"/>
    <n v="0"/>
    <n v="58"/>
    <n v="58"/>
    <n v="4"/>
    <n v="5.1098620337250899E-4"/>
    <n v="5.1098620337250899E-4"/>
    <n v="5.1098620337250893E-3"/>
    <n v="0.99386816555953006"/>
    <n v="0.01"/>
    <n v="0.01"/>
    <n v="0.1"/>
    <n v="19.450000000000003"/>
  </r>
  <r>
    <n v="1981"/>
    <x v="6"/>
    <n v="1980"/>
    <n v="17"/>
    <x v="16"/>
    <s v="US"/>
    <s v="PS"/>
    <n v="0"/>
    <x v="4"/>
    <s v="Y"/>
    <n v="64950"/>
    <n v="5785"/>
    <n v="5703"/>
    <n v="0.57110000000000005"/>
    <x v="298"/>
    <n v="0"/>
    <n v="81"/>
    <n v="81"/>
    <n v="141"/>
    <n v="222"/>
    <n v="1"/>
    <n v="5.9118077137138444E-2"/>
    <n v="5.9933904181804984E-2"/>
    <n v="0.11644893994337606"/>
    <n v="0.76449907873768053"/>
    <n v="342.03"/>
    <n v="346.75"/>
    <n v="673.71999999999991"/>
    <n v="4423.04"/>
  </r>
  <r>
    <n v="1981"/>
    <x v="5"/>
    <n v="1979"/>
    <n v="17"/>
    <x v="16"/>
    <s v="US"/>
    <s v="PS"/>
    <n v="0"/>
    <x v="0"/>
    <s v="N"/>
    <n v="30062"/>
    <n v="7473"/>
    <n v="6489"/>
    <n v="0.81169999999999998"/>
    <x v="299"/>
    <n v="0"/>
    <n v="984"/>
    <n v="984"/>
    <n v="1160"/>
    <n v="2144"/>
    <n v="2"/>
    <n v="4.7100096737031825E-2"/>
    <n v="4.8258800327005962E-2"/>
    <n v="0.16588996062280992"/>
    <n v="0.73875114231315242"/>
    <n v="352.02"/>
    <n v="360.68"/>
    <n v="1239.8400000000001"/>
    <n v="5521.33"/>
  </r>
  <r>
    <n v="1981"/>
    <x v="4"/>
    <n v="1978"/>
    <n v="17"/>
    <x v="16"/>
    <s v="US"/>
    <s v="PS"/>
    <n v="0"/>
    <x v="1"/>
    <s v="N"/>
    <n v="14606"/>
    <n v="6511"/>
    <n v="2318"/>
    <n v="0.97389999999999999"/>
    <x v="300"/>
    <n v="42"/>
    <n v="4150"/>
    <n v="4193"/>
    <n v="2726"/>
    <n v="6919"/>
    <n v="3"/>
    <n v="3.0716403837323762E-2"/>
    <n v="5.5715520829014271E-2"/>
    <n v="0.10974948670343054"/>
    <n v="0.80381858863023148"/>
    <n v="200.01999999999998"/>
    <n v="362.81"/>
    <n v="714.67000000000007"/>
    <n v="5234.33"/>
  </r>
  <r>
    <n v="1981"/>
    <x v="0"/>
    <n v="1977"/>
    <n v="17"/>
    <x v="16"/>
    <s v="US"/>
    <s v="PS"/>
    <n v="0"/>
    <x v="2"/>
    <s v="N"/>
    <n v="3340"/>
    <n v="2615"/>
    <n v="492"/>
    <n v="1"/>
    <x v="301"/>
    <n v="68"/>
    <n v="2055"/>
    <n v="2123"/>
    <n v="390"/>
    <n v="2513"/>
    <n v="4"/>
    <n v="6.8278435330458454E-3"/>
    <n v="1.1851240174939598E-4"/>
    <n v="0.10762837569195953"/>
    <n v="0.88542526837324509"/>
    <n v="17.86"/>
    <n v="0.31"/>
    <n v="281.53000000000003"/>
    <n v="2316.0599999999995"/>
  </r>
  <r>
    <n v="1981"/>
    <x v="6"/>
    <n v="1980"/>
    <n v="18"/>
    <x v="17"/>
    <s v="US"/>
    <s v="WA"/>
    <n v="1"/>
    <x v="4"/>
    <s v="Y"/>
    <n v="101672"/>
    <n v="4552"/>
    <n v="3135"/>
    <n v="0.60050000000000003"/>
    <x v="302"/>
    <n v="0"/>
    <n v="1416"/>
    <n v="1416"/>
    <n v="2883"/>
    <n v="4299"/>
    <n v="1"/>
    <n v="0.20949686308279"/>
    <n v="5.1743756919670321E-2"/>
    <n v="0.12363803314412247"/>
    <n v="0.61512134685341724"/>
    <n v="953.68"/>
    <n v="235.55"/>
    <n v="562.83000000000004"/>
    <n v="2800.18"/>
  </r>
  <r>
    <n v="1981"/>
    <x v="5"/>
    <n v="1979"/>
    <n v="18"/>
    <x v="17"/>
    <s v="US"/>
    <s v="WA"/>
    <n v="1"/>
    <x v="0"/>
    <s v="N"/>
    <n v="61282"/>
    <n v="11375"/>
    <n v="7727"/>
    <n v="0.81200000000000006"/>
    <x v="303"/>
    <n v="0"/>
    <n v="3648"/>
    <n v="3648"/>
    <n v="3118"/>
    <n v="6766"/>
    <n v="2"/>
    <n v="0.10451289291230463"/>
    <n v="0.14419772795001246"/>
    <n v="0.1451761352997592"/>
    <n v="0.60611324383792387"/>
    <n v="1188.8999999999999"/>
    <n v="1640.34"/>
    <n v="1651.4699999999998"/>
    <n v="6894.920000000001"/>
  </r>
  <r>
    <n v="1981"/>
    <x v="4"/>
    <n v="1978"/>
    <n v="18"/>
    <x v="17"/>
    <s v="US"/>
    <s v="WA"/>
    <n v="1"/>
    <x v="1"/>
    <s v="N"/>
    <n v="35506"/>
    <n v="18083"/>
    <n v="7967"/>
    <n v="0.95899999999999996"/>
    <x v="304"/>
    <n v="616"/>
    <n v="9499"/>
    <n v="10115"/>
    <n v="1948"/>
    <n v="12063"/>
    <n v="3"/>
    <n v="0.18473103628283938"/>
    <n v="0.11744420874743138"/>
    <n v="6.2120786485787033E-2"/>
    <n v="0.63570396848394228"/>
    <n v="3340.58"/>
    <n v="2123.8000000000002"/>
    <n v="1123.3600000000001"/>
    <n v="11495.74"/>
  </r>
  <r>
    <n v="1981"/>
    <x v="0"/>
    <n v="1977"/>
    <n v="18"/>
    <x v="17"/>
    <s v="US"/>
    <s v="WA"/>
    <n v="1"/>
    <x v="2"/>
    <s v="N"/>
    <n v="9315"/>
    <n v="6319"/>
    <n v="3086"/>
    <n v="1"/>
    <x v="305"/>
    <n v="183"/>
    <n v="3049"/>
    <n v="3232"/>
    <n v="2064"/>
    <n v="5296"/>
    <n v="4"/>
    <n v="0.28612776677949792"/>
    <n v="0.17382504347881131"/>
    <n v="1.8818927169232669E-2"/>
    <n v="0.52122826257245802"/>
    <n v="1808.09"/>
    <n v="1098.43"/>
    <n v="118.92"/>
    <n v="3293.7299999999996"/>
  </r>
  <r>
    <n v="1981"/>
    <x v="6"/>
    <n v="1980"/>
    <n v="19"/>
    <x v="18"/>
    <s v="US"/>
    <s v="CR"/>
    <n v="0"/>
    <x v="4"/>
    <s v="Y"/>
    <n v="486847"/>
    <n v="19876"/>
    <n v="18437"/>
    <n v="0.61760000000000004"/>
    <x v="306"/>
    <n v="0"/>
    <n v="1439"/>
    <n v="1439"/>
    <n v="3956"/>
    <n v="5395"/>
    <n v="1"/>
    <n v="0.12898280876531104"/>
    <n v="7.4081136027134897E-2"/>
    <n v="0.13730801293354777"/>
    <n v="0.65962804227400618"/>
    <n v="2563.79"/>
    <n v="1472.5100000000002"/>
    <n v="2729.27"/>
    <n v="13111.42"/>
  </r>
  <r>
    <n v="1981"/>
    <x v="5"/>
    <n v="1979"/>
    <n v="19"/>
    <x v="18"/>
    <s v="US"/>
    <s v="CR"/>
    <n v="0"/>
    <x v="0"/>
    <s v="N"/>
    <n v="131277"/>
    <n v="18434"/>
    <n v="12818"/>
    <n v="0.84140000000000004"/>
    <x v="307"/>
    <n v="0"/>
    <n v="5615"/>
    <n v="5615"/>
    <n v="3548"/>
    <n v="9163"/>
    <n v="2"/>
    <n v="0.15169950641379978"/>
    <n v="7.2642175229339384E-2"/>
    <n v="0.19942206095428833"/>
    <n v="0.57623625740257245"/>
    <n v="2796.5"/>
    <n v="1339.1200000000001"/>
    <n v="3676.24"/>
    <n v="10622.61"/>
  </r>
  <r>
    <n v="1981"/>
    <x v="4"/>
    <n v="1978"/>
    <n v="19"/>
    <x v="18"/>
    <s v="US"/>
    <s v="CR"/>
    <n v="0"/>
    <x v="1"/>
    <s v="N"/>
    <n v="105847"/>
    <n v="43333"/>
    <n v="29062"/>
    <n v="0.97689999999999999"/>
    <x v="308"/>
    <n v="3041"/>
    <n v="11229"/>
    <n v="14271"/>
    <n v="9389"/>
    <n v="23660"/>
    <n v="3"/>
    <n v="0.33608946576645826"/>
    <n v="0.11891930685769288"/>
    <n v="0.12186943778359877"/>
    <n v="0.42312178959225005"/>
    <n v="14563.99"/>
    <n v="5153.21"/>
    <n v="5281.05"/>
    <n v="18335.419999999998"/>
  </r>
  <r>
    <n v="1981"/>
    <x v="0"/>
    <n v="1977"/>
    <n v="19"/>
    <x v="18"/>
    <s v="US"/>
    <s v="CR"/>
    <n v="0"/>
    <x v="2"/>
    <s v="N"/>
    <n v="39097"/>
    <n v="15140"/>
    <n v="13273"/>
    <n v="1"/>
    <x v="309"/>
    <n v="137"/>
    <n v="1729"/>
    <n v="1867"/>
    <n v="6595"/>
    <n v="8462"/>
    <n v="4"/>
    <n v="0.57357517812750158"/>
    <n v="0.14857233812655046"/>
    <n v="9.5280710977726474E-2"/>
    <n v="0.18257177276822159"/>
    <n v="8684.41"/>
    <n v="2249.5100000000002"/>
    <n v="1442.6299999999999"/>
    <n v="2764.29"/>
  </r>
  <r>
    <n v="1981"/>
    <x v="6"/>
    <n v="1980"/>
    <n v="20"/>
    <x v="19"/>
    <s v="US"/>
    <s v="CR"/>
    <n v="1"/>
    <x v="4"/>
    <s v="Y"/>
    <n v="676188"/>
    <n v="60036"/>
    <n v="44273"/>
    <n v="0.70520000000000005"/>
    <x v="310"/>
    <n v="0"/>
    <n v="15762"/>
    <n v="15762"/>
    <n v="8762"/>
    <n v="24524"/>
    <n v="1"/>
    <n v="0"/>
    <n v="2.6093611932144215E-2"/>
    <n v="8.0216502890341906E-2"/>
    <n v="0.89368988517751391"/>
    <n v="0"/>
    <n v="1566.56"/>
    <n v="4815.8900000000003"/>
    <n v="53653.700000000004"/>
  </r>
  <r>
    <n v="1981"/>
    <x v="5"/>
    <n v="1979"/>
    <n v="20"/>
    <x v="19"/>
    <s v="US"/>
    <s v="CR"/>
    <n v="1"/>
    <x v="0"/>
    <s v="N"/>
    <n v="317447"/>
    <n v="149479"/>
    <n v="109546"/>
    <n v="0.90880000000000005"/>
    <x v="311"/>
    <n v="0"/>
    <n v="39933"/>
    <n v="39933"/>
    <n v="13989"/>
    <n v="53922"/>
    <n v="2"/>
    <n v="0"/>
    <n v="6.5256505330000443E-3"/>
    <n v="0.2116673640874141"/>
    <n v="0.78180698537958604"/>
    <n v="0"/>
    <n v="975.45"/>
    <n v="31639.899999999998"/>
    <n v="116864"/>
  </r>
  <r>
    <n v="1981"/>
    <x v="4"/>
    <n v="1978"/>
    <n v="20"/>
    <x v="19"/>
    <s v="US"/>
    <s v="CR"/>
    <n v="1"/>
    <x v="1"/>
    <s v="N"/>
    <n v="34019"/>
    <n v="20137"/>
    <n v="10553"/>
    <n v="0.99480000000000002"/>
    <x v="312"/>
    <n v="845"/>
    <n v="8738"/>
    <n v="9584"/>
    <n v="3919"/>
    <n v="13503"/>
    <n v="3"/>
    <n v="0"/>
    <n v="4.4259674634533662E-3"/>
    <n v="0.30254042487897237"/>
    <n v="0.69303360765757416"/>
    <n v="0"/>
    <n v="89.13"/>
    <n v="6092.5499999999993"/>
    <n v="13956.289999999999"/>
  </r>
  <r>
    <n v="1981"/>
    <x v="0"/>
    <n v="1977"/>
    <n v="20"/>
    <x v="19"/>
    <s v="US"/>
    <s v="CR"/>
    <n v="1"/>
    <x v="2"/>
    <s v="N"/>
    <n v="2435"/>
    <n v="1212"/>
    <n v="581"/>
    <n v="1"/>
    <x v="313"/>
    <n v="2"/>
    <n v="628"/>
    <n v="630"/>
    <n v="613"/>
    <n v="1243"/>
    <n v="4"/>
    <n v="0"/>
    <n v="1.897173211914248E-4"/>
    <n v="0.44068859139013306"/>
    <n v="0.55912169128867562"/>
    <n v="0"/>
    <n v="0.23"/>
    <n v="534.26"/>
    <n v="677.84"/>
  </r>
  <r>
    <n v="1981"/>
    <x v="6"/>
    <n v="1980"/>
    <n v="21"/>
    <x v="20"/>
    <s v="US"/>
    <s v="CR"/>
    <n v="1"/>
    <x v="4"/>
    <s v="Y"/>
    <n v="359377"/>
    <n v="12728"/>
    <n v="12613"/>
    <n v="0.63839999999999997"/>
    <x v="314"/>
    <n v="0"/>
    <n v="115"/>
    <n v="115"/>
    <n v="311"/>
    <n v="426"/>
    <n v="1"/>
    <n v="0"/>
    <n v="0"/>
    <n v="0.15629836693583235"/>
    <n v="0.84370163306416757"/>
    <n v="0"/>
    <n v="0"/>
    <n v="1989.4"/>
    <n v="10738.82"/>
  </r>
  <r>
    <n v="1981"/>
    <x v="5"/>
    <n v="1979"/>
    <n v="21"/>
    <x v="20"/>
    <s v="US"/>
    <s v="CR"/>
    <n v="1"/>
    <x v="0"/>
    <s v="N"/>
    <n v="181820"/>
    <n v="66580"/>
    <n v="56098"/>
    <n v="0.86860000000000004"/>
    <x v="315"/>
    <n v="0"/>
    <n v="10482"/>
    <n v="10482"/>
    <n v="14991"/>
    <n v="25473"/>
    <n v="2"/>
    <n v="0"/>
    <n v="0"/>
    <n v="0.32601355106189833"/>
    <n v="0.67398644893810156"/>
    <n v="0"/>
    <n v="0"/>
    <n v="21706.23"/>
    <n v="44874.53"/>
  </r>
  <r>
    <n v="1981"/>
    <x v="4"/>
    <n v="1978"/>
    <n v="21"/>
    <x v="20"/>
    <s v="US"/>
    <s v="CR"/>
    <n v="1"/>
    <x v="1"/>
    <s v="N"/>
    <n v="35450"/>
    <n v="18892"/>
    <n v="13742"/>
    <n v="0.99880000000000002"/>
    <x v="316"/>
    <n v="0"/>
    <n v="5149"/>
    <n v="5150"/>
    <n v="9287"/>
    <n v="14437"/>
    <n v="3"/>
    <n v="0"/>
    <n v="0"/>
    <n v="0.37396255896476083"/>
    <n v="0.62603744103523906"/>
    <n v="0"/>
    <n v="0"/>
    <n v="7065.14"/>
    <n v="11827.5"/>
  </r>
  <r>
    <n v="1981"/>
    <x v="0"/>
    <n v="1977"/>
    <n v="21"/>
    <x v="20"/>
    <s v="US"/>
    <s v="CR"/>
    <n v="1"/>
    <x v="2"/>
    <s v="N"/>
    <n v="3327"/>
    <n v="9"/>
    <n v="5"/>
    <n v="1"/>
    <x v="317"/>
    <n v="0"/>
    <n v="3"/>
    <n v="3"/>
    <n v="2985"/>
    <n v="2988"/>
    <n v="4"/>
    <n v="0"/>
    <n v="0"/>
    <n v="0.39634801288936622"/>
    <n v="0.60365198711063373"/>
    <n v="0"/>
    <n v="0"/>
    <n v="3.69"/>
    <n v="5.62"/>
  </r>
  <r>
    <n v="1981"/>
    <x v="6"/>
    <n v="1980"/>
    <n v="22"/>
    <x v="21"/>
    <s v="US"/>
    <s v="CR"/>
    <n v="1"/>
    <x v="4"/>
    <s v="Y"/>
    <n v="503966"/>
    <n v="16348"/>
    <n v="14760"/>
    <n v="0.57979999999999998"/>
    <x v="318"/>
    <n v="0"/>
    <n v="1587"/>
    <n v="1587"/>
    <n v="3129"/>
    <n v="4716"/>
    <n v="1"/>
    <n v="0.15574394213912493"/>
    <n v="9.3239125089153649E-2"/>
    <n v="0.17064896520591283"/>
    <n v="0.58036796756580844"/>
    <n v="2546.1299999999997"/>
    <n v="1524.29"/>
    <n v="2789.8"/>
    <n v="9487.9599999999991"/>
  </r>
  <r>
    <n v="1981"/>
    <x v="5"/>
    <n v="1979"/>
    <n v="22"/>
    <x v="21"/>
    <s v="US"/>
    <s v="CR"/>
    <n v="1"/>
    <x v="0"/>
    <s v="N"/>
    <n v="242178"/>
    <n v="48375"/>
    <n v="43224"/>
    <n v="0.8075"/>
    <x v="319"/>
    <n v="0"/>
    <n v="5151"/>
    <n v="5151"/>
    <n v="6771"/>
    <n v="11922"/>
    <n v="2"/>
    <n v="3.2921091869684928E-2"/>
    <n v="2.5860887472281869E-2"/>
    <n v="0.19119047564907515"/>
    <n v="0.75002754500895819"/>
    <n v="1592.5700000000002"/>
    <n v="1251.03"/>
    <n v="9248.91"/>
    <n v="36282.86"/>
  </r>
  <r>
    <n v="1981"/>
    <x v="4"/>
    <n v="1978"/>
    <n v="22"/>
    <x v="21"/>
    <s v="US"/>
    <s v="CR"/>
    <n v="1"/>
    <x v="1"/>
    <s v="N"/>
    <n v="94960"/>
    <n v="45896"/>
    <n v="37875"/>
    <n v="0.97609999999999997"/>
    <x v="320"/>
    <n v="1119"/>
    <n v="6901"/>
    <n v="8021"/>
    <n v="20987"/>
    <n v="29008"/>
    <n v="3"/>
    <n v="0.12799715185191721"/>
    <n v="4.5834223924313168E-2"/>
    <n v="0.28622014450342498"/>
    <n v="0.53994847972034465"/>
    <n v="5874.62"/>
    <n v="2103.63"/>
    <n v="13136.5"/>
    <n v="24781.739999999998"/>
  </r>
  <r>
    <n v="1981"/>
    <x v="0"/>
    <n v="1977"/>
    <n v="22"/>
    <x v="21"/>
    <s v="US"/>
    <s v="CR"/>
    <n v="1"/>
    <x v="2"/>
    <s v="N"/>
    <n v="9551"/>
    <n v="4470"/>
    <n v="4233"/>
    <n v="1"/>
    <x v="120"/>
    <n v="231"/>
    <n v="4"/>
    <n v="236"/>
    <n v="4125"/>
    <n v="4361"/>
    <n v="4"/>
    <n v="0.15655912631480046"/>
    <n v="1.9909356502753755E-4"/>
    <n v="0.71109734109425393"/>
    <n v="0.13214443902591796"/>
    <n v="699.8599999999999"/>
    <n v="0.89"/>
    <n v="3178.79"/>
    <n v="590.72"/>
  </r>
  <r>
    <n v="1981"/>
    <x v="6"/>
    <n v="1980"/>
    <n v="23"/>
    <x v="22"/>
    <s v="US"/>
    <s v="CR"/>
    <n v="0"/>
    <x v="4"/>
    <s v="Y"/>
    <n v="102196"/>
    <n v="5213"/>
    <n v="4507"/>
    <n v="0.59619999999999995"/>
    <x v="321"/>
    <n v="0"/>
    <n v="705"/>
    <n v="705"/>
    <n v="3884"/>
    <n v="4589"/>
    <n v="1"/>
    <n v="9.9033089032149135E-2"/>
    <n v="5.9288272200494478E-2"/>
    <n v="0.16306480662739689"/>
    <n v="0.67861383213995918"/>
    <n v="516.30999999999995"/>
    <n v="309.10000000000002"/>
    <n v="850.1400000000001"/>
    <n v="3537.9599999999996"/>
  </r>
  <r>
    <n v="1981"/>
    <x v="5"/>
    <n v="1979"/>
    <n v="23"/>
    <x v="22"/>
    <s v="US"/>
    <s v="CR"/>
    <n v="0"/>
    <x v="0"/>
    <s v="N"/>
    <n v="34417"/>
    <n v="3488"/>
    <n v="2524"/>
    <n v="0.7944"/>
    <x v="322"/>
    <n v="0"/>
    <n v="963"/>
    <n v="963"/>
    <n v="1732"/>
    <n v="2695"/>
    <n v="2"/>
    <n v="7.2250474426817868E-2"/>
    <n v="5.5546637159516347E-2"/>
    <n v="0.19318201363367943"/>
    <n v="0.67902087477998641"/>
    <n v="252.04"/>
    <n v="193.77"/>
    <n v="673.9"/>
    <n v="2368.71"/>
  </r>
  <r>
    <n v="1981"/>
    <x v="4"/>
    <n v="1978"/>
    <n v="23"/>
    <x v="22"/>
    <s v="US"/>
    <s v="CR"/>
    <n v="0"/>
    <x v="1"/>
    <s v="N"/>
    <n v="46597"/>
    <n v="13432"/>
    <n v="9220"/>
    <n v="0.97099999999999997"/>
    <x v="323"/>
    <n v="1349"/>
    <n v="2862"/>
    <n v="4212"/>
    <n v="15879"/>
    <n v="20091"/>
    <n v="3"/>
    <n v="0.2530031952687391"/>
    <n v="9.4859726808989631E-2"/>
    <n v="0.19541688876712654"/>
    <n v="0.45672018915514473"/>
    <n v="3398.4300000000003"/>
    <n v="1274.19"/>
    <n v="2624.91"/>
    <n v="6134.83"/>
  </r>
  <r>
    <n v="1981"/>
    <x v="0"/>
    <n v="1977"/>
    <n v="23"/>
    <x v="22"/>
    <s v="US"/>
    <s v="CR"/>
    <n v="0"/>
    <x v="2"/>
    <s v="N"/>
    <n v="12200"/>
    <n v="4530"/>
    <n v="2595"/>
    <n v="1"/>
    <x v="324"/>
    <n v="0"/>
    <n v="1935"/>
    <n v="1935"/>
    <n v="6448"/>
    <n v="8383"/>
    <n v="4"/>
    <n v="0.38193158518525061"/>
    <n v="2.2960168973424649E-2"/>
    <n v="2.9905824242036339E-3"/>
    <n v="0.59211766341712113"/>
    <n v="1730.49"/>
    <n v="104.03"/>
    <n v="13.55"/>
    <n v="2682.8199999999997"/>
  </r>
  <r>
    <n v="1981"/>
    <x v="5"/>
    <n v="1980"/>
    <n v="24"/>
    <x v="23"/>
    <s v="US"/>
    <s v="CR"/>
    <n v="2"/>
    <x v="0"/>
    <s v="Y"/>
    <n v="278213"/>
    <n v="18786"/>
    <n v="18363"/>
    <n v="0.6663"/>
    <x v="325"/>
    <n v="0"/>
    <n v="423"/>
    <n v="423"/>
    <n v="7495"/>
    <n v="7918"/>
    <n v="1"/>
    <n v="9.6719298348337895E-2"/>
    <n v="0.26004802377022262"/>
    <n v="0.2391628469972901"/>
    <n v="0.40406983088414944"/>
    <n v="1817.0200000000002"/>
    <n v="4885.4000000000005"/>
    <n v="4493.04"/>
    <n v="7591.07"/>
  </r>
  <r>
    <n v="1981"/>
    <x v="4"/>
    <n v="1979"/>
    <n v="24"/>
    <x v="23"/>
    <s v="US"/>
    <s v="CR"/>
    <n v="2"/>
    <x v="1"/>
    <s v="N"/>
    <n v="118370"/>
    <n v="40066"/>
    <n v="16794"/>
    <n v="0.93959999999999999"/>
    <x v="326"/>
    <n v="0"/>
    <n v="23272"/>
    <n v="23272"/>
    <n v="23012"/>
    <n v="46284"/>
    <n v="2"/>
    <n v="0.18351620485803807"/>
    <n v="0.12865824164798514"/>
    <n v="6.3696295996793315E-2"/>
    <n v="0.6241292574971834"/>
    <n v="7352.83"/>
    <n v="5154.87"/>
    <n v="2552.08"/>
    <n v="25006.600000000002"/>
  </r>
  <r>
    <n v="1981"/>
    <x v="0"/>
    <n v="1978"/>
    <n v="24"/>
    <x v="23"/>
    <s v="US"/>
    <s v="CR"/>
    <n v="2"/>
    <x v="2"/>
    <s v="N"/>
    <n v="27956"/>
    <n v="12788"/>
    <n v="1281"/>
    <n v="0.99950000000000006"/>
    <x v="327"/>
    <n v="0"/>
    <n v="11506"/>
    <n v="11506"/>
    <n v="9475"/>
    <n v="20981"/>
    <n v="3"/>
    <n v="1.6800059430483929E-2"/>
    <n v="2.0968013105985662E-2"/>
    <n v="1.8210751443730668E-2"/>
    <n v="0.94402117601979973"/>
    <n v="214.84"/>
    <n v="268.14"/>
    <n v="232.88"/>
    <n v="12072.19"/>
  </r>
  <r>
    <n v="1981"/>
    <x v="1"/>
    <n v="1977"/>
    <n v="24"/>
    <x v="23"/>
    <s v="US"/>
    <s v="CR"/>
    <n v="2"/>
    <x v="3"/>
    <s v="N"/>
    <n v="319"/>
    <n v="227"/>
    <n v="0"/>
    <n v="1"/>
    <x v="55"/>
    <n v="0"/>
    <n v="227"/>
    <n v="227"/>
    <n v="58"/>
    <n v="285"/>
    <n v="4"/>
    <n v="1.3169446883230904E-4"/>
    <n v="1.3169446883230904E-4"/>
    <n v="1.536435469710272E-3"/>
    <n v="0.99820017559262497"/>
    <n v="0.03"/>
    <n v="0.03"/>
    <n v="0.35"/>
    <n v="227.39"/>
  </r>
  <r>
    <n v="1981"/>
    <x v="5"/>
    <n v="1980"/>
    <n v="25"/>
    <x v="24"/>
    <s v="US"/>
    <s v="CR"/>
    <n v="2"/>
    <x v="0"/>
    <s v="Y"/>
    <n v="118301"/>
    <n v="14262"/>
    <n v="14025"/>
    <n v="0.6794"/>
    <x v="328"/>
    <n v="0"/>
    <n v="236"/>
    <n v="236"/>
    <n v="4249"/>
    <n v="4485"/>
    <n v="1"/>
    <n v="4.1906842676153806E-2"/>
    <n v="3.9719929239081735E-2"/>
    <n v="0.17198086398155674"/>
    <n v="0.74639236410320764"/>
    <n v="597.67999999999995"/>
    <n v="566.49"/>
    <n v="2452.8100000000004"/>
    <n v="10645.13"/>
  </r>
  <r>
    <n v="1981"/>
    <x v="4"/>
    <n v="1979"/>
    <n v="25"/>
    <x v="24"/>
    <s v="US"/>
    <s v="CR"/>
    <n v="2"/>
    <x v="1"/>
    <s v="N"/>
    <n v="82134"/>
    <n v="29602"/>
    <n v="16291"/>
    <n v="0.93149999999999999"/>
    <x v="329"/>
    <n v="0"/>
    <n v="13311"/>
    <n v="13311"/>
    <n v="13822"/>
    <n v="27133"/>
    <n v="2"/>
    <n v="6.1434646135303236E-2"/>
    <n v="4.3652230664355175E-2"/>
    <n v="9.706872718968855E-2"/>
    <n v="0.79784439601065305"/>
    <n v="1818.64"/>
    <n v="1292.23"/>
    <n v="2873.5099999999998"/>
    <n v="23618.46"/>
  </r>
  <r>
    <n v="1981"/>
    <x v="0"/>
    <n v="1978"/>
    <n v="25"/>
    <x v="24"/>
    <s v="US"/>
    <s v="CR"/>
    <n v="2"/>
    <x v="2"/>
    <s v="N"/>
    <n v="10729"/>
    <n v="4159"/>
    <n v="656"/>
    <n v="0.999"/>
    <x v="330"/>
    <n v="0"/>
    <n v="3503"/>
    <n v="3503"/>
    <n v="4347"/>
    <n v="7850"/>
    <n v="3"/>
    <n v="1.7875472668748456E-2"/>
    <n v="3.262826661281909E-2"/>
    <n v="6.5374324801857744E-2"/>
    <n v="0.88412193591657473"/>
    <n v="74.36"/>
    <n v="135.72999999999999"/>
    <n v="271.95"/>
    <n v="3677.8499999999995"/>
  </r>
  <r>
    <n v="1981"/>
    <x v="1"/>
    <n v="1977"/>
    <n v="25"/>
    <x v="24"/>
    <s v="US"/>
    <s v="CR"/>
    <n v="2"/>
    <x v="3"/>
    <s v="N"/>
    <n v="64"/>
    <n v="0"/>
    <n v="0"/>
    <n v="1"/>
    <x v="55"/>
    <n v="0"/>
    <n v="0"/>
    <n v="0"/>
    <n v="57"/>
    <n v="57"/>
    <n v="4"/>
    <n v="4.9999999999999996E-2"/>
    <n v="4.9999999999999996E-2"/>
    <n v="0.35000000000000003"/>
    <n v="0.55000000000000004"/>
    <n v="0.01"/>
    <n v="0.01"/>
    <n v="7.0000000000000007E-2"/>
    <n v="0.11000000000000001"/>
  </r>
  <r>
    <n v="1981"/>
    <x v="6"/>
    <n v="1980"/>
    <n v="26"/>
    <x v="25"/>
    <s v="US"/>
    <s v="CR"/>
    <n v="0"/>
    <x v="4"/>
    <s v="Y"/>
    <n v="115493"/>
    <n v="5390"/>
    <n v="4983"/>
    <n v="0.54830000000000001"/>
    <x v="331"/>
    <n v="0"/>
    <n v="406"/>
    <n v="406"/>
    <n v="721"/>
    <n v="1127"/>
    <n v="1"/>
    <n v="0.10824875191780745"/>
    <n v="0.15686041701065065"/>
    <n v="0.11860815877497788"/>
    <n v="0.61628267229656397"/>
    <n v="583.49"/>
    <n v="845.52"/>
    <n v="639.33000000000004"/>
    <n v="3321.9300000000003"/>
  </r>
  <r>
    <n v="1981"/>
    <x v="5"/>
    <n v="1979"/>
    <n v="26"/>
    <x v="25"/>
    <s v="US"/>
    <s v="CR"/>
    <n v="0"/>
    <x v="0"/>
    <s v="N"/>
    <n v="53950"/>
    <n v="4064"/>
    <n v="3858"/>
    <n v="0.76549999999999996"/>
    <x v="332"/>
    <n v="0"/>
    <n v="205"/>
    <n v="205"/>
    <n v="330"/>
    <n v="535"/>
    <n v="2"/>
    <n v="8.7288992552461225E-2"/>
    <n v="0.17916411403321006"/>
    <n v="0.25742108979610917"/>
    <n v="0.47612580361821949"/>
    <n v="354.78"/>
    <n v="728.19999999999993"/>
    <n v="1046.27"/>
    <n v="1935.1799999999998"/>
  </r>
  <r>
    <n v="1981"/>
    <x v="4"/>
    <n v="1978"/>
    <n v="26"/>
    <x v="25"/>
    <s v="US"/>
    <s v="CR"/>
    <n v="0"/>
    <x v="1"/>
    <s v="N"/>
    <n v="42492"/>
    <n v="15005"/>
    <n v="14588"/>
    <n v="0.94969999999999999"/>
    <x v="333"/>
    <n v="173"/>
    <n v="244"/>
    <n v="417"/>
    <n v="5032"/>
    <n v="5449"/>
    <n v="3"/>
    <n v="0.40083606780239311"/>
    <n v="7.2853053053586705E-2"/>
    <n v="0.30810757858877408"/>
    <n v="0.21820330055524603"/>
    <n v="6014.9299999999994"/>
    <n v="1093.23"/>
    <n v="4623.4500000000007"/>
    <n v="3274.35"/>
  </r>
  <r>
    <n v="1981"/>
    <x v="0"/>
    <n v="1977"/>
    <n v="26"/>
    <x v="25"/>
    <s v="US"/>
    <s v="CR"/>
    <n v="0"/>
    <x v="2"/>
    <s v="N"/>
    <n v="11923"/>
    <n v="2673"/>
    <n v="2308"/>
    <n v="1"/>
    <x v="334"/>
    <n v="354"/>
    <n v="9"/>
    <n v="364"/>
    <n v="4399"/>
    <n v="4763"/>
    <n v="4"/>
    <n v="0.42194730521897544"/>
    <n v="0.28265740910468251"/>
    <n v="4.9529951779374738E-3"/>
    <n v="0.29044229049840448"/>
    <n v="1127.9199999999998"/>
    <n v="755.58"/>
    <n v="13.24"/>
    <n v="776.39"/>
  </r>
  <r>
    <n v="1981"/>
    <x v="6"/>
    <n v="1980"/>
    <n v="27"/>
    <x v="26"/>
    <s v="US"/>
    <s v="OR"/>
    <n v="0"/>
    <x v="4"/>
    <s v="Y"/>
    <n v="835856"/>
    <n v="22705"/>
    <n v="22305"/>
    <n v="0.54259999999999997"/>
    <x v="335"/>
    <n v="0"/>
    <n v="400"/>
    <n v="400"/>
    <n v="15413"/>
    <n v="15813"/>
    <n v="1"/>
    <n v="0.19385906692028909"/>
    <n v="0.11072432568605112"/>
    <n v="0.22482798349487157"/>
    <n v="0.47058862389878825"/>
    <n v="4401.7"/>
    <n v="2514.0700000000002"/>
    <n v="5104.87"/>
    <n v="10685.029999999999"/>
  </r>
  <r>
    <n v="1981"/>
    <x v="5"/>
    <n v="1979"/>
    <n v="27"/>
    <x v="26"/>
    <s v="US"/>
    <s v="OR"/>
    <n v="0"/>
    <x v="0"/>
    <s v="N"/>
    <n v="289242"/>
    <n v="33927"/>
    <n v="30289"/>
    <n v="0.78"/>
    <x v="336"/>
    <n v="0"/>
    <n v="3638"/>
    <n v="3638"/>
    <n v="13648"/>
    <n v="17286"/>
    <n v="2"/>
    <n v="0.23342930137856799"/>
    <n v="0.352302348859171"/>
    <n v="0.18017381534286178"/>
    <n v="0.23409453441939923"/>
    <n v="7919.78"/>
    <n v="11952.9"/>
    <n v="6112.93"/>
    <n v="7942.35"/>
  </r>
  <r>
    <n v="1981"/>
    <x v="4"/>
    <n v="1978"/>
    <n v="27"/>
    <x v="26"/>
    <s v="US"/>
    <s v="OR"/>
    <n v="0"/>
    <x v="1"/>
    <s v="N"/>
    <n v="154635"/>
    <n v="49579"/>
    <n v="43290"/>
    <n v="0.93289999999999995"/>
    <x v="337"/>
    <n v="891"/>
    <n v="5398"/>
    <n v="6289"/>
    <n v="20167"/>
    <n v="26456"/>
    <n v="3"/>
    <n v="0.45590691223940033"/>
    <n v="0.26368902062691557"/>
    <n v="0.12400493910029634"/>
    <n v="0.15639912803338774"/>
    <n v="22603.81"/>
    <n v="13073.67"/>
    <n v="6148.1500000000005"/>
    <n v="7754.25"/>
  </r>
  <r>
    <n v="1981"/>
    <x v="0"/>
    <n v="1977"/>
    <n v="27"/>
    <x v="26"/>
    <s v="US"/>
    <s v="OR"/>
    <n v="0"/>
    <x v="2"/>
    <s v="N"/>
    <n v="39954"/>
    <n v="21113"/>
    <n v="16528"/>
    <n v="1"/>
    <x v="338"/>
    <n v="595"/>
    <n v="3990"/>
    <n v="4585"/>
    <n v="14845"/>
    <n v="19430"/>
    <n v="4"/>
    <n v="0.50248866967356243"/>
    <n v="0.23255574937398432"/>
    <n v="4.0409326839600274E-2"/>
    <n v="0.22454625411285281"/>
    <n v="10609.39"/>
    <n v="4910.1099999999997"/>
    <n v="853.18999999999994"/>
    <n v="4741"/>
  </r>
  <r>
    <n v="1981"/>
    <x v="6"/>
    <n v="1980"/>
    <n v="28"/>
    <x v="27"/>
    <s v="US"/>
    <s v="WA"/>
    <n v="0"/>
    <x v="4"/>
    <s v="Y"/>
    <n v="191130"/>
    <n v="9145"/>
    <n v="5927"/>
    <n v="0.61399999999999999"/>
    <x v="339"/>
    <n v="0"/>
    <n v="3218"/>
    <n v="3218"/>
    <n v="8003"/>
    <n v="11221"/>
    <n v="1"/>
    <n v="0.19819373602523521"/>
    <n v="4.8414872156528295E-2"/>
    <n v="0.11568399127482655"/>
    <n v="0.63770740054340991"/>
    <n v="1812.67"/>
    <n v="442.8"/>
    <n v="1058.04"/>
    <n v="5832.4400000000005"/>
  </r>
  <r>
    <n v="1981"/>
    <x v="5"/>
    <n v="1979"/>
    <n v="28"/>
    <x v="27"/>
    <s v="US"/>
    <s v="WA"/>
    <n v="0"/>
    <x v="0"/>
    <s v="N"/>
    <n v="102656"/>
    <n v="17959"/>
    <n v="13569"/>
    <n v="0.81369999999999998"/>
    <x v="340"/>
    <n v="0"/>
    <n v="4389"/>
    <n v="4389"/>
    <n v="8045"/>
    <n v="12434"/>
    <n v="2"/>
    <n v="0.11516996109495403"/>
    <n v="0.16097289899109699"/>
    <n v="0.16089494412585031"/>
    <n v="0.56296219578809858"/>
    <n v="2068.35"/>
    <n v="2890.93"/>
    <n v="2889.5299999999997"/>
    <n v="10110.299999999999"/>
  </r>
  <r>
    <n v="1981"/>
    <x v="4"/>
    <n v="1978"/>
    <n v="28"/>
    <x v="27"/>
    <s v="US"/>
    <s v="WA"/>
    <n v="0"/>
    <x v="1"/>
    <s v="N"/>
    <n v="51000"/>
    <n v="23323"/>
    <n v="12589"/>
    <n v="0.95389999999999997"/>
    <x v="341"/>
    <n v="974"/>
    <n v="9759"/>
    <n v="10733"/>
    <n v="4473"/>
    <n v="15206"/>
    <n v="3"/>
    <n v="0.22674762106071922"/>
    <n v="0.1440667792287752"/>
    <n v="7.5680582007269945E-2"/>
    <n v="0.55350501770323568"/>
    <n v="5288.53"/>
    <n v="3360.13"/>
    <n v="1765.1299999999999"/>
    <n v="12909.63"/>
  </r>
  <r>
    <n v="1981"/>
    <x v="0"/>
    <n v="1977"/>
    <n v="28"/>
    <x v="27"/>
    <s v="US"/>
    <s v="WA"/>
    <n v="0"/>
    <x v="2"/>
    <s v="N"/>
    <n v="12210"/>
    <n v="7060"/>
    <n v="4135"/>
    <n v="1"/>
    <x v="342"/>
    <n v="245"/>
    <n v="2679"/>
    <n v="2925"/>
    <n v="3928"/>
    <n v="6853"/>
    <n v="4"/>
    <n v="0.343121591955244"/>
    <n v="0.20845124282982791"/>
    <n v="2.2523900573613767E-2"/>
    <n v="0.42590326464131428"/>
    <n v="2422.61"/>
    <n v="1471.77"/>
    <n v="159.03"/>
    <n v="3007.0899999999997"/>
  </r>
  <r>
    <n v="1981"/>
    <x v="6"/>
    <n v="1980"/>
    <n v="29"/>
    <x v="28"/>
    <s v="US"/>
    <s v="CR"/>
    <n v="0"/>
    <x v="4"/>
    <s v="Y"/>
    <n v="9775"/>
    <n v="364"/>
    <n v="324"/>
    <n v="0.6018"/>
    <x v="343"/>
    <n v="0"/>
    <n v="39"/>
    <n v="39"/>
    <n v="75"/>
    <n v="114"/>
    <n v="1"/>
    <n v="0.14482815371533586"/>
    <n v="6.2127986394931015E-2"/>
    <n v="0.14842142798365199"/>
    <n v="0.64462243190608115"/>
    <n v="52.8"/>
    <n v="22.65"/>
    <n v="54.11"/>
    <n v="235.01000000000002"/>
  </r>
  <r>
    <n v="1981"/>
    <x v="5"/>
    <n v="1979"/>
    <n v="29"/>
    <x v="28"/>
    <s v="US"/>
    <s v="CR"/>
    <n v="0"/>
    <x v="0"/>
    <s v="N"/>
    <n v="6852"/>
    <n v="1038"/>
    <n v="915"/>
    <n v="0.81859999999999999"/>
    <x v="344"/>
    <n v="0"/>
    <n v="122"/>
    <n v="122"/>
    <n v="152"/>
    <n v="274"/>
    <n v="2"/>
    <n v="5.7983160896287293E-2"/>
    <n v="5.1981581026144918E-2"/>
    <n v="0.28819143402115482"/>
    <n v="0.60184382405641279"/>
    <n v="60.19"/>
    <n v="53.96"/>
    <n v="299.16000000000003"/>
    <n v="624.75"/>
  </r>
  <r>
    <n v="1981"/>
    <x v="4"/>
    <n v="1978"/>
    <n v="29"/>
    <x v="28"/>
    <s v="US"/>
    <s v="CR"/>
    <n v="0"/>
    <x v="1"/>
    <s v="N"/>
    <n v="2887"/>
    <n v="1356"/>
    <n v="1053"/>
    <n v="0.96499999999999997"/>
    <x v="345"/>
    <n v="4"/>
    <n v="299"/>
    <n v="303"/>
    <n v="116"/>
    <n v="419"/>
    <n v="3"/>
    <n v="0.115152185127865"/>
    <n v="6.6357137593042972E-2"/>
    <n v="0.37534085046797855"/>
    <n v="0.44314982681111359"/>
    <n v="156.25"/>
    <n v="90.04"/>
    <n v="509.3"/>
    <n v="601.30999999999995"/>
  </r>
  <r>
    <n v="1981"/>
    <x v="0"/>
    <n v="1977"/>
    <n v="29"/>
    <x v="28"/>
    <s v="US"/>
    <s v="CR"/>
    <n v="0"/>
    <x v="2"/>
    <s v="N"/>
    <n v="379"/>
    <n v="201"/>
    <n v="148"/>
    <n v="1"/>
    <x v="346"/>
    <n v="1"/>
    <n v="51"/>
    <n v="53"/>
    <n v="31"/>
    <n v="84"/>
    <n v="4"/>
    <n v="0.18916910271020168"/>
    <n v="0.17465193479661104"/>
    <n v="0.22504087598473962"/>
    <n v="0.41113808650844774"/>
    <n v="38.18"/>
    <n v="35.25"/>
    <n v="45.419999999999995"/>
    <n v="82.98"/>
  </r>
  <r>
    <n v="1981"/>
    <x v="6"/>
    <n v="1980"/>
    <n v="30"/>
    <x v="29"/>
    <s v="US"/>
    <s v="CR"/>
    <n v="1"/>
    <x v="4"/>
    <s v="Y"/>
    <n v="107753"/>
    <n v="4248"/>
    <n v="4080"/>
    <n v="0.56420000000000003"/>
    <x v="347"/>
    <n v="0"/>
    <n v="168"/>
    <n v="168"/>
    <n v="1405"/>
    <n v="1573"/>
    <n v="1"/>
    <n v="0.13354828840066368"/>
    <n v="7.670365619741347E-2"/>
    <n v="0.14216924181268314"/>
    <n v="0.64757881358923963"/>
    <n v="567.43999999999994"/>
    <n v="325.90999999999997"/>
    <n v="604.07000000000005"/>
    <n v="2751.5299999999997"/>
  </r>
  <r>
    <n v="1981"/>
    <x v="5"/>
    <n v="1979"/>
    <n v="30"/>
    <x v="29"/>
    <s v="US"/>
    <s v="CR"/>
    <n v="1"/>
    <x v="0"/>
    <s v="N"/>
    <n v="21293"/>
    <n v="2561"/>
    <n v="2079"/>
    <n v="0.78939999999999999"/>
    <x v="348"/>
    <n v="0"/>
    <n v="482"/>
    <n v="482"/>
    <n v="926"/>
    <n v="1408"/>
    <n v="2"/>
    <n v="0.17706832812176718"/>
    <n v="8.479042477192078E-2"/>
    <n v="0.23277157725024494"/>
    <n v="0.50536966985606713"/>
    <n v="453.58000000000004"/>
    <n v="217.2"/>
    <n v="596.27"/>
    <n v="1294.5600000000002"/>
  </r>
  <r>
    <n v="1981"/>
    <x v="4"/>
    <n v="1978"/>
    <n v="30"/>
    <x v="29"/>
    <s v="US"/>
    <s v="CR"/>
    <n v="1"/>
    <x v="1"/>
    <s v="N"/>
    <n v="14725"/>
    <n v="5443"/>
    <n v="4043"/>
    <n v="0.95420000000000005"/>
    <x v="349"/>
    <n v="299"/>
    <n v="1100"/>
    <n v="1400"/>
    <n v="2797"/>
    <n v="4197"/>
    <n v="3"/>
    <n v="0.37188745134274726"/>
    <n v="0.13169375919642742"/>
    <n v="0.13496176306880076"/>
    <n v="0.36145702639202448"/>
    <n v="2024.44"/>
    <n v="716.90000000000009"/>
    <n v="734.69"/>
    <n v="1967.6599999999999"/>
  </r>
  <r>
    <n v="1981"/>
    <x v="0"/>
    <n v="1977"/>
    <n v="30"/>
    <x v="29"/>
    <s v="US"/>
    <s v="CR"/>
    <n v="1"/>
    <x v="2"/>
    <s v="N"/>
    <n v="179"/>
    <n v="69"/>
    <n v="60"/>
    <n v="1"/>
    <x v="350"/>
    <n v="0"/>
    <n v="7"/>
    <n v="8"/>
    <n v="91"/>
    <n v="99"/>
    <n v="4"/>
    <n v="0.57361874457622208"/>
    <n v="0.14853919583453862"/>
    <n v="9.5313855944460527E-2"/>
    <n v="0.18252820364477873"/>
    <n v="39.659999999999997"/>
    <n v="10.27"/>
    <n v="6.5900000000000007"/>
    <n v="12.620000000000001"/>
  </r>
  <r>
    <n v="1982"/>
    <x v="6"/>
    <n v="1981"/>
    <n v="1"/>
    <x v="0"/>
    <s v="US"/>
    <s v="AK"/>
    <n v="3"/>
    <x v="0"/>
    <s v="Y"/>
    <n v="90147"/>
    <n v="1604"/>
    <n v="1604"/>
    <n v="0.60750000000000004"/>
    <x v="351"/>
    <n v="0"/>
    <n v="0"/>
    <n v="0"/>
    <n v="4776"/>
    <n v="4776"/>
    <n v="1"/>
    <n v="0.46269000891226714"/>
    <n v="0.18229637339283156"/>
    <n v="0"/>
    <n v="0.35501361769490125"/>
    <n v="742.4"/>
    <n v="292.5"/>
    <n v="0"/>
    <n v="569.62999999999988"/>
  </r>
  <r>
    <n v="1982"/>
    <x v="5"/>
    <n v="1980"/>
    <n v="1"/>
    <x v="0"/>
    <s v="US"/>
    <s v="AK"/>
    <n v="3"/>
    <x v="1"/>
    <s v="N"/>
    <n v="52068"/>
    <n v="5953"/>
    <n v="5953"/>
    <n v="0.77310000000000001"/>
    <x v="352"/>
    <n v="0"/>
    <n v="0"/>
    <n v="0"/>
    <n v="1969"/>
    <n v="1969"/>
    <n v="2"/>
    <n v="0.8889838835652677"/>
    <n v="5.2331802034080506E-2"/>
    <n v="0"/>
    <n v="5.8684314400651708E-2"/>
    <n v="5292.61"/>
    <n v="311.56"/>
    <n v="0"/>
    <n v="349.38"/>
  </r>
  <r>
    <n v="1982"/>
    <x v="4"/>
    <n v="1979"/>
    <n v="1"/>
    <x v="0"/>
    <s v="US"/>
    <s v="AK"/>
    <n v="3"/>
    <x v="2"/>
    <s v="N"/>
    <n v="18754"/>
    <n v="6090"/>
    <n v="5757"/>
    <n v="0.97360000000000002"/>
    <x v="353"/>
    <n v="333"/>
    <n v="0"/>
    <n v="333"/>
    <n v="6473"/>
    <n v="6806"/>
    <n v="3"/>
    <n v="0.9584893764786816"/>
    <n v="2.6638842962994586E-2"/>
    <n v="0"/>
    <n v="1.4871780558323883E-2"/>
    <n v="5837.9"/>
    <n v="162.25"/>
    <n v="0"/>
    <n v="90.580000000000013"/>
  </r>
  <r>
    <n v="1982"/>
    <x v="0"/>
    <n v="1978"/>
    <n v="1"/>
    <x v="0"/>
    <s v="US"/>
    <s v="AK"/>
    <n v="3"/>
    <x v="3"/>
    <s v="N"/>
    <n v="4058"/>
    <n v="1534"/>
    <n v="1463"/>
    <n v="1"/>
    <x v="210"/>
    <n v="70"/>
    <n v="0"/>
    <n v="70"/>
    <n v="2117"/>
    <n v="2187"/>
    <n v="4"/>
    <n v="0.98414798688558791"/>
    <n v="2.177044564232592E-3"/>
    <n v="0"/>
    <n v="1.3674968550179575E-2"/>
    <n v="1509.87"/>
    <n v="3.34"/>
    <n v="0"/>
    <n v="20.98"/>
  </r>
  <r>
    <n v="1982"/>
    <x v="6"/>
    <n v="1981"/>
    <n v="2"/>
    <x v="1"/>
    <s v="CA"/>
    <s v="BC"/>
    <n v="3"/>
    <x v="0"/>
    <s v="Y"/>
    <n v="626332"/>
    <n v="61735"/>
    <n v="61735"/>
    <n v="0.58779999999999999"/>
    <x v="354"/>
    <n v="0"/>
    <n v="0"/>
    <n v="0"/>
    <n v="16141"/>
    <n v="16141"/>
    <n v="1"/>
    <n v="0.14528451856616487"/>
    <n v="0.59004200001652207"/>
    <n v="6.2370891132827705E-2"/>
    <n v="0.20230259028448533"/>
    <n v="8969.24"/>
    <n v="36426.65"/>
    <n v="3850.51"/>
    <n v="12489.289999999999"/>
  </r>
  <r>
    <n v="1982"/>
    <x v="5"/>
    <n v="1980"/>
    <n v="2"/>
    <x v="1"/>
    <s v="CA"/>
    <s v="BC"/>
    <n v="3"/>
    <x v="1"/>
    <s v="N"/>
    <n v="246639"/>
    <n v="34984"/>
    <n v="34984"/>
    <n v="0.80769999999999997"/>
    <x v="355"/>
    <n v="0"/>
    <n v="0"/>
    <n v="0"/>
    <n v="19922"/>
    <n v="19922"/>
    <n v="2"/>
    <n v="0.49624459256201792"/>
    <n v="0.12643414659523636"/>
    <n v="5.3243433753846728E-2"/>
    <n v="0.32407782708889893"/>
    <n v="17360.73"/>
    <n v="4423.2"/>
    <n v="1862.6799999999998"/>
    <n v="11337.61"/>
  </r>
  <r>
    <n v="1982"/>
    <x v="4"/>
    <n v="1979"/>
    <n v="2"/>
    <x v="1"/>
    <s v="CA"/>
    <s v="BC"/>
    <n v="3"/>
    <x v="2"/>
    <s v="N"/>
    <n v="112569"/>
    <n v="18531"/>
    <n v="14242"/>
    <n v="0.96899999999999997"/>
    <x v="356"/>
    <n v="4288"/>
    <n v="0"/>
    <n v="4288"/>
    <n v="48026"/>
    <n v="52314"/>
    <n v="3"/>
    <n v="0.47008977331105717"/>
    <n v="0.24693866317848029"/>
    <n v="2.4257573206584383E-2"/>
    <n v="0.25871399030387798"/>
    <n v="8711.2899999999991"/>
    <n v="4576.05"/>
    <n v="449.52000000000004"/>
    <n v="4794.26"/>
  </r>
  <r>
    <n v="1982"/>
    <x v="0"/>
    <n v="1978"/>
    <n v="2"/>
    <x v="1"/>
    <s v="CA"/>
    <s v="BC"/>
    <n v="3"/>
    <x v="3"/>
    <s v="N"/>
    <n v="23054"/>
    <n v="9319"/>
    <n v="8227"/>
    <n v="1"/>
    <x v="357"/>
    <n v="1092"/>
    <n v="0"/>
    <n v="1092"/>
    <n v="11428"/>
    <n v="12520"/>
    <n v="4"/>
    <n v="0.58165155137411106"/>
    <n v="0.25408069978153291"/>
    <n v="2.8520904599827462E-3"/>
    <n v="0.16141565838437338"/>
    <n v="5420.6900000000005"/>
    <n v="2367.9"/>
    <n v="26.580000000000002"/>
    <n v="1504.31"/>
  </r>
  <r>
    <n v="1982"/>
    <x v="7"/>
    <n v="1981"/>
    <n v="3"/>
    <x v="2"/>
    <s v="CA"/>
    <s v="FR"/>
    <n v="0"/>
    <x v="4"/>
    <s v="Y"/>
    <n v="369800"/>
    <n v="12838"/>
    <n v="12626"/>
    <n v="0.57669999999999999"/>
    <x v="358"/>
    <n v="0"/>
    <n v="212"/>
    <n v="212"/>
    <n v="5332"/>
    <n v="5544"/>
    <n v="1"/>
    <n v="0.16141801280987778"/>
    <n v="0.14649808038770795"/>
    <n v="0.16545585826414708"/>
    <n v="0.52662804853826728"/>
    <n v="2072.37"/>
    <n v="1880.82"/>
    <n v="2124.21"/>
    <n v="6761.13"/>
  </r>
  <r>
    <n v="1982"/>
    <x v="6"/>
    <n v="1980"/>
    <n v="3"/>
    <x v="2"/>
    <s v="CA"/>
    <s v="FR"/>
    <n v="0"/>
    <x v="0"/>
    <s v="N"/>
    <n v="161781"/>
    <n v="7315"/>
    <n v="7120"/>
    <n v="0.80740000000000001"/>
    <x v="359"/>
    <n v="0"/>
    <n v="194"/>
    <n v="194"/>
    <n v="15155"/>
    <n v="15349"/>
    <n v="2"/>
    <n v="0.19635180079257566"/>
    <n v="7.118280775187652E-2"/>
    <n v="0.14914720882960442"/>
    <n v="0.58331818262594337"/>
    <n v="1436.39"/>
    <n v="520.73"/>
    <n v="1091.07"/>
    <n v="4267.2"/>
  </r>
  <r>
    <n v="1982"/>
    <x v="5"/>
    <n v="1979"/>
    <n v="3"/>
    <x v="2"/>
    <s v="CA"/>
    <s v="FR"/>
    <n v="0"/>
    <x v="1"/>
    <s v="N"/>
    <n v="79093"/>
    <n v="36411"/>
    <n v="11449"/>
    <n v="0.96860000000000002"/>
    <x v="360"/>
    <n v="5245"/>
    <n v="19716"/>
    <n v="24961"/>
    <n v="10588"/>
    <n v="35549"/>
    <n v="3"/>
    <n v="0.15103519398644097"/>
    <n v="7.683409294705866E-2"/>
    <n v="3.8402627773711555E-2"/>
    <n v="0.73372808529278899"/>
    <n v="5499.35"/>
    <n v="2797.61"/>
    <n v="1398.28"/>
    <n v="26715.81"/>
  </r>
  <r>
    <n v="1982"/>
    <x v="4"/>
    <n v="1978"/>
    <n v="3"/>
    <x v="2"/>
    <s v="CA"/>
    <s v="FR"/>
    <n v="0"/>
    <x v="2"/>
    <s v="N"/>
    <n v="16463"/>
    <n v="9015"/>
    <n v="4024"/>
    <n v="1"/>
    <x v="361"/>
    <n v="962"/>
    <n v="4028"/>
    <n v="4990"/>
    <n v="5801"/>
    <n v="10791"/>
    <n v="4"/>
    <n v="0.12030649811045334"/>
    <n v="0.20736984201459949"/>
    <n v="3.0050835293869708E-2"/>
    <n v="0.64227282458107748"/>
    <n v="1084.6099999999999"/>
    <n v="1869.52"/>
    <n v="270.92"/>
    <n v="5790.34"/>
  </r>
  <r>
    <n v="1982"/>
    <x v="7"/>
    <n v="1981"/>
    <n v="4"/>
    <x v="3"/>
    <s v="CA"/>
    <s v="FR"/>
    <n v="0"/>
    <x v="4"/>
    <s v="Y"/>
    <n v="1547784"/>
    <n v="158322"/>
    <n v="131780"/>
    <n v="0.60129999999999995"/>
    <x v="362"/>
    <n v="0"/>
    <n v="26542"/>
    <n v="26542"/>
    <n v="34100"/>
    <n v="60642"/>
    <n v="1"/>
    <n v="5.4785938276894972E-2"/>
    <n v="3.7880830123009634E-2"/>
    <n v="5.6156052554986471E-2"/>
    <n v="0.85117717904510881"/>
    <n v="8673.85"/>
    <n v="5997.39"/>
    <n v="8890.7699999999986"/>
    <n v="134760.54999999999"/>
  </r>
  <r>
    <n v="1982"/>
    <x v="6"/>
    <n v="1980"/>
    <n v="4"/>
    <x v="3"/>
    <s v="CA"/>
    <s v="FR"/>
    <n v="0"/>
    <x v="0"/>
    <s v="N"/>
    <n v="786329"/>
    <n v="266846"/>
    <n v="255424"/>
    <n v="0.81220000000000003"/>
    <x v="363"/>
    <n v="0"/>
    <n v="11422"/>
    <n v="11422"/>
    <n v="22238"/>
    <n v="33660"/>
    <n v="2"/>
    <n v="2.1737729204143002E-2"/>
    <n v="1.3015213483663135E-2"/>
    <n v="0.16565580965033863"/>
    <n v="0.79959124766185519"/>
    <n v="5800.63"/>
    <n v="3473.06"/>
    <n v="44204.619999999995"/>
    <n v="213367.87"/>
  </r>
  <r>
    <n v="1982"/>
    <x v="5"/>
    <n v="1979"/>
    <n v="4"/>
    <x v="3"/>
    <s v="CA"/>
    <s v="FR"/>
    <n v="0"/>
    <x v="1"/>
    <s v="N"/>
    <n v="327897"/>
    <n v="161721"/>
    <n v="158024"/>
    <n v="0.98499999999999999"/>
    <x v="364"/>
    <n v="1898"/>
    <n v="1799"/>
    <n v="3697"/>
    <n v="84910"/>
    <n v="88607"/>
    <n v="3"/>
    <n v="4.8676147302728042E-3"/>
    <n v="5.6424633098592948E-3"/>
    <n v="0.25216915554799252"/>
    <n v="0.73732076641187538"/>
    <n v="787.19999999999993"/>
    <n v="912.51"/>
    <n v="40781.279999999999"/>
    <n v="119240.93"/>
  </r>
  <r>
    <n v="1982"/>
    <x v="4"/>
    <n v="1978"/>
    <n v="4"/>
    <x v="3"/>
    <s v="CA"/>
    <s v="FR"/>
    <n v="0"/>
    <x v="2"/>
    <s v="N"/>
    <n v="9959"/>
    <n v="411"/>
    <n v="328"/>
    <n v="1"/>
    <x v="365"/>
    <n v="23"/>
    <n v="59"/>
    <n v="83"/>
    <n v="8551"/>
    <n v="8634"/>
    <n v="4"/>
    <n v="2.8181332296778583E-3"/>
    <n v="5.1017929157961224E-2"/>
    <n v="0.12404645060978572"/>
    <n v="0.82211748700257525"/>
    <n v="1.1600000000000001"/>
    <n v="21"/>
    <n v="51.06"/>
    <n v="338.40000000000003"/>
  </r>
  <r>
    <n v="1982"/>
    <x v="7"/>
    <n v="1981"/>
    <n v="5"/>
    <x v="4"/>
    <s v="CA"/>
    <s v="WC"/>
    <n v="1"/>
    <x v="4"/>
    <s v="Y"/>
    <n v="727424"/>
    <n v="21984"/>
    <n v="21674"/>
    <n v="0.56520000000000004"/>
    <x v="366"/>
    <n v="0"/>
    <n v="309"/>
    <n v="309"/>
    <n v="8193"/>
    <n v="8502"/>
    <n v="1"/>
    <n v="0.19711599476164723"/>
    <n v="0.10941679884607042"/>
    <n v="0.19465829937304435"/>
    <n v="0.49880890701923819"/>
    <n v="4333.3999999999996"/>
    <n v="2405.42"/>
    <n v="4279.37"/>
    <n v="10965.82"/>
  </r>
  <r>
    <n v="1982"/>
    <x v="6"/>
    <n v="1980"/>
    <n v="5"/>
    <x v="4"/>
    <s v="CA"/>
    <s v="WC"/>
    <n v="1"/>
    <x v="0"/>
    <s v="N"/>
    <n v="540690"/>
    <n v="62747"/>
    <n v="58510"/>
    <n v="0.78549999999999998"/>
    <x v="367"/>
    <n v="0"/>
    <n v="4236"/>
    <n v="4236"/>
    <n v="36463"/>
    <n v="40699"/>
    <n v="2"/>
    <n v="0.28639946273197098"/>
    <n v="0.15363647200794045"/>
    <n v="0.17827729991578886"/>
    <n v="0.38168676534429968"/>
    <n v="17970.730000000003"/>
    <n v="9640.2400000000016"/>
    <n v="11186.38"/>
    <n v="23949.730000000003"/>
  </r>
  <r>
    <n v="1982"/>
    <x v="5"/>
    <n v="1979"/>
    <n v="5"/>
    <x v="4"/>
    <s v="CA"/>
    <s v="WC"/>
    <n v="1"/>
    <x v="1"/>
    <s v="N"/>
    <n v="152677"/>
    <n v="55700"/>
    <n v="45276"/>
    <n v="0.9506"/>
    <x v="368"/>
    <n v="3787"/>
    <n v="6636"/>
    <n v="10423"/>
    <n v="28508"/>
    <n v="38931"/>
    <n v="3"/>
    <n v="0.489561540725027"/>
    <n v="0.12752882526422224"/>
    <n v="0.10047330111685276"/>
    <n v="0.28243633289389802"/>
    <n v="27268.71"/>
    <n v="7103.39"/>
    <n v="5596.39"/>
    <n v="15731.779999999999"/>
  </r>
  <r>
    <n v="1982"/>
    <x v="4"/>
    <n v="1978"/>
    <n v="5"/>
    <x v="4"/>
    <s v="CA"/>
    <s v="WC"/>
    <n v="1"/>
    <x v="2"/>
    <s v="N"/>
    <n v="11815"/>
    <n v="7027"/>
    <n v="4473"/>
    <n v="1"/>
    <x v="369"/>
    <n v="847"/>
    <n v="1707"/>
    <n v="2554"/>
    <n v="3605"/>
    <n v="6159"/>
    <n v="4"/>
    <n v="0.45180325162994139"/>
    <n v="0.1203083157604164"/>
    <n v="3.6938698266613168E-2"/>
    <n v="0.39094973434302899"/>
    <n v="3175.21"/>
    <n v="845.51"/>
    <n v="259.60000000000002"/>
    <n v="2747.54"/>
  </r>
  <r>
    <n v="1982"/>
    <x v="7"/>
    <n v="1981"/>
    <n v="6"/>
    <x v="5"/>
    <s v="CA"/>
    <s v="WC"/>
    <n v="0"/>
    <x v="4"/>
    <s v="Y"/>
    <n v="275202"/>
    <n v="8317"/>
    <n v="8200"/>
    <n v="0.56520000000000004"/>
    <x v="370"/>
    <n v="0"/>
    <n v="116"/>
    <n v="116"/>
    <n v="3099"/>
    <n v="3215"/>
    <n v="1"/>
    <n v="0.19711581815274337"/>
    <n v="0.109416875373478"/>
    <n v="0.19465822781766223"/>
    <n v="0.49880907865611651"/>
    <n v="1639.43"/>
    <n v="910.03"/>
    <n v="1618.99"/>
    <n v="4148.6399999999994"/>
  </r>
  <r>
    <n v="1982"/>
    <x v="6"/>
    <n v="1980"/>
    <n v="6"/>
    <x v="5"/>
    <s v="CA"/>
    <s v="WC"/>
    <n v="0"/>
    <x v="0"/>
    <s v="N"/>
    <n v="168537"/>
    <n v="19558"/>
    <n v="18238"/>
    <n v="0.78549999999999998"/>
    <x v="371"/>
    <n v="0"/>
    <n v="1320"/>
    <n v="1320"/>
    <n v="11366"/>
    <n v="12686"/>
    <n v="2"/>
    <n v="0.28640005808139163"/>
    <n v="0.1536360178252609"/>
    <n v="0.17827766177405927"/>
    <n v="0.38168626231928809"/>
    <n v="5601.63"/>
    <n v="3004.9300000000003"/>
    <n v="3486.89"/>
    <n v="7465.31"/>
  </r>
  <r>
    <n v="1982"/>
    <x v="5"/>
    <n v="1979"/>
    <n v="6"/>
    <x v="5"/>
    <s v="CA"/>
    <s v="WC"/>
    <n v="0"/>
    <x v="1"/>
    <s v="N"/>
    <n v="212306"/>
    <n v="77454"/>
    <n v="62959"/>
    <n v="0.9506"/>
    <x v="372"/>
    <n v="5266"/>
    <n v="9228"/>
    <n v="14495"/>
    <n v="39642"/>
    <n v="54137"/>
    <n v="3"/>
    <n v="0.48956166332211759"/>
    <n v="0.12752898835043436"/>
    <n v="0.10047332371993374"/>
    <n v="0.2824360246075141"/>
    <n v="37918.699999999997"/>
    <n v="9877.68"/>
    <n v="7782.1"/>
    <n v="21875.91"/>
  </r>
  <r>
    <n v="1982"/>
    <x v="4"/>
    <n v="1978"/>
    <n v="6"/>
    <x v="5"/>
    <s v="CA"/>
    <s v="WC"/>
    <n v="0"/>
    <x v="2"/>
    <s v="N"/>
    <n v="16520"/>
    <n v="9826"/>
    <n v="6254"/>
    <n v="1"/>
    <x v="373"/>
    <n v="1184"/>
    <n v="2387"/>
    <n v="3572"/>
    <n v="5041"/>
    <n v="8613"/>
    <n v="4"/>
    <n v="0.45180375914600013"/>
    <n v="0.12030793654024237"/>
    <n v="3.6938137930332654E-2"/>
    <n v="0.39095016638342467"/>
    <n v="4439.7400000000007"/>
    <n v="1182.23"/>
    <n v="362.98"/>
    <n v="3841.75"/>
  </r>
  <r>
    <n v="1982"/>
    <x v="7"/>
    <n v="1981"/>
    <n v="7"/>
    <x v="6"/>
    <s v="CA"/>
    <s v="GS"/>
    <n v="0"/>
    <x v="4"/>
    <s v="Y"/>
    <n v="114483"/>
    <n v="7168"/>
    <n v="7168"/>
    <n v="0.51970000000000005"/>
    <x v="374"/>
    <n v="0"/>
    <n v="0"/>
    <n v="0"/>
    <n v="26"/>
    <n v="26"/>
    <n v="1"/>
    <n v="9.260886790768269E-2"/>
    <n v="0.1257086737199232"/>
    <n v="9.1738371054863613E-2"/>
    <n v="0.68994408731753043"/>
    <n v="663.85"/>
    <n v="901.12"/>
    <n v="657.61"/>
    <n v="4945.74"/>
  </r>
  <r>
    <n v="1982"/>
    <x v="6"/>
    <n v="1980"/>
    <n v="7"/>
    <x v="6"/>
    <s v="CA"/>
    <s v="GS"/>
    <n v="0"/>
    <x v="0"/>
    <s v="N"/>
    <n v="56373"/>
    <n v="8128"/>
    <n v="8128"/>
    <n v="0.74219999999999997"/>
    <x v="253"/>
    <n v="0"/>
    <n v="0"/>
    <n v="0"/>
    <n v="298"/>
    <n v="298"/>
    <n v="2"/>
    <n v="0.15464970221581942"/>
    <n v="0.23709304571519263"/>
    <n v="4.6771985035130054E-2"/>
    <n v="0.56148526703385793"/>
    <n v="1257.05"/>
    <n v="1927.18"/>
    <n v="380.18"/>
    <n v="4563.9599999999991"/>
  </r>
  <r>
    <n v="1982"/>
    <x v="5"/>
    <n v="1979"/>
    <n v="7"/>
    <x v="6"/>
    <s v="CA"/>
    <s v="GS"/>
    <n v="0"/>
    <x v="1"/>
    <s v="N"/>
    <n v="65752"/>
    <n v="21175"/>
    <n v="17011"/>
    <n v="0.92459999999999998"/>
    <x v="375"/>
    <n v="4163"/>
    <n v="0"/>
    <n v="4163"/>
    <n v="4587"/>
    <n v="8750"/>
    <n v="3"/>
    <n v="0.39868875157967509"/>
    <n v="0.15734981043898438"/>
    <n v="1.2840940645773079E-2"/>
    <n v="0.43112049733556745"/>
    <n v="8442.33"/>
    <n v="3331.92"/>
    <n v="271.90999999999997"/>
    <n v="9129.0800000000017"/>
  </r>
  <r>
    <n v="1982"/>
    <x v="4"/>
    <n v="1978"/>
    <n v="7"/>
    <x v="6"/>
    <s v="CA"/>
    <s v="GS"/>
    <n v="0"/>
    <x v="2"/>
    <s v="N"/>
    <n v="18959"/>
    <n v="11626"/>
    <n v="8330"/>
    <n v="1"/>
    <x v="163"/>
    <n v="3295"/>
    <n v="0"/>
    <n v="3295"/>
    <n v="5437"/>
    <n v="8732"/>
    <n v="4"/>
    <n v="0.29867944927882772"/>
    <n v="0.18626190306213283"/>
    <n v="1.4780397051145639E-2"/>
    <n v="0.50027825060789366"/>
    <n v="3472.51"/>
    <n v="2165.52"/>
    <n v="171.83999999999997"/>
    <n v="5816.34"/>
  </r>
  <r>
    <n v="1982"/>
    <x v="7"/>
    <n v="1981"/>
    <n v="8"/>
    <x v="7"/>
    <s v="CA"/>
    <s v="GS"/>
    <n v="0"/>
    <x v="4"/>
    <s v="Y"/>
    <n v="128916"/>
    <n v="20179"/>
    <n v="20179"/>
    <n v="0.60340000000000005"/>
    <x v="376"/>
    <n v="0"/>
    <n v="0"/>
    <n v="0"/>
    <n v="2122"/>
    <n v="2122"/>
    <n v="1"/>
    <n v="3.7044305095933421E-2"/>
    <n v="3.2098721383256971E-2"/>
    <n v="3.8212810746684034E-2"/>
    <n v="0.8926441627741255"/>
    <n v="747.54"/>
    <n v="647.74"/>
    <n v="771.12"/>
    <n v="18013.219999999998"/>
  </r>
  <r>
    <n v="1982"/>
    <x v="6"/>
    <n v="1980"/>
    <n v="8"/>
    <x v="7"/>
    <s v="CA"/>
    <s v="GS"/>
    <n v="0"/>
    <x v="0"/>
    <s v="N"/>
    <n v="77429"/>
    <n v="41794"/>
    <n v="41794"/>
    <n v="0.84009999999999996"/>
    <x v="377"/>
    <n v="0"/>
    <n v="0"/>
    <n v="0"/>
    <n v="2792"/>
    <n v="2792"/>
    <n v="2"/>
    <n v="1.9283366236331655E-2"/>
    <n v="3.0749927562360377E-2"/>
    <n v="2.812231349670543E-2"/>
    <n v="0.92184439270460261"/>
    <n v="805.93999999999994"/>
    <n v="1285.18"/>
    <n v="1175.3599999999999"/>
    <n v="38528.090000000004"/>
  </r>
  <r>
    <n v="1982"/>
    <x v="5"/>
    <n v="1979"/>
    <n v="8"/>
    <x v="7"/>
    <s v="CA"/>
    <s v="GS"/>
    <n v="0"/>
    <x v="1"/>
    <s v="N"/>
    <n v="11720"/>
    <n v="6155"/>
    <n v="5068"/>
    <n v="0.99209999999999998"/>
    <x v="378"/>
    <n v="1087"/>
    <n v="0"/>
    <n v="1087"/>
    <n v="2879"/>
    <n v="3966"/>
    <n v="3"/>
    <n v="7.8253594346519378E-2"/>
    <n v="5.586061246040127E-2"/>
    <n v="3.4296157907562345E-2"/>
    <n v="0.8315896352855171"/>
    <n v="481.69000000000005"/>
    <n v="343.85"/>
    <n v="211.11"/>
    <n v="5118.8500000000004"/>
  </r>
  <r>
    <n v="1982"/>
    <x v="4"/>
    <n v="1978"/>
    <n v="8"/>
    <x v="7"/>
    <s v="CA"/>
    <s v="GS"/>
    <n v="0"/>
    <x v="2"/>
    <s v="N"/>
    <n v="584"/>
    <n v="373"/>
    <n v="298"/>
    <n v="1"/>
    <x v="379"/>
    <n v="75"/>
    <n v="0"/>
    <n v="75"/>
    <n v="152"/>
    <n v="227"/>
    <n v="4"/>
    <n v="0.13590595040437042"/>
    <n v="0.23624872797386323"/>
    <n v="1.794226340313856E-3"/>
    <n v="0.62605109528145253"/>
    <n v="50.75"/>
    <n v="88.22"/>
    <n v="0.67"/>
    <n v="233.77999999999997"/>
  </r>
  <r>
    <n v="1982"/>
    <x v="7"/>
    <n v="1981"/>
    <n v="9"/>
    <x v="8"/>
    <s v="CA"/>
    <s v="GS"/>
    <n v="1"/>
    <x v="4"/>
    <s v="Y"/>
    <n v="187411"/>
    <n v="29335"/>
    <n v="29335"/>
    <n v="0.60199999999999998"/>
    <x v="380"/>
    <n v="0"/>
    <n v="0"/>
    <n v="0"/>
    <n v="4055"/>
    <n v="4055"/>
    <n v="1"/>
    <n v="3.7044662622026082E-2"/>
    <n v="3.2098852124731646E-2"/>
    <n v="3.8213536024412374E-2"/>
    <n v="0.89264294922882992"/>
    <n v="1086.74"/>
    <n v="941.65000000000009"/>
    <n v="1121.03"/>
    <n v="26186.520000000004"/>
  </r>
  <r>
    <n v="1982"/>
    <x v="6"/>
    <n v="1980"/>
    <n v="9"/>
    <x v="8"/>
    <s v="CA"/>
    <s v="GS"/>
    <n v="1"/>
    <x v="0"/>
    <s v="N"/>
    <n v="134544"/>
    <n v="72623"/>
    <n v="72623"/>
    <n v="0.82530000000000003"/>
    <x v="381"/>
    <n v="0"/>
    <n v="0"/>
    <n v="0"/>
    <n v="3140"/>
    <n v="3140"/>
    <n v="2"/>
    <n v="1.9283337262254376E-2"/>
    <n v="3.0749819893853041E-2"/>
    <n v="2.8122583438165764E-2"/>
    <n v="0.92184425940572678"/>
    <n v="1400.4299999999998"/>
    <n v="2233.17"/>
    <n v="2042.3700000000001"/>
    <n v="66947.87"/>
  </r>
  <r>
    <n v="1982"/>
    <x v="5"/>
    <n v="1979"/>
    <n v="9"/>
    <x v="8"/>
    <s v="CA"/>
    <s v="GS"/>
    <n v="1"/>
    <x v="1"/>
    <s v="N"/>
    <n v="25253"/>
    <n v="13186"/>
    <n v="10920"/>
    <n v="0.98909999999999998"/>
    <x v="382"/>
    <n v="2266"/>
    <n v="0"/>
    <n v="2266"/>
    <n v="6002"/>
    <n v="8268"/>
    <n v="3"/>
    <n v="7.7844166066947607E-2"/>
    <n v="5.6182237749616462E-2"/>
    <n v="3.4495284274418302E-2"/>
    <n v="0.83147831190901766"/>
    <n v="1026.51"/>
    <n v="740.8599999999999"/>
    <n v="454.88"/>
    <n v="10964.48"/>
  </r>
  <r>
    <n v="1982"/>
    <x v="4"/>
    <n v="1978"/>
    <n v="9"/>
    <x v="8"/>
    <s v="CA"/>
    <s v="GS"/>
    <n v="1"/>
    <x v="2"/>
    <s v="N"/>
    <n v="1053"/>
    <n v="673"/>
    <n v="537"/>
    <n v="1"/>
    <x v="383"/>
    <n v="135"/>
    <n v="0"/>
    <n v="135"/>
    <n v="274"/>
    <n v="409"/>
    <n v="4"/>
    <n v="0.13592218592218594"/>
    <n v="0.23623403623403622"/>
    <n v="1.7968517968517965E-3"/>
    <n v="0.62604692604692602"/>
    <n v="91.530000000000015"/>
    <n v="159.08000000000001"/>
    <n v="1.21"/>
    <n v="421.58000000000004"/>
  </r>
  <r>
    <n v="1982"/>
    <x v="7"/>
    <n v="1981"/>
    <n v="10"/>
    <x v="9"/>
    <s v="US"/>
    <s v="PS"/>
    <n v="1"/>
    <x v="4"/>
    <s v="Y"/>
    <n v="913261"/>
    <n v="56837"/>
    <n v="54497"/>
    <n v="0.57550000000000001"/>
    <x v="384"/>
    <n v="0"/>
    <n v="2340"/>
    <n v="2340"/>
    <n v="319"/>
    <n v="2659"/>
    <n v="1"/>
    <n v="9.3172255508863364E-2"/>
    <n v="7.0682704073598723E-2"/>
    <n v="9.2296608164087551E-2"/>
    <n v="0.74384843225345054"/>
    <n v="5295.72"/>
    <n v="4017.46"/>
    <n v="5245.95"/>
    <n v="42278.820000000007"/>
  </r>
  <r>
    <n v="1982"/>
    <x v="6"/>
    <n v="1980"/>
    <n v="10"/>
    <x v="9"/>
    <s v="US"/>
    <s v="PS"/>
    <n v="1"/>
    <x v="0"/>
    <s v="N"/>
    <n v="356136"/>
    <n v="87789"/>
    <n v="64007"/>
    <n v="0.81889999999999996"/>
    <x v="385"/>
    <n v="0"/>
    <n v="23781"/>
    <n v="23781"/>
    <n v="2140"/>
    <n v="25921"/>
    <n v="2"/>
    <n v="3.1707044248045664E-2"/>
    <n v="2.1721583549038356E-2"/>
    <n v="0.1187531922901153"/>
    <n v="0.82781817991280071"/>
    <n v="2783.55"/>
    <n v="1906.9299999999998"/>
    <n v="10425.299999999999"/>
    <n v="72673.860000000015"/>
  </r>
  <r>
    <n v="1982"/>
    <x v="5"/>
    <n v="1979"/>
    <n v="10"/>
    <x v="9"/>
    <s v="US"/>
    <s v="PS"/>
    <n v="1"/>
    <x v="1"/>
    <s v="N"/>
    <n v="163286"/>
    <n v="109307"/>
    <n v="55471"/>
    <n v="0.98680000000000001"/>
    <x v="386"/>
    <n v="1487"/>
    <n v="52348"/>
    <n v="53836"/>
    <n v="11455"/>
    <n v="65291"/>
    <n v="3"/>
    <n v="2.1202498960047438E-3"/>
    <n v="3.3891429775367507E-3"/>
    <n v="0.17572851799234585"/>
    <n v="0.81876208913411275"/>
    <n v="231.76000000000002"/>
    <n v="370.46000000000004"/>
    <n v="19208.509999999998"/>
    <n v="89497.14"/>
  </r>
  <r>
    <n v="1982"/>
    <x v="4"/>
    <n v="1978"/>
    <n v="10"/>
    <x v="9"/>
    <s v="US"/>
    <s v="PS"/>
    <n v="1"/>
    <x v="2"/>
    <s v="N"/>
    <n v="9206"/>
    <n v="8117"/>
    <n v="2418"/>
    <n v="1"/>
    <x v="387"/>
    <n v="41"/>
    <n v="5657"/>
    <n v="5698"/>
    <n v="168"/>
    <n v="5866"/>
    <n v="4"/>
    <n v="1.3305277267194605E-4"/>
    <n v="1.1334125079462072E-4"/>
    <n v="0.11235444273063712"/>
    <n v="0.88739916324589618"/>
    <n v="1.08"/>
    <n v="0.92"/>
    <n v="911.99"/>
    <n v="7203.09"/>
  </r>
  <r>
    <n v="1982"/>
    <x v="7"/>
    <n v="1981"/>
    <n v="11"/>
    <x v="10"/>
    <s v="US"/>
    <s v="PS"/>
    <n v="1"/>
    <x v="4"/>
    <s v="Y"/>
    <n v="443051"/>
    <n v="32934"/>
    <n v="30143"/>
    <n v="0.57620000000000005"/>
    <x v="388"/>
    <n v="0"/>
    <n v="2790"/>
    <n v="2790"/>
    <n v="769"/>
    <n v="3559"/>
    <n v="1"/>
    <n v="7.8006791674611747E-2"/>
    <n v="4.3650051435518568E-2"/>
    <n v="9.4659572168222697E-2"/>
    <n v="0.78368358472164712"/>
    <n v="2569.1099999999997"/>
    <n v="1437.59"/>
    <n v="3117.56"/>
    <n v="25810.18"/>
  </r>
  <r>
    <n v="1982"/>
    <x v="6"/>
    <n v="1980"/>
    <n v="11"/>
    <x v="10"/>
    <s v="US"/>
    <s v="PS"/>
    <n v="1"/>
    <x v="0"/>
    <s v="N"/>
    <n v="182451"/>
    <n v="42035"/>
    <n v="34733"/>
    <n v="0.81389999999999996"/>
    <x v="389"/>
    <n v="0"/>
    <n v="7301"/>
    <n v="7301"/>
    <n v="5323"/>
    <n v="12624"/>
    <n v="2"/>
    <n v="3.223702991778319E-2"/>
    <n v="1.5110907049330088E-2"/>
    <n v="0.15200950631851401"/>
    <n v="0.80064255671437268"/>
    <n v="1355.09"/>
    <n v="635.19000000000005"/>
    <n v="6389.75"/>
    <n v="33655.17"/>
  </r>
  <r>
    <n v="1982"/>
    <x v="5"/>
    <n v="1979"/>
    <n v="11"/>
    <x v="10"/>
    <s v="US"/>
    <s v="PS"/>
    <n v="1"/>
    <x v="1"/>
    <s v="N"/>
    <n v="54849"/>
    <n v="25449"/>
    <n v="16276"/>
    <n v="0.98080000000000001"/>
    <x v="168"/>
    <n v="169"/>
    <n v="9003"/>
    <n v="9172"/>
    <n v="13138"/>
    <n v="22310"/>
    <n v="3"/>
    <n v="8.9310097278810265E-3"/>
    <n v="1.0986843371960112E-2"/>
    <n v="0.25457680357947676"/>
    <n v="0.72550534332068217"/>
    <n v="227.29000000000002"/>
    <n v="279.61"/>
    <n v="6478.8600000000006"/>
    <n v="18463.77"/>
  </r>
  <r>
    <n v="1982"/>
    <x v="4"/>
    <n v="1978"/>
    <n v="11"/>
    <x v="10"/>
    <s v="US"/>
    <s v="PS"/>
    <n v="1"/>
    <x v="2"/>
    <s v="N"/>
    <n v="6116"/>
    <n v="3689"/>
    <n v="2001"/>
    <n v="1"/>
    <x v="390"/>
    <n v="27"/>
    <n v="1660"/>
    <n v="1688"/>
    <n v="1814"/>
    <n v="3502"/>
    <n v="4"/>
    <n v="1.9512882567678541E-4"/>
    <n v="1.6531747730949873E-4"/>
    <n v="0.27790680972500392"/>
    <n v="0.72173274397200982"/>
    <n v="0.72000000000000008"/>
    <n v="0.61"/>
    <n v="1025.44"/>
    <n v="2663.0999999999995"/>
  </r>
  <r>
    <n v="1982"/>
    <x v="7"/>
    <n v="1981"/>
    <n v="12"/>
    <x v="11"/>
    <s v="US"/>
    <s v="PS"/>
    <n v="0"/>
    <x v="4"/>
    <s v="Y"/>
    <n v="178630"/>
    <n v="13966"/>
    <n v="12665"/>
    <n v="0.57789999999999997"/>
    <x v="391"/>
    <n v="0"/>
    <n v="1301"/>
    <n v="1301"/>
    <n v="280"/>
    <n v="1581"/>
    <n v="1"/>
    <n v="7.416535160199221E-2"/>
    <n v="4.1500433899741951E-2"/>
    <n v="8.8226996869621002E-2"/>
    <n v="0.79610721762864478"/>
    <n v="1035.82"/>
    <n v="579.61"/>
    <n v="1232.21"/>
    <n v="11118.72"/>
  </r>
  <r>
    <n v="1982"/>
    <x v="6"/>
    <n v="1980"/>
    <n v="12"/>
    <x v="11"/>
    <s v="US"/>
    <s v="PS"/>
    <n v="0"/>
    <x v="0"/>
    <s v="N"/>
    <n v="94476"/>
    <n v="22155"/>
    <n v="18079"/>
    <n v="0.81530000000000002"/>
    <x v="392"/>
    <n v="0"/>
    <n v="4075"/>
    <n v="4075"/>
    <n v="2780"/>
    <n v="6855"/>
    <n v="2"/>
    <n v="3.1795021319599007E-2"/>
    <n v="1.4978558536031637E-2"/>
    <n v="0.14831869223544131"/>
    <n v="0.80490772790892817"/>
    <n v="704.44"/>
    <n v="331.86"/>
    <n v="3286.1"/>
    <n v="17833.27"/>
  </r>
  <r>
    <n v="1982"/>
    <x v="5"/>
    <n v="1979"/>
    <n v="12"/>
    <x v="11"/>
    <s v="US"/>
    <s v="PS"/>
    <n v="0"/>
    <x v="1"/>
    <s v="N"/>
    <n v="23230"/>
    <n v="10611"/>
    <n v="6920"/>
    <n v="0.98080000000000001"/>
    <x v="393"/>
    <n v="68"/>
    <n v="3622"/>
    <n v="3691"/>
    <n v="5726"/>
    <n v="9417"/>
    <n v="3"/>
    <n v="8.6827052648441854E-3"/>
    <n v="1.016123408626165E-2"/>
    <n v="0.26711050801458736"/>
    <n v="0.7140455526343068"/>
    <n v="92.14"/>
    <n v="107.83000000000001"/>
    <n v="2834.5499999999997"/>
    <n v="7577.38"/>
  </r>
  <r>
    <n v="1982"/>
    <x v="4"/>
    <n v="1978"/>
    <n v="12"/>
    <x v="11"/>
    <s v="US"/>
    <s v="PS"/>
    <n v="0"/>
    <x v="2"/>
    <s v="N"/>
    <n v="2262"/>
    <n v="1349"/>
    <n v="730"/>
    <n v="1"/>
    <x v="394"/>
    <n v="10"/>
    <n v="608"/>
    <n v="618"/>
    <n v="686"/>
    <n v="1304"/>
    <n v="4"/>
    <n v="1.9271393099358855E-4"/>
    <n v="1.7047770818663603E-4"/>
    <n v="0.29144276025645777"/>
    <n v="0.70819404810436204"/>
    <n v="0.26"/>
    <n v="0.23"/>
    <n v="393.2"/>
    <n v="955.46"/>
  </r>
  <r>
    <n v="1982"/>
    <x v="7"/>
    <n v="1981"/>
    <n v="13"/>
    <x v="12"/>
    <s v="US"/>
    <s v="PS"/>
    <n v="1"/>
    <x v="4"/>
    <s v="Y"/>
    <n v="182020"/>
    <n v="13160"/>
    <n v="12255"/>
    <n v="0.57210000000000005"/>
    <x v="395"/>
    <n v="0"/>
    <n v="905"/>
    <n v="905"/>
    <n v="1498"/>
    <n v="2403"/>
    <n v="1"/>
    <n v="7.750639206434233E-2"/>
    <n v="4.487628078733516E-2"/>
    <n v="8.2731738451543788E-2"/>
    <n v="0.79488558869677861"/>
    <n v="1020.05"/>
    <n v="590.61"/>
    <n v="1088.8200000000002"/>
    <n v="10461.370000000001"/>
  </r>
  <r>
    <n v="1982"/>
    <x v="6"/>
    <n v="1980"/>
    <n v="13"/>
    <x v="12"/>
    <s v="US"/>
    <s v="PS"/>
    <n v="1"/>
    <x v="0"/>
    <s v="N"/>
    <n v="79004"/>
    <n v="28994"/>
    <n v="26311"/>
    <n v="0.80179999999999996"/>
    <x v="396"/>
    <n v="0"/>
    <n v="2683"/>
    <n v="2683"/>
    <n v="1108"/>
    <n v="3791"/>
    <n v="2"/>
    <n v="1.9909555634803976E-2"/>
    <n v="1.4806195080328693E-2"/>
    <n v="5.4040025356428191E-2"/>
    <n v="0.91124422392843907"/>
    <n v="577.2700000000001"/>
    <n v="429.29999999999995"/>
    <n v="1566.8700000000001"/>
    <n v="26421.18"/>
  </r>
  <r>
    <n v="1982"/>
    <x v="5"/>
    <n v="1979"/>
    <n v="13"/>
    <x v="12"/>
    <s v="US"/>
    <s v="PS"/>
    <n v="1"/>
    <x v="1"/>
    <s v="N"/>
    <n v="33741"/>
    <n v="18739"/>
    <n v="14770"/>
    <n v="0.96499999999999997"/>
    <x v="397"/>
    <n v="491"/>
    <n v="3477"/>
    <n v="3969"/>
    <n v="3969"/>
    <n v="7938"/>
    <n v="3"/>
    <n v="7.4414807185871588E-3"/>
    <n v="1.68808749409671E-2"/>
    <n v="0.23447841597050093"/>
    <n v="0.7411992283699449"/>
    <n v="139.44999999999999"/>
    <n v="316.34000000000003"/>
    <n v="4394.0200000000004"/>
    <n v="13889.74"/>
  </r>
  <r>
    <n v="1982"/>
    <x v="4"/>
    <n v="1978"/>
    <n v="13"/>
    <x v="12"/>
    <s v="US"/>
    <s v="PS"/>
    <n v="1"/>
    <x v="2"/>
    <s v="N"/>
    <n v="4955"/>
    <n v="3166"/>
    <n v="2073"/>
    <n v="1"/>
    <x v="398"/>
    <n v="109"/>
    <n v="983"/>
    <n v="1092"/>
    <n v="1293"/>
    <n v="2385"/>
    <n v="4"/>
    <n v="1.2841608580443234E-2"/>
    <n v="8.3505196966777943E-3"/>
    <n v="7.7450754357651128E-2"/>
    <n v="0.90135711736522783"/>
    <n v="40.659999999999997"/>
    <n v="26.44"/>
    <n v="245.23000000000002"/>
    <n v="2853.94"/>
  </r>
  <r>
    <n v="1982"/>
    <x v="6"/>
    <n v="1981"/>
    <n v="14"/>
    <x v="13"/>
    <s v="US"/>
    <s v="PS"/>
    <n v="3"/>
    <x v="0"/>
    <s v="Y"/>
    <n v="5089"/>
    <n v="720"/>
    <n v="668"/>
    <n v="0.61870000000000003"/>
    <x v="399"/>
    <n v="0"/>
    <n v="51"/>
    <n v="51"/>
    <n v="13"/>
    <n v="64"/>
    <n v="1"/>
    <n v="0"/>
    <n v="1.7652042276016279E-2"/>
    <n v="4.0595530741774653E-2"/>
    <n v="0.94175242698220918"/>
    <n v="0"/>
    <n v="12.71"/>
    <n v="29.23"/>
    <n v="678.09"/>
  </r>
  <r>
    <n v="1982"/>
    <x v="5"/>
    <n v="1980"/>
    <n v="14"/>
    <x v="13"/>
    <s v="US"/>
    <s v="PS"/>
    <n v="3"/>
    <x v="1"/>
    <s v="N"/>
    <n v="3906"/>
    <n v="2075"/>
    <n v="2060"/>
    <n v="0.86860000000000004"/>
    <x v="400"/>
    <n v="0"/>
    <n v="15"/>
    <n v="15"/>
    <n v="232"/>
    <n v="247"/>
    <n v="2"/>
    <n v="0"/>
    <n v="6.0568972495807869E-3"/>
    <n v="8.8102075824451162E-2"/>
    <n v="0.90584102692596802"/>
    <n v="0"/>
    <n v="12.57"/>
    <n v="182.84"/>
    <n v="1879.91"/>
  </r>
  <r>
    <n v="1982"/>
    <x v="4"/>
    <n v="1979"/>
    <n v="14"/>
    <x v="13"/>
    <s v="US"/>
    <s v="PS"/>
    <n v="3"/>
    <x v="2"/>
    <s v="N"/>
    <n v="875"/>
    <n v="157"/>
    <n v="157"/>
    <n v="0.99050000000000005"/>
    <x v="401"/>
    <n v="0"/>
    <n v="0"/>
    <n v="0"/>
    <n v="490"/>
    <n v="490"/>
    <n v="3"/>
    <n v="0"/>
    <n v="8.9797986194667834E-2"/>
    <n v="1.5071876385282753E-2"/>
    <n v="0.89513013742004943"/>
    <n v="0"/>
    <n v="14.18"/>
    <n v="2.38"/>
    <n v="141.35000000000002"/>
  </r>
  <r>
    <n v="1982"/>
    <x v="0"/>
    <n v="1978"/>
    <n v="14"/>
    <x v="13"/>
    <s v="US"/>
    <s v="PS"/>
    <n v="3"/>
    <x v="3"/>
    <s v="N"/>
    <n v="88"/>
    <n v="79"/>
    <n v="79"/>
    <n v="1"/>
    <x v="402"/>
    <n v="0"/>
    <n v="0"/>
    <n v="0"/>
    <n v="0"/>
    <n v="0"/>
    <n v="4"/>
    <n v="0"/>
    <n v="1.2624668602449185E-4"/>
    <n v="1.2624668602449186E-3"/>
    <n v="0.99861128645373065"/>
    <n v="0"/>
    <n v="0.01"/>
    <n v="0.1"/>
    <n v="79.100000000000009"/>
  </r>
  <r>
    <n v="1982"/>
    <x v="7"/>
    <n v="1981"/>
    <n v="15"/>
    <x v="14"/>
    <s v="US"/>
    <s v="PS"/>
    <n v="0"/>
    <x v="4"/>
    <s v="Y"/>
    <n v="74919"/>
    <n v="6682"/>
    <n v="6560"/>
    <n v="0.58320000000000005"/>
    <x v="403"/>
    <n v="0"/>
    <n v="122"/>
    <n v="122"/>
    <n v="340"/>
    <n v="462"/>
    <n v="1"/>
    <n v="6.5005199877297859E-2"/>
    <n v="6.2440425866209778E-2"/>
    <n v="0.11887592868312175"/>
    <n v="0.75367844557337071"/>
    <n v="434.41999999999996"/>
    <n v="417.28"/>
    <n v="794.43000000000006"/>
    <n v="5036.72"/>
  </r>
  <r>
    <n v="1982"/>
    <x v="6"/>
    <n v="1980"/>
    <n v="15"/>
    <x v="14"/>
    <s v="US"/>
    <s v="PS"/>
    <n v="0"/>
    <x v="0"/>
    <s v="N"/>
    <n v="47539"/>
    <n v="11108"/>
    <n v="10382"/>
    <n v="0.82579999999999998"/>
    <x v="404"/>
    <n v="0"/>
    <n v="726"/>
    <n v="726"/>
    <n v="3649"/>
    <n v="4375"/>
    <n v="2"/>
    <n v="5.0306148719324352E-2"/>
    <n v="5.2746516781918766E-2"/>
    <n v="0.17911725468944942"/>
    <n v="0.71783007980930735"/>
    <n v="558.84999999999991"/>
    <n v="585.96"/>
    <n v="1989.81"/>
    <n v="7974.36"/>
  </r>
  <r>
    <n v="1982"/>
    <x v="5"/>
    <n v="1979"/>
    <n v="15"/>
    <x v="14"/>
    <s v="US"/>
    <s v="PS"/>
    <n v="0"/>
    <x v="1"/>
    <s v="N"/>
    <n v="29898"/>
    <n v="8682"/>
    <n v="5064"/>
    <n v="0.98089999999999999"/>
    <x v="405"/>
    <n v="93"/>
    <n v="3524"/>
    <n v="3618"/>
    <n v="11625"/>
    <n v="15243"/>
    <n v="3"/>
    <n v="4.8803157641351555E-2"/>
    <n v="9.1612601541273583E-2"/>
    <n v="0.18014196486467496"/>
    <n v="0.6794422759526999"/>
    <n v="423.73"/>
    <n v="795.42000000000007"/>
    <n v="1564.07"/>
    <n v="5899.21"/>
  </r>
  <r>
    <n v="1982"/>
    <x v="4"/>
    <n v="1978"/>
    <n v="15"/>
    <x v="14"/>
    <s v="US"/>
    <s v="PS"/>
    <n v="0"/>
    <x v="2"/>
    <s v="N"/>
    <n v="3217"/>
    <n v="1840"/>
    <n v="706"/>
    <n v="1"/>
    <x v="406"/>
    <n v="97"/>
    <n v="1036"/>
    <n v="1133"/>
    <n v="1055"/>
    <n v="2188"/>
    <n v="4"/>
    <n v="1.3657460244997338E-2"/>
    <n v="1.7391115313963981E-4"/>
    <n v="0.21836175693742463"/>
    <n v="0.76780687166443851"/>
    <n v="25.13"/>
    <n v="0.32"/>
    <n v="401.79"/>
    <n v="1412.78"/>
  </r>
  <r>
    <n v="1982"/>
    <x v="7"/>
    <n v="1981"/>
    <n v="16"/>
    <x v="15"/>
    <s v="US"/>
    <s v="PS"/>
    <n v="0"/>
    <x v="4"/>
    <s v="Y"/>
    <n v="4425"/>
    <n v="437"/>
    <n v="426"/>
    <n v="0.59089999999999998"/>
    <x v="407"/>
    <n v="0"/>
    <n v="10"/>
    <n v="10"/>
    <n v="16"/>
    <n v="26"/>
    <n v="1"/>
    <n v="7.3710691823899374E-2"/>
    <n v="3.2841623785020015E-2"/>
    <n v="5.811320754716981E-2"/>
    <n v="0.83533447684391082"/>
    <n v="32.230000000000004"/>
    <n v="14.360000000000001"/>
    <n v="25.41"/>
    <n v="365.25"/>
  </r>
  <r>
    <n v="1982"/>
    <x v="6"/>
    <n v="1980"/>
    <n v="16"/>
    <x v="15"/>
    <s v="US"/>
    <s v="PS"/>
    <n v="0"/>
    <x v="0"/>
    <s v="N"/>
    <n v="2246"/>
    <n v="620"/>
    <n v="562"/>
    <n v="0.83689999999999998"/>
    <x v="408"/>
    <n v="0"/>
    <n v="57"/>
    <n v="57"/>
    <n v="163"/>
    <n v="220"/>
    <n v="2"/>
    <n v="2.6684079842636484E-2"/>
    <n v="7.21356937860759E-2"/>
    <n v="0.18387023959240267"/>
    <n v="0.71730998677888491"/>
    <n v="16.55"/>
    <n v="44.739999999999995"/>
    <n v="114.03999999999999"/>
    <n v="444.89"/>
  </r>
  <r>
    <n v="1982"/>
    <x v="5"/>
    <n v="1979"/>
    <n v="16"/>
    <x v="15"/>
    <s v="US"/>
    <s v="PS"/>
    <n v="0"/>
    <x v="1"/>
    <s v="N"/>
    <n v="1116"/>
    <n v="405"/>
    <n v="273"/>
    <n v="0.9889"/>
    <x v="409"/>
    <n v="0"/>
    <n v="131"/>
    <n v="131"/>
    <n v="418"/>
    <n v="549"/>
    <n v="3"/>
    <n v="0.22283091501332541"/>
    <n v="1.6039877603395518E-3"/>
    <n v="0.14569144210838023"/>
    <n v="0.62987365511795479"/>
    <n v="90.3"/>
    <n v="0.65"/>
    <n v="59.040000000000006"/>
    <n v="255.25"/>
  </r>
  <r>
    <n v="1982"/>
    <x v="4"/>
    <n v="1978"/>
    <n v="16"/>
    <x v="15"/>
    <s v="US"/>
    <s v="PS"/>
    <n v="0"/>
    <x v="2"/>
    <s v="N"/>
    <n v="69"/>
    <n v="15"/>
    <n v="15"/>
    <n v="1"/>
    <x v="410"/>
    <n v="0"/>
    <n v="0"/>
    <n v="0"/>
    <n v="46"/>
    <n v="46"/>
    <n v="4"/>
    <n v="6.4308681672025725E-4"/>
    <n v="6.4308681672025725E-4"/>
    <n v="5.144694533762058E-3"/>
    <n v="0.99356913183279749"/>
    <n v="0.01"/>
    <n v="0.01"/>
    <n v="0.08"/>
    <n v="15.45"/>
  </r>
  <r>
    <n v="1982"/>
    <x v="7"/>
    <n v="1981"/>
    <n v="17"/>
    <x v="16"/>
    <s v="US"/>
    <s v="PS"/>
    <n v="0"/>
    <x v="4"/>
    <s v="Y"/>
    <n v="62239"/>
    <n v="5507"/>
    <n v="5433"/>
    <n v="0.57110000000000005"/>
    <x v="411"/>
    <n v="0"/>
    <n v="73"/>
    <n v="73"/>
    <n v="140"/>
    <n v="213"/>
    <n v="1"/>
    <n v="6.5533226925821628E-2"/>
    <n v="6.2825827608936055E-2"/>
    <n v="0.11958679021559322"/>
    <n v="0.75205415524964903"/>
    <n v="360.90000000000003"/>
    <n v="345.99"/>
    <n v="658.57999999999993"/>
    <n v="4141.66"/>
  </r>
  <r>
    <n v="1982"/>
    <x v="6"/>
    <n v="1980"/>
    <n v="17"/>
    <x v="16"/>
    <s v="US"/>
    <s v="PS"/>
    <n v="0"/>
    <x v="0"/>
    <s v="N"/>
    <n v="33043"/>
    <n v="8125"/>
    <n v="7045"/>
    <n v="0.81169999999999998"/>
    <x v="412"/>
    <n v="0"/>
    <n v="1079"/>
    <n v="1079"/>
    <n v="1291"/>
    <n v="2370"/>
    <n v="2"/>
    <n v="3.5057793793320732E-2"/>
    <n v="4.973761420919974E-2"/>
    <n v="0.16871701717076246"/>
    <n v="0.74648757482671713"/>
    <n v="284.86"/>
    <n v="404.14"/>
    <n v="1370.9"/>
    <n v="6065.5400000000009"/>
  </r>
  <r>
    <n v="1982"/>
    <x v="5"/>
    <n v="1979"/>
    <n v="17"/>
    <x v="16"/>
    <s v="US"/>
    <s v="PS"/>
    <n v="0"/>
    <x v="1"/>
    <s v="N"/>
    <n v="12409"/>
    <n v="5536"/>
    <n v="1983"/>
    <n v="0.97389999999999999"/>
    <x v="413"/>
    <n v="36"/>
    <n v="3516"/>
    <n v="3552"/>
    <n v="2316"/>
    <n v="5868"/>
    <n v="3"/>
    <n v="3.2793725569532445E-2"/>
    <n v="5.5768299820090586E-2"/>
    <n v="0.10989465546267058"/>
    <n v="0.80154331914770638"/>
    <n v="181.55"/>
    <n v="308.74"/>
    <n v="608.39"/>
    <n v="4437.4400000000014"/>
  </r>
  <r>
    <n v="1982"/>
    <x v="4"/>
    <n v="1978"/>
    <n v="17"/>
    <x v="16"/>
    <s v="US"/>
    <s v="PS"/>
    <n v="0"/>
    <x v="2"/>
    <s v="N"/>
    <n v="2446"/>
    <n v="1913"/>
    <n v="347"/>
    <n v="1"/>
    <x v="414"/>
    <n v="50"/>
    <n v="1514"/>
    <n v="1565"/>
    <n v="288"/>
    <n v="1853"/>
    <n v="4"/>
    <n v="1.515705848533947E-4"/>
    <n v="1.3066429728740922E-4"/>
    <n v="0.10780327183400409"/>
    <n v="0.89191449328385508"/>
    <n v="0.29000000000000004"/>
    <n v="0.25"/>
    <n v="206.26"/>
    <n v="1706.4999999999998"/>
  </r>
  <r>
    <n v="1982"/>
    <x v="7"/>
    <n v="1981"/>
    <n v="18"/>
    <x v="17"/>
    <s v="US"/>
    <s v="WA"/>
    <n v="1"/>
    <x v="4"/>
    <s v="Y"/>
    <n v="116296"/>
    <n v="5151"/>
    <n v="3575"/>
    <n v="0.60050000000000003"/>
    <x v="415"/>
    <n v="0"/>
    <n v="1575"/>
    <n v="1575"/>
    <n v="3344"/>
    <n v="4919"/>
    <n v="1"/>
    <n v="0.22379990021413193"/>
    <n v="5.6373191381141247E-2"/>
    <n v="0.12968862538171977"/>
    <n v="0.59013828302300697"/>
    <n v="1152.8"/>
    <n v="290.38"/>
    <n v="668.03"/>
    <n v="3039.8199999999997"/>
  </r>
  <r>
    <n v="1982"/>
    <x v="6"/>
    <n v="1980"/>
    <n v="18"/>
    <x v="17"/>
    <s v="US"/>
    <s v="WA"/>
    <n v="1"/>
    <x v="0"/>
    <s v="N"/>
    <n v="53567"/>
    <n v="9797"/>
    <n v="6600"/>
    <n v="0.81200000000000006"/>
    <x v="416"/>
    <n v="0"/>
    <n v="3196"/>
    <n v="3196"/>
    <n v="2748"/>
    <n v="5944"/>
    <n v="2"/>
    <n v="8.8534814051168476E-2"/>
    <n v="0.1476240296824044"/>
    <n v="0.14869373944197489"/>
    <n v="0.61514741682445229"/>
    <n v="867.38"/>
    <n v="1446.28"/>
    <n v="1456.76"/>
    <n v="6026.63"/>
  </r>
  <r>
    <n v="1982"/>
    <x v="5"/>
    <n v="1979"/>
    <n v="18"/>
    <x v="17"/>
    <s v="US"/>
    <s v="WA"/>
    <n v="1"/>
    <x v="1"/>
    <s v="N"/>
    <n v="28403"/>
    <n v="14329"/>
    <n v="6110"/>
    <n v="0.95899999999999996"/>
    <x v="417"/>
    <n v="499"/>
    <n v="7719"/>
    <n v="8219"/>
    <n v="1587"/>
    <n v="9806"/>
    <n v="3"/>
    <n v="0.1681036678597673"/>
    <n v="0.11864523877481663"/>
    <n v="6.2909597679211074E-2"/>
    <n v="0.65034149568620503"/>
    <n v="2408.86"/>
    <n v="1700.14"/>
    <n v="901.46999999999991"/>
    <n v="9319.1400000000012"/>
  </r>
  <r>
    <n v="1982"/>
    <x v="4"/>
    <n v="1978"/>
    <n v="18"/>
    <x v="17"/>
    <s v="US"/>
    <s v="WA"/>
    <n v="1"/>
    <x v="2"/>
    <s v="N"/>
    <n v="8372"/>
    <n v="5518"/>
    <n v="2362"/>
    <n v="1"/>
    <x v="418"/>
    <n v="178"/>
    <n v="2977"/>
    <n v="3156"/>
    <n v="2016"/>
    <n v="5172"/>
    <n v="4"/>
    <n v="0.2198554700665751"/>
    <n v="0.17891377854448065"/>
    <n v="1.9428911060453958E-2"/>
    <n v="0.58180184032849047"/>
    <n v="1213.29"/>
    <n v="987.35"/>
    <n v="107.22"/>
    <n v="3210.7200000000007"/>
  </r>
  <r>
    <n v="1982"/>
    <x v="7"/>
    <n v="1981"/>
    <n v="19"/>
    <x v="18"/>
    <s v="US"/>
    <s v="CR"/>
    <n v="0"/>
    <x v="4"/>
    <s v="Y"/>
    <n v="997508"/>
    <n v="40284"/>
    <n v="37596"/>
    <n v="0.56850000000000001"/>
    <x v="419"/>
    <n v="0"/>
    <n v="2687"/>
    <n v="2687"/>
    <n v="11559"/>
    <n v="14246"/>
    <n v="1"/>
    <n v="0.14358621480589481"/>
    <n v="8.0346360064233791E-2"/>
    <n v="0.14397818096424667"/>
    <n v="0.63208924416562462"/>
    <n v="5784.24"/>
    <n v="3236.68"/>
    <n v="5800.03"/>
    <n v="25463.14"/>
  </r>
  <r>
    <n v="1982"/>
    <x v="6"/>
    <n v="1980"/>
    <n v="19"/>
    <x v="18"/>
    <s v="US"/>
    <s v="CR"/>
    <n v="0"/>
    <x v="0"/>
    <s v="N"/>
    <n v="260206"/>
    <n v="44985"/>
    <n v="24951"/>
    <n v="0.87309999999999999"/>
    <x v="420"/>
    <n v="0"/>
    <n v="20033"/>
    <n v="20033"/>
    <n v="19649"/>
    <n v="39682"/>
    <n v="2"/>
    <n v="0.11122411008307979"/>
    <n v="6.0348564409191729E-2"/>
    <n v="0.16340229308628568"/>
    <n v="0.66502503242144273"/>
    <n v="5003.49"/>
    <n v="2714.82"/>
    <n v="7350.7599999999993"/>
    <n v="29916.590000000004"/>
  </r>
  <r>
    <n v="1982"/>
    <x v="5"/>
    <n v="1979"/>
    <n v="19"/>
    <x v="18"/>
    <s v="US"/>
    <s v="CR"/>
    <n v="0"/>
    <x v="1"/>
    <s v="N"/>
    <n v="62675"/>
    <n v="25459"/>
    <n v="15845"/>
    <n v="0.98399999999999999"/>
    <x v="421"/>
    <n v="2030"/>
    <n v="7583"/>
    <n v="9614"/>
    <n v="9975"/>
    <n v="19589"/>
    <n v="3"/>
    <n v="0.28505374756085683"/>
    <n v="0.11995281966522858"/>
    <n v="0.12306753873563617"/>
    <n v="0.47192589403827845"/>
    <n v="7257.4"/>
    <n v="3053.97"/>
    <n v="3133.27"/>
    <n v="12015.119999999999"/>
  </r>
  <r>
    <n v="1982"/>
    <x v="4"/>
    <n v="1978"/>
    <n v="19"/>
    <x v="18"/>
    <s v="US"/>
    <s v="CR"/>
    <n v="0"/>
    <x v="2"/>
    <s v="N"/>
    <n v="12804"/>
    <n v="4719"/>
    <n v="4085"/>
    <n v="1"/>
    <x v="422"/>
    <n v="45"/>
    <n v="588"/>
    <n v="634"/>
    <n v="3531"/>
    <n v="4165"/>
    <n v="4"/>
    <n v="0.54718320453789382"/>
    <n v="0.1561225333042334"/>
    <n v="0.10022312300158707"/>
    <n v="0.1964711391562857"/>
    <n v="2582.3599999999997"/>
    <n v="736.8"/>
    <n v="472.99"/>
    <n v="927.22"/>
  </r>
  <r>
    <n v="1982"/>
    <x v="7"/>
    <n v="1981"/>
    <n v="20"/>
    <x v="19"/>
    <s v="US"/>
    <s v="CR"/>
    <n v="1"/>
    <x v="4"/>
    <s v="Y"/>
    <n v="171001"/>
    <n v="11826"/>
    <n v="11073"/>
    <n v="0.63749999999999996"/>
    <x v="423"/>
    <n v="0"/>
    <n v="752"/>
    <n v="752"/>
    <n v="665"/>
    <n v="1417"/>
    <n v="1"/>
    <n v="0"/>
    <n v="3.6103879192621958E-2"/>
    <n v="0.10599479301868782"/>
    <n v="0.85790132778869033"/>
    <n v="0"/>
    <n v="426.98"/>
    <n v="1253.54"/>
    <n v="10145.91"/>
  </r>
  <r>
    <n v="1982"/>
    <x v="6"/>
    <n v="1980"/>
    <n v="20"/>
    <x v="19"/>
    <s v="US"/>
    <s v="CR"/>
    <n v="1"/>
    <x v="0"/>
    <s v="N"/>
    <n v="331693"/>
    <n v="178949"/>
    <n v="114569"/>
    <n v="0.96970000000000001"/>
    <x v="424"/>
    <n v="0"/>
    <n v="64379"/>
    <n v="64379"/>
    <n v="35392"/>
    <n v="99771"/>
    <n v="2"/>
    <n v="0"/>
    <n v="6.1261400210282733E-3"/>
    <n v="0.18519985101946332"/>
    <n v="0.80867400895950847"/>
    <n v="0"/>
    <n v="1096.27"/>
    <n v="33141.43"/>
    <n v="144711.85"/>
  </r>
  <r>
    <n v="1982"/>
    <x v="5"/>
    <n v="1979"/>
    <n v="20"/>
    <x v="19"/>
    <s v="US"/>
    <s v="CR"/>
    <n v="1"/>
    <x v="1"/>
    <s v="N"/>
    <n v="50407"/>
    <n v="29884"/>
    <n v="15642"/>
    <n v="0.99519999999999997"/>
    <x v="425"/>
    <n v="1240"/>
    <n v="13002"/>
    <n v="14242"/>
    <n v="9286"/>
    <n v="23528"/>
    <n v="3"/>
    <n v="0"/>
    <n v="4.4898868794784261E-3"/>
    <n v="0.30223918803250066"/>
    <n v="0.69327092508802091"/>
    <n v="0"/>
    <n v="134.18"/>
    <n v="9032.4000000000015"/>
    <n v="20718.36"/>
  </r>
  <r>
    <n v="1982"/>
    <x v="4"/>
    <n v="1978"/>
    <n v="20"/>
    <x v="19"/>
    <s v="US"/>
    <s v="CR"/>
    <n v="1"/>
    <x v="2"/>
    <s v="N"/>
    <n v="822"/>
    <n v="409"/>
    <n v="196"/>
    <n v="1"/>
    <x v="31"/>
    <n v="0"/>
    <n v="212"/>
    <n v="212"/>
    <n v="330"/>
    <n v="542"/>
    <n v="4"/>
    <n v="0"/>
    <n v="1.9547953573610262E-4"/>
    <n v="0.44075748320097741"/>
    <n v="0.55904703726328653"/>
    <n v="0"/>
    <n v="0.08"/>
    <n v="180.38"/>
    <n v="228.79"/>
  </r>
  <r>
    <n v="1982"/>
    <x v="7"/>
    <n v="1981"/>
    <n v="21"/>
    <x v="20"/>
    <s v="US"/>
    <s v="CR"/>
    <n v="1"/>
    <x v="4"/>
    <s v="Y"/>
    <n v="346805"/>
    <n v="13170"/>
    <n v="11906"/>
    <n v="0.63639999999999997"/>
    <x v="426"/>
    <n v="0"/>
    <n v="1264"/>
    <n v="1264"/>
    <n v="3404"/>
    <n v="4668"/>
    <n v="1"/>
    <n v="0"/>
    <n v="0"/>
    <n v="0.151250633972418"/>
    <n v="0.84874936602758211"/>
    <n v="0"/>
    <n v="0"/>
    <n v="1992.11"/>
    <n v="11178.810000000001"/>
  </r>
  <r>
    <n v="1982"/>
    <x v="6"/>
    <n v="1980"/>
    <n v="21"/>
    <x v="20"/>
    <s v="US"/>
    <s v="CR"/>
    <n v="1"/>
    <x v="0"/>
    <s v="N"/>
    <n v="202587"/>
    <n v="82181"/>
    <n v="62525"/>
    <n v="0.91090000000000004"/>
    <x v="427"/>
    <n v="0"/>
    <n v="19656"/>
    <n v="19656"/>
    <n v="27692"/>
    <n v="47348"/>
    <n v="2"/>
    <n v="0"/>
    <n v="0"/>
    <n v="0.29489807490503989"/>
    <n v="0.70510192509496006"/>
    <n v="0"/>
    <n v="0"/>
    <n v="24235.289999999997"/>
    <n v="57946.63"/>
  </r>
  <r>
    <n v="1982"/>
    <x v="5"/>
    <n v="1979"/>
    <n v="21"/>
    <x v="20"/>
    <s v="US"/>
    <s v="CR"/>
    <n v="1"/>
    <x v="1"/>
    <s v="N"/>
    <n v="45702"/>
    <n v="24060"/>
    <n v="17719"/>
    <n v="0.99419999999999997"/>
    <x v="428"/>
    <n v="1"/>
    <n v="6339"/>
    <n v="6340"/>
    <n v="11402"/>
    <n v="17742"/>
    <n v="3"/>
    <n v="0"/>
    <n v="0"/>
    <n v="0.37874782161992093"/>
    <n v="0.62125217838007918"/>
    <n v="0"/>
    <n v="0"/>
    <n v="9112.7899999999991"/>
    <n v="14947.52"/>
  </r>
  <r>
    <n v="1982"/>
    <x v="4"/>
    <n v="1978"/>
    <n v="21"/>
    <x v="20"/>
    <s v="US"/>
    <s v="CR"/>
    <n v="1"/>
    <x v="2"/>
    <s v="N"/>
    <n v="180"/>
    <n v="0"/>
    <n v="0"/>
    <n v="1"/>
    <x v="55"/>
    <n v="0"/>
    <n v="0"/>
    <n v="0"/>
    <n v="161"/>
    <n v="161"/>
    <n v="4"/>
    <n v="0"/>
    <n v="0"/>
    <n v="0.38888888888888895"/>
    <n v="0.61111111111111127"/>
    <n v="0"/>
    <n v="0"/>
    <n v="0.21"/>
    <n v="0.33"/>
  </r>
  <r>
    <n v="1982"/>
    <x v="7"/>
    <n v="1981"/>
    <n v="22"/>
    <x v="21"/>
    <s v="US"/>
    <s v="CR"/>
    <n v="1"/>
    <x v="4"/>
    <s v="Y"/>
    <n v="376449"/>
    <n v="12635"/>
    <n v="11158"/>
    <n v="0.57450000000000001"/>
    <x v="429"/>
    <n v="0"/>
    <n v="1477"/>
    <n v="1477"/>
    <n v="2902"/>
    <n v="4379"/>
    <n v="1"/>
    <n v="0.16696120554909669"/>
    <n v="9.6670747738329149E-2"/>
    <n v="0.17113592817735959"/>
    <n v="0.56523211853521427"/>
    <n v="2109.65"/>
    <n v="1221.49"/>
    <n v="2162.4"/>
    <n v="7142.03"/>
  </r>
  <r>
    <n v="1982"/>
    <x v="6"/>
    <n v="1980"/>
    <n v="22"/>
    <x v="21"/>
    <s v="US"/>
    <s v="CR"/>
    <n v="1"/>
    <x v="0"/>
    <s v="N"/>
    <n v="282902"/>
    <n v="60401"/>
    <n v="50798"/>
    <n v="0.81830000000000003"/>
    <x v="430"/>
    <n v="0"/>
    <n v="9602"/>
    <n v="9602"/>
    <n v="12438"/>
    <n v="22040"/>
    <n v="2"/>
    <n v="3.422284134184133E-2"/>
    <n v="2.5284605366981239E-2"/>
    <n v="0.18002595313535263"/>
    <n v="0.76046660015582468"/>
    <n v="2067.1"/>
    <n v="1527.22"/>
    <n v="10873.78"/>
    <n v="45933.08"/>
  </r>
  <r>
    <n v="1982"/>
    <x v="5"/>
    <n v="1979"/>
    <n v="22"/>
    <x v="21"/>
    <s v="US"/>
    <s v="CR"/>
    <n v="1"/>
    <x v="1"/>
    <s v="N"/>
    <n v="114378"/>
    <n v="55847"/>
    <n v="44986"/>
    <n v="0.98429999999999995"/>
    <x v="431"/>
    <n v="1508"/>
    <n v="9352"/>
    <n v="10861"/>
    <n v="28342"/>
    <n v="39203"/>
    <n v="3"/>
    <n v="0.11511885044093288"/>
    <n v="4.5455212856439407E-2"/>
    <n v="0.28352209140964235"/>
    <n v="0.55590384529298542"/>
    <n v="6429.0999999999995"/>
    <n v="2538.56"/>
    <n v="15834"/>
    <n v="31045.840000000004"/>
  </r>
  <r>
    <n v="1982"/>
    <x v="4"/>
    <n v="1978"/>
    <n v="22"/>
    <x v="21"/>
    <s v="US"/>
    <s v="CR"/>
    <n v="1"/>
    <x v="2"/>
    <s v="N"/>
    <n v="9085"/>
    <n v="4225"/>
    <n v="3998"/>
    <n v="1"/>
    <x v="432"/>
    <n v="221"/>
    <n v="5"/>
    <n v="227"/>
    <n v="3950"/>
    <n v="4177"/>
    <n v="4"/>
    <n v="0.15075832333515546"/>
    <n v="2.1534536900967159E-4"/>
    <n v="0.71559739408439171"/>
    <n v="0.13342893721144308"/>
    <n v="637.06999999999994"/>
    <n v="0.91"/>
    <n v="3023.9500000000003"/>
    <n v="563.83999999999992"/>
  </r>
  <r>
    <n v="1982"/>
    <x v="7"/>
    <n v="1981"/>
    <n v="23"/>
    <x v="22"/>
    <s v="US"/>
    <s v="CR"/>
    <n v="0"/>
    <x v="4"/>
    <s v="Y"/>
    <n v="71647"/>
    <n v="3528"/>
    <n v="3189"/>
    <n v="0.56679999999999997"/>
    <x v="433"/>
    <n v="0"/>
    <n v="338"/>
    <n v="338"/>
    <n v="1853"/>
    <n v="2191"/>
    <n v="1"/>
    <n v="0.1138003066797804"/>
    <n v="6.5893637103151562E-2"/>
    <n v="0.17316353515054803"/>
    <n v="0.64714252106651993"/>
    <n v="401.5"/>
    <n v="232.48000000000002"/>
    <n v="610.93999999999994"/>
    <n v="2283.1899999999996"/>
  </r>
  <r>
    <n v="1982"/>
    <x v="6"/>
    <n v="1980"/>
    <n v="23"/>
    <x v="22"/>
    <s v="US"/>
    <s v="CR"/>
    <n v="0"/>
    <x v="0"/>
    <s v="N"/>
    <n v="52220"/>
    <n v="5393"/>
    <n v="3873"/>
    <n v="0.80110000000000003"/>
    <x v="434"/>
    <n v="0"/>
    <n v="1520"/>
    <n v="1520"/>
    <n v="2689"/>
    <n v="4209"/>
    <n v="2"/>
    <n v="7.5436540750601647E-2"/>
    <n v="5.676234903236093E-2"/>
    <n v="0.19196297793286041"/>
    <n v="0.675838132284177"/>
    <n v="406.87"/>
    <n v="306.14999999999998"/>
    <n v="1035.3599999999999"/>
    <n v="3645.16"/>
  </r>
  <r>
    <n v="1982"/>
    <x v="5"/>
    <n v="1979"/>
    <n v="23"/>
    <x v="22"/>
    <s v="US"/>
    <s v="CR"/>
    <n v="0"/>
    <x v="1"/>
    <s v="N"/>
    <n v="18871"/>
    <n v="5068"/>
    <n v="3651"/>
    <n v="0.95630000000000004"/>
    <x v="435"/>
    <n v="486"/>
    <n v="930"/>
    <n v="1417"/>
    <n v="5136"/>
    <n v="6553"/>
    <n v="3"/>
    <n v="0.24835647033754504"/>
    <n v="0.10196789494037518"/>
    <n v="0.21010938449518182"/>
    <n v="0.43956625022689783"/>
    <n v="1258.76"/>
    <n v="516.81000000000006"/>
    <n v="1064.9099999999999"/>
    <n v="2227.88"/>
  </r>
  <r>
    <n v="1982"/>
    <x v="4"/>
    <n v="1978"/>
    <n v="23"/>
    <x v="22"/>
    <s v="US"/>
    <s v="CR"/>
    <n v="0"/>
    <x v="2"/>
    <s v="N"/>
    <n v="7966"/>
    <n v="2837"/>
    <n v="1535"/>
    <n v="1"/>
    <x v="436"/>
    <n v="0"/>
    <n v="1301"/>
    <n v="1301"/>
    <n v="4331"/>
    <n v="5632"/>
    <n v="4"/>
    <n v="0.34220597978544948"/>
    <n v="2.3957202667080169E-2"/>
    <n v="3.2351738817857595E-3"/>
    <n v="0.63060164366568461"/>
    <n v="971.03"/>
    <n v="67.98"/>
    <n v="9.18"/>
    <n v="1789.3700000000001"/>
  </r>
  <r>
    <n v="1982"/>
    <x v="6"/>
    <n v="1981"/>
    <n v="24"/>
    <x v="23"/>
    <s v="US"/>
    <s v="CR"/>
    <n v="2"/>
    <x v="0"/>
    <s v="Y"/>
    <n v="331168"/>
    <n v="22065"/>
    <n v="21830"/>
    <n v="0.61890000000000001"/>
    <x v="437"/>
    <n v="0"/>
    <n v="234"/>
    <n v="234"/>
    <n v="4098"/>
    <n v="4332"/>
    <n v="1"/>
    <n v="0.10380072566559378"/>
    <n v="0.26685432213352578"/>
    <n v="0.24551217615382734"/>
    <n v="0.38383277604705324"/>
    <n v="2290.39"/>
    <n v="5888.21"/>
    <n v="5417.29"/>
    <n v="8469.3700000000008"/>
  </r>
  <r>
    <n v="1982"/>
    <x v="5"/>
    <n v="1980"/>
    <n v="24"/>
    <x v="23"/>
    <s v="US"/>
    <s v="CR"/>
    <n v="2"/>
    <x v="1"/>
    <s v="N"/>
    <n v="140646"/>
    <n v="44406"/>
    <n v="19107"/>
    <n v="0.92500000000000004"/>
    <x v="438"/>
    <n v="0"/>
    <n v="25299"/>
    <n v="25299"/>
    <n v="24655"/>
    <n v="49954"/>
    <n v="2"/>
    <n v="0.17655363064972723"/>
    <n v="0.13866550588322193"/>
    <n v="6.9065564072521346E-2"/>
    <n v="0.61571529939452962"/>
    <n v="7840.1799999999994"/>
    <n v="6157.69"/>
    <n v="3066.98"/>
    <n v="27341.94"/>
  </r>
  <r>
    <n v="1982"/>
    <x v="4"/>
    <n v="1979"/>
    <n v="24"/>
    <x v="23"/>
    <s v="US"/>
    <s v="CR"/>
    <n v="2"/>
    <x v="2"/>
    <s v="N"/>
    <n v="19780"/>
    <n v="8899"/>
    <n v="884"/>
    <n v="0.99770000000000003"/>
    <x v="439"/>
    <n v="0"/>
    <n v="8014"/>
    <n v="8014"/>
    <n v="6582"/>
    <n v="14596"/>
    <n v="3"/>
    <n v="1.4353136834061871E-2"/>
    <n v="2.1411153936914968E-2"/>
    <n v="1.8735602476654942E-2"/>
    <n v="0.94550010675236817"/>
    <n v="127.73"/>
    <n v="190.54"/>
    <n v="166.73"/>
    <n v="8414.1"/>
  </r>
  <r>
    <n v="1982"/>
    <x v="0"/>
    <n v="1978"/>
    <n v="24"/>
    <x v="23"/>
    <s v="US"/>
    <s v="CR"/>
    <n v="2"/>
    <x v="3"/>
    <s v="N"/>
    <n v="101"/>
    <n v="72"/>
    <n v="0"/>
    <n v="1"/>
    <x v="55"/>
    <n v="0"/>
    <n v="72"/>
    <n v="72"/>
    <n v="18"/>
    <n v="90"/>
    <n v="4"/>
    <n v="1.3815971262779776E-4"/>
    <n v="1.3815971262779776E-4"/>
    <n v="1.6579165515335729E-3"/>
    <n v="0.99806576402321079"/>
    <n v="0.01"/>
    <n v="0.01"/>
    <n v="0.12"/>
    <n v="72.239999999999995"/>
  </r>
  <r>
    <n v="1982"/>
    <x v="6"/>
    <n v="1981"/>
    <n v="25"/>
    <x v="24"/>
    <s v="US"/>
    <s v="CR"/>
    <n v="2"/>
    <x v="0"/>
    <s v="Y"/>
    <n v="134847"/>
    <n v="16266"/>
    <n v="15992"/>
    <n v="0.6794"/>
    <x v="440"/>
    <n v="0"/>
    <n v="274"/>
    <n v="274"/>
    <n v="4839"/>
    <n v="5113"/>
    <n v="1"/>
    <n v="4.645588599622668E-2"/>
    <n v="4.1521304396738637E-2"/>
    <n v="0.17360358471810428"/>
    <n v="0.73841922488893041"/>
    <n v="755.69"/>
    <n v="675.42"/>
    <n v="2823.98"/>
    <n v="12011.74"/>
  </r>
  <r>
    <n v="1982"/>
    <x v="5"/>
    <n v="1980"/>
    <n v="25"/>
    <x v="24"/>
    <s v="US"/>
    <s v="CR"/>
    <n v="2"/>
    <x v="1"/>
    <s v="N"/>
    <n v="52469"/>
    <n v="18994"/>
    <n v="10437"/>
    <n v="0.93149999999999999"/>
    <x v="441"/>
    <n v="0"/>
    <n v="8556"/>
    <n v="8556"/>
    <n v="8756"/>
    <n v="17312"/>
    <n v="2"/>
    <n v="6.1831257304707662E-2"/>
    <n v="4.4102534404514976E-2"/>
    <n v="9.7319238099249278E-2"/>
    <n v="0.79674697019152818"/>
    <n v="1174.46"/>
    <n v="837.71"/>
    <n v="1848.5400000000002"/>
    <n v="15133.89"/>
  </r>
  <r>
    <n v="1982"/>
    <x v="4"/>
    <n v="1979"/>
    <n v="25"/>
    <x v="24"/>
    <s v="US"/>
    <s v="CR"/>
    <n v="2"/>
    <x v="2"/>
    <s v="N"/>
    <n v="14069"/>
    <n v="5455"/>
    <n v="850"/>
    <n v="0.999"/>
    <x v="231"/>
    <n v="0"/>
    <n v="4605"/>
    <n v="4605"/>
    <n v="5699"/>
    <n v="10304"/>
    <n v="3"/>
    <n v="1.561789678989896E-2"/>
    <n v="3.2731592145591057E-2"/>
    <n v="6.5620829728263247E-2"/>
    <n v="0.8860296813362466"/>
    <n v="85.2"/>
    <n v="178.56"/>
    <n v="357.97999999999996"/>
    <n v="4833.54"/>
  </r>
  <r>
    <n v="1982"/>
    <x v="0"/>
    <n v="1978"/>
    <n v="25"/>
    <x v="24"/>
    <s v="US"/>
    <s v="CR"/>
    <n v="2"/>
    <x v="3"/>
    <s v="N"/>
    <n v="76"/>
    <n v="0"/>
    <n v="0"/>
    <n v="1"/>
    <x v="55"/>
    <n v="0"/>
    <n v="0"/>
    <n v="0"/>
    <n v="68"/>
    <n v="68"/>
    <n v="4"/>
    <n v="0.04"/>
    <n v="0.04"/>
    <n v="0.36"/>
    <n v="0.56000000000000005"/>
    <n v="0.01"/>
    <n v="0.01"/>
    <n v="0.09"/>
    <n v="0.14000000000000001"/>
  </r>
  <r>
    <n v="1982"/>
    <x v="7"/>
    <n v="1981"/>
    <n v="26"/>
    <x v="25"/>
    <s v="US"/>
    <s v="CR"/>
    <n v="0"/>
    <x v="4"/>
    <s v="Y"/>
    <n v="131987"/>
    <n v="6162"/>
    <n v="5696"/>
    <n v="0.54830000000000001"/>
    <x v="442"/>
    <n v="0"/>
    <n v="466"/>
    <n v="466"/>
    <n v="845"/>
    <n v="1311"/>
    <n v="1"/>
    <n v="0.1200177837778196"/>
    <n v="0.16150298884295106"/>
    <n v="0.12301960758861057"/>
    <n v="0.59545961979061868"/>
    <n v="739.66000000000008"/>
    <n v="995.33"/>
    <n v="758.16"/>
    <n v="3669.77"/>
  </r>
  <r>
    <n v="1982"/>
    <x v="6"/>
    <n v="1980"/>
    <n v="26"/>
    <x v="25"/>
    <s v="US"/>
    <s v="CR"/>
    <n v="0"/>
    <x v="0"/>
    <s v="N"/>
    <n v="62584"/>
    <n v="4785"/>
    <n v="4543"/>
    <n v="0.76549999999999996"/>
    <x v="443"/>
    <n v="0"/>
    <n v="241"/>
    <n v="241"/>
    <n v="390"/>
    <n v="631"/>
    <n v="2"/>
    <n v="9.5564908819607858E-2"/>
    <n v="0.17958127656728706"/>
    <n v="0.25686621999490078"/>
    <n v="0.46798759461820427"/>
    <n v="457.28000000000003"/>
    <n v="859.30000000000007"/>
    <n v="1229.1100000000001"/>
    <n v="2239.33"/>
  </r>
  <r>
    <n v="1982"/>
    <x v="5"/>
    <n v="1979"/>
    <n v="26"/>
    <x v="25"/>
    <s v="US"/>
    <s v="CR"/>
    <n v="0"/>
    <x v="1"/>
    <s v="N"/>
    <n v="33095"/>
    <n v="10947"/>
    <n v="10601"/>
    <n v="0.94969999999999999"/>
    <x v="444"/>
    <n v="141"/>
    <n v="204"/>
    <n v="346"/>
    <n v="4220"/>
    <n v="4566"/>
    <n v="3"/>
    <n v="0.35814402122037242"/>
    <n v="7.7901199948483615E-2"/>
    <n v="0.32922359122284778"/>
    <n v="0.23473118760829642"/>
    <n v="3920.95"/>
    <n v="852.86"/>
    <n v="3604.33"/>
    <n v="2569.8300000000004"/>
  </r>
  <r>
    <n v="1982"/>
    <x v="4"/>
    <n v="1978"/>
    <n v="26"/>
    <x v="25"/>
    <s v="US"/>
    <s v="CR"/>
    <n v="0"/>
    <x v="2"/>
    <s v="N"/>
    <n v="9769"/>
    <n v="2242"/>
    <n v="1944"/>
    <n v="1"/>
    <x v="445"/>
    <n v="288"/>
    <n v="9"/>
    <n v="297"/>
    <n v="3668"/>
    <n v="3965"/>
    <n v="4"/>
    <n v="0.43556673445360167"/>
    <n v="0.27613364729387424"/>
    <n v="5.0215847871847019E-3"/>
    <n v="0.28327803346533947"/>
    <n v="976.68"/>
    <n v="619.17999999999995"/>
    <n v="11.26"/>
    <n v="635.19999999999993"/>
  </r>
  <r>
    <n v="1982"/>
    <x v="7"/>
    <n v="1981"/>
    <n v="27"/>
    <x v="26"/>
    <s v="US"/>
    <s v="OR"/>
    <n v="0"/>
    <x v="4"/>
    <s v="Y"/>
    <n v="1032605"/>
    <n v="28867"/>
    <n v="28148"/>
    <n v="0.56120000000000003"/>
    <x v="446"/>
    <n v="0"/>
    <n v="718"/>
    <n v="718"/>
    <n v="32873"/>
    <n v="33591"/>
    <n v="1"/>
    <n v="0.20742442791353766"/>
    <n v="0.11403692918661149"/>
    <n v="0.2259236626835911"/>
    <n v="0.45261498021625973"/>
    <n v="5987.75"/>
    <n v="3291.92"/>
    <n v="6521.77"/>
    <n v="13065.7"/>
  </r>
  <r>
    <n v="1982"/>
    <x v="6"/>
    <n v="1980"/>
    <n v="27"/>
    <x v="26"/>
    <s v="US"/>
    <s v="OR"/>
    <n v="0"/>
    <x v="0"/>
    <s v="N"/>
    <n v="463395"/>
    <n v="51030"/>
    <n v="46069"/>
    <n v="0.75290000000000001"/>
    <x v="447"/>
    <n v="0"/>
    <n v="4961"/>
    <n v="4961"/>
    <n v="18611"/>
    <n v="23572"/>
    <n v="2"/>
    <n v="0.19701008012325269"/>
    <n v="0.37737332826704539"/>
    <n v="0.19415157280610496"/>
    <n v="0.23146501880359699"/>
    <n v="10053.450000000001"/>
    <n v="19257.41"/>
    <n v="9907.58"/>
    <n v="11811.689999999999"/>
  </r>
  <r>
    <n v="1982"/>
    <x v="5"/>
    <n v="1979"/>
    <n v="27"/>
    <x v="26"/>
    <s v="US"/>
    <s v="OR"/>
    <n v="0"/>
    <x v="1"/>
    <s v="N"/>
    <n v="154893"/>
    <n v="47979"/>
    <n v="38998"/>
    <n v="0.94420000000000004"/>
    <x v="448"/>
    <n v="1272"/>
    <n v="7708"/>
    <n v="8980"/>
    <n v="28798"/>
    <n v="37778"/>
    <n v="3"/>
    <n v="0.38440101376840891"/>
    <n v="0.27307490297919523"/>
    <n v="0.12867522311658752"/>
    <n v="0.21384886013580828"/>
    <n v="18443.329999999998"/>
    <n v="13101.97"/>
    <n v="6173.76"/>
    <n v="10260.34"/>
  </r>
  <r>
    <n v="1982"/>
    <x v="4"/>
    <n v="1978"/>
    <n v="27"/>
    <x v="26"/>
    <s v="US"/>
    <s v="OR"/>
    <n v="0"/>
    <x v="2"/>
    <s v="N"/>
    <n v="53960"/>
    <n v="26493"/>
    <n v="19676"/>
    <n v="1"/>
    <x v="449"/>
    <n v="884"/>
    <n v="5932"/>
    <n v="6817"/>
    <n v="22070"/>
    <n v="28887"/>
    <n v="4"/>
    <n v="0.4408948954888347"/>
    <n v="0.25031422422285649"/>
    <n v="4.3578464713657741E-2"/>
    <n v="0.26521241557465097"/>
    <n v="11680.99"/>
    <n v="6631.78"/>
    <n v="1154.56"/>
    <n v="7026.49"/>
  </r>
  <r>
    <n v="1982"/>
    <x v="7"/>
    <n v="1981"/>
    <n v="28"/>
    <x v="27"/>
    <s v="US"/>
    <s v="WA"/>
    <n v="0"/>
    <x v="4"/>
    <s v="Y"/>
    <n v="208508"/>
    <n v="9845"/>
    <n v="6446"/>
    <n v="0.61399999999999999"/>
    <x v="450"/>
    <n v="0"/>
    <n v="3399"/>
    <n v="3399"/>
    <n v="8845"/>
    <n v="12244"/>
    <n v="1"/>
    <n v="0.21212173533280179"/>
    <n v="5.2877579106129925E-2"/>
    <n v="0.12164494030540475"/>
    <n v="0.61335574525566339"/>
    <n v="2088.54"/>
    <n v="520.63"/>
    <n v="1197.71"/>
    <n v="6039.07"/>
  </r>
  <r>
    <n v="1982"/>
    <x v="6"/>
    <n v="1980"/>
    <n v="28"/>
    <x v="27"/>
    <s v="US"/>
    <s v="WA"/>
    <n v="0"/>
    <x v="0"/>
    <s v="N"/>
    <n v="97528"/>
    <n v="16764"/>
    <n v="12588"/>
    <n v="0.81369999999999998"/>
    <x v="451"/>
    <n v="0"/>
    <n v="4176"/>
    <n v="4176"/>
    <n v="7701"/>
    <n v="11877"/>
    <n v="2"/>
    <n v="9.7206009456656792E-2"/>
    <n v="0.16517655030656295"/>
    <n v="0.16517833975845977"/>
    <n v="0.57243910047832058"/>
    <n v="1629.65"/>
    <n v="2769.17"/>
    <n v="2769.2"/>
    <n v="9596.8900000000012"/>
  </r>
  <r>
    <n v="1982"/>
    <x v="5"/>
    <n v="1979"/>
    <n v="28"/>
    <x v="27"/>
    <s v="US"/>
    <s v="WA"/>
    <n v="0"/>
    <x v="1"/>
    <s v="N"/>
    <n v="45855"/>
    <n v="20674"/>
    <n v="10850"/>
    <n v="0.95389999999999997"/>
    <x v="452"/>
    <n v="891"/>
    <n v="8933"/>
    <n v="9824"/>
    <n v="4102"/>
    <n v="13926"/>
    <n v="3"/>
    <n v="0.2073312296491775"/>
    <n v="0.14621975309119686"/>
    <n v="7.698294158503767E-2"/>
    <n v="0.56946607567458807"/>
    <n v="4286.54"/>
    <n v="3023.07"/>
    <n v="1591.61"/>
    <n v="11773.619999999999"/>
  </r>
  <r>
    <n v="1982"/>
    <x v="4"/>
    <n v="1978"/>
    <n v="28"/>
    <x v="27"/>
    <s v="US"/>
    <s v="WA"/>
    <n v="0"/>
    <x v="2"/>
    <s v="N"/>
    <n v="13003"/>
    <n v="7142"/>
    <n v="3749"/>
    <n v="1"/>
    <x v="453"/>
    <n v="284"/>
    <n v="3108"/>
    <n v="3392"/>
    <n v="4559"/>
    <n v="7951"/>
    <n v="4"/>
    <n v="0.26963902717656085"/>
    <n v="0.21942986901715264"/>
    <n v="2.3784390697361862E-2"/>
    <n v="0.4871467131089246"/>
    <n v="1926.01"/>
    <n v="1567.37"/>
    <n v="169.89"/>
    <n v="3479.6499999999996"/>
  </r>
  <r>
    <n v="1982"/>
    <x v="7"/>
    <n v="1981"/>
    <n v="29"/>
    <x v="28"/>
    <s v="US"/>
    <s v="CR"/>
    <n v="0"/>
    <x v="4"/>
    <s v="Y"/>
    <n v="6171"/>
    <n v="230"/>
    <n v="204"/>
    <n v="0.6018"/>
    <x v="454"/>
    <n v="0"/>
    <n v="25"/>
    <n v="25"/>
    <n v="87"/>
    <n v="112"/>
    <n v="1"/>
    <n v="0.15901198124674423"/>
    <n v="6.6895294321930893E-2"/>
    <n v="0.15388956416044453"/>
    <n v="0.62020316027088029"/>
    <n v="36.630000000000003"/>
    <n v="15.41"/>
    <n v="35.450000000000003"/>
    <n v="142.87"/>
  </r>
  <r>
    <n v="1982"/>
    <x v="6"/>
    <n v="1980"/>
    <n v="29"/>
    <x v="28"/>
    <s v="US"/>
    <s v="CR"/>
    <n v="0"/>
    <x v="0"/>
    <s v="N"/>
    <n v="5168"/>
    <n v="790"/>
    <n v="695"/>
    <n v="0.81859999999999999"/>
    <x v="455"/>
    <n v="0"/>
    <n v="94"/>
    <n v="94"/>
    <n v="209"/>
    <n v="303"/>
    <n v="2"/>
    <n v="6.1850581549871539E-2"/>
    <n v="5.3041904496728375E-2"/>
    <n v="0.28716793439054328"/>
    <n v="0.5979395795628567"/>
    <n v="48.870000000000005"/>
    <n v="41.91"/>
    <n v="226.9"/>
    <n v="472.45000000000005"/>
  </r>
  <r>
    <n v="1982"/>
    <x v="5"/>
    <n v="1979"/>
    <n v="29"/>
    <x v="28"/>
    <s v="US"/>
    <s v="CR"/>
    <n v="0"/>
    <x v="1"/>
    <s v="N"/>
    <n v="3087"/>
    <n v="1424"/>
    <n v="1091"/>
    <n v="0.96499999999999997"/>
    <x v="456"/>
    <n v="4"/>
    <n v="328"/>
    <n v="333"/>
    <n v="234"/>
    <n v="567"/>
    <n v="3"/>
    <n v="9.2366969386466019E-2"/>
    <n v="6.7655769689653714E-2"/>
    <n v="0.38243055458080094"/>
    <n v="0.45754670634307931"/>
    <n v="131.60999999999999"/>
    <n v="96.4"/>
    <n v="544.91000000000008"/>
    <n v="651.94000000000005"/>
  </r>
  <r>
    <n v="1982"/>
    <x v="4"/>
    <n v="1978"/>
    <n v="29"/>
    <x v="28"/>
    <s v="US"/>
    <s v="CR"/>
    <n v="0"/>
    <x v="2"/>
    <s v="N"/>
    <n v="440"/>
    <n v="230"/>
    <n v="167"/>
    <n v="1"/>
    <x v="457"/>
    <n v="1"/>
    <n v="61"/>
    <n v="63"/>
    <n v="68"/>
    <n v="131"/>
    <n v="4"/>
    <n v="0.17082467082467079"/>
    <n v="0.17736486486486486"/>
    <n v="0.22851697851697853"/>
    <n v="0.42329348579348575"/>
    <n v="39.44"/>
    <n v="40.950000000000003"/>
    <n v="52.760000000000005"/>
    <n v="97.73"/>
  </r>
  <r>
    <n v="1982"/>
    <x v="7"/>
    <n v="1981"/>
    <n v="30"/>
    <x v="29"/>
    <s v="US"/>
    <s v="CR"/>
    <n v="1"/>
    <x v="4"/>
    <s v="Y"/>
    <n v="68125"/>
    <n v="2674"/>
    <n v="2567"/>
    <n v="0.56420000000000003"/>
    <x v="458"/>
    <n v="0"/>
    <n v="107"/>
    <n v="107"/>
    <n v="887"/>
    <n v="994"/>
    <n v="1"/>
    <n v="0.14768525614903491"/>
    <n v="8.2641383873994806E-2"/>
    <n v="0.14809276172887048"/>
    <n v="0.62158059824809997"/>
    <n v="395.03"/>
    <n v="221.05"/>
    <n v="396.12"/>
    <n v="1662.61"/>
  </r>
  <r>
    <n v="1982"/>
    <x v="6"/>
    <n v="1980"/>
    <n v="30"/>
    <x v="29"/>
    <s v="US"/>
    <s v="CR"/>
    <n v="1"/>
    <x v="0"/>
    <s v="N"/>
    <n v="58998"/>
    <n v="7012"/>
    <n v="5657"/>
    <n v="0.78939999999999999"/>
    <x v="459"/>
    <n v="0"/>
    <n v="1354"/>
    <n v="1354"/>
    <n v="2560"/>
    <n v="3914"/>
    <n v="2"/>
    <n v="0.16178144118192317"/>
    <n v="8.7780043637608218E-2"/>
    <n v="0.2376780799452391"/>
    <n v="0.51276043523522952"/>
    <n v="1134.4599999999998"/>
    <n v="615.54000000000008"/>
    <n v="1666.67"/>
    <n v="3595.63"/>
  </r>
  <r>
    <n v="1982"/>
    <x v="5"/>
    <n v="1979"/>
    <n v="30"/>
    <x v="29"/>
    <s v="US"/>
    <s v="CR"/>
    <n v="1"/>
    <x v="1"/>
    <s v="N"/>
    <n v="11417"/>
    <n v="4017"/>
    <n v="2886"/>
    <n v="0.95420000000000005"/>
    <x v="460"/>
    <n v="240"/>
    <n v="891"/>
    <n v="1131"/>
    <n v="2258"/>
    <n v="3389"/>
    <n v="3"/>
    <n v="0.32860741345493283"/>
    <n v="0.13846961837533228"/>
    <n v="0.1420638397435259"/>
    <n v="0.39085912842620896"/>
    <n v="1320.2"/>
    <n v="556.31000000000006"/>
    <n v="570.75"/>
    <n v="1570.3000000000002"/>
  </r>
  <r>
    <n v="1982"/>
    <x v="4"/>
    <n v="1978"/>
    <n v="30"/>
    <x v="29"/>
    <s v="US"/>
    <s v="CR"/>
    <n v="1"/>
    <x v="2"/>
    <s v="N"/>
    <n v="3539"/>
    <n v="1304"/>
    <n v="1129"/>
    <n v="1"/>
    <x v="461"/>
    <n v="12"/>
    <n v="162"/>
    <n v="175"/>
    <n v="1880"/>
    <n v="2055"/>
    <n v="4"/>
    <n v="0.54718080417033998"/>
    <n v="0.15611943731074399"/>
    <n v="0.10021848288550729"/>
    <n v="0.19648127563340873"/>
    <n v="713.77"/>
    <n v="203.65"/>
    <n v="130.72999999999999"/>
    <n v="256.3"/>
  </r>
  <r>
    <n v="1983"/>
    <x v="7"/>
    <n v="1982"/>
    <n v="1"/>
    <x v="0"/>
    <s v="US"/>
    <s v="AK"/>
    <n v="3"/>
    <x v="0"/>
    <s v="Y"/>
    <n v="101020"/>
    <n v="1504"/>
    <n v="1504"/>
    <n v="0.58660000000000001"/>
    <x v="439"/>
    <n v="0"/>
    <n v="0"/>
    <n v="0"/>
    <n v="2376"/>
    <n v="2376"/>
    <n v="1"/>
    <n v="0.54638017319872667"/>
    <n v="0.22109754557598882"/>
    <n v="0"/>
    <n v="0.23252228122528465"/>
    <n v="822.1"/>
    <n v="332.67"/>
    <n v="0"/>
    <n v="349.86"/>
  </r>
  <r>
    <n v="1983"/>
    <x v="6"/>
    <n v="1981"/>
    <n v="1"/>
    <x v="0"/>
    <s v="US"/>
    <s v="AK"/>
    <n v="3"/>
    <x v="1"/>
    <s v="N"/>
    <n v="47708"/>
    <n v="4802"/>
    <n v="4802"/>
    <n v="0.81189999999999996"/>
    <x v="462"/>
    <n v="0"/>
    <n v="0"/>
    <n v="0"/>
    <n v="4368"/>
    <n v="4368"/>
    <n v="2"/>
    <n v="0.90962466973560097"/>
    <n v="5.8653291609150178E-2"/>
    <n v="0"/>
    <n v="3.1722038655248731E-2"/>
    <n v="4368.8999999999996"/>
    <n v="281.71000000000004"/>
    <n v="0"/>
    <n v="152.36000000000001"/>
  </r>
  <r>
    <n v="1983"/>
    <x v="5"/>
    <n v="1980"/>
    <n v="1"/>
    <x v="0"/>
    <s v="US"/>
    <s v="AK"/>
    <n v="3"/>
    <x v="2"/>
    <s v="N"/>
    <n v="28524"/>
    <n v="7893"/>
    <n v="7709"/>
    <n v="0.94689999999999996"/>
    <x v="463"/>
    <n v="183"/>
    <n v="0"/>
    <n v="183"/>
    <n v="6895"/>
    <n v="7078"/>
    <n v="3"/>
    <n v="0.96521776587428787"/>
    <n v="2.6495259789867366E-2"/>
    <n v="0"/>
    <n v="8.2869743358448059E-3"/>
    <n v="7618.5700000000006"/>
    <n v="209.13000000000002"/>
    <n v="0"/>
    <n v="65.41"/>
  </r>
  <r>
    <n v="1983"/>
    <x v="4"/>
    <n v="1979"/>
    <n v="1"/>
    <x v="0"/>
    <s v="US"/>
    <s v="AK"/>
    <n v="3"/>
    <x v="3"/>
    <s v="N"/>
    <n v="2439"/>
    <n v="779"/>
    <n v="754"/>
    <n v="1"/>
    <x v="464"/>
    <n v="24"/>
    <n v="0"/>
    <n v="24"/>
    <n v="1416"/>
    <n v="1440"/>
    <n v="4"/>
    <n v="0.9892053549654084"/>
    <n v="1.9638295960672067E-3"/>
    <n v="0"/>
    <n v="8.8308154385244326E-3"/>
    <n v="770.68000000000006"/>
    <n v="1.53"/>
    <n v="0"/>
    <n v="6.88"/>
  </r>
  <r>
    <n v="1983"/>
    <x v="7"/>
    <n v="1982"/>
    <n v="2"/>
    <x v="1"/>
    <s v="CA"/>
    <s v="BC"/>
    <n v="3"/>
    <x v="0"/>
    <s v="Y"/>
    <n v="740459"/>
    <n v="73287"/>
    <n v="73287"/>
    <n v="0.58779999999999999"/>
    <x v="465"/>
    <n v="0"/>
    <n v="0"/>
    <n v="0"/>
    <n v="19067"/>
    <n v="19067"/>
    <n v="1"/>
    <n v="0.16825882324367125"/>
    <n v="0.57546489239144683"/>
    <n v="7.3593015114878563E-2"/>
    <n v="0.18268326925000331"/>
    <n v="12331.25"/>
    <n v="42174.32"/>
    <n v="5393.44"/>
    <n v="13388.38"/>
  </r>
  <r>
    <n v="1983"/>
    <x v="6"/>
    <n v="1981"/>
    <n v="2"/>
    <x v="1"/>
    <s v="CA"/>
    <s v="BC"/>
    <n v="3"/>
    <x v="1"/>
    <s v="N"/>
    <n v="297922"/>
    <n v="44603"/>
    <n v="44603"/>
    <n v="0.80769999999999997"/>
    <x v="466"/>
    <n v="0"/>
    <n v="0"/>
    <n v="0"/>
    <n v="23725"/>
    <n v="23725"/>
    <n v="2"/>
    <n v="0.4907628242293311"/>
    <n v="0.1405278872984293"/>
    <n v="4.2291562134417371E-2"/>
    <n v="0.32641772633782218"/>
    <n v="21889.72"/>
    <n v="6268.03"/>
    <n v="1886.35"/>
    <n v="14559.359999999999"/>
  </r>
  <r>
    <n v="1983"/>
    <x v="5"/>
    <n v="1980"/>
    <n v="2"/>
    <x v="1"/>
    <s v="CA"/>
    <s v="BC"/>
    <n v="3"/>
    <x v="2"/>
    <s v="N"/>
    <n v="117741"/>
    <n v="17913"/>
    <n v="13456"/>
    <n v="0.96899999999999997"/>
    <x v="467"/>
    <n v="4456"/>
    <n v="0"/>
    <n v="4456"/>
    <n v="51255"/>
    <n v="55711"/>
    <n v="3"/>
    <n v="0.45757822059861197"/>
    <n v="0.2413623513964934"/>
    <n v="1.9588085817129487E-2"/>
    <n v="0.28147134218776521"/>
    <n v="8196.7999999999993"/>
    <n v="4323.63"/>
    <n v="350.89"/>
    <n v="5042.12"/>
  </r>
  <r>
    <n v="1983"/>
    <x v="4"/>
    <n v="1979"/>
    <n v="2"/>
    <x v="1"/>
    <s v="CA"/>
    <s v="BC"/>
    <n v="3"/>
    <x v="3"/>
    <s v="N"/>
    <n v="23498"/>
    <n v="7890"/>
    <n v="6696"/>
    <n v="1"/>
    <x v="468"/>
    <n v="1194"/>
    <n v="0"/>
    <n v="1194"/>
    <n v="13257"/>
    <n v="14451"/>
    <n v="4"/>
    <n v="0.53027947063676417"/>
    <n v="0.26409107095560885"/>
    <n v="2.2823498699149282E-3"/>
    <n v="0.20334710853771193"/>
    <n v="4184.43"/>
    <n v="2083.94"/>
    <n v="18.010000000000002"/>
    <n v="1604.6099999999997"/>
  </r>
  <r>
    <n v="1983"/>
    <x v="8"/>
    <n v="1982"/>
    <n v="3"/>
    <x v="2"/>
    <s v="CA"/>
    <s v="FR"/>
    <n v="0"/>
    <x v="4"/>
    <s v="Y"/>
    <n v="491315"/>
    <n v="14325"/>
    <n v="14024"/>
    <n v="0.57669999999999999"/>
    <x v="469"/>
    <n v="0"/>
    <n v="301"/>
    <n v="301"/>
    <n v="7138"/>
    <n v="7439"/>
    <n v="1"/>
    <n v="0.23043621509483486"/>
    <n v="0.15695213444683637"/>
    <n v="0.23324579993243039"/>
    <n v="0.37936585052589844"/>
    <n v="3301.2200000000003"/>
    <n v="2248.4899999999998"/>
    <n v="3341.4700000000003"/>
    <n v="5434.78"/>
  </r>
  <r>
    <n v="1983"/>
    <x v="7"/>
    <n v="1981"/>
    <n v="3"/>
    <x v="2"/>
    <s v="CA"/>
    <s v="FR"/>
    <n v="0"/>
    <x v="0"/>
    <s v="N"/>
    <n v="203709"/>
    <n v="8174"/>
    <n v="7912"/>
    <n v="0.80740000000000001"/>
    <x v="470"/>
    <n v="0"/>
    <n v="261"/>
    <n v="261"/>
    <n v="19219"/>
    <n v="19480"/>
    <n v="2"/>
    <n v="0.29702139424047325"/>
    <n v="4.6462041707086434E-2"/>
    <n v="0.11933628800324907"/>
    <n v="0.53718027604919116"/>
    <n v="2428.04"/>
    <n v="379.81"/>
    <n v="975.53"/>
    <n v="4391.25"/>
  </r>
  <r>
    <n v="1983"/>
    <x v="6"/>
    <n v="1980"/>
    <n v="3"/>
    <x v="2"/>
    <s v="CA"/>
    <s v="FR"/>
    <n v="0"/>
    <x v="1"/>
    <s v="N"/>
    <n v="90776"/>
    <n v="27818"/>
    <n v="14974"/>
    <n v="0.96860000000000002"/>
    <x v="471"/>
    <n v="5852"/>
    <n v="6991"/>
    <n v="12844"/>
    <n v="26699"/>
    <n v="39543"/>
    <n v="3"/>
    <n v="0.30489653977472481"/>
    <n v="0.10099890647995106"/>
    <n v="7.1403767719374428E-2"/>
    <n v="0.52270078602594972"/>
    <n v="8481.74"/>
    <n v="2809.63"/>
    <n v="1986.34"/>
    <n v="14540.71"/>
  </r>
  <r>
    <n v="1983"/>
    <x v="5"/>
    <n v="1979"/>
    <n v="3"/>
    <x v="2"/>
    <s v="CA"/>
    <s v="FR"/>
    <n v="0"/>
    <x v="2"/>
    <s v="N"/>
    <n v="16275"/>
    <n v="6463"/>
    <n v="3997"/>
    <n v="1"/>
    <x v="472"/>
    <n v="1183"/>
    <n v="1282"/>
    <n v="2465"/>
    <n v="8184"/>
    <n v="10649"/>
    <n v="4"/>
    <n v="0.24718183252828996"/>
    <n v="0.23695814290267381"/>
    <n v="4.9269581738460438E-2"/>
    <n v="0.46659044283057582"/>
    <n v="1597.6399999999999"/>
    <n v="1531.56"/>
    <n v="318.45"/>
    <n v="3015.7700000000004"/>
  </r>
  <r>
    <n v="1983"/>
    <x v="8"/>
    <n v="1982"/>
    <n v="4"/>
    <x v="3"/>
    <s v="CA"/>
    <s v="FR"/>
    <n v="0"/>
    <x v="4"/>
    <s v="Y"/>
    <n v="2093457"/>
    <n v="220533"/>
    <n v="143597"/>
    <n v="0.63629999999999998"/>
    <x v="473"/>
    <n v="0"/>
    <n v="76936"/>
    <n v="76936"/>
    <n v="97945"/>
    <n v="174881"/>
    <n v="1"/>
    <n v="6.3782694534805992E-2"/>
    <n v="3.6937557870947671E-2"/>
    <n v="6.4560398451393844E-2"/>
    <n v="0.83471934914285251"/>
    <n v="14066.24"/>
    <n v="8145.98"/>
    <n v="14237.75"/>
    <n v="184083.83000000002"/>
  </r>
  <r>
    <n v="1983"/>
    <x v="7"/>
    <n v="1981"/>
    <n v="4"/>
    <x v="3"/>
    <s v="CA"/>
    <s v="FR"/>
    <n v="0"/>
    <x v="0"/>
    <s v="N"/>
    <n v="736247"/>
    <n v="241267"/>
    <n v="230201"/>
    <n v="0.81220000000000003"/>
    <x v="474"/>
    <n v="0"/>
    <n v="11065"/>
    <n v="11065"/>
    <n v="21472"/>
    <n v="32537"/>
    <n v="2"/>
    <n v="2.7081022274531154E-2"/>
    <n v="1.1027055946371222E-2"/>
    <n v="0.30282220380467351"/>
    <n v="0.65906971797442404"/>
    <n v="6533.77"/>
    <n v="2660.47"/>
    <n v="73061.149999999994"/>
    <n v="159012.09"/>
  </r>
  <r>
    <n v="1983"/>
    <x v="6"/>
    <n v="1980"/>
    <n v="4"/>
    <x v="3"/>
    <s v="CA"/>
    <s v="FR"/>
    <n v="0"/>
    <x v="1"/>
    <s v="N"/>
    <n v="261346"/>
    <n v="118968"/>
    <n v="115406"/>
    <n v="0.98499999999999999"/>
    <x v="475"/>
    <n v="1943"/>
    <n v="1618"/>
    <n v="3562"/>
    <n v="76020"/>
    <n v="79582"/>
    <n v="3"/>
    <n v="7.0542077828699657E-3"/>
    <n v="4.8637999016716239E-3"/>
    <n v="0.37178355552480985"/>
    <n v="0.61629843679064855"/>
    <n v="839.23"/>
    <n v="578.64"/>
    <n v="44230.61"/>
    <n v="73320.23"/>
  </r>
  <r>
    <n v="1983"/>
    <x v="5"/>
    <n v="1979"/>
    <n v="4"/>
    <x v="3"/>
    <s v="CA"/>
    <s v="FR"/>
    <n v="0"/>
    <x v="2"/>
    <s v="N"/>
    <n v="15685"/>
    <n v="553"/>
    <n v="402"/>
    <n v="1"/>
    <x v="476"/>
    <n v="54"/>
    <n v="96"/>
    <n v="150"/>
    <n v="13562"/>
    <n v="13712"/>
    <n v="4"/>
    <n v="3.9925568623200187E-3"/>
    <n v="4.8055209293082587E-2"/>
    <n v="0.16006359185590666"/>
    <n v="0.7878886419886908"/>
    <n v="2.21"/>
    <n v="26.6"/>
    <n v="88.600000000000009"/>
    <n v="436.12"/>
  </r>
  <r>
    <n v="1983"/>
    <x v="8"/>
    <n v="1982"/>
    <n v="5"/>
    <x v="4"/>
    <s v="CA"/>
    <s v="WC"/>
    <n v="1"/>
    <x v="4"/>
    <s v="Y"/>
    <n v="399974"/>
    <n v="12713"/>
    <n v="12442"/>
    <n v="0.57750000000000001"/>
    <x v="477"/>
    <n v="0"/>
    <n v="270"/>
    <n v="270"/>
    <n v="5599"/>
    <n v="5869"/>
    <n v="1"/>
    <n v="0.21724510599739488"/>
    <n v="0.10520217846827629"/>
    <n v="0.21982031726854562"/>
    <n v="0.45773239826578316"/>
    <n v="2761.95"/>
    <n v="1337.49"/>
    <n v="2794.69"/>
    <n v="5819.3899999999994"/>
  </r>
  <r>
    <n v="1983"/>
    <x v="7"/>
    <n v="1981"/>
    <n v="5"/>
    <x v="4"/>
    <s v="CA"/>
    <s v="WC"/>
    <n v="1"/>
    <x v="0"/>
    <s v="N"/>
    <n v="406276"/>
    <n v="54725"/>
    <n v="53020"/>
    <n v="0.7944"/>
    <x v="478"/>
    <n v="0"/>
    <n v="1705"/>
    <n v="1705"/>
    <n v="14282"/>
    <n v="15987"/>
    <n v="2"/>
    <n v="0.29210430960241335"/>
    <n v="0.17076621630733366"/>
    <n v="0.23560549816147483"/>
    <n v="0.30152397592877817"/>
    <n v="15985.68"/>
    <n v="9345.34"/>
    <n v="12893.73"/>
    <n v="16501.18"/>
  </r>
  <r>
    <n v="1983"/>
    <x v="6"/>
    <n v="1980"/>
    <n v="5"/>
    <x v="4"/>
    <s v="CA"/>
    <s v="WC"/>
    <n v="1"/>
    <x v="1"/>
    <s v="N"/>
    <n v="279272"/>
    <n v="100997"/>
    <n v="87253"/>
    <n v="0.94279999999999997"/>
    <x v="479"/>
    <n v="3522"/>
    <n v="10220"/>
    <n v="13743"/>
    <n v="44643"/>
    <n v="58386"/>
    <n v="3"/>
    <n v="0.5203918362949973"/>
    <n v="0.11305789621265049"/>
    <n v="0.13363706428529559"/>
    <n v="0.23291320320705666"/>
    <n v="52558.16"/>
    <n v="11418.54"/>
    <n v="13496.98"/>
    <n v="23523.599999999999"/>
  </r>
  <r>
    <n v="1983"/>
    <x v="5"/>
    <n v="1979"/>
    <n v="5"/>
    <x v="4"/>
    <s v="CA"/>
    <s v="WC"/>
    <n v="1"/>
    <x v="2"/>
    <s v="N"/>
    <n v="37933"/>
    <n v="22652"/>
    <n v="15133"/>
    <n v="1"/>
    <x v="480"/>
    <n v="2092"/>
    <n v="5425"/>
    <n v="7518"/>
    <n v="11487"/>
    <n v="19005"/>
    <n v="4"/>
    <n v="0.49275012989948397"/>
    <n v="9.9280729891626091E-2"/>
    <n v="4.4247494606467465E-2"/>
    <n v="0.36372164560242237"/>
    <n v="11161.839999999998"/>
    <n v="2248.92"/>
    <n v="1002.3"/>
    <n v="8239.07"/>
  </r>
  <r>
    <n v="1983"/>
    <x v="8"/>
    <n v="1982"/>
    <n v="6"/>
    <x v="5"/>
    <s v="CA"/>
    <s v="WC"/>
    <n v="0"/>
    <x v="4"/>
    <s v="Y"/>
    <n v="137467"/>
    <n v="4369"/>
    <n v="4276"/>
    <n v="0.57750000000000001"/>
    <x v="481"/>
    <n v="0"/>
    <n v="93"/>
    <n v="93"/>
    <n v="1924"/>
    <n v="2017"/>
    <n v="1"/>
    <n v="0.21724682457947134"/>
    <n v="0.10520196818857994"/>
    <n v="0.21982148987298317"/>
    <n v="0.45772971735896556"/>
    <n v="949.26"/>
    <n v="459.68"/>
    <n v="960.51"/>
    <n v="2000.05"/>
  </r>
  <r>
    <n v="1983"/>
    <x v="7"/>
    <n v="1981"/>
    <n v="6"/>
    <x v="5"/>
    <s v="CA"/>
    <s v="WC"/>
    <n v="0"/>
    <x v="0"/>
    <s v="N"/>
    <n v="153704"/>
    <n v="20704"/>
    <n v="20058"/>
    <n v="0.7944"/>
    <x v="482"/>
    <n v="0"/>
    <n v="645"/>
    <n v="645"/>
    <n v="5403"/>
    <n v="6048"/>
    <n v="2"/>
    <n v="0.29210409888640737"/>
    <n v="0.17076616486735033"/>
    <n v="0.23560530830519086"/>
    <n v="0.3015244279410515"/>
    <n v="6047.77"/>
    <n v="3535.57"/>
    <n v="4878.01"/>
    <n v="6242.81"/>
  </r>
  <r>
    <n v="1983"/>
    <x v="6"/>
    <n v="1980"/>
    <n v="6"/>
    <x v="5"/>
    <s v="CA"/>
    <s v="WC"/>
    <n v="0"/>
    <x v="1"/>
    <s v="N"/>
    <n v="87051"/>
    <n v="31481"/>
    <n v="27197"/>
    <n v="0.94279999999999997"/>
    <x v="483"/>
    <n v="1098"/>
    <n v="3185"/>
    <n v="4284"/>
    <n v="13915"/>
    <n v="18199"/>
    <n v="3"/>
    <n v="0.52039173321076437"/>
    <n v="0.11305799604404218"/>
    <n v="0.13363698131259402"/>
    <n v="0.23291328943259923"/>
    <n v="16382.779999999999"/>
    <n v="3559.25"/>
    <n v="4207.1099999999997"/>
    <n v="7332.49"/>
  </r>
  <r>
    <n v="1983"/>
    <x v="5"/>
    <n v="1979"/>
    <n v="6"/>
    <x v="5"/>
    <s v="CA"/>
    <s v="WC"/>
    <n v="0"/>
    <x v="2"/>
    <s v="N"/>
    <n v="52748"/>
    <n v="31499"/>
    <n v="21044"/>
    <n v="1"/>
    <x v="484"/>
    <n v="2910"/>
    <n v="7544"/>
    <n v="10454"/>
    <n v="15974"/>
    <n v="26428"/>
    <n v="4"/>
    <n v="0.49275042548848247"/>
    <n v="9.9280328415836797E-2"/>
    <n v="4.4247627471142824E-2"/>
    <n v="0.36372161862453817"/>
    <n v="15521.19"/>
    <n v="3127.24"/>
    <n v="1393.76"/>
    <n v="11456.900000000001"/>
  </r>
  <r>
    <n v="1983"/>
    <x v="8"/>
    <n v="1982"/>
    <n v="7"/>
    <x v="6"/>
    <s v="CA"/>
    <s v="GS"/>
    <n v="0"/>
    <x v="4"/>
    <s v="Y"/>
    <n v="227938"/>
    <n v="9682"/>
    <n v="9682"/>
    <n v="0.51970000000000005"/>
    <x v="485"/>
    <n v="0"/>
    <n v="0"/>
    <n v="0"/>
    <n v="55"/>
    <n v="55"/>
    <n v="1"/>
    <n v="0.16057874738310873"/>
    <n v="0.18643833225404319"/>
    <n v="0.16010881723228698"/>
    <n v="0.49287410313056096"/>
    <n v="1554.77"/>
    <n v="1805.15"/>
    <n v="1550.22"/>
    <n v="4772.1499999999996"/>
  </r>
  <r>
    <n v="1983"/>
    <x v="7"/>
    <n v="1981"/>
    <n v="7"/>
    <x v="6"/>
    <s v="CA"/>
    <s v="GS"/>
    <n v="0"/>
    <x v="0"/>
    <s v="N"/>
    <n v="61495"/>
    <n v="7039"/>
    <n v="7039"/>
    <n v="0.74219999999999997"/>
    <x v="486"/>
    <n v="0"/>
    <n v="0"/>
    <n v="0"/>
    <n v="343"/>
    <n v="343"/>
    <n v="2"/>
    <n v="0.17221286255302104"/>
    <n v="0.38871905745447938"/>
    <n v="4.1832986252176955E-2"/>
    <n v="0.39723509374032262"/>
    <n v="1212.3200000000002"/>
    <n v="2736.4500000000003"/>
    <n v="294.49"/>
    <n v="2796.3999999999996"/>
  </r>
  <r>
    <n v="1983"/>
    <x v="6"/>
    <n v="1980"/>
    <n v="7"/>
    <x v="6"/>
    <s v="CA"/>
    <s v="GS"/>
    <n v="0"/>
    <x v="1"/>
    <s v="N"/>
    <n v="31034"/>
    <n v="8899"/>
    <n v="7209"/>
    <n v="0.92459999999999998"/>
    <x v="487"/>
    <n v="1689"/>
    <n v="0"/>
    <n v="1689"/>
    <n v="2642"/>
    <n v="4331"/>
    <n v="3"/>
    <n v="0.41467487431200295"/>
    <n v="0.15748250931001395"/>
    <n v="1.1076500558488463E-2"/>
    <n v="0.41676611581949485"/>
    <n v="3690.2"/>
    <n v="1401.44"/>
    <n v="98.57"/>
    <n v="3708.8100000000004"/>
  </r>
  <r>
    <n v="1983"/>
    <x v="5"/>
    <n v="1979"/>
    <n v="7"/>
    <x v="6"/>
    <s v="CA"/>
    <s v="GS"/>
    <n v="0"/>
    <x v="2"/>
    <s v="N"/>
    <n v="26839"/>
    <n v="15143"/>
    <n v="10617"/>
    <n v="1"/>
    <x v="488"/>
    <n v="4525"/>
    <n v="0"/>
    <n v="4525"/>
    <n v="9011"/>
    <n v="13536"/>
    <n v="4"/>
    <n v="0.32334482348745991"/>
    <n v="0.17960629713274429"/>
    <n v="1.8584994122852198E-2"/>
    <n v="0.47846388525694356"/>
    <n v="4896.5400000000009"/>
    <n v="2719.85"/>
    <n v="281.44"/>
    <n v="7245.57"/>
  </r>
  <r>
    <n v="1983"/>
    <x v="8"/>
    <n v="1982"/>
    <n v="8"/>
    <x v="7"/>
    <s v="CA"/>
    <s v="GS"/>
    <n v="0"/>
    <x v="4"/>
    <s v="Y"/>
    <n v="215074"/>
    <n v="25199"/>
    <n v="25199"/>
    <n v="0.60340000000000005"/>
    <x v="489"/>
    <n v="0"/>
    <n v="0"/>
    <n v="0"/>
    <n v="3855"/>
    <n v="3855"/>
    <n v="1"/>
    <n v="5.8216095836593977E-2"/>
    <n v="4.3055116835373317E-2"/>
    <n v="6.0470897110901929E-2"/>
    <n v="0.83825789021713071"/>
    <n v="1467.0200000000002"/>
    <n v="1084.97"/>
    <n v="1523.84"/>
    <n v="21123.73"/>
  </r>
  <r>
    <n v="1983"/>
    <x v="7"/>
    <n v="1981"/>
    <n v="8"/>
    <x v="7"/>
    <s v="CA"/>
    <s v="GS"/>
    <n v="0"/>
    <x v="0"/>
    <s v="N"/>
    <n v="55048"/>
    <n v="25296"/>
    <n v="25296"/>
    <n v="0.84009999999999996"/>
    <x v="490"/>
    <n v="0"/>
    <n v="0"/>
    <n v="0"/>
    <n v="2979"/>
    <n v="2979"/>
    <n v="2"/>
    <n v="2.5033521920489799E-2"/>
    <n v="4.3546476877780974E-2"/>
    <n v="4.5465290581289078E-2"/>
    <n v="0.88595471062044007"/>
    <n v="633.27"/>
    <n v="1101.5899999999999"/>
    <n v="1150.1300000000001"/>
    <n v="22411.89"/>
  </r>
  <r>
    <n v="1983"/>
    <x v="6"/>
    <n v="1980"/>
    <n v="8"/>
    <x v="7"/>
    <s v="CA"/>
    <s v="GS"/>
    <n v="0"/>
    <x v="1"/>
    <s v="N"/>
    <n v="9613"/>
    <n v="4602"/>
    <n v="3435"/>
    <n v="0.99209999999999998"/>
    <x v="491"/>
    <n v="1166"/>
    <n v="0"/>
    <n v="1166"/>
    <n v="2750"/>
    <n v="3916"/>
    <n v="3"/>
    <n v="7.1557532160261408E-2"/>
    <n v="5.5664790244050813E-2"/>
    <n v="4.6667955756692213E-2"/>
    <n v="0.82610972183899545"/>
    <n v="329.36"/>
    <n v="256.21000000000004"/>
    <n v="214.79999999999998"/>
    <n v="3802.36"/>
  </r>
  <r>
    <n v="1983"/>
    <x v="5"/>
    <n v="1979"/>
    <n v="8"/>
    <x v="7"/>
    <s v="CA"/>
    <s v="GS"/>
    <n v="0"/>
    <x v="2"/>
    <s v="N"/>
    <n v="341"/>
    <n v="183"/>
    <n v="147"/>
    <n v="1"/>
    <x v="492"/>
    <n v="35"/>
    <n v="0"/>
    <n v="35"/>
    <n v="123"/>
    <n v="158"/>
    <n v="4"/>
    <n v="0.10071277000924966"/>
    <n v="0.23233037706077589"/>
    <n v="1.414658033625333E-3"/>
    <n v="0.66554219489634903"/>
    <n v="18.509999999999998"/>
    <n v="42.7"/>
    <n v="0.26"/>
    <n v="122.32"/>
  </r>
  <r>
    <n v="1983"/>
    <x v="8"/>
    <n v="1982"/>
    <n v="9"/>
    <x v="8"/>
    <s v="CA"/>
    <s v="GS"/>
    <n v="1"/>
    <x v="4"/>
    <s v="Y"/>
    <n v="509801"/>
    <n v="59731"/>
    <n v="59731"/>
    <n v="0.59989999999999999"/>
    <x v="493"/>
    <n v="0"/>
    <n v="0"/>
    <n v="0"/>
    <n v="13193"/>
    <n v="13193"/>
    <n v="1"/>
    <n v="5.8215922670517645E-2"/>
    <n v="4.3055022153976587E-2"/>
    <n v="6.0470830178962875E-2"/>
    <n v="0.83825822499654279"/>
    <n v="3477.35"/>
    <n v="2571.7600000000002"/>
    <n v="3612.04"/>
    <n v="50070.789999999994"/>
  </r>
  <r>
    <n v="1983"/>
    <x v="7"/>
    <n v="1981"/>
    <n v="9"/>
    <x v="8"/>
    <s v="CA"/>
    <s v="GS"/>
    <n v="1"/>
    <x v="0"/>
    <s v="N"/>
    <n v="79055"/>
    <n v="36329"/>
    <n v="36329"/>
    <n v="0.83089999999999997"/>
    <x v="494"/>
    <n v="0"/>
    <n v="0"/>
    <n v="0"/>
    <n v="5795"/>
    <n v="5795"/>
    <n v="2"/>
    <n v="2.5033499113113047E-2"/>
    <n v="4.3546920228619751E-2"/>
    <n v="4.5464930254681346E-2"/>
    <n v="0.8859546504035859"/>
    <n v="909.45"/>
    <n v="1582.03"/>
    <n v="1651.71"/>
    <n v="32186.13"/>
  </r>
  <r>
    <n v="1983"/>
    <x v="6"/>
    <n v="1980"/>
    <n v="9"/>
    <x v="8"/>
    <s v="CA"/>
    <s v="GS"/>
    <n v="1"/>
    <x v="1"/>
    <s v="N"/>
    <n v="18416"/>
    <n v="8873"/>
    <n v="6581"/>
    <n v="0.99439999999999995"/>
    <x v="495"/>
    <n v="2291"/>
    <n v="0"/>
    <n v="2291"/>
    <n v="5401"/>
    <n v="7692"/>
    <n v="3"/>
    <n v="7.1566704983433621E-2"/>
    <n v="5.5314760970991944E-2"/>
    <n v="4.6373430702999971E-2"/>
    <n v="0.82674510334257445"/>
    <n v="635.04"/>
    <n v="490.83"/>
    <n v="411.49"/>
    <n v="7336.0400000000009"/>
  </r>
  <r>
    <n v="1983"/>
    <x v="5"/>
    <n v="1979"/>
    <n v="9"/>
    <x v="8"/>
    <s v="CA"/>
    <s v="GS"/>
    <n v="1"/>
    <x v="2"/>
    <s v="N"/>
    <n v="1013"/>
    <n v="545"/>
    <n v="438"/>
    <n v="1"/>
    <x v="496"/>
    <n v="106"/>
    <n v="0"/>
    <n v="106"/>
    <n v="365"/>
    <n v="471"/>
    <n v="4"/>
    <n v="0.10078442872328726"/>
    <n v="0.23232286206517358"/>
    <n v="1.4295663648693231E-3"/>
    <n v="0.66546314284666985"/>
    <n v="54.989999999999995"/>
    <n v="126.76"/>
    <n v="0.78"/>
    <n v="363.09000000000003"/>
  </r>
  <r>
    <n v="1983"/>
    <x v="8"/>
    <n v="1982"/>
    <n v="10"/>
    <x v="9"/>
    <s v="US"/>
    <s v="PS"/>
    <n v="1"/>
    <x v="4"/>
    <s v="Y"/>
    <n v="730076"/>
    <n v="36606"/>
    <n v="34919"/>
    <n v="0.57550000000000001"/>
    <x v="497"/>
    <n v="0"/>
    <n v="1687"/>
    <n v="1687"/>
    <n v="485"/>
    <n v="2172"/>
    <n v="1"/>
    <n v="0.1360367844326148"/>
    <n v="8.8696659827316171E-2"/>
    <n v="0.13563877084005452"/>
    <n v="0.63962778490001426"/>
    <n v="4979.87"/>
    <n v="3246.9"/>
    <n v="4965.3"/>
    <n v="23414.719999999998"/>
  </r>
  <r>
    <n v="1983"/>
    <x v="7"/>
    <n v="1981"/>
    <n v="10"/>
    <x v="9"/>
    <s v="US"/>
    <s v="PS"/>
    <n v="1"/>
    <x v="0"/>
    <s v="N"/>
    <n v="490800"/>
    <n v="116568"/>
    <n v="88903"/>
    <n v="0.81889999999999996"/>
    <x v="498"/>
    <n v="0"/>
    <n v="27665"/>
    <n v="27665"/>
    <n v="7961"/>
    <n v="35626"/>
    <n v="2"/>
    <n v="3.8665785357078361E-2"/>
    <n v="1.9022561325292887E-2"/>
    <n v="0.20125016138517163"/>
    <n v="0.74106149193245707"/>
    <n v="4507.2299999999996"/>
    <n v="2217.44"/>
    <n v="23459.52"/>
    <n v="86384.76"/>
  </r>
  <r>
    <n v="1983"/>
    <x v="6"/>
    <n v="1980"/>
    <n v="10"/>
    <x v="9"/>
    <s v="US"/>
    <s v="PS"/>
    <n v="1"/>
    <x v="1"/>
    <s v="N"/>
    <n v="159366"/>
    <n v="99111"/>
    <n v="61183"/>
    <n v="0.98680000000000001"/>
    <x v="499"/>
    <n v="1480"/>
    <n v="36447"/>
    <n v="37928"/>
    <n v="19693"/>
    <n v="57621"/>
    <n v="3"/>
    <n v="2.5128150540878269E-3"/>
    <n v="2.6946296586839429E-3"/>
    <n v="0.25717211698488424"/>
    <n v="0.73762043830234381"/>
    <n v="249.05"/>
    <n v="267.07"/>
    <n v="25488.829999999998"/>
    <n v="73106.999999999985"/>
  </r>
  <r>
    <n v="1983"/>
    <x v="5"/>
    <n v="1979"/>
    <n v="10"/>
    <x v="9"/>
    <s v="US"/>
    <s v="PS"/>
    <n v="1"/>
    <x v="2"/>
    <s v="N"/>
    <n v="9866"/>
    <n v="7579"/>
    <n v="3321"/>
    <n v="1"/>
    <x v="500"/>
    <n v="63"/>
    <n v="4194"/>
    <n v="4258"/>
    <n v="1299"/>
    <n v="5557"/>
    <n v="4"/>
    <n v="1.8470680433480482E-4"/>
    <n v="3.9580029500315314E-5"/>
    <n v="0.15757073610938863"/>
    <n v="0.84220497705677622"/>
    <n v="1.4000000000000001"/>
    <n v="0.3"/>
    <n v="1194.32"/>
    <n v="6383.56"/>
  </r>
  <r>
    <n v="1983"/>
    <x v="8"/>
    <n v="1982"/>
    <n v="11"/>
    <x v="10"/>
    <s v="US"/>
    <s v="PS"/>
    <n v="1"/>
    <x v="4"/>
    <s v="Y"/>
    <n v="336722"/>
    <n v="16844"/>
    <n v="14361"/>
    <n v="0.57620000000000005"/>
    <x v="501"/>
    <n v="0"/>
    <n v="2482"/>
    <n v="2482"/>
    <n v="352"/>
    <n v="2834"/>
    <n v="1"/>
    <n v="0.13634952362351271"/>
    <n v="6.5827162809804995E-2"/>
    <n v="0.16686385825476838"/>
    <n v="0.630959455311914"/>
    <n v="2296.7900000000004"/>
    <n v="1108.8499999999999"/>
    <n v="2810.8"/>
    <n v="10628.43"/>
  </r>
  <r>
    <n v="1983"/>
    <x v="7"/>
    <n v="1981"/>
    <n v="11"/>
    <x v="10"/>
    <s v="US"/>
    <s v="PS"/>
    <n v="1"/>
    <x v="0"/>
    <s v="N"/>
    <n v="232126"/>
    <n v="60297"/>
    <n v="50828"/>
    <n v="0.81389999999999996"/>
    <x v="502"/>
    <n v="0"/>
    <n v="9468"/>
    <n v="9468"/>
    <n v="5692"/>
    <n v="15160"/>
    <n v="2"/>
    <n v="3.4248248556032028E-2"/>
    <n v="8.3136268418914985E-3"/>
    <n v="0.22625655936351477"/>
    <n v="0.73118156523856181"/>
    <n v="2065.08"/>
    <n v="501.28999999999996"/>
    <n v="13642.68"/>
    <n v="44088.34"/>
  </r>
  <r>
    <n v="1983"/>
    <x v="6"/>
    <n v="1980"/>
    <n v="11"/>
    <x v="10"/>
    <s v="US"/>
    <s v="PS"/>
    <n v="1"/>
    <x v="1"/>
    <s v="N"/>
    <n v="80357"/>
    <n v="43451"/>
    <n v="30416"/>
    <n v="0.98080000000000001"/>
    <x v="503"/>
    <n v="278"/>
    <n v="12755"/>
    <n v="13034"/>
    <n v="14341"/>
    <n v="27375"/>
    <n v="3"/>
    <n v="8.1190194209301222E-3"/>
    <n v="7.9346740908046876E-3"/>
    <n v="0.29702382404479888"/>
    <n v="0.68692248244346621"/>
    <n v="352.78000000000003"/>
    <n v="344.77"/>
    <n v="12906"/>
    <n v="29847.510000000002"/>
  </r>
  <r>
    <n v="1983"/>
    <x v="5"/>
    <n v="1979"/>
    <n v="11"/>
    <x v="10"/>
    <s v="US"/>
    <s v="PS"/>
    <n v="1"/>
    <x v="2"/>
    <s v="N"/>
    <n v="5292"/>
    <n v="3697"/>
    <n v="2294"/>
    <n v="1"/>
    <x v="504"/>
    <n v="28"/>
    <n v="1374"/>
    <n v="1403"/>
    <n v="1064"/>
    <n v="2467"/>
    <n v="4"/>
    <n v="2.0013252018228286E-4"/>
    <n v="4.3271896255628727E-5"/>
    <n v="0.29385944747197468"/>
    <n v="0.70589714811158732"/>
    <n v="0.74"/>
    <n v="0.16"/>
    <n v="1086.56"/>
    <n v="2610.0899999999997"/>
  </r>
  <r>
    <n v="1983"/>
    <x v="8"/>
    <n v="1982"/>
    <n v="12"/>
    <x v="11"/>
    <s v="US"/>
    <s v="PS"/>
    <n v="0"/>
    <x v="4"/>
    <s v="Y"/>
    <n v="150891"/>
    <n v="8039"/>
    <n v="6460"/>
    <n v="0.57789999999999997"/>
    <x v="505"/>
    <n v="0"/>
    <n v="1579"/>
    <n v="1579"/>
    <n v="0"/>
    <n v="1579"/>
    <n v="1"/>
    <n v="0.12801638840622254"/>
    <n v="6.1804789404751093E-2"/>
    <n v="0.15355797324072773"/>
    <n v="0.65662084894829875"/>
    <n v="1029.23"/>
    <n v="496.9"/>
    <n v="1234.58"/>
    <n v="5279.1200000000008"/>
  </r>
  <r>
    <n v="1983"/>
    <x v="7"/>
    <n v="1981"/>
    <n v="12"/>
    <x v="11"/>
    <s v="US"/>
    <s v="PS"/>
    <n v="0"/>
    <x v="0"/>
    <s v="N"/>
    <n v="92931"/>
    <n v="25318"/>
    <n v="20526"/>
    <n v="0.81530000000000002"/>
    <x v="506"/>
    <n v="0"/>
    <n v="4791"/>
    <n v="4791"/>
    <n v="1560"/>
    <n v="6351"/>
    <n v="2"/>
    <n v="3.2710752863148687E-2"/>
    <n v="8.0973115077327528E-3"/>
    <n v="0.21404811069314345"/>
    <n v="0.74514382493597509"/>
    <n v="828.18000000000006"/>
    <n v="205.01"/>
    <n v="5419.33"/>
    <n v="18865.759999999998"/>
  </r>
  <r>
    <n v="1983"/>
    <x v="6"/>
    <n v="1980"/>
    <n v="12"/>
    <x v="11"/>
    <s v="US"/>
    <s v="PS"/>
    <n v="0"/>
    <x v="1"/>
    <s v="N"/>
    <n v="41198"/>
    <n v="23470"/>
    <n v="15704"/>
    <n v="0.98080000000000001"/>
    <x v="507"/>
    <n v="132"/>
    <n v="7633"/>
    <n v="7765"/>
    <n v="6165"/>
    <n v="13930"/>
    <n v="3"/>
    <n v="7.3525307796954761E-3"/>
    <n v="6.794817226318796E-3"/>
    <n v="0.29136805132157662"/>
    <n v="0.69448460067240902"/>
    <n v="172.57"/>
    <n v="159.47999999999999"/>
    <n v="6838.6500000000005"/>
    <n v="16300.13"/>
  </r>
  <r>
    <n v="1983"/>
    <x v="5"/>
    <n v="1979"/>
    <n v="12"/>
    <x v="11"/>
    <s v="US"/>
    <s v="PS"/>
    <n v="0"/>
    <x v="2"/>
    <s v="N"/>
    <n v="2245"/>
    <n v="1708"/>
    <n v="959"/>
    <n v="1"/>
    <x v="508"/>
    <n v="12"/>
    <n v="736"/>
    <n v="749"/>
    <n v="312"/>
    <n v="1061"/>
    <n v="4"/>
    <n v="1.8145845772017937E-4"/>
    <n v="4.0974490452943731E-5"/>
    <n v="0.27984406279633339"/>
    <n v="0.71993350425549352"/>
    <n v="0.31"/>
    <n v="7.0000000000000007E-2"/>
    <n v="478.08"/>
    <n v="1229.9199999999998"/>
  </r>
  <r>
    <n v="1983"/>
    <x v="8"/>
    <n v="1982"/>
    <n v="13"/>
    <x v="12"/>
    <s v="US"/>
    <s v="PS"/>
    <n v="1"/>
    <x v="4"/>
    <s v="Y"/>
    <n v="136475"/>
    <n v="6467"/>
    <n v="5716"/>
    <n v="0.57210000000000005"/>
    <x v="509"/>
    <n v="0"/>
    <n v="751"/>
    <n v="751"/>
    <n v="1137"/>
    <n v="1888"/>
    <n v="1"/>
    <n v="0.1417803718449229"/>
    <n v="6.9487843531367166E-2"/>
    <n v="0.1495094893896641"/>
    <n v="0.63922229523404583"/>
    <n v="917"/>
    <n v="449.42999999999995"/>
    <n v="966.99"/>
    <n v="4134.33"/>
  </r>
  <r>
    <n v="1983"/>
    <x v="7"/>
    <n v="1981"/>
    <n v="13"/>
    <x v="12"/>
    <s v="US"/>
    <s v="PS"/>
    <n v="1"/>
    <x v="0"/>
    <s v="N"/>
    <n v="94552"/>
    <n v="34573"/>
    <n v="31079"/>
    <n v="0.80179999999999996"/>
    <x v="510"/>
    <n v="0"/>
    <n v="3494"/>
    <n v="3494"/>
    <n v="1097"/>
    <n v="4591"/>
    <n v="2"/>
    <n v="2.4156362531997051E-2"/>
    <n v="1.1817721665437403E-2"/>
    <n v="8.1431443157331473E-2"/>
    <n v="0.88259447264523405"/>
    <n v="835.17000000000007"/>
    <n v="408.58000000000004"/>
    <n v="2815.37"/>
    <n v="30514.38"/>
  </r>
  <r>
    <n v="1983"/>
    <x v="6"/>
    <n v="1980"/>
    <n v="13"/>
    <x v="12"/>
    <s v="US"/>
    <s v="PS"/>
    <n v="1"/>
    <x v="1"/>
    <s v="N"/>
    <n v="25200"/>
    <n v="15380"/>
    <n v="12618"/>
    <n v="0.96499999999999997"/>
    <x v="511"/>
    <n v="281"/>
    <n v="2480"/>
    <n v="2761"/>
    <n v="2136"/>
    <n v="4897"/>
    <n v="3"/>
    <n v="5.7365367260584273E-3"/>
    <n v="1.3209053624232463E-2"/>
    <n v="0.29054326426689625"/>
    <n v="0.69051114538281289"/>
    <n v="88.22999999999999"/>
    <n v="203.16"/>
    <n v="4468.66"/>
    <n v="10620.31"/>
  </r>
  <r>
    <n v="1983"/>
    <x v="5"/>
    <n v="1979"/>
    <n v="13"/>
    <x v="12"/>
    <s v="US"/>
    <s v="PS"/>
    <n v="1"/>
    <x v="2"/>
    <s v="N"/>
    <n v="4284"/>
    <n v="3027"/>
    <n v="2099"/>
    <n v="1"/>
    <x v="512"/>
    <n v="79"/>
    <n v="848"/>
    <n v="928"/>
    <n v="827"/>
    <n v="1755"/>
    <n v="4"/>
    <n v="7.7386496502249262E-3"/>
    <n v="6.1862956870982876E-3"/>
    <n v="8.5105328867838545E-2"/>
    <n v="0.90096972579483825"/>
    <n v="23.43"/>
    <n v="18.73"/>
    <n v="257.67"/>
    <n v="2727.83"/>
  </r>
  <r>
    <n v="1983"/>
    <x v="7"/>
    <n v="1982"/>
    <n v="14"/>
    <x v="13"/>
    <s v="US"/>
    <s v="PS"/>
    <n v="3"/>
    <x v="0"/>
    <s v="Y"/>
    <n v="5957"/>
    <n v="713"/>
    <n v="650"/>
    <n v="0.61870000000000003"/>
    <x v="476"/>
    <n v="0"/>
    <n v="63"/>
    <n v="63"/>
    <n v="16"/>
    <n v="79"/>
    <n v="1"/>
    <n v="0"/>
    <n v="2.0468491692118021E-2"/>
    <n v="5.6754181960828265E-2"/>
    <n v="0.92277732634705389"/>
    <n v="0"/>
    <n v="14.61"/>
    <n v="40.51"/>
    <n v="658.66000000000008"/>
  </r>
  <r>
    <n v="1983"/>
    <x v="6"/>
    <n v="1981"/>
    <n v="14"/>
    <x v="13"/>
    <s v="US"/>
    <s v="PS"/>
    <n v="3"/>
    <x v="1"/>
    <s v="N"/>
    <n v="2320"/>
    <n v="1097"/>
    <n v="1085"/>
    <n v="0.86860000000000004"/>
    <x v="513"/>
    <n v="0"/>
    <n v="12"/>
    <n v="12"/>
    <n v="185"/>
    <n v="197"/>
    <n v="2"/>
    <n v="0"/>
    <n v="3.9354656512193571E-3"/>
    <n v="0.17178489765056346"/>
    <n v="0.82427963669821713"/>
    <n v="0"/>
    <n v="4.32"/>
    <n v="188.57000000000002"/>
    <n v="904.81999999999994"/>
  </r>
  <r>
    <n v="1983"/>
    <x v="5"/>
    <n v="1980"/>
    <n v="14"/>
    <x v="13"/>
    <s v="US"/>
    <s v="PS"/>
    <n v="3"/>
    <x v="2"/>
    <s v="N"/>
    <n v="426"/>
    <n v="60"/>
    <n v="60"/>
    <n v="0.99050000000000005"/>
    <x v="514"/>
    <n v="0"/>
    <n v="0"/>
    <n v="0"/>
    <n v="253"/>
    <n v="253"/>
    <n v="3"/>
    <n v="0"/>
    <n v="9.8384970336189828E-2"/>
    <n v="8.5695451549110072E-3"/>
    <n v="0.89304548450889898"/>
    <n v="0"/>
    <n v="5.97"/>
    <n v="0.52"/>
    <n v="54.19"/>
  </r>
  <r>
    <n v="1983"/>
    <x v="4"/>
    <n v="1979"/>
    <n v="14"/>
    <x v="13"/>
    <s v="US"/>
    <s v="PS"/>
    <n v="3"/>
    <x v="3"/>
    <s v="N"/>
    <n v="51"/>
    <n v="28"/>
    <n v="28"/>
    <n v="1"/>
    <x v="116"/>
    <n v="0"/>
    <n v="0"/>
    <n v="0"/>
    <n v="17"/>
    <n v="17"/>
    <n v="4"/>
    <n v="0"/>
    <n v="0"/>
    <n v="1.3869625520110957E-3"/>
    <n v="0.9986130374479889"/>
    <n v="0"/>
    <n v="0"/>
    <n v="0.04"/>
    <n v="28.8"/>
  </r>
  <r>
    <n v="1983"/>
    <x v="8"/>
    <n v="1982"/>
    <n v="15"/>
    <x v="14"/>
    <s v="US"/>
    <s v="PS"/>
    <n v="0"/>
    <x v="4"/>
    <s v="Y"/>
    <n v="202296"/>
    <n v="14623"/>
    <n v="14334"/>
    <n v="0.58320000000000005"/>
    <x v="515"/>
    <n v="0"/>
    <n v="289"/>
    <n v="289"/>
    <n v="1001"/>
    <n v="1290"/>
    <n v="1"/>
    <n v="9.4360924878892069E-2"/>
    <n v="7.3269955112792454E-2"/>
    <n v="0.17452808254213137"/>
    <n v="0.65784103746618416"/>
    <n v="1379.87"/>
    <n v="1071.45"/>
    <n v="2552.1800000000003"/>
    <n v="9619.82"/>
  </r>
  <r>
    <n v="1983"/>
    <x v="7"/>
    <n v="1981"/>
    <n v="15"/>
    <x v="14"/>
    <s v="US"/>
    <s v="PS"/>
    <n v="0"/>
    <x v="0"/>
    <s v="N"/>
    <n v="37928"/>
    <n v="9099"/>
    <n v="8576"/>
    <n v="0.82579999999999998"/>
    <x v="516"/>
    <n v="0"/>
    <n v="522"/>
    <n v="522"/>
    <n v="2913"/>
    <n v="3435"/>
    <n v="2"/>
    <n v="5.6465713830412739E-2"/>
    <n v="5.7762538259068158E-2"/>
    <n v="0.29936862234384531"/>
    <n v="0.58640312556667384"/>
    <n v="513.79000000000008"/>
    <n v="525.59"/>
    <n v="2724"/>
    <n v="5335.77"/>
  </r>
  <r>
    <n v="1983"/>
    <x v="6"/>
    <n v="1980"/>
    <n v="15"/>
    <x v="14"/>
    <s v="US"/>
    <s v="PS"/>
    <n v="0"/>
    <x v="1"/>
    <s v="N"/>
    <n v="18518"/>
    <n v="5381"/>
    <n v="3278"/>
    <n v="0.98089999999999999"/>
    <x v="517"/>
    <n v="63"/>
    <n v="2038"/>
    <n v="2102"/>
    <n v="7224"/>
    <n v="9326"/>
    <n v="3"/>
    <n v="4.8637709277626305E-2"/>
    <n v="8.2460355955480458E-2"/>
    <n v="0.23992707688705275"/>
    <n v="0.62897485787984031"/>
    <n v="261.71999999999997"/>
    <n v="443.72"/>
    <n v="1291.05"/>
    <n v="3384.52"/>
  </r>
  <r>
    <n v="1983"/>
    <x v="5"/>
    <n v="1979"/>
    <n v="15"/>
    <x v="14"/>
    <s v="US"/>
    <s v="PS"/>
    <n v="0"/>
    <x v="2"/>
    <s v="N"/>
    <n v="3611"/>
    <n v="2197"/>
    <n v="1054"/>
    <n v="1"/>
    <x v="518"/>
    <n v="127"/>
    <n v="1015"/>
    <n v="1143"/>
    <n v="1051"/>
    <n v="2194"/>
    <n v="4"/>
    <n v="9.7957140907229609E-3"/>
    <n v="5.0047772874107091E-5"/>
    <n v="0.25101687974885112"/>
    <n v="0.73913735838755157"/>
    <n v="21.53"/>
    <n v="0.11"/>
    <n v="551.71"/>
    <n v="1624.55"/>
  </r>
  <r>
    <n v="1983"/>
    <x v="8"/>
    <n v="1982"/>
    <n v="16"/>
    <x v="15"/>
    <s v="US"/>
    <s v="PS"/>
    <n v="0"/>
    <x v="4"/>
    <s v="Y"/>
    <n v="8660"/>
    <n v="503"/>
    <n v="482"/>
    <n v="0.59089999999999998"/>
    <x v="519"/>
    <n v="0"/>
    <n v="21"/>
    <n v="21"/>
    <n v="36"/>
    <n v="57"/>
    <n v="1"/>
    <n v="0.13083778258539588"/>
    <n v="5.6606395014191298E-2"/>
    <n v="0.11690451144235159"/>
    <n v="0.69565131095806132"/>
    <n v="65.92"/>
    <n v="28.52"/>
    <n v="58.9"/>
    <n v="350.49"/>
  </r>
  <r>
    <n v="1983"/>
    <x v="7"/>
    <n v="1981"/>
    <n v="16"/>
    <x v="15"/>
    <s v="US"/>
    <s v="PS"/>
    <n v="0"/>
    <x v="0"/>
    <s v="N"/>
    <n v="2201"/>
    <n v="677"/>
    <n v="629"/>
    <n v="0.83689999999999998"/>
    <x v="520"/>
    <n v="0"/>
    <n v="48"/>
    <n v="48"/>
    <n v="151"/>
    <n v="199"/>
    <n v="2"/>
    <n v="2.8816187873864557E-2"/>
    <n v="7.3465770622553717E-2"/>
    <n v="0.28885606676020975"/>
    <n v="0.608861974743372"/>
    <n v="19.509999999999998"/>
    <n v="49.739999999999995"/>
    <n v="195.57"/>
    <n v="412.23"/>
  </r>
  <r>
    <n v="1983"/>
    <x v="6"/>
    <n v="1980"/>
    <n v="16"/>
    <x v="15"/>
    <s v="US"/>
    <s v="PS"/>
    <n v="0"/>
    <x v="1"/>
    <s v="N"/>
    <n v="788"/>
    <n v="271"/>
    <n v="182"/>
    <n v="0.9889"/>
    <x v="521"/>
    <n v="0"/>
    <n v="88"/>
    <n v="88"/>
    <n v="309"/>
    <n v="397"/>
    <n v="3"/>
    <n v="0.23258559622195987"/>
    <n v="5.1652892561983473E-4"/>
    <n v="0.20509887839433291"/>
    <n v="0.5617989964580874"/>
    <n v="63.040000000000006"/>
    <n v="0.14000000000000001"/>
    <n v="55.589999999999996"/>
    <n v="152.27000000000001"/>
  </r>
  <r>
    <n v="1983"/>
    <x v="5"/>
    <n v="1979"/>
    <n v="16"/>
    <x v="15"/>
    <s v="US"/>
    <s v="PS"/>
    <n v="0"/>
    <x v="2"/>
    <s v="N"/>
    <n v="69"/>
    <n v="17"/>
    <n v="17"/>
    <n v="1"/>
    <x v="522"/>
    <n v="0"/>
    <n v="0"/>
    <n v="0"/>
    <n v="44"/>
    <n v="44"/>
    <n v="4"/>
    <n v="5.6980056980056987E-4"/>
    <n v="0"/>
    <n v="2.8490028490028496E-3"/>
    <n v="0.9965811965811967"/>
    <n v="0.01"/>
    <n v="0"/>
    <n v="0.05"/>
    <n v="17.489999999999998"/>
  </r>
  <r>
    <n v="1983"/>
    <x v="8"/>
    <n v="1982"/>
    <n v="17"/>
    <x v="16"/>
    <s v="US"/>
    <s v="PS"/>
    <n v="0"/>
    <x v="4"/>
    <s v="Y"/>
    <n v="52574"/>
    <n v="3775"/>
    <n v="3715"/>
    <n v="0.57110000000000005"/>
    <x v="523"/>
    <n v="0"/>
    <n v="59"/>
    <n v="59"/>
    <n v="127"/>
    <n v="186"/>
    <n v="1"/>
    <n v="9.4990874921529633E-2"/>
    <n v="7.3628390781154393E-2"/>
    <n v="0.17531275577369809"/>
    <n v="0.65606797852361798"/>
    <n v="358.62"/>
    <n v="277.96999999999997"/>
    <n v="661.86"/>
    <n v="2476.8599999999997"/>
  </r>
  <r>
    <n v="1983"/>
    <x v="7"/>
    <n v="1981"/>
    <n v="17"/>
    <x v="16"/>
    <s v="US"/>
    <s v="PS"/>
    <n v="0"/>
    <x v="0"/>
    <s v="N"/>
    <n v="31695"/>
    <n v="8033"/>
    <n v="6976"/>
    <n v="0.81169999999999998"/>
    <x v="524"/>
    <n v="0"/>
    <n v="1056"/>
    <n v="1056"/>
    <n v="1185"/>
    <n v="2241"/>
    <n v="2"/>
    <n v="3.810297974787228E-2"/>
    <n v="5.4182439691132955E-2"/>
    <n v="0.28060070482234423"/>
    <n v="0.62711387573865063"/>
    <n v="306.09000000000003"/>
    <n v="435.26"/>
    <n v="2254.13"/>
    <n v="5037.75"/>
  </r>
  <r>
    <n v="1983"/>
    <x v="6"/>
    <n v="1980"/>
    <n v="17"/>
    <x v="16"/>
    <s v="US"/>
    <s v="PS"/>
    <n v="0"/>
    <x v="1"/>
    <s v="N"/>
    <n v="13714"/>
    <n v="6362"/>
    <n v="2293"/>
    <n v="0.97389999999999999"/>
    <x v="525"/>
    <n v="43"/>
    <n v="4024"/>
    <n v="4068"/>
    <n v="2342"/>
    <n v="6410"/>
    <n v="3"/>
    <n v="3.2292491858111082E-2"/>
    <n v="4.8255623876167844E-2"/>
    <n v="0.14049788122272938"/>
    <n v="0.77895400304299167"/>
    <n v="205.45000000000002"/>
    <n v="307.01"/>
    <n v="893.87"/>
    <n v="4955.83"/>
  </r>
  <r>
    <n v="1983"/>
    <x v="5"/>
    <n v="1979"/>
    <n v="17"/>
    <x v="16"/>
    <s v="US"/>
    <s v="PS"/>
    <n v="0"/>
    <x v="2"/>
    <s v="N"/>
    <n v="2075"/>
    <n v="1717"/>
    <n v="398"/>
    <n v="1"/>
    <x v="526"/>
    <n v="52"/>
    <n v="1266"/>
    <n v="1318"/>
    <n v="150"/>
    <n v="1468"/>
    <n v="4"/>
    <n v="1.7470605705899821E-4"/>
    <n v="3.4941211411799643E-5"/>
    <n v="0.12438488909077144"/>
    <n v="0.87540546364075777"/>
    <n v="0.3"/>
    <n v="0.06"/>
    <n v="213.59"/>
    <n v="1503.22"/>
  </r>
  <r>
    <n v="1983"/>
    <x v="8"/>
    <n v="1982"/>
    <n v="18"/>
    <x v="17"/>
    <s v="US"/>
    <s v="WA"/>
    <n v="1"/>
    <x v="4"/>
    <s v="Y"/>
    <n v="125000"/>
    <n v="4802"/>
    <n v="3623"/>
    <n v="0.60050000000000003"/>
    <x v="527"/>
    <n v="0"/>
    <n v="1178"/>
    <n v="1178"/>
    <n v="4125"/>
    <n v="5303"/>
    <n v="1"/>
    <n v="0.23891341468493607"/>
    <n v="6.3860314022739589E-2"/>
    <n v="0.17703136062637959"/>
    <n v="0.52019491066594481"/>
    <n v="1147.31"/>
    <n v="306.67"/>
    <n v="850.14"/>
    <n v="2498.08"/>
  </r>
  <r>
    <n v="1983"/>
    <x v="7"/>
    <n v="1981"/>
    <n v="18"/>
    <x v="17"/>
    <s v="US"/>
    <s v="WA"/>
    <n v="1"/>
    <x v="0"/>
    <s v="N"/>
    <n v="61282"/>
    <n v="10941"/>
    <n v="9229"/>
    <n v="0.81200000000000006"/>
    <x v="528"/>
    <n v="0"/>
    <n v="1712"/>
    <n v="1712"/>
    <n v="4765"/>
    <n v="6477"/>
    <n v="2"/>
    <n v="0.13627839133152739"/>
    <n v="0.20518346292904591"/>
    <n v="0.24548699838782201"/>
    <n v="0.4130511473516047"/>
    <n v="1491.12"/>
    <n v="2245.06"/>
    <n v="2686.0499999999997"/>
    <n v="4519.49"/>
  </r>
  <r>
    <n v="1983"/>
    <x v="6"/>
    <n v="1980"/>
    <n v="18"/>
    <x v="17"/>
    <s v="US"/>
    <s v="WA"/>
    <n v="1"/>
    <x v="1"/>
    <s v="N"/>
    <n v="24952"/>
    <n v="8855"/>
    <n v="5310"/>
    <n v="0.95899999999999996"/>
    <x v="529"/>
    <n v="320"/>
    <n v="3223"/>
    <n v="3544"/>
    <n v="5104"/>
    <n v="8648"/>
    <n v="3"/>
    <n v="0.23357243846581235"/>
    <n v="0.14823539508810604"/>
    <n v="0.1163740339053487"/>
    <n v="0.50181813254073293"/>
    <n v="2068.34"/>
    <n v="1312.66"/>
    <n v="1030.52"/>
    <n v="4443.7199999999993"/>
  </r>
  <r>
    <n v="1983"/>
    <x v="5"/>
    <n v="1979"/>
    <n v="18"/>
    <x v="17"/>
    <s v="US"/>
    <s v="WA"/>
    <n v="1"/>
    <x v="2"/>
    <s v="N"/>
    <n v="6805"/>
    <n v="3491"/>
    <n v="2350"/>
    <n v="1"/>
    <x v="530"/>
    <n v="115"/>
    <n v="1025"/>
    <n v="1141"/>
    <n v="2633"/>
    <n v="3774"/>
    <n v="4"/>
    <n v="0.44281884423261991"/>
    <n v="0.19049596718757161"/>
    <n v="2.940401448146281E-2"/>
    <n v="0.33728117409834563"/>
    <n v="1546.04"/>
    <n v="665.09"/>
    <n v="102.66"/>
    <n v="1177.57"/>
  </r>
  <r>
    <n v="1983"/>
    <x v="8"/>
    <n v="1982"/>
    <n v="19"/>
    <x v="18"/>
    <s v="US"/>
    <s v="CR"/>
    <n v="0"/>
    <x v="4"/>
    <s v="Y"/>
    <n v="790742"/>
    <n v="30303"/>
    <n v="29524"/>
    <n v="0.57789999999999997"/>
    <x v="531"/>
    <n v="0"/>
    <n v="778"/>
    <n v="778"/>
    <n v="5094"/>
    <n v="5872"/>
    <n v="1"/>
    <n v="0.17798984199353271"/>
    <n v="8.5930887144224755E-2"/>
    <n v="0.17966524316416854"/>
    <n v="0.55641402769807402"/>
    <n v="5393.66"/>
    <n v="2603.98"/>
    <n v="5444.43"/>
    <n v="16861.12"/>
  </r>
  <r>
    <n v="1983"/>
    <x v="7"/>
    <n v="1981"/>
    <n v="19"/>
    <x v="18"/>
    <s v="US"/>
    <s v="CR"/>
    <n v="0"/>
    <x v="0"/>
    <s v="N"/>
    <n v="535948"/>
    <n v="70997"/>
    <n v="59803"/>
    <n v="0.82040000000000002"/>
    <x v="532"/>
    <n v="0"/>
    <n v="11194"/>
    <n v="11194"/>
    <n v="16445"/>
    <n v="27639"/>
    <n v="2"/>
    <n v="0.1775547328308249"/>
    <n v="9.3685169052560566E-2"/>
    <n v="0.34607417339991825"/>
    <n v="0.38268592471669644"/>
    <n v="12605.88"/>
    <n v="6651.38"/>
    <n v="24570.280000000002"/>
    <n v="27169.61"/>
  </r>
  <r>
    <n v="1983"/>
    <x v="6"/>
    <n v="1980"/>
    <n v="19"/>
    <x v="18"/>
    <s v="US"/>
    <s v="CR"/>
    <n v="0"/>
    <x v="1"/>
    <s v="N"/>
    <n v="99298"/>
    <n v="37121"/>
    <n v="27387"/>
    <n v="0.96120000000000005"/>
    <x v="533"/>
    <n v="1394"/>
    <n v="8339"/>
    <n v="9734"/>
    <n v="16513"/>
    <n v="26247"/>
    <n v="3"/>
    <n v="0.36481762836054094"/>
    <n v="0.11499703679758634"/>
    <n v="0.17791255859059318"/>
    <n v="0.3422727762512795"/>
    <n v="13542.76"/>
    <n v="4268.92"/>
    <n v="6604.47"/>
    <n v="12705.849999999999"/>
  </r>
  <r>
    <n v="1983"/>
    <x v="5"/>
    <n v="1979"/>
    <n v="19"/>
    <x v="18"/>
    <s v="US"/>
    <s v="CR"/>
    <n v="0"/>
    <x v="2"/>
    <s v="N"/>
    <n v="5459"/>
    <n v="2118"/>
    <n v="1864"/>
    <n v="1"/>
    <x v="534"/>
    <n v="13"/>
    <n v="240"/>
    <n v="253"/>
    <n v="2084"/>
    <n v="2337"/>
    <n v="4"/>
    <n v="0.58043261765302789"/>
    <n v="0.12280469904140688"/>
    <n v="0.11525772514666804"/>
    <n v="0.18150495815889708"/>
    <n v="1229.7799999999997"/>
    <n v="260.19"/>
    <n v="244.2"/>
    <n v="384.56"/>
  </r>
  <r>
    <n v="1983"/>
    <x v="8"/>
    <n v="1982"/>
    <n v="20"/>
    <x v="19"/>
    <s v="US"/>
    <s v="CR"/>
    <n v="1"/>
    <x v="4"/>
    <s v="Y"/>
    <n v="267983"/>
    <n v="15935"/>
    <n v="13308"/>
    <n v="0.67569999999999997"/>
    <x v="535"/>
    <n v="0"/>
    <n v="2626"/>
    <n v="2626"/>
    <n v="2751"/>
    <n v="5377"/>
    <n v="1"/>
    <n v="0"/>
    <n v="4.1257964091696644E-2"/>
    <n v="0.14629329695354865"/>
    <n v="0.81244873895475489"/>
    <n v="0"/>
    <n v="657.47"/>
    <n v="2331.27"/>
    <n v="12946.85"/>
  </r>
  <r>
    <n v="1983"/>
    <x v="7"/>
    <n v="1981"/>
    <n v="20"/>
    <x v="19"/>
    <s v="US"/>
    <s v="CR"/>
    <n v="1"/>
    <x v="0"/>
    <s v="N"/>
    <n v="90108"/>
    <n v="38565"/>
    <n v="30766"/>
    <n v="0.90259999999999996"/>
    <x v="536"/>
    <n v="0"/>
    <n v="7798"/>
    <n v="7798"/>
    <n v="6127"/>
    <n v="13925"/>
    <n v="2"/>
    <n v="0"/>
    <n v="4.6516259168609053E-3"/>
    <n v="0.42678920607047682"/>
    <n v="0.56855916801266226"/>
    <n v="0"/>
    <n v="179.39"/>
    <n v="16459.13"/>
    <n v="21926.49"/>
  </r>
  <r>
    <n v="1983"/>
    <x v="6"/>
    <n v="1980"/>
    <n v="20"/>
    <x v="19"/>
    <s v="US"/>
    <s v="CR"/>
    <n v="1"/>
    <x v="1"/>
    <s v="N"/>
    <n v="17807"/>
    <n v="9715"/>
    <n v="6022"/>
    <n v="1"/>
    <x v="537"/>
    <n v="441"/>
    <n v="3251"/>
    <n v="3693"/>
    <n v="3019"/>
    <n v="6712"/>
    <n v="3"/>
    <n v="0"/>
    <n v="3.7085566478682751E-3"/>
    <n v="0.44896385829875762"/>
    <n v="0.5473275850533742"/>
    <n v="0"/>
    <n v="36.03"/>
    <n v="4361.8500000000004"/>
    <n v="5317.49"/>
  </r>
  <r>
    <n v="1983"/>
    <x v="5"/>
    <n v="1979"/>
    <n v="20"/>
    <x v="19"/>
    <s v="US"/>
    <s v="CR"/>
    <n v="1"/>
    <x v="2"/>
    <s v="N"/>
    <n v="1144"/>
    <n v="519"/>
    <n v="319"/>
    <n v="1"/>
    <x v="538"/>
    <n v="1"/>
    <n v="198"/>
    <n v="199"/>
    <n v="340"/>
    <n v="539"/>
    <n v="4"/>
    <n v="0"/>
    <n v="5.7785653748362753E-5"/>
    <n v="0.59286154557361903"/>
    <n v="0.40708066877263283"/>
    <n v="0"/>
    <n v="0.03"/>
    <n v="307.78999999999996"/>
    <n v="211.34"/>
  </r>
  <r>
    <n v="1983"/>
    <x v="8"/>
    <n v="1982"/>
    <n v="21"/>
    <x v="20"/>
    <s v="US"/>
    <s v="CR"/>
    <n v="1"/>
    <x v="4"/>
    <s v="Y"/>
    <n v="301942"/>
    <n v="8170"/>
    <n v="7909"/>
    <n v="0.64039999999999997"/>
    <x v="539"/>
    <n v="0"/>
    <n v="261"/>
    <n v="261"/>
    <n v="1505"/>
    <n v="1766"/>
    <n v="1"/>
    <n v="0"/>
    <n v="0"/>
    <n v="0.25132022269081883"/>
    <n v="0.74867977730918112"/>
    <n v="0"/>
    <n v="0"/>
    <n v="2053.5300000000002"/>
    <n v="6117.44"/>
  </r>
  <r>
    <n v="1983"/>
    <x v="7"/>
    <n v="1981"/>
    <n v="21"/>
    <x v="20"/>
    <s v="US"/>
    <s v="CR"/>
    <n v="1"/>
    <x v="0"/>
    <s v="N"/>
    <n v="191507"/>
    <n v="74855"/>
    <n v="68016"/>
    <n v="0.89790000000000003"/>
    <x v="540"/>
    <n v="0"/>
    <n v="6839"/>
    <n v="6839"/>
    <n v="27553"/>
    <n v="34392"/>
    <n v="2"/>
    <n v="0"/>
    <n v="0"/>
    <n v="0.56358790922379498"/>
    <n v="0.43641209077620496"/>
    <n v="0"/>
    <n v="0"/>
    <n v="42187.79"/>
    <n v="32667.95"/>
  </r>
  <r>
    <n v="1983"/>
    <x v="6"/>
    <n v="1980"/>
    <n v="21"/>
    <x v="20"/>
    <s v="US"/>
    <s v="CR"/>
    <n v="1"/>
    <x v="1"/>
    <s v="N"/>
    <n v="31936"/>
    <n v="16451"/>
    <n v="14662"/>
    <n v="0.97330000000000005"/>
    <x v="541"/>
    <n v="0"/>
    <n v="1788"/>
    <n v="1788"/>
    <n v="8807"/>
    <n v="10595"/>
    <n v="3"/>
    <n v="0"/>
    <n v="0"/>
    <n v="0.52969992796812371"/>
    <n v="0.47030007203187635"/>
    <n v="0"/>
    <n v="0"/>
    <n v="8714.1200000000008"/>
    <n v="7736.9299999999994"/>
  </r>
  <r>
    <n v="1983"/>
    <x v="5"/>
    <n v="1979"/>
    <n v="21"/>
    <x v="20"/>
    <s v="US"/>
    <s v="CR"/>
    <n v="1"/>
    <x v="2"/>
    <s v="N"/>
    <n v="1098"/>
    <n v="1"/>
    <n v="1"/>
    <n v="1"/>
    <x v="542"/>
    <n v="0"/>
    <n v="0"/>
    <n v="0"/>
    <n v="986"/>
    <n v="986"/>
    <n v="4"/>
    <n v="0"/>
    <n v="0"/>
    <n v="0.42211055276381915"/>
    <n v="0.57788944723618096"/>
    <n v="0"/>
    <n v="0"/>
    <n v="0.84"/>
    <n v="1.1499999999999999"/>
  </r>
  <r>
    <n v="1983"/>
    <x v="8"/>
    <n v="1982"/>
    <n v="22"/>
    <x v="21"/>
    <s v="US"/>
    <s v="CR"/>
    <n v="1"/>
    <x v="4"/>
    <s v="Y"/>
    <n v="350512"/>
    <n v="11757"/>
    <n v="11251"/>
    <n v="0.56369999999999998"/>
    <x v="543"/>
    <n v="0"/>
    <n v="506"/>
    <n v="506"/>
    <n v="2320"/>
    <n v="2826"/>
    <n v="1"/>
    <n v="0.20030464908796636"/>
    <n v="9.8169809122292548E-2"/>
    <n v="0.20274643449151586"/>
    <n v="0.49877910729822528"/>
    <n v="2355.14"/>
    <n v="1154.26"/>
    <n v="2383.85"/>
    <n v="5864.54"/>
  </r>
  <r>
    <n v="1983"/>
    <x v="7"/>
    <n v="1981"/>
    <n v="22"/>
    <x v="21"/>
    <s v="US"/>
    <s v="CR"/>
    <n v="1"/>
    <x v="0"/>
    <s v="N"/>
    <n v="210331"/>
    <n v="35735"/>
    <n v="32625"/>
    <n v="0.80800000000000005"/>
    <x v="544"/>
    <n v="0"/>
    <n v="3109"/>
    <n v="3109"/>
    <n v="11434"/>
    <n v="14543"/>
    <n v="2"/>
    <n v="5.198894426210058E-2"/>
    <n v="2.9716283259489423E-2"/>
    <n v="0.38429602782011846"/>
    <n v="0.53399874465829167"/>
    <n v="1857.8400000000001"/>
    <n v="1061.9199999999998"/>
    <n v="13732.93"/>
    <n v="19082.600000000002"/>
  </r>
  <r>
    <n v="1983"/>
    <x v="6"/>
    <n v="1980"/>
    <n v="22"/>
    <x v="21"/>
    <s v="US"/>
    <s v="CR"/>
    <n v="1"/>
    <x v="1"/>
    <s v="N"/>
    <n v="125192"/>
    <n v="51699"/>
    <n v="44714"/>
    <n v="0.9829"/>
    <x v="545"/>
    <n v="1747"/>
    <n v="5237"/>
    <n v="6985"/>
    <n v="38985"/>
    <n v="45970"/>
    <n v="3"/>
    <n v="0.13303353686842739"/>
    <n v="4.7940483780120197E-2"/>
    <n v="0.45685781995654889"/>
    <n v="0.36216815939490349"/>
    <n v="6877.7699999999995"/>
    <n v="2478.5"/>
    <n v="23619.33"/>
    <n v="18723.920000000002"/>
  </r>
  <r>
    <n v="1983"/>
    <x v="5"/>
    <n v="1979"/>
    <n v="22"/>
    <x v="21"/>
    <s v="US"/>
    <s v="CR"/>
    <n v="1"/>
    <x v="2"/>
    <s v="N"/>
    <n v="7312"/>
    <n v="3707"/>
    <n v="3462"/>
    <n v="1"/>
    <x v="546"/>
    <n v="243"/>
    <n v="2"/>
    <n v="245"/>
    <n v="2873"/>
    <n v="3118"/>
    <n v="4"/>
    <n v="9.0640120396791576E-2"/>
    <n v="5.9335336350445285E-5"/>
    <n v="0.80519399957925863"/>
    <n v="0.10410654468759946"/>
    <n v="336.07"/>
    <n v="0.22"/>
    <n v="2985.4500000000003"/>
    <n v="386"/>
  </r>
  <r>
    <n v="1983"/>
    <x v="8"/>
    <n v="1982"/>
    <n v="23"/>
    <x v="22"/>
    <s v="US"/>
    <s v="CR"/>
    <n v="0"/>
    <x v="4"/>
    <s v="Y"/>
    <n v="55734"/>
    <n v="2449"/>
    <n v="2330"/>
    <n v="0.56679999999999997"/>
    <x v="547"/>
    <n v="0"/>
    <n v="119"/>
    <n v="119"/>
    <n v="1594"/>
    <n v="1713"/>
    <n v="1"/>
    <n v="0.15286741204276319"/>
    <n v="7.4921319144246198E-2"/>
    <n v="0.23049102568812582"/>
    <n v="0.54172024312486489"/>
    <n v="374.49"/>
    <n v="183.54000000000002"/>
    <n v="564.65"/>
    <n v="1327.0900000000001"/>
  </r>
  <r>
    <n v="1983"/>
    <x v="7"/>
    <n v="1981"/>
    <n v="23"/>
    <x v="22"/>
    <s v="US"/>
    <s v="CR"/>
    <n v="0"/>
    <x v="0"/>
    <s v="N"/>
    <n v="37606"/>
    <n v="3707"/>
    <n v="2851"/>
    <n v="0.77370000000000005"/>
    <x v="548"/>
    <n v="0"/>
    <n v="856"/>
    <n v="856"/>
    <n v="1157"/>
    <n v="2013"/>
    <n v="2"/>
    <n v="9.9239420665102343E-2"/>
    <n v="5.8098012244787875E-2"/>
    <n v="0.30189335706772391"/>
    <n v="0.54076921002238587"/>
    <n v="367.95"/>
    <n v="215.41000000000003"/>
    <n v="1119.33"/>
    <n v="2005.0100000000002"/>
  </r>
  <r>
    <n v="1983"/>
    <x v="6"/>
    <n v="1980"/>
    <n v="23"/>
    <x v="22"/>
    <s v="US"/>
    <s v="CR"/>
    <n v="0"/>
    <x v="1"/>
    <s v="N"/>
    <n v="28471"/>
    <n v="7911"/>
    <n v="5229"/>
    <n v="0.96460000000000001"/>
    <x v="549"/>
    <n v="658"/>
    <n v="2023"/>
    <n v="2681"/>
    <n v="8790"/>
    <n v="11471"/>
    <n v="3"/>
    <n v="0.21394019599292677"/>
    <n v="8.6893652412750544E-2"/>
    <n v="0.27135654255635139"/>
    <n v="0.42780960903797122"/>
    <n v="1692.5900000000001"/>
    <n v="687.46"/>
    <n v="2146.8399999999997"/>
    <n v="3384.62"/>
  </r>
  <r>
    <n v="1983"/>
    <x v="5"/>
    <n v="1979"/>
    <n v="23"/>
    <x v="22"/>
    <s v="US"/>
    <s v="CR"/>
    <n v="0"/>
    <x v="2"/>
    <s v="N"/>
    <n v="4892"/>
    <n v="2018"/>
    <n v="1004"/>
    <n v="1"/>
    <x v="550"/>
    <n v="0"/>
    <n v="1013"/>
    <n v="1013"/>
    <n v="2384"/>
    <n v="3397"/>
    <n v="4"/>
    <n v="0.36841583716908871"/>
    <n v="1.7024312660717737E-2"/>
    <n v="1.8580085121563303E-3"/>
    <n v="0.61270184165803732"/>
    <n v="743.57"/>
    <n v="34.36"/>
    <n v="3.75"/>
    <n v="1236.6100000000001"/>
  </r>
  <r>
    <n v="1983"/>
    <x v="7"/>
    <n v="1982"/>
    <n v="24"/>
    <x v="23"/>
    <s v="US"/>
    <s v="CR"/>
    <n v="2"/>
    <x v="0"/>
    <s v="Y"/>
    <n v="316877"/>
    <n v="18076"/>
    <n v="18006"/>
    <n v="0.63060000000000005"/>
    <x v="551"/>
    <n v="0"/>
    <n v="69"/>
    <n v="69"/>
    <n v="1341"/>
    <n v="1410"/>
    <n v="1"/>
    <n v="0.13682073410228748"/>
    <n v="0.2666639006444832"/>
    <n v="0.34185544768069037"/>
    <n v="0.25465991757253892"/>
    <n v="2473.2399999999998"/>
    <n v="4820.3500000000004"/>
    <n v="6179.5499999999993"/>
    <n v="4603.3599999999997"/>
  </r>
  <r>
    <n v="1983"/>
    <x v="6"/>
    <n v="1981"/>
    <n v="24"/>
    <x v="23"/>
    <s v="US"/>
    <s v="CR"/>
    <n v="2"/>
    <x v="1"/>
    <s v="N"/>
    <n v="172537"/>
    <n v="47335"/>
    <n v="28776"/>
    <n v="0.87050000000000005"/>
    <x v="552"/>
    <n v="0"/>
    <n v="18559"/>
    <n v="18559"/>
    <n v="15029"/>
    <n v="33588"/>
    <n v="2"/>
    <n v="0.22688438840493372"/>
    <n v="0.22263853987428081"/>
    <n v="0.12226641020034586"/>
    <n v="0.42821066152043974"/>
    <n v="10739.72"/>
    <n v="10538.74"/>
    <n v="5787.56"/>
    <n v="20269.63"/>
  </r>
  <r>
    <n v="1983"/>
    <x v="5"/>
    <n v="1980"/>
    <n v="24"/>
    <x v="23"/>
    <s v="US"/>
    <s v="CR"/>
    <n v="2"/>
    <x v="2"/>
    <s v="N"/>
    <n v="29389"/>
    <n v="15867"/>
    <n v="1045"/>
    <n v="0.99690000000000001"/>
    <x v="553"/>
    <n v="0"/>
    <n v="14822"/>
    <n v="14822"/>
    <n v="6938"/>
    <n v="21760"/>
    <n v="3"/>
    <n v="1.4448510087991841E-2"/>
    <n v="1.5167595406425005E-2"/>
    <n v="1.6867939130467666E-2"/>
    <n v="0.95351595537511535"/>
    <n v="229.26"/>
    <n v="240.67000000000002"/>
    <n v="267.65000000000003"/>
    <n v="15129.8"/>
  </r>
  <r>
    <n v="1983"/>
    <x v="4"/>
    <n v="1979"/>
    <n v="24"/>
    <x v="23"/>
    <s v="US"/>
    <s v="CR"/>
    <n v="2"/>
    <x v="3"/>
    <s v="N"/>
    <n v="342"/>
    <n v="274"/>
    <n v="0"/>
    <n v="1"/>
    <x v="55"/>
    <n v="0"/>
    <n v="274"/>
    <n v="274"/>
    <n v="33"/>
    <n v="307"/>
    <n v="4"/>
    <n v="1.8203662576910475E-4"/>
    <n v="3.6407325153820947E-5"/>
    <n v="9.465904539993446E-4"/>
    <n v="0.99883496559507778"/>
    <n v="0.05"/>
    <n v="0.01"/>
    <n v="0.26"/>
    <n v="274.35000000000002"/>
  </r>
  <r>
    <n v="1983"/>
    <x v="7"/>
    <n v="1982"/>
    <n v="25"/>
    <x v="24"/>
    <s v="US"/>
    <s v="CR"/>
    <n v="2"/>
    <x v="0"/>
    <s v="Y"/>
    <n v="112761"/>
    <n v="9494"/>
    <n v="9253"/>
    <n v="0.6794"/>
    <x v="554"/>
    <n v="0"/>
    <n v="240"/>
    <n v="240"/>
    <n v="4360"/>
    <n v="4600"/>
    <n v="1"/>
    <n v="7.9798707481273642E-2"/>
    <n v="5.8685742692719256E-2"/>
    <n v="0.29674848124836745"/>
    <n v="0.56476706857763959"/>
    <n v="757.66000000000008"/>
    <n v="557.20000000000005"/>
    <n v="2817.52"/>
    <n v="5362.26"/>
  </r>
  <r>
    <n v="1983"/>
    <x v="6"/>
    <n v="1981"/>
    <n v="25"/>
    <x v="24"/>
    <s v="US"/>
    <s v="CR"/>
    <n v="2"/>
    <x v="1"/>
    <s v="N"/>
    <n v="59801"/>
    <n v="28539"/>
    <n v="10131"/>
    <n v="0.93149999999999999"/>
    <x v="555"/>
    <n v="0"/>
    <n v="18407"/>
    <n v="18407"/>
    <n v="2487"/>
    <n v="20894"/>
    <n v="2"/>
    <n v="4.3937288407591708E-2"/>
    <n v="4.1857717398388339E-2"/>
    <n v="0.1239907861163845"/>
    <n v="0.79021420807763543"/>
    <n v="1253.9499999999998"/>
    <n v="1194.5999999999999"/>
    <n v="3538.6400000000003"/>
    <n v="22552.35"/>
  </r>
  <r>
    <n v="1983"/>
    <x v="5"/>
    <n v="1980"/>
    <n v="25"/>
    <x v="24"/>
    <s v="US"/>
    <s v="CR"/>
    <n v="2"/>
    <x v="2"/>
    <s v="N"/>
    <n v="8977"/>
    <n v="5857"/>
    <n v="529"/>
    <n v="0.999"/>
    <x v="556"/>
    <n v="0"/>
    <n v="5327"/>
    <n v="5327"/>
    <n v="1260"/>
    <n v="6587"/>
    <n v="3"/>
    <n v="1.1250898449971063E-2"/>
    <n v="1.6697084497832623E-2"/>
    <n v="4.997345197710211E-2"/>
    <n v="0.92207856507509423"/>
    <n v="65.900000000000006"/>
    <n v="97.800000000000011"/>
    <n v="292.70999999999998"/>
    <n v="5400.9000000000005"/>
  </r>
  <r>
    <n v="1983"/>
    <x v="4"/>
    <n v="1979"/>
    <n v="25"/>
    <x v="24"/>
    <s v="US"/>
    <s v="CR"/>
    <n v="2"/>
    <x v="3"/>
    <s v="N"/>
    <n v="100"/>
    <n v="0"/>
    <n v="0"/>
    <n v="1"/>
    <x v="55"/>
    <n v="0"/>
    <n v="0"/>
    <n v="0"/>
    <n v="90"/>
    <n v="90"/>
    <n v="4"/>
    <n v="5.2631578947368418E-2"/>
    <n v="0"/>
    <n v="0.42105263157894735"/>
    <n v="0.52631578947368418"/>
    <n v="0.01"/>
    <n v="0"/>
    <n v="0.08"/>
    <n v="0.1"/>
  </r>
  <r>
    <n v="1983"/>
    <x v="8"/>
    <n v="1982"/>
    <n v="26"/>
    <x v="25"/>
    <s v="US"/>
    <s v="CR"/>
    <n v="0"/>
    <x v="4"/>
    <s v="Y"/>
    <n v="103854"/>
    <n v="3635"/>
    <n v="3418"/>
    <n v="0.54830000000000001"/>
    <x v="557"/>
    <n v="0"/>
    <n v="216"/>
    <n v="216"/>
    <n v="807"/>
    <n v="1023"/>
    <n v="1"/>
    <n v="0.1919665700153505"/>
    <n v="0.1947368131475134"/>
    <n v="0.19430765929585758"/>
    <n v="0.41898895754127852"/>
    <n v="697.81"/>
    <n v="707.88"/>
    <n v="706.32"/>
    <n v="1523.05"/>
  </r>
  <r>
    <n v="1983"/>
    <x v="7"/>
    <n v="1981"/>
    <n v="26"/>
    <x v="25"/>
    <s v="US"/>
    <s v="CR"/>
    <n v="0"/>
    <x v="0"/>
    <s v="N"/>
    <n v="71520"/>
    <n v="6008"/>
    <n v="5827"/>
    <n v="0.76549999999999996"/>
    <x v="558"/>
    <n v="0"/>
    <n v="180"/>
    <n v="180"/>
    <n v="518"/>
    <n v="698"/>
    <n v="2"/>
    <n v="0.10514148572493751"/>
    <n v="0.20511186043492585"/>
    <n v="0.35004277359288194"/>
    <n v="0.33970388024725467"/>
    <n v="631.73"/>
    <n v="1232.3899999999999"/>
    <n v="2103.19"/>
    <n v="2041.07"/>
  </r>
  <r>
    <n v="1983"/>
    <x v="6"/>
    <n v="1980"/>
    <n v="26"/>
    <x v="25"/>
    <s v="US"/>
    <s v="CR"/>
    <n v="0"/>
    <x v="1"/>
    <s v="N"/>
    <n v="38326"/>
    <n v="14204"/>
    <n v="14026"/>
    <n v="0.94969999999999999"/>
    <x v="559"/>
    <n v="30"/>
    <n v="146"/>
    <n v="177"/>
    <n v="4776"/>
    <n v="4953"/>
    <n v="3"/>
    <n v="0.37669564433780811"/>
    <n v="6.515188636472441E-2"/>
    <n v="0.39902379886285871"/>
    <n v="0.15912867043460874"/>
    <n v="5350.6"/>
    <n v="925.42000000000007"/>
    <n v="5667.75"/>
    <n v="2260.27"/>
  </r>
  <r>
    <n v="1983"/>
    <x v="5"/>
    <n v="1979"/>
    <n v="26"/>
    <x v="25"/>
    <s v="US"/>
    <s v="CR"/>
    <n v="0"/>
    <x v="2"/>
    <s v="N"/>
    <n v="7992"/>
    <n v="1738"/>
    <n v="1443"/>
    <n v="1"/>
    <x v="560"/>
    <n v="291"/>
    <n v="4"/>
    <n v="295"/>
    <n v="3223"/>
    <n v="3518"/>
    <n v="4"/>
    <n v="0.45121481353690451"/>
    <n v="0.24127778256994165"/>
    <n v="3.5193651341326668E-3"/>
    <n v="0.30398803875902131"/>
    <n v="784.64"/>
    <n v="419.57"/>
    <n v="6.12"/>
    <n v="528.62"/>
  </r>
  <r>
    <n v="1983"/>
    <x v="8"/>
    <n v="1982"/>
    <n v="27"/>
    <x v="26"/>
    <s v="US"/>
    <s v="OR"/>
    <n v="0"/>
    <x v="4"/>
    <s v="Y"/>
    <n v="1107732"/>
    <n v="25748"/>
    <n v="24899"/>
    <n v="0.56579999999999997"/>
    <x v="561"/>
    <n v="0"/>
    <n v="848"/>
    <n v="848"/>
    <n v="28067"/>
    <n v="28915"/>
    <n v="1"/>
    <n v="0.29345158108139596"/>
    <n v="0.12992714053797935"/>
    <n v="0.32202095680474746"/>
    <n v="0.25460032157587714"/>
    <n v="7555.85"/>
    <n v="3345.39"/>
    <n v="8291.4599999999991"/>
    <n v="6555.5"/>
  </r>
  <r>
    <n v="1983"/>
    <x v="7"/>
    <n v="1981"/>
    <n v="27"/>
    <x v="26"/>
    <s v="US"/>
    <s v="OR"/>
    <n v="0"/>
    <x v="0"/>
    <s v="N"/>
    <n v="557822"/>
    <n v="79529"/>
    <n v="74555"/>
    <n v="0.76390000000000002"/>
    <x v="562"/>
    <n v="0"/>
    <n v="4974"/>
    <n v="4974"/>
    <n v="18656"/>
    <n v="23630"/>
    <n v="2"/>
    <n v="0.2342484393856977"/>
    <n v="0.40625223973268815"/>
    <n v="0.22957256909944698"/>
    <n v="0.12992675178216709"/>
    <n v="18629.679999999997"/>
    <n v="32309.07"/>
    <n v="18257.809999999998"/>
    <n v="10333.02"/>
  </r>
  <r>
    <n v="1983"/>
    <x v="6"/>
    <n v="1980"/>
    <n v="27"/>
    <x v="26"/>
    <s v="US"/>
    <s v="OR"/>
    <n v="0"/>
    <x v="1"/>
    <s v="N"/>
    <n v="254735"/>
    <n v="77749"/>
    <n v="71749"/>
    <n v="0.91249999999999998"/>
    <x v="563"/>
    <n v="435"/>
    <n v="5563"/>
    <n v="5999"/>
    <n v="21266"/>
    <n v="27265"/>
    <n v="3"/>
    <n v="0.48425952864374522"/>
    <n v="0.24401711347477775"/>
    <n v="0.17205758614294203"/>
    <n v="9.9665771738534872E-2"/>
    <n v="37650.82"/>
    <n v="18972.150000000001"/>
    <n v="13377.349999999999"/>
    <n v="7748.9400000000005"/>
  </r>
  <r>
    <n v="1983"/>
    <x v="5"/>
    <n v="1979"/>
    <n v="27"/>
    <x v="26"/>
    <s v="US"/>
    <s v="OR"/>
    <n v="0"/>
    <x v="2"/>
    <s v="N"/>
    <n v="47137"/>
    <n v="23984"/>
    <n v="18776"/>
    <n v="1"/>
    <x v="564"/>
    <n v="351"/>
    <n v="4856"/>
    <n v="5207"/>
    <n v="18439"/>
    <n v="23646"/>
    <n v="4"/>
    <n v="0.52706582522102119"/>
    <n v="0.2001741152062281"/>
    <n v="5.0386255572437089E-2"/>
    <n v="0.22237380400031351"/>
    <n v="12641.21"/>
    <n v="4801"/>
    <n v="1208.47"/>
    <n v="5333.44"/>
  </r>
  <r>
    <n v="1983"/>
    <x v="8"/>
    <n v="1982"/>
    <n v="28"/>
    <x v="27"/>
    <s v="US"/>
    <s v="WA"/>
    <n v="0"/>
    <x v="4"/>
    <s v="Y"/>
    <n v="245852"/>
    <n v="10420"/>
    <n v="7150"/>
    <n v="0.61399999999999999"/>
    <x v="565"/>
    <n v="0"/>
    <n v="3269"/>
    <n v="3269"/>
    <n v="11214"/>
    <n v="14483"/>
    <n v="1"/>
    <n v="0.21795507871541056"/>
    <n v="5.78832967866071E-2"/>
    <n v="0.16045852146500389"/>
    <n v="0.56370310303297833"/>
    <n v="2271.19"/>
    <n v="603.16999999999996"/>
    <n v="1672.05"/>
    <n v="5874.04"/>
  </r>
  <r>
    <n v="1983"/>
    <x v="7"/>
    <n v="1981"/>
    <n v="28"/>
    <x v="27"/>
    <s v="US"/>
    <s v="WA"/>
    <n v="0"/>
    <x v="0"/>
    <s v="N"/>
    <n v="106413"/>
    <n v="21305"/>
    <n v="16850"/>
    <n v="0.81369999999999998"/>
    <x v="566"/>
    <n v="0"/>
    <n v="4455"/>
    <n v="4455"/>
    <n v="7840"/>
    <n v="12295"/>
    <n v="2"/>
    <n v="0.12605522413979225"/>
    <n v="0.19315494769054581"/>
    <n v="0.23034699308642206"/>
    <n v="0.45044283508323973"/>
    <n v="2685.7200000000003"/>
    <n v="4115.34"/>
    <n v="4907.75"/>
    <n v="9597.0899999999983"/>
  </r>
  <r>
    <n v="1983"/>
    <x v="6"/>
    <n v="1980"/>
    <n v="28"/>
    <x v="27"/>
    <s v="US"/>
    <s v="WA"/>
    <n v="0"/>
    <x v="1"/>
    <s v="N"/>
    <n v="43803"/>
    <n v="19951"/>
    <n v="10265"/>
    <n v="0.95389999999999997"/>
    <x v="567"/>
    <n v="621"/>
    <n v="9064"/>
    <n v="9685"/>
    <n v="3670"/>
    <n v="13355"/>
    <n v="3"/>
    <n v="0.20054622158312035"/>
    <n v="0.12728095627370423"/>
    <n v="9.9682181037019063E-2"/>
    <n v="0.57249064110615622"/>
    <n v="4001.22"/>
    <n v="2539.46"/>
    <n v="1988.82"/>
    <n v="11422.109999999999"/>
  </r>
  <r>
    <n v="1983"/>
    <x v="5"/>
    <n v="1979"/>
    <n v="28"/>
    <x v="27"/>
    <s v="US"/>
    <s v="WA"/>
    <n v="0"/>
    <x v="2"/>
    <s v="N"/>
    <n v="11907"/>
    <n v="7106"/>
    <n v="4203"/>
    <n v="1"/>
    <x v="568"/>
    <n v="205"/>
    <n v="2697"/>
    <n v="2903"/>
    <n v="3610"/>
    <n v="6513"/>
    <n v="4"/>
    <n v="0.38910122542259357"/>
    <n v="0.16738811053007832"/>
    <n v="2.5808739509042913E-2"/>
    <n v="0.41770192453828536"/>
    <n v="2765"/>
    <n v="1189.48"/>
    <n v="183.4"/>
    <n v="2968.24"/>
  </r>
  <r>
    <n v="1983"/>
    <x v="8"/>
    <n v="1982"/>
    <n v="29"/>
    <x v="28"/>
    <s v="US"/>
    <s v="CR"/>
    <n v="0"/>
    <x v="4"/>
    <s v="Y"/>
    <n v="5524"/>
    <n v="211"/>
    <n v="190"/>
    <n v="0.6018"/>
    <x v="569"/>
    <n v="0"/>
    <n v="21"/>
    <n v="21"/>
    <n v="127"/>
    <n v="148"/>
    <n v="1"/>
    <n v="0.17965653896961692"/>
    <n v="6.3927156067182495E-2"/>
    <n v="0.1772504246084167"/>
    <n v="0.57916588035478411"/>
    <n v="38.08"/>
    <n v="13.55"/>
    <n v="37.57"/>
    <n v="122.76000000000002"/>
  </r>
  <r>
    <n v="1983"/>
    <x v="7"/>
    <n v="1981"/>
    <n v="29"/>
    <x v="28"/>
    <s v="US"/>
    <s v="CR"/>
    <n v="0"/>
    <x v="0"/>
    <s v="N"/>
    <n v="3263"/>
    <n v="522"/>
    <n v="467"/>
    <n v="0.81859999999999999"/>
    <x v="570"/>
    <n v="0"/>
    <n v="54"/>
    <n v="54"/>
    <n v="214"/>
    <n v="268"/>
    <n v="2"/>
    <n v="6.679692737965251E-2"/>
    <n v="5.6337758366377416E-2"/>
    <n v="0.47336359979311532"/>
    <n v="0.40350171446085475"/>
    <n v="34.869999999999997"/>
    <n v="29.41"/>
    <n v="247.10999999999999"/>
    <n v="210.64"/>
  </r>
  <r>
    <n v="1983"/>
    <x v="6"/>
    <n v="1980"/>
    <n v="29"/>
    <x v="28"/>
    <s v="US"/>
    <s v="CR"/>
    <n v="0"/>
    <x v="1"/>
    <s v="N"/>
    <n v="2324"/>
    <n v="1120"/>
    <n v="890"/>
    <n v="0.96499999999999997"/>
    <x v="571"/>
    <n v="2"/>
    <n v="227"/>
    <n v="230"/>
    <n v="270"/>
    <n v="500"/>
    <n v="3"/>
    <n v="0.11798148924966309"/>
    <n v="5.6603268388029607E-2"/>
    <n v="0.50044179466811844"/>
    <n v="0.3249734476941889"/>
    <n v="132.19"/>
    <n v="63.42"/>
    <n v="560.70999999999992"/>
    <n v="364.11"/>
  </r>
  <r>
    <n v="1983"/>
    <x v="5"/>
    <n v="1979"/>
    <n v="29"/>
    <x v="28"/>
    <s v="US"/>
    <s v="CR"/>
    <n v="0"/>
    <x v="2"/>
    <s v="N"/>
    <n v="483"/>
    <n v="271"/>
    <n v="209"/>
    <n v="1"/>
    <x v="572"/>
    <n v="0"/>
    <n v="60"/>
    <n v="61"/>
    <n v="110"/>
    <n v="171"/>
    <n v="4"/>
    <n v="0.20342667649226237"/>
    <n v="0.13717759764185702"/>
    <n v="0.26090641120117908"/>
    <n v="0.39848931466470161"/>
    <n v="55.21"/>
    <n v="37.229999999999997"/>
    <n v="70.81"/>
    <n v="108.15"/>
  </r>
  <r>
    <n v="1983"/>
    <x v="8"/>
    <n v="1982"/>
    <n v="30"/>
    <x v="29"/>
    <s v="US"/>
    <s v="CR"/>
    <n v="1"/>
    <x v="4"/>
    <s v="Y"/>
    <n v="22610"/>
    <n v="868"/>
    <n v="844"/>
    <n v="0.56420000000000003"/>
    <x v="573"/>
    <n v="0"/>
    <n v="24"/>
    <n v="24"/>
    <n v="306"/>
    <n v="330"/>
    <n v="1"/>
    <n v="0.17760937913878685"/>
    <n v="8.5752784143911728E-2"/>
    <n v="0.17927928965461645"/>
    <n v="0.55735854706268495"/>
    <n v="154.22000000000003"/>
    <n v="74.459999999999994"/>
    <n v="155.67000000000002"/>
    <n v="483.96000000000004"/>
  </r>
  <r>
    <n v="1983"/>
    <x v="7"/>
    <n v="1981"/>
    <n v="30"/>
    <x v="29"/>
    <s v="US"/>
    <s v="CR"/>
    <n v="1"/>
    <x v="0"/>
    <s v="N"/>
    <n v="37312"/>
    <n v="4584"/>
    <n v="4163"/>
    <n v="0.78939999999999999"/>
    <x v="574"/>
    <n v="0"/>
    <n v="420"/>
    <n v="420"/>
    <n v="1990"/>
    <n v="2410"/>
    <n v="2"/>
    <n v="0.19143297152031274"/>
    <n v="0.10100952813067152"/>
    <n v="0.37313276560100517"/>
    <n v="0.33442473474801054"/>
    <n v="877.59"/>
    <n v="463.06"/>
    <n v="1710.56"/>
    <n v="1533.1099999999997"/>
  </r>
  <r>
    <n v="1983"/>
    <x v="6"/>
    <n v="1980"/>
    <n v="30"/>
    <x v="29"/>
    <s v="US"/>
    <s v="CR"/>
    <n v="1"/>
    <x v="1"/>
    <s v="N"/>
    <n v="31726"/>
    <n v="10346"/>
    <n v="8750"/>
    <n v="0.95420000000000005"/>
    <x v="575"/>
    <n v="396"/>
    <n v="1199"/>
    <n v="1596"/>
    <n v="7427"/>
    <n v="9023"/>
    <n v="3"/>
    <n v="0.41815037941356425"/>
    <n v="0.131826762018629"/>
    <n v="0.20394965122561548"/>
    <n v="0.24607320734219135"/>
    <n v="4326.2800000000007"/>
    <n v="1363.9099999999999"/>
    <n v="2110.1099999999997"/>
    <n v="2545.9300000000003"/>
  </r>
  <r>
    <n v="1983"/>
    <x v="5"/>
    <n v="1979"/>
    <n v="30"/>
    <x v="29"/>
    <s v="US"/>
    <s v="CR"/>
    <n v="1"/>
    <x v="2"/>
    <s v="N"/>
    <n v="2858"/>
    <n v="1045"/>
    <n v="976"/>
    <n v="1"/>
    <x v="576"/>
    <n v="7"/>
    <n v="62"/>
    <n v="69"/>
    <n v="1525"/>
    <n v="1594"/>
    <n v="4"/>
    <n v="0.61549346948922412"/>
    <n v="0.13021819363968407"/>
    <n v="0.12222477195800585"/>
    <n v="0.13206356491308588"/>
    <n v="643.72"/>
    <n v="136.19"/>
    <n v="127.83000000000001"/>
    <n v="138.12"/>
  </r>
  <r>
    <n v="1984"/>
    <x v="8"/>
    <n v="1983"/>
    <n v="1"/>
    <x v="0"/>
    <s v="US"/>
    <s v="AK"/>
    <n v="3"/>
    <x v="0"/>
    <s v="Y"/>
    <n v="123172"/>
    <n v="1813"/>
    <n v="1813"/>
    <n v="0.57620000000000005"/>
    <x v="577"/>
    <n v="0"/>
    <n v="0"/>
    <n v="0"/>
    <n v="2371"/>
    <n v="2371"/>
    <n v="1"/>
    <n v="0.53723937947230882"/>
    <n v="0.31306437919666574"/>
    <n v="0"/>
    <n v="0.14969624133102524"/>
    <n v="974.52"/>
    <n v="567.88"/>
    <n v="0"/>
    <n v="271.53999999999996"/>
  </r>
  <r>
    <n v="1984"/>
    <x v="7"/>
    <n v="1982"/>
    <n v="1"/>
    <x v="0"/>
    <s v="US"/>
    <s v="AK"/>
    <n v="3"/>
    <x v="1"/>
    <s v="N"/>
    <n v="56731"/>
    <n v="6164"/>
    <n v="6164"/>
    <n v="0.81320000000000003"/>
    <x v="578"/>
    <n v="0"/>
    <n v="0"/>
    <n v="0"/>
    <n v="4616"/>
    <n v="4616"/>
    <n v="2"/>
    <n v="0.90160347134920316"/>
    <n v="8.1135488057098831E-2"/>
    <n v="0"/>
    <n v="1.726104059369804E-2"/>
    <n v="5558.16"/>
    <n v="500.18"/>
    <n v="0"/>
    <n v="106.41"/>
  </r>
  <r>
    <n v="1984"/>
    <x v="6"/>
    <n v="1981"/>
    <n v="1"/>
    <x v="0"/>
    <s v="US"/>
    <s v="AK"/>
    <n v="3"/>
    <x v="2"/>
    <s v="N"/>
    <n v="24224"/>
    <n v="7175"/>
    <n v="6805"/>
    <n v="0.97250000000000003"/>
    <x v="579"/>
    <n v="370"/>
    <n v="0"/>
    <n v="370"/>
    <n v="8741"/>
    <n v="9111"/>
    <n v="3"/>
    <n v="0.95641031358263495"/>
    <n v="3.6401617663863718E-2"/>
    <n v="0"/>
    <n v="7.1880687535013617E-3"/>
    <n v="6862.99"/>
    <n v="261.20999999999998"/>
    <n v="0"/>
    <n v="51.58"/>
  </r>
  <r>
    <n v="1984"/>
    <x v="5"/>
    <n v="1980"/>
    <n v="1"/>
    <x v="0"/>
    <s v="US"/>
    <s v="AK"/>
    <n v="3"/>
    <x v="3"/>
    <s v="N"/>
    <n v="8031"/>
    <n v="2635"/>
    <n v="2508"/>
    <n v="1"/>
    <x v="580"/>
    <n v="126"/>
    <n v="0"/>
    <n v="126"/>
    <n v="4591"/>
    <n v="4717"/>
    <n v="4"/>
    <n v="0.98386448137187943"/>
    <n v="2.8302602625388871E-3"/>
    <n v="0"/>
    <n v="1.3305258365581604E-2"/>
    <n v="2593.2700000000004"/>
    <n v="7.46"/>
    <n v="0"/>
    <n v="35.07"/>
  </r>
  <r>
    <n v="1984"/>
    <x v="8"/>
    <n v="1983"/>
    <n v="2"/>
    <x v="1"/>
    <s v="CA"/>
    <s v="BC"/>
    <n v="3"/>
    <x v="0"/>
    <s v="Y"/>
    <n v="786326"/>
    <n v="79089"/>
    <n v="79089"/>
    <n v="0.58779999999999999"/>
    <x v="581"/>
    <n v="0"/>
    <n v="0"/>
    <n v="0"/>
    <n v="20183"/>
    <n v="20183"/>
    <n v="1"/>
    <n v="0.13997069132068599"/>
    <n v="0.60630718227014546"/>
    <n v="8.9309539102684049E-2"/>
    <n v="0.16441258730648431"/>
    <n v="11070.17"/>
    <n v="47952.35"/>
    <n v="7063.42"/>
    <n v="13003.26"/>
  </r>
  <r>
    <n v="1984"/>
    <x v="7"/>
    <n v="1982"/>
    <n v="2"/>
    <x v="1"/>
    <s v="CA"/>
    <s v="BC"/>
    <n v="3"/>
    <x v="1"/>
    <s v="N"/>
    <n v="351920"/>
    <n v="48676"/>
    <n v="48676"/>
    <n v="0.80769999999999997"/>
    <x v="582"/>
    <n v="0"/>
    <n v="0"/>
    <n v="0"/>
    <n v="28605"/>
    <n v="28605"/>
    <n v="2"/>
    <n v="0.4660487429481569"/>
    <n v="0.20780126297866819"/>
    <n v="5.6500412207081838E-2"/>
    <n v="0.26964958186609322"/>
    <n v="22685.85"/>
    <n v="10115.14"/>
    <n v="2750.27"/>
    <n v="13125.73"/>
  </r>
  <r>
    <n v="1984"/>
    <x v="6"/>
    <n v="1981"/>
    <n v="2"/>
    <x v="1"/>
    <s v="CA"/>
    <s v="BC"/>
    <n v="3"/>
    <x v="2"/>
    <s v="N"/>
    <n v="140216"/>
    <n v="20911"/>
    <n v="16549"/>
    <n v="0.96899999999999997"/>
    <x v="583"/>
    <n v="4362"/>
    <n v="0"/>
    <n v="4362"/>
    <n v="61622"/>
    <n v="65984"/>
    <n v="3"/>
    <n v="0.42509932305385156"/>
    <n v="0.33304019403621732"/>
    <n v="2.4636134272144217E-2"/>
    <n v="0.21722434863778692"/>
    <n v="8889.49"/>
    <n v="6964.39"/>
    <n v="515.18000000000006"/>
    <n v="4542.4999999999991"/>
  </r>
  <r>
    <n v="1984"/>
    <x v="5"/>
    <n v="1980"/>
    <n v="2"/>
    <x v="1"/>
    <s v="CA"/>
    <s v="BC"/>
    <n v="3"/>
    <x v="3"/>
    <s v="N"/>
    <n v="25024"/>
    <n v="9570"/>
    <n v="8635"/>
    <n v="1"/>
    <x v="584"/>
    <n v="934"/>
    <n v="0"/>
    <n v="934"/>
    <n v="12951"/>
    <n v="13885"/>
    <n v="4"/>
    <n v="0.55570857461699374"/>
    <n v="0.31617685474079282"/>
    <n v="2.4753561524459944E-3"/>
    <n v="0.12563921448976731"/>
    <n v="5318.3200000000006"/>
    <n v="3025.92"/>
    <n v="23.69"/>
    <n v="1202.4099999999999"/>
  </r>
  <r>
    <n v="1984"/>
    <x v="9"/>
    <n v="1983"/>
    <n v="3"/>
    <x v="2"/>
    <s v="CA"/>
    <s v="FR"/>
    <n v="0"/>
    <x v="4"/>
    <s v="Y"/>
    <n v="533457"/>
    <n v="17082"/>
    <n v="16810"/>
    <n v="0.57669999999999999"/>
    <x v="585"/>
    <n v="0"/>
    <n v="272"/>
    <n v="272"/>
    <n v="7763"/>
    <n v="8035"/>
    <n v="1"/>
    <n v="0.17951589364857012"/>
    <n v="0.21529438417197372"/>
    <n v="0.26197226302069765"/>
    <n v="0.34321745915875851"/>
    <n v="3066.6000000000004"/>
    <n v="3677.79"/>
    <n v="4475.17"/>
    <n v="5863.05"/>
  </r>
  <r>
    <n v="1984"/>
    <x v="8"/>
    <n v="1982"/>
    <n v="3"/>
    <x v="2"/>
    <s v="CA"/>
    <s v="FR"/>
    <n v="0"/>
    <x v="0"/>
    <s v="N"/>
    <n v="273325"/>
    <n v="11053"/>
    <n v="10759"/>
    <n v="0.80740000000000001"/>
    <x v="586"/>
    <n v="0"/>
    <n v="293"/>
    <n v="293"/>
    <n v="25824"/>
    <n v="26117"/>
    <n v="2"/>
    <n v="0.21303631139354112"/>
    <n v="7.0685805480364197E-2"/>
    <n v="0.14627332339359903"/>
    <n v="0.57000455973249575"/>
    <n v="2354.75"/>
    <n v="781.31"/>
    <n v="1616.8"/>
    <n v="6300.42"/>
  </r>
  <r>
    <n v="1984"/>
    <x v="7"/>
    <n v="1981"/>
    <n v="3"/>
    <x v="2"/>
    <s v="CA"/>
    <s v="FR"/>
    <n v="0"/>
    <x v="1"/>
    <s v="N"/>
    <n v="115202"/>
    <n v="38902"/>
    <n v="16757"/>
    <n v="0.96860000000000002"/>
    <x v="587"/>
    <n v="6529"/>
    <n v="15616"/>
    <n v="22145"/>
    <n v="29579"/>
    <n v="51724"/>
    <n v="3"/>
    <n v="0.17171568393079953"/>
    <n v="0.13527906346667656"/>
    <n v="7.9802594272570845E-2"/>
    <n v="0.61320265832995313"/>
    <n v="6680.19"/>
    <n v="5262.71"/>
    <n v="3104.5299999999997"/>
    <n v="23855.19"/>
  </r>
  <r>
    <n v="1984"/>
    <x v="6"/>
    <n v="1980"/>
    <n v="3"/>
    <x v="2"/>
    <s v="CA"/>
    <s v="FR"/>
    <n v="0"/>
    <x v="2"/>
    <s v="N"/>
    <n v="18103"/>
    <n v="7867"/>
    <n v="4779"/>
    <n v="1"/>
    <x v="588"/>
    <n v="741"/>
    <n v="2346"/>
    <n v="3088"/>
    <n v="8424"/>
    <n v="11512"/>
    <n v="4"/>
    <n v="0.12321205697014991"/>
    <n v="0.31950259151650107"/>
    <n v="5.5441167872821225E-2"/>
    <n v="0.50184418364052774"/>
    <n v="969.43000000000006"/>
    <n v="2513.84"/>
    <n v="436.21"/>
    <n v="3948.5"/>
  </r>
  <r>
    <n v="1984"/>
    <x v="9"/>
    <n v="1983"/>
    <n v="4"/>
    <x v="3"/>
    <s v="CA"/>
    <s v="FR"/>
    <n v="0"/>
    <x v="4"/>
    <s v="Y"/>
    <n v="2123095"/>
    <n v="190774"/>
    <n v="164036"/>
    <n v="0.59250000000000003"/>
    <x v="589"/>
    <n v="0"/>
    <n v="26738"/>
    <n v="26738"/>
    <n v="34967"/>
    <n v="61705"/>
    <n v="1"/>
    <n v="6.3974516496972347E-2"/>
    <n v="5.8736182632470609E-2"/>
    <n v="9.335974847778318E-2"/>
    <n v="0.78392955239277373"/>
    <n v="12204.7"/>
    <n v="11205.36"/>
    <n v="17810.649999999998"/>
    <n v="149553.68999999997"/>
  </r>
  <r>
    <n v="1984"/>
    <x v="8"/>
    <n v="1982"/>
    <n v="4"/>
    <x v="3"/>
    <s v="CA"/>
    <s v="FR"/>
    <n v="0"/>
    <x v="0"/>
    <s v="N"/>
    <n v="937595"/>
    <n v="336911"/>
    <n v="324103"/>
    <n v="0.81220000000000003"/>
    <x v="590"/>
    <n v="0"/>
    <n v="12807"/>
    <n v="12807"/>
    <n v="25097"/>
    <n v="37904"/>
    <n v="2"/>
    <n v="2.0449284699479275E-2"/>
    <n v="1.512646316596932E-2"/>
    <n v="0.34009749265341277"/>
    <n v="0.62432675948113858"/>
    <n v="6889.6"/>
    <n v="5096.28"/>
    <n v="114582.76999999999"/>
    <n v="210342.89"/>
  </r>
  <r>
    <n v="1984"/>
    <x v="7"/>
    <n v="1981"/>
    <n v="4"/>
    <x v="3"/>
    <s v="CA"/>
    <s v="FR"/>
    <n v="0"/>
    <x v="1"/>
    <s v="N"/>
    <n v="252633"/>
    <n v="131547"/>
    <n v="129183"/>
    <n v="0.98499999999999999"/>
    <x v="591"/>
    <n v="1110"/>
    <n v="1253"/>
    <n v="2364"/>
    <n v="59591"/>
    <n v="61955"/>
    <n v="3"/>
    <n v="4.5525684519655682E-3"/>
    <n v="5.633925088173326E-3"/>
    <n v="0.40021970734270429"/>
    <n v="0.58959379911715692"/>
    <n v="598.88"/>
    <n v="741.13"/>
    <n v="52647.990000000005"/>
    <n v="77559.72"/>
  </r>
  <r>
    <n v="1984"/>
    <x v="6"/>
    <n v="1980"/>
    <n v="4"/>
    <x v="3"/>
    <s v="CA"/>
    <s v="FR"/>
    <n v="0"/>
    <x v="2"/>
    <s v="N"/>
    <n v="14087"/>
    <n v="424"/>
    <n v="319"/>
    <n v="1"/>
    <x v="538"/>
    <n v="23"/>
    <n v="81"/>
    <n v="105"/>
    <n v="12253"/>
    <n v="12358"/>
    <n v="4"/>
    <n v="3.8858273279638264E-3"/>
    <n v="8.3086053412462904E-2"/>
    <n v="0.23084169374970565"/>
    <n v="0.68218642550986752"/>
    <n v="1.65"/>
    <n v="35.28"/>
    <n v="98.02000000000001"/>
    <n v="289.66999999999996"/>
  </r>
  <r>
    <n v="1984"/>
    <x v="9"/>
    <n v="1983"/>
    <n v="5"/>
    <x v="4"/>
    <s v="CA"/>
    <s v="WC"/>
    <n v="1"/>
    <x v="4"/>
    <s v="Y"/>
    <n v="441178"/>
    <n v="13115"/>
    <n v="12948"/>
    <n v="0.58450000000000002"/>
    <x v="592"/>
    <n v="0"/>
    <n v="166"/>
    <n v="166"/>
    <n v="3131"/>
    <n v="3297"/>
    <n v="1"/>
    <n v="0.20275938316082417"/>
    <n v="0.15761422771201464"/>
    <n v="0.29032309715788868"/>
    <n v="0.34930329196927234"/>
    <n v="2659.24"/>
    <n v="2067.15"/>
    <n v="3807.66"/>
    <n v="4581.2"/>
  </r>
  <r>
    <n v="1984"/>
    <x v="8"/>
    <n v="1982"/>
    <n v="5"/>
    <x v="4"/>
    <s v="CA"/>
    <s v="WC"/>
    <n v="1"/>
    <x v="0"/>
    <s v="N"/>
    <n v="221671"/>
    <n v="30285"/>
    <n v="28568"/>
    <n v="0.80900000000000005"/>
    <x v="593"/>
    <n v="0"/>
    <n v="1717"/>
    <n v="1717"/>
    <n v="13398"/>
    <n v="15115"/>
    <n v="2"/>
    <n v="0.22526705478981651"/>
    <n v="0.24751765837062237"/>
    <n v="0.28676493895513161"/>
    <n v="0.24045034788442946"/>
    <n v="6822.42"/>
    <n v="7496.3"/>
    <n v="8684.94"/>
    <n v="7282.26"/>
  </r>
  <r>
    <n v="1984"/>
    <x v="7"/>
    <n v="1981"/>
    <n v="5"/>
    <x v="4"/>
    <s v="CA"/>
    <s v="WC"/>
    <n v="1"/>
    <x v="1"/>
    <s v="N"/>
    <n v="215385"/>
    <n v="82421"/>
    <n v="61298"/>
    <n v="0.97389999999999999"/>
    <x v="594"/>
    <n v="5628"/>
    <n v="15494"/>
    <n v="21122"/>
    <n v="60951"/>
    <n v="82073"/>
    <n v="3"/>
    <n v="0.39762478355062403"/>
    <n v="0.15693562523780316"/>
    <n v="0.15590130296700655"/>
    <n v="0.28953828824456651"/>
    <n v="32772.68"/>
    <n v="12934.81"/>
    <n v="12849.56"/>
    <n v="23864.07"/>
  </r>
  <r>
    <n v="1984"/>
    <x v="6"/>
    <n v="1980"/>
    <n v="5"/>
    <x v="4"/>
    <s v="CA"/>
    <s v="WC"/>
    <n v="1"/>
    <x v="2"/>
    <s v="N"/>
    <n v="77777"/>
    <n v="44775"/>
    <n v="27157"/>
    <n v="1"/>
    <x v="595"/>
    <n v="4403"/>
    <n v="13214"/>
    <n v="17617"/>
    <n v="25224"/>
    <n v="42841"/>
    <n v="4"/>
    <n v="0.39011210017704029"/>
    <n v="0.15196650461986375"/>
    <n v="5.6657568610074385E-2"/>
    <n v="0.40126382659302162"/>
    <n v="17467.32"/>
    <n v="6804.32"/>
    <n v="2536.85"/>
    <n v="17966.64"/>
  </r>
  <r>
    <n v="1984"/>
    <x v="9"/>
    <n v="1983"/>
    <n v="6"/>
    <x v="5"/>
    <s v="CA"/>
    <s v="WC"/>
    <n v="0"/>
    <x v="4"/>
    <s v="Y"/>
    <n v="154346"/>
    <n v="4588"/>
    <n v="4530"/>
    <n v="0.58450000000000002"/>
    <x v="596"/>
    <n v="0"/>
    <n v="58"/>
    <n v="58"/>
    <n v="1095"/>
    <n v="1153"/>
    <n v="1"/>
    <n v="0.20276045741733989"/>
    <n v="0.15761370595658153"/>
    <n v="0.29032314307695317"/>
    <n v="0.34930269354912519"/>
    <n v="930.34"/>
    <n v="723.19"/>
    <n v="1332.11"/>
    <n v="1602.7299999999998"/>
  </r>
  <r>
    <n v="1984"/>
    <x v="8"/>
    <n v="1982"/>
    <n v="6"/>
    <x v="5"/>
    <s v="CA"/>
    <s v="WC"/>
    <n v="0"/>
    <x v="0"/>
    <s v="N"/>
    <n v="76186"/>
    <n v="10408"/>
    <n v="9818"/>
    <n v="0.80900000000000005"/>
    <x v="597"/>
    <n v="0"/>
    <n v="590"/>
    <n v="590"/>
    <n v="4604"/>
    <n v="5194"/>
    <n v="2"/>
    <n v="0.22526702904607365"/>
    <n v="0.24751800848882408"/>
    <n v="0.28676488954729468"/>
    <n v="0.24045007291780754"/>
    <n v="2344.8000000000002"/>
    <n v="2576.4100000000003"/>
    <n v="2984.93"/>
    <n v="2502.8400000000006"/>
  </r>
  <r>
    <n v="1984"/>
    <x v="7"/>
    <n v="1981"/>
    <n v="6"/>
    <x v="5"/>
    <s v="CA"/>
    <s v="WC"/>
    <n v="0"/>
    <x v="1"/>
    <s v="N"/>
    <n v="81485"/>
    <n v="31181"/>
    <n v="23190"/>
    <n v="0.97389999999999999"/>
    <x v="598"/>
    <n v="2129"/>
    <n v="5861"/>
    <n v="7991"/>
    <n v="23059"/>
    <n v="31050"/>
    <n v="3"/>
    <n v="0.39762471481889844"/>
    <n v="0.15693571342899126"/>
    <n v="0.15590114021128898"/>
    <n v="0.28953843154082143"/>
    <n v="12398.710000000001"/>
    <n v="4893.5599999999995"/>
    <n v="4861.3"/>
    <n v="9028.3700000000008"/>
  </r>
  <r>
    <n v="1984"/>
    <x v="6"/>
    <n v="1980"/>
    <n v="6"/>
    <x v="5"/>
    <s v="CA"/>
    <s v="WC"/>
    <n v="0"/>
    <x v="2"/>
    <s v="N"/>
    <n v="24244"/>
    <n v="13956"/>
    <n v="8465"/>
    <n v="1"/>
    <x v="599"/>
    <n v="1372"/>
    <n v="4119"/>
    <n v="5491"/>
    <n v="7862"/>
    <n v="13353"/>
    <n v="4"/>
    <n v="0.39011246871589911"/>
    <n v="0.15196567687222759"/>
    <n v="5.6657808361103602E-2"/>
    <n v="0.4012640460507696"/>
    <n v="5444.7099999999991"/>
    <n v="2120.9499999999998"/>
    <n v="790.76"/>
    <n v="5600.3499999999995"/>
  </r>
  <r>
    <n v="1984"/>
    <x v="9"/>
    <n v="1983"/>
    <n v="7"/>
    <x v="6"/>
    <s v="CA"/>
    <s v="GS"/>
    <n v="0"/>
    <x v="4"/>
    <s v="Y"/>
    <n v="232081"/>
    <n v="9207"/>
    <n v="9207"/>
    <n v="0.51970000000000005"/>
    <x v="600"/>
    <n v="0"/>
    <n v="0"/>
    <n v="0"/>
    <n v="56"/>
    <n v="56"/>
    <n v="1"/>
    <n v="0.14861636039793216"/>
    <n v="0.23281854120509146"/>
    <n v="0.21144815152699944"/>
    <n v="0.40711694686997701"/>
    <n v="1368.3999999999999"/>
    <n v="2143.6999999999998"/>
    <n v="1946.9299999999998"/>
    <n v="3748.5699999999997"/>
  </r>
  <r>
    <n v="1984"/>
    <x v="8"/>
    <n v="1982"/>
    <n v="7"/>
    <x v="6"/>
    <s v="CA"/>
    <s v="GS"/>
    <n v="0"/>
    <x v="0"/>
    <s v="N"/>
    <n v="127025"/>
    <n v="17116"/>
    <n v="17116"/>
    <n v="0.74219999999999997"/>
    <x v="601"/>
    <n v="0"/>
    <n v="0"/>
    <n v="0"/>
    <n v="684"/>
    <n v="684"/>
    <n v="2"/>
    <n v="0.15507507760151293"/>
    <n v="0.46789053001555825"/>
    <n v="4.3899700227093601E-2"/>
    <n v="0.33313469215583513"/>
    <n v="2654.31"/>
    <n v="8008.55"/>
    <n v="751.4"/>
    <n v="5702.03"/>
  </r>
  <r>
    <n v="1984"/>
    <x v="7"/>
    <n v="1981"/>
    <n v="7"/>
    <x v="6"/>
    <s v="CA"/>
    <s v="GS"/>
    <n v="0"/>
    <x v="1"/>
    <s v="N"/>
    <n v="35663"/>
    <n v="9541"/>
    <n v="8190"/>
    <n v="0.92459999999999998"/>
    <x v="602"/>
    <n v="1351"/>
    <n v="0"/>
    <n v="1351"/>
    <n v="3650"/>
    <n v="5001"/>
    <n v="3"/>
    <n v="0.40228799614300242"/>
    <n v="0.23876282608923499"/>
    <n v="1.4636677112701887E-2"/>
    <n v="0.34431250065506075"/>
    <n v="3838.2700000000004"/>
    <n v="2278.06"/>
    <n v="139.64999999999998"/>
    <n v="3285.1200000000003"/>
  </r>
  <r>
    <n v="1984"/>
    <x v="6"/>
    <n v="1980"/>
    <n v="7"/>
    <x v="6"/>
    <s v="CA"/>
    <s v="GS"/>
    <n v="0"/>
    <x v="2"/>
    <s v="N"/>
    <n v="13286"/>
    <n v="6785"/>
    <n v="5373"/>
    <n v="1"/>
    <x v="603"/>
    <n v="1411"/>
    <n v="0"/>
    <n v="1411"/>
    <n v="5171"/>
    <n v="6582"/>
    <n v="4"/>
    <n v="0.30502719193526989"/>
    <n v="0.25636320761668946"/>
    <n v="2.5286289074589907E-2"/>
    <n v="0.41332331137345063"/>
    <n v="2069.64"/>
    <n v="1739.4499999999998"/>
    <n v="171.57"/>
    <n v="2804.44"/>
  </r>
  <r>
    <n v="1984"/>
    <x v="9"/>
    <n v="1983"/>
    <n v="8"/>
    <x v="7"/>
    <s v="CA"/>
    <s v="GS"/>
    <n v="0"/>
    <x v="4"/>
    <s v="Y"/>
    <n v="101014"/>
    <n v="13976"/>
    <n v="13976"/>
    <n v="0.60340000000000005"/>
    <x v="604"/>
    <n v="0"/>
    <n v="0"/>
    <n v="0"/>
    <n v="1731"/>
    <n v="1731"/>
    <n v="1"/>
    <n v="4.2613382290548001E-2"/>
    <n v="4.6421828125547779E-2"/>
    <n v="6.3154520731811145E-2"/>
    <n v="0.8478102688520931"/>
    <n v="595.6"/>
    <n v="648.82999999999993"/>
    <n v="882.7"/>
    <n v="11849.7"/>
  </r>
  <r>
    <n v="1984"/>
    <x v="8"/>
    <n v="1982"/>
    <n v="8"/>
    <x v="7"/>
    <s v="CA"/>
    <s v="GS"/>
    <n v="0"/>
    <x v="0"/>
    <s v="N"/>
    <n v="99989"/>
    <n v="52657"/>
    <n v="52657"/>
    <n v="0.84009999999999996"/>
    <x v="605"/>
    <n v="0"/>
    <n v="0"/>
    <n v="0"/>
    <n v="3902"/>
    <n v="3902"/>
    <n v="2"/>
    <n v="1.923168224472999E-2"/>
    <n v="5.3508549039090067E-2"/>
    <n v="4.8886594813490544E-2"/>
    <n v="0.87837317390268932"/>
    <n v="1012.6899999999999"/>
    <n v="2817.62"/>
    <n v="2574.2400000000002"/>
    <n v="46252.829999999987"/>
  </r>
  <r>
    <n v="1984"/>
    <x v="7"/>
    <n v="1981"/>
    <n v="8"/>
    <x v="7"/>
    <s v="CA"/>
    <s v="GS"/>
    <n v="0"/>
    <x v="1"/>
    <s v="N"/>
    <n v="10257"/>
    <n v="5142"/>
    <n v="4523"/>
    <n v="0.99209999999999998"/>
    <x v="606"/>
    <n v="618"/>
    <n v="0"/>
    <n v="618"/>
    <n v="2771"/>
    <n v="3389"/>
    <n v="3"/>
    <n v="7.3741133096882572E-2"/>
    <n v="6.9955198805301474E-2"/>
    <n v="5.4877574513098118E-2"/>
    <n v="0.80142609358471784"/>
    <n v="379.22999999999996"/>
    <n v="359.76"/>
    <n v="282.21999999999997"/>
    <n v="4121.51"/>
  </r>
  <r>
    <n v="1984"/>
    <x v="6"/>
    <n v="1980"/>
    <n v="8"/>
    <x v="7"/>
    <s v="CA"/>
    <s v="GS"/>
    <n v="0"/>
    <x v="2"/>
    <s v="N"/>
    <n v="337"/>
    <n v="186"/>
    <n v="169"/>
    <n v="1"/>
    <x v="607"/>
    <n v="17"/>
    <n v="0"/>
    <n v="17"/>
    <n v="116"/>
    <n v="133"/>
    <n v="4"/>
    <n v="0.15709161000160626"/>
    <n v="0.3332440970177224"/>
    <n v="1.7133372597312204E-3"/>
    <n v="0.50795095572094029"/>
    <n v="29.34"/>
    <n v="62.24"/>
    <n v="0.32"/>
    <n v="94.87"/>
  </r>
  <r>
    <n v="1984"/>
    <x v="9"/>
    <n v="1983"/>
    <n v="9"/>
    <x v="8"/>
    <s v="CA"/>
    <s v="GS"/>
    <n v="1"/>
    <x v="4"/>
    <s v="Y"/>
    <n v="352874"/>
    <n v="48825"/>
    <n v="48825"/>
    <n v="0.5978"/>
    <x v="608"/>
    <n v="0"/>
    <n v="0"/>
    <n v="0"/>
    <n v="6939"/>
    <n v="6939"/>
    <n v="1"/>
    <n v="4.2613222670278686E-2"/>
    <n v="4.6421054162265794E-2"/>
    <n v="6.3154663047260556E-2"/>
    <n v="0.84781106012019491"/>
    <n v="2080.62"/>
    <n v="2266.54"/>
    <n v="3083.5699999999997"/>
    <n v="41394.960000000006"/>
  </r>
  <r>
    <n v="1984"/>
    <x v="8"/>
    <n v="1982"/>
    <n v="9"/>
    <x v="8"/>
    <s v="CA"/>
    <s v="GS"/>
    <n v="1"/>
    <x v="0"/>
    <s v="N"/>
    <n v="232955"/>
    <n v="122681"/>
    <n v="122681"/>
    <n v="0.82469999999999999"/>
    <x v="609"/>
    <n v="0"/>
    <n v="0"/>
    <n v="0"/>
    <n v="6627"/>
    <n v="6627"/>
    <n v="2"/>
    <n v="1.9231764616986387E-2"/>
    <n v="5.3508677476074011E-2"/>
    <n v="4.8886542794054952E-2"/>
    <n v="0.87837301511288468"/>
    <n v="2359.3799999999997"/>
    <n v="6564.52"/>
    <n v="5997.47"/>
    <n v="107760.04"/>
  </r>
  <r>
    <n v="1984"/>
    <x v="7"/>
    <n v="1981"/>
    <n v="9"/>
    <x v="8"/>
    <s v="CA"/>
    <s v="GS"/>
    <n v="1"/>
    <x v="1"/>
    <s v="N"/>
    <n v="13213"/>
    <n v="6646"/>
    <n v="5827"/>
    <n v="0.94589999999999996"/>
    <x v="610"/>
    <n v="819"/>
    <n v="0"/>
    <n v="819"/>
    <n v="3667"/>
    <n v="4486"/>
    <n v="3"/>
    <n v="7.4110793838969513E-2"/>
    <n v="6.972531721363516E-2"/>
    <n v="5.4700358360388397E-2"/>
    <n v="0.80146353058700692"/>
    <n v="492.61"/>
    <n v="463.46000000000004"/>
    <n v="363.59000000000003"/>
    <n v="5327.28"/>
  </r>
  <r>
    <n v="1984"/>
    <x v="6"/>
    <n v="1980"/>
    <n v="9"/>
    <x v="8"/>
    <s v="CA"/>
    <s v="GS"/>
    <n v="1"/>
    <x v="2"/>
    <s v="N"/>
    <n v="458"/>
    <n v="253"/>
    <n v="230"/>
    <n v="1"/>
    <x v="611"/>
    <n v="23"/>
    <n v="0"/>
    <n v="23"/>
    <n v="158"/>
    <n v="181"/>
    <n v="4"/>
    <n v="0.15714454463125563"/>
    <n v="0.33318895932590464"/>
    <n v="1.6931133598456509E-3"/>
    <n v="0.50797338268299397"/>
    <n v="39.909999999999997"/>
    <n v="84.62"/>
    <n v="0.43"/>
    <n v="129.01"/>
  </r>
  <r>
    <n v="1984"/>
    <x v="9"/>
    <n v="1983"/>
    <n v="10"/>
    <x v="9"/>
    <s v="US"/>
    <s v="PS"/>
    <n v="1"/>
    <x v="4"/>
    <s v="Y"/>
    <n v="623861"/>
    <n v="30918"/>
    <n v="29725"/>
    <n v="0.57550000000000001"/>
    <x v="612"/>
    <n v="0"/>
    <n v="1192"/>
    <n v="1192"/>
    <n v="664"/>
    <n v="1856"/>
    <n v="1"/>
    <n v="0.11897172043608926"/>
    <n v="0.1163186111589071"/>
    <n v="0.16927018310108788"/>
    <n v="0.59543948530391577"/>
    <n v="3678.42"/>
    <n v="3596.39"/>
    <n v="5233.57"/>
    <n v="18410.060000000001"/>
  </r>
  <r>
    <n v="1984"/>
    <x v="8"/>
    <n v="1982"/>
    <n v="10"/>
    <x v="9"/>
    <s v="US"/>
    <s v="PS"/>
    <n v="1"/>
    <x v="0"/>
    <s v="N"/>
    <n v="400954"/>
    <n v="101348"/>
    <n v="81602"/>
    <n v="0.81889999999999996"/>
    <x v="613"/>
    <n v="0"/>
    <n v="19746"/>
    <n v="19746"/>
    <n v="8102"/>
    <n v="27848"/>
    <n v="2"/>
    <n v="3.033254131692191E-2"/>
    <n v="2.4883839401923517E-2"/>
    <n v="0.2329173545132355"/>
    <n v="0.71186626476791914"/>
    <n v="3074.17"/>
    <n v="2521.9500000000003"/>
    <n v="23605.919999999998"/>
    <n v="72146.87000000001"/>
  </r>
  <r>
    <n v="1984"/>
    <x v="7"/>
    <n v="1981"/>
    <n v="10"/>
    <x v="9"/>
    <s v="US"/>
    <s v="PS"/>
    <n v="1"/>
    <x v="1"/>
    <s v="N"/>
    <n v="219030"/>
    <n v="146087"/>
    <n v="94130"/>
    <n v="0.98680000000000001"/>
    <x v="614"/>
    <n v="1160"/>
    <n v="50796"/>
    <n v="51956"/>
    <n v="18486"/>
    <n v="70442"/>
    <n v="3"/>
    <n v="1.4634377075168567E-3"/>
    <n v="3.722905028238892E-3"/>
    <n v="0.29527804323887197"/>
    <n v="0.69953561402537234"/>
    <n v="213.79000000000002"/>
    <n v="543.87"/>
    <n v="43136.44"/>
    <n v="102193.43000000001"/>
  </r>
  <r>
    <n v="1984"/>
    <x v="6"/>
    <n v="1980"/>
    <n v="10"/>
    <x v="9"/>
    <s v="US"/>
    <s v="PS"/>
    <n v="1"/>
    <x v="2"/>
    <s v="N"/>
    <n v="8687"/>
    <n v="7234"/>
    <n v="2823"/>
    <n v="1"/>
    <x v="615"/>
    <n v="27"/>
    <n v="4383"/>
    <n v="4410"/>
    <n v="584"/>
    <n v="4994"/>
    <n v="4"/>
    <n v="1.3961460838793506E-4"/>
    <n v="5.5292914213043598E-5"/>
    <n v="0.17900389815045201"/>
    <n v="0.82080119432694698"/>
    <n v="1.01"/>
    <n v="0.4"/>
    <n v="1294.95"/>
    <n v="5937.84"/>
  </r>
  <r>
    <n v="1984"/>
    <x v="9"/>
    <n v="1983"/>
    <n v="11"/>
    <x v="10"/>
    <s v="US"/>
    <s v="PS"/>
    <n v="1"/>
    <x v="4"/>
    <s v="Y"/>
    <n v="362789"/>
    <n v="18058"/>
    <n v="15429"/>
    <n v="0.57620000000000005"/>
    <x v="616"/>
    <n v="0"/>
    <n v="2628"/>
    <n v="2628"/>
    <n v="426"/>
    <n v="3054"/>
    <n v="1"/>
    <n v="0.11845523318305937"/>
    <n v="9.2624762364652363E-2"/>
    <n v="0.20674289087519027"/>
    <n v="0.58217711357709812"/>
    <n v="2139.08"/>
    <n v="1672.6299999999999"/>
    <n v="3733.39"/>
    <n v="10513.030000000002"/>
  </r>
  <r>
    <n v="1984"/>
    <x v="8"/>
    <n v="1982"/>
    <n v="11"/>
    <x v="10"/>
    <s v="US"/>
    <s v="PS"/>
    <n v="1"/>
    <x v="0"/>
    <s v="N"/>
    <n v="184836"/>
    <n v="46238"/>
    <n v="39298"/>
    <n v="0.81389999999999996"/>
    <x v="617"/>
    <n v="0"/>
    <n v="6939"/>
    <n v="6939"/>
    <n v="5293"/>
    <n v="12232"/>
    <n v="2"/>
    <n v="2.9463332767422575E-2"/>
    <n v="1.2796143444320326E-2"/>
    <n v="0.28936624843338238"/>
    <n v="0.6683742753548747"/>
    <n v="1362.3300000000002"/>
    <n v="591.66999999999996"/>
    <n v="13379.76"/>
    <n v="30904.39"/>
  </r>
  <r>
    <n v="1984"/>
    <x v="7"/>
    <n v="1981"/>
    <n v="11"/>
    <x v="10"/>
    <s v="US"/>
    <s v="PS"/>
    <n v="1"/>
    <x v="1"/>
    <s v="N"/>
    <n v="96498"/>
    <n v="50998"/>
    <n v="34817"/>
    <n v="0.98080000000000001"/>
    <x v="618"/>
    <n v="183"/>
    <n v="15997"/>
    <n v="16180"/>
    <n v="18075"/>
    <n v="34255"/>
    <n v="3"/>
    <n v="6.6531864311860913E-3"/>
    <n v="1.1122566871092504E-2"/>
    <n v="0.37421281411942248"/>
    <n v="0.60801143257829904"/>
    <n v="339.3"/>
    <n v="567.23"/>
    <n v="19084.150000000001"/>
    <n v="31007.439999999999"/>
  </r>
  <r>
    <n v="1984"/>
    <x v="6"/>
    <n v="1980"/>
    <n v="11"/>
    <x v="10"/>
    <s v="US"/>
    <s v="PS"/>
    <n v="1"/>
    <x v="2"/>
    <s v="N"/>
    <n v="6493"/>
    <n v="4489"/>
    <n v="2641"/>
    <n v="1"/>
    <x v="619"/>
    <n v="18"/>
    <n v="1829"/>
    <n v="1847"/>
    <n v="1354"/>
    <n v="3201"/>
    <n v="4"/>
    <n v="1.6929859148027117E-4"/>
    <n v="6.6828391373791249E-5"/>
    <n v="0.36570055088870629"/>
    <n v="0.63406332212843974"/>
    <n v="0.76"/>
    <n v="0.3"/>
    <n v="1641.67"/>
    <n v="2846.38"/>
  </r>
  <r>
    <n v="1984"/>
    <x v="9"/>
    <n v="1983"/>
    <n v="12"/>
    <x v="11"/>
    <s v="US"/>
    <s v="PS"/>
    <n v="0"/>
    <x v="4"/>
    <s v="Y"/>
    <n v="146753"/>
    <n v="7612"/>
    <n v="6278"/>
    <n v="0.57789999999999997"/>
    <x v="620"/>
    <n v="0"/>
    <n v="1333"/>
    <n v="1333"/>
    <n v="35"/>
    <n v="1368"/>
    <n v="1"/>
    <n v="0.11367284899409093"/>
    <n v="8.8885735980725231E-2"/>
    <n v="0.19447006182327428"/>
    <n v="0.60297135320190964"/>
    <n v="865.28"/>
    <n v="676.6"/>
    <n v="1480.3100000000002"/>
    <n v="4589.83"/>
  </r>
  <r>
    <n v="1984"/>
    <x v="8"/>
    <n v="1982"/>
    <n v="12"/>
    <x v="11"/>
    <s v="US"/>
    <s v="PS"/>
    <n v="0"/>
    <x v="0"/>
    <s v="N"/>
    <n v="82668"/>
    <n v="21106"/>
    <n v="17566"/>
    <n v="0.81530000000000002"/>
    <x v="621"/>
    <n v="0"/>
    <n v="3540"/>
    <n v="3540"/>
    <n v="2209"/>
    <n v="5749"/>
    <n v="2"/>
    <n v="2.8961770122316086E-2"/>
    <n v="1.2810095708537394E-2"/>
    <n v="0.28131042190688399"/>
    <n v="0.67691771226226249"/>
    <n v="611.29"/>
    <n v="270.38"/>
    <n v="5937.56"/>
    <n v="14287.56"/>
  </r>
  <r>
    <n v="1984"/>
    <x v="7"/>
    <n v="1981"/>
    <n v="12"/>
    <x v="11"/>
    <s v="US"/>
    <s v="PS"/>
    <n v="0"/>
    <x v="1"/>
    <s v="N"/>
    <n v="38173"/>
    <n v="20323"/>
    <n v="13937"/>
    <n v="0.98080000000000001"/>
    <x v="622"/>
    <n v="67"/>
    <n v="6318"/>
    <n v="6386"/>
    <n v="7018"/>
    <n v="13404"/>
    <n v="3"/>
    <n v="6.5411092528600747E-3"/>
    <n v="1.0002573341461747E-2"/>
    <n v="0.38391105587201585"/>
    <n v="0.59954526153366228"/>
    <n v="132.94"/>
    <n v="203.29000000000002"/>
    <n v="7802.5199999999995"/>
    <n v="12185.02"/>
  </r>
  <r>
    <n v="1984"/>
    <x v="6"/>
    <n v="1980"/>
    <n v="12"/>
    <x v="11"/>
    <s v="US"/>
    <s v="PS"/>
    <n v="0"/>
    <x v="2"/>
    <s v="N"/>
    <n v="3322"/>
    <n v="2357"/>
    <n v="1352"/>
    <n v="1"/>
    <x v="623"/>
    <n v="9"/>
    <n v="996"/>
    <n v="1005"/>
    <n v="632"/>
    <n v="1637"/>
    <n v="4"/>
    <n v="1.6544632327363125E-4"/>
    <n v="6.3633201259088949E-5"/>
    <n v="0.36942891322976679"/>
    <n v="0.63034200724570044"/>
    <n v="0.38999999999999996"/>
    <n v="0.15"/>
    <n v="870.84"/>
    <n v="1485.8799999999997"/>
  </r>
  <r>
    <n v="1984"/>
    <x v="9"/>
    <n v="1983"/>
    <n v="13"/>
    <x v="12"/>
    <s v="US"/>
    <s v="PS"/>
    <n v="1"/>
    <x v="4"/>
    <s v="Y"/>
    <n v="129825"/>
    <n v="6814"/>
    <n v="6155"/>
    <n v="0.57210000000000005"/>
    <x v="624"/>
    <n v="0"/>
    <n v="659"/>
    <n v="659"/>
    <n v="1119"/>
    <n v="1778"/>
    <n v="1"/>
    <n v="0.10951263641206015"/>
    <n v="8.7831978200483343E-2"/>
    <n v="0.16647663991618278"/>
    <n v="0.63617874547127362"/>
    <n v="746.31"/>
    <n v="598.55999999999995"/>
    <n v="1134.51"/>
    <n v="4335.45"/>
  </r>
  <r>
    <n v="1984"/>
    <x v="8"/>
    <n v="1982"/>
    <n v="13"/>
    <x v="12"/>
    <s v="US"/>
    <s v="PS"/>
    <n v="1"/>
    <x v="0"/>
    <s v="N"/>
    <n v="74279"/>
    <n v="25024"/>
    <n v="22368"/>
    <n v="0.80179999999999996"/>
    <x v="625"/>
    <n v="0"/>
    <n v="2656"/>
    <n v="2656"/>
    <n v="1217"/>
    <n v="3873"/>
    <n v="2"/>
    <n v="2.159372719767463E-2"/>
    <n v="1.6852841534378216E-2"/>
    <n v="0.10888212761230233"/>
    <n v="0.85267130365564481"/>
    <n v="540.38"/>
    <n v="421.74"/>
    <n v="2724.76"/>
    <n v="21337.98"/>
  </r>
  <r>
    <n v="1984"/>
    <x v="7"/>
    <n v="1981"/>
    <n v="13"/>
    <x v="12"/>
    <s v="US"/>
    <s v="PS"/>
    <n v="1"/>
    <x v="1"/>
    <s v="N"/>
    <n v="30516"/>
    <n v="18717"/>
    <n v="15539"/>
    <n v="0.96499999999999997"/>
    <x v="626"/>
    <n v="247"/>
    <n v="2930"/>
    <n v="3178"/>
    <n v="2585"/>
    <n v="5763"/>
    <n v="3"/>
    <n v="6.3781282239920838E-3"/>
    <n v="1.8736352712948434E-2"/>
    <n v="0.35600138696773909"/>
    <n v="0.61888413209532045"/>
    <n v="119.38"/>
    <n v="350.69"/>
    <n v="6663.3099999999995"/>
    <n v="11583.710000000001"/>
  </r>
  <r>
    <n v="1984"/>
    <x v="6"/>
    <n v="1980"/>
    <n v="13"/>
    <x v="12"/>
    <s v="US"/>
    <s v="PS"/>
    <n v="1"/>
    <x v="2"/>
    <s v="N"/>
    <n v="2643"/>
    <n v="1808"/>
    <n v="1177"/>
    <n v="1"/>
    <x v="627"/>
    <n v="36"/>
    <n v="594"/>
    <n v="630"/>
    <n v="570"/>
    <n v="1200"/>
    <n v="4"/>
    <n v="1.4633822602232128E-2"/>
    <n v="9.4351101131549542E-3"/>
    <n v="0.1082659528576327"/>
    <n v="0.86766511442698024"/>
    <n v="26.46"/>
    <n v="17.059999999999999"/>
    <n v="195.76"/>
    <n v="1568.8600000000001"/>
  </r>
  <r>
    <n v="1984"/>
    <x v="8"/>
    <n v="1983"/>
    <n v="14"/>
    <x v="13"/>
    <s v="US"/>
    <s v="PS"/>
    <n v="3"/>
    <x v="0"/>
    <s v="Y"/>
    <n v="4051"/>
    <n v="628"/>
    <n v="589"/>
    <n v="0.61870000000000003"/>
    <x v="178"/>
    <n v="0"/>
    <n v="39"/>
    <n v="39"/>
    <n v="10"/>
    <n v="49"/>
    <n v="1"/>
    <n v="0"/>
    <n v="2.423394342232894E-2"/>
    <n v="5.403342503220062E-2"/>
    <n v="0.92173263154547036"/>
    <n v="0"/>
    <n v="15.24"/>
    <n v="33.980000000000004"/>
    <n v="579.65"/>
  </r>
  <r>
    <n v="1984"/>
    <x v="7"/>
    <n v="1982"/>
    <n v="14"/>
    <x v="13"/>
    <s v="US"/>
    <s v="PS"/>
    <n v="3"/>
    <x v="1"/>
    <s v="N"/>
    <n v="2844"/>
    <n v="1349"/>
    <n v="1335"/>
    <n v="0.86860000000000004"/>
    <x v="628"/>
    <n v="0"/>
    <n v="14"/>
    <n v="14"/>
    <n v="226"/>
    <n v="240"/>
    <n v="2"/>
    <n v="0"/>
    <n v="6.0230252922611914E-3"/>
    <n v="0.2109170111570432"/>
    <n v="0.78305996355069551"/>
    <n v="0"/>
    <n v="8.1300000000000008"/>
    <n v="284.70000000000005"/>
    <n v="1056.9899999999998"/>
  </r>
  <r>
    <n v="1984"/>
    <x v="6"/>
    <n v="1981"/>
    <n v="14"/>
    <x v="13"/>
    <s v="US"/>
    <s v="PS"/>
    <n v="3"/>
    <x v="2"/>
    <s v="N"/>
    <n v="341"/>
    <n v="74"/>
    <n v="74"/>
    <n v="0.99050000000000005"/>
    <x v="629"/>
    <n v="0"/>
    <n v="0"/>
    <n v="0"/>
    <n v="179"/>
    <n v="179"/>
    <n v="3"/>
    <n v="0"/>
    <n v="9.4547408004297603E-2"/>
    <n v="6.8493150684931503E-3"/>
    <n v="0.89860327692720932"/>
    <n v="0"/>
    <n v="7.04"/>
    <n v="0.51"/>
    <n v="66.910000000000011"/>
  </r>
  <r>
    <n v="1984"/>
    <x v="5"/>
    <n v="1980"/>
    <n v="14"/>
    <x v="13"/>
    <s v="US"/>
    <s v="PS"/>
    <n v="3"/>
    <x v="3"/>
    <s v="N"/>
    <n v="27"/>
    <n v="29"/>
    <n v="29"/>
    <n v="1"/>
    <x v="630"/>
    <n v="0"/>
    <n v="0"/>
    <n v="0"/>
    <n v="0"/>
    <n v="0"/>
    <n v="4"/>
    <n v="0"/>
    <n v="0"/>
    <n v="1.0211027910142954E-3"/>
    <n v="0.99897889720898569"/>
    <n v="0"/>
    <n v="0"/>
    <n v="0.03"/>
    <n v="29.35"/>
  </r>
  <r>
    <n v="1984"/>
    <x v="9"/>
    <n v="1983"/>
    <n v="15"/>
    <x v="14"/>
    <s v="US"/>
    <s v="PS"/>
    <n v="0"/>
    <x v="4"/>
    <s v="Y"/>
    <n v="112742"/>
    <n v="9261"/>
    <n v="9125"/>
    <n v="0.58320000000000005"/>
    <x v="631"/>
    <n v="0"/>
    <n v="136"/>
    <n v="136"/>
    <n v="568"/>
    <n v="704"/>
    <n v="1"/>
    <n v="7.1775010311415546E-2"/>
    <n v="8.8994534409895507E-2"/>
    <n v="0.18917182597353799"/>
    <n v="0.6500586293051509"/>
    <n v="664.75"/>
    <n v="824.23"/>
    <n v="1752.03"/>
    <n v="6020.57"/>
  </r>
  <r>
    <n v="1984"/>
    <x v="8"/>
    <n v="1982"/>
    <n v="15"/>
    <x v="14"/>
    <s v="US"/>
    <s v="PS"/>
    <n v="0"/>
    <x v="0"/>
    <s v="N"/>
    <n v="105753"/>
    <n v="26488"/>
    <n v="25781"/>
    <n v="0.82579999999999998"/>
    <x v="632"/>
    <n v="0"/>
    <n v="706"/>
    <n v="706"/>
    <n v="8515"/>
    <n v="9221"/>
    <n v="2"/>
    <n v="4.2958934352952553E-2"/>
    <n v="7.6630001449695562E-2"/>
    <n v="0.35314697194839084"/>
    <n v="0.52726409224896098"/>
    <n v="1137.9100000000001"/>
    <n v="2029.8"/>
    <n v="9354.27"/>
    <n v="13966.339999999998"/>
  </r>
  <r>
    <n v="1984"/>
    <x v="7"/>
    <n v="1981"/>
    <n v="15"/>
    <x v="14"/>
    <s v="US"/>
    <s v="PS"/>
    <n v="0"/>
    <x v="1"/>
    <s v="N"/>
    <n v="14537"/>
    <n v="3386"/>
    <n v="2735"/>
    <n v="0.98089999999999999"/>
    <x v="633"/>
    <n v="27"/>
    <n v="622"/>
    <n v="650"/>
    <n v="6540"/>
    <n v="7190"/>
    <n v="3"/>
    <n v="4.4059237822434184E-2"/>
    <n v="0.13836136252897663"/>
    <n v="0.36854725589499016"/>
    <n v="0.44903214375359896"/>
    <n v="149.19999999999999"/>
    <n v="468.53999999999996"/>
    <n v="1248.03"/>
    <n v="1520.5799999999997"/>
  </r>
  <r>
    <n v="1984"/>
    <x v="6"/>
    <n v="1980"/>
    <n v="15"/>
    <x v="14"/>
    <s v="US"/>
    <s v="PS"/>
    <n v="0"/>
    <x v="2"/>
    <s v="N"/>
    <n v="2209"/>
    <n v="887"/>
    <n v="623"/>
    <n v="1"/>
    <x v="634"/>
    <n v="48"/>
    <n v="216"/>
    <n v="264"/>
    <n v="1100"/>
    <n v="1364"/>
    <n v="4"/>
    <n v="1.6779733597782235E-2"/>
    <n v="1.1269129347066646E-4"/>
    <n v="0.4684013613108251"/>
    <n v="0.51470621379792203"/>
    <n v="14.889999999999999"/>
    <n v="0.1"/>
    <n v="415.65"/>
    <n v="456.74"/>
  </r>
  <r>
    <n v="1984"/>
    <x v="9"/>
    <n v="1983"/>
    <n v="16"/>
    <x v="15"/>
    <s v="US"/>
    <s v="PS"/>
    <n v="0"/>
    <x v="4"/>
    <s v="Y"/>
    <n v="8584"/>
    <n v="527"/>
    <n v="511"/>
    <n v="0.59089999999999998"/>
    <x v="635"/>
    <n v="0"/>
    <n v="16"/>
    <n v="16"/>
    <n v="40"/>
    <n v="56"/>
    <n v="1"/>
    <n v="0.11593543987269832"/>
    <n v="7.4979161930741819E-2"/>
    <n v="0.13641357884367658"/>
    <n v="0.672671819352883"/>
    <n v="61.2"/>
    <n v="39.58"/>
    <n v="72.010000000000005"/>
    <n v="355.09"/>
  </r>
  <r>
    <n v="1984"/>
    <x v="8"/>
    <n v="1982"/>
    <n v="16"/>
    <x v="15"/>
    <s v="US"/>
    <s v="PS"/>
    <n v="0"/>
    <x v="0"/>
    <s v="N"/>
    <n v="4656"/>
    <n v="1499"/>
    <n v="1411"/>
    <n v="0.83689999999999998"/>
    <x v="636"/>
    <n v="0"/>
    <n v="88"/>
    <n v="88"/>
    <n v="316"/>
    <n v="404"/>
    <n v="2"/>
    <n v="2.2731972172010596E-2"/>
    <n v="9.2075159584047606E-2"/>
    <n v="0.33979896078601396"/>
    <n v="0.54539390745792793"/>
    <n v="34.080000000000005"/>
    <n v="138.04000000000002"/>
    <n v="509.43"/>
    <n v="817.66000000000008"/>
  </r>
  <r>
    <n v="1984"/>
    <x v="7"/>
    <n v="1981"/>
    <n v="16"/>
    <x v="15"/>
    <s v="US"/>
    <s v="PS"/>
    <n v="0"/>
    <x v="1"/>
    <s v="N"/>
    <n v="712"/>
    <n v="264"/>
    <n v="198"/>
    <n v="0.9889"/>
    <x v="31"/>
    <n v="0"/>
    <n v="65"/>
    <n v="65"/>
    <n v="264"/>
    <n v="329"/>
    <n v="3"/>
    <n v="0.17919031403707911"/>
    <n v="7.5671585319712464E-4"/>
    <n v="0.23393870601589106"/>
    <n v="0.58611426409383272"/>
    <n v="47.36"/>
    <n v="0.2"/>
    <n v="61.83"/>
    <n v="154.90999999999997"/>
  </r>
  <r>
    <n v="1984"/>
    <x v="6"/>
    <n v="1980"/>
    <n v="16"/>
    <x v="15"/>
    <s v="US"/>
    <s v="PS"/>
    <n v="0"/>
    <x v="2"/>
    <s v="N"/>
    <n v="50"/>
    <n v="9"/>
    <n v="9"/>
    <n v="1"/>
    <x v="637"/>
    <n v="0"/>
    <n v="0"/>
    <n v="0"/>
    <n v="35"/>
    <n v="35"/>
    <n v="4"/>
    <n v="0"/>
    <n v="0"/>
    <n v="5.518763796909491E-3"/>
    <n v="0.99448123620309048"/>
    <n v="0"/>
    <n v="0"/>
    <n v="0.05"/>
    <n v="9.0100000000000016"/>
  </r>
  <r>
    <n v="1984"/>
    <x v="9"/>
    <n v="1983"/>
    <n v="17"/>
    <x v="16"/>
    <s v="US"/>
    <s v="PS"/>
    <n v="0"/>
    <x v="4"/>
    <s v="Y"/>
    <n v="39295"/>
    <n v="3203"/>
    <n v="3171"/>
    <n v="0.57110000000000005"/>
    <x v="638"/>
    <n v="0"/>
    <n v="32"/>
    <n v="32"/>
    <n v="105"/>
    <n v="137"/>
    <n v="1"/>
    <n v="7.2319770254873503E-2"/>
    <n v="8.9519439371946743E-2"/>
    <n v="0.19021085982737904"/>
    <n v="0.64794993054580075"/>
    <n v="231.68"/>
    <n v="286.77999999999997"/>
    <n v="609.35"/>
    <n v="2075.7399999999998"/>
  </r>
  <r>
    <n v="1984"/>
    <x v="8"/>
    <n v="1982"/>
    <n v="17"/>
    <x v="16"/>
    <s v="US"/>
    <s v="PS"/>
    <n v="0"/>
    <x v="0"/>
    <s v="N"/>
    <n v="27642"/>
    <n v="7509"/>
    <n v="6617"/>
    <n v="0.81169999999999998"/>
    <x v="639"/>
    <n v="0"/>
    <n v="892"/>
    <n v="892"/>
    <n v="984"/>
    <n v="1876"/>
    <n v="2"/>
    <n v="3.2084315370377758E-2"/>
    <n v="7.0016911010799057E-2"/>
    <n v="0.32238778146180375"/>
    <n v="0.5755109921570194"/>
    <n v="240.95"/>
    <n v="525.81999999999994"/>
    <n v="2421.1000000000004"/>
    <n v="4322.0300000000007"/>
  </r>
  <r>
    <n v="1984"/>
    <x v="7"/>
    <n v="1981"/>
    <n v="17"/>
    <x v="16"/>
    <s v="US"/>
    <s v="PS"/>
    <n v="0"/>
    <x v="1"/>
    <s v="N"/>
    <n v="12969"/>
    <n v="6178"/>
    <n v="2251"/>
    <n v="0.97389999999999999"/>
    <x v="640"/>
    <n v="23"/>
    <n v="3903"/>
    <n v="3926"/>
    <n v="2074"/>
    <n v="6000"/>
    <n v="3"/>
    <n v="1.5418380989068258E-2"/>
    <n v="6.321115380506738E-2"/>
    <n v="0.16847891181126318"/>
    <n v="0.75289155339460123"/>
    <n v="95.259999999999991"/>
    <n v="390.53999999999996"/>
    <n v="1040.9199999999998"/>
    <n v="4651.6200000000008"/>
  </r>
  <r>
    <n v="1984"/>
    <x v="6"/>
    <n v="1980"/>
    <n v="17"/>
    <x v="16"/>
    <s v="US"/>
    <s v="PS"/>
    <n v="0"/>
    <x v="2"/>
    <s v="N"/>
    <n v="2266"/>
    <n v="1924"/>
    <n v="418"/>
    <n v="1"/>
    <x v="641"/>
    <n v="35"/>
    <n v="1471"/>
    <n v="1506"/>
    <n v="114"/>
    <n v="1620"/>
    <n v="4"/>
    <n v="1.402706704418526E-4"/>
    <n v="5.7147310180014025E-5"/>
    <n v="0.14925318856014755"/>
    <n v="0.85054939345923053"/>
    <n v="0.27"/>
    <n v="0.11"/>
    <n v="287.29000000000002"/>
    <n v="1637.18"/>
  </r>
  <r>
    <n v="1984"/>
    <x v="9"/>
    <n v="1983"/>
    <n v="18"/>
    <x v="17"/>
    <s v="US"/>
    <s v="WA"/>
    <n v="1"/>
    <x v="4"/>
    <s v="Y"/>
    <n v="135076"/>
    <n v="4633"/>
    <n v="3895"/>
    <n v="0.60050000000000003"/>
    <x v="642"/>
    <n v="0"/>
    <n v="738"/>
    <n v="738"/>
    <n v="4994"/>
    <n v="5732"/>
    <n v="1"/>
    <n v="0.28528206445152759"/>
    <n v="0.10964485408524624"/>
    <n v="0.24453642419834823"/>
    <n v="0.36053665726487799"/>
    <n v="1321.96"/>
    <n v="508.08"/>
    <n v="1133.1499999999999"/>
    <n v="1670.68"/>
  </r>
  <r>
    <n v="1984"/>
    <x v="8"/>
    <n v="1982"/>
    <n v="18"/>
    <x v="17"/>
    <s v="US"/>
    <s v="WA"/>
    <n v="1"/>
    <x v="0"/>
    <s v="N"/>
    <n v="66072"/>
    <n v="12906"/>
    <n v="11315"/>
    <n v="0.81200000000000006"/>
    <x v="643"/>
    <n v="0"/>
    <n v="1590"/>
    <n v="1590"/>
    <n v="5130"/>
    <n v="6720"/>
    <n v="2"/>
    <n v="8.1982239557546313E-2"/>
    <n v="0.2772967431957174"/>
    <n v="0.27639097767663784"/>
    <n v="0.36433003957009841"/>
    <n v="1058.08"/>
    <n v="3578.85"/>
    <n v="3567.1600000000003"/>
    <n v="4702.12"/>
  </r>
  <r>
    <n v="1984"/>
    <x v="7"/>
    <n v="1981"/>
    <n v="18"/>
    <x v="17"/>
    <s v="US"/>
    <s v="WA"/>
    <n v="1"/>
    <x v="1"/>
    <s v="N"/>
    <n v="27190"/>
    <n v="9653"/>
    <n v="5972"/>
    <n v="0.95899999999999996"/>
    <x v="644"/>
    <n v="429"/>
    <n v="3252"/>
    <n v="3681"/>
    <n v="5634"/>
    <n v="9315"/>
    <n v="3"/>
    <n v="0.2114214444207338"/>
    <n v="0.21867794004611835"/>
    <n v="0.14324871392729208"/>
    <n v="0.4266519016058557"/>
    <n v="2040.94"/>
    <n v="2110.9899999999998"/>
    <n v="1382.84"/>
    <n v="4118.6499999999996"/>
  </r>
  <r>
    <n v="1984"/>
    <x v="6"/>
    <n v="1980"/>
    <n v="18"/>
    <x v="17"/>
    <s v="US"/>
    <s v="WA"/>
    <n v="1"/>
    <x v="2"/>
    <s v="N"/>
    <n v="6002"/>
    <n v="2748"/>
    <n v="1704"/>
    <n v="1"/>
    <x v="645"/>
    <n v="99"/>
    <n v="944"/>
    <n v="1044"/>
    <n v="2653"/>
    <n v="3697"/>
    <n v="4"/>
    <n v="0.25827551959603751"/>
    <n v="0.31490084656046158"/>
    <n v="4.0563597536352622E-2"/>
    <n v="0.38626003630714828"/>
    <n v="709.93999999999994"/>
    <n v="865.59"/>
    <n v="111.5"/>
    <n v="1061.74"/>
  </r>
  <r>
    <n v="1984"/>
    <x v="9"/>
    <n v="1983"/>
    <n v="19"/>
    <x v="18"/>
    <s v="US"/>
    <s v="CR"/>
    <n v="0"/>
    <x v="4"/>
    <s v="Y"/>
    <n v="1551359"/>
    <n v="58300"/>
    <n v="50629"/>
    <n v="0.59330000000000005"/>
    <x v="646"/>
    <n v="0"/>
    <n v="7671"/>
    <n v="7671"/>
    <n v="33884"/>
    <n v="41555"/>
    <n v="1"/>
    <n v="0.15689675430208272"/>
    <n v="0.12268403651785369"/>
    <n v="0.22598325050064108"/>
    <n v="0.49443595867942236"/>
    <n v="9147.119999999999"/>
    <n v="7152.51"/>
    <n v="13174.880000000001"/>
    <n v="28825.739999999998"/>
  </r>
  <r>
    <n v="1984"/>
    <x v="8"/>
    <n v="1982"/>
    <n v="19"/>
    <x v="18"/>
    <s v="US"/>
    <s v="CR"/>
    <n v="0"/>
    <x v="0"/>
    <s v="N"/>
    <n v="437312"/>
    <n v="77043"/>
    <n v="49681"/>
    <n v="0.83540000000000003"/>
    <x v="647"/>
    <n v="0"/>
    <n v="27362"/>
    <n v="27362"/>
    <n v="16227"/>
    <n v="43589"/>
    <n v="2"/>
    <n v="0.10172689788799714"/>
    <n v="0.10453360829334642"/>
    <n v="0.32052259016381957"/>
    <n v="0.47321690365483693"/>
    <n v="7837.44"/>
    <n v="8053.68"/>
    <n v="24694.32"/>
    <n v="36458.49"/>
  </r>
  <r>
    <n v="1984"/>
    <x v="7"/>
    <n v="1981"/>
    <n v="19"/>
    <x v="18"/>
    <s v="US"/>
    <s v="CR"/>
    <n v="0"/>
    <x v="1"/>
    <s v="N"/>
    <n v="282122"/>
    <n v="109970"/>
    <n v="75300"/>
    <n v="0.94750000000000001"/>
    <x v="648"/>
    <n v="3793"/>
    <n v="30876"/>
    <n v="34669"/>
    <n v="29109"/>
    <n v="63778"/>
    <n v="3"/>
    <n v="0.26795017125539211"/>
    <n v="0.16037363192557696"/>
    <n v="0.21011508020441164"/>
    <n v="0.36156111661461932"/>
    <n v="29466.549999999996"/>
    <n v="17636.329999999998"/>
    <n v="23106.41"/>
    <n v="39760.97"/>
  </r>
  <r>
    <n v="1984"/>
    <x v="6"/>
    <n v="1980"/>
    <n v="19"/>
    <x v="18"/>
    <s v="US"/>
    <s v="CR"/>
    <n v="0"/>
    <x v="2"/>
    <s v="N"/>
    <n v="20181"/>
    <n v="7529"/>
    <n v="5731"/>
    <n v="1"/>
    <x v="649"/>
    <n v="61"/>
    <n v="1736"/>
    <n v="1797"/>
    <n v="8442"/>
    <n v="10239"/>
    <n v="4"/>
    <n v="0.39160682196405733"/>
    <n v="0.18850716077782395"/>
    <n v="0.1476476283700415"/>
    <n v="0.27223838888807722"/>
    <n v="2948.4900000000002"/>
    <n v="1419.31"/>
    <n v="1111.67"/>
    <n v="2049.7399999999998"/>
  </r>
  <r>
    <n v="1984"/>
    <x v="9"/>
    <n v="1983"/>
    <n v="20"/>
    <x v="19"/>
    <s v="US"/>
    <s v="CR"/>
    <n v="1"/>
    <x v="4"/>
    <s v="Y"/>
    <n v="153182"/>
    <n v="8773"/>
    <n v="6535"/>
    <n v="0.68079999999999996"/>
    <x v="650"/>
    <n v="0"/>
    <n v="2238"/>
    <n v="2238"/>
    <n v="1168"/>
    <n v="3406"/>
    <n v="1"/>
    <n v="0"/>
    <n v="6.5674336537376518E-2"/>
    <n v="0.18723306764053169"/>
    <n v="0.74709259582209187"/>
    <n v="0"/>
    <n v="576.17999999999995"/>
    <n v="1642.65"/>
    <n v="6554.46"/>
  </r>
  <r>
    <n v="1984"/>
    <x v="8"/>
    <n v="1982"/>
    <n v="20"/>
    <x v="19"/>
    <s v="US"/>
    <s v="CR"/>
    <n v="1"/>
    <x v="0"/>
    <s v="N"/>
    <n v="140726"/>
    <n v="68103"/>
    <n v="44230"/>
    <n v="0.94310000000000005"/>
    <x v="651"/>
    <n v="0"/>
    <n v="23873"/>
    <n v="23873"/>
    <n v="8333"/>
    <n v="32206"/>
    <n v="2"/>
    <n v="0"/>
    <n v="6.2917286432308366E-3"/>
    <n v="0.46479089976021853"/>
    <n v="0.52891737159655039"/>
    <n v="0"/>
    <n v="428.49"/>
    <n v="31653.98"/>
    <n v="36021.229999999996"/>
  </r>
  <r>
    <n v="1984"/>
    <x v="7"/>
    <n v="1981"/>
    <n v="20"/>
    <x v="19"/>
    <s v="US"/>
    <s v="CR"/>
    <n v="1"/>
    <x v="1"/>
    <s v="N"/>
    <n v="15318"/>
    <n v="9182"/>
    <n v="5571"/>
    <n v="0.99329999999999996"/>
    <x v="652"/>
    <n v="360"/>
    <n v="3250"/>
    <n v="3610"/>
    <n v="1442"/>
    <n v="5052"/>
    <n v="3"/>
    <n v="0"/>
    <n v="4.9986877083467197E-3"/>
    <n v="0.50315766775824655"/>
    <n v="0.49184364453340673"/>
    <n v="0"/>
    <n v="45.9"/>
    <n v="4620.2000000000007"/>
    <n v="4516.3099999999995"/>
  </r>
  <r>
    <n v="1984"/>
    <x v="6"/>
    <n v="1980"/>
    <n v="20"/>
    <x v="19"/>
    <s v="US"/>
    <s v="CR"/>
    <n v="1"/>
    <x v="2"/>
    <s v="N"/>
    <n v="0"/>
    <n v="0"/>
    <n v="0"/>
    <n v="1"/>
    <x v="55"/>
    <n v="0"/>
    <n v="0"/>
    <n v="0"/>
    <n v="0"/>
    <n v="0"/>
    <n v="4"/>
    <e v="#DIV/0!"/>
    <e v="#DIV/0!"/>
    <e v="#DIV/0!"/>
    <e v="#DIV/0!"/>
    <n v="0"/>
    <n v="0"/>
    <n v="0"/>
    <n v="0"/>
  </r>
  <r>
    <n v="1984"/>
    <x v="9"/>
    <n v="1983"/>
    <n v="21"/>
    <x v="20"/>
    <s v="US"/>
    <s v="CR"/>
    <n v="1"/>
    <x v="4"/>
    <s v="Y"/>
    <n v="283790"/>
    <n v="6704"/>
    <n v="6023"/>
    <n v="0.64280000000000004"/>
    <x v="653"/>
    <n v="0"/>
    <n v="680"/>
    <n v="680"/>
    <n v="2472"/>
    <n v="3152"/>
    <n v="1"/>
    <n v="0"/>
    <n v="0"/>
    <n v="0.35507643020458446"/>
    <n v="0.64492356979541565"/>
    <n v="0"/>
    <n v="0"/>
    <n v="2380.7199999999998"/>
    <n v="4324.09"/>
  </r>
  <r>
    <n v="1984"/>
    <x v="8"/>
    <n v="1982"/>
    <n v="21"/>
    <x v="20"/>
    <s v="US"/>
    <s v="CR"/>
    <n v="1"/>
    <x v="0"/>
    <s v="N"/>
    <n v="171488"/>
    <n v="71079"/>
    <n v="59762"/>
    <n v="0.90949999999999998"/>
    <x v="654"/>
    <n v="0"/>
    <n v="11317"/>
    <n v="11317"/>
    <n v="22426"/>
    <n v="33743"/>
    <n v="2"/>
    <n v="0"/>
    <n v="0"/>
    <n v="0.6544773620634835"/>
    <n v="0.34552263793651639"/>
    <n v="0"/>
    <n v="0"/>
    <n v="46520.119999999995"/>
    <n v="24559.68"/>
  </r>
  <r>
    <n v="1984"/>
    <x v="7"/>
    <n v="1981"/>
    <n v="21"/>
    <x v="20"/>
    <s v="US"/>
    <s v="CR"/>
    <n v="1"/>
    <x v="1"/>
    <s v="N"/>
    <n v="31646"/>
    <n v="17285"/>
    <n v="14622"/>
    <n v="0.98250000000000004"/>
    <x v="655"/>
    <n v="0"/>
    <n v="2662"/>
    <n v="2663"/>
    <n v="7559"/>
    <n v="10222"/>
    <n v="3"/>
    <n v="0"/>
    <n v="0"/>
    <n v="0.615121072134173"/>
    <n v="0.38487892786582706"/>
    <n v="0"/>
    <n v="0"/>
    <n v="10632.46"/>
    <n v="6652.69"/>
  </r>
  <r>
    <n v="1984"/>
    <x v="6"/>
    <n v="1980"/>
    <n v="21"/>
    <x v="20"/>
    <s v="US"/>
    <s v="CR"/>
    <n v="1"/>
    <x v="2"/>
    <s v="N"/>
    <n v="291"/>
    <n v="0"/>
    <n v="0"/>
    <n v="1"/>
    <x v="55"/>
    <n v="0"/>
    <n v="0"/>
    <n v="0"/>
    <n v="260"/>
    <n v="260"/>
    <n v="4"/>
    <n v="0"/>
    <n v="0"/>
    <n v="0.42424242424242425"/>
    <n v="0.57575757575757569"/>
    <n v="0"/>
    <n v="0"/>
    <n v="0.28000000000000003"/>
    <n v="0.38"/>
  </r>
  <r>
    <n v="1984"/>
    <x v="9"/>
    <n v="1983"/>
    <n v="22"/>
    <x v="21"/>
    <s v="US"/>
    <s v="CR"/>
    <n v="1"/>
    <x v="4"/>
    <s v="Y"/>
    <n v="388084"/>
    <n v="13256"/>
    <n v="10952"/>
    <n v="0.58040000000000003"/>
    <x v="656"/>
    <n v="0"/>
    <n v="2303"/>
    <n v="2303"/>
    <n v="6395"/>
    <n v="8698"/>
    <n v="1"/>
    <n v="0.168293214665863"/>
    <n v="0.13497569796221962"/>
    <n v="0.24559504348567338"/>
    <n v="0.45113604388624401"/>
    <n v="2230.91"/>
    <n v="1789.25"/>
    <n v="3255.63"/>
    <n v="5980.3"/>
  </r>
  <r>
    <n v="1984"/>
    <x v="8"/>
    <n v="1982"/>
    <n v="22"/>
    <x v="21"/>
    <s v="US"/>
    <s v="CR"/>
    <n v="1"/>
    <x v="0"/>
    <s v="N"/>
    <n v="196229"/>
    <n v="30525"/>
    <n v="26355"/>
    <n v="0.79620000000000002"/>
    <x v="657"/>
    <n v="0"/>
    <n v="4170"/>
    <n v="4170"/>
    <n v="4809"/>
    <n v="8979"/>
    <n v="2"/>
    <n v="4.6765282539224955E-2"/>
    <n v="4.8555240886003173E-2"/>
    <n v="0.51692843933911747"/>
    <n v="0.38775103723565435"/>
    <n v="1427.5500000000002"/>
    <n v="1482.19"/>
    <n v="15779.68"/>
    <n v="11836.43"/>
  </r>
  <r>
    <n v="1984"/>
    <x v="7"/>
    <n v="1981"/>
    <n v="22"/>
    <x v="21"/>
    <s v="US"/>
    <s v="CR"/>
    <n v="1"/>
    <x v="1"/>
    <s v="N"/>
    <n v="100063"/>
    <n v="42851"/>
    <n v="35000"/>
    <n v="0.97519999999999996"/>
    <x v="658"/>
    <n v="1124"/>
    <n v="6726"/>
    <n v="7850"/>
    <n v="26017"/>
    <n v="33867"/>
    <n v="3"/>
    <n v="0.12008101406194646"/>
    <n v="6.3440946032163853E-2"/>
    <n v="0.54247264176877419"/>
    <n v="0.27400539813711527"/>
    <n v="5145.6899999999996"/>
    <n v="2718.56"/>
    <n v="23245.94"/>
    <n v="11741.630000000001"/>
  </r>
  <r>
    <n v="1984"/>
    <x v="6"/>
    <n v="1980"/>
    <n v="22"/>
    <x v="21"/>
    <s v="US"/>
    <s v="CR"/>
    <n v="1"/>
    <x v="2"/>
    <s v="N"/>
    <n v="9469"/>
    <n v="5652"/>
    <n v="5539"/>
    <n v="1"/>
    <x v="659"/>
    <n v="108"/>
    <n v="3"/>
    <n v="112"/>
    <n v="2869"/>
    <n v="2981"/>
    <n v="4"/>
    <n v="0.12271765438564208"/>
    <n v="7.7847447311432241E-5"/>
    <n v="0.84222799394205305"/>
    <n v="3.4976504224993279E-2"/>
    <n v="693.61"/>
    <n v="0.44"/>
    <n v="4760.34"/>
    <n v="197.69000000000003"/>
  </r>
  <r>
    <n v="1984"/>
    <x v="9"/>
    <n v="1983"/>
    <n v="23"/>
    <x v="22"/>
    <s v="US"/>
    <s v="CR"/>
    <n v="0"/>
    <x v="4"/>
    <s v="Y"/>
    <n v="106169"/>
    <n v="4248"/>
    <n v="3873"/>
    <n v="0.57050000000000001"/>
    <x v="660"/>
    <n v="0"/>
    <n v="375"/>
    <n v="375"/>
    <n v="2047"/>
    <n v="2422"/>
    <n v="1"/>
    <n v="0.14365542094373687"/>
    <n v="0.11521432623345566"/>
    <n v="0.31198348566411599"/>
    <n v="0.4291467671586916"/>
    <n v="610.30999999999995"/>
    <n v="489.47999999999996"/>
    <n v="1325.44"/>
    <n v="1823.1999999999998"/>
  </r>
  <r>
    <n v="1984"/>
    <x v="8"/>
    <n v="1982"/>
    <n v="23"/>
    <x v="22"/>
    <s v="US"/>
    <s v="CR"/>
    <n v="0"/>
    <x v="0"/>
    <s v="N"/>
    <n v="29396"/>
    <n v="3145"/>
    <n v="2061"/>
    <n v="0.77370000000000005"/>
    <x v="661"/>
    <n v="0"/>
    <n v="1083"/>
    <n v="1083"/>
    <n v="504"/>
    <n v="1587"/>
    <n v="2"/>
    <n v="7.1844104650793147E-2"/>
    <n v="7.9947229551451185E-2"/>
    <n v="0.34266141081476303"/>
    <n v="0.50554725498299269"/>
    <n v="226"/>
    <n v="251.48999999999998"/>
    <n v="1077.9100000000001"/>
    <n v="1590.3"/>
  </r>
  <r>
    <n v="1984"/>
    <x v="7"/>
    <n v="1981"/>
    <n v="23"/>
    <x v="22"/>
    <s v="US"/>
    <s v="CR"/>
    <n v="0"/>
    <x v="1"/>
    <s v="N"/>
    <n v="21459"/>
    <n v="6063"/>
    <n v="4126"/>
    <n v="0.9405"/>
    <x v="662"/>
    <n v="439"/>
    <n v="1498"/>
    <n v="1937"/>
    <n v="3515"/>
    <n v="5452"/>
    <n v="3"/>
    <n v="0.19964378772386954"/>
    <n v="0.12239684686170389"/>
    <n v="0.32859098255219499"/>
    <n v="0.3493683828622316"/>
    <n v="1210.6000000000001"/>
    <n v="742.19"/>
    <n v="1992.51"/>
    <n v="2118.5"/>
  </r>
  <r>
    <n v="1984"/>
    <x v="6"/>
    <n v="1980"/>
    <n v="23"/>
    <x v="22"/>
    <s v="US"/>
    <s v="CR"/>
    <n v="0"/>
    <x v="2"/>
    <s v="N"/>
    <n v="6075"/>
    <n v="2986"/>
    <n v="798"/>
    <n v="1"/>
    <x v="663"/>
    <n v="0"/>
    <n v="2187"/>
    <n v="2188"/>
    <n v="2481"/>
    <n v="4669"/>
    <n v="4"/>
    <n v="0.19577818034483108"/>
    <n v="2.1085658604535911E-2"/>
    <n v="1.9254015717973876E-3"/>
    <n v="0.78121075947883567"/>
    <n v="584.67000000000007"/>
    <n v="62.97"/>
    <n v="5.75"/>
    <n v="2333"/>
  </r>
  <r>
    <n v="1984"/>
    <x v="8"/>
    <n v="1983"/>
    <n v="24"/>
    <x v="23"/>
    <s v="US"/>
    <s v="CR"/>
    <n v="2"/>
    <x v="0"/>
    <s v="Y"/>
    <n v="227930"/>
    <n v="14381"/>
    <n v="14328"/>
    <n v="0.63990000000000002"/>
    <x v="664"/>
    <n v="0"/>
    <n v="53"/>
    <n v="53"/>
    <n v="839"/>
    <n v="892"/>
    <n v="1"/>
    <n v="0.1082281543947089"/>
    <n v="0.35180825262970522"/>
    <n v="0.38048538990838443"/>
    <n v="0.15947820306720142"/>
    <n v="1556.5200000000002"/>
    <n v="5059.6499999999996"/>
    <n v="5472.08"/>
    <n v="2293.59"/>
  </r>
  <r>
    <n v="1984"/>
    <x v="7"/>
    <n v="1982"/>
    <n v="24"/>
    <x v="23"/>
    <s v="US"/>
    <s v="CR"/>
    <n v="2"/>
    <x v="1"/>
    <s v="N"/>
    <n v="170708"/>
    <n v="54691"/>
    <n v="32058"/>
    <n v="0.89659999999999995"/>
    <x v="665"/>
    <n v="0"/>
    <n v="22632"/>
    <n v="22632"/>
    <n v="19913"/>
    <n v="42545"/>
    <n v="2"/>
    <n v="0.15643112967504261"/>
    <n v="0.28136356887763869"/>
    <n v="0.12897840760571846"/>
    <n v="0.43322689384160024"/>
    <n v="8555.4499999999989"/>
    <n v="15388.189999999999"/>
    <n v="7054.0199999999995"/>
    <n v="23693.82"/>
  </r>
  <r>
    <n v="1984"/>
    <x v="6"/>
    <n v="1981"/>
    <n v="24"/>
    <x v="23"/>
    <s v="US"/>
    <s v="CR"/>
    <n v="2"/>
    <x v="2"/>
    <s v="N"/>
    <n v="58411"/>
    <n v="31680"/>
    <n v="2053"/>
    <n v="0.99509999999999998"/>
    <x v="666"/>
    <n v="0"/>
    <n v="29627"/>
    <n v="29627"/>
    <n v="12858"/>
    <n v="42485"/>
    <n v="3"/>
    <n v="1.1192664778443063E-2"/>
    <n v="2.2298209912258518E-2"/>
    <n v="2.0684286930443482E-2"/>
    <n v="0.945824838378855"/>
    <n v="354.59"/>
    <n v="706.42"/>
    <n v="655.29"/>
    <n v="29964.270000000004"/>
  </r>
  <r>
    <n v="1984"/>
    <x v="5"/>
    <n v="1980"/>
    <n v="24"/>
    <x v="23"/>
    <s v="US"/>
    <s v="CR"/>
    <n v="2"/>
    <x v="3"/>
    <s v="N"/>
    <n v="705"/>
    <n v="539"/>
    <n v="0"/>
    <n v="1"/>
    <x v="55"/>
    <n v="0"/>
    <n v="538"/>
    <n v="538"/>
    <n v="95"/>
    <n v="633"/>
    <n v="4"/>
    <n v="1.4830194275545011E-4"/>
    <n v="5.5613228533293788E-5"/>
    <n v="1.2420287705768947E-3"/>
    <n v="0.99855405605813441"/>
    <n v="0.08"/>
    <n v="0.03"/>
    <n v="0.67"/>
    <n v="538.66"/>
  </r>
  <r>
    <n v="1984"/>
    <x v="8"/>
    <n v="1983"/>
    <n v="25"/>
    <x v="24"/>
    <s v="US"/>
    <s v="CR"/>
    <n v="2"/>
    <x v="0"/>
    <s v="Y"/>
    <n v="57664"/>
    <n v="3798"/>
    <n v="3643"/>
    <n v="0.6794"/>
    <x v="667"/>
    <n v="0"/>
    <n v="154"/>
    <n v="154"/>
    <n v="2283"/>
    <n v="2437"/>
    <n v="1"/>
    <n v="8.7263039569529008E-2"/>
    <n v="9.881457262223485E-2"/>
    <n v="0.46684199303433077"/>
    <n v="0.34708039477390529"/>
    <n v="331.48"/>
    <n v="375.36"/>
    <n v="1773.3600000000001"/>
    <n v="1318.43"/>
  </r>
  <r>
    <n v="1984"/>
    <x v="7"/>
    <n v="1982"/>
    <n v="25"/>
    <x v="24"/>
    <s v="US"/>
    <s v="CR"/>
    <n v="2"/>
    <x v="1"/>
    <s v="N"/>
    <n v="53802"/>
    <n v="25258"/>
    <n v="8402"/>
    <n v="0.93149999999999999"/>
    <x v="668"/>
    <n v="0"/>
    <n v="16855"/>
    <n v="16855"/>
    <n v="2412"/>
    <n v="19267"/>
    <n v="2"/>
    <n v="4.4251326312455465E-2"/>
    <n v="6.1862380235964839E-2"/>
    <n v="0.15524309129780664"/>
    <n v="0.7386432021537731"/>
    <n v="1117.7"/>
    <n v="1562.52"/>
    <n v="3921.13"/>
    <n v="18656.650000000001"/>
  </r>
  <r>
    <n v="1984"/>
    <x v="6"/>
    <n v="1981"/>
    <n v="25"/>
    <x v="24"/>
    <s v="US"/>
    <s v="CR"/>
    <n v="2"/>
    <x v="2"/>
    <s v="N"/>
    <n v="10834"/>
    <n v="6881"/>
    <n v="714"/>
    <n v="0.999"/>
    <x v="669"/>
    <n v="0"/>
    <n v="6167"/>
    <n v="6167"/>
    <n v="1709"/>
    <n v="7876"/>
    <n v="3"/>
    <n v="9.1608466807915762E-3"/>
    <n v="2.5324567751610846E-2"/>
    <n v="6.3220595629415843E-2"/>
    <n v="0.90229398993818177"/>
    <n v="63.04"/>
    <n v="174.26999999999998"/>
    <n v="435.04999999999995"/>
    <n v="6209.1"/>
  </r>
  <r>
    <n v="1984"/>
    <x v="5"/>
    <n v="1980"/>
    <n v="25"/>
    <x v="24"/>
    <s v="US"/>
    <s v="CR"/>
    <n v="2"/>
    <x v="3"/>
    <s v="N"/>
    <n v="64"/>
    <n v="0"/>
    <n v="0"/>
    <n v="1"/>
    <x v="55"/>
    <n v="0"/>
    <n v="0"/>
    <n v="0"/>
    <n v="57"/>
    <n v="57"/>
    <n v="4"/>
    <n v="0"/>
    <n v="0"/>
    <n v="0.42857142857142849"/>
    <n v="0.5714285714285714"/>
    <n v="0"/>
    <n v="0"/>
    <n v="0.06"/>
    <n v="0.08"/>
  </r>
  <r>
    <n v="1984"/>
    <x v="9"/>
    <n v="1983"/>
    <n v="26"/>
    <x v="25"/>
    <s v="US"/>
    <s v="CR"/>
    <n v="0"/>
    <x v="4"/>
    <s v="Y"/>
    <n v="111113"/>
    <n v="4049"/>
    <n v="3821"/>
    <n v="0.54830000000000001"/>
    <x v="670"/>
    <n v="0"/>
    <n v="228"/>
    <n v="228"/>
    <n v="1081"/>
    <n v="1309"/>
    <n v="1"/>
    <n v="0.15772136895649169"/>
    <n v="0.26912933972048009"/>
    <n v="0.23016445256555881"/>
    <n v="0.34298483875746955"/>
    <n v="638.74"/>
    <n v="1089.92"/>
    <n v="932.12"/>
    <n v="1389.02"/>
  </r>
  <r>
    <n v="1984"/>
    <x v="8"/>
    <n v="1982"/>
    <n v="26"/>
    <x v="25"/>
    <s v="US"/>
    <s v="CR"/>
    <n v="0"/>
    <x v="0"/>
    <s v="N"/>
    <n v="57311"/>
    <n v="5228"/>
    <n v="5087"/>
    <n v="0.76549999999999996"/>
    <x v="671"/>
    <n v="0"/>
    <n v="140"/>
    <n v="140"/>
    <n v="515"/>
    <n v="655"/>
    <n v="2"/>
    <n v="7.9743935000650287E-2"/>
    <n v="0.27984683533651089"/>
    <n v="0.39711879059590388"/>
    <n v="0.24329043906693493"/>
    <n v="416.93"/>
    <n v="1463.14"/>
    <n v="2076.2800000000002"/>
    <n v="1272.01"/>
  </r>
  <r>
    <n v="1984"/>
    <x v="7"/>
    <n v="1981"/>
    <n v="26"/>
    <x v="25"/>
    <s v="US"/>
    <s v="CR"/>
    <n v="0"/>
    <x v="1"/>
    <s v="N"/>
    <n v="43178"/>
    <n v="15391"/>
    <n v="15201"/>
    <n v="0.94969999999999999"/>
    <x v="672"/>
    <n v="14"/>
    <n v="175"/>
    <n v="189"/>
    <n v="6966"/>
    <n v="7155"/>
    <n v="3"/>
    <n v="0.31155730574041718"/>
    <n v="8.0528789147698787E-2"/>
    <n v="0.51084599896435601"/>
    <n v="9.706790614752793E-2"/>
    <n v="4795.3"/>
    <n v="1239.4499999999998"/>
    <n v="7862.63"/>
    <n v="1494.01"/>
  </r>
  <r>
    <n v="1984"/>
    <x v="6"/>
    <n v="1980"/>
    <n v="26"/>
    <x v="25"/>
    <s v="US"/>
    <s v="CR"/>
    <n v="0"/>
    <x v="2"/>
    <s v="N"/>
    <n v="8374"/>
    <n v="1409"/>
    <n v="1169"/>
    <n v="1"/>
    <x v="673"/>
    <n v="232"/>
    <n v="7"/>
    <n v="240"/>
    <n v="4534"/>
    <n v="4774"/>
    <n v="4"/>
    <n v="0.27003818148269054"/>
    <n v="0.46043461598512475"/>
    <n v="5.6278653854342602E-3"/>
    <n v="0.26389933714675035"/>
    <n v="380.5"/>
    <n v="648.78"/>
    <n v="7.93"/>
    <n v="371.85000000000008"/>
  </r>
  <r>
    <n v="1984"/>
    <x v="9"/>
    <n v="1983"/>
    <n v="27"/>
    <x v="26"/>
    <s v="US"/>
    <s v="OR"/>
    <n v="0"/>
    <x v="4"/>
    <s v="Y"/>
    <n v="1005715"/>
    <n v="23591"/>
    <n v="22235"/>
    <n v="0.5484"/>
    <x v="674"/>
    <n v="0"/>
    <n v="1356"/>
    <n v="1356"/>
    <n v="43163"/>
    <n v="44519"/>
    <n v="1"/>
    <n v="0.25135279022786561"/>
    <n v="0.19599160392641909"/>
    <n v="0.39347905517044351"/>
    <n v="0.15917655067527187"/>
    <n v="5929.91"/>
    <n v="4623.83"/>
    <n v="9282.9499999999989"/>
    <n v="3755.29"/>
  </r>
  <r>
    <n v="1984"/>
    <x v="8"/>
    <n v="1982"/>
    <n v="27"/>
    <x v="26"/>
    <s v="US"/>
    <s v="OR"/>
    <n v="0"/>
    <x v="0"/>
    <s v="N"/>
    <n v="610823"/>
    <n v="100427"/>
    <n v="91985"/>
    <n v="0.78"/>
    <x v="675"/>
    <n v="0"/>
    <n v="8441"/>
    <n v="8441"/>
    <n v="31661"/>
    <n v="40102"/>
    <n v="2"/>
    <n v="0.12153778948859938"/>
    <n v="0.52048457230801148"/>
    <n v="0.24524002531975045"/>
    <n v="0.11273761288363855"/>
    <n v="12205.74"/>
    <n v="52270.98"/>
    <n v="24628.850000000002"/>
    <n v="11321.96"/>
  </r>
  <r>
    <n v="1984"/>
    <x v="7"/>
    <n v="1981"/>
    <n v="27"/>
    <x v="26"/>
    <s v="US"/>
    <s v="OR"/>
    <n v="0"/>
    <x v="1"/>
    <s v="N"/>
    <n v="292289"/>
    <n v="97073"/>
    <n v="82325"/>
    <n v="0.93110000000000004"/>
    <x v="676"/>
    <n v="1636"/>
    <n v="13110"/>
    <n v="14747"/>
    <n v="49505"/>
    <n v="64252"/>
    <n v="3"/>
    <n v="0.32071902904542171"/>
    <n v="0.33094441273295711"/>
    <n v="0.19471629275784144"/>
    <n v="0.15362026546377974"/>
    <n v="31133.200000000001"/>
    <n v="32125.81"/>
    <n v="18901.72"/>
    <n v="14912.400000000001"/>
  </r>
  <r>
    <n v="1984"/>
    <x v="6"/>
    <n v="1980"/>
    <n v="27"/>
    <x v="26"/>
    <s v="US"/>
    <s v="OR"/>
    <n v="0"/>
    <x v="2"/>
    <s v="N"/>
    <n v="104772"/>
    <n v="51686"/>
    <n v="38863"/>
    <n v="1"/>
    <x v="677"/>
    <n v="1438"/>
    <n v="11383"/>
    <n v="12822"/>
    <n v="42608"/>
    <n v="55430"/>
    <n v="4"/>
    <n v="0.38043114022698521"/>
    <n v="0.3046623663569773"/>
    <n v="6.3997159783462515E-2"/>
    <n v="0.25090933363257506"/>
    <n v="19663.04"/>
    <n v="15746.84"/>
    <n v="3307.77"/>
    <n v="12968.55"/>
  </r>
  <r>
    <n v="1984"/>
    <x v="9"/>
    <n v="1983"/>
    <n v="28"/>
    <x v="27"/>
    <s v="US"/>
    <s v="WA"/>
    <n v="0"/>
    <x v="4"/>
    <s v="Y"/>
    <n v="262498"/>
    <n v="9254"/>
    <n v="7601"/>
    <n v="0.61399999999999999"/>
    <x v="678"/>
    <n v="0"/>
    <n v="1653"/>
    <n v="1653"/>
    <n v="13815"/>
    <n v="15468"/>
    <n v="1"/>
    <n v="0.28037208478121811"/>
    <n v="0.10668533789741196"/>
    <n v="0.2379382552772159"/>
    <n v="0.37500432204415396"/>
    <n v="2594.81"/>
    <n v="987.36"/>
    <n v="2202.09"/>
    <n v="3470.62"/>
  </r>
  <r>
    <n v="1984"/>
    <x v="8"/>
    <n v="1982"/>
    <n v="28"/>
    <x v="27"/>
    <s v="US"/>
    <s v="WA"/>
    <n v="0"/>
    <x v="0"/>
    <s v="N"/>
    <n v="125876"/>
    <n v="24513"/>
    <n v="22689"/>
    <n v="0.81369999999999998"/>
    <x v="679"/>
    <n v="0"/>
    <n v="1824"/>
    <n v="1824"/>
    <n v="12131"/>
    <n v="13955"/>
    <n v="2"/>
    <n v="8.4847876661449245E-2"/>
    <n v="0.29357970693469326"/>
    <n v="0.29169710846745067"/>
    <n v="0.32987530793640696"/>
    <n v="2079.96"/>
    <n v="7196.81"/>
    <n v="7150.66"/>
    <n v="8086.56"/>
  </r>
  <r>
    <n v="1984"/>
    <x v="7"/>
    <n v="1981"/>
    <n v="28"/>
    <x v="27"/>
    <s v="US"/>
    <s v="WA"/>
    <n v="0"/>
    <x v="1"/>
    <s v="N"/>
    <n v="45344"/>
    <n v="14996"/>
    <n v="10967"/>
    <n v="0.95389999999999997"/>
    <x v="680"/>
    <n v="789"/>
    <n v="3239"/>
    <n v="4029"/>
    <n v="9613"/>
    <n v="13642"/>
    <n v="3"/>
    <n v="0.25011419140813845"/>
    <n v="0.25869071632186974"/>
    <n v="0.1690519612582726"/>
    <n v="0.32214313101171921"/>
    <n v="3750.9"/>
    <n v="3879.52"/>
    <n v="2535.2299999999996"/>
    <n v="4831.1000000000004"/>
  </r>
  <r>
    <n v="1984"/>
    <x v="6"/>
    <n v="1980"/>
    <n v="28"/>
    <x v="27"/>
    <s v="US"/>
    <s v="WA"/>
    <n v="0"/>
    <x v="2"/>
    <s v="N"/>
    <n v="11420"/>
    <n v="4516"/>
    <n v="3314"/>
    <n v="1"/>
    <x v="681"/>
    <n v="194"/>
    <n v="1007"/>
    <n v="1202"/>
    <n v="5761"/>
    <n v="6963"/>
    <n v="4"/>
    <n v="0.30569707275275493"/>
    <n v="0.37272419313056709"/>
    <n v="4.7959384748911218E-2"/>
    <n v="0.27361934936776683"/>
    <n v="1380.69"/>
    <n v="1683.42"/>
    <n v="216.60999999999999"/>
    <n v="1235.81"/>
  </r>
  <r>
    <n v="1984"/>
    <x v="9"/>
    <n v="1983"/>
    <n v="29"/>
    <x v="28"/>
    <s v="US"/>
    <s v="CR"/>
    <n v="0"/>
    <x v="4"/>
    <s v="Y"/>
    <n v="6535"/>
    <n v="233"/>
    <n v="195"/>
    <n v="0.6018"/>
    <x v="682"/>
    <n v="0"/>
    <n v="37"/>
    <n v="37"/>
    <n v="156"/>
    <n v="193"/>
    <n v="1"/>
    <n v="0.16815182932053804"/>
    <n v="0.10530374432353694"/>
    <n v="0.23485562505355148"/>
    <n v="0.49168880130237336"/>
    <n v="39.25"/>
    <n v="24.58"/>
    <n v="54.82"/>
    <n v="114.77000000000001"/>
  </r>
  <r>
    <n v="1984"/>
    <x v="8"/>
    <n v="1982"/>
    <n v="29"/>
    <x v="28"/>
    <s v="US"/>
    <s v="CR"/>
    <n v="0"/>
    <x v="0"/>
    <s v="N"/>
    <n v="2914"/>
    <n v="489"/>
    <n v="405"/>
    <n v="0.81859999999999999"/>
    <x v="683"/>
    <n v="0"/>
    <n v="83"/>
    <n v="83"/>
    <n v="184"/>
    <n v="267"/>
    <n v="2"/>
    <n v="5.5520337007423162E-2"/>
    <n v="7.9896116643831422E-2"/>
    <n v="0.5558373039406147"/>
    <n v="0.30874624240813076"/>
    <n v="27.15"/>
    <n v="39.07"/>
    <n v="271.81"/>
    <n v="150.98000000000002"/>
  </r>
  <r>
    <n v="1984"/>
    <x v="7"/>
    <n v="1981"/>
    <n v="29"/>
    <x v="28"/>
    <s v="US"/>
    <s v="CR"/>
    <n v="0"/>
    <x v="1"/>
    <s v="N"/>
    <n v="1444"/>
    <n v="808"/>
    <n v="577"/>
    <n v="0.96499999999999997"/>
    <x v="684"/>
    <n v="1"/>
    <n v="229"/>
    <n v="230"/>
    <n v="106"/>
    <n v="336"/>
    <n v="3"/>
    <n v="6.4847345242218829E-2"/>
    <n v="7.1960512642881891E-2"/>
    <n v="0.53079073680043554"/>
    <n v="0.33240140531446388"/>
    <n v="52.42"/>
    <n v="58.17"/>
    <n v="429.07"/>
    <n v="268.7"/>
  </r>
  <r>
    <n v="1984"/>
    <x v="6"/>
    <n v="1980"/>
    <n v="29"/>
    <x v="28"/>
    <s v="US"/>
    <s v="CR"/>
    <n v="0"/>
    <x v="2"/>
    <s v="N"/>
    <n v="339"/>
    <n v="213"/>
    <n v="138"/>
    <n v="1"/>
    <x v="685"/>
    <n v="1"/>
    <n v="73"/>
    <n v="74"/>
    <n v="67"/>
    <n v="141"/>
    <n v="4"/>
    <n v="9.5564100159429802E-2"/>
    <n v="0.18109350089093126"/>
    <n v="0.28744255837944294"/>
    <n v="0.43589984057019604"/>
    <n v="20.38"/>
    <n v="38.619999999999997"/>
    <n v="61.3"/>
    <n v="92.960000000000008"/>
  </r>
  <r>
    <n v="1984"/>
    <x v="9"/>
    <n v="1983"/>
    <n v="30"/>
    <x v="29"/>
    <s v="US"/>
    <s v="CR"/>
    <n v="1"/>
    <x v="4"/>
    <s v="Y"/>
    <n v="83304"/>
    <n v="2839"/>
    <n v="2718"/>
    <n v="0.56420000000000003"/>
    <x v="686"/>
    <n v="0"/>
    <n v="120"/>
    <n v="120"/>
    <n v="1107"/>
    <n v="1227"/>
    <n v="1"/>
    <n v="0.17298481390696754"/>
    <n v="0.13526258698898372"/>
    <n v="0.24915828473220067"/>
    <n v="0.44259431437184787"/>
    <n v="491.18"/>
    <n v="384.07"/>
    <n v="707.47"/>
    <n v="1256.72"/>
  </r>
  <r>
    <n v="1984"/>
    <x v="8"/>
    <n v="1982"/>
    <n v="30"/>
    <x v="29"/>
    <s v="US"/>
    <s v="CR"/>
    <n v="1"/>
    <x v="0"/>
    <s v="N"/>
    <n v="12391"/>
    <n v="1618"/>
    <n v="1407"/>
    <n v="0.78939999999999999"/>
    <x v="687"/>
    <n v="0"/>
    <n v="210"/>
    <n v="210"/>
    <n v="587"/>
    <n v="797"/>
    <n v="2"/>
    <n v="0.13723636318693883"/>
    <n v="0.1410182730514204"/>
    <n v="0.43240454076367391"/>
    <n v="0.28934082299796698"/>
    <n v="222.07999999999998"/>
    <n v="228.20000000000002"/>
    <n v="699.7299999999999"/>
    <n v="468.22"/>
  </r>
  <r>
    <n v="1984"/>
    <x v="7"/>
    <n v="1981"/>
    <n v="30"/>
    <x v="29"/>
    <s v="US"/>
    <s v="CR"/>
    <n v="1"/>
    <x v="1"/>
    <s v="N"/>
    <n v="19543"/>
    <n v="6625"/>
    <n v="5216"/>
    <n v="0.95420000000000005"/>
    <x v="688"/>
    <n v="299"/>
    <n v="1109"/>
    <n v="1409"/>
    <n v="4243"/>
    <n v="5652"/>
    <n v="3"/>
    <n v="0.30816669358258991"/>
    <n v="0.18439319183104247"/>
    <n v="0.24158525228772773"/>
    <n v="0.26585486229863997"/>
    <n v="2041.78"/>
    <n v="1221.71"/>
    <n v="1600.64"/>
    <n v="1761.4399999999998"/>
  </r>
  <r>
    <n v="1984"/>
    <x v="6"/>
    <n v="1980"/>
    <n v="30"/>
    <x v="29"/>
    <s v="US"/>
    <s v="CR"/>
    <n v="1"/>
    <x v="2"/>
    <s v="N"/>
    <n v="7607"/>
    <n v="2468"/>
    <n v="2160"/>
    <n v="1"/>
    <x v="689"/>
    <n v="23"/>
    <n v="284"/>
    <n v="307"/>
    <n v="4378"/>
    <n v="4685"/>
    <n v="4"/>
    <n v="0.45030123532819855"/>
    <n v="0.21675978559013356"/>
    <n v="0.16977760851156928"/>
    <n v="0.16316137057009847"/>
    <n v="1111.4199999999998"/>
    <n v="535"/>
    <n v="419.03999999999996"/>
    <n v="402.71"/>
  </r>
  <r>
    <n v="1985"/>
    <x v="9"/>
    <n v="1984"/>
    <n v="1"/>
    <x v="0"/>
    <s v="US"/>
    <s v="AK"/>
    <n v="3"/>
    <x v="0"/>
    <s v="Y"/>
    <n v="118406"/>
    <n v="1855"/>
    <n v="1855"/>
    <n v="0.56200000000000006"/>
    <x v="553"/>
    <n v="0"/>
    <n v="0"/>
    <n v="0"/>
    <n v="1231"/>
    <n v="1231"/>
    <n v="1"/>
    <n v="0.65423860371602138"/>
    <n v="0.17734919496984169"/>
    <n v="0"/>
    <n v="0.16841220131413695"/>
    <n v="1213.75"/>
    <n v="329.02"/>
    <n v="0"/>
    <n v="312.44"/>
  </r>
  <r>
    <n v="1985"/>
    <x v="8"/>
    <n v="1983"/>
    <n v="1"/>
    <x v="0"/>
    <s v="US"/>
    <s v="AK"/>
    <n v="3"/>
    <x v="1"/>
    <s v="N"/>
    <n v="69718"/>
    <n v="6201"/>
    <n v="6201"/>
    <n v="0.80249999999999999"/>
    <x v="690"/>
    <n v="0"/>
    <n v="0"/>
    <n v="0"/>
    <n v="5806"/>
    <n v="5806"/>
    <n v="2"/>
    <n v="0.91100281875471667"/>
    <n v="6.1386930524468968E-2"/>
    <n v="0"/>
    <n v="2.7610250720814276E-2"/>
    <n v="5649.42"/>
    <n v="380.67999999999995"/>
    <n v="0"/>
    <n v="171.22"/>
  </r>
  <r>
    <n v="1985"/>
    <x v="7"/>
    <n v="1982"/>
    <n v="1"/>
    <x v="0"/>
    <s v="US"/>
    <s v="AK"/>
    <n v="3"/>
    <x v="2"/>
    <s v="N"/>
    <n v="28931"/>
    <n v="7058"/>
    <n v="6047"/>
    <n v="0.97929999999999995"/>
    <x v="691"/>
    <n v="1011"/>
    <n v="0"/>
    <n v="1011"/>
    <n v="12540"/>
    <n v="13551"/>
    <n v="3"/>
    <n v="0.9594771112194127"/>
    <n v="2.7524339517856534E-2"/>
    <n v="0"/>
    <n v="1.2998549262730785E-2"/>
    <n v="6772.4500000000007"/>
    <n v="194.28"/>
    <n v="0"/>
    <n v="91.75"/>
  </r>
  <r>
    <n v="1985"/>
    <x v="6"/>
    <n v="1981"/>
    <n v="1"/>
    <x v="0"/>
    <s v="US"/>
    <s v="AK"/>
    <n v="3"/>
    <x v="3"/>
    <s v="N"/>
    <n v="3462"/>
    <n v="847"/>
    <n v="766"/>
    <n v="1"/>
    <x v="692"/>
    <n v="81"/>
    <n v="0"/>
    <n v="81"/>
    <n v="2268"/>
    <n v="2349"/>
    <n v="4"/>
    <n v="0.97465157719586037"/>
    <n v="2.3601883430297739E-3"/>
    <n v="0"/>
    <n v="2.2988234461109997E-2"/>
    <n v="825.91000000000008"/>
    <n v="2"/>
    <n v="0"/>
    <n v="19.48"/>
  </r>
  <r>
    <n v="1985"/>
    <x v="9"/>
    <n v="1984"/>
    <n v="2"/>
    <x v="1"/>
    <s v="CA"/>
    <s v="BC"/>
    <n v="3"/>
    <x v="0"/>
    <s v="Y"/>
    <n v="726935"/>
    <n v="52932"/>
    <n v="52932"/>
    <n v="0.58779999999999999"/>
    <x v="693"/>
    <n v="0"/>
    <n v="0"/>
    <n v="0"/>
    <n v="19696"/>
    <n v="19696"/>
    <n v="1"/>
    <n v="0.2195354276338472"/>
    <n v="0.51784336858889279"/>
    <n v="6.3089157805546858E-2"/>
    <n v="0.19953204597171309"/>
    <n v="11620.57"/>
    <n v="27410.77"/>
    <n v="3339.47"/>
    <n v="10561.740000000002"/>
  </r>
  <r>
    <n v="1985"/>
    <x v="8"/>
    <n v="1983"/>
    <n v="2"/>
    <x v="1"/>
    <s v="CA"/>
    <s v="BC"/>
    <n v="3"/>
    <x v="1"/>
    <s v="N"/>
    <n v="372523"/>
    <n v="39216"/>
    <n v="39216"/>
    <n v="0.80769999999999997"/>
    <x v="694"/>
    <n v="0"/>
    <n v="0"/>
    <n v="0"/>
    <n v="32062"/>
    <n v="32062"/>
    <n v="2"/>
    <n v="0.51674497546188425"/>
    <n v="0.16961491248335528"/>
    <n v="3.7252394015382287E-2"/>
    <n v="0.27638771803937834"/>
    <n v="20264.95"/>
    <n v="6651.71"/>
    <n v="1460.9099999999999"/>
    <n v="10838.970000000001"/>
  </r>
  <r>
    <n v="1985"/>
    <x v="7"/>
    <n v="1982"/>
    <n v="2"/>
    <x v="1"/>
    <s v="CA"/>
    <s v="BC"/>
    <n v="3"/>
    <x v="2"/>
    <s v="N"/>
    <n v="169061"/>
    <n v="19451"/>
    <n v="13494"/>
    <n v="0.96899999999999997"/>
    <x v="695"/>
    <n v="5956"/>
    <n v="0"/>
    <n v="5956"/>
    <n v="78059"/>
    <n v="84015"/>
    <n v="3"/>
    <n v="0.5097221693840347"/>
    <n v="0.2686297452833778"/>
    <n v="1.5873905349840785E-2"/>
    <n v="0.20577417998274677"/>
    <n v="9914.82"/>
    <n v="5225.2299999999996"/>
    <n v="308.77000000000004"/>
    <n v="4002.6"/>
  </r>
  <r>
    <n v="1985"/>
    <x v="6"/>
    <n v="1981"/>
    <n v="2"/>
    <x v="1"/>
    <s v="CA"/>
    <s v="BC"/>
    <n v="3"/>
    <x v="3"/>
    <s v="N"/>
    <n v="29639"/>
    <n v="7518"/>
    <n v="6185"/>
    <n v="1"/>
    <x v="696"/>
    <n v="1332"/>
    <n v="0"/>
    <n v="1332"/>
    <n v="19156"/>
    <n v="20488"/>
    <n v="4"/>
    <n v="0.50570997629821157"/>
    <n v="0.29668866596971172"/>
    <n v="1.884704499083584E-3"/>
    <n v="0.19571665323299306"/>
    <n v="3802.14"/>
    <n v="2230.63"/>
    <n v="14.17"/>
    <n v="1471.4799999999998"/>
  </r>
  <r>
    <n v="1985"/>
    <x v="10"/>
    <n v="1984"/>
    <n v="3"/>
    <x v="2"/>
    <s v="CA"/>
    <s v="FR"/>
    <n v="0"/>
    <x v="4"/>
    <s v="Y"/>
    <n v="487480"/>
    <n v="12005"/>
    <n v="11841"/>
    <n v="0.57669999999999999"/>
    <x v="697"/>
    <n v="0"/>
    <n v="164"/>
    <n v="164"/>
    <n v="7272"/>
    <n v="7436"/>
    <n v="1"/>
    <n v="0.2378559826746075"/>
    <n v="0.1726766898504852"/>
    <n v="0.17451584690350258"/>
    <n v="0.41495148057140474"/>
    <n v="2855.5800000000004"/>
    <n v="2073.0700000000002"/>
    <n v="2095.15"/>
    <n v="4981.7"/>
  </r>
  <r>
    <n v="1985"/>
    <x v="9"/>
    <n v="1983"/>
    <n v="3"/>
    <x v="2"/>
    <s v="CA"/>
    <s v="FR"/>
    <n v="0"/>
    <x v="0"/>
    <s v="N"/>
    <n v="295228"/>
    <n v="10804"/>
    <n v="10596"/>
    <n v="0.80740000000000001"/>
    <x v="698"/>
    <n v="0"/>
    <n v="207"/>
    <n v="207"/>
    <n v="28151"/>
    <n v="28358"/>
    <n v="2"/>
    <n v="0.25709361967573613"/>
    <n v="4.7769598270395147E-2"/>
    <n v="8.1642569307288082E-2"/>
    <n v="0.61349421274658078"/>
    <n v="2777.8399999999997"/>
    <n v="516.14"/>
    <n v="882.13"/>
    <n v="6628.67"/>
  </r>
  <r>
    <n v="1985"/>
    <x v="8"/>
    <n v="1982"/>
    <n v="3"/>
    <x v="2"/>
    <s v="CA"/>
    <s v="FR"/>
    <n v="0"/>
    <x v="1"/>
    <s v="N"/>
    <n v="154450"/>
    <n v="55070"/>
    <n v="16832"/>
    <n v="0.96860000000000002"/>
    <x v="699"/>
    <n v="12985"/>
    <n v="25252"/>
    <n v="38238"/>
    <n v="34972"/>
    <n v="73210"/>
    <n v="3"/>
    <n v="0.19703738379529526"/>
    <n v="7.9825250785714133E-2"/>
    <n v="3.7203119177961798E-2"/>
    <n v="0.68593424624102883"/>
    <n v="10851.03"/>
    <n v="4396.05"/>
    <n v="2048.81"/>
    <n v="37775.03"/>
  </r>
  <r>
    <n v="1985"/>
    <x v="7"/>
    <n v="1981"/>
    <n v="3"/>
    <x v="2"/>
    <s v="CA"/>
    <s v="FR"/>
    <n v="0"/>
    <x v="2"/>
    <s v="N"/>
    <n v="23680"/>
    <n v="11002"/>
    <n v="4486"/>
    <n v="1"/>
    <x v="700"/>
    <n v="2611"/>
    <n v="3904"/>
    <n v="6516"/>
    <n v="10309"/>
    <n v="16825"/>
    <n v="4"/>
    <n v="0.12175647795541096"/>
    <n v="0.18622429040144692"/>
    <n v="2.5517373008443384E-2"/>
    <n v="0.66650185863469891"/>
    <n v="1339.65"/>
    <n v="2048.9699999999998"/>
    <n v="280.76"/>
    <n v="7333.3200000000006"/>
  </r>
  <r>
    <n v="1985"/>
    <x v="10"/>
    <n v="1984"/>
    <n v="4"/>
    <x v="3"/>
    <s v="CA"/>
    <s v="FR"/>
    <n v="0"/>
    <x v="4"/>
    <s v="Y"/>
    <n v="730605"/>
    <n v="50125"/>
    <n v="48366"/>
    <n v="0.57520000000000004"/>
    <x v="701"/>
    <n v="0"/>
    <n v="1759"/>
    <n v="1759"/>
    <n v="4246"/>
    <n v="6005"/>
    <n v="1"/>
    <n v="8.538059225672491E-2"/>
    <n v="4.6534941455018165E-2"/>
    <n v="6.2644287664816112E-2"/>
    <n v="0.80544017862344086"/>
    <n v="4279.75"/>
    <n v="2332.59"/>
    <n v="3140.08"/>
    <n v="40373.14"/>
  </r>
  <r>
    <n v="1985"/>
    <x v="9"/>
    <n v="1983"/>
    <n v="4"/>
    <x v="3"/>
    <s v="CA"/>
    <s v="FR"/>
    <n v="0"/>
    <x v="0"/>
    <s v="N"/>
    <n v="1048115"/>
    <n v="267677"/>
    <n v="255186"/>
    <n v="0.81220000000000003"/>
    <x v="702"/>
    <n v="0"/>
    <n v="12491"/>
    <n v="12491"/>
    <n v="42104"/>
    <n v="54595"/>
    <n v="2"/>
    <n v="3.0087929711222584E-2"/>
    <n v="1.3130916075706642E-2"/>
    <n v="0.23550449376682622"/>
    <n v="0.7212766604462445"/>
    <n v="8053.8600000000006"/>
    <n v="3514.85"/>
    <n v="63039.24"/>
    <n v="193069.49"/>
  </r>
  <r>
    <n v="1985"/>
    <x v="8"/>
    <n v="1982"/>
    <n v="4"/>
    <x v="3"/>
    <s v="CA"/>
    <s v="FR"/>
    <n v="0"/>
    <x v="1"/>
    <s v="N"/>
    <n v="294307"/>
    <n v="97163"/>
    <n v="92521"/>
    <n v="0.98499999999999999"/>
    <x v="703"/>
    <n v="2977"/>
    <n v="1664"/>
    <n v="4642"/>
    <n v="116787"/>
    <n v="121429"/>
    <n v="3"/>
    <n v="7.0925788719285923E-3"/>
    <n v="5.5180168937872046E-3"/>
    <n v="0.31030171505707949"/>
    <n v="0.67708768917720452"/>
    <n v="689.14"/>
    <n v="536.15"/>
    <n v="30150.01"/>
    <n v="65788.23"/>
  </r>
  <r>
    <n v="1985"/>
    <x v="7"/>
    <n v="1981"/>
    <n v="4"/>
    <x v="3"/>
    <s v="CA"/>
    <s v="FR"/>
    <n v="0"/>
    <x v="2"/>
    <s v="N"/>
    <n v="10967"/>
    <n v="250"/>
    <n v="175"/>
    <n v="1"/>
    <x v="704"/>
    <n v="31"/>
    <n v="43"/>
    <n v="74"/>
    <n v="9619"/>
    <n v="9693"/>
    <n v="4"/>
    <n v="5.3401346989200181E-3"/>
    <n v="6.8186346789941413E-2"/>
    <n v="0.15008169609054317"/>
    <n v="0.77639182242059535"/>
    <n v="1.34"/>
    <n v="17.11"/>
    <n v="37.659999999999997"/>
    <n v="194.82"/>
  </r>
  <r>
    <n v="1985"/>
    <x v="10"/>
    <n v="1984"/>
    <n v="5"/>
    <x v="4"/>
    <s v="CA"/>
    <s v="WC"/>
    <n v="1"/>
    <x v="4"/>
    <s v="Y"/>
    <n v="103894"/>
    <n v="2773"/>
    <n v="2593"/>
    <n v="0.50290000000000001"/>
    <x v="705"/>
    <n v="0"/>
    <n v="180"/>
    <n v="180"/>
    <n v="6325"/>
    <n v="6505"/>
    <n v="1"/>
    <n v="0.28843221026445298"/>
    <n v="0.10583527121302255"/>
    <n v="0.16297297784507778"/>
    <n v="0.44275954067744666"/>
    <n v="800.01"/>
    <n v="293.55"/>
    <n v="452.03"/>
    <n v="1228.06"/>
  </r>
  <r>
    <n v="1985"/>
    <x v="9"/>
    <n v="1983"/>
    <n v="5"/>
    <x v="4"/>
    <s v="CA"/>
    <s v="WC"/>
    <n v="1"/>
    <x v="0"/>
    <s v="N"/>
    <n v="248460"/>
    <n v="25503"/>
    <n v="23424"/>
    <n v="0.82709999999999995"/>
    <x v="706"/>
    <n v="0"/>
    <n v="2079"/>
    <n v="2079"/>
    <n v="29495"/>
    <n v="31574"/>
    <n v="2"/>
    <n v="0.31715628593822964"/>
    <n v="0.20494255176575438"/>
    <n v="0.18389747735928288"/>
    <n v="0.29400368493673307"/>
    <n v="8088.7"/>
    <n v="5226.82"/>
    <n v="4690.09"/>
    <n v="7498.2200000000012"/>
  </r>
  <r>
    <n v="1985"/>
    <x v="8"/>
    <n v="1982"/>
    <n v="5"/>
    <x v="4"/>
    <s v="CA"/>
    <s v="WC"/>
    <n v="1"/>
    <x v="1"/>
    <s v="N"/>
    <n v="111486"/>
    <n v="32833"/>
    <n v="21593"/>
    <n v="0.9788"/>
    <x v="707"/>
    <n v="6077"/>
    <n v="5162"/>
    <n v="11240"/>
    <n v="42060"/>
    <n v="53300"/>
    <n v="3"/>
    <n v="0.47985402762596002"/>
    <n v="0.12704359953109023"/>
    <n v="9.6899792621036804E-2"/>
    <n v="0.29620258022191287"/>
    <n v="15755.339999999998"/>
    <n v="4171.2999999999993"/>
    <n v="3181.57"/>
    <n v="9725.4000000000015"/>
  </r>
  <r>
    <n v="1985"/>
    <x v="7"/>
    <n v="1981"/>
    <n v="5"/>
    <x v="4"/>
    <s v="CA"/>
    <s v="WC"/>
    <n v="1"/>
    <x v="2"/>
    <s v="N"/>
    <n v="28936"/>
    <n v="13008"/>
    <n v="7501"/>
    <n v="1"/>
    <x v="708"/>
    <n v="2720"/>
    <n v="2786"/>
    <n v="5507"/>
    <n v="13033"/>
    <n v="18540"/>
    <n v="4"/>
    <n v="0.45319686567175649"/>
    <n v="0.12126034250677073"/>
    <n v="3.4713461729169497E-2"/>
    <n v="0.39082933009230325"/>
    <n v="5895.28"/>
    <n v="1577.38"/>
    <n v="451.56"/>
    <n v="5083.9900000000007"/>
  </r>
  <r>
    <n v="1985"/>
    <x v="10"/>
    <n v="1984"/>
    <n v="6"/>
    <x v="5"/>
    <s v="CA"/>
    <s v="WC"/>
    <n v="0"/>
    <x v="4"/>
    <s v="Y"/>
    <n v="29147"/>
    <n v="778"/>
    <n v="727"/>
    <n v="0.50290000000000001"/>
    <x v="709"/>
    <n v="0"/>
    <n v="50"/>
    <n v="50"/>
    <n v="1774"/>
    <n v="1824"/>
    <n v="1"/>
    <n v="0.2884388012131805"/>
    <n v="0.10583200534621909"/>
    <n v="0.1629697218937953"/>
    <n v="0.44275947154680512"/>
    <n v="224.44000000000003"/>
    <n v="82.35"/>
    <n v="126.81"/>
    <n v="344.52"/>
  </r>
  <r>
    <n v="1985"/>
    <x v="9"/>
    <n v="1983"/>
    <n v="6"/>
    <x v="5"/>
    <s v="CA"/>
    <s v="WC"/>
    <n v="0"/>
    <x v="0"/>
    <s v="N"/>
    <n v="86924"/>
    <n v="8922"/>
    <n v="8195"/>
    <n v="0.82709999999999995"/>
    <x v="710"/>
    <n v="0"/>
    <n v="727"/>
    <n v="727"/>
    <n v="10318"/>
    <n v="11045"/>
    <n v="2"/>
    <n v="0.3171566808965619"/>
    <n v="0.20494187186818091"/>
    <n v="0.18389739233154723"/>
    <n v="0.29400405490371012"/>
    <n v="2829.84"/>
    <n v="1828.6"/>
    <n v="1640.83"/>
    <n v="2623.26"/>
  </r>
  <r>
    <n v="1985"/>
    <x v="8"/>
    <n v="1982"/>
    <n v="6"/>
    <x v="5"/>
    <s v="CA"/>
    <s v="WC"/>
    <n v="0"/>
    <x v="1"/>
    <s v="N"/>
    <n v="38316"/>
    <n v="11284"/>
    <n v="7421"/>
    <n v="0.9788"/>
    <x v="711"/>
    <n v="2088"/>
    <n v="1774"/>
    <n v="3863"/>
    <n v="14455"/>
    <n v="18318"/>
    <n v="3"/>
    <n v="0.47985484642787507"/>
    <n v="0.12704304982010883"/>
    <n v="9.6899314109494358E-2"/>
    <n v="0.29620278964252161"/>
    <n v="5414.9699999999993"/>
    <n v="1433.63"/>
    <n v="1093.47"/>
    <n v="3342.5299999999997"/>
  </r>
  <r>
    <n v="1985"/>
    <x v="7"/>
    <n v="1981"/>
    <n v="6"/>
    <x v="5"/>
    <s v="CA"/>
    <s v="WC"/>
    <n v="0"/>
    <x v="2"/>
    <s v="N"/>
    <n v="10947"/>
    <n v="4921"/>
    <n v="2837"/>
    <n v="1"/>
    <x v="712"/>
    <n v="1029"/>
    <n v="1054"/>
    <n v="2083"/>
    <n v="4931"/>
    <n v="7014"/>
    <n v="4"/>
    <n v="0.45319770631575956"/>
    <n v="0.12125965692270804"/>
    <n v="3.4714122576371478E-2"/>
    <n v="0.39082851418516096"/>
    <n v="2230.34"/>
    <n v="596.76"/>
    <n v="170.84"/>
    <n v="1923.4"/>
  </r>
  <r>
    <n v="1985"/>
    <x v="10"/>
    <n v="1984"/>
    <n v="7"/>
    <x v="6"/>
    <s v="CA"/>
    <s v="GS"/>
    <n v="0"/>
    <x v="4"/>
    <s v="Y"/>
    <n v="110837"/>
    <n v="5107"/>
    <n v="5107"/>
    <n v="0.51970000000000005"/>
    <x v="713"/>
    <n v="0"/>
    <n v="0"/>
    <n v="0"/>
    <n v="26"/>
    <n v="26"/>
    <n v="1"/>
    <n v="0.16323593904177175"/>
    <n v="0.12243919056494433"/>
    <n v="9.3263974814791623E-2"/>
    <n v="0.62106089557849231"/>
    <n v="833.77"/>
    <n v="625.39"/>
    <n v="476.37"/>
    <n v="3172.2299999999996"/>
  </r>
  <r>
    <n v="1985"/>
    <x v="9"/>
    <n v="1983"/>
    <n v="7"/>
    <x v="6"/>
    <s v="CA"/>
    <s v="GS"/>
    <n v="0"/>
    <x v="0"/>
    <s v="N"/>
    <n v="129984"/>
    <n v="16281"/>
    <n v="16281"/>
    <n v="0.74219999999999997"/>
    <x v="714"/>
    <n v="0"/>
    <n v="0"/>
    <n v="0"/>
    <n v="712"/>
    <n v="712"/>
    <n v="2"/>
    <n v="0.19829806313319762"/>
    <n v="0.31318770748305591"/>
    <n v="2.3854140755276712E-2"/>
    <n v="0.46466008862846986"/>
    <n v="3228.58"/>
    <n v="5099.1500000000005"/>
    <n v="388.38"/>
    <n v="7565.34"/>
  </r>
  <r>
    <n v="1985"/>
    <x v="8"/>
    <n v="1982"/>
    <n v="7"/>
    <x v="6"/>
    <s v="CA"/>
    <s v="GS"/>
    <n v="0"/>
    <x v="1"/>
    <s v="N"/>
    <n v="71116"/>
    <n v="17159"/>
    <n v="11729"/>
    <n v="0.92459999999999998"/>
    <x v="715"/>
    <n v="5429"/>
    <n v="0"/>
    <n v="5429"/>
    <n v="5675"/>
    <n v="11104"/>
    <n v="3"/>
    <n v="0.41731057363325536"/>
    <n v="0.16484795364918819"/>
    <n v="8.0608080505513834E-3"/>
    <n v="0.40978066466700508"/>
    <n v="7160.87"/>
    <n v="2828.7200000000003"/>
    <n v="138.32"/>
    <n v="7031.66"/>
  </r>
  <r>
    <n v="1985"/>
    <x v="7"/>
    <n v="1981"/>
    <n v="7"/>
    <x v="6"/>
    <s v="CA"/>
    <s v="GS"/>
    <n v="0"/>
    <x v="2"/>
    <s v="N"/>
    <n v="15339"/>
    <n v="7818"/>
    <n v="4396"/>
    <n v="1"/>
    <x v="716"/>
    <n v="3422"/>
    <n v="0"/>
    <n v="3422"/>
    <n v="5986"/>
    <n v="9408"/>
    <n v="4"/>
    <n v="0.26516311305684626"/>
    <n v="0.15973530498886662"/>
    <n v="1.2477602090343673E-2"/>
    <n v="0.56262397986394341"/>
    <n v="2073.2599999999998"/>
    <n v="1248.94"/>
    <n v="97.56"/>
    <n v="4399.0499999999993"/>
  </r>
  <r>
    <n v="1985"/>
    <x v="10"/>
    <n v="1984"/>
    <n v="8"/>
    <x v="7"/>
    <s v="CA"/>
    <s v="GS"/>
    <n v="0"/>
    <x v="4"/>
    <s v="Y"/>
    <n v="63944"/>
    <n v="8069"/>
    <n v="8069"/>
    <n v="0.60340000000000005"/>
    <x v="717"/>
    <n v="0"/>
    <n v="0"/>
    <n v="0"/>
    <n v="1124"/>
    <n v="1124"/>
    <n v="1"/>
    <n v="5.9607663329037372E-2"/>
    <n v="3.0914791315554673E-2"/>
    <n v="3.5436700703876278E-2"/>
    <n v="0.87404084465153165"/>
    <n v="481.01"/>
    <n v="249.47"/>
    <n v="285.96000000000004"/>
    <n v="7053.16"/>
  </r>
  <r>
    <n v="1985"/>
    <x v="9"/>
    <n v="1983"/>
    <n v="8"/>
    <x v="7"/>
    <s v="CA"/>
    <s v="GS"/>
    <n v="0"/>
    <x v="0"/>
    <s v="N"/>
    <n v="44900"/>
    <n v="18821"/>
    <n v="18821"/>
    <n v="0.84009999999999996"/>
    <x v="718"/>
    <n v="0"/>
    <n v="0"/>
    <n v="0"/>
    <n v="2838"/>
    <n v="2838"/>
    <n v="2"/>
    <n v="2.5853476599524809E-2"/>
    <n v="4.1778593378755745E-2"/>
    <n v="3.0378007676188937E-2"/>
    <n v="0.90198992234553055"/>
    <n v="486.61"/>
    <n v="786.35"/>
    <n v="571.77"/>
    <n v="16977.11"/>
  </r>
  <r>
    <n v="1985"/>
    <x v="8"/>
    <n v="1982"/>
    <n v="8"/>
    <x v="7"/>
    <s v="CA"/>
    <s v="GS"/>
    <n v="0"/>
    <x v="1"/>
    <s v="N"/>
    <n v="13433"/>
    <n v="6254"/>
    <n v="4322"/>
    <n v="0.99209999999999998"/>
    <x v="719"/>
    <n v="1932"/>
    <n v="0"/>
    <n v="1932"/>
    <n v="3982"/>
    <n v="5914"/>
    <n v="3"/>
    <n v="0.10483391317694608"/>
    <n v="4.6853815456243127E-2"/>
    <n v="2.9090775370289836E-2"/>
    <n v="0.81922149599652105"/>
    <n v="655.68999999999994"/>
    <n v="293.05"/>
    <n v="181.95000000000002"/>
    <n v="5123.8700000000008"/>
  </r>
  <r>
    <n v="1985"/>
    <x v="7"/>
    <n v="1981"/>
    <n v="8"/>
    <x v="7"/>
    <s v="CA"/>
    <s v="GS"/>
    <n v="0"/>
    <x v="2"/>
    <s v="N"/>
    <n v="292"/>
    <n v="148"/>
    <n v="103"/>
    <n v="1"/>
    <x v="720"/>
    <n v="44"/>
    <n v="0"/>
    <n v="44"/>
    <n v="113"/>
    <n v="157"/>
    <n v="4"/>
    <n v="0.13870772540845827"/>
    <n v="0.22557654810730851"/>
    <n v="9.4130303234048272E-4"/>
    <n v="0.63477442345189261"/>
    <n v="20.630000000000003"/>
    <n v="33.549999999999997"/>
    <n v="0.14000000000000001"/>
    <n v="94.41"/>
  </r>
  <r>
    <n v="1985"/>
    <x v="10"/>
    <n v="1984"/>
    <n v="9"/>
    <x v="8"/>
    <s v="CA"/>
    <s v="GS"/>
    <n v="1"/>
    <x v="4"/>
    <s v="Y"/>
    <n v="195773"/>
    <n v="24706"/>
    <n v="24706"/>
    <n v="0.60089999999999999"/>
    <x v="721"/>
    <n v="0"/>
    <n v="0"/>
    <n v="0"/>
    <n v="3311"/>
    <n v="3311"/>
    <n v="1"/>
    <n v="5.9608283450301607E-2"/>
    <n v="3.0914999637741723E-2"/>
    <n v="3.5436954310529407E-2"/>
    <n v="0.87403976260142735"/>
    <n v="1472.69"/>
    <n v="763.79"/>
    <n v="875.51"/>
    <n v="21594.140000000003"/>
  </r>
  <r>
    <n v="1985"/>
    <x v="9"/>
    <n v="1983"/>
    <n v="9"/>
    <x v="8"/>
    <s v="CA"/>
    <s v="GS"/>
    <n v="1"/>
    <x v="0"/>
    <s v="N"/>
    <n v="155959"/>
    <n v="65377"/>
    <n v="65377"/>
    <n v="0.82850000000000001"/>
    <x v="722"/>
    <n v="0"/>
    <n v="0"/>
    <n v="0"/>
    <n v="9161"/>
    <n v="9161"/>
    <n v="2"/>
    <n v="2.5853472972036624E-2"/>
    <n v="4.177796295930896E-2"/>
    <n v="3.0377826918185202E-2"/>
    <n v="0.90199073715046918"/>
    <n v="1690.23"/>
    <n v="2731.33"/>
    <n v="1986.02"/>
    <n v="58969.709999999992"/>
  </r>
  <r>
    <n v="1985"/>
    <x v="8"/>
    <n v="1982"/>
    <n v="9"/>
    <x v="8"/>
    <s v="CA"/>
    <s v="GS"/>
    <n v="1"/>
    <x v="1"/>
    <s v="N"/>
    <n v="33760"/>
    <n v="15496"/>
    <n v="10863"/>
    <n v="0.9879"/>
    <x v="723"/>
    <n v="4633"/>
    <n v="0"/>
    <n v="4633"/>
    <n v="9551"/>
    <n v="14184"/>
    <n v="3"/>
    <n v="0.10343247714994437"/>
    <n v="4.7526308860994744E-2"/>
    <n v="2.9506320063394223E-2"/>
    <n v="0.8195348939256667"/>
    <n v="1602.86"/>
    <n v="736.5"/>
    <n v="457.25"/>
    <n v="12700.070000000002"/>
  </r>
  <r>
    <n v="1985"/>
    <x v="7"/>
    <n v="1981"/>
    <n v="9"/>
    <x v="8"/>
    <s v="CA"/>
    <s v="GS"/>
    <n v="1"/>
    <x v="2"/>
    <s v="N"/>
    <n v="257"/>
    <n v="130"/>
    <n v="91"/>
    <n v="1"/>
    <x v="724"/>
    <n v="39"/>
    <n v="0"/>
    <n v="39"/>
    <n v="99"/>
    <n v="138"/>
    <n v="4"/>
    <n v="0.13875525009545631"/>
    <n v="0.22550591828942348"/>
    <n v="9.9274532264222995E-4"/>
    <n v="0.63474608629247808"/>
    <n v="18.170000000000002"/>
    <n v="29.53"/>
    <n v="0.13"/>
    <n v="83.12"/>
  </r>
  <r>
    <n v="1985"/>
    <x v="10"/>
    <n v="1984"/>
    <n v="10"/>
    <x v="9"/>
    <s v="US"/>
    <s v="PS"/>
    <n v="1"/>
    <x v="4"/>
    <s v="Y"/>
    <n v="424438"/>
    <n v="20155"/>
    <n v="19252"/>
    <n v="0.57550000000000001"/>
    <x v="725"/>
    <n v="0"/>
    <n v="902"/>
    <n v="902"/>
    <n v="366"/>
    <n v="1268"/>
    <n v="1"/>
    <n v="0.15841122886401521"/>
    <n v="7.3561165356830979E-2"/>
    <n v="9.0507660554100172E-2"/>
    <n v="0.67751994522505365"/>
    <n v="3192.8099999999995"/>
    <n v="1482.6399999999999"/>
    <n v="1824.1999999999998"/>
    <n v="13655.550000000001"/>
  </r>
  <r>
    <n v="1985"/>
    <x v="9"/>
    <n v="1983"/>
    <n v="10"/>
    <x v="9"/>
    <s v="US"/>
    <s v="PS"/>
    <n v="1"/>
    <x v="0"/>
    <s v="N"/>
    <n v="342734"/>
    <n v="72463"/>
    <n v="52149"/>
    <n v="0.81889999999999996"/>
    <x v="726"/>
    <n v="0"/>
    <n v="20313"/>
    <n v="20313"/>
    <n v="5954"/>
    <n v="26267"/>
    <n v="2"/>
    <n v="4.05238107920987E-2"/>
    <n v="1.8359570195064914E-2"/>
    <n v="0.13724220322018357"/>
    <n v="0.80387441579265262"/>
    <n v="2936.5"/>
    <n v="1330.4"/>
    <n v="9945.06"/>
    <n v="58251.609999999993"/>
  </r>
  <r>
    <n v="1985"/>
    <x v="8"/>
    <n v="1982"/>
    <n v="10"/>
    <x v="9"/>
    <s v="US"/>
    <s v="PS"/>
    <n v="1"/>
    <x v="1"/>
    <s v="N"/>
    <n v="171216"/>
    <n v="109344"/>
    <n v="49405"/>
    <n v="0.98680000000000001"/>
    <x v="727"/>
    <n v="1534"/>
    <n v="58404"/>
    <n v="59939"/>
    <n v="16127"/>
    <n v="76066"/>
    <n v="3"/>
    <n v="1.6401357140512006E-3"/>
    <n v="2.4175860154423711E-3"/>
    <n v="0.1515955839066965"/>
    <n v="0.84434669436381005"/>
    <n v="179.34"/>
    <n v="264.34999999999997"/>
    <n v="16576.16"/>
    <n v="92324.75999999998"/>
  </r>
  <r>
    <n v="1985"/>
    <x v="7"/>
    <n v="1981"/>
    <n v="10"/>
    <x v="9"/>
    <s v="US"/>
    <s v="PS"/>
    <n v="1"/>
    <x v="2"/>
    <s v="N"/>
    <n v="10650"/>
    <n v="9143"/>
    <n v="2453"/>
    <n v="1"/>
    <x v="728"/>
    <n v="43"/>
    <n v="6646"/>
    <n v="6690"/>
    <n v="440"/>
    <n v="7130"/>
    <n v="4"/>
    <n v="1.4217299391171495E-4"/>
    <n v="3.2809152441164987E-5"/>
    <n v="8.5346448245202489E-2"/>
    <n v="0.91447856960844465"/>
    <n v="1.3"/>
    <n v="0.3"/>
    <n v="780.39"/>
    <n v="8361.7999999999993"/>
  </r>
  <r>
    <n v="1985"/>
    <x v="10"/>
    <n v="1984"/>
    <n v="11"/>
    <x v="10"/>
    <s v="US"/>
    <s v="PS"/>
    <n v="1"/>
    <x v="4"/>
    <s v="Y"/>
    <n v="449382"/>
    <n v="20461"/>
    <n v="17128"/>
    <n v="0.57620000000000005"/>
    <x v="729"/>
    <n v="0"/>
    <n v="3332"/>
    <n v="3332"/>
    <n v="482"/>
    <n v="3814"/>
    <n v="1"/>
    <n v="0.16521108037573187"/>
    <n v="6.1027593419805105E-2"/>
    <n v="0.11521205782595523"/>
    <n v="0.65854926837850791"/>
    <n v="3380.45"/>
    <n v="1248.71"/>
    <n v="2357.4"/>
    <n v="13474.84"/>
  </r>
  <r>
    <n v="1985"/>
    <x v="9"/>
    <n v="1983"/>
    <n v="11"/>
    <x v="10"/>
    <s v="US"/>
    <s v="PS"/>
    <n v="1"/>
    <x v="0"/>
    <s v="N"/>
    <n v="199188"/>
    <n v="41518"/>
    <n v="33447"/>
    <n v="0.81389999999999996"/>
    <x v="730"/>
    <n v="0"/>
    <n v="8070"/>
    <n v="8070"/>
    <n v="6320"/>
    <n v="14390"/>
    <n v="2"/>
    <n v="3.9453597873122449E-2"/>
    <n v="9.405286460327943E-3"/>
    <n v="0.1710751011485582"/>
    <n v="0.7800660145179914"/>
    <n v="1638.04"/>
    <n v="390.49"/>
    <n v="7102.72"/>
    <n v="32386.89"/>
  </r>
  <r>
    <n v="1985"/>
    <x v="8"/>
    <n v="1982"/>
    <n v="11"/>
    <x v="10"/>
    <s v="US"/>
    <s v="PS"/>
    <n v="1"/>
    <x v="1"/>
    <s v="N"/>
    <n v="77854"/>
    <n v="35725"/>
    <n v="19060"/>
    <n v="0.98080000000000001"/>
    <x v="731"/>
    <n v="391"/>
    <n v="16273"/>
    <n v="16665"/>
    <n v="18271"/>
    <n v="34936"/>
    <n v="3"/>
    <n v="7.1410557241389358E-3"/>
    <n v="7.965669637721301E-3"/>
    <n v="0.21186195638391403"/>
    <n v="0.77303131825422577"/>
    <n v="255.12"/>
    <n v="284.58"/>
    <n v="7568.94"/>
    <n v="27617.170000000002"/>
  </r>
  <r>
    <n v="1985"/>
    <x v="7"/>
    <n v="1981"/>
    <n v="11"/>
    <x v="10"/>
    <s v="US"/>
    <s v="PS"/>
    <n v="1"/>
    <x v="2"/>
    <s v="N"/>
    <n v="8125"/>
    <n v="5227"/>
    <n v="2253"/>
    <n v="1"/>
    <x v="732"/>
    <n v="85"/>
    <n v="2889"/>
    <n v="2974"/>
    <n v="2084"/>
    <n v="5058"/>
    <n v="4"/>
    <n v="1.8936713122185792E-4"/>
    <n v="4.399438402123972E-5"/>
    <n v="0.1931525610469898"/>
    <n v="0.80661407743776703"/>
    <n v="0.99"/>
    <n v="0.23"/>
    <n v="1009.79"/>
    <n v="4216.93"/>
  </r>
  <r>
    <n v="1985"/>
    <x v="10"/>
    <n v="1984"/>
    <n v="12"/>
    <x v="11"/>
    <s v="US"/>
    <s v="PS"/>
    <n v="0"/>
    <x v="4"/>
    <s v="Y"/>
    <n v="179203"/>
    <n v="8595"/>
    <n v="6909"/>
    <n v="0.57789999999999997"/>
    <x v="733"/>
    <n v="0"/>
    <n v="1685"/>
    <n v="1685"/>
    <n v="0"/>
    <n v="1685"/>
    <n v="1"/>
    <n v="0.15683625994296865"/>
    <n v="5.7933025954972905E-2"/>
    <n v="0.10725550215409171"/>
    <n v="0.67797521194796673"/>
    <n v="1348.0500000000002"/>
    <n v="497.95"/>
    <n v="921.89"/>
    <n v="5827.38"/>
  </r>
  <r>
    <n v="1985"/>
    <x v="9"/>
    <n v="1983"/>
    <n v="12"/>
    <x v="11"/>
    <s v="US"/>
    <s v="PS"/>
    <n v="0"/>
    <x v="0"/>
    <s v="N"/>
    <n v="80405"/>
    <n v="17296"/>
    <n v="13523"/>
    <n v="0.81530000000000002"/>
    <x v="734"/>
    <n v="0"/>
    <n v="3773"/>
    <n v="3773"/>
    <n v="2327"/>
    <n v="6100"/>
    <n v="2"/>
    <n v="3.8377485855814297E-2"/>
    <n v="9.3144073548609412E-3"/>
    <n v="0.16447204868398077"/>
    <n v="0.78783605810534385"/>
    <n v="663.81000000000006"/>
    <n v="161.11000000000001"/>
    <n v="2844.85"/>
    <n v="13627.089999999998"/>
  </r>
  <r>
    <n v="1985"/>
    <x v="8"/>
    <n v="1982"/>
    <n v="12"/>
    <x v="11"/>
    <s v="US"/>
    <s v="PS"/>
    <n v="0"/>
    <x v="1"/>
    <s v="N"/>
    <n v="34551"/>
    <n v="16051"/>
    <n v="8517"/>
    <n v="0.98080000000000001"/>
    <x v="735"/>
    <n v="165"/>
    <n v="7369"/>
    <n v="7534"/>
    <n v="7907"/>
    <n v="15441"/>
    <n v="3"/>
    <n v="6.8335270817992313E-3"/>
    <n v="7.1288221713035477E-3"/>
    <n v="0.21627935663049613"/>
    <n v="0.76975829411640118"/>
    <n v="109.69"/>
    <n v="114.43"/>
    <n v="3471.66"/>
    <n v="12355.960000000001"/>
  </r>
  <r>
    <n v="1985"/>
    <x v="7"/>
    <n v="1981"/>
    <n v="12"/>
    <x v="11"/>
    <s v="US"/>
    <s v="PS"/>
    <n v="0"/>
    <x v="2"/>
    <s v="N"/>
    <n v="3196"/>
    <n v="2143"/>
    <n v="871"/>
    <n v="1"/>
    <x v="229"/>
    <n v="33"/>
    <n v="1238"/>
    <n v="1271"/>
    <n v="732"/>
    <n v="2003"/>
    <n v="4"/>
    <n v="1.8194796288261556E-4"/>
    <n v="4.1987991434449738E-5"/>
    <n v="0.19215104480118683"/>
    <n v="0.80762501924449603"/>
    <n v="0.39"/>
    <n v="0.09"/>
    <n v="411.87"/>
    <n v="1731.1200000000001"/>
  </r>
  <r>
    <n v="1985"/>
    <x v="10"/>
    <n v="1984"/>
    <n v="13"/>
    <x v="12"/>
    <s v="US"/>
    <s v="PS"/>
    <n v="1"/>
    <x v="4"/>
    <s v="Y"/>
    <n v="98507"/>
    <n v="4224"/>
    <n v="3696"/>
    <n v="0.57210000000000005"/>
    <x v="736"/>
    <n v="0"/>
    <n v="528"/>
    <n v="528"/>
    <n v="846"/>
    <n v="1374"/>
    <n v="1"/>
    <n v="0.13660338052175561"/>
    <n v="6.4798068273282522E-2"/>
    <n v="0.10429193693480424"/>
    <n v="0.69430661427015772"/>
    <n v="577.04"/>
    <n v="273.72000000000003"/>
    <n v="440.55"/>
    <n v="2932.89"/>
  </r>
  <r>
    <n v="1985"/>
    <x v="9"/>
    <n v="1983"/>
    <n v="13"/>
    <x v="12"/>
    <s v="US"/>
    <s v="PS"/>
    <n v="1"/>
    <x v="0"/>
    <s v="N"/>
    <n v="69960"/>
    <n v="22266"/>
    <n v="19674"/>
    <n v="0.80179999999999996"/>
    <x v="737"/>
    <n v="0"/>
    <n v="2591"/>
    <n v="2591"/>
    <n v="1239"/>
    <n v="3830"/>
    <n v="2"/>
    <n v="2.3996874249157366E-2"/>
    <n v="1.0988630979514205E-2"/>
    <n v="5.689944378700882E-2"/>
    <n v="0.90811505098431977"/>
    <n v="534.32999999999993"/>
    <n v="244.68"/>
    <n v="1266.96"/>
    <n v="20220.680000000004"/>
  </r>
  <r>
    <n v="1985"/>
    <x v="8"/>
    <n v="1982"/>
    <n v="13"/>
    <x v="12"/>
    <s v="US"/>
    <s v="PS"/>
    <n v="1"/>
    <x v="1"/>
    <s v="N"/>
    <n v="25753"/>
    <n v="13189"/>
    <n v="9037"/>
    <n v="0.96499999999999997"/>
    <x v="738"/>
    <n v="341"/>
    <n v="3810"/>
    <n v="4151"/>
    <n v="3360"/>
    <n v="7511"/>
    <n v="3"/>
    <n v="6.3976780932220086E-3"/>
    <n v="1.396828911014803E-2"/>
    <n v="0.20958726711936165"/>
    <n v="0.77004676567726826"/>
    <n v="84.38"/>
    <n v="184.23000000000002"/>
    <n v="2764.28"/>
    <n v="10156.27"/>
  </r>
  <r>
    <n v="1985"/>
    <x v="7"/>
    <n v="1981"/>
    <n v="13"/>
    <x v="12"/>
    <s v="US"/>
    <s v="PS"/>
    <n v="1"/>
    <x v="2"/>
    <s v="N"/>
    <n v="3110"/>
    <n v="2014"/>
    <n v="1134"/>
    <n v="1"/>
    <x v="739"/>
    <n v="57"/>
    <n v="822"/>
    <n v="880"/>
    <n v="783"/>
    <n v="1663"/>
    <n v="4"/>
    <n v="9.5782588412788219E-3"/>
    <n v="6.2084983473781373E-3"/>
    <n v="5.621395745863482E-2"/>
    <n v="0.92799928535270826"/>
    <n v="19.3"/>
    <n v="12.51"/>
    <n v="113.27"/>
    <n v="1869.9"/>
  </r>
  <r>
    <n v="1985"/>
    <x v="9"/>
    <n v="1984"/>
    <n v="14"/>
    <x v="13"/>
    <s v="US"/>
    <s v="PS"/>
    <n v="3"/>
    <x v="0"/>
    <s v="Y"/>
    <n v="2683"/>
    <n v="366"/>
    <n v="339"/>
    <n v="0.61870000000000003"/>
    <x v="740"/>
    <n v="0"/>
    <n v="26"/>
    <n v="26"/>
    <n v="8"/>
    <n v="34"/>
    <n v="1"/>
    <n v="0"/>
    <n v="1.6846416382252559E-2"/>
    <n v="3.1481228668941985E-2"/>
    <n v="0.95167235494880553"/>
    <n v="0"/>
    <n v="6.17"/>
    <n v="11.530000000000001"/>
    <n v="348.55"/>
  </r>
  <r>
    <n v="1985"/>
    <x v="8"/>
    <n v="1983"/>
    <n v="14"/>
    <x v="13"/>
    <s v="US"/>
    <s v="PS"/>
    <n v="3"/>
    <x v="1"/>
    <s v="N"/>
    <n v="1791"/>
    <n v="514"/>
    <n v="498"/>
    <n v="0.86860000000000004"/>
    <x v="741"/>
    <n v="0"/>
    <n v="16"/>
    <n v="16"/>
    <n v="260"/>
    <n v="276"/>
    <n v="2"/>
    <n v="0"/>
    <n v="6.0836945324496102E-3"/>
    <n v="0.17150965033333979"/>
    <n v="0.82240665513421052"/>
    <n v="0"/>
    <n v="3.13"/>
    <n v="88.24"/>
    <n v="423.12"/>
  </r>
  <r>
    <n v="1985"/>
    <x v="7"/>
    <n v="1982"/>
    <n v="14"/>
    <x v="13"/>
    <s v="US"/>
    <s v="PS"/>
    <n v="3"/>
    <x v="2"/>
    <s v="N"/>
    <n v="415"/>
    <n v="70"/>
    <n v="70"/>
    <n v="0.99050000000000005"/>
    <x v="742"/>
    <n v="0"/>
    <n v="0"/>
    <n v="0"/>
    <n v="236"/>
    <n v="236"/>
    <n v="3"/>
    <n v="0"/>
    <n v="7.5541094921488194E-2"/>
    <n v="4.3853444617343333E-3"/>
    <n v="0.92007356061677736"/>
    <n v="0"/>
    <n v="5.34"/>
    <n v="0.31"/>
    <n v="65.039999999999992"/>
  </r>
  <r>
    <n v="1985"/>
    <x v="6"/>
    <n v="1981"/>
    <n v="14"/>
    <x v="13"/>
    <s v="US"/>
    <s v="PS"/>
    <n v="3"/>
    <x v="3"/>
    <s v="N"/>
    <n v="19"/>
    <n v="15"/>
    <n v="15"/>
    <n v="1"/>
    <x v="410"/>
    <n v="0"/>
    <n v="0"/>
    <n v="0"/>
    <n v="0"/>
    <n v="0"/>
    <n v="4"/>
    <n v="0"/>
    <n v="0"/>
    <n v="6.2617407639323729E-4"/>
    <n v="0.9993738259236068"/>
    <n v="0"/>
    <n v="0"/>
    <n v="0.01"/>
    <n v="15.96"/>
  </r>
  <r>
    <n v="1985"/>
    <x v="10"/>
    <n v="1984"/>
    <n v="15"/>
    <x v="14"/>
    <s v="US"/>
    <s v="PS"/>
    <n v="0"/>
    <x v="4"/>
    <s v="Y"/>
    <n v="50989"/>
    <n v="3694"/>
    <n v="3635"/>
    <n v="0.58320000000000005"/>
    <x v="232"/>
    <n v="0"/>
    <n v="58"/>
    <n v="58"/>
    <n v="266"/>
    <n v="324"/>
    <n v="1"/>
    <n v="0.10381740133056898"/>
    <n v="6.1540168784137102E-2"/>
    <n v="0.10850795472384468"/>
    <n v="0.72613447516144924"/>
    <n v="383.57"/>
    <n v="227.37"/>
    <n v="400.90000000000003"/>
    <n v="2682.82"/>
  </r>
  <r>
    <n v="1985"/>
    <x v="9"/>
    <n v="1983"/>
    <n v="15"/>
    <x v="14"/>
    <s v="US"/>
    <s v="PS"/>
    <n v="0"/>
    <x v="0"/>
    <s v="N"/>
    <n v="57815"/>
    <n v="11305"/>
    <n v="10544"/>
    <n v="0.82579999999999998"/>
    <x v="743"/>
    <n v="0"/>
    <n v="761"/>
    <n v="761"/>
    <n v="4958"/>
    <n v="5719"/>
    <n v="2"/>
    <n v="6.1857129084101597E-2"/>
    <n v="6.0930165500149042E-2"/>
    <n v="0.22272776724722779"/>
    <n v="0.65448493816852171"/>
    <n v="699.33999999999992"/>
    <n v="688.86"/>
    <n v="2518.1000000000004"/>
    <n v="7399.43"/>
  </r>
  <r>
    <n v="1985"/>
    <x v="8"/>
    <n v="1982"/>
    <n v="15"/>
    <x v="14"/>
    <s v="US"/>
    <s v="PS"/>
    <n v="0"/>
    <x v="1"/>
    <s v="N"/>
    <n v="39024"/>
    <n v="8894"/>
    <n v="4503"/>
    <n v="0.98089999999999999"/>
    <x v="744"/>
    <n v="122"/>
    <n v="4268"/>
    <n v="4390"/>
    <n v="17208"/>
    <n v="21598"/>
    <n v="3"/>
    <n v="3.7751313768655287E-2"/>
    <n v="8.7980337880835507E-2"/>
    <n v="0.18521608318173743"/>
    <n v="0.68905226516877172"/>
    <n v="335.77"/>
    <n v="782.52"/>
    <n v="1647.3600000000001"/>
    <n v="6128.61"/>
  </r>
  <r>
    <n v="1985"/>
    <x v="7"/>
    <n v="1981"/>
    <n v="15"/>
    <x v="14"/>
    <s v="US"/>
    <s v="PS"/>
    <n v="0"/>
    <x v="2"/>
    <s v="N"/>
    <n v="1703"/>
    <n v="895"/>
    <n v="313"/>
    <n v="1"/>
    <x v="745"/>
    <n v="52"/>
    <n v="530"/>
    <n v="582"/>
    <n v="637"/>
    <n v="1219"/>
    <n v="4"/>
    <n v="7.5574905112748367E-3"/>
    <n v="5.5816030363920514E-5"/>
    <n v="0.17585398526456797"/>
    <n v="0.8165327081937932"/>
    <n v="6.77"/>
    <n v="0.05"/>
    <n v="157.53"/>
    <n v="731.45"/>
  </r>
  <r>
    <n v="1985"/>
    <x v="10"/>
    <n v="1984"/>
    <n v="16"/>
    <x v="15"/>
    <s v="US"/>
    <s v="PS"/>
    <n v="0"/>
    <x v="4"/>
    <s v="Y"/>
    <n v="7826"/>
    <n v="450"/>
    <n v="435"/>
    <n v="0.59089999999999998"/>
    <x v="746"/>
    <n v="0"/>
    <n v="14"/>
    <n v="14"/>
    <n v="37"/>
    <n v="51"/>
    <n v="1"/>
    <n v="0.15972376426699827"/>
    <n v="4.827463694097793E-2"/>
    <n v="7.4699116223297946E-2"/>
    <n v="0.71730248256872575"/>
    <n v="71.930000000000007"/>
    <n v="21.740000000000002"/>
    <n v="33.64"/>
    <n v="323.02999999999997"/>
  </r>
  <r>
    <n v="1985"/>
    <x v="9"/>
    <n v="1983"/>
    <n v="16"/>
    <x v="15"/>
    <s v="US"/>
    <s v="PS"/>
    <n v="0"/>
    <x v="0"/>
    <s v="N"/>
    <n v="4582"/>
    <n v="1064"/>
    <n v="978"/>
    <n v="0.83689999999999998"/>
    <x v="747"/>
    <n v="0"/>
    <n v="85"/>
    <n v="85"/>
    <n v="402"/>
    <n v="487"/>
    <n v="2"/>
    <n v="3.5103045332431575E-2"/>
    <n v="7.9242518176182164E-2"/>
    <n v="0.23181912115576098"/>
    <n v="0.65383531533562533"/>
    <n v="37.370000000000005"/>
    <n v="84.36"/>
    <n v="246.79"/>
    <n v="696.06"/>
  </r>
  <r>
    <n v="1985"/>
    <x v="8"/>
    <n v="1982"/>
    <n v="16"/>
    <x v="15"/>
    <s v="US"/>
    <s v="PS"/>
    <n v="0"/>
    <x v="1"/>
    <s v="N"/>
    <n v="1443"/>
    <n v="399"/>
    <n v="277"/>
    <n v="0.9889"/>
    <x v="748"/>
    <n v="0"/>
    <n v="122"/>
    <n v="122"/>
    <n v="657"/>
    <n v="779"/>
    <n v="3"/>
    <n v="0.17132341895748837"/>
    <n v="6.2590756597065748E-4"/>
    <n v="0.15427369686044765"/>
    <n v="0.67377697661609337"/>
    <n v="68.430000000000007"/>
    <n v="0.25"/>
    <n v="61.62"/>
    <n v="269.12"/>
  </r>
  <r>
    <n v="1985"/>
    <x v="7"/>
    <n v="1981"/>
    <n v="16"/>
    <x v="15"/>
    <s v="US"/>
    <s v="PS"/>
    <n v="0"/>
    <x v="2"/>
    <s v="N"/>
    <n v="41"/>
    <n v="7"/>
    <n v="7"/>
    <n v="1"/>
    <x v="749"/>
    <n v="0"/>
    <n v="0"/>
    <n v="0"/>
    <n v="29"/>
    <n v="29"/>
    <n v="4"/>
    <n v="0"/>
    <n v="0"/>
    <n v="2.547770700636943E-3"/>
    <n v="0.99745222929936306"/>
    <n v="0"/>
    <n v="0"/>
    <n v="0.02"/>
    <n v="7.83"/>
  </r>
  <r>
    <n v="1985"/>
    <x v="10"/>
    <n v="1984"/>
    <n v="17"/>
    <x v="16"/>
    <s v="US"/>
    <s v="PS"/>
    <n v="0"/>
    <x v="4"/>
    <s v="Y"/>
    <n v="36169"/>
    <n v="2602"/>
    <n v="2571"/>
    <n v="0.57110000000000005"/>
    <x v="750"/>
    <n v="0"/>
    <n v="31"/>
    <n v="31"/>
    <n v="97"/>
    <n v="128"/>
    <n v="1"/>
    <n v="0.10453656493623757"/>
    <n v="6.1860502645400994E-2"/>
    <n v="0.10903970214744317"/>
    <n v="0.72456323027091829"/>
    <n v="272.07"/>
    <n v="161"/>
    <n v="283.79000000000002"/>
    <n v="1885.7700000000002"/>
  </r>
  <r>
    <n v="1985"/>
    <x v="9"/>
    <n v="1983"/>
    <n v="17"/>
    <x v="16"/>
    <s v="US"/>
    <s v="PS"/>
    <n v="0"/>
    <x v="0"/>
    <s v="N"/>
    <n v="20268"/>
    <n v="4205"/>
    <n v="3609"/>
    <n v="0.81169999999999998"/>
    <x v="751"/>
    <n v="0"/>
    <n v="595"/>
    <n v="595"/>
    <n v="963"/>
    <n v="1558"/>
    <n v="2"/>
    <n v="4.597539894091323E-2"/>
    <n v="5.6908674572168409E-2"/>
    <n v="0.20786063996994417"/>
    <n v="0.6892552865169741"/>
    <n v="193.35"/>
    <n v="239.32999999999998"/>
    <n v="874.16"/>
    <n v="2898.67"/>
  </r>
  <r>
    <n v="1985"/>
    <x v="8"/>
    <n v="1982"/>
    <n v="17"/>
    <x v="16"/>
    <s v="US"/>
    <s v="PS"/>
    <n v="0"/>
    <x v="1"/>
    <s v="N"/>
    <n v="10855"/>
    <n v="4032"/>
    <n v="1154"/>
    <n v="0.97389999999999999"/>
    <x v="752"/>
    <n v="31"/>
    <n v="2846"/>
    <n v="2878"/>
    <n v="2684"/>
    <n v="5562"/>
    <n v="3"/>
    <n v="1.7585709255558142E-2"/>
    <n v="5.0431211906308726E-2"/>
    <n v="0.10623583497403799"/>
    <n v="0.82574724386409515"/>
    <n v="70.92"/>
    <n v="203.38"/>
    <n v="428.42999999999995"/>
    <n v="3330.0900000000006"/>
  </r>
  <r>
    <n v="1985"/>
    <x v="7"/>
    <n v="1981"/>
    <n v="17"/>
    <x v="16"/>
    <s v="US"/>
    <s v="PS"/>
    <n v="0"/>
    <x v="2"/>
    <s v="N"/>
    <n v="2122"/>
    <n v="1472"/>
    <n v="255"/>
    <n v="1"/>
    <x v="753"/>
    <n v="43"/>
    <n v="1173"/>
    <n v="1216"/>
    <n v="437"/>
    <n v="1653"/>
    <n v="4"/>
    <n v="1.6980119675883475E-4"/>
    <n v="4.075228722212034E-5"/>
    <n v="8.9804456941812522E-2"/>
    <n v="0.90998498957420648"/>
    <n v="0.25"/>
    <n v="0.06"/>
    <n v="132.22"/>
    <n v="1339.78"/>
  </r>
  <r>
    <n v="1985"/>
    <x v="10"/>
    <n v="1984"/>
    <n v="18"/>
    <x v="17"/>
    <s v="US"/>
    <s v="WA"/>
    <n v="1"/>
    <x v="4"/>
    <s v="Y"/>
    <n v="223486"/>
    <n v="8449"/>
    <n v="5938"/>
    <n v="0.60050000000000003"/>
    <x v="754"/>
    <n v="0"/>
    <n v="2510"/>
    <n v="2510"/>
    <n v="7012"/>
    <n v="9522"/>
    <n v="1"/>
    <n v="0.32020641373882275"/>
    <n v="6.0849444612116159E-2"/>
    <n v="0.11368497049964198"/>
    <n v="0.50525917114941921"/>
    <n v="2705.44"/>
    <n v="514.12"/>
    <n v="960.53"/>
    <n v="4268.96"/>
  </r>
  <r>
    <n v="1985"/>
    <x v="9"/>
    <n v="1983"/>
    <n v="18"/>
    <x v="17"/>
    <s v="US"/>
    <s v="WA"/>
    <n v="1"/>
    <x v="0"/>
    <s v="N"/>
    <n v="71417"/>
    <n v="11940"/>
    <n v="8560"/>
    <n v="0.81200000000000006"/>
    <x v="755"/>
    <n v="0"/>
    <n v="3380"/>
    <n v="3380"/>
    <n v="4591"/>
    <n v="7971"/>
    <n v="2"/>
    <n v="0.10597321545969295"/>
    <n v="0.20167631592391252"/>
    <n v="0.15919138861368101"/>
    <n v="0.53315908000271339"/>
    <n v="1265.3699999999999"/>
    <n v="2408.11"/>
    <n v="1900.82"/>
    <n v="6366.17"/>
  </r>
  <r>
    <n v="1985"/>
    <x v="8"/>
    <n v="1982"/>
    <n v="18"/>
    <x v="17"/>
    <s v="US"/>
    <s v="WA"/>
    <n v="1"/>
    <x v="1"/>
    <s v="N"/>
    <n v="28213"/>
    <n v="11501"/>
    <n v="3891"/>
    <n v="0.95899999999999996"/>
    <x v="756"/>
    <n v="792"/>
    <n v="6817"/>
    <n v="7610"/>
    <n v="3416"/>
    <n v="11026"/>
    <n v="3"/>
    <n v="0.16773665156167944"/>
    <n v="0.11866225225444541"/>
    <n v="6.1363865578365664E-2"/>
    <n v="0.65223723060550931"/>
    <n v="1929.26"/>
    <n v="1364.82"/>
    <n v="705.79"/>
    <n v="7501.8499999999995"/>
  </r>
  <r>
    <n v="1985"/>
    <x v="7"/>
    <n v="1981"/>
    <n v="18"/>
    <x v="17"/>
    <s v="US"/>
    <s v="WA"/>
    <n v="1"/>
    <x v="2"/>
    <s v="N"/>
    <n v="6465"/>
    <n v="3606"/>
    <n v="1492"/>
    <n v="1"/>
    <x v="757"/>
    <n v="159"/>
    <n v="1954"/>
    <n v="2114"/>
    <n v="2211"/>
    <n v="4325"/>
    <n v="4"/>
    <n v="0.23366649569569017"/>
    <n v="0.16106020488792158"/>
    <n v="1.6388261225168777E-2"/>
    <n v="0.58888503819121951"/>
    <n v="842.80000000000007"/>
    <n v="580.91999999999996"/>
    <n v="59.11"/>
    <n v="2124.02"/>
  </r>
  <r>
    <n v="1985"/>
    <x v="10"/>
    <n v="1984"/>
    <n v="19"/>
    <x v="18"/>
    <s v="US"/>
    <s v="CR"/>
    <n v="0"/>
    <x v="4"/>
    <s v="Y"/>
    <n v="2160999"/>
    <n v="83682"/>
    <n v="69740"/>
    <n v="0.59640000000000004"/>
    <x v="758"/>
    <n v="0"/>
    <n v="13941"/>
    <n v="13941"/>
    <n v="75865"/>
    <n v="89806"/>
    <n v="1"/>
    <n v="0.19425829430185182"/>
    <n v="7.1756861803161834E-2"/>
    <n v="0.1123203252294836"/>
    <n v="0.62166451866550276"/>
    <n v="16256.01"/>
    <n v="6004.79"/>
    <n v="9399.24"/>
    <n v="52022.41"/>
  </r>
  <r>
    <n v="1985"/>
    <x v="9"/>
    <n v="1983"/>
    <n v="19"/>
    <x v="18"/>
    <s v="US"/>
    <s v="CR"/>
    <n v="0"/>
    <x v="0"/>
    <s v="N"/>
    <n v="829839"/>
    <n v="126656"/>
    <n v="70218"/>
    <n v="0.83740000000000003"/>
    <x v="759"/>
    <n v="0"/>
    <n v="56437"/>
    <n v="56437"/>
    <n v="36804"/>
    <n v="93241"/>
    <n v="2"/>
    <n v="0.12944004770053513"/>
    <n v="7.4967593543689606E-2"/>
    <n v="0.18236675060474417"/>
    <n v="0.613225608151031"/>
    <n v="16394.47"/>
    <n v="9495.16"/>
    <n v="23098"/>
    <n v="77669.23"/>
  </r>
  <r>
    <n v="1985"/>
    <x v="8"/>
    <n v="1982"/>
    <n v="19"/>
    <x v="18"/>
    <s v="US"/>
    <s v="CR"/>
    <n v="0"/>
    <x v="1"/>
    <s v="N"/>
    <n v="208637"/>
    <n v="82876"/>
    <n v="38168"/>
    <n v="0.96579999999999999"/>
    <x v="760"/>
    <n v="7381"/>
    <n v="37326"/>
    <n v="44707"/>
    <n v="37561"/>
    <n v="82268"/>
    <n v="3"/>
    <n v="0.24286013180032837"/>
    <n v="9.8034457860865412E-2"/>
    <n v="0.10138726264791821"/>
    <n v="0.55771814769088801"/>
    <n v="20127.489999999998"/>
    <n v="8124.79"/>
    <n v="8402.66"/>
    <n v="46221.94"/>
  </r>
  <r>
    <n v="1985"/>
    <x v="7"/>
    <n v="1981"/>
    <n v="19"/>
    <x v="18"/>
    <s v="US"/>
    <s v="CR"/>
    <n v="0"/>
    <x v="2"/>
    <s v="N"/>
    <n v="79065"/>
    <n v="24981"/>
    <n v="16610"/>
    <n v="1"/>
    <x v="761"/>
    <n v="336"/>
    <n v="8034"/>
    <n v="8371"/>
    <n v="43175"/>
    <n v="51546"/>
    <n v="4"/>
    <n v="0.40059276030235252"/>
    <n v="0.13870062682560605"/>
    <n v="8.5732482087694725E-2"/>
    <n v="0.37497413078434666"/>
    <n v="10007.379999999999"/>
    <n v="3464.94"/>
    <n v="2141.7199999999998"/>
    <n v="9367.3900000000012"/>
  </r>
  <r>
    <n v="1985"/>
    <x v="10"/>
    <n v="1984"/>
    <n v="20"/>
    <x v="19"/>
    <s v="US"/>
    <s v="CR"/>
    <n v="1"/>
    <x v="4"/>
    <s v="Y"/>
    <n v="65471"/>
    <n v="4069"/>
    <n v="2565"/>
    <n v="0.72019999999999995"/>
    <x v="762"/>
    <n v="0"/>
    <n v="1503"/>
    <n v="1503"/>
    <n v="805"/>
    <n v="2308"/>
    <n v="1"/>
    <n v="0"/>
    <n v="3.7014008355861397E-2"/>
    <n v="8.7879085770459567E-2"/>
    <n v="0.87510690587367912"/>
    <n v="0"/>
    <n v="150.61000000000001"/>
    <n v="357.58"/>
    <n v="3560.8100000000004"/>
  </r>
  <r>
    <n v="1985"/>
    <x v="9"/>
    <n v="1983"/>
    <n v="20"/>
    <x v="19"/>
    <s v="US"/>
    <s v="CR"/>
    <n v="1"/>
    <x v="0"/>
    <s v="N"/>
    <n v="80995"/>
    <n v="34522"/>
    <n v="21543"/>
    <n v="0.94789999999999996"/>
    <x v="763"/>
    <n v="0"/>
    <n v="12979"/>
    <n v="12979"/>
    <n v="5036"/>
    <n v="18015"/>
    <n v="2"/>
    <n v="0"/>
    <n v="4.3742005301991016E-3"/>
    <n v="0.25955858839123497"/>
    <n v="0.73606721107856588"/>
    <n v="0"/>
    <n v="151.01"/>
    <n v="8960.7099999999991"/>
    <n v="25411.160000000003"/>
  </r>
  <r>
    <n v="1985"/>
    <x v="8"/>
    <n v="1982"/>
    <n v="20"/>
    <x v="19"/>
    <s v="US"/>
    <s v="CR"/>
    <n v="1"/>
    <x v="1"/>
    <s v="N"/>
    <n v="15127"/>
    <n v="7420"/>
    <n v="3552"/>
    <n v="0.99460000000000004"/>
    <x v="764"/>
    <n v="394"/>
    <n v="3473"/>
    <n v="3868"/>
    <n v="1635"/>
    <n v="5503"/>
    <n v="3"/>
    <n v="0"/>
    <n v="3.7988483519682185E-3"/>
    <n v="0.30223686001398797"/>
    <n v="0.69396429163404372"/>
    <n v="0"/>
    <n v="28.19"/>
    <n v="2242.8000000000002"/>
    <n v="5149.6799999999994"/>
  </r>
  <r>
    <n v="1985"/>
    <x v="7"/>
    <n v="1981"/>
    <n v="20"/>
    <x v="19"/>
    <s v="US"/>
    <s v="CR"/>
    <n v="1"/>
    <x v="2"/>
    <s v="N"/>
    <n v="427"/>
    <n v="168"/>
    <n v="74"/>
    <n v="1"/>
    <x v="765"/>
    <n v="0"/>
    <n v="93"/>
    <n v="93"/>
    <n v="83"/>
    <n v="176"/>
    <n v="4"/>
    <n v="0"/>
    <n v="5.951318216985062E-5"/>
    <n v="0.41320002380527282"/>
    <n v="0.58674046301255722"/>
    <n v="0"/>
    <n v="0.01"/>
    <n v="69.429999999999993"/>
    <n v="98.589999999999989"/>
  </r>
  <r>
    <n v="1985"/>
    <x v="10"/>
    <n v="1984"/>
    <n v="21"/>
    <x v="20"/>
    <s v="US"/>
    <s v="CR"/>
    <n v="1"/>
    <x v="4"/>
    <s v="Y"/>
    <n v="495053"/>
    <n v="10257"/>
    <n v="9293"/>
    <n v="0.63639999999999997"/>
    <x v="766"/>
    <n v="0"/>
    <n v="963"/>
    <n v="963"/>
    <n v="5884"/>
    <n v="6847"/>
    <n v="1"/>
    <n v="0"/>
    <n v="0"/>
    <n v="0.20743501599861172"/>
    <n v="0.7925649840013882"/>
    <n v="0"/>
    <n v="0"/>
    <n v="2127.69"/>
    <n v="8129.4499999999989"/>
  </r>
  <r>
    <n v="1985"/>
    <x v="9"/>
    <n v="1983"/>
    <n v="21"/>
    <x v="20"/>
    <s v="US"/>
    <s v="CR"/>
    <n v="1"/>
    <x v="0"/>
    <s v="N"/>
    <n v="161097"/>
    <n v="49273"/>
    <n v="41421"/>
    <n v="0.9083"/>
    <x v="767"/>
    <n v="0"/>
    <n v="7852"/>
    <n v="7852"/>
    <n v="31295"/>
    <n v="39147"/>
    <n v="2"/>
    <n v="0"/>
    <n v="0"/>
    <n v="0.43616932325089602"/>
    <n v="0.56383067674910403"/>
    <n v="0"/>
    <n v="0"/>
    <n v="21491.72"/>
    <n v="27782.080000000002"/>
  </r>
  <r>
    <n v="1985"/>
    <x v="8"/>
    <n v="1982"/>
    <n v="21"/>
    <x v="20"/>
    <s v="US"/>
    <s v="CR"/>
    <n v="1"/>
    <x v="1"/>
    <s v="N"/>
    <n v="26535"/>
    <n v="9511"/>
    <n v="7574"/>
    <n v="0.99309999999999998"/>
    <x v="768"/>
    <n v="0"/>
    <n v="1936"/>
    <n v="1936"/>
    <n v="10773"/>
    <n v="12709"/>
    <n v="3"/>
    <n v="0"/>
    <n v="0"/>
    <n v="0.46075597747060548"/>
    <n v="0.53924402252939441"/>
    <n v="0"/>
    <n v="0"/>
    <n v="4382.3100000000004"/>
    <n v="5128.82"/>
  </r>
  <r>
    <n v="1985"/>
    <x v="7"/>
    <n v="1981"/>
    <n v="21"/>
    <x v="20"/>
    <s v="US"/>
    <s v="CR"/>
    <n v="1"/>
    <x v="2"/>
    <s v="N"/>
    <n v="472"/>
    <n v="0"/>
    <n v="0"/>
    <n v="1"/>
    <x v="55"/>
    <n v="0"/>
    <n v="0"/>
    <n v="0"/>
    <n v="423"/>
    <n v="423"/>
    <n v="4"/>
    <n v="0"/>
    <n v="0"/>
    <n v="0.27710843373493976"/>
    <n v="0.72289156626506024"/>
    <n v="0"/>
    <n v="0"/>
    <n v="0.23"/>
    <n v="0.6"/>
  </r>
  <r>
    <n v="1985"/>
    <x v="10"/>
    <n v="1984"/>
    <n v="22"/>
    <x v="21"/>
    <s v="US"/>
    <s v="CR"/>
    <n v="1"/>
    <x v="4"/>
    <s v="Y"/>
    <n v="549317"/>
    <n v="17095"/>
    <n v="14516"/>
    <n v="0.629"/>
    <x v="769"/>
    <n v="0"/>
    <n v="2578"/>
    <n v="2578"/>
    <n v="12670"/>
    <n v="15248"/>
    <n v="1"/>
    <n v="0.1882272836553226"/>
    <n v="8.9287166231166601E-2"/>
    <n v="0.13810353612018281"/>
    <n v="0.58438201399332801"/>
    <n v="3217.8"/>
    <n v="1526.39"/>
    <n v="2360.92"/>
    <n v="9990.18"/>
  </r>
  <r>
    <n v="1985"/>
    <x v="9"/>
    <n v="1983"/>
    <n v="22"/>
    <x v="21"/>
    <s v="US"/>
    <s v="CR"/>
    <n v="1"/>
    <x v="0"/>
    <s v="N"/>
    <n v="213199"/>
    <n v="32090"/>
    <n v="27681"/>
    <n v="0.80469999999999997"/>
    <x v="770"/>
    <n v="0"/>
    <n v="4408"/>
    <n v="4408"/>
    <n v="11819"/>
    <n v="16227"/>
    <n v="2"/>
    <n v="5.0741180466614945E-2"/>
    <n v="3.1046689539336939E-2"/>
    <n v="0.26311236588793641"/>
    <n v="0.6550997641061117"/>
    <n v="1628.3200000000002"/>
    <n v="996.31"/>
    <n v="8443.4600000000009"/>
    <n v="21022.61"/>
  </r>
  <r>
    <n v="1985"/>
    <x v="8"/>
    <n v="1982"/>
    <n v="22"/>
    <x v="21"/>
    <s v="US"/>
    <s v="CR"/>
    <n v="1"/>
    <x v="1"/>
    <s v="N"/>
    <n v="102025"/>
    <n v="33174"/>
    <n v="26983"/>
    <n v="0.97289999999999999"/>
    <x v="771"/>
    <n v="1586"/>
    <n v="4604"/>
    <n v="6190"/>
    <n v="33617"/>
    <n v="39807"/>
    <n v="3"/>
    <n v="0.1187854296898314"/>
    <n v="5.1999616577131001E-2"/>
    <n v="0.35120298925149945"/>
    <n v="0.4780119644815381"/>
    <n v="3940.69"/>
    <n v="1725.0800000000002"/>
    <n v="11651.109999999999"/>
    <n v="15857.98"/>
  </r>
  <r>
    <n v="1985"/>
    <x v="7"/>
    <n v="1981"/>
    <n v="22"/>
    <x v="21"/>
    <s v="US"/>
    <s v="CR"/>
    <n v="1"/>
    <x v="2"/>
    <s v="N"/>
    <n v="11181"/>
    <n v="3889"/>
    <n v="3449"/>
    <n v="1"/>
    <x v="772"/>
    <n v="432"/>
    <n v="7"/>
    <n v="440"/>
    <n v="6173"/>
    <n v="6613"/>
    <n v="4"/>
    <n v="0.11096113699235904"/>
    <n v="8.2271516572568628E-5"/>
    <n v="0.71034769999691494"/>
    <n v="0.17860889149415363"/>
    <n v="431.59"/>
    <n v="0.32"/>
    <n v="2762.94"/>
    <n v="694.71"/>
  </r>
  <r>
    <n v="1985"/>
    <x v="10"/>
    <n v="1984"/>
    <n v="23"/>
    <x v="22"/>
    <s v="US"/>
    <s v="CR"/>
    <n v="0"/>
    <x v="4"/>
    <s v="Y"/>
    <n v="187210"/>
    <n v="7233"/>
    <n v="5923"/>
    <n v="0.57850000000000001"/>
    <x v="773"/>
    <n v="0"/>
    <n v="1310"/>
    <n v="1310"/>
    <n v="6606"/>
    <n v="7916"/>
    <n v="1"/>
    <n v="0.15160781928277159"/>
    <n v="7.1916387867392934E-2"/>
    <n v="0.16406807310531701"/>
    <n v="0.61240771974451846"/>
    <n v="1096.6399999999999"/>
    <n v="520.20000000000005"/>
    <n v="1186.77"/>
    <n v="4429.79"/>
  </r>
  <r>
    <n v="1985"/>
    <x v="9"/>
    <n v="1983"/>
    <n v="23"/>
    <x v="22"/>
    <s v="US"/>
    <s v="CR"/>
    <n v="0"/>
    <x v="0"/>
    <s v="N"/>
    <n v="57405"/>
    <n v="6032"/>
    <n v="3397"/>
    <n v="0.78920000000000001"/>
    <x v="774"/>
    <n v="0"/>
    <n v="2634"/>
    <n v="2634"/>
    <n v="2103"/>
    <n v="4737"/>
    <n v="2"/>
    <n v="7.7882053756007485E-2"/>
    <n v="5.0413871191813092E-2"/>
    <n v="0.17228082565354846"/>
    <n v="0.6994232493986311"/>
    <n v="469.79"/>
    <n v="304.09999999999997"/>
    <n v="1039.21"/>
    <n v="4218.97"/>
  </r>
  <r>
    <n v="1985"/>
    <x v="8"/>
    <n v="1982"/>
    <n v="23"/>
    <x v="22"/>
    <s v="US"/>
    <s v="CR"/>
    <n v="0"/>
    <x v="1"/>
    <s v="N"/>
    <n v="16927"/>
    <n v="3755"/>
    <n v="2170"/>
    <n v="0.9405"/>
    <x v="775"/>
    <n v="528"/>
    <n v="1056"/>
    <n v="1585"/>
    <n v="3155"/>
    <n v="4740"/>
    <n v="3"/>
    <n v="0.21966213607742383"/>
    <n v="9.7067319852500708E-2"/>
    <n v="0.20575087527789243"/>
    <n v="0.47751966879218311"/>
    <n v="825.04"/>
    <n v="364.58000000000004"/>
    <n v="772.79000000000008"/>
    <n v="1793.54"/>
  </r>
  <r>
    <n v="1985"/>
    <x v="7"/>
    <n v="1981"/>
    <n v="23"/>
    <x v="22"/>
    <s v="US"/>
    <s v="CR"/>
    <n v="0"/>
    <x v="2"/>
    <s v="N"/>
    <n v="7588"/>
    <n v="3105"/>
    <n v="878"/>
    <n v="1"/>
    <x v="776"/>
    <n v="0"/>
    <n v="2227"/>
    <n v="2227"/>
    <n v="3722"/>
    <n v="5949"/>
    <n v="4"/>
    <n v="0.21856215126743059"/>
    <n v="1.5776476307918182E-2"/>
    <n v="1.1655274333604861E-3"/>
    <n v="0.76449584499129075"/>
    <n v="678.82999999999993"/>
    <n v="49"/>
    <n v="3.62"/>
    <n v="2374.44"/>
  </r>
  <r>
    <n v="1985"/>
    <x v="9"/>
    <n v="1984"/>
    <n v="24"/>
    <x v="23"/>
    <s v="US"/>
    <s v="CR"/>
    <n v="2"/>
    <x v="0"/>
    <s v="Y"/>
    <n v="306286"/>
    <n v="14688"/>
    <n v="14540"/>
    <n v="0.63429999999999997"/>
    <x v="92"/>
    <n v="0"/>
    <n v="147"/>
    <n v="147"/>
    <n v="2661"/>
    <n v="2808"/>
    <n v="1"/>
    <n v="0.18301818969073852"/>
    <n v="0.28646686464413756"/>
    <n v="0.25196173343300293"/>
    <n v="0.27855321223212109"/>
    <n v="2688.27"/>
    <n v="4207.78"/>
    <n v="3700.9500000000003"/>
    <n v="4091.5399999999995"/>
  </r>
  <r>
    <n v="1985"/>
    <x v="8"/>
    <n v="1983"/>
    <n v="24"/>
    <x v="23"/>
    <s v="US"/>
    <s v="CR"/>
    <n v="2"/>
    <x v="1"/>
    <s v="N"/>
    <n v="121536"/>
    <n v="35594"/>
    <n v="15515"/>
    <n v="0.9103"/>
    <x v="777"/>
    <n v="0"/>
    <n v="20079"/>
    <n v="20079"/>
    <n v="18965"/>
    <n v="39044"/>
    <n v="2"/>
    <n v="0.14610379029321727"/>
    <n v="0.19167794194989729"/>
    <n v="6.9621689898994435E-2"/>
    <n v="0.59259657785789099"/>
    <n v="5200.4299999999994"/>
    <n v="6822.6"/>
    <n v="2478.12"/>
    <n v="21092.93"/>
  </r>
  <r>
    <n v="1985"/>
    <x v="7"/>
    <n v="1982"/>
    <n v="24"/>
    <x v="23"/>
    <s v="US"/>
    <s v="CR"/>
    <n v="2"/>
    <x v="2"/>
    <s v="N"/>
    <n v="44890"/>
    <n v="29711"/>
    <n v="1351"/>
    <n v="0.99809999999999999"/>
    <x v="778"/>
    <n v="0"/>
    <n v="28359"/>
    <n v="28359"/>
    <n v="5557"/>
    <n v="33916"/>
    <n v="3"/>
    <n v="7.9009731239017313E-3"/>
    <n v="1.1381103564845027E-2"/>
    <n v="8.3617370091678203E-3"/>
    <n v="0.97235618630208542"/>
    <n v="234.75"/>
    <n v="338.15"/>
    <n v="248.44"/>
    <n v="28890.190000000002"/>
  </r>
  <r>
    <n v="1985"/>
    <x v="6"/>
    <n v="1981"/>
    <n v="24"/>
    <x v="23"/>
    <s v="US"/>
    <s v="CR"/>
    <n v="2"/>
    <x v="3"/>
    <s v="N"/>
    <n v="2189"/>
    <n v="1646"/>
    <n v="1"/>
    <n v="1"/>
    <x v="542"/>
    <n v="0"/>
    <n v="1644"/>
    <n v="1644"/>
    <n v="324"/>
    <n v="1968"/>
    <n v="4"/>
    <n v="1.640260497667185E-4"/>
    <n v="3.6450233281492998E-5"/>
    <n v="6.378790824261275E-4"/>
    <n v="0.99916164463452561"/>
    <n v="0.27"/>
    <n v="0.06"/>
    <n v="1.05"/>
    <n v="1644.7"/>
  </r>
  <r>
    <n v="1985"/>
    <x v="9"/>
    <n v="1984"/>
    <n v="25"/>
    <x v="24"/>
    <s v="US"/>
    <s v="CR"/>
    <n v="2"/>
    <x v="0"/>
    <s v="Y"/>
    <n v="85380"/>
    <n v="5796"/>
    <n v="5594"/>
    <n v="0.6794"/>
    <x v="779"/>
    <n v="0"/>
    <n v="202"/>
    <n v="202"/>
    <n v="3392"/>
    <n v="3594"/>
    <n v="1"/>
    <n v="8.6282147712138657E-2"/>
    <n v="5.8288537576681815E-2"/>
    <n v="0.22750436456730402"/>
    <n v="0.62792495014387528"/>
    <n v="500.15000000000003"/>
    <n v="337.88"/>
    <n v="1318.7700000000002"/>
    <n v="3639.8799999999997"/>
  </r>
  <r>
    <n v="1985"/>
    <x v="8"/>
    <n v="1983"/>
    <n v="25"/>
    <x v="24"/>
    <s v="US"/>
    <s v="CR"/>
    <n v="2"/>
    <x v="1"/>
    <s v="N"/>
    <n v="28516"/>
    <n v="13332"/>
    <n v="4021"/>
    <n v="0.93149999999999999"/>
    <x v="780"/>
    <n v="0"/>
    <n v="9311"/>
    <n v="9311"/>
    <n v="1186"/>
    <n v="10497"/>
    <n v="2"/>
    <n v="3.485561146767694E-2"/>
    <n v="3.8624616817789406E-2"/>
    <n v="7.678645228214212E-2"/>
    <n v="0.8497333194323915"/>
    <n v="464.71000000000004"/>
    <n v="514.96"/>
    <n v="1023.75"/>
    <n v="11329.01"/>
  </r>
  <r>
    <n v="1985"/>
    <x v="7"/>
    <n v="1982"/>
    <n v="25"/>
    <x v="24"/>
    <s v="US"/>
    <s v="CR"/>
    <n v="2"/>
    <x v="2"/>
    <s v="N"/>
    <n v="9991"/>
    <n v="6675"/>
    <n v="446"/>
    <n v="0.999"/>
    <x v="781"/>
    <n v="0"/>
    <n v="6228"/>
    <n v="6228"/>
    <n v="1244"/>
    <n v="7472"/>
    <n v="3"/>
    <n v="8.0192954465442712E-3"/>
    <n v="1.4995917694733449E-2"/>
    <n v="2.9569372972891996E-2"/>
    <n v="0.94741541388583028"/>
    <n v="53.53"/>
    <n v="100.1"/>
    <n v="197.38000000000002"/>
    <n v="6324.14"/>
  </r>
  <r>
    <n v="1985"/>
    <x v="6"/>
    <n v="1981"/>
    <n v="25"/>
    <x v="24"/>
    <s v="US"/>
    <s v="CR"/>
    <n v="2"/>
    <x v="3"/>
    <s v="N"/>
    <n v="77"/>
    <n v="0"/>
    <n v="0"/>
    <n v="1"/>
    <x v="55"/>
    <n v="0"/>
    <n v="0"/>
    <n v="0"/>
    <n v="68"/>
    <n v="68"/>
    <n v="4"/>
    <n v="6.6666666666666652E-2"/>
    <n v="0"/>
    <n v="0.26666666666666661"/>
    <n v="0.66666666666666663"/>
    <n v="0.01"/>
    <n v="0"/>
    <n v="0.04"/>
    <n v="0.1"/>
  </r>
  <r>
    <n v="1985"/>
    <x v="10"/>
    <n v="1984"/>
    <n v="26"/>
    <x v="25"/>
    <s v="US"/>
    <s v="CR"/>
    <n v="0"/>
    <x v="4"/>
    <s v="Y"/>
    <n v="123266"/>
    <n v="4197"/>
    <n v="3627"/>
    <n v="0.54830000000000001"/>
    <x v="782"/>
    <n v="0"/>
    <n v="570"/>
    <n v="570"/>
    <n v="962"/>
    <n v="1532"/>
    <n v="1"/>
    <n v="0.17203209728297639"/>
    <n v="0.17673995292144359"/>
    <n v="0.12622104049327651"/>
    <n v="0.52500690930230332"/>
    <n v="722.06"/>
    <n v="741.82"/>
    <n v="529.78"/>
    <n v="2203.58"/>
  </r>
  <r>
    <n v="1985"/>
    <x v="9"/>
    <n v="1983"/>
    <n v="26"/>
    <x v="25"/>
    <s v="US"/>
    <s v="CR"/>
    <n v="0"/>
    <x v="0"/>
    <s v="N"/>
    <n v="61157"/>
    <n v="3739"/>
    <n v="3449"/>
    <n v="0.76549999999999996"/>
    <x v="783"/>
    <n v="0"/>
    <n v="290"/>
    <n v="290"/>
    <n v="474"/>
    <n v="764"/>
    <n v="2"/>
    <n v="0.1249177627180291"/>
    <n v="0.25964248846003668"/>
    <n v="0.29254542439786263"/>
    <n v="0.32289432442407162"/>
    <n v="467.09000000000003"/>
    <n v="970.84999999999991"/>
    <n v="1093.8799999999999"/>
    <n v="1207.3600000000001"/>
  </r>
  <r>
    <n v="1985"/>
    <x v="8"/>
    <n v="1982"/>
    <n v="26"/>
    <x v="25"/>
    <s v="US"/>
    <s v="CR"/>
    <n v="0"/>
    <x v="1"/>
    <s v="N"/>
    <n v="34192"/>
    <n v="7976"/>
    <n v="7593"/>
    <n v="0.94969999999999999"/>
    <x v="784"/>
    <n v="90"/>
    <n v="292"/>
    <n v="383"/>
    <n v="6873"/>
    <n v="7256"/>
    <n v="3"/>
    <n v="0.39850821110693241"/>
    <n v="7.6397141782625036E-2"/>
    <n v="0.38370314654632065"/>
    <n v="0.14139150056412184"/>
    <n v="3178.9"/>
    <n v="609.41999999999996"/>
    <n v="3060.8"/>
    <n v="1127.8800000000001"/>
  </r>
  <r>
    <n v="1985"/>
    <x v="7"/>
    <n v="1981"/>
    <n v="26"/>
    <x v="25"/>
    <s v="US"/>
    <s v="CR"/>
    <n v="0"/>
    <x v="2"/>
    <s v="N"/>
    <n v="9737"/>
    <n v="1226"/>
    <n v="936"/>
    <n v="1"/>
    <x v="785"/>
    <n v="281"/>
    <n v="8"/>
    <n v="290"/>
    <n v="5494"/>
    <n v="5784"/>
    <n v="4"/>
    <n v="0.31527021297413654"/>
    <n v="0.38326375525912398"/>
    <n v="3.7914614657056198E-3"/>
    <n v="0.29767457030103384"/>
    <n v="386.66"/>
    <n v="470.05"/>
    <n v="4.6500000000000004"/>
    <n v="365.08"/>
  </r>
  <r>
    <n v="1985"/>
    <x v="10"/>
    <n v="1984"/>
    <n v="27"/>
    <x v="26"/>
    <s v="US"/>
    <s v="OR"/>
    <n v="0"/>
    <x v="4"/>
    <s v="Y"/>
    <n v="1187649"/>
    <n v="25655"/>
    <n v="22727"/>
    <n v="0.61350000000000005"/>
    <x v="786"/>
    <n v="0"/>
    <n v="2927"/>
    <n v="2927"/>
    <n v="113589"/>
    <n v="116516"/>
    <n v="1"/>
    <n v="0.34823139081061466"/>
    <n v="0.13061269195224254"/>
    <n v="0.21837058529818401"/>
    <n v="0.30278533193895885"/>
    <n v="8934.0399999999991"/>
    <n v="3350.93"/>
    <n v="5602.4000000000005"/>
    <n v="7768.1"/>
  </r>
  <r>
    <n v="1985"/>
    <x v="9"/>
    <n v="1983"/>
    <n v="27"/>
    <x v="26"/>
    <s v="US"/>
    <s v="OR"/>
    <n v="0"/>
    <x v="0"/>
    <s v="N"/>
    <n v="536674"/>
    <n v="55401"/>
    <n v="54942"/>
    <n v="0.72989999999999999"/>
    <x v="787"/>
    <n v="0"/>
    <n v="459"/>
    <n v="459"/>
    <n v="1721"/>
    <n v="2180"/>
    <n v="2"/>
    <n v="0.22266130192416306"/>
    <n v="0.51622933281445205"/>
    <n v="0.1927518576753621"/>
    <n v="6.8357507586022923E-2"/>
    <n v="12335.71"/>
    <n v="28599.74"/>
    <n v="10678.69"/>
    <n v="3787.09"/>
  </r>
  <r>
    <n v="1985"/>
    <x v="8"/>
    <n v="1982"/>
    <n v="27"/>
    <x v="26"/>
    <s v="US"/>
    <s v="OR"/>
    <n v="0"/>
    <x v="1"/>
    <s v="N"/>
    <n v="295487"/>
    <n v="79001"/>
    <n v="58810"/>
    <n v="0.93830000000000002"/>
    <x v="788"/>
    <n v="4197"/>
    <n v="15993"/>
    <n v="20191"/>
    <n v="58192"/>
    <n v="78383"/>
    <n v="3"/>
    <n v="0.39043662417354746"/>
    <n v="0.25615210588213105"/>
    <n v="0.11895373030060956"/>
    <n v="0.23445753964371197"/>
    <n v="30845.200000000001"/>
    <n v="20236.48"/>
    <n v="9397.56"/>
    <n v="18522.57"/>
  </r>
  <r>
    <n v="1985"/>
    <x v="7"/>
    <n v="1981"/>
    <n v="27"/>
    <x v="26"/>
    <s v="US"/>
    <s v="OR"/>
    <n v="0"/>
    <x v="2"/>
    <s v="N"/>
    <n v="87252"/>
    <n v="36746"/>
    <n v="23942"/>
    <n v="1"/>
    <x v="789"/>
    <n v="1594"/>
    <n v="11209"/>
    <n v="12803"/>
    <n v="41780"/>
    <n v="54583"/>
    <n v="4"/>
    <n v="0.38907847507395227"/>
    <n v="0.22237098841528627"/>
    <n v="3.6875964372310985E-2"/>
    <n v="0.35167457213845055"/>
    <n v="14297.35"/>
    <n v="8171.4"/>
    <n v="1355.07"/>
    <n v="12922.88"/>
  </r>
  <r>
    <n v="1985"/>
    <x v="10"/>
    <n v="1984"/>
    <n v="28"/>
    <x v="27"/>
    <s v="US"/>
    <s v="WA"/>
    <n v="0"/>
    <x v="4"/>
    <s v="Y"/>
    <n v="351112"/>
    <n v="14309"/>
    <n v="9385"/>
    <n v="0.61399999999999999"/>
    <x v="790"/>
    <n v="0"/>
    <n v="4923"/>
    <n v="4923"/>
    <n v="15847"/>
    <n v="20770"/>
    <n v="1"/>
    <n v="0.29988406084743902"/>
    <n v="5.6447481800208678E-2"/>
    <n v="0.10545990245456953"/>
    <n v="0.53820855489778274"/>
    <n v="4291.1099999999997"/>
    <n v="807.72"/>
    <n v="1509.05"/>
    <n v="7701.3499999999995"/>
  </r>
  <r>
    <n v="1985"/>
    <x v="9"/>
    <n v="1983"/>
    <n v="28"/>
    <x v="27"/>
    <s v="US"/>
    <s v="WA"/>
    <n v="0"/>
    <x v="0"/>
    <s v="N"/>
    <n v="134429"/>
    <n v="22405"/>
    <n v="16940"/>
    <n v="0.81369999999999998"/>
    <x v="791"/>
    <n v="0"/>
    <n v="5465"/>
    <n v="5465"/>
    <n v="10994"/>
    <n v="16459"/>
    <n v="2"/>
    <n v="0.10966556190010328"/>
    <n v="0.21354917490629716"/>
    <n v="0.16799607604054992"/>
    <n v="0.50878918715304966"/>
    <n v="2457.1600000000003"/>
    <n v="4784.7700000000004"/>
    <n v="3764.1099999999997"/>
    <n v="11399.900000000001"/>
  </r>
  <r>
    <n v="1985"/>
    <x v="8"/>
    <n v="1982"/>
    <n v="28"/>
    <x v="27"/>
    <s v="US"/>
    <s v="WA"/>
    <n v="0"/>
    <x v="1"/>
    <s v="N"/>
    <n v="51467"/>
    <n v="20371"/>
    <n v="7816"/>
    <n v="0.95389999999999997"/>
    <x v="792"/>
    <n v="1530"/>
    <n v="11024"/>
    <n v="12555"/>
    <n v="5426"/>
    <n v="17981"/>
    <n v="3"/>
    <n v="0.1865814580433105"/>
    <n v="0.13468218080145455"/>
    <n v="6.9475396574507325E-2"/>
    <n v="0.60926096458072754"/>
    <n v="3801.0299999999997"/>
    <n v="2743.74"/>
    <n v="1415.3500000000001"/>
    <n v="12411.839999999998"/>
  </r>
  <r>
    <n v="1985"/>
    <x v="7"/>
    <n v="1981"/>
    <n v="28"/>
    <x v="27"/>
    <s v="US"/>
    <s v="WA"/>
    <n v="0"/>
    <x v="2"/>
    <s v="N"/>
    <n v="11665"/>
    <n v="5943"/>
    <n v="2753"/>
    <n v="1"/>
    <x v="793"/>
    <n v="295"/>
    <n v="2895"/>
    <n v="3190"/>
    <n v="4554"/>
    <n v="7744"/>
    <n v="4"/>
    <n v="0.26153504469656308"/>
    <n v="0.18027361396908509"/>
    <n v="1.8322814680461218E-2"/>
    <n v="0.53986852665389062"/>
    <n v="1554.4099999999999"/>
    <n v="1071.44"/>
    <n v="108.9"/>
    <n v="3208.66"/>
  </r>
  <r>
    <n v="1985"/>
    <x v="10"/>
    <n v="1984"/>
    <n v="29"/>
    <x v="28"/>
    <s v="US"/>
    <s v="CR"/>
    <n v="0"/>
    <x v="4"/>
    <s v="Y"/>
    <n v="9210"/>
    <n v="332"/>
    <n v="280"/>
    <n v="0.6018"/>
    <x v="607"/>
    <n v="0"/>
    <n v="51"/>
    <n v="51"/>
    <n v="275"/>
    <n v="326"/>
    <n v="1"/>
    <n v="0.21279542375432786"/>
    <n v="6.379647749510764E-2"/>
    <n v="0.11916302875206986"/>
    <n v="0.6042450699984947"/>
    <n v="70.679999999999993"/>
    <n v="21.19"/>
    <n v="39.58"/>
    <n v="200.70000000000002"/>
  </r>
  <r>
    <n v="1985"/>
    <x v="9"/>
    <n v="1983"/>
    <n v="29"/>
    <x v="28"/>
    <s v="US"/>
    <s v="CR"/>
    <n v="0"/>
    <x v="0"/>
    <s v="N"/>
    <n v="3475"/>
    <n v="467"/>
    <n v="365"/>
    <n v="0.81859999999999999"/>
    <x v="794"/>
    <n v="0"/>
    <n v="102"/>
    <n v="102"/>
    <n v="292"/>
    <n v="394"/>
    <n v="2"/>
    <n v="7.334273624823695E-2"/>
    <n v="6.180279523015772E-2"/>
    <n v="0.34102662734538619"/>
    <n v="0.52382784117621917"/>
    <n v="34.32"/>
    <n v="28.92"/>
    <n v="159.58000000000001"/>
    <n v="245.12"/>
  </r>
  <r>
    <n v="1985"/>
    <x v="8"/>
    <n v="1982"/>
    <n v="29"/>
    <x v="28"/>
    <s v="US"/>
    <s v="CR"/>
    <n v="0"/>
    <x v="1"/>
    <s v="N"/>
    <n v="1300"/>
    <n v="618"/>
    <n v="342"/>
    <n v="0.96499999999999997"/>
    <x v="795"/>
    <n v="3"/>
    <n v="272"/>
    <n v="275"/>
    <n v="162"/>
    <n v="437"/>
    <n v="3"/>
    <n v="7.5509841023401747E-2"/>
    <n v="5.2738828780748148E-2"/>
    <n v="0.30692348745815345"/>
    <n v="0.56482784273769682"/>
    <n v="46.69"/>
    <n v="32.61"/>
    <n v="189.78"/>
    <n v="349.25"/>
  </r>
  <r>
    <n v="1985"/>
    <x v="7"/>
    <n v="1981"/>
    <n v="29"/>
    <x v="28"/>
    <s v="US"/>
    <s v="CR"/>
    <n v="0"/>
    <x v="2"/>
    <s v="N"/>
    <n v="202"/>
    <n v="114"/>
    <n v="58"/>
    <n v="1"/>
    <x v="796"/>
    <n v="0"/>
    <n v="54"/>
    <n v="55"/>
    <n v="61"/>
    <n v="116"/>
    <n v="4"/>
    <n v="0.10913062472695502"/>
    <n v="0.12538226299694191"/>
    <n v="0.15683704674530363"/>
    <n v="0.60865006553079948"/>
    <n v="12.49"/>
    <n v="14.35"/>
    <n v="17.95"/>
    <n v="69.66"/>
  </r>
  <r>
    <n v="1985"/>
    <x v="10"/>
    <n v="1984"/>
    <n v="30"/>
    <x v="29"/>
    <s v="US"/>
    <s v="CR"/>
    <n v="1"/>
    <x v="4"/>
    <s v="Y"/>
    <n v="286856"/>
    <n v="9689"/>
    <n v="9257"/>
    <n v="0.56420000000000003"/>
    <x v="797"/>
    <n v="0"/>
    <n v="432"/>
    <n v="432"/>
    <n v="3798"/>
    <n v="4230"/>
    <n v="1"/>
    <n v="0.22269833357586119"/>
    <n v="8.2262340795965991E-2"/>
    <n v="0.12876369637168061"/>
    <n v="0.56627562925649233"/>
    <n v="2157.86"/>
    <n v="797.08999999999992"/>
    <n v="1247.67"/>
    <n v="5486.99"/>
  </r>
  <r>
    <n v="1985"/>
    <x v="9"/>
    <n v="1983"/>
    <n v="30"/>
    <x v="29"/>
    <s v="US"/>
    <s v="CR"/>
    <n v="1"/>
    <x v="0"/>
    <s v="N"/>
    <n v="46036"/>
    <n v="4898"/>
    <n v="3895"/>
    <n v="0.78939999999999999"/>
    <x v="798"/>
    <n v="0"/>
    <n v="1002"/>
    <n v="1002"/>
    <n v="2109"/>
    <n v="3111"/>
    <n v="2"/>
    <n v="0.18568651950576151"/>
    <n v="0.1075450588398625"/>
    <n v="0.2616107667556819"/>
    <n v="0.44515765489869419"/>
    <n v="909.5"/>
    <n v="526.76"/>
    <n v="1281.3799999999999"/>
    <n v="2180.3999999999996"/>
  </r>
  <r>
    <n v="1985"/>
    <x v="8"/>
    <n v="1982"/>
    <n v="30"/>
    <x v="29"/>
    <s v="US"/>
    <s v="CR"/>
    <n v="1"/>
    <x v="1"/>
    <s v="N"/>
    <n v="6468"/>
    <n v="1901"/>
    <n v="1183"/>
    <n v="0.95420000000000005"/>
    <x v="461"/>
    <n v="188"/>
    <n v="529"/>
    <n v="718"/>
    <n v="1447"/>
    <n v="2165"/>
    <n v="3"/>
    <n v="0.32294575845075235"/>
    <n v="0.13247708159111349"/>
    <n v="0.13700553828676018"/>
    <n v="0.40757162167137401"/>
    <n v="614.02"/>
    <n v="251.88"/>
    <n v="260.49"/>
    <n v="774.92000000000007"/>
  </r>
  <r>
    <n v="1985"/>
    <x v="7"/>
    <n v="1981"/>
    <n v="30"/>
    <x v="29"/>
    <s v="US"/>
    <s v="CR"/>
    <n v="1"/>
    <x v="2"/>
    <s v="N"/>
    <n v="4766"/>
    <n v="1267"/>
    <n v="1001"/>
    <n v="1"/>
    <x v="799"/>
    <n v="20"/>
    <n v="246"/>
    <n v="266"/>
    <n v="3021"/>
    <n v="3287"/>
    <n v="4"/>
    <n v="0.47578781305462431"/>
    <n v="0.16473279432064677"/>
    <n v="0.10183395779925061"/>
    <n v="0.25764543482547814"/>
    <n v="603.18000000000006"/>
    <n v="208.84"/>
    <n v="129.1"/>
    <n v="326.63"/>
  </r>
  <r>
    <n v="1986"/>
    <x v="10"/>
    <n v="1985"/>
    <n v="1"/>
    <x v="0"/>
    <s v="US"/>
    <s v="AK"/>
    <n v="3"/>
    <x v="0"/>
    <s v="Y"/>
    <n v="97335"/>
    <n v="1244"/>
    <n v="1244"/>
    <n v="0.56889999999999996"/>
    <x v="800"/>
    <n v="0"/>
    <n v="0"/>
    <n v="0"/>
    <n v="1600"/>
    <n v="1600"/>
    <n v="1"/>
    <n v="0.56623804548742263"/>
    <n v="0.21512496986257335"/>
    <n v="0"/>
    <n v="0.21863698465000403"/>
    <n v="704.56999999999994"/>
    <n v="267.68"/>
    <n v="0"/>
    <n v="272.05"/>
  </r>
  <r>
    <n v="1986"/>
    <x v="9"/>
    <n v="1984"/>
    <n v="1"/>
    <x v="0"/>
    <s v="US"/>
    <s v="AK"/>
    <n v="3"/>
    <x v="1"/>
    <s v="N"/>
    <n v="67957"/>
    <n v="4408"/>
    <n v="4408"/>
    <n v="0.79149999999999998"/>
    <x v="801"/>
    <n v="0"/>
    <n v="0"/>
    <n v="0"/>
    <n v="4950"/>
    <n v="4950"/>
    <n v="2"/>
    <n v="0.87813298913647586"/>
    <n v="7.9953179548718015E-2"/>
    <n v="0"/>
    <n v="4.1913831314806298E-2"/>
    <n v="3871.1"/>
    <n v="352.46000000000004"/>
    <n v="0"/>
    <n v="184.77"/>
  </r>
  <r>
    <n v="1986"/>
    <x v="8"/>
    <n v="1983"/>
    <n v="1"/>
    <x v="0"/>
    <s v="US"/>
    <s v="AK"/>
    <n v="3"/>
    <x v="2"/>
    <s v="N"/>
    <n v="36795"/>
    <n v="6434"/>
    <n v="5485"/>
    <n v="0.96419999999999995"/>
    <x v="802"/>
    <n v="948"/>
    <n v="0"/>
    <n v="948"/>
    <n v="14436"/>
    <n v="15384"/>
    <n v="3"/>
    <n v="0.94752235521559536"/>
    <n v="3.6767608326055128E-2"/>
    <n v="0"/>
    <n v="1.5710036458349522E-2"/>
    <n v="6097.06"/>
    <n v="236.59"/>
    <n v="0"/>
    <n v="101.09"/>
  </r>
  <r>
    <n v="1986"/>
    <x v="7"/>
    <n v="1982"/>
    <n v="1"/>
    <x v="0"/>
    <s v="US"/>
    <s v="AK"/>
    <n v="3"/>
    <x v="3"/>
    <s v="N"/>
    <n v="3546"/>
    <n v="619"/>
    <n v="530"/>
    <n v="1"/>
    <x v="803"/>
    <n v="88"/>
    <n v="0"/>
    <n v="88"/>
    <n v="2572"/>
    <n v="2660"/>
    <n v="4"/>
    <n v="0.97626314004747361"/>
    <n v="3.1649146603368369E-3"/>
    <n v="0"/>
    <n v="2.0571945292189441E-2"/>
    <n v="604.59"/>
    <n v="1.96"/>
    <n v="0"/>
    <n v="12.74"/>
  </r>
  <r>
    <n v="1986"/>
    <x v="10"/>
    <n v="1985"/>
    <n v="2"/>
    <x v="1"/>
    <s v="CA"/>
    <s v="BC"/>
    <n v="3"/>
    <x v="0"/>
    <s v="Y"/>
    <n v="800831"/>
    <n v="57596"/>
    <n v="57596"/>
    <n v="0.58779999999999999"/>
    <x v="804"/>
    <n v="0"/>
    <n v="0"/>
    <n v="0"/>
    <n v="21735"/>
    <n v="21735"/>
    <n v="1"/>
    <n v="0.18953354944776574"/>
    <n v="0.58618849250547311"/>
    <n v="5.3702312468411451E-2"/>
    <n v="0.17057564557834975"/>
    <n v="10916.38"/>
    <n v="33762.130000000005"/>
    <n v="3093.04"/>
    <n v="9824.48"/>
  </r>
  <r>
    <n v="1986"/>
    <x v="9"/>
    <n v="1984"/>
    <n v="2"/>
    <x v="1"/>
    <s v="CA"/>
    <s v="BC"/>
    <n v="3"/>
    <x v="1"/>
    <s v="N"/>
    <n v="363532"/>
    <n v="34974"/>
    <n v="34974"/>
    <n v="0.80769999999999997"/>
    <x v="805"/>
    <n v="0"/>
    <n v="0"/>
    <n v="0"/>
    <n v="31765"/>
    <n v="31765"/>
    <n v="2"/>
    <n v="0.47172975898664193"/>
    <n v="0.18369773786033844"/>
    <n v="3.5313533523510472E-2"/>
    <n v="0.30925896962950905"/>
    <n v="16498.47"/>
    <n v="6424.72"/>
    <n v="1235.07"/>
    <n v="10816.15"/>
  </r>
  <r>
    <n v="1986"/>
    <x v="8"/>
    <n v="1983"/>
    <n v="2"/>
    <x v="1"/>
    <s v="CA"/>
    <s v="BC"/>
    <n v="3"/>
    <x v="2"/>
    <s v="N"/>
    <n v="189487"/>
    <n v="17606"/>
    <n v="13056"/>
    <n v="0.96899999999999997"/>
    <x v="806"/>
    <n v="4549"/>
    <n v="0"/>
    <n v="4549"/>
    <n v="91045"/>
    <n v="95594"/>
    <n v="3"/>
    <n v="0.45127006251199858"/>
    <n v="0.33087056733359005"/>
    <n v="1.7889700344537327E-2"/>
    <n v="0.19996966980987396"/>
    <n v="7945.16"/>
    <n v="5825.38"/>
    <n v="314.97000000000003"/>
    <n v="3520.7099999999996"/>
  </r>
  <r>
    <n v="1986"/>
    <x v="7"/>
    <n v="1982"/>
    <n v="2"/>
    <x v="1"/>
    <s v="CA"/>
    <s v="BC"/>
    <n v="3"/>
    <x v="3"/>
    <s v="N"/>
    <n v="37738"/>
    <n v="6562"/>
    <n v="5299"/>
    <n v="1"/>
    <x v="807"/>
    <n v="1263"/>
    <n v="0"/>
    <n v="1263"/>
    <n v="27401"/>
    <n v="28664"/>
    <n v="4"/>
    <n v="0.34339449569242675"/>
    <n v="0.42887552073333884"/>
    <n v="2.2993024382662436E-3"/>
    <n v="0.2254306811359682"/>
    <n v="2253.6499999999996"/>
    <n v="2814.65"/>
    <n v="15.09"/>
    <n v="1479.4700000000003"/>
  </r>
  <r>
    <n v="1986"/>
    <x v="11"/>
    <n v="1985"/>
    <n v="3"/>
    <x v="2"/>
    <s v="CA"/>
    <s v="FR"/>
    <n v="0"/>
    <x v="4"/>
    <s v="Y"/>
    <n v="461308"/>
    <n v="9770"/>
    <n v="9632"/>
    <n v="0.57669999999999999"/>
    <x v="808"/>
    <n v="0"/>
    <n v="138"/>
    <n v="138"/>
    <n v="6940"/>
    <n v="7078"/>
    <n v="1"/>
    <n v="0.20313381128560973"/>
    <n v="0.18974398337913281"/>
    <n v="0.16896687596268492"/>
    <n v="0.43815532937257246"/>
    <n v="1984.79"/>
    <n v="1853.96"/>
    <n v="1650.95"/>
    <n v="4281.1499999999996"/>
  </r>
  <r>
    <n v="1986"/>
    <x v="10"/>
    <n v="1984"/>
    <n v="3"/>
    <x v="2"/>
    <s v="CA"/>
    <s v="FR"/>
    <n v="0"/>
    <x v="0"/>
    <s v="N"/>
    <n v="273210"/>
    <n v="8984"/>
    <n v="8813"/>
    <n v="0.80740000000000001"/>
    <x v="809"/>
    <n v="0"/>
    <n v="170"/>
    <n v="170"/>
    <n v="26216"/>
    <n v="26386"/>
    <n v="2"/>
    <n v="0.24806330111438099"/>
    <n v="4.9739770000311656E-2"/>
    <n v="7.5980926855112665E-2"/>
    <n v="0.62621600203019478"/>
    <n v="2228.6899999999996"/>
    <n v="446.88"/>
    <n v="682.64"/>
    <n v="5626.15"/>
  </r>
  <r>
    <n v="1986"/>
    <x v="9"/>
    <n v="1983"/>
    <n v="3"/>
    <x v="2"/>
    <s v="CA"/>
    <s v="FR"/>
    <n v="0"/>
    <x v="1"/>
    <s v="N"/>
    <n v="167704"/>
    <n v="48039"/>
    <n v="20121"/>
    <n v="0.96860000000000002"/>
    <x v="810"/>
    <n v="9561"/>
    <n v="18355"/>
    <n v="27917"/>
    <n v="50310"/>
    <n v="78227"/>
    <n v="3"/>
    <n v="0.26155298496433116"/>
    <n v="9.4998032852405642E-2"/>
    <n v="4.4243959607902734E-2"/>
    <n v="0.59920502257536057"/>
    <n v="12564.77"/>
    <n v="4563.62"/>
    <n v="2125.44"/>
    <n v="28785.270000000004"/>
  </r>
  <r>
    <n v="1986"/>
    <x v="8"/>
    <n v="1982"/>
    <n v="3"/>
    <x v="2"/>
    <s v="CA"/>
    <s v="FR"/>
    <n v="0"/>
    <x v="2"/>
    <s v="N"/>
    <n v="33516"/>
    <n v="13978"/>
    <n v="6749"/>
    <n v="1"/>
    <x v="811"/>
    <n v="3527"/>
    <n v="3701"/>
    <n v="7229"/>
    <n v="16186"/>
    <n v="23415"/>
    <n v="4"/>
    <n v="0.17086218737480682"/>
    <n v="0.19838250443541464"/>
    <n v="2.7221284267155036E-2"/>
    <n v="0.60353402392262345"/>
    <n v="2388.38"/>
    <n v="2773.07"/>
    <n v="380.51"/>
    <n v="8436.44"/>
  </r>
  <r>
    <n v="1986"/>
    <x v="11"/>
    <n v="1985"/>
    <n v="4"/>
    <x v="3"/>
    <s v="CA"/>
    <s v="FR"/>
    <n v="0"/>
    <x v="4"/>
    <s v="Y"/>
    <n v="630207"/>
    <n v="44161"/>
    <n v="39588"/>
    <n v="0.57179999999999997"/>
    <x v="812"/>
    <n v="0"/>
    <n v="4572"/>
    <n v="4572"/>
    <n v="1859"/>
    <n v="6431"/>
    <n v="1"/>
    <n v="6.1399297760632653E-2"/>
    <n v="4.5702395611751205E-2"/>
    <n v="5.1071995159593472E-2"/>
    <n v="0.84182631146802278"/>
    <n v="2711.49"/>
    <n v="2018.29"/>
    <n v="2255.42"/>
    <n v="37176.380000000005"/>
  </r>
  <r>
    <n v="1986"/>
    <x v="10"/>
    <n v="1984"/>
    <n v="4"/>
    <x v="3"/>
    <s v="CA"/>
    <s v="FR"/>
    <n v="0"/>
    <x v="0"/>
    <s v="N"/>
    <n v="383991"/>
    <n v="104207"/>
    <n v="92718"/>
    <n v="0.81220000000000003"/>
    <x v="813"/>
    <n v="0"/>
    <n v="11489"/>
    <n v="11489"/>
    <n v="8600"/>
    <n v="20089"/>
    <n v="2"/>
    <n v="2.0719460332299405E-2"/>
    <n v="1.168846909104623E-2"/>
    <n v="0.21195297896520826"/>
    <n v="0.75563909161144616"/>
    <n v="2159.13"/>
    <n v="1218.03"/>
    <n v="22087.16"/>
    <n v="78743.510000000009"/>
  </r>
  <r>
    <n v="1986"/>
    <x v="9"/>
    <n v="1983"/>
    <n v="4"/>
    <x v="3"/>
    <s v="CA"/>
    <s v="FR"/>
    <n v="0"/>
    <x v="1"/>
    <s v="N"/>
    <n v="423898"/>
    <n v="147827"/>
    <n v="138856"/>
    <n v="0.98499999999999999"/>
    <x v="814"/>
    <n v="3114"/>
    <n v="5855"/>
    <n v="8970"/>
    <n v="161172"/>
    <n v="170142"/>
    <n v="3"/>
    <n v="6.9687497738066826E-3"/>
    <n v="5.2449114705565812E-3"/>
    <n v="0.28250978897034368"/>
    <n v="0.70527654978529319"/>
    <n v="1030.17"/>
    <n v="775.34"/>
    <n v="41762.6"/>
    <n v="104258.98000000001"/>
  </r>
  <r>
    <n v="1986"/>
    <x v="8"/>
    <n v="1982"/>
    <n v="4"/>
    <x v="3"/>
    <s v="CA"/>
    <s v="FR"/>
    <n v="0"/>
    <x v="2"/>
    <s v="N"/>
    <n v="21495"/>
    <n v="580"/>
    <n v="371"/>
    <n v="1"/>
    <x v="815"/>
    <n v="35"/>
    <n v="173"/>
    <n v="208"/>
    <n v="18765"/>
    <n v="18973"/>
    <n v="4"/>
    <n v="3.3258086195309408E-3"/>
    <n v="5.5246333856042468E-2"/>
    <n v="0.12019437886646793"/>
    <n v="0.8212334786579587"/>
    <n v="1.9300000000000002"/>
    <n v="32.06"/>
    <n v="69.75"/>
    <n v="476.57"/>
  </r>
  <r>
    <n v="1986"/>
    <x v="11"/>
    <n v="1985"/>
    <n v="5"/>
    <x v="4"/>
    <s v="CA"/>
    <s v="WC"/>
    <n v="1"/>
    <x v="4"/>
    <s v="Y"/>
    <n v="745263"/>
    <n v="16795"/>
    <n v="16596"/>
    <n v="0.58389999999999997"/>
    <x v="816"/>
    <n v="0"/>
    <n v="199"/>
    <n v="199"/>
    <n v="7292"/>
    <n v="7491"/>
    <n v="1"/>
    <n v="0.21374254869692996"/>
    <n v="0.12401016449428785"/>
    <n v="0.16229432260123414"/>
    <n v="0.49995296420754815"/>
    <n v="3589.96"/>
    <n v="2082.84"/>
    <n v="2725.85"/>
    <n v="8397.07"/>
  </r>
  <r>
    <n v="1986"/>
    <x v="10"/>
    <n v="1984"/>
    <n v="5"/>
    <x v="4"/>
    <s v="CA"/>
    <s v="WC"/>
    <n v="1"/>
    <x v="0"/>
    <s v="N"/>
    <n v="53237"/>
    <n v="5289"/>
    <n v="5034"/>
    <n v="0.63160000000000005"/>
    <x v="817"/>
    <n v="0"/>
    <n v="254"/>
    <n v="254"/>
    <n v="3883"/>
    <n v="4137"/>
    <n v="2"/>
    <n v="0.28833439522357363"/>
    <n v="0.20272020358042925"/>
    <n v="0.18076648939086579"/>
    <n v="0.32817891180513153"/>
    <n v="1525.09"/>
    <n v="1072.25"/>
    <n v="956.13"/>
    <n v="1735.84"/>
  </r>
  <r>
    <n v="1986"/>
    <x v="9"/>
    <n v="1983"/>
    <n v="5"/>
    <x v="4"/>
    <s v="CA"/>
    <s v="WC"/>
    <n v="1"/>
    <x v="1"/>
    <s v="N"/>
    <n v="118923"/>
    <n v="32410"/>
    <n v="22465"/>
    <n v="0.97660000000000002"/>
    <x v="818"/>
    <n v="5021"/>
    <n v="4923"/>
    <n v="9944"/>
    <n v="45696"/>
    <n v="55640"/>
    <n v="3"/>
    <n v="0.44843367836048187"/>
    <n v="0.13154331023038868"/>
    <n v="0.10151709302156957"/>
    <n v="0.31850591838755982"/>
    <n v="14533.740000000002"/>
    <n v="4263.32"/>
    <n v="3290.17"/>
    <n v="10322.779999999999"/>
  </r>
  <r>
    <n v="1986"/>
    <x v="8"/>
    <n v="1982"/>
    <n v="5"/>
    <x v="4"/>
    <s v="CA"/>
    <s v="WC"/>
    <n v="1"/>
    <x v="2"/>
    <s v="N"/>
    <n v="14294"/>
    <n v="5865"/>
    <n v="3629"/>
    <n v="1"/>
    <x v="819"/>
    <n v="982"/>
    <n v="1254"/>
    <n v="2236"/>
    <n v="6998"/>
    <n v="9234"/>
    <n v="4"/>
    <n v="0.47505527645044215"/>
    <n v="0.12701906078619563"/>
    <n v="3.6844716219141926E-2"/>
    <n v="0.36108094654422029"/>
    <n v="2786.6600000000003"/>
    <n v="745.09"/>
    <n v="216.13"/>
    <n v="2118.09"/>
  </r>
  <r>
    <n v="1986"/>
    <x v="11"/>
    <n v="1985"/>
    <n v="6"/>
    <x v="5"/>
    <s v="CA"/>
    <s v="WC"/>
    <n v="0"/>
    <x v="4"/>
    <s v="Y"/>
    <n v="222283"/>
    <n v="5009"/>
    <n v="4950"/>
    <n v="0.58389999999999997"/>
    <x v="820"/>
    <n v="0"/>
    <n v="59"/>
    <n v="59"/>
    <n v="2175"/>
    <n v="2234"/>
    <n v="1"/>
    <n v="0.21373904086619075"/>
    <n v="0.1240098851786199"/>
    <n v="0.16229499033839567"/>
    <n v="0.49995608361679356"/>
    <n v="1070.73"/>
    <n v="621.23"/>
    <n v="813.02"/>
    <n v="2504.54"/>
  </r>
  <r>
    <n v="1986"/>
    <x v="10"/>
    <n v="1984"/>
    <n v="6"/>
    <x v="5"/>
    <s v="CA"/>
    <s v="WC"/>
    <n v="0"/>
    <x v="0"/>
    <s v="N"/>
    <n v="14935"/>
    <n v="1483"/>
    <n v="1412"/>
    <n v="0.63160000000000005"/>
    <x v="821"/>
    <n v="0"/>
    <n v="71"/>
    <n v="71"/>
    <n v="1089"/>
    <n v="1160"/>
    <n v="2"/>
    <n v="0.28834736196567085"/>
    <n v="0.20271991481733573"/>
    <n v="0.1807705526764474"/>
    <n v="0.32816217054054592"/>
    <n v="427.87"/>
    <n v="300.81"/>
    <n v="268.24"/>
    <n v="486.94999999999993"/>
  </r>
  <r>
    <n v="1986"/>
    <x v="9"/>
    <n v="1983"/>
    <n v="6"/>
    <x v="5"/>
    <s v="CA"/>
    <s v="WC"/>
    <n v="0"/>
    <x v="1"/>
    <s v="N"/>
    <n v="41605"/>
    <n v="11338"/>
    <n v="7859"/>
    <n v="0.97660000000000002"/>
    <x v="822"/>
    <n v="1756"/>
    <n v="1722"/>
    <n v="3479"/>
    <n v="15986"/>
    <n v="19465"/>
    <n v="3"/>
    <n v="0.44843257354270566"/>
    <n v="0.13154299674123462"/>
    <n v="0.10151737640724423"/>
    <n v="0.3185070533088154"/>
    <n v="5084.62"/>
    <n v="1491.5200000000002"/>
    <n v="1151.07"/>
    <n v="3611.4400000000005"/>
  </r>
  <r>
    <n v="1986"/>
    <x v="8"/>
    <n v="1982"/>
    <n v="6"/>
    <x v="5"/>
    <s v="CA"/>
    <s v="WC"/>
    <n v="0"/>
    <x v="2"/>
    <s v="N"/>
    <n v="4913"/>
    <n v="2016"/>
    <n v="1247"/>
    <n v="1"/>
    <x v="823"/>
    <n v="337"/>
    <n v="431"/>
    <n v="768"/>
    <n v="2405"/>
    <n v="3173"/>
    <n v="4"/>
    <n v="0.47505790969559597"/>
    <n v="0.12701939912800647"/>
    <n v="3.6843958791113407E-2"/>
    <n v="0.36107873238528432"/>
    <n v="957.75"/>
    <n v="256.08"/>
    <n v="74.28"/>
    <n v="727.96"/>
  </r>
  <r>
    <n v="1986"/>
    <x v="11"/>
    <n v="1985"/>
    <n v="7"/>
    <x v="6"/>
    <s v="CA"/>
    <s v="GS"/>
    <n v="0"/>
    <x v="4"/>
    <s v="Y"/>
    <n v="288180"/>
    <n v="14016"/>
    <n v="14016"/>
    <n v="0.51970000000000005"/>
    <x v="824"/>
    <n v="0"/>
    <n v="0"/>
    <n v="0"/>
    <n v="69"/>
    <n v="69"/>
    <n v="1"/>
    <n v="9.5577323706515241E-2"/>
    <n v="0.12475885391398649"/>
    <n v="7.3581661482263624E-2"/>
    <n v="0.70608216089723463"/>
    <n v="1339.65"/>
    <n v="1748.67"/>
    <n v="1031.3499999999999"/>
    <n v="9896.73"/>
  </r>
  <r>
    <n v="1986"/>
    <x v="10"/>
    <n v="1984"/>
    <n v="7"/>
    <x v="6"/>
    <s v="CA"/>
    <s v="GS"/>
    <n v="0"/>
    <x v="0"/>
    <s v="N"/>
    <n v="61368"/>
    <n v="6967"/>
    <n v="6967"/>
    <n v="0.74219999999999997"/>
    <x v="825"/>
    <n v="0"/>
    <n v="0"/>
    <n v="0"/>
    <n v="343"/>
    <n v="343"/>
    <n v="2"/>
    <n v="0.13175906962191547"/>
    <n v="0.33638799625116073"/>
    <n v="2.2006490142074116E-2"/>
    <n v="0.50984644398484957"/>
    <n v="918.03"/>
    <n v="2343.7800000000002"/>
    <n v="153.33000000000001"/>
    <n v="3552.35"/>
  </r>
  <r>
    <n v="1986"/>
    <x v="9"/>
    <n v="1983"/>
    <n v="7"/>
    <x v="6"/>
    <s v="CA"/>
    <s v="GS"/>
    <n v="0"/>
    <x v="1"/>
    <s v="N"/>
    <n v="73995"/>
    <n v="16501"/>
    <n v="12034"/>
    <n v="0.92459999999999998"/>
    <x v="826"/>
    <n v="4467"/>
    <n v="0"/>
    <n v="4467"/>
    <n v="7129"/>
    <n v="11596"/>
    <n v="3"/>
    <n v="0.36580962671584233"/>
    <n v="0.17380678089152593"/>
    <n v="7.9660052468370803E-3"/>
    <n v="0.4524175871457945"/>
    <n v="6036.36"/>
    <n v="2868.0499999999997"/>
    <n v="131.45000000000002"/>
    <n v="7465.51"/>
  </r>
  <r>
    <n v="1986"/>
    <x v="8"/>
    <n v="1982"/>
    <n v="7"/>
    <x v="6"/>
    <s v="CA"/>
    <s v="GS"/>
    <n v="0"/>
    <x v="2"/>
    <s v="N"/>
    <n v="34058"/>
    <n v="15464"/>
    <n v="9855"/>
    <n v="1"/>
    <x v="827"/>
    <n v="5608"/>
    <n v="0"/>
    <n v="5608"/>
    <n v="15187"/>
    <n v="20795"/>
    <n v="4"/>
    <n v="0.26055788382561107"/>
    <n v="0.18226248358337899"/>
    <n v="1.3351861779002374E-2"/>
    <n v="0.54382777081200762"/>
    <n v="4029.4"/>
    <n v="2818.6"/>
    <n v="206.48"/>
    <n v="8410.0299999999988"/>
  </r>
  <r>
    <n v="1986"/>
    <x v="11"/>
    <n v="1985"/>
    <n v="8"/>
    <x v="7"/>
    <s v="CA"/>
    <s v="GS"/>
    <n v="0"/>
    <x v="4"/>
    <s v="Y"/>
    <n v="103898"/>
    <n v="12486"/>
    <n v="12486"/>
    <n v="0.60340000000000005"/>
    <x v="828"/>
    <n v="0"/>
    <n v="0"/>
    <n v="0"/>
    <n v="1850"/>
    <n v="1850"/>
    <n v="1"/>
    <n v="3.8682276583203057E-2"/>
    <n v="3.3508515082395753E-2"/>
    <n v="3.1168309028934617E-2"/>
    <n v="0.89664089930546664"/>
    <n v="482.99"/>
    <n v="418.39"/>
    <n v="389.16999999999996"/>
    <n v="11195.53"/>
  </r>
  <r>
    <n v="1986"/>
    <x v="10"/>
    <n v="1984"/>
    <n v="8"/>
    <x v="7"/>
    <s v="CA"/>
    <s v="GS"/>
    <n v="0"/>
    <x v="0"/>
    <s v="N"/>
    <n v="29172"/>
    <n v="11689"/>
    <n v="11689"/>
    <n v="0.84009999999999996"/>
    <x v="829"/>
    <n v="0"/>
    <n v="0"/>
    <n v="0"/>
    <n v="1965"/>
    <n v="1965"/>
    <n v="2"/>
    <n v="2.1571237437594315E-2"/>
    <n v="4.2659996372856654E-2"/>
    <n v="2.9649330518305102E-2"/>
    <n v="0.90611943567124387"/>
    <n v="252.16"/>
    <n v="498.68"/>
    <n v="346.59000000000003"/>
    <n v="10592.21"/>
  </r>
  <r>
    <n v="1986"/>
    <x v="9"/>
    <n v="1983"/>
    <n v="8"/>
    <x v="7"/>
    <s v="CA"/>
    <s v="GS"/>
    <n v="0"/>
    <x v="1"/>
    <s v="N"/>
    <n v="9770"/>
    <n v="4208"/>
    <n v="3246"/>
    <n v="0.99209999999999998"/>
    <x v="830"/>
    <n v="961"/>
    <n v="0"/>
    <n v="961"/>
    <n v="3245"/>
    <n v="4206"/>
    <n v="3"/>
    <n v="8.961345080931063E-2"/>
    <n v="5.1025063442730459E-2"/>
    <n v="3.0046192010492998E-2"/>
    <n v="0.82931529373746593"/>
    <n v="377.14"/>
    <n v="214.74"/>
    <n v="126.45"/>
    <n v="3490.1900000000005"/>
  </r>
  <r>
    <n v="1986"/>
    <x v="8"/>
    <n v="1982"/>
    <n v="8"/>
    <x v="7"/>
    <s v="CA"/>
    <s v="GS"/>
    <n v="0"/>
    <x v="2"/>
    <s v="N"/>
    <n v="509"/>
    <n v="253"/>
    <n v="172"/>
    <n v="1"/>
    <x v="831"/>
    <n v="80"/>
    <n v="0"/>
    <n v="80"/>
    <n v="203"/>
    <n v="283"/>
    <n v="4"/>
    <n v="9.2180421508765001E-2"/>
    <n v="0.22052393145558397"/>
    <n v="7.878668505022651E-4"/>
    <n v="0.68650778018514858"/>
    <n v="23.4"/>
    <n v="55.98"/>
    <n v="0.2"/>
    <n v="174.26999999999998"/>
  </r>
  <r>
    <n v="1986"/>
    <x v="11"/>
    <n v="1985"/>
    <n v="9"/>
    <x v="8"/>
    <s v="CA"/>
    <s v="GS"/>
    <n v="1"/>
    <x v="4"/>
    <s v="Y"/>
    <n v="113892"/>
    <n v="13687"/>
    <n v="13687"/>
    <n v="0.58720000000000006"/>
    <x v="832"/>
    <n v="0"/>
    <n v="0"/>
    <n v="0"/>
    <n v="1229"/>
    <n v="1229"/>
    <n v="1"/>
    <n v="3.8682211151026838E-2"/>
    <n v="3.3508753087745674E-2"/>
    <n v="3.1167874732322312E-2"/>
    <n v="0.89664116102890512"/>
    <n v="529.45000000000005"/>
    <n v="458.64"/>
    <n v="426.59999999999997"/>
    <n v="12272.48"/>
  </r>
  <r>
    <n v="1986"/>
    <x v="10"/>
    <n v="1984"/>
    <n v="9"/>
    <x v="8"/>
    <s v="CA"/>
    <s v="GS"/>
    <n v="1"/>
    <x v="0"/>
    <s v="N"/>
    <n v="89446"/>
    <n v="35842"/>
    <n v="35842"/>
    <n v="0.83730000000000004"/>
    <x v="833"/>
    <n v="0"/>
    <n v="0"/>
    <n v="0"/>
    <n v="5461"/>
    <n v="5461"/>
    <n v="2"/>
    <n v="2.1569807458966698E-2"/>
    <n v="4.2659734062305832E-2"/>
    <n v="2.964910386435219E-2"/>
    <n v="0.90612135461437526"/>
    <n v="773.11"/>
    <n v="1529.02"/>
    <n v="1062.69"/>
    <n v="32477.410000000003"/>
  </r>
  <r>
    <n v="1986"/>
    <x v="9"/>
    <n v="1983"/>
    <n v="9"/>
    <x v="8"/>
    <s v="CA"/>
    <s v="GS"/>
    <n v="1"/>
    <x v="1"/>
    <s v="N"/>
    <n v="34633"/>
    <n v="14430"/>
    <n v="11509"/>
    <n v="0.97889999999999999"/>
    <x v="834"/>
    <n v="2921"/>
    <n v="0"/>
    <n v="2921"/>
    <n v="9858"/>
    <n v="12779"/>
    <n v="3"/>
    <n v="8.4511571018228829E-2"/>
    <n v="5.2751646691544612E-2"/>
    <n v="3.1062094390680816E-2"/>
    <n v="0.83167468789954579"/>
    <n v="1219.5400000000002"/>
    <n v="761.23"/>
    <n v="448.24"/>
    <n v="12001.44"/>
  </r>
  <r>
    <n v="1986"/>
    <x v="8"/>
    <n v="1982"/>
    <n v="9"/>
    <x v="8"/>
    <s v="CA"/>
    <s v="GS"/>
    <n v="1"/>
    <x v="2"/>
    <s v="N"/>
    <n v="1960"/>
    <n v="978"/>
    <n v="666"/>
    <n v="1"/>
    <x v="835"/>
    <n v="311"/>
    <n v="0"/>
    <n v="311"/>
    <n v="785"/>
    <n v="1096"/>
    <n v="4"/>
    <n v="9.2191621174017066E-2"/>
    <n v="0.22052178535647837"/>
    <n v="7.973992516714716E-4"/>
    <n v="0.68648919421783317"/>
    <n v="90.18"/>
    <n v="215.71"/>
    <n v="0.78"/>
    <n v="671.51"/>
  </r>
  <r>
    <n v="1986"/>
    <x v="11"/>
    <n v="1985"/>
    <n v="10"/>
    <x v="9"/>
    <s v="US"/>
    <s v="PS"/>
    <n v="1"/>
    <x v="4"/>
    <s v="Y"/>
    <n v="319428"/>
    <n v="14107"/>
    <n v="13477"/>
    <n v="0.57550000000000001"/>
    <x v="836"/>
    <n v="0"/>
    <n v="629"/>
    <n v="629"/>
    <n v="331"/>
    <n v="960"/>
    <n v="1"/>
    <n v="0.10525912862011672"/>
    <n v="8.1012782052954216E-2"/>
    <n v="8.1034756522873314E-2"/>
    <n v="0.7326933328040558"/>
    <n v="1484.92"/>
    <n v="1142.8699999999999"/>
    <n v="1143.18"/>
    <n v="10336.31"/>
  </r>
  <r>
    <n v="1986"/>
    <x v="10"/>
    <n v="1984"/>
    <n v="10"/>
    <x v="9"/>
    <s v="US"/>
    <s v="PS"/>
    <n v="1"/>
    <x v="0"/>
    <s v="N"/>
    <n v="234141"/>
    <n v="49057"/>
    <n v="35718"/>
    <n v="0.81889999999999996"/>
    <x v="837"/>
    <n v="0"/>
    <n v="13339"/>
    <n v="13339"/>
    <n v="4593"/>
    <n v="17932"/>
    <n v="2"/>
    <n v="3.4345883310751217E-2"/>
    <n v="1.8153617789884991E-2"/>
    <n v="0.13151252222115095"/>
    <n v="0.81598797667821299"/>
    <n v="1684.94"/>
    <n v="890.58"/>
    <n v="6451.7400000000007"/>
    <n v="40030.730000000003"/>
  </r>
  <r>
    <n v="1986"/>
    <x v="9"/>
    <n v="1983"/>
    <n v="10"/>
    <x v="9"/>
    <s v="US"/>
    <s v="PS"/>
    <n v="1"/>
    <x v="1"/>
    <s v="N"/>
    <n v="161495"/>
    <n v="104646"/>
    <n v="51347"/>
    <n v="0.98680000000000001"/>
    <x v="838"/>
    <n v="900"/>
    <n v="52397"/>
    <n v="53298"/>
    <n v="14324"/>
    <n v="67622"/>
    <n v="3"/>
    <n v="1.3578122413907118E-3"/>
    <n v="2.2731816171582975E-3"/>
    <n v="0.14367887707045107"/>
    <n v="0.85269012907099984"/>
    <n v="142.09"/>
    <n v="237.88"/>
    <n v="15035.46"/>
    <n v="89230.849999999977"/>
  </r>
  <r>
    <n v="1986"/>
    <x v="8"/>
    <n v="1982"/>
    <n v="10"/>
    <x v="9"/>
    <s v="US"/>
    <s v="PS"/>
    <n v="1"/>
    <x v="2"/>
    <s v="N"/>
    <n v="11500"/>
    <n v="9988"/>
    <n v="3157"/>
    <n v="1"/>
    <x v="839"/>
    <n v="42"/>
    <n v="6788"/>
    <n v="6831"/>
    <n v="361"/>
    <n v="7192"/>
    <n v="4"/>
    <n v="1.0411577674373903E-4"/>
    <n v="3.1034510375537597E-5"/>
    <n v="8.1144232386413689E-2"/>
    <n v="0.91872061732646715"/>
    <n v="1.04"/>
    <n v="0.31"/>
    <n v="810.54000000000008"/>
    <n v="9176.9900000000016"/>
  </r>
  <r>
    <n v="1986"/>
    <x v="11"/>
    <n v="1985"/>
    <n v="11"/>
    <x v="10"/>
    <s v="US"/>
    <s v="PS"/>
    <n v="1"/>
    <x v="4"/>
    <s v="Y"/>
    <n v="522625"/>
    <n v="21319"/>
    <n v="17837"/>
    <n v="0.57620000000000005"/>
    <x v="840"/>
    <n v="0"/>
    <n v="3482"/>
    <n v="3482"/>
    <n v="985"/>
    <n v="4467"/>
    <n v="1"/>
    <n v="0.11395756153802136"/>
    <n v="6.7415313982515421E-2"/>
    <n v="0.10998464305180179"/>
    <n v="0.70864248142766151"/>
    <n v="2429.5"/>
    <n v="1437.25"/>
    <n v="2344.7999999999997"/>
    <n v="15107.789999999999"/>
  </r>
  <r>
    <n v="1986"/>
    <x v="10"/>
    <n v="1984"/>
    <n v="11"/>
    <x v="10"/>
    <s v="US"/>
    <s v="PS"/>
    <n v="1"/>
    <x v="0"/>
    <s v="N"/>
    <n v="248686"/>
    <n v="51368"/>
    <n v="42072"/>
    <n v="0.81389999999999996"/>
    <x v="841"/>
    <n v="0"/>
    <n v="9296"/>
    <n v="9296"/>
    <n v="8627"/>
    <n v="17923"/>
    <n v="2"/>
    <n v="3.4013328666444229E-2"/>
    <n v="9.0208137284407824E-3"/>
    <n v="0.16434840637287329"/>
    <n v="0.7926174512322417"/>
    <n v="1747.23"/>
    <n v="463.39"/>
    <n v="8442.41"/>
    <n v="40715.949999999997"/>
  </r>
  <r>
    <n v="1986"/>
    <x v="9"/>
    <n v="1983"/>
    <n v="11"/>
    <x v="10"/>
    <s v="US"/>
    <s v="PS"/>
    <n v="1"/>
    <x v="1"/>
    <s v="N"/>
    <n v="91593"/>
    <n v="41654"/>
    <n v="24807"/>
    <n v="0.98080000000000001"/>
    <x v="842"/>
    <n v="386"/>
    <n v="16459"/>
    <n v="16846"/>
    <n v="22328"/>
    <n v="39174"/>
    <n v="3"/>
    <n v="6.1218213642923033E-3"/>
    <n v="7.9466042737035107E-3"/>
    <n v="0.20557724334143893"/>
    <n v="0.78035433102056528"/>
    <n v="255"/>
    <n v="331.01"/>
    <n v="8563.17"/>
    <n v="32505.090000000004"/>
  </r>
  <r>
    <n v="1986"/>
    <x v="8"/>
    <n v="1982"/>
    <n v="11"/>
    <x v="10"/>
    <s v="US"/>
    <s v="PS"/>
    <n v="1"/>
    <x v="2"/>
    <s v="N"/>
    <n v="8286"/>
    <n v="5162"/>
    <n v="2568"/>
    <n v="1"/>
    <x v="843"/>
    <n v="89"/>
    <n v="2504"/>
    <n v="2593"/>
    <n v="2295"/>
    <n v="4888"/>
    <n v="4"/>
    <n v="1.4335473322459036E-4"/>
    <n v="4.2618974742445786E-5"/>
    <n v="0.19194811333547718"/>
    <n v="0.80786591295655574"/>
    <n v="0.74"/>
    <n v="0.22"/>
    <n v="990.84"/>
    <n v="4170.22"/>
  </r>
  <r>
    <n v="1986"/>
    <x v="11"/>
    <n v="1985"/>
    <n v="12"/>
    <x v="11"/>
    <s v="US"/>
    <s v="PS"/>
    <n v="0"/>
    <x v="4"/>
    <s v="Y"/>
    <n v="187326"/>
    <n v="8012"/>
    <n v="6481"/>
    <n v="0.57789999999999997"/>
    <x v="844"/>
    <n v="0"/>
    <n v="1531"/>
    <n v="1531"/>
    <n v="241"/>
    <n v="1772"/>
    <n v="1"/>
    <n v="0.1086738125813525"/>
    <n v="6.429076859142116E-2"/>
    <n v="0.1026136376399762"/>
    <n v="0.72442178118725031"/>
    <n v="870.80000000000007"/>
    <n v="515.16"/>
    <n v="822.24"/>
    <n v="5804.77"/>
  </r>
  <r>
    <n v="1986"/>
    <x v="10"/>
    <n v="1984"/>
    <n v="12"/>
    <x v="11"/>
    <s v="US"/>
    <s v="PS"/>
    <n v="0"/>
    <x v="0"/>
    <s v="N"/>
    <n v="98928"/>
    <n v="20937"/>
    <n v="16792"/>
    <n v="0.81530000000000002"/>
    <x v="845"/>
    <n v="0"/>
    <n v="4145"/>
    <n v="4145"/>
    <n v="3339"/>
    <n v="7484"/>
    <n v="2"/>
    <n v="3.3244515087241362E-2"/>
    <n v="8.9989965560044512E-3"/>
    <n v="0.1591411551020662"/>
    <n v="0.79861533325468814"/>
    <n v="696.06999999999994"/>
    <n v="188.42000000000002"/>
    <n v="3332.08"/>
    <n v="16721.32"/>
  </r>
  <r>
    <n v="1986"/>
    <x v="9"/>
    <n v="1983"/>
    <n v="12"/>
    <x v="11"/>
    <s v="US"/>
    <s v="PS"/>
    <n v="0"/>
    <x v="1"/>
    <s v="N"/>
    <n v="36659"/>
    <n v="16620"/>
    <n v="9978"/>
    <n v="0.98080000000000001"/>
    <x v="846"/>
    <n v="151"/>
    <n v="6489"/>
    <n v="6641"/>
    <n v="8981"/>
    <n v="15622"/>
    <n v="3"/>
    <n v="5.9066535741962804E-3"/>
    <n v="7.2080788243731736E-3"/>
    <n v="0.21313410636669505"/>
    <n v="0.77375116123473553"/>
    <n v="98.17"/>
    <n v="119.80000000000001"/>
    <n v="3542.34"/>
    <n v="12859.930000000002"/>
  </r>
  <r>
    <n v="1986"/>
    <x v="8"/>
    <n v="1982"/>
    <n v="12"/>
    <x v="11"/>
    <s v="US"/>
    <s v="PS"/>
    <n v="0"/>
    <x v="2"/>
    <s v="N"/>
    <n v="3682"/>
    <n v="2326"/>
    <n v="1117"/>
    <n v="1"/>
    <x v="847"/>
    <n v="39"/>
    <n v="1169"/>
    <n v="1208"/>
    <n v="987"/>
    <n v="2195"/>
    <n v="4"/>
    <n v="1.4615483815501009E-4"/>
    <n v="4.2986717104414733E-5"/>
    <n v="0.1962386622533637"/>
    <n v="0.80357219619137688"/>
    <n v="0.34"/>
    <n v="0.1"/>
    <n v="456.51"/>
    <n v="1869.3500000000001"/>
  </r>
  <r>
    <n v="1986"/>
    <x v="11"/>
    <n v="1985"/>
    <n v="13"/>
    <x v="12"/>
    <s v="US"/>
    <s v="PS"/>
    <n v="1"/>
    <x v="4"/>
    <s v="Y"/>
    <n v="105300"/>
    <n v="4167"/>
    <n v="3664"/>
    <n v="0.57210000000000005"/>
    <x v="848"/>
    <n v="0"/>
    <n v="502"/>
    <n v="502"/>
    <n v="973"/>
    <n v="1475"/>
    <n v="1"/>
    <n v="0.10871787488301778"/>
    <n v="6.9491037362320915E-2"/>
    <n v="9.4653612650877059E-2"/>
    <n v="0.72713747510378424"/>
    <n v="453.06"/>
    <n v="289.58999999999997"/>
    <n v="394.45"/>
    <n v="3030.2000000000003"/>
  </r>
  <r>
    <n v="1986"/>
    <x v="10"/>
    <n v="1984"/>
    <n v="13"/>
    <x v="12"/>
    <s v="US"/>
    <s v="PS"/>
    <n v="1"/>
    <x v="0"/>
    <s v="N"/>
    <n v="54034"/>
    <n v="16952"/>
    <n v="15085"/>
    <n v="0.80179999999999996"/>
    <x v="849"/>
    <n v="0"/>
    <n v="1866"/>
    <n v="1866"/>
    <n v="1107"/>
    <n v="2973"/>
    <n v="2"/>
    <n v="1.7855552245585368E-2"/>
    <n v="1.1222765253964836E-2"/>
    <n v="5.4363015900637961E-2"/>
    <n v="0.91655866659981167"/>
    <n v="302.69"/>
    <n v="190.25"/>
    <n v="921.56999999999994"/>
    <n v="15537.64"/>
  </r>
  <r>
    <n v="1986"/>
    <x v="9"/>
    <n v="1983"/>
    <n v="13"/>
    <x v="12"/>
    <s v="US"/>
    <s v="PS"/>
    <n v="1"/>
    <x v="1"/>
    <s v="N"/>
    <n v="25466"/>
    <n v="12973"/>
    <n v="9549"/>
    <n v="0.96499999999999997"/>
    <x v="850"/>
    <n v="208"/>
    <n v="3215"/>
    <n v="3424"/>
    <n v="3606"/>
    <n v="7030"/>
    <n v="3"/>
    <n v="4.3358382273705866E-3"/>
    <n v="1.3636500280962319E-2"/>
    <n v="0.2026397353943917"/>
    <n v="0.77938792609727559"/>
    <n v="56.25"/>
    <n v="176.91"/>
    <n v="2628.8999999999996"/>
    <n v="10111.210000000001"/>
  </r>
  <r>
    <n v="1986"/>
    <x v="8"/>
    <n v="1982"/>
    <n v="13"/>
    <x v="12"/>
    <s v="US"/>
    <s v="PS"/>
    <n v="1"/>
    <x v="2"/>
    <s v="N"/>
    <n v="4053"/>
    <n v="2608"/>
    <n v="1697"/>
    <n v="1"/>
    <x v="851"/>
    <n v="45"/>
    <n v="864"/>
    <n v="910"/>
    <n v="1039"/>
    <n v="1949"/>
    <n v="4"/>
    <n v="5.1800359650165462E-3"/>
    <n v="5.9737202320472079E-3"/>
    <n v="5.4388460520917607E-2"/>
    <n v="0.93445778328201856"/>
    <n v="13.510000000000002"/>
    <n v="15.58"/>
    <n v="141.85"/>
    <n v="2437.1499999999996"/>
  </r>
  <r>
    <n v="1986"/>
    <x v="10"/>
    <n v="1985"/>
    <n v="14"/>
    <x v="13"/>
    <s v="US"/>
    <s v="PS"/>
    <n v="3"/>
    <x v="0"/>
    <s v="Y"/>
    <n v="3759"/>
    <n v="488"/>
    <n v="455"/>
    <n v="0.61870000000000003"/>
    <x v="852"/>
    <n v="0"/>
    <n v="32"/>
    <n v="32"/>
    <n v="16"/>
    <n v="48"/>
    <n v="1"/>
    <n v="0"/>
    <n v="1.6573453793046936E-2"/>
    <n v="2.7554135168909925E-2"/>
    <n v="0.9558724110380431"/>
    <n v="0"/>
    <n v="8.09"/>
    <n v="13.450000000000001"/>
    <n v="466.59"/>
  </r>
  <r>
    <n v="1986"/>
    <x v="9"/>
    <n v="1984"/>
    <n v="14"/>
    <x v="13"/>
    <s v="US"/>
    <s v="PS"/>
    <n v="3"/>
    <x v="1"/>
    <s v="N"/>
    <n v="1235"/>
    <n v="309"/>
    <n v="298"/>
    <n v="0.86860000000000004"/>
    <x v="853"/>
    <n v="0"/>
    <n v="10"/>
    <n v="10"/>
    <n v="197"/>
    <n v="207"/>
    <n v="2"/>
    <n v="0"/>
    <n v="6.5363706963499869E-3"/>
    <n v="0.18813098628009317"/>
    <n v="0.80533264302355689"/>
    <n v="0"/>
    <n v="2.02"/>
    <n v="58.14"/>
    <n v="248.88000000000002"/>
  </r>
  <r>
    <n v="1986"/>
    <x v="8"/>
    <n v="1983"/>
    <n v="14"/>
    <x v="13"/>
    <s v="US"/>
    <s v="PS"/>
    <n v="3"/>
    <x v="2"/>
    <s v="N"/>
    <n v="478"/>
    <n v="85"/>
    <n v="85"/>
    <n v="0.99050000000000005"/>
    <x v="854"/>
    <n v="0"/>
    <n v="0"/>
    <n v="0"/>
    <n v="268"/>
    <n v="268"/>
    <n v="3"/>
    <n v="0"/>
    <n v="6.8755846585594013E-2"/>
    <n v="3.5079513564078577E-3"/>
    <n v="0.92773620205799823"/>
    <n v="0"/>
    <n v="5.88"/>
    <n v="0.3"/>
    <n v="79.34"/>
  </r>
  <r>
    <n v="1986"/>
    <x v="7"/>
    <n v="1982"/>
    <n v="14"/>
    <x v="13"/>
    <s v="US"/>
    <s v="PS"/>
    <n v="3"/>
    <x v="3"/>
    <s v="N"/>
    <n v="25"/>
    <n v="20"/>
    <n v="20"/>
    <n v="1"/>
    <x v="855"/>
    <n v="0"/>
    <n v="0"/>
    <n v="0"/>
    <n v="1"/>
    <n v="1"/>
    <n v="4"/>
    <n v="0"/>
    <n v="0"/>
    <n v="4.8123195380173241E-4"/>
    <n v="0.99951876804619821"/>
    <n v="0"/>
    <n v="0"/>
    <n v="0.01"/>
    <n v="20.77"/>
  </r>
  <r>
    <n v="1986"/>
    <x v="11"/>
    <n v="1985"/>
    <n v="15"/>
    <x v="14"/>
    <s v="US"/>
    <s v="PS"/>
    <n v="0"/>
    <x v="4"/>
    <s v="Y"/>
    <n v="89115"/>
    <n v="6260"/>
    <n v="6167"/>
    <n v="0.58320000000000005"/>
    <x v="856"/>
    <n v="0"/>
    <n v="92"/>
    <n v="92"/>
    <n v="478"/>
    <n v="570"/>
    <n v="1"/>
    <n v="6.6177210579535808E-2"/>
    <n v="6.2982327504269159E-2"/>
    <n v="9.9539777093007833E-2"/>
    <n v="0.77130068482318703"/>
    <n v="414.27"/>
    <n v="394.27"/>
    <n v="623.12"/>
    <n v="4828.3499999999995"/>
  </r>
  <r>
    <n v="1986"/>
    <x v="10"/>
    <n v="1984"/>
    <n v="15"/>
    <x v="14"/>
    <s v="US"/>
    <s v="PS"/>
    <n v="0"/>
    <x v="0"/>
    <s v="N"/>
    <n v="26633"/>
    <n v="5209"/>
    <n v="5001"/>
    <n v="0.82579999999999998"/>
    <x v="857"/>
    <n v="0"/>
    <n v="208"/>
    <n v="208"/>
    <n v="2399"/>
    <n v="2607"/>
    <n v="2"/>
    <n v="5.228789533591436E-2"/>
    <n v="5.9892779199241429E-2"/>
    <n v="0.21240122000610392"/>
    <n v="0.67541810545874048"/>
    <n v="272.40999999999997"/>
    <n v="312.02999999999997"/>
    <n v="1106.5700000000002"/>
    <n v="3518.8"/>
  </r>
  <r>
    <n v="1986"/>
    <x v="9"/>
    <n v="1983"/>
    <n v="15"/>
    <x v="14"/>
    <s v="US"/>
    <s v="PS"/>
    <n v="0"/>
    <x v="1"/>
    <s v="N"/>
    <n v="24206"/>
    <n v="4326"/>
    <n v="2901"/>
    <n v="0.98089999999999999"/>
    <x v="858"/>
    <n v="49"/>
    <n v="1375"/>
    <n v="1424"/>
    <n v="11885"/>
    <n v="13309"/>
    <n v="3"/>
    <n v="3.8436911270096283E-2"/>
    <n v="0.11189422221194854"/>
    <n v="0.22683972677153522"/>
    <n v="0.62282913974641996"/>
    <n v="166.28000000000003"/>
    <n v="484.06"/>
    <n v="981.31999999999994"/>
    <n v="2694.3900000000003"/>
  </r>
  <r>
    <n v="1986"/>
    <x v="8"/>
    <n v="1982"/>
    <n v="15"/>
    <x v="14"/>
    <s v="US"/>
    <s v="PS"/>
    <n v="0"/>
    <x v="2"/>
    <s v="N"/>
    <n v="5116"/>
    <n v="1877"/>
    <n v="1042"/>
    <n v="1"/>
    <x v="553"/>
    <n v="76"/>
    <n v="758"/>
    <n v="835"/>
    <n v="2726"/>
    <n v="3561"/>
    <n v="4"/>
    <n v="4.367486724438218E-3"/>
    <n v="7.4566846514798868E-5"/>
    <n v="0.2424434490362235"/>
    <n v="0.75311449739282343"/>
    <n v="8.1999999999999993"/>
    <n v="0.14000000000000001"/>
    <n v="455.19"/>
    <n v="1413.98"/>
  </r>
  <r>
    <n v="1986"/>
    <x v="11"/>
    <n v="1985"/>
    <n v="16"/>
    <x v="15"/>
    <s v="US"/>
    <s v="PS"/>
    <n v="0"/>
    <x v="4"/>
    <s v="Y"/>
    <n v="5636"/>
    <n v="278"/>
    <n v="268"/>
    <n v="0.59089999999999998"/>
    <x v="859"/>
    <n v="0"/>
    <n v="10"/>
    <n v="10"/>
    <n v="28"/>
    <n v="38"/>
    <n v="1"/>
    <n v="0.12591476538958243"/>
    <n v="5.5603386425599075E-2"/>
    <n v="7.2356148658344083E-2"/>
    <n v="0.74612569952647434"/>
    <n v="35.1"/>
    <n v="15.5"/>
    <n v="20.170000000000002"/>
    <n v="207.99"/>
  </r>
  <r>
    <n v="1986"/>
    <x v="10"/>
    <n v="1984"/>
    <n v="16"/>
    <x v="15"/>
    <s v="US"/>
    <s v="PS"/>
    <n v="0"/>
    <x v="0"/>
    <s v="N"/>
    <n v="4208"/>
    <n v="939"/>
    <n v="860"/>
    <n v="0.83689999999999998"/>
    <x v="860"/>
    <n v="0"/>
    <n v="79"/>
    <n v="79"/>
    <n v="377"/>
    <n v="456"/>
    <n v="2"/>
    <n v="3.1353732232530428E-2"/>
    <n v="8.3124095667716391E-2"/>
    <n v="0.23042386586092434"/>
    <n v="0.65509830623882881"/>
    <n v="29.47"/>
    <n v="78.13"/>
    <n v="216.58"/>
    <n v="615.74"/>
  </r>
  <r>
    <n v="1986"/>
    <x v="9"/>
    <n v="1983"/>
    <n v="16"/>
    <x v="15"/>
    <s v="US"/>
    <s v="PS"/>
    <n v="0"/>
    <x v="1"/>
    <s v="N"/>
    <n v="1740"/>
    <n v="463"/>
    <n v="312"/>
    <n v="0.9889"/>
    <x v="861"/>
    <n v="0"/>
    <n v="151"/>
    <n v="151"/>
    <n v="808"/>
    <n v="959"/>
    <n v="3"/>
    <n v="0.14376576615424419"/>
    <n v="6.0369547875207521E-4"/>
    <n v="0.15387766542334144"/>
    <n v="0.70175287294366218"/>
    <n v="66.680000000000007"/>
    <n v="0.28000000000000003"/>
    <n v="71.37"/>
    <n v="325.48"/>
  </r>
  <r>
    <n v="1986"/>
    <x v="8"/>
    <n v="1982"/>
    <n v="16"/>
    <x v="15"/>
    <s v="US"/>
    <s v="PS"/>
    <n v="0"/>
    <x v="2"/>
    <s v="N"/>
    <n v="97"/>
    <n v="17"/>
    <n v="17"/>
    <n v="1"/>
    <x v="522"/>
    <n v="0"/>
    <n v="0"/>
    <n v="0"/>
    <n v="69"/>
    <n v="69"/>
    <n v="4"/>
    <n v="5.5803571428571436E-4"/>
    <n v="0"/>
    <n v="2.2321428571428575E-3"/>
    <n v="0.9972098214285714"/>
    <n v="0.01"/>
    <n v="0"/>
    <n v="0.04"/>
    <n v="17.869999999999997"/>
  </r>
  <r>
    <n v="1986"/>
    <x v="11"/>
    <n v="1985"/>
    <n v="17"/>
    <x v="16"/>
    <s v="US"/>
    <s v="PS"/>
    <n v="0"/>
    <x v="4"/>
    <s v="Y"/>
    <n v="33934"/>
    <n v="2368"/>
    <n v="2341"/>
    <n v="0.57110000000000005"/>
    <x v="862"/>
    <n v="0"/>
    <n v="27"/>
    <n v="27"/>
    <n v="93"/>
    <n v="120"/>
    <n v="1"/>
    <n v="6.6598555307408797E-2"/>
    <n v="6.327179387588816E-2"/>
    <n v="9.9946383413476753E-2"/>
    <n v="0.77018326740322629"/>
    <n v="157.75"/>
    <n v="149.87"/>
    <n v="236.73999999999998"/>
    <n v="1824.3100000000002"/>
  </r>
  <r>
    <n v="1986"/>
    <x v="10"/>
    <n v="1984"/>
    <n v="17"/>
    <x v="16"/>
    <s v="US"/>
    <s v="PS"/>
    <n v="0"/>
    <x v="0"/>
    <s v="N"/>
    <n v="19002"/>
    <n v="4024"/>
    <n v="3484"/>
    <n v="0.81169999999999998"/>
    <x v="863"/>
    <n v="0"/>
    <n v="540"/>
    <n v="540"/>
    <n v="906"/>
    <n v="1446"/>
    <n v="2"/>
    <n v="3.5829105527038912E-2"/>
    <n v="5.4815723961102521E-2"/>
    <n v="0.1942215287681307"/>
    <n v="0.71513364174372784"/>
    <n v="144.21"/>
    <n v="220.63"/>
    <n v="781.73"/>
    <n v="2878.37"/>
  </r>
  <r>
    <n v="1986"/>
    <x v="9"/>
    <n v="1983"/>
    <n v="17"/>
    <x v="16"/>
    <s v="US"/>
    <s v="PS"/>
    <n v="0"/>
    <x v="1"/>
    <s v="N"/>
    <n v="9019"/>
    <n v="3328"/>
    <n v="1003"/>
    <n v="0.97389999999999999"/>
    <x v="864"/>
    <n v="17"/>
    <n v="2307"/>
    <n v="2324"/>
    <n v="2264"/>
    <n v="4588"/>
    <n v="3"/>
    <n v="1.5461997019374065E-2"/>
    <n v="5.0631580212489778E-2"/>
    <n v="0.10270239411566751"/>
    <n v="0.83120402865246856"/>
    <n v="51.459999999999994"/>
    <n v="168.51"/>
    <n v="341.81"/>
    <n v="2766.38"/>
  </r>
  <r>
    <n v="1986"/>
    <x v="8"/>
    <n v="1982"/>
    <n v="17"/>
    <x v="16"/>
    <s v="US"/>
    <s v="PS"/>
    <n v="0"/>
    <x v="2"/>
    <s v="N"/>
    <n v="1967"/>
    <n v="1332"/>
    <n v="266"/>
    <n v="1"/>
    <x v="288"/>
    <n v="19"/>
    <n v="1046"/>
    <n v="1066"/>
    <n v="437"/>
    <n v="1503"/>
    <n v="4"/>
    <n v="1.3507023652299197E-4"/>
    <n v="3.7519510145275542E-5"/>
    <n v="8.8433485412414442E-2"/>
    <n v="0.9113939248409173"/>
    <n v="0.18000000000000002"/>
    <n v="0.05"/>
    <n v="117.85"/>
    <n v="1214.5600000000002"/>
  </r>
  <r>
    <n v="1986"/>
    <x v="11"/>
    <n v="1985"/>
    <n v="18"/>
    <x v="17"/>
    <s v="US"/>
    <s v="WA"/>
    <n v="1"/>
    <x v="4"/>
    <s v="Y"/>
    <n v="320144"/>
    <n v="10374"/>
    <n v="7444"/>
    <n v="0.60050000000000003"/>
    <x v="865"/>
    <n v="0"/>
    <n v="2929"/>
    <n v="2929"/>
    <n v="10790"/>
    <n v="13719"/>
    <n v="1"/>
    <n v="0.27385906114663067"/>
    <n v="6.6416246649258714E-2"/>
    <n v="0.11043734824672252"/>
    <n v="0.54928734395738821"/>
    <n v="2841.17"/>
    <n v="689.04"/>
    <n v="1145.74"/>
    <n v="5698.6200000000008"/>
  </r>
  <r>
    <n v="1986"/>
    <x v="10"/>
    <n v="1984"/>
    <n v="18"/>
    <x v="17"/>
    <s v="US"/>
    <s v="WA"/>
    <n v="1"/>
    <x v="0"/>
    <s v="N"/>
    <n v="118630"/>
    <n v="19307"/>
    <n v="14658"/>
    <n v="0.81200000000000006"/>
    <x v="866"/>
    <n v="0"/>
    <n v="4648"/>
    <n v="4648"/>
    <n v="8508"/>
    <n v="13156"/>
    <n v="2"/>
    <n v="0.12051794685865229"/>
    <n v="0.19788729476355726"/>
    <n v="0.15510436629201843"/>
    <n v="0.52649039208577209"/>
    <n v="2326.8399999999997"/>
    <n v="3820.61"/>
    <n v="2994.6"/>
    <n v="10164.950000000001"/>
  </r>
  <r>
    <n v="1986"/>
    <x v="9"/>
    <n v="1983"/>
    <n v="18"/>
    <x v="17"/>
    <s v="US"/>
    <s v="WA"/>
    <n v="1"/>
    <x v="1"/>
    <s v="N"/>
    <n v="33460"/>
    <n v="12004"/>
    <n v="4504"/>
    <n v="0.95899999999999996"/>
    <x v="867"/>
    <n v="711"/>
    <n v="6787"/>
    <n v="7499"/>
    <n v="5643"/>
    <n v="13142"/>
    <n v="3"/>
    <n v="0.14955791136235275"/>
    <n v="0.12892044403792613"/>
    <n v="6.6856430736114636E-2"/>
    <n v="0.65466521386360643"/>
    <n v="1795.3500000000001"/>
    <n v="1547.61"/>
    <n v="802.56999999999994"/>
    <n v="7858.85"/>
  </r>
  <r>
    <n v="1986"/>
    <x v="8"/>
    <n v="1982"/>
    <n v="18"/>
    <x v="17"/>
    <s v="US"/>
    <s v="WA"/>
    <n v="1"/>
    <x v="2"/>
    <s v="N"/>
    <n v="7652"/>
    <n v="3968"/>
    <n v="2016"/>
    <n v="1"/>
    <x v="868"/>
    <n v="112"/>
    <n v="1838"/>
    <n v="1951"/>
    <n v="2918"/>
    <n v="4869"/>
    <n v="4"/>
    <n v="0.32349598719935496"/>
    <n v="0.16568268007206663"/>
    <n v="1.6855022615312899E-2"/>
    <n v="0.49396631011326558"/>
    <n v="1283.81"/>
    <n v="657.52"/>
    <n v="66.89"/>
    <n v="1960.33"/>
  </r>
  <r>
    <n v="1986"/>
    <x v="11"/>
    <n v="1985"/>
    <n v="19"/>
    <x v="18"/>
    <s v="US"/>
    <s v="CR"/>
    <n v="0"/>
    <x v="4"/>
    <s v="Y"/>
    <n v="2232466"/>
    <n v="85096"/>
    <n v="66868"/>
    <n v="0.60209999999999997"/>
    <x v="869"/>
    <n v="0"/>
    <n v="18228"/>
    <n v="18228"/>
    <n v="89493"/>
    <n v="107721"/>
    <n v="1"/>
    <n v="0.12195426625411736"/>
    <n v="7.2146341406091163E-2"/>
    <n v="9.5184900977591413E-2"/>
    <n v="0.7107144913622"/>
    <n v="10377.93"/>
    <n v="6139.43"/>
    <n v="8099.94"/>
    <n v="60479.600000000006"/>
  </r>
  <r>
    <n v="1986"/>
    <x v="10"/>
    <n v="1984"/>
    <n v="19"/>
    <x v="18"/>
    <s v="US"/>
    <s v="CR"/>
    <n v="0"/>
    <x v="0"/>
    <s v="N"/>
    <n v="1131777"/>
    <n v="170189"/>
    <n v="97336"/>
    <n v="0.83189999999999997"/>
    <x v="870"/>
    <n v="0"/>
    <n v="72852"/>
    <n v="72852"/>
    <n v="38763"/>
    <n v="111615"/>
    <n v="2"/>
    <n v="0.1194035516075883"/>
    <n v="7.2528778376985972E-2"/>
    <n v="0.17567232884819334"/>
    <n v="0.63239534116723251"/>
    <n v="20321.22"/>
    <n v="12343.63"/>
    <n v="29897.57"/>
    <n v="107626.98999999999"/>
  </r>
  <r>
    <n v="1986"/>
    <x v="9"/>
    <n v="1983"/>
    <n v="19"/>
    <x v="18"/>
    <s v="US"/>
    <s v="CR"/>
    <n v="0"/>
    <x v="1"/>
    <s v="N"/>
    <n v="414867"/>
    <n v="161625"/>
    <n v="75855"/>
    <n v="0.96130000000000004"/>
    <x v="871"/>
    <n v="8699"/>
    <n v="77070"/>
    <n v="85769"/>
    <n v="71039"/>
    <n v="156808"/>
    <n v="3"/>
    <n v="0.23066363512733096"/>
    <n v="9.6203588473732379E-2"/>
    <n v="9.9268641547738262E-2"/>
    <n v="0.57386413485119836"/>
    <n v="37281.07"/>
    <n v="15548.93"/>
    <n v="16044.32"/>
    <n v="92750.94"/>
  </r>
  <r>
    <n v="1986"/>
    <x v="8"/>
    <n v="1982"/>
    <n v="19"/>
    <x v="18"/>
    <s v="US"/>
    <s v="CR"/>
    <n v="0"/>
    <x v="2"/>
    <s v="N"/>
    <n v="43860"/>
    <n v="14076"/>
    <n v="9026"/>
    <n v="1"/>
    <x v="872"/>
    <n v="223"/>
    <n v="4826"/>
    <n v="5050"/>
    <n v="25270"/>
    <n v="30320"/>
    <n v="4"/>
    <n v="0.38013868198831979"/>
    <n v="0.13056225096452961"/>
    <n v="8.1056006296881172E-2"/>
    <n v="0.40824306075026939"/>
    <n v="5351.14"/>
    <n v="1837.9"/>
    <n v="1141.01"/>
    <n v="5746.76"/>
  </r>
  <r>
    <n v="1986"/>
    <x v="11"/>
    <n v="1985"/>
    <n v="20"/>
    <x v="19"/>
    <s v="US"/>
    <s v="CR"/>
    <n v="1"/>
    <x v="4"/>
    <s v="Y"/>
    <n v="57778"/>
    <n v="3683"/>
    <n v="2036"/>
    <n v="0.67069999999999996"/>
    <x v="873"/>
    <n v="0"/>
    <n v="1646"/>
    <n v="1646"/>
    <n v="783"/>
    <n v="2429"/>
    <n v="1"/>
    <n v="0"/>
    <n v="3.3759936579644677E-2"/>
    <n v="7.362028148212503E-2"/>
    <n v="0.89261978193823044"/>
    <n v="0"/>
    <n v="124.35"/>
    <n v="271.17"/>
    <n v="3287.84"/>
  </r>
  <r>
    <n v="1986"/>
    <x v="10"/>
    <n v="1984"/>
    <n v="20"/>
    <x v="19"/>
    <s v="US"/>
    <s v="CR"/>
    <n v="1"/>
    <x v="0"/>
    <s v="N"/>
    <n v="33126"/>
    <n v="19972"/>
    <n v="9434"/>
    <n v="0.98550000000000004"/>
    <x v="874"/>
    <n v="0"/>
    <n v="10538"/>
    <n v="10538"/>
    <n v="2213"/>
    <n v="12751"/>
    <n v="2"/>
    <n v="0"/>
    <n v="2.8969253338273358E-3"/>
    <n v="0.17600899218440985"/>
    <n v="0.82109408248176274"/>
    <n v="0"/>
    <n v="57.86"/>
    <n v="3515.41"/>
    <n v="16399.63"/>
  </r>
  <r>
    <n v="1986"/>
    <x v="9"/>
    <n v="1983"/>
    <n v="20"/>
    <x v="19"/>
    <s v="US"/>
    <s v="CR"/>
    <n v="1"/>
    <x v="1"/>
    <s v="N"/>
    <n v="9126"/>
    <n v="6060"/>
    <n v="2256"/>
    <n v="0.99890000000000001"/>
    <x v="875"/>
    <n v="237"/>
    <n v="3566"/>
    <n v="3803"/>
    <n v="1187"/>
    <n v="4990"/>
    <n v="3"/>
    <n v="0"/>
    <n v="2.6780277967074942E-3"/>
    <n v="0.21476198883577566"/>
    <n v="0.78255998336751675"/>
    <n v="0"/>
    <n v="16.23"/>
    <n v="1301.55"/>
    <n v="4742.6499999999996"/>
  </r>
  <r>
    <n v="1986"/>
    <x v="8"/>
    <n v="1982"/>
    <n v="20"/>
    <x v="19"/>
    <s v="US"/>
    <s v="CR"/>
    <n v="1"/>
    <x v="2"/>
    <s v="N"/>
    <n v="445"/>
    <n v="239"/>
    <n v="76"/>
    <n v="1"/>
    <x v="876"/>
    <n v="0"/>
    <n v="162"/>
    <n v="162"/>
    <n v="161"/>
    <n v="323"/>
    <n v="4"/>
    <n v="0"/>
    <n v="4.1816509157815506E-5"/>
    <n v="0.29141925232081622"/>
    <n v="0.70853893117002587"/>
    <n v="0"/>
    <n v="0.01"/>
    <n v="69.69"/>
    <n v="169.44"/>
  </r>
  <r>
    <n v="1986"/>
    <x v="11"/>
    <n v="1985"/>
    <n v="21"/>
    <x v="20"/>
    <s v="US"/>
    <s v="CR"/>
    <n v="1"/>
    <x v="4"/>
    <s v="Y"/>
    <n v="1065758"/>
    <n v="28377"/>
    <n v="18736"/>
    <n v="0.64859999999999995"/>
    <x v="877"/>
    <n v="0"/>
    <n v="9641"/>
    <n v="9641"/>
    <n v="18104"/>
    <n v="27745"/>
    <n v="1"/>
    <n v="0"/>
    <n v="0"/>
    <n v="0.13440757719329094"/>
    <n v="0.86559242280670901"/>
    <n v="0"/>
    <n v="0"/>
    <n v="3814.19"/>
    <n v="24563.599999999999"/>
  </r>
  <r>
    <n v="1986"/>
    <x v="10"/>
    <n v="1984"/>
    <n v="21"/>
    <x v="20"/>
    <s v="US"/>
    <s v="CR"/>
    <n v="1"/>
    <x v="0"/>
    <s v="N"/>
    <n v="280890"/>
    <n v="111157"/>
    <n v="76653"/>
    <n v="0.89790000000000003"/>
    <x v="878"/>
    <n v="0"/>
    <n v="34504"/>
    <n v="34504"/>
    <n v="27975"/>
    <n v="62479"/>
    <n v="2"/>
    <n v="0"/>
    <n v="0"/>
    <n v="0.32356464780599054"/>
    <n v="0.67643535219400941"/>
    <n v="0"/>
    <n v="0"/>
    <n v="35966.769999999997"/>
    <n v="75191.14"/>
  </r>
  <r>
    <n v="1986"/>
    <x v="9"/>
    <n v="1983"/>
    <n v="21"/>
    <x v="20"/>
    <s v="US"/>
    <s v="CR"/>
    <n v="1"/>
    <x v="1"/>
    <s v="N"/>
    <n v="32199"/>
    <n v="17357"/>
    <n v="10563"/>
    <n v="0.99609999999999999"/>
    <x v="879"/>
    <n v="0"/>
    <n v="6793"/>
    <n v="6794"/>
    <n v="7802"/>
    <n v="14596"/>
    <n v="3"/>
    <n v="0"/>
    <n v="0"/>
    <n v="0.29473198458096866"/>
    <n v="0.70526801541903139"/>
    <n v="0"/>
    <n v="0"/>
    <n v="5115.8900000000003"/>
    <n v="12241.880000000001"/>
  </r>
  <r>
    <n v="1986"/>
    <x v="8"/>
    <n v="1982"/>
    <n v="21"/>
    <x v="20"/>
    <s v="US"/>
    <s v="CR"/>
    <n v="1"/>
    <x v="2"/>
    <s v="N"/>
    <n v="943"/>
    <n v="2"/>
    <n v="0"/>
    <n v="1"/>
    <x v="55"/>
    <n v="0"/>
    <n v="1"/>
    <n v="1"/>
    <n v="847"/>
    <n v="848"/>
    <n v="4"/>
    <n v="0"/>
    <n v="0"/>
    <n v="0.19"/>
    <n v="0.81"/>
    <n v="0"/>
    <n v="0"/>
    <n v="0.38"/>
    <n v="1.62"/>
  </r>
  <r>
    <n v="1986"/>
    <x v="11"/>
    <n v="1985"/>
    <n v="22"/>
    <x v="21"/>
    <s v="US"/>
    <s v="CR"/>
    <n v="1"/>
    <x v="4"/>
    <s v="Y"/>
    <n v="2035403"/>
    <n v="65082"/>
    <n v="51461"/>
    <n v="0.58379999999999999"/>
    <x v="880"/>
    <n v="0"/>
    <n v="13620"/>
    <n v="13620"/>
    <n v="17729"/>
    <n v="31349"/>
    <n v="1"/>
    <n v="0.1345588674782433"/>
    <n v="8.6006394665713609E-2"/>
    <n v="0.1119261637214502"/>
    <n v="0.66750857413459286"/>
    <n v="8757.41"/>
    <n v="5597.5"/>
    <n v="7284.42"/>
    <n v="43443.040000000008"/>
  </r>
  <r>
    <n v="1986"/>
    <x v="10"/>
    <n v="1984"/>
    <n v="22"/>
    <x v="21"/>
    <s v="US"/>
    <s v="CR"/>
    <n v="1"/>
    <x v="0"/>
    <s v="N"/>
    <n v="299824"/>
    <n v="83012"/>
    <n v="38619"/>
    <n v="0.87150000000000005"/>
    <x v="881"/>
    <n v="0"/>
    <n v="44393"/>
    <n v="44393"/>
    <n v="25787"/>
    <n v="70180"/>
    <n v="2"/>
    <n v="2.0232621480715605E-2"/>
    <n v="1.6014244521067006E-2"/>
    <n v="0.136330021682154"/>
    <n v="0.82742311231606347"/>
    <n v="1679.5700000000002"/>
    <n v="1329.3899999999999"/>
    <n v="11317.16"/>
    <n v="68686.850000000006"/>
  </r>
  <r>
    <n v="1986"/>
    <x v="9"/>
    <n v="1983"/>
    <n v="22"/>
    <x v="21"/>
    <s v="US"/>
    <s v="CR"/>
    <n v="1"/>
    <x v="1"/>
    <s v="N"/>
    <n v="105329"/>
    <n v="40483"/>
    <n v="26793"/>
    <n v="0.96830000000000005"/>
    <x v="882"/>
    <n v="1055"/>
    <n v="12634"/>
    <n v="13689"/>
    <n v="25539"/>
    <n v="39228"/>
    <n v="3"/>
    <n v="7.6816443181383115E-2"/>
    <n v="4.3464460343867223E-2"/>
    <n v="0.28576894622890975"/>
    <n v="0.59395015024583997"/>
    <n v="3109.81"/>
    <n v="1759.6000000000001"/>
    <n v="11568.97"/>
    <n v="24045.269999999997"/>
  </r>
  <r>
    <n v="1986"/>
    <x v="8"/>
    <n v="1982"/>
    <n v="22"/>
    <x v="21"/>
    <s v="US"/>
    <s v="CR"/>
    <n v="1"/>
    <x v="2"/>
    <s v="N"/>
    <n v="14828"/>
    <n v="4433"/>
    <n v="4090"/>
    <n v="1"/>
    <x v="883"/>
    <n v="328"/>
    <n v="14"/>
    <n v="343"/>
    <n v="8911"/>
    <n v="9254"/>
    <n v="4"/>
    <n v="3.332393572032704E-2"/>
    <n v="9.0217084860445446E-5"/>
    <n v="0.79534254299407947"/>
    <n v="0.171243304200733"/>
    <n v="147.75"/>
    <n v="0.4"/>
    <n v="3526.35"/>
    <n v="759.24999999999989"/>
  </r>
  <r>
    <n v="1986"/>
    <x v="11"/>
    <n v="1985"/>
    <n v="23"/>
    <x v="22"/>
    <s v="US"/>
    <s v="CR"/>
    <n v="0"/>
    <x v="4"/>
    <s v="Y"/>
    <n v="286010"/>
    <n v="10728"/>
    <n v="8379"/>
    <n v="0.57269999999999999"/>
    <x v="884"/>
    <n v="0"/>
    <n v="2349"/>
    <n v="2349"/>
    <n v="7917"/>
    <n v="10266"/>
    <n v="1"/>
    <n v="0.11470335195374509"/>
    <n v="7.3314026268668966E-2"/>
    <n v="0.14752101204563231"/>
    <n v="0.66446160973195378"/>
    <n v="1230.5800000000002"/>
    <n v="786.54000000000008"/>
    <n v="1582.66"/>
    <n v="7128.59"/>
  </r>
  <r>
    <n v="1986"/>
    <x v="10"/>
    <n v="1984"/>
    <n v="23"/>
    <x v="22"/>
    <s v="US"/>
    <s v="CR"/>
    <n v="0"/>
    <x v="0"/>
    <s v="N"/>
    <n v="98486"/>
    <n v="8969"/>
    <n v="5771"/>
    <n v="0.77800000000000002"/>
    <x v="885"/>
    <n v="0"/>
    <n v="3197"/>
    <n v="3197"/>
    <n v="2607"/>
    <n v="5804"/>
    <n v="2"/>
    <n v="7.0158833149939953E-2"/>
    <n v="5.5239866262197887E-2"/>
    <n v="0.18719278823695984"/>
    <n v="0.68740851235090228"/>
    <n v="629.30999999999995"/>
    <n v="495.49"/>
    <n v="1679.0800000000002"/>
    <n v="6165.91"/>
  </r>
  <r>
    <n v="1986"/>
    <x v="9"/>
    <n v="1983"/>
    <n v="23"/>
    <x v="22"/>
    <s v="US"/>
    <s v="CR"/>
    <n v="0"/>
    <x v="1"/>
    <s v="N"/>
    <n v="32048"/>
    <n v="7006"/>
    <n v="3710"/>
    <n v="0.94750000000000001"/>
    <x v="886"/>
    <n v="978"/>
    <n v="2317"/>
    <n v="3295"/>
    <n v="7337"/>
    <n v="10632"/>
    <n v="3"/>
    <n v="0.16550990844412095"/>
    <n v="9.5457886436456793E-2"/>
    <n v="0.20058658560082207"/>
    <n v="0.53844561951860015"/>
    <n v="1159.67"/>
    <n v="668.84"/>
    <n v="1405.44"/>
    <n v="3772.7"/>
  </r>
  <r>
    <n v="1986"/>
    <x v="8"/>
    <n v="1982"/>
    <n v="23"/>
    <x v="22"/>
    <s v="US"/>
    <s v="CR"/>
    <n v="0"/>
    <x v="2"/>
    <s v="N"/>
    <n v="6630"/>
    <n v="2681"/>
    <n v="837"/>
    <n v="1"/>
    <x v="887"/>
    <n v="16"/>
    <n v="1828"/>
    <n v="1844"/>
    <n v="3284"/>
    <n v="5128"/>
    <n v="4"/>
    <n v="0.24152242167515608"/>
    <n v="1.5265980058021166E-2"/>
    <n v="9.8814966179179499E-4"/>
    <n v="0.74222344860503109"/>
    <n v="647.71"/>
    <n v="40.94"/>
    <n v="2.65"/>
    <n v="1990.48"/>
  </r>
  <r>
    <n v="1986"/>
    <x v="10"/>
    <n v="1985"/>
    <n v="24"/>
    <x v="23"/>
    <s v="US"/>
    <s v="CR"/>
    <n v="2"/>
    <x v="0"/>
    <s v="Y"/>
    <n v="399926"/>
    <n v="17390"/>
    <n v="17236"/>
    <n v="0.62509999999999999"/>
    <x v="888"/>
    <n v="0"/>
    <n v="154"/>
    <n v="154"/>
    <n v="2273"/>
    <n v="2427"/>
    <n v="1"/>
    <n v="0.13772836606884606"/>
    <n v="0.30423584519956132"/>
    <n v="0.25374704075066745"/>
    <n v="0.30428874798092509"/>
    <n v="2395.15"/>
    <n v="5290.78"/>
    <n v="4412.76"/>
    <n v="5291.7000000000007"/>
  </r>
  <r>
    <n v="1986"/>
    <x v="9"/>
    <n v="1984"/>
    <n v="24"/>
    <x v="23"/>
    <s v="US"/>
    <s v="CR"/>
    <n v="2"/>
    <x v="1"/>
    <s v="N"/>
    <n v="166422"/>
    <n v="45742"/>
    <n v="20094"/>
    <n v="0.89859999999999995"/>
    <x v="889"/>
    <n v="0"/>
    <n v="25647"/>
    <n v="25647"/>
    <n v="22446"/>
    <n v="48093"/>
    <n v="2"/>
    <n v="0.1392245998540512"/>
    <n v="0.19525508907994085"/>
    <n v="7.0038166186656231E-2"/>
    <n v="0.5954821448793518"/>
    <n v="6368.42"/>
    <n v="8931.369999999999"/>
    <n v="3203.69"/>
    <n v="27238.58"/>
  </r>
  <r>
    <n v="1986"/>
    <x v="8"/>
    <n v="1983"/>
    <n v="24"/>
    <x v="23"/>
    <s v="US"/>
    <s v="CR"/>
    <n v="2"/>
    <x v="2"/>
    <s v="N"/>
    <n v="30516"/>
    <n v="16538"/>
    <n v="946"/>
    <n v="0.99450000000000005"/>
    <x v="890"/>
    <n v="0"/>
    <n v="15591"/>
    <n v="15591"/>
    <n v="6593"/>
    <n v="22184"/>
    <n v="3"/>
    <n v="9.37833320836951E-3"/>
    <n v="1.3285065049715444E-2"/>
    <n v="9.6540598326774734E-3"/>
    <n v="0.96768254190923753"/>
    <n v="155.1"/>
    <n v="219.71"/>
    <n v="159.66"/>
    <n v="16003.650000000001"/>
  </r>
  <r>
    <n v="1986"/>
    <x v="7"/>
    <n v="1982"/>
    <n v="24"/>
    <x v="23"/>
    <s v="US"/>
    <s v="CR"/>
    <n v="2"/>
    <x v="3"/>
    <s v="N"/>
    <n v="643"/>
    <n v="487"/>
    <n v="0"/>
    <n v="1"/>
    <x v="55"/>
    <n v="0"/>
    <n v="486"/>
    <n v="486"/>
    <n v="91"/>
    <n v="577"/>
    <n v="4"/>
    <n v="1.0257462303826034E-4"/>
    <n v="4.1029849215304132E-5"/>
    <n v="5.3338803979895372E-4"/>
    <n v="0.99932300748794756"/>
    <n v="0.05"/>
    <n v="0.02"/>
    <n v="0.26"/>
    <n v="487.12"/>
  </r>
  <r>
    <n v="1986"/>
    <x v="10"/>
    <n v="1985"/>
    <n v="25"/>
    <x v="24"/>
    <s v="US"/>
    <s v="CR"/>
    <n v="2"/>
    <x v="0"/>
    <s v="Y"/>
    <n v="155544"/>
    <n v="9381"/>
    <n v="8917"/>
    <n v="0.6794"/>
    <x v="891"/>
    <n v="0"/>
    <n v="463"/>
    <n v="463"/>
    <n v="6186"/>
    <n v="6649"/>
    <n v="1"/>
    <n v="7.133887645240379E-2"/>
    <n v="6.6614433429271924E-2"/>
    <n v="0.23633727747574884"/>
    <n v="0.62570941264257551"/>
    <n v="669.23"/>
    <n v="624.91"/>
    <n v="2217.08"/>
    <n v="5869.7800000000007"/>
  </r>
  <r>
    <n v="1986"/>
    <x v="9"/>
    <n v="1984"/>
    <n v="25"/>
    <x v="24"/>
    <s v="US"/>
    <s v="CR"/>
    <n v="2"/>
    <x v="1"/>
    <s v="N"/>
    <n v="42039"/>
    <n v="23646"/>
    <n v="6017"/>
    <n v="0.93149999999999999"/>
    <x v="892"/>
    <n v="0"/>
    <n v="17629"/>
    <n v="17629"/>
    <n v="0"/>
    <n v="17629"/>
    <n v="2"/>
    <n v="1.8005487451092501E-2"/>
    <n v="3.0889325689695126E-2"/>
    <n v="6.0767092885766621E-2"/>
    <n v="0.89033809397344577"/>
    <n v="425.77"/>
    <n v="730.43"/>
    <n v="1436.9399999999998"/>
    <n v="21053.54"/>
  </r>
  <r>
    <n v="1986"/>
    <x v="8"/>
    <n v="1983"/>
    <n v="25"/>
    <x v="24"/>
    <s v="US"/>
    <s v="CR"/>
    <n v="2"/>
    <x v="2"/>
    <s v="N"/>
    <n v="5443"/>
    <n v="4395"/>
    <n v="248"/>
    <n v="0.999"/>
    <x v="893"/>
    <n v="0"/>
    <n v="4147"/>
    <n v="4147"/>
    <n v="0"/>
    <n v="4147"/>
    <n v="3"/>
    <n v="6.6789508405559733E-3"/>
    <n v="1.1858777497213315E-2"/>
    <n v="2.343092427034282E-2"/>
    <n v="0.95803134739188789"/>
    <n v="29.36"/>
    <n v="52.13"/>
    <n v="103"/>
    <n v="4211.41"/>
  </r>
  <r>
    <n v="1986"/>
    <x v="7"/>
    <n v="1982"/>
    <n v="25"/>
    <x v="24"/>
    <s v="US"/>
    <s v="CR"/>
    <n v="2"/>
    <x v="3"/>
    <s v="N"/>
    <n v="73"/>
    <n v="0"/>
    <n v="0"/>
    <n v="1"/>
    <x v="55"/>
    <n v="0"/>
    <n v="0"/>
    <n v="0"/>
    <n v="65"/>
    <n v="65"/>
    <n v="4"/>
    <n v="0"/>
    <n v="0"/>
    <n v="0.21428571428571425"/>
    <n v="0.7857142857142857"/>
    <n v="0"/>
    <n v="0"/>
    <n v="0.03"/>
    <n v="0.11"/>
  </r>
  <r>
    <n v="1986"/>
    <x v="11"/>
    <n v="1985"/>
    <n v="26"/>
    <x v="25"/>
    <s v="US"/>
    <s v="CR"/>
    <n v="0"/>
    <x v="4"/>
    <s v="Y"/>
    <n v="118685"/>
    <n v="4017"/>
    <n v="3536"/>
    <n v="0.54830000000000001"/>
    <x v="894"/>
    <n v="0"/>
    <n v="481"/>
    <n v="481"/>
    <n v="1015"/>
    <n v="1496"/>
    <n v="1"/>
    <n v="0.12709031765112883"/>
    <n v="0.17273073448268142"/>
    <n v="0.10571363861490868"/>
    <n v="0.59446530925128116"/>
    <n v="510.64"/>
    <n v="694.0200000000001"/>
    <n v="424.75"/>
    <n v="2388.52"/>
  </r>
  <r>
    <n v="1986"/>
    <x v="10"/>
    <n v="1984"/>
    <n v="26"/>
    <x v="25"/>
    <s v="US"/>
    <s v="CR"/>
    <n v="0"/>
    <x v="0"/>
    <s v="N"/>
    <n v="68442"/>
    <n v="4190"/>
    <n v="3898"/>
    <n v="0.76549999999999996"/>
    <x v="895"/>
    <n v="0"/>
    <n v="291"/>
    <n v="291"/>
    <n v="577"/>
    <n v="868"/>
    <n v="2"/>
    <n v="9.1499212448093184E-2"/>
    <n v="0.24737482697723265"/>
    <n v="0.27506801584649898"/>
    <n v="0.38605794472817523"/>
    <n v="383.40000000000003"/>
    <n v="1036.5500000000002"/>
    <n v="1152.5899999999999"/>
    <n v="1617.6599999999999"/>
  </r>
  <r>
    <n v="1986"/>
    <x v="9"/>
    <n v="1983"/>
    <n v="26"/>
    <x v="25"/>
    <s v="US"/>
    <s v="CR"/>
    <n v="0"/>
    <x v="1"/>
    <s v="N"/>
    <n v="38419"/>
    <n v="9219"/>
    <n v="8738"/>
    <n v="0.94969999999999999"/>
    <x v="896"/>
    <n v="174"/>
    <n v="305"/>
    <n v="480"/>
    <n v="7925"/>
    <n v="8405"/>
    <n v="3"/>
    <n v="0.37368803557869629"/>
    <n v="7.862349495606899E-2"/>
    <n v="0.35872003471092317"/>
    <n v="0.18896843475431177"/>
    <n v="3445.03"/>
    <n v="724.82999999999993"/>
    <n v="3307.04"/>
    <n v="1742.1"/>
  </r>
  <r>
    <n v="1986"/>
    <x v="8"/>
    <n v="1982"/>
    <n v="26"/>
    <x v="25"/>
    <s v="US"/>
    <s v="CR"/>
    <n v="0"/>
    <x v="2"/>
    <s v="N"/>
    <n v="9948"/>
    <n v="1112"/>
    <n v="946"/>
    <n v="1"/>
    <x v="897"/>
    <n v="153"/>
    <n v="12"/>
    <n v="165"/>
    <n v="5951"/>
    <n v="6116"/>
    <n v="4"/>
    <n v="0.28594546484343397"/>
    <n v="0.41282556121944425"/>
    <n v="3.5781391878163464E-3"/>
    <n v="0.29765083474930548"/>
    <n v="318.06"/>
    <n v="459.19"/>
    <n v="3.98"/>
    <n v="331.08"/>
  </r>
  <r>
    <n v="1986"/>
    <x v="11"/>
    <n v="1985"/>
    <n v="27"/>
    <x v="26"/>
    <s v="US"/>
    <s v="OR"/>
    <n v="0"/>
    <x v="4"/>
    <s v="Y"/>
    <n v="1063418"/>
    <n v="17753"/>
    <n v="16880"/>
    <n v="0.57130000000000003"/>
    <x v="898"/>
    <n v="0"/>
    <n v="873"/>
    <n v="873"/>
    <n v="33229"/>
    <n v="34102"/>
    <n v="1"/>
    <n v="0.27845041775026008"/>
    <n v="0.1587619969774855"/>
    <n v="0.23842153319105097"/>
    <n v="0.32436605208120345"/>
    <n v="4943.45"/>
    <n v="2818.57"/>
    <n v="4232.8"/>
    <n v="5758.61"/>
  </r>
  <r>
    <n v="1986"/>
    <x v="10"/>
    <n v="1984"/>
    <n v="27"/>
    <x v="26"/>
    <s v="US"/>
    <s v="OR"/>
    <n v="0"/>
    <x v="0"/>
    <s v="N"/>
    <n v="573344"/>
    <n v="67495"/>
    <n v="59612"/>
    <n v="0.76429999999999998"/>
    <x v="899"/>
    <n v="0"/>
    <n v="7883"/>
    <n v="7883"/>
    <n v="29570"/>
    <n v="37453"/>
    <n v="2"/>
    <n v="0.22386373131948983"/>
    <n v="0.43254763133768365"/>
    <n v="0.15949927313651224"/>
    <n v="0.18408936420631428"/>
    <n v="15109.789999999999"/>
    <n v="29195.01"/>
    <n v="10765.48"/>
    <n v="12425.2"/>
  </r>
  <r>
    <n v="1986"/>
    <x v="9"/>
    <n v="1983"/>
    <n v="27"/>
    <x v="26"/>
    <s v="US"/>
    <s v="OR"/>
    <n v="0"/>
    <x v="1"/>
    <s v="N"/>
    <n v="318549"/>
    <n v="74295"/>
    <n v="63434"/>
    <n v="0.91010000000000002"/>
    <x v="900"/>
    <n v="1757"/>
    <n v="9103"/>
    <n v="10860"/>
    <n v="33755"/>
    <n v="44615"/>
    <n v="3"/>
    <n v="0.43821392547192134"/>
    <n v="0.28076045807523015"/>
    <n v="0.13085539015834396"/>
    <n v="0.15017022629450455"/>
    <n v="32557.200000000001"/>
    <n v="20859.16"/>
    <n v="9721.93"/>
    <n v="11156.93"/>
  </r>
  <r>
    <n v="1986"/>
    <x v="8"/>
    <n v="1982"/>
    <n v="27"/>
    <x v="26"/>
    <s v="US"/>
    <s v="OR"/>
    <n v="0"/>
    <x v="2"/>
    <s v="N"/>
    <n v="99196"/>
    <n v="41080"/>
    <n v="27137"/>
    <n v="1"/>
    <x v="901"/>
    <n v="1181"/>
    <n v="12761"/>
    <n v="13942"/>
    <n v="48195"/>
    <n v="62137"/>
    <n v="4"/>
    <n v="0.40805789650488555"/>
    <n v="0.21623555873632549"/>
    <n v="3.5952843462300564E-2"/>
    <n v="0.3397537012964883"/>
    <n v="16763.100000000002"/>
    <n v="8883"/>
    <n v="1476.9499999999998"/>
    <n v="13957.15"/>
  </r>
  <r>
    <n v="1986"/>
    <x v="11"/>
    <n v="1985"/>
    <n v="28"/>
    <x v="27"/>
    <s v="US"/>
    <s v="WA"/>
    <n v="0"/>
    <x v="4"/>
    <s v="Y"/>
    <n v="399201"/>
    <n v="13847"/>
    <n v="9344"/>
    <n v="0.61399999999999999"/>
    <x v="902"/>
    <n v="0"/>
    <n v="4503"/>
    <n v="4503"/>
    <n v="19249"/>
    <n v="23752"/>
    <n v="1"/>
    <n v="0.25891530863002887"/>
    <n v="6.2045189817017996E-2"/>
    <n v="0.10317010415365317"/>
    <n v="0.57586939739929999"/>
    <n v="3585.4100000000003"/>
    <n v="859.19"/>
    <n v="1428.68"/>
    <n v="7974.5300000000007"/>
  </r>
  <r>
    <n v="1986"/>
    <x v="10"/>
    <n v="1984"/>
    <n v="28"/>
    <x v="27"/>
    <s v="US"/>
    <s v="WA"/>
    <n v="0"/>
    <x v="0"/>
    <s v="N"/>
    <n v="180511"/>
    <n v="29236"/>
    <n v="23471"/>
    <n v="0.81369999999999998"/>
    <x v="903"/>
    <n v="0"/>
    <n v="5764"/>
    <n v="5764"/>
    <n v="16183"/>
    <n v="21947"/>
    <n v="2"/>
    <n v="0.12566560316096514"/>
    <n v="0.20991057795971083"/>
    <n v="0.16408862304286678"/>
    <n v="0.50033519583645736"/>
    <n v="3674.04"/>
    <n v="6137.08"/>
    <n v="4797.4000000000005"/>
    <n v="14628.12"/>
  </r>
  <r>
    <n v="1986"/>
    <x v="9"/>
    <n v="1983"/>
    <n v="28"/>
    <x v="27"/>
    <s v="US"/>
    <s v="WA"/>
    <n v="0"/>
    <x v="1"/>
    <s v="N"/>
    <n v="60699"/>
    <n v="20716"/>
    <n v="8999"/>
    <n v="0.95389999999999997"/>
    <x v="904"/>
    <n v="1386"/>
    <n v="10329"/>
    <n v="11716"/>
    <n v="9609"/>
    <n v="21325"/>
    <n v="3"/>
    <n v="0.17086736297192368"/>
    <n v="0.14935115401083512"/>
    <n v="7.7285635602608801E-2"/>
    <n v="0.60249584741463247"/>
    <n v="3539.69"/>
    <n v="3093.96"/>
    <n v="1601.05"/>
    <n v="12481.31"/>
  </r>
  <r>
    <n v="1986"/>
    <x v="8"/>
    <n v="1982"/>
    <n v="28"/>
    <x v="27"/>
    <s v="US"/>
    <s v="WA"/>
    <n v="0"/>
    <x v="2"/>
    <s v="N"/>
    <n v="15375"/>
    <n v="7236"/>
    <n v="4141"/>
    <n v="1"/>
    <x v="905"/>
    <n v="231"/>
    <n v="2863"/>
    <n v="3094"/>
    <n v="6601"/>
    <n v="9695"/>
    <n v="4"/>
    <n v="0.36422707153231404"/>
    <n v="0.18661306660438812"/>
    <n v="1.8966849126143017E-2"/>
    <n v="0.43019301273715466"/>
    <n v="2635.66"/>
    <n v="1350.39"/>
    <n v="137.25"/>
    <n v="3113.01"/>
  </r>
  <r>
    <n v="1986"/>
    <x v="11"/>
    <n v="1985"/>
    <n v="29"/>
    <x v="28"/>
    <s v="US"/>
    <s v="CR"/>
    <n v="0"/>
    <x v="4"/>
    <s v="Y"/>
    <n v="8105"/>
    <n v="271"/>
    <n v="218"/>
    <n v="0.6018"/>
    <x v="906"/>
    <n v="0"/>
    <n v="52"/>
    <n v="52"/>
    <n v="119"/>
    <n v="171"/>
    <n v="1"/>
    <n v="0.14328919706413895"/>
    <n v="6.4323387304982854E-2"/>
    <n v="0.10699664367646518"/>
    <n v="0.685390771954413"/>
    <n v="38.849999999999994"/>
    <n v="17.440000000000001"/>
    <n v="29.01"/>
    <n v="185.82999999999998"/>
  </r>
  <r>
    <n v="1986"/>
    <x v="10"/>
    <n v="1984"/>
    <n v="29"/>
    <x v="28"/>
    <s v="US"/>
    <s v="CR"/>
    <n v="0"/>
    <x v="0"/>
    <s v="N"/>
    <n v="4892"/>
    <n v="696"/>
    <n v="524"/>
    <n v="0.81859999999999999"/>
    <x v="907"/>
    <n v="0"/>
    <n v="171"/>
    <n v="171"/>
    <n v="194"/>
    <n v="365"/>
    <n v="2"/>
    <n v="5.7821566036651929E-2"/>
    <n v="5.5667260297581435E-2"/>
    <n v="0.30797954845751713"/>
    <n v="0.57853162520824952"/>
    <n v="40.260000000000005"/>
    <n v="38.76"/>
    <n v="214.44"/>
    <n v="402.82"/>
  </r>
  <r>
    <n v="1986"/>
    <x v="9"/>
    <n v="1983"/>
    <n v="29"/>
    <x v="28"/>
    <s v="US"/>
    <s v="CR"/>
    <n v="0"/>
    <x v="1"/>
    <s v="N"/>
    <n v="1644"/>
    <n v="843"/>
    <n v="445"/>
    <n v="0.96499999999999997"/>
    <x v="907"/>
    <n v="3"/>
    <n v="394"/>
    <n v="397"/>
    <n v="77"/>
    <n v="474"/>
    <n v="3"/>
    <n v="7.6465076559961098E-2"/>
    <n v="4.6778076927638676E-2"/>
    <n v="0.27388421714326378"/>
    <n v="0.60287262936913644"/>
    <n v="64.47"/>
    <n v="39.44"/>
    <n v="230.92"/>
    <n v="508.29999999999995"/>
  </r>
  <r>
    <n v="1986"/>
    <x v="8"/>
    <n v="1982"/>
    <n v="29"/>
    <x v="28"/>
    <s v="US"/>
    <s v="CR"/>
    <n v="0"/>
    <x v="2"/>
    <s v="N"/>
    <n v="244"/>
    <n v="148"/>
    <n v="77"/>
    <n v="1"/>
    <x v="908"/>
    <n v="0"/>
    <n v="71"/>
    <n v="71"/>
    <n v="32"/>
    <n v="103"/>
    <n v="4"/>
    <n v="0.11364857603439013"/>
    <n v="0.11116335303600215"/>
    <n v="0.13997850617947341"/>
    <n v="0.63520956475013435"/>
    <n v="16.920000000000002"/>
    <n v="16.55"/>
    <n v="20.84"/>
    <n v="94.57"/>
  </r>
  <r>
    <n v="1986"/>
    <x v="11"/>
    <n v="1985"/>
    <n v="30"/>
    <x v="29"/>
    <s v="US"/>
    <s v="CR"/>
    <n v="1"/>
    <x v="4"/>
    <s v="Y"/>
    <n v="587685"/>
    <n v="18769"/>
    <n v="17602"/>
    <n v="0.56420000000000003"/>
    <x v="909"/>
    <n v="0"/>
    <n v="1166"/>
    <n v="1166"/>
    <n v="7536"/>
    <n v="8702"/>
    <n v="1"/>
    <n v="0.14555162720916207"/>
    <n v="8.6105907650472366E-2"/>
    <n v="0.11360202370220719"/>
    <n v="0.65474044143815846"/>
    <n v="2731.9399999999996"/>
    <n v="1616.1699999999998"/>
    <n v="2132.2599999999998"/>
    <n v="12289.19"/>
  </r>
  <r>
    <n v="1986"/>
    <x v="10"/>
    <n v="1984"/>
    <n v="30"/>
    <x v="29"/>
    <s v="US"/>
    <s v="CR"/>
    <n v="1"/>
    <x v="0"/>
    <s v="N"/>
    <n v="158625"/>
    <n v="18406"/>
    <n v="13642"/>
    <n v="0.78939999999999999"/>
    <x v="910"/>
    <n v="0"/>
    <n v="4763"/>
    <n v="4763"/>
    <n v="5935"/>
    <n v="10698"/>
    <n v="2"/>
    <n v="0.15473921547321526"/>
    <n v="9.3992719765293928E-2"/>
    <n v="0.22766108877539931"/>
    <n v="0.52360697598609141"/>
    <n v="2848.13"/>
    <n v="1730.03"/>
    <n v="4190.33"/>
    <n v="9637.5099999999984"/>
  </r>
  <r>
    <n v="1986"/>
    <x v="9"/>
    <n v="1983"/>
    <n v="30"/>
    <x v="29"/>
    <s v="US"/>
    <s v="CR"/>
    <n v="1"/>
    <x v="1"/>
    <s v="N"/>
    <n v="25218"/>
    <n v="7943"/>
    <n v="4610"/>
    <n v="0.95420000000000005"/>
    <x v="911"/>
    <n v="468"/>
    <n v="2864"/>
    <n v="3332"/>
    <n v="5110"/>
    <n v="8442"/>
    <n v="3"/>
    <n v="0.28349571275522989"/>
    <n v="0.11898410364418952"/>
    <n v="0.12277722315452082"/>
    <n v="0.47474296044605974"/>
    <n v="2251.9000000000005"/>
    <n v="945.13"/>
    <n v="975.26"/>
    <n v="3771.04"/>
  </r>
  <r>
    <n v="1986"/>
    <x v="8"/>
    <n v="1982"/>
    <n v="30"/>
    <x v="29"/>
    <s v="US"/>
    <s v="CR"/>
    <n v="1"/>
    <x v="2"/>
    <s v="N"/>
    <n v="1826"/>
    <n v="515"/>
    <n v="375"/>
    <n v="1"/>
    <x v="912"/>
    <n v="9"/>
    <n v="130"/>
    <n v="139"/>
    <n v="1128"/>
    <n v="1267"/>
    <n v="4"/>
    <n v="0.43234797461229396"/>
    <n v="0.14850255235729121"/>
    <n v="9.2214825022806229E-2"/>
    <n v="0.32693464800760852"/>
    <n v="222.75"/>
    <n v="76.510000000000005"/>
    <n v="47.51"/>
    <n v="168.44"/>
  </r>
  <r>
    <n v="1987"/>
    <x v="11"/>
    <n v="1986"/>
    <n v="1"/>
    <x v="0"/>
    <s v="US"/>
    <s v="AK"/>
    <n v="3"/>
    <x v="0"/>
    <s v="Y"/>
    <n v="71288"/>
    <n v="1041"/>
    <n v="1041"/>
    <n v="0.56520000000000004"/>
    <x v="913"/>
    <n v="0"/>
    <n v="0"/>
    <n v="0"/>
    <n v="1231"/>
    <n v="1231"/>
    <n v="1"/>
    <n v="0.482141314468367"/>
    <n v="0.25862217913399055"/>
    <n v="0"/>
    <n v="0.25923650639764251"/>
    <n v="502.29"/>
    <n v="269.43"/>
    <n v="0"/>
    <n v="270.07"/>
  </r>
  <r>
    <n v="1987"/>
    <x v="10"/>
    <n v="1985"/>
    <n v="1"/>
    <x v="0"/>
    <s v="US"/>
    <s v="AK"/>
    <n v="3"/>
    <x v="1"/>
    <s v="N"/>
    <n v="55556"/>
    <n v="4568"/>
    <n v="4568"/>
    <n v="0.79500000000000004"/>
    <x v="914"/>
    <n v="0"/>
    <n v="0"/>
    <n v="0"/>
    <n v="3349"/>
    <n v="3349"/>
    <n v="2"/>
    <n v="0.871196963262304"/>
    <n v="7.6993296935679481E-2"/>
    <n v="0"/>
    <n v="5.1809739802016613E-2"/>
    <n v="3979.68"/>
    <n v="351.71"/>
    <n v="0"/>
    <n v="236.67"/>
  </r>
  <r>
    <n v="1987"/>
    <x v="9"/>
    <n v="1984"/>
    <n v="1"/>
    <x v="0"/>
    <s v="US"/>
    <s v="AK"/>
    <n v="3"/>
    <x v="2"/>
    <s v="N"/>
    <n v="38211"/>
    <n v="8334"/>
    <n v="7984"/>
    <n v="0.9556"/>
    <x v="915"/>
    <n v="349"/>
    <n v="0"/>
    <n v="349"/>
    <n v="12209"/>
    <n v="12558"/>
    <n v="3"/>
    <n v="0.95412779089635058"/>
    <n v="3.2634049415423604E-2"/>
    <n v="0"/>
    <n v="1.3238159688225924E-2"/>
    <n v="7951.93"/>
    <n v="271.98"/>
    <n v="0"/>
    <n v="110.33000000000001"/>
  </r>
  <r>
    <n v="1987"/>
    <x v="8"/>
    <n v="1983"/>
    <n v="1"/>
    <x v="0"/>
    <s v="US"/>
    <s v="AK"/>
    <n v="3"/>
    <x v="3"/>
    <s v="N"/>
    <n v="8564"/>
    <n v="2002"/>
    <n v="1903"/>
    <n v="1"/>
    <x v="916"/>
    <n v="99"/>
    <n v="0"/>
    <n v="99"/>
    <n v="5705"/>
    <n v="5804"/>
    <n v="4"/>
    <n v="0.98386218948945203"/>
    <n v="2.9858943952065916E-3"/>
    <n v="0"/>
    <n v="1.3151916115341406E-2"/>
    <n v="1970.4299999999998"/>
    <n v="5.98"/>
    <n v="0"/>
    <n v="26.34"/>
  </r>
  <r>
    <n v="1987"/>
    <x v="11"/>
    <n v="1986"/>
    <n v="2"/>
    <x v="1"/>
    <s v="CA"/>
    <s v="BC"/>
    <n v="3"/>
    <x v="0"/>
    <s v="Y"/>
    <n v="843040"/>
    <n v="61460"/>
    <n v="61460"/>
    <n v="0.58779999999999999"/>
    <x v="917"/>
    <n v="0"/>
    <n v="0"/>
    <n v="0"/>
    <n v="22838"/>
    <n v="22838"/>
    <n v="1"/>
    <n v="0.16422650068418151"/>
    <n v="0.6273998011724643"/>
    <n v="8.5838663332264906E-2"/>
    <n v="0.12253503481108947"/>
    <n v="10093.41"/>
    <n v="38560.18"/>
    <n v="5275.67"/>
    <n v="7531.0400000000009"/>
  </r>
  <r>
    <n v="1987"/>
    <x v="10"/>
    <n v="1985"/>
    <n v="2"/>
    <x v="1"/>
    <s v="CA"/>
    <s v="BC"/>
    <n v="3"/>
    <x v="1"/>
    <s v="N"/>
    <n v="401167"/>
    <n v="39755"/>
    <n v="39755"/>
    <n v="0.80769999999999997"/>
    <x v="918"/>
    <n v="0"/>
    <n v="0"/>
    <n v="0"/>
    <n v="34885"/>
    <n v="34885"/>
    <n v="2"/>
    <n v="0.49771994213640997"/>
    <n v="0.15760533681192349"/>
    <n v="7.6475573108371983E-2"/>
    <n v="0.26819914794329447"/>
    <n v="19787.139999999996"/>
    <n v="6265.6900000000005"/>
    <n v="3040.33"/>
    <n v="10662.41"/>
  </r>
  <r>
    <n v="1987"/>
    <x v="9"/>
    <n v="1984"/>
    <n v="2"/>
    <x v="1"/>
    <s v="CA"/>
    <s v="BC"/>
    <n v="3"/>
    <x v="2"/>
    <s v="N"/>
    <n v="187733"/>
    <n v="17847"/>
    <n v="15599"/>
    <n v="0.96899999999999997"/>
    <x v="919"/>
    <n v="2247"/>
    <n v="0"/>
    <n v="2247"/>
    <n v="90623"/>
    <n v="92870"/>
    <n v="3"/>
    <n v="0.47046078508275535"/>
    <n v="0.33773798451349746"/>
    <n v="4.0891874628805794E-2"/>
    <n v="0.15090935577494144"/>
    <n v="8396.69"/>
    <n v="6027.88"/>
    <n v="729.83"/>
    <n v="2693.3999999999996"/>
  </r>
  <r>
    <n v="1987"/>
    <x v="8"/>
    <n v="1983"/>
    <n v="2"/>
    <x v="1"/>
    <s v="CA"/>
    <s v="BC"/>
    <n v="3"/>
    <x v="3"/>
    <s v="N"/>
    <n v="42938"/>
    <n v="8154"/>
    <n v="7319"/>
    <n v="1"/>
    <x v="391"/>
    <n v="834"/>
    <n v="0"/>
    <n v="834"/>
    <n v="30490"/>
    <n v="31324"/>
    <n v="4"/>
    <n v="0.39001227556622731"/>
    <n v="0.42408586274175569"/>
    <n v="6.1745730224504287E-3"/>
    <n v="0.1797272886695665"/>
    <n v="3180.3199999999997"/>
    <n v="3458.17"/>
    <n v="50.35"/>
    <n v="1465.5699999999997"/>
  </r>
  <r>
    <n v="1987"/>
    <x v="12"/>
    <n v="1986"/>
    <n v="3"/>
    <x v="2"/>
    <s v="CA"/>
    <s v="FR"/>
    <n v="0"/>
    <x v="4"/>
    <s v="Y"/>
    <n v="448293"/>
    <n v="11194"/>
    <n v="11098"/>
    <n v="0.57669999999999999"/>
    <x v="920"/>
    <n v="0"/>
    <n v="95"/>
    <n v="95"/>
    <n v="6737"/>
    <n v="6832"/>
    <n v="1"/>
    <n v="0.22330440530798742"/>
    <n v="0.21072227755718234"/>
    <n v="0.23626171897681442"/>
    <n v="0.32971159815801576"/>
    <n v="2499.77"/>
    <n v="2358.92"/>
    <n v="2644.82"/>
    <n v="3690.94"/>
  </r>
  <r>
    <n v="1987"/>
    <x v="11"/>
    <n v="1985"/>
    <n v="3"/>
    <x v="2"/>
    <s v="CA"/>
    <s v="FR"/>
    <n v="0"/>
    <x v="0"/>
    <s v="N"/>
    <n v="260073"/>
    <n v="10220"/>
    <n v="10104"/>
    <n v="0.80740000000000001"/>
    <x v="921"/>
    <n v="0"/>
    <n v="115"/>
    <n v="115"/>
    <n v="24755"/>
    <n v="24870"/>
    <n v="2"/>
    <n v="0.22846819027714999"/>
    <n v="0.10554906530625824"/>
    <n v="0.17455965778448332"/>
    <n v="0.49142308663210854"/>
    <n v="2335.0500000000002"/>
    <n v="1078.76"/>
    <n v="1784.0800000000002"/>
    <n v="5022.57"/>
  </r>
  <r>
    <n v="1987"/>
    <x v="10"/>
    <n v="1984"/>
    <n v="3"/>
    <x v="2"/>
    <s v="CA"/>
    <s v="FR"/>
    <n v="0"/>
    <x v="1"/>
    <s v="N"/>
    <n v="156046"/>
    <n v="36451"/>
    <n v="17407"/>
    <n v="0.96860000000000002"/>
    <x v="922"/>
    <n v="8086"/>
    <n v="10957"/>
    <n v="19043"/>
    <n v="54648"/>
    <n v="73691"/>
    <n v="3"/>
    <n v="0.22151729094966829"/>
    <n v="0.12079838359009251"/>
    <n v="6.8249424229413894E-2"/>
    <n v="0.58943490123082543"/>
    <n v="8074.56"/>
    <n v="4403.24"/>
    <n v="2487.77"/>
    <n v="21485.579999999998"/>
  </r>
  <r>
    <n v="1987"/>
    <x v="9"/>
    <n v="1983"/>
    <n v="3"/>
    <x v="2"/>
    <s v="CA"/>
    <s v="FR"/>
    <n v="0"/>
    <x v="2"/>
    <s v="N"/>
    <n v="35813"/>
    <n v="10753"/>
    <n v="6954"/>
    <n v="1"/>
    <x v="923"/>
    <n v="1264"/>
    <n v="2534"/>
    <n v="3799"/>
    <n v="21478"/>
    <n v="25277"/>
    <n v="4"/>
    <n v="0.17016223374082401"/>
    <n v="0.29876450906764418"/>
    <n v="4.8673841924858796E-2"/>
    <n v="0.48239941526667302"/>
    <n v="1829.8600000000001"/>
    <n v="3212.8"/>
    <n v="523.42000000000007"/>
    <n v="5187.5400000000009"/>
  </r>
  <r>
    <n v="1987"/>
    <x v="12"/>
    <n v="1986"/>
    <n v="4"/>
    <x v="3"/>
    <s v="CA"/>
    <s v="FR"/>
    <n v="0"/>
    <x v="4"/>
    <s v="Y"/>
    <n v="250713"/>
    <n v="19178"/>
    <n v="15426"/>
    <n v="0.59589999999999999"/>
    <x v="924"/>
    <n v="0"/>
    <n v="3751"/>
    <n v="3751"/>
    <n v="9059"/>
    <n v="12810"/>
    <n v="1"/>
    <n v="7.2894419601888777E-2"/>
    <n v="5.5737239917908327E-2"/>
    <n v="7.7124664208366014E-2"/>
    <n v="0.7942436762718369"/>
    <n v="1398.01"/>
    <n v="1068.96"/>
    <n v="1479.14"/>
    <n v="15232.45"/>
  </r>
  <r>
    <n v="1987"/>
    <x v="11"/>
    <n v="1985"/>
    <n v="4"/>
    <x v="3"/>
    <s v="CA"/>
    <s v="FR"/>
    <n v="0"/>
    <x v="0"/>
    <s v="N"/>
    <n v="332103"/>
    <n v="78925"/>
    <n v="74990"/>
    <n v="0.80489999999999995"/>
    <x v="925"/>
    <n v="0"/>
    <n v="3934"/>
    <n v="3934"/>
    <n v="12978"/>
    <n v="16912"/>
    <n v="2"/>
    <n v="3.1003055149161036E-2"/>
    <n v="2.14325435152549E-2"/>
    <n v="0.21400956873781524"/>
    <n v="0.73355483259776855"/>
    <n v="2446.94"/>
    <n v="1691.5800000000002"/>
    <n v="16890.87"/>
    <n v="57896.38"/>
  </r>
  <r>
    <n v="1987"/>
    <x v="10"/>
    <n v="1984"/>
    <n v="4"/>
    <x v="3"/>
    <s v="CA"/>
    <s v="FR"/>
    <n v="0"/>
    <x v="1"/>
    <s v="N"/>
    <n v="155985"/>
    <n v="57651"/>
    <n v="55891"/>
    <n v="0.98499999999999999"/>
    <x v="926"/>
    <n v="941"/>
    <n v="818"/>
    <n v="1759"/>
    <n v="56775"/>
    <n v="58534"/>
    <n v="3"/>
    <n v="6.2746210882705317E-3"/>
    <n v="6.6723572013739846E-3"/>
    <n v="0.29741572131343463"/>
    <n v="0.68963730039692084"/>
    <n v="361.74"/>
    <n v="384.67"/>
    <n v="17146.400000000001"/>
    <n v="39758.479999999996"/>
  </r>
  <r>
    <n v="1987"/>
    <x v="9"/>
    <n v="1983"/>
    <n v="4"/>
    <x v="3"/>
    <s v="CA"/>
    <s v="FR"/>
    <n v="0"/>
    <x v="2"/>
    <s v="N"/>
    <n v="30119"/>
    <n v="826"/>
    <n v="670"/>
    <n v="1"/>
    <x v="927"/>
    <n v="49"/>
    <n v="106"/>
    <n v="156"/>
    <n v="26280"/>
    <n v="26436"/>
    <n v="4"/>
    <n v="4.2839509160878088E-3"/>
    <n v="6.2528741196117815E-2"/>
    <n v="0.16997845922985697"/>
    <n v="0.76320884865793737"/>
    <n v="3.54"/>
    <n v="51.67"/>
    <n v="140.46"/>
    <n v="630.66999999999996"/>
  </r>
  <r>
    <n v="1987"/>
    <x v="12"/>
    <n v="1986"/>
    <n v="5"/>
    <x v="4"/>
    <s v="CA"/>
    <s v="WC"/>
    <n v="1"/>
    <x v="4"/>
    <s v="Y"/>
    <n v="756061"/>
    <n v="19004"/>
    <n v="18732"/>
    <n v="0.57479999999999998"/>
    <x v="928"/>
    <n v="0"/>
    <n v="271"/>
    <n v="271"/>
    <n v="10470"/>
    <n v="10741"/>
    <n v="1"/>
    <n v="0.2332114664334568"/>
    <n v="0.15230678887033172"/>
    <n v="0.23681643245700718"/>
    <n v="0.3776653122392043"/>
    <n v="4432.0300000000007"/>
    <n v="2894.4900000000002"/>
    <n v="4500.54"/>
    <n v="7177.28"/>
  </r>
  <r>
    <n v="1987"/>
    <x v="11"/>
    <n v="1985"/>
    <n v="5"/>
    <x v="4"/>
    <s v="CA"/>
    <s v="WC"/>
    <n v="1"/>
    <x v="0"/>
    <s v="N"/>
    <n v="423070"/>
    <n v="38472"/>
    <n v="35083"/>
    <n v="0.8236"/>
    <x v="929"/>
    <n v="0"/>
    <n v="3389"/>
    <n v="3389"/>
    <n v="56055"/>
    <n v="59444"/>
    <n v="2"/>
    <n v="0.26508002025329086"/>
    <n v="0.17231360578237692"/>
    <n v="0.20708730020929092"/>
    <n v="0.35551907375504122"/>
    <n v="10198.359999999999"/>
    <n v="6629.38"/>
    <n v="7967.22"/>
    <n v="13677.8"/>
  </r>
  <r>
    <n v="1987"/>
    <x v="10"/>
    <n v="1984"/>
    <n v="5"/>
    <x v="4"/>
    <s v="CA"/>
    <s v="WC"/>
    <n v="1"/>
    <x v="1"/>
    <s v="N"/>
    <n v="28092"/>
    <n v="7293"/>
    <n v="5666"/>
    <n v="0.72170000000000001"/>
    <x v="930"/>
    <n v="658"/>
    <n v="968"/>
    <n v="1627"/>
    <n v="10504"/>
    <n v="12131"/>
    <n v="3"/>
    <n v="0.42116484089008316"/>
    <n v="0.14253533871697494"/>
    <n v="0.12286905137310279"/>
    <n v="0.31343076901983896"/>
    <n v="3071.85"/>
    <n v="1039.6100000000001"/>
    <n v="896.17"/>
    <n v="2286.0699999999997"/>
  </r>
  <r>
    <n v="1987"/>
    <x v="9"/>
    <n v="1983"/>
    <n v="5"/>
    <x v="4"/>
    <s v="CA"/>
    <s v="WC"/>
    <n v="1"/>
    <x v="2"/>
    <s v="N"/>
    <n v="17032"/>
    <n v="6531"/>
    <n v="4381"/>
    <n v="1"/>
    <x v="931"/>
    <n v="825"/>
    <n v="1324"/>
    <n v="2149"/>
    <n v="8797"/>
    <n v="10946"/>
    <n v="4"/>
    <n v="0.4371437364212189"/>
    <n v="0.14748297819892731"/>
    <n v="4.967135330782551E-2"/>
    <n v="0.36570193207202817"/>
    <n v="2855.13"/>
    <n v="963.26"/>
    <n v="324.42"/>
    <n v="2388.52"/>
  </r>
  <r>
    <n v="1987"/>
    <x v="12"/>
    <n v="1986"/>
    <n v="6"/>
    <x v="5"/>
    <s v="CA"/>
    <s v="WC"/>
    <n v="0"/>
    <x v="4"/>
    <s v="Y"/>
    <n v="171112"/>
    <n v="4301"/>
    <n v="4239"/>
    <n v="0.57479999999999998"/>
    <x v="932"/>
    <n v="0"/>
    <n v="61"/>
    <n v="61"/>
    <n v="2369"/>
    <n v="2430"/>
    <n v="1"/>
    <n v="0.23321119346768718"/>
    <n v="0.15230825746091681"/>
    <n v="0.23681726450100907"/>
    <n v="0.37766328457038689"/>
    <n v="1003.06"/>
    <n v="655.09"/>
    <n v="1018.57"/>
    <n v="1624.3599999999997"/>
  </r>
  <r>
    <n v="1987"/>
    <x v="11"/>
    <n v="1985"/>
    <n v="6"/>
    <x v="5"/>
    <s v="CA"/>
    <s v="WC"/>
    <n v="0"/>
    <x v="0"/>
    <s v="N"/>
    <n v="126185"/>
    <n v="11474"/>
    <n v="10463"/>
    <n v="0.8236"/>
    <x v="933"/>
    <n v="0"/>
    <n v="1011"/>
    <n v="1011"/>
    <n v="16719"/>
    <n v="17730"/>
    <n v="2"/>
    <n v="0.26507961268609043"/>
    <n v="0.17231477664787498"/>
    <n v="0.20708710205639597"/>
    <n v="0.35551850860963852"/>
    <n v="3041.77"/>
    <n v="1977.3"/>
    <n v="2376.31"/>
    <n v="4079.5499999999997"/>
  </r>
  <r>
    <n v="1987"/>
    <x v="10"/>
    <n v="1984"/>
    <n v="6"/>
    <x v="5"/>
    <s v="CA"/>
    <s v="WC"/>
    <n v="0"/>
    <x v="1"/>
    <s v="N"/>
    <n v="7881"/>
    <n v="2046"/>
    <n v="1589"/>
    <n v="0.72170000000000001"/>
    <x v="934"/>
    <n v="184"/>
    <n v="271"/>
    <n v="456"/>
    <n v="2947"/>
    <n v="3403"/>
    <n v="3"/>
    <n v="0.42116477619817905"/>
    <n v="0.14253529661865966"/>
    <n v="0.12286986311411717"/>
    <n v="0.31343006406904406"/>
    <n v="861.8"/>
    <n v="291.65999999999997"/>
    <n v="251.42"/>
    <n v="641.35"/>
  </r>
  <r>
    <n v="1987"/>
    <x v="9"/>
    <n v="1983"/>
    <n v="6"/>
    <x v="5"/>
    <s v="CA"/>
    <s v="WC"/>
    <n v="0"/>
    <x v="2"/>
    <s v="N"/>
    <n v="5959"/>
    <n v="2285"/>
    <n v="1533"/>
    <n v="1"/>
    <x v="686"/>
    <n v="288"/>
    <n v="463"/>
    <n v="751"/>
    <n v="3077"/>
    <n v="3828"/>
    <n v="4"/>
    <n v="0.43713785557986873"/>
    <n v="0.14747921225382932"/>
    <n v="4.9676148796498905E-2"/>
    <n v="0.36570678336980306"/>
    <n v="998.86"/>
    <n v="336.99"/>
    <n v="113.51"/>
    <n v="835.64"/>
  </r>
  <r>
    <n v="1987"/>
    <x v="12"/>
    <n v="1986"/>
    <n v="7"/>
    <x v="6"/>
    <s v="CA"/>
    <s v="GS"/>
    <n v="0"/>
    <x v="4"/>
    <s v="Y"/>
    <n v="86612"/>
    <n v="3512"/>
    <n v="3512"/>
    <n v="0.51970000000000005"/>
    <x v="935"/>
    <n v="0"/>
    <n v="0"/>
    <n v="0"/>
    <n v="21"/>
    <n v="21"/>
    <n v="1"/>
    <n v="0.14254843623215224"/>
    <n v="0.17994789813088102"/>
    <n v="0.14548379290218799"/>
    <n v="0.53201987273477869"/>
    <n v="500.67999999999995"/>
    <n v="632.04"/>
    <n v="510.99"/>
    <n v="1868.6399999999999"/>
  </r>
  <r>
    <n v="1987"/>
    <x v="11"/>
    <n v="1985"/>
    <n v="7"/>
    <x v="6"/>
    <s v="CA"/>
    <s v="GS"/>
    <n v="0"/>
    <x v="0"/>
    <s v="N"/>
    <n v="158822"/>
    <n v="14286"/>
    <n v="14286"/>
    <n v="0.74219999999999997"/>
    <x v="936"/>
    <n v="0"/>
    <n v="0"/>
    <n v="0"/>
    <n v="924"/>
    <n v="924"/>
    <n v="2"/>
    <n v="0.14331992193952833"/>
    <n v="0.31607981319244371"/>
    <n v="7.6262252946166828E-2"/>
    <n v="0.46433801192186114"/>
    <n v="2047.52"/>
    <n v="4515.63"/>
    <n v="1089.51"/>
    <n v="6633.7000000000007"/>
  </r>
  <r>
    <n v="1987"/>
    <x v="10"/>
    <n v="1984"/>
    <n v="7"/>
    <x v="6"/>
    <s v="CA"/>
    <s v="GS"/>
    <n v="0"/>
    <x v="1"/>
    <s v="N"/>
    <n v="35647"/>
    <n v="8724"/>
    <n v="7350"/>
    <n v="0.92459999999999998"/>
    <x v="937"/>
    <n v="1374"/>
    <n v="0"/>
    <n v="1374"/>
    <n v="3830"/>
    <n v="5204"/>
    <n v="3"/>
    <n v="0.41738629095668955"/>
    <n v="0.16396544886445694"/>
    <n v="1.6395284063426271E-2"/>
    <n v="0.4022529761154271"/>
    <n v="3641.4700000000003"/>
    <n v="1430.5100000000002"/>
    <n v="143.04"/>
    <n v="3509.4399999999996"/>
  </r>
  <r>
    <n v="1987"/>
    <x v="9"/>
    <n v="1983"/>
    <n v="7"/>
    <x v="6"/>
    <s v="CA"/>
    <s v="GS"/>
    <n v="0"/>
    <x v="2"/>
    <s v="N"/>
    <n v="35565"/>
    <n v="16122"/>
    <n v="12029"/>
    <n v="1"/>
    <x v="938"/>
    <n v="4092"/>
    <n v="0"/>
    <n v="4092"/>
    <n v="15886"/>
    <n v="19978"/>
    <n v="4"/>
    <n v="0.30074114873401825"/>
    <n v="0.19653746029560354"/>
    <n v="1.791745207095527E-2"/>
    <n v="0.48480393889942297"/>
    <n v="4848.63"/>
    <n v="3168.63"/>
    <n v="288.87"/>
    <n v="7816.14"/>
  </r>
  <r>
    <n v="1987"/>
    <x v="12"/>
    <n v="1986"/>
    <n v="8"/>
    <x v="7"/>
    <s v="CA"/>
    <s v="GS"/>
    <n v="0"/>
    <x v="4"/>
    <s v="Y"/>
    <n v="43888"/>
    <n v="4863"/>
    <n v="4863"/>
    <n v="0.60340000000000005"/>
    <x v="939"/>
    <n v="0"/>
    <n v="0"/>
    <n v="0"/>
    <n v="797"/>
    <n v="797"/>
    <n v="1"/>
    <n v="5.2161523706138864E-2"/>
    <n v="4.635551909669753E-2"/>
    <n v="5.5134428332644599E-2"/>
    <n v="0.84634852886451928"/>
    <n v="253.70999999999998"/>
    <n v="225.47"/>
    <n v="268.17"/>
    <n v="4116.5800000000008"/>
  </r>
  <r>
    <n v="1987"/>
    <x v="11"/>
    <n v="1985"/>
    <n v="8"/>
    <x v="7"/>
    <s v="CA"/>
    <s v="GS"/>
    <n v="0"/>
    <x v="0"/>
    <s v="N"/>
    <n v="48002"/>
    <n v="18766"/>
    <n v="18766"/>
    <n v="0.84009999999999996"/>
    <x v="940"/>
    <n v="0"/>
    <n v="0"/>
    <n v="0"/>
    <n v="3339"/>
    <n v="3339"/>
    <n v="2"/>
    <n v="2.4347991968727483E-2"/>
    <n v="3.740094124467673E-2"/>
    <n v="3.673646427916772E-2"/>
    <n v="0.90151460250742821"/>
    <n v="456.92999999999995"/>
    <n v="701.8900000000001"/>
    <n v="689.42000000000007"/>
    <n v="16918.400000000001"/>
  </r>
  <r>
    <n v="1987"/>
    <x v="10"/>
    <n v="1984"/>
    <n v="8"/>
    <x v="7"/>
    <s v="CA"/>
    <s v="GS"/>
    <n v="0"/>
    <x v="1"/>
    <s v="N"/>
    <n v="6765"/>
    <n v="2816"/>
    <n v="2321"/>
    <n v="0.99209999999999998"/>
    <x v="941"/>
    <n v="494"/>
    <n v="0"/>
    <n v="494"/>
    <n v="2350"/>
    <n v="2844"/>
    <n v="3"/>
    <n v="7.0481390882011469E-2"/>
    <n v="5.5708417506026703E-2"/>
    <n v="3.8996957356841333E-2"/>
    <n v="0.83481323425512044"/>
    <n v="198.51999999999998"/>
    <n v="156.91"/>
    <n v="109.84"/>
    <n v="2351.36"/>
  </r>
  <r>
    <n v="1987"/>
    <x v="9"/>
    <n v="1983"/>
    <n v="8"/>
    <x v="7"/>
    <s v="CA"/>
    <s v="GS"/>
    <n v="0"/>
    <x v="2"/>
    <s v="N"/>
    <n v="362"/>
    <n v="171"/>
    <n v="139"/>
    <n v="1"/>
    <x v="942"/>
    <n v="32"/>
    <n v="0"/>
    <n v="32"/>
    <n v="153"/>
    <n v="185"/>
    <n v="4"/>
    <n v="8.318789994182664E-2"/>
    <n v="0.25113438045375219"/>
    <n v="2.4432809773123907E-3"/>
    <n v="0.66323443862710874"/>
    <n v="14.3"/>
    <n v="43.17"/>
    <n v="0.42"/>
    <n v="114.00999999999999"/>
  </r>
  <r>
    <n v="1987"/>
    <x v="12"/>
    <n v="1986"/>
    <n v="9"/>
    <x v="8"/>
    <s v="CA"/>
    <s v="GS"/>
    <n v="1"/>
    <x v="4"/>
    <s v="Y"/>
    <n v="60678"/>
    <n v="6724"/>
    <n v="6724"/>
    <n v="0.5897"/>
    <x v="943"/>
    <n v="0"/>
    <n v="0"/>
    <n v="0"/>
    <n v="558"/>
    <n v="558"/>
    <n v="1"/>
    <n v="5.2159313802031051E-2"/>
    <n v="4.6355242475749459E-2"/>
    <n v="5.5136446980410703E-2"/>
    <n v="0.84634899674180886"/>
    <n v="350.74999999999994"/>
    <n v="311.72000000000003"/>
    <n v="370.77"/>
    <n v="5691.3499999999995"/>
  </r>
  <r>
    <n v="1987"/>
    <x v="11"/>
    <n v="1985"/>
    <n v="9"/>
    <x v="8"/>
    <s v="CA"/>
    <s v="GS"/>
    <n v="1"/>
    <x v="0"/>
    <s v="N"/>
    <n v="53419"/>
    <n v="20884"/>
    <n v="20884"/>
    <n v="0.82520000000000004"/>
    <x v="944"/>
    <n v="0"/>
    <n v="0"/>
    <n v="0"/>
    <n v="2768"/>
    <n v="2768"/>
    <n v="2"/>
    <n v="2.4347733653060238E-2"/>
    <n v="3.740144001601188E-2"/>
    <n v="3.6737310798587851E-2"/>
    <n v="0.90151351553234005"/>
    <n v="508.49"/>
    <n v="781.11"/>
    <n v="767.24"/>
    <n v="18827.650000000001"/>
  </r>
  <r>
    <n v="1987"/>
    <x v="10"/>
    <n v="1984"/>
    <n v="9"/>
    <x v="8"/>
    <s v="CA"/>
    <s v="GS"/>
    <n v="1"/>
    <x v="1"/>
    <s v="N"/>
    <n v="21309"/>
    <n v="8912"/>
    <n v="7312"/>
    <n v="0.99450000000000005"/>
    <x v="945"/>
    <n v="1599"/>
    <n v="0"/>
    <n v="1599"/>
    <n v="7596"/>
    <n v="9195"/>
    <n v="3"/>
    <n v="7.0785706190789832E-2"/>
    <n v="5.5454881055103683E-2"/>
    <n v="3.8823578254756734E-2"/>
    <n v="0.83493583449934972"/>
    <n v="630.84999999999991"/>
    <n v="494.22"/>
    <n v="346"/>
    <n v="7441.0399999999991"/>
  </r>
  <r>
    <n v="1987"/>
    <x v="9"/>
    <n v="1983"/>
    <n v="9"/>
    <x v="8"/>
    <s v="CA"/>
    <s v="GS"/>
    <n v="1"/>
    <x v="2"/>
    <s v="N"/>
    <n v="3417"/>
    <n v="1623"/>
    <n v="1313"/>
    <n v="1"/>
    <x v="946"/>
    <n v="310"/>
    <n v="0"/>
    <n v="310"/>
    <n v="1452"/>
    <n v="1762"/>
    <n v="4"/>
    <n v="8.3091079303293833E-2"/>
    <n v="0.25111477913823266"/>
    <n v="2.4697593062501539E-3"/>
    <n v="0.66332438225222345"/>
    <n v="134.91"/>
    <n v="407.72"/>
    <n v="4.01"/>
    <n v="1077"/>
  </r>
  <r>
    <n v="1987"/>
    <x v="12"/>
    <n v="1986"/>
    <n v="10"/>
    <x v="9"/>
    <s v="US"/>
    <s v="PS"/>
    <n v="1"/>
    <x v="4"/>
    <s v="Y"/>
    <n v="389851"/>
    <n v="15235"/>
    <n v="14458"/>
    <n v="0.57550000000000001"/>
    <x v="947"/>
    <n v="0"/>
    <n v="776"/>
    <n v="776"/>
    <n v="405"/>
    <n v="1181"/>
    <n v="1"/>
    <n v="0.14791769223195825"/>
    <n v="0.11916970233992978"/>
    <n v="0.15096386728364672"/>
    <n v="0.58194873814446513"/>
    <n v="2253.6"/>
    <n v="1815.6100000000001"/>
    <n v="2300.0099999999998"/>
    <n v="8866.2799999999988"/>
  </r>
  <r>
    <n v="1987"/>
    <x v="11"/>
    <n v="1985"/>
    <n v="10"/>
    <x v="9"/>
    <s v="US"/>
    <s v="PS"/>
    <n v="1"/>
    <x v="0"/>
    <s v="N"/>
    <n v="177218"/>
    <n v="34519"/>
    <n v="23890"/>
    <n v="0.81889999999999996"/>
    <x v="948"/>
    <n v="0"/>
    <n v="10628"/>
    <n v="10628"/>
    <n v="3383"/>
    <n v="14011"/>
    <n v="2"/>
    <n v="4.325934080259565E-2"/>
    <n v="2.9799604568465424E-2"/>
    <n v="0.13808816819600658"/>
    <n v="0.78885288643293239"/>
    <n v="1493.28"/>
    <n v="1028.6600000000001"/>
    <n v="4766.7"/>
    <n v="27230.61"/>
  </r>
  <r>
    <n v="1987"/>
    <x v="10"/>
    <n v="1984"/>
    <n v="10"/>
    <x v="9"/>
    <s v="US"/>
    <s v="PS"/>
    <n v="1"/>
    <x v="1"/>
    <s v="N"/>
    <n v="110248"/>
    <n v="71119"/>
    <n v="32206"/>
    <n v="0.98680000000000001"/>
    <x v="949"/>
    <n v="501"/>
    <n v="38411"/>
    <n v="38912"/>
    <n v="9717"/>
    <n v="48629"/>
    <n v="3"/>
    <n v="2.075251817093247E-3"/>
    <n v="3.226419689343563E-3"/>
    <n v="0.16120526306020833"/>
    <n v="0.833493065433355"/>
    <n v="147.59"/>
    <n v="229.46"/>
    <n v="11464.77"/>
    <n v="59277.260000000009"/>
  </r>
  <r>
    <n v="1987"/>
    <x v="9"/>
    <n v="1983"/>
    <n v="10"/>
    <x v="9"/>
    <s v="US"/>
    <s v="PS"/>
    <n v="1"/>
    <x v="2"/>
    <s v="N"/>
    <n v="10225"/>
    <n v="8979"/>
    <n v="2462"/>
    <n v="1"/>
    <x v="950"/>
    <n v="24"/>
    <n v="6492"/>
    <n v="6517"/>
    <n v="222"/>
    <n v="6739"/>
    <n v="4"/>
    <n v="1.3363505158312989E-4"/>
    <n v="1.469985567414429E-4"/>
    <n v="9.9268570817668336E-2"/>
    <n v="0.9004507955740072"/>
    <n v="1.2"/>
    <n v="1.32"/>
    <n v="891.4"/>
    <n v="8085.7600000000011"/>
  </r>
  <r>
    <n v="1987"/>
    <x v="12"/>
    <n v="1986"/>
    <n v="11"/>
    <x v="10"/>
    <s v="US"/>
    <s v="PS"/>
    <n v="1"/>
    <x v="4"/>
    <s v="Y"/>
    <n v="592250"/>
    <n v="23306"/>
    <n v="19205"/>
    <n v="0.57620000000000005"/>
    <x v="951"/>
    <n v="0"/>
    <n v="4101"/>
    <n v="4101"/>
    <n v="977"/>
    <n v="5078"/>
    <n v="1"/>
    <n v="0.14689406375688324"/>
    <n v="9.6039930217371353E-2"/>
    <n v="0.17906855808597202"/>
    <n v="0.57799744793977359"/>
    <n v="3423.61"/>
    <n v="2238.37"/>
    <n v="4173.49"/>
    <n v="13471.19"/>
  </r>
  <r>
    <n v="1987"/>
    <x v="11"/>
    <n v="1985"/>
    <n v="11"/>
    <x v="10"/>
    <s v="US"/>
    <s v="PS"/>
    <n v="1"/>
    <x v="0"/>
    <s v="N"/>
    <n v="291270"/>
    <n v="51348"/>
    <n v="39164"/>
    <n v="0.81389999999999996"/>
    <x v="952"/>
    <n v="0"/>
    <n v="12184"/>
    <n v="12184"/>
    <n v="10183"/>
    <n v="22367"/>
    <n v="2"/>
    <n v="4.6339742988024214E-2"/>
    <n v="2.4672736811806675E-2"/>
    <n v="0.18157269392843972"/>
    <n v="0.7474148262717295"/>
    <n v="2379.48"/>
    <n v="1266.9099999999999"/>
    <n v="9323.5"/>
    <n v="38378.69"/>
  </r>
  <r>
    <n v="1987"/>
    <x v="10"/>
    <n v="1984"/>
    <n v="11"/>
    <x v="10"/>
    <s v="US"/>
    <s v="PS"/>
    <n v="1"/>
    <x v="1"/>
    <s v="N"/>
    <n v="114083"/>
    <n v="50498"/>
    <n v="27265"/>
    <n v="0.98080000000000001"/>
    <x v="953"/>
    <n v="204"/>
    <n v="23028"/>
    <n v="23232"/>
    <n v="28498"/>
    <n v="51730"/>
    <n v="3"/>
    <n v="8.4581115353060624E-3"/>
    <n v="9.6840941283731115E-3"/>
    <n v="0.23589501184892075"/>
    <n v="0.7459627824874"/>
    <n v="427.12"/>
    <n v="489.03"/>
    <n v="11912.289999999999"/>
    <n v="37669.829999999994"/>
  </r>
  <r>
    <n v="1987"/>
    <x v="9"/>
    <n v="1983"/>
    <n v="11"/>
    <x v="10"/>
    <s v="US"/>
    <s v="PS"/>
    <n v="1"/>
    <x v="2"/>
    <s v="N"/>
    <n v="9291"/>
    <n v="5730"/>
    <n v="2539"/>
    <n v="1"/>
    <x v="954"/>
    <n v="25"/>
    <n v="3165"/>
    <n v="3191"/>
    <n v="2631"/>
    <n v="5822"/>
    <n v="4"/>
    <n v="1.902019805435589E-4"/>
    <n v="2.0939667582777123E-4"/>
    <n v="0.23904375518038654"/>
    <n v="0.76055664616324203"/>
    <n v="1.0900000000000001"/>
    <n v="1.2"/>
    <n v="1369.9"/>
    <n v="4358.5599999999995"/>
  </r>
  <r>
    <n v="1987"/>
    <x v="12"/>
    <n v="1986"/>
    <n v="12"/>
    <x v="11"/>
    <s v="US"/>
    <s v="PS"/>
    <n v="0"/>
    <x v="4"/>
    <s v="Y"/>
    <n v="203407"/>
    <n v="7972"/>
    <n v="6635"/>
    <n v="0.57789999999999997"/>
    <x v="955"/>
    <n v="0"/>
    <n v="1336"/>
    <n v="1336"/>
    <n v="595"/>
    <n v="1931"/>
    <n v="1"/>
    <n v="0.14748832215303873"/>
    <n v="9.6428159290348148E-2"/>
    <n v="0.17665785288170627"/>
    <n v="0.57942566567490683"/>
    <n v="1175.83"/>
    <n v="768.76"/>
    <n v="1408.3799999999999"/>
    <n v="4619.3900000000003"/>
  </r>
  <r>
    <n v="1987"/>
    <x v="11"/>
    <n v="1985"/>
    <n v="12"/>
    <x v="11"/>
    <s v="US"/>
    <s v="PS"/>
    <n v="0"/>
    <x v="0"/>
    <s v="N"/>
    <n v="104141"/>
    <n v="17901"/>
    <n v="14008"/>
    <n v="0.81530000000000002"/>
    <x v="956"/>
    <n v="0"/>
    <n v="3893"/>
    <n v="3893"/>
    <n v="4509"/>
    <n v="8402"/>
    <n v="2"/>
    <n v="4.7553504605420814E-2"/>
    <n v="2.5446702637119428E-2"/>
    <n v="0.18497541857686381"/>
    <n v="0.74202437418059597"/>
    <n v="851.29"/>
    <n v="455.53999999999996"/>
    <n v="3311.38"/>
    <n v="13283.52"/>
  </r>
  <r>
    <n v="1987"/>
    <x v="10"/>
    <n v="1984"/>
    <n v="12"/>
    <x v="11"/>
    <s v="US"/>
    <s v="PS"/>
    <n v="0"/>
    <x v="1"/>
    <s v="N"/>
    <n v="44973"/>
    <n v="17594"/>
    <n v="10821"/>
    <n v="0.98080000000000001"/>
    <x v="957"/>
    <n v="75"/>
    <n v="6698"/>
    <n v="6773"/>
    <n v="13540"/>
    <n v="20313"/>
    <n v="3"/>
    <n v="9.1244008097948331E-3"/>
    <n v="1.0046843971268425E-2"/>
    <n v="0.27567864649227203"/>
    <n v="0.70515010872666462"/>
    <n v="160.54"/>
    <n v="176.77"/>
    <n v="4850.45"/>
    <n v="12406.82"/>
  </r>
  <r>
    <n v="1987"/>
    <x v="9"/>
    <n v="1983"/>
    <n v="12"/>
    <x v="11"/>
    <s v="US"/>
    <s v="PS"/>
    <n v="0"/>
    <x v="2"/>
    <s v="N"/>
    <n v="3725"/>
    <n v="1992"/>
    <n v="1011"/>
    <n v="1"/>
    <x v="958"/>
    <n v="10"/>
    <n v="970"/>
    <n v="980"/>
    <n v="1359"/>
    <n v="2339"/>
    <n v="4"/>
    <n v="2.1577787925471323E-4"/>
    <n v="2.4086833033084269E-4"/>
    <n v="0.28573005685496211"/>
    <n v="0.71381329693545248"/>
    <n v="0.43"/>
    <n v="0.48"/>
    <n v="569.4"/>
    <n v="1422.4800000000002"/>
  </r>
  <r>
    <n v="1987"/>
    <x v="12"/>
    <n v="1986"/>
    <n v="13"/>
    <x v="12"/>
    <s v="US"/>
    <s v="PS"/>
    <n v="1"/>
    <x v="4"/>
    <s v="Y"/>
    <n v="136121"/>
    <n v="5532"/>
    <n v="4881"/>
    <n v="0.57210000000000005"/>
    <x v="959"/>
    <n v="0"/>
    <n v="650"/>
    <n v="650"/>
    <n v="1254"/>
    <n v="1904"/>
    <n v="1"/>
    <n v="0.1372059897471494"/>
    <n v="9.2995090489721849E-2"/>
    <n v="0.15035646370649949"/>
    <n v="0.61944245605662929"/>
    <n v="759.04000000000008"/>
    <n v="514.46"/>
    <n v="831.79"/>
    <n v="3426.83"/>
  </r>
  <r>
    <n v="1987"/>
    <x v="11"/>
    <n v="1985"/>
    <n v="13"/>
    <x v="12"/>
    <s v="US"/>
    <s v="PS"/>
    <n v="1"/>
    <x v="0"/>
    <s v="N"/>
    <n v="58039"/>
    <n v="14254"/>
    <n v="11764"/>
    <n v="0.80179999999999996"/>
    <x v="960"/>
    <n v="0"/>
    <n v="2489"/>
    <n v="2489"/>
    <n v="1285"/>
    <n v="3774"/>
    <n v="2"/>
    <n v="2.9847406057315156E-2"/>
    <n v="2.3808471485887991E-2"/>
    <n v="7.5330938244738202E-2"/>
    <n v="0.87101318421205864"/>
    <n v="425.45"/>
    <n v="339.37"/>
    <n v="1073.78"/>
    <n v="12415.57"/>
  </r>
  <r>
    <n v="1987"/>
    <x v="10"/>
    <n v="1984"/>
    <n v="13"/>
    <x v="12"/>
    <s v="US"/>
    <s v="PS"/>
    <n v="1"/>
    <x v="1"/>
    <s v="N"/>
    <n v="19764"/>
    <n v="9676"/>
    <n v="6678"/>
    <n v="0.96499999999999997"/>
    <x v="961"/>
    <n v="123"/>
    <n v="2875"/>
    <n v="2998"/>
    <n v="2933"/>
    <n v="5931"/>
    <n v="3"/>
    <n v="8.0194119373493775E-3"/>
    <n v="1.5659555294672053E-2"/>
    <n v="0.23505144411420639"/>
    <n v="0.74126958865377246"/>
    <n v="77.599999999999994"/>
    <n v="151.53"/>
    <n v="2274.48"/>
    <n v="7172.9100000000008"/>
  </r>
  <r>
    <n v="1987"/>
    <x v="9"/>
    <n v="1983"/>
    <n v="13"/>
    <x v="12"/>
    <s v="US"/>
    <s v="PS"/>
    <n v="1"/>
    <x v="2"/>
    <s v="N"/>
    <n v="3793"/>
    <n v="2324"/>
    <n v="1288"/>
    <n v="1"/>
    <x v="962"/>
    <n v="35"/>
    <n v="1000"/>
    <n v="1036"/>
    <n v="1089"/>
    <n v="2125"/>
    <n v="4"/>
    <n v="7.9247961795770872E-3"/>
    <n v="6.9567836169251631E-3"/>
    <n v="7.1207004108675559E-2"/>
    <n v="0.91391141609482229"/>
    <n v="18.420000000000002"/>
    <n v="16.170000000000002"/>
    <n v="165.51000000000002"/>
    <n v="2124.25"/>
  </r>
  <r>
    <n v="1987"/>
    <x v="11"/>
    <n v="1986"/>
    <n v="14"/>
    <x v="13"/>
    <s v="US"/>
    <s v="PS"/>
    <n v="3"/>
    <x v="0"/>
    <s v="Y"/>
    <n v="4676"/>
    <n v="496"/>
    <n v="448"/>
    <n v="0.61870000000000003"/>
    <x v="963"/>
    <n v="0"/>
    <n v="47"/>
    <n v="47"/>
    <n v="16"/>
    <n v="63"/>
    <n v="1"/>
    <n v="0"/>
    <n v="3.0290214085755138E-2"/>
    <n v="5.5565625440557466E-2"/>
    <n v="0.91414416047368741"/>
    <n v="0"/>
    <n v="15.04"/>
    <n v="27.59"/>
    <n v="453.90000000000003"/>
  </r>
  <r>
    <n v="1987"/>
    <x v="10"/>
    <n v="1985"/>
    <n v="14"/>
    <x v="13"/>
    <s v="US"/>
    <s v="PS"/>
    <n v="3"/>
    <x v="1"/>
    <s v="N"/>
    <n v="1751"/>
    <n v="428"/>
    <n v="411"/>
    <n v="0.86860000000000004"/>
    <x v="964"/>
    <n v="0"/>
    <n v="16"/>
    <n v="16"/>
    <n v="281"/>
    <n v="297"/>
    <n v="2"/>
    <n v="0"/>
    <n v="1.6936894902601189E-2"/>
    <n v="0.1735681791671527"/>
    <n v="0.80949492593024608"/>
    <n v="0"/>
    <n v="7.26"/>
    <n v="74.400000000000006"/>
    <n v="346.98999999999995"/>
  </r>
  <r>
    <n v="1987"/>
    <x v="9"/>
    <n v="1984"/>
    <n v="14"/>
    <x v="13"/>
    <s v="US"/>
    <s v="PS"/>
    <n v="3"/>
    <x v="2"/>
    <s v="N"/>
    <n v="358"/>
    <n v="56"/>
    <n v="56"/>
    <n v="0.99050000000000005"/>
    <x v="965"/>
    <n v="0"/>
    <n v="0"/>
    <n v="0"/>
    <n v="208"/>
    <n v="208"/>
    <n v="3"/>
    <n v="0"/>
    <n v="8.2657737046175558E-2"/>
    <n v="1.7448008459640466E-2"/>
    <n v="0.89989425449418403"/>
    <n v="0"/>
    <n v="4.6900000000000004"/>
    <n v="0.99"/>
    <n v="51.059999999999995"/>
  </r>
  <r>
    <n v="1987"/>
    <x v="8"/>
    <n v="1983"/>
    <n v="14"/>
    <x v="13"/>
    <s v="US"/>
    <s v="PS"/>
    <n v="3"/>
    <x v="3"/>
    <s v="N"/>
    <n v="28"/>
    <n v="21"/>
    <n v="21"/>
    <n v="1"/>
    <x v="966"/>
    <n v="0"/>
    <n v="0"/>
    <n v="0"/>
    <n v="3"/>
    <n v="3"/>
    <n v="4"/>
    <n v="0"/>
    <n v="0"/>
    <n v="1.3940520446096654E-3"/>
    <n v="0.99860594795539026"/>
    <n v="0"/>
    <n v="0"/>
    <n v="0.03"/>
    <n v="21.49"/>
  </r>
  <r>
    <n v="1987"/>
    <x v="12"/>
    <n v="1986"/>
    <n v="15"/>
    <x v="14"/>
    <s v="US"/>
    <s v="PS"/>
    <n v="0"/>
    <x v="4"/>
    <s v="Y"/>
    <n v="50095"/>
    <n v="3157"/>
    <n v="3108"/>
    <n v="0.58320000000000005"/>
    <x v="967"/>
    <n v="0"/>
    <n v="48"/>
    <n v="48"/>
    <n v="275"/>
    <n v="323"/>
    <n v="1"/>
    <n v="9.1724288660055039E-2"/>
    <n v="8.8845036695416948E-2"/>
    <n v="0.16205532344864065"/>
    <n v="0.6573753511958873"/>
    <n v="289.58"/>
    <n v="280.49"/>
    <n v="511.62"/>
    <n v="2075.38"/>
  </r>
  <r>
    <n v="1987"/>
    <x v="11"/>
    <n v="1985"/>
    <n v="15"/>
    <x v="14"/>
    <s v="US"/>
    <s v="PS"/>
    <n v="0"/>
    <x v="0"/>
    <s v="N"/>
    <n v="46731"/>
    <n v="7766"/>
    <n v="7272"/>
    <n v="0.82579999999999998"/>
    <x v="968"/>
    <n v="0"/>
    <n v="494"/>
    <n v="494"/>
    <n v="4368"/>
    <n v="4862"/>
    <n v="2"/>
    <n v="7.1412017664705355E-2"/>
    <n v="6.7719424738312578E-2"/>
    <n v="0.22916865158557467"/>
    <n v="0.63169990601140724"/>
    <n v="554.65000000000009"/>
    <n v="525.97"/>
    <n v="1779.93"/>
    <n v="4906.3499999999995"/>
  </r>
  <r>
    <n v="1987"/>
    <x v="10"/>
    <n v="1984"/>
    <n v="15"/>
    <x v="14"/>
    <s v="US"/>
    <s v="PS"/>
    <n v="0"/>
    <x v="1"/>
    <s v="N"/>
    <n v="11034"/>
    <n v="2319"/>
    <n v="1424"/>
    <n v="0.98089999999999999"/>
    <x v="969"/>
    <n v="17"/>
    <n v="876"/>
    <n v="894"/>
    <n v="5090"/>
    <n v="5984"/>
    <n v="3"/>
    <n v="4.540320077260028E-2"/>
    <n v="0.10039061152692029"/>
    <n v="0.22097144138240263"/>
    <n v="0.63323474631807664"/>
    <n v="105.31"/>
    <n v="232.85"/>
    <n v="512.53"/>
    <n v="1468.7499999999998"/>
  </r>
  <r>
    <n v="1987"/>
    <x v="9"/>
    <n v="1983"/>
    <n v="15"/>
    <x v="14"/>
    <s v="US"/>
    <s v="PS"/>
    <n v="0"/>
    <x v="2"/>
    <s v="N"/>
    <n v="3153"/>
    <n v="1351"/>
    <n v="604"/>
    <n v="1"/>
    <x v="970"/>
    <n v="44"/>
    <n v="702"/>
    <n v="747"/>
    <n v="1485"/>
    <n v="2232"/>
    <n v="4"/>
    <n v="5.6817341125989492E-3"/>
    <n v="3.033217429903085E-4"/>
    <n v="0.25627728046164089"/>
    <n v="0.73773766368276983"/>
    <n v="7.68"/>
    <n v="0.41"/>
    <n v="346.40999999999997"/>
    <n v="997.2"/>
  </r>
  <r>
    <n v="1987"/>
    <x v="12"/>
    <n v="1986"/>
    <n v="16"/>
    <x v="15"/>
    <s v="US"/>
    <s v="PS"/>
    <n v="0"/>
    <x v="4"/>
    <s v="Y"/>
    <n v="4500"/>
    <n v="189"/>
    <n v="182"/>
    <n v="0.59089999999999998"/>
    <x v="971"/>
    <n v="0"/>
    <n v="7"/>
    <n v="7"/>
    <n v="23"/>
    <n v="30"/>
    <n v="1"/>
    <n v="0.15549456349625254"/>
    <n v="8.9781484218304675E-2"/>
    <n v="0.14013512086984062"/>
    <n v="0.61458883141560228"/>
    <n v="29.46"/>
    <n v="17.010000000000002"/>
    <n v="26.55"/>
    <n v="116.44"/>
  </r>
  <r>
    <n v="1987"/>
    <x v="11"/>
    <n v="1985"/>
    <n v="16"/>
    <x v="15"/>
    <s v="US"/>
    <s v="PS"/>
    <n v="0"/>
    <x v="0"/>
    <s v="N"/>
    <n v="3075"/>
    <n v="578"/>
    <n v="532"/>
    <n v="0.83689999999999998"/>
    <x v="781"/>
    <n v="0"/>
    <n v="46"/>
    <n v="46"/>
    <n v="308"/>
    <n v="354"/>
    <n v="2"/>
    <n v="4.3359543765661451E-2"/>
    <n v="9.0901235634666885E-2"/>
    <n v="0.24456925602695928"/>
    <n v="0.62116996457271234"/>
    <n v="25.090000000000003"/>
    <n v="52.6"/>
    <n v="141.52000000000001"/>
    <n v="359.44000000000005"/>
  </r>
  <r>
    <n v="1987"/>
    <x v="10"/>
    <n v="1984"/>
    <n v="16"/>
    <x v="15"/>
    <s v="US"/>
    <s v="PS"/>
    <n v="0"/>
    <x v="1"/>
    <s v="N"/>
    <n v="1628"/>
    <n v="405"/>
    <n v="300"/>
    <n v="0.9889"/>
    <x v="972"/>
    <n v="0"/>
    <n v="104"/>
    <n v="104"/>
    <n v="786"/>
    <n v="890"/>
    <n v="3"/>
    <n v="0.20852449311824769"/>
    <n v="3.0092250012332881E-3"/>
    <n v="0.18859454392975183"/>
    <n v="0.59987173795076709"/>
    <n v="84.539999999999992"/>
    <n v="1.22"/>
    <n v="76.460000000000008"/>
    <n v="243.20000000000002"/>
  </r>
  <r>
    <n v="1987"/>
    <x v="9"/>
    <n v="1983"/>
    <n v="16"/>
    <x v="15"/>
    <s v="US"/>
    <s v="PS"/>
    <n v="0"/>
    <x v="2"/>
    <s v="N"/>
    <n v="119"/>
    <n v="13"/>
    <n v="13"/>
    <n v="1"/>
    <x v="973"/>
    <n v="0"/>
    <n v="0"/>
    <n v="0"/>
    <n v="94"/>
    <n v="94"/>
    <n v="4"/>
    <n v="1.4925373134328361E-3"/>
    <n v="7.4626865671641803E-4"/>
    <n v="1.0447761194029853E-2"/>
    <n v="0.98731343283582085"/>
    <n v="0.02"/>
    <n v="0.01"/>
    <n v="0.14000000000000001"/>
    <n v="13.229999999999999"/>
  </r>
  <r>
    <n v="1987"/>
    <x v="12"/>
    <n v="1986"/>
    <n v="17"/>
    <x v="16"/>
    <s v="US"/>
    <s v="PS"/>
    <n v="0"/>
    <x v="4"/>
    <s v="Y"/>
    <n v="28751"/>
    <n v="1801"/>
    <n v="1778"/>
    <n v="0.57110000000000005"/>
    <x v="974"/>
    <n v="0"/>
    <n v="22"/>
    <n v="22"/>
    <n v="81"/>
    <n v="103"/>
    <n v="1"/>
    <n v="9.2262086499869542E-2"/>
    <n v="8.92366450352228E-2"/>
    <n v="0.16269103303560029"/>
    <n v="0.65581023542930739"/>
    <n v="166.2"/>
    <n v="160.75"/>
    <n v="293.07"/>
    <n v="1181.3699999999999"/>
  </r>
  <r>
    <n v="1987"/>
    <x v="11"/>
    <n v="1985"/>
    <n v="17"/>
    <x v="16"/>
    <s v="US"/>
    <s v="PS"/>
    <n v="0"/>
    <x v="0"/>
    <s v="N"/>
    <n v="17898"/>
    <n v="3081"/>
    <n v="2702"/>
    <n v="0.81169999999999998"/>
    <x v="975"/>
    <n v="0"/>
    <n v="379"/>
    <n v="379"/>
    <n v="1069"/>
    <n v="1448"/>
    <n v="2"/>
    <n v="4.9807222972271262E-2"/>
    <n v="6.4947034998442205E-2"/>
    <n v="0.21934390902482082"/>
    <n v="0.66590183300446559"/>
    <n v="153.47"/>
    <n v="200.12"/>
    <n v="675.8599999999999"/>
    <n v="2051.83"/>
  </r>
  <r>
    <n v="1987"/>
    <x v="10"/>
    <n v="1984"/>
    <n v="17"/>
    <x v="16"/>
    <s v="US"/>
    <s v="PS"/>
    <n v="0"/>
    <x v="1"/>
    <s v="N"/>
    <n v="8370"/>
    <n v="2453"/>
    <n v="1012"/>
    <n v="0.97389999999999999"/>
    <x v="976"/>
    <n v="12"/>
    <n v="1429"/>
    <n v="1441"/>
    <n v="2757"/>
    <n v="4198"/>
    <n v="3"/>
    <n v="3.0762146545014447E-2"/>
    <n v="6.738821266590328E-2"/>
    <n v="0.148570287572484"/>
    <n v="0.75327935321659811"/>
    <n v="75.490000000000009"/>
    <n v="165.37"/>
    <n v="364.59000000000003"/>
    <n v="1848.5399999999997"/>
  </r>
  <r>
    <n v="1987"/>
    <x v="9"/>
    <n v="1983"/>
    <n v="17"/>
    <x v="16"/>
    <s v="US"/>
    <s v="PS"/>
    <n v="0"/>
    <x v="2"/>
    <s v="N"/>
    <n v="1622"/>
    <n v="801"/>
    <n v="206"/>
    <n v="1"/>
    <x v="977"/>
    <n v="15"/>
    <n v="580"/>
    <n v="595"/>
    <n v="658"/>
    <n v="1253"/>
    <n v="4"/>
    <n v="2.3697569128303627E-4"/>
    <n v="2.6192050089177691E-4"/>
    <n v="0.15019269865422752"/>
    <n v="0.84930840515359762"/>
    <n v="0.19"/>
    <n v="0.21"/>
    <n v="120.42"/>
    <n v="680.95"/>
  </r>
  <r>
    <n v="1987"/>
    <x v="12"/>
    <n v="1986"/>
    <n v="18"/>
    <x v="17"/>
    <s v="US"/>
    <s v="WA"/>
    <n v="1"/>
    <x v="4"/>
    <s v="Y"/>
    <n v="344709"/>
    <n v="11778"/>
    <n v="8448"/>
    <n v="0.60050000000000003"/>
    <x v="978"/>
    <n v="0"/>
    <n v="3329"/>
    <n v="3329"/>
    <n v="11411"/>
    <n v="14740"/>
    <n v="1"/>
    <n v="0.23416038538406808"/>
    <n v="9.4171694239785095E-2"/>
    <n v="0.17266296383713209"/>
    <n v="0.49900495653901478"/>
    <n v="2758.03"/>
    <n v="1109.19"/>
    <n v="2033.69"/>
    <n v="5877.4700000000012"/>
  </r>
  <r>
    <n v="1987"/>
    <x v="11"/>
    <n v="1985"/>
    <n v="18"/>
    <x v="17"/>
    <s v="US"/>
    <s v="WA"/>
    <n v="1"/>
    <x v="0"/>
    <s v="N"/>
    <n v="170921"/>
    <n v="22718"/>
    <n v="17704"/>
    <n v="0.81200000000000006"/>
    <x v="979"/>
    <n v="0"/>
    <n v="5013"/>
    <n v="5013"/>
    <n v="14600"/>
    <n v="19613"/>
    <n v="2"/>
    <n v="0.12509364779625054"/>
    <n v="0.17247084923475114"/>
    <n v="0.18845546062390783"/>
    <n v="0.51398004234509054"/>
    <n v="2841.8899999999994"/>
    <n v="3918.21"/>
    <n v="4281.3500000000004"/>
    <n v="11676.650000000001"/>
  </r>
  <r>
    <n v="1987"/>
    <x v="10"/>
    <n v="1984"/>
    <n v="18"/>
    <x v="17"/>
    <s v="US"/>
    <s v="WA"/>
    <n v="1"/>
    <x v="1"/>
    <s v="N"/>
    <n v="55225"/>
    <n v="16644"/>
    <n v="8246"/>
    <n v="0.95899999999999996"/>
    <x v="980"/>
    <n v="802"/>
    <n v="7595"/>
    <n v="8397"/>
    <n v="12814"/>
    <n v="21211"/>
    <n v="3"/>
    <n v="0.15456227732349603"/>
    <n v="0.1577742263024135"/>
    <n v="9.3987659290679593E-2"/>
    <n v="0.59367583708341087"/>
    <n v="2572.5500000000002"/>
    <n v="2626.01"/>
    <n v="1564.3400000000001"/>
    <n v="9881.1999999999989"/>
  </r>
  <r>
    <n v="1987"/>
    <x v="9"/>
    <n v="1983"/>
    <n v="18"/>
    <x v="17"/>
    <s v="US"/>
    <s v="WA"/>
    <n v="1"/>
    <x v="2"/>
    <s v="N"/>
    <n v="9120"/>
    <n v="3809"/>
    <n v="2095"/>
    <n v="1"/>
    <x v="670"/>
    <n v="118"/>
    <n v="1594"/>
    <n v="1713"/>
    <n v="4399"/>
    <n v="6112"/>
    <n v="4"/>
    <n v="0.28961407193489103"/>
    <n v="0.2230742977159359"/>
    <n v="2.7324757154108682E-2"/>
    <n v="0.45998687319506421"/>
    <n v="1103.1400000000001"/>
    <n v="849.69"/>
    <n v="104.08"/>
    <n v="1752.09"/>
  </r>
  <r>
    <n v="1987"/>
    <x v="12"/>
    <n v="1986"/>
    <n v="19"/>
    <x v="18"/>
    <s v="US"/>
    <s v="CR"/>
    <n v="0"/>
    <x v="4"/>
    <s v="Y"/>
    <n v="877750"/>
    <n v="25181"/>
    <n v="24164"/>
    <n v="0.55159999999999998"/>
    <x v="981"/>
    <n v="0"/>
    <n v="1016"/>
    <n v="1016"/>
    <n v="4585"/>
    <n v="5601"/>
    <n v="1"/>
    <n v="0.20149961141629927"/>
    <n v="0.13174158965481778"/>
    <n v="0.20782576200727612"/>
    <n v="0.45893303692160703"/>
    <n v="5074"/>
    <n v="3317.41"/>
    <n v="5233.3"/>
    <n v="11556.48"/>
  </r>
  <r>
    <n v="1987"/>
    <x v="11"/>
    <n v="1985"/>
    <n v="19"/>
    <x v="18"/>
    <s v="US"/>
    <s v="CR"/>
    <n v="0"/>
    <x v="0"/>
    <s v="N"/>
    <n v="1164439"/>
    <n v="168213"/>
    <n v="89323"/>
    <n v="0.83309999999999995"/>
    <x v="982"/>
    <n v="0"/>
    <n v="78889"/>
    <n v="78889"/>
    <n v="39301"/>
    <n v="118190"/>
    <n v="2"/>
    <n v="0.11781959206390037"/>
    <n v="6.8144153568054228E-2"/>
    <n v="0.17989198344885246"/>
    <n v="0.6341442709191929"/>
    <n v="19818.800000000003"/>
    <n v="11462.74"/>
    <n v="30260.190000000002"/>
    <n v="106671.38"/>
  </r>
  <r>
    <n v="1987"/>
    <x v="10"/>
    <n v="1984"/>
    <n v="19"/>
    <x v="18"/>
    <s v="US"/>
    <s v="CR"/>
    <n v="0"/>
    <x v="1"/>
    <s v="N"/>
    <n v="583097"/>
    <n v="214263"/>
    <n v="105503"/>
    <n v="0.95799999999999996"/>
    <x v="983"/>
    <n v="8040"/>
    <n v="100719"/>
    <n v="108760"/>
    <n v="91478"/>
    <n v="200238"/>
    <n v="3"/>
    <n v="0.200157329386175"/>
    <n v="0.10533391423704931"/>
    <n v="0.12084525691104682"/>
    <n v="0.57366349946572881"/>
    <n v="42886.479999999996"/>
    <n v="22569.25"/>
    <n v="25892.77"/>
    <n v="122915.35"/>
  </r>
  <r>
    <n v="1987"/>
    <x v="9"/>
    <n v="1983"/>
    <n v="19"/>
    <x v="18"/>
    <s v="US"/>
    <s v="CR"/>
    <n v="0"/>
    <x v="2"/>
    <s v="N"/>
    <n v="98872"/>
    <n v="32364"/>
    <n v="21343"/>
    <n v="1"/>
    <x v="984"/>
    <n v="276"/>
    <n v="10744"/>
    <n v="11020"/>
    <n v="52317"/>
    <n v="63337"/>
    <n v="4"/>
    <n v="0.37019992677127772"/>
    <n v="0.13895258208491748"/>
    <n v="9.9619488727565972E-2"/>
    <n v="0.39122800241623884"/>
    <n v="11981.280000000002"/>
    <n v="4497.1099999999997"/>
    <n v="3224.12"/>
    <n v="12661.84"/>
  </r>
  <r>
    <n v="1987"/>
    <x v="12"/>
    <n v="1986"/>
    <n v="20"/>
    <x v="19"/>
    <s v="US"/>
    <s v="CR"/>
    <n v="1"/>
    <x v="4"/>
    <s v="Y"/>
    <n v="134099"/>
    <n v="4844"/>
    <n v="4372"/>
    <n v="0.61360000000000003"/>
    <x v="633"/>
    <n v="0"/>
    <n v="471"/>
    <n v="471"/>
    <n v="493"/>
    <n v="964"/>
    <n v="1"/>
    <n v="0"/>
    <n v="8.9067689379787512E-2"/>
    <n v="0.20227963745425348"/>
    <n v="0.70865267316595892"/>
    <n v="0"/>
    <n v="431.5"/>
    <n v="979.97"/>
    <n v="3433.16"/>
  </r>
  <r>
    <n v="1987"/>
    <x v="11"/>
    <n v="1985"/>
    <n v="20"/>
    <x v="19"/>
    <s v="US"/>
    <s v="CR"/>
    <n v="1"/>
    <x v="0"/>
    <s v="N"/>
    <n v="30199"/>
    <n v="12297"/>
    <n v="7551"/>
    <n v="0.92020000000000002"/>
    <x v="985"/>
    <n v="0"/>
    <n v="4746"/>
    <n v="4746"/>
    <n v="3418"/>
    <n v="8164"/>
    <n v="2"/>
    <n v="0"/>
    <n v="1.0353475391386091E-2"/>
    <n v="0.22034475804484227"/>
    <n v="0.76930176656377147"/>
    <n v="0"/>
    <n v="127.32"/>
    <n v="2709.6499999999996"/>
    <n v="9460.3499999999985"/>
  </r>
  <r>
    <n v="1987"/>
    <x v="10"/>
    <n v="1984"/>
    <n v="20"/>
    <x v="19"/>
    <s v="US"/>
    <s v="CR"/>
    <n v="1"/>
    <x v="1"/>
    <s v="N"/>
    <n v="1000"/>
    <n v="546"/>
    <n v="251"/>
    <n v="1"/>
    <x v="986"/>
    <n v="24"/>
    <n v="271"/>
    <n v="295"/>
    <n v="252"/>
    <n v="547"/>
    <n v="3"/>
    <n v="0"/>
    <n v="4.3693668988464144E-3"/>
    <n v="0.2892008994679976"/>
    <n v="0.70642973363315598"/>
    <n v="0"/>
    <n v="2.39"/>
    <n v="158.19"/>
    <n v="386.40999999999997"/>
  </r>
  <r>
    <n v="1987"/>
    <x v="9"/>
    <n v="1983"/>
    <n v="20"/>
    <x v="19"/>
    <s v="US"/>
    <s v="CR"/>
    <n v="1"/>
    <x v="2"/>
    <s v="N"/>
    <n v="51"/>
    <n v="23"/>
    <n v="10"/>
    <n v="1"/>
    <x v="987"/>
    <n v="0"/>
    <n v="12"/>
    <n v="12"/>
    <n v="23"/>
    <n v="35"/>
    <n v="4"/>
    <n v="0"/>
    <n v="4.3421623968736432E-4"/>
    <n v="0.4311767260095527"/>
    <n v="0.56838905775075987"/>
    <n v="0"/>
    <n v="0.01"/>
    <n v="9.93"/>
    <n v="13.09"/>
  </r>
  <r>
    <n v="1987"/>
    <x v="12"/>
    <n v="1986"/>
    <n v="21"/>
    <x v="20"/>
    <s v="US"/>
    <s v="CR"/>
    <n v="1"/>
    <x v="4"/>
    <s v="Y"/>
    <n v="201911"/>
    <n v="4750"/>
    <n v="3558"/>
    <n v="0.62380000000000002"/>
    <x v="141"/>
    <n v="0"/>
    <n v="1192"/>
    <n v="1192"/>
    <n v="2029"/>
    <n v="3221"/>
    <n v="1"/>
    <n v="0"/>
    <n v="0"/>
    <n v="0.25073406680376265"/>
    <n v="0.74926593319623735"/>
    <n v="0"/>
    <n v="0"/>
    <n v="1191.22"/>
    <n v="3559.71"/>
  </r>
  <r>
    <n v="1987"/>
    <x v="11"/>
    <n v="1985"/>
    <n v="21"/>
    <x v="20"/>
    <s v="US"/>
    <s v="CR"/>
    <n v="1"/>
    <x v="0"/>
    <s v="N"/>
    <n v="592972"/>
    <n v="224052"/>
    <n v="136017"/>
    <n v="0.90310000000000001"/>
    <x v="988"/>
    <n v="0"/>
    <n v="88035"/>
    <n v="88035"/>
    <n v="58723"/>
    <n v="146758"/>
    <n v="2"/>
    <n v="0"/>
    <n v="0"/>
    <n v="0.28386926307614718"/>
    <n v="0.71613073692385276"/>
    <n v="0"/>
    <n v="0"/>
    <n v="63601.760000000002"/>
    <n v="160451.24"/>
  </r>
  <r>
    <n v="1987"/>
    <x v="10"/>
    <n v="1984"/>
    <n v="21"/>
    <x v="20"/>
    <s v="US"/>
    <s v="CR"/>
    <n v="1"/>
    <x v="1"/>
    <s v="N"/>
    <n v="57490"/>
    <n v="31799"/>
    <n v="18942"/>
    <n v="0.98250000000000004"/>
    <x v="989"/>
    <n v="0"/>
    <n v="12856"/>
    <n v="12857"/>
    <n v="12999"/>
    <n v="25856"/>
    <n v="3"/>
    <n v="0"/>
    <n v="0"/>
    <n v="0.31819957144034161"/>
    <n v="0.6818004285596585"/>
    <n v="0"/>
    <n v="0"/>
    <n v="10118.6"/>
    <n v="21680.940000000002"/>
  </r>
  <r>
    <n v="1987"/>
    <x v="9"/>
    <n v="1983"/>
    <n v="21"/>
    <x v="20"/>
    <s v="US"/>
    <s v="CR"/>
    <n v="1"/>
    <x v="2"/>
    <s v="N"/>
    <n v="599"/>
    <n v="1"/>
    <n v="0"/>
    <n v="1"/>
    <x v="55"/>
    <n v="0"/>
    <n v="0"/>
    <n v="0"/>
    <n v="536"/>
    <n v="536"/>
    <n v="4"/>
    <n v="0"/>
    <n v="0"/>
    <n v="0.37433155080213898"/>
    <n v="0.62566844919786091"/>
    <n v="0"/>
    <n v="0"/>
    <n v="0.7"/>
    <n v="1.17"/>
  </r>
  <r>
    <n v="1987"/>
    <x v="12"/>
    <n v="1986"/>
    <n v="22"/>
    <x v="21"/>
    <s v="US"/>
    <s v="CR"/>
    <n v="1"/>
    <x v="4"/>
    <s v="Y"/>
    <n v="415558"/>
    <n v="13143"/>
    <n v="10062"/>
    <n v="0.5736"/>
    <x v="990"/>
    <n v="0"/>
    <n v="3081"/>
    <n v="3081"/>
    <n v="3570"/>
    <n v="6651"/>
    <n v="1"/>
    <n v="0.17630101342098056"/>
    <n v="0.119493137344411"/>
    <n v="0.18653108737332241"/>
    <n v="0.51767476186128625"/>
    <n v="2317.23"/>
    <n v="1570.5700000000002"/>
    <n v="2451.69"/>
    <n v="6804.1100000000006"/>
  </r>
  <r>
    <n v="1987"/>
    <x v="11"/>
    <n v="1985"/>
    <n v="22"/>
    <x v="21"/>
    <s v="US"/>
    <s v="CR"/>
    <n v="1"/>
    <x v="0"/>
    <s v="N"/>
    <n v="1138430"/>
    <n v="217821"/>
    <n v="138387"/>
    <n v="0.81759999999999999"/>
    <x v="991"/>
    <n v="0"/>
    <n v="79434"/>
    <n v="79434"/>
    <n v="30537"/>
    <n v="109971"/>
    <n v="2"/>
    <n v="3.8310838427594363E-2"/>
    <n v="3.0671799728502976E-2"/>
    <n v="0.18317096751194589"/>
    <n v="0.74784639433195688"/>
    <n v="8344.94"/>
    <n v="6680.99"/>
    <n v="39898.65"/>
    <n v="162897.33000000002"/>
  </r>
  <r>
    <n v="1987"/>
    <x v="10"/>
    <n v="1984"/>
    <n v="22"/>
    <x v="21"/>
    <s v="US"/>
    <s v="CR"/>
    <n v="1"/>
    <x v="1"/>
    <s v="N"/>
    <n v="101076"/>
    <n v="42993"/>
    <n v="27074"/>
    <n v="0.97789999999999999"/>
    <x v="992"/>
    <n v="1166"/>
    <n v="14752"/>
    <n v="15919"/>
    <n v="25996"/>
    <n v="41915"/>
    <n v="3"/>
    <n v="7.6267291502979728E-2"/>
    <n v="4.1583573019835944E-2"/>
    <n v="0.28754704763446515"/>
    <n v="0.59460208784271917"/>
    <n v="3279.0099999999998"/>
    <n v="1787.83"/>
    <n v="12362.699999999999"/>
    <n v="25564.120000000003"/>
  </r>
  <r>
    <n v="1987"/>
    <x v="9"/>
    <n v="1983"/>
    <n v="22"/>
    <x v="21"/>
    <s v="US"/>
    <s v="CR"/>
    <n v="1"/>
    <x v="2"/>
    <s v="N"/>
    <n v="18241"/>
    <n v="6429"/>
    <n v="6040"/>
    <n v="1"/>
    <x v="993"/>
    <n v="371"/>
    <n v="17"/>
    <n v="389"/>
    <n v="9987"/>
    <n v="10376"/>
    <n v="4"/>
    <n v="3.8424210752246661E-2"/>
    <n v="3.6550048681554203E-4"/>
    <n v="0.82996917353340982"/>
    <n v="0.13124111522752793"/>
    <n v="247.05"/>
    <n v="2.35"/>
    <n v="5336.32"/>
    <n v="843.81999999999994"/>
  </r>
  <r>
    <n v="1987"/>
    <x v="12"/>
    <n v="1986"/>
    <n v="23"/>
    <x v="22"/>
    <s v="US"/>
    <s v="CR"/>
    <n v="0"/>
    <x v="4"/>
    <s v="Y"/>
    <n v="137033"/>
    <n v="6168"/>
    <n v="4299"/>
    <n v="0.58620000000000005"/>
    <x v="994"/>
    <n v="0"/>
    <n v="1868"/>
    <n v="1868"/>
    <n v="5868"/>
    <n v="7736"/>
    <n v="1"/>
    <n v="0.12387271645546227"/>
    <n v="8.3959219205685567E-2"/>
    <n v="0.18593390061586193"/>
    <n v="0.6062341637229901"/>
    <n v="764.12"/>
    <n v="517.91"/>
    <n v="1146.9499999999998"/>
    <n v="3739.6099999999997"/>
  </r>
  <r>
    <n v="1987"/>
    <x v="11"/>
    <n v="1985"/>
    <n v="23"/>
    <x v="22"/>
    <s v="US"/>
    <s v="CR"/>
    <n v="0"/>
    <x v="0"/>
    <s v="N"/>
    <n v="152960"/>
    <n v="17218"/>
    <n v="8710"/>
    <n v="0.77759999999999996"/>
    <x v="995"/>
    <n v="0"/>
    <n v="8508"/>
    <n v="8508"/>
    <n v="5399"/>
    <n v="13907"/>
    <n v="2"/>
    <n v="6.963185374041013E-2"/>
    <n v="5.5390360480175621E-2"/>
    <n v="0.16430334461951251"/>
    <n v="0.71067444115990175"/>
    <n v="1198.97"/>
    <n v="953.75"/>
    <n v="2829.09"/>
    <n v="12236.890000000001"/>
  </r>
  <r>
    <n v="1987"/>
    <x v="10"/>
    <n v="1984"/>
    <n v="23"/>
    <x v="22"/>
    <s v="US"/>
    <s v="CR"/>
    <n v="0"/>
    <x v="1"/>
    <s v="N"/>
    <n v="57363"/>
    <n v="12727"/>
    <n v="7375"/>
    <n v="0.94440000000000002"/>
    <x v="996"/>
    <n v="1117"/>
    <n v="4234"/>
    <n v="5352"/>
    <n v="12164"/>
    <n v="17516"/>
    <n v="3"/>
    <n v="0.15054671620648014"/>
    <n v="9.8470200293687596E-2"/>
    <n v="0.22569397249016132"/>
    <n v="0.52528911100967102"/>
    <n v="1916.1299999999999"/>
    <n v="1253.31"/>
    <n v="2872.59"/>
    <n v="6685.7800000000007"/>
  </r>
  <r>
    <n v="1987"/>
    <x v="9"/>
    <n v="1983"/>
    <n v="23"/>
    <x v="22"/>
    <s v="US"/>
    <s v="CR"/>
    <n v="0"/>
    <x v="2"/>
    <s v="N"/>
    <n v="11295"/>
    <n v="4915"/>
    <n v="1434"/>
    <n v="1"/>
    <x v="47"/>
    <n v="7"/>
    <n v="3473"/>
    <n v="3480"/>
    <n v="5250"/>
    <n v="8730"/>
    <n v="4"/>
    <n v="0.19419923055169566"/>
    <n v="1.5598519697022101E-2"/>
    <n v="2.695713916597663E-3"/>
    <n v="0.78750653583468466"/>
    <n v="954.53000000000009"/>
    <n v="76.67"/>
    <n v="13.25"/>
    <n v="3870.76"/>
  </r>
  <r>
    <n v="1987"/>
    <x v="11"/>
    <n v="1986"/>
    <n v="24"/>
    <x v="23"/>
    <s v="US"/>
    <s v="CR"/>
    <n v="2"/>
    <x v="0"/>
    <s v="Y"/>
    <n v="481878"/>
    <n v="23490"/>
    <n v="23373"/>
    <n v="0.61909999999999998"/>
    <x v="997"/>
    <n v="0"/>
    <n v="116"/>
    <n v="116"/>
    <n v="1637"/>
    <n v="1753"/>
    <n v="1"/>
    <n v="0.13333713635713457"/>
    <n v="0.31296317424206299"/>
    <n v="0.3142884145137011"/>
    <n v="0.23941127488710126"/>
    <n v="3132.1"/>
    <n v="7351.53"/>
    <n v="7382.6600000000008"/>
    <n v="5623.79"/>
  </r>
  <r>
    <n v="1987"/>
    <x v="10"/>
    <n v="1985"/>
    <n v="24"/>
    <x v="23"/>
    <s v="US"/>
    <s v="CR"/>
    <n v="2"/>
    <x v="1"/>
    <s v="N"/>
    <n v="220291"/>
    <n v="52559"/>
    <n v="22698"/>
    <n v="0.88719999999999999"/>
    <x v="998"/>
    <n v="0"/>
    <n v="29860"/>
    <n v="29860"/>
    <n v="27685"/>
    <n v="57545"/>
    <n v="2"/>
    <n v="0.15448020231477819"/>
    <n v="0.15159357895634068"/>
    <n v="8.489929923469855E-2"/>
    <n v="0.60902691949418253"/>
    <n v="8119.43"/>
    <n v="7967.71"/>
    <n v="4462.2800000000007"/>
    <n v="32010.26"/>
  </r>
  <r>
    <n v="1987"/>
    <x v="9"/>
    <n v="1984"/>
    <n v="24"/>
    <x v="23"/>
    <s v="US"/>
    <s v="CR"/>
    <n v="2"/>
    <x v="2"/>
    <s v="N"/>
    <n v="48307"/>
    <n v="25464"/>
    <n v="1579"/>
    <n v="0.99719999999999998"/>
    <x v="999"/>
    <n v="0"/>
    <n v="23885"/>
    <n v="23885"/>
    <n v="12161"/>
    <n v="36046"/>
    <n v="3"/>
    <n v="7.9439661553819228E-3"/>
    <n v="1.4978434776735241E-2"/>
    <n v="1.4787188965391579E-2"/>
    <n v="0.96229041010249128"/>
    <n v="202.29000000000002"/>
    <n v="381.41999999999996"/>
    <n v="376.55"/>
    <n v="24504.35"/>
  </r>
  <r>
    <n v="1987"/>
    <x v="8"/>
    <n v="1983"/>
    <n v="24"/>
    <x v="23"/>
    <s v="US"/>
    <s v="CR"/>
    <n v="2"/>
    <x v="3"/>
    <s v="N"/>
    <n v="1281"/>
    <n v="938"/>
    <n v="2"/>
    <n v="1"/>
    <x v="1000"/>
    <n v="0"/>
    <n v="936"/>
    <n v="936"/>
    <n v="214"/>
    <n v="1150"/>
    <n v="4"/>
    <n v="1.704593880507969E-4"/>
    <n v="1.704593880507969E-4"/>
    <n v="1.5980567629762209E-3"/>
    <n v="0.99806102446092215"/>
    <n v="0.16"/>
    <n v="0.16"/>
    <n v="1.5"/>
    <n v="936.81999999999994"/>
  </r>
  <r>
    <n v="1987"/>
    <x v="11"/>
    <n v="1986"/>
    <n v="25"/>
    <x v="24"/>
    <s v="US"/>
    <s v="CR"/>
    <n v="2"/>
    <x v="0"/>
    <s v="Y"/>
    <n v="112127"/>
    <n v="7902"/>
    <n v="7577"/>
    <n v="0.6794"/>
    <x v="1001"/>
    <n v="0"/>
    <n v="324"/>
    <n v="324"/>
    <n v="4378"/>
    <n v="4702"/>
    <n v="1"/>
    <n v="7.9120267260579052E-2"/>
    <n v="7.2923415671188499E-2"/>
    <n v="0.27511895120469732"/>
    <n v="0.57283736586353518"/>
    <n v="625.2399999999999"/>
    <n v="576.27"/>
    <n v="2174.1"/>
    <n v="4526.79"/>
  </r>
  <r>
    <n v="1987"/>
    <x v="10"/>
    <n v="1985"/>
    <n v="25"/>
    <x v="24"/>
    <s v="US"/>
    <s v="CR"/>
    <n v="2"/>
    <x v="1"/>
    <s v="N"/>
    <n v="77759"/>
    <n v="34211"/>
    <n v="10590"/>
    <n v="0.93149999999999999"/>
    <x v="1002"/>
    <n v="0"/>
    <n v="23620"/>
    <n v="23620"/>
    <n v="5250"/>
    <n v="28870"/>
    <n v="2"/>
    <n v="3.0975245234088612E-2"/>
    <n v="3.2228051698873966E-2"/>
    <n v="7.3179857233846568E-2"/>
    <n v="0.86361684583319076"/>
    <n v="1059.7"/>
    <n v="1102.5600000000002"/>
    <n v="2503.5699999999997"/>
    <n v="29545.360000000001"/>
  </r>
  <r>
    <n v="1987"/>
    <x v="9"/>
    <n v="1984"/>
    <n v="25"/>
    <x v="24"/>
    <s v="US"/>
    <s v="CR"/>
    <n v="2"/>
    <x v="2"/>
    <s v="N"/>
    <n v="7993"/>
    <n v="4762"/>
    <n v="389"/>
    <n v="0.999"/>
    <x v="1003"/>
    <n v="0"/>
    <n v="4373"/>
    <n v="4373"/>
    <n v="1574"/>
    <n v="5947"/>
    <n v="3"/>
    <n v="7.9767521453662817E-3"/>
    <n v="1.7303610010519485E-2"/>
    <n v="3.8237597609703959E-2"/>
    <n v="0.93648204023441017"/>
    <n v="37.99"/>
    <n v="82.41"/>
    <n v="182.10999999999999"/>
    <n v="4460.08"/>
  </r>
  <r>
    <n v="1987"/>
    <x v="8"/>
    <n v="1983"/>
    <n v="25"/>
    <x v="24"/>
    <s v="US"/>
    <s v="CR"/>
    <n v="2"/>
    <x v="3"/>
    <s v="N"/>
    <n v="40"/>
    <n v="0"/>
    <n v="0"/>
    <n v="1"/>
    <x v="55"/>
    <n v="0"/>
    <n v="0"/>
    <n v="0"/>
    <n v="35"/>
    <n v="35"/>
    <n v="4"/>
    <n v="0"/>
    <n v="0"/>
    <n v="0.41666666666666669"/>
    <n v="0.58333333333333326"/>
    <n v="0"/>
    <n v="0"/>
    <n v="0.05"/>
    <n v="6.9999999999999993E-2"/>
  </r>
  <r>
    <n v="1987"/>
    <x v="12"/>
    <n v="1986"/>
    <n v="26"/>
    <x v="25"/>
    <s v="US"/>
    <s v="CR"/>
    <n v="0"/>
    <x v="4"/>
    <s v="Y"/>
    <n v="104267"/>
    <n v="3665"/>
    <n v="3162"/>
    <n v="0.54830000000000001"/>
    <x v="1004"/>
    <n v="0"/>
    <n v="502"/>
    <n v="502"/>
    <n v="731"/>
    <n v="1233"/>
    <n v="1"/>
    <n v="0.15861250545613273"/>
    <n v="0.20399661719773027"/>
    <n v="0.16781427324312528"/>
    <n v="0.46957660410301183"/>
    <n v="581.41000000000008"/>
    <n v="747.7700000000001"/>
    <n v="615.14"/>
    <n v="1721.2800000000002"/>
  </r>
  <r>
    <n v="1987"/>
    <x v="11"/>
    <n v="1985"/>
    <n v="26"/>
    <x v="25"/>
    <s v="US"/>
    <s v="CR"/>
    <n v="0"/>
    <x v="0"/>
    <s v="N"/>
    <n v="65855"/>
    <n v="4054"/>
    <n v="3732"/>
    <n v="0.76549999999999996"/>
    <x v="1005"/>
    <n v="0"/>
    <n v="322"/>
    <n v="322"/>
    <n v="462"/>
    <n v="784"/>
    <n v="2"/>
    <n v="0.11905384342198722"/>
    <n v="0.2021619248678084"/>
    <n v="0.2976925657012075"/>
    <n v="0.38109166600899702"/>
    <n v="482.72999999999996"/>
    <n v="819.71"/>
    <n v="1207.06"/>
    <n v="1545.2200000000003"/>
  </r>
  <r>
    <n v="1987"/>
    <x v="10"/>
    <n v="1984"/>
    <n v="26"/>
    <x v="25"/>
    <s v="US"/>
    <s v="CR"/>
    <n v="0"/>
    <x v="1"/>
    <s v="N"/>
    <n v="42958"/>
    <n v="10552"/>
    <n v="10076"/>
    <n v="0.94969999999999999"/>
    <x v="1006"/>
    <n v="94"/>
    <n v="381"/>
    <n v="475"/>
    <n v="7750"/>
    <n v="8225"/>
    <n v="3"/>
    <n v="0.3048126365826338"/>
    <n v="8.2282211705214645E-2"/>
    <n v="0.39204167464287137"/>
    <n v="0.22086347706928022"/>
    <n v="3216.45"/>
    <n v="868.26"/>
    <n v="4136.91"/>
    <n v="2330.6"/>
  </r>
  <r>
    <n v="1987"/>
    <x v="9"/>
    <n v="1983"/>
    <n v="26"/>
    <x v="25"/>
    <s v="US"/>
    <s v="CR"/>
    <n v="0"/>
    <x v="2"/>
    <s v="N"/>
    <n v="11074"/>
    <n v="1616"/>
    <n v="1446"/>
    <n v="1"/>
    <x v="1007"/>
    <n v="154"/>
    <n v="14"/>
    <n v="169"/>
    <n v="5586"/>
    <n v="5755"/>
    <n v="4"/>
    <n v="0.37122491786238004"/>
    <n v="0.34324553425030474"/>
    <n v="8.0374213427876675E-3"/>
    <n v="0.2774921265445276"/>
    <n v="599.96999999999991"/>
    <n v="554.75"/>
    <n v="12.99"/>
    <n v="448.48"/>
  </r>
  <r>
    <n v="1987"/>
    <x v="12"/>
    <n v="1986"/>
    <n v="27"/>
    <x v="26"/>
    <s v="US"/>
    <s v="OR"/>
    <n v="0"/>
    <x v="4"/>
    <s v="Y"/>
    <n v="703722"/>
    <n v="15223"/>
    <n v="14823"/>
    <n v="0.5363"/>
    <x v="1008"/>
    <n v="0"/>
    <n v="400"/>
    <n v="400"/>
    <n v="15243"/>
    <n v="15643"/>
    <n v="1"/>
    <n v="0.26721041623970698"/>
    <n v="0.17396045171020341"/>
    <n v="0.29616747854691827"/>
    <n v="0.26266165350317133"/>
    <n v="4067.99"/>
    <n v="2648.36"/>
    <n v="4508.83"/>
    <n v="3998.7400000000002"/>
  </r>
  <r>
    <n v="1987"/>
    <x v="11"/>
    <n v="1985"/>
    <n v="27"/>
    <x v="26"/>
    <s v="US"/>
    <s v="OR"/>
    <n v="0"/>
    <x v="0"/>
    <s v="N"/>
    <n v="587068"/>
    <n v="57365"/>
    <n v="49460"/>
    <n v="0.78059999999999996"/>
    <x v="1009"/>
    <n v="0"/>
    <n v="7905"/>
    <n v="7905"/>
    <n v="29653"/>
    <n v="37558"/>
    <n v="2"/>
    <n v="0.21332840586101914"/>
    <n v="0.35223414093326211"/>
    <n v="0.20342192033706702"/>
    <n v="0.23101553286865181"/>
    <n v="12237.68"/>
    <n v="20206.07"/>
    <n v="11669.390000000001"/>
    <n v="13252.310000000001"/>
  </r>
  <r>
    <n v="1987"/>
    <x v="10"/>
    <n v="1984"/>
    <n v="27"/>
    <x v="26"/>
    <s v="US"/>
    <s v="OR"/>
    <n v="0"/>
    <x v="1"/>
    <s v="N"/>
    <n v="304275"/>
    <n v="69349"/>
    <n v="57618"/>
    <n v="0.91910000000000003"/>
    <x v="1010"/>
    <n v="1001"/>
    <n v="10728"/>
    <n v="11730"/>
    <n v="40850"/>
    <n v="52580"/>
    <n v="3"/>
    <n v="0.36051437288328181"/>
    <n v="0.29430282961610926"/>
    <n v="0.15566616087252874"/>
    <n v="0.18951663662808008"/>
    <n v="25001.560000000005"/>
    <n v="20409.810000000001"/>
    <n v="10795.4"/>
    <n v="13142.920000000002"/>
  </r>
  <r>
    <n v="1987"/>
    <x v="9"/>
    <n v="1983"/>
    <n v="27"/>
    <x v="26"/>
    <s v="US"/>
    <s v="OR"/>
    <n v="0"/>
    <x v="2"/>
    <s v="N"/>
    <n v="146788"/>
    <n v="57550"/>
    <n v="36542"/>
    <n v="1"/>
    <x v="1011"/>
    <n v="1382"/>
    <n v="19626"/>
    <n v="21008"/>
    <n v="74558"/>
    <n v="95566"/>
    <n v="4"/>
    <n v="0.33340330122166367"/>
    <n v="0.24763332748916117"/>
    <n v="4.8347173711442572E-2"/>
    <n v="0.37061619757773251"/>
    <n v="19187.430000000004"/>
    <n v="14251.35"/>
    <n v="2782.39"/>
    <n v="21329.040000000001"/>
  </r>
  <r>
    <n v="1987"/>
    <x v="12"/>
    <n v="1986"/>
    <n v="28"/>
    <x v="27"/>
    <s v="US"/>
    <s v="WA"/>
    <n v="0"/>
    <x v="4"/>
    <s v="Y"/>
    <n v="429963"/>
    <n v="16551"/>
    <n v="10572"/>
    <n v="0.61399999999999999"/>
    <x v="1012"/>
    <n v="0"/>
    <n v="5978"/>
    <n v="5978"/>
    <n v="19551"/>
    <n v="25529"/>
    <n v="1"/>
    <n v="0.2093012858505687"/>
    <n v="8.3587839066584735E-2"/>
    <n v="0.15325746192684855"/>
    <n v="0.5538534131559979"/>
    <n v="3464.29"/>
    <n v="1383.52"/>
    <n v="2536.67"/>
    <n v="9167.2100000000009"/>
  </r>
  <r>
    <n v="1987"/>
    <x v="11"/>
    <n v="1985"/>
    <n v="28"/>
    <x v="27"/>
    <s v="US"/>
    <s v="WA"/>
    <n v="0"/>
    <x v="0"/>
    <s v="N"/>
    <n v="206423"/>
    <n v="32469"/>
    <n v="22357"/>
    <n v="0.81369999999999998"/>
    <x v="1013"/>
    <n v="0"/>
    <n v="10111"/>
    <n v="10111"/>
    <n v="15943"/>
    <n v="26054"/>
    <n v="2"/>
    <n v="0.10886305574077466"/>
    <n v="0.1527405329074919"/>
    <n v="0.16602795585334337"/>
    <n v="0.57236845549838999"/>
    <n v="3534.68"/>
    <n v="4959.34"/>
    <n v="5390.7699999999995"/>
    <n v="18584.260000000002"/>
  </r>
  <r>
    <n v="1987"/>
    <x v="10"/>
    <n v="1984"/>
    <n v="28"/>
    <x v="27"/>
    <s v="US"/>
    <s v="WA"/>
    <n v="0"/>
    <x v="1"/>
    <s v="N"/>
    <n v="80938"/>
    <n v="34803"/>
    <n v="13282"/>
    <n v="0.95389999999999997"/>
    <x v="1014"/>
    <n v="1295"/>
    <n v="20225"/>
    <n v="21521"/>
    <n v="6224"/>
    <n v="27745"/>
    <n v="3"/>
    <n v="0.11891217219333476"/>
    <n v="0.12172653056416174"/>
    <n v="7.196137648701989E-2"/>
    <n v="0.68739992075548362"/>
    <n v="4138.58"/>
    <n v="4236.53"/>
    <n v="2504.52"/>
    <n v="23924.040000000005"/>
  </r>
  <r>
    <n v="1987"/>
    <x v="9"/>
    <n v="1983"/>
    <n v="28"/>
    <x v="27"/>
    <s v="US"/>
    <s v="WA"/>
    <n v="0"/>
    <x v="2"/>
    <s v="N"/>
    <n v="18234"/>
    <n v="9920"/>
    <n v="4281"/>
    <n v="1"/>
    <x v="1015"/>
    <n v="243"/>
    <n v="5395"/>
    <n v="5639"/>
    <n v="6490"/>
    <n v="12129"/>
    <n v="4"/>
    <n v="0.22721055109173038"/>
    <n v="0.17502663678911021"/>
    <n v="2.1389064451453509E-2"/>
    <n v="0.57637374766770588"/>
    <n v="2254.0400000000004"/>
    <n v="1736.35"/>
    <n v="212.19000000000003"/>
    <n v="5717.91"/>
  </r>
  <r>
    <n v="1987"/>
    <x v="12"/>
    <n v="1986"/>
    <n v="29"/>
    <x v="28"/>
    <s v="US"/>
    <s v="CR"/>
    <n v="0"/>
    <x v="4"/>
    <s v="Y"/>
    <n v="7456"/>
    <n v="241"/>
    <n v="192"/>
    <n v="0.6018"/>
    <x v="1016"/>
    <n v="0"/>
    <n v="48"/>
    <n v="48"/>
    <n v="114"/>
    <n v="162"/>
    <n v="1"/>
    <n v="0.18070342599113468"/>
    <n v="9.9382741621442477E-2"/>
    <n v="0.18223621525332451"/>
    <n v="0.53767761713409834"/>
    <n v="43.62"/>
    <n v="23.99"/>
    <n v="43.99"/>
    <n v="129.79"/>
  </r>
  <r>
    <n v="1987"/>
    <x v="11"/>
    <n v="1985"/>
    <n v="29"/>
    <x v="28"/>
    <s v="US"/>
    <s v="CR"/>
    <n v="0"/>
    <x v="0"/>
    <s v="N"/>
    <n v="4332"/>
    <n v="595"/>
    <n v="441"/>
    <n v="0.81859999999999999"/>
    <x v="1017"/>
    <n v="0"/>
    <n v="154"/>
    <n v="154"/>
    <n v="179"/>
    <n v="333"/>
    <n v="2"/>
    <n v="7.6687940880080602E-2"/>
    <n v="5.8280147799798454E-2"/>
    <n v="0.29040980853207921"/>
    <n v="0.5746221027880416"/>
    <n v="45.66"/>
    <n v="34.700000000000003"/>
    <n v="172.91"/>
    <n v="342.13"/>
  </r>
  <r>
    <n v="1987"/>
    <x v="10"/>
    <n v="1984"/>
    <n v="29"/>
    <x v="28"/>
    <s v="US"/>
    <s v="CR"/>
    <n v="0"/>
    <x v="1"/>
    <s v="N"/>
    <n v="2307"/>
    <n v="1185"/>
    <n v="640"/>
    <n v="0.96499999999999997"/>
    <x v="1018"/>
    <n v="2"/>
    <n v="543"/>
    <n v="545"/>
    <n v="113"/>
    <n v="658"/>
    <n v="3"/>
    <n v="6.3426730318314473E-2"/>
    <n v="4.8531569980263492E-2"/>
    <n v="0.30319157908942163"/>
    <n v="0.58485012061200048"/>
    <n v="75.2"/>
    <n v="57.54"/>
    <n v="359.47"/>
    <n v="693.41"/>
  </r>
  <r>
    <n v="1987"/>
    <x v="9"/>
    <n v="1983"/>
    <n v="29"/>
    <x v="28"/>
    <s v="US"/>
    <s v="CR"/>
    <n v="0"/>
    <x v="2"/>
    <s v="N"/>
    <n v="305"/>
    <n v="184"/>
    <n v="97"/>
    <n v="1"/>
    <x v="1019"/>
    <n v="0"/>
    <n v="87"/>
    <n v="87"/>
    <n v="42"/>
    <n v="129"/>
    <n v="4"/>
    <n v="0.11791456878349846"/>
    <n v="0.12132532077310378"/>
    <n v="0.1740024903903416"/>
    <n v="0.58675762005305609"/>
    <n v="21.78"/>
    <n v="22.41"/>
    <n v="32.14"/>
    <n v="108.38"/>
  </r>
  <r>
    <n v="1987"/>
    <x v="12"/>
    <n v="1986"/>
    <n v="30"/>
    <x v="29"/>
    <s v="US"/>
    <s v="CR"/>
    <n v="1"/>
    <x v="4"/>
    <s v="Y"/>
    <n v="330414"/>
    <n v="9765"/>
    <n v="9096"/>
    <n v="0.56420000000000003"/>
    <x v="1020"/>
    <n v="0"/>
    <n v="668"/>
    <n v="668"/>
    <n v="4245"/>
    <n v="4913"/>
    <n v="1"/>
    <n v="0.19559573951699369"/>
    <n v="0.12788207789175521"/>
    <n v="0.20173700396002495"/>
    <n v="0.4747851786312261"/>
    <n v="1910.01"/>
    <n v="1248.78"/>
    <n v="1969.98"/>
    <n v="4636.32"/>
  </r>
  <r>
    <n v="1987"/>
    <x v="11"/>
    <n v="1985"/>
    <n v="30"/>
    <x v="29"/>
    <s v="US"/>
    <s v="CR"/>
    <n v="1"/>
    <x v="0"/>
    <s v="N"/>
    <n v="326306"/>
    <n v="34942"/>
    <n v="25030"/>
    <n v="0.78939999999999999"/>
    <x v="1021"/>
    <n v="0"/>
    <n v="9912"/>
    <n v="9912"/>
    <n v="12430"/>
    <n v="22342"/>
    <n v="2"/>
    <n v="0.15893854948451394"/>
    <n v="9.1926079086505783E-2"/>
    <n v="0.24267380214779891"/>
    <n v="0.50646156928118147"/>
    <n v="5553.7499999999991"/>
    <n v="3212.15"/>
    <n v="8479.69"/>
    <n v="17697.160000000003"/>
  </r>
  <r>
    <n v="1987"/>
    <x v="10"/>
    <n v="1984"/>
    <n v="30"/>
    <x v="29"/>
    <s v="US"/>
    <s v="CR"/>
    <n v="1"/>
    <x v="1"/>
    <s v="N"/>
    <n v="86696"/>
    <n v="26596"/>
    <n v="15686"/>
    <n v="0.95420000000000005"/>
    <x v="1022"/>
    <n v="1128"/>
    <n v="9781"/>
    <n v="10909"/>
    <n v="18207"/>
    <n v="29116"/>
    <n v="3"/>
    <n v="0.2395114840428072"/>
    <n v="0.12616899911905602"/>
    <n v="0.14474853241802391"/>
    <n v="0.48957098442011282"/>
    <n v="6370.1600000000008"/>
    <n v="3355.65"/>
    <n v="3849.8"/>
    <n v="13020.859999999999"/>
  </r>
  <r>
    <n v="1987"/>
    <x v="9"/>
    <n v="1983"/>
    <n v="30"/>
    <x v="29"/>
    <s v="US"/>
    <s v="CR"/>
    <n v="1"/>
    <x v="2"/>
    <s v="N"/>
    <n v="7120"/>
    <n v="2054"/>
    <n v="1536"/>
    <n v="1"/>
    <x v="1023"/>
    <n v="19"/>
    <n v="497"/>
    <n v="517"/>
    <n v="4353"/>
    <n v="4870"/>
    <n v="4"/>
    <n v="0.41994081227366531"/>
    <n v="0.15762626065963159"/>
    <n v="0.11300669755850627"/>
    <n v="0.30942622950819665"/>
    <n v="862.7600000000001"/>
    <n v="323.83999999999997"/>
    <n v="232.17000000000002"/>
    <n v="635.71"/>
  </r>
  <r>
    <n v="1988"/>
    <x v="12"/>
    <n v="1987"/>
    <n v="1"/>
    <x v="0"/>
    <s v="US"/>
    <s v="AK"/>
    <n v="3"/>
    <x v="0"/>
    <s v="Y"/>
    <n v="37342"/>
    <n v="494"/>
    <n v="494"/>
    <n v="0.58109999999999995"/>
    <x v="1024"/>
    <n v="0"/>
    <n v="0"/>
    <n v="0"/>
    <n v="1045"/>
    <n v="1045"/>
    <n v="1"/>
    <n v="0.46359262553569985"/>
    <n v="0.27332821217756936"/>
    <n v="0"/>
    <n v="0.26307916228673089"/>
    <n v="229.32999999999998"/>
    <n v="135.21"/>
    <n v="0"/>
    <n v="130.14000000000001"/>
  </r>
  <r>
    <n v="1988"/>
    <x v="11"/>
    <n v="1986"/>
    <n v="1"/>
    <x v="0"/>
    <s v="US"/>
    <s v="AK"/>
    <n v="3"/>
    <x v="1"/>
    <s v="N"/>
    <n v="40500"/>
    <n v="2143"/>
    <n v="2143"/>
    <n v="0.78849999999999998"/>
    <x v="1025"/>
    <n v="0"/>
    <n v="0"/>
    <n v="0"/>
    <n v="2272"/>
    <n v="2272"/>
    <n v="2"/>
    <n v="0.81553108222200466"/>
    <n v="0.10068428933264299"/>
    <n v="0"/>
    <n v="8.3784628445352477E-2"/>
    <n v="1748.3600000000001"/>
    <n v="215.85000000000002"/>
    <n v="0"/>
    <n v="179.62"/>
  </r>
  <r>
    <n v="1988"/>
    <x v="10"/>
    <n v="1985"/>
    <n v="1"/>
    <x v="0"/>
    <s v="US"/>
    <s v="AK"/>
    <n v="3"/>
    <x v="2"/>
    <s v="N"/>
    <n v="30971"/>
    <n v="5110"/>
    <n v="4550"/>
    <n v="0.96609999999999996"/>
    <x v="1026"/>
    <n v="560"/>
    <n v="0"/>
    <n v="560"/>
    <n v="12803"/>
    <n v="13363"/>
    <n v="3"/>
    <n v="0.94151420805341535"/>
    <n v="3.5421799445415271E-2"/>
    <n v="0"/>
    <n v="2.306399250116924E-2"/>
    <n v="4811.26"/>
    <n v="181.01"/>
    <n v="0"/>
    <n v="117.86"/>
  </r>
  <r>
    <n v="1988"/>
    <x v="9"/>
    <n v="1984"/>
    <n v="1"/>
    <x v="0"/>
    <s v="US"/>
    <s v="AK"/>
    <n v="3"/>
    <x v="3"/>
    <s v="N"/>
    <n v="10025"/>
    <n v="2097"/>
    <n v="1929"/>
    <n v="1"/>
    <x v="1027"/>
    <n v="167"/>
    <n v="0"/>
    <n v="167"/>
    <n v="6925"/>
    <n v="7092"/>
    <n v="4"/>
    <n v="0.98579909873393567"/>
    <n v="2.7371784173004935E-3"/>
    <n v="0"/>
    <n v="1.1463722848763739E-2"/>
    <n v="2067.27"/>
    <n v="5.74"/>
    <n v="0"/>
    <n v="24.04"/>
  </r>
  <r>
    <n v="1988"/>
    <x v="12"/>
    <n v="1987"/>
    <n v="2"/>
    <x v="1"/>
    <s v="CA"/>
    <s v="BC"/>
    <n v="3"/>
    <x v="0"/>
    <s v="Y"/>
    <n v="849237"/>
    <n v="68212"/>
    <n v="68212"/>
    <n v="0.58779999999999999"/>
    <x v="1028"/>
    <n v="0"/>
    <n v="0"/>
    <n v="0"/>
    <n v="22682"/>
    <n v="22682"/>
    <n v="1"/>
    <n v="0.11580812124904671"/>
    <n v="0.6963147310191391"/>
    <n v="8.4573156947698541E-2"/>
    <n v="0.10330399078411542"/>
    <n v="7899.5800000000008"/>
    <n v="47497.48"/>
    <n v="5768.96"/>
    <n v="7046.64"/>
  </r>
  <r>
    <n v="1988"/>
    <x v="11"/>
    <n v="1986"/>
    <n v="2"/>
    <x v="1"/>
    <s v="CA"/>
    <s v="BC"/>
    <n v="3"/>
    <x v="1"/>
    <s v="N"/>
    <n v="421525"/>
    <n v="31623"/>
    <n v="31623"/>
    <n v="0.80769999999999997"/>
    <x v="1029"/>
    <n v="0"/>
    <n v="0"/>
    <n v="0"/>
    <n v="38124"/>
    <n v="38124"/>
    <n v="2"/>
    <n v="0.46581169148415758"/>
    <n v="0.19714181180911808"/>
    <n v="0.11092816013898513"/>
    <n v="0.22611833656773928"/>
    <n v="14730.61"/>
    <n v="6234.32"/>
    <n v="3507.94"/>
    <n v="7150.66"/>
  </r>
  <r>
    <n v="1988"/>
    <x v="10"/>
    <n v="1985"/>
    <n v="2"/>
    <x v="1"/>
    <s v="CA"/>
    <s v="BC"/>
    <n v="3"/>
    <x v="2"/>
    <s v="N"/>
    <n v="206175"/>
    <n v="17400"/>
    <n v="14564"/>
    <n v="0.96899999999999997"/>
    <x v="1030"/>
    <n v="2836"/>
    <n v="0"/>
    <n v="2836"/>
    <n v="100930"/>
    <n v="103766"/>
    <n v="3"/>
    <n v="0.44965685446284598"/>
    <n v="0.35193652238577816"/>
    <n v="5.0702899525193718E-2"/>
    <n v="0.14770372362618231"/>
    <n v="7824.3799999999992"/>
    <n v="6123.9699999999993"/>
    <n v="882.2700000000001"/>
    <n v="2570.16"/>
  </r>
  <r>
    <n v="1988"/>
    <x v="9"/>
    <n v="1984"/>
    <n v="2"/>
    <x v="1"/>
    <s v="CA"/>
    <s v="BC"/>
    <n v="3"/>
    <x v="3"/>
    <s v="N"/>
    <n v="41715"/>
    <n v="6658"/>
    <n v="5769"/>
    <n v="1"/>
    <x v="242"/>
    <n v="889"/>
    <n v="0"/>
    <n v="889"/>
    <n v="30885"/>
    <n v="31774"/>
    <n v="4"/>
    <n v="0.35803559360216264"/>
    <n v="0.45916047157768264"/>
    <n v="8.0678831568671613E-3"/>
    <n v="0.17473605166328754"/>
    <n v="2383.98"/>
    <n v="3057.3199999999997"/>
    <n v="53.72"/>
    <n v="1163.48"/>
  </r>
  <r>
    <n v="1988"/>
    <x v="13"/>
    <n v="1987"/>
    <n v="3"/>
    <x v="2"/>
    <s v="CA"/>
    <s v="FR"/>
    <n v="0"/>
    <x v="4"/>
    <s v="Y"/>
    <n v="456041"/>
    <n v="10269"/>
    <n v="10071"/>
    <n v="0.57669999999999999"/>
    <x v="1031"/>
    <n v="0"/>
    <n v="198"/>
    <n v="198"/>
    <n v="6785"/>
    <n v="6983"/>
    <n v="1"/>
    <n v="0.17531195988217824"/>
    <n v="0.19608559117797414"/>
    <n v="0.28419873901506854"/>
    <n v="0.34440370992477909"/>
    <n v="1800.4099999999999"/>
    <n v="2013.75"/>
    <n v="2918.65"/>
    <n v="3536.94"/>
  </r>
  <r>
    <n v="1988"/>
    <x v="12"/>
    <n v="1986"/>
    <n v="3"/>
    <x v="2"/>
    <s v="CA"/>
    <s v="FR"/>
    <n v="0"/>
    <x v="0"/>
    <s v="N"/>
    <n v="251044"/>
    <n v="8209"/>
    <n v="7980"/>
    <n v="0.80740000000000001"/>
    <x v="1032"/>
    <n v="0"/>
    <n v="228"/>
    <n v="228"/>
    <n v="24035"/>
    <n v="24263"/>
    <n v="2"/>
    <n v="0.19025541261068549"/>
    <n v="0.10871755265821829"/>
    <n v="0.23042196010023061"/>
    <n v="0.47060507463086571"/>
    <n v="1561.82"/>
    <n v="892.47"/>
    <n v="1891.55"/>
    <n v="3863.2300000000005"/>
  </r>
  <r>
    <n v="1988"/>
    <x v="11"/>
    <n v="1985"/>
    <n v="3"/>
    <x v="2"/>
    <s v="CA"/>
    <s v="FR"/>
    <n v="0"/>
    <x v="1"/>
    <s v="N"/>
    <n v="147076"/>
    <n v="27359"/>
    <n v="13774"/>
    <n v="0.96860000000000002"/>
    <x v="1033"/>
    <n v="5973"/>
    <n v="7611"/>
    <n v="13585"/>
    <n v="57676"/>
    <n v="71261"/>
    <n v="3"/>
    <n v="0.22658769942985843"/>
    <n v="0.12320197427838656"/>
    <n v="9.4708052340891968E-2"/>
    <n v="0.55550227395086305"/>
    <n v="6199.4100000000008"/>
    <n v="3370.79"/>
    <n v="2591.1999999999998"/>
    <n v="15198.47"/>
  </r>
  <r>
    <n v="1988"/>
    <x v="10"/>
    <n v="1984"/>
    <n v="3"/>
    <x v="2"/>
    <s v="CA"/>
    <s v="FR"/>
    <n v="0"/>
    <x v="2"/>
    <s v="N"/>
    <n v="33737"/>
    <n v="8911"/>
    <n v="5962"/>
    <n v="1"/>
    <x v="1034"/>
    <n v="1169"/>
    <n v="1779"/>
    <n v="2948"/>
    <n v="21451"/>
    <n v="24399"/>
    <n v="4"/>
    <n v="0.14483358394865006"/>
    <n v="0.2754561572816841"/>
    <n v="6.1349507372578951E-2"/>
    <n v="0.51836075139708693"/>
    <n v="1290.67"/>
    <n v="2454.6999999999998"/>
    <n v="546.71"/>
    <n v="4619.3200000000006"/>
  </r>
  <r>
    <n v="1988"/>
    <x v="13"/>
    <n v="1987"/>
    <n v="4"/>
    <x v="3"/>
    <s v="CA"/>
    <s v="FR"/>
    <n v="0"/>
    <x v="4"/>
    <s v="Y"/>
    <n v="1926434"/>
    <n v="136142"/>
    <n v="99801"/>
    <n v="0.60260000000000002"/>
    <x v="1035"/>
    <n v="0"/>
    <n v="36340"/>
    <n v="36340"/>
    <n v="44447"/>
    <n v="80787"/>
    <n v="1"/>
    <n v="5.5863325509420456E-2"/>
    <n v="5.9232517117181298E-2"/>
    <n v="9.0560365264471129E-2"/>
    <n v="0.79434379210892703"/>
    <n v="7605.37"/>
    <n v="8064.0599999999995"/>
    <n v="12329.109999999999"/>
    <n v="108143.91"/>
  </r>
  <r>
    <n v="1988"/>
    <x v="12"/>
    <n v="1986"/>
    <n v="4"/>
    <x v="3"/>
    <s v="CA"/>
    <s v="FR"/>
    <n v="0"/>
    <x v="0"/>
    <s v="N"/>
    <n v="122189"/>
    <n v="25551"/>
    <n v="24305"/>
    <n v="0.79079999999999995"/>
    <x v="1036"/>
    <n v="0"/>
    <n v="1246"/>
    <n v="1246"/>
    <n v="2274"/>
    <n v="3520"/>
    <n v="2"/>
    <n v="2.4542465588301022E-2"/>
    <n v="2.0687916974376976E-2"/>
    <n v="0.26650041504201488"/>
    <n v="0.68826920239530709"/>
    <n v="627.1"/>
    <n v="528.61"/>
    <n v="6809.5199999999995"/>
    <n v="17586.400000000001"/>
  </r>
  <r>
    <n v="1988"/>
    <x v="11"/>
    <n v="1985"/>
    <n v="4"/>
    <x v="3"/>
    <s v="CA"/>
    <s v="FR"/>
    <n v="0"/>
    <x v="1"/>
    <s v="N"/>
    <n v="140568"/>
    <n v="57705"/>
    <n v="56287"/>
    <n v="0.97689999999999999"/>
    <x v="1037"/>
    <n v="501"/>
    <n v="916"/>
    <n v="1417"/>
    <n v="41746"/>
    <n v="43163"/>
    <n v="3"/>
    <n v="3.6133276701254173E-3"/>
    <n v="5.627509604318872E-3"/>
    <n v="0.29623360282092914"/>
    <n v="0.6945255599046265"/>
    <n v="208.51"/>
    <n v="324.74"/>
    <n v="17094.400000000001"/>
    <n v="40078.159999999996"/>
  </r>
  <r>
    <n v="1988"/>
    <x v="10"/>
    <n v="1984"/>
    <n v="4"/>
    <x v="3"/>
    <s v="CA"/>
    <s v="FR"/>
    <n v="0"/>
    <x v="2"/>
    <s v="N"/>
    <n v="10362"/>
    <n v="261"/>
    <n v="193"/>
    <n v="1"/>
    <x v="1038"/>
    <n v="7"/>
    <n v="59"/>
    <n v="67"/>
    <n v="9064"/>
    <n v="9131"/>
    <n v="4"/>
    <n v="3.2523436005356802E-3"/>
    <n v="5.5366366940883871E-2"/>
    <n v="0.20466806963841591"/>
    <n v="0.73671321982016447"/>
    <n v="0.85000000000000009"/>
    <n v="14.47"/>
    <n v="53.49"/>
    <n v="192.54"/>
  </r>
  <r>
    <n v="1988"/>
    <x v="13"/>
    <n v="1987"/>
    <n v="5"/>
    <x v="4"/>
    <s v="CA"/>
    <s v="WC"/>
    <n v="1"/>
    <x v="4"/>
    <s v="Y"/>
    <n v="1316079"/>
    <n v="33744"/>
    <n v="32805"/>
    <n v="0.5625"/>
    <x v="1039"/>
    <n v="0"/>
    <n v="938"/>
    <n v="938"/>
    <n v="10414"/>
    <n v="11352"/>
    <n v="1"/>
    <n v="0.16637565455499151"/>
    <n v="0.14276751925510384"/>
    <n v="0.25526651908618647"/>
    <n v="0.43559030710371827"/>
    <n v="5614.23"/>
    <n v="4817.59"/>
    <n v="8613.7900000000009"/>
    <n v="14698.689999999999"/>
  </r>
  <r>
    <n v="1988"/>
    <x v="12"/>
    <n v="1986"/>
    <n v="5"/>
    <x v="4"/>
    <s v="CA"/>
    <s v="WC"/>
    <n v="1"/>
    <x v="0"/>
    <s v="N"/>
    <n v="424162"/>
    <n v="31530"/>
    <n v="29044"/>
    <n v="0.80569999999999997"/>
    <x v="1040"/>
    <n v="0"/>
    <n v="2486"/>
    <n v="2486"/>
    <n v="39863"/>
    <n v="42349"/>
    <n v="2"/>
    <n v="0.22982817080353038"/>
    <n v="0.17604508363745464"/>
    <n v="0.28444726779240442"/>
    <n v="0.30967947776661053"/>
    <n v="7246.65"/>
    <n v="5550.83"/>
    <n v="8968.83"/>
    <n v="9764.42"/>
  </r>
  <r>
    <n v="1988"/>
    <x v="11"/>
    <n v="1985"/>
    <n v="5"/>
    <x v="4"/>
    <s v="CA"/>
    <s v="WC"/>
    <n v="1"/>
    <x v="1"/>
    <s v="N"/>
    <n v="201621"/>
    <n v="47194"/>
    <n v="32691"/>
    <n v="0.96450000000000002"/>
    <x v="1041"/>
    <n v="4455"/>
    <n v="10047"/>
    <n v="14503"/>
    <n v="68404"/>
    <n v="82907"/>
    <n v="3"/>
    <n v="0.38740646128054285"/>
    <n v="0.12935549925880974"/>
    <n v="0.15447269546615316"/>
    <n v="0.32876534399449425"/>
    <n v="18283.400000000001"/>
    <n v="6104.85"/>
    <n v="7290.24"/>
    <n v="15515.869999999999"/>
  </r>
  <r>
    <n v="1988"/>
    <x v="10"/>
    <n v="1984"/>
    <n v="5"/>
    <x v="4"/>
    <s v="CA"/>
    <s v="WC"/>
    <n v="1"/>
    <x v="2"/>
    <s v="N"/>
    <n v="4676"/>
    <n v="1804"/>
    <n v="958"/>
    <n v="1"/>
    <x v="1042"/>
    <n v="206"/>
    <n v="638"/>
    <n v="845"/>
    <n v="2403"/>
    <n v="3248"/>
    <n v="4"/>
    <n v="0.36549545555309243"/>
    <n v="0.11886499667479493"/>
    <n v="5.5990911106184878E-2"/>
    <n v="0.4596486366659277"/>
    <n v="659.5"/>
    <n v="214.48"/>
    <n v="101.03"/>
    <n v="829.39"/>
  </r>
  <r>
    <n v="1988"/>
    <x v="13"/>
    <n v="1987"/>
    <n v="6"/>
    <x v="5"/>
    <s v="CA"/>
    <s v="WC"/>
    <n v="0"/>
    <x v="4"/>
    <s v="Y"/>
    <n v="262806"/>
    <n v="6738"/>
    <n v="6550"/>
    <n v="0.5625"/>
    <x v="1043"/>
    <n v="0"/>
    <n v="187"/>
    <n v="187"/>
    <n v="2079"/>
    <n v="2266"/>
    <n v="1"/>
    <n v="0.16637554520347086"/>
    <n v="0.14276725172929117"/>
    <n v="0.2552687543315757"/>
    <n v="0.4355884487356621"/>
    <n v="1121.0899999999999"/>
    <n v="962.01"/>
    <n v="1720.08"/>
    <n v="2935.1299999999997"/>
  </r>
  <r>
    <n v="1988"/>
    <x v="12"/>
    <n v="1986"/>
    <n v="6"/>
    <x v="5"/>
    <s v="CA"/>
    <s v="WC"/>
    <n v="0"/>
    <x v="0"/>
    <s v="N"/>
    <n v="95997"/>
    <n v="7136"/>
    <n v="6573"/>
    <n v="0.80569999999999997"/>
    <x v="1044"/>
    <n v="0"/>
    <n v="562"/>
    <n v="562"/>
    <n v="9021"/>
    <n v="9583"/>
    <n v="2"/>
    <n v="0.22982926200378923"/>
    <n v="0.1760448313359716"/>
    <n v="0.28444748377260348"/>
    <n v="0.30967842288763581"/>
    <n v="1640.08"/>
    <n v="1256.27"/>
    <n v="2029.84"/>
    <n v="2209.89"/>
  </r>
  <r>
    <n v="1988"/>
    <x v="11"/>
    <n v="1985"/>
    <n v="6"/>
    <x v="5"/>
    <s v="CA"/>
    <s v="WC"/>
    <n v="0"/>
    <x v="1"/>
    <s v="N"/>
    <n v="60136"/>
    <n v="14076"/>
    <n v="9750"/>
    <n v="0.96450000000000002"/>
    <x v="1045"/>
    <n v="1328"/>
    <n v="2996"/>
    <n v="4325"/>
    <n v="20402"/>
    <n v="24727"/>
    <n v="3"/>
    <n v="0.38740786786253439"/>
    <n v="0.12935476423053013"/>
    <n v="0.15447295977266673"/>
    <n v="0.32876440813426877"/>
    <n v="5453.25"/>
    <n v="1820.83"/>
    <n v="2174.4"/>
    <n v="4627.7700000000004"/>
  </r>
  <r>
    <n v="1988"/>
    <x v="10"/>
    <n v="1984"/>
    <n v="6"/>
    <x v="5"/>
    <s v="CA"/>
    <s v="WC"/>
    <n v="0"/>
    <x v="2"/>
    <s v="N"/>
    <n v="1312"/>
    <n v="506"/>
    <n v="268"/>
    <n v="1"/>
    <x v="1046"/>
    <n v="58"/>
    <n v="179"/>
    <n v="237"/>
    <n v="674"/>
    <n v="911"/>
    <n v="4"/>
    <n v="0.36550048398885843"/>
    <n v="0.11886371268840995"/>
    <n v="5.598467039371012E-2"/>
    <n v="0.4596511329290216"/>
    <n v="185.02"/>
    <n v="60.17"/>
    <n v="28.34"/>
    <n v="232.68"/>
  </r>
  <r>
    <n v="1988"/>
    <x v="13"/>
    <n v="1987"/>
    <n v="7"/>
    <x v="6"/>
    <s v="CA"/>
    <s v="GS"/>
    <n v="0"/>
    <x v="4"/>
    <s v="Y"/>
    <n v="208964"/>
    <n v="7709"/>
    <n v="7709"/>
    <n v="0.51970000000000005"/>
    <x v="1047"/>
    <n v="0"/>
    <n v="0"/>
    <n v="0"/>
    <n v="51"/>
    <n v="51"/>
    <n v="1"/>
    <n v="0.1120916325617294"/>
    <n v="0.22327134990692757"/>
    <n v="0.17347922247228909"/>
    <n v="0.49115779505905399"/>
    <n v="864.12"/>
    <n v="1721.21"/>
    <n v="1337.3600000000001"/>
    <n v="3786.36"/>
  </r>
  <r>
    <n v="1988"/>
    <x v="12"/>
    <n v="1986"/>
    <n v="7"/>
    <x v="6"/>
    <s v="CA"/>
    <s v="GS"/>
    <n v="0"/>
    <x v="0"/>
    <s v="N"/>
    <n v="48434"/>
    <n v="3649"/>
    <n v="3649"/>
    <n v="0.74219999999999997"/>
    <x v="1048"/>
    <n v="0"/>
    <n v="0"/>
    <n v="0"/>
    <n v="288"/>
    <n v="288"/>
    <n v="2"/>
    <n v="0.14806036726708788"/>
    <n v="0.33749993150046853"/>
    <n v="9.9990136067469287E-2"/>
    <n v="0.41444956516497428"/>
    <n v="540.37"/>
    <n v="1231.76"/>
    <n v="364.93"/>
    <n v="1512.6000000000001"/>
  </r>
  <r>
    <n v="1988"/>
    <x v="11"/>
    <n v="1985"/>
    <n v="7"/>
    <x v="6"/>
    <s v="CA"/>
    <s v="GS"/>
    <n v="0"/>
    <x v="1"/>
    <s v="N"/>
    <n v="95965"/>
    <n v="19041"/>
    <n v="16020"/>
    <n v="0.92459999999999998"/>
    <x v="1049"/>
    <n v="3021"/>
    <n v="0"/>
    <n v="3021"/>
    <n v="11916"/>
    <n v="14937"/>
    <n v="3"/>
    <n v="0.41650745669821454"/>
    <n v="0.17537971446186676"/>
    <n v="2.2264013015480564E-2"/>
    <n v="0.38584881582443797"/>
    <n v="7931.1100000000006"/>
    <n v="3339.5699999999997"/>
    <n v="423.95000000000005"/>
    <n v="7347.3099999999995"/>
  </r>
  <r>
    <n v="1988"/>
    <x v="10"/>
    <n v="1984"/>
    <n v="7"/>
    <x v="6"/>
    <s v="CA"/>
    <s v="GS"/>
    <n v="0"/>
    <x v="2"/>
    <s v="N"/>
    <n v="15962"/>
    <n v="6159"/>
    <n v="4913"/>
    <n v="1"/>
    <x v="1050"/>
    <n v="1245"/>
    <n v="0"/>
    <n v="1245"/>
    <n v="8206"/>
    <n v="9451"/>
    <n v="4"/>
    <n v="0.28678878320175205"/>
    <n v="0.22590097878302315"/>
    <n v="2.3320978815492336E-2"/>
    <n v="0.46398925919973238"/>
    <n v="1766.5300000000002"/>
    <n v="1391.48"/>
    <n v="143.65"/>
    <n v="2858.0299999999997"/>
  </r>
  <r>
    <n v="1988"/>
    <x v="13"/>
    <n v="1987"/>
    <n v="8"/>
    <x v="7"/>
    <s v="CA"/>
    <s v="GS"/>
    <n v="0"/>
    <x v="4"/>
    <s v="Y"/>
    <n v="98711"/>
    <n v="10465"/>
    <n v="10465"/>
    <n v="0.60340000000000005"/>
    <x v="1051"/>
    <n v="0"/>
    <n v="0"/>
    <n v="0"/>
    <n v="1810"/>
    <n v="1810"/>
    <n v="1"/>
    <n v="3.9003825852981761E-2"/>
    <n v="5.0372456916156119E-2"/>
    <n v="6.2545625494475246E-2"/>
    <n v="0.84807809173638682"/>
    <n v="408.20000000000005"/>
    <n v="527.18000000000006"/>
    <n v="654.57999999999993"/>
    <n v="8875.6799999999985"/>
  </r>
  <r>
    <n v="1988"/>
    <x v="12"/>
    <n v="1986"/>
    <n v="8"/>
    <x v="7"/>
    <s v="CA"/>
    <s v="GS"/>
    <n v="0"/>
    <x v="0"/>
    <s v="N"/>
    <n v="20672"/>
    <n v="4936"/>
    <n v="4936"/>
    <n v="0.84009999999999996"/>
    <x v="1052"/>
    <n v="0"/>
    <n v="0"/>
    <n v="0"/>
    <n v="2146"/>
    <n v="2146"/>
    <n v="2"/>
    <n v="2.9565791686165823E-2"/>
    <n v="5.5355330412004591E-2"/>
    <n v="6.5970977145971207E-2"/>
    <n v="0.8491079007558584"/>
    <n v="145.94"/>
    <n v="273.24"/>
    <n v="325.64"/>
    <n v="4191.2900000000009"/>
  </r>
  <r>
    <n v="1988"/>
    <x v="11"/>
    <n v="1985"/>
    <n v="8"/>
    <x v="7"/>
    <s v="CA"/>
    <s v="GS"/>
    <n v="0"/>
    <x v="1"/>
    <s v="N"/>
    <n v="11495"/>
    <n v="4933"/>
    <n v="4407"/>
    <n v="0.99209999999999998"/>
    <x v="1053"/>
    <n v="526"/>
    <n v="0"/>
    <n v="526"/>
    <n v="3883"/>
    <n v="4409"/>
    <n v="3"/>
    <n v="6.3358982883182383E-2"/>
    <n v="5.1865335809095997E-2"/>
    <n v="4.1812955590331546E-2"/>
    <n v="0.84296272571738995"/>
    <n v="312.56"/>
    <n v="255.86"/>
    <n v="206.26999999999998"/>
    <n v="4158.4699999999993"/>
  </r>
  <r>
    <n v="1988"/>
    <x v="10"/>
    <n v="1984"/>
    <n v="8"/>
    <x v="7"/>
    <s v="CA"/>
    <s v="GS"/>
    <n v="0"/>
    <x v="2"/>
    <s v="N"/>
    <n v="245"/>
    <n v="96"/>
    <n v="76"/>
    <n v="1"/>
    <x v="876"/>
    <n v="20"/>
    <n v="0"/>
    <n v="20"/>
    <n v="123"/>
    <n v="143"/>
    <n v="4"/>
    <n v="6.846193682030037E-2"/>
    <n v="0.245261522527188"/>
    <n v="3.3143448990160542E-3"/>
    <n v="0.68296219575349559"/>
    <n v="6.61"/>
    <n v="23.68"/>
    <n v="0.32"/>
    <n v="65.94"/>
  </r>
  <r>
    <n v="1988"/>
    <x v="13"/>
    <n v="1987"/>
    <n v="9"/>
    <x v="8"/>
    <s v="CA"/>
    <s v="GS"/>
    <n v="1"/>
    <x v="4"/>
    <s v="Y"/>
    <n v="151529"/>
    <n v="16065"/>
    <n v="16065"/>
    <n v="0.61060000000000003"/>
    <x v="96"/>
    <n v="0"/>
    <n v="0"/>
    <n v="0"/>
    <n v="2500"/>
    <n v="2500"/>
    <n v="1"/>
    <n v="3.9003810001612141E-2"/>
    <n v="5.0372192528014809E-2"/>
    <n v="6.2546644665219683E-2"/>
    <n v="0.84807735280515317"/>
    <n v="626.62"/>
    <n v="809.26"/>
    <n v="1004.85"/>
    <n v="13624.879999999997"/>
  </r>
  <r>
    <n v="1988"/>
    <x v="12"/>
    <n v="1986"/>
    <n v="9"/>
    <x v="8"/>
    <s v="CA"/>
    <s v="GS"/>
    <n v="1"/>
    <x v="0"/>
    <s v="N"/>
    <n v="29124"/>
    <n v="6954"/>
    <n v="6954"/>
    <n v="0.83130000000000004"/>
    <x v="1054"/>
    <n v="0"/>
    <n v="0"/>
    <n v="0"/>
    <n v="2682"/>
    <n v="2682"/>
    <n v="2"/>
    <n v="2.956148120880259E-2"/>
    <n v="5.5358395932312579E-2"/>
    <n v="6.5971942619839186E-2"/>
    <n v="0.84910818023904555"/>
    <n v="205.58"/>
    <n v="384.98"/>
    <n v="458.79"/>
    <n v="5904.9699999999993"/>
  </r>
  <r>
    <n v="1988"/>
    <x v="11"/>
    <n v="1985"/>
    <n v="9"/>
    <x v="8"/>
    <s v="CA"/>
    <s v="GS"/>
    <n v="1"/>
    <x v="1"/>
    <s v="N"/>
    <n v="13740"/>
    <n v="5865"/>
    <n v="5267"/>
    <n v="0.98750000000000004"/>
    <x v="1055"/>
    <n v="597"/>
    <n v="0"/>
    <n v="597"/>
    <n v="4413"/>
    <n v="5010"/>
    <n v="3"/>
    <n v="6.2050776721539531E-2"/>
    <n v="5.2142292112764423E-2"/>
    <n v="4.2032637307183478E-2"/>
    <n v="0.84377429385851244"/>
    <n v="363.97"/>
    <n v="305.85000000000002"/>
    <n v="246.55"/>
    <n v="4949.3099999999995"/>
  </r>
  <r>
    <n v="1988"/>
    <x v="10"/>
    <n v="1984"/>
    <n v="9"/>
    <x v="8"/>
    <s v="CA"/>
    <s v="GS"/>
    <n v="1"/>
    <x v="2"/>
    <s v="N"/>
    <n v="538"/>
    <n v="212"/>
    <n v="167"/>
    <n v="1"/>
    <x v="457"/>
    <n v="44"/>
    <n v="0"/>
    <n v="44"/>
    <n v="272"/>
    <n v="316"/>
    <n v="4"/>
    <n v="6.8465414135706559E-2"/>
    <n v="0.24523237745444271"/>
    <n v="3.2490464754908882E-3"/>
    <n v="0.68305316193435983"/>
    <n v="14.540000000000001"/>
    <n v="52.08"/>
    <n v="0.69"/>
    <n v="145.06"/>
  </r>
  <r>
    <n v="1988"/>
    <x v="13"/>
    <n v="1987"/>
    <n v="10"/>
    <x v="9"/>
    <s v="US"/>
    <s v="PS"/>
    <n v="1"/>
    <x v="4"/>
    <s v="Y"/>
    <n v="538738"/>
    <n v="22054"/>
    <n v="21103"/>
    <n v="0.57550000000000001"/>
    <x v="1056"/>
    <n v="0"/>
    <n v="951"/>
    <n v="951"/>
    <n v="677"/>
    <n v="1628"/>
    <n v="1"/>
    <n v="0.10101333904032725"/>
    <n v="0.11658001134446408"/>
    <n v="0.15633415114435353"/>
    <n v="0.62607249847085511"/>
    <n v="2227.83"/>
    <n v="2571.15"/>
    <n v="3447.92"/>
    <n v="13807.91"/>
  </r>
  <r>
    <n v="1988"/>
    <x v="12"/>
    <n v="1986"/>
    <n v="10"/>
    <x v="9"/>
    <s v="US"/>
    <s v="PS"/>
    <n v="1"/>
    <x v="0"/>
    <s v="N"/>
    <n v="218269"/>
    <n v="38519"/>
    <n v="26017"/>
    <n v="0.81889999999999996"/>
    <x v="1057"/>
    <n v="0"/>
    <n v="12501"/>
    <n v="12501"/>
    <n v="5233"/>
    <n v="17734"/>
    <n v="2"/>
    <n v="3.4698727494387224E-2"/>
    <n v="2.996084038953999E-2"/>
    <n v="0.16706023580918439"/>
    <n v="0.76828019630688837"/>
    <n v="1336.57"/>
    <n v="1154.07"/>
    <n v="6435.04"/>
    <n v="29593.599999999999"/>
  </r>
  <r>
    <n v="1988"/>
    <x v="11"/>
    <n v="1985"/>
    <n v="10"/>
    <x v="9"/>
    <s v="US"/>
    <s v="PS"/>
    <n v="1"/>
    <x v="1"/>
    <s v="N"/>
    <n v="86150"/>
    <n v="55768"/>
    <n v="30409"/>
    <n v="0.98680000000000001"/>
    <x v="1058"/>
    <n v="242"/>
    <n v="25116"/>
    <n v="25359"/>
    <n v="8084"/>
    <n v="33443"/>
    <n v="3"/>
    <n v="1.750795963056125E-3"/>
    <n v="2.6613389680130075E-3"/>
    <n v="0.1777174454875583"/>
    <n v="0.81787041958137252"/>
    <n v="97.64"/>
    <n v="148.41999999999999"/>
    <n v="9911.11"/>
    <n v="45611.75"/>
  </r>
  <r>
    <n v="1988"/>
    <x v="10"/>
    <n v="1984"/>
    <n v="10"/>
    <x v="9"/>
    <s v="US"/>
    <s v="PS"/>
    <n v="1"/>
    <x v="2"/>
    <s v="N"/>
    <n v="7361"/>
    <n v="6257"/>
    <n v="2008"/>
    <n v="1"/>
    <x v="1059"/>
    <n v="9"/>
    <n v="4240"/>
    <n v="4249"/>
    <n v="367"/>
    <n v="4616"/>
    <n v="4"/>
    <n v="9.7479593206471364E-5"/>
    <n v="1.3103814168738772E-4"/>
    <n v="0.11379543987266928"/>
    <n v="0.88597604239243688"/>
    <n v="0.61"/>
    <n v="0.82"/>
    <n v="712.1"/>
    <n v="5544.1900000000005"/>
  </r>
  <r>
    <n v="1988"/>
    <x v="13"/>
    <n v="1987"/>
    <n v="11"/>
    <x v="10"/>
    <s v="US"/>
    <s v="PS"/>
    <n v="1"/>
    <x v="4"/>
    <s v="Y"/>
    <n v="625955"/>
    <n v="23895"/>
    <n v="19465"/>
    <n v="0.57620000000000005"/>
    <x v="1060"/>
    <n v="0"/>
    <n v="4430"/>
    <n v="4430"/>
    <n v="949"/>
    <n v="5379"/>
    <n v="1"/>
    <n v="0.10832351296790416"/>
    <n v="9.484840926819306E-2"/>
    <n v="0.20063132116277591"/>
    <n v="0.59619675660112692"/>
    <n v="2588.4900000000002"/>
    <n v="2266.4899999999998"/>
    <n v="4794.2699999999995"/>
    <n v="14246.67"/>
  </r>
  <r>
    <n v="1988"/>
    <x v="12"/>
    <n v="1986"/>
    <n v="11"/>
    <x v="10"/>
    <s v="US"/>
    <s v="PS"/>
    <n v="1"/>
    <x v="0"/>
    <s v="N"/>
    <n v="331066"/>
    <n v="60106"/>
    <n v="46059"/>
    <n v="0.81389999999999996"/>
    <x v="1061"/>
    <n v="0"/>
    <n v="14047"/>
    <n v="14047"/>
    <n v="11166"/>
    <n v="25213"/>
    <n v="2"/>
    <n v="3.2509816748482613E-2"/>
    <n v="2.0897254637854239E-2"/>
    <n v="0.19323180902685005"/>
    <n v="0.75336111958681318"/>
    <n v="1954.05"/>
    <n v="1256.0600000000002"/>
    <n v="11614.48"/>
    <n v="45281.869999999995"/>
  </r>
  <r>
    <n v="1988"/>
    <x v="11"/>
    <n v="1985"/>
    <n v="11"/>
    <x v="10"/>
    <s v="US"/>
    <s v="PS"/>
    <n v="1"/>
    <x v="1"/>
    <s v="N"/>
    <n v="142357"/>
    <n v="67328"/>
    <n v="38139"/>
    <n v="0.98080000000000001"/>
    <x v="1062"/>
    <n v="216"/>
    <n v="28973"/>
    <n v="29189"/>
    <n v="32035"/>
    <n v="61224"/>
    <n v="3"/>
    <n v="5.2833291449300426E-3"/>
    <n v="8.2085278267415001E-3"/>
    <n v="0.24424540122230082"/>
    <n v="0.74226274180602758"/>
    <n v="355.72"/>
    <n v="552.66999999999996"/>
    <n v="16444.739999999998"/>
    <n v="49975.63"/>
  </r>
  <r>
    <n v="1988"/>
    <x v="10"/>
    <n v="1984"/>
    <n v="11"/>
    <x v="10"/>
    <s v="US"/>
    <s v="PS"/>
    <n v="1"/>
    <x v="2"/>
    <s v="N"/>
    <n v="12269"/>
    <n v="8062"/>
    <n v="3805"/>
    <n v="1"/>
    <x v="1063"/>
    <n v="38"/>
    <n v="4218"/>
    <n v="4256"/>
    <n v="2979"/>
    <n v="7235"/>
    <n v="4"/>
    <n v="1.2402931556902789E-4"/>
    <n v="1.6867986917387795E-4"/>
    <n v="0.24897024660748815"/>
    <n v="0.75073704420776899"/>
    <n v="1"/>
    <n v="1.36"/>
    <n v="2007.35"/>
    <n v="6052.9"/>
  </r>
  <r>
    <n v="1988"/>
    <x v="13"/>
    <n v="1987"/>
    <n v="12"/>
    <x v="11"/>
    <s v="US"/>
    <s v="PS"/>
    <n v="0"/>
    <x v="4"/>
    <s v="Y"/>
    <n v="194160"/>
    <n v="7156"/>
    <n v="6057"/>
    <n v="0.57789999999999997"/>
    <x v="1064"/>
    <n v="0"/>
    <n v="1099"/>
    <n v="1099"/>
    <n v="749"/>
    <n v="1848"/>
    <n v="1"/>
    <n v="0.11218605690971713"/>
    <n v="9.8230391437693423E-2"/>
    <n v="0.20412466204179153"/>
    <n v="0.58545888961079784"/>
    <n v="802.91000000000008"/>
    <n v="703.03"/>
    <n v="1460.91"/>
    <n v="4190.1000000000004"/>
  </r>
  <r>
    <n v="1988"/>
    <x v="12"/>
    <n v="1986"/>
    <n v="12"/>
    <x v="11"/>
    <s v="US"/>
    <s v="PS"/>
    <n v="0"/>
    <x v="0"/>
    <s v="N"/>
    <n v="113477"/>
    <n v="19593"/>
    <n v="15890"/>
    <n v="0.81530000000000002"/>
    <x v="1065"/>
    <n v="0"/>
    <n v="3703"/>
    <n v="3703"/>
    <n v="5362"/>
    <n v="9065"/>
    <n v="2"/>
    <n v="3.4229068909306014E-2"/>
    <n v="2.2085295285496576E-2"/>
    <n v="0.20182835398125307"/>
    <n v="0.74185728182394439"/>
    <n v="670.67000000000007"/>
    <n v="432.72999999999996"/>
    <n v="3954.54"/>
    <n v="14535.64"/>
  </r>
  <r>
    <n v="1988"/>
    <x v="11"/>
    <n v="1985"/>
    <n v="12"/>
    <x v="11"/>
    <s v="US"/>
    <s v="PS"/>
    <n v="0"/>
    <x v="1"/>
    <s v="N"/>
    <n v="50488"/>
    <n v="19997"/>
    <n v="13612"/>
    <n v="0.98080000000000001"/>
    <x v="1066"/>
    <n v="74"/>
    <n v="6310"/>
    <n v="6385"/>
    <n v="15237"/>
    <n v="21622"/>
    <n v="3"/>
    <n v="6.0642792598848945E-3"/>
    <n v="8.9391486806054566E-3"/>
    <n v="0.30125021065206881"/>
    <n v="0.68374636140744094"/>
    <n v="121.27"/>
    <n v="178.76"/>
    <n v="6024.2300000000005"/>
    <n v="13673.170000000002"/>
  </r>
  <r>
    <n v="1988"/>
    <x v="10"/>
    <n v="1984"/>
    <n v="12"/>
    <x v="11"/>
    <s v="US"/>
    <s v="PS"/>
    <n v="0"/>
    <x v="2"/>
    <s v="N"/>
    <n v="4843"/>
    <n v="2557"/>
    <n v="1487"/>
    <n v="1"/>
    <x v="1067"/>
    <n v="15"/>
    <n v="1054"/>
    <n v="1070"/>
    <n v="1801"/>
    <n v="2871"/>
    <n v="4"/>
    <n v="1.5247895594922061E-4"/>
    <n v="2.072149914181716E-4"/>
    <n v="0.3211988755654428"/>
    <n v="0.67844143048718986"/>
    <n v="0.39"/>
    <n v="0.53"/>
    <n v="821.54"/>
    <n v="1735.27"/>
  </r>
  <r>
    <n v="1988"/>
    <x v="13"/>
    <n v="1987"/>
    <n v="13"/>
    <x v="12"/>
    <s v="US"/>
    <s v="PS"/>
    <n v="1"/>
    <x v="4"/>
    <s v="Y"/>
    <n v="123332"/>
    <n v="4490"/>
    <n v="3927"/>
    <n v="0.57210000000000005"/>
    <x v="1068"/>
    <n v="0"/>
    <n v="562"/>
    <n v="562"/>
    <n v="1175"/>
    <n v="1737"/>
    <n v="1"/>
    <n v="0.10843470088591754"/>
    <n v="9.94530383541265E-2"/>
    <n v="0.18214535461198242"/>
    <n v="0.60996690614797366"/>
    <n v="486.90000000000003"/>
    <n v="446.57"/>
    <n v="817.88"/>
    <n v="2738.91"/>
  </r>
  <r>
    <n v="1988"/>
    <x v="12"/>
    <n v="1986"/>
    <n v="13"/>
    <x v="12"/>
    <s v="US"/>
    <s v="PS"/>
    <n v="1"/>
    <x v="0"/>
    <s v="N"/>
    <n v="74886"/>
    <n v="18262"/>
    <n v="14962"/>
    <n v="0.80179999999999996"/>
    <x v="139"/>
    <n v="0"/>
    <n v="3299"/>
    <n v="3299"/>
    <n v="1598"/>
    <n v="4897"/>
    <n v="2"/>
    <n v="2.102126438606847E-2"/>
    <n v="2.2881364284986799E-2"/>
    <n v="8.3181017234260898E-2"/>
    <n v="0.87291635409468393"/>
    <n v="383.9"/>
    <n v="417.87"/>
    <n v="1519.0900000000001"/>
    <n v="15941.6"/>
  </r>
  <r>
    <n v="1988"/>
    <x v="11"/>
    <n v="1985"/>
    <n v="13"/>
    <x v="12"/>
    <s v="US"/>
    <s v="PS"/>
    <n v="1"/>
    <x v="1"/>
    <s v="N"/>
    <n v="25088"/>
    <n v="13194"/>
    <n v="9513"/>
    <n v="0.96499999999999997"/>
    <x v="1069"/>
    <n v="145"/>
    <n v="3535"/>
    <n v="3680"/>
    <n v="3175"/>
    <n v="6855"/>
    <n v="3"/>
    <n v="4.2774782886145866E-3"/>
    <n v="1.2520945925974766E-2"/>
    <n v="0.24207616851930588"/>
    <n v="0.74112540726610487"/>
    <n v="56.44"/>
    <n v="165.20999999999998"/>
    <n v="3194.12"/>
    <n v="9778.92"/>
  </r>
  <r>
    <n v="1988"/>
    <x v="10"/>
    <n v="1984"/>
    <n v="13"/>
    <x v="12"/>
    <s v="US"/>
    <s v="PS"/>
    <n v="1"/>
    <x v="2"/>
    <s v="N"/>
    <n v="3201"/>
    <n v="2098"/>
    <n v="1250"/>
    <n v="1"/>
    <x v="1070"/>
    <n v="25"/>
    <n v="821"/>
    <n v="847"/>
    <n v="782"/>
    <n v="1629"/>
    <n v="4"/>
    <n v="2.7546502594994922E-3"/>
    <n v="5.2805406358571588E-3"/>
    <n v="7.3846549776720824E-2"/>
    <n v="0.91811825932792257"/>
    <n v="5.7799999999999994"/>
    <n v="11.08"/>
    <n v="154.94999999999999"/>
    <n v="1926.46"/>
  </r>
  <r>
    <n v="1988"/>
    <x v="12"/>
    <n v="1987"/>
    <n v="14"/>
    <x v="13"/>
    <s v="US"/>
    <s v="PS"/>
    <n v="3"/>
    <x v="0"/>
    <s v="Y"/>
    <n v="2814"/>
    <n v="230"/>
    <n v="205"/>
    <n v="0.61870000000000003"/>
    <x v="1071"/>
    <n v="0"/>
    <n v="25"/>
    <n v="25"/>
    <n v="15"/>
    <n v="40"/>
    <n v="1"/>
    <n v="0"/>
    <n v="3.3687866290427616E-2"/>
    <n v="7.818537008899501E-2"/>
    <n v="0.88812676362057741"/>
    <n v="0"/>
    <n v="7.76"/>
    <n v="18.009999999999998"/>
    <n v="204.57999999999998"/>
  </r>
  <r>
    <n v="1988"/>
    <x v="11"/>
    <n v="1986"/>
    <n v="14"/>
    <x v="13"/>
    <s v="US"/>
    <s v="PS"/>
    <n v="3"/>
    <x v="1"/>
    <s v="N"/>
    <n v="2293"/>
    <n v="472"/>
    <n v="452"/>
    <n v="0.86860000000000004"/>
    <x v="1072"/>
    <n v="0"/>
    <n v="20"/>
    <n v="20"/>
    <n v="402"/>
    <n v="422"/>
    <n v="2"/>
    <n v="0"/>
    <n v="1.7254154758124276E-2"/>
    <n v="0.22601884196041072"/>
    <n v="0.75672700328146503"/>
    <n v="0"/>
    <n v="8.15"/>
    <n v="106.75999999999999"/>
    <n v="357.44"/>
  </r>
  <r>
    <n v="1988"/>
    <x v="10"/>
    <n v="1985"/>
    <n v="14"/>
    <x v="13"/>
    <s v="US"/>
    <s v="PS"/>
    <n v="3"/>
    <x v="2"/>
    <s v="N"/>
    <n v="515"/>
    <n v="113"/>
    <n v="113"/>
    <n v="0.99050000000000005"/>
    <x v="1073"/>
    <n v="0"/>
    <n v="0"/>
    <n v="0"/>
    <n v="270"/>
    <n v="270"/>
    <n v="3"/>
    <n v="0"/>
    <n v="4.8493949297765217E-2"/>
    <n v="1.3779701439802138E-2"/>
    <n v="0.93772634926243259"/>
    <n v="0"/>
    <n v="5.49"/>
    <n v="1.56"/>
    <n v="106.16"/>
  </r>
  <r>
    <n v="1988"/>
    <x v="9"/>
    <n v="1984"/>
    <n v="14"/>
    <x v="13"/>
    <s v="US"/>
    <s v="PS"/>
    <n v="3"/>
    <x v="3"/>
    <s v="N"/>
    <n v="22"/>
    <n v="26"/>
    <n v="26"/>
    <n v="1"/>
    <x v="1074"/>
    <n v="0"/>
    <n v="0"/>
    <n v="0"/>
    <n v="0"/>
    <n v="0"/>
    <n v="4"/>
    <n v="0"/>
    <n v="0"/>
    <n v="1.1160714285714285E-3"/>
    <n v="0.99888392857142849"/>
    <n v="0"/>
    <n v="0"/>
    <n v="0.03"/>
    <n v="26.85"/>
  </r>
  <r>
    <n v="1988"/>
    <x v="13"/>
    <n v="1987"/>
    <n v="15"/>
    <x v="14"/>
    <s v="US"/>
    <s v="PS"/>
    <n v="0"/>
    <x v="4"/>
    <s v="Y"/>
    <n v="66343"/>
    <n v="3416"/>
    <n v="3365"/>
    <n v="0.58320000000000005"/>
    <x v="1075"/>
    <n v="0"/>
    <n v="50"/>
    <n v="50"/>
    <n v="388"/>
    <n v="438"/>
    <n v="1"/>
    <n v="8.0301243081390097E-2"/>
    <n v="0.10295008649177087"/>
    <n v="0.21621771925151692"/>
    <n v="0.60053095117532229"/>
    <n v="274.35000000000002"/>
    <n v="351.73"/>
    <n v="738.70999999999992"/>
    <n v="2051.7199999999998"/>
  </r>
  <r>
    <n v="1988"/>
    <x v="12"/>
    <n v="1986"/>
    <n v="15"/>
    <x v="14"/>
    <s v="US"/>
    <s v="PS"/>
    <n v="0"/>
    <x v="0"/>
    <s v="N"/>
    <n v="26624"/>
    <n v="3855"/>
    <n v="3623"/>
    <n v="0.82579999999999998"/>
    <x v="1076"/>
    <n v="0"/>
    <n v="232"/>
    <n v="232"/>
    <n v="2637"/>
    <n v="2869"/>
    <n v="2"/>
    <n v="5.7540464826727533E-2"/>
    <n v="7.1900290516704712E-2"/>
    <n v="0.28826260634986517"/>
    <n v="0.58229663830670264"/>
    <n v="221.82999999999998"/>
    <n v="277.19"/>
    <n v="1111.3100000000002"/>
    <n v="2244.87"/>
  </r>
  <r>
    <n v="1988"/>
    <x v="11"/>
    <n v="1985"/>
    <n v="15"/>
    <x v="14"/>
    <s v="US"/>
    <s v="PS"/>
    <n v="0"/>
    <x v="1"/>
    <s v="N"/>
    <n v="20576"/>
    <n v="4004"/>
    <n v="2672"/>
    <n v="0.98089999999999999"/>
    <x v="1077"/>
    <n v="22"/>
    <n v="1308"/>
    <n v="1331"/>
    <n v="9816"/>
    <n v="11147"/>
    <n v="3"/>
    <n v="4.559303916965525E-2"/>
    <n v="0.10104342527196987"/>
    <n v="0.26400807168616325"/>
    <n v="0.58935546387221149"/>
    <n v="182.56"/>
    <n v="404.59000000000003"/>
    <n v="1057.1200000000001"/>
    <n v="2359.85"/>
  </r>
  <r>
    <n v="1988"/>
    <x v="10"/>
    <n v="1984"/>
    <n v="15"/>
    <x v="14"/>
    <s v="US"/>
    <s v="PS"/>
    <n v="0"/>
    <x v="2"/>
    <s v="N"/>
    <n v="1418"/>
    <n v="547"/>
    <n v="285"/>
    <n v="1"/>
    <x v="519"/>
    <n v="13"/>
    <n v="247"/>
    <n v="261"/>
    <n v="728"/>
    <n v="989"/>
    <n v="4"/>
    <n v="5.1327950900522416E-3"/>
    <n v="2.9225879516311698E-4"/>
    <n v="0.31569429730025944"/>
    <n v="0.67888064881452537"/>
    <n v="2.8099999999999996"/>
    <n v="0.16"/>
    <n v="172.83"/>
    <n v="371.66"/>
  </r>
  <r>
    <n v="1988"/>
    <x v="13"/>
    <n v="1987"/>
    <n v="16"/>
    <x v="15"/>
    <s v="US"/>
    <s v="PS"/>
    <n v="0"/>
    <x v="4"/>
    <s v="Y"/>
    <n v="5045"/>
    <n v="201"/>
    <n v="194"/>
    <n v="0.59089999999999998"/>
    <x v="569"/>
    <n v="0"/>
    <n v="7"/>
    <n v="7"/>
    <n v="27"/>
    <n v="34"/>
    <n v="1"/>
    <n v="0.13408707725875235"/>
    <n v="9.0598036298720624E-2"/>
    <n v="0.1601209957353962"/>
    <n v="0.61519389070713082"/>
    <n v="27.04"/>
    <n v="18.27"/>
    <n v="32.29"/>
    <n v="124.06"/>
  </r>
  <r>
    <n v="1988"/>
    <x v="12"/>
    <n v="1986"/>
    <n v="16"/>
    <x v="15"/>
    <s v="US"/>
    <s v="PS"/>
    <n v="0"/>
    <x v="0"/>
    <s v="N"/>
    <n v="2487"/>
    <n v="438"/>
    <n v="396"/>
    <n v="0.83689999999999998"/>
    <x v="180"/>
    <n v="0"/>
    <n v="42"/>
    <n v="42"/>
    <n v="252"/>
    <n v="294"/>
    <n v="2"/>
    <n v="3.3386581469648562E-2"/>
    <n v="9.7056138749429491E-2"/>
    <n v="0.28623916020082157"/>
    <n v="0.58331811958010049"/>
    <n v="14.63"/>
    <n v="42.53"/>
    <n v="125.43"/>
    <n v="255.61"/>
  </r>
  <r>
    <n v="1988"/>
    <x v="11"/>
    <n v="1985"/>
    <n v="16"/>
    <x v="15"/>
    <s v="US"/>
    <s v="PS"/>
    <n v="0"/>
    <x v="1"/>
    <s v="N"/>
    <n v="1265"/>
    <n v="396"/>
    <n v="313"/>
    <n v="0.9889"/>
    <x v="1078"/>
    <n v="0"/>
    <n v="82"/>
    <n v="82"/>
    <n v="538"/>
    <n v="620"/>
    <n v="3"/>
    <n v="0.21474868225265442"/>
    <n v="2.0680436811177524E-3"/>
    <n v="0.16574613502812038"/>
    <n v="0.61743713903810749"/>
    <n v="85.15"/>
    <n v="0.82"/>
    <n v="65.720000000000013"/>
    <n v="244.82"/>
  </r>
  <r>
    <n v="1988"/>
    <x v="10"/>
    <n v="1984"/>
    <n v="16"/>
    <x v="15"/>
    <s v="US"/>
    <s v="PS"/>
    <n v="0"/>
    <x v="2"/>
    <s v="N"/>
    <n v="111"/>
    <n v="15"/>
    <n v="15"/>
    <n v="1"/>
    <x v="410"/>
    <n v="0"/>
    <n v="0"/>
    <n v="0"/>
    <n v="83"/>
    <n v="83"/>
    <n v="4"/>
    <n v="6.2814070351758795E-4"/>
    <n v="6.2814070351758795E-4"/>
    <n v="8.7939698492462328E-3"/>
    <n v="0.98994974874371855"/>
    <n v="0.01"/>
    <n v="0.01"/>
    <n v="0.14000000000000001"/>
    <n v="15.76"/>
  </r>
  <r>
    <n v="1988"/>
    <x v="13"/>
    <n v="1987"/>
    <n v="17"/>
    <x v="16"/>
    <s v="US"/>
    <s v="PS"/>
    <n v="0"/>
    <x v="4"/>
    <s v="Y"/>
    <n v="26400"/>
    <n v="1353"/>
    <n v="1335"/>
    <n v="0.57110000000000005"/>
    <x v="1079"/>
    <n v="0"/>
    <n v="17"/>
    <n v="17"/>
    <n v="80"/>
    <n v="97"/>
    <n v="1"/>
    <n v="8.0681398270637805E-2"/>
    <n v="0.10330352523834159"/>
    <n v="0.21681324366270049"/>
    <n v="0.59920183282832018"/>
    <n v="109.17"/>
    <n v="139.78"/>
    <n v="293.37"/>
    <n v="810.78"/>
  </r>
  <r>
    <n v="1988"/>
    <x v="12"/>
    <n v="1986"/>
    <n v="17"/>
    <x v="16"/>
    <s v="US"/>
    <s v="PS"/>
    <n v="0"/>
    <x v="0"/>
    <s v="N"/>
    <n v="15368"/>
    <n v="2451"/>
    <n v="2043"/>
    <n v="0.81169999999999998"/>
    <x v="1080"/>
    <n v="0"/>
    <n v="408"/>
    <n v="408"/>
    <n v="875"/>
    <n v="1283"/>
    <n v="2"/>
    <n v="3.9896242036657877E-2"/>
    <n v="6.4807941725873411E-2"/>
    <n v="0.25937451567381498"/>
    <n v="0.6359213005636537"/>
    <n v="97.82"/>
    <n v="158.9"/>
    <n v="635.95000000000005"/>
    <n v="1559.19"/>
  </r>
  <r>
    <n v="1988"/>
    <x v="11"/>
    <n v="1985"/>
    <n v="17"/>
    <x v="16"/>
    <s v="US"/>
    <s v="PS"/>
    <n v="0"/>
    <x v="1"/>
    <s v="N"/>
    <n v="8378"/>
    <n v="2866"/>
    <n v="1057"/>
    <n v="0.97389999999999999"/>
    <x v="1081"/>
    <n v="8"/>
    <n v="1800"/>
    <n v="1808"/>
    <n v="2362"/>
    <n v="4170"/>
    <n v="3"/>
    <n v="3.7731372446398348E-2"/>
    <n v="5.3798782296191616E-2"/>
    <n v="0.14083145792990351"/>
    <n v="0.76763838732750656"/>
    <n v="108.14"/>
    <n v="154.19"/>
    <n v="403.63"/>
    <n v="2200.09"/>
  </r>
  <r>
    <n v="1988"/>
    <x v="10"/>
    <n v="1984"/>
    <n v="17"/>
    <x v="16"/>
    <s v="US"/>
    <s v="PS"/>
    <n v="0"/>
    <x v="2"/>
    <s v="N"/>
    <n v="1484"/>
    <n v="887"/>
    <n v="198"/>
    <n v="1"/>
    <x v="1082"/>
    <n v="9"/>
    <n v="678"/>
    <n v="688"/>
    <n v="448"/>
    <n v="1136"/>
    <n v="4"/>
    <n v="1.3522040926710539E-4"/>
    <n v="1.9156224646173266E-4"/>
    <n v="0.13776706030830252"/>
    <n v="0.86190615703596851"/>
    <n v="0.12"/>
    <n v="0.17"/>
    <n v="122.25999999999999"/>
    <n v="764.88999999999987"/>
  </r>
  <r>
    <n v="1988"/>
    <x v="13"/>
    <n v="1987"/>
    <n v="18"/>
    <x v="17"/>
    <s v="US"/>
    <s v="WA"/>
    <n v="1"/>
    <x v="4"/>
    <s v="Y"/>
    <n v="282629"/>
    <n v="10344"/>
    <n v="7249"/>
    <n v="0.60050000000000003"/>
    <x v="1083"/>
    <n v="0"/>
    <n v="3095"/>
    <n v="3095"/>
    <n v="8967"/>
    <n v="12062"/>
    <n v="1"/>
    <n v="0.20352531414910757"/>
    <n v="7.5347451474729349E-2"/>
    <n v="0.1748562778103766"/>
    <n v="0.54627095656578639"/>
    <n v="2105.39"/>
    <n v="779.44"/>
    <n v="1808.82"/>
    <n v="5650.96"/>
  </r>
  <r>
    <n v="1988"/>
    <x v="12"/>
    <n v="1986"/>
    <n v="18"/>
    <x v="17"/>
    <s v="US"/>
    <s v="WA"/>
    <n v="1"/>
    <x v="0"/>
    <s v="N"/>
    <n v="183635"/>
    <n v="26757"/>
    <n v="18035"/>
    <n v="0.81200000000000006"/>
    <x v="1084"/>
    <n v="0"/>
    <n v="8722"/>
    <n v="8722"/>
    <n v="12539"/>
    <n v="21261"/>
    <n v="2"/>
    <n v="7.9753537378432701E-2"/>
    <n v="0.12890217846677288"/>
    <n v="0.18843619862761563"/>
    <n v="0.60290808552717889"/>
    <n v="2134.0300000000002"/>
    <n v="3449.14"/>
    <n v="5042.1399999999994"/>
    <n v="16132.5"/>
  </r>
  <r>
    <n v="1988"/>
    <x v="11"/>
    <n v="1985"/>
    <n v="18"/>
    <x v="17"/>
    <s v="US"/>
    <s v="WA"/>
    <n v="1"/>
    <x v="1"/>
    <s v="N"/>
    <n v="82326"/>
    <n v="30567"/>
    <n v="9347"/>
    <n v="0.95899999999999996"/>
    <x v="1085"/>
    <n v="1275"/>
    <n v="19944"/>
    <n v="21219"/>
    <n v="12141"/>
    <n v="33360"/>
    <n v="3"/>
    <n v="9.600088461383692E-2"/>
    <n v="0.10395684759484163"/>
    <n v="8.435761299518664E-2"/>
    <n v="0.71568465479613486"/>
    <n v="2934.4599999999996"/>
    <n v="3177.65"/>
    <n v="2578.56"/>
    <n v="21876.340000000004"/>
  </r>
  <r>
    <n v="1988"/>
    <x v="10"/>
    <n v="1984"/>
    <n v="18"/>
    <x v="17"/>
    <s v="US"/>
    <s v="WA"/>
    <n v="1"/>
    <x v="2"/>
    <s v="N"/>
    <n v="14721"/>
    <n v="7423"/>
    <n v="2693"/>
    <n v="1"/>
    <x v="1086"/>
    <n v="117"/>
    <n v="4612"/>
    <n v="4730"/>
    <n v="5825"/>
    <n v="10555"/>
    <n v="4"/>
    <n v="0.18417848040562748"/>
    <n v="0.14983646660093"/>
    <n v="2.5083652587168419E-2"/>
    <n v="0.64090140040627397"/>
    <n v="1367.2599999999998"/>
    <n v="1112.32"/>
    <n v="186.20999999999998"/>
    <n v="4757.7699999999986"/>
  </r>
  <r>
    <n v="1988"/>
    <x v="13"/>
    <n v="1987"/>
    <n v="19"/>
    <x v="18"/>
    <s v="US"/>
    <s v="CR"/>
    <n v="0"/>
    <x v="4"/>
    <s v="Y"/>
    <n v="889833"/>
    <n v="38212"/>
    <n v="25334"/>
    <n v="0.60229999999999995"/>
    <x v="1087"/>
    <n v="0"/>
    <n v="12877"/>
    <n v="12877"/>
    <n v="35742"/>
    <n v="48619"/>
    <n v="1"/>
    <n v="9.6295916353897504E-2"/>
    <n v="8.4317350222780987E-2"/>
    <n v="0.15062825123349949"/>
    <n v="0.66875848218982203"/>
    <n v="3679.7"/>
    <n v="3221.9700000000003"/>
    <n v="5755.87"/>
    <n v="25554.879999999997"/>
  </r>
  <r>
    <n v="1988"/>
    <x v="12"/>
    <n v="1986"/>
    <n v="19"/>
    <x v="18"/>
    <s v="US"/>
    <s v="CR"/>
    <n v="0"/>
    <x v="0"/>
    <s v="N"/>
    <n v="496506"/>
    <n v="59875"/>
    <n v="35139"/>
    <n v="0.82279999999999998"/>
    <x v="1088"/>
    <n v="0"/>
    <n v="24735"/>
    <n v="24735"/>
    <n v="10573"/>
    <n v="35308"/>
    <n v="2"/>
    <n v="9.7530232844005069E-2"/>
    <n v="6.7820810190783246E-2"/>
    <n v="0.23620716262203703"/>
    <n v="0.59844179434317457"/>
    <n v="5839.65"/>
    <n v="4060.79"/>
    <n v="14142.970000000001"/>
    <n v="35831.869999999995"/>
  </r>
  <r>
    <n v="1988"/>
    <x v="11"/>
    <n v="1985"/>
    <n v="19"/>
    <x v="18"/>
    <s v="US"/>
    <s v="CR"/>
    <n v="0"/>
    <x v="1"/>
    <s v="N"/>
    <n v="604361"/>
    <n v="227703"/>
    <n v="92842"/>
    <n v="0.95930000000000004"/>
    <x v="1089"/>
    <n v="6675"/>
    <n v="128185"/>
    <n v="134861"/>
    <n v="101266"/>
    <n v="236127"/>
    <n v="3"/>
    <n v="0.13836294752641018"/>
    <n v="8.5394504476603558E-2"/>
    <n v="0.13035381742287394"/>
    <n v="0.64588873057411222"/>
    <n v="31505.78"/>
    <n v="19444.66"/>
    <n v="29682.07"/>
    <n v="147071.37"/>
  </r>
  <r>
    <n v="1988"/>
    <x v="10"/>
    <n v="1984"/>
    <n v="19"/>
    <x v="18"/>
    <s v="US"/>
    <s v="CR"/>
    <n v="0"/>
    <x v="2"/>
    <s v="N"/>
    <n v="153211"/>
    <n v="50231"/>
    <n v="30954"/>
    <n v="1"/>
    <x v="1090"/>
    <n v="377"/>
    <n v="18898"/>
    <n v="19276"/>
    <n v="86431"/>
    <n v="105707"/>
    <n v="4"/>
    <n v="0.35306461737050837"/>
    <n v="0.11252919747336466"/>
    <n v="0.11033474593395383"/>
    <n v="0.42407143922217322"/>
    <n v="17734.870000000003"/>
    <n v="5652.48"/>
    <n v="5542.25"/>
    <n v="21301.630000000005"/>
  </r>
  <r>
    <n v="1988"/>
    <x v="13"/>
    <n v="1987"/>
    <n v="20"/>
    <x v="19"/>
    <s v="US"/>
    <s v="CR"/>
    <n v="1"/>
    <x v="4"/>
    <s v="Y"/>
    <n v="165527"/>
    <n v="8736"/>
    <n v="5623"/>
    <n v="0.66090000000000004"/>
    <x v="1091"/>
    <n v="0"/>
    <n v="3113"/>
    <n v="3113"/>
    <n v="1766"/>
    <n v="4879"/>
    <n v="1"/>
    <n v="0"/>
    <n v="5.22486288011281E-2"/>
    <n v="0.15053428683923784"/>
    <n v="0.79721708435963412"/>
    <n v="0"/>
    <n v="456.49"/>
    <n v="1315.2"/>
    <n v="6965.19"/>
  </r>
  <r>
    <n v="1988"/>
    <x v="12"/>
    <n v="1986"/>
    <n v="20"/>
    <x v="19"/>
    <s v="US"/>
    <s v="CR"/>
    <n v="1"/>
    <x v="0"/>
    <s v="N"/>
    <n v="75120"/>
    <n v="34263"/>
    <n v="25345"/>
    <n v="0.86950000000000005"/>
    <x v="1092"/>
    <n v="0"/>
    <n v="8918"/>
    <n v="8918"/>
    <n v="2225"/>
    <n v="11143"/>
    <n v="2"/>
    <n v="0"/>
    <n v="7.9150313215767491E-3"/>
    <n v="0.2155135781311654"/>
    <n v="0.7765713905472581"/>
    <n v="0"/>
    <n v="271.2"/>
    <n v="7384.34"/>
    <n v="26608.380000000005"/>
  </r>
  <r>
    <n v="1988"/>
    <x v="11"/>
    <n v="1985"/>
    <n v="20"/>
    <x v="19"/>
    <s v="US"/>
    <s v="CR"/>
    <n v="1"/>
    <x v="1"/>
    <s v="N"/>
    <n v="5420"/>
    <n v="3614"/>
    <n v="1680"/>
    <n v="1"/>
    <x v="1093"/>
    <n v="126"/>
    <n v="1807"/>
    <n v="1933"/>
    <n v="721"/>
    <n v="2654"/>
    <n v="3"/>
    <n v="0"/>
    <n v="2.9633031838216376E-3"/>
    <n v="0.26251103283981836"/>
    <n v="0.73452566397635999"/>
    <n v="0"/>
    <n v="10.71"/>
    <n v="948.77"/>
    <n v="2654.73"/>
  </r>
  <r>
    <n v="1988"/>
    <x v="10"/>
    <n v="1984"/>
    <n v="20"/>
    <x v="19"/>
    <s v="US"/>
    <s v="CR"/>
    <n v="1"/>
    <x v="2"/>
    <s v="N"/>
    <n v="0"/>
    <n v="0"/>
    <n v="0"/>
    <n v="1"/>
    <x v="55"/>
    <n v="0"/>
    <n v="0"/>
    <n v="0"/>
    <n v="0"/>
    <n v="0"/>
    <n v="4"/>
    <e v="#DIV/0!"/>
    <e v="#DIV/0!"/>
    <e v="#DIV/0!"/>
    <e v="#DIV/0!"/>
    <n v="0"/>
    <n v="0"/>
    <n v="0"/>
    <n v="0"/>
  </r>
  <r>
    <n v="1988"/>
    <x v="13"/>
    <n v="1987"/>
    <n v="21"/>
    <x v="20"/>
    <s v="US"/>
    <s v="CR"/>
    <n v="1"/>
    <x v="4"/>
    <s v="Y"/>
    <n v="151502"/>
    <n v="3802"/>
    <n v="2987"/>
    <n v="0.63639999999999997"/>
    <x v="1094"/>
    <n v="0"/>
    <n v="815"/>
    <n v="815"/>
    <n v="1276"/>
    <n v="2091"/>
    <n v="1"/>
    <n v="0"/>
    <n v="0"/>
    <n v="0.25500081527885166"/>
    <n v="0.74499918472114834"/>
    <n v="0"/>
    <n v="0"/>
    <n v="969.61"/>
    <n v="2832.77"/>
  </r>
  <r>
    <n v="1988"/>
    <x v="12"/>
    <n v="1986"/>
    <n v="21"/>
    <x v="20"/>
    <s v="US"/>
    <s v="CR"/>
    <n v="1"/>
    <x v="0"/>
    <s v="N"/>
    <n v="114366"/>
    <n v="45899"/>
    <n v="34862"/>
    <n v="0.876"/>
    <x v="1095"/>
    <n v="0"/>
    <n v="11036"/>
    <n v="11036"/>
    <n v="6331"/>
    <n v="17367"/>
    <n v="2"/>
    <n v="0"/>
    <n v="0"/>
    <n v="0.29278056283592269"/>
    <n v="0.70721943716407742"/>
    <n v="0"/>
    <n v="0"/>
    <n v="13438.539999999999"/>
    <n v="32461.160000000003"/>
  </r>
  <r>
    <n v="1988"/>
    <x v="11"/>
    <n v="1985"/>
    <n v="21"/>
    <x v="20"/>
    <s v="US"/>
    <s v="CR"/>
    <n v="1"/>
    <x v="1"/>
    <s v="N"/>
    <n v="132304"/>
    <n v="77934"/>
    <n v="47539"/>
    <n v="0.99439999999999995"/>
    <x v="1096"/>
    <n v="1"/>
    <n v="30393"/>
    <n v="30395"/>
    <n v="24643"/>
    <n v="55038"/>
    <n v="3"/>
    <n v="0"/>
    <n v="0"/>
    <n v="0.33058312422659591"/>
    <n v="0.66941687577340414"/>
    <n v="0"/>
    <n v="0"/>
    <n v="25763.89"/>
    <n v="52170.79"/>
  </r>
  <r>
    <n v="1988"/>
    <x v="10"/>
    <n v="1984"/>
    <n v="21"/>
    <x v="20"/>
    <s v="US"/>
    <s v="CR"/>
    <n v="1"/>
    <x v="2"/>
    <s v="N"/>
    <n v="1193"/>
    <n v="4"/>
    <n v="2"/>
    <n v="1"/>
    <x v="1000"/>
    <n v="0"/>
    <n v="2"/>
    <n v="2"/>
    <n v="1068"/>
    <n v="1070"/>
    <n v="4"/>
    <n v="0"/>
    <n v="0"/>
    <n v="0.33551198257080611"/>
    <n v="0.66448801742919383"/>
    <n v="0"/>
    <n v="0"/>
    <n v="1.54"/>
    <n v="3.05"/>
  </r>
  <r>
    <n v="1988"/>
    <x v="13"/>
    <n v="1987"/>
    <n v="22"/>
    <x v="21"/>
    <s v="US"/>
    <s v="CR"/>
    <n v="1"/>
    <x v="4"/>
    <s v="Y"/>
    <n v="250723"/>
    <n v="8899"/>
    <n v="5683"/>
    <n v="0.59830000000000005"/>
    <x v="1097"/>
    <n v="0"/>
    <n v="3215"/>
    <n v="3215"/>
    <n v="3052"/>
    <n v="6267"/>
    <n v="1"/>
    <n v="0.1112292254272904"/>
    <n v="0.10201368677731457"/>
    <n v="0.18031261588250494"/>
    <n v="0.60644447191289008"/>
    <n v="989.84"/>
    <n v="907.83"/>
    <n v="1604.62"/>
    <n v="5396.81"/>
  </r>
  <r>
    <n v="1988"/>
    <x v="12"/>
    <n v="1986"/>
    <n v="22"/>
    <x v="21"/>
    <s v="US"/>
    <s v="CR"/>
    <n v="1"/>
    <x v="0"/>
    <s v="N"/>
    <n v="232620"/>
    <n v="45231"/>
    <n v="34450"/>
    <n v="0.80200000000000005"/>
    <x v="1098"/>
    <n v="0"/>
    <n v="10780"/>
    <n v="10780"/>
    <n v="6152"/>
    <n v="16932"/>
    <n v="2"/>
    <n v="2.6364567733046459E-2"/>
    <n v="2.5481555569410196E-2"/>
    <n v="0.19753163389970807"/>
    <n v="0.75062224279783529"/>
    <n v="1192.51"/>
    <n v="1152.57"/>
    <n v="8934.66"/>
    <n v="33951.799999999996"/>
  </r>
  <r>
    <n v="1988"/>
    <x v="11"/>
    <n v="1985"/>
    <n v="22"/>
    <x v="21"/>
    <s v="US"/>
    <s v="CR"/>
    <n v="1"/>
    <x v="1"/>
    <s v="N"/>
    <n v="548542"/>
    <n v="251930"/>
    <n v="171178"/>
    <n v="0.97629999999999995"/>
    <x v="1099"/>
    <n v="3993"/>
    <n v="76758"/>
    <n v="80752"/>
    <n v="123470"/>
    <n v="204222"/>
    <n v="3"/>
    <n v="4.7009924406905684E-2"/>
    <n v="3.4894793570383435E-2"/>
    <n v="0.29463270056867291"/>
    <n v="0.62346258145403799"/>
    <n v="11843.230000000001"/>
    <n v="8791.06"/>
    <n v="74226.94"/>
    <n v="157069.19"/>
  </r>
  <r>
    <n v="1988"/>
    <x v="10"/>
    <n v="1984"/>
    <n v="22"/>
    <x v="21"/>
    <s v="US"/>
    <s v="CR"/>
    <n v="1"/>
    <x v="2"/>
    <s v="N"/>
    <n v="11870"/>
    <n v="4508"/>
    <n v="4399"/>
    <n v="1"/>
    <x v="911"/>
    <n v="95"/>
    <n v="13"/>
    <n v="108"/>
    <n v="6174"/>
    <n v="6282"/>
    <n v="4"/>
    <n v="2.1515059432579122E-4"/>
    <n v="2.9056420470802732E-4"/>
    <n v="0.85476225859326993"/>
    <n v="0.14473202660769616"/>
    <n v="0.97"/>
    <n v="1.31"/>
    <n v="3853.67"/>
    <n v="652.51999999999987"/>
  </r>
  <r>
    <n v="1988"/>
    <x v="13"/>
    <n v="1987"/>
    <n v="23"/>
    <x v="22"/>
    <s v="US"/>
    <s v="CR"/>
    <n v="0"/>
    <x v="4"/>
    <s v="Y"/>
    <n v="98124"/>
    <n v="5418"/>
    <n v="2902"/>
    <n v="0.58899999999999997"/>
    <x v="1100"/>
    <n v="0"/>
    <n v="2516"/>
    <n v="2516"/>
    <n v="2112"/>
    <n v="4628"/>
    <n v="1"/>
    <n v="7.1485645849134249E-2"/>
    <n v="6.5565723501981005E-2"/>
    <n v="0.16498461890499891"/>
    <n v="0.69796401174388589"/>
    <n v="387.38"/>
    <n v="355.3"/>
    <n v="894.05000000000007"/>
    <n v="3782.26"/>
  </r>
  <r>
    <n v="1988"/>
    <x v="12"/>
    <n v="1986"/>
    <n v="23"/>
    <x v="22"/>
    <s v="US"/>
    <s v="CR"/>
    <n v="0"/>
    <x v="0"/>
    <s v="N"/>
    <n v="70182"/>
    <n v="5703"/>
    <n v="4175"/>
    <n v="0.77229999999999999"/>
    <x v="1101"/>
    <n v="0"/>
    <n v="1527"/>
    <n v="1527"/>
    <n v="2692"/>
    <n v="4219"/>
    <n v="2"/>
    <n v="6.7230736054448001E-2"/>
    <n v="6.4623697576523684E-2"/>
    <n v="0.24953057528415318"/>
    <n v="0.61861499108487517"/>
    <n v="383.46999999999997"/>
    <n v="368.6"/>
    <n v="1423.27"/>
    <n v="3528.45"/>
  </r>
  <r>
    <n v="1988"/>
    <x v="11"/>
    <n v="1985"/>
    <n v="23"/>
    <x v="22"/>
    <s v="US"/>
    <s v="CR"/>
    <n v="0"/>
    <x v="1"/>
    <s v="N"/>
    <n v="84453"/>
    <n v="15511"/>
    <n v="10788"/>
    <n v="0.92620000000000002"/>
    <x v="1102"/>
    <n v="1513"/>
    <n v="3209"/>
    <n v="4722"/>
    <n v="10959"/>
    <n v="15681"/>
    <n v="3"/>
    <n v="0.13658760494626249"/>
    <n v="0.10126028993953523"/>
    <n v="0.30156702990231121"/>
    <n v="0.46058507521189102"/>
    <n v="2118.6799999999998"/>
    <n v="1570.7"/>
    <n v="4677.7599999999993"/>
    <n v="7144.37"/>
  </r>
  <r>
    <n v="1988"/>
    <x v="10"/>
    <n v="1984"/>
    <n v="23"/>
    <x v="22"/>
    <s v="US"/>
    <s v="CR"/>
    <n v="0"/>
    <x v="2"/>
    <s v="N"/>
    <n v="20999"/>
    <n v="7967"/>
    <n v="1967"/>
    <n v="1"/>
    <x v="1103"/>
    <n v="16"/>
    <n v="5983"/>
    <n v="5999"/>
    <n v="10931"/>
    <n v="16930"/>
    <n v="4"/>
    <n v="0.18568755200835396"/>
    <n v="1.4525313556248094E-2"/>
    <n v="3.3938000394102522E-3"/>
    <n v="0.7963933343959877"/>
    <n v="1479.46"/>
    <n v="115.73"/>
    <n v="27.040000000000003"/>
    <n v="6345.2400000000007"/>
  </r>
  <r>
    <n v="1988"/>
    <x v="12"/>
    <n v="1987"/>
    <n v="24"/>
    <x v="23"/>
    <s v="US"/>
    <s v="CR"/>
    <n v="2"/>
    <x v="0"/>
    <s v="Y"/>
    <n v="413658"/>
    <n v="19538"/>
    <n v="19086"/>
    <n v="0.61439999999999995"/>
    <x v="1104"/>
    <n v="0"/>
    <n v="452"/>
    <n v="452"/>
    <n v="1449"/>
    <n v="1901"/>
    <n v="1"/>
    <n v="0.10630618642441302"/>
    <n v="0.27370737636747489"/>
    <n v="0.3544233894184633"/>
    <n v="0.26556304778964879"/>
    <n v="2077.0899999999997"/>
    <n v="5347.9"/>
    <n v="6924.99"/>
    <n v="5188.7700000000004"/>
  </r>
  <r>
    <n v="1988"/>
    <x v="11"/>
    <n v="1986"/>
    <n v="24"/>
    <x v="23"/>
    <s v="US"/>
    <s v="CR"/>
    <n v="2"/>
    <x v="1"/>
    <s v="N"/>
    <n v="263999"/>
    <n v="41739"/>
    <n v="24245"/>
    <n v="0.88090000000000002"/>
    <x v="1105"/>
    <n v="0"/>
    <n v="17493"/>
    <n v="17493"/>
    <n v="49858"/>
    <n v="67351"/>
    <n v="2"/>
    <n v="0.16707567378362215"/>
    <n v="0.18722695091363559"/>
    <n v="0.14046477551486861"/>
    <n v="0.50523259978787383"/>
    <n v="6973.6200000000008"/>
    <n v="7814.7199999999993"/>
    <n v="5862.9"/>
    <n v="21088.05"/>
  </r>
  <r>
    <n v="1988"/>
    <x v="10"/>
    <n v="1985"/>
    <n v="24"/>
    <x v="23"/>
    <s v="US"/>
    <s v="CR"/>
    <n v="2"/>
    <x v="2"/>
    <s v="N"/>
    <n v="73959"/>
    <n v="45054"/>
    <n v="2892"/>
    <n v="0.99919999999999998"/>
    <x v="820"/>
    <n v="0"/>
    <n v="42161"/>
    <n v="42161"/>
    <n v="13668"/>
    <n v="55829"/>
    <n v="3"/>
    <n v="4.2624169750911396E-3"/>
    <n v="1.0569258172092533E-2"/>
    <n v="1.4122308106338469E-2"/>
    <n v="0.97104601674647784"/>
    <n v="192.04"/>
    <n v="476.19"/>
    <n v="636.27"/>
    <n v="43749.75"/>
  </r>
  <r>
    <n v="1988"/>
    <x v="9"/>
    <n v="1984"/>
    <n v="24"/>
    <x v="23"/>
    <s v="US"/>
    <s v="CR"/>
    <n v="2"/>
    <x v="3"/>
    <s v="N"/>
    <n v="1019"/>
    <n v="752"/>
    <n v="2"/>
    <n v="1"/>
    <x v="1000"/>
    <n v="0"/>
    <n v="750"/>
    <n v="750"/>
    <n v="165"/>
    <n v="915"/>
    <n v="4"/>
    <n v="1.196251744533794E-4"/>
    <n v="1.5950023260450586E-4"/>
    <n v="1.7412108725991893E-3"/>
    <n v="0.99797966372034297"/>
    <n v="0.09"/>
    <n v="0.12"/>
    <n v="1.31"/>
    <n v="750.83"/>
  </r>
  <r>
    <n v="1988"/>
    <x v="12"/>
    <n v="1987"/>
    <n v="25"/>
    <x v="24"/>
    <s v="US"/>
    <s v="CR"/>
    <n v="2"/>
    <x v="0"/>
    <s v="Y"/>
    <n v="82911"/>
    <n v="6715"/>
    <n v="5690"/>
    <n v="0.6794"/>
    <x v="1106"/>
    <n v="0"/>
    <n v="1024"/>
    <n v="1024"/>
    <n v="2446"/>
    <n v="3470"/>
    <n v="1"/>
    <n v="4.8742932111037147E-2"/>
    <n v="6.360318261623206E-2"/>
    <n v="0.26183764368457968"/>
    <n v="0.62581624158815108"/>
    <n v="327.32"/>
    <n v="427.11"/>
    <n v="1758.3000000000002"/>
    <n v="4202.5"/>
  </r>
  <r>
    <n v="1988"/>
    <x v="11"/>
    <n v="1986"/>
    <n v="25"/>
    <x v="24"/>
    <s v="US"/>
    <s v="CR"/>
    <n v="2"/>
    <x v="1"/>
    <s v="N"/>
    <n v="54996"/>
    <n v="15995"/>
    <n v="9764"/>
    <n v="0.93149999999999999"/>
    <x v="1107"/>
    <n v="0"/>
    <n v="6231"/>
    <n v="6231"/>
    <n v="12690"/>
    <n v="18921"/>
    <n v="2"/>
    <n v="3.2271979894093882E-2"/>
    <n v="4.1693497464880304E-2"/>
    <n v="0.1213225134883372"/>
    <n v="0.80471200915268859"/>
    <n v="516.19999999999993"/>
    <n v="666.9"/>
    <n v="1940.5900000000001"/>
    <n v="12871.61"/>
  </r>
  <r>
    <n v="1988"/>
    <x v="10"/>
    <n v="1985"/>
    <n v="25"/>
    <x v="24"/>
    <s v="US"/>
    <s v="CR"/>
    <n v="2"/>
    <x v="2"/>
    <s v="N"/>
    <n v="14970"/>
    <n v="7691"/>
    <n v="831"/>
    <n v="0.999"/>
    <x v="1108"/>
    <n v="0"/>
    <n v="6860"/>
    <n v="6860"/>
    <n v="4176"/>
    <n v="11036"/>
    <n v="3"/>
    <n v="4.5114150501846173E-3"/>
    <n v="1.6342503510322948E-2"/>
    <n v="4.9019709813302823E-2"/>
    <n v="0.9301263716261895"/>
    <n v="34.700000000000003"/>
    <n v="125.7"/>
    <n v="377.04"/>
    <n v="7154.16"/>
  </r>
  <r>
    <n v="1988"/>
    <x v="9"/>
    <n v="1984"/>
    <n v="25"/>
    <x v="24"/>
    <s v="US"/>
    <s v="CR"/>
    <n v="2"/>
    <x v="3"/>
    <s v="N"/>
    <n v="58"/>
    <n v="0"/>
    <n v="0"/>
    <n v="1"/>
    <x v="55"/>
    <n v="0"/>
    <n v="0"/>
    <n v="0"/>
    <n v="51"/>
    <n v="51"/>
    <n v="4"/>
    <n v="0"/>
    <n v="0"/>
    <n v="0.36363636363636365"/>
    <n v="0.63636363636363646"/>
    <n v="0"/>
    <n v="0"/>
    <n v="0.08"/>
    <n v="0.14000000000000001"/>
  </r>
  <r>
    <n v="1988"/>
    <x v="13"/>
    <n v="1987"/>
    <n v="26"/>
    <x v="25"/>
    <s v="US"/>
    <s v="CR"/>
    <n v="0"/>
    <x v="4"/>
    <s v="Y"/>
    <n v="96946"/>
    <n v="3214"/>
    <n v="2818"/>
    <n v="0.54830000000000001"/>
    <x v="1109"/>
    <n v="0"/>
    <n v="395"/>
    <n v="395"/>
    <n v="597"/>
    <n v="992"/>
    <n v="1"/>
    <n v="0.11908339944929296"/>
    <n v="0.19219987243508971"/>
    <n v="0.19304615671815936"/>
    <n v="0.49567057139745813"/>
    <n v="382.74"/>
    <n v="617.74"/>
    <n v="620.46"/>
    <n v="1593.1100000000001"/>
  </r>
  <r>
    <n v="1988"/>
    <x v="12"/>
    <n v="1986"/>
    <n v="26"/>
    <x v="25"/>
    <s v="US"/>
    <s v="CR"/>
    <n v="0"/>
    <x v="0"/>
    <s v="N"/>
    <n v="57801"/>
    <n v="3140"/>
    <n v="2915"/>
    <n v="0.76549999999999996"/>
    <x v="1110"/>
    <n v="0"/>
    <n v="224"/>
    <n v="224"/>
    <n v="368"/>
    <n v="592"/>
    <n v="2"/>
    <n v="9.4357707163759949E-2"/>
    <n v="0.1893936740341168"/>
    <n v="0.36989673257143224"/>
    <n v="0.34635188623069113"/>
    <n v="296.32000000000005"/>
    <n v="594.77"/>
    <n v="1161.6199999999999"/>
    <n v="1087.6799999999998"/>
  </r>
  <r>
    <n v="1988"/>
    <x v="11"/>
    <n v="1985"/>
    <n v="26"/>
    <x v="25"/>
    <s v="US"/>
    <s v="CR"/>
    <n v="0"/>
    <x v="1"/>
    <s v="N"/>
    <n v="41353"/>
    <n v="8878"/>
    <n v="8428"/>
    <n v="0.94969999999999999"/>
    <x v="1111"/>
    <n v="88"/>
    <n v="360"/>
    <n v="449"/>
    <n v="6450"/>
    <n v="6899"/>
    <n v="3"/>
    <n v="0.21867689642705493"/>
    <n v="0.10238470401535363"/>
    <n v="0.49619706555148446"/>
    <n v="0.18274133400610673"/>
    <n v="1941.5600000000002"/>
    <n v="909.04"/>
    <n v="4405.57"/>
    <n v="1622.5"/>
  </r>
  <r>
    <n v="1988"/>
    <x v="10"/>
    <n v="1984"/>
    <n v="26"/>
    <x v="25"/>
    <s v="US"/>
    <s v="CR"/>
    <n v="0"/>
    <x v="2"/>
    <s v="N"/>
    <n v="12229"/>
    <n v="1795"/>
    <n v="1620"/>
    <n v="1"/>
    <x v="1112"/>
    <n v="154"/>
    <n v="19"/>
    <n v="174"/>
    <n v="5038"/>
    <n v="5212"/>
    <n v="4"/>
    <n v="0.53800567007725342"/>
    <n v="0.2767476704225823"/>
    <n v="8.7668974428954157E-3"/>
    <n v="0.17647976205726892"/>
    <n v="965.93"/>
    <n v="496.87"/>
    <n v="15.74"/>
    <n v="316.85000000000002"/>
  </r>
  <r>
    <n v="1988"/>
    <x v="13"/>
    <n v="1987"/>
    <n v="27"/>
    <x v="26"/>
    <s v="US"/>
    <s v="OR"/>
    <n v="0"/>
    <x v="4"/>
    <s v="Y"/>
    <n v="805403"/>
    <n v="16962"/>
    <n v="15034"/>
    <n v="0.54120000000000001"/>
    <x v="1113"/>
    <n v="0"/>
    <n v="1928"/>
    <n v="1928"/>
    <n v="19094"/>
    <n v="21022"/>
    <n v="1"/>
    <n v="0.19634909938988551"/>
    <n v="0.15195618070330891"/>
    <n v="0.33032609201887236"/>
    <n v="0.3213686278879333"/>
    <n v="3330.55"/>
    <n v="2577.54"/>
    <n v="5603.12"/>
    <n v="5451.18"/>
  </r>
  <r>
    <n v="1988"/>
    <x v="12"/>
    <n v="1986"/>
    <n v="27"/>
    <x v="26"/>
    <s v="US"/>
    <s v="OR"/>
    <n v="0"/>
    <x v="0"/>
    <s v="N"/>
    <n v="391765"/>
    <n v="30478"/>
    <n v="28837"/>
    <n v="0.73970000000000002"/>
    <x v="1114"/>
    <n v="0"/>
    <n v="1640"/>
    <n v="1640"/>
    <n v="15071"/>
    <n v="16711"/>
    <n v="2"/>
    <n v="0.18111959651531176"/>
    <n v="0.36124931427026541"/>
    <n v="0.28012486186975205"/>
    <n v="0.1775062273446707"/>
    <n v="5520.25"/>
    <n v="11010.33"/>
    <n v="8537.7800000000007"/>
    <n v="5410.12"/>
  </r>
  <r>
    <n v="1988"/>
    <x v="11"/>
    <n v="1985"/>
    <n v="27"/>
    <x v="26"/>
    <s v="US"/>
    <s v="OR"/>
    <n v="0"/>
    <x v="1"/>
    <s v="N"/>
    <n v="323929"/>
    <n v="70890"/>
    <n v="48726"/>
    <n v="0.94399999999999995"/>
    <x v="1115"/>
    <n v="2341"/>
    <n v="19822"/>
    <n v="22163"/>
    <n v="82013"/>
    <n v="104176"/>
    <n v="3"/>
    <n v="0.26257526056426839"/>
    <n v="0.24873050475960204"/>
    <n v="0.17928568022910865"/>
    <n v="0.30940855444702087"/>
    <n v="18614.060000000001"/>
    <n v="17632.599999999999"/>
    <n v="12709.630000000001"/>
    <n v="21934.09"/>
  </r>
  <r>
    <n v="1988"/>
    <x v="10"/>
    <n v="1984"/>
    <n v="27"/>
    <x v="26"/>
    <s v="US"/>
    <s v="OR"/>
    <n v="0"/>
    <x v="2"/>
    <s v="N"/>
    <n v="133219"/>
    <n v="45590"/>
    <n v="25861"/>
    <n v="1"/>
    <x v="1116"/>
    <n v="953"/>
    <n v="18775"/>
    <n v="19728"/>
    <n v="74307"/>
    <n v="94035"/>
    <n v="4"/>
    <n v="0.27040050853212672"/>
    <n v="0.23009916200994773"/>
    <n v="6.1427890828786275E-2"/>
    <n v="0.43807243862913903"/>
    <n v="12327.570000000002"/>
    <n v="10490.23"/>
    <n v="2800.5"/>
    <n v="19971.739999999998"/>
  </r>
  <r>
    <n v="1988"/>
    <x v="13"/>
    <n v="1987"/>
    <n v="28"/>
    <x v="27"/>
    <s v="US"/>
    <s v="WA"/>
    <n v="0"/>
    <x v="4"/>
    <s v="Y"/>
    <n v="396474"/>
    <n v="15502"/>
    <n v="10211"/>
    <n v="0.61399999999999999"/>
    <x v="1117"/>
    <n v="0"/>
    <n v="5291"/>
    <n v="5291"/>
    <n v="18202"/>
    <n v="23493"/>
    <n v="1"/>
    <n v="0.19265207022957687"/>
    <n v="7.0528876266136534E-2"/>
    <n v="0.16367485504296947"/>
    <n v="0.57314419846131714"/>
    <n v="2986.6600000000003"/>
    <n v="1093.4000000000001"/>
    <n v="2537.4300000000003"/>
    <n v="8885.380000000001"/>
  </r>
  <r>
    <n v="1988"/>
    <x v="12"/>
    <n v="1986"/>
    <n v="28"/>
    <x v="27"/>
    <s v="US"/>
    <s v="WA"/>
    <n v="0"/>
    <x v="0"/>
    <s v="N"/>
    <n v="221875"/>
    <n v="30591"/>
    <n v="22772"/>
    <n v="0.81369999999999998"/>
    <x v="1118"/>
    <n v="0"/>
    <n v="7818"/>
    <n v="7818"/>
    <n v="20455"/>
    <n v="28273"/>
    <n v="2"/>
    <n v="8.6725692645397909E-2"/>
    <n v="0.14270350314879679"/>
    <n v="0.20761791438999316"/>
    <n v="0.56295288981581215"/>
    <n v="2653.0299999999997"/>
    <n v="4365.45"/>
    <n v="6351.25"/>
    <n v="17221.32"/>
  </r>
  <r>
    <n v="1988"/>
    <x v="11"/>
    <n v="1985"/>
    <n v="28"/>
    <x v="27"/>
    <s v="US"/>
    <s v="WA"/>
    <n v="0"/>
    <x v="1"/>
    <s v="N"/>
    <n v="96084"/>
    <n v="31200"/>
    <n v="11974"/>
    <n v="0.95389999999999997"/>
    <x v="1119"/>
    <n v="1648"/>
    <n v="17578"/>
    <n v="19226"/>
    <n v="15755"/>
    <n v="34981"/>
    <n v="3"/>
    <n v="0.12048346459670844"/>
    <n v="0.130832935104195"/>
    <n v="0.10537383379758676"/>
    <n v="0.64330976650150984"/>
    <n v="3759.16"/>
    <n v="4082.07"/>
    <n v="3287.73"/>
    <n v="20071.670000000006"/>
  </r>
  <r>
    <n v="1988"/>
    <x v="10"/>
    <n v="1984"/>
    <n v="28"/>
    <x v="27"/>
    <s v="US"/>
    <s v="WA"/>
    <n v="0"/>
    <x v="2"/>
    <s v="N"/>
    <n v="23723"/>
    <n v="9807"/>
    <n v="4434"/>
    <n v="1"/>
    <x v="1120"/>
    <n v="194"/>
    <n v="5178"/>
    <n v="5373"/>
    <n v="11542"/>
    <n v="16915"/>
    <n v="4"/>
    <n v="0.22957632458467492"/>
    <n v="0.18680299103383166"/>
    <n v="3.1202143560651638E-2"/>
    <n v="0.55241854082084174"/>
    <n v="2251.6799999999998"/>
    <n v="1832.16"/>
    <n v="306.03000000000003"/>
    <n v="5418.11"/>
  </r>
  <r>
    <n v="1988"/>
    <x v="13"/>
    <n v="1987"/>
    <n v="29"/>
    <x v="28"/>
    <s v="US"/>
    <s v="CR"/>
    <n v="0"/>
    <x v="4"/>
    <s v="Y"/>
    <n v="4829"/>
    <n v="157"/>
    <n v="126"/>
    <n v="0.6018"/>
    <x v="876"/>
    <n v="0"/>
    <n v="31"/>
    <n v="31"/>
    <n v="69"/>
    <n v="100"/>
    <n v="1"/>
    <n v="0.12983722845018686"/>
    <n v="8.4362530875926281E-2"/>
    <n v="0.1957058711761353"/>
    <n v="0.59009436949775163"/>
    <n v="20.500000000000004"/>
    <n v="13.32"/>
    <n v="30.9"/>
    <n v="93.169999999999987"/>
  </r>
  <r>
    <n v="1988"/>
    <x v="12"/>
    <n v="1986"/>
    <n v="29"/>
    <x v="28"/>
    <s v="US"/>
    <s v="CR"/>
    <n v="0"/>
    <x v="0"/>
    <s v="N"/>
    <n v="3993"/>
    <n v="613"/>
    <n v="466"/>
    <n v="0.81859999999999999"/>
    <x v="1121"/>
    <n v="0"/>
    <n v="147"/>
    <n v="147"/>
    <n v="146"/>
    <n v="293"/>
    <n v="2"/>
    <n v="4.870733218139732E-2"/>
    <n v="4.3507319140612268E-2"/>
    <n v="0.28472924070029015"/>
    <n v="0.62305610797770028"/>
    <n v="29.880000000000003"/>
    <n v="26.69"/>
    <n v="174.67000000000002"/>
    <n v="382.22"/>
  </r>
  <r>
    <n v="1988"/>
    <x v="11"/>
    <n v="1985"/>
    <n v="29"/>
    <x v="28"/>
    <s v="US"/>
    <s v="CR"/>
    <n v="0"/>
    <x v="1"/>
    <s v="N"/>
    <n v="2061"/>
    <n v="1148"/>
    <n v="645"/>
    <n v="0.96499999999999997"/>
    <x v="1122"/>
    <n v="1"/>
    <n v="501"/>
    <n v="503"/>
    <n v="66"/>
    <n v="569"/>
    <n v="3"/>
    <n v="3.6000801372786426E-2"/>
    <n v="3.6384066618468165E-2"/>
    <n v="0.3095737916256544"/>
    <n v="0.618041340383091"/>
    <n v="41.33"/>
    <n v="41.77"/>
    <n v="355.40000000000003"/>
    <n v="709.53"/>
  </r>
  <r>
    <n v="1988"/>
    <x v="10"/>
    <n v="1984"/>
    <n v="29"/>
    <x v="28"/>
    <s v="US"/>
    <s v="CR"/>
    <n v="0"/>
    <x v="2"/>
    <s v="N"/>
    <n v="422"/>
    <n v="272"/>
    <n v="140"/>
    <n v="1"/>
    <x v="1123"/>
    <n v="0"/>
    <n v="130"/>
    <n v="131"/>
    <n v="47"/>
    <n v="178"/>
    <n v="4"/>
    <n v="0.11311053984575838"/>
    <n v="9.2434814542783711E-2"/>
    <n v="0.18149100257069409"/>
    <n v="0.61296364304076401"/>
    <n v="30.8"/>
    <n v="25.17"/>
    <n v="49.419999999999995"/>
    <n v="166.91"/>
  </r>
  <r>
    <n v="1988"/>
    <x v="13"/>
    <n v="1987"/>
    <n v="30"/>
    <x v="29"/>
    <s v="US"/>
    <s v="CR"/>
    <n v="1"/>
    <x v="4"/>
    <s v="Y"/>
    <n v="264600"/>
    <n v="8178"/>
    <n v="7533"/>
    <n v="0.56420000000000003"/>
    <x v="1124"/>
    <n v="0"/>
    <n v="644"/>
    <n v="644"/>
    <n v="3284"/>
    <n v="3928"/>
    <n v="1"/>
    <n v="0.13379595380316825"/>
    <n v="0.11715262195755712"/>
    <n v="0.2092858321971619"/>
    <n v="0.53976559204211283"/>
    <n v="1094.19"/>
    <n v="958.08"/>
    <n v="1711.55"/>
    <n v="4414.2300000000005"/>
  </r>
  <r>
    <n v="1988"/>
    <x v="12"/>
    <n v="1986"/>
    <n v="30"/>
    <x v="29"/>
    <s v="US"/>
    <s v="CR"/>
    <n v="1"/>
    <x v="0"/>
    <s v="N"/>
    <n v="184238"/>
    <n v="19150"/>
    <n v="13039"/>
    <n v="0.78939999999999999"/>
    <x v="1125"/>
    <n v="0"/>
    <n v="6110"/>
    <n v="6110"/>
    <n v="6624"/>
    <n v="12734"/>
    <n v="2"/>
    <n v="0.11315403739616889"/>
    <n v="7.8685792077217404E-2"/>
    <n v="0.27404623163650926"/>
    <n v="0.5341139388901045"/>
    <n v="2166.91"/>
    <n v="1506.8400000000001"/>
    <n v="5248.01"/>
    <n v="10228.330000000002"/>
  </r>
  <r>
    <n v="1988"/>
    <x v="11"/>
    <n v="1985"/>
    <n v="30"/>
    <x v="29"/>
    <s v="US"/>
    <s v="CR"/>
    <n v="1"/>
    <x v="1"/>
    <s v="N"/>
    <n v="181041"/>
    <n v="52800"/>
    <n v="27811"/>
    <n v="0.95420000000000005"/>
    <x v="1126"/>
    <n v="1791"/>
    <n v="23197"/>
    <n v="24988"/>
    <n v="38497"/>
    <n v="63485"/>
    <n v="3"/>
    <n v="0.17810891697042169"/>
    <n v="0.11031791155415639"/>
    <n v="0.16839891954995642"/>
    <n v="0.54317425192546542"/>
    <n v="9404.1899999999987"/>
    <n v="5824.8099999999995"/>
    <n v="8891.5"/>
    <n v="28679.72"/>
  </r>
  <r>
    <n v="1988"/>
    <x v="10"/>
    <n v="1984"/>
    <n v="30"/>
    <x v="29"/>
    <s v="US"/>
    <s v="CR"/>
    <n v="1"/>
    <x v="2"/>
    <s v="N"/>
    <n v="24553"/>
    <n v="6964"/>
    <n v="4960"/>
    <n v="1"/>
    <x v="1127"/>
    <n v="60"/>
    <n v="1943"/>
    <n v="2003"/>
    <n v="15133"/>
    <n v="17136"/>
    <n v="4"/>
    <n v="0.40810046680996909"/>
    <n v="0.13006925329071592"/>
    <n v="0.12753202408285697"/>
    <n v="0.33429825581645795"/>
    <n v="2842.13"/>
    <n v="905.84"/>
    <n v="888.17"/>
    <n v="2328.15"/>
  </r>
  <r>
    <n v="1989"/>
    <x v="13"/>
    <n v="1988"/>
    <n v="1"/>
    <x v="0"/>
    <s v="US"/>
    <s v="AK"/>
    <n v="3"/>
    <x v="0"/>
    <s v="Y"/>
    <n v="51888"/>
    <n v="865"/>
    <n v="865"/>
    <n v="0.5675"/>
    <x v="1128"/>
    <n v="0"/>
    <n v="0"/>
    <n v="0"/>
    <n v="260"/>
    <n v="260"/>
    <n v="1"/>
    <n v="0.49012337122262267"/>
    <n v="0.30302190185749928"/>
    <n v="0"/>
    <n v="0.206854726919878"/>
    <n v="424.29"/>
    <n v="262.32"/>
    <n v="0"/>
    <n v="179.07"/>
  </r>
  <r>
    <n v="1989"/>
    <x v="12"/>
    <n v="1987"/>
    <n v="1"/>
    <x v="0"/>
    <s v="US"/>
    <s v="AK"/>
    <n v="3"/>
    <x v="1"/>
    <s v="N"/>
    <n v="20865"/>
    <n v="1475"/>
    <n v="1475"/>
    <n v="0.80010000000000003"/>
    <x v="1129"/>
    <n v="0"/>
    <n v="0"/>
    <n v="0"/>
    <n v="1701"/>
    <n v="1701"/>
    <n v="2"/>
    <n v="0.83431274866643634"/>
    <n v="0.10070016334885487"/>
    <n v="0"/>
    <n v="6.4987087984708924E-2"/>
    <n v="1230.92"/>
    <n v="148.57"/>
    <n v="0"/>
    <n v="95.88"/>
  </r>
  <r>
    <n v="1989"/>
    <x v="11"/>
    <n v="1986"/>
    <n v="1"/>
    <x v="0"/>
    <s v="US"/>
    <s v="AK"/>
    <n v="3"/>
    <x v="2"/>
    <s v="N"/>
    <n v="23934"/>
    <n v="4895"/>
    <n v="4373"/>
    <n v="0.96050000000000002"/>
    <x v="1130"/>
    <n v="521"/>
    <n v="0"/>
    <n v="521"/>
    <n v="8417"/>
    <n v="8938"/>
    <n v="3"/>
    <n v="0.93635862238019363"/>
    <n v="4.1859705029211096E-2"/>
    <n v="0"/>
    <n v="2.1781672590595255E-2"/>
    <n v="4583.8499999999995"/>
    <n v="204.92"/>
    <n v="0"/>
    <n v="106.63000000000001"/>
  </r>
  <r>
    <n v="1989"/>
    <x v="10"/>
    <n v="1985"/>
    <n v="1"/>
    <x v="0"/>
    <s v="US"/>
    <s v="AK"/>
    <n v="3"/>
    <x v="3"/>
    <s v="N"/>
    <n v="6863"/>
    <n v="1732"/>
    <n v="1592"/>
    <n v="1"/>
    <x v="1131"/>
    <n v="139"/>
    <n v="0"/>
    <n v="139"/>
    <n v="4444"/>
    <n v="4583"/>
    <n v="4"/>
    <n v="0.98268585713378465"/>
    <n v="3.2676908510429477E-3"/>
    <n v="0"/>
    <n v="1.4046452015172246E-2"/>
    <n v="1702.12"/>
    <n v="5.66"/>
    <n v="0"/>
    <n v="24.330000000000002"/>
  </r>
  <r>
    <n v="1989"/>
    <x v="13"/>
    <n v="1988"/>
    <n v="2"/>
    <x v="1"/>
    <s v="CA"/>
    <s v="BC"/>
    <n v="3"/>
    <x v="0"/>
    <s v="Y"/>
    <n v="924341"/>
    <n v="115465"/>
    <n v="115465"/>
    <n v="0.58779999999999999"/>
    <x v="1132"/>
    <n v="0"/>
    <n v="0"/>
    <n v="0"/>
    <n v="22570"/>
    <n v="22570"/>
    <n v="1"/>
    <n v="9.8551668011507804E-2"/>
    <n v="0.78780649841905737"/>
    <n v="2.6549389936927716E-2"/>
    <n v="8.7092443632506997E-2"/>
    <n v="11379.36"/>
    <n v="90964.81"/>
    <n v="3065.55"/>
    <n v="10056.209999999999"/>
  </r>
  <r>
    <n v="1989"/>
    <x v="12"/>
    <n v="1987"/>
    <n v="2"/>
    <x v="1"/>
    <s v="CA"/>
    <s v="BC"/>
    <n v="3"/>
    <x v="1"/>
    <s v="N"/>
    <n v="418647"/>
    <n v="37815"/>
    <n v="37815"/>
    <n v="0.80769999999999997"/>
    <x v="1133"/>
    <n v="0"/>
    <n v="0"/>
    <n v="0"/>
    <n v="36937"/>
    <n v="36937"/>
    <n v="2"/>
    <n v="0.50586799522944426"/>
    <n v="0.25260648467683711"/>
    <n v="4.3689723471716471E-2"/>
    <n v="0.19783579662200221"/>
    <n v="19129.550000000003"/>
    <n v="9552.39"/>
    <n v="1652.1399999999999"/>
    <n v="7481.22"/>
  </r>
  <r>
    <n v="1989"/>
    <x v="11"/>
    <n v="1986"/>
    <n v="2"/>
    <x v="1"/>
    <s v="CA"/>
    <s v="BC"/>
    <n v="3"/>
    <x v="2"/>
    <s v="N"/>
    <n v="225319"/>
    <n v="26511"/>
    <n v="21113"/>
    <n v="0.96899999999999997"/>
    <x v="1134"/>
    <n v="5398"/>
    <n v="0"/>
    <n v="5398"/>
    <n v="104417"/>
    <n v="109815"/>
    <n v="3"/>
    <n v="0.44966237395130731"/>
    <n v="0.39990185420861374"/>
    <n v="1.8242594368196838E-2"/>
    <n v="0.13219317747188208"/>
    <n v="11921.26"/>
    <n v="10602.03"/>
    <n v="483.64"/>
    <n v="3504.6499999999996"/>
  </r>
  <r>
    <n v="1989"/>
    <x v="10"/>
    <n v="1985"/>
    <n v="2"/>
    <x v="1"/>
    <s v="CA"/>
    <s v="BC"/>
    <n v="3"/>
    <x v="3"/>
    <s v="N"/>
    <n v="46609"/>
    <n v="11198"/>
    <n v="9799"/>
    <n v="1"/>
    <x v="1135"/>
    <n v="1398"/>
    <n v="0"/>
    <n v="1398"/>
    <n v="30749"/>
    <n v="32147"/>
    <n v="4"/>
    <n v="0.38190571102502691"/>
    <n v="0.48107398060784007"/>
    <n v="2.459293073794866E-3"/>
    <n v="0.13456101529333814"/>
    <n v="4276.71"/>
    <n v="5387.23"/>
    <n v="27.54"/>
    <n v="1506.8600000000001"/>
  </r>
  <r>
    <n v="1989"/>
    <x v="14"/>
    <n v="1988"/>
    <n v="3"/>
    <x v="2"/>
    <s v="CA"/>
    <s v="FR"/>
    <n v="0"/>
    <x v="4"/>
    <s v="Y"/>
    <n v="428072"/>
    <n v="9950"/>
    <n v="9742"/>
    <n v="0.57669999999999999"/>
    <x v="1136"/>
    <n v="0"/>
    <n v="207"/>
    <n v="207"/>
    <n v="6340"/>
    <n v="6547"/>
    <n v="1"/>
    <n v="0.23730210336000934"/>
    <n v="0.2554845245405401"/>
    <n v="0.13217430280786352"/>
    <n v="0.37503906929158703"/>
    <n v="2361.2199999999998"/>
    <n v="2542.14"/>
    <n v="1315.17"/>
    <n v="3731.7399999999993"/>
  </r>
  <r>
    <n v="1989"/>
    <x v="13"/>
    <n v="1987"/>
    <n v="3"/>
    <x v="2"/>
    <s v="CA"/>
    <s v="FR"/>
    <n v="0"/>
    <x v="0"/>
    <s v="N"/>
    <n v="256570"/>
    <n v="9084"/>
    <n v="8824"/>
    <n v="0.80740000000000001"/>
    <x v="1137"/>
    <n v="0"/>
    <n v="259"/>
    <n v="259"/>
    <n v="24441"/>
    <n v="24700"/>
    <n v="2"/>
    <n v="0.23945148840516856"/>
    <n v="0.12664928854651253"/>
    <n v="9.7564788171136327E-2"/>
    <n v="0.53633443487718269"/>
    <n v="2175.23"/>
    <n v="1150.51"/>
    <n v="886.3"/>
    <n v="4872.18"/>
  </r>
  <r>
    <n v="1989"/>
    <x v="12"/>
    <n v="1986"/>
    <n v="3"/>
    <x v="2"/>
    <s v="CA"/>
    <s v="FR"/>
    <n v="0"/>
    <x v="1"/>
    <s v="N"/>
    <n v="143487"/>
    <n v="51698"/>
    <n v="14801"/>
    <n v="0.96860000000000002"/>
    <x v="1138"/>
    <n v="9466"/>
    <n v="27430"/>
    <n v="36896"/>
    <n v="31691"/>
    <n v="68587"/>
    <n v="3"/>
    <n v="0.15489459947685144"/>
    <n v="9.398626768933957E-2"/>
    <n v="2.8416873136189028E-2"/>
    <n v="0.72270225969761992"/>
    <n v="8007.8200000000006"/>
    <n v="4858.95"/>
    <n v="1469.1100000000001"/>
    <n v="37362.630000000005"/>
  </r>
  <r>
    <n v="1989"/>
    <x v="11"/>
    <n v="1985"/>
    <n v="3"/>
    <x v="2"/>
    <s v="CA"/>
    <s v="FR"/>
    <n v="0"/>
    <x v="2"/>
    <s v="N"/>
    <n v="32624"/>
    <n v="16062"/>
    <n v="6864"/>
    <n v="1"/>
    <x v="1139"/>
    <n v="3138"/>
    <n v="6059"/>
    <n v="9198"/>
    <n v="13298"/>
    <n v="22496"/>
    <n v="4"/>
    <n v="9.667279679556541E-2"/>
    <n v="0.21921975951799011"/>
    <n v="1.9423211730999819E-2"/>
    <n v="0.6646842319554449"/>
    <n v="1552.8300000000002"/>
    <n v="3521.27"/>
    <n v="311.99"/>
    <n v="10676.650000000001"/>
  </r>
  <r>
    <n v="1989"/>
    <x v="14"/>
    <n v="1988"/>
    <n v="4"/>
    <x v="3"/>
    <s v="CA"/>
    <s v="FR"/>
    <n v="0"/>
    <x v="4"/>
    <s v="Y"/>
    <n v="476148"/>
    <n v="28781"/>
    <n v="26516"/>
    <n v="0.58169999999999999"/>
    <x v="1140"/>
    <n v="0"/>
    <n v="2265"/>
    <n v="2265"/>
    <n v="8957"/>
    <n v="11222"/>
    <n v="1"/>
    <n v="9.125401171802118E-2"/>
    <n v="9.996765261900864E-2"/>
    <n v="5.0827081880567636E-2"/>
    <n v="0.75795125378240258"/>
    <n v="2626.4100000000003"/>
    <n v="2877.2"/>
    <n v="1462.8700000000001"/>
    <n v="21814.83"/>
  </r>
  <r>
    <n v="1989"/>
    <x v="13"/>
    <n v="1987"/>
    <n v="4"/>
    <x v="3"/>
    <s v="CA"/>
    <s v="FR"/>
    <n v="0"/>
    <x v="0"/>
    <s v="N"/>
    <n v="975270"/>
    <n v="198876"/>
    <n v="190958"/>
    <n v="0.81379999999999997"/>
    <x v="1141"/>
    <n v="0"/>
    <n v="7918"/>
    <n v="7918"/>
    <n v="44991"/>
    <n v="52909"/>
    <n v="2"/>
    <n v="3.5321231697830871E-2"/>
    <n v="2.7615703599265278E-2"/>
    <n v="0.16462436273329156"/>
    <n v="0.7724387019696124"/>
    <n v="7024.57"/>
    <n v="5492.1200000000008"/>
    <n v="32739.95"/>
    <n v="153620.06"/>
  </r>
  <r>
    <n v="1989"/>
    <x v="12"/>
    <n v="1986"/>
    <n v="4"/>
    <x v="3"/>
    <s v="CA"/>
    <s v="FR"/>
    <n v="0"/>
    <x v="1"/>
    <s v="N"/>
    <n v="57707"/>
    <n v="21531"/>
    <n v="21006"/>
    <n v="0.97250000000000003"/>
    <x v="1142"/>
    <n v="362"/>
    <n v="162"/>
    <n v="525"/>
    <n v="17725"/>
    <n v="18250"/>
    <n v="3"/>
    <n v="4.9953766293840164E-3"/>
    <n v="9.4399428569040093E-3"/>
    <n v="0.19651763359590491"/>
    <n v="0.78904704691780725"/>
    <n v="107.56"/>
    <n v="203.26"/>
    <n v="4231.4000000000005"/>
    <n v="16989.690000000002"/>
  </r>
  <r>
    <n v="1989"/>
    <x v="11"/>
    <n v="1985"/>
    <n v="4"/>
    <x v="3"/>
    <s v="CA"/>
    <s v="FR"/>
    <n v="0"/>
    <x v="2"/>
    <s v="N"/>
    <n v="13002"/>
    <n v="295"/>
    <n v="221"/>
    <n v="1"/>
    <x v="1143"/>
    <n v="29"/>
    <n v="44"/>
    <n v="73"/>
    <n v="11406"/>
    <n v="11479"/>
    <n v="4"/>
    <n v="5.0797521080971249E-3"/>
    <n v="9.0182532425750944E-2"/>
    <n v="0.1286193233770192"/>
    <n v="0.77611839208913269"/>
    <n v="1.5"/>
    <n v="26.63"/>
    <n v="37.980000000000004"/>
    <n v="229.18"/>
  </r>
  <r>
    <n v="1989"/>
    <x v="14"/>
    <n v="1988"/>
    <n v="5"/>
    <x v="4"/>
    <s v="CA"/>
    <s v="WC"/>
    <n v="1"/>
    <x v="4"/>
    <s v="Y"/>
    <n v="1493855"/>
    <n v="40986"/>
    <n v="38248"/>
    <n v="0.56979999999999997"/>
    <x v="1144"/>
    <n v="0"/>
    <n v="2737"/>
    <n v="2737"/>
    <n v="25921"/>
    <n v="28658"/>
    <n v="1"/>
    <n v="0.22395537249203268"/>
    <n v="0.18641460895058309"/>
    <n v="0.11004338514404051"/>
    <n v="0.47958663341334362"/>
    <n v="9179.119999999999"/>
    <n v="7640.4600000000009"/>
    <n v="4510.28"/>
    <n v="19656.52"/>
  </r>
  <r>
    <n v="1989"/>
    <x v="13"/>
    <n v="1987"/>
    <n v="5"/>
    <x v="4"/>
    <s v="CA"/>
    <s v="WC"/>
    <n v="1"/>
    <x v="0"/>
    <s v="N"/>
    <n v="745489"/>
    <n v="59283"/>
    <n v="53392"/>
    <n v="0.79400000000000004"/>
    <x v="1145"/>
    <n v="0"/>
    <n v="5891"/>
    <n v="5891"/>
    <n v="60300"/>
    <n v="66191"/>
    <n v="2"/>
    <n v="0.2934941333661249"/>
    <n v="0.23625365341527174"/>
    <n v="0.13913703240206352"/>
    <n v="0.3311151808165399"/>
    <n v="17399.38"/>
    <n v="14005.960000000001"/>
    <n v="8248.5400000000009"/>
    <n v="19629.689999999999"/>
  </r>
  <r>
    <n v="1989"/>
    <x v="12"/>
    <n v="1986"/>
    <n v="5"/>
    <x v="4"/>
    <s v="CA"/>
    <s v="WC"/>
    <n v="1"/>
    <x v="1"/>
    <s v="N"/>
    <n v="225519"/>
    <n v="60887"/>
    <n v="38782"/>
    <n v="0.96160000000000001"/>
    <x v="1146"/>
    <n v="6981"/>
    <n v="15122"/>
    <n v="22104"/>
    <n v="65130"/>
    <n v="87234"/>
    <n v="3"/>
    <n v="0.41699789397408554"/>
    <n v="0.1666138640985074"/>
    <n v="7.3760178454614175E-2"/>
    <n v="0.34262806347279284"/>
    <n v="25389.83"/>
    <n v="10144.65"/>
    <n v="4491.05"/>
    <n v="20861.66"/>
  </r>
  <r>
    <n v="1989"/>
    <x v="11"/>
    <n v="1985"/>
    <n v="5"/>
    <x v="4"/>
    <s v="CA"/>
    <s v="WC"/>
    <n v="1"/>
    <x v="2"/>
    <s v="N"/>
    <n v="45698"/>
    <n v="22819"/>
    <n v="10876"/>
    <n v="1"/>
    <x v="1147"/>
    <n v="3291"/>
    <n v="8650"/>
    <n v="11942"/>
    <n v="18309"/>
    <n v="30251"/>
    <n v="4"/>
    <n v="0.33766827934371058"/>
    <n v="0.13625499579301642"/>
    <n v="2.3937736642827095E-2"/>
    <n v="0.502138988220446"/>
    <n v="7705.32"/>
    <n v="3109.23"/>
    <n v="546.24"/>
    <n v="11458.41"/>
  </r>
  <r>
    <n v="1989"/>
    <x v="14"/>
    <n v="1988"/>
    <n v="6"/>
    <x v="5"/>
    <s v="CA"/>
    <s v="WC"/>
    <n v="0"/>
    <x v="4"/>
    <s v="Y"/>
    <n v="321467"/>
    <n v="8820"/>
    <n v="8230"/>
    <n v="0.56979999999999997"/>
    <x v="1148"/>
    <n v="0"/>
    <n v="589"/>
    <n v="589"/>
    <n v="5578"/>
    <n v="6167"/>
    <n v="1"/>
    <n v="0.22395578231292515"/>
    <n v="0.18641383219954649"/>
    <n v="0.11004308390022677"/>
    <n v="0.47958730158730162"/>
    <n v="1975.2899999999997"/>
    <n v="1644.17"/>
    <n v="970.58"/>
    <n v="4229.96"/>
  </r>
  <r>
    <n v="1989"/>
    <x v="13"/>
    <n v="1987"/>
    <n v="6"/>
    <x v="5"/>
    <s v="CA"/>
    <s v="WC"/>
    <n v="0"/>
    <x v="0"/>
    <s v="N"/>
    <n v="148866"/>
    <n v="11838"/>
    <n v="10661"/>
    <n v="0.79400000000000004"/>
    <x v="599"/>
    <n v="0"/>
    <n v="1176"/>
    <n v="1176"/>
    <n v="12041"/>
    <n v="13217"/>
    <n v="2"/>
    <n v="0.2934937963751369"/>
    <n v="0.23625386881833785"/>
    <n v="0.13913723661625377"/>
    <n v="0.33111509819027157"/>
    <n v="3474.4500000000003"/>
    <n v="2796.83"/>
    <n v="1647.14"/>
    <n v="3919.8200000000006"/>
  </r>
  <r>
    <n v="1989"/>
    <x v="12"/>
    <n v="1986"/>
    <n v="6"/>
    <x v="5"/>
    <s v="CA"/>
    <s v="WC"/>
    <n v="0"/>
    <x v="1"/>
    <s v="N"/>
    <n v="51040"/>
    <n v="13780"/>
    <n v="8777"/>
    <n v="0.96160000000000001"/>
    <x v="1149"/>
    <n v="1580"/>
    <n v="3422"/>
    <n v="5002"/>
    <n v="14740"/>
    <n v="19742"/>
    <n v="3"/>
    <n v="0.41699848694308089"/>
    <n v="0.16661405437570986"/>
    <n v="7.376025486119428E-2"/>
    <n v="0.34262720382001527"/>
    <n v="5746.26"/>
    <n v="2295.9499999999998"/>
    <n v="1016.42"/>
    <n v="4721.42"/>
  </r>
  <r>
    <n v="1989"/>
    <x v="11"/>
    <n v="1985"/>
    <n v="6"/>
    <x v="5"/>
    <s v="CA"/>
    <s v="WC"/>
    <n v="0"/>
    <x v="2"/>
    <s v="N"/>
    <n v="13630"/>
    <n v="6806"/>
    <n v="3244"/>
    <n v="1"/>
    <x v="204"/>
    <n v="981"/>
    <n v="2580"/>
    <n v="3561"/>
    <n v="5460"/>
    <n v="9021"/>
    <n v="4"/>
    <n v="0.33766966497503692"/>
    <n v="0.13625504329964763"/>
    <n v="2.3937491000667045E-2"/>
    <n v="0.5021378007246482"/>
    <n v="2298.2000000000003"/>
    <n v="927.36"/>
    <n v="162.91999999999999"/>
    <n v="3417.58"/>
  </r>
  <r>
    <n v="1989"/>
    <x v="14"/>
    <n v="1988"/>
    <n v="7"/>
    <x v="6"/>
    <s v="CA"/>
    <s v="GS"/>
    <n v="0"/>
    <x v="4"/>
    <s v="Y"/>
    <n v="124559"/>
    <n v="4876"/>
    <n v="4876"/>
    <n v="0.51970000000000005"/>
    <x v="1150"/>
    <n v="0"/>
    <n v="0"/>
    <n v="0"/>
    <n v="30"/>
    <n v="30"/>
    <n v="1"/>
    <n v="0.15333191154275216"/>
    <n v="0.34286001378043185"/>
    <n v="7.8476688102893891E-2"/>
    <n v="0.42533138657392217"/>
    <n v="747.72"/>
    <n v="1671.95"/>
    <n v="382.69"/>
    <n v="2074.12"/>
  </r>
  <r>
    <n v="1989"/>
    <x v="13"/>
    <n v="1987"/>
    <n v="7"/>
    <x v="6"/>
    <s v="CA"/>
    <s v="GS"/>
    <n v="0"/>
    <x v="0"/>
    <s v="N"/>
    <n v="117618"/>
    <n v="10836"/>
    <n v="10836"/>
    <n v="0.74219999999999997"/>
    <x v="1151"/>
    <n v="0"/>
    <n v="0"/>
    <n v="0"/>
    <n v="681"/>
    <n v="681"/>
    <n v="2"/>
    <n v="0.16619250939163607"/>
    <n v="0.42137463469280978"/>
    <n v="3.7493644323908323E-2"/>
    <n v="0.37493921159164584"/>
    <n v="1800.99"/>
    <n v="4566.34"/>
    <n v="406.31"/>
    <n v="4063.13"/>
  </r>
  <r>
    <n v="1989"/>
    <x v="12"/>
    <n v="1986"/>
    <n v="7"/>
    <x v="6"/>
    <s v="CA"/>
    <s v="GS"/>
    <n v="0"/>
    <x v="1"/>
    <s v="N"/>
    <n v="29965"/>
    <n v="6966"/>
    <n v="5414"/>
    <n v="0.92459999999999998"/>
    <x v="1152"/>
    <n v="1552"/>
    <n v="0"/>
    <n v="1552"/>
    <n v="3010"/>
    <n v="4562"/>
    <n v="3"/>
    <n v="0.38982732140037601"/>
    <n v="0.22970129329524736"/>
    <n v="9.5927770680523054E-3"/>
    <n v="0.37087860823632424"/>
    <n v="2715.81"/>
    <n v="1600.26"/>
    <n v="66.83"/>
    <n v="2583.8000000000002"/>
  </r>
  <r>
    <n v="1989"/>
    <x v="11"/>
    <n v="1985"/>
    <n v="7"/>
    <x v="6"/>
    <s v="CA"/>
    <s v="GS"/>
    <n v="0"/>
    <x v="2"/>
    <s v="N"/>
    <n v="45814"/>
    <n v="22873"/>
    <n v="16607"/>
    <n v="1"/>
    <x v="1153"/>
    <n v="6266"/>
    <n v="0"/>
    <n v="6266"/>
    <n v="18358"/>
    <n v="24624"/>
    <n v="4"/>
    <n v="0.25433850740918046"/>
    <n v="0.28473592977071871"/>
    <n v="1.0474935132783792E-2"/>
    <n v="0.45045062768731708"/>
    <n v="5817.6500000000005"/>
    <n v="6512.9500000000007"/>
    <n v="239.6"/>
    <n v="10303.450000000001"/>
  </r>
  <r>
    <n v="1989"/>
    <x v="14"/>
    <n v="1988"/>
    <n v="8"/>
    <x v="7"/>
    <s v="CA"/>
    <s v="GS"/>
    <n v="0"/>
    <x v="4"/>
    <s v="Y"/>
    <n v="60462"/>
    <n v="7048"/>
    <n v="7048"/>
    <n v="0.60340000000000005"/>
    <x v="1154"/>
    <n v="0"/>
    <n v="0"/>
    <n v="0"/>
    <n v="1085"/>
    <n v="1085"/>
    <n v="1"/>
    <n v="5.149253731343284E-2"/>
    <n v="6.9827194824357314E-2"/>
    <n v="2.758640258782135E-2"/>
    <n v="0.85109386527438857"/>
    <n v="362.94"/>
    <n v="492.17"/>
    <n v="194.44"/>
    <n v="5998.85"/>
  </r>
  <r>
    <n v="1989"/>
    <x v="13"/>
    <n v="1987"/>
    <n v="8"/>
    <x v="7"/>
    <s v="CA"/>
    <s v="GS"/>
    <n v="0"/>
    <x v="0"/>
    <s v="N"/>
    <n v="46951"/>
    <n v="12040"/>
    <n v="12040"/>
    <n v="0.84009999999999996"/>
    <x v="1155"/>
    <n v="0"/>
    <n v="0"/>
    <n v="0"/>
    <n v="4688"/>
    <n v="4688"/>
    <n v="2"/>
    <n v="4.1567974114590775E-2"/>
    <n v="7.7317378637228887E-2"/>
    <n v="3.349290244137413E-2"/>
    <n v="0.84762174480680619"/>
    <n v="500.51"/>
    <n v="930.96"/>
    <n v="403.28"/>
    <n v="10206.01"/>
  </r>
  <r>
    <n v="1989"/>
    <x v="12"/>
    <n v="1986"/>
    <n v="8"/>
    <x v="7"/>
    <s v="CA"/>
    <s v="GS"/>
    <n v="0"/>
    <x v="1"/>
    <s v="N"/>
    <n v="7388"/>
    <n v="3605"/>
    <n v="2919"/>
    <n v="0.99209999999999998"/>
    <x v="1156"/>
    <n v="686"/>
    <n v="0"/>
    <n v="686"/>
    <n v="2067"/>
    <n v="2753"/>
    <n v="3"/>
    <n v="7.4197547642358488E-2"/>
    <n v="7.3409864346514087E-2"/>
    <n v="2.138671089526863E-2"/>
    <n v="0.83100587711585883"/>
    <n v="267.52"/>
    <n v="264.68"/>
    <n v="77.11"/>
    <n v="2996.2000000000003"/>
  </r>
  <r>
    <n v="1989"/>
    <x v="11"/>
    <n v="1985"/>
    <n v="8"/>
    <x v="7"/>
    <s v="CA"/>
    <s v="GS"/>
    <n v="0"/>
    <x v="2"/>
    <s v="N"/>
    <n v="379"/>
    <n v="179"/>
    <n v="142"/>
    <n v="1"/>
    <x v="1157"/>
    <n v="37"/>
    <n v="0"/>
    <n v="37"/>
    <n v="161"/>
    <n v="198"/>
    <n v="4"/>
    <n v="9.7537878787878785E-2"/>
    <n v="0.30319741532976829"/>
    <n v="1.2254901960784316E-3"/>
    <n v="0.59803921568627449"/>
    <n v="17.509999999999998"/>
    <n v="54.43"/>
    <n v="0.22"/>
    <n v="107.35999999999999"/>
  </r>
  <r>
    <n v="1989"/>
    <x v="14"/>
    <n v="1988"/>
    <n v="9"/>
    <x v="8"/>
    <s v="CA"/>
    <s v="GS"/>
    <n v="1"/>
    <x v="4"/>
    <s v="Y"/>
    <n v="92327"/>
    <n v="10763"/>
    <n v="10763"/>
    <n v="0.61240000000000006"/>
    <x v="1158"/>
    <n v="0"/>
    <n v="0"/>
    <n v="0"/>
    <n v="1513"/>
    <n v="1513"/>
    <n v="1"/>
    <n v="5.149221698419984E-2"/>
    <n v="6.9826017961234499E-2"/>
    <n v="2.7586642609340364E-2"/>
    <n v="0.85109512244522545"/>
    <n v="554.22"/>
    <n v="751.55"/>
    <n v="296.92"/>
    <n v="9160.4900000000016"/>
  </r>
  <r>
    <n v="1989"/>
    <x v="13"/>
    <n v="1987"/>
    <n v="9"/>
    <x v="8"/>
    <s v="CA"/>
    <s v="GS"/>
    <n v="1"/>
    <x v="0"/>
    <s v="N"/>
    <n v="72352"/>
    <n v="18555"/>
    <n v="18555"/>
    <n v="0.85299999999999998"/>
    <x v="1159"/>
    <n v="0"/>
    <n v="0"/>
    <n v="0"/>
    <n v="9983"/>
    <n v="9983"/>
    <n v="2"/>
    <n v="4.1566469595960144E-2"/>
    <n v="7.731674849502293E-2"/>
    <n v="3.3493756433541189E-2"/>
    <n v="0.84762302547547574"/>
    <n v="771.27"/>
    <n v="1434.62"/>
    <n v="621.48"/>
    <n v="15727.73"/>
  </r>
  <r>
    <n v="1989"/>
    <x v="12"/>
    <n v="1986"/>
    <n v="9"/>
    <x v="8"/>
    <s v="CA"/>
    <s v="GS"/>
    <n v="1"/>
    <x v="1"/>
    <s v="N"/>
    <n v="10750"/>
    <n v="5185"/>
    <n v="4247"/>
    <n v="0.98650000000000004"/>
    <x v="1160"/>
    <n v="938"/>
    <n v="0"/>
    <n v="938"/>
    <n v="2825"/>
    <n v="3763"/>
    <n v="3"/>
    <n v="7.2601360733129686E-2"/>
    <n v="7.4271421518713923E-2"/>
    <n v="2.163557962294424E-2"/>
    <n v="0.83149163812521198"/>
    <n v="376.47"/>
    <n v="385.13"/>
    <n v="112.19"/>
    <n v="4311.6499999999996"/>
  </r>
  <r>
    <n v="1989"/>
    <x v="11"/>
    <n v="1985"/>
    <n v="9"/>
    <x v="8"/>
    <s v="CA"/>
    <s v="GS"/>
    <n v="1"/>
    <x v="2"/>
    <s v="N"/>
    <n v="713"/>
    <n v="337"/>
    <n v="268"/>
    <n v="1"/>
    <x v="1046"/>
    <n v="69"/>
    <n v="0"/>
    <n v="69"/>
    <n v="304"/>
    <n v="373"/>
    <n v="4"/>
    <n v="9.7660645543381691E-2"/>
    <n v="0.30316849274503999"/>
    <n v="1.2437074326325142E-3"/>
    <n v="0.59792715427894583"/>
    <n v="32.979999999999997"/>
    <n v="102.38"/>
    <n v="0.42"/>
    <n v="201.92000000000002"/>
  </r>
  <r>
    <n v="1989"/>
    <x v="14"/>
    <n v="1988"/>
    <n v="10"/>
    <x v="9"/>
    <s v="US"/>
    <s v="PS"/>
    <n v="1"/>
    <x v="4"/>
    <s v="Y"/>
    <n v="337095"/>
    <n v="16226"/>
    <n v="15788"/>
    <n v="0.57550000000000001"/>
    <x v="1161"/>
    <n v="0"/>
    <n v="438"/>
    <n v="438"/>
    <n v="567"/>
    <n v="1005"/>
    <n v="1"/>
    <n v="0.12470288661407522"/>
    <n v="0.14839184394868543"/>
    <n v="6.3823375528518272E-2"/>
    <n v="0.66308189390872108"/>
    <n v="2023.55"/>
    <n v="2407.9499999999998"/>
    <n v="1035.6600000000001"/>
    <n v="10759.809999999998"/>
  </r>
  <r>
    <n v="1989"/>
    <x v="13"/>
    <n v="1987"/>
    <n v="10"/>
    <x v="9"/>
    <s v="US"/>
    <s v="PS"/>
    <n v="1"/>
    <x v="0"/>
    <s v="N"/>
    <n v="300511"/>
    <n v="50379"/>
    <n v="37428"/>
    <n v="0.81889999999999996"/>
    <x v="1162"/>
    <n v="0"/>
    <n v="12951"/>
    <n v="12951"/>
    <n v="11241"/>
    <n v="24192"/>
    <n v="2"/>
    <n v="5.5886279028453063E-2"/>
    <n v="4.4075312453788207E-2"/>
    <n v="0.10241120139263132"/>
    <n v="0.79762720712512736"/>
    <n v="2815.5199999999995"/>
    <n v="2220.4900000000002"/>
    <n v="5159.42"/>
    <n v="40184.019999999997"/>
  </r>
  <r>
    <n v="1989"/>
    <x v="12"/>
    <n v="1986"/>
    <n v="10"/>
    <x v="9"/>
    <s v="US"/>
    <s v="PS"/>
    <n v="1"/>
    <x v="1"/>
    <s v="N"/>
    <n v="109035"/>
    <n v="65496"/>
    <n v="35395"/>
    <n v="0.98680000000000001"/>
    <x v="1163"/>
    <n v="764"/>
    <n v="29337"/>
    <n v="30101"/>
    <n v="14924"/>
    <n v="45025"/>
    <n v="3"/>
    <n v="1.9000919586489914E-3"/>
    <n v="4.0182097362574647E-3"/>
    <n v="0.11543963272726329"/>
    <n v="0.87864206557783031"/>
    <n v="124.45"/>
    <n v="263.18"/>
    <n v="7560.9299999999994"/>
    <n v="57548.27"/>
  </r>
  <r>
    <n v="1989"/>
    <x v="11"/>
    <n v="1985"/>
    <n v="10"/>
    <x v="9"/>
    <s v="US"/>
    <s v="PS"/>
    <n v="1"/>
    <x v="2"/>
    <s v="N"/>
    <n v="5066"/>
    <n v="3926"/>
    <n v="1274"/>
    <n v="1"/>
    <x v="1164"/>
    <n v="20"/>
    <n v="2631"/>
    <n v="2652"/>
    <n v="632"/>
    <n v="3284"/>
    <n v="4"/>
    <n v="1.4770446882417059E-4"/>
    <n v="1.7826401409813688E-4"/>
    <n v="7.4832686489625044E-2"/>
    <n v="0.92484134502745263"/>
    <n v="0.58000000000000007"/>
    <n v="0.7"/>
    <n v="293.85000000000002"/>
    <n v="3631.6299999999997"/>
  </r>
  <r>
    <n v="1989"/>
    <x v="14"/>
    <n v="1988"/>
    <n v="11"/>
    <x v="10"/>
    <s v="US"/>
    <s v="PS"/>
    <n v="1"/>
    <x v="4"/>
    <s v="Y"/>
    <n v="450830"/>
    <n v="18862"/>
    <n v="16082"/>
    <n v="0.57620000000000005"/>
    <x v="1165"/>
    <n v="0"/>
    <n v="2779"/>
    <n v="2779"/>
    <n v="1064"/>
    <n v="3843"/>
    <n v="1"/>
    <n v="0.14347568843964284"/>
    <n v="0.12083731395350071"/>
    <n v="9.2122242238718455E-2"/>
    <n v="0.64356475536813795"/>
    <n v="2706.27"/>
    <n v="2279.2600000000002"/>
    <n v="1737.63"/>
    <n v="12139.06"/>
  </r>
  <r>
    <n v="1989"/>
    <x v="13"/>
    <n v="1987"/>
    <n v="11"/>
    <x v="10"/>
    <s v="US"/>
    <s v="PS"/>
    <n v="1"/>
    <x v="0"/>
    <s v="N"/>
    <n v="350727"/>
    <n v="60725"/>
    <n v="49004"/>
    <n v="0.81389999999999996"/>
    <x v="1166"/>
    <n v="0"/>
    <n v="11721"/>
    <n v="11721"/>
    <n v="14961"/>
    <n v="26682"/>
    <n v="2"/>
    <n v="5.2942865837673062E-2"/>
    <n v="2.8318422602305708E-2"/>
    <n v="0.11937076539410568"/>
    <n v="0.79936794616591544"/>
    <n v="3215.0000000000005"/>
    <n v="1719.66"/>
    <n v="7248.8899999999994"/>
    <n v="48542.29"/>
  </r>
  <r>
    <n v="1989"/>
    <x v="12"/>
    <n v="1986"/>
    <n v="11"/>
    <x v="10"/>
    <s v="US"/>
    <s v="PS"/>
    <n v="1"/>
    <x v="1"/>
    <s v="N"/>
    <n v="160473"/>
    <n v="68319"/>
    <n v="38510"/>
    <n v="0.98080000000000001"/>
    <x v="1167"/>
    <n v="735"/>
    <n v="29073"/>
    <n v="29808"/>
    <n v="42831"/>
    <n v="72639"/>
    <n v="3"/>
    <n v="6.4349576442987617E-3"/>
    <n v="1.3946628625527707E-2"/>
    <n v="0.16355386830782995"/>
    <n v="0.81606454542234363"/>
    <n v="439.63"/>
    <n v="952.81999999999994"/>
    <n v="11173.84"/>
    <n v="55752.73"/>
  </r>
  <r>
    <n v="1989"/>
    <x v="11"/>
    <n v="1985"/>
    <n v="11"/>
    <x v="10"/>
    <s v="US"/>
    <s v="PS"/>
    <n v="1"/>
    <x v="2"/>
    <s v="N"/>
    <n v="14521"/>
    <n v="8605"/>
    <n v="3843"/>
    <n v="1"/>
    <x v="1168"/>
    <n v="147"/>
    <n v="4614"/>
    <n v="4762"/>
    <n v="4463"/>
    <n v="9225"/>
    <n v="4"/>
    <n v="1.9405517209323942E-4"/>
    <n v="2.358874247600455E-4"/>
    <n v="0.16573473703781169"/>
    <n v="0.83383532036533492"/>
    <n v="1.6700000000000002"/>
    <n v="2.0299999999999998"/>
    <n v="1426.28"/>
    <n v="7175.8200000000006"/>
  </r>
  <r>
    <n v="1989"/>
    <x v="14"/>
    <n v="1988"/>
    <n v="12"/>
    <x v="11"/>
    <s v="US"/>
    <s v="PS"/>
    <n v="0"/>
    <x v="4"/>
    <s v="Y"/>
    <n v="165445"/>
    <n v="6975"/>
    <n v="5953"/>
    <n v="0.57789999999999997"/>
    <x v="1169"/>
    <n v="0"/>
    <n v="1021"/>
    <n v="1021"/>
    <n v="540"/>
    <n v="1561"/>
    <n v="1"/>
    <n v="0.14238403000395697"/>
    <n v="0.11991833785418951"/>
    <n v="8.9434099680577167E-2"/>
    <n v="0.64826353246127644"/>
    <n v="993.14"/>
    <n v="836.44"/>
    <n v="623.81000000000006"/>
    <n v="4521.6899999999996"/>
  </r>
  <r>
    <n v="1989"/>
    <x v="13"/>
    <n v="1987"/>
    <n v="12"/>
    <x v="11"/>
    <s v="US"/>
    <s v="PS"/>
    <n v="0"/>
    <x v="0"/>
    <s v="N"/>
    <n v="108590"/>
    <n v="18609"/>
    <n v="15290"/>
    <n v="0.81530000000000002"/>
    <x v="1170"/>
    <n v="0"/>
    <n v="3319"/>
    <n v="3319"/>
    <n v="5344"/>
    <n v="8663"/>
    <n v="2"/>
    <n v="5.3538515769665201E-2"/>
    <n v="2.8774117695104406E-2"/>
    <n v="0.11975047528772507"/>
    <n v="0.79793689124750533"/>
    <n v="996.34"/>
    <n v="535.48"/>
    <n v="2228.5300000000002"/>
    <n v="14849.429999999998"/>
  </r>
  <r>
    <n v="1989"/>
    <x v="12"/>
    <n v="1986"/>
    <n v="12"/>
    <x v="11"/>
    <s v="US"/>
    <s v="PS"/>
    <n v="0"/>
    <x v="1"/>
    <s v="N"/>
    <n v="54477"/>
    <n v="20936"/>
    <n v="13061"/>
    <n v="0.98080000000000001"/>
    <x v="1171"/>
    <n v="238"/>
    <n v="7636"/>
    <n v="7874"/>
    <n v="16769"/>
    <n v="24643"/>
    <n v="3"/>
    <n v="6.9490383159531762E-3"/>
    <n v="1.4010319672957213E-2"/>
    <n v="0.18718079392607531"/>
    <n v="0.79185984808501431"/>
    <n v="145.49"/>
    <n v="293.33"/>
    <n v="3918.95"/>
    <n v="16578.939999999999"/>
  </r>
  <r>
    <n v="1989"/>
    <x v="11"/>
    <n v="1985"/>
    <n v="12"/>
    <x v="11"/>
    <s v="US"/>
    <s v="PS"/>
    <n v="0"/>
    <x v="2"/>
    <s v="N"/>
    <n v="5155"/>
    <n v="2730"/>
    <n v="1329"/>
    <n v="1"/>
    <x v="1172"/>
    <n v="52"/>
    <n v="1347"/>
    <n v="1400"/>
    <n v="1909"/>
    <n v="3309"/>
    <n v="4"/>
    <n v="2.1610534219731515E-4"/>
    <n v="2.6372177352892691E-4"/>
    <n v="0.19230445213632946"/>
    <n v="0.80721572074794412"/>
    <n v="0.59000000000000008"/>
    <n v="0.72"/>
    <n v="525.02"/>
    <n v="2203.8200000000002"/>
  </r>
  <r>
    <n v="1989"/>
    <x v="14"/>
    <n v="1988"/>
    <n v="13"/>
    <x v="12"/>
    <s v="US"/>
    <s v="PS"/>
    <n v="1"/>
    <x v="4"/>
    <s v="Y"/>
    <n v="65975"/>
    <n v="2507"/>
    <n v="2234"/>
    <n v="0.57210000000000005"/>
    <x v="1173"/>
    <n v="0"/>
    <n v="273"/>
    <n v="273"/>
    <n v="653"/>
    <n v="926"/>
    <n v="1"/>
    <n v="0.14514302123382733"/>
    <n v="0.133034475057033"/>
    <n v="8.4628208605203953E-2"/>
    <n v="0.63719429510393566"/>
    <n v="363.91999999999996"/>
    <n v="333.56"/>
    <n v="212.19"/>
    <n v="1597.65"/>
  </r>
  <r>
    <n v="1989"/>
    <x v="13"/>
    <n v="1987"/>
    <n v="13"/>
    <x v="12"/>
    <s v="US"/>
    <s v="PS"/>
    <n v="1"/>
    <x v="0"/>
    <s v="N"/>
    <n v="68334"/>
    <n v="17501"/>
    <n v="15260"/>
    <n v="0.80179999999999996"/>
    <x v="325"/>
    <n v="0"/>
    <n v="2240"/>
    <n v="2240"/>
    <n v="2019"/>
    <n v="4259"/>
    <n v="2"/>
    <n v="2.8014858520079056E-2"/>
    <n v="3.1414650647074722E-2"/>
    <n v="4.4597273195296057E-2"/>
    <n v="0.89597321763755011"/>
    <n v="490.28999999999996"/>
    <n v="549.79"/>
    <n v="780.5"/>
    <n v="15680.49"/>
  </r>
  <r>
    <n v="1989"/>
    <x v="12"/>
    <n v="1986"/>
    <n v="13"/>
    <x v="12"/>
    <s v="US"/>
    <s v="PS"/>
    <n v="1"/>
    <x v="1"/>
    <s v="N"/>
    <n v="32559"/>
    <n v="15810"/>
    <n v="11229"/>
    <n v="0.96499999999999997"/>
    <x v="1174"/>
    <n v="379"/>
    <n v="4201"/>
    <n v="4581"/>
    <n v="5043"/>
    <n v="9624"/>
    <n v="3"/>
    <n v="5.3962806647823115E-3"/>
    <n v="2.0415043049442506E-2"/>
    <n v="0.15813025073224848"/>
    <n v="0.81605842555352681"/>
    <n v="85.32"/>
    <n v="322.77999999999997"/>
    <n v="2500.1799999999998"/>
    <n v="12902.609999999999"/>
  </r>
  <r>
    <n v="1989"/>
    <x v="11"/>
    <n v="1985"/>
    <n v="13"/>
    <x v="12"/>
    <s v="US"/>
    <s v="PS"/>
    <n v="1"/>
    <x v="2"/>
    <s v="N"/>
    <n v="3700"/>
    <n v="2334"/>
    <n v="1479"/>
    <n v="1"/>
    <x v="1175"/>
    <n v="56"/>
    <n v="799"/>
    <n v="855"/>
    <n v="994"/>
    <n v="1849"/>
    <n v="4"/>
    <n v="6.968178508715576E-3"/>
    <n v="8.1031307550644572E-3"/>
    <n v="4.5843505075163812E-2"/>
    <n v="0.93908518566105614"/>
    <n v="16.27"/>
    <n v="18.920000000000002"/>
    <n v="107.03999999999999"/>
    <n v="2192.67"/>
  </r>
  <r>
    <n v="1989"/>
    <x v="13"/>
    <n v="1988"/>
    <n v="14"/>
    <x v="13"/>
    <s v="US"/>
    <s v="PS"/>
    <n v="3"/>
    <x v="0"/>
    <s v="Y"/>
    <n v="1778"/>
    <n v="179"/>
    <n v="163"/>
    <n v="0.61870000000000003"/>
    <x v="1176"/>
    <n v="0"/>
    <n v="16"/>
    <n v="16"/>
    <n v="8"/>
    <n v="24"/>
    <n v="1"/>
    <n v="0"/>
    <n v="3.4339056509418237E-2"/>
    <n v="3.0338389731621937E-2"/>
    <n v="0.9353225537589599"/>
    <n v="0"/>
    <n v="6.18"/>
    <n v="5.46"/>
    <n v="168.33"/>
  </r>
  <r>
    <n v="1989"/>
    <x v="12"/>
    <n v="1987"/>
    <n v="14"/>
    <x v="13"/>
    <s v="US"/>
    <s v="PS"/>
    <n v="3"/>
    <x v="1"/>
    <s v="N"/>
    <n v="1443"/>
    <n v="307"/>
    <n v="294"/>
    <n v="0.86860000000000004"/>
    <x v="294"/>
    <n v="0"/>
    <n v="13"/>
    <n v="13"/>
    <n v="249"/>
    <n v="262"/>
    <n v="2"/>
    <n v="0"/>
    <n v="2.1007175557647976E-2"/>
    <n v="0.13045878112925743"/>
    <n v="0.84853404331309468"/>
    <n v="0"/>
    <n v="6.47"/>
    <n v="40.18"/>
    <n v="261.34000000000003"/>
  </r>
  <r>
    <n v="1989"/>
    <x v="11"/>
    <n v="1986"/>
    <n v="14"/>
    <x v="13"/>
    <s v="US"/>
    <s v="PS"/>
    <n v="3"/>
    <x v="2"/>
    <s v="N"/>
    <n v="729"/>
    <n v="167"/>
    <n v="166"/>
    <n v="0.99050000000000005"/>
    <x v="1177"/>
    <n v="0"/>
    <n v="0"/>
    <n v="0"/>
    <n v="376"/>
    <n v="376"/>
    <n v="3"/>
    <n v="0"/>
    <n v="6.83504907828585E-2"/>
    <n v="6.0450083792195353E-3"/>
    <n v="0.9256045008379219"/>
    <n v="0"/>
    <n v="11.42"/>
    <n v="1.01"/>
    <n v="154.65"/>
  </r>
  <r>
    <n v="1989"/>
    <x v="10"/>
    <n v="1985"/>
    <n v="14"/>
    <x v="13"/>
    <s v="US"/>
    <s v="PS"/>
    <n v="3"/>
    <x v="3"/>
    <s v="N"/>
    <n v="28"/>
    <n v="35"/>
    <n v="35"/>
    <n v="1"/>
    <x v="1178"/>
    <n v="0"/>
    <n v="0"/>
    <n v="0"/>
    <n v="0"/>
    <n v="0"/>
    <n v="4"/>
    <n v="0"/>
    <n v="0"/>
    <n v="5.6899004267425314E-4"/>
    <n v="0.9994310099573257"/>
    <n v="0"/>
    <n v="0"/>
    <n v="0.02"/>
    <n v="35.130000000000003"/>
  </r>
  <r>
    <n v="1989"/>
    <x v="14"/>
    <n v="1988"/>
    <n v="15"/>
    <x v="14"/>
    <s v="US"/>
    <s v="PS"/>
    <n v="0"/>
    <x v="4"/>
    <s v="Y"/>
    <n v="28530"/>
    <n v="1595"/>
    <n v="1575"/>
    <n v="0.58320000000000005"/>
    <x v="1179"/>
    <n v="0"/>
    <n v="20"/>
    <n v="20"/>
    <n v="167"/>
    <n v="187"/>
    <n v="1"/>
    <n v="0.10733266482827775"/>
    <n v="0.13815492604662821"/>
    <n v="0.10750814740536474"/>
    <n v="0.64700426171972925"/>
    <n v="171.26"/>
    <n v="220.44"/>
    <n v="171.54"/>
    <n v="1032.3600000000001"/>
  </r>
  <r>
    <n v="1989"/>
    <x v="13"/>
    <n v="1987"/>
    <n v="15"/>
    <x v="14"/>
    <s v="US"/>
    <s v="PS"/>
    <n v="0"/>
    <x v="0"/>
    <s v="N"/>
    <n v="36001"/>
    <n v="5501"/>
    <n v="4907"/>
    <n v="0.82579999999999998"/>
    <x v="1180"/>
    <n v="0"/>
    <n v="594"/>
    <n v="594"/>
    <n v="3284"/>
    <n v="3878"/>
    <n v="2"/>
    <n v="7.5802989295899556E-2"/>
    <n v="0.10206793259452196"/>
    <n v="0.16247184925194894"/>
    <n v="0.65965722885762934"/>
    <n v="417.03999999999996"/>
    <n v="561.54"/>
    <n v="893.86"/>
    <n v="3629.19"/>
  </r>
  <r>
    <n v="1989"/>
    <x v="12"/>
    <n v="1986"/>
    <n v="15"/>
    <x v="14"/>
    <s v="US"/>
    <s v="PS"/>
    <n v="0"/>
    <x v="1"/>
    <s v="N"/>
    <n v="12144"/>
    <n v="3178"/>
    <n v="1433"/>
    <n v="0.98089999999999999"/>
    <x v="1181"/>
    <n v="30"/>
    <n v="1714"/>
    <n v="1745"/>
    <n v="4950"/>
    <n v="6695"/>
    <n v="3"/>
    <n v="3.4951835049989617E-2"/>
    <n v="0.1191917348819943"/>
    <n v="0.11735762868630178"/>
    <n v="0.72849880138171419"/>
    <n v="111.1"/>
    <n v="378.87"/>
    <n v="373.04"/>
    <n v="2315.6499999999996"/>
  </r>
  <r>
    <n v="1989"/>
    <x v="11"/>
    <n v="1985"/>
    <n v="15"/>
    <x v="14"/>
    <s v="US"/>
    <s v="PS"/>
    <n v="0"/>
    <x v="2"/>
    <s v="N"/>
    <n v="2640"/>
    <n v="1648"/>
    <n v="431"/>
    <n v="1"/>
    <x v="1182"/>
    <n v="75"/>
    <n v="1141"/>
    <n v="1217"/>
    <n v="727"/>
    <n v="1944"/>
    <n v="4"/>
    <n v="4.7497437079544545E-3"/>
    <n v="2.2444510497358216E-4"/>
    <n v="0.1171603447962099"/>
    <n v="0.87786546639086216"/>
    <n v="7.8299999999999992"/>
    <n v="0.37"/>
    <n v="193.14000000000001"/>
    <n v="1447.1700000000003"/>
  </r>
  <r>
    <n v="1989"/>
    <x v="14"/>
    <n v="1988"/>
    <n v="16"/>
    <x v="15"/>
    <s v="US"/>
    <s v="PS"/>
    <n v="0"/>
    <x v="4"/>
    <s v="Y"/>
    <n v="7781"/>
    <n v="372"/>
    <n v="363"/>
    <n v="0.59089999999999998"/>
    <x v="1183"/>
    <n v="0"/>
    <n v="9"/>
    <n v="9"/>
    <n v="42"/>
    <n v="51"/>
    <n v="1"/>
    <n v="0.15296546546546547"/>
    <n v="0.10548048048048048"/>
    <n v="6.4081939081939071E-2"/>
    <n v="0.6774721149721149"/>
    <n v="57.050000000000004"/>
    <n v="39.340000000000003"/>
    <n v="23.9"/>
    <n v="252.67"/>
  </r>
  <r>
    <n v="1989"/>
    <x v="13"/>
    <n v="1987"/>
    <n v="16"/>
    <x v="15"/>
    <s v="US"/>
    <s v="PS"/>
    <n v="0"/>
    <x v="0"/>
    <s v="N"/>
    <n v="2798"/>
    <n v="513"/>
    <n v="459"/>
    <n v="0.83689999999999998"/>
    <x v="1184"/>
    <n v="0"/>
    <n v="54"/>
    <n v="54"/>
    <n v="274"/>
    <n v="328"/>
    <n v="2"/>
    <n v="4.9873417721518994E-2"/>
    <n v="0.14825705939629991"/>
    <n v="0.16486854917234664"/>
    <n v="0.63700097370983455"/>
    <n v="25.610000000000003"/>
    <n v="76.13"/>
    <n v="84.66"/>
    <n v="327.10000000000002"/>
  </r>
  <r>
    <n v="1989"/>
    <x v="12"/>
    <n v="1986"/>
    <n v="16"/>
    <x v="15"/>
    <s v="US"/>
    <s v="PS"/>
    <n v="0"/>
    <x v="1"/>
    <s v="N"/>
    <n v="1050"/>
    <n v="321"/>
    <n v="241"/>
    <n v="0.9889"/>
    <x v="1185"/>
    <n v="0"/>
    <n v="80"/>
    <n v="80"/>
    <n v="452"/>
    <n v="532"/>
    <n v="3"/>
    <n v="0.22651538700652779"/>
    <n v="2.6422132421510718E-3"/>
    <n v="0.10139881877525643"/>
    <n v="0.6694435809760646"/>
    <n v="72.87"/>
    <n v="0.85"/>
    <n v="32.619999999999997"/>
    <n v="215.36"/>
  </r>
  <r>
    <n v="1989"/>
    <x v="11"/>
    <n v="1985"/>
    <n v="16"/>
    <x v="15"/>
    <s v="US"/>
    <s v="PS"/>
    <n v="0"/>
    <x v="2"/>
    <s v="N"/>
    <n v="77"/>
    <n v="10"/>
    <n v="10"/>
    <n v="1"/>
    <x v="987"/>
    <n v="0"/>
    <n v="0"/>
    <n v="0"/>
    <n v="58"/>
    <n v="58"/>
    <n v="4"/>
    <n v="9.1324200913242006E-4"/>
    <n v="9.1324200913242006E-4"/>
    <n v="4.5662100456621002E-3"/>
    <n v="0.99360730593607305"/>
    <n v="0.01"/>
    <n v="0.01"/>
    <n v="0.05"/>
    <n v="10.88"/>
  </r>
  <r>
    <n v="1989"/>
    <x v="14"/>
    <n v="1988"/>
    <n v="17"/>
    <x v="16"/>
    <s v="US"/>
    <s v="PS"/>
    <n v="0"/>
    <x v="4"/>
    <s v="Y"/>
    <n v="20643"/>
    <n v="1147"/>
    <n v="1136"/>
    <n v="0.57110000000000005"/>
    <x v="1186"/>
    <n v="0"/>
    <n v="10"/>
    <n v="10"/>
    <n v="65"/>
    <n v="75"/>
    <n v="1"/>
    <n v="0.10802116660418974"/>
    <n v="0.13882084230531172"/>
    <n v="0.10796886033353967"/>
    <n v="0.64518913075695905"/>
    <n v="123.91"/>
    <n v="159.24"/>
    <n v="123.85000000000001"/>
    <n v="740.09000000000015"/>
  </r>
  <r>
    <n v="1989"/>
    <x v="13"/>
    <n v="1987"/>
    <n v="17"/>
    <x v="16"/>
    <s v="US"/>
    <s v="PS"/>
    <n v="0"/>
    <x v="0"/>
    <s v="N"/>
    <n v="14407"/>
    <n v="2383"/>
    <n v="1920"/>
    <n v="0.81169999999999998"/>
    <x v="1187"/>
    <n v="0"/>
    <n v="462"/>
    <n v="462"/>
    <n v="740"/>
    <n v="1202"/>
    <n v="2"/>
    <n v="5.9046907716128381E-2"/>
    <n v="9.3588845203277954E-2"/>
    <n v="0.14873342033157241"/>
    <n v="0.69863082674902122"/>
    <n v="140.72"/>
    <n v="223.04"/>
    <n v="354.46000000000004"/>
    <n v="1664.97"/>
  </r>
  <r>
    <n v="1989"/>
    <x v="12"/>
    <n v="1986"/>
    <n v="17"/>
    <x v="16"/>
    <s v="US"/>
    <s v="PS"/>
    <n v="0"/>
    <x v="1"/>
    <s v="N"/>
    <n v="7430"/>
    <n v="2883"/>
    <n v="845"/>
    <n v="0.97389999999999999"/>
    <x v="1188"/>
    <n v="17"/>
    <n v="2021"/>
    <n v="2038"/>
    <n v="1728"/>
    <n v="3766"/>
    <n v="3"/>
    <n v="3.0725007541687326E-2"/>
    <n v="7.5191489509252862E-2"/>
    <n v="7.4137387004719182E-2"/>
    <n v="0.81994611594434064"/>
    <n v="88.61"/>
    <n v="216.85"/>
    <n v="213.81"/>
    <n v="2364.7000000000003"/>
  </r>
  <r>
    <n v="1989"/>
    <x v="11"/>
    <n v="1985"/>
    <n v="17"/>
    <x v="16"/>
    <s v="US"/>
    <s v="PS"/>
    <n v="0"/>
    <x v="2"/>
    <s v="N"/>
    <n v="1474"/>
    <n v="1071"/>
    <n v="158"/>
    <n v="1"/>
    <x v="859"/>
    <n v="27"/>
    <n v="885"/>
    <n v="913"/>
    <n v="255"/>
    <n v="1168"/>
    <n v="4"/>
    <n v="1.5862352106893593E-4"/>
    <n v="1.8661590713992462E-4"/>
    <n v="6.7900197812861565E-2"/>
    <n v="0.93175456275892954"/>
    <n v="0.17"/>
    <n v="0.2"/>
    <n v="72.77"/>
    <n v="998.58"/>
  </r>
  <r>
    <n v="1989"/>
    <x v="14"/>
    <n v="1988"/>
    <n v="18"/>
    <x v="17"/>
    <s v="US"/>
    <s v="WA"/>
    <n v="1"/>
    <x v="4"/>
    <s v="Y"/>
    <n v="262141"/>
    <n v="10155"/>
    <n v="6969"/>
    <n v="0.60050000000000003"/>
    <x v="1189"/>
    <n v="0"/>
    <n v="3186"/>
    <n v="3186"/>
    <n v="7983"/>
    <n v="11169"/>
    <n v="1"/>
    <n v="0.25115058538554702"/>
    <n v="8.9790954833246367E-2"/>
    <n v="7.9303248422068415E-2"/>
    <n v="0.57975521135913821"/>
    <n v="2550.6099999999997"/>
    <n v="911.89"/>
    <n v="805.38000000000011"/>
    <n v="5887.82"/>
  </r>
  <r>
    <n v="1989"/>
    <x v="13"/>
    <n v="1987"/>
    <n v="18"/>
    <x v="17"/>
    <s v="US"/>
    <s v="WA"/>
    <n v="1"/>
    <x v="0"/>
    <s v="N"/>
    <n v="150266"/>
    <n v="21441"/>
    <n v="15840"/>
    <n v="0.81200000000000006"/>
    <x v="1190"/>
    <n v="0"/>
    <n v="5601"/>
    <n v="5601"/>
    <n v="11589"/>
    <n v="17190"/>
    <n v="2"/>
    <n v="0.11432914174207393"/>
    <n v="0.18977032219068393"/>
    <n v="0.11145618697338877"/>
    <n v="0.58444434909385323"/>
    <n v="2451.37"/>
    <n v="4068.93"/>
    <n v="2389.77"/>
    <n v="12531.27"/>
  </r>
  <r>
    <n v="1989"/>
    <x v="12"/>
    <n v="1986"/>
    <n v="18"/>
    <x v="17"/>
    <s v="US"/>
    <s v="WA"/>
    <n v="1"/>
    <x v="1"/>
    <s v="N"/>
    <n v="89247"/>
    <n v="29319"/>
    <n v="11062"/>
    <n v="0.95899999999999996"/>
    <x v="1191"/>
    <n v="1979"/>
    <n v="16277"/>
    <n v="18256"/>
    <n v="17361"/>
    <n v="35617"/>
    <n v="3"/>
    <n v="0.1557230386806662"/>
    <n v="0.17389757645543646"/>
    <n v="5.6471835367051582E-2"/>
    <n v="0.61390754949684567"/>
    <n v="4565.6499999999996"/>
    <n v="5098.51"/>
    <n v="1655.7"/>
    <n v="17999.18"/>
  </r>
  <r>
    <n v="1989"/>
    <x v="11"/>
    <n v="1985"/>
    <n v="18"/>
    <x v="17"/>
    <s v="US"/>
    <s v="WA"/>
    <n v="1"/>
    <x v="2"/>
    <s v="N"/>
    <n v="23152"/>
    <n v="10910"/>
    <n v="5284"/>
    <n v="1"/>
    <x v="1192"/>
    <n v="446"/>
    <n v="5179"/>
    <n v="5626"/>
    <n v="9926"/>
    <n v="15552"/>
    <n v="4"/>
    <n v="0.23320333802294083"/>
    <n v="0.23784925737696652"/>
    <n v="1.5753415241071798E-2"/>
    <n v="0.51319398935902072"/>
    <n v="2544.3999999999996"/>
    <n v="2595.09"/>
    <n v="171.88000000000002"/>
    <n v="5599.2800000000007"/>
  </r>
  <r>
    <n v="1989"/>
    <x v="14"/>
    <n v="1988"/>
    <n v="19"/>
    <x v="18"/>
    <s v="US"/>
    <s v="CR"/>
    <n v="0"/>
    <x v="4"/>
    <s v="Y"/>
    <n v="327068"/>
    <n v="16373"/>
    <n v="10488"/>
    <n v="0.62319999999999998"/>
    <x v="1193"/>
    <n v="0"/>
    <n v="5885"/>
    <n v="5885"/>
    <n v="17477"/>
    <n v="23362"/>
    <n v="1"/>
    <n v="0.11990765763702491"/>
    <n v="0.10098724490574912"/>
    <n v="6.2218720704049449E-2"/>
    <n v="0.71688637675317657"/>
    <n v="1963.3500000000001"/>
    <n v="1653.55"/>
    <n v="1018.76"/>
    <n v="11738.189999999999"/>
  </r>
  <r>
    <n v="1989"/>
    <x v="13"/>
    <n v="1987"/>
    <n v="19"/>
    <x v="18"/>
    <s v="US"/>
    <s v="CR"/>
    <n v="0"/>
    <x v="0"/>
    <s v="N"/>
    <n v="459438"/>
    <n v="60218"/>
    <n v="31876"/>
    <n v="0.83240000000000003"/>
    <x v="1194"/>
    <n v="0"/>
    <n v="28341"/>
    <n v="28341"/>
    <n v="16175"/>
    <n v="44516"/>
    <n v="2"/>
    <n v="0.12382707900013699"/>
    <n v="8.6578072262146435E-2"/>
    <n v="0.1262364814653365"/>
    <n v="0.66335836727238007"/>
    <n v="7456.65"/>
    <n v="5213.58"/>
    <n v="7601.74"/>
    <n v="39946.28"/>
  </r>
  <r>
    <n v="1989"/>
    <x v="12"/>
    <n v="1986"/>
    <n v="19"/>
    <x v="18"/>
    <s v="US"/>
    <s v="CR"/>
    <n v="0"/>
    <x v="1"/>
    <s v="N"/>
    <n v="276955"/>
    <n v="84300"/>
    <n v="45972"/>
    <n v="0.94040000000000001"/>
    <x v="1195"/>
    <n v="4030"/>
    <n v="34297"/>
    <n v="38327"/>
    <n v="31135"/>
    <n v="69462"/>
    <n v="3"/>
    <n v="0.23088554601608915"/>
    <n v="0.15848869894310894"/>
    <n v="9.6410228792190952E-2"/>
    <n v="0.514215526248611"/>
    <n v="19463.669999999998"/>
    <n v="13360.609999999999"/>
    <n v="8127.39"/>
    <n v="43348.41"/>
  </r>
  <r>
    <n v="1989"/>
    <x v="11"/>
    <n v="1985"/>
    <n v="19"/>
    <x v="18"/>
    <s v="US"/>
    <s v="CR"/>
    <n v="0"/>
    <x v="2"/>
    <s v="N"/>
    <n v="153080"/>
    <n v="51126"/>
    <n v="33448"/>
    <n v="1"/>
    <x v="1196"/>
    <n v="866"/>
    <n v="16810"/>
    <n v="17677"/>
    <n v="83006"/>
    <n v="100683"/>
    <n v="4"/>
    <n v="0.38834029880289889"/>
    <n v="0.16383128665819999"/>
    <n v="6.4597452451306089E-2"/>
    <n v="0.38323096208759488"/>
    <n v="19854.29"/>
    <n v="8376.0400000000009"/>
    <n v="3302.61"/>
    <n v="19593.07"/>
  </r>
  <r>
    <n v="1989"/>
    <x v="14"/>
    <n v="1988"/>
    <n v="20"/>
    <x v="19"/>
    <s v="US"/>
    <s v="CR"/>
    <n v="1"/>
    <x v="4"/>
    <s v="Y"/>
    <n v="168874"/>
    <n v="10108"/>
    <n v="6598"/>
    <n v="0.65100000000000002"/>
    <x v="1197"/>
    <n v="0"/>
    <n v="3510"/>
    <n v="3510"/>
    <n v="1826"/>
    <n v="5336"/>
    <n v="1"/>
    <n v="0"/>
    <n v="5.81154929800402E-2"/>
    <n v="6.7364309796286617E-2"/>
    <n v="0.87452019722367302"/>
    <n v="0"/>
    <n v="587.45000000000005"/>
    <n v="680.94"/>
    <n v="8839.93"/>
  </r>
  <r>
    <n v="1989"/>
    <x v="13"/>
    <n v="1987"/>
    <n v="20"/>
    <x v="19"/>
    <s v="US"/>
    <s v="CR"/>
    <n v="1"/>
    <x v="0"/>
    <s v="N"/>
    <n v="88812"/>
    <n v="46085"/>
    <n v="30963"/>
    <n v="0.91759999999999997"/>
    <x v="1198"/>
    <n v="0"/>
    <n v="15122"/>
    <n v="15122"/>
    <n v="3229"/>
    <n v="18351"/>
    <n v="2"/>
    <n v="0"/>
    <n v="8.7997443009645362E-3"/>
    <n v="0.11595747289327671"/>
    <n v="0.87524278280575885"/>
    <n v="0"/>
    <n v="405.54"/>
    <n v="5343.9500000000007"/>
    <n v="40335.939999999995"/>
  </r>
  <r>
    <n v="1989"/>
    <x v="12"/>
    <n v="1986"/>
    <n v="20"/>
    <x v="19"/>
    <s v="US"/>
    <s v="CR"/>
    <n v="1"/>
    <x v="1"/>
    <s v="N"/>
    <n v="16092"/>
    <n v="9108"/>
    <n v="4237"/>
    <n v="0.97389999999999999"/>
    <x v="1199"/>
    <n v="385"/>
    <n v="4486"/>
    <n v="4871"/>
    <n v="1540"/>
    <n v="6411"/>
    <n v="3"/>
    <n v="0"/>
    <n v="4.9228255964973728E-3"/>
    <n v="0.18681266804192526"/>
    <n v="0.80826450636157732"/>
    <n v="0"/>
    <n v="44.84"/>
    <n v="1701.6"/>
    <n v="7362.15"/>
  </r>
  <r>
    <n v="1989"/>
    <x v="11"/>
    <n v="1985"/>
    <n v="20"/>
    <x v="19"/>
    <s v="US"/>
    <s v="CR"/>
    <n v="1"/>
    <x v="2"/>
    <s v="N"/>
    <n v="0"/>
    <n v="0"/>
    <n v="0"/>
    <n v="1"/>
    <x v="55"/>
    <n v="0"/>
    <n v="0"/>
    <n v="0"/>
    <n v="0"/>
    <n v="0"/>
    <n v="4"/>
    <e v="#DIV/0!"/>
    <e v="#DIV/0!"/>
    <e v="#DIV/0!"/>
    <e v="#DIV/0!"/>
    <n v="0"/>
    <n v="0"/>
    <n v="0"/>
    <n v="0"/>
  </r>
  <r>
    <n v="1989"/>
    <x v="14"/>
    <n v="1988"/>
    <n v="21"/>
    <x v="20"/>
    <s v="US"/>
    <s v="CR"/>
    <n v="1"/>
    <x v="4"/>
    <s v="Y"/>
    <n v="73550"/>
    <n v="1539"/>
    <n v="1418"/>
    <n v="0.64280000000000004"/>
    <x v="1200"/>
    <n v="0"/>
    <n v="120"/>
    <n v="120"/>
    <n v="554"/>
    <n v="674"/>
    <n v="1"/>
    <n v="0"/>
    <n v="0"/>
    <n v="0.14679477185323769"/>
    <n v="0.85320522814676214"/>
    <n v="0"/>
    <n v="0"/>
    <n v="225.97"/>
    <n v="1313.3899999999999"/>
  </r>
  <r>
    <n v="1989"/>
    <x v="13"/>
    <n v="1987"/>
    <n v="21"/>
    <x v="20"/>
    <s v="US"/>
    <s v="CR"/>
    <n v="1"/>
    <x v="0"/>
    <s v="N"/>
    <n v="85822"/>
    <n v="30935"/>
    <n v="25705"/>
    <n v="0.89790000000000003"/>
    <x v="1201"/>
    <n v="0"/>
    <n v="5229"/>
    <n v="5229"/>
    <n v="12669"/>
    <n v="17898"/>
    <n v="2"/>
    <n v="0"/>
    <n v="0"/>
    <n v="0.20022214076198935"/>
    <n v="0.7997778592380107"/>
    <n v="0"/>
    <n v="0"/>
    <n v="6193.94"/>
    <n v="24741.4"/>
  </r>
  <r>
    <n v="1989"/>
    <x v="12"/>
    <n v="1986"/>
    <n v="21"/>
    <x v="20"/>
    <s v="US"/>
    <s v="CR"/>
    <n v="1"/>
    <x v="1"/>
    <s v="N"/>
    <n v="27826"/>
    <n v="11303"/>
    <n v="8163"/>
    <n v="0.99819999999999998"/>
    <x v="1202"/>
    <n v="0"/>
    <n v="3140"/>
    <n v="3140"/>
    <n v="10698"/>
    <n v="13838"/>
    <n v="3"/>
    <n v="0"/>
    <n v="0"/>
    <n v="0.28969850202010106"/>
    <n v="0.71030149797989894"/>
    <n v="0"/>
    <n v="0"/>
    <n v="3274.7200000000003"/>
    <n v="8029.17"/>
  </r>
  <r>
    <n v="1989"/>
    <x v="11"/>
    <n v="1985"/>
    <n v="21"/>
    <x v="20"/>
    <s v="US"/>
    <s v="CR"/>
    <n v="1"/>
    <x v="2"/>
    <s v="N"/>
    <n v="3265"/>
    <n v="9"/>
    <n v="4"/>
    <n v="1"/>
    <x v="1203"/>
    <n v="0"/>
    <n v="5"/>
    <n v="5"/>
    <n v="2928"/>
    <n v="2933"/>
    <n v="4"/>
    <n v="0"/>
    <n v="0"/>
    <n v="0.20294426919032596"/>
    <n v="0.79705573080967407"/>
    <n v="0"/>
    <n v="0"/>
    <n v="1.93"/>
    <n v="7.58"/>
  </r>
  <r>
    <n v="1989"/>
    <x v="14"/>
    <n v="1988"/>
    <n v="22"/>
    <x v="21"/>
    <s v="US"/>
    <s v="CR"/>
    <n v="1"/>
    <x v="4"/>
    <s v="Y"/>
    <n v="190054"/>
    <n v="6683"/>
    <n v="5061"/>
    <n v="0.59250000000000003"/>
    <x v="1204"/>
    <n v="0"/>
    <n v="1622"/>
    <n v="1622"/>
    <n v="4741"/>
    <n v="6363"/>
    <n v="1"/>
    <n v="0.15684898611395801"/>
    <n v="0.14376190397819169"/>
    <n v="8.7363417513379588E-2"/>
    <n v="0.6120256923944708"/>
    <n v="1048.33"/>
    <n v="960.86"/>
    <n v="583.91"/>
    <n v="4090.59"/>
  </r>
  <r>
    <n v="1989"/>
    <x v="13"/>
    <n v="1987"/>
    <n v="22"/>
    <x v="21"/>
    <s v="US"/>
    <s v="CR"/>
    <n v="1"/>
    <x v="0"/>
    <s v="N"/>
    <n v="138483"/>
    <n v="28148"/>
    <n v="22470"/>
    <n v="0.82869999999999999"/>
    <x v="1205"/>
    <n v="0"/>
    <n v="5678"/>
    <n v="5678"/>
    <n v="10220"/>
    <n v="15898"/>
    <n v="2"/>
    <n v="3.5298485192974474E-2"/>
    <n v="3.2292673222304329E-2"/>
    <n v="0.11190707952026374"/>
    <n v="0.82050176206445746"/>
    <n v="993.6099999999999"/>
    <n v="909"/>
    <n v="3150.0499999999997"/>
    <n v="23096.14"/>
  </r>
  <r>
    <n v="1989"/>
    <x v="12"/>
    <n v="1986"/>
    <n v="22"/>
    <x v="21"/>
    <s v="US"/>
    <s v="CR"/>
    <n v="1"/>
    <x v="1"/>
    <s v="N"/>
    <n v="111450"/>
    <n v="42087"/>
    <n v="34401"/>
    <n v="0.96489999999999998"/>
    <x v="1206"/>
    <n v="1070"/>
    <n v="6616"/>
    <n v="7686"/>
    <n v="27841"/>
    <n v="35527"/>
    <n v="3"/>
    <n v="7.5738312161197321E-2"/>
    <n v="6.6345748326999326E-2"/>
    <n v="0.21619172415595586"/>
    <n v="0.64172421535584756"/>
    <n v="3187.64"/>
    <n v="2792.33"/>
    <n v="9098.98"/>
    <n v="27008.6"/>
  </r>
  <r>
    <n v="1989"/>
    <x v="11"/>
    <n v="1985"/>
    <n v="22"/>
    <x v="21"/>
    <s v="US"/>
    <s v="CR"/>
    <n v="1"/>
    <x v="2"/>
    <s v="N"/>
    <n v="63433"/>
    <n v="18941"/>
    <n v="16789"/>
    <n v="1"/>
    <x v="1207"/>
    <n v="2079"/>
    <n v="72"/>
    <n v="2152"/>
    <n v="38147"/>
    <n v="40299"/>
    <n v="4"/>
    <n v="5.0096453041042419E-2"/>
    <n v="4.6774709558617777E-4"/>
    <n v="0.6532943438500759"/>
    <n v="0.29614145601329539"/>
    <n v="948.92"/>
    <n v="8.86"/>
    <n v="12374.61"/>
    <n v="5609.47"/>
  </r>
  <r>
    <n v="1989"/>
    <x v="14"/>
    <n v="1988"/>
    <n v="23"/>
    <x v="22"/>
    <s v="US"/>
    <s v="CR"/>
    <n v="0"/>
    <x v="4"/>
    <s v="Y"/>
    <n v="59692"/>
    <n v="4120"/>
    <n v="1823"/>
    <n v="0.60140000000000005"/>
    <x v="1208"/>
    <n v="0"/>
    <n v="2297"/>
    <n v="2297"/>
    <n v="1509"/>
    <n v="3806"/>
    <n v="1"/>
    <n v="7.9904775309528789E-2"/>
    <n v="7.3236134906498288E-2"/>
    <n v="6.8894723814423478E-2"/>
    <n v="0.77796436596954943"/>
    <n v="329.27000000000004"/>
    <n v="301.79000000000002"/>
    <n v="283.89999999999998"/>
    <n v="3205.8199999999997"/>
  </r>
  <r>
    <n v="1989"/>
    <x v="13"/>
    <n v="1987"/>
    <n v="23"/>
    <x v="22"/>
    <s v="US"/>
    <s v="CR"/>
    <n v="0"/>
    <x v="0"/>
    <s v="N"/>
    <n v="51343"/>
    <n v="4952"/>
    <n v="3241"/>
    <n v="0.78849999999999998"/>
    <x v="1209"/>
    <n v="0"/>
    <n v="1711"/>
    <n v="1711"/>
    <n v="3454"/>
    <n v="5165"/>
    <n v="2"/>
    <n v="7.8542773325903439E-2"/>
    <n v="7.2617035839102589E-2"/>
    <n v="0.11836736342033163"/>
    <n v="0.73047282741466235"/>
    <n v="389.02"/>
    <n v="359.66999999999996"/>
    <n v="586.27"/>
    <n v="3618.01"/>
  </r>
  <r>
    <n v="1989"/>
    <x v="12"/>
    <n v="1986"/>
    <n v="23"/>
    <x v="22"/>
    <s v="US"/>
    <s v="CR"/>
    <n v="0"/>
    <x v="1"/>
    <s v="N"/>
    <n v="40731"/>
    <n v="8772"/>
    <n v="5248"/>
    <n v="0.93579999999999997"/>
    <x v="1210"/>
    <n v="1046"/>
    <n v="2477"/>
    <n v="3524"/>
    <n v="6608"/>
    <n v="10132"/>
    <n v="3"/>
    <n v="0.16952342304654061"/>
    <n v="0.13083666846389452"/>
    <n v="0.15392287726681539"/>
    <n v="0.54571703122274939"/>
    <n v="1487.19"/>
    <n v="1147.8"/>
    <n v="1350.3300000000002"/>
    <n v="4787.45"/>
  </r>
  <r>
    <n v="1989"/>
    <x v="11"/>
    <n v="1985"/>
    <n v="23"/>
    <x v="22"/>
    <s v="US"/>
    <s v="CR"/>
    <n v="0"/>
    <x v="2"/>
    <s v="N"/>
    <n v="41092"/>
    <n v="18659"/>
    <n v="4377"/>
    <n v="1"/>
    <x v="1211"/>
    <n v="140"/>
    <n v="14142"/>
    <n v="14282"/>
    <n v="18322"/>
    <n v="32604"/>
    <n v="4"/>
    <n v="0.1866394639193821"/>
    <n v="1.7954027571452761E-2"/>
    <n v="1.3017232693886562E-3"/>
    <n v="0.79410478523977646"/>
    <n v="3482.67"/>
    <n v="335.02"/>
    <n v="24.29"/>
    <n v="14817.900000000001"/>
  </r>
  <r>
    <n v="1989"/>
    <x v="13"/>
    <n v="1988"/>
    <n v="24"/>
    <x v="23"/>
    <s v="US"/>
    <s v="CR"/>
    <n v="2"/>
    <x v="0"/>
    <s v="Y"/>
    <n v="508655"/>
    <n v="25371"/>
    <n v="25149"/>
    <n v="0.60170000000000001"/>
    <x v="1212"/>
    <n v="0"/>
    <n v="221"/>
    <n v="221"/>
    <n v="730"/>
    <n v="951"/>
    <n v="1"/>
    <n v="0.14002252960656744"/>
    <n v="0.37823252162109106"/>
    <n v="0.19035192065290135"/>
    <n v="0.2913930281194399"/>
    <n v="3552.52"/>
    <n v="9596.16"/>
    <n v="4829.43"/>
    <n v="7392.9499999999989"/>
  </r>
  <r>
    <n v="1989"/>
    <x v="12"/>
    <n v="1987"/>
    <n v="24"/>
    <x v="23"/>
    <s v="US"/>
    <s v="CR"/>
    <n v="2"/>
    <x v="1"/>
    <s v="N"/>
    <n v="227207"/>
    <n v="37497"/>
    <n v="24435"/>
    <n v="0.87280000000000002"/>
    <x v="1213"/>
    <n v="0"/>
    <n v="13061"/>
    <n v="13061"/>
    <n v="38157"/>
    <n v="51218"/>
    <n v="2"/>
    <n v="0.21753379489262359"/>
    <n v="0.26174150670724178"/>
    <n v="7.6489038077974747E-2"/>
    <n v="0.44423566032215983"/>
    <n v="8156.98"/>
    <n v="9814.66"/>
    <n v="2868.15"/>
    <n v="16657.739999999998"/>
  </r>
  <r>
    <n v="1989"/>
    <x v="11"/>
    <n v="1986"/>
    <n v="24"/>
    <x v="23"/>
    <s v="US"/>
    <s v="CR"/>
    <n v="2"/>
    <x v="2"/>
    <s v="N"/>
    <n v="93201"/>
    <n v="51995"/>
    <n v="4041"/>
    <n v="0.99339999999999995"/>
    <x v="1214"/>
    <n v="0"/>
    <n v="47953"/>
    <n v="47953"/>
    <n v="17939"/>
    <n v="65892"/>
    <n v="3"/>
    <n v="6.6978731473676329E-3"/>
    <n v="1.686853947862137E-2"/>
    <n v="8.5493756107486753E-3"/>
    <n v="0.96788421176326234"/>
    <n v="348.26"/>
    <n v="877.09"/>
    <n v="444.53"/>
    <n v="50325.73"/>
  </r>
  <r>
    <n v="1989"/>
    <x v="10"/>
    <n v="1985"/>
    <n v="24"/>
    <x v="23"/>
    <s v="US"/>
    <s v="CR"/>
    <n v="2"/>
    <x v="3"/>
    <s v="N"/>
    <n v="445"/>
    <n v="328"/>
    <n v="0"/>
    <n v="1"/>
    <x v="55"/>
    <n v="0"/>
    <n v="328"/>
    <n v="328"/>
    <n v="71"/>
    <n v="399"/>
    <n v="4"/>
    <n v="1.5207275160436753E-4"/>
    <n v="1.8248730192524102E-4"/>
    <n v="7.9077830834271118E-4"/>
    <n v="0.99887466163812766"/>
    <n v="0.05"/>
    <n v="0.06"/>
    <n v="0.26"/>
    <n v="328.42"/>
  </r>
  <r>
    <n v="1989"/>
    <x v="13"/>
    <n v="1988"/>
    <n v="25"/>
    <x v="24"/>
    <s v="US"/>
    <s v="CR"/>
    <n v="2"/>
    <x v="0"/>
    <s v="Y"/>
    <n v="82289"/>
    <n v="7566"/>
    <n v="6269"/>
    <n v="0.6794"/>
    <x v="1215"/>
    <n v="0"/>
    <n v="1296"/>
    <n v="1296"/>
    <n v="2099"/>
    <n v="3395"/>
    <n v="1"/>
    <n v="5.9990061350017582E-2"/>
    <n v="8.3682904200401267E-2"/>
    <n v="0.13342241112705877"/>
    <n v="0.72290462332252237"/>
    <n v="453.90999999999997"/>
    <n v="633.18000000000006"/>
    <n v="1009.53"/>
    <n v="5469.7999999999993"/>
  </r>
  <r>
    <n v="1989"/>
    <x v="12"/>
    <n v="1987"/>
    <n v="25"/>
    <x v="24"/>
    <s v="US"/>
    <s v="CR"/>
    <n v="2"/>
    <x v="1"/>
    <s v="N"/>
    <n v="40585"/>
    <n v="13761"/>
    <n v="7968"/>
    <n v="0.93149999999999999"/>
    <x v="1216"/>
    <n v="0"/>
    <n v="5793"/>
    <n v="5793"/>
    <n v="7667"/>
    <n v="13460"/>
    <n v="2"/>
    <n v="3.942406208445054E-2"/>
    <n v="5.1834412399450643E-2"/>
    <n v="6.1328740944201016E-2"/>
    <n v="0.84741278457189773"/>
    <n v="542.54999999999995"/>
    <n v="713.33999999999992"/>
    <n v="844"/>
    <n v="11662.01"/>
  </r>
  <r>
    <n v="1989"/>
    <x v="11"/>
    <n v="1986"/>
    <n v="25"/>
    <x v="24"/>
    <s v="US"/>
    <s v="CR"/>
    <n v="2"/>
    <x v="2"/>
    <s v="N"/>
    <n v="9811"/>
    <n v="6533"/>
    <n v="530"/>
    <n v="0.999"/>
    <x v="803"/>
    <n v="0"/>
    <n v="6002"/>
    <n v="6002"/>
    <n v="1244"/>
    <n v="7246"/>
    <n v="3"/>
    <n v="5.6112445299549537E-3"/>
    <n v="1.8495984424434172E-2"/>
    <n v="2.2270487700721382E-2"/>
    <n v="0.95362228334488963"/>
    <n v="36.659999999999997"/>
    <n v="120.84"/>
    <n v="145.5"/>
    <n v="6230.31"/>
  </r>
  <r>
    <n v="1989"/>
    <x v="10"/>
    <n v="1985"/>
    <n v="25"/>
    <x v="24"/>
    <s v="US"/>
    <s v="CR"/>
    <n v="2"/>
    <x v="3"/>
    <s v="N"/>
    <n v="108"/>
    <n v="0"/>
    <n v="0"/>
    <n v="1"/>
    <x v="55"/>
    <n v="0"/>
    <n v="0"/>
    <n v="0"/>
    <n v="96"/>
    <n v="96"/>
    <n v="4"/>
    <n v="3.1249999999999993E-2"/>
    <n v="3.1249999999999993E-2"/>
    <n v="0.18749999999999994"/>
    <n v="0.74999999999999989"/>
    <n v="0.01"/>
    <n v="0.01"/>
    <n v="0.06"/>
    <n v="0.24000000000000002"/>
  </r>
  <r>
    <n v="1989"/>
    <x v="14"/>
    <n v="1988"/>
    <n v="26"/>
    <x v="25"/>
    <s v="US"/>
    <s v="CR"/>
    <n v="0"/>
    <x v="4"/>
    <s v="Y"/>
    <n v="67767"/>
    <n v="2045"/>
    <n v="1988"/>
    <n v="0.54830000000000001"/>
    <x v="1217"/>
    <n v="0"/>
    <n v="57"/>
    <n v="57"/>
    <n v="755"/>
    <n v="812"/>
    <n v="1"/>
    <n v="0.18278192326875495"/>
    <n v="0.30278818225382143"/>
    <n v="0.10180630397152163"/>
    <n v="0.41262359050590197"/>
    <n v="373.8"/>
    <n v="619.22"/>
    <n v="208.20000000000002"/>
    <n v="843.83999999999992"/>
  </r>
  <r>
    <n v="1989"/>
    <x v="13"/>
    <n v="1987"/>
    <n v="26"/>
    <x v="25"/>
    <s v="US"/>
    <s v="CR"/>
    <n v="0"/>
    <x v="0"/>
    <s v="N"/>
    <n v="53862"/>
    <n v="2628"/>
    <n v="2562"/>
    <n v="0.76549999999999996"/>
    <x v="1218"/>
    <n v="0"/>
    <n v="66"/>
    <n v="66"/>
    <n v="595"/>
    <n v="661"/>
    <n v="2"/>
    <n v="0.14704863951661079"/>
    <n v="0.29676840010501843"/>
    <n v="0.2316759952970005"/>
    <n v="0.32450696508137028"/>
    <n v="386.46"/>
    <n v="779.93999999999994"/>
    <n v="608.87"/>
    <n v="852.84"/>
  </r>
  <r>
    <n v="1989"/>
    <x v="12"/>
    <n v="1986"/>
    <n v="26"/>
    <x v="25"/>
    <s v="US"/>
    <s v="CR"/>
    <n v="0"/>
    <x v="1"/>
    <s v="N"/>
    <n v="36647"/>
    <n v="7286"/>
    <n v="7095"/>
    <n v="0.94969999999999999"/>
    <x v="1219"/>
    <n v="30"/>
    <n v="160"/>
    <n v="191"/>
    <n v="8338"/>
    <n v="8529"/>
    <n v="3"/>
    <n v="0.33026333124732393"/>
    <n v="0.18738677909159779"/>
    <n v="0.32279075129277696"/>
    <n v="0.15955913836830146"/>
    <n v="2406.5100000000002"/>
    <n v="1365.42"/>
    <n v="2352.06"/>
    <n v="1162.6500000000001"/>
  </r>
  <r>
    <n v="1989"/>
    <x v="11"/>
    <n v="1985"/>
    <n v="26"/>
    <x v="25"/>
    <s v="US"/>
    <s v="CR"/>
    <n v="0"/>
    <x v="2"/>
    <s v="N"/>
    <n v="12412"/>
    <n v="2072"/>
    <n v="1729"/>
    <n v="1"/>
    <x v="1220"/>
    <n v="325"/>
    <n v="17"/>
    <n v="342"/>
    <n v="6996"/>
    <n v="7338"/>
    <n v="4"/>
    <n v="0.43066827503015687"/>
    <n v="0.36088781664656217"/>
    <n v="3.5367913148371534E-3"/>
    <n v="0.20490711700844394"/>
    <n v="892.56000000000006"/>
    <n v="747.94"/>
    <n v="7.33"/>
    <n v="424.67000000000007"/>
  </r>
  <r>
    <n v="1989"/>
    <x v="14"/>
    <n v="1988"/>
    <n v="27"/>
    <x v="26"/>
    <s v="US"/>
    <s v="OR"/>
    <n v="0"/>
    <x v="4"/>
    <s v="Y"/>
    <n v="646166"/>
    <n v="13926"/>
    <n v="11538"/>
    <n v="0.56579999999999997"/>
    <x v="1221"/>
    <n v="0"/>
    <n v="2387"/>
    <n v="2387"/>
    <n v="22589"/>
    <n v="24976"/>
    <n v="1"/>
    <n v="0.27852759590818549"/>
    <n v="0.19186735351858422"/>
    <n v="0.15860017779258587"/>
    <n v="0.37100487278064442"/>
    <n v="3878.87"/>
    <n v="2672.01"/>
    <n v="2208.7200000000003"/>
    <n v="5166.74"/>
  </r>
  <r>
    <n v="1989"/>
    <x v="13"/>
    <n v="1987"/>
    <n v="27"/>
    <x v="26"/>
    <s v="US"/>
    <s v="OR"/>
    <n v="0"/>
    <x v="0"/>
    <s v="N"/>
    <n v="447185"/>
    <n v="38591"/>
    <n v="37112"/>
    <n v="0.74229999999999996"/>
    <x v="1222"/>
    <n v="0"/>
    <n v="1479"/>
    <n v="1479"/>
    <n v="13088"/>
    <n v="14567"/>
    <n v="2"/>
    <n v="0.224746934909832"/>
    <n v="0.47404335371328404"/>
    <n v="0.14327014641692484"/>
    <n v="0.15793956495995917"/>
    <n v="8673.4"/>
    <n v="18294.21"/>
    <n v="5529.06"/>
    <n v="6095.18"/>
  </r>
  <r>
    <n v="1989"/>
    <x v="12"/>
    <n v="1986"/>
    <n v="27"/>
    <x v="26"/>
    <s v="US"/>
    <s v="OR"/>
    <n v="0"/>
    <x v="1"/>
    <s v="N"/>
    <n v="228686"/>
    <n v="47524"/>
    <n v="40294"/>
    <n v="0.90080000000000005"/>
    <x v="1223"/>
    <n v="1211"/>
    <n v="6017"/>
    <n v="7229"/>
    <n v="24325"/>
    <n v="31554"/>
    <n v="3"/>
    <n v="0.34256999034398278"/>
    <n v="0.38795726944075698"/>
    <n v="0.11237445231192071"/>
    <n v="0.15709828790333968"/>
    <n v="16280.560000000001"/>
    <n v="18437.580000000002"/>
    <n v="5340.57"/>
    <n v="7466.06"/>
  </r>
  <r>
    <n v="1989"/>
    <x v="11"/>
    <n v="1985"/>
    <n v="27"/>
    <x v="26"/>
    <s v="US"/>
    <s v="OR"/>
    <n v="0"/>
    <x v="2"/>
    <s v="N"/>
    <n v="106239"/>
    <n v="41920"/>
    <n v="26742"/>
    <n v="1"/>
    <x v="953"/>
    <n v="1414"/>
    <n v="13763"/>
    <n v="15177"/>
    <n v="53695"/>
    <n v="68872"/>
    <n v="4"/>
    <n v="0.31109751384773926"/>
    <n v="0.29604176506791469"/>
    <n v="3.1579286358366605E-2"/>
    <n v="0.36128143472597934"/>
    <n v="13041.27"/>
    <n v="12410.13"/>
    <n v="1323.81"/>
    <n v="15144.99"/>
  </r>
  <r>
    <n v="1989"/>
    <x v="14"/>
    <n v="1988"/>
    <n v="28"/>
    <x v="27"/>
    <s v="US"/>
    <s v="WA"/>
    <n v="0"/>
    <x v="4"/>
    <s v="Y"/>
    <n v="317748"/>
    <n v="13941"/>
    <n v="8486"/>
    <n v="0.61399999999999999"/>
    <x v="1224"/>
    <n v="0"/>
    <n v="5455"/>
    <n v="5455"/>
    <n v="13342"/>
    <n v="18797"/>
    <n v="1"/>
    <n v="0.22390270388910447"/>
    <n v="7.9281181657709171E-2"/>
    <n v="7.00212383363088E-2"/>
    <n v="0.62679487611687756"/>
    <n v="3121.6"/>
    <n v="1105.32"/>
    <n v="976.22"/>
    <n v="8738.630000000001"/>
  </r>
  <r>
    <n v="1989"/>
    <x v="13"/>
    <n v="1987"/>
    <n v="28"/>
    <x v="27"/>
    <s v="US"/>
    <s v="WA"/>
    <n v="0"/>
    <x v="0"/>
    <s v="N"/>
    <n v="204179"/>
    <n v="34078"/>
    <n v="22507"/>
    <n v="0.81369999999999998"/>
    <x v="1225"/>
    <n v="0"/>
    <n v="11571"/>
    <n v="11571"/>
    <n v="14117"/>
    <n v="25688"/>
    <n v="2"/>
    <n v="0.10026007775629457"/>
    <n v="0.17017530526050767"/>
    <n v="9.9659401724324637E-2"/>
    <n v="0.62990521525887322"/>
    <n v="3416.69"/>
    <n v="5799.28"/>
    <n v="3396.2200000000003"/>
    <n v="21466.079999999998"/>
  </r>
  <r>
    <n v="1989"/>
    <x v="12"/>
    <n v="1986"/>
    <n v="28"/>
    <x v="27"/>
    <s v="US"/>
    <s v="WA"/>
    <n v="0"/>
    <x v="1"/>
    <s v="N"/>
    <n v="104266"/>
    <n v="48026"/>
    <n v="14205"/>
    <n v="0.95389999999999997"/>
    <x v="1226"/>
    <n v="2453"/>
    <n v="31368"/>
    <n v="33821"/>
    <n v="3486"/>
    <n v="37307"/>
    <n v="3"/>
    <n v="0.11981562790267682"/>
    <n v="0.13654295862788249"/>
    <n v="4.409039204993713E-2"/>
    <n v="0.69955102141950365"/>
    <n v="5754.36"/>
    <n v="6557.72"/>
    <n v="2117.52"/>
    <n v="33597.19"/>
  </r>
  <r>
    <n v="1989"/>
    <x v="11"/>
    <n v="1985"/>
    <n v="28"/>
    <x v="27"/>
    <s v="US"/>
    <s v="WA"/>
    <n v="0"/>
    <x v="2"/>
    <s v="N"/>
    <n v="29910"/>
    <n v="17796"/>
    <n v="6977"/>
    <n v="1"/>
    <x v="1227"/>
    <n v="589"/>
    <n v="10228"/>
    <n v="10818"/>
    <n v="9123"/>
    <n v="19941"/>
    <n v="4"/>
    <n v="0.18865955688118707"/>
    <n v="0.19256209074669606"/>
    <n v="1.2733105456073878E-2"/>
    <n v="0.606045246916043"/>
    <n v="3357.41"/>
    <n v="3426.86"/>
    <n v="226.60000000000002"/>
    <n v="10785.26"/>
  </r>
  <r>
    <n v="1989"/>
    <x v="14"/>
    <n v="1988"/>
    <n v="29"/>
    <x v="28"/>
    <s v="US"/>
    <s v="CR"/>
    <n v="0"/>
    <x v="4"/>
    <s v="Y"/>
    <n v="4421"/>
    <n v="156"/>
    <n v="131"/>
    <n v="0.6018"/>
    <x v="402"/>
    <n v="0"/>
    <n v="25"/>
    <n v="25"/>
    <n v="74"/>
    <n v="99"/>
    <n v="1"/>
    <n v="0.17272611302462049"/>
    <n v="9.8099247352978702E-2"/>
    <n v="8.6618191095803029E-2"/>
    <n v="0.64255644852659788"/>
    <n v="27.080000000000002"/>
    <n v="15.38"/>
    <n v="13.579999999999998"/>
    <n v="100.74000000000001"/>
  </r>
  <r>
    <n v="1989"/>
    <x v="13"/>
    <n v="1987"/>
    <n v="29"/>
    <x v="28"/>
    <s v="US"/>
    <s v="CR"/>
    <n v="0"/>
    <x v="0"/>
    <s v="N"/>
    <n v="2584"/>
    <n v="388"/>
    <n v="303"/>
    <n v="0.81859999999999999"/>
    <x v="1228"/>
    <n v="0"/>
    <n v="85"/>
    <n v="85"/>
    <n v="114"/>
    <n v="199"/>
    <n v="2"/>
    <n v="7.0866141732283464E-2"/>
    <n v="6.070197107714477E-2"/>
    <n v="0.17340847099994852"/>
    <n v="0.69502341619062324"/>
    <n v="27.54"/>
    <n v="23.59"/>
    <n v="67.39"/>
    <n v="270.10000000000002"/>
  </r>
  <r>
    <n v="1989"/>
    <x v="12"/>
    <n v="1986"/>
    <n v="29"/>
    <x v="28"/>
    <s v="US"/>
    <s v="CR"/>
    <n v="0"/>
    <x v="1"/>
    <s v="N"/>
    <n v="1853"/>
    <n v="952"/>
    <n v="515"/>
    <n v="0.96499999999999997"/>
    <x v="1229"/>
    <n v="3"/>
    <n v="433"/>
    <n v="436"/>
    <n v="98"/>
    <n v="534"/>
    <n v="3"/>
    <n v="4.8701094147048332E-2"/>
    <n v="5.8225003675158038E-2"/>
    <n v="0.2026167125186383"/>
    <n v="0.69045718965915537"/>
    <n v="46.38"/>
    <n v="55.45"/>
    <n v="192.95999999999998"/>
    <n v="657.55"/>
  </r>
  <r>
    <n v="1989"/>
    <x v="11"/>
    <n v="1985"/>
    <n v="29"/>
    <x v="28"/>
    <s v="US"/>
    <s v="CR"/>
    <n v="0"/>
    <x v="2"/>
    <s v="N"/>
    <n v="351"/>
    <n v="215"/>
    <n v="117"/>
    <n v="1"/>
    <x v="682"/>
    <n v="0"/>
    <n v="97"/>
    <n v="98"/>
    <n v="51"/>
    <n v="149"/>
    <n v="4"/>
    <n v="0.1182087891711478"/>
    <n v="0.14421472278880032"/>
    <n v="0.11445392175041721"/>
    <n v="0.62312256628963469"/>
    <n v="25.5"/>
    <n v="31.11"/>
    <n v="24.689999999999998"/>
    <n v="134.41999999999999"/>
  </r>
  <r>
    <n v="1989"/>
    <x v="14"/>
    <n v="1988"/>
    <n v="30"/>
    <x v="29"/>
    <s v="US"/>
    <s v="CR"/>
    <n v="1"/>
    <x v="4"/>
    <s v="Y"/>
    <n v="125499"/>
    <n v="4314"/>
    <n v="4024"/>
    <n v="0.56420000000000003"/>
    <x v="1230"/>
    <n v="0"/>
    <n v="289"/>
    <n v="289"/>
    <n v="1561"/>
    <n v="1850"/>
    <n v="1"/>
    <n v="0.17462870971555469"/>
    <n v="0.1470742997814099"/>
    <n v="9.0614069044809828E-2"/>
    <n v="0.58768292145822565"/>
    <n v="753.35"/>
    <n v="634.48"/>
    <n v="390.90999999999997"/>
    <n v="2535.2699999999995"/>
  </r>
  <r>
    <n v="1989"/>
    <x v="13"/>
    <n v="1987"/>
    <n v="30"/>
    <x v="29"/>
    <s v="US"/>
    <s v="CR"/>
    <n v="1"/>
    <x v="0"/>
    <s v="N"/>
    <n v="147298"/>
    <n v="14859"/>
    <n v="10219"/>
    <n v="0.78939999999999999"/>
    <x v="1231"/>
    <n v="0"/>
    <n v="4639"/>
    <n v="4639"/>
    <n v="5564"/>
    <n v="10203"/>
    <n v="2"/>
    <n v="0.16088837382714649"/>
    <n v="0.11249029211807475"/>
    <n v="0.16401845069607365"/>
    <n v="0.56260288335870501"/>
    <n v="2390.6499999999996"/>
    <n v="1671.5"/>
    <n v="2437.1600000000003"/>
    <n v="8359.75"/>
  </r>
  <r>
    <n v="1989"/>
    <x v="12"/>
    <n v="1986"/>
    <n v="30"/>
    <x v="29"/>
    <s v="US"/>
    <s v="CR"/>
    <n v="1"/>
    <x v="1"/>
    <s v="N"/>
    <n v="103192"/>
    <n v="31470"/>
    <n v="17129"/>
    <n v="0.95420000000000005"/>
    <x v="1232"/>
    <n v="2006"/>
    <n v="12334"/>
    <n v="14340"/>
    <n v="21153"/>
    <n v="35493"/>
    <n v="3"/>
    <n v="0.23533572587497562"/>
    <n v="0.1581854730311579"/>
    <n v="9.6225868302594039E-2"/>
    <n v="0.51025293279127248"/>
    <n v="7406.0199999999995"/>
    <n v="4978.0999999999995"/>
    <n v="3028.23"/>
    <n v="16057.669999999998"/>
  </r>
  <r>
    <n v="1989"/>
    <x v="11"/>
    <n v="1985"/>
    <n v="30"/>
    <x v="29"/>
    <s v="US"/>
    <s v="CR"/>
    <n v="1"/>
    <x v="2"/>
    <s v="N"/>
    <n v="53535"/>
    <n v="15975"/>
    <n v="11697"/>
    <n v="1"/>
    <x v="1233"/>
    <n v="303"/>
    <n v="3974"/>
    <n v="4277"/>
    <n v="32206"/>
    <n v="36483"/>
    <n v="4"/>
    <n v="0.43464100360370406"/>
    <n v="0.1833638701915403"/>
    <n v="7.2299428552828351E-2"/>
    <n v="0.30969569765192739"/>
    <n v="6943.4900000000007"/>
    <n v="2929.28"/>
    <n v="1155"/>
    <n v="4947.46"/>
  </r>
  <r>
    <n v="1990"/>
    <x v="14"/>
    <n v="1989"/>
    <n v="1"/>
    <x v="0"/>
    <s v="US"/>
    <s v="AK"/>
    <n v="3"/>
    <x v="0"/>
    <s v="Y"/>
    <n v="56566"/>
    <n v="911"/>
    <n v="911"/>
    <n v="0.56440000000000001"/>
    <x v="1234"/>
    <n v="0"/>
    <n v="0"/>
    <n v="0"/>
    <n v="954"/>
    <n v="954"/>
    <n v="1"/>
    <n v="0.48187853184835683"/>
    <n v="0.30598562572008559"/>
    <n v="0"/>
    <n v="0.21213584243155759"/>
    <n v="439.16"/>
    <n v="278.86"/>
    <n v="0"/>
    <n v="193.33"/>
  </r>
  <r>
    <n v="1990"/>
    <x v="13"/>
    <n v="1988"/>
    <n v="1"/>
    <x v="0"/>
    <s v="US"/>
    <s v="AK"/>
    <n v="3"/>
    <x v="1"/>
    <s v="N"/>
    <n v="30007"/>
    <n v="2602"/>
    <n v="2602"/>
    <n v="0.8054"/>
    <x v="848"/>
    <n v="0"/>
    <n v="0"/>
    <n v="0"/>
    <n v="2489"/>
    <n v="2489"/>
    <n v="2"/>
    <n v="0.87478004287723121"/>
    <n v="7.2895135201592132E-2"/>
    <n v="0"/>
    <n v="5.232482192117658E-2"/>
    <n v="2276.86"/>
    <n v="189.73"/>
    <n v="0"/>
    <n v="136.19"/>
  </r>
  <r>
    <n v="1990"/>
    <x v="12"/>
    <n v="1987"/>
    <n v="1"/>
    <x v="0"/>
    <s v="US"/>
    <s v="AK"/>
    <n v="3"/>
    <x v="2"/>
    <s v="N"/>
    <n v="11429"/>
    <n v="2616"/>
    <n v="2468"/>
    <n v="0.96289999999999998"/>
    <x v="1235"/>
    <n v="147"/>
    <n v="0"/>
    <n v="147"/>
    <n v="4049"/>
    <n v="4196"/>
    <n v="3"/>
    <n v="0.95118790992065327"/>
    <n v="2.9483710192786929E-2"/>
    <n v="0"/>
    <n v="1.9328379886559957E-2"/>
    <n v="2488.65"/>
    <n v="77.14"/>
    <n v="0"/>
    <n v="50.57"/>
  </r>
  <r>
    <n v="1990"/>
    <x v="11"/>
    <n v="1986"/>
    <n v="1"/>
    <x v="0"/>
    <s v="US"/>
    <s v="AK"/>
    <n v="3"/>
    <x v="3"/>
    <s v="N"/>
    <n v="5834"/>
    <n v="1483"/>
    <n v="1408"/>
    <n v="1"/>
    <x v="1236"/>
    <n v="75"/>
    <n v="0"/>
    <n v="75"/>
    <n v="3767"/>
    <n v="3842"/>
    <n v="4"/>
    <n v="0.9866850042810239"/>
    <n v="2.6023232139365869E-3"/>
    <n v="0"/>
    <n v="1.0712672505039473E-2"/>
    <n v="1463.54"/>
    <n v="3.86"/>
    <n v="0"/>
    <n v="15.889999999999999"/>
  </r>
  <r>
    <n v="1990"/>
    <x v="14"/>
    <n v="1989"/>
    <n v="2"/>
    <x v="1"/>
    <s v="CA"/>
    <s v="BC"/>
    <n v="3"/>
    <x v="0"/>
    <s v="Y"/>
    <n v="1017724"/>
    <n v="114339"/>
    <n v="114339"/>
    <n v="0.58779999999999999"/>
    <x v="1237"/>
    <n v="0"/>
    <n v="0"/>
    <n v="0"/>
    <n v="25507"/>
    <n v="25507"/>
    <n v="1"/>
    <n v="0.12359083785948514"/>
    <n v="0.7411929170060807"/>
    <n v="4.2580052583881541E-2"/>
    <n v="9.2636192550552665E-2"/>
    <n v="14131.279999999999"/>
    <n v="84747.42"/>
    <n v="4868.57"/>
    <n v="10591.95"/>
  </r>
  <r>
    <n v="1990"/>
    <x v="13"/>
    <n v="1988"/>
    <n v="2"/>
    <x v="1"/>
    <s v="CA"/>
    <s v="BC"/>
    <n v="3"/>
    <x v="1"/>
    <s v="N"/>
    <n v="416569"/>
    <n v="41120"/>
    <n v="41120"/>
    <n v="0.80769999999999997"/>
    <x v="1238"/>
    <n v="0"/>
    <n v="0"/>
    <n v="0"/>
    <n v="36248"/>
    <n v="36248"/>
    <n v="2"/>
    <n v="0.53706576926986638"/>
    <n v="0.19332827826174928"/>
    <n v="5.8706112437567515E-2"/>
    <n v="0.21089984003081683"/>
    <n v="22084.37"/>
    <n v="7949.74"/>
    <n v="2414.02"/>
    <n v="8672.2900000000009"/>
  </r>
  <r>
    <n v="1990"/>
    <x v="12"/>
    <n v="1987"/>
    <n v="2"/>
    <x v="1"/>
    <s v="CA"/>
    <s v="BC"/>
    <n v="3"/>
    <x v="2"/>
    <s v="N"/>
    <n v="218300"/>
    <n v="23195"/>
    <n v="18570"/>
    <n v="0.96899999999999997"/>
    <x v="1239"/>
    <n v="4625"/>
    <n v="0"/>
    <n v="4625"/>
    <n v="103070"/>
    <n v="107695"/>
    <n v="3"/>
    <n v="0.44324246258506333"/>
    <n v="0.35418251893110653"/>
    <n v="3.0220792853924931E-2"/>
    <n v="0.17235422562990524"/>
    <n v="10281.43"/>
    <n v="8215.6"/>
    <n v="701"/>
    <n v="3997.9200000000005"/>
  </r>
  <r>
    <n v="1990"/>
    <x v="11"/>
    <n v="1986"/>
    <n v="2"/>
    <x v="1"/>
    <s v="CA"/>
    <s v="BC"/>
    <n v="3"/>
    <x v="3"/>
    <s v="N"/>
    <n v="49326"/>
    <n v="8929"/>
    <n v="7572"/>
    <n v="1"/>
    <x v="602"/>
    <n v="1357"/>
    <n v="0"/>
    <n v="1357"/>
    <n v="35463"/>
    <n v="36820"/>
    <n v="4"/>
    <n v="0.30115804173250471"/>
    <n v="0.50686414930798573"/>
    <n v="4.7537831490985722E-3"/>
    <n v="0.18722402581041084"/>
    <n v="2689.2599999999998"/>
    <n v="4526.16"/>
    <n v="42.449999999999996"/>
    <n v="1671.8600000000001"/>
  </r>
  <r>
    <n v="1990"/>
    <x v="15"/>
    <n v="1989"/>
    <n v="3"/>
    <x v="2"/>
    <s v="CA"/>
    <s v="FR"/>
    <n v="0"/>
    <x v="4"/>
    <s v="Y"/>
    <n v="417763"/>
    <n v="10077"/>
    <n v="10016"/>
    <n v="0.57669999999999999"/>
    <x v="1240"/>
    <n v="0"/>
    <n v="61"/>
    <n v="61"/>
    <n v="6314"/>
    <n v="6375"/>
    <n v="1"/>
    <n v="0.25122348617153023"/>
    <n v="0.21641217889689773"/>
    <n v="0.18256338710189568"/>
    <n v="0.34980094782967652"/>
    <n v="2531.77"/>
    <n v="2180.9499999999998"/>
    <n v="1839.83"/>
    <n v="3525.21"/>
  </r>
  <r>
    <n v="1990"/>
    <x v="14"/>
    <n v="1988"/>
    <n v="3"/>
    <x v="2"/>
    <s v="CA"/>
    <s v="FR"/>
    <n v="0"/>
    <x v="0"/>
    <s v="N"/>
    <n v="240553"/>
    <n v="8228"/>
    <n v="8154"/>
    <n v="0.80740000000000001"/>
    <x v="1241"/>
    <n v="0"/>
    <n v="74"/>
    <n v="74"/>
    <n v="23102"/>
    <n v="23176"/>
    <n v="2"/>
    <n v="0.28704482371413154"/>
    <n v="0.12545268499929513"/>
    <n v="0.14708798981124552"/>
    <n v="0.44041450147532774"/>
    <n v="2362"/>
    <n v="1032.31"/>
    <n v="1210.3399999999999"/>
    <n v="3624.0299999999997"/>
  </r>
  <r>
    <n v="1990"/>
    <x v="13"/>
    <n v="1987"/>
    <n v="3"/>
    <x v="2"/>
    <s v="CA"/>
    <s v="FR"/>
    <n v="0"/>
    <x v="1"/>
    <s v="N"/>
    <n v="146073"/>
    <n v="36273"/>
    <n v="16212"/>
    <n v="0.96860000000000002"/>
    <x v="1242"/>
    <n v="5937"/>
    <n v="14123"/>
    <n v="20060"/>
    <n v="48978"/>
    <n v="69038"/>
    <n v="3"/>
    <n v="0.24583162525607377"/>
    <n v="0.10546695914646771"/>
    <n v="6.404910661241621E-2"/>
    <n v="0.58465230898504228"/>
    <n v="8917.23"/>
    <n v="3825.68"/>
    <n v="2323.3000000000002"/>
    <n v="21207.519999999997"/>
  </r>
  <r>
    <n v="1990"/>
    <x v="12"/>
    <n v="1986"/>
    <n v="3"/>
    <x v="2"/>
    <s v="CA"/>
    <s v="FR"/>
    <n v="0"/>
    <x v="2"/>
    <s v="N"/>
    <n v="31400"/>
    <n v="10659"/>
    <n v="5999"/>
    <n v="1"/>
    <x v="1243"/>
    <n v="1600"/>
    <n v="3059"/>
    <n v="4659"/>
    <n v="17600"/>
    <n v="22259"/>
    <n v="4"/>
    <n v="0.17377012578999851"/>
    <n v="0.24454142326847614"/>
    <n v="4.4123592965366241E-2"/>
    <n v="0.53756485797615916"/>
    <n v="1852.36"/>
    <n v="2606.77"/>
    <n v="470.35"/>
    <n v="5730.35"/>
  </r>
  <r>
    <n v="1990"/>
    <x v="15"/>
    <n v="1989"/>
    <n v="4"/>
    <x v="3"/>
    <s v="CA"/>
    <s v="FR"/>
    <n v="0"/>
    <x v="4"/>
    <s v="Y"/>
    <n v="1350809"/>
    <n v="73760"/>
    <n v="71246"/>
    <n v="0.58819999999999995"/>
    <x v="1244"/>
    <n v="0"/>
    <n v="2513"/>
    <n v="2513"/>
    <n v="23581"/>
    <n v="26094"/>
    <n v="1"/>
    <n v="0.11098525258991754"/>
    <n v="0.1053148404007751"/>
    <n v="8.0652716300296343E-2"/>
    <n v="0.70304719070901089"/>
    <n v="8186.28"/>
    <n v="7768.0300000000007"/>
    <n v="5948.95"/>
    <n v="51856.81"/>
  </r>
  <r>
    <n v="1990"/>
    <x v="14"/>
    <n v="1988"/>
    <n v="4"/>
    <x v="3"/>
    <s v="CA"/>
    <s v="FR"/>
    <n v="0"/>
    <x v="0"/>
    <s v="N"/>
    <n v="247950"/>
    <n v="49985"/>
    <n v="49403"/>
    <n v="0.80400000000000005"/>
    <x v="1245"/>
    <n v="0"/>
    <n v="582"/>
    <n v="582"/>
    <n v="7277"/>
    <n v="7859"/>
    <n v="2"/>
    <n v="3.8672475797068284E-2"/>
    <n v="2.5682555483890587E-2"/>
    <n v="0.25681335134382488"/>
    <n v="0.67883161737521625"/>
    <n v="1933.0700000000002"/>
    <n v="1283.76"/>
    <n v="12836.99"/>
    <n v="33931.86"/>
  </r>
  <r>
    <n v="1990"/>
    <x v="13"/>
    <n v="1987"/>
    <n v="4"/>
    <x v="3"/>
    <s v="CA"/>
    <s v="FR"/>
    <n v="0"/>
    <x v="1"/>
    <s v="N"/>
    <n v="438821"/>
    <n v="154178"/>
    <n v="151243"/>
    <n v="0.98919999999999997"/>
    <x v="1246"/>
    <n v="2146"/>
    <n v="788"/>
    <n v="2935"/>
    <n v="175238"/>
    <n v="178173"/>
    <n v="3"/>
    <n v="7.760469304408997E-3"/>
    <n v="8.4243737239654559E-3"/>
    <n v="0.32693316760369551"/>
    <n v="0.65688198936792996"/>
    <n v="1196.5"/>
    <n v="1298.8599999999999"/>
    <n v="50406.170000000006"/>
    <n v="101277.29"/>
  </r>
  <r>
    <n v="1990"/>
    <x v="12"/>
    <n v="1986"/>
    <n v="4"/>
    <x v="3"/>
    <s v="CA"/>
    <s v="FR"/>
    <n v="0"/>
    <x v="2"/>
    <s v="N"/>
    <n v="6908"/>
    <n v="157"/>
    <n v="137"/>
    <n v="1"/>
    <x v="1247"/>
    <n v="10"/>
    <n v="9"/>
    <n v="19"/>
    <n v="6059"/>
    <n v="6078"/>
    <n v="4"/>
    <n v="5.4475201114841327E-3"/>
    <n v="7.0057642363970357E-2"/>
    <n v="0.19813770824095775"/>
    <n v="0.72635712928358764"/>
    <n v="0.8600000000000001"/>
    <n v="11.06"/>
    <n v="31.28"/>
    <n v="114.66999999999999"/>
  </r>
  <r>
    <n v="1990"/>
    <x v="15"/>
    <n v="1989"/>
    <n v="5"/>
    <x v="4"/>
    <s v="CA"/>
    <s v="WC"/>
    <n v="1"/>
    <x v="4"/>
    <s v="Y"/>
    <n v="1327984"/>
    <n v="37657"/>
    <n v="35790"/>
    <n v="0.57469999999999999"/>
    <x v="1248"/>
    <n v="0"/>
    <n v="1866"/>
    <n v="1866"/>
    <n v="18603"/>
    <n v="20469"/>
    <n v="1"/>
    <n v="0.22676986450371137"/>
    <n v="0.17545022030362387"/>
    <n v="0.15569963927140471"/>
    <n v="0.44208027592126004"/>
    <n v="8539.5"/>
    <n v="6606.9500000000007"/>
    <n v="5863.2"/>
    <n v="16647.47"/>
  </r>
  <r>
    <n v="1990"/>
    <x v="14"/>
    <n v="1988"/>
    <n v="5"/>
    <x v="4"/>
    <s v="CA"/>
    <s v="WC"/>
    <n v="1"/>
    <x v="0"/>
    <s v="N"/>
    <n v="829405"/>
    <n v="69090"/>
    <n v="64394"/>
    <n v="0.79269999999999996"/>
    <x v="1249"/>
    <n v="0"/>
    <n v="4695"/>
    <n v="4695"/>
    <n v="61118"/>
    <n v="65813"/>
    <n v="2"/>
    <n v="0.32965368949089896"/>
    <n v="0.18438321482610659"/>
    <n v="0.20813121779382898"/>
    <n v="0.27783187788916541"/>
    <n v="22775.78"/>
    <n v="12739.04"/>
    <n v="14379.79"/>
    <n v="19195.409999999996"/>
  </r>
  <r>
    <n v="1990"/>
    <x v="13"/>
    <n v="1987"/>
    <n v="5"/>
    <x v="4"/>
    <s v="CA"/>
    <s v="WC"/>
    <n v="1"/>
    <x v="1"/>
    <s v="N"/>
    <n v="402258"/>
    <n v="97844"/>
    <n v="73219"/>
    <n v="0.95009999999999994"/>
    <x v="1250"/>
    <n v="7476"/>
    <n v="17148"/>
    <n v="24625"/>
    <n v="100080"/>
    <n v="124705"/>
    <n v="3"/>
    <n v="0.45111987922057528"/>
    <n v="0.14316893502832248"/>
    <n v="0.13146761064088641"/>
    <n v="0.27424357511021569"/>
    <n v="44139.59"/>
    <n v="14008.29"/>
    <n v="12863.38"/>
    <n v="26833.22"/>
  </r>
  <r>
    <n v="1990"/>
    <x v="12"/>
    <n v="1986"/>
    <n v="5"/>
    <x v="4"/>
    <s v="CA"/>
    <s v="WC"/>
    <n v="1"/>
    <x v="2"/>
    <s v="N"/>
    <n v="54398"/>
    <n v="24029"/>
    <n v="13239"/>
    <n v="1"/>
    <x v="1251"/>
    <n v="2787"/>
    <n v="8002"/>
    <n v="10790"/>
    <n v="24928"/>
    <n v="35718"/>
    <n v="4"/>
    <n v="0.39262971104299027"/>
    <n v="0.11849218325386053"/>
    <n v="4.3541227790544666E-2"/>
    <n v="0.44533687791260462"/>
    <n v="9434.57"/>
    <n v="2847.27"/>
    <n v="1046.26"/>
    <n v="10701.08"/>
  </r>
  <r>
    <n v="1990"/>
    <x v="15"/>
    <n v="1989"/>
    <n v="6"/>
    <x v="5"/>
    <s v="CA"/>
    <s v="WC"/>
    <n v="0"/>
    <x v="4"/>
    <s v="Y"/>
    <n v="328942"/>
    <n v="9327"/>
    <n v="8865"/>
    <n v="0.57469999999999999"/>
    <x v="1252"/>
    <n v="0"/>
    <n v="462"/>
    <n v="462"/>
    <n v="4608"/>
    <n v="5070"/>
    <n v="1"/>
    <n v="0.22676972887206917"/>
    <n v="0.17544839563879627"/>
    <n v="0.15569861809449273"/>
    <n v="0.44208325739464172"/>
    <n v="2115.2399999999998"/>
    <n v="1636.5300000000002"/>
    <n v="1452.31"/>
    <n v="4123.62"/>
  </r>
  <r>
    <n v="1990"/>
    <x v="14"/>
    <n v="1988"/>
    <n v="6"/>
    <x v="5"/>
    <s v="CA"/>
    <s v="WC"/>
    <n v="0"/>
    <x v="0"/>
    <s v="N"/>
    <n v="178482"/>
    <n v="14867"/>
    <n v="13857"/>
    <n v="0.79269999999999996"/>
    <x v="1253"/>
    <n v="0"/>
    <n v="1010"/>
    <n v="1010"/>
    <n v="13152"/>
    <n v="14162"/>
    <n v="2"/>
    <n v="0.32965420943564128"/>
    <n v="0.18438329610490414"/>
    <n v="0.20813146915421177"/>
    <n v="0.2778310253052429"/>
    <n v="4901.1900000000005"/>
    <n v="2741.3500000000004"/>
    <n v="3094.43"/>
    <n v="4130.7000000000007"/>
  </r>
  <r>
    <n v="1990"/>
    <x v="13"/>
    <n v="1987"/>
    <n v="6"/>
    <x v="5"/>
    <s v="CA"/>
    <s v="WC"/>
    <n v="0"/>
    <x v="1"/>
    <s v="N"/>
    <n v="80326"/>
    <n v="19538"/>
    <n v="14621"/>
    <n v="0.95009999999999994"/>
    <x v="1254"/>
    <n v="1492"/>
    <n v="3424"/>
    <n v="4917"/>
    <n v="19984"/>
    <n v="24901"/>
    <n v="3"/>
    <n v="0.45111938426955706"/>
    <n v="0.14316869020115239"/>
    <n v="0.13146764170286029"/>
    <n v="0.27424428382643018"/>
    <n v="8814.16"/>
    <n v="2797.29"/>
    <n v="2568.67"/>
    <n v="5358.3"/>
  </r>
  <r>
    <n v="1990"/>
    <x v="12"/>
    <n v="1986"/>
    <n v="6"/>
    <x v="5"/>
    <s v="CA"/>
    <s v="WC"/>
    <n v="0"/>
    <x v="2"/>
    <s v="N"/>
    <n v="12311"/>
    <n v="5438"/>
    <n v="2996"/>
    <n v="1"/>
    <x v="1255"/>
    <n v="630"/>
    <n v="1811"/>
    <n v="2442"/>
    <n v="5641"/>
    <n v="8083"/>
    <n v="4"/>
    <n v="0.39263004983174887"/>
    <n v="0.11849291138774982"/>
    <n v="4.3539341338285853E-2"/>
    <n v="0.44533769744221524"/>
    <n v="2135.2400000000002"/>
    <n v="644.4"/>
    <n v="236.78"/>
    <n v="2421.8799999999997"/>
  </r>
  <r>
    <n v="1990"/>
    <x v="15"/>
    <n v="1989"/>
    <n v="7"/>
    <x v="6"/>
    <s v="CA"/>
    <s v="GS"/>
    <n v="0"/>
    <x v="4"/>
    <s v="Y"/>
    <n v="142832"/>
    <n v="6982"/>
    <n v="6982"/>
    <n v="0.51970000000000005"/>
    <x v="620"/>
    <n v="0"/>
    <n v="0"/>
    <n v="0"/>
    <n v="34"/>
    <n v="34"/>
    <n v="1"/>
    <n v="0.1296640027498496"/>
    <n v="0.2454011629572341"/>
    <n v="9.0090515883245958E-2"/>
    <n v="0.53484431840967028"/>
    <n v="905.34"/>
    <n v="1713.44"/>
    <n v="629.03"/>
    <n v="3734.3900000000003"/>
  </r>
  <r>
    <n v="1990"/>
    <x v="14"/>
    <n v="1988"/>
    <n v="7"/>
    <x v="6"/>
    <s v="CA"/>
    <s v="GS"/>
    <n v="0"/>
    <x v="0"/>
    <s v="N"/>
    <n v="69828"/>
    <n v="6504"/>
    <n v="6504"/>
    <n v="0.74219999999999997"/>
    <x v="1256"/>
    <n v="0"/>
    <n v="0"/>
    <n v="0"/>
    <n v="404"/>
    <n v="404"/>
    <n v="2"/>
    <n v="0.16328554406734058"/>
    <n v="0.33797747626551872"/>
    <n v="5.4016988891878386E-2"/>
    <n v="0.44471999077526231"/>
    <n v="1062.05"/>
    <n v="2198.29"/>
    <n v="351.34"/>
    <n v="2892.5699999999997"/>
  </r>
  <r>
    <n v="1990"/>
    <x v="13"/>
    <n v="1987"/>
    <n v="7"/>
    <x v="6"/>
    <s v="CA"/>
    <s v="GS"/>
    <n v="0"/>
    <x v="1"/>
    <s v="N"/>
    <n v="70814"/>
    <n v="16046"/>
    <n v="12860"/>
    <n v="0.92459999999999998"/>
    <x v="1257"/>
    <n v="3185"/>
    <n v="0"/>
    <n v="3185"/>
    <n v="7581"/>
    <n v="10766"/>
    <n v="3"/>
    <n v="0.45747625140142129"/>
    <n v="0.18540265894563265"/>
    <n v="1.475301644438157E-2"/>
    <n v="0.34236807320856455"/>
    <n v="7340.76"/>
    <n v="2975.0099999999998"/>
    <n v="236.73"/>
    <n v="5493.71"/>
  </r>
  <r>
    <n v="1990"/>
    <x v="12"/>
    <n v="1986"/>
    <n v="7"/>
    <x v="6"/>
    <s v="CA"/>
    <s v="GS"/>
    <n v="0"/>
    <x v="2"/>
    <s v="N"/>
    <n v="13995"/>
    <n v="6557"/>
    <n v="4771"/>
    <n v="1"/>
    <x v="1258"/>
    <n v="1786"/>
    <n v="0"/>
    <n v="1786"/>
    <n v="6037"/>
    <n v="7823"/>
    <n v="4"/>
    <n v="0.31142846250619494"/>
    <n v="0.24475620449086957"/>
    <n v="1.7414509549769357E-2"/>
    <n v="0.42640082345316604"/>
    <n v="2042.27"/>
    <n v="1605.05"/>
    <n v="114.2"/>
    <n v="2796.2299999999996"/>
  </r>
  <r>
    <n v="1990"/>
    <x v="15"/>
    <n v="1989"/>
    <n v="8"/>
    <x v="7"/>
    <s v="CA"/>
    <s v="GS"/>
    <n v="0"/>
    <x v="4"/>
    <s v="Y"/>
    <n v="131294"/>
    <n v="14505"/>
    <n v="14505"/>
    <n v="0.60340000000000005"/>
    <x v="1259"/>
    <n v="0"/>
    <n v="0"/>
    <n v="0"/>
    <n v="2386"/>
    <n v="2386"/>
    <n v="1"/>
    <n v="5.7372647132022572E-2"/>
    <n v="6.8099167400313132E-2"/>
    <n v="4.1886444626295309E-2"/>
    <n v="0.83264174084136888"/>
    <n v="832.19999999999993"/>
    <n v="987.79000000000008"/>
    <n v="607.57000000000005"/>
    <n v="12077.61"/>
  </r>
  <r>
    <n v="1990"/>
    <x v="14"/>
    <n v="1988"/>
    <n v="8"/>
    <x v="7"/>
    <s v="CA"/>
    <s v="GS"/>
    <n v="0"/>
    <x v="0"/>
    <s v="N"/>
    <n v="28143"/>
    <n v="6115"/>
    <n v="6115"/>
    <n v="0.84009999999999996"/>
    <x v="1260"/>
    <n v="0"/>
    <n v="0"/>
    <n v="0"/>
    <n v="3058"/>
    <n v="3058"/>
    <n v="2"/>
    <n v="4.8353761429487101E-2"/>
    <n v="7.5982379949507503E-2"/>
    <n v="5.9829031878294768E-2"/>
    <n v="0.81583482674271068"/>
    <n v="295.72000000000003"/>
    <n v="464.69000000000005"/>
    <n v="365.90000000000003"/>
    <n v="4989.4500000000007"/>
  </r>
  <r>
    <n v="1990"/>
    <x v="13"/>
    <n v="1987"/>
    <n v="8"/>
    <x v="7"/>
    <s v="CA"/>
    <s v="GS"/>
    <n v="0"/>
    <x v="1"/>
    <s v="N"/>
    <n v="16137"/>
    <n v="6493"/>
    <n v="5225"/>
    <n v="0.99209999999999998"/>
    <x v="1261"/>
    <n v="1268"/>
    <n v="0"/>
    <n v="1268"/>
    <n v="5807"/>
    <n v="7075"/>
    <n v="3"/>
    <n v="8.639150206119367E-2"/>
    <n v="7.187614050919261E-2"/>
    <n v="4.0293756669813253E-2"/>
    <n v="0.80143860075980045"/>
    <n v="561.01"/>
    <n v="466.75"/>
    <n v="261.65999999999997"/>
    <n v="5204.3899999999994"/>
  </r>
  <r>
    <n v="1990"/>
    <x v="12"/>
    <n v="1986"/>
    <n v="8"/>
    <x v="7"/>
    <s v="CA"/>
    <s v="GS"/>
    <n v="0"/>
    <x v="2"/>
    <s v="N"/>
    <n v="237"/>
    <n v="107"/>
    <n v="78"/>
    <n v="1"/>
    <x v="1262"/>
    <n v="28"/>
    <n v="0"/>
    <n v="28"/>
    <n v="105"/>
    <n v="133"/>
    <n v="4"/>
    <n v="9.3563432835820873E-2"/>
    <n v="0.24393656716417905"/>
    <n v="1.8656716417910445E-3"/>
    <n v="0.66063432835820879"/>
    <n v="10.029999999999999"/>
    <n v="26.15"/>
    <n v="0.2"/>
    <n v="70.819999999999993"/>
  </r>
  <r>
    <n v="1990"/>
    <x v="15"/>
    <n v="1989"/>
    <n v="9"/>
    <x v="8"/>
    <s v="CA"/>
    <s v="GS"/>
    <n v="1"/>
    <x v="4"/>
    <s v="Y"/>
    <n v="157186"/>
    <n v="17365"/>
    <n v="17365"/>
    <n v="0.62919999999999998"/>
    <x v="1263"/>
    <n v="0"/>
    <n v="0"/>
    <n v="0"/>
    <n v="3824"/>
    <n v="3824"/>
    <n v="1"/>
    <n v="5.7372867203740699E-2"/>
    <n v="6.8099184023678858E-2"/>
    <n v="4.1884864992485178E-2"/>
    <n v="0.83264308378009511"/>
    <n v="996.32"/>
    <n v="1182.5900000000001"/>
    <n v="727.36"/>
    <n v="14459.430000000002"/>
  </r>
  <r>
    <n v="1990"/>
    <x v="14"/>
    <n v="1988"/>
    <n v="9"/>
    <x v="8"/>
    <s v="CA"/>
    <s v="GS"/>
    <n v="1"/>
    <x v="0"/>
    <s v="N"/>
    <n v="43120"/>
    <n v="9370"/>
    <n v="9370"/>
    <n v="0.85540000000000005"/>
    <x v="1264"/>
    <n v="0"/>
    <n v="0"/>
    <n v="0"/>
    <n v="6065"/>
    <n v="6065"/>
    <n v="2"/>
    <n v="4.8351448985363414E-2"/>
    <n v="7.5984354906700399E-2"/>
    <n v="5.9830209117055402E-2"/>
    <n v="0.81583398699088094"/>
    <n v="453.07"/>
    <n v="712"/>
    <n v="560.63"/>
    <n v="7644.65"/>
  </r>
  <r>
    <n v="1990"/>
    <x v="13"/>
    <n v="1987"/>
    <n v="9"/>
    <x v="8"/>
    <s v="CA"/>
    <s v="GS"/>
    <n v="1"/>
    <x v="1"/>
    <s v="N"/>
    <n v="22108"/>
    <n v="8730"/>
    <n v="7158"/>
    <n v="0.98329999999999995"/>
    <x v="1265"/>
    <n v="1571"/>
    <n v="0"/>
    <n v="1571"/>
    <n v="7195"/>
    <n v="8766"/>
    <n v="3"/>
    <n v="8.4730329048042285E-2"/>
    <n v="7.3244344057251234E-2"/>
    <n v="4.105884562872824E-2"/>
    <n v="0.80096648126597814"/>
    <n v="739.75"/>
    <n v="639.47"/>
    <n v="358.46999999999997"/>
    <n v="6992.9500000000007"/>
  </r>
  <r>
    <n v="1990"/>
    <x v="12"/>
    <n v="1986"/>
    <n v="9"/>
    <x v="8"/>
    <s v="CA"/>
    <s v="GS"/>
    <n v="1"/>
    <x v="2"/>
    <s v="N"/>
    <n v="589"/>
    <n v="266"/>
    <n v="195"/>
    <n v="1"/>
    <x v="343"/>
    <n v="71"/>
    <n v="0"/>
    <n v="71"/>
    <n v="263"/>
    <n v="334"/>
    <n v="4"/>
    <n v="9.3667942081176375E-2"/>
    <n v="0.24386675669592617"/>
    <n v="1.9131217645734862E-3"/>
    <n v="0.6605521794583239"/>
    <n v="24.970000000000002"/>
    <n v="65.010000000000005"/>
    <n v="0.51"/>
    <n v="176.09"/>
  </r>
  <r>
    <n v="1990"/>
    <x v="15"/>
    <n v="1989"/>
    <n v="10"/>
    <x v="9"/>
    <s v="US"/>
    <s v="PS"/>
    <n v="1"/>
    <x v="4"/>
    <s v="Y"/>
    <n v="192605"/>
    <n v="8674"/>
    <n v="8452"/>
    <n v="0.57550000000000001"/>
    <x v="1266"/>
    <n v="0"/>
    <n v="222"/>
    <n v="222"/>
    <n v="354"/>
    <n v="576"/>
    <n v="1"/>
    <n v="0.14073031473597938"/>
    <n v="0.1485990024080997"/>
    <n v="9.7779914212168695E-2"/>
    <n v="0.61289076864375236"/>
    <n v="1220.8200000000002"/>
    <n v="1289.08"/>
    <n v="848.23"/>
    <n v="5316.76"/>
  </r>
  <r>
    <n v="1990"/>
    <x v="14"/>
    <n v="1988"/>
    <n v="10"/>
    <x v="9"/>
    <s v="US"/>
    <s v="PS"/>
    <n v="1"/>
    <x v="0"/>
    <s v="N"/>
    <n v="185463"/>
    <n v="30041"/>
    <n v="22397"/>
    <n v="0.81889999999999996"/>
    <x v="1267"/>
    <n v="0"/>
    <n v="7643"/>
    <n v="7643"/>
    <n v="7385"/>
    <n v="15028"/>
    <n v="2"/>
    <n v="5.6327291743574898E-2"/>
    <n v="4.1159793496999615E-2"/>
    <n v="0.16247081925128845"/>
    <n v="0.74004209550813704"/>
    <n v="1692.1399999999999"/>
    <n v="1236.49"/>
    <n v="4880.82"/>
    <n v="22231.760000000002"/>
  </r>
  <r>
    <n v="1990"/>
    <x v="13"/>
    <n v="1987"/>
    <n v="10"/>
    <x v="9"/>
    <s v="US"/>
    <s v="PS"/>
    <n v="1"/>
    <x v="1"/>
    <s v="N"/>
    <n v="148736"/>
    <n v="92365"/>
    <n v="49130"/>
    <n v="0.98680000000000001"/>
    <x v="1268"/>
    <n v="790"/>
    <n v="42443"/>
    <n v="43234"/>
    <n v="17438"/>
    <n v="60672"/>
    <n v="3"/>
    <n v="1.9776869020764029E-3"/>
    <n v="3.234325204611073E-3"/>
    <n v="0.17491166613327833"/>
    <n v="0.81987632176003411"/>
    <n v="182.67"/>
    <n v="298.74"/>
    <n v="16155.8"/>
    <n v="75728.27"/>
  </r>
  <r>
    <n v="1990"/>
    <x v="12"/>
    <n v="1986"/>
    <n v="10"/>
    <x v="9"/>
    <s v="US"/>
    <s v="PS"/>
    <n v="1"/>
    <x v="2"/>
    <s v="N"/>
    <n v="6807"/>
    <n v="5571"/>
    <n v="1859"/>
    <n v="1"/>
    <x v="1269"/>
    <n v="15"/>
    <n v="3696"/>
    <n v="3711"/>
    <n v="554"/>
    <n v="4265"/>
    <n v="4"/>
    <n v="1.5257310046489924E-4"/>
    <n v="1.633429663800686E-4"/>
    <n v="0.11141964782538459"/>
    <n v="0.88826443610777051"/>
    <n v="0.85000000000000009"/>
    <n v="0.91"/>
    <n v="620.73"/>
    <n v="4948.6099999999997"/>
  </r>
  <r>
    <n v="1990"/>
    <x v="15"/>
    <n v="1989"/>
    <n v="11"/>
    <x v="10"/>
    <s v="US"/>
    <s v="PS"/>
    <n v="1"/>
    <x v="4"/>
    <s v="Y"/>
    <n v="331728"/>
    <n v="13649"/>
    <n v="11563"/>
    <n v="0.57620000000000005"/>
    <x v="1270"/>
    <n v="0"/>
    <n v="2086"/>
    <n v="2086"/>
    <n v="746"/>
    <n v="2832"/>
    <n v="1"/>
    <n v="0.1540442428926749"/>
    <n v="0.11981039806881492"/>
    <n v="0.13659104812211301"/>
    <n v="0.5895543109163971"/>
    <n v="2102.65"/>
    <n v="1635.37"/>
    <n v="1864.42"/>
    <n v="8047.21"/>
  </r>
  <r>
    <n v="1990"/>
    <x v="14"/>
    <n v="1988"/>
    <n v="11"/>
    <x v="10"/>
    <s v="US"/>
    <s v="PS"/>
    <n v="1"/>
    <x v="0"/>
    <s v="N"/>
    <n v="250571"/>
    <n v="46065"/>
    <n v="38270"/>
    <n v="0.81389999999999996"/>
    <x v="1271"/>
    <n v="0"/>
    <n v="7794"/>
    <n v="7794"/>
    <n v="10825"/>
    <n v="18619"/>
    <n v="2"/>
    <n v="4.8375409414714965E-2"/>
    <n v="2.5255851634706557E-2"/>
    <n v="0.17269095310703655"/>
    <n v="0.75367778584354206"/>
    <n v="2228.4500000000003"/>
    <n v="1163.43"/>
    <n v="7955.14"/>
    <n v="34718.740000000005"/>
  </r>
  <r>
    <n v="1990"/>
    <x v="13"/>
    <n v="1987"/>
    <n v="11"/>
    <x v="10"/>
    <s v="US"/>
    <s v="PS"/>
    <n v="1"/>
    <x v="1"/>
    <s v="N"/>
    <n v="169822"/>
    <n v="77913"/>
    <n v="48919"/>
    <n v="0.98080000000000001"/>
    <x v="1272"/>
    <n v="410"/>
    <n v="28583"/>
    <n v="28993"/>
    <n v="41277"/>
    <n v="70270"/>
    <n v="3"/>
    <n v="7.977082188897389E-3"/>
    <n v="1.0573689695712664E-2"/>
    <n v="0.23773198893127223"/>
    <n v="0.7437172391841177"/>
    <n v="621.52"/>
    <n v="823.82999999999993"/>
    <n v="18522.46"/>
    <n v="57945.39"/>
  </r>
  <r>
    <n v="1990"/>
    <x v="12"/>
    <n v="1986"/>
    <n v="11"/>
    <x v="10"/>
    <s v="US"/>
    <s v="PS"/>
    <n v="1"/>
    <x v="2"/>
    <s v="N"/>
    <n v="17228"/>
    <n v="10878"/>
    <n v="5819"/>
    <n v="1"/>
    <x v="1273"/>
    <n v="73"/>
    <n v="4984"/>
    <n v="5058"/>
    <n v="4627"/>
    <n v="9685"/>
    <n v="4"/>
    <n v="1.9672119091699653E-4"/>
    <n v="2.1142931734069719E-4"/>
    <n v="0.24466784454245777"/>
    <n v="0.75492400494928447"/>
    <n v="2.14"/>
    <n v="2.2999999999999998"/>
    <n v="2661.58"/>
    <n v="8212.32"/>
  </r>
  <r>
    <n v="1990"/>
    <x v="15"/>
    <n v="1989"/>
    <n v="12"/>
    <x v="11"/>
    <s v="US"/>
    <s v="PS"/>
    <n v="0"/>
    <x v="4"/>
    <s v="Y"/>
    <n v="132706"/>
    <n v="5675"/>
    <n v="4635"/>
    <n v="0.57789999999999997"/>
    <x v="1274"/>
    <n v="0"/>
    <n v="1040"/>
    <n v="1040"/>
    <n v="215"/>
    <n v="1255"/>
    <n v="1"/>
    <n v="0.14821941463586547"/>
    <n v="0.11528078800373563"/>
    <n v="0.12837835456643937"/>
    <n v="0.60812144279395952"/>
    <n v="841.16"/>
    <n v="654.23"/>
    <n v="728.56"/>
    <n v="3451.1499999999996"/>
  </r>
  <r>
    <n v="1990"/>
    <x v="14"/>
    <n v="1988"/>
    <n v="12"/>
    <x v="11"/>
    <s v="US"/>
    <s v="PS"/>
    <n v="0"/>
    <x v="0"/>
    <s v="N"/>
    <n v="91751"/>
    <n v="17421"/>
    <n v="14182"/>
    <n v="0.81530000000000002"/>
    <x v="1275"/>
    <n v="0"/>
    <n v="3238"/>
    <n v="3238"/>
    <n v="3901"/>
    <n v="7139"/>
    <n v="2"/>
    <n v="4.6867475066370082E-2"/>
    <n v="2.456597546100308E-2"/>
    <n v="0.16601334577025184"/>
    <n v="0.76255320370237478"/>
    <n v="816.49"/>
    <n v="427.96999999999997"/>
    <n v="2892.1600000000003"/>
    <n v="13284.63"/>
  </r>
  <r>
    <n v="1990"/>
    <x v="13"/>
    <n v="1987"/>
    <n v="12"/>
    <x v="11"/>
    <s v="US"/>
    <s v="PS"/>
    <n v="0"/>
    <x v="1"/>
    <s v="N"/>
    <n v="52059"/>
    <n v="23750"/>
    <n v="15061"/>
    <n v="0.98080000000000001"/>
    <x v="1276"/>
    <n v="120"/>
    <n v="8568"/>
    <n v="8689"/>
    <n v="12778"/>
    <n v="21467"/>
    <n v="3"/>
    <n v="7.8449403250648204E-3"/>
    <n v="9.660072234755377E-3"/>
    <n v="0.24700235870307538"/>
    <n v="0.73549262873710441"/>
    <n v="186.32"/>
    <n v="229.43"/>
    <n v="5866.3899999999994"/>
    <n v="17468.2"/>
  </r>
  <r>
    <n v="1990"/>
    <x v="12"/>
    <n v="1986"/>
    <n v="12"/>
    <x v="11"/>
    <s v="US"/>
    <s v="PS"/>
    <n v="0"/>
    <x v="2"/>
    <s v="N"/>
    <n v="5876"/>
    <n v="3768"/>
    <n v="1946"/>
    <n v="1"/>
    <x v="1277"/>
    <n v="25"/>
    <n v="1796"/>
    <n v="1821"/>
    <n v="1519"/>
    <n v="3340"/>
    <n v="4"/>
    <n v="1.9106049187462187E-4"/>
    <n v="2.0963581747354346E-4"/>
    <n v="0.24975586714927137"/>
    <n v="0.74984343654138053"/>
    <n v="0.72"/>
    <n v="0.79"/>
    <n v="941.19"/>
    <n v="2825.74"/>
  </r>
  <r>
    <n v="1990"/>
    <x v="15"/>
    <n v="1989"/>
    <n v="13"/>
    <x v="12"/>
    <s v="US"/>
    <s v="PS"/>
    <n v="1"/>
    <x v="4"/>
    <s v="Y"/>
    <n v="45459"/>
    <n v="1711"/>
    <n v="1521"/>
    <n v="0.57210000000000005"/>
    <x v="1278"/>
    <n v="0"/>
    <n v="189"/>
    <n v="189"/>
    <n v="449"/>
    <n v="638"/>
    <n v="1"/>
    <n v="0.16101110461718293"/>
    <n v="0.13097603740502631"/>
    <n v="0.12295733489187609"/>
    <n v="0.58505552308591469"/>
    <n v="275.49"/>
    <n v="224.10000000000002"/>
    <n v="210.38"/>
    <n v="1001.0300000000001"/>
  </r>
  <r>
    <n v="1990"/>
    <x v="14"/>
    <n v="1988"/>
    <n v="13"/>
    <x v="12"/>
    <s v="US"/>
    <s v="PS"/>
    <n v="1"/>
    <x v="0"/>
    <s v="N"/>
    <n v="36425"/>
    <n v="9314"/>
    <n v="8188"/>
    <n v="0.80179999999999996"/>
    <x v="1279"/>
    <n v="0"/>
    <n v="1126"/>
    <n v="1126"/>
    <n v="1137"/>
    <n v="2263"/>
    <n v="2"/>
    <n v="3.0322158847532522E-2"/>
    <n v="2.840696212655543E-2"/>
    <n v="6.8030278143676265E-2"/>
    <n v="0.87324060088223576"/>
    <n v="282.45"/>
    <n v="264.61"/>
    <n v="633.70000000000005"/>
    <n v="8134.2099999999991"/>
  </r>
  <r>
    <n v="1990"/>
    <x v="13"/>
    <n v="1987"/>
    <n v="13"/>
    <x v="12"/>
    <s v="US"/>
    <s v="PS"/>
    <n v="1"/>
    <x v="1"/>
    <s v="N"/>
    <n v="28313"/>
    <n v="14264"/>
    <n v="10467"/>
    <n v="0.96499999999999997"/>
    <x v="1280"/>
    <n v="283"/>
    <n v="3513"/>
    <n v="3796"/>
    <n v="4116"/>
    <n v="7912"/>
    <n v="3"/>
    <n v="7.700180867321901E-3"/>
    <n v="1.5668858572970849E-2"/>
    <n v="0.23877641153625057"/>
    <n v="0.73785454902345671"/>
    <n v="109.84"/>
    <n v="223.51000000000002"/>
    <n v="3406.05"/>
    <n v="10525.200000000003"/>
  </r>
  <r>
    <n v="1990"/>
    <x v="12"/>
    <n v="1986"/>
    <n v="13"/>
    <x v="12"/>
    <s v="US"/>
    <s v="PS"/>
    <n v="1"/>
    <x v="2"/>
    <s v="N"/>
    <n v="5193"/>
    <n v="3302"/>
    <n v="2079"/>
    <n v="1"/>
    <x v="1281"/>
    <n v="71"/>
    <n v="1151"/>
    <n v="1222"/>
    <n v="1371"/>
    <n v="2593"/>
    <n v="4"/>
    <n v="1.0373959121877364E-2"/>
    <n v="6.2286146858440573E-3"/>
    <n v="7.1482210446631334E-2"/>
    <n v="0.91191521574564716"/>
    <n v="34.26"/>
    <n v="20.57"/>
    <n v="236.07"/>
    <n v="3011.6"/>
  </r>
  <r>
    <n v="1990"/>
    <x v="14"/>
    <n v="1989"/>
    <n v="14"/>
    <x v="13"/>
    <s v="US"/>
    <s v="PS"/>
    <n v="3"/>
    <x v="0"/>
    <s v="Y"/>
    <n v="3052"/>
    <n v="220"/>
    <n v="204"/>
    <n v="0.61870000000000003"/>
    <x v="1071"/>
    <n v="0"/>
    <n v="16"/>
    <n v="16"/>
    <n v="27"/>
    <n v="43"/>
    <n v="1"/>
    <n v="0"/>
    <n v="4.6027000090604335E-2"/>
    <n v="6.0886110356075024E-2"/>
    <n v="0.89308688955332072"/>
    <n v="0"/>
    <n v="10.16"/>
    <n v="13.44"/>
    <n v="197.14"/>
  </r>
  <r>
    <n v="1990"/>
    <x v="13"/>
    <n v="1988"/>
    <n v="14"/>
    <x v="13"/>
    <s v="US"/>
    <s v="PS"/>
    <n v="3"/>
    <x v="1"/>
    <s v="N"/>
    <n v="878"/>
    <n v="170"/>
    <n v="166"/>
    <n v="0.86860000000000004"/>
    <x v="230"/>
    <n v="0"/>
    <n v="4"/>
    <n v="4"/>
    <n v="159"/>
    <n v="163"/>
    <n v="2"/>
    <n v="0"/>
    <n v="2.1996021996021995E-2"/>
    <n v="0.2203112203112203"/>
    <n v="0.75769275769275757"/>
    <n v="0"/>
    <n v="3.76"/>
    <n v="37.659999999999997"/>
    <n v="129.51999999999998"/>
  </r>
  <r>
    <n v="1990"/>
    <x v="12"/>
    <n v="1987"/>
    <n v="14"/>
    <x v="13"/>
    <s v="US"/>
    <s v="PS"/>
    <n v="3"/>
    <x v="2"/>
    <s v="N"/>
    <n v="453"/>
    <n v="77"/>
    <n v="77"/>
    <n v="0.99050000000000005"/>
    <x v="876"/>
    <n v="0"/>
    <n v="0"/>
    <n v="0"/>
    <n v="257"/>
    <n v="257"/>
    <n v="3"/>
    <n v="0"/>
    <n v="7.1373157486423588E-2"/>
    <n v="1.1895526247737266E-2"/>
    <n v="0.91673131626583937"/>
    <n v="0"/>
    <n v="5.52"/>
    <n v="0.92"/>
    <n v="70.900000000000006"/>
  </r>
  <r>
    <n v="1990"/>
    <x v="11"/>
    <n v="1986"/>
    <n v="14"/>
    <x v="13"/>
    <s v="US"/>
    <s v="PS"/>
    <n v="3"/>
    <x v="3"/>
    <s v="N"/>
    <n v="40"/>
    <n v="33"/>
    <n v="33"/>
    <n v="1"/>
    <x v="1282"/>
    <n v="0"/>
    <n v="0"/>
    <n v="0"/>
    <n v="1"/>
    <n v="1"/>
    <n v="4"/>
    <n v="0"/>
    <n v="0"/>
    <n v="8.8417329796640137E-4"/>
    <n v="0.99911582670203358"/>
    <n v="0"/>
    <n v="0"/>
    <n v="0.03"/>
    <n v="33.9"/>
  </r>
  <r>
    <n v="1990"/>
    <x v="15"/>
    <n v="1989"/>
    <n v="15"/>
    <x v="14"/>
    <s v="US"/>
    <s v="PS"/>
    <n v="0"/>
    <x v="4"/>
    <s v="Y"/>
    <n v="21882"/>
    <n v="1211"/>
    <n v="1197"/>
    <n v="0.58320000000000005"/>
    <x v="1283"/>
    <n v="0"/>
    <n v="14"/>
    <n v="14"/>
    <n v="129"/>
    <n v="143"/>
    <n v="1"/>
    <n v="0.11446444339910707"/>
    <n v="0.12744588315878952"/>
    <n v="0.16211532272040804"/>
    <n v="0.59597435072169547"/>
    <n v="138.69999999999999"/>
    <n v="154.43"/>
    <n v="196.44"/>
    <n v="722.16"/>
  </r>
  <r>
    <n v="1990"/>
    <x v="14"/>
    <n v="1988"/>
    <n v="15"/>
    <x v="14"/>
    <s v="US"/>
    <s v="PS"/>
    <n v="0"/>
    <x v="0"/>
    <s v="N"/>
    <n v="15355"/>
    <n v="2308"/>
    <n v="2228"/>
    <n v="0.82579999999999998"/>
    <x v="1284"/>
    <n v="0"/>
    <n v="79"/>
    <n v="79"/>
    <n v="1548"/>
    <n v="1627"/>
    <n v="2"/>
    <n v="8.2083118525995674E-2"/>
    <n v="8.8022631667872483E-2"/>
    <n v="0.25415137743851457"/>
    <n v="0.57574287236761734"/>
    <n v="189.47000000000003"/>
    <n v="203.18"/>
    <n v="586.65"/>
    <n v="1328.97"/>
  </r>
  <r>
    <n v="1990"/>
    <x v="13"/>
    <n v="1987"/>
    <n v="15"/>
    <x v="14"/>
    <s v="US"/>
    <s v="PS"/>
    <n v="0"/>
    <x v="1"/>
    <s v="N"/>
    <n v="16414"/>
    <n v="2676"/>
    <n v="2055"/>
    <n v="0.98089999999999999"/>
    <x v="868"/>
    <n v="34"/>
    <n v="585"/>
    <n v="620"/>
    <n v="8334"/>
    <n v="8954"/>
    <n v="3"/>
    <n v="5.3725107715533828E-2"/>
    <n v="0.15360814340646406"/>
    <n v="0.29460432057936575"/>
    <n v="0.49806242829863651"/>
    <n v="143.76999999999998"/>
    <n v="411.05999999999995"/>
    <n v="788.37"/>
    <n v="1332.8300000000002"/>
  </r>
  <r>
    <n v="1990"/>
    <x v="12"/>
    <n v="1986"/>
    <n v="15"/>
    <x v="14"/>
    <s v="US"/>
    <s v="PS"/>
    <n v="0"/>
    <x v="2"/>
    <s v="N"/>
    <n v="1586"/>
    <n v="525"/>
    <n v="337"/>
    <n v="1"/>
    <x v="1285"/>
    <n v="29"/>
    <n v="158"/>
    <n v="188"/>
    <n v="901"/>
    <n v="1089"/>
    <n v="4"/>
    <n v="4.7589134448822647E-3"/>
    <n v="3.9974872937011027E-4"/>
    <n v="0.34726743189994869"/>
    <n v="0.647573905925799"/>
    <n v="2.5"/>
    <n v="0.21"/>
    <n v="182.43"/>
    <n v="340.18999999999994"/>
  </r>
  <r>
    <n v="1990"/>
    <x v="15"/>
    <n v="1989"/>
    <n v="16"/>
    <x v="15"/>
    <s v="US"/>
    <s v="PS"/>
    <n v="0"/>
    <x v="4"/>
    <s v="Y"/>
    <n v="5708"/>
    <n v="263"/>
    <n v="256"/>
    <n v="0.59089999999999998"/>
    <x v="1286"/>
    <n v="0"/>
    <n v="6"/>
    <n v="6"/>
    <n v="32"/>
    <n v="38"/>
    <n v="1"/>
    <n v="0.15622268668060044"/>
    <n v="0.1069352080562417"/>
    <n v="9.5534866045981395E-2"/>
    <n v="0.64130723921717658"/>
    <n v="41.11"/>
    <n v="28.14"/>
    <n v="25.14"/>
    <n v="168.76"/>
  </r>
  <r>
    <n v="1990"/>
    <x v="14"/>
    <n v="1988"/>
    <n v="16"/>
    <x v="15"/>
    <s v="US"/>
    <s v="PS"/>
    <n v="0"/>
    <x v="0"/>
    <s v="N"/>
    <n v="4253"/>
    <n v="803"/>
    <n v="724"/>
    <n v="0.83689999999999998"/>
    <x v="1287"/>
    <n v="0"/>
    <n v="79"/>
    <n v="79"/>
    <n v="414"/>
    <n v="493"/>
    <n v="2"/>
    <n v="4.7031428998356314E-2"/>
    <n v="0.1210589231458883"/>
    <n v="0.24696169746476063"/>
    <n v="0.58494795039099456"/>
    <n v="37.769999999999996"/>
    <n v="97.22"/>
    <n v="198.33"/>
    <n v="469.76"/>
  </r>
  <r>
    <n v="1990"/>
    <x v="13"/>
    <n v="1987"/>
    <n v="16"/>
    <x v="15"/>
    <s v="US"/>
    <s v="PS"/>
    <n v="0"/>
    <x v="1"/>
    <s v="N"/>
    <n v="1171"/>
    <n v="334"/>
    <n v="246"/>
    <n v="0.9889"/>
    <x v="1288"/>
    <n v="0"/>
    <n v="88"/>
    <n v="88"/>
    <n v="525"/>
    <n v="613"/>
    <n v="3"/>
    <n v="0.22121248355853165"/>
    <n v="2.7203156761927542E-3"/>
    <n v="0.17000478297261748"/>
    <n v="0.60606241779265824"/>
    <n v="74"/>
    <n v="0.91"/>
    <n v="56.87"/>
    <n v="202.74"/>
  </r>
  <r>
    <n v="1990"/>
    <x v="12"/>
    <n v="1986"/>
    <n v="16"/>
    <x v="15"/>
    <s v="US"/>
    <s v="PS"/>
    <n v="0"/>
    <x v="2"/>
    <s v="N"/>
    <n v="66"/>
    <n v="11"/>
    <n v="11"/>
    <n v="1"/>
    <x v="83"/>
    <n v="0"/>
    <n v="0"/>
    <n v="0"/>
    <n v="47"/>
    <n v="47"/>
    <n v="4"/>
    <n v="8.6281276962899055E-4"/>
    <n v="8.6281276962899055E-4"/>
    <n v="5.1768766177739426E-3"/>
    <n v="0.99309749784296808"/>
    <n v="0.01"/>
    <n v="0.01"/>
    <n v="0.06"/>
    <n v="11.51"/>
  </r>
  <r>
    <n v="1990"/>
    <x v="15"/>
    <n v="1989"/>
    <n v="17"/>
    <x v="16"/>
    <s v="US"/>
    <s v="PS"/>
    <n v="0"/>
    <x v="4"/>
    <s v="Y"/>
    <n v="17191"/>
    <n v="945"/>
    <n v="938"/>
    <n v="0.57110000000000005"/>
    <x v="1289"/>
    <n v="0"/>
    <n v="6"/>
    <n v="6"/>
    <n v="56"/>
    <n v="62"/>
    <n v="1"/>
    <n v="0.11527069625743121"/>
    <n v="0.12814437133729664"/>
    <n v="0.16288319546406588"/>
    <n v="0.59370173694120643"/>
    <n v="108.97000000000001"/>
    <n v="121.14"/>
    <n v="153.98000000000002"/>
    <n v="561.25"/>
  </r>
  <r>
    <n v="1990"/>
    <x v="14"/>
    <n v="1988"/>
    <n v="17"/>
    <x v="16"/>
    <s v="US"/>
    <s v="PS"/>
    <n v="0"/>
    <x v="0"/>
    <s v="N"/>
    <n v="11173"/>
    <n v="1930"/>
    <n v="1576"/>
    <n v="0.81169999999999998"/>
    <x v="1290"/>
    <n v="0"/>
    <n v="353"/>
    <n v="353"/>
    <n v="566"/>
    <n v="919"/>
    <n v="2"/>
    <n v="5.5474974357911745E-2"/>
    <n v="7.6045627376425867E-2"/>
    <n v="0.21911293915313768"/>
    <n v="0.64936645911252477"/>
    <n v="107.08999999999999"/>
    <n v="146.80000000000001"/>
    <n v="422.98"/>
    <n v="1253.55"/>
  </r>
  <r>
    <n v="1990"/>
    <x v="13"/>
    <n v="1987"/>
    <n v="17"/>
    <x v="16"/>
    <s v="US"/>
    <s v="PS"/>
    <n v="0"/>
    <x v="1"/>
    <s v="N"/>
    <n v="6961"/>
    <n v="2732"/>
    <n v="815"/>
    <n v="0.97389999999999999"/>
    <x v="1291"/>
    <n v="13"/>
    <n v="1903"/>
    <n v="1917"/>
    <n v="1594"/>
    <n v="3511"/>
    <n v="3"/>
    <n v="2.0780579909544648E-2"/>
    <n v="5.9696140278977176E-2"/>
    <n v="0.11457677727199543"/>
    <n v="0.80494650253948263"/>
    <n v="56.79"/>
    <n v="163.13999999999999"/>
    <n v="313.12"/>
    <n v="2199.79"/>
  </r>
  <r>
    <n v="1990"/>
    <x v="12"/>
    <n v="1986"/>
    <n v="17"/>
    <x v="16"/>
    <s v="US"/>
    <s v="PS"/>
    <n v="0"/>
    <x v="2"/>
    <s v="N"/>
    <n v="1332"/>
    <n v="984"/>
    <n v="188"/>
    <n v="1"/>
    <x v="1292"/>
    <n v="17"/>
    <n v="779"/>
    <n v="796"/>
    <n v="213"/>
    <n v="1009"/>
    <n v="4"/>
    <n v="1.726081085197332E-4"/>
    <n v="1.8276152666795277E-4"/>
    <n v="0.10490511630740489"/>
    <n v="0.89473951405740748"/>
    <n v="0.17"/>
    <n v="0.18"/>
    <n v="103.32"/>
    <n v="881.22"/>
  </r>
  <r>
    <n v="1990"/>
    <x v="15"/>
    <n v="1989"/>
    <n v="18"/>
    <x v="17"/>
    <s v="US"/>
    <s v="WA"/>
    <n v="1"/>
    <x v="4"/>
    <s v="Y"/>
    <n v="315451"/>
    <n v="12321"/>
    <n v="8496"/>
    <n v="0.60050000000000003"/>
    <x v="1293"/>
    <n v="0"/>
    <n v="3824"/>
    <n v="3824"/>
    <n v="9608"/>
    <n v="13432"/>
    <n v="1"/>
    <n v="0.23456318181191022"/>
    <n v="8.5233133918187043E-2"/>
    <n v="0.11275356037604001"/>
    <n v="0.56745012389386285"/>
    <n v="2890.06"/>
    <n v="1050.1600000000001"/>
    <n v="1389.24"/>
    <n v="6991.57"/>
  </r>
  <r>
    <n v="1990"/>
    <x v="14"/>
    <n v="1988"/>
    <n v="18"/>
    <x v="17"/>
    <s v="US"/>
    <s v="WA"/>
    <n v="1"/>
    <x v="0"/>
    <s v="N"/>
    <n v="139145"/>
    <n v="21309"/>
    <n v="15242"/>
    <n v="0.81200000000000006"/>
    <x v="1294"/>
    <n v="0"/>
    <n v="6067"/>
    <n v="6067"/>
    <n v="9740"/>
    <n v="15807"/>
    <n v="2"/>
    <n v="0.13073617288457876"/>
    <n v="0.14145886849047912"/>
    <n v="0.15901640267405728"/>
    <n v="0.56878855595088496"/>
    <n v="2785.9799999999996"/>
    <n v="3014.48"/>
    <n v="3388.6299999999997"/>
    <n v="12120.849999999999"/>
  </r>
  <r>
    <n v="1990"/>
    <x v="13"/>
    <n v="1987"/>
    <n v="18"/>
    <x v="17"/>
    <s v="US"/>
    <s v="WA"/>
    <n v="1"/>
    <x v="1"/>
    <s v="N"/>
    <n v="72155"/>
    <n v="25872"/>
    <n v="9202"/>
    <n v="0.95899999999999996"/>
    <x v="1295"/>
    <n v="927"/>
    <n v="15741"/>
    <n v="16669"/>
    <n v="11974"/>
    <n v="28643"/>
    <n v="3"/>
    <n v="0.13379523911857061"/>
    <n v="0.1229308161709799"/>
    <n v="8.0725031809812123E-2"/>
    <n v="0.66254891290063744"/>
    <n v="3461.62"/>
    <n v="3180.53"/>
    <n v="2088.56"/>
    <n v="17141.809999999998"/>
  </r>
  <r>
    <n v="1990"/>
    <x v="12"/>
    <n v="1986"/>
    <n v="18"/>
    <x v="17"/>
    <s v="US"/>
    <s v="WA"/>
    <n v="1"/>
    <x v="2"/>
    <s v="N"/>
    <n v="24718"/>
    <n v="12820"/>
    <n v="5980"/>
    <n v="1"/>
    <x v="1296"/>
    <n v="315"/>
    <n v="6524"/>
    <n v="6840"/>
    <n v="9424"/>
    <n v="16264"/>
    <n v="4"/>
    <n v="0.27646480718831901"/>
    <n v="0.16621193685261448"/>
    <n v="2.2389398477474107E-2"/>
    <n v="0.53493385748159239"/>
    <n v="3544.5"/>
    <n v="2130.9699999999998"/>
    <n v="287.05"/>
    <n v="6858.2799999999988"/>
  </r>
  <r>
    <n v="1990"/>
    <x v="15"/>
    <n v="1989"/>
    <n v="19"/>
    <x v="18"/>
    <s v="US"/>
    <s v="CR"/>
    <n v="0"/>
    <x v="4"/>
    <s v="Y"/>
    <n v="386630"/>
    <n v="14073"/>
    <n v="12858"/>
    <n v="0.56369999999999998"/>
    <x v="1297"/>
    <n v="0"/>
    <n v="1215"/>
    <n v="1215"/>
    <n v="4209"/>
    <n v="5424"/>
    <n v="1"/>
    <n v="0.17413084149337027"/>
    <n v="0.1354330462487752"/>
    <n v="0.12280378891930818"/>
    <n v="0.56763232333854641"/>
    <n v="2450.6600000000003"/>
    <n v="1906.04"/>
    <n v="1728.3"/>
    <n v="7988.67"/>
  </r>
  <r>
    <n v="1990"/>
    <x v="14"/>
    <n v="1988"/>
    <n v="19"/>
    <x v="18"/>
    <s v="US"/>
    <s v="CR"/>
    <n v="0"/>
    <x v="0"/>
    <s v="N"/>
    <n v="161624"/>
    <n v="21471"/>
    <n v="13376"/>
    <n v="0.82930000000000004"/>
    <x v="1298"/>
    <n v="0"/>
    <n v="8095"/>
    <n v="8095"/>
    <n v="4901"/>
    <n v="12996"/>
    <n v="2"/>
    <n v="0.14310072609228217"/>
    <n v="7.205965227678135E-2"/>
    <n v="0.19082068454806692"/>
    <n v="0.59401893708286946"/>
    <n v="3072.53"/>
    <n v="1547.2"/>
    <n v="4097.13"/>
    <n v="12754.24"/>
  </r>
  <r>
    <n v="1990"/>
    <x v="13"/>
    <n v="1987"/>
    <n v="19"/>
    <x v="18"/>
    <s v="US"/>
    <s v="CR"/>
    <n v="0"/>
    <x v="1"/>
    <s v="N"/>
    <n v="244503"/>
    <n v="86334"/>
    <n v="46020"/>
    <n v="0.95350000000000001"/>
    <x v="1299"/>
    <n v="3381"/>
    <n v="36932"/>
    <n v="40313"/>
    <n v="35629"/>
    <n v="75942"/>
    <n v="3"/>
    <n v="0.23251638720399453"/>
    <n v="0.10624326671271259"/>
    <n v="0.12992567365884156"/>
    <n v="0.53131467242445141"/>
    <n v="20074.099999999999"/>
    <n v="9172.42"/>
    <n v="11217.02"/>
    <n v="45870.59"/>
  </r>
  <r>
    <n v="1990"/>
    <x v="12"/>
    <n v="1986"/>
    <n v="19"/>
    <x v="18"/>
    <s v="US"/>
    <s v="CR"/>
    <n v="0"/>
    <x v="2"/>
    <s v="N"/>
    <n v="104764"/>
    <n v="33328"/>
    <n v="22344"/>
    <n v="1"/>
    <x v="1300"/>
    <n v="371"/>
    <n v="10612"/>
    <n v="10984"/>
    <n v="55106"/>
    <n v="66090"/>
    <n v="4"/>
    <n v="0.37604749095742523"/>
    <n v="0.1323319866360422"/>
    <n v="0.10649460145911377"/>
    <n v="0.38512592094741882"/>
    <n v="12533.079999999998"/>
    <n v="4410.42"/>
    <n v="3549.3"/>
    <n v="12835.65"/>
  </r>
  <r>
    <n v="1990"/>
    <x v="15"/>
    <n v="1989"/>
    <n v="20"/>
    <x v="19"/>
    <s v="US"/>
    <s v="CR"/>
    <n v="1"/>
    <x v="4"/>
    <s v="Y"/>
    <n v="292397"/>
    <n v="20900"/>
    <n v="12233"/>
    <n v="0.69340000000000002"/>
    <x v="1301"/>
    <n v="0"/>
    <n v="8667"/>
    <n v="8667"/>
    <n v="6151"/>
    <n v="14818"/>
    <n v="1"/>
    <n v="0"/>
    <n v="4.6572513700471843E-2"/>
    <n v="8.2498514406666945E-2"/>
    <n v="0.87092897189286123"/>
    <n v="0"/>
    <n v="973.4"/>
    <n v="1724.2800000000002"/>
    <n v="18203.060000000001"/>
  </r>
  <r>
    <n v="1990"/>
    <x v="14"/>
    <n v="1988"/>
    <n v="20"/>
    <x v="19"/>
    <s v="US"/>
    <s v="CR"/>
    <n v="1"/>
    <x v="0"/>
    <s v="N"/>
    <n v="89317"/>
    <n v="46388"/>
    <n v="37055"/>
    <n v="0.89980000000000004"/>
    <x v="1302"/>
    <n v="0"/>
    <n v="9332"/>
    <n v="9332"/>
    <n v="3373"/>
    <n v="12705"/>
    <n v="2"/>
    <n v="0"/>
    <n v="8.3841448627091694E-3"/>
    <n v="0.17917706340438147"/>
    <n v="0.81243879173290934"/>
    <n v="0"/>
    <n v="388.93"/>
    <n v="8311.8000000000011"/>
    <n v="37688.019999999997"/>
  </r>
  <r>
    <n v="1990"/>
    <x v="13"/>
    <n v="1987"/>
    <n v="20"/>
    <x v="19"/>
    <s v="US"/>
    <s v="CR"/>
    <n v="1"/>
    <x v="1"/>
    <s v="N"/>
    <n v="12725"/>
    <n v="8136"/>
    <n v="4246"/>
    <n v="0.99729999999999996"/>
    <x v="1303"/>
    <n v="296"/>
    <n v="3593"/>
    <n v="3890"/>
    <n v="1875"/>
    <n v="5765"/>
    <n v="3"/>
    <n v="0"/>
    <n v="3.5900265841407103E-3"/>
    <n v="0.25917509276181316"/>
    <n v="0.73723488065404608"/>
    <n v="0"/>
    <n v="29.21"/>
    <n v="2108.7599999999998"/>
    <n v="5998.46"/>
  </r>
  <r>
    <n v="1990"/>
    <x v="12"/>
    <n v="1986"/>
    <n v="20"/>
    <x v="19"/>
    <s v="US"/>
    <s v="CR"/>
    <n v="1"/>
    <x v="2"/>
    <s v="N"/>
    <n v="2164"/>
    <n v="1140"/>
    <n v="504"/>
    <n v="1"/>
    <x v="1304"/>
    <n v="1"/>
    <n v="634"/>
    <n v="636"/>
    <n v="801"/>
    <n v="1437"/>
    <n v="4"/>
    <n v="0"/>
    <n v="2.5429227828343941E-4"/>
    <n v="0.38385857841847737"/>
    <n v="0.61588712930323908"/>
    <n v="0"/>
    <n v="0.28999999999999998"/>
    <n v="437.76"/>
    <n v="702.37"/>
  </r>
  <r>
    <n v="1990"/>
    <x v="15"/>
    <n v="1989"/>
    <n v="21"/>
    <x v="20"/>
    <s v="US"/>
    <s v="CR"/>
    <n v="1"/>
    <x v="4"/>
    <s v="Y"/>
    <n v="212751"/>
    <n v="4883"/>
    <n v="4634"/>
    <n v="0.63639999999999997"/>
    <x v="1305"/>
    <n v="0"/>
    <n v="249"/>
    <n v="249"/>
    <n v="2678"/>
    <n v="2927"/>
    <n v="1"/>
    <n v="0"/>
    <n v="0"/>
    <n v="0.19185091753451244"/>
    <n v="0.80814908246548744"/>
    <n v="0"/>
    <n v="0"/>
    <n v="936.94999999999993"/>
    <n v="3946.79"/>
  </r>
  <r>
    <n v="1990"/>
    <x v="14"/>
    <n v="1988"/>
    <n v="21"/>
    <x v="20"/>
    <s v="US"/>
    <s v="CR"/>
    <n v="1"/>
    <x v="0"/>
    <s v="N"/>
    <n v="42036"/>
    <n v="16216"/>
    <n v="15197"/>
    <n v="0.91010000000000002"/>
    <x v="1306"/>
    <n v="0"/>
    <n v="1018"/>
    <n v="1018"/>
    <n v="6811"/>
    <n v="7829"/>
    <n v="2"/>
    <n v="0"/>
    <n v="0"/>
    <n v="0.28950208241607134"/>
    <n v="0.71049791758392877"/>
    <n v="0"/>
    <n v="0"/>
    <n v="4694.78"/>
    <n v="11521.96"/>
  </r>
  <r>
    <n v="1990"/>
    <x v="13"/>
    <n v="1987"/>
    <n v="21"/>
    <x v="20"/>
    <s v="US"/>
    <s v="CR"/>
    <n v="1"/>
    <x v="1"/>
    <s v="N"/>
    <n v="16470"/>
    <n v="6540"/>
    <n v="6015"/>
    <n v="0.98250000000000004"/>
    <x v="1307"/>
    <n v="0"/>
    <n v="525"/>
    <n v="525"/>
    <n v="6319"/>
    <n v="6844"/>
    <n v="3"/>
    <n v="0"/>
    <n v="0"/>
    <n v="0.46446683045931764"/>
    <n v="0.53553316954068242"/>
    <n v="0"/>
    <n v="0"/>
    <n v="3037.98"/>
    <n v="3502.81"/>
  </r>
  <r>
    <n v="1990"/>
    <x v="12"/>
    <n v="1986"/>
    <n v="21"/>
    <x v="20"/>
    <s v="US"/>
    <s v="CR"/>
    <n v="1"/>
    <x v="2"/>
    <s v="N"/>
    <n v="258"/>
    <n v="0"/>
    <n v="0"/>
    <n v="1"/>
    <x v="55"/>
    <n v="0"/>
    <n v="0"/>
    <n v="0"/>
    <n v="231"/>
    <n v="231"/>
    <n v="4"/>
    <n v="0"/>
    <n v="0"/>
    <n v="0.27160493827160492"/>
    <n v="0.72839506172839497"/>
    <n v="0"/>
    <n v="0"/>
    <n v="0.22"/>
    <n v="0.59"/>
  </r>
  <r>
    <n v="1990"/>
    <x v="15"/>
    <n v="1989"/>
    <n v="22"/>
    <x v="21"/>
    <s v="US"/>
    <s v="CR"/>
    <n v="1"/>
    <x v="4"/>
    <s v="Y"/>
    <n v="237794"/>
    <n v="6514"/>
    <n v="6127"/>
    <n v="0.56869999999999998"/>
    <x v="1308"/>
    <n v="0"/>
    <n v="387"/>
    <n v="387"/>
    <n v="2589"/>
    <n v="2976"/>
    <n v="1"/>
    <n v="0.2212133585489556"/>
    <n v="0.1799514312731024"/>
    <n v="0.16075573184659406"/>
    <n v="0.43807947833134808"/>
    <n v="1441.0900000000001"/>
    <n v="1172.29"/>
    <n v="1047.24"/>
    <n v="2853.86"/>
  </r>
  <r>
    <n v="1990"/>
    <x v="14"/>
    <n v="1988"/>
    <n v="22"/>
    <x v="21"/>
    <s v="US"/>
    <s v="CR"/>
    <n v="1"/>
    <x v="0"/>
    <s v="N"/>
    <n v="102607"/>
    <n v="21913"/>
    <n v="19809"/>
    <n v="0.81030000000000002"/>
    <x v="1309"/>
    <n v="0"/>
    <n v="2104"/>
    <n v="2104"/>
    <n v="8319"/>
    <n v="10423"/>
    <n v="2"/>
    <n v="3.6308427229586319E-2"/>
    <n v="2.7600957771442728E-2"/>
    <n v="0.16376394867608221"/>
    <n v="0.77232666632288871"/>
    <n v="795.64"/>
    <n v="604.83000000000004"/>
    <n v="3588.62"/>
    <n v="16924.280000000002"/>
  </r>
  <r>
    <n v="1990"/>
    <x v="13"/>
    <n v="1987"/>
    <n v="22"/>
    <x v="21"/>
    <s v="US"/>
    <s v="CR"/>
    <n v="1"/>
    <x v="1"/>
    <s v="N"/>
    <n v="58569"/>
    <n v="24982"/>
    <n v="22990"/>
    <n v="0.9778"/>
    <x v="1310"/>
    <n v="360"/>
    <n v="1632"/>
    <n v="1992"/>
    <n v="16562"/>
    <n v="18554"/>
    <n v="3"/>
    <n v="7.5493041184499662E-2"/>
    <n v="4.6906859546806387E-2"/>
    <n v="0.29987231163965461"/>
    <n v="0.5777277876290392"/>
    <n v="1886.02"/>
    <n v="1171.8600000000001"/>
    <n v="7491.62"/>
    <n v="14433.2"/>
  </r>
  <r>
    <n v="1990"/>
    <x v="12"/>
    <n v="1986"/>
    <n v="22"/>
    <x v="21"/>
    <s v="US"/>
    <s v="CR"/>
    <n v="1"/>
    <x v="2"/>
    <s v="N"/>
    <n v="19231"/>
    <n v="7538"/>
    <n v="7160"/>
    <n v="1"/>
    <x v="1311"/>
    <n v="359"/>
    <n v="18"/>
    <n v="377"/>
    <n v="9769"/>
    <n v="10146"/>
    <n v="4"/>
    <n v="1.6073574708892802E-2"/>
    <n v="3.4091843692213005E-4"/>
    <n v="0.7829172005953472"/>
    <n v="0.200668306258838"/>
    <n v="121.17"/>
    <n v="2.57"/>
    <n v="5901.99"/>
    <n v="1512.7299999999996"/>
  </r>
  <r>
    <n v="1990"/>
    <x v="15"/>
    <n v="1989"/>
    <n v="23"/>
    <x v="22"/>
    <s v="US"/>
    <s v="CR"/>
    <n v="0"/>
    <x v="4"/>
    <s v="Y"/>
    <n v="94931"/>
    <n v="5164"/>
    <n v="3355"/>
    <n v="0.57030000000000003"/>
    <x v="1312"/>
    <n v="0"/>
    <n v="1808"/>
    <n v="1808"/>
    <n v="1723"/>
    <n v="3531"/>
    <n v="1"/>
    <n v="0.11140437166935184"/>
    <n v="9.0624612715330274E-2"/>
    <n v="0.12910715392241914"/>
    <n v="0.6688638616928988"/>
    <n v="575.30999999999995"/>
    <n v="468"/>
    <n v="666.73"/>
    <n v="3454.12"/>
  </r>
  <r>
    <n v="1990"/>
    <x v="14"/>
    <n v="1988"/>
    <n v="23"/>
    <x v="22"/>
    <s v="US"/>
    <s v="CR"/>
    <n v="0"/>
    <x v="0"/>
    <s v="N"/>
    <n v="30185"/>
    <n v="2781"/>
    <n v="2163"/>
    <n v="0.7873"/>
    <x v="1313"/>
    <n v="0"/>
    <n v="617"/>
    <n v="617"/>
    <n v="1730"/>
    <n v="2347"/>
    <n v="2"/>
    <n v="9.1065990212752176E-2"/>
    <n v="6.7658575347785285E-2"/>
    <n v="0.1887586878903483"/>
    <n v="0.65251674654911418"/>
    <n v="253.26999999999998"/>
    <n v="188.17"/>
    <n v="524.97"/>
    <n v="1814.76"/>
  </r>
  <r>
    <n v="1990"/>
    <x v="13"/>
    <n v="1987"/>
    <n v="23"/>
    <x v="22"/>
    <s v="US"/>
    <s v="CR"/>
    <n v="0"/>
    <x v="1"/>
    <s v="N"/>
    <n v="27533"/>
    <n v="6082"/>
    <n v="4143"/>
    <n v="0.93610000000000004"/>
    <x v="1314"/>
    <n v="549"/>
    <n v="1389"/>
    <n v="1938"/>
    <n v="4740"/>
    <n v="6678"/>
    <n v="3"/>
    <n v="0.14137613004729802"/>
    <n v="0.10014286395373116"/>
    <n v="0.23468980109194754"/>
    <n v="0.52379120490702336"/>
    <n v="859.94999999999993"/>
    <n v="609.14"/>
    <n v="1427.55"/>
    <n v="3186.0699999999997"/>
  </r>
  <r>
    <n v="1990"/>
    <x v="12"/>
    <n v="1986"/>
    <n v="23"/>
    <x v="22"/>
    <s v="US"/>
    <s v="CR"/>
    <n v="0"/>
    <x v="2"/>
    <s v="N"/>
    <n v="17204"/>
    <n v="7152"/>
    <n v="2153"/>
    <n v="1"/>
    <x v="39"/>
    <n v="27"/>
    <n v="4971"/>
    <n v="4998"/>
    <n v="8331"/>
    <n v="13329"/>
    <n v="4"/>
    <n v="0.22546430224282835"/>
    <n v="1.5142342211341236E-2"/>
    <n v="2.0707118019387231E-3"/>
    <n v="0.75732264374389169"/>
    <n v="1612.55"/>
    <n v="108.3"/>
    <n v="14.809999999999999"/>
    <n v="5416.47"/>
  </r>
  <r>
    <n v="1990"/>
    <x v="14"/>
    <n v="1989"/>
    <n v="24"/>
    <x v="23"/>
    <s v="US"/>
    <s v="CR"/>
    <n v="2"/>
    <x v="0"/>
    <s v="Y"/>
    <n v="363158"/>
    <n v="19724"/>
    <n v="18964"/>
    <n v="0.62680000000000002"/>
    <x v="1315"/>
    <n v="0"/>
    <n v="759"/>
    <n v="759"/>
    <n v="2224"/>
    <n v="2983"/>
    <n v="1"/>
    <n v="0.13231285895064732"/>
    <n v="0.28627936500210915"/>
    <n v="0.26501001817060904"/>
    <n v="0.31639775787663449"/>
    <n v="2609.7599999999998"/>
    <n v="5646.6200000000008"/>
    <n v="5227.0999999999995"/>
    <n v="6240.6799999999994"/>
  </r>
  <r>
    <n v="1990"/>
    <x v="13"/>
    <n v="1988"/>
    <n v="24"/>
    <x v="23"/>
    <s v="US"/>
    <s v="CR"/>
    <n v="2"/>
    <x v="1"/>
    <s v="N"/>
    <n v="279092"/>
    <n v="44140"/>
    <n v="30309"/>
    <n v="0.85760000000000003"/>
    <x v="1316"/>
    <n v="0"/>
    <n v="13830"/>
    <n v="13830"/>
    <n v="35668"/>
    <n v="49498"/>
    <n v="2"/>
    <n v="0.24833259931455332"/>
    <n v="0.2155350996906247"/>
    <n v="0.12179115987653985"/>
    <n v="0.41434114111828219"/>
    <n v="10961.539999999999"/>
    <n v="9513.84"/>
    <n v="5375.9299999999994"/>
    <n v="18289.25"/>
  </r>
  <r>
    <n v="1990"/>
    <x v="12"/>
    <n v="1987"/>
    <n v="24"/>
    <x v="23"/>
    <s v="US"/>
    <s v="CR"/>
    <n v="2"/>
    <x v="2"/>
    <s v="N"/>
    <n v="83390"/>
    <n v="50969"/>
    <n v="3932"/>
    <n v="0.99339999999999995"/>
    <x v="1317"/>
    <n v="0"/>
    <n v="47037"/>
    <n v="47037"/>
    <n v="11592"/>
    <n v="58629"/>
    <n v="3"/>
    <n v="7.7451761131446667E-3"/>
    <n v="1.2088337032583416E-2"/>
    <n v="1.1985727231758263E-2"/>
    <n v="0.96818075962251349"/>
    <n v="394.77"/>
    <n v="616.14"/>
    <n v="610.91000000000008"/>
    <n v="49347.97"/>
  </r>
  <r>
    <n v="1990"/>
    <x v="11"/>
    <n v="1986"/>
    <n v="24"/>
    <x v="23"/>
    <s v="US"/>
    <s v="CR"/>
    <n v="2"/>
    <x v="3"/>
    <s v="N"/>
    <n v="4626"/>
    <n v="3784"/>
    <n v="7"/>
    <n v="1"/>
    <x v="749"/>
    <n v="0"/>
    <n v="3776"/>
    <n v="3776"/>
    <n v="379"/>
    <n v="4155"/>
    <n v="4"/>
    <n v="1.5326318459757846E-4"/>
    <n v="1.6383305939741144E-4"/>
    <n v="1.051702542583383E-3"/>
    <n v="0.99863120121342153"/>
    <n v="0.58000000000000007"/>
    <n v="0.62"/>
    <n v="3.98"/>
    <n v="3779.16"/>
  </r>
  <r>
    <n v="1990"/>
    <x v="14"/>
    <n v="1989"/>
    <n v="25"/>
    <x v="24"/>
    <s v="US"/>
    <s v="CR"/>
    <n v="2"/>
    <x v="0"/>
    <s v="Y"/>
    <n v="72669"/>
    <n v="8761"/>
    <n v="7497"/>
    <n v="0.6794"/>
    <x v="1252"/>
    <n v="0"/>
    <n v="1263"/>
    <n v="1263"/>
    <n v="1580"/>
    <n v="2843"/>
    <n v="1"/>
    <n v="5.0265371577277347E-2"/>
    <n v="5.8992386974535752E-2"/>
    <n v="0.15516875349548584"/>
    <n v="0.73557348795270117"/>
    <n v="440.39"/>
    <n v="516.85"/>
    <n v="1359.48"/>
    <n v="6444.58"/>
  </r>
  <r>
    <n v="1990"/>
    <x v="13"/>
    <n v="1988"/>
    <n v="25"/>
    <x v="24"/>
    <s v="US"/>
    <s v="CR"/>
    <n v="2"/>
    <x v="1"/>
    <s v="N"/>
    <n v="39708"/>
    <n v="15080"/>
    <n v="8871"/>
    <n v="0.93149999999999999"/>
    <x v="1318"/>
    <n v="0"/>
    <n v="6209"/>
    <n v="6209"/>
    <n v="6252"/>
    <n v="12461"/>
    <n v="2"/>
    <n v="3.4015008298526821E-2"/>
    <n v="3.8222291772622354E-2"/>
    <n v="8.4113178246255721E-2"/>
    <n v="0.8436495216825951"/>
    <n v="512.98"/>
    <n v="576.42999999999995"/>
    <n v="1268.51"/>
    <n v="12723.07"/>
  </r>
  <r>
    <n v="1990"/>
    <x v="12"/>
    <n v="1987"/>
    <n v="25"/>
    <x v="24"/>
    <s v="US"/>
    <s v="CR"/>
    <n v="2"/>
    <x v="2"/>
    <s v="N"/>
    <n v="6980"/>
    <n v="5270"/>
    <n v="441"/>
    <n v="0.999"/>
    <x v="1319"/>
    <n v="0"/>
    <n v="4829"/>
    <n v="4829"/>
    <n v="263"/>
    <n v="5092"/>
    <n v="3"/>
    <n v="7.4636776541209607E-3"/>
    <n v="1.2741753717609652E-2"/>
    <n v="3.0600319492454748E-2"/>
    <n v="0.94919424913581463"/>
    <n v="39.340000000000003"/>
    <n v="67.160000000000011"/>
    <n v="161.29000000000002"/>
    <n v="5003.07"/>
  </r>
  <r>
    <n v="1990"/>
    <x v="11"/>
    <n v="1986"/>
    <n v="25"/>
    <x v="24"/>
    <s v="US"/>
    <s v="CR"/>
    <n v="2"/>
    <x v="3"/>
    <s v="N"/>
    <n v="71"/>
    <n v="0"/>
    <n v="0"/>
    <n v="1"/>
    <x v="55"/>
    <n v="0"/>
    <n v="0"/>
    <n v="0"/>
    <n v="63"/>
    <n v="63"/>
    <n v="4"/>
    <n v="4.3478260869565216E-2"/>
    <n v="4.3478260869565216E-2"/>
    <n v="0.2608695652173913"/>
    <n v="0.65217391304347838"/>
    <n v="0.01"/>
    <n v="0.01"/>
    <n v="0.06"/>
    <n v="0.15000000000000002"/>
  </r>
  <r>
    <n v="1990"/>
    <x v="15"/>
    <n v="1989"/>
    <n v="26"/>
    <x v="25"/>
    <s v="US"/>
    <s v="CR"/>
    <n v="0"/>
    <x v="4"/>
    <s v="Y"/>
    <n v="62130"/>
    <n v="2162"/>
    <n v="2104"/>
    <n v="0.54830000000000001"/>
    <x v="281"/>
    <n v="0"/>
    <n v="58"/>
    <n v="58"/>
    <n v="652"/>
    <n v="710"/>
    <n v="1"/>
    <n v="0.17414852089615751"/>
    <n v="0.23186039627772742"/>
    <n v="0.1265517177584963"/>
    <n v="0.46743936506761885"/>
    <n v="376.53000000000003"/>
    <n v="501.31"/>
    <n v="273.62"/>
    <n v="1010.66"/>
  </r>
  <r>
    <n v="1990"/>
    <x v="14"/>
    <n v="1988"/>
    <n v="26"/>
    <x v="25"/>
    <s v="US"/>
    <s v="CR"/>
    <n v="0"/>
    <x v="0"/>
    <s v="N"/>
    <n v="37632"/>
    <n v="2050"/>
    <n v="2001"/>
    <n v="0.76549999999999996"/>
    <x v="1320"/>
    <n v="0"/>
    <n v="48"/>
    <n v="48"/>
    <n v="391"/>
    <n v="439"/>
    <n v="2"/>
    <n v="0.14230538527935863"/>
    <n v="0.21988793469196669"/>
    <n v="0.31592858640683902"/>
    <n v="0.32187809362183561"/>
    <n v="291.81"/>
    <n v="450.9"/>
    <n v="647.84"/>
    <n v="660.04"/>
  </r>
  <r>
    <n v="1990"/>
    <x v="13"/>
    <n v="1987"/>
    <n v="26"/>
    <x v="25"/>
    <s v="US"/>
    <s v="CR"/>
    <n v="0"/>
    <x v="1"/>
    <s v="N"/>
    <n v="34301"/>
    <n v="8742"/>
    <n v="8498"/>
    <n v="0.94969999999999999"/>
    <x v="1321"/>
    <n v="102"/>
    <n v="141"/>
    <n v="244"/>
    <n v="6733"/>
    <n v="6977"/>
    <n v="3"/>
    <n v="0.329151758343323"/>
    <n v="0.12082490688970431"/>
    <n v="0.39440560400442898"/>
    <n v="0.15561773076254357"/>
    <n v="2877.55"/>
    <n v="1056.29"/>
    <n v="3448.02"/>
    <n v="1360.46"/>
  </r>
  <r>
    <n v="1990"/>
    <x v="12"/>
    <n v="1986"/>
    <n v="26"/>
    <x v="25"/>
    <s v="US"/>
    <s v="CR"/>
    <n v="0"/>
    <x v="2"/>
    <s v="N"/>
    <n v="11188"/>
    <n v="1323"/>
    <n v="1089"/>
    <n v="1"/>
    <x v="1322"/>
    <n v="217"/>
    <n v="16"/>
    <n v="233"/>
    <n v="6427"/>
    <n v="6660"/>
    <n v="4"/>
    <n v="0.34680770683792966"/>
    <n v="0.39190782017378162"/>
    <n v="7.2761616924820532E-3"/>
    <n v="0.25400831129580653"/>
    <n v="459"/>
    <n v="518.69000000000005"/>
    <n v="9.629999999999999"/>
    <n v="336.18"/>
  </r>
  <r>
    <n v="1990"/>
    <x v="15"/>
    <n v="1989"/>
    <n v="27"/>
    <x v="26"/>
    <s v="US"/>
    <s v="OR"/>
    <n v="0"/>
    <x v="4"/>
    <s v="Y"/>
    <n v="728859"/>
    <n v="16927"/>
    <n v="15073"/>
    <n v="0.55569999999999997"/>
    <x v="1323"/>
    <n v="0"/>
    <n v="1853"/>
    <n v="1853"/>
    <n v="17315"/>
    <n v="19168"/>
    <n v="1"/>
    <n v="0.27292286842977409"/>
    <n v="0.16507998022131101"/>
    <n v="0.21279340899410479"/>
    <n v="0.34920374235481005"/>
    <n v="4619.8499999999995"/>
    <n v="2794.36"/>
    <n v="3602.02"/>
    <n v="5911.08"/>
  </r>
  <r>
    <n v="1990"/>
    <x v="14"/>
    <n v="1988"/>
    <n v="27"/>
    <x v="26"/>
    <s v="US"/>
    <s v="OR"/>
    <n v="0"/>
    <x v="0"/>
    <s v="N"/>
    <n v="351183"/>
    <n v="32556"/>
    <n v="30693"/>
    <n v="0.76419999999999999"/>
    <x v="1324"/>
    <n v="0"/>
    <n v="1862"/>
    <n v="1862"/>
    <n v="16295"/>
    <n v="18157"/>
    <n v="2"/>
    <n v="0.26343165691478498"/>
    <n v="0.34841570445609132"/>
    <n v="0.20344015301582405"/>
    <n v="0.18471248561329964"/>
    <n v="8576.3100000000013"/>
    <n v="11343.06"/>
    <n v="6623.2199999999993"/>
    <n v="6013.52"/>
  </r>
  <r>
    <n v="1990"/>
    <x v="13"/>
    <n v="1987"/>
    <n v="27"/>
    <x v="26"/>
    <s v="US"/>
    <s v="OR"/>
    <n v="0"/>
    <x v="1"/>
    <s v="N"/>
    <n v="261349"/>
    <n v="59330"/>
    <n v="50766"/>
    <n v="0.90990000000000004"/>
    <x v="1325"/>
    <n v="980"/>
    <n v="7583"/>
    <n v="8563"/>
    <n v="31172"/>
    <n v="39735"/>
    <n v="3"/>
    <n v="0.39899896140897806"/>
    <n v="0.27374761462845848"/>
    <n v="0.16068108783392251"/>
    <n v="0.166572336128641"/>
    <n v="23672.760000000002"/>
    <n v="16241.55"/>
    <n v="9533.2699999999986"/>
    <n v="9882.7999999999993"/>
  </r>
  <r>
    <n v="1990"/>
    <x v="12"/>
    <n v="1986"/>
    <n v="27"/>
    <x v="26"/>
    <s v="US"/>
    <s v="OR"/>
    <n v="0"/>
    <x v="2"/>
    <s v="N"/>
    <n v="111099"/>
    <n v="43367"/>
    <n v="27952"/>
    <n v="1"/>
    <x v="1326"/>
    <n v="1016"/>
    <n v="14399"/>
    <n v="15415"/>
    <n v="56621"/>
    <n v="72036"/>
    <n v="4"/>
    <n v="0.36078090015887326"/>
    <n v="0.23016424590538162"/>
    <n v="5.0051996983944344E-2"/>
    <n v="0.35900285695180079"/>
    <n v="15646.31"/>
    <n v="9981.74"/>
    <n v="2170.65"/>
    <n v="15569.2"/>
  </r>
  <r>
    <n v="1990"/>
    <x v="15"/>
    <n v="1989"/>
    <n v="28"/>
    <x v="27"/>
    <s v="US"/>
    <s v="WA"/>
    <n v="0"/>
    <x v="4"/>
    <s v="Y"/>
    <n v="286728"/>
    <n v="12362"/>
    <n v="7753"/>
    <n v="0.61399999999999999"/>
    <x v="1327"/>
    <n v="0"/>
    <n v="4608"/>
    <n v="4608"/>
    <n v="12344"/>
    <n v="16952"/>
    <n v="1"/>
    <n v="0.21414762229865494"/>
    <n v="7.7213412325801867E-2"/>
    <n v="0.10214473611834633"/>
    <n v="0.60649422925719687"/>
    <n v="2647.37"/>
    <n v="954.54"/>
    <n v="1262.75"/>
    <n v="7497.7000000000007"/>
  </r>
  <r>
    <n v="1990"/>
    <x v="14"/>
    <n v="1988"/>
    <n v="28"/>
    <x v="27"/>
    <s v="US"/>
    <s v="WA"/>
    <n v="0"/>
    <x v="0"/>
    <s v="N"/>
    <n v="163365"/>
    <n v="26596"/>
    <n v="18717"/>
    <n v="0.81369999999999998"/>
    <x v="1328"/>
    <n v="0"/>
    <n v="7879"/>
    <n v="7879"/>
    <n v="12522"/>
    <n v="20401"/>
    <n v="2"/>
    <n v="0.12699500684303136"/>
    <n v="0.13932637499812003"/>
    <n v="0.15654411875291394"/>
    <n v="0.57713449940593464"/>
    <n v="3377.6099999999997"/>
    <n v="3705.58"/>
    <n v="4163.51"/>
    <n v="15349.7"/>
  </r>
  <r>
    <n v="1990"/>
    <x v="13"/>
    <n v="1987"/>
    <n v="28"/>
    <x v="27"/>
    <s v="US"/>
    <s v="WA"/>
    <n v="0"/>
    <x v="1"/>
    <s v="N"/>
    <n v="94730"/>
    <n v="38648"/>
    <n v="13276"/>
    <n v="0.95389999999999997"/>
    <x v="1329"/>
    <n v="1306"/>
    <n v="24065"/>
    <n v="25372"/>
    <n v="8324"/>
    <n v="33696"/>
    <n v="3"/>
    <n v="0.12823624354730667"/>
    <n v="0.11890731330690203"/>
    <n v="7.7702705325084304E-2"/>
    <n v="0.67515373782070709"/>
    <n v="4956.1500000000005"/>
    <n v="4595.6000000000004"/>
    <n v="3003.1"/>
    <n v="26093.739999999998"/>
  </r>
  <r>
    <n v="1990"/>
    <x v="12"/>
    <n v="1986"/>
    <n v="28"/>
    <x v="27"/>
    <s v="US"/>
    <s v="WA"/>
    <n v="0"/>
    <x v="2"/>
    <s v="N"/>
    <n v="31899"/>
    <n v="17371"/>
    <n v="7888"/>
    <n v="1"/>
    <x v="1330"/>
    <n v="416"/>
    <n v="9067"/>
    <n v="9483"/>
    <n v="11337"/>
    <n v="20820"/>
    <n v="4"/>
    <n v="0.26908428805143098"/>
    <n v="0.16181622669618609"/>
    <n v="2.1763082544978534E-2"/>
    <n v="0.54733640270740436"/>
    <n v="4674.4299999999994"/>
    <n v="2811.01"/>
    <n v="378.06"/>
    <n v="9508.119999999999"/>
  </r>
  <r>
    <n v="1990"/>
    <x v="15"/>
    <n v="1989"/>
    <n v="29"/>
    <x v="28"/>
    <s v="US"/>
    <s v="CR"/>
    <n v="0"/>
    <x v="4"/>
    <s v="Y"/>
    <n v="6663"/>
    <n v="234"/>
    <n v="198"/>
    <n v="0.6018"/>
    <x v="1331"/>
    <n v="0"/>
    <n v="36"/>
    <n v="36"/>
    <n v="117"/>
    <n v="153"/>
    <n v="1"/>
    <n v="0.18198067838447465"/>
    <n v="9.4395029152657794E-2"/>
    <n v="0.12490956292292635"/>
    <n v="0.59871472953994143"/>
    <n v="42.760000000000005"/>
    <n v="22.18"/>
    <n v="29.35"/>
    <n v="140.68"/>
  </r>
  <r>
    <n v="1990"/>
    <x v="14"/>
    <n v="1988"/>
    <n v="29"/>
    <x v="28"/>
    <s v="US"/>
    <s v="CR"/>
    <n v="0"/>
    <x v="0"/>
    <s v="N"/>
    <n v="2351"/>
    <n v="400"/>
    <n v="330"/>
    <n v="0.81859999999999999"/>
    <x v="409"/>
    <n v="0"/>
    <n v="69"/>
    <n v="69"/>
    <n v="107"/>
    <n v="176"/>
    <n v="2"/>
    <n v="6.592912618934646E-2"/>
    <n v="4.6150388332542522E-2"/>
    <n v="0.23569662612691361"/>
    <n v="0.65222385935119742"/>
    <n v="26.4"/>
    <n v="18.48"/>
    <n v="94.38000000000001"/>
    <n v="261.16999999999996"/>
  </r>
  <r>
    <n v="1990"/>
    <x v="13"/>
    <n v="1987"/>
    <n v="29"/>
    <x v="28"/>
    <s v="US"/>
    <s v="CR"/>
    <n v="0"/>
    <x v="1"/>
    <s v="N"/>
    <n v="1198"/>
    <n v="645"/>
    <n v="426"/>
    <n v="0.96499999999999997"/>
    <x v="1332"/>
    <n v="1"/>
    <n v="217"/>
    <n v="219"/>
    <n v="67"/>
    <n v="286"/>
    <n v="3"/>
    <n v="6.3964201105554105E-2"/>
    <n v="4.2936995803849319E-2"/>
    <n v="0.30264930399640777"/>
    <n v="0.59044949909418887"/>
    <n v="41.31"/>
    <n v="27.73"/>
    <n v="195.46"/>
    <n v="381.33"/>
  </r>
  <r>
    <n v="1990"/>
    <x v="12"/>
    <n v="1986"/>
    <n v="29"/>
    <x v="28"/>
    <s v="US"/>
    <s v="CR"/>
    <n v="0"/>
    <x v="2"/>
    <s v="N"/>
    <n v="338"/>
    <n v="210"/>
    <n v="124"/>
    <n v="1"/>
    <x v="1333"/>
    <n v="0"/>
    <n v="85"/>
    <n v="85"/>
    <n v="50"/>
    <n v="135"/>
    <n v="4"/>
    <n v="0.12269091601599694"/>
    <n v="0.10964578175585603"/>
    <n v="0.17796610169491525"/>
    <n v="0.58969720053323171"/>
    <n v="25.77"/>
    <n v="23.03"/>
    <n v="37.380000000000003"/>
    <n v="123.86"/>
  </r>
  <r>
    <n v="1990"/>
    <x v="15"/>
    <n v="1989"/>
    <n v="30"/>
    <x v="29"/>
    <s v="US"/>
    <s v="CR"/>
    <n v="1"/>
    <x v="4"/>
    <s v="Y"/>
    <n v="158530"/>
    <n v="5627"/>
    <n v="5272"/>
    <n v="0.56420000000000003"/>
    <x v="1334"/>
    <n v="0"/>
    <n v="355"/>
    <n v="355"/>
    <n v="1978"/>
    <n v="2333"/>
    <n v="1"/>
    <n v="0.17855759354886858"/>
    <n v="0.13887773343237006"/>
    <n v="0.12592713690173679"/>
    <n v="0.55663753611702438"/>
    <n v="1004.84"/>
    <n v="781.54"/>
    <n v="708.66"/>
    <n v="3132.5"/>
  </r>
  <r>
    <n v="1990"/>
    <x v="14"/>
    <n v="1988"/>
    <n v="30"/>
    <x v="29"/>
    <s v="US"/>
    <s v="CR"/>
    <n v="1"/>
    <x v="0"/>
    <s v="N"/>
    <n v="69423"/>
    <n v="7451"/>
    <n v="5745"/>
    <n v="0.78939999999999999"/>
    <x v="1335"/>
    <n v="0"/>
    <n v="1705"/>
    <n v="1705"/>
    <n v="3001"/>
    <n v="4706"/>
    <n v="2"/>
    <n v="0.17711633874303323"/>
    <n v="8.9189591796473983E-2"/>
    <n v="0.23617882741970334"/>
    <n v="0.49751524204078956"/>
    <n v="1319.77"/>
    <n v="664.59"/>
    <n v="1759.87"/>
    <n v="3707.2000000000003"/>
  </r>
  <r>
    <n v="1990"/>
    <x v="13"/>
    <n v="1987"/>
    <n v="30"/>
    <x v="29"/>
    <s v="US"/>
    <s v="CR"/>
    <n v="1"/>
    <x v="1"/>
    <s v="N"/>
    <n v="82685"/>
    <n v="24160"/>
    <n v="15563"/>
    <n v="0.95420000000000005"/>
    <x v="1336"/>
    <n v="1163"/>
    <n v="7434"/>
    <n v="8597"/>
    <n v="18846"/>
    <n v="27443"/>
    <n v="3"/>
    <n v="0.28113690320487139"/>
    <n v="0.12838524679728086"/>
    <n v="0.15700318533553634"/>
    <n v="0.43347466466231133"/>
    <n v="6792.47"/>
    <n v="3101.88"/>
    <n v="3793.31"/>
    <n v="10473.06"/>
  </r>
  <r>
    <n v="1990"/>
    <x v="12"/>
    <n v="1986"/>
    <n v="30"/>
    <x v="29"/>
    <s v="US"/>
    <s v="CR"/>
    <n v="1"/>
    <x v="2"/>
    <s v="N"/>
    <n v="29930"/>
    <n v="8337"/>
    <n v="6383"/>
    <n v="1"/>
    <x v="1337"/>
    <n v="106"/>
    <n v="1847"/>
    <n v="1953"/>
    <n v="18600"/>
    <n v="20553"/>
    <n v="4"/>
    <n v="0.42948044408620722"/>
    <n v="0.15113492429040243"/>
    <n v="0.12162473372099716"/>
    <n v="0.29775989790239316"/>
    <n v="3580.63"/>
    <n v="1260.03"/>
    <n v="1014"/>
    <n v="2482.46"/>
  </r>
  <r>
    <n v="1991"/>
    <x v="15"/>
    <n v="1990"/>
    <n v="1"/>
    <x v="0"/>
    <s v="US"/>
    <s v="AK"/>
    <n v="3"/>
    <x v="0"/>
    <s v="Y"/>
    <n v="56722"/>
    <n v="959"/>
    <n v="959"/>
    <n v="0.5474"/>
    <x v="1338"/>
    <n v="0"/>
    <n v="0"/>
    <n v="0"/>
    <n v="294"/>
    <n v="294"/>
    <n v="1"/>
    <n v="0.4892836676217765"/>
    <n v="0.32808543891638448"/>
    <n v="0"/>
    <n v="0.18263089346183903"/>
    <n v="469.59"/>
    <n v="314.88"/>
    <n v="0"/>
    <n v="175.28"/>
  </r>
  <r>
    <n v="1991"/>
    <x v="14"/>
    <n v="1989"/>
    <n v="1"/>
    <x v="0"/>
    <s v="US"/>
    <s v="AK"/>
    <n v="3"/>
    <x v="1"/>
    <s v="N"/>
    <n v="32074"/>
    <n v="2641"/>
    <n v="2641"/>
    <n v="0.78779999999999994"/>
    <x v="1339"/>
    <n v="0"/>
    <n v="0"/>
    <n v="0"/>
    <n v="2125"/>
    <n v="2125"/>
    <n v="2"/>
    <n v="0.86192327640709776"/>
    <n v="9.2972367240472018E-2"/>
    <n v="0"/>
    <n v="4.5104356352430312E-2"/>
    <n v="2276.71"/>
    <n v="245.57999999999998"/>
    <n v="0"/>
    <n v="119.14"/>
  </r>
  <r>
    <n v="1991"/>
    <x v="13"/>
    <n v="1988"/>
    <n v="1"/>
    <x v="0"/>
    <s v="US"/>
    <s v="AK"/>
    <n v="3"/>
    <x v="2"/>
    <s v="N"/>
    <n v="15912"/>
    <n v="3892"/>
    <n v="3634"/>
    <n v="0.96870000000000001"/>
    <x v="1340"/>
    <n v="258"/>
    <n v="0"/>
    <n v="258"/>
    <n v="5987"/>
    <n v="6245"/>
    <n v="3"/>
    <n v="0.94930091934949412"/>
    <n v="3.613693401182131E-2"/>
    <n v="0"/>
    <n v="1.4562146638684603E-2"/>
    <n v="3695.6"/>
    <n v="140.68"/>
    <n v="0"/>
    <n v="56.69"/>
  </r>
  <r>
    <n v="1991"/>
    <x v="12"/>
    <n v="1987"/>
    <n v="1"/>
    <x v="0"/>
    <s v="US"/>
    <s v="AK"/>
    <n v="3"/>
    <x v="3"/>
    <s v="N"/>
    <n v="2477"/>
    <n v="804"/>
    <n v="769"/>
    <n v="1"/>
    <x v="1341"/>
    <n v="34"/>
    <n v="0"/>
    <n v="34"/>
    <n v="1424"/>
    <n v="1458"/>
    <n v="4"/>
    <n v="0.98678468863831326"/>
    <n v="2.6480351082213407E-3"/>
    <n v="0"/>
    <n v="1.0567276253465445E-2"/>
    <n v="793.74"/>
    <n v="2.13"/>
    <n v="0"/>
    <n v="8.5"/>
  </r>
  <r>
    <n v="1991"/>
    <x v="15"/>
    <n v="1990"/>
    <n v="2"/>
    <x v="1"/>
    <s v="CA"/>
    <s v="BC"/>
    <n v="3"/>
    <x v="0"/>
    <s v="Y"/>
    <n v="978722"/>
    <n v="116569"/>
    <n v="116569"/>
    <n v="0.58779999999999999"/>
    <x v="1342"/>
    <n v="0"/>
    <n v="0"/>
    <n v="0"/>
    <n v="24190"/>
    <n v="24190"/>
    <n v="1"/>
    <n v="0.10964378754833157"/>
    <n v="0.76014765750568591"/>
    <n v="3.0595584995628367E-2"/>
    <n v="9.9612969950354194E-2"/>
    <n v="12781.15"/>
    <n v="88610.23000000001"/>
    <n v="3566.52"/>
    <n v="11611.86"/>
  </r>
  <r>
    <n v="1991"/>
    <x v="14"/>
    <n v="1989"/>
    <n v="2"/>
    <x v="1"/>
    <s v="CA"/>
    <s v="BC"/>
    <n v="3"/>
    <x v="1"/>
    <s v="N"/>
    <n v="470787"/>
    <n v="48299"/>
    <n v="48299"/>
    <n v="0.80769999999999997"/>
    <x v="1343"/>
    <n v="0"/>
    <n v="0"/>
    <n v="0"/>
    <n v="40701"/>
    <n v="40701"/>
    <n v="2"/>
    <n v="0.51605742257627252"/>
    <n v="0.22063968817877294"/>
    <n v="4.2463819996368481E-2"/>
    <n v="0.22083906924858593"/>
    <n v="24925.300000000003"/>
    <n v="10656.78"/>
    <n v="2050.98"/>
    <n v="10666.41"/>
  </r>
  <r>
    <n v="1991"/>
    <x v="13"/>
    <n v="1988"/>
    <n v="2"/>
    <x v="1"/>
    <s v="CA"/>
    <s v="BC"/>
    <n v="3"/>
    <x v="2"/>
    <s v="N"/>
    <n v="214229"/>
    <n v="27592"/>
    <n v="22197"/>
    <n v="0.96899999999999997"/>
    <x v="1344"/>
    <n v="5395"/>
    <n v="0"/>
    <n v="5395"/>
    <n v="97550"/>
    <n v="102945"/>
    <n v="3"/>
    <n v="0.45449761623893059"/>
    <n v="0.35914137488017778"/>
    <n v="1.9286810580238792E-2"/>
    <n v="0.1670741983006529"/>
    <n v="12540.929999999998"/>
    <n v="9909.77"/>
    <n v="532.17999999999995"/>
    <n v="4610.07"/>
  </r>
  <r>
    <n v="1991"/>
    <x v="12"/>
    <n v="1987"/>
    <n v="2"/>
    <x v="1"/>
    <s v="CA"/>
    <s v="BC"/>
    <n v="3"/>
    <x v="3"/>
    <s v="N"/>
    <n v="48374"/>
    <n v="12075"/>
    <n v="10325"/>
    <n v="1"/>
    <x v="1345"/>
    <n v="1749"/>
    <n v="0"/>
    <n v="1749"/>
    <n v="31460"/>
    <n v="33209"/>
    <n v="4"/>
    <n v="0.37077276483828064"/>
    <n v="0.45689830786378777"/>
    <n v="2.5430900987590118E-3"/>
    <n v="0.16978583719917256"/>
    <n v="4477.3999999999996"/>
    <n v="5517.4400000000005"/>
    <n v="30.71"/>
    <n v="2050.31"/>
  </r>
  <r>
    <n v="1991"/>
    <x v="16"/>
    <n v="1990"/>
    <n v="3"/>
    <x v="2"/>
    <s v="CA"/>
    <s v="FR"/>
    <n v="0"/>
    <x v="4"/>
    <s v="Y"/>
    <n v="421327"/>
    <n v="10516"/>
    <n v="10393"/>
    <n v="0.57669999999999999"/>
    <x v="1346"/>
    <n v="0"/>
    <n v="123"/>
    <n v="123"/>
    <n v="6299"/>
    <n v="6422"/>
    <n v="1"/>
    <n v="0.25528327883255819"/>
    <n v="0.25502464183054141"/>
    <n v="0.13314385637278719"/>
    <n v="0.35654822296411315"/>
    <n v="2684.73"/>
    <n v="2682.01"/>
    <n v="1400.23"/>
    <n v="3749.7"/>
  </r>
  <r>
    <n v="1991"/>
    <x v="15"/>
    <n v="1989"/>
    <n v="3"/>
    <x v="2"/>
    <s v="CA"/>
    <s v="FR"/>
    <n v="0"/>
    <x v="0"/>
    <s v="N"/>
    <n v="234265"/>
    <n v="8181"/>
    <n v="8037"/>
    <n v="0.80740000000000001"/>
    <x v="1347"/>
    <n v="0"/>
    <n v="143"/>
    <n v="143"/>
    <n v="22413"/>
    <n v="22556"/>
    <n v="2"/>
    <n v="0.26954625624427819"/>
    <n v="0.14160012418275889"/>
    <n v="0.1062312610539156"/>
    <n v="0.48262235851904717"/>
    <n v="2205.29"/>
    <n v="1158.5"/>
    <n v="869.13"/>
    <n v="3948.5699999999997"/>
  </r>
  <r>
    <n v="1991"/>
    <x v="14"/>
    <n v="1988"/>
    <n v="3"/>
    <x v="2"/>
    <s v="CA"/>
    <s v="FR"/>
    <n v="0"/>
    <x v="1"/>
    <s v="N"/>
    <n v="137056"/>
    <n v="37008"/>
    <n v="15150"/>
    <n v="0.96860000000000002"/>
    <x v="1348"/>
    <n v="6181"/>
    <n v="15676"/>
    <n v="21857"/>
    <n v="42962"/>
    <n v="64819"/>
    <n v="3"/>
    <n v="0.19950124351357171"/>
    <n v="0.12917247171155244"/>
    <n v="4.8481897447149334E-2"/>
    <n v="0.62284438732772673"/>
    <n v="7383.1500000000005"/>
    <n v="4780.42"/>
    <n v="1794.22"/>
    <n v="23050.25"/>
  </r>
  <r>
    <n v="1991"/>
    <x v="13"/>
    <n v="1987"/>
    <n v="3"/>
    <x v="2"/>
    <s v="CA"/>
    <s v="FR"/>
    <n v="0"/>
    <x v="2"/>
    <s v="N"/>
    <n v="31606"/>
    <n v="11878"/>
    <n v="6871"/>
    <n v="1"/>
    <x v="1349"/>
    <n v="1492"/>
    <n v="3514"/>
    <n v="5006"/>
    <n v="16567"/>
    <n v="21573"/>
    <n v="4"/>
    <n v="0.12884085325915837"/>
    <n v="0.2953312870110168"/>
    <n v="3.2960325705366632E-2"/>
    <n v="0.5428675340244582"/>
    <n v="1530.4"/>
    <n v="3508.01"/>
    <n v="391.51000000000005"/>
    <n v="6448.3"/>
  </r>
  <r>
    <n v="1991"/>
    <x v="16"/>
    <n v="1990"/>
    <n v="4"/>
    <x v="3"/>
    <s v="CA"/>
    <s v="FR"/>
    <n v="0"/>
    <x v="4"/>
    <s v="Y"/>
    <n v="1018366"/>
    <n v="58317"/>
    <n v="54442"/>
    <n v="0.60299999999999998"/>
    <x v="1350"/>
    <n v="0"/>
    <n v="3874"/>
    <n v="3874"/>
    <n v="16941"/>
    <n v="20815"/>
    <n v="1"/>
    <n v="0.11127208813820895"/>
    <n v="0.11284897329275088"/>
    <n v="5.8034037810262784E-2"/>
    <n v="0.71784490075877738"/>
    <n v="6489.1100000000006"/>
    <n v="6581.07"/>
    <n v="3384.4"/>
    <n v="41862.92"/>
  </r>
  <r>
    <n v="1991"/>
    <x v="15"/>
    <n v="1989"/>
    <n v="4"/>
    <x v="3"/>
    <s v="CA"/>
    <s v="FR"/>
    <n v="0"/>
    <x v="0"/>
    <s v="N"/>
    <n v="713144"/>
    <n v="141680"/>
    <n v="134923"/>
    <n v="0.81879999999999997"/>
    <x v="1351"/>
    <n v="0"/>
    <n v="6756"/>
    <n v="6756"/>
    <n v="40526"/>
    <n v="47282"/>
    <n v="2"/>
    <n v="4.08222063994245E-2"/>
    <n v="3.0833939863455898E-2"/>
    <n v="0.21786849034134892"/>
    <n v="0.71047536339577044"/>
    <n v="5783.7"/>
    <n v="4368.5599999999995"/>
    <n v="30867.66"/>
    <n v="100660.31999999999"/>
  </r>
  <r>
    <n v="1991"/>
    <x v="14"/>
    <n v="1988"/>
    <n v="4"/>
    <x v="3"/>
    <s v="CA"/>
    <s v="FR"/>
    <n v="0"/>
    <x v="1"/>
    <s v="N"/>
    <n v="116302"/>
    <n v="45232"/>
    <n v="44326"/>
    <n v="0.98839999999999995"/>
    <x v="1352"/>
    <n v="537"/>
    <n v="367"/>
    <n v="905"/>
    <n v="42178"/>
    <n v="43083"/>
    <n v="3"/>
    <n v="5.7397037073065038E-3"/>
    <n v="9.0419899054436752E-3"/>
    <n v="0.24628197106934649"/>
    <n v="0.73893633531790337"/>
    <n v="259.62"/>
    <n v="408.99"/>
    <n v="11139.900000000001"/>
    <n v="33423.79"/>
  </r>
  <r>
    <n v="1991"/>
    <x v="13"/>
    <n v="1987"/>
    <n v="4"/>
    <x v="3"/>
    <s v="CA"/>
    <s v="FR"/>
    <n v="0"/>
    <x v="2"/>
    <s v="N"/>
    <n v="21639"/>
    <n v="474"/>
    <n v="388"/>
    <n v="1"/>
    <x v="1353"/>
    <n v="27"/>
    <n v="58"/>
    <n v="86"/>
    <n v="19000"/>
    <n v="19086"/>
    <n v="4"/>
    <n v="5.8827250300461757E-3"/>
    <n v="9.6590549686887212E-2"/>
    <n v="0.16821641680899066"/>
    <n v="0.72931030847407596"/>
    <n v="2.79"/>
    <n v="45.81"/>
    <n v="79.78"/>
    <n v="345.89000000000004"/>
  </r>
  <r>
    <n v="1991"/>
    <x v="16"/>
    <n v="1990"/>
    <n v="5"/>
    <x v="4"/>
    <s v="CA"/>
    <s v="WC"/>
    <n v="1"/>
    <x v="4"/>
    <s v="Y"/>
    <n v="1437886"/>
    <n v="39794"/>
    <n v="37560"/>
    <n v="0.56599999999999995"/>
    <x v="1354"/>
    <n v="0"/>
    <n v="2234"/>
    <n v="2234"/>
    <n v="19302"/>
    <n v="21536"/>
    <n v="1"/>
    <n v="0.24447454322036241"/>
    <n v="0.20277095808759413"/>
    <n v="0.11803673335025343"/>
    <n v="0.43471776534179002"/>
    <n v="9728.84"/>
    <n v="8069.25"/>
    <n v="4697.26"/>
    <n v="17299.55"/>
  </r>
  <r>
    <n v="1991"/>
    <x v="15"/>
    <n v="1989"/>
    <n v="5"/>
    <x v="4"/>
    <s v="CA"/>
    <s v="WC"/>
    <n v="1"/>
    <x v="0"/>
    <s v="N"/>
    <n v="740529"/>
    <n v="63016"/>
    <n v="56132"/>
    <n v="0.80410000000000004"/>
    <x v="1355"/>
    <n v="0"/>
    <n v="6883"/>
    <n v="6883"/>
    <n v="65641"/>
    <n v="72524"/>
    <n v="2"/>
    <n v="0.28168436767896238"/>
    <n v="0.22965708642718211"/>
    <n v="0.15996148290192819"/>
    <n v="0.3286970629919273"/>
    <n v="17750.669999999998"/>
    <n v="14472.11"/>
    <n v="10080.16"/>
    <n v="20713.23"/>
  </r>
  <r>
    <n v="1991"/>
    <x v="14"/>
    <n v="1988"/>
    <n v="5"/>
    <x v="4"/>
    <s v="CA"/>
    <s v="WC"/>
    <n v="1"/>
    <x v="1"/>
    <s v="N"/>
    <n v="450375"/>
    <n v="122054"/>
    <n v="86862"/>
    <n v="0.95309999999999995"/>
    <x v="1356"/>
    <n v="9519"/>
    <n v="25673"/>
    <n v="35192"/>
    <n v="109919"/>
    <n v="145111"/>
    <n v="3"/>
    <n v="0.42933425816253118"/>
    <n v="0.17037905134055581"/>
    <n v="9.4446297434672241E-2"/>
    <n v="0.30584039306224065"/>
    <n v="52402.380000000005"/>
    <n v="20795.61"/>
    <n v="11527.64"/>
    <n v="37329.339999999997"/>
  </r>
  <r>
    <n v="1991"/>
    <x v="13"/>
    <n v="1987"/>
    <n v="5"/>
    <x v="4"/>
    <s v="CA"/>
    <s v="WC"/>
    <n v="1"/>
    <x v="2"/>
    <s v="N"/>
    <n v="123882"/>
    <n v="61832"/>
    <n v="31958"/>
    <n v="1"/>
    <x v="1357"/>
    <n v="6698"/>
    <n v="23175"/>
    <n v="29873"/>
    <n v="49660"/>
    <n v="79533"/>
    <n v="4"/>
    <n v="0.34736465196450478"/>
    <n v="0.1401813249735617"/>
    <n v="3.0891779955017278E-2"/>
    <n v="0.48156224310691625"/>
    <n v="21478.469999999998"/>
    <n v="8667.7800000000007"/>
    <n v="1910.12"/>
    <n v="29776.260000000002"/>
  </r>
  <r>
    <n v="1991"/>
    <x v="16"/>
    <n v="1990"/>
    <n v="6"/>
    <x v="5"/>
    <s v="CA"/>
    <s v="WC"/>
    <n v="0"/>
    <x v="4"/>
    <s v="Y"/>
    <n v="384266"/>
    <n v="10634"/>
    <n v="10037"/>
    <n v="0.56599999999999995"/>
    <x v="1358"/>
    <n v="0"/>
    <n v="597"/>
    <n v="597"/>
    <n v="5158"/>
    <n v="5755"/>
    <n v="1"/>
    <n v="0.24447528617932968"/>
    <n v="0.20277030241825528"/>
    <n v="0.11803639700835171"/>
    <n v="0.43471801439406338"/>
    <n v="2599.9800000000005"/>
    <n v="2156.4499999999998"/>
    <n v="1255.31"/>
    <n v="4623.2000000000007"/>
  </r>
  <r>
    <n v="1991"/>
    <x v="15"/>
    <n v="1989"/>
    <n v="6"/>
    <x v="5"/>
    <s v="CA"/>
    <s v="WC"/>
    <n v="0"/>
    <x v="0"/>
    <s v="N"/>
    <n v="183429"/>
    <n v="15609"/>
    <n v="13903"/>
    <n v="0.80410000000000004"/>
    <x v="1359"/>
    <n v="0"/>
    <n v="1705"/>
    <n v="1705"/>
    <n v="16259"/>
    <n v="17964"/>
    <n v="2"/>
    <n v="0.28168432085303863"/>
    <n v="0.22965711115410586"/>
    <n v="0.1599614072267915"/>
    <n v="0.32869716076606403"/>
    <n v="4396.8499999999995"/>
    <n v="3584.75"/>
    <n v="2496.86"/>
    <n v="5130.68"/>
  </r>
  <r>
    <n v="1991"/>
    <x v="14"/>
    <n v="1988"/>
    <n v="6"/>
    <x v="5"/>
    <s v="CA"/>
    <s v="WC"/>
    <n v="0"/>
    <x v="1"/>
    <s v="N"/>
    <n v="96918"/>
    <n v="26265"/>
    <n v="18692"/>
    <n v="0.95309999999999995"/>
    <x v="1360"/>
    <n v="2048"/>
    <n v="5524"/>
    <n v="7573"/>
    <n v="23653"/>
    <n v="31226"/>
    <n v="3"/>
    <n v="0.42933484609951889"/>
    <n v="0.17037884513246537"/>
    <n v="9.4446485578909084E-2"/>
    <n v="0.30583982318910652"/>
    <n v="11276.63"/>
    <n v="4475.0599999999995"/>
    <n v="2480.67"/>
    <n v="8032.9899999999989"/>
  </r>
  <r>
    <n v="1991"/>
    <x v="13"/>
    <n v="1987"/>
    <n v="6"/>
    <x v="5"/>
    <s v="CA"/>
    <s v="WC"/>
    <n v="0"/>
    <x v="2"/>
    <s v="N"/>
    <n v="24738"/>
    <n v="12347"/>
    <n v="6381"/>
    <n v="1"/>
    <x v="1361"/>
    <n v="1337"/>
    <n v="4627"/>
    <n v="5965"/>
    <n v="9916"/>
    <n v="15881"/>
    <n v="4"/>
    <n v="0.3473644824086905"/>
    <n v="0.14018136773332446"/>
    <n v="3.0891798929157731E-2"/>
    <n v="0.48156235092882727"/>
    <n v="4289.01"/>
    <n v="1730.86"/>
    <n v="381.43"/>
    <n v="5945.99"/>
  </r>
  <r>
    <n v="1991"/>
    <x v="16"/>
    <n v="1990"/>
    <n v="7"/>
    <x v="6"/>
    <s v="CA"/>
    <s v="GS"/>
    <n v="0"/>
    <x v="4"/>
    <s v="Y"/>
    <n v="30055"/>
    <n v="1311"/>
    <n v="1311"/>
    <n v="0.51970000000000005"/>
    <x v="1362"/>
    <n v="0"/>
    <n v="0"/>
    <n v="0"/>
    <n v="7"/>
    <n v="7"/>
    <n v="1"/>
    <n v="0.15266360627735667"/>
    <n v="0.30008083088044657"/>
    <n v="7.6164040933977939E-2"/>
    <n v="0.47109152190821874"/>
    <n v="200.20000000000002"/>
    <n v="393.52000000000004"/>
    <n v="99.88"/>
    <n v="617.78"/>
  </r>
  <r>
    <n v="1991"/>
    <x v="15"/>
    <n v="1989"/>
    <n v="7"/>
    <x v="6"/>
    <s v="CA"/>
    <s v="GS"/>
    <n v="0"/>
    <x v="0"/>
    <s v="N"/>
    <n v="78683"/>
    <n v="7734"/>
    <n v="7734"/>
    <n v="0.74219999999999997"/>
    <x v="1363"/>
    <n v="0"/>
    <n v="0"/>
    <n v="0"/>
    <n v="451"/>
    <n v="451"/>
    <n v="2"/>
    <n v="0.15618826474147471"/>
    <n v="0.39615806294798467"/>
    <n v="3.7740605897624194E-2"/>
    <n v="0.40991306641291647"/>
    <n v="1208.06"/>
    <n v="3064.14"/>
    <n v="291.90999999999997"/>
    <n v="3170.53"/>
  </r>
  <r>
    <n v="1991"/>
    <x v="14"/>
    <n v="1988"/>
    <n v="7"/>
    <x v="6"/>
    <s v="CA"/>
    <s v="GS"/>
    <n v="0"/>
    <x v="1"/>
    <s v="N"/>
    <n v="41971"/>
    <n v="10150"/>
    <n v="8538"/>
    <n v="0.92459999999999998"/>
    <x v="1364"/>
    <n v="1612"/>
    <n v="0"/>
    <n v="1612"/>
    <n v="4544"/>
    <n v="6156"/>
    <n v="3"/>
    <n v="0.4336632102657571"/>
    <n v="0.22178172951405137"/>
    <n v="1.0726829388438709E-2"/>
    <n v="0.33382823083175289"/>
    <n v="4401.7900000000009"/>
    <n v="2251.14"/>
    <n v="108.88000000000001"/>
    <n v="3388.4399999999996"/>
  </r>
  <r>
    <n v="1991"/>
    <x v="13"/>
    <n v="1987"/>
    <n v="7"/>
    <x v="6"/>
    <s v="CA"/>
    <s v="GS"/>
    <n v="0"/>
    <x v="2"/>
    <s v="N"/>
    <n v="33023"/>
    <n v="16301"/>
    <n v="12945"/>
    <n v="1"/>
    <x v="1365"/>
    <n v="3355"/>
    <n v="0"/>
    <n v="3355"/>
    <n v="13418"/>
    <n v="16773"/>
    <n v="4"/>
    <n v="0.31112695124517153"/>
    <n v="0.2779434380438443"/>
    <n v="1.3594229338286579E-2"/>
    <n v="0.39733538137269758"/>
    <n v="5071.92"/>
    <n v="4530.97"/>
    <n v="221.61"/>
    <n v="6477.27"/>
  </r>
  <r>
    <n v="1991"/>
    <x v="16"/>
    <n v="1990"/>
    <n v="8"/>
    <x v="7"/>
    <s v="CA"/>
    <s v="GS"/>
    <n v="0"/>
    <x v="4"/>
    <s v="Y"/>
    <n v="77196"/>
    <n v="8858"/>
    <n v="8858"/>
    <n v="0.60340000000000005"/>
    <x v="1366"/>
    <n v="0"/>
    <n v="0"/>
    <n v="0"/>
    <n v="1390"/>
    <n v="1390"/>
    <n v="1"/>
    <n v="5.804566754380322E-2"/>
    <n v="7.2768466433440926E-2"/>
    <n v="3.060721103318105E-2"/>
    <n v="0.83857865498957485"/>
    <n v="514.19000000000005"/>
    <n v="644.61"/>
    <n v="271.13"/>
    <n v="7428.44"/>
  </r>
  <r>
    <n v="1991"/>
    <x v="15"/>
    <n v="1989"/>
    <n v="8"/>
    <x v="7"/>
    <s v="CA"/>
    <s v="GS"/>
    <n v="0"/>
    <x v="0"/>
    <s v="N"/>
    <n v="61885"/>
    <n v="15681"/>
    <n v="15681"/>
    <n v="0.84009999999999996"/>
    <x v="1367"/>
    <n v="0"/>
    <n v="0"/>
    <n v="0"/>
    <n v="6221"/>
    <n v="6221"/>
    <n v="2"/>
    <n v="4.327639540645032E-2"/>
    <n v="7.9012293720376034E-2"/>
    <n v="4.126963478487105E-2"/>
    <n v="0.83644167608830255"/>
    <n v="678.66"/>
    <n v="1239.07"/>
    <n v="647.19000000000005"/>
    <n v="13117.070000000002"/>
  </r>
  <r>
    <n v="1991"/>
    <x v="14"/>
    <n v="1988"/>
    <n v="8"/>
    <x v="7"/>
    <s v="CA"/>
    <s v="GS"/>
    <n v="0"/>
    <x v="1"/>
    <s v="N"/>
    <n v="10526"/>
    <n v="4831"/>
    <n v="4199"/>
    <n v="0.99209999999999998"/>
    <x v="1368"/>
    <n v="632"/>
    <n v="0"/>
    <n v="632"/>
    <n v="3255"/>
    <n v="3887"/>
    <n v="3"/>
    <n v="7.6316933330573544E-2"/>
    <n v="7.5911245420487231E-2"/>
    <n v="2.9085339349657444E-2"/>
    <n v="0.81868648189928173"/>
    <n v="368.71"/>
    <n v="366.75"/>
    <n v="140.52000000000001"/>
    <n v="3955.3199999999997"/>
  </r>
  <r>
    <n v="1991"/>
    <x v="13"/>
    <n v="1987"/>
    <n v="8"/>
    <x v="7"/>
    <s v="CA"/>
    <s v="GS"/>
    <n v="0"/>
    <x v="2"/>
    <s v="N"/>
    <n v="608"/>
    <n v="289"/>
    <n v="240"/>
    <n v="1"/>
    <x v="1369"/>
    <n v="48"/>
    <n v="0"/>
    <n v="48"/>
    <n v="257"/>
    <n v="305"/>
    <n v="4"/>
    <n v="9.476481347275427E-2"/>
    <n v="0.30993546605928846"/>
    <n v="1.3458950201884255E-3"/>
    <n v="0.59395382544776898"/>
    <n v="27.460000000000004"/>
    <n v="89.81"/>
    <n v="0.39"/>
    <n v="172.11"/>
  </r>
  <r>
    <n v="1991"/>
    <x v="16"/>
    <n v="1990"/>
    <n v="9"/>
    <x v="8"/>
    <s v="CA"/>
    <s v="GS"/>
    <n v="1"/>
    <x v="4"/>
    <s v="Y"/>
    <n v="98524"/>
    <n v="11305"/>
    <n v="11305"/>
    <n v="0.62270000000000003"/>
    <x v="1370"/>
    <n v="0"/>
    <n v="0"/>
    <n v="0"/>
    <n v="1596"/>
    <n v="1596"/>
    <n v="1"/>
    <n v="5.8045056918191708E-2"/>
    <n v="7.2770372466985672E-2"/>
    <n v="3.0605800613849647E-2"/>
    <n v="0.83857877000097281"/>
    <n v="656.24"/>
    <n v="822.72"/>
    <n v="346.02"/>
    <n v="9480.7199999999993"/>
  </r>
  <r>
    <n v="1991"/>
    <x v="15"/>
    <n v="1989"/>
    <n v="9"/>
    <x v="8"/>
    <s v="CA"/>
    <s v="GS"/>
    <n v="1"/>
    <x v="0"/>
    <s v="N"/>
    <n v="73121"/>
    <n v="18529"/>
    <n v="18529"/>
    <n v="0.87109999999999999"/>
    <x v="1371"/>
    <n v="0"/>
    <n v="0"/>
    <n v="0"/>
    <n v="12601"/>
    <n v="12601"/>
    <n v="2"/>
    <n v="4.3275997547686275E-2"/>
    <n v="7.901318118626359E-2"/>
    <n v="4.1269460922726209E-2"/>
    <n v="0.83644136034332395"/>
    <n v="801.87999999999988"/>
    <n v="1464.07"/>
    <n v="764.69999999999993"/>
    <n v="15498.789999999999"/>
  </r>
  <r>
    <n v="1991"/>
    <x v="14"/>
    <n v="1988"/>
    <n v="9"/>
    <x v="8"/>
    <s v="CA"/>
    <s v="GS"/>
    <n v="1"/>
    <x v="1"/>
    <s v="N"/>
    <n v="14749"/>
    <n v="6797"/>
    <n v="5883"/>
    <n v="0.995"/>
    <x v="1372"/>
    <n v="913"/>
    <n v="0"/>
    <n v="913"/>
    <n v="4705"/>
    <n v="5618"/>
    <n v="3"/>
    <n v="7.6926811470538051E-2"/>
    <n v="7.5598331087323695E-2"/>
    <n v="2.8967639806745098E-2"/>
    <n v="0.81850721763539325"/>
    <n v="522.89"/>
    <n v="513.86"/>
    <n v="196.9"/>
    <n v="5563.5899999999992"/>
  </r>
  <r>
    <n v="1991"/>
    <x v="13"/>
    <n v="1987"/>
    <n v="9"/>
    <x v="8"/>
    <s v="CA"/>
    <s v="GS"/>
    <n v="1"/>
    <x v="2"/>
    <s v="N"/>
    <n v="1760"/>
    <n v="838"/>
    <n v="696"/>
    <n v="1"/>
    <x v="1373"/>
    <n v="141"/>
    <n v="0"/>
    <n v="141"/>
    <n v="745"/>
    <n v="886"/>
    <n v="4"/>
    <n v="9.4772879091516368E-2"/>
    <n v="0.30990552533638704"/>
    <n v="1.3360053440213762E-3"/>
    <n v="0.59398559022807507"/>
    <n v="79.45"/>
    <n v="259.8"/>
    <n v="1.1200000000000001"/>
    <n v="497.94999999999993"/>
  </r>
  <r>
    <n v="1991"/>
    <x v="16"/>
    <n v="1990"/>
    <n v="10"/>
    <x v="9"/>
    <s v="US"/>
    <s v="PS"/>
    <n v="1"/>
    <x v="4"/>
    <s v="Y"/>
    <n v="219737"/>
    <n v="9772"/>
    <n v="9521"/>
    <n v="0.57550000000000001"/>
    <x v="8"/>
    <n v="0"/>
    <n v="251"/>
    <n v="251"/>
    <n v="408"/>
    <n v="659"/>
    <n v="1"/>
    <n v="0.14977016998825268"/>
    <n v="0.16713430832013293"/>
    <n v="7.4727498966481246E-2"/>
    <n v="0.60836802272513313"/>
    <n v="1463.6200000000001"/>
    <n v="1633.31"/>
    <n v="730.27"/>
    <n v="5945.24"/>
  </r>
  <r>
    <n v="1991"/>
    <x v="15"/>
    <n v="1989"/>
    <n v="10"/>
    <x v="9"/>
    <s v="US"/>
    <s v="PS"/>
    <n v="1"/>
    <x v="0"/>
    <s v="N"/>
    <n v="106533"/>
    <n v="17489"/>
    <n v="13139"/>
    <n v="0.81889999999999996"/>
    <x v="1374"/>
    <n v="0"/>
    <n v="4350"/>
    <n v="4350"/>
    <n v="4244"/>
    <n v="8594"/>
    <n v="2"/>
    <n v="5.7697453737057695E-2"/>
    <n v="4.6912487506546918E-2"/>
    <n v="0.13237628336638238"/>
    <n v="0.76301377539001314"/>
    <n v="1009.0799999999999"/>
    <n v="820.46"/>
    <n v="2315.15"/>
    <n v="13344.470000000001"/>
  </r>
  <r>
    <n v="1991"/>
    <x v="14"/>
    <n v="1988"/>
    <n v="10"/>
    <x v="9"/>
    <s v="US"/>
    <s v="PS"/>
    <n v="1"/>
    <x v="1"/>
    <s v="N"/>
    <n v="92398"/>
    <n v="56176"/>
    <n v="30430"/>
    <n v="0.98680000000000001"/>
    <x v="1375"/>
    <n v="492"/>
    <n v="25254"/>
    <n v="25746"/>
    <n v="12025"/>
    <n v="37771"/>
    <n v="3"/>
    <n v="2.1426918489773398E-3"/>
    <n v="4.1812485536785512E-3"/>
    <n v="0.1489559784253342"/>
    <n v="0.84472008117200992"/>
    <n v="120.37"/>
    <n v="234.89"/>
    <n v="8367.9"/>
    <n v="47453.840000000004"/>
  </r>
  <r>
    <n v="1991"/>
    <x v="13"/>
    <n v="1987"/>
    <n v="10"/>
    <x v="9"/>
    <s v="US"/>
    <s v="PS"/>
    <n v="1"/>
    <x v="2"/>
    <s v="N"/>
    <n v="9185"/>
    <n v="7273"/>
    <n v="2392"/>
    <n v="1"/>
    <x v="1376"/>
    <n v="26"/>
    <n v="4854"/>
    <n v="4881"/>
    <n v="992"/>
    <n v="5873"/>
    <n v="4"/>
    <n v="1.6360086887184138E-4"/>
    <n v="1.9384640765487089E-4"/>
    <n v="9.5751876598201752E-2"/>
    <n v="0.90389067612527152"/>
    <n v="1.19"/>
    <n v="1.41"/>
    <n v="696.4799999999999"/>
    <n v="6574.72"/>
  </r>
  <r>
    <n v="1991"/>
    <x v="16"/>
    <n v="1990"/>
    <n v="11"/>
    <x v="10"/>
    <s v="US"/>
    <s v="PS"/>
    <n v="1"/>
    <x v="4"/>
    <s v="Y"/>
    <n v="334663"/>
    <n v="13460"/>
    <n v="11374"/>
    <n v="0.57620000000000005"/>
    <x v="1377"/>
    <n v="0"/>
    <n v="2086"/>
    <n v="2086"/>
    <n v="775"/>
    <n v="2861"/>
    <n v="1"/>
    <n v="0.16560134791794817"/>
    <n v="0.13801672416713467"/>
    <n v="0.10816105479928326"/>
    <n v="0.58822087311563387"/>
    <n v="2229.12"/>
    <n v="1857.81"/>
    <n v="1455.93"/>
    <n v="7917.9000000000005"/>
  </r>
  <r>
    <n v="1991"/>
    <x v="15"/>
    <n v="1989"/>
    <n v="11"/>
    <x v="10"/>
    <s v="US"/>
    <s v="PS"/>
    <n v="1"/>
    <x v="0"/>
    <s v="N"/>
    <n v="184641"/>
    <n v="32356"/>
    <n v="26318"/>
    <n v="0.81389999999999996"/>
    <x v="1378"/>
    <n v="0"/>
    <n v="6037"/>
    <n v="6037"/>
    <n v="7938"/>
    <n v="13975"/>
    <n v="2"/>
    <n v="5.2795428416016615E-2"/>
    <n v="3.0438800360979588E-2"/>
    <n v="0.15025095498881211"/>
    <n v="0.76651481623419171"/>
    <n v="1708.27"/>
    <n v="984.89"/>
    <n v="4861.58"/>
    <n v="24801.660000000003"/>
  </r>
  <r>
    <n v="1991"/>
    <x v="14"/>
    <n v="1988"/>
    <n v="11"/>
    <x v="10"/>
    <s v="US"/>
    <s v="PS"/>
    <n v="1"/>
    <x v="1"/>
    <s v="N"/>
    <n v="118509"/>
    <n v="51809"/>
    <n v="29841"/>
    <n v="0.98080000000000001"/>
    <x v="1379"/>
    <n v="276"/>
    <n v="21691"/>
    <n v="21967"/>
    <n v="30543"/>
    <n v="52510"/>
    <n v="3"/>
    <n v="7.2900222103538803E-3"/>
    <n v="1.3591995393865604E-2"/>
    <n v="0.2080162643022461"/>
    <n v="0.77110171809353456"/>
    <n v="377.68999999999994"/>
    <n v="704.19"/>
    <n v="10777.15"/>
    <n v="39950.140000000007"/>
  </r>
  <r>
    <n v="1991"/>
    <x v="13"/>
    <n v="1987"/>
    <n v="11"/>
    <x v="10"/>
    <s v="US"/>
    <s v="PS"/>
    <n v="1"/>
    <x v="2"/>
    <s v="N"/>
    <n v="16667"/>
    <n v="10160"/>
    <n v="4746"/>
    <n v="1"/>
    <x v="1380"/>
    <n v="71"/>
    <n v="5342"/>
    <n v="5414"/>
    <n v="4838"/>
    <n v="10252"/>
    <n v="4"/>
    <n v="2.1257896668907275E-4"/>
    <n v="2.5292960388468379E-4"/>
    <n v="0.21078976038610636"/>
    <n v="0.78874473104331988"/>
    <n v="2.16"/>
    <n v="2.57"/>
    <n v="2141.8199999999997"/>
    <n v="8014.38"/>
  </r>
  <r>
    <n v="1991"/>
    <x v="16"/>
    <n v="1990"/>
    <n v="12"/>
    <x v="11"/>
    <s v="US"/>
    <s v="PS"/>
    <n v="0"/>
    <x v="4"/>
    <s v="Y"/>
    <n v="108203"/>
    <n v="4326"/>
    <n v="3691"/>
    <n v="0.57789999999999997"/>
    <x v="1381"/>
    <n v="0"/>
    <n v="634"/>
    <n v="634"/>
    <n v="389"/>
    <n v="1023"/>
    <n v="1"/>
    <n v="0.16658769360919201"/>
    <n v="0.13883925785358167"/>
    <n v="0.10605195579666095"/>
    <n v="0.58852109274056541"/>
    <n v="720.72"/>
    <n v="600.67000000000007"/>
    <n v="458.82"/>
    <n v="2546.16"/>
  </r>
  <r>
    <n v="1991"/>
    <x v="15"/>
    <n v="1989"/>
    <n v="12"/>
    <x v="11"/>
    <s v="US"/>
    <s v="PS"/>
    <n v="0"/>
    <x v="0"/>
    <s v="N"/>
    <n v="73734"/>
    <n v="12647"/>
    <n v="10593"/>
    <n v="0.81530000000000002"/>
    <x v="1382"/>
    <n v="0"/>
    <n v="2053"/>
    <n v="2053"/>
    <n v="3798"/>
    <n v="5851"/>
    <n v="2"/>
    <n v="5.3975626206295625E-2"/>
    <n v="3.1269396601142231E-2"/>
    <n v="0.15238721012335546"/>
    <n v="0.76236776706920661"/>
    <n v="682.64"/>
    <n v="395.47"/>
    <n v="1927.27"/>
    <n v="9641.81"/>
  </r>
  <r>
    <n v="1991"/>
    <x v="14"/>
    <n v="1988"/>
    <n v="12"/>
    <x v="11"/>
    <s v="US"/>
    <s v="PS"/>
    <n v="0"/>
    <x v="1"/>
    <s v="N"/>
    <n v="42903"/>
    <n v="16572"/>
    <n v="10838"/>
    <n v="0.98080000000000001"/>
    <x v="1383"/>
    <n v="95"/>
    <n v="5638"/>
    <n v="5734"/>
    <n v="13228"/>
    <n v="18962"/>
    <n v="3"/>
    <n v="8.2031162790978315E-3"/>
    <n v="1.3994474134690403E-2"/>
    <n v="0.24324427064068782"/>
    <n v="0.73455813894552391"/>
    <n v="135.94999999999999"/>
    <n v="231.93"/>
    <n v="4031.28"/>
    <n v="12173.81"/>
  </r>
  <r>
    <n v="1991"/>
    <x v="13"/>
    <n v="1987"/>
    <n v="12"/>
    <x v="11"/>
    <s v="US"/>
    <s v="PS"/>
    <n v="0"/>
    <x v="2"/>
    <s v="N"/>
    <n v="5118"/>
    <n v="2713"/>
    <n v="1434"/>
    <n v="1"/>
    <x v="47"/>
    <n v="22"/>
    <n v="1256"/>
    <n v="1278"/>
    <n v="1892"/>
    <n v="3170"/>
    <n v="4"/>
    <n v="2.4690903060566413E-4"/>
    <n v="2.9113154354996223E-4"/>
    <n v="0.251338652318918"/>
    <n v="0.74812330710692632"/>
    <n v="0.66999999999999993"/>
    <n v="0.79"/>
    <n v="682.02"/>
    <n v="2030.0700000000002"/>
  </r>
  <r>
    <n v="1991"/>
    <x v="16"/>
    <n v="1990"/>
    <n v="13"/>
    <x v="12"/>
    <s v="US"/>
    <s v="PS"/>
    <n v="1"/>
    <x v="4"/>
    <s v="Y"/>
    <n v="49327"/>
    <n v="1877"/>
    <n v="1681"/>
    <n v="0.57210000000000005"/>
    <x v="1384"/>
    <n v="0"/>
    <n v="196"/>
    <n v="196"/>
    <n v="496"/>
    <n v="692"/>
    <n v="1"/>
    <n v="0.16745157372088562"/>
    <n v="0.1458808361923839"/>
    <n v="9.2302938606772203E-2"/>
    <n v="0.59436465147995821"/>
    <n v="314.32"/>
    <n v="273.83"/>
    <n v="173.26"/>
    <n v="1115.67"/>
  </r>
  <r>
    <n v="1991"/>
    <x v="15"/>
    <n v="1989"/>
    <n v="13"/>
    <x v="12"/>
    <s v="US"/>
    <s v="PS"/>
    <n v="1"/>
    <x v="0"/>
    <s v="N"/>
    <n v="25115"/>
    <n v="6208"/>
    <n v="5386"/>
    <n v="0.80179999999999996"/>
    <x v="1385"/>
    <n v="0"/>
    <n v="821"/>
    <n v="821"/>
    <n v="773"/>
    <n v="1594"/>
    <n v="2"/>
    <n v="3.2641069049778274E-2"/>
    <n v="3.3256391216034457E-2"/>
    <n v="5.7365100279794398E-2"/>
    <n v="0.87673743945439297"/>
    <n v="202.64"/>
    <n v="206.45999999999998"/>
    <n v="356.13"/>
    <n v="5442.9000000000005"/>
  </r>
  <r>
    <n v="1991"/>
    <x v="14"/>
    <n v="1988"/>
    <n v="13"/>
    <x v="12"/>
    <s v="US"/>
    <s v="PS"/>
    <n v="1"/>
    <x v="1"/>
    <s v="N"/>
    <n v="15045"/>
    <n v="7594"/>
    <n v="5548"/>
    <n v="0.96499999999999997"/>
    <x v="1386"/>
    <n v="146"/>
    <n v="1899"/>
    <n v="2046"/>
    <n v="2167"/>
    <n v="4213"/>
    <n v="3"/>
    <n v="6.6707925681102932E-3"/>
    <n v="1.9917569756264568E-2"/>
    <n v="0.19874642824223435"/>
    <n v="0.7746652094333909"/>
    <n v="50.66"/>
    <n v="151.26"/>
    <n v="1509.3400000000001"/>
    <n v="5883.04"/>
  </r>
  <r>
    <n v="1991"/>
    <x v="13"/>
    <n v="1987"/>
    <n v="13"/>
    <x v="12"/>
    <s v="US"/>
    <s v="PS"/>
    <n v="1"/>
    <x v="2"/>
    <s v="N"/>
    <n v="4270"/>
    <n v="2726"/>
    <n v="1717"/>
    <n v="1"/>
    <x v="1387"/>
    <n v="53"/>
    <n v="955"/>
    <n v="1009"/>
    <n v="1115"/>
    <n v="2124"/>
    <n v="4"/>
    <n v="1.0935935660611931E-2"/>
    <n v="8.2514605085100071E-3"/>
    <n v="5.9120797714528821E-2"/>
    <n v="0.92169180611634938"/>
    <n v="29.82"/>
    <n v="22.5"/>
    <n v="161.21"/>
    <n v="2513.2599999999998"/>
  </r>
  <r>
    <n v="1991"/>
    <x v="15"/>
    <n v="1990"/>
    <n v="14"/>
    <x v="13"/>
    <s v="US"/>
    <s v="PS"/>
    <n v="3"/>
    <x v="0"/>
    <s v="Y"/>
    <n v="3732"/>
    <n v="315"/>
    <n v="291"/>
    <n v="0.61870000000000003"/>
    <x v="521"/>
    <n v="0"/>
    <n v="23"/>
    <n v="23"/>
    <n v="29"/>
    <n v="52"/>
    <n v="1"/>
    <n v="0"/>
    <n v="4.5336459257381834E-2"/>
    <n v="3.9285261690533521E-2"/>
    <n v="0.91537827905208469"/>
    <n v="0"/>
    <n v="14.31"/>
    <n v="12.4"/>
    <n v="288.93"/>
  </r>
  <r>
    <n v="1991"/>
    <x v="14"/>
    <n v="1989"/>
    <n v="14"/>
    <x v="13"/>
    <s v="US"/>
    <s v="PS"/>
    <n v="3"/>
    <x v="1"/>
    <s v="N"/>
    <n v="1582"/>
    <n v="360"/>
    <n v="351"/>
    <n v="0.86860000000000004"/>
    <x v="1388"/>
    <n v="0"/>
    <n v="9"/>
    <n v="9"/>
    <n v="268"/>
    <n v="277"/>
    <n v="2"/>
    <n v="0"/>
    <n v="2.1695159458036632E-2"/>
    <n v="0.15679809370757256"/>
    <n v="0.82150674683439096"/>
    <n v="0"/>
    <n v="7.83"/>
    <n v="56.59"/>
    <n v="296.49"/>
  </r>
  <r>
    <n v="1991"/>
    <x v="13"/>
    <n v="1988"/>
    <n v="14"/>
    <x v="13"/>
    <s v="US"/>
    <s v="PS"/>
    <n v="3"/>
    <x v="2"/>
    <s v="N"/>
    <n v="284"/>
    <n v="62"/>
    <n v="62"/>
    <n v="0.99050000000000005"/>
    <x v="1389"/>
    <n v="0"/>
    <n v="0"/>
    <n v="0"/>
    <n v="149"/>
    <n v="149"/>
    <n v="3"/>
    <n v="0"/>
    <n v="7.3865465078854206E-2"/>
    <n v="6.7589314451239144E-3"/>
    <n v="0.91937560347602187"/>
    <n v="0"/>
    <n v="4.59"/>
    <n v="0.42"/>
    <n v="57.129999999999995"/>
  </r>
  <r>
    <n v="1991"/>
    <x v="12"/>
    <n v="1987"/>
    <n v="14"/>
    <x v="13"/>
    <s v="US"/>
    <s v="PS"/>
    <n v="3"/>
    <x v="3"/>
    <s v="N"/>
    <n v="27"/>
    <n v="31"/>
    <n v="31"/>
    <n v="1"/>
    <x v="1390"/>
    <n v="0"/>
    <n v="0"/>
    <n v="0"/>
    <n v="0"/>
    <n v="0"/>
    <n v="4"/>
    <n v="0"/>
    <n v="0"/>
    <n v="6.3051702395964691E-4"/>
    <n v="0.99936948297604034"/>
    <n v="0"/>
    <n v="0"/>
    <n v="0.02"/>
    <n v="31.7"/>
  </r>
  <r>
    <n v="1991"/>
    <x v="16"/>
    <n v="1990"/>
    <n v="15"/>
    <x v="14"/>
    <s v="US"/>
    <s v="PS"/>
    <n v="0"/>
    <x v="4"/>
    <s v="Y"/>
    <n v="16793"/>
    <n v="927"/>
    <n v="918"/>
    <n v="0.58320000000000005"/>
    <x v="1289"/>
    <n v="0"/>
    <n v="9"/>
    <n v="9"/>
    <n v="101"/>
    <n v="110"/>
    <n v="1"/>
    <n v="0.12055438203215932"/>
    <n v="0.14793938871405785"/>
    <n v="0.13003836703021943"/>
    <n v="0.60146786222356341"/>
    <n v="111.85999999999999"/>
    <n v="137.26999999999998"/>
    <n v="120.66"/>
    <n v="558.09"/>
  </r>
  <r>
    <n v="1991"/>
    <x v="15"/>
    <n v="1989"/>
    <n v="15"/>
    <x v="14"/>
    <s v="US"/>
    <s v="PS"/>
    <n v="0"/>
    <x v="0"/>
    <s v="N"/>
    <n v="11788"/>
    <n v="1811"/>
    <n v="1684"/>
    <n v="0.82579999999999998"/>
    <x v="1391"/>
    <n v="0"/>
    <n v="126"/>
    <n v="126"/>
    <n v="1128"/>
    <n v="1254"/>
    <n v="2"/>
    <n v="7.6025264459707156E-2"/>
    <n v="0.10230008171197633"/>
    <n v="0.20694662220357327"/>
    <n v="0.61472803162474332"/>
    <n v="137.69999999999999"/>
    <n v="185.29"/>
    <n v="374.83000000000004"/>
    <n v="1113.42"/>
  </r>
  <r>
    <n v="1991"/>
    <x v="14"/>
    <n v="1988"/>
    <n v="15"/>
    <x v="14"/>
    <s v="US"/>
    <s v="PS"/>
    <n v="0"/>
    <x v="1"/>
    <s v="N"/>
    <n v="6892"/>
    <n v="1531"/>
    <n v="903"/>
    <n v="0.98089999999999999"/>
    <x v="1392"/>
    <n v="12"/>
    <n v="615"/>
    <n v="627"/>
    <n v="3099"/>
    <n v="3726"/>
    <n v="3"/>
    <n v="4.8080815996029723E-2"/>
    <n v="0.1378299311731902"/>
    <n v="0.17972025232143557"/>
    <n v="0.63436900050934453"/>
    <n v="73.63"/>
    <n v="211.07"/>
    <n v="275.21999999999997"/>
    <n v="971.45999999999992"/>
  </r>
  <r>
    <n v="1991"/>
    <x v="13"/>
    <n v="1987"/>
    <n v="15"/>
    <x v="14"/>
    <s v="US"/>
    <s v="PS"/>
    <n v="0"/>
    <x v="2"/>
    <s v="N"/>
    <n v="2121"/>
    <n v="1006"/>
    <n v="393"/>
    <n v="1"/>
    <x v="1393"/>
    <n v="39"/>
    <n v="573"/>
    <n v="613"/>
    <n v="902"/>
    <n v="1515"/>
    <n v="4"/>
    <n v="6.408345752608049E-3"/>
    <n v="3.179334326875311E-4"/>
    <n v="0.20161947342275213"/>
    <n v="0.79165424739195234"/>
    <n v="6.45"/>
    <n v="0.32"/>
    <n v="202.93"/>
    <n v="796.8"/>
  </r>
  <r>
    <n v="1991"/>
    <x v="16"/>
    <n v="1990"/>
    <n v="16"/>
    <x v="15"/>
    <s v="US"/>
    <s v="PS"/>
    <n v="0"/>
    <x v="4"/>
    <s v="Y"/>
    <n v="4366"/>
    <n v="204"/>
    <n v="200"/>
    <n v="0.59089999999999998"/>
    <x v="1394"/>
    <n v="0"/>
    <n v="4"/>
    <n v="4"/>
    <n v="25"/>
    <n v="29"/>
    <n v="1"/>
    <n v="0.1632134480062549"/>
    <n v="0.11845191555903051"/>
    <n v="7.0905003909304154E-2"/>
    <n v="0.64742963252541041"/>
    <n v="33.4"/>
    <n v="24.240000000000002"/>
    <n v="14.51"/>
    <n v="132.48999999999998"/>
  </r>
  <r>
    <n v="1991"/>
    <x v="15"/>
    <n v="1989"/>
    <n v="16"/>
    <x v="15"/>
    <s v="US"/>
    <s v="PS"/>
    <n v="0"/>
    <x v="0"/>
    <s v="N"/>
    <n v="3129"/>
    <n v="594"/>
    <n v="543"/>
    <n v="0.83689999999999998"/>
    <x v="1395"/>
    <n v="0"/>
    <n v="50"/>
    <n v="50"/>
    <n v="310"/>
    <n v="360"/>
    <n v="2"/>
    <n v="4.8652014405439058E-2"/>
    <n v="0.13947696139476959"/>
    <n v="0.2050250748880886"/>
    <n v="0.60684594931170266"/>
    <n v="28.91"/>
    <n v="82.88"/>
    <n v="121.83000000000001"/>
    <n v="360.59999999999997"/>
  </r>
  <r>
    <n v="1991"/>
    <x v="14"/>
    <n v="1988"/>
    <n v="16"/>
    <x v="15"/>
    <s v="US"/>
    <s v="PS"/>
    <n v="0"/>
    <x v="1"/>
    <s v="N"/>
    <n v="1759"/>
    <n v="566"/>
    <n v="458"/>
    <n v="0.9889"/>
    <x v="1396"/>
    <n v="0"/>
    <n v="107"/>
    <n v="107"/>
    <n v="736"/>
    <n v="843"/>
    <n v="3"/>
    <n v="0.29651409196863743"/>
    <n v="2.7724800452073183E-3"/>
    <n v="0.12550328459419369"/>
    <n v="0.57521014339196164"/>
    <n v="167.91"/>
    <n v="1.57"/>
    <n v="71.069999999999993"/>
    <n v="325.73"/>
  </r>
  <r>
    <n v="1991"/>
    <x v="13"/>
    <n v="1987"/>
    <n v="16"/>
    <x v="15"/>
    <s v="US"/>
    <s v="PS"/>
    <n v="0"/>
    <x v="2"/>
    <s v="N"/>
    <n v="76"/>
    <n v="11"/>
    <n v="11"/>
    <n v="1"/>
    <x v="83"/>
    <n v="0"/>
    <n v="0"/>
    <n v="0"/>
    <n v="57"/>
    <n v="57"/>
    <n v="4"/>
    <n v="8.7108013937282241E-4"/>
    <n v="8.7108013937282241E-4"/>
    <n v="4.3554006968641121E-3"/>
    <n v="0.99390243902439024"/>
    <n v="0.01"/>
    <n v="0.01"/>
    <n v="0.05"/>
    <n v="11.409999999999998"/>
  </r>
  <r>
    <n v="1991"/>
    <x v="16"/>
    <n v="1990"/>
    <n v="17"/>
    <x v="16"/>
    <s v="US"/>
    <s v="PS"/>
    <n v="0"/>
    <x v="4"/>
    <s v="Y"/>
    <n v="19451"/>
    <n v="1068"/>
    <n v="1061"/>
    <n v="0.57110000000000005"/>
    <x v="1397"/>
    <n v="0"/>
    <n v="7"/>
    <n v="7"/>
    <n v="64"/>
    <n v="71"/>
    <n v="1"/>
    <n v="0.12125863392171914"/>
    <n v="0.14858768695131314"/>
    <n v="0.13047750968683902"/>
    <n v="0.5996761694401288"/>
    <n v="129.56"/>
    <n v="158.76"/>
    <n v="139.41"/>
    <n v="640.7299999999999"/>
  </r>
  <r>
    <n v="1991"/>
    <x v="15"/>
    <n v="1989"/>
    <n v="17"/>
    <x v="16"/>
    <s v="US"/>
    <s v="PS"/>
    <n v="0"/>
    <x v="0"/>
    <s v="N"/>
    <n v="9313"/>
    <n v="1572"/>
    <n v="1304"/>
    <n v="0.81169999999999998"/>
    <x v="1398"/>
    <n v="0"/>
    <n v="267"/>
    <n v="267"/>
    <n v="500"/>
    <n v="767"/>
    <n v="2"/>
    <n v="5.9483976030839297E-2"/>
    <n v="9.2460655716848389E-2"/>
    <n v="0.18662612434956299"/>
    <n v="0.66142924390274926"/>
    <n v="93.509999999999991"/>
    <n v="145.35"/>
    <n v="293.38"/>
    <n v="1039.78"/>
  </r>
  <r>
    <n v="1991"/>
    <x v="14"/>
    <n v="1988"/>
    <n v="17"/>
    <x v="16"/>
    <s v="US"/>
    <s v="PS"/>
    <n v="0"/>
    <x v="1"/>
    <s v="N"/>
    <n v="5324"/>
    <n v="1985"/>
    <n v="678"/>
    <n v="0.97389999999999999"/>
    <x v="179"/>
    <n v="8"/>
    <n v="1298"/>
    <n v="1307"/>
    <n v="1338"/>
    <n v="2645"/>
    <n v="3"/>
    <n v="3.9430675242129232E-2"/>
    <n v="7.6846754738077366E-2"/>
    <n v="0.10025635730870154"/>
    <n v="0.78346621271109196"/>
    <n v="78.290000000000006"/>
    <n v="152.57999999999998"/>
    <n v="199.06"/>
    <n v="1555.5800000000002"/>
  </r>
  <r>
    <n v="1991"/>
    <x v="13"/>
    <n v="1987"/>
    <n v="17"/>
    <x v="16"/>
    <s v="US"/>
    <s v="PS"/>
    <n v="0"/>
    <x v="2"/>
    <s v="N"/>
    <n v="1241"/>
    <n v="839"/>
    <n v="151"/>
    <n v="1"/>
    <x v="1286"/>
    <n v="15"/>
    <n v="672"/>
    <n v="688"/>
    <n v="277"/>
    <n v="965"/>
    <n v="4"/>
    <n v="2.0240745811951567E-4"/>
    <n v="2.2622010025122341E-4"/>
    <n v="9.5333912774291901E-2"/>
    <n v="0.90423745966733748"/>
    <n v="0.16999999999999998"/>
    <n v="0.19"/>
    <n v="80.070000000000007"/>
    <n v="759.45999999999992"/>
  </r>
  <r>
    <n v="1991"/>
    <x v="16"/>
    <n v="1990"/>
    <n v="18"/>
    <x v="17"/>
    <s v="US"/>
    <s v="WA"/>
    <n v="1"/>
    <x v="4"/>
    <s v="Y"/>
    <n v="302662"/>
    <n v="11982"/>
    <n v="7872"/>
    <n v="0.60050000000000003"/>
    <x v="1399"/>
    <n v="0"/>
    <n v="4110"/>
    <n v="4110"/>
    <n v="8798"/>
    <n v="12908"/>
    <n v="1"/>
    <n v="0.24990340377555628"/>
    <n v="9.6895818781310317E-2"/>
    <n v="8.3941493148135635E-2"/>
    <n v="0.56925928429499784"/>
    <n v="2994.56"/>
    <n v="1161.0899999999999"/>
    <n v="1005.86"/>
    <n v="6821.36"/>
  </r>
  <r>
    <n v="1991"/>
    <x v="15"/>
    <n v="1989"/>
    <n v="18"/>
    <x v="17"/>
    <s v="US"/>
    <s v="WA"/>
    <n v="1"/>
    <x v="0"/>
    <s v="N"/>
    <n v="167341"/>
    <n v="26955"/>
    <n v="17865"/>
    <n v="0.81200000000000006"/>
    <x v="1400"/>
    <n v="0"/>
    <n v="9090"/>
    <n v="9090"/>
    <n v="10009"/>
    <n v="19099"/>
    <n v="2"/>
    <n v="0.10772493069253306"/>
    <n v="0.17492006408969887"/>
    <n v="0.12458761454327186"/>
    <n v="0.59276739067449624"/>
    <n v="2903.8300000000004"/>
    <n v="4715.1400000000003"/>
    <n v="3358.38"/>
    <n v="15978.620000000003"/>
  </r>
  <r>
    <n v="1991"/>
    <x v="14"/>
    <n v="1988"/>
    <n v="18"/>
    <x v="17"/>
    <s v="US"/>
    <s v="WA"/>
    <n v="1"/>
    <x v="1"/>
    <s v="N"/>
    <n v="66352"/>
    <n v="28043"/>
    <n v="9118"/>
    <n v="0.95899999999999996"/>
    <x v="1401"/>
    <n v="1042"/>
    <n v="17882"/>
    <n v="18924"/>
    <n v="7027"/>
    <n v="25951"/>
    <n v="3"/>
    <n v="0.11829764473050797"/>
    <n v="0.13912350455542283"/>
    <n v="5.6755397864032671E-2"/>
    <n v="0.68582345285003654"/>
    <n v="3317.48"/>
    <n v="3901.51"/>
    <n v="1591.6200000000001"/>
    <n v="19232.89"/>
  </r>
  <r>
    <n v="1991"/>
    <x v="13"/>
    <n v="1987"/>
    <n v="18"/>
    <x v="17"/>
    <s v="US"/>
    <s v="WA"/>
    <n v="1"/>
    <x v="2"/>
    <s v="N"/>
    <n v="19878"/>
    <n v="11695"/>
    <n v="4821"/>
    <n v="1"/>
    <x v="1402"/>
    <n v="295"/>
    <n v="6578"/>
    <n v="6873"/>
    <n v="6194"/>
    <n v="13067"/>
    <n v="4"/>
    <n v="0.19927834875250097"/>
    <n v="0.19590180754826686"/>
    <n v="1.6291020401183371E-2"/>
    <n v="0.58852882329804879"/>
    <n v="2330.64"/>
    <n v="2291.15"/>
    <n v="190.53"/>
    <n v="6883.079999999999"/>
  </r>
  <r>
    <n v="1991"/>
    <x v="16"/>
    <n v="1990"/>
    <n v="19"/>
    <x v="18"/>
    <s v="US"/>
    <s v="CR"/>
    <n v="0"/>
    <x v="4"/>
    <s v="Y"/>
    <n v="734533"/>
    <n v="26818"/>
    <n v="22816"/>
    <n v="0.56840000000000002"/>
    <x v="1403"/>
    <n v="0"/>
    <n v="4001"/>
    <n v="4001"/>
    <n v="11783"/>
    <n v="15784"/>
    <n v="1"/>
    <n v="0.18243322857922703"/>
    <n v="0.15204621013365471"/>
    <n v="9.2554876584548779E-2"/>
    <n v="0.57296568470256937"/>
    <n v="4892.5599999999995"/>
    <n v="4077.63"/>
    <n v="2482.1699999999996"/>
    <n v="15366"/>
  </r>
  <r>
    <n v="1991"/>
    <x v="15"/>
    <n v="1989"/>
    <n v="19"/>
    <x v="18"/>
    <s v="US"/>
    <s v="CR"/>
    <n v="0"/>
    <x v="0"/>
    <s v="N"/>
    <n v="213248"/>
    <n v="23352"/>
    <n v="15805"/>
    <n v="0.82550000000000001"/>
    <x v="1404"/>
    <n v="0"/>
    <n v="7547"/>
    <n v="7547"/>
    <n v="7941"/>
    <n v="15488"/>
    <n v="2"/>
    <n v="0.15330402889620193"/>
    <n v="0.10961072773637141"/>
    <n v="0.19096886635506613"/>
    <n v="0.54611637701236049"/>
    <n v="3580.0400000000004"/>
    <n v="2559.69"/>
    <n v="4459.6099999999997"/>
    <n v="12753.21"/>
  </r>
  <r>
    <n v="1991"/>
    <x v="14"/>
    <n v="1988"/>
    <n v="19"/>
    <x v="18"/>
    <s v="US"/>
    <s v="CR"/>
    <n v="0"/>
    <x v="1"/>
    <s v="N"/>
    <n v="86243"/>
    <n v="31374"/>
    <n v="15574"/>
    <n v="0.97550000000000003"/>
    <x v="1405"/>
    <n v="2016"/>
    <n v="13784"/>
    <n v="15800"/>
    <n v="21628"/>
    <n v="37428"/>
    <n v="3"/>
    <n v="0.21294831631282216"/>
    <n v="0.13527314358711698"/>
    <n v="0.104826821703598"/>
    <n v="0.54695171839646284"/>
    <n v="6681.2300000000005"/>
    <n v="4244.18"/>
    <n v="3288.93"/>
    <n v="17160.55"/>
  </r>
  <r>
    <n v="1991"/>
    <x v="13"/>
    <n v="1987"/>
    <n v="19"/>
    <x v="18"/>
    <s v="US"/>
    <s v="CR"/>
    <n v="0"/>
    <x v="2"/>
    <s v="N"/>
    <n v="69855"/>
    <n v="22834"/>
    <n v="16832"/>
    <n v="1"/>
    <x v="1406"/>
    <n v="279"/>
    <n v="5722"/>
    <n v="6001"/>
    <n v="35470"/>
    <n v="41471"/>
    <n v="4"/>
    <n v="0.44015555443638893"/>
    <n v="0.17214340612539386"/>
    <n v="8.602002675781549E-2"/>
    <n v="0.30168101268040171"/>
    <n v="10050.710000000001"/>
    <n v="3930.8"/>
    <n v="1964.22"/>
    <n v="6888.7199999999993"/>
  </r>
  <r>
    <n v="1991"/>
    <x v="16"/>
    <n v="1990"/>
    <n v="20"/>
    <x v="19"/>
    <s v="US"/>
    <s v="CR"/>
    <n v="1"/>
    <x v="4"/>
    <s v="Y"/>
    <n v="182688"/>
    <n v="7830"/>
    <n v="6189"/>
    <n v="0.65510000000000002"/>
    <x v="1407"/>
    <n v="0"/>
    <n v="1640"/>
    <n v="1640"/>
    <n v="1804"/>
    <n v="3444"/>
    <n v="1"/>
    <n v="0"/>
    <n v="8.9500623199362514E-2"/>
    <n v="0.1069476512535502"/>
    <n v="0.80355172554708743"/>
    <n v="0"/>
    <n v="700.84"/>
    <n v="837.46"/>
    <n v="6292.26"/>
  </r>
  <r>
    <n v="1991"/>
    <x v="15"/>
    <n v="1989"/>
    <n v="20"/>
    <x v="19"/>
    <s v="US"/>
    <s v="CR"/>
    <n v="1"/>
    <x v="0"/>
    <s v="N"/>
    <n v="148336"/>
    <n v="69662"/>
    <n v="43343"/>
    <n v="0.9466"/>
    <x v="1408"/>
    <n v="0"/>
    <n v="26318"/>
    <n v="26318"/>
    <n v="17992"/>
    <n v="44310"/>
    <n v="2"/>
    <n v="0"/>
    <n v="1.0709709537564369E-2"/>
    <n v="0.16660240400723375"/>
    <n v="0.82268788645520186"/>
    <n v="0"/>
    <n v="746.06"/>
    <n v="11605.859999999999"/>
    <n v="57310.100000000006"/>
  </r>
  <r>
    <n v="1991"/>
    <x v="14"/>
    <n v="1988"/>
    <n v="20"/>
    <x v="19"/>
    <s v="US"/>
    <s v="CR"/>
    <n v="1"/>
    <x v="1"/>
    <s v="N"/>
    <n v="12733"/>
    <n v="7029"/>
    <n v="3317"/>
    <n v="0.99939999999999996"/>
    <x v="1409"/>
    <n v="300"/>
    <n v="3412"/>
    <n v="3712"/>
    <n v="3101"/>
    <n v="6813"/>
    <n v="3"/>
    <n v="0"/>
    <n v="5.2975535089890557E-3"/>
    <n v="0.25045165769041466"/>
    <n v="0.74425078880059636"/>
    <n v="0"/>
    <n v="37.24"/>
    <n v="1760.5900000000001"/>
    <n v="5231.83"/>
  </r>
  <r>
    <n v="1991"/>
    <x v="13"/>
    <n v="1987"/>
    <n v="20"/>
    <x v="19"/>
    <s v="US"/>
    <s v="CR"/>
    <n v="1"/>
    <x v="2"/>
    <s v="N"/>
    <n v="154"/>
    <n v="67"/>
    <n v="28"/>
    <n v="1"/>
    <x v="116"/>
    <n v="0"/>
    <n v="38"/>
    <n v="38"/>
    <n v="70"/>
    <n v="108"/>
    <n v="4"/>
    <n v="0"/>
    <n v="2.9695619896065331E-4"/>
    <n v="0.38396436525612476"/>
    <n v="0.61573867854491471"/>
    <n v="0"/>
    <n v="0.02"/>
    <n v="25.86"/>
    <n v="41.47"/>
  </r>
  <r>
    <n v="1991"/>
    <x v="16"/>
    <n v="1990"/>
    <n v="21"/>
    <x v="20"/>
    <s v="US"/>
    <s v="CR"/>
    <n v="1"/>
    <x v="4"/>
    <s v="Y"/>
    <n v="227448"/>
    <n v="4958"/>
    <n v="3900"/>
    <n v="0.66839999999999999"/>
    <x v="1410"/>
    <n v="0"/>
    <n v="1058"/>
    <n v="1058"/>
    <n v="8367"/>
    <n v="9425"/>
    <n v="1"/>
    <n v="0"/>
    <n v="0"/>
    <n v="0.15243282703212852"/>
    <n v="0.84756717296787165"/>
    <n v="0"/>
    <n v="0"/>
    <n v="755.89"/>
    <n v="4202.95"/>
  </r>
  <r>
    <n v="1991"/>
    <x v="15"/>
    <n v="1989"/>
    <n v="21"/>
    <x v="20"/>
    <s v="US"/>
    <s v="CR"/>
    <n v="1"/>
    <x v="0"/>
    <s v="N"/>
    <n v="120089"/>
    <n v="36554"/>
    <n v="31668"/>
    <n v="0.89790000000000003"/>
    <x v="1411"/>
    <n v="0"/>
    <n v="4886"/>
    <n v="4886"/>
    <n v="22400"/>
    <n v="27286"/>
    <n v="2"/>
    <n v="0"/>
    <n v="0"/>
    <n v="0.30883541728161085"/>
    <n v="0.6911645827183891"/>
    <n v="0"/>
    <n v="0"/>
    <n v="11289.42"/>
    <n v="25265.389999999996"/>
  </r>
  <r>
    <n v="1991"/>
    <x v="14"/>
    <n v="1988"/>
    <n v="21"/>
    <x v="20"/>
    <s v="US"/>
    <s v="CR"/>
    <n v="1"/>
    <x v="1"/>
    <s v="N"/>
    <n v="6397"/>
    <n v="2340"/>
    <n v="1977"/>
    <n v="1"/>
    <x v="1412"/>
    <n v="0"/>
    <n v="363"/>
    <n v="363"/>
    <n v="2776"/>
    <n v="3139"/>
    <n v="3"/>
    <n v="0"/>
    <n v="0"/>
    <n v="0.42067621952782547"/>
    <n v="0.57932378047217448"/>
    <n v="0"/>
    <n v="0"/>
    <n v="984.66000000000008"/>
    <n v="1356"/>
  </r>
  <r>
    <n v="1991"/>
    <x v="13"/>
    <n v="1987"/>
    <n v="21"/>
    <x v="20"/>
    <s v="US"/>
    <s v="CR"/>
    <n v="1"/>
    <x v="2"/>
    <s v="N"/>
    <n v="316"/>
    <n v="0"/>
    <n v="0"/>
    <n v="1"/>
    <x v="55"/>
    <n v="0"/>
    <n v="0"/>
    <n v="0"/>
    <n v="283"/>
    <n v="283"/>
    <n v="4"/>
    <n v="0"/>
    <n v="0"/>
    <n v="0.21505376344086022"/>
    <n v="0.78494623655913975"/>
    <n v="0"/>
    <n v="0"/>
    <n v="0.2"/>
    <n v="0.73"/>
  </r>
  <r>
    <n v="1991"/>
    <x v="16"/>
    <n v="1990"/>
    <n v="22"/>
    <x v="21"/>
    <s v="US"/>
    <s v="CR"/>
    <n v="1"/>
    <x v="4"/>
    <s v="Y"/>
    <n v="168907"/>
    <n v="4768"/>
    <n v="4154"/>
    <n v="0.58140000000000003"/>
    <x v="1413"/>
    <n v="0"/>
    <n v="614"/>
    <n v="614"/>
    <n v="2952"/>
    <n v="3566"/>
    <n v="1"/>
    <n v="0.22571039110831498"/>
    <n v="0.19663416168606482"/>
    <n v="0.11771836007130124"/>
    <n v="0.45993708713431897"/>
    <n v="1076.3"/>
    <n v="937.65000000000009"/>
    <n v="561.33999999999992"/>
    <n v="2193.21"/>
  </r>
  <r>
    <n v="1991"/>
    <x v="15"/>
    <n v="1989"/>
    <n v="22"/>
    <x v="21"/>
    <s v="US"/>
    <s v="CR"/>
    <n v="1"/>
    <x v="0"/>
    <s v="N"/>
    <n v="133572"/>
    <n v="20550"/>
    <n v="18022"/>
    <n v="0.79869999999999997"/>
    <x v="1414"/>
    <n v="0"/>
    <n v="2527"/>
    <n v="2527"/>
    <n v="6952"/>
    <n v="9479"/>
    <n v="2"/>
    <n v="5.2443234184354232E-2"/>
    <n v="4.6049142052980455E-2"/>
    <n v="0.18889384152578415"/>
    <n v="0.71261378223688099"/>
    <n v="1077.72"/>
    <n v="946.32"/>
    <n v="3881.81"/>
    <n v="14644.369999999997"/>
  </r>
  <r>
    <n v="1991"/>
    <x v="14"/>
    <n v="1988"/>
    <n v="22"/>
    <x v="21"/>
    <s v="US"/>
    <s v="CR"/>
    <n v="1"/>
    <x v="1"/>
    <s v="N"/>
    <n v="41592"/>
    <n v="13566"/>
    <n v="11920"/>
    <n v="0.95350000000000001"/>
    <x v="1415"/>
    <n v="252"/>
    <n v="1393"/>
    <n v="1645"/>
    <n v="9785"/>
    <n v="11430"/>
    <n v="3"/>
    <n v="9.8792569659442733E-2"/>
    <n v="7.6128556685832224E-2"/>
    <n v="0.32708093763821322"/>
    <n v="0.49799793601651182"/>
    <n v="1340.22"/>
    <n v="1032.76"/>
    <n v="4437.18"/>
    <n v="6755.8399999999992"/>
  </r>
  <r>
    <n v="1991"/>
    <x v="13"/>
    <n v="1987"/>
    <n v="22"/>
    <x v="21"/>
    <s v="US"/>
    <s v="CR"/>
    <n v="1"/>
    <x v="2"/>
    <s v="N"/>
    <n v="5310"/>
    <n v="1722"/>
    <n v="1623"/>
    <n v="1"/>
    <x v="1416"/>
    <n v="92"/>
    <n v="6"/>
    <n v="99"/>
    <n v="3056"/>
    <n v="3155"/>
    <n v="4"/>
    <n v="3.712283513025505E-2"/>
    <n v="4.7027676658596484E-4"/>
    <n v="0.78727233669494134"/>
    <n v="0.17513455140821763"/>
    <n v="63.94"/>
    <n v="0.81"/>
    <n v="1355.99"/>
    <n v="301.64999999999998"/>
  </r>
  <r>
    <n v="1991"/>
    <x v="16"/>
    <n v="1990"/>
    <n v="23"/>
    <x v="22"/>
    <s v="US"/>
    <s v="CR"/>
    <n v="0"/>
    <x v="4"/>
    <s v="Y"/>
    <n v="39609"/>
    <n v="4729"/>
    <n v="1217"/>
    <n v="0.66180000000000005"/>
    <x v="1417"/>
    <n v="0"/>
    <n v="3511"/>
    <n v="3511"/>
    <n v="2449"/>
    <n v="5960"/>
    <n v="1"/>
    <n v="5.3368095863385798E-2"/>
    <n v="4.649382669060291E-2"/>
    <n v="4.6356383597329798E-2"/>
    <n v="0.85378169384868152"/>
    <n v="252.39"/>
    <n v="219.88"/>
    <n v="219.23"/>
    <n v="4037.7299999999996"/>
  </r>
  <r>
    <n v="1991"/>
    <x v="15"/>
    <n v="1989"/>
    <n v="23"/>
    <x v="22"/>
    <s v="US"/>
    <s v="CR"/>
    <n v="0"/>
    <x v="0"/>
    <s v="N"/>
    <n v="50070"/>
    <n v="4039"/>
    <n v="2910"/>
    <n v="0.77139999999999997"/>
    <x v="1418"/>
    <n v="0"/>
    <n v="1129"/>
    <n v="1129"/>
    <n v="2032"/>
    <n v="3161"/>
    <n v="2"/>
    <n v="0.10513939459946484"/>
    <n v="9.342891160082871E-2"/>
    <n v="0.17568199763859632"/>
    <n v="0.62574969616111009"/>
    <n v="424.76"/>
    <n v="377.45"/>
    <n v="709.75"/>
    <n v="2528.0100000000002"/>
  </r>
  <r>
    <n v="1991"/>
    <x v="14"/>
    <n v="1988"/>
    <n v="23"/>
    <x v="22"/>
    <s v="US"/>
    <s v="CR"/>
    <n v="0"/>
    <x v="1"/>
    <s v="N"/>
    <n v="16618"/>
    <n v="3827"/>
    <n v="2186"/>
    <n v="0.9466"/>
    <x v="1419"/>
    <n v="395"/>
    <n v="1245"/>
    <n v="1641"/>
    <n v="3649"/>
    <n v="5290"/>
    <n v="3"/>
    <n v="0.16505536771584003"/>
    <n v="0.12386795361549356"/>
    <n v="0.18726255114785453"/>
    <n v="0.52381412752081191"/>
    <n v="631.69000000000005"/>
    <n v="474.06"/>
    <n v="716.68"/>
    <n v="2004.71"/>
  </r>
  <r>
    <n v="1991"/>
    <x v="13"/>
    <n v="1987"/>
    <n v="23"/>
    <x v="22"/>
    <s v="US"/>
    <s v="CR"/>
    <n v="0"/>
    <x v="2"/>
    <s v="N"/>
    <n v="11203"/>
    <n v="4902"/>
    <n v="1347"/>
    <n v="1"/>
    <x v="1420"/>
    <n v="21"/>
    <n v="3533"/>
    <n v="3555"/>
    <n v="5179"/>
    <n v="8734"/>
    <n v="4"/>
    <n v="0.21742881618666884"/>
    <n v="1.9178836583176959E-2"/>
    <n v="1.4501917271763072E-3"/>
    <n v="0.76194215550297784"/>
    <n v="1066.01"/>
    <n v="94.03"/>
    <n v="7.1099999999999994"/>
    <n v="3735.65"/>
  </r>
  <r>
    <n v="1991"/>
    <x v="15"/>
    <n v="1990"/>
    <n v="24"/>
    <x v="23"/>
    <s v="US"/>
    <s v="CR"/>
    <n v="2"/>
    <x v="0"/>
    <s v="Y"/>
    <n v="254819"/>
    <n v="13851"/>
    <n v="13040"/>
    <n v="0.61870000000000003"/>
    <x v="1231"/>
    <n v="0"/>
    <n v="811"/>
    <n v="811"/>
    <n v="1985"/>
    <n v="2796"/>
    <n v="1"/>
    <n v="0.13714482904002229"/>
    <n v="0.36334247295293454"/>
    <n v="0.21630433056257029"/>
    <n v="0.28320836744447281"/>
    <n v="1899.6999999999998"/>
    <n v="5032.9399999999996"/>
    <n v="2996.2"/>
    <n v="3922.94"/>
  </r>
  <r>
    <n v="1991"/>
    <x v="14"/>
    <n v="1989"/>
    <n v="24"/>
    <x v="23"/>
    <s v="US"/>
    <s v="CR"/>
    <n v="2"/>
    <x v="1"/>
    <s v="N"/>
    <n v="195946"/>
    <n v="38334"/>
    <n v="22065"/>
    <n v="0.88739999999999997"/>
    <x v="1421"/>
    <n v="0"/>
    <n v="16268"/>
    <n v="16268"/>
    <n v="35294"/>
    <n v="51562"/>
    <n v="2"/>
    <n v="0.19989805591481771"/>
    <n v="0.22851961432371792"/>
    <n v="8.054991373360039E-2"/>
    <n v="0.49103241602786402"/>
    <n v="7663.0399999999991"/>
    <n v="8760.2400000000016"/>
    <n v="3087.86"/>
    <n v="18823.599999999999"/>
  </r>
  <r>
    <n v="1991"/>
    <x v="13"/>
    <n v="1988"/>
    <n v="24"/>
    <x v="23"/>
    <s v="US"/>
    <s v="CR"/>
    <n v="2"/>
    <x v="2"/>
    <s v="N"/>
    <n v="115555"/>
    <n v="76687"/>
    <n v="4407"/>
    <n v="0.99570000000000003"/>
    <x v="1422"/>
    <n v="0"/>
    <n v="72280"/>
    <n v="72280"/>
    <n v="11988"/>
    <n v="84268"/>
    <n v="3"/>
    <n v="6.1798996001034331E-3"/>
    <n v="1.4671784765488641E-2"/>
    <n v="8.9242903619150653E-3"/>
    <n v="0.97022402527249285"/>
    <n v="473.92"/>
    <n v="1125.1400000000001"/>
    <n v="684.38"/>
    <n v="74403.89"/>
  </r>
  <r>
    <n v="1991"/>
    <x v="12"/>
    <n v="1987"/>
    <n v="24"/>
    <x v="23"/>
    <s v="US"/>
    <s v="CR"/>
    <n v="2"/>
    <x v="3"/>
    <s v="N"/>
    <n v="4150"/>
    <n v="3867"/>
    <n v="5"/>
    <n v="1"/>
    <x v="317"/>
    <n v="0"/>
    <n v="3861"/>
    <n v="3861"/>
    <n v="0"/>
    <n v="3861"/>
    <n v="4"/>
    <n v="1.370373051743218E-4"/>
    <n v="1.6547901002182254E-4"/>
    <n v="6.8001530680842704E-4"/>
    <n v="0.99901746837799543"/>
    <n v="0.53"/>
    <n v="0.64"/>
    <n v="2.63"/>
    <n v="3863.7599999999998"/>
  </r>
  <r>
    <n v="1991"/>
    <x v="15"/>
    <n v="1990"/>
    <n v="25"/>
    <x v="24"/>
    <s v="US"/>
    <s v="CR"/>
    <n v="2"/>
    <x v="0"/>
    <s v="Y"/>
    <n v="106142"/>
    <n v="9215"/>
    <n v="7220"/>
    <n v="0.6794"/>
    <x v="1423"/>
    <n v="0"/>
    <n v="1995"/>
    <n v="1995"/>
    <n v="2452"/>
    <n v="4447"/>
    <n v="1"/>
    <n v="7.338938856824774E-2"/>
    <n v="9.2223122838656205E-2"/>
    <n v="0.17738020445078131"/>
    <n v="0.6570072841423148"/>
    <n v="676.35"/>
    <n v="849.92000000000007"/>
    <n v="1634.72"/>
    <n v="6054.92"/>
  </r>
  <r>
    <n v="1991"/>
    <x v="14"/>
    <n v="1989"/>
    <n v="25"/>
    <x v="24"/>
    <s v="US"/>
    <s v="CR"/>
    <n v="2"/>
    <x v="1"/>
    <s v="N"/>
    <n v="33259"/>
    <n v="11331"/>
    <n v="5438"/>
    <n v="0.93149999999999999"/>
    <x v="1424"/>
    <n v="0"/>
    <n v="5892"/>
    <n v="5892"/>
    <n v="5857"/>
    <n v="11749"/>
    <n v="2"/>
    <n v="4.3475805248866226E-2"/>
    <n v="5.3265252272629002E-2"/>
    <n v="7.7773728135239625E-2"/>
    <n v="0.82548521434326527"/>
    <n v="492.65000000000003"/>
    <n v="603.58000000000004"/>
    <n v="881.3"/>
    <n v="9354.0600000000013"/>
  </r>
  <r>
    <n v="1991"/>
    <x v="13"/>
    <n v="1988"/>
    <n v="25"/>
    <x v="24"/>
    <s v="US"/>
    <s v="CR"/>
    <n v="2"/>
    <x v="2"/>
    <s v="N"/>
    <n v="6462"/>
    <n v="4858"/>
    <n v="340"/>
    <n v="0.999"/>
    <x v="1425"/>
    <n v="0"/>
    <n v="4518"/>
    <n v="4518"/>
    <n v="263"/>
    <n v="4781"/>
    <n v="3"/>
    <n v="5.9499308482613275E-3"/>
    <n v="1.6923653187565859E-2"/>
    <n v="2.5413263962065332E-2"/>
    <n v="0.95171315200210749"/>
    <n v="28.91"/>
    <n v="82.23"/>
    <n v="123.48"/>
    <n v="4624.26"/>
  </r>
  <r>
    <n v="1991"/>
    <x v="12"/>
    <n v="1987"/>
    <n v="25"/>
    <x v="24"/>
    <s v="US"/>
    <s v="CR"/>
    <n v="2"/>
    <x v="3"/>
    <s v="N"/>
    <n v="50"/>
    <n v="0"/>
    <n v="0"/>
    <n v="1"/>
    <x v="55"/>
    <n v="0"/>
    <n v="0"/>
    <n v="0"/>
    <n v="44"/>
    <n v="44"/>
    <n v="4"/>
    <n v="0"/>
    <n v="7.1428571428571425E-2"/>
    <n v="0.21428571428571425"/>
    <n v="0.7142857142857143"/>
    <n v="0"/>
    <n v="0.01"/>
    <n v="0.03"/>
    <n v="0.1"/>
  </r>
  <r>
    <n v="1991"/>
    <x v="16"/>
    <n v="1990"/>
    <n v="26"/>
    <x v="25"/>
    <s v="US"/>
    <s v="CR"/>
    <n v="0"/>
    <x v="4"/>
    <s v="Y"/>
    <n v="79721"/>
    <n v="2688"/>
    <n v="2587"/>
    <n v="0.54830000000000001"/>
    <x v="1426"/>
    <n v="0"/>
    <n v="100"/>
    <n v="100"/>
    <n v="572"/>
    <n v="672"/>
    <n v="1"/>
    <n v="0.18896659474741459"/>
    <n v="0.28910051335466108"/>
    <n v="9.8556655010787877E-2"/>
    <n v="0.42337623688713627"/>
    <n v="507.97999999999996"/>
    <n v="777.16"/>
    <n v="264.94"/>
    <n v="1138.1199999999999"/>
  </r>
  <r>
    <n v="1991"/>
    <x v="15"/>
    <n v="1989"/>
    <n v="26"/>
    <x v="25"/>
    <s v="US"/>
    <s v="CR"/>
    <n v="0"/>
    <x v="0"/>
    <s v="N"/>
    <n v="34229"/>
    <n v="1867"/>
    <n v="1813"/>
    <n v="0.76549999999999996"/>
    <x v="1427"/>
    <n v="0"/>
    <n v="53"/>
    <n v="53"/>
    <n v="244"/>
    <n v="297"/>
    <n v="2"/>
    <n v="0.14790516331853409"/>
    <n v="0.27908483780613863"/>
    <n v="0.25710016548754561"/>
    <n v="0.31590983338778178"/>
    <n v="276.17"/>
    <n v="521.11"/>
    <n v="480.06"/>
    <n v="589.87"/>
  </r>
  <r>
    <n v="1991"/>
    <x v="14"/>
    <n v="1988"/>
    <n v="26"/>
    <x v="25"/>
    <s v="US"/>
    <s v="CR"/>
    <n v="0"/>
    <x v="1"/>
    <s v="N"/>
    <n v="23759"/>
    <n v="5340"/>
    <n v="5183"/>
    <n v="0.94969999999999999"/>
    <x v="1428"/>
    <n v="43"/>
    <n v="113"/>
    <n v="157"/>
    <n v="3440"/>
    <n v="3597"/>
    <n v="3"/>
    <n v="0.3234278631371213"/>
    <n v="0.1558131522874765"/>
    <n v="0.37277796293453075"/>
    <n v="0.14798102164087165"/>
    <n v="1727.37"/>
    <n v="832.17000000000007"/>
    <n v="1990.94"/>
    <n v="790.33999999999992"/>
  </r>
  <r>
    <n v="1991"/>
    <x v="13"/>
    <n v="1987"/>
    <n v="26"/>
    <x v="25"/>
    <s v="US"/>
    <s v="CR"/>
    <n v="0"/>
    <x v="2"/>
    <s v="N"/>
    <n v="9536"/>
    <n v="1682"/>
    <n v="1487"/>
    <n v="1"/>
    <x v="1067"/>
    <n v="180"/>
    <n v="13"/>
    <n v="194"/>
    <n v="3539"/>
    <n v="3733"/>
    <n v="4"/>
    <n v="0.47508349080709755"/>
    <n v="0.35119620636788246"/>
    <n v="3.5951557504664785E-3"/>
    <n v="0.17012514707455342"/>
    <n v="799.48"/>
    <n v="591"/>
    <n v="6.05"/>
    <n v="286.29000000000002"/>
  </r>
  <r>
    <n v="1991"/>
    <x v="16"/>
    <n v="1990"/>
    <n v="27"/>
    <x v="26"/>
    <s v="US"/>
    <s v="OR"/>
    <n v="0"/>
    <x v="4"/>
    <s v="Y"/>
    <n v="554969"/>
    <n v="11381"/>
    <n v="10426"/>
    <n v="0.54400000000000004"/>
    <x v="1429"/>
    <n v="0"/>
    <n v="955"/>
    <n v="955"/>
    <n v="8560"/>
    <n v="9515"/>
    <n v="1"/>
    <n v="0.32478179655197259"/>
    <n v="0.21997385248796744"/>
    <n v="0.18419938180814968"/>
    <n v="0.2710449691519104"/>
    <n v="3696.5299999999997"/>
    <n v="2503.65"/>
    <n v="2096.48"/>
    <n v="3084.92"/>
  </r>
  <r>
    <n v="1991"/>
    <x v="15"/>
    <n v="1989"/>
    <n v="27"/>
    <x v="26"/>
    <s v="US"/>
    <s v="OR"/>
    <n v="0"/>
    <x v="0"/>
    <s v="N"/>
    <n v="403072"/>
    <n v="36119"/>
    <n v="34505"/>
    <n v="0.76370000000000005"/>
    <x v="1430"/>
    <n v="0"/>
    <n v="1613"/>
    <n v="1613"/>
    <n v="13641"/>
    <n v="15254"/>
    <n v="2"/>
    <n v="0.21943798974896225"/>
    <n v="0.47314549823404506"/>
    <n v="0.17205580289967098"/>
    <n v="0.13536070911732156"/>
    <n v="7925.9400000000005"/>
    <n v="17089.669999999998"/>
    <n v="6214.53"/>
    <n v="4889.13"/>
  </r>
  <r>
    <n v="1991"/>
    <x v="14"/>
    <n v="1988"/>
    <n v="27"/>
    <x v="26"/>
    <s v="US"/>
    <s v="OR"/>
    <n v="0"/>
    <x v="1"/>
    <s v="N"/>
    <n v="196977"/>
    <n v="45837"/>
    <n v="37165"/>
    <n v="0.92800000000000005"/>
    <x v="1431"/>
    <n v="1166"/>
    <n v="7505"/>
    <n v="8671"/>
    <n v="30571"/>
    <n v="39242"/>
    <n v="3"/>
    <n v="0.32242289986772826"/>
    <n v="0.35650047875679003"/>
    <n v="0.13012781900920797"/>
    <n v="0.19094880236627371"/>
    <n v="14779.05"/>
    <n v="16341.08"/>
    <n v="5964.7300000000005"/>
    <n v="8752.61"/>
  </r>
  <r>
    <n v="1991"/>
    <x v="13"/>
    <n v="1987"/>
    <n v="27"/>
    <x v="26"/>
    <s v="US"/>
    <s v="OR"/>
    <n v="0"/>
    <x v="2"/>
    <s v="N"/>
    <n v="118576"/>
    <n v="47808"/>
    <n v="31095"/>
    <n v="1"/>
    <x v="1432"/>
    <n v="1584"/>
    <n v="15128"/>
    <n v="16712"/>
    <n v="58910"/>
    <n v="75622"/>
    <n v="4"/>
    <n v="0.31120850011933077"/>
    <n v="0.29792481509998164"/>
    <n v="4.0134060487861195E-2"/>
    <n v="0.35073262429282626"/>
    <n v="14878.339999999998"/>
    <n v="14243.27"/>
    <n v="1918.7399999999998"/>
    <n v="16767.919999999998"/>
  </r>
  <r>
    <n v="1991"/>
    <x v="16"/>
    <n v="1990"/>
    <n v="28"/>
    <x v="27"/>
    <s v="US"/>
    <s v="WA"/>
    <n v="0"/>
    <x v="4"/>
    <s v="Y"/>
    <n v="273195"/>
    <n v="11839"/>
    <n v="7135"/>
    <n v="0.61399999999999999"/>
    <x v="931"/>
    <n v="0"/>
    <n v="4704"/>
    <n v="4704"/>
    <n v="11474"/>
    <n v="16178"/>
    <n v="1"/>
    <n v="0.23019053105103743"/>
    <n v="8.852117565378384E-2"/>
    <n v="7.6686256391717916E-2"/>
    <n v="0.6046020369034607"/>
    <n v="2725.35"/>
    <n v="1048.05"/>
    <n v="907.93000000000006"/>
    <n v="7158.2099999999991"/>
  </r>
  <r>
    <n v="1991"/>
    <x v="15"/>
    <n v="1989"/>
    <n v="28"/>
    <x v="27"/>
    <s v="US"/>
    <s v="WA"/>
    <n v="0"/>
    <x v="0"/>
    <s v="N"/>
    <n v="147330"/>
    <n v="23633"/>
    <n v="16449"/>
    <n v="0.81369999999999998"/>
    <x v="1433"/>
    <n v="0"/>
    <n v="7183"/>
    <n v="7183"/>
    <n v="11307"/>
    <n v="18490"/>
    <n v="2"/>
    <n v="0.1111409179015211"/>
    <n v="0.18414221393273755"/>
    <n v="0.13108744339119283"/>
    <n v="0.57362942477454859"/>
    <n v="2626.67"/>
    <n v="4351.96"/>
    <n v="3098.08"/>
    <n v="13556.98"/>
  </r>
  <r>
    <n v="1991"/>
    <x v="14"/>
    <n v="1988"/>
    <n v="28"/>
    <x v="27"/>
    <s v="US"/>
    <s v="WA"/>
    <n v="0"/>
    <x v="1"/>
    <s v="N"/>
    <n v="75236"/>
    <n v="31411"/>
    <n v="11367"/>
    <n v="0.95389999999999997"/>
    <x v="1434"/>
    <n v="1266"/>
    <n v="18776"/>
    <n v="20043"/>
    <n v="6275"/>
    <n v="26318"/>
    <n v="3"/>
    <n v="0.13033189764539324"/>
    <n v="0.15503933470842715"/>
    <n v="6.2971826282289839E-2"/>
    <n v="0.65165694136388974"/>
    <n v="4093.88"/>
    <n v="4869.97"/>
    <n v="1978.02"/>
    <n v="20469.32"/>
  </r>
  <r>
    <n v="1991"/>
    <x v="13"/>
    <n v="1987"/>
    <n v="28"/>
    <x v="27"/>
    <s v="US"/>
    <s v="WA"/>
    <n v="0"/>
    <x v="2"/>
    <s v="N"/>
    <n v="28811"/>
    <n v="15750"/>
    <n v="7142"/>
    <n v="1"/>
    <x v="1435"/>
    <n v="437"/>
    <n v="8170"/>
    <n v="8607"/>
    <n v="10179"/>
    <n v="18786"/>
    <n v="4"/>
    <n v="0.21913484816066506"/>
    <n v="0.21550766863083337"/>
    <n v="1.78971755236173E-2"/>
    <n v="0.5474603076848843"/>
    <n v="3451.49"/>
    <n v="3394.36"/>
    <n v="281.89"/>
    <n v="8622.7900000000009"/>
  </r>
  <r>
    <n v="1991"/>
    <x v="16"/>
    <n v="1990"/>
    <n v="29"/>
    <x v="28"/>
    <s v="US"/>
    <s v="CR"/>
    <n v="0"/>
    <x v="4"/>
    <s v="Y"/>
    <n v="7076"/>
    <n v="227"/>
    <n v="195"/>
    <n v="0.6018"/>
    <x v="682"/>
    <n v="0"/>
    <n v="32"/>
    <n v="32"/>
    <n v="91"/>
    <n v="123"/>
    <n v="1"/>
    <n v="0.21041042804298044"/>
    <n v="0.11951735071340498"/>
    <n v="0.10353179496212789"/>
    <n v="0.56654042628148682"/>
    <n v="47.779999999999994"/>
    <n v="27.14"/>
    <n v="23.509999999999998"/>
    <n v="128.65"/>
  </r>
  <r>
    <n v="1991"/>
    <x v="15"/>
    <n v="1989"/>
    <n v="29"/>
    <x v="28"/>
    <s v="US"/>
    <s v="CR"/>
    <n v="0"/>
    <x v="0"/>
    <s v="N"/>
    <n v="3544"/>
    <n v="466"/>
    <n v="377"/>
    <n v="0.81859999999999999"/>
    <x v="861"/>
    <n v="0"/>
    <n v="89"/>
    <n v="89"/>
    <n v="129"/>
    <n v="218"/>
    <n v="2"/>
    <n v="8.5223500182055753E-2"/>
    <n v="7.3807534965409413E-2"/>
    <n v="0.25382852492021679"/>
    <n v="0.58714043993231813"/>
    <n v="39.790000000000006"/>
    <n v="34.46"/>
    <n v="118.51"/>
    <n v="274.13"/>
  </r>
  <r>
    <n v="1991"/>
    <x v="14"/>
    <n v="1988"/>
    <n v="29"/>
    <x v="28"/>
    <s v="US"/>
    <s v="CR"/>
    <n v="0"/>
    <x v="1"/>
    <s v="N"/>
    <n v="1046"/>
    <n v="465"/>
    <n v="290"/>
    <n v="0.96499999999999997"/>
    <x v="1436"/>
    <n v="1"/>
    <n v="173"/>
    <n v="175"/>
    <n v="68"/>
    <n v="243"/>
    <n v="3"/>
    <n v="5.7145312365730005E-2"/>
    <n v="6.9304803643550739E-2"/>
    <n v="0.30609263555899285"/>
    <n v="0.5674572484317264"/>
    <n v="26.6"/>
    <n v="32.26"/>
    <n v="142.47999999999999"/>
    <n v="264.14"/>
  </r>
  <r>
    <n v="1991"/>
    <x v="13"/>
    <n v="1987"/>
    <n v="29"/>
    <x v="28"/>
    <s v="US"/>
    <s v="CR"/>
    <n v="0"/>
    <x v="2"/>
    <s v="N"/>
    <n v="186"/>
    <n v="100"/>
    <n v="65"/>
    <n v="1"/>
    <x v="1437"/>
    <n v="0"/>
    <n v="34"/>
    <n v="35"/>
    <n v="25"/>
    <n v="60"/>
    <n v="4"/>
    <n v="0.1596746999900823"/>
    <n v="0.16790637707031636"/>
    <n v="0.16949320638698798"/>
    <n v="0.5029257165526132"/>
    <n v="16.100000000000001"/>
    <n v="16.93"/>
    <n v="17.09"/>
    <n v="50.709999999999994"/>
  </r>
  <r>
    <n v="1991"/>
    <x v="16"/>
    <n v="1990"/>
    <n v="30"/>
    <x v="29"/>
    <s v="US"/>
    <s v="CR"/>
    <n v="1"/>
    <x v="4"/>
    <s v="Y"/>
    <n v="170945"/>
    <n v="5610"/>
    <n v="5310"/>
    <n v="0.56420000000000003"/>
    <x v="1438"/>
    <n v="0"/>
    <n v="300"/>
    <n v="300"/>
    <n v="2225"/>
    <n v="2525"/>
    <n v="1"/>
    <n v="0.2029426442804691"/>
    <n v="0.16913877303675182"/>
    <n v="0.10296046768616544"/>
    <n v="0.52495811499661349"/>
    <n v="1138.6300000000001"/>
    <n v="948.97"/>
    <n v="577.66999999999996"/>
    <n v="2945.3300000000004"/>
  </r>
  <r>
    <n v="1991"/>
    <x v="15"/>
    <n v="1989"/>
    <n v="30"/>
    <x v="29"/>
    <s v="US"/>
    <s v="CR"/>
    <n v="1"/>
    <x v="0"/>
    <s v="N"/>
    <n v="87512"/>
    <n v="8174"/>
    <n v="6486"/>
    <n v="0.78939999999999999"/>
    <x v="1439"/>
    <n v="0"/>
    <n v="1688"/>
    <n v="1688"/>
    <n v="4328"/>
    <n v="6016"/>
    <n v="2"/>
    <n v="0.17973112998075655"/>
    <n v="0.12850660797801869"/>
    <n v="0.22389074907544584"/>
    <n v="0.467871512965779"/>
    <n v="1469.16"/>
    <n v="1050.44"/>
    <n v="1830.13"/>
    <n v="3824.4800000000005"/>
  </r>
  <r>
    <n v="1991"/>
    <x v="14"/>
    <n v="1988"/>
    <n v="30"/>
    <x v="29"/>
    <s v="US"/>
    <s v="CR"/>
    <n v="1"/>
    <x v="1"/>
    <s v="N"/>
    <n v="38143"/>
    <n v="10144"/>
    <n v="6888"/>
    <n v="0.95420000000000005"/>
    <x v="1440"/>
    <n v="646"/>
    <n v="2609"/>
    <n v="3255"/>
    <n v="9562"/>
    <n v="12817"/>
    <n v="3"/>
    <n v="0.28642771731040512"/>
    <n v="0.18504494717634729"/>
    <n v="0.1433952443432803"/>
    <n v="0.38513209116996722"/>
    <n v="2905.56"/>
    <n v="1877.12"/>
    <n v="1454.6200000000001"/>
    <n v="3906.83"/>
  </r>
  <r>
    <n v="1991"/>
    <x v="13"/>
    <n v="1987"/>
    <n v="30"/>
    <x v="29"/>
    <s v="US"/>
    <s v="CR"/>
    <n v="1"/>
    <x v="2"/>
    <s v="N"/>
    <n v="23141"/>
    <n v="6673"/>
    <n v="5576"/>
    <n v="1"/>
    <x v="1441"/>
    <n v="92"/>
    <n v="1004"/>
    <n v="1096"/>
    <n v="14153"/>
    <n v="15249"/>
    <n v="4"/>
    <n v="0.49894950742238198"/>
    <n v="0.19513686374766601"/>
    <n v="9.7509987921583205E-2"/>
    <n v="0.20840364090836891"/>
    <n v="3329.52"/>
    <n v="1302.1600000000001"/>
    <n v="650.68999999999994"/>
    <n v="1390.69"/>
  </r>
  <r>
    <n v="1992"/>
    <x v="16"/>
    <n v="1991"/>
    <n v="1"/>
    <x v="0"/>
    <s v="US"/>
    <s v="AK"/>
    <n v="3"/>
    <x v="0"/>
    <s v="Y"/>
    <n v="44037"/>
    <n v="877"/>
    <n v="877"/>
    <n v="0.56000000000000005"/>
    <x v="1128"/>
    <n v="0"/>
    <n v="0"/>
    <n v="0"/>
    <n v="421"/>
    <n v="421"/>
    <n v="1"/>
    <n v="0.53847819151360465"/>
    <n v="0.27986418121325368"/>
    <n v="0"/>
    <n v="0.18165762727314155"/>
    <n v="472.59000000000003"/>
    <n v="245.62"/>
    <n v="0"/>
    <n v="159.42999999999998"/>
  </r>
  <r>
    <n v="1992"/>
    <x v="15"/>
    <n v="1990"/>
    <n v="1"/>
    <x v="0"/>
    <s v="US"/>
    <s v="AK"/>
    <n v="3"/>
    <x v="1"/>
    <s v="N"/>
    <n v="32779"/>
    <n v="2409"/>
    <n v="2409"/>
    <n v="0.7762"/>
    <x v="1442"/>
    <n v="0"/>
    <n v="0"/>
    <n v="0"/>
    <n v="1121"/>
    <n v="1121"/>
    <n v="2"/>
    <n v="0.84604563147891465"/>
    <n v="9.1503647696431975E-2"/>
    <n v="0"/>
    <n v="6.2450720824653277E-2"/>
    <n v="2038.75"/>
    <n v="220.5"/>
    <n v="0"/>
    <n v="150.49"/>
  </r>
  <r>
    <n v="1992"/>
    <x v="14"/>
    <n v="1989"/>
    <n v="1"/>
    <x v="0"/>
    <s v="US"/>
    <s v="AK"/>
    <n v="3"/>
    <x v="2"/>
    <s v="N"/>
    <n v="17684"/>
    <n v="4164"/>
    <n v="3341"/>
    <n v="0.95279999999999998"/>
    <x v="1443"/>
    <n v="822"/>
    <n v="0"/>
    <n v="822"/>
    <n v="4883"/>
    <n v="5705"/>
    <n v="3"/>
    <n v="0.95257167555107347"/>
    <n v="3.0903328050713157E-2"/>
    <n v="0"/>
    <n v="1.6524996398213514E-2"/>
    <n v="3967.08"/>
    <n v="128.69999999999999"/>
    <n v="0"/>
    <n v="68.819999999999993"/>
  </r>
  <r>
    <n v="1992"/>
    <x v="13"/>
    <n v="1988"/>
    <n v="1"/>
    <x v="0"/>
    <s v="US"/>
    <s v="AK"/>
    <n v="3"/>
    <x v="3"/>
    <s v="N"/>
    <n v="2850"/>
    <n v="903"/>
    <n v="793"/>
    <n v="1"/>
    <x v="1444"/>
    <n v="110"/>
    <n v="0"/>
    <n v="110"/>
    <n v="1661"/>
    <n v="1771"/>
    <n v="4"/>
    <n v="0.98865083319492886"/>
    <n v="2.2366162874384102E-3"/>
    <n v="0"/>
    <n v="9.1125505176327289E-3"/>
    <n v="892.9"/>
    <n v="2.02"/>
    <n v="0"/>
    <n v="8.2299999999999986"/>
  </r>
  <r>
    <n v="1992"/>
    <x v="16"/>
    <n v="1991"/>
    <n v="2"/>
    <x v="1"/>
    <s v="CA"/>
    <s v="BC"/>
    <n v="3"/>
    <x v="0"/>
    <s v="Y"/>
    <n v="841163"/>
    <n v="122911"/>
    <n v="122911"/>
    <n v="0.58779999999999999"/>
    <x v="1445"/>
    <n v="0"/>
    <n v="0"/>
    <n v="0"/>
    <n v="19622"/>
    <n v="19622"/>
    <n v="1"/>
    <n v="9.7295055738844477E-2"/>
    <n v="0.78449998083988659"/>
    <n v="4.0256984715599235E-2"/>
    <n v="7.7947978705669649E-2"/>
    <n v="11958.69"/>
    <n v="96424.14"/>
    <n v="4948.05"/>
    <n v="9580.7099999999991"/>
  </r>
  <r>
    <n v="1992"/>
    <x v="15"/>
    <n v="1990"/>
    <n v="2"/>
    <x v="1"/>
    <s v="CA"/>
    <s v="BC"/>
    <n v="3"/>
    <x v="1"/>
    <s v="N"/>
    <n v="446473"/>
    <n v="44663"/>
    <n v="44663"/>
    <n v="0.80769999999999997"/>
    <x v="1446"/>
    <n v="0"/>
    <n v="0"/>
    <n v="0"/>
    <n v="38765"/>
    <n v="38765"/>
    <n v="2"/>
    <n v="0.4770337001167631"/>
    <n v="0.23044642047509067"/>
    <n v="7.111404169665976E-2"/>
    <n v="0.22140583771148634"/>
    <n v="21305.78"/>
    <n v="10292.439999999999"/>
    <n v="3176.17"/>
    <n v="9888.66"/>
  </r>
  <r>
    <n v="1992"/>
    <x v="14"/>
    <n v="1989"/>
    <n v="2"/>
    <x v="1"/>
    <s v="CA"/>
    <s v="BC"/>
    <n v="3"/>
    <x v="2"/>
    <s v="N"/>
    <n v="240550"/>
    <n v="35968"/>
    <n v="23805"/>
    <n v="0.96899999999999997"/>
    <x v="1447"/>
    <n v="12163"/>
    <n v="0"/>
    <n v="12163"/>
    <n v="104202"/>
    <n v="116365"/>
    <n v="3"/>
    <n v="0.55827961090766343"/>
    <n v="0.30306037114346746"/>
    <n v="2.4750033640228597E-2"/>
    <n v="0.11390998430864047"/>
    <n v="20080.670000000002"/>
    <n v="10900.73"/>
    <n v="890.23"/>
    <n v="4097.21"/>
  </r>
  <r>
    <n v="1992"/>
    <x v="13"/>
    <n v="1988"/>
    <n v="2"/>
    <x v="1"/>
    <s v="CA"/>
    <s v="BC"/>
    <n v="3"/>
    <x v="3"/>
    <s v="N"/>
    <n v="46240"/>
    <n v="11150"/>
    <n v="9045"/>
    <n v="1"/>
    <x v="1448"/>
    <n v="2104"/>
    <n v="0"/>
    <n v="2104"/>
    <n v="30466"/>
    <n v="32570"/>
    <n v="4"/>
    <n v="0.38856880974204533"/>
    <n v="0.45331757252453359"/>
    <n v="4.5309335768007582E-3"/>
    <n v="0.15358268415662035"/>
    <n v="4332.55"/>
    <n v="5054.5"/>
    <n v="50.519999999999996"/>
    <n v="1712.45"/>
  </r>
  <r>
    <n v="1992"/>
    <x v="17"/>
    <n v="1991"/>
    <n v="3"/>
    <x v="2"/>
    <s v="CA"/>
    <s v="FR"/>
    <n v="0"/>
    <x v="4"/>
    <s v="Y"/>
    <n v="478173"/>
    <n v="12312"/>
    <n v="12251"/>
    <n v="0.57669999999999999"/>
    <x v="1449"/>
    <n v="0"/>
    <n v="60"/>
    <n v="60"/>
    <n v="7217"/>
    <n v="7277"/>
    <n v="1"/>
    <n v="0.21003959471258299"/>
    <n v="0.21572417714065259"/>
    <n v="0.21445146094336939"/>
    <n v="0.35978476720339497"/>
    <n v="2586.0600000000004"/>
    <n v="2656.05"/>
    <n v="2640.38"/>
    <n v="4429.76"/>
  </r>
  <r>
    <n v="1992"/>
    <x v="16"/>
    <n v="1990"/>
    <n v="3"/>
    <x v="2"/>
    <s v="CA"/>
    <s v="FR"/>
    <n v="0"/>
    <x v="0"/>
    <s v="N"/>
    <n v="235980"/>
    <n v="8302"/>
    <n v="8239"/>
    <n v="0.80740000000000001"/>
    <x v="1450"/>
    <n v="0"/>
    <n v="62"/>
    <n v="62"/>
    <n v="22638"/>
    <n v="22700"/>
    <n v="2"/>
    <n v="0.22261141471605345"/>
    <n v="0.12921083727109681"/>
    <n v="0.18161450911758364"/>
    <n v="0.46656323889526607"/>
    <n v="1848.14"/>
    <n v="1072.72"/>
    <n v="1507.78"/>
    <n v="3873.45"/>
  </r>
  <r>
    <n v="1992"/>
    <x v="15"/>
    <n v="1989"/>
    <n v="3"/>
    <x v="2"/>
    <s v="CA"/>
    <s v="FR"/>
    <n v="0"/>
    <x v="1"/>
    <s v="N"/>
    <n v="133391"/>
    <n v="29762"/>
    <n v="13090"/>
    <n v="0.96860000000000002"/>
    <x v="1451"/>
    <n v="10117"/>
    <n v="6554"/>
    <n v="16672"/>
    <n v="47549"/>
    <n v="64221"/>
    <n v="3"/>
    <n v="0.35305460209602801"/>
    <n v="0.12581477111147546"/>
    <n v="7.0735907987646382E-2"/>
    <n v="0.45039471880485005"/>
    <n v="10507.949999999999"/>
    <n v="3744.62"/>
    <n v="2105.31"/>
    <n v="13405.080000000002"/>
  </r>
  <r>
    <n v="1992"/>
    <x v="14"/>
    <n v="1988"/>
    <n v="3"/>
    <x v="2"/>
    <s v="CA"/>
    <s v="FR"/>
    <n v="0"/>
    <x v="2"/>
    <s v="N"/>
    <n v="29675"/>
    <n v="9050"/>
    <n v="5510"/>
    <n v="1"/>
    <x v="1452"/>
    <n v="2083"/>
    <n v="1457"/>
    <n v="3540"/>
    <n v="17656"/>
    <n v="21196"/>
    <n v="4"/>
    <n v="0.16055283571931289"/>
    <n v="0.29185297637001856"/>
    <n v="4.7683130422869167E-2"/>
    <n v="0.49991105748779946"/>
    <n v="1453.1299999999999"/>
    <n v="2641.5"/>
    <n v="431.57"/>
    <n v="4524.59"/>
  </r>
  <r>
    <n v="1992"/>
    <x v="17"/>
    <n v="1991"/>
    <n v="4"/>
    <x v="3"/>
    <s v="CA"/>
    <s v="FR"/>
    <n v="0"/>
    <x v="4"/>
    <s v="Y"/>
    <n v="1051320"/>
    <n v="59515"/>
    <n v="57948"/>
    <n v="0.59250000000000003"/>
    <x v="1453"/>
    <n v="0"/>
    <n v="1566"/>
    <n v="1566"/>
    <n v="10005"/>
    <n v="11571"/>
    <n v="1"/>
    <n v="9.5535010982097962E-2"/>
    <n v="0.11824439671047854"/>
    <n v="9.7541730628089962E-2"/>
    <n v="0.68867886167933345"/>
    <n v="5685.77"/>
    <n v="7037.32"/>
    <n v="5805.2"/>
    <n v="40986.75"/>
  </r>
  <r>
    <n v="1992"/>
    <x v="16"/>
    <n v="1990"/>
    <n v="4"/>
    <x v="3"/>
    <s v="CA"/>
    <s v="FR"/>
    <n v="0"/>
    <x v="0"/>
    <s v="N"/>
    <n v="535761"/>
    <n v="114554"/>
    <n v="108334"/>
    <n v="0.83940000000000003"/>
    <x v="1454"/>
    <n v="0"/>
    <n v="6220"/>
    <n v="6220"/>
    <n v="52106"/>
    <n v="58326"/>
    <n v="2"/>
    <n v="3.2306943989541377E-2"/>
    <n v="2.5720287109207231E-2"/>
    <n v="0.23728742835713224"/>
    <n v="0.70468534054411924"/>
    <n v="3700.8999999999996"/>
    <n v="2946.37"/>
    <n v="27182.3"/>
    <n v="80724.75"/>
  </r>
  <r>
    <n v="1992"/>
    <x v="15"/>
    <n v="1989"/>
    <n v="4"/>
    <x v="3"/>
    <s v="CA"/>
    <s v="FR"/>
    <n v="0"/>
    <x v="1"/>
    <s v="N"/>
    <n v="316994"/>
    <n v="123654"/>
    <n v="121493"/>
    <n v="0.98970000000000002"/>
    <x v="1455"/>
    <n v="1403"/>
    <n v="757"/>
    <n v="2161"/>
    <n v="116268"/>
    <n v="118429"/>
    <n v="3"/>
    <n v="4.3778346062593315E-3"/>
    <n v="9.0784227114949264E-3"/>
    <n v="0.28193088271424133"/>
    <n v="0.70461285996800449"/>
    <n v="541.34"/>
    <n v="1122.5900000000001"/>
    <n v="34862.090000000004"/>
    <n v="87128.72"/>
  </r>
  <r>
    <n v="1992"/>
    <x v="14"/>
    <n v="1988"/>
    <n v="4"/>
    <x v="3"/>
    <s v="CA"/>
    <s v="FR"/>
    <n v="0"/>
    <x v="2"/>
    <s v="N"/>
    <n v="5631"/>
    <n v="130"/>
    <n v="115"/>
    <n v="1"/>
    <x v="1016"/>
    <n v="5"/>
    <n v="9"/>
    <n v="15"/>
    <n v="4937"/>
    <n v="4952"/>
    <n v="4"/>
    <n v="4.7375257889508676E-3"/>
    <n v="7.3737296553832044E-2"/>
    <n v="0.19729502559792159"/>
    <n v="0.72423015205929542"/>
    <n v="0.62000000000000011"/>
    <n v="9.65"/>
    <n v="25.82"/>
    <n v="94.78"/>
  </r>
  <r>
    <n v="1992"/>
    <x v="17"/>
    <n v="1991"/>
    <n v="5"/>
    <x v="4"/>
    <s v="CA"/>
    <s v="WC"/>
    <n v="1"/>
    <x v="4"/>
    <s v="Y"/>
    <n v="1249451"/>
    <n v="38327"/>
    <n v="37897"/>
    <n v="0.55920000000000003"/>
    <x v="1456"/>
    <n v="0"/>
    <n v="430"/>
    <n v="430"/>
    <n v="4623"/>
    <n v="5053"/>
    <n v="1"/>
    <n v="0.22616973414172534"/>
    <n v="0.1834019777739164"/>
    <n v="0.19519468043416893"/>
    <n v="0.39523360765018944"/>
    <n v="8668.619999999999"/>
    <n v="7029.42"/>
    <n v="7481.41"/>
    <n v="15148.49"/>
  </r>
  <r>
    <n v="1992"/>
    <x v="16"/>
    <n v="1990"/>
    <n v="5"/>
    <x v="4"/>
    <s v="CA"/>
    <s v="WC"/>
    <n v="1"/>
    <x v="0"/>
    <s v="N"/>
    <n v="803634"/>
    <n v="92929"/>
    <n v="90546"/>
    <n v="0.79200000000000004"/>
    <x v="1457"/>
    <n v="0"/>
    <n v="2382"/>
    <n v="2382"/>
    <n v="46941"/>
    <n v="49323"/>
    <n v="2"/>
    <n v="0.2177362417675292"/>
    <n v="0.14414080730430787"/>
    <n v="0.42473840588654138"/>
    <n v="0.21338454504162144"/>
    <n v="20234.07"/>
    <n v="13394.9"/>
    <n v="39470.629999999997"/>
    <n v="19829.670000000002"/>
  </r>
  <r>
    <n v="1992"/>
    <x v="15"/>
    <n v="1989"/>
    <n v="5"/>
    <x v="4"/>
    <s v="CA"/>
    <s v="WC"/>
    <n v="1"/>
    <x v="1"/>
    <s v="N"/>
    <n v="389713"/>
    <n v="128437"/>
    <n v="98248"/>
    <n v="0.95960000000000001"/>
    <x v="1458"/>
    <n v="18661"/>
    <n v="11526"/>
    <n v="30188"/>
    <n v="97090"/>
    <n v="127278"/>
    <n v="3"/>
    <n v="0.38225275955617888"/>
    <n v="0.11423276349895808"/>
    <n v="0.3233296210166951"/>
    <n v="0.18018485592816791"/>
    <n v="49095.520000000004"/>
    <n v="14671.75"/>
    <n v="41527.589999999997"/>
    <n v="23142.46"/>
  </r>
  <r>
    <n v="1992"/>
    <x v="14"/>
    <n v="1988"/>
    <n v="5"/>
    <x v="4"/>
    <s v="CA"/>
    <s v="WC"/>
    <n v="1"/>
    <x v="2"/>
    <s v="N"/>
    <n v="128325"/>
    <n v="56210"/>
    <n v="34317"/>
    <n v="1"/>
    <x v="1459"/>
    <n v="10284"/>
    <n v="11608"/>
    <n v="21893"/>
    <n v="59282"/>
    <n v="81175"/>
    <n v="4"/>
    <n v="0.4080843312600036"/>
    <n v="0.12812220304635893"/>
    <n v="0.14811768077649257"/>
    <n v="0.31567578491714476"/>
    <n v="22938.71"/>
    <n v="7201.84"/>
    <n v="8325.7999999999993"/>
    <n v="17744.36"/>
  </r>
  <r>
    <n v="1992"/>
    <x v="17"/>
    <n v="1991"/>
    <n v="6"/>
    <x v="5"/>
    <s v="CA"/>
    <s v="WC"/>
    <n v="0"/>
    <x v="4"/>
    <s v="Y"/>
    <n v="312714"/>
    <n v="9592"/>
    <n v="9485"/>
    <n v="0.55920000000000003"/>
    <x v="1460"/>
    <n v="0"/>
    <n v="107"/>
    <n v="107"/>
    <n v="1157"/>
    <n v="1264"/>
    <n v="1"/>
    <n v="0.22616952785225525"/>
    <n v="0.18340289968684717"/>
    <n v="0.19519408387158649"/>
    <n v="0.39523348858931112"/>
    <n v="2169.59"/>
    <n v="1759.3400000000001"/>
    <n v="1872.45"/>
    <n v="3791.38"/>
  </r>
  <r>
    <n v="1992"/>
    <x v="16"/>
    <n v="1990"/>
    <n v="6"/>
    <x v="5"/>
    <s v="CA"/>
    <s v="WC"/>
    <n v="0"/>
    <x v="0"/>
    <s v="N"/>
    <n v="214766"/>
    <n v="24834"/>
    <n v="24198"/>
    <n v="0.79200000000000004"/>
    <x v="1461"/>
    <n v="0"/>
    <n v="636"/>
    <n v="636"/>
    <n v="12544"/>
    <n v="13180"/>
    <n v="2"/>
    <n v="0.21773647356319986"/>
    <n v="0.14414065803090031"/>
    <n v="0.42473917542792949"/>
    <n v="0.21338369297797036"/>
    <n v="5407.42"/>
    <n v="3579.69"/>
    <n v="10548.27"/>
    <n v="5299.3200000000006"/>
  </r>
  <r>
    <n v="1992"/>
    <x v="15"/>
    <n v="1989"/>
    <n v="6"/>
    <x v="5"/>
    <s v="CA"/>
    <s v="WC"/>
    <n v="0"/>
    <x v="1"/>
    <s v="N"/>
    <n v="96532"/>
    <n v="31813"/>
    <n v="24336"/>
    <n v="0.95960000000000001"/>
    <x v="1462"/>
    <n v="4622"/>
    <n v="2855"/>
    <n v="7477"/>
    <n v="24049"/>
    <n v="31526"/>
    <n v="3"/>
    <n v="0.38225287405458108"/>
    <n v="0.11423294316893791"/>
    <n v="0.32332933299050665"/>
    <n v="0.18018484978597432"/>
    <n v="12160.97"/>
    <n v="3634.2000000000003"/>
    <n v="10286.379999999999"/>
    <n v="5732.3899999999994"/>
  </r>
  <r>
    <n v="1992"/>
    <x v="14"/>
    <n v="1988"/>
    <n v="6"/>
    <x v="5"/>
    <s v="CA"/>
    <s v="WC"/>
    <n v="0"/>
    <x v="2"/>
    <s v="N"/>
    <n v="27615"/>
    <n v="12096"/>
    <n v="7384"/>
    <n v="1"/>
    <x v="7"/>
    <n v="2213"/>
    <n v="2498"/>
    <n v="4711"/>
    <n v="12757"/>
    <n v="17468"/>
    <n v="4"/>
    <n v="0.4080847278553324"/>
    <n v="0.12812269037891427"/>
    <n v="0.14811749864006205"/>
    <n v="0.31567508312569131"/>
    <n v="4936.25"/>
    <n v="1549.79"/>
    <n v="1791.65"/>
    <n v="3818.45"/>
  </r>
  <r>
    <n v="1992"/>
    <x v="17"/>
    <n v="1991"/>
    <n v="7"/>
    <x v="6"/>
    <s v="CA"/>
    <s v="GS"/>
    <n v="0"/>
    <x v="4"/>
    <s v="Y"/>
    <n v="65536"/>
    <n v="3238"/>
    <n v="3238"/>
    <n v="0.51970000000000005"/>
    <x v="1463"/>
    <n v="0"/>
    <n v="0"/>
    <n v="0"/>
    <n v="15"/>
    <n v="15"/>
    <n v="1"/>
    <n v="0.13503906611902042"/>
    <n v="0.31513233068774898"/>
    <n v="0.11175689447515517"/>
    <n v="0.43807170871807538"/>
    <n v="437.27000000000004"/>
    <n v="1020.4300000000001"/>
    <n v="361.88"/>
    <n v="1418.52"/>
  </r>
  <r>
    <n v="1992"/>
    <x v="16"/>
    <n v="1990"/>
    <n v="7"/>
    <x v="6"/>
    <s v="CA"/>
    <s v="GS"/>
    <n v="0"/>
    <x v="0"/>
    <s v="N"/>
    <n v="16714"/>
    <n v="1726"/>
    <n v="1726"/>
    <n v="0.74219999999999997"/>
    <x v="327"/>
    <n v="0"/>
    <n v="0"/>
    <n v="0"/>
    <n v="95"/>
    <n v="95"/>
    <n v="2"/>
    <n v="0.20676950882538653"/>
    <n v="0.35523991032688979"/>
    <n v="6.1861701819529977E-2"/>
    <n v="0.3761288790281937"/>
    <n v="356.94"/>
    <n v="613.24"/>
    <n v="106.79"/>
    <n v="649.29999999999995"/>
  </r>
  <r>
    <n v="1992"/>
    <x v="15"/>
    <n v="1989"/>
    <n v="7"/>
    <x v="6"/>
    <s v="CA"/>
    <s v="GS"/>
    <n v="0"/>
    <x v="1"/>
    <s v="N"/>
    <n v="46892"/>
    <n v="11467"/>
    <n v="8796"/>
    <n v="0.92459999999999998"/>
    <x v="1464"/>
    <n v="2671"/>
    <n v="0"/>
    <n v="2671"/>
    <n v="4389"/>
    <n v="7060"/>
    <n v="3"/>
    <n v="0.45388535342877612"/>
    <n v="0.19659328528052988"/>
    <n v="1.564535566108647E-2"/>
    <n v="0.3338760056296074"/>
    <n v="5205.1299999999992"/>
    <n v="2254.52"/>
    <n v="179.42"/>
    <n v="3828.8700000000003"/>
  </r>
  <r>
    <n v="1992"/>
    <x v="14"/>
    <n v="1988"/>
    <n v="7"/>
    <x v="6"/>
    <s v="CA"/>
    <s v="GS"/>
    <n v="0"/>
    <x v="2"/>
    <s v="N"/>
    <n v="18882"/>
    <n v="9134"/>
    <n v="7199"/>
    <n v="1"/>
    <x v="1465"/>
    <n v="1934"/>
    <n v="0"/>
    <n v="1934"/>
    <n v="7859"/>
    <n v="9793"/>
    <n v="4"/>
    <n v="0.30751949832058267"/>
    <n v="0.29646205655279328"/>
    <n v="1.6634333685127851E-2"/>
    <n v="0.37938411144149636"/>
    <n v="2808.92"/>
    <n v="2707.92"/>
    <n v="151.94"/>
    <n v="3465.34"/>
  </r>
  <r>
    <n v="1992"/>
    <x v="17"/>
    <n v="1991"/>
    <n v="8"/>
    <x v="7"/>
    <s v="CA"/>
    <s v="GS"/>
    <n v="0"/>
    <x v="4"/>
    <s v="Y"/>
    <n v="68563"/>
    <n v="7768"/>
    <n v="7768"/>
    <n v="0.60340000000000005"/>
    <x v="1466"/>
    <n v="0"/>
    <n v="0"/>
    <n v="0"/>
    <n v="1238"/>
    <n v="1238"/>
    <n v="1"/>
    <n v="5.8888425453908821E-2"/>
    <n v="8.1255599839342552E-2"/>
    <n v="5.0610961782061974E-2"/>
    <n v="0.80924501292468676"/>
    <n v="457.45000000000005"/>
    <n v="631.20000000000005"/>
    <n v="393.15"/>
    <n v="6286.2800000000007"/>
  </r>
  <r>
    <n v="1992"/>
    <x v="16"/>
    <n v="1990"/>
    <n v="8"/>
    <x v="7"/>
    <s v="CA"/>
    <s v="GS"/>
    <n v="0"/>
    <x v="0"/>
    <s v="N"/>
    <n v="36068"/>
    <n v="8949"/>
    <n v="8949"/>
    <n v="0.84009999999999996"/>
    <x v="1467"/>
    <n v="0"/>
    <n v="0"/>
    <n v="0"/>
    <n v="3669"/>
    <n v="3669"/>
    <n v="2"/>
    <n v="5.5755560471877519E-2"/>
    <n v="7.7573973885391584E-2"/>
    <n v="5.6224845750398336E-2"/>
    <n v="0.81044561989233244"/>
    <n v="499"/>
    <n v="694.27"/>
    <n v="503.20000000000005"/>
    <n v="7253.3099999999995"/>
  </r>
  <r>
    <n v="1992"/>
    <x v="15"/>
    <n v="1989"/>
    <n v="8"/>
    <x v="7"/>
    <s v="CA"/>
    <s v="GS"/>
    <n v="0"/>
    <x v="1"/>
    <s v="N"/>
    <n v="21416"/>
    <n v="10166"/>
    <n v="8187"/>
    <n v="0.99209999999999998"/>
    <x v="1468"/>
    <n v="1979"/>
    <n v="0"/>
    <n v="1979"/>
    <n v="6257"/>
    <n v="8236"/>
    <n v="3"/>
    <n v="0.14654724716139339"/>
    <n v="7.5166027996569282E-2"/>
    <n v="3.3867547428139778E-2"/>
    <n v="0.74441917741389751"/>
    <n v="1489.9400000000003"/>
    <n v="764.21"/>
    <n v="344.33000000000004"/>
    <n v="7568.4800000000005"/>
  </r>
  <r>
    <n v="1992"/>
    <x v="14"/>
    <n v="1988"/>
    <n v="8"/>
    <x v="7"/>
    <s v="CA"/>
    <s v="GS"/>
    <n v="0"/>
    <x v="2"/>
    <s v="N"/>
    <n v="334"/>
    <n v="158"/>
    <n v="119"/>
    <n v="1"/>
    <x v="1331"/>
    <n v="39"/>
    <n v="0"/>
    <n v="39"/>
    <n v="142"/>
    <n v="181"/>
    <n v="4"/>
    <n v="0.1544864115013557"/>
    <n v="0.24951131849423039"/>
    <n v="2.2700044138974714E-3"/>
    <n v="0.59373226559051639"/>
    <n v="24.5"/>
    <n v="39.57"/>
    <n v="0.36"/>
    <n v="94.16"/>
  </r>
  <r>
    <n v="1992"/>
    <x v="17"/>
    <n v="1991"/>
    <n v="9"/>
    <x v="8"/>
    <s v="CA"/>
    <s v="GS"/>
    <n v="1"/>
    <x v="4"/>
    <s v="Y"/>
    <n v="110040"/>
    <n v="12467"/>
    <n v="12467"/>
    <n v="0.60429999999999995"/>
    <x v="1469"/>
    <n v="0"/>
    <n v="0"/>
    <n v="0"/>
    <n v="1670"/>
    <n v="1670"/>
    <n v="1"/>
    <n v="5.8889725740071883E-2"/>
    <n v="8.125611095202917E-2"/>
    <n v="5.0608909497351889E-2"/>
    <n v="0.80924525381054702"/>
    <n v="734.2"/>
    <n v="1013.05"/>
    <n v="630.96"/>
    <n v="10089.16"/>
  </r>
  <r>
    <n v="1992"/>
    <x v="16"/>
    <n v="1990"/>
    <n v="9"/>
    <x v="8"/>
    <s v="CA"/>
    <s v="GS"/>
    <n v="1"/>
    <x v="0"/>
    <s v="N"/>
    <n v="46212"/>
    <n v="11466"/>
    <n v="11466"/>
    <n v="0.87090000000000001"/>
    <x v="1470"/>
    <n v="0"/>
    <n v="0"/>
    <n v="0"/>
    <n v="7778"/>
    <n v="7778"/>
    <n v="2"/>
    <n v="5.5756670890524752E-2"/>
    <n v="7.7573929871165057E-2"/>
    <n v="5.6224115061033732E-2"/>
    <n v="0.81044528417727657"/>
    <n v="639.34"/>
    <n v="889.51"/>
    <n v="644.70000000000005"/>
    <n v="9293.0600000000013"/>
  </r>
  <r>
    <n v="1992"/>
    <x v="15"/>
    <n v="1989"/>
    <n v="9"/>
    <x v="8"/>
    <s v="CA"/>
    <s v="GS"/>
    <n v="1"/>
    <x v="1"/>
    <s v="N"/>
    <n v="20054"/>
    <n v="9431"/>
    <n v="7666"/>
    <n v="0.98760000000000003"/>
    <x v="1471"/>
    <n v="1764"/>
    <n v="0"/>
    <n v="1764"/>
    <n v="5577"/>
    <n v="7341"/>
    <n v="3"/>
    <n v="0.14262463339999107"/>
    <n v="7.5878514641733993E-2"/>
    <n v="3.4187372631016427E-2"/>
    <n v="0.74730947932725844"/>
    <n v="1345.1299999999999"/>
    <n v="715.63000000000011"/>
    <n v="322.43"/>
    <n v="7048.07"/>
  </r>
  <r>
    <n v="1992"/>
    <x v="14"/>
    <n v="1988"/>
    <n v="9"/>
    <x v="8"/>
    <s v="CA"/>
    <s v="GS"/>
    <n v="1"/>
    <x v="2"/>
    <s v="N"/>
    <n v="296"/>
    <n v="140"/>
    <n v="105"/>
    <n v="1"/>
    <x v="1472"/>
    <n v="34"/>
    <n v="0"/>
    <n v="34"/>
    <n v="125"/>
    <n v="159"/>
    <n v="4"/>
    <n v="0.1545150024944765"/>
    <n v="0.24951892238614495"/>
    <n v="2.2806642434609081E-3"/>
    <n v="0.59368541087591764"/>
    <n v="21.68"/>
    <n v="35.01"/>
    <n v="0.32"/>
    <n v="83.300000000000011"/>
  </r>
  <r>
    <n v="1992"/>
    <x v="17"/>
    <n v="1991"/>
    <n v="10"/>
    <x v="9"/>
    <s v="US"/>
    <s v="PS"/>
    <n v="1"/>
    <x v="4"/>
    <s v="Y"/>
    <n v="166550"/>
    <n v="8138"/>
    <n v="7971"/>
    <n v="0.57550000000000001"/>
    <x v="1473"/>
    <n v="0"/>
    <n v="166"/>
    <n v="166"/>
    <n v="329"/>
    <n v="495"/>
    <n v="1"/>
    <n v="0.13654717171245517"/>
    <n v="0.16516796221249574"/>
    <n v="0.1130061660281096"/>
    <n v="0.58527870004693949"/>
    <n v="1111.24"/>
    <n v="1344.16"/>
    <n v="919.66"/>
    <n v="4763.08"/>
  </r>
  <r>
    <n v="1992"/>
    <x v="16"/>
    <n v="1990"/>
    <n v="10"/>
    <x v="9"/>
    <s v="US"/>
    <s v="PS"/>
    <n v="1"/>
    <x v="0"/>
    <s v="N"/>
    <n v="121661"/>
    <n v="20403"/>
    <n v="16010"/>
    <n v="0.81889999999999996"/>
    <x v="1474"/>
    <n v="0"/>
    <n v="4392"/>
    <n v="4392"/>
    <n v="5282"/>
    <n v="9674"/>
    <n v="2"/>
    <n v="7.3212093289973815E-2"/>
    <n v="4.5460360093221366E-2"/>
    <n v="0.15559193355895323"/>
    <n v="0.72573561305785173"/>
    <n v="1493.75"/>
    <n v="927.53"/>
    <n v="3174.55"/>
    <n v="14807.22"/>
  </r>
  <r>
    <n v="1992"/>
    <x v="15"/>
    <n v="1989"/>
    <n v="10"/>
    <x v="9"/>
    <s v="US"/>
    <s v="PS"/>
    <n v="1"/>
    <x v="1"/>
    <s v="N"/>
    <n v="52839"/>
    <n v="31010"/>
    <n v="18360"/>
    <n v="0.98680000000000001"/>
    <x v="1475"/>
    <n v="168"/>
    <n v="12481"/>
    <n v="12649"/>
    <n v="8116"/>
    <n v="20765"/>
    <n v="3"/>
    <n v="1.9558181801764846E-3"/>
    <n v="3.653332920563791E-3"/>
    <n v="0.17296462694017803"/>
    <n v="0.82142622195908166"/>
    <n v="60.65"/>
    <n v="113.28999999999999"/>
    <n v="5363.6399999999994"/>
    <n v="25472.460000000003"/>
  </r>
  <r>
    <n v="1992"/>
    <x v="14"/>
    <n v="1988"/>
    <n v="10"/>
    <x v="9"/>
    <s v="US"/>
    <s v="PS"/>
    <n v="1"/>
    <x v="2"/>
    <s v="N"/>
    <n v="5715"/>
    <n v="4252"/>
    <n v="1634"/>
    <n v="1"/>
    <x v="1476"/>
    <n v="8"/>
    <n v="2610"/>
    <n v="2618"/>
    <n v="891"/>
    <n v="3509"/>
    <n v="4"/>
    <n v="1.4814118089684198E-4"/>
    <n v="1.9046723258165404E-4"/>
    <n v="0.1142380134973076"/>
    <n v="0.88542337808921401"/>
    <n v="0.62999999999999989"/>
    <n v="0.81"/>
    <n v="485.82"/>
    <n v="3765.44"/>
  </r>
  <r>
    <n v="1992"/>
    <x v="17"/>
    <n v="1991"/>
    <n v="11"/>
    <x v="10"/>
    <s v="US"/>
    <s v="PS"/>
    <n v="1"/>
    <x v="4"/>
    <s v="Y"/>
    <n v="364954"/>
    <n v="15881"/>
    <n v="13760"/>
    <n v="0.57620000000000005"/>
    <x v="1477"/>
    <n v="0"/>
    <n v="2120"/>
    <n v="2120"/>
    <n v="979"/>
    <n v="3099"/>
    <n v="1"/>
    <n v="0.15332845960631117"/>
    <n v="0.12817209419768316"/>
    <n v="0.15278378597915634"/>
    <n v="0.56571566021684949"/>
    <n v="2435.02"/>
    <n v="2035.51"/>
    <n v="2426.3700000000003"/>
    <n v="8984.17"/>
  </r>
  <r>
    <n v="1992"/>
    <x v="16"/>
    <n v="1990"/>
    <n v="11"/>
    <x v="10"/>
    <s v="US"/>
    <s v="PS"/>
    <n v="1"/>
    <x v="0"/>
    <s v="N"/>
    <n v="186561"/>
    <n v="36113"/>
    <n v="30560"/>
    <n v="0.81389999999999996"/>
    <x v="1478"/>
    <n v="0"/>
    <n v="5553"/>
    <n v="5553"/>
    <n v="8029"/>
    <n v="13582"/>
    <n v="2"/>
    <n v="6.2156570204498933E-2"/>
    <n v="2.5953905504956028E-2"/>
    <n v="0.16076889507676326"/>
    <n v="0.75112062921378198"/>
    <n v="2244.7000000000003"/>
    <n v="937.29"/>
    <n v="5805.95"/>
    <n v="27125.7"/>
  </r>
  <r>
    <n v="1992"/>
    <x v="15"/>
    <n v="1989"/>
    <n v="11"/>
    <x v="10"/>
    <s v="US"/>
    <s v="PS"/>
    <n v="1"/>
    <x v="1"/>
    <s v="N"/>
    <n v="88954"/>
    <n v="40269"/>
    <n v="25577"/>
    <n v="0.98080000000000001"/>
    <x v="1479"/>
    <n v="199"/>
    <n v="14492"/>
    <n v="14691"/>
    <n v="22154"/>
    <n v="36845"/>
    <n v="3"/>
    <n v="5.506193318963376E-3"/>
    <n v="1.259225412970707E-2"/>
    <n v="0.2251512322072452"/>
    <n v="0.75675032034408418"/>
    <n v="221.73000000000002"/>
    <n v="507.08"/>
    <n v="9066.66"/>
    <n v="30473.73"/>
  </r>
  <r>
    <n v="1992"/>
    <x v="14"/>
    <n v="1988"/>
    <n v="11"/>
    <x v="10"/>
    <s v="US"/>
    <s v="PS"/>
    <n v="1"/>
    <x v="2"/>
    <s v="N"/>
    <n v="12454"/>
    <n v="7715"/>
    <n v="4135"/>
    <n v="1"/>
    <x v="342"/>
    <n v="66"/>
    <n v="3513"/>
    <n v="3579"/>
    <n v="3493"/>
    <n v="7072"/>
    <n v="4"/>
    <n v="1.7755934953659605E-4"/>
    <n v="2.2810544174044453E-4"/>
    <n v="0.23209987907819482"/>
    <n v="0.76749445613052814"/>
    <n v="1.37"/>
    <n v="1.76"/>
    <n v="1790.82"/>
    <n v="5921.78"/>
  </r>
  <r>
    <n v="1992"/>
    <x v="17"/>
    <n v="1991"/>
    <n v="12"/>
    <x v="11"/>
    <s v="US"/>
    <s v="PS"/>
    <n v="0"/>
    <x v="4"/>
    <s v="Y"/>
    <n v="102713"/>
    <n v="4405"/>
    <n v="3889"/>
    <n v="0.57789999999999997"/>
    <x v="1068"/>
    <n v="0"/>
    <n v="515"/>
    <n v="515"/>
    <n v="450"/>
    <n v="965"/>
    <n v="1"/>
    <n v="0.15557512922785643"/>
    <n v="0.13004964801441993"/>
    <n v="0.15220850803970934"/>
    <n v="0.56216671471801427"/>
    <n v="685.31"/>
    <n v="572.87"/>
    <n v="670.48"/>
    <n v="2476.3500000000004"/>
  </r>
  <r>
    <n v="1992"/>
    <x v="16"/>
    <n v="1990"/>
    <n v="12"/>
    <x v="11"/>
    <s v="US"/>
    <s v="PS"/>
    <n v="0"/>
    <x v="0"/>
    <s v="N"/>
    <n v="60206"/>
    <n v="11361"/>
    <n v="9960"/>
    <n v="0.81530000000000002"/>
    <x v="1480"/>
    <n v="0"/>
    <n v="1400"/>
    <n v="1400"/>
    <n v="3191"/>
    <n v="4591"/>
    <n v="2"/>
    <n v="6.3845349500411916E-2"/>
    <n v="2.6738876331706764E-2"/>
    <n v="0.16380345310772654"/>
    <n v="0.74561232106015474"/>
    <n v="725.37"/>
    <n v="303.78999999999996"/>
    <n v="1861.03"/>
    <n v="8471.17"/>
  </r>
  <r>
    <n v="1992"/>
    <x v="15"/>
    <n v="1989"/>
    <n v="12"/>
    <x v="11"/>
    <s v="US"/>
    <s v="PS"/>
    <n v="0"/>
    <x v="1"/>
    <s v="N"/>
    <n v="35167"/>
    <n v="13975"/>
    <n v="10147"/>
    <n v="0.98080000000000001"/>
    <x v="1481"/>
    <n v="76"/>
    <n v="3751"/>
    <n v="3828"/>
    <n v="10695"/>
    <n v="14523"/>
    <n v="3"/>
    <n v="6.2531260263562934E-3"/>
    <n v="1.2964199261417017E-2"/>
    <n v="0.26493462445824489"/>
    <n v="0.71584805025398168"/>
    <n v="87.39"/>
    <n v="181.18"/>
    <n v="3702.57"/>
    <n v="10004.269999999999"/>
  </r>
  <r>
    <n v="1992"/>
    <x v="14"/>
    <n v="1988"/>
    <n v="12"/>
    <x v="11"/>
    <s v="US"/>
    <s v="PS"/>
    <n v="0"/>
    <x v="2"/>
    <s v="N"/>
    <n v="4521"/>
    <n v="2390"/>
    <n v="1472"/>
    <n v="1"/>
    <x v="1482"/>
    <n v="24"/>
    <n v="893"/>
    <n v="917"/>
    <n v="1678"/>
    <n v="2595"/>
    <n v="4"/>
    <n v="2.0919189172227684E-4"/>
    <n v="2.6776562140451437E-4"/>
    <n v="0.2819948538794636"/>
    <n v="0.71752818860740941"/>
    <n v="0.5"/>
    <n v="0.64"/>
    <n v="674.01"/>
    <n v="1714.9999999999998"/>
  </r>
  <r>
    <n v="1992"/>
    <x v="17"/>
    <n v="1991"/>
    <n v="13"/>
    <x v="12"/>
    <s v="US"/>
    <s v="PS"/>
    <n v="1"/>
    <x v="4"/>
    <s v="Y"/>
    <n v="48537"/>
    <n v="1929"/>
    <n v="1754"/>
    <n v="0.57210000000000005"/>
    <x v="1483"/>
    <n v="0"/>
    <n v="175"/>
    <n v="175"/>
    <n v="503"/>
    <n v="678"/>
    <n v="1"/>
    <n v="0.13601363815366757"/>
    <n v="0.14027297034012476"/>
    <n v="0.14408149729516861"/>
    <n v="0.57963189421103911"/>
    <n v="262.49"/>
    <n v="270.70999999999998"/>
    <n v="278.06"/>
    <n v="1118.6200000000001"/>
  </r>
  <r>
    <n v="1992"/>
    <x v="16"/>
    <n v="1990"/>
    <n v="13"/>
    <x v="12"/>
    <s v="US"/>
    <s v="PS"/>
    <n v="1"/>
    <x v="0"/>
    <s v="N"/>
    <n v="27223"/>
    <n v="7317"/>
    <n v="6517"/>
    <n v="0.80179999999999996"/>
    <x v="1484"/>
    <n v="0"/>
    <n v="799"/>
    <n v="799"/>
    <n v="839"/>
    <n v="1638"/>
    <n v="2"/>
    <n v="2.5577041339255209E-2"/>
    <n v="3.2060129825760168E-2"/>
    <n v="6.6357362487188251E-2"/>
    <n v="0.87600546634779641"/>
    <n v="187.16"/>
    <n v="234.60000000000002"/>
    <n v="485.57"/>
    <n v="6410.17"/>
  </r>
  <r>
    <n v="1992"/>
    <x v="15"/>
    <n v="1989"/>
    <n v="13"/>
    <x v="12"/>
    <s v="US"/>
    <s v="PS"/>
    <n v="1"/>
    <x v="1"/>
    <s v="N"/>
    <n v="10600"/>
    <n v="5465"/>
    <n v="4223"/>
    <n v="0.96499999999999997"/>
    <x v="1485"/>
    <n v="54"/>
    <n v="1186"/>
    <n v="1241"/>
    <n v="1522"/>
    <n v="2763"/>
    <n v="3"/>
    <n v="4.9951420870911253E-3"/>
    <n v="1.7279898121058089E-2"/>
    <n v="0.21789065945024158"/>
    <n v="0.75983430034160915"/>
    <n v="27.3"/>
    <n v="94.44"/>
    <n v="1190.8399999999999"/>
    <n v="4152.7300000000005"/>
  </r>
  <r>
    <n v="1992"/>
    <x v="14"/>
    <n v="1988"/>
    <n v="13"/>
    <x v="12"/>
    <s v="US"/>
    <s v="PS"/>
    <n v="1"/>
    <x v="2"/>
    <s v="N"/>
    <n v="2274"/>
    <n v="1460"/>
    <n v="993"/>
    <n v="1"/>
    <x v="1486"/>
    <n v="15"/>
    <n v="451"/>
    <n v="466"/>
    <n v="586"/>
    <n v="1052"/>
    <n v="4"/>
    <n v="8.6151401843557827E-3"/>
    <n v="6.6085932256783227E-3"/>
    <n v="6.619550478694991E-2"/>
    <n v="0.91858076180301595"/>
    <n v="12.58"/>
    <n v="9.65"/>
    <n v="96.66"/>
    <n v="1341.33"/>
  </r>
  <r>
    <n v="1992"/>
    <x v="16"/>
    <n v="1991"/>
    <n v="14"/>
    <x v="13"/>
    <s v="US"/>
    <s v="PS"/>
    <n v="3"/>
    <x v="0"/>
    <s v="Y"/>
    <n v="2434"/>
    <n v="194"/>
    <n v="178"/>
    <n v="0.61870000000000003"/>
    <x v="1487"/>
    <n v="0"/>
    <n v="16"/>
    <n v="16"/>
    <n v="18"/>
    <n v="34"/>
    <n v="1"/>
    <n v="0"/>
    <n v="4.4107830551989732E-2"/>
    <n v="6.9062901155327344E-2"/>
    <n v="0.88682926829268294"/>
    <n v="0"/>
    <n v="8.59"/>
    <n v="13.45"/>
    <n v="172.71"/>
  </r>
  <r>
    <n v="1992"/>
    <x v="15"/>
    <n v="1990"/>
    <n v="14"/>
    <x v="13"/>
    <s v="US"/>
    <s v="PS"/>
    <n v="3"/>
    <x v="1"/>
    <s v="N"/>
    <n v="1894"/>
    <n v="390"/>
    <n v="378"/>
    <n v="0.86860000000000004"/>
    <x v="365"/>
    <n v="0"/>
    <n v="12"/>
    <n v="12"/>
    <n v="335"/>
    <n v="347"/>
    <n v="2"/>
    <n v="0"/>
    <n v="2.2047526375089624E-2"/>
    <n v="0.20098842568882519"/>
    <n v="0.77696404793608531"/>
    <n v="0"/>
    <n v="8.61"/>
    <n v="78.490000000000009"/>
    <n v="303.42"/>
  </r>
  <r>
    <n v="1992"/>
    <x v="14"/>
    <n v="1989"/>
    <n v="14"/>
    <x v="13"/>
    <s v="US"/>
    <s v="PS"/>
    <n v="3"/>
    <x v="2"/>
    <s v="N"/>
    <n v="479"/>
    <n v="98"/>
    <n v="98"/>
    <n v="0.99050000000000005"/>
    <x v="1019"/>
    <n v="0"/>
    <n v="0"/>
    <n v="0"/>
    <n v="257"/>
    <n v="257"/>
    <n v="3"/>
    <n v="0"/>
    <n v="6.338742393509128E-2"/>
    <n v="1.2474645030425963E-2"/>
    <n v="0.92413793103448283"/>
    <n v="0"/>
    <n v="6.25"/>
    <n v="1.23"/>
    <n v="91.12"/>
  </r>
  <r>
    <n v="1992"/>
    <x v="13"/>
    <n v="1988"/>
    <n v="14"/>
    <x v="13"/>
    <s v="US"/>
    <s v="PS"/>
    <n v="3"/>
    <x v="3"/>
    <s v="N"/>
    <n v="16"/>
    <n v="16"/>
    <n v="16"/>
    <n v="1"/>
    <x v="1488"/>
    <n v="0"/>
    <n v="0"/>
    <n v="0"/>
    <n v="0"/>
    <n v="0"/>
    <n v="4"/>
    <n v="0"/>
    <n v="0"/>
    <n v="1.1918951132300357E-3"/>
    <n v="0.99880810488676997"/>
    <n v="0"/>
    <n v="0"/>
    <n v="0.02"/>
    <n v="16.760000000000002"/>
  </r>
  <r>
    <n v="1992"/>
    <x v="17"/>
    <n v="1991"/>
    <n v="15"/>
    <x v="14"/>
    <s v="US"/>
    <s v="PS"/>
    <n v="0"/>
    <x v="4"/>
    <s v="Y"/>
    <n v="12324"/>
    <n v="719"/>
    <n v="714"/>
    <n v="0.58320000000000005"/>
    <x v="1489"/>
    <n v="0"/>
    <n v="5"/>
    <n v="5"/>
    <n v="74"/>
    <n v="79"/>
    <n v="1"/>
    <n v="0.11420991958221642"/>
    <n v="0.13932137946360365"/>
    <n v="0.16703009764024501"/>
    <n v="0.57943860331393493"/>
    <n v="82.23"/>
    <n v="100.31"/>
    <n v="120.26"/>
    <n v="417.19"/>
  </r>
  <r>
    <n v="1992"/>
    <x v="16"/>
    <n v="1990"/>
    <n v="15"/>
    <x v="14"/>
    <s v="US"/>
    <s v="PS"/>
    <n v="0"/>
    <x v="0"/>
    <s v="N"/>
    <n v="9047"/>
    <n v="1421"/>
    <n v="1363"/>
    <n v="0.82579999999999998"/>
    <x v="1490"/>
    <n v="0"/>
    <n v="57"/>
    <n v="57"/>
    <n v="892"/>
    <n v="949"/>
    <n v="2"/>
    <n v="8.9506237993709228E-2"/>
    <n v="9.9470139959046674E-2"/>
    <n v="0.23616417920950228"/>
    <n v="0.57485944283774182"/>
    <n v="127.2"/>
    <n v="141.36000000000001"/>
    <n v="335.62"/>
    <n v="816.95"/>
  </r>
  <r>
    <n v="1992"/>
    <x v="15"/>
    <n v="1989"/>
    <n v="15"/>
    <x v="14"/>
    <s v="US"/>
    <s v="PS"/>
    <n v="0"/>
    <x v="1"/>
    <s v="N"/>
    <n v="5312"/>
    <n v="1016"/>
    <n v="743"/>
    <n v="0.98089999999999999"/>
    <x v="1491"/>
    <n v="6"/>
    <n v="266"/>
    <n v="273"/>
    <n v="2561"/>
    <n v="2834"/>
    <n v="3"/>
    <n v="5.0002950026550225E-2"/>
    <n v="0.15820009046748085"/>
    <n v="0.236444628001652"/>
    <n v="0.55535233150431684"/>
    <n v="50.849999999999994"/>
    <n v="160.88"/>
    <n v="240.45000000000002"/>
    <n v="564.7600000000001"/>
  </r>
  <r>
    <n v="1992"/>
    <x v="14"/>
    <n v="1988"/>
    <n v="15"/>
    <x v="14"/>
    <s v="US"/>
    <s v="PS"/>
    <n v="0"/>
    <x v="2"/>
    <s v="N"/>
    <n v="883"/>
    <n v="325"/>
    <n v="186"/>
    <n v="1"/>
    <x v="1492"/>
    <n v="9"/>
    <n v="129"/>
    <n v="138"/>
    <n v="469"/>
    <n v="607"/>
    <n v="4"/>
    <n v="7.1033210332103296E-3"/>
    <n v="3.690036900369003E-4"/>
    <n v="0.29086715867158669"/>
    <n v="0.70166051660516593"/>
    <n v="2.3099999999999996"/>
    <n v="0.12"/>
    <n v="94.59"/>
    <n v="228.18"/>
  </r>
  <r>
    <n v="1992"/>
    <x v="17"/>
    <n v="1991"/>
    <n v="16"/>
    <x v="15"/>
    <s v="US"/>
    <s v="PS"/>
    <n v="0"/>
    <x v="4"/>
    <s v="Y"/>
    <n v="4542"/>
    <n v="208"/>
    <n v="204"/>
    <n v="0.59089999999999998"/>
    <x v="1493"/>
    <n v="0"/>
    <n v="3"/>
    <n v="3"/>
    <n v="27"/>
    <n v="30"/>
    <n v="1"/>
    <n v="0.19970258083085488"/>
    <n v="0.12155809267965079"/>
    <n v="0.12031085100259042"/>
    <n v="0.558428475486904"/>
    <n v="41.63"/>
    <n v="25.34"/>
    <n v="25.08"/>
    <n v="116.41"/>
  </r>
  <r>
    <n v="1992"/>
    <x v="16"/>
    <n v="1990"/>
    <n v="16"/>
    <x v="15"/>
    <s v="US"/>
    <s v="PS"/>
    <n v="0"/>
    <x v="0"/>
    <s v="N"/>
    <n v="2390"/>
    <n v="472"/>
    <n v="440"/>
    <n v="0.83689999999999998"/>
    <x v="265"/>
    <n v="0"/>
    <n v="32"/>
    <n v="32"/>
    <n v="237"/>
    <n v="269"/>
    <n v="2"/>
    <n v="6.0667597410838943E-2"/>
    <n v="0.14468841223505521"/>
    <n v="0.22699581165122479"/>
    <n v="0.56764817870288109"/>
    <n v="28.680000000000003"/>
    <n v="68.400000000000006"/>
    <n v="107.31"/>
    <n v="268.35000000000002"/>
  </r>
  <r>
    <n v="1992"/>
    <x v="15"/>
    <n v="1989"/>
    <n v="16"/>
    <x v="15"/>
    <s v="US"/>
    <s v="PS"/>
    <n v="0"/>
    <x v="1"/>
    <s v="N"/>
    <n v="1286"/>
    <n v="397"/>
    <n v="329"/>
    <n v="0.9889"/>
    <x v="1494"/>
    <n v="0"/>
    <n v="67"/>
    <n v="67"/>
    <n v="554"/>
    <n v="621"/>
    <n v="3"/>
    <n v="0.2924452279022916"/>
    <n v="2.6441702341979349E-3"/>
    <n v="0.14827499370435659"/>
    <n v="0.55663560815915392"/>
    <n v="116.13"/>
    <n v="1.05"/>
    <n v="58.88"/>
    <n v="221.04000000000002"/>
  </r>
  <r>
    <n v="1992"/>
    <x v="14"/>
    <n v="1988"/>
    <n v="16"/>
    <x v="15"/>
    <s v="US"/>
    <s v="PS"/>
    <n v="0"/>
    <x v="2"/>
    <s v="N"/>
    <n v="105"/>
    <n v="20"/>
    <n v="20"/>
    <n v="1"/>
    <x v="855"/>
    <n v="0"/>
    <n v="0"/>
    <n v="0"/>
    <n v="73"/>
    <n v="73"/>
    <n v="4"/>
    <n v="4.8756704046806439E-4"/>
    <n v="4.8756704046806439E-4"/>
    <n v="5.3632374451487086E-3"/>
    <n v="0.99366162847391526"/>
    <n v="0.01"/>
    <n v="0.01"/>
    <n v="0.11"/>
    <n v="20.38"/>
  </r>
  <r>
    <n v="1992"/>
    <x v="17"/>
    <n v="1991"/>
    <n v="17"/>
    <x v="16"/>
    <s v="US"/>
    <s v="PS"/>
    <n v="0"/>
    <x v="4"/>
    <s v="Y"/>
    <n v="19058"/>
    <n v="1107"/>
    <n v="1102"/>
    <n v="0.57110000000000005"/>
    <x v="1495"/>
    <n v="0"/>
    <n v="5"/>
    <n v="5"/>
    <n v="63"/>
    <n v="68"/>
    <n v="1"/>
    <n v="0.11477362986497219"/>
    <n v="0.13980251281680989"/>
    <n v="0.167512094736082"/>
    <n v="0.57791176258213584"/>
    <n v="127.16"/>
    <n v="154.89000000000001"/>
    <n v="185.58999999999997"/>
    <n v="640.28"/>
  </r>
  <r>
    <n v="1992"/>
    <x v="16"/>
    <n v="1990"/>
    <n v="17"/>
    <x v="16"/>
    <s v="US"/>
    <s v="PS"/>
    <n v="0"/>
    <x v="0"/>
    <s v="N"/>
    <n v="10538"/>
    <n v="1816"/>
    <n v="1563"/>
    <n v="0.81169999999999998"/>
    <x v="1496"/>
    <n v="0"/>
    <n v="252"/>
    <n v="252"/>
    <n v="603"/>
    <n v="855"/>
    <n v="2"/>
    <n v="7.5339072614381955E-2"/>
    <n v="8.9975340173499493E-2"/>
    <n v="0.21332401250605487"/>
    <n v="0.62136157470606357"/>
    <n v="136.86999999999998"/>
    <n v="163.46"/>
    <n v="387.55"/>
    <n v="1128.8399999999999"/>
  </r>
  <r>
    <n v="1992"/>
    <x v="15"/>
    <n v="1989"/>
    <n v="17"/>
    <x v="16"/>
    <s v="US"/>
    <s v="PS"/>
    <n v="0"/>
    <x v="1"/>
    <s v="N"/>
    <n v="4446"/>
    <n v="1520"/>
    <n v="609"/>
    <n v="0.97389999999999999"/>
    <x v="1497"/>
    <n v="4"/>
    <n v="905"/>
    <n v="910"/>
    <n v="1266"/>
    <n v="2176"/>
    <n v="3"/>
    <n v="4.3906898434057436E-2"/>
    <n v="8.2861445981229728E-2"/>
    <n v="0.12410472939644458"/>
    <n v="0.74912692618826826"/>
    <n v="66.759999999999991"/>
    <n v="125.99"/>
    <n v="188.70000000000002"/>
    <n v="1139.04"/>
  </r>
  <r>
    <n v="1992"/>
    <x v="14"/>
    <n v="1988"/>
    <n v="17"/>
    <x v="16"/>
    <s v="US"/>
    <s v="PS"/>
    <n v="0"/>
    <x v="2"/>
    <s v="N"/>
    <n v="935"/>
    <n v="557"/>
    <n v="131"/>
    <n v="1"/>
    <x v="906"/>
    <n v="6"/>
    <n v="419"/>
    <n v="425"/>
    <n v="284"/>
    <n v="709"/>
    <n v="4"/>
    <n v="1.794977652528226E-4"/>
    <n v="2.5129687135395164E-4"/>
    <n v="0.12150203729963564"/>
    <n v="0.87806716806375762"/>
    <n v="9.9999999999999992E-2"/>
    <n v="0.14000000000000001"/>
    <n v="67.690000000000012"/>
    <n v="489.18"/>
  </r>
  <r>
    <n v="1992"/>
    <x v="17"/>
    <n v="1991"/>
    <n v="18"/>
    <x v="17"/>
    <s v="US"/>
    <s v="WA"/>
    <n v="1"/>
    <x v="4"/>
    <s v="Y"/>
    <n v="265432"/>
    <n v="12049"/>
    <n v="8507"/>
    <n v="0.60050000000000003"/>
    <x v="1498"/>
    <n v="0"/>
    <n v="3542"/>
    <n v="3542"/>
    <n v="7660"/>
    <n v="11202"/>
    <n v="1"/>
    <n v="0.295921272010085"/>
    <n v="7.7681481278616113E-2"/>
    <n v="0.1216365038146526"/>
    <n v="0.5047607428966463"/>
    <n v="3565.73"/>
    <n v="936.03"/>
    <n v="1465.6699999999998"/>
    <n v="6082.16"/>
  </r>
  <r>
    <n v="1992"/>
    <x v="16"/>
    <n v="1990"/>
    <n v="18"/>
    <x v="17"/>
    <s v="US"/>
    <s v="WA"/>
    <n v="1"/>
    <x v="0"/>
    <s v="N"/>
    <n v="160815"/>
    <n v="26544"/>
    <n v="17427"/>
    <n v="0.81200000000000006"/>
    <x v="1499"/>
    <n v="0"/>
    <n v="9117"/>
    <n v="9117"/>
    <n v="9188"/>
    <n v="18305"/>
    <n v="2"/>
    <n v="0.10855610138332178"/>
    <n v="0.14039322202465268"/>
    <n v="0.14976793948343933"/>
    <n v="0.60128273710858626"/>
    <n v="2881.6"/>
    <n v="3726.71"/>
    <n v="3975.56"/>
    <n v="15960.93"/>
  </r>
  <r>
    <n v="1992"/>
    <x v="15"/>
    <n v="1989"/>
    <n v="18"/>
    <x v="17"/>
    <s v="US"/>
    <s v="WA"/>
    <n v="1"/>
    <x v="1"/>
    <s v="N"/>
    <n v="80173"/>
    <n v="36859"/>
    <n v="10192"/>
    <n v="0.95899999999999996"/>
    <x v="1500"/>
    <n v="3586"/>
    <n v="23081"/>
    <n v="26667"/>
    <n v="5178"/>
    <n v="31845"/>
    <n v="3"/>
    <n v="0.15315429701276953"/>
    <n v="0.10278093390154412"/>
    <n v="6.1326830814041181E-2"/>
    <n v="0.68273793827164519"/>
    <n v="5645.2"/>
    <n v="3788.46"/>
    <n v="2260.48"/>
    <n v="25165.420000000006"/>
  </r>
  <r>
    <n v="1992"/>
    <x v="14"/>
    <n v="1988"/>
    <n v="18"/>
    <x v="17"/>
    <s v="US"/>
    <s v="WA"/>
    <n v="1"/>
    <x v="2"/>
    <s v="N"/>
    <n v="18010"/>
    <n v="10675"/>
    <n v="3564"/>
    <n v="1"/>
    <x v="1501"/>
    <n v="412"/>
    <n v="6698"/>
    <n v="7110"/>
    <n v="5533"/>
    <n v="12643"/>
    <n v="4"/>
    <n v="0.17467527479630318"/>
    <n v="0.15595615249578929"/>
    <n v="1.9126609574733167E-2"/>
    <n v="0.65024196313317439"/>
    <n v="1864.6899999999998"/>
    <n v="1664.86"/>
    <n v="204.18"/>
    <n v="6941.4500000000007"/>
  </r>
  <r>
    <n v="1992"/>
    <x v="17"/>
    <n v="1991"/>
    <n v="19"/>
    <x v="18"/>
    <s v="US"/>
    <s v="CR"/>
    <n v="0"/>
    <x v="4"/>
    <s v="Y"/>
    <n v="719733"/>
    <n v="26933"/>
    <n v="25432"/>
    <n v="0.55700000000000005"/>
    <x v="1502"/>
    <n v="0"/>
    <n v="1500"/>
    <n v="1500"/>
    <n v="6376"/>
    <n v="7876"/>
    <n v="1"/>
    <n v="0.17829747198270102"/>
    <n v="0.14904453064897955"/>
    <n v="0.14919638693427034"/>
    <n v="0.52346161043404904"/>
    <n v="4802.1500000000005"/>
    <n v="4014.27"/>
    <n v="4018.3599999999997"/>
    <n v="14098.58"/>
  </r>
  <r>
    <n v="1992"/>
    <x v="16"/>
    <n v="1990"/>
    <n v="19"/>
    <x v="18"/>
    <s v="US"/>
    <s v="CR"/>
    <n v="0"/>
    <x v="0"/>
    <s v="N"/>
    <n v="400602"/>
    <n v="43626"/>
    <n v="32903"/>
    <n v="0.8286"/>
    <x v="1503"/>
    <n v="0"/>
    <n v="10723"/>
    <n v="10723"/>
    <n v="22528"/>
    <n v="33251"/>
    <n v="2"/>
    <n v="0.16927438379789361"/>
    <n v="9.3774440185096716E-2"/>
    <n v="0.23138030372073023"/>
    <n v="0.50557087229627951"/>
    <n v="7384.92"/>
    <n v="4091.0899999999997"/>
    <n v="10094.41"/>
    <n v="22056.5"/>
  </r>
  <r>
    <n v="1992"/>
    <x v="15"/>
    <n v="1989"/>
    <n v="19"/>
    <x v="18"/>
    <s v="US"/>
    <s v="CR"/>
    <n v="0"/>
    <x v="1"/>
    <s v="N"/>
    <n v="116958"/>
    <n v="30975"/>
    <n v="19434"/>
    <n v="0.94779999999999998"/>
    <x v="1504"/>
    <n v="3553"/>
    <n v="7987"/>
    <n v="11541"/>
    <n v="22127"/>
    <n v="33668"/>
    <n v="3"/>
    <n v="0.29127211575495021"/>
    <n v="0.15572254995869264"/>
    <n v="0.16339258417005406"/>
    <n v="0.3896127501163032"/>
    <n v="9022.18"/>
    <n v="4823.5200000000004"/>
    <n v="5061.0999999999995"/>
    <n v="12068.29"/>
  </r>
  <r>
    <n v="1992"/>
    <x v="14"/>
    <n v="1988"/>
    <n v="19"/>
    <x v="18"/>
    <s v="US"/>
    <s v="CR"/>
    <n v="0"/>
    <x v="2"/>
    <s v="N"/>
    <n v="13208"/>
    <n v="3917"/>
    <n v="2946"/>
    <n v="1"/>
    <x v="1505"/>
    <n v="192"/>
    <n v="778"/>
    <n v="971"/>
    <n v="7395"/>
    <n v="8366"/>
    <n v="4"/>
    <n v="0.47347383628181916"/>
    <n v="0.15216841976298101"/>
    <n v="0.10707713198377673"/>
    <n v="0.26728061197142294"/>
    <n v="1854.9899999999998"/>
    <n v="596.16999999999996"/>
    <n v="419.51000000000005"/>
    <n v="1047.1600000000001"/>
  </r>
  <r>
    <n v="1992"/>
    <x v="17"/>
    <n v="1991"/>
    <n v="20"/>
    <x v="19"/>
    <s v="US"/>
    <s v="CR"/>
    <n v="1"/>
    <x v="4"/>
    <s v="Y"/>
    <n v="78919"/>
    <n v="4003"/>
    <n v="3029"/>
    <n v="0.66849999999999998"/>
    <x v="1506"/>
    <n v="0"/>
    <n v="973"/>
    <n v="973"/>
    <n v="1186"/>
    <n v="2159"/>
    <n v="1"/>
    <n v="0"/>
    <n v="6.9513480569695821E-2"/>
    <n v="0.13610704526494052"/>
    <n v="0.7943794741653637"/>
    <n v="0"/>
    <n v="278.3"/>
    <n v="544.91"/>
    <n v="3180.33"/>
  </r>
  <r>
    <n v="1992"/>
    <x v="16"/>
    <n v="1990"/>
    <n v="20"/>
    <x v="19"/>
    <s v="US"/>
    <s v="CR"/>
    <n v="1"/>
    <x v="0"/>
    <s v="N"/>
    <n v="99969"/>
    <n v="44026"/>
    <n v="34774"/>
    <n v="0.91879999999999995"/>
    <x v="1507"/>
    <n v="0"/>
    <n v="9251"/>
    <n v="9251"/>
    <n v="7811"/>
    <n v="17062"/>
    <n v="2"/>
    <n v="0"/>
    <n v="1.0475394860151661E-2"/>
    <n v="0.19953560294165079"/>
    <n v="0.78998900219819757"/>
    <n v="0"/>
    <n v="461.2"/>
    <n v="8784.9500000000007"/>
    <n v="34780.83"/>
  </r>
  <r>
    <n v="1992"/>
    <x v="15"/>
    <n v="1989"/>
    <n v="20"/>
    <x v="19"/>
    <s v="US"/>
    <s v="CR"/>
    <n v="1"/>
    <x v="1"/>
    <s v="N"/>
    <n v="16091"/>
    <n v="8141"/>
    <n v="4805"/>
    <n v="0.99909999999999999"/>
    <x v="1508"/>
    <n v="377"/>
    <n v="2957"/>
    <n v="3335"/>
    <n v="3109"/>
    <n v="6444"/>
    <n v="3"/>
    <n v="0"/>
    <n v="4.843206858855466E-3"/>
    <n v="0.30535663837470678"/>
    <n v="0.68980015476643797"/>
    <n v="0"/>
    <n v="39.43"/>
    <n v="2486"/>
    <n v="5615.8700000000008"/>
  </r>
  <r>
    <n v="1992"/>
    <x v="14"/>
    <n v="1988"/>
    <n v="20"/>
    <x v="19"/>
    <s v="US"/>
    <s v="CR"/>
    <n v="1"/>
    <x v="2"/>
    <s v="N"/>
    <n v="40"/>
    <n v="15"/>
    <n v="8"/>
    <n v="1"/>
    <x v="117"/>
    <n v="0"/>
    <n v="7"/>
    <n v="7"/>
    <n v="13"/>
    <n v="20"/>
    <n v="4"/>
    <n v="0"/>
    <n v="0"/>
    <n v="0.48100450740502254"/>
    <n v="0.51899549259497746"/>
    <n v="0"/>
    <n v="0"/>
    <n v="7.4700000000000006"/>
    <n v="8.06"/>
  </r>
  <r>
    <n v="1992"/>
    <x v="17"/>
    <n v="1991"/>
    <n v="21"/>
    <x v="20"/>
    <s v="US"/>
    <s v="CR"/>
    <n v="1"/>
    <x v="4"/>
    <s v="Y"/>
    <n v="104639"/>
    <n v="2271"/>
    <n v="2184"/>
    <n v="0.63639999999999997"/>
    <x v="1509"/>
    <n v="0"/>
    <n v="87"/>
    <n v="87"/>
    <n v="1354"/>
    <n v="1441"/>
    <n v="1"/>
    <n v="0"/>
    <n v="0"/>
    <n v="0.2543301714461782"/>
    <n v="0.7456698285538218"/>
    <n v="0"/>
    <n v="0"/>
    <n v="577.79999999999995"/>
    <n v="1694.05"/>
  </r>
  <r>
    <n v="1992"/>
    <x v="16"/>
    <n v="1990"/>
    <n v="21"/>
    <x v="20"/>
    <s v="US"/>
    <s v="CR"/>
    <n v="1"/>
    <x v="0"/>
    <s v="N"/>
    <n v="123143"/>
    <n v="40848"/>
    <n v="37945"/>
    <n v="0.91869999999999996"/>
    <x v="1510"/>
    <n v="0"/>
    <n v="2903"/>
    <n v="2903"/>
    <n v="25793"/>
    <n v="28696"/>
    <n v="2"/>
    <n v="0"/>
    <n v="0"/>
    <n v="0.3168867012053449"/>
    <n v="0.6831132987946551"/>
    <n v="0"/>
    <n v="0"/>
    <n v="12944.470000000001"/>
    <n v="27904.42"/>
  </r>
  <r>
    <n v="1992"/>
    <x v="15"/>
    <n v="1989"/>
    <n v="21"/>
    <x v="20"/>
    <s v="US"/>
    <s v="CR"/>
    <n v="1"/>
    <x v="1"/>
    <s v="N"/>
    <n v="25107"/>
    <n v="9415"/>
    <n v="8900"/>
    <n v="0.98250000000000004"/>
    <x v="1511"/>
    <n v="0"/>
    <n v="514"/>
    <n v="515"/>
    <n v="10176"/>
    <n v="10691"/>
    <n v="3"/>
    <n v="0"/>
    <n v="0"/>
    <n v="0.45836625797626029"/>
    <n v="0.54163374202373959"/>
    <n v="0"/>
    <n v="0"/>
    <n v="4315.72"/>
    <n v="5099.7199999999993"/>
  </r>
  <r>
    <n v="1992"/>
    <x v="14"/>
    <n v="1988"/>
    <n v="21"/>
    <x v="20"/>
    <s v="US"/>
    <s v="CR"/>
    <n v="1"/>
    <x v="2"/>
    <s v="N"/>
    <n v="0"/>
    <n v="0"/>
    <n v="0"/>
    <n v="1"/>
    <x v="55"/>
    <n v="0"/>
    <n v="0"/>
    <n v="0"/>
    <n v="0"/>
    <n v="0"/>
    <n v="4"/>
    <e v="#DIV/0!"/>
    <e v="#DIV/0!"/>
    <e v="#DIV/0!"/>
    <e v="#DIV/0!"/>
    <n v="0"/>
    <n v="0"/>
    <n v="0"/>
    <n v="0"/>
  </r>
  <r>
    <n v="1992"/>
    <x v="17"/>
    <n v="1991"/>
    <n v="22"/>
    <x v="21"/>
    <s v="US"/>
    <s v="CR"/>
    <n v="1"/>
    <x v="4"/>
    <s v="Y"/>
    <n v="144341"/>
    <n v="4226"/>
    <n v="4026"/>
    <n v="0.60640000000000005"/>
    <x v="1512"/>
    <n v="0"/>
    <n v="199"/>
    <n v="199"/>
    <n v="1617"/>
    <n v="1816"/>
    <n v="1"/>
    <n v="0.18471902774228355"/>
    <n v="0.1904974870091149"/>
    <n v="0.18859736301596766"/>
    <n v="0.43618612223263392"/>
    <n v="780.63"/>
    <n v="805.05"/>
    <n v="797.02"/>
    <n v="1843.3400000000001"/>
  </r>
  <r>
    <n v="1992"/>
    <x v="16"/>
    <n v="1990"/>
    <n v="22"/>
    <x v="21"/>
    <s v="US"/>
    <s v="CR"/>
    <n v="1"/>
    <x v="0"/>
    <s v="N"/>
    <n v="93623"/>
    <n v="16379"/>
    <n v="15032"/>
    <n v="0.80789999999999995"/>
    <x v="1513"/>
    <n v="0"/>
    <n v="1346"/>
    <n v="1346"/>
    <n v="5446"/>
    <n v="6792"/>
    <n v="2"/>
    <n v="3.9297761469682307E-2"/>
    <n v="3.5829916875520861E-2"/>
    <n v="0.19496002515408403"/>
    <n v="0.72991229650071277"/>
    <n v="643.66000000000008"/>
    <n v="586.86"/>
    <n v="3193.26"/>
    <n v="11955.27"/>
  </r>
  <r>
    <n v="1992"/>
    <x v="15"/>
    <n v="1989"/>
    <n v="22"/>
    <x v="21"/>
    <s v="US"/>
    <s v="CR"/>
    <n v="1"/>
    <x v="1"/>
    <s v="N"/>
    <n v="65998"/>
    <n v="23425"/>
    <n v="21482"/>
    <n v="0.96220000000000006"/>
    <x v="1514"/>
    <n v="374"/>
    <n v="1567"/>
    <n v="1942"/>
    <n v="17545"/>
    <n v="19487"/>
    <n v="3"/>
    <n v="7.0641842698528648E-2"/>
    <n v="6.6773787726983044E-2"/>
    <n v="0.33643284307803439"/>
    <n v="0.52615152649645403"/>
    <n v="1654.8"/>
    <n v="1564.19"/>
    <n v="7881.01"/>
    <n v="12325.209999999997"/>
  </r>
  <r>
    <n v="1992"/>
    <x v="14"/>
    <n v="1988"/>
    <n v="22"/>
    <x v="21"/>
    <s v="US"/>
    <s v="CR"/>
    <n v="1"/>
    <x v="2"/>
    <s v="N"/>
    <n v="9922"/>
    <n v="3481"/>
    <n v="3350"/>
    <n v="1"/>
    <x v="1515"/>
    <n v="122"/>
    <n v="8"/>
    <n v="131"/>
    <n v="5448"/>
    <n v="5579"/>
    <n v="4"/>
    <n v="1.547419340012869E-2"/>
    <n v="4.0502343965437997E-4"/>
    <n v="0.81336462450592872"/>
    <n v="0.17075615865428809"/>
    <n v="53.870000000000005"/>
    <n v="1.41"/>
    <n v="2831.5499999999997"/>
    <n v="594.45000000000005"/>
  </r>
  <r>
    <n v="1992"/>
    <x v="17"/>
    <n v="1991"/>
    <n v="23"/>
    <x v="22"/>
    <s v="US"/>
    <s v="CR"/>
    <n v="0"/>
    <x v="4"/>
    <s v="Y"/>
    <n v="119670"/>
    <n v="10195"/>
    <n v="4134"/>
    <n v="0.58389999999999997"/>
    <x v="1516"/>
    <n v="0"/>
    <n v="6060"/>
    <n v="6060"/>
    <n v="1403"/>
    <n v="7463"/>
    <n v="1"/>
    <n v="6.3479608450869987E-2"/>
    <n v="6.5465798301194658E-2"/>
    <n v="9.3288149557643626E-2"/>
    <n v="0.77776644369029169"/>
    <n v="647.19999999999993"/>
    <n v="667.45"/>
    <n v="951.11"/>
    <n v="7929.6400000000012"/>
  </r>
  <r>
    <n v="1992"/>
    <x v="16"/>
    <n v="1990"/>
    <n v="23"/>
    <x v="22"/>
    <s v="US"/>
    <s v="CR"/>
    <n v="0"/>
    <x v="0"/>
    <s v="N"/>
    <n v="16587"/>
    <n v="1596"/>
    <n v="1104"/>
    <n v="0.77180000000000004"/>
    <x v="1517"/>
    <n v="0"/>
    <n v="491"/>
    <n v="491"/>
    <n v="653"/>
    <n v="1144"/>
    <n v="2"/>
    <n v="7.4493739469217224E-2"/>
    <n v="6.8900288754846509E-2"/>
    <n v="0.18525408547394007"/>
    <n v="0.67135188630199616"/>
    <n v="118.92999999999999"/>
    <n v="110"/>
    <n v="295.76000000000005"/>
    <n v="1071.82"/>
  </r>
  <r>
    <n v="1992"/>
    <x v="15"/>
    <n v="1989"/>
    <n v="23"/>
    <x v="22"/>
    <s v="US"/>
    <s v="CR"/>
    <n v="0"/>
    <x v="1"/>
    <s v="N"/>
    <n v="28977"/>
    <n v="7257"/>
    <n v="3960"/>
    <n v="0.93300000000000005"/>
    <x v="1518"/>
    <n v="1087"/>
    <n v="2208"/>
    <n v="3296"/>
    <n v="3299"/>
    <n v="6595"/>
    <n v="3"/>
    <n v="0.18700635503304286"/>
    <n v="9.9300836130539985E-2"/>
    <n v="0.1949115641759126"/>
    <n v="0.51878124466050457"/>
    <n v="1357.1499999999999"/>
    <n v="720.65"/>
    <n v="1414.52"/>
    <n v="3764.92"/>
  </r>
  <r>
    <n v="1992"/>
    <x v="14"/>
    <n v="1988"/>
    <n v="23"/>
    <x v="22"/>
    <s v="US"/>
    <s v="CR"/>
    <n v="0"/>
    <x v="2"/>
    <s v="N"/>
    <n v="5818"/>
    <n v="3500"/>
    <n v="652"/>
    <n v="1"/>
    <x v="1519"/>
    <n v="80"/>
    <n v="2766"/>
    <n v="2847"/>
    <n v="1736"/>
    <n v="4583"/>
    <n v="4"/>
    <n v="0.15498784358652765"/>
    <n v="1.1219326840389576E-2"/>
    <n v="1.8141768636738935E-3"/>
    <n v="0.83197865270940885"/>
    <n v="542.49"/>
    <n v="39.270000000000003"/>
    <n v="6.35"/>
    <n v="2912.1000000000004"/>
  </r>
  <r>
    <n v="1992"/>
    <x v="16"/>
    <n v="1991"/>
    <n v="24"/>
    <x v="23"/>
    <s v="US"/>
    <s v="CR"/>
    <n v="2"/>
    <x v="0"/>
    <s v="Y"/>
    <n v="199494"/>
    <n v="10954"/>
    <n v="10711"/>
    <n v="0.62549999999999994"/>
    <x v="1520"/>
    <n v="0"/>
    <n v="243"/>
    <n v="243"/>
    <n v="791"/>
    <n v="1034"/>
    <n v="1"/>
    <n v="0.15033049047323899"/>
    <n v="0.30891206059737486"/>
    <n v="0.26904325267254109"/>
    <n v="0.27171419625684512"/>
    <n v="1646.86"/>
    <n v="3384.1099999999997"/>
    <n v="2947.3500000000004"/>
    <n v="2976.61"/>
  </r>
  <r>
    <n v="1992"/>
    <x v="15"/>
    <n v="1990"/>
    <n v="24"/>
    <x v="23"/>
    <s v="US"/>
    <s v="CR"/>
    <n v="2"/>
    <x v="1"/>
    <s v="N"/>
    <n v="137054"/>
    <n v="22214"/>
    <n v="14691"/>
    <n v="0.87280000000000002"/>
    <x v="1521"/>
    <n v="0"/>
    <n v="7523"/>
    <n v="7523"/>
    <n v="22473"/>
    <n v="29996"/>
    <n v="2"/>
    <n v="0.2210548634131673"/>
    <n v="0.22580582720068568"/>
    <n v="0.12069446720241427"/>
    <n v="0.43244484218373269"/>
    <n v="4910.6100000000006"/>
    <n v="5016.1500000000005"/>
    <n v="2681.16"/>
    <n v="9606.52"/>
  </r>
  <r>
    <n v="1992"/>
    <x v="14"/>
    <n v="1989"/>
    <n v="24"/>
    <x v="23"/>
    <s v="US"/>
    <s v="CR"/>
    <n v="2"/>
    <x v="2"/>
    <s v="N"/>
    <n v="63533"/>
    <n v="30384"/>
    <n v="2591"/>
    <n v="0.995"/>
    <x v="1522"/>
    <n v="0"/>
    <n v="27792"/>
    <n v="27792"/>
    <n v="18016"/>
    <n v="45808"/>
    <n v="3"/>
    <n v="6.4859623855650726E-3"/>
    <n v="1.654583584561389E-2"/>
    <n v="1.5665769705714309E-2"/>
    <n v="0.96130243206310684"/>
    <n v="197.07"/>
    <n v="502.73"/>
    <n v="475.99"/>
    <n v="29208.29"/>
  </r>
  <r>
    <n v="1992"/>
    <x v="13"/>
    <n v="1988"/>
    <n v="24"/>
    <x v="23"/>
    <s v="US"/>
    <s v="CR"/>
    <n v="2"/>
    <x v="3"/>
    <s v="N"/>
    <n v="3768"/>
    <n v="2818"/>
    <n v="7"/>
    <n v="1"/>
    <x v="749"/>
    <n v="0"/>
    <n v="2811"/>
    <n v="2811"/>
    <n v="572"/>
    <n v="3383"/>
    <n v="4"/>
    <n v="1.4902442226424867E-4"/>
    <n v="1.8805462809536145E-4"/>
    <n v="1.4583104178715765E-3"/>
    <n v="0.99820461053176879"/>
    <n v="0.42"/>
    <n v="0.53"/>
    <n v="4.1100000000000003"/>
    <n v="2813.27"/>
  </r>
  <r>
    <n v="1992"/>
    <x v="16"/>
    <n v="1991"/>
    <n v="25"/>
    <x v="24"/>
    <s v="US"/>
    <s v="CR"/>
    <n v="2"/>
    <x v="0"/>
    <s v="Y"/>
    <n v="65888"/>
    <n v="6380"/>
    <n v="5473"/>
    <n v="0.6794"/>
    <x v="1523"/>
    <n v="0"/>
    <n v="907"/>
    <n v="907"/>
    <n v="1775"/>
    <n v="2682"/>
    <n v="1"/>
    <n v="5.5843999128661857E-2"/>
    <n v="8.7801422663254455E-2"/>
    <n v="0.19381475288317332"/>
    <n v="0.6625398253249104"/>
    <n v="356.34000000000003"/>
    <n v="560.26"/>
    <n v="1236.73"/>
    <n v="4227.66"/>
  </r>
  <r>
    <n v="1992"/>
    <x v="15"/>
    <n v="1990"/>
    <n v="25"/>
    <x v="24"/>
    <s v="US"/>
    <s v="CR"/>
    <n v="2"/>
    <x v="1"/>
    <s v="N"/>
    <n v="52016"/>
    <n v="16479"/>
    <n v="9817"/>
    <n v="0.93149999999999999"/>
    <x v="1524"/>
    <n v="0"/>
    <n v="6662"/>
    <n v="6662"/>
    <n v="10851"/>
    <n v="17513"/>
    <n v="2"/>
    <n v="3.8871766678378133E-2"/>
    <n v="5.0835671076369091E-2"/>
    <n v="9.880961699850177E-2"/>
    <n v="0.81148294524675091"/>
    <n v="640.59"/>
    <n v="837.75"/>
    <n v="1628.3400000000001"/>
    <n v="13372.890000000001"/>
  </r>
  <r>
    <n v="1992"/>
    <x v="14"/>
    <n v="1989"/>
    <n v="25"/>
    <x v="24"/>
    <s v="US"/>
    <s v="CR"/>
    <n v="2"/>
    <x v="2"/>
    <s v="N"/>
    <n v="6092"/>
    <n v="3595"/>
    <n v="340"/>
    <n v="0.999"/>
    <x v="1525"/>
    <n v="0"/>
    <n v="3255"/>
    <n v="3255"/>
    <n v="1234"/>
    <n v="4489"/>
    <n v="3"/>
    <n v="5.7181317061503296E-3"/>
    <n v="1.7465888674428047E-2"/>
    <n v="3.7512723955523172E-2"/>
    <n v="0.9393032556638985"/>
    <n v="20.560000000000002"/>
    <n v="62.8"/>
    <n v="134.88"/>
    <n v="3377.34"/>
  </r>
  <r>
    <n v="1992"/>
    <x v="13"/>
    <n v="1988"/>
    <n v="25"/>
    <x v="24"/>
    <s v="US"/>
    <s v="CR"/>
    <n v="2"/>
    <x v="3"/>
    <s v="N"/>
    <n v="47"/>
    <n v="0"/>
    <n v="0"/>
    <n v="1"/>
    <x v="55"/>
    <n v="0"/>
    <n v="0"/>
    <n v="0"/>
    <n v="41"/>
    <n v="41"/>
    <n v="4"/>
    <n v="0"/>
    <n v="0"/>
    <n v="0.33333333333333331"/>
    <n v="0.66666666666666663"/>
    <n v="0"/>
    <n v="0"/>
    <n v="0.05"/>
    <n v="0.1"/>
  </r>
  <r>
    <n v="1992"/>
    <x v="17"/>
    <n v="1991"/>
    <n v="26"/>
    <x v="25"/>
    <s v="US"/>
    <s v="CR"/>
    <n v="0"/>
    <x v="4"/>
    <s v="Y"/>
    <n v="71304"/>
    <n v="2451"/>
    <n v="2386"/>
    <n v="0.54830000000000001"/>
    <x v="1526"/>
    <n v="0"/>
    <n v="65"/>
    <n v="65"/>
    <n v="890"/>
    <n v="955"/>
    <n v="1"/>
    <n v="0.15727674638650527"/>
    <n v="0.26006558125876866"/>
    <n v="0.16058027994388072"/>
    <n v="0.42207739241084541"/>
    <n v="385.63"/>
    <n v="637.66000000000008"/>
    <n v="393.73"/>
    <n v="1034.9000000000001"/>
  </r>
  <r>
    <n v="1992"/>
    <x v="16"/>
    <n v="1990"/>
    <n v="26"/>
    <x v="25"/>
    <s v="US"/>
    <s v="CR"/>
    <n v="0"/>
    <x v="0"/>
    <s v="N"/>
    <n v="44029"/>
    <n v="2465"/>
    <n v="2408"/>
    <n v="0.76549999999999996"/>
    <x v="1527"/>
    <n v="0"/>
    <n v="56"/>
    <n v="56"/>
    <n v="543"/>
    <n v="599"/>
    <n v="2"/>
    <n v="0.12276432656040881"/>
    <n v="0.22847872815022102"/>
    <n v="0.31548444660745434"/>
    <n v="0.33327249868191589"/>
    <n v="302.7"/>
    <n v="563.3599999999999"/>
    <n v="777.8900000000001"/>
    <n v="821.75"/>
  </r>
  <r>
    <n v="1992"/>
    <x v="15"/>
    <n v="1989"/>
    <n v="26"/>
    <x v="25"/>
    <s v="US"/>
    <s v="CR"/>
    <n v="0"/>
    <x v="1"/>
    <s v="N"/>
    <n v="21617"/>
    <n v="4967"/>
    <n v="4832"/>
    <n v="0.94969999999999999"/>
    <x v="1528"/>
    <n v="45"/>
    <n v="88"/>
    <n v="134"/>
    <n v="5284"/>
    <n v="5418"/>
    <n v="3"/>
    <n v="0.23690509502978424"/>
    <n v="0.17679103110486591"/>
    <n v="0.4090357310378287"/>
    <n v="0.1772681428275211"/>
    <n v="1176.8"/>
    <n v="878.18999999999994"/>
    <n v="2031.84"/>
    <n v="880.56000000000006"/>
  </r>
  <r>
    <n v="1992"/>
    <x v="14"/>
    <n v="1988"/>
    <n v="26"/>
    <x v="25"/>
    <s v="US"/>
    <s v="CR"/>
    <n v="0"/>
    <x v="2"/>
    <s v="N"/>
    <n v="6959"/>
    <n v="1145"/>
    <n v="1063"/>
    <n v="1"/>
    <x v="1529"/>
    <n v="73"/>
    <n v="7"/>
    <n v="81"/>
    <n v="4468"/>
    <n v="4549"/>
    <n v="4"/>
    <n v="0.53323730958928028"/>
    <n v="0.30201213390947584"/>
    <n v="6.6430972022172756E-3"/>
    <n v="0.15810745929902667"/>
    <n v="610.85"/>
    <n v="345.97"/>
    <n v="7.6099999999999994"/>
    <n v="181.12"/>
  </r>
  <r>
    <n v="1992"/>
    <x v="17"/>
    <n v="1991"/>
    <n v="27"/>
    <x v="26"/>
    <s v="US"/>
    <s v="OR"/>
    <n v="0"/>
    <x v="4"/>
    <s v="Y"/>
    <n v="957990"/>
    <n v="22805"/>
    <n v="20654"/>
    <n v="0.56389999999999996"/>
    <x v="1530"/>
    <n v="0"/>
    <n v="2151"/>
    <n v="2151"/>
    <n v="19737"/>
    <n v="21888"/>
    <n v="1"/>
    <n v="0.28027214046208276"/>
    <n v="0.17087092051300826"/>
    <n v="0.25288357778063281"/>
    <n v="0.29597336124427615"/>
    <n v="6391.85"/>
    <n v="3896.86"/>
    <n v="5767.2300000000005"/>
    <n v="6749.93"/>
  </r>
  <r>
    <n v="1992"/>
    <x v="16"/>
    <n v="1990"/>
    <n v="27"/>
    <x v="26"/>
    <s v="US"/>
    <s v="OR"/>
    <n v="0"/>
    <x v="0"/>
    <s v="N"/>
    <n v="313039"/>
    <n v="28274"/>
    <n v="26207"/>
    <n v="0.75729999999999997"/>
    <x v="1531"/>
    <n v="0"/>
    <n v="2067"/>
    <n v="2067"/>
    <n v="17822"/>
    <n v="19889"/>
    <n v="2"/>
    <n v="0.21556590160594846"/>
    <n v="0.38281860082164809"/>
    <n v="0.2124613791464367"/>
    <n v="0.18915411842596683"/>
    <n v="6095.0999999999995"/>
    <n v="10824.15"/>
    <n v="6007.32"/>
    <n v="5348.31"/>
  </r>
  <r>
    <n v="1992"/>
    <x v="15"/>
    <n v="1989"/>
    <n v="27"/>
    <x v="26"/>
    <s v="US"/>
    <s v="OR"/>
    <n v="0"/>
    <x v="1"/>
    <s v="N"/>
    <n v="232390"/>
    <n v="55651"/>
    <n v="37118"/>
    <n v="0.93520000000000003"/>
    <x v="1532"/>
    <n v="6433"/>
    <n v="12099"/>
    <n v="18532"/>
    <n v="44808"/>
    <n v="63340"/>
    <n v="3"/>
    <n v="0.32532424827229306"/>
    <n v="0.27821256455316806"/>
    <n v="0.14426739117153442"/>
    <n v="0.2521957960030044"/>
    <n v="18104.88"/>
    <n v="15483.03"/>
    <n v="8028.74"/>
    <n v="14035.150000000001"/>
  </r>
  <r>
    <n v="1992"/>
    <x v="14"/>
    <n v="1988"/>
    <n v="27"/>
    <x v="26"/>
    <s v="US"/>
    <s v="OR"/>
    <n v="0"/>
    <x v="2"/>
    <s v="N"/>
    <n v="81172"/>
    <n v="30172"/>
    <n v="17265"/>
    <n v="1"/>
    <x v="1533"/>
    <n v="1751"/>
    <n v="11155"/>
    <n v="12906"/>
    <n v="42882"/>
    <n v="55788"/>
    <n v="4"/>
    <n v="0.28891812797661459"/>
    <n v="0.25916673018987357"/>
    <n v="4.9611735111541225E-2"/>
    <n v="0.40230340672197046"/>
    <n v="8717.44"/>
    <n v="7819.76"/>
    <n v="1496.92"/>
    <n v="12138.58"/>
  </r>
  <r>
    <n v="1992"/>
    <x v="17"/>
    <n v="1991"/>
    <n v="28"/>
    <x v="27"/>
    <s v="US"/>
    <s v="WA"/>
    <n v="0"/>
    <x v="4"/>
    <s v="Y"/>
    <n v="263371"/>
    <n v="12774"/>
    <n v="8492"/>
    <n v="0.61399999999999999"/>
    <x v="1534"/>
    <n v="0"/>
    <n v="4281"/>
    <n v="4281"/>
    <n v="11149"/>
    <n v="15430"/>
    <n v="1"/>
    <n v="0.28048982876503215"/>
    <n v="7.270558138005645E-2"/>
    <n v="0.11384534211766474"/>
    <n v="0.53295924773724657"/>
    <n v="3583.0499999999997"/>
    <n v="928.76"/>
    <n v="1454.29"/>
    <n v="6808.16"/>
  </r>
  <r>
    <n v="1992"/>
    <x v="16"/>
    <n v="1990"/>
    <n v="28"/>
    <x v="27"/>
    <s v="US"/>
    <s v="WA"/>
    <n v="0"/>
    <x v="0"/>
    <s v="N"/>
    <n v="140603"/>
    <n v="21710"/>
    <n v="15890"/>
    <n v="0.81369999999999998"/>
    <x v="1535"/>
    <n v="0"/>
    <n v="5820"/>
    <n v="5820"/>
    <n v="11785"/>
    <n v="17605"/>
    <n v="2"/>
    <n v="0.11829502753982193"/>
    <n v="0.15715431973093053"/>
    <n v="0.16706294408481101"/>
    <n v="0.55748770864443631"/>
    <n v="2568.23"/>
    <n v="3411.88"/>
    <n v="3627"/>
    <n v="12103.27"/>
  </r>
  <r>
    <n v="1992"/>
    <x v="15"/>
    <n v="1989"/>
    <n v="28"/>
    <x v="27"/>
    <s v="US"/>
    <s v="WA"/>
    <n v="0"/>
    <x v="1"/>
    <s v="N"/>
    <n v="68190"/>
    <n v="27067"/>
    <n v="9520"/>
    <n v="0.95389999999999997"/>
    <x v="1536"/>
    <n v="3021"/>
    <n v="14525"/>
    <n v="17546"/>
    <n v="6728"/>
    <n v="24274"/>
    <n v="3"/>
    <n v="0.18238474164935511"/>
    <n v="0.13102014321882896"/>
    <n v="7.7639117072138109E-2"/>
    <n v="0.60895599805967793"/>
    <n v="4936.7299999999996"/>
    <n v="3546.41"/>
    <n v="2101.5100000000002"/>
    <n v="16483.02"/>
  </r>
  <r>
    <n v="1992"/>
    <x v="14"/>
    <n v="1988"/>
    <n v="28"/>
    <x v="27"/>
    <s v="US"/>
    <s v="WA"/>
    <n v="0"/>
    <x v="2"/>
    <s v="N"/>
    <n v="22503"/>
    <n v="10794"/>
    <n v="4551"/>
    <n v="1"/>
    <x v="1537"/>
    <n v="520"/>
    <n v="5722"/>
    <n v="6243"/>
    <n v="9457"/>
    <n v="15700"/>
    <n v="4"/>
    <n v="0.21988420028718328"/>
    <n v="0.1969706795127148"/>
    <n v="2.4106721015331879E-2"/>
    <n v="0.55903839918477005"/>
    <n v="2373.54"/>
    <n v="2126.1999999999998"/>
    <n v="260.21999999999997"/>
    <n v="6034.5400000000009"/>
  </r>
  <r>
    <n v="1992"/>
    <x v="17"/>
    <n v="1991"/>
    <n v="29"/>
    <x v="28"/>
    <s v="US"/>
    <s v="CR"/>
    <n v="0"/>
    <x v="4"/>
    <s v="Y"/>
    <n v="5779"/>
    <n v="197"/>
    <n v="179"/>
    <n v="0.6018"/>
    <x v="115"/>
    <n v="0"/>
    <n v="18"/>
    <n v="18"/>
    <n v="132"/>
    <n v="150"/>
    <n v="1"/>
    <n v="0.20147556723432211"/>
    <n v="0.10298650765576836"/>
    <n v="0.16130173328616909"/>
    <n v="0.53423619182374049"/>
    <n v="39.869999999999997"/>
    <n v="20.38"/>
    <n v="31.92"/>
    <n v="105.72"/>
  </r>
  <r>
    <n v="1992"/>
    <x v="16"/>
    <n v="1990"/>
    <n v="29"/>
    <x v="28"/>
    <s v="US"/>
    <s v="CR"/>
    <n v="0"/>
    <x v="0"/>
    <s v="N"/>
    <n v="3778"/>
    <n v="540"/>
    <n v="478"/>
    <n v="0.81859999999999999"/>
    <x v="1538"/>
    <n v="0"/>
    <n v="62"/>
    <n v="62"/>
    <n v="247"/>
    <n v="309"/>
    <n v="2"/>
    <n v="9.431098937705891E-2"/>
    <n v="5.8555724173668444E-2"/>
    <n v="0.27195839656512572"/>
    <n v="0.575174889884147"/>
    <n v="50.96"/>
    <n v="31.64"/>
    <n v="146.95000000000002"/>
    <n v="310.78999999999996"/>
  </r>
  <r>
    <n v="1992"/>
    <x v="15"/>
    <n v="1989"/>
    <n v="29"/>
    <x v="28"/>
    <s v="US"/>
    <s v="CR"/>
    <n v="0"/>
    <x v="1"/>
    <s v="N"/>
    <n v="1673"/>
    <n v="681"/>
    <n v="504"/>
    <n v="0.96499999999999997"/>
    <x v="1539"/>
    <n v="2"/>
    <n v="174"/>
    <n v="177"/>
    <n v="237"/>
    <n v="414"/>
    <n v="3"/>
    <n v="4.4632511477141056E-2"/>
    <n v="6.0927851684536294E-2"/>
    <n v="0.37341410111617951"/>
    <n v="0.52102553572214316"/>
    <n v="30.43"/>
    <n v="41.54"/>
    <n v="254.59"/>
    <n v="355.22999999999996"/>
  </r>
  <r>
    <n v="1992"/>
    <x v="14"/>
    <n v="1988"/>
    <n v="29"/>
    <x v="28"/>
    <s v="US"/>
    <s v="CR"/>
    <n v="0"/>
    <x v="2"/>
    <s v="N"/>
    <n v="191"/>
    <n v="91"/>
    <n v="68"/>
    <n v="1"/>
    <x v="1540"/>
    <n v="0"/>
    <n v="22"/>
    <n v="23"/>
    <n v="52"/>
    <n v="75"/>
    <n v="4"/>
    <n v="0.16460680301870284"/>
    <n v="0.15268511429508913"/>
    <n v="0.21546538335338511"/>
    <n v="0.46724269933282286"/>
    <n v="15.05"/>
    <n v="13.96"/>
    <n v="19.700000000000003"/>
    <n v="42.72"/>
  </r>
  <r>
    <n v="1992"/>
    <x v="17"/>
    <n v="1991"/>
    <n v="30"/>
    <x v="29"/>
    <s v="US"/>
    <s v="CR"/>
    <n v="1"/>
    <x v="4"/>
    <s v="Y"/>
    <n v="199542"/>
    <n v="7428"/>
    <n v="7051"/>
    <n v="0.56420000000000003"/>
    <x v="1541"/>
    <n v="0"/>
    <n v="377"/>
    <n v="377"/>
    <n v="2549"/>
    <n v="2926"/>
    <n v="1"/>
    <n v="0.17921592276607715"/>
    <n v="0.14981168039241552"/>
    <n v="0.14996648207127339"/>
    <n v="0.52100591477023395"/>
    <n v="1331.37"/>
    <n v="1112.9299999999998"/>
    <n v="1114.08"/>
    <n v="3870.48"/>
  </r>
  <r>
    <n v="1992"/>
    <x v="16"/>
    <n v="1990"/>
    <n v="30"/>
    <x v="29"/>
    <s v="US"/>
    <s v="CR"/>
    <n v="1"/>
    <x v="0"/>
    <s v="N"/>
    <n v="94730"/>
    <n v="9383"/>
    <n v="7780"/>
    <n v="0.78939999999999999"/>
    <x v="1542"/>
    <n v="0"/>
    <n v="1603"/>
    <n v="1603"/>
    <n v="4826"/>
    <n v="6429"/>
    <n v="2"/>
    <n v="0.18609711833466364"/>
    <n v="0.10309458524842255"/>
    <n v="0.25437642066495381"/>
    <n v="0.45643187575196004"/>
    <n v="1746.3"/>
    <n v="967.42"/>
    <n v="2387.02"/>
    <n v="4283.07"/>
  </r>
  <r>
    <n v="1992"/>
    <x v="15"/>
    <n v="1989"/>
    <n v="30"/>
    <x v="29"/>
    <s v="US"/>
    <s v="CR"/>
    <n v="1"/>
    <x v="1"/>
    <s v="N"/>
    <n v="48755"/>
    <n v="12828"/>
    <n v="8101"/>
    <n v="0.95420000000000005"/>
    <x v="1543"/>
    <n v="1681"/>
    <n v="3045"/>
    <n v="4727"/>
    <n v="12038"/>
    <n v="16765"/>
    <n v="3"/>
    <n v="0.30391136616801168"/>
    <n v="0.15673994875476574"/>
    <n v="0.16446025298339401"/>
    <n v="0.37488843209382849"/>
    <n v="3898.73"/>
    <n v="2010.74"/>
    <n v="2109.7800000000002"/>
    <n v="4809.26"/>
  </r>
  <r>
    <n v="1992"/>
    <x v="14"/>
    <n v="1988"/>
    <n v="30"/>
    <x v="29"/>
    <s v="US"/>
    <s v="CR"/>
    <n v="1"/>
    <x v="2"/>
    <s v="N"/>
    <n v="10808"/>
    <n v="3046"/>
    <n v="2411"/>
    <n v="1"/>
    <x v="1544"/>
    <n v="157"/>
    <n v="477"/>
    <n v="634"/>
    <n v="6681"/>
    <n v="7315"/>
    <n v="4"/>
    <n v="0.49835359467897555"/>
    <n v="0.16016913818970921"/>
    <n v="0.11270407711020572"/>
    <n v="0.22877319002110943"/>
    <n v="1518"/>
    <n v="487.88"/>
    <n v="343.29999999999995"/>
    <n v="696.85"/>
  </r>
  <r>
    <n v="1993"/>
    <x v="17"/>
    <n v="1992"/>
    <n v="1"/>
    <x v="0"/>
    <s v="US"/>
    <s v="AK"/>
    <n v="3"/>
    <x v="0"/>
    <s v="Y"/>
    <n v="46696"/>
    <n v="888"/>
    <n v="888"/>
    <n v="0.55379999999999996"/>
    <x v="1128"/>
    <n v="0"/>
    <n v="0"/>
    <n v="0"/>
    <n v="330"/>
    <n v="330"/>
    <n v="1"/>
    <n v="0.47818206381014566"/>
    <n v="0.35526760182829353"/>
    <n v="0"/>
    <n v="0.16655033436156083"/>
    <n v="424.74999999999994"/>
    <n v="315.57"/>
    <n v="0"/>
    <n v="147.94"/>
  </r>
  <r>
    <n v="1993"/>
    <x v="16"/>
    <n v="1991"/>
    <n v="1"/>
    <x v="0"/>
    <s v="US"/>
    <s v="AK"/>
    <n v="3"/>
    <x v="1"/>
    <s v="N"/>
    <n v="25123"/>
    <n v="1881"/>
    <n v="1881"/>
    <n v="0.78939999999999999"/>
    <x v="1545"/>
    <n v="0"/>
    <n v="0"/>
    <n v="0"/>
    <n v="1443"/>
    <n v="1443"/>
    <n v="2"/>
    <n v="0.83701018819190165"/>
    <n v="0.10964662864917438"/>
    <n v="0"/>
    <n v="5.3343183158924105E-2"/>
    <n v="1574.91"/>
    <n v="206.31"/>
    <n v="0"/>
    <n v="100.37"/>
  </r>
  <r>
    <n v="1993"/>
    <x v="15"/>
    <n v="1990"/>
    <n v="1"/>
    <x v="0"/>
    <s v="US"/>
    <s v="AK"/>
    <n v="3"/>
    <x v="2"/>
    <s v="N"/>
    <n v="19414"/>
    <n v="3819"/>
    <n v="3593"/>
    <n v="0.95409999999999995"/>
    <x v="1546"/>
    <n v="225"/>
    <n v="0"/>
    <n v="225"/>
    <n v="6232"/>
    <n v="6457"/>
    <n v="3"/>
    <n v="0.9398986791637759"/>
    <n v="4.2138471809506348E-2"/>
    <n v="0"/>
    <n v="1.7962849026717805E-2"/>
    <n v="3589.9900000000002"/>
    <n v="160.94999999999999"/>
    <n v="0"/>
    <n v="68.61"/>
  </r>
  <r>
    <n v="1993"/>
    <x v="14"/>
    <n v="1989"/>
    <n v="1"/>
    <x v="0"/>
    <s v="US"/>
    <s v="AK"/>
    <n v="3"/>
    <x v="3"/>
    <s v="N"/>
    <n v="5099"/>
    <n v="1252"/>
    <n v="1183"/>
    <n v="1"/>
    <x v="1547"/>
    <n v="68"/>
    <n v="0"/>
    <n v="68"/>
    <n v="3337"/>
    <n v="3405"/>
    <n v="4"/>
    <n v="0.98344579756438388"/>
    <n v="3.3140347374725492E-3"/>
    <n v="0"/>
    <n v="1.3240167698143339E-2"/>
    <n v="1231.52"/>
    <n v="4.1500000000000004"/>
    <n v="0"/>
    <n v="16.579999999999998"/>
  </r>
  <r>
    <n v="1993"/>
    <x v="17"/>
    <n v="1992"/>
    <n v="2"/>
    <x v="1"/>
    <s v="CA"/>
    <s v="BC"/>
    <n v="3"/>
    <x v="0"/>
    <s v="Y"/>
    <n v="770827"/>
    <n v="123319"/>
    <n v="123319"/>
    <n v="0.58779999999999999"/>
    <x v="1548"/>
    <n v="0"/>
    <n v="0"/>
    <n v="0"/>
    <n v="17432"/>
    <n v="17432"/>
    <n v="1"/>
    <n v="9.3641934608358152E-2"/>
    <n v="0.79717608166044873"/>
    <n v="3.8150679094121655E-2"/>
    <n v="7.1031304637071385E-2"/>
    <n v="11547.87"/>
    <n v="98307.3"/>
    <n v="4704.7199999999993"/>
    <n v="8759.5400000000009"/>
  </r>
  <r>
    <n v="1993"/>
    <x v="16"/>
    <n v="1991"/>
    <n v="2"/>
    <x v="1"/>
    <s v="CA"/>
    <s v="BC"/>
    <n v="3"/>
    <x v="1"/>
    <s v="N"/>
    <n v="362163"/>
    <n v="38085"/>
    <n v="38085"/>
    <n v="0.80769999999999997"/>
    <x v="1549"/>
    <n v="0"/>
    <n v="0"/>
    <n v="0"/>
    <n v="31176"/>
    <n v="31176"/>
    <n v="2"/>
    <n v="0.48105975371942783"/>
    <n v="0.25074968826988936"/>
    <n v="7.0008451962317739E-2"/>
    <n v="0.19818210604836495"/>
    <n v="18321.559999999998"/>
    <n v="9550.01"/>
    <n v="2666.33"/>
    <n v="7547.9299999999994"/>
  </r>
  <r>
    <n v="1993"/>
    <x v="15"/>
    <n v="1990"/>
    <n v="2"/>
    <x v="1"/>
    <s v="CA"/>
    <s v="BC"/>
    <n v="3"/>
    <x v="2"/>
    <s v="N"/>
    <n v="229103"/>
    <n v="26200"/>
    <n v="21932"/>
    <n v="0.96899999999999997"/>
    <x v="490"/>
    <n v="4267"/>
    <n v="0"/>
    <n v="4267"/>
    <n v="107071"/>
    <n v="111338"/>
    <n v="3"/>
    <n v="0.37925975289473313"/>
    <n v="0.44317422367870135"/>
    <n v="3.3836803348985901E-2"/>
    <n v="0.14372922007757966"/>
    <n v="9936.67"/>
    <n v="11611.24"/>
    <n v="886.53"/>
    <n v="3765.73"/>
  </r>
  <r>
    <n v="1993"/>
    <x v="14"/>
    <n v="1989"/>
    <n v="2"/>
    <x v="1"/>
    <s v="CA"/>
    <s v="BC"/>
    <n v="3"/>
    <x v="3"/>
    <s v="N"/>
    <n v="52268"/>
    <n v="11135"/>
    <n v="9564"/>
    <n v="1"/>
    <x v="1550"/>
    <n v="1571"/>
    <n v="0"/>
    <n v="1571"/>
    <n v="35905"/>
    <n v="37476"/>
    <n v="4"/>
    <n v="0.24851426467550894"/>
    <n v="0.57291552546269264"/>
    <n v="5.276627843281638E-3"/>
    <n v="0.17329358201851666"/>
    <n v="2767.4300000000003"/>
    <n v="6379.93"/>
    <n v="58.76"/>
    <n v="1929.78"/>
  </r>
  <r>
    <n v="1993"/>
    <x v="18"/>
    <n v="1992"/>
    <n v="3"/>
    <x v="2"/>
    <s v="CA"/>
    <s v="FR"/>
    <n v="0"/>
    <x v="4"/>
    <s v="Y"/>
    <n v="472751"/>
    <n v="14665"/>
    <n v="14552"/>
    <n v="0.57669999999999999"/>
    <x v="1551"/>
    <n v="0"/>
    <n v="113"/>
    <n v="113"/>
    <n v="7017"/>
    <n v="7130"/>
    <n v="1"/>
    <n v="0.23837970450820006"/>
    <n v="0.21752904051079661"/>
    <n v="0.18411506560878024"/>
    <n v="0.35997618937222314"/>
    <n v="3496.0099999999998"/>
    <n v="3190.22"/>
    <n v="2700.1800000000003"/>
    <n v="5279.31"/>
  </r>
  <r>
    <n v="1993"/>
    <x v="17"/>
    <n v="1991"/>
    <n v="3"/>
    <x v="2"/>
    <s v="CA"/>
    <s v="FR"/>
    <n v="0"/>
    <x v="0"/>
    <s v="N"/>
    <n v="267375"/>
    <n v="12229"/>
    <n v="12096"/>
    <n v="0.80740000000000001"/>
    <x v="1552"/>
    <n v="0"/>
    <n v="133"/>
    <n v="133"/>
    <n v="25188"/>
    <n v="25321"/>
    <n v="2"/>
    <n v="0.25047322274707129"/>
    <n v="0.12596842020054014"/>
    <n v="0.14373215960464333"/>
    <n v="0.47982619744774513"/>
    <n v="3063.2799999999997"/>
    <n v="1540.59"/>
    <n v="1757.84"/>
    <n v="5868.26"/>
  </r>
  <r>
    <n v="1993"/>
    <x v="16"/>
    <n v="1990"/>
    <n v="3"/>
    <x v="2"/>
    <s v="CA"/>
    <s v="FR"/>
    <n v="0"/>
    <x v="1"/>
    <s v="N"/>
    <n v="134245"/>
    <n v="39820"/>
    <n v="16541"/>
    <n v="0.96860000000000002"/>
    <x v="1553"/>
    <n v="7174"/>
    <n v="16104"/>
    <n v="23279"/>
    <n v="39043"/>
    <n v="62322"/>
    <n v="3"/>
    <n v="0.20390749090616872"/>
    <n v="0.10671392822120015"/>
    <n v="5.7182463000003771E-2"/>
    <n v="0.63219611787262742"/>
    <n v="8119.7899999999991"/>
    <n v="4249.45"/>
    <n v="2277.06"/>
    <n v="25174.65"/>
  </r>
  <r>
    <n v="1993"/>
    <x v="15"/>
    <n v="1989"/>
    <n v="3"/>
    <x v="2"/>
    <s v="CA"/>
    <s v="FR"/>
    <n v="0"/>
    <x v="2"/>
    <s v="N"/>
    <n v="29401"/>
    <n v="11019"/>
    <n v="6799"/>
    <n v="1"/>
    <x v="1554"/>
    <n v="802"/>
    <n v="3417"/>
    <n v="4219"/>
    <n v="15441"/>
    <n v="19660"/>
    <n v="4"/>
    <n v="0.15633170494424664"/>
    <n v="0.26686644154179978"/>
    <n v="4.1849266771152187E-2"/>
    <n v="0.53495258674280133"/>
    <n v="1722.63"/>
    <n v="2940.62"/>
    <n v="461.14"/>
    <n v="5894.68"/>
  </r>
  <r>
    <n v="1993"/>
    <x v="18"/>
    <n v="1992"/>
    <n v="4"/>
    <x v="3"/>
    <s v="CA"/>
    <s v="FR"/>
    <n v="0"/>
    <x v="4"/>
    <s v="Y"/>
    <n v="158090"/>
    <n v="10841"/>
    <n v="10196"/>
    <n v="0.60709999999999997"/>
    <x v="1555"/>
    <n v="0"/>
    <n v="644"/>
    <n v="644"/>
    <n v="4468"/>
    <n v="5112"/>
    <n v="1"/>
    <n v="0.10783299113228884"/>
    <n v="0.11659001732219842"/>
    <n v="8.3286753406791258E-2"/>
    <n v="0.69229023813872148"/>
    <n v="1169.08"/>
    <n v="1264.02"/>
    <n v="902.96"/>
    <n v="7505.52"/>
  </r>
  <r>
    <n v="1993"/>
    <x v="17"/>
    <n v="1991"/>
    <n v="4"/>
    <x v="3"/>
    <s v="CA"/>
    <s v="FR"/>
    <n v="0"/>
    <x v="0"/>
    <s v="N"/>
    <n v="561272"/>
    <n v="131410"/>
    <n v="126251"/>
    <n v="0.83440000000000003"/>
    <x v="1556"/>
    <n v="0"/>
    <n v="5159"/>
    <n v="5159"/>
    <n v="48914"/>
    <n v="54073"/>
    <n v="2"/>
    <n v="4.0432558449587201E-2"/>
    <n v="2.9184614218570361E-2"/>
    <n v="0.23404817629739075"/>
    <n v="0.69633465103445169"/>
    <n v="5313.2699999999995"/>
    <n v="3835.1699999999996"/>
    <n v="30756.43"/>
    <n v="91505.81"/>
  </r>
  <r>
    <n v="1993"/>
    <x v="16"/>
    <n v="1990"/>
    <n v="4"/>
    <x v="3"/>
    <s v="CA"/>
    <s v="FR"/>
    <n v="0"/>
    <x v="1"/>
    <s v="N"/>
    <n v="208372"/>
    <n v="96029"/>
    <n v="94611"/>
    <n v="0.99309999999999998"/>
    <x v="1557"/>
    <n v="1035"/>
    <n v="381"/>
    <n v="1417"/>
    <n v="65680"/>
    <n v="67097"/>
    <n v="3"/>
    <n v="5.590909422248048E-3"/>
    <n v="8.8323227021809038E-3"/>
    <n v="0.2582822290326578"/>
    <n v="0.72729453884291317"/>
    <n v="536.89"/>
    <n v="848.16000000000008"/>
    <n v="24802.609999999997"/>
    <n v="69841.439999999988"/>
  </r>
  <r>
    <n v="1993"/>
    <x v="15"/>
    <n v="1989"/>
    <n v="4"/>
    <x v="3"/>
    <s v="CA"/>
    <s v="FR"/>
    <n v="0"/>
    <x v="2"/>
    <s v="N"/>
    <n v="13672"/>
    <n v="348"/>
    <n v="295"/>
    <n v="1"/>
    <x v="1558"/>
    <n v="26"/>
    <n v="26"/>
    <n v="53"/>
    <n v="11955"/>
    <n v="12008"/>
    <n v="4"/>
    <n v="5.9314020459038932E-3"/>
    <n v="7.62772572280008E-2"/>
    <n v="0.19218315711051889"/>
    <n v="0.72560818361557644"/>
    <n v="2.0699999999999998"/>
    <n v="26.62"/>
    <n v="67.069999999999993"/>
    <n v="253.23000000000002"/>
  </r>
  <r>
    <n v="1993"/>
    <x v="18"/>
    <n v="1992"/>
    <n v="5"/>
    <x v="4"/>
    <s v="CA"/>
    <s v="WC"/>
    <n v="1"/>
    <x v="4"/>
    <s v="Y"/>
    <n v="122241"/>
    <n v="4171"/>
    <n v="3952"/>
    <n v="0.57809999999999995"/>
    <x v="1559"/>
    <n v="0"/>
    <n v="219"/>
    <n v="219"/>
    <n v="2126"/>
    <n v="2345"/>
    <n v="1"/>
    <n v="0.2275750136650013"/>
    <n v="0.19964327154515205"/>
    <n v="0.1734520190638755"/>
    <n v="0.39932969572597127"/>
    <n v="949.27"/>
    <n v="832.76"/>
    <n v="723.51"/>
    <n v="1665.7000000000003"/>
  </r>
  <r>
    <n v="1993"/>
    <x v="17"/>
    <n v="1991"/>
    <n v="5"/>
    <x v="4"/>
    <s v="CA"/>
    <s v="WC"/>
    <n v="1"/>
    <x v="0"/>
    <s v="N"/>
    <n v="706719"/>
    <n v="74563"/>
    <n v="70871"/>
    <n v="0.79430000000000001"/>
    <x v="1560"/>
    <n v="0"/>
    <n v="3691"/>
    <n v="3691"/>
    <n v="49329"/>
    <n v="53020"/>
    <n v="2"/>
    <n v="0.26653440297669745"/>
    <n v="0.18351647334736435"/>
    <n v="0.31554626768148397"/>
    <n v="0.23440285599445407"/>
    <n v="19873.650000000001"/>
    <n v="13683.57"/>
    <n v="23528.13"/>
    <n v="17477.82"/>
  </r>
  <r>
    <n v="1993"/>
    <x v="16"/>
    <n v="1990"/>
    <n v="5"/>
    <x v="4"/>
    <s v="CA"/>
    <s v="WC"/>
    <n v="1"/>
    <x v="1"/>
    <s v="N"/>
    <n v="422673"/>
    <n v="122286"/>
    <n v="94771"/>
    <n v="0.9597"/>
    <x v="1561"/>
    <n v="8473"/>
    <n v="19041"/>
    <n v="27515"/>
    <n v="117819"/>
    <n v="145334"/>
    <n v="3"/>
    <n v="0.37309340296429888"/>
    <n v="0.14651361199948415"/>
    <n v="0.23390953987677635"/>
    <n v="0.24648344515944065"/>
    <n v="45624.32"/>
    <n v="17916.649999999998"/>
    <n v="28604"/>
    <n v="30141.620000000003"/>
  </r>
  <r>
    <n v="1993"/>
    <x v="15"/>
    <n v="1989"/>
    <n v="5"/>
    <x v="4"/>
    <s v="CA"/>
    <s v="WC"/>
    <n v="1"/>
    <x v="2"/>
    <s v="N"/>
    <n v="86242"/>
    <n v="40057"/>
    <n v="23858"/>
    <n v="1"/>
    <x v="1562"/>
    <n v="4772"/>
    <n v="11426"/>
    <n v="16198"/>
    <n v="37560"/>
    <n v="53758"/>
    <n v="4"/>
    <n v="0.36195066981348273"/>
    <n v="0.13578033732576886"/>
    <n v="8.8299745715026079E-2"/>
    <n v="0.41396924714572236"/>
    <n v="14498.81"/>
    <n v="5439.01"/>
    <n v="3537.06"/>
    <n v="16582.54"/>
  </r>
  <r>
    <n v="1993"/>
    <x v="18"/>
    <n v="1992"/>
    <n v="6"/>
    <x v="5"/>
    <s v="CA"/>
    <s v="WC"/>
    <n v="0"/>
    <x v="4"/>
    <s v="Y"/>
    <n v="36782"/>
    <n v="1255"/>
    <n v="1189"/>
    <n v="0.57809999999999995"/>
    <x v="1563"/>
    <n v="0"/>
    <n v="65"/>
    <n v="65"/>
    <n v="639"/>
    <n v="704"/>
    <n v="1"/>
    <n v="0.22757186563834531"/>
    <n v="0.19963828159857222"/>
    <n v="0.17344955064057618"/>
    <n v="0.39934030212250626"/>
    <n v="285.63"/>
    <n v="250.57"/>
    <n v="217.7"/>
    <n v="501.22000000000008"/>
  </r>
  <r>
    <n v="1993"/>
    <x v="17"/>
    <n v="1991"/>
    <n v="6"/>
    <x v="5"/>
    <s v="CA"/>
    <s v="WC"/>
    <n v="0"/>
    <x v="0"/>
    <s v="N"/>
    <n v="176879"/>
    <n v="18661"/>
    <n v="17737"/>
    <n v="0.79430000000000001"/>
    <x v="1564"/>
    <n v="0"/>
    <n v="923"/>
    <n v="923"/>
    <n v="12346"/>
    <n v="13269"/>
    <n v="2"/>
    <n v="0.26653527505697477"/>
    <n v="0.1835168904128601"/>
    <n v="0.31554616737854979"/>
    <n v="0.23440166715161531"/>
    <n v="4974.0200000000004"/>
    <n v="3424.75"/>
    <n v="5888.65"/>
    <n v="4374.3500000000004"/>
  </r>
  <r>
    <n v="1993"/>
    <x v="16"/>
    <n v="1990"/>
    <n v="6"/>
    <x v="5"/>
    <s v="CA"/>
    <s v="WC"/>
    <n v="0"/>
    <x v="1"/>
    <s v="N"/>
    <n v="112957"/>
    <n v="32680"/>
    <n v="25327"/>
    <n v="0.9597"/>
    <x v="1565"/>
    <n v="2264"/>
    <n v="5088"/>
    <n v="7353"/>
    <n v="31486"/>
    <n v="38839"/>
    <n v="3"/>
    <n v="0.37309304192859799"/>
    <n v="0.1465138652253099"/>
    <n v="0.23390958228071207"/>
    <n v="0.24648351056538001"/>
    <n v="12192.8"/>
    <n v="4788.12"/>
    <n v="7644.24"/>
    <n v="8055.16"/>
  </r>
  <r>
    <n v="1993"/>
    <x v="15"/>
    <n v="1989"/>
    <n v="6"/>
    <x v="5"/>
    <s v="CA"/>
    <s v="WC"/>
    <n v="0"/>
    <x v="2"/>
    <s v="N"/>
    <n v="21362"/>
    <n v="9922"/>
    <n v="5909"/>
    <n v="1"/>
    <x v="1307"/>
    <n v="1182"/>
    <n v="2830"/>
    <n v="4012"/>
    <n v="9303"/>
    <n v="13315"/>
    <n v="4"/>
    <n v="0.36194951946334702"/>
    <n v="0.13578083174766989"/>
    <n v="8.8299617828232341E-2"/>
    <n v="0.41397003096075086"/>
    <n v="3591.3500000000004"/>
    <n v="1347.25"/>
    <n v="876.13"/>
    <n v="4107.51"/>
  </r>
  <r>
    <n v="1993"/>
    <x v="18"/>
    <n v="1992"/>
    <n v="7"/>
    <x v="6"/>
    <s v="CA"/>
    <s v="GS"/>
    <n v="0"/>
    <x v="4"/>
    <s v="Y"/>
    <n v="48092"/>
    <n v="2551"/>
    <n v="2551"/>
    <n v="0.51970000000000005"/>
    <x v="1566"/>
    <n v="0"/>
    <n v="0"/>
    <n v="0"/>
    <n v="11"/>
    <n v="11"/>
    <n v="1"/>
    <n v="0.14465694786893343"/>
    <n v="0.3358747505948485"/>
    <n v="0.10767246684724448"/>
    <n v="0.41179583468897368"/>
    <n v="369.03"/>
    <n v="856.84"/>
    <n v="274.67999999999995"/>
    <n v="1050.52"/>
  </r>
  <r>
    <n v="1993"/>
    <x v="17"/>
    <n v="1991"/>
    <n v="7"/>
    <x v="6"/>
    <s v="CA"/>
    <s v="GS"/>
    <n v="0"/>
    <x v="0"/>
    <s v="N"/>
    <n v="36068"/>
    <n v="3804"/>
    <n v="3804"/>
    <n v="0.74219999999999997"/>
    <x v="615"/>
    <n v="0"/>
    <n v="0"/>
    <n v="0"/>
    <n v="204"/>
    <n v="204"/>
    <n v="2"/>
    <n v="0.1628084878182143"/>
    <n v="0.39503790706722325"/>
    <n v="6.233635818761106E-2"/>
    <n v="0.37981724692695129"/>
    <n v="619.33000000000004"/>
    <n v="1502.74"/>
    <n v="237.13"/>
    <n v="1444.84"/>
  </r>
  <r>
    <n v="1993"/>
    <x v="16"/>
    <n v="1990"/>
    <n v="7"/>
    <x v="6"/>
    <s v="CA"/>
    <s v="GS"/>
    <n v="0"/>
    <x v="1"/>
    <s v="N"/>
    <n v="9879"/>
    <n v="2417"/>
    <n v="1982"/>
    <n v="0.92459999999999998"/>
    <x v="1567"/>
    <n v="434"/>
    <n v="0"/>
    <n v="434"/>
    <n v="1021"/>
    <n v="1455"/>
    <n v="3"/>
    <n v="0.36837728480054277"/>
    <n v="0.2203710292669607"/>
    <n v="1.6371128561144529E-2"/>
    <n v="0.39488055737135191"/>
    <n v="890.3900000000001"/>
    <n v="532.65000000000009"/>
    <n v="39.57"/>
    <n v="954.45"/>
  </r>
  <r>
    <n v="1993"/>
    <x v="15"/>
    <n v="1989"/>
    <n v="7"/>
    <x v="6"/>
    <s v="CA"/>
    <s v="GS"/>
    <n v="0"/>
    <x v="2"/>
    <s v="N"/>
    <n v="21656"/>
    <n v="11509"/>
    <n v="9033"/>
    <n v="1"/>
    <x v="1568"/>
    <n v="2476"/>
    <n v="0"/>
    <n v="2476"/>
    <n v="7980"/>
    <n v="10456"/>
    <n v="4"/>
    <n v="0.25029758439667266"/>
    <n v="0.30051245336396348"/>
    <n v="1.6278952572432479E-2"/>
    <n v="0.43291100966693141"/>
    <n v="2880.76"/>
    <n v="3458.7"/>
    <n v="187.36"/>
    <n v="4982.5200000000004"/>
  </r>
  <r>
    <n v="1993"/>
    <x v="18"/>
    <n v="1992"/>
    <n v="8"/>
    <x v="7"/>
    <s v="CA"/>
    <s v="GS"/>
    <n v="0"/>
    <x v="4"/>
    <s v="Y"/>
    <n v="91462"/>
    <n v="12263"/>
    <n v="12263"/>
    <n v="0.60340000000000005"/>
    <x v="1569"/>
    <n v="0"/>
    <n v="0"/>
    <n v="0"/>
    <n v="1582"/>
    <n v="1582"/>
    <n v="1"/>
    <n v="5.7230669369608869E-2"/>
    <n v="8.0367408779778174E-2"/>
    <n v="4.431803170140209E-2"/>
    <n v="0.8180838901492109"/>
    <n v="701.83"/>
    <n v="985.56"/>
    <n v="543.48"/>
    <n v="10032.31"/>
  </r>
  <r>
    <n v="1993"/>
    <x v="17"/>
    <n v="1991"/>
    <n v="8"/>
    <x v="7"/>
    <s v="CA"/>
    <s v="GS"/>
    <n v="0"/>
    <x v="0"/>
    <s v="N"/>
    <n v="32131"/>
    <n v="9514"/>
    <n v="9514"/>
    <n v="0.84009999999999996"/>
    <x v="1570"/>
    <n v="0"/>
    <n v="0"/>
    <n v="0"/>
    <n v="2921"/>
    <n v="2921"/>
    <n v="2"/>
    <n v="4.1168223218583599E-2"/>
    <n v="7.4862685004761079E-2"/>
    <n v="4.9969415489005339E-2"/>
    <n v="0.83399967628764982"/>
    <n v="391.69999999999993"/>
    <n v="712.29"/>
    <n v="475.44"/>
    <n v="7935.19"/>
  </r>
  <r>
    <n v="1993"/>
    <x v="16"/>
    <n v="1990"/>
    <n v="8"/>
    <x v="7"/>
    <s v="CA"/>
    <s v="GS"/>
    <n v="0"/>
    <x v="1"/>
    <s v="N"/>
    <n v="12629"/>
    <n v="6661"/>
    <n v="5863"/>
    <n v="0.99209999999999998"/>
    <x v="1571"/>
    <n v="798"/>
    <n v="0"/>
    <n v="798"/>
    <n v="3106"/>
    <n v="3904"/>
    <n v="3"/>
    <n v="5.2455861446750768E-2"/>
    <n v="7.5611619762182489E-2"/>
    <n v="3.2764835072454632E-2"/>
    <n v="0.83916768371861217"/>
    <n v="349.43"/>
    <n v="503.68"/>
    <n v="218.26"/>
    <n v="5590.04"/>
  </r>
  <r>
    <n v="1993"/>
    <x v="15"/>
    <n v="1989"/>
    <n v="8"/>
    <x v="7"/>
    <s v="CA"/>
    <s v="GS"/>
    <n v="0"/>
    <x v="2"/>
    <s v="N"/>
    <n v="708"/>
    <n v="330"/>
    <n v="263"/>
    <n v="1"/>
    <x v="227"/>
    <n v="66"/>
    <n v="0"/>
    <n v="66"/>
    <n v="306"/>
    <n v="372"/>
    <n v="4"/>
    <n v="5.4081015719467967E-2"/>
    <n v="0.28473397823458285"/>
    <n v="2.4183796856106412E-3"/>
    <n v="0.65876662636033867"/>
    <n v="17.89"/>
    <n v="94.19"/>
    <n v="0.8"/>
    <n v="217.92000000000002"/>
  </r>
  <r>
    <n v="1993"/>
    <x v="18"/>
    <n v="1992"/>
    <n v="9"/>
    <x v="8"/>
    <s v="CA"/>
    <s v="GS"/>
    <n v="1"/>
    <x v="4"/>
    <s v="Y"/>
    <n v="83981"/>
    <n v="11260"/>
    <n v="11260"/>
    <n v="0.64980000000000004"/>
    <x v="1572"/>
    <n v="0"/>
    <n v="0"/>
    <n v="0"/>
    <n v="3455"/>
    <n v="3455"/>
    <n v="1"/>
    <n v="5.7229255382921188E-2"/>
    <n v="8.0367490663978733E-2"/>
    <n v="4.4319125411295589E-2"/>
    <n v="0.81808412854180457"/>
    <n v="644.41"/>
    <n v="904.95"/>
    <n v="499.04"/>
    <n v="9211.75"/>
  </r>
  <r>
    <n v="1993"/>
    <x v="17"/>
    <n v="1991"/>
    <n v="9"/>
    <x v="8"/>
    <s v="CA"/>
    <s v="GS"/>
    <n v="1"/>
    <x v="0"/>
    <s v="N"/>
    <n v="51886"/>
    <n v="15364"/>
    <n v="15364"/>
    <n v="0.84509999999999996"/>
    <x v="1573"/>
    <n v="0"/>
    <n v="0"/>
    <n v="0"/>
    <n v="6194"/>
    <n v="6194"/>
    <n v="2"/>
    <n v="4.116833111175907E-2"/>
    <n v="7.4861628899904192E-2"/>
    <n v="4.9969800474861492E-2"/>
    <n v="0.83400023951347524"/>
    <n v="632.53000000000009"/>
    <n v="1150.21"/>
    <n v="767.76"/>
    <n v="12813.980000000001"/>
  </r>
  <r>
    <n v="1993"/>
    <x v="16"/>
    <n v="1990"/>
    <n v="9"/>
    <x v="8"/>
    <s v="CA"/>
    <s v="GS"/>
    <n v="1"/>
    <x v="1"/>
    <s v="N"/>
    <n v="13103"/>
    <n v="6918"/>
    <n v="6083"/>
    <n v="0.9929"/>
    <x v="993"/>
    <n v="835"/>
    <n v="0"/>
    <n v="835"/>
    <n v="3250"/>
    <n v="4085"/>
    <n v="3"/>
    <n v="5.2558321047610781E-2"/>
    <n v="7.5534067585927789E-2"/>
    <n v="3.2730610239065705E-2"/>
    <n v="0.83917700112739568"/>
    <n v="363.63"/>
    <n v="522.59"/>
    <n v="226.45000000000002"/>
    <n v="5805.93"/>
  </r>
  <r>
    <n v="1993"/>
    <x v="15"/>
    <n v="1989"/>
    <n v="9"/>
    <x v="8"/>
    <s v="CA"/>
    <s v="GS"/>
    <n v="1"/>
    <x v="2"/>
    <s v="N"/>
    <n v="1034"/>
    <n v="483"/>
    <n v="385"/>
    <n v="1"/>
    <x v="1574"/>
    <n v="97"/>
    <n v="0"/>
    <n v="97"/>
    <n v="447"/>
    <n v="544"/>
    <n v="4"/>
    <n v="5.40686000538202E-2"/>
    <n v="0.2847916537291188"/>
    <n v="2.4012088844728723E-3"/>
    <n v="0.65873853733258814"/>
    <n v="26.12"/>
    <n v="137.58000000000001"/>
    <n v="1.1599999999999999"/>
    <n v="318.23"/>
  </r>
  <r>
    <n v="1993"/>
    <x v="18"/>
    <n v="1992"/>
    <n v="10"/>
    <x v="9"/>
    <s v="US"/>
    <s v="PS"/>
    <n v="1"/>
    <x v="4"/>
    <s v="Y"/>
    <n v="130878"/>
    <n v="6558"/>
    <n v="6423"/>
    <n v="0.57550000000000001"/>
    <x v="1575"/>
    <n v="0"/>
    <n v="134"/>
    <n v="134"/>
    <n v="253"/>
    <n v="387"/>
    <n v="1"/>
    <n v="0.15312951236359038"/>
    <n v="0.1899191414939993"/>
    <n v="0.11398106541716922"/>
    <n v="0.54297028072524123"/>
    <n v="1004.28"/>
    <n v="1245.56"/>
    <n v="747.53"/>
    <n v="3561"/>
  </r>
  <r>
    <n v="1993"/>
    <x v="17"/>
    <n v="1991"/>
    <n v="10"/>
    <x v="9"/>
    <s v="US"/>
    <s v="PS"/>
    <n v="1"/>
    <x v="0"/>
    <s v="N"/>
    <n v="91463"/>
    <n v="16541"/>
    <n v="13275"/>
    <n v="0.81889999999999996"/>
    <x v="1576"/>
    <n v="0"/>
    <n v="3265"/>
    <n v="3265"/>
    <n v="3833"/>
    <n v="7098"/>
    <n v="2"/>
    <n v="5.9602645003016687E-2"/>
    <n v="5.077629556905168E-2"/>
    <n v="0.15630437121932997"/>
    <n v="0.73331668820860174"/>
    <n v="985.91"/>
    <n v="839.91"/>
    <n v="2585.4899999999998"/>
    <n v="12130.069999999998"/>
  </r>
  <r>
    <n v="1993"/>
    <x v="16"/>
    <n v="1990"/>
    <n v="10"/>
    <x v="9"/>
    <s v="US"/>
    <s v="PS"/>
    <n v="1"/>
    <x v="1"/>
    <s v="N"/>
    <n v="59478"/>
    <n v="35911"/>
    <n v="23534"/>
    <n v="0.98680000000000001"/>
    <x v="1577"/>
    <n v="275"/>
    <n v="12100"/>
    <n v="12376"/>
    <n v="8507"/>
    <n v="20883"/>
    <n v="3"/>
    <n v="2.0720641696636549E-3"/>
    <n v="4.1842274174662113E-3"/>
    <n v="0.18420541866639933"/>
    <n v="0.8095382897464708"/>
    <n v="74.41"/>
    <n v="150.26"/>
    <n v="6615.01"/>
    <n v="29071.370000000003"/>
  </r>
  <r>
    <n v="1993"/>
    <x v="15"/>
    <n v="1989"/>
    <n v="10"/>
    <x v="9"/>
    <s v="US"/>
    <s v="PS"/>
    <n v="1"/>
    <x v="2"/>
    <s v="N"/>
    <n v="3145"/>
    <n v="2307"/>
    <n v="978"/>
    <n v="1"/>
    <x v="1578"/>
    <n v="4"/>
    <n v="1325"/>
    <n v="1329"/>
    <n v="522"/>
    <n v="1851"/>
    <n v="4"/>
    <n v="2.0365098554078002E-4"/>
    <n v="2.4698098246435021E-4"/>
    <n v="0.12690922798944482"/>
    <n v="0.87264014004255019"/>
    <n v="0.47"/>
    <n v="0.56999999999999995"/>
    <n v="292.89"/>
    <n v="2013.9400000000003"/>
  </r>
  <r>
    <n v="1993"/>
    <x v="18"/>
    <n v="1992"/>
    <n v="11"/>
    <x v="10"/>
    <s v="US"/>
    <s v="PS"/>
    <n v="1"/>
    <x v="4"/>
    <s v="Y"/>
    <n v="455776"/>
    <n v="20384"/>
    <n v="17979"/>
    <n v="0.57620000000000005"/>
    <x v="1579"/>
    <n v="0"/>
    <n v="2404"/>
    <n v="2404"/>
    <n v="1455"/>
    <n v="3859"/>
    <n v="1"/>
    <n v="0.17157131601849682"/>
    <n v="0.15110139981927057"/>
    <n v="0.15542438552476789"/>
    <n v="0.52190289863746486"/>
    <n v="3497.3199999999997"/>
    <n v="3080.06"/>
    <n v="3168.18"/>
    <n v="10638.5"/>
  </r>
  <r>
    <n v="1993"/>
    <x v="17"/>
    <n v="1991"/>
    <n v="11"/>
    <x v="10"/>
    <s v="US"/>
    <s v="PS"/>
    <n v="1"/>
    <x v="0"/>
    <s v="N"/>
    <n v="202112"/>
    <n v="38355"/>
    <n v="32672"/>
    <n v="0.81389999999999996"/>
    <x v="1580"/>
    <n v="0"/>
    <n v="5682"/>
    <n v="5682"/>
    <n v="9091"/>
    <n v="14773"/>
    <n v="2"/>
    <n v="5.580326996931307E-2"/>
    <n v="3.3156216513579681E-2"/>
    <n v="0.17812728946085399"/>
    <n v="0.73291322405625325"/>
    <n v="2140.3399999999997"/>
    <n v="1271.71"/>
    <n v="6832.09"/>
    <n v="28110.959999999999"/>
  </r>
  <r>
    <n v="1993"/>
    <x v="16"/>
    <n v="1990"/>
    <n v="11"/>
    <x v="10"/>
    <s v="US"/>
    <s v="PS"/>
    <n v="1"/>
    <x v="1"/>
    <s v="N"/>
    <n v="86450"/>
    <n v="38056"/>
    <n v="25135"/>
    <n v="0.98080000000000001"/>
    <x v="1581"/>
    <n v="146"/>
    <n v="12774"/>
    <n v="12921"/>
    <n v="22663"/>
    <n v="35584"/>
    <n v="3"/>
    <n v="7.0500699488863358E-3"/>
    <n v="1.4735776096295073E-2"/>
    <n v="0.25368479802061994"/>
    <n v="0.72452935593419865"/>
    <n v="268.3"/>
    <n v="560.79"/>
    <n v="9654.32"/>
    <n v="27572.95"/>
  </r>
  <r>
    <n v="1993"/>
    <x v="15"/>
    <n v="1989"/>
    <n v="11"/>
    <x v="10"/>
    <s v="US"/>
    <s v="PS"/>
    <n v="1"/>
    <x v="2"/>
    <s v="N"/>
    <n v="8739"/>
    <n v="5149"/>
    <n v="2898"/>
    <n v="1"/>
    <x v="66"/>
    <n v="12"/>
    <n v="2238"/>
    <n v="2250"/>
    <n v="2715"/>
    <n v="4965"/>
    <n v="4"/>
    <n v="2.5634502486740945E-4"/>
    <n v="3.0489521897108547E-4"/>
    <n v="0.26742029514634003"/>
    <n v="0.73201846460982156"/>
    <n v="1.32"/>
    <n v="1.57"/>
    <n v="1377.03"/>
    <n v="3769.39"/>
  </r>
  <r>
    <n v="1993"/>
    <x v="18"/>
    <n v="1992"/>
    <n v="12"/>
    <x v="11"/>
    <s v="US"/>
    <s v="PS"/>
    <n v="0"/>
    <x v="4"/>
    <s v="Y"/>
    <n v="104978"/>
    <n v="4863"/>
    <n v="4148"/>
    <n v="0.57789999999999997"/>
    <x v="1582"/>
    <n v="0"/>
    <n v="714"/>
    <n v="714"/>
    <n v="269"/>
    <n v="983"/>
    <n v="1"/>
    <n v="0.16562560397399467"/>
    <n v="0.14586254682726038"/>
    <n v="0.14717021477829273"/>
    <n v="0.54134163442045224"/>
    <n v="805.54"/>
    <n v="709.42000000000007"/>
    <n v="715.78000000000009"/>
    <n v="2632.88"/>
  </r>
  <r>
    <n v="1993"/>
    <x v="17"/>
    <n v="1991"/>
    <n v="12"/>
    <x v="11"/>
    <s v="US"/>
    <s v="PS"/>
    <n v="0"/>
    <x v="0"/>
    <s v="N"/>
    <n v="56772"/>
    <n v="11103"/>
    <n v="9235"/>
    <n v="0.81530000000000002"/>
    <x v="1583"/>
    <n v="0"/>
    <n v="1868"/>
    <n v="1868"/>
    <n v="2483"/>
    <n v="4351"/>
    <n v="2"/>
    <n v="5.4172760610667219E-2"/>
    <n v="3.2296702425809981E-2"/>
    <n v="0.17165199316997962"/>
    <n v="0.74187854379354323"/>
    <n v="601.53"/>
    <n v="358.62"/>
    <n v="1906.01"/>
    <n v="8237.76"/>
  </r>
  <r>
    <n v="1993"/>
    <x v="16"/>
    <n v="1990"/>
    <n v="12"/>
    <x v="11"/>
    <s v="US"/>
    <s v="PS"/>
    <n v="0"/>
    <x v="1"/>
    <s v="N"/>
    <n v="27591"/>
    <n v="12242"/>
    <n v="8060"/>
    <n v="0.98080000000000001"/>
    <x v="1584"/>
    <n v="42"/>
    <n v="4139"/>
    <n v="4181"/>
    <n v="7132"/>
    <n v="11313"/>
    <n v="3"/>
    <n v="6.9971255096114493E-3"/>
    <n v="1.3241116566752462E-2"/>
    <n v="0.25999884007492136"/>
    <n v="0.71976291784871482"/>
    <n v="85.66"/>
    <n v="162.1"/>
    <n v="3182.95"/>
    <n v="8811.4600000000009"/>
  </r>
  <r>
    <n v="1993"/>
    <x v="15"/>
    <n v="1989"/>
    <n v="12"/>
    <x v="11"/>
    <s v="US"/>
    <s v="PS"/>
    <n v="0"/>
    <x v="2"/>
    <s v="N"/>
    <n v="3463"/>
    <n v="2106"/>
    <n v="1134"/>
    <n v="1"/>
    <x v="739"/>
    <n v="4"/>
    <n v="966"/>
    <n v="971"/>
    <n v="1010"/>
    <n v="1981"/>
    <n v="4"/>
    <n v="2.468725520450068E-4"/>
    <n v="2.9434804282289269E-4"/>
    <n v="0.26857834642865619"/>
    <n v="0.73088043297647609"/>
    <n v="0.52"/>
    <n v="0.62"/>
    <n v="565.71999999999991"/>
    <n v="1539.4900000000002"/>
  </r>
  <r>
    <n v="1993"/>
    <x v="18"/>
    <n v="1992"/>
    <n v="13"/>
    <x v="12"/>
    <s v="US"/>
    <s v="PS"/>
    <n v="1"/>
    <x v="4"/>
    <s v="Y"/>
    <n v="48606"/>
    <n v="2163"/>
    <n v="2003"/>
    <n v="0.57210000000000005"/>
    <x v="1585"/>
    <n v="0"/>
    <n v="159"/>
    <n v="159"/>
    <n v="514"/>
    <n v="673"/>
    <n v="1"/>
    <n v="0.16613973782979277"/>
    <n v="0.15182483776138445"/>
    <n v="0.13344241684693181"/>
    <n v="0.54859300756189122"/>
    <n v="359.44"/>
    <n v="328.46999999999997"/>
    <n v="288.7"/>
    <n v="1186.8700000000001"/>
  </r>
  <r>
    <n v="1993"/>
    <x v="17"/>
    <n v="1991"/>
    <n v="13"/>
    <x v="12"/>
    <s v="US"/>
    <s v="PS"/>
    <n v="1"/>
    <x v="0"/>
    <s v="N"/>
    <n v="26689"/>
    <n v="6913"/>
    <n v="6159"/>
    <n v="0.80179999999999996"/>
    <x v="1586"/>
    <n v="0"/>
    <n v="754"/>
    <n v="754"/>
    <n v="883"/>
    <n v="1637"/>
    <n v="2"/>
    <n v="3.6480481835696806E-2"/>
    <n v="3.9666973310421842E-2"/>
    <n v="7.4032770381684695E-2"/>
    <n v="0.8498197744721967"/>
    <n v="252.20999999999998"/>
    <n v="274.24"/>
    <n v="511.83000000000004"/>
    <n v="5875.28"/>
  </r>
  <r>
    <n v="1993"/>
    <x v="16"/>
    <n v="1990"/>
    <n v="13"/>
    <x v="12"/>
    <s v="US"/>
    <s v="PS"/>
    <n v="1"/>
    <x v="1"/>
    <s v="N"/>
    <n v="10899"/>
    <n v="5788"/>
    <n v="4673"/>
    <n v="0.96499999999999997"/>
    <x v="1587"/>
    <n v="86"/>
    <n v="1029"/>
    <n v="1115"/>
    <n v="1512"/>
    <n v="2627"/>
    <n v="3"/>
    <n v="5.4106814314465622E-3"/>
    <n v="1.9009942040752865E-2"/>
    <n v="0.23179898247402198"/>
    <n v="0.74378039405377849"/>
    <n v="31.32"/>
    <n v="110.03999999999999"/>
    <n v="1341.78"/>
    <n v="4305.41"/>
  </r>
  <r>
    <n v="1993"/>
    <x v="15"/>
    <n v="1989"/>
    <n v="13"/>
    <x v="12"/>
    <s v="US"/>
    <s v="PS"/>
    <n v="1"/>
    <x v="2"/>
    <s v="N"/>
    <n v="1492"/>
    <n v="960"/>
    <n v="689"/>
    <n v="1"/>
    <x v="1588"/>
    <n v="16"/>
    <n v="253"/>
    <n v="270"/>
    <n v="382"/>
    <n v="652"/>
    <n v="4"/>
    <n v="7.5179357955787868E-3"/>
    <n v="7.4242219144704637E-3"/>
    <n v="7.2284640294886321E-2"/>
    <n v="0.9127732019950644"/>
    <n v="7.2200000000000006"/>
    <n v="7.13"/>
    <n v="69.419999999999987"/>
    <n v="876.60000000000014"/>
  </r>
  <r>
    <n v="1993"/>
    <x v="17"/>
    <n v="1992"/>
    <n v="14"/>
    <x v="13"/>
    <s v="US"/>
    <s v="PS"/>
    <n v="3"/>
    <x v="0"/>
    <s v="Y"/>
    <n v="1714"/>
    <n v="158"/>
    <n v="144"/>
    <n v="0.61870000000000003"/>
    <x v="1589"/>
    <n v="0"/>
    <n v="14"/>
    <n v="14"/>
    <n v="9"/>
    <n v="23"/>
    <n v="1"/>
    <n v="0"/>
    <n v="4.8334174659262992E-2"/>
    <n v="6.1774356385663795E-2"/>
    <n v="0.88989146895507309"/>
    <n v="0"/>
    <n v="7.66"/>
    <n v="9.7899999999999991"/>
    <n v="141.03"/>
  </r>
  <r>
    <n v="1993"/>
    <x v="16"/>
    <n v="1991"/>
    <n v="14"/>
    <x v="13"/>
    <s v="US"/>
    <s v="PS"/>
    <n v="3"/>
    <x v="1"/>
    <s v="N"/>
    <n v="1247"/>
    <n v="309"/>
    <n v="299"/>
    <n v="0.86860000000000004"/>
    <x v="1590"/>
    <n v="0"/>
    <n v="9"/>
    <n v="9"/>
    <n v="200"/>
    <n v="209"/>
    <n v="2"/>
    <n v="0"/>
    <n v="2.3248294370614677E-2"/>
    <n v="0.18213858440844569"/>
    <n v="0.79461312122093963"/>
    <n v="0"/>
    <n v="7.19"/>
    <n v="56.33"/>
    <n v="245.74999999999997"/>
  </r>
  <r>
    <n v="1993"/>
    <x v="15"/>
    <n v="1990"/>
    <n v="14"/>
    <x v="13"/>
    <s v="US"/>
    <s v="PS"/>
    <n v="3"/>
    <x v="2"/>
    <s v="N"/>
    <n v="600"/>
    <n v="160"/>
    <n v="160"/>
    <n v="0.99050000000000005"/>
    <x v="859"/>
    <n v="0"/>
    <n v="0"/>
    <n v="0"/>
    <n v="289"/>
    <n v="289"/>
    <n v="3"/>
    <n v="0"/>
    <n v="5.5261354432745623E-2"/>
    <n v="9.9059248644944257E-3"/>
    <n v="0.93483272070276002"/>
    <n v="0"/>
    <n v="8.8699999999999992"/>
    <n v="1.59"/>
    <n v="150.05000000000001"/>
  </r>
  <r>
    <n v="1993"/>
    <x v="14"/>
    <n v="1989"/>
    <n v="14"/>
    <x v="13"/>
    <s v="US"/>
    <s v="PS"/>
    <n v="3"/>
    <x v="3"/>
    <s v="N"/>
    <n v="27"/>
    <n v="39"/>
    <n v="39"/>
    <n v="1"/>
    <x v="1591"/>
    <n v="0"/>
    <n v="0"/>
    <n v="0"/>
    <n v="0"/>
    <n v="0"/>
    <n v="4"/>
    <n v="0"/>
    <n v="0"/>
    <n v="7.5490689481630597E-4"/>
    <n v="0.99924509310518361"/>
    <n v="0"/>
    <n v="0"/>
    <n v="0.03"/>
    <n v="39.71"/>
  </r>
  <r>
    <n v="1993"/>
    <x v="18"/>
    <n v="1992"/>
    <n v="15"/>
    <x v="14"/>
    <s v="US"/>
    <s v="PS"/>
    <n v="0"/>
    <x v="4"/>
    <s v="Y"/>
    <n v="17301"/>
    <n v="1113"/>
    <n v="1106"/>
    <n v="0.58320000000000005"/>
    <x v="1592"/>
    <n v="0"/>
    <n v="7"/>
    <n v="7"/>
    <n v="104"/>
    <n v="111"/>
    <n v="1"/>
    <n v="0.11919191919191921"/>
    <n v="0.1493872053872054"/>
    <n v="0.16112233445566781"/>
    <n v="0.57029854096520771"/>
    <n v="132.75"/>
    <n v="166.38"/>
    <n v="179.45"/>
    <n v="635.16999999999996"/>
  </r>
  <r>
    <n v="1993"/>
    <x v="17"/>
    <n v="1991"/>
    <n v="15"/>
    <x v="14"/>
    <s v="US"/>
    <s v="PS"/>
    <n v="0"/>
    <x v="0"/>
    <s v="N"/>
    <n v="6600"/>
    <n v="1110"/>
    <n v="1070"/>
    <n v="0.82579999999999998"/>
    <x v="1593"/>
    <n v="0"/>
    <n v="40"/>
    <n v="40"/>
    <n v="638"/>
    <n v="678"/>
    <n v="2"/>
    <n v="7.8669487329522433E-2"/>
    <n v="0.10756627807534773"/>
    <n v="0.23992438222982407"/>
    <n v="0.57383985236530588"/>
    <n v="87.389999999999986"/>
    <n v="119.49000000000001"/>
    <n v="266.52000000000004"/>
    <n v="637.44999999999993"/>
  </r>
  <r>
    <n v="1993"/>
    <x v="16"/>
    <n v="1990"/>
    <n v="15"/>
    <x v="14"/>
    <s v="US"/>
    <s v="PS"/>
    <n v="0"/>
    <x v="1"/>
    <s v="N"/>
    <n v="4019"/>
    <n v="802"/>
    <n v="598"/>
    <n v="0.98089999999999999"/>
    <x v="1594"/>
    <n v="8"/>
    <n v="194"/>
    <n v="203"/>
    <n v="1912"/>
    <n v="2115"/>
    <n v="3"/>
    <n v="4.4738154613466342E-2"/>
    <n v="0.16990024937655862"/>
    <n v="0.24809226932668332"/>
    <n v="0.53726932668329186"/>
    <n v="35.880000000000003"/>
    <n v="136.26"/>
    <n v="198.97"/>
    <n v="430.89"/>
  </r>
  <r>
    <n v="1993"/>
    <x v="15"/>
    <n v="1989"/>
    <n v="15"/>
    <x v="14"/>
    <s v="US"/>
    <s v="PS"/>
    <n v="0"/>
    <x v="2"/>
    <s v="N"/>
    <n v="671"/>
    <n v="253"/>
    <n v="144"/>
    <n v="1"/>
    <x v="230"/>
    <n v="14"/>
    <n v="94"/>
    <n v="109"/>
    <n v="350"/>
    <n v="459"/>
    <n v="4"/>
    <n v="4.3351462126586266E-3"/>
    <n v="4.7292504138094101E-4"/>
    <n v="0.31059352092693299"/>
    <n v="0.68459840781902725"/>
    <n v="1.1000000000000001"/>
    <n v="0.12"/>
    <n v="78.809999999999988"/>
    <n v="173.71"/>
  </r>
  <r>
    <n v="1993"/>
    <x v="18"/>
    <n v="1992"/>
    <n v="16"/>
    <x v="15"/>
    <s v="US"/>
    <s v="PS"/>
    <n v="0"/>
    <x v="4"/>
    <s v="Y"/>
    <n v="4684"/>
    <n v="234"/>
    <n v="230"/>
    <n v="0.59089999999999998"/>
    <x v="1595"/>
    <n v="0"/>
    <n v="3"/>
    <n v="3"/>
    <n v="27"/>
    <n v="30"/>
    <n v="1"/>
    <n v="0.17047391749062393"/>
    <n v="0.1348874872144562"/>
    <n v="0.11404705080122741"/>
    <n v="0.58059154449369255"/>
    <n v="40"/>
    <n v="31.65"/>
    <n v="26.759999999999998"/>
    <n v="136.23000000000002"/>
  </r>
  <r>
    <n v="1993"/>
    <x v="17"/>
    <n v="1991"/>
    <n v="16"/>
    <x v="15"/>
    <s v="US"/>
    <s v="PS"/>
    <n v="0"/>
    <x v="0"/>
    <s v="N"/>
    <n v="2490"/>
    <n v="514"/>
    <n v="487"/>
    <n v="0.83689999999999998"/>
    <x v="1596"/>
    <n v="0"/>
    <n v="26"/>
    <n v="26"/>
    <n v="248"/>
    <n v="274"/>
    <n v="2"/>
    <n v="5.1228193010093945E-2"/>
    <n v="0.15747709901394483"/>
    <n v="0.23713946749129666"/>
    <n v="0.55415524048466469"/>
    <n v="26.34"/>
    <n v="80.97"/>
    <n v="121.92999999999999"/>
    <n v="284.93"/>
  </r>
  <r>
    <n v="1993"/>
    <x v="16"/>
    <n v="1990"/>
    <n v="16"/>
    <x v="15"/>
    <s v="US"/>
    <s v="PS"/>
    <n v="0"/>
    <x v="1"/>
    <s v="N"/>
    <n v="962"/>
    <n v="312"/>
    <n v="273"/>
    <n v="0.9889"/>
    <x v="409"/>
    <n v="0"/>
    <n v="38"/>
    <n v="38"/>
    <n v="402"/>
    <n v="440"/>
    <n v="3"/>
    <n v="0.25095276220976781"/>
    <n v="3.2025620496397116E-3"/>
    <n v="0.1542994395516413"/>
    <n v="0.59154523618895105"/>
    <n v="78.36"/>
    <n v="1"/>
    <n v="48.18"/>
    <n v="184.70999999999998"/>
  </r>
  <r>
    <n v="1993"/>
    <x v="15"/>
    <n v="1989"/>
    <n v="16"/>
    <x v="15"/>
    <s v="US"/>
    <s v="PS"/>
    <n v="0"/>
    <x v="2"/>
    <s v="N"/>
    <n v="77"/>
    <n v="12"/>
    <n v="12"/>
    <n v="1"/>
    <x v="1597"/>
    <n v="0"/>
    <n v="0"/>
    <n v="0"/>
    <n v="57"/>
    <n v="57"/>
    <n v="4"/>
    <n v="8.3056478405315606E-4"/>
    <n v="8.3056478405315606E-4"/>
    <n v="7.4750830564784048E-3"/>
    <n v="0.99086378737541514"/>
    <n v="0.01"/>
    <n v="0.01"/>
    <n v="0.09"/>
    <n v="11.93"/>
  </r>
  <r>
    <n v="1993"/>
    <x v="18"/>
    <n v="1992"/>
    <n v="17"/>
    <x v="16"/>
    <s v="US"/>
    <s v="PS"/>
    <n v="0"/>
    <x v="4"/>
    <s v="Y"/>
    <n v="17673"/>
    <n v="1132"/>
    <n v="1127"/>
    <n v="0.57110000000000005"/>
    <x v="1598"/>
    <n v="0"/>
    <n v="5"/>
    <n v="5"/>
    <n v="58"/>
    <n v="63"/>
    <n v="1"/>
    <n v="0.11969319846775761"/>
    <n v="0.14979081713710746"/>
    <n v="0.16145916079718972"/>
    <n v="0.56905682359794529"/>
    <n v="135.61000000000001"/>
    <n v="169.71"/>
    <n v="182.93"/>
    <n v="644.73"/>
  </r>
  <r>
    <n v="1993"/>
    <x v="17"/>
    <n v="1991"/>
    <n v="17"/>
    <x v="16"/>
    <s v="US"/>
    <s v="PS"/>
    <n v="0"/>
    <x v="0"/>
    <s v="N"/>
    <n v="10263"/>
    <n v="1823"/>
    <n v="1631"/>
    <n v="0.81169999999999998"/>
    <x v="1599"/>
    <n v="0"/>
    <n v="191"/>
    <n v="191"/>
    <n v="626"/>
    <n v="817"/>
    <n v="2"/>
    <n v="6.4049348869088418E-2"/>
    <n v="0.10116518163125428"/>
    <n v="0.22527210418094587"/>
    <n v="0.60951336531871136"/>
    <n v="116.81"/>
    <n v="184.5"/>
    <n v="410.84000000000003"/>
    <n v="1111.5999999999999"/>
  </r>
  <r>
    <n v="1993"/>
    <x v="16"/>
    <n v="1990"/>
    <n v="17"/>
    <x v="16"/>
    <s v="US"/>
    <s v="PS"/>
    <n v="0"/>
    <x v="1"/>
    <s v="N"/>
    <n v="4956"/>
    <n v="1500"/>
    <n v="704"/>
    <n v="0.97389999999999999"/>
    <x v="1600"/>
    <n v="9"/>
    <n v="786"/>
    <n v="796"/>
    <n v="1612"/>
    <n v="2408"/>
    <n v="3"/>
    <n v="3.6923753548438687E-2"/>
    <n v="0.1047872269534738"/>
    <n v="0.15323924140045045"/>
    <n v="0.70504977809763703"/>
    <n v="55.410000000000004"/>
    <n v="157.25"/>
    <n v="229.95999999999998"/>
    <n v="1058.04"/>
  </r>
  <r>
    <n v="1993"/>
    <x v="15"/>
    <n v="1989"/>
    <n v="17"/>
    <x v="16"/>
    <s v="US"/>
    <s v="PS"/>
    <n v="0"/>
    <x v="2"/>
    <s v="N"/>
    <n v="770"/>
    <n v="389"/>
    <n v="110"/>
    <n v="1"/>
    <x v="1487"/>
    <n v="11"/>
    <n v="267"/>
    <n v="279"/>
    <n v="303"/>
    <n v="582"/>
    <n v="4"/>
    <n v="3.0808729139922974E-4"/>
    <n v="3.3376123234916559E-4"/>
    <n v="0.15666238767650836"/>
    <n v="0.8426957637997432"/>
    <n v="0.12"/>
    <n v="0.13"/>
    <n v="61.02"/>
    <n v="328.22999999999996"/>
  </r>
  <r>
    <n v="1993"/>
    <x v="18"/>
    <n v="1992"/>
    <n v="18"/>
    <x v="17"/>
    <s v="US"/>
    <s v="WA"/>
    <n v="1"/>
    <x v="4"/>
    <s v="Y"/>
    <n v="233263"/>
    <n v="10538"/>
    <n v="7133"/>
    <n v="0.60050000000000003"/>
    <x v="1601"/>
    <n v="0"/>
    <n v="3404"/>
    <n v="3404"/>
    <n v="6465"/>
    <n v="9869"/>
    <n v="1"/>
    <n v="0.23543935293604135"/>
    <n v="9.8934591428907606E-2"/>
    <n v="0.12642095594514682"/>
    <n v="0.53920509968990427"/>
    <n v="2481.2200000000003"/>
    <n v="1042.6400000000001"/>
    <n v="1332.31"/>
    <n v="5682.51"/>
  </r>
  <r>
    <n v="1993"/>
    <x v="17"/>
    <n v="1991"/>
    <n v="18"/>
    <x v="17"/>
    <s v="US"/>
    <s v="WA"/>
    <n v="1"/>
    <x v="0"/>
    <s v="N"/>
    <n v="139549"/>
    <n v="24673"/>
    <n v="16900"/>
    <n v="0.81200000000000006"/>
    <x v="1602"/>
    <n v="0"/>
    <n v="7772"/>
    <n v="7772"/>
    <n v="7770"/>
    <n v="15542"/>
    <n v="2"/>
    <n v="0.12284891989525422"/>
    <n v="0.15094757158310662"/>
    <n v="0.14993269990317379"/>
    <n v="0.57627080861846536"/>
    <n v="3031.06"/>
    <n v="3724.34"/>
    <n v="3699.3"/>
    <n v="14218.369999999999"/>
  </r>
  <r>
    <n v="1993"/>
    <x v="16"/>
    <n v="1990"/>
    <n v="18"/>
    <x v="17"/>
    <s v="US"/>
    <s v="WA"/>
    <n v="1"/>
    <x v="1"/>
    <s v="N"/>
    <n v="76837"/>
    <n v="33302"/>
    <n v="10320"/>
    <n v="0.95899999999999996"/>
    <x v="1603"/>
    <n v="1190"/>
    <n v="21791"/>
    <n v="22981"/>
    <n v="7212"/>
    <n v="30193"/>
    <n v="3"/>
    <n v="0.10245541800239502"/>
    <n v="0.12274958051424092"/>
    <n v="7.0166425044470918E-2"/>
    <n v="0.70462857643889321"/>
    <n v="3412.04"/>
    <n v="4087.89"/>
    <n v="2336.73"/>
    <n v="23466.019999999997"/>
  </r>
  <r>
    <n v="1993"/>
    <x v="15"/>
    <n v="1989"/>
    <n v="18"/>
    <x v="17"/>
    <s v="US"/>
    <s v="WA"/>
    <n v="1"/>
    <x v="2"/>
    <s v="N"/>
    <n v="22100"/>
    <n v="13564"/>
    <n v="5791"/>
    <n v="1"/>
    <x v="1604"/>
    <n v="341"/>
    <n v="7431"/>
    <n v="7773"/>
    <n v="6325"/>
    <n v="14098"/>
    <n v="4"/>
    <n v="0.23630746184814158"/>
    <n v="0.16922019894035106"/>
    <n v="1.9898458297057033E-2"/>
    <n v="0.57457388091445039"/>
    <n v="3205.48"/>
    <n v="2295.4499999999998"/>
    <n v="269.92"/>
    <n v="7794.0199999999995"/>
  </r>
  <r>
    <n v="1993"/>
    <x v="18"/>
    <n v="1992"/>
    <n v="19"/>
    <x v="18"/>
    <s v="US"/>
    <s v="CR"/>
    <n v="0"/>
    <x v="4"/>
    <s v="Y"/>
    <n v="255635"/>
    <n v="9942"/>
    <n v="9053"/>
    <n v="0.54830000000000001"/>
    <x v="1605"/>
    <n v="0"/>
    <n v="888"/>
    <n v="888"/>
    <n v="3474"/>
    <n v="4362"/>
    <n v="1"/>
    <n v="0.19728844925648595"/>
    <n v="0.17375045888168644"/>
    <n v="0.14858513575354657"/>
    <n v="0.48037595610828093"/>
    <n v="1961.5700000000002"/>
    <n v="1727.54"/>
    <n v="1477.33"/>
    <n v="4776.21"/>
  </r>
  <r>
    <n v="1993"/>
    <x v="17"/>
    <n v="1991"/>
    <n v="19"/>
    <x v="18"/>
    <s v="US"/>
    <s v="CR"/>
    <n v="0"/>
    <x v="0"/>
    <s v="N"/>
    <n v="398035"/>
    <n v="40661"/>
    <n v="34224"/>
    <n v="0.81720000000000004"/>
    <x v="1606"/>
    <n v="0"/>
    <n v="6436"/>
    <n v="6436"/>
    <n v="12274"/>
    <n v="18710"/>
    <n v="2"/>
    <n v="0.19209268809746907"/>
    <n v="0.11871641446001216"/>
    <n v="0.26707221398338954"/>
    <n v="0.42211868345912917"/>
    <n v="7810.7"/>
    <n v="4827.1400000000003"/>
    <n v="10859.45"/>
    <n v="17163.809999999998"/>
  </r>
  <r>
    <n v="1993"/>
    <x v="16"/>
    <n v="1990"/>
    <n v="19"/>
    <x v="18"/>
    <s v="US"/>
    <s v="CR"/>
    <n v="0"/>
    <x v="1"/>
    <s v="N"/>
    <n v="212518"/>
    <n v="54483"/>
    <n v="41037"/>
    <n v="0.93869999999999998"/>
    <x v="1607"/>
    <n v="2190"/>
    <n v="11255"/>
    <n v="13446"/>
    <n v="30539"/>
    <n v="43985"/>
    <n v="3"/>
    <n v="0.30515515422734174"/>
    <n v="0.18089925524282291"/>
    <n v="0.1845414568402598"/>
    <n v="0.32940413368957555"/>
    <n v="16625.93"/>
    <n v="9856.0299999999988"/>
    <n v="10054.469999999999"/>
    <n v="17947.099999999999"/>
  </r>
  <r>
    <n v="1993"/>
    <x v="15"/>
    <n v="1989"/>
    <n v="19"/>
    <x v="18"/>
    <s v="US"/>
    <s v="CR"/>
    <n v="0"/>
    <x v="2"/>
    <s v="N"/>
    <n v="38747"/>
    <n v="11312"/>
    <n v="8847"/>
    <n v="1"/>
    <x v="1608"/>
    <n v="132"/>
    <n v="2332"/>
    <n v="2464"/>
    <n v="20520"/>
    <n v="22984"/>
    <n v="4"/>
    <n v="0.43701200491122044"/>
    <n v="0.17374724539396275"/>
    <n v="0.11901665978659702"/>
    <n v="0.27022408990821956"/>
    <n v="4943.8599999999997"/>
    <n v="1965.58"/>
    <n v="1346.42"/>
    <n v="3057.01"/>
  </r>
  <r>
    <n v="1993"/>
    <x v="18"/>
    <n v="1992"/>
    <n v="20"/>
    <x v="19"/>
    <s v="US"/>
    <s v="CR"/>
    <n v="1"/>
    <x v="4"/>
    <s v="Y"/>
    <n v="76063"/>
    <n v="3685"/>
    <n v="2923"/>
    <n v="0.67010000000000003"/>
    <x v="1609"/>
    <n v="0"/>
    <n v="761"/>
    <n v="761"/>
    <n v="1150"/>
    <n v="1911"/>
    <n v="1"/>
    <n v="0"/>
    <n v="9.2248960133710672E-2"/>
    <n v="0.14927677401324627"/>
    <n v="0.75847426585304312"/>
    <n v="0"/>
    <n v="339.99"/>
    <n v="550.16999999999996"/>
    <n v="2795.41"/>
  </r>
  <r>
    <n v="1993"/>
    <x v="17"/>
    <n v="1991"/>
    <n v="20"/>
    <x v="19"/>
    <s v="US"/>
    <s v="CR"/>
    <n v="1"/>
    <x v="0"/>
    <s v="N"/>
    <n v="41569"/>
    <n v="18663"/>
    <n v="13988"/>
    <n v="0.92359999999999998"/>
    <x v="1610"/>
    <n v="0"/>
    <n v="4674"/>
    <n v="4674"/>
    <n v="4692"/>
    <n v="9366"/>
    <n v="2"/>
    <n v="0"/>
    <n v="1.3002829567452851E-2"/>
    <n v="0.21446792504995013"/>
    <n v="0.77252924538259704"/>
    <n v="0"/>
    <n v="242.68"/>
    <n v="4002.75"/>
    <n v="14418.199999999997"/>
  </r>
  <r>
    <n v="1993"/>
    <x v="16"/>
    <n v="1990"/>
    <n v="20"/>
    <x v="19"/>
    <s v="US"/>
    <s v="CR"/>
    <n v="1"/>
    <x v="1"/>
    <s v="N"/>
    <n v="14240"/>
    <n v="7612"/>
    <n v="4384"/>
    <n v="0.999"/>
    <x v="1611"/>
    <n v="322"/>
    <n v="2905"/>
    <n v="3227"/>
    <n v="3665"/>
    <n v="6892"/>
    <n v="3"/>
    <n v="0"/>
    <n v="5.3711181225650018E-3"/>
    <n v="0.31679613920509031"/>
    <n v="0.67783274267234461"/>
    <n v="0"/>
    <n v="40.89"/>
    <n v="2411.75"/>
    <n v="5160.2999999999993"/>
  </r>
  <r>
    <n v="1993"/>
    <x v="15"/>
    <n v="1989"/>
    <n v="20"/>
    <x v="19"/>
    <s v="US"/>
    <s v="CR"/>
    <n v="1"/>
    <x v="2"/>
    <s v="N"/>
    <n v="70"/>
    <n v="29"/>
    <n v="15"/>
    <n v="1"/>
    <x v="410"/>
    <n v="0"/>
    <n v="13"/>
    <n v="13"/>
    <n v="32"/>
    <n v="45"/>
    <n v="4"/>
    <n v="0"/>
    <n v="3.3658700774150124E-4"/>
    <n v="0.48333894311679571"/>
    <n v="0.51632446987546277"/>
    <n v="0"/>
    <n v="0.01"/>
    <n v="14.36"/>
    <n v="15.339999999999998"/>
  </r>
  <r>
    <n v="1993"/>
    <x v="18"/>
    <n v="1992"/>
    <n v="21"/>
    <x v="20"/>
    <s v="US"/>
    <s v="CR"/>
    <n v="1"/>
    <x v="4"/>
    <s v="Y"/>
    <n v="75540"/>
    <n v="1639"/>
    <n v="1556"/>
    <n v="0.63639999999999997"/>
    <x v="1612"/>
    <n v="0"/>
    <n v="83"/>
    <n v="83"/>
    <n v="958"/>
    <n v="1041"/>
    <n v="1"/>
    <n v="0"/>
    <n v="0"/>
    <n v="0.26317844115601863"/>
    <n v="0.73682155884398148"/>
    <n v="0"/>
    <n v="0"/>
    <n v="431.46"/>
    <n v="1207.96"/>
  </r>
  <r>
    <n v="1993"/>
    <x v="17"/>
    <n v="1991"/>
    <n v="21"/>
    <x v="20"/>
    <s v="US"/>
    <s v="CR"/>
    <n v="1"/>
    <x v="0"/>
    <s v="N"/>
    <n v="59157"/>
    <n v="19514"/>
    <n v="17915"/>
    <n v="0.89790000000000003"/>
    <x v="1613"/>
    <n v="0"/>
    <n v="1599"/>
    <n v="1599"/>
    <n v="10636"/>
    <n v="12235"/>
    <n v="2"/>
    <n v="0"/>
    <n v="0"/>
    <n v="0.34943640529215864"/>
    <n v="0.65056359470784142"/>
    <n v="0"/>
    <n v="0"/>
    <n v="6819.2199999999993"/>
    <n v="12695.69"/>
  </r>
  <r>
    <n v="1993"/>
    <x v="16"/>
    <n v="1990"/>
    <n v="21"/>
    <x v="20"/>
    <s v="US"/>
    <s v="CR"/>
    <n v="1"/>
    <x v="1"/>
    <s v="N"/>
    <n v="19557"/>
    <n v="7799"/>
    <n v="7115"/>
    <n v="0.99919999999999998"/>
    <x v="1614"/>
    <n v="0"/>
    <n v="682"/>
    <n v="683"/>
    <n v="7775"/>
    <n v="8458"/>
    <n v="3"/>
    <n v="0"/>
    <n v="0"/>
    <n v="0.47258098638954243"/>
    <n v="0.52741901361045751"/>
    <n v="0"/>
    <n v="0"/>
    <n v="3685.73"/>
    <n v="4113.42"/>
  </r>
  <r>
    <n v="1993"/>
    <x v="15"/>
    <n v="1989"/>
    <n v="21"/>
    <x v="20"/>
    <s v="US"/>
    <s v="CR"/>
    <n v="1"/>
    <x v="2"/>
    <s v="N"/>
    <n v="493"/>
    <n v="1"/>
    <n v="0"/>
    <n v="1"/>
    <x v="55"/>
    <n v="0"/>
    <n v="0"/>
    <n v="0"/>
    <n v="442"/>
    <n v="442"/>
    <n v="4"/>
    <n v="0"/>
    <n v="0"/>
    <n v="0.3666666666666667"/>
    <n v="0.63333333333333341"/>
    <n v="0"/>
    <n v="0"/>
    <n v="0.55000000000000004"/>
    <n v="0.95000000000000007"/>
  </r>
  <r>
    <n v="1993"/>
    <x v="18"/>
    <n v="1992"/>
    <n v="22"/>
    <x v="21"/>
    <s v="US"/>
    <s v="CR"/>
    <n v="1"/>
    <x v="4"/>
    <s v="Y"/>
    <n v="108716"/>
    <n v="4204"/>
    <n v="3053"/>
    <n v="0.65269999999999995"/>
    <x v="1615"/>
    <n v="0"/>
    <n v="1151"/>
    <n v="1151"/>
    <n v="7839"/>
    <n v="8990"/>
    <n v="1"/>
    <n v="0.19120563934987658"/>
    <n v="0.17472661805486192"/>
    <n v="0.14767857227795297"/>
    <n v="0.48638917031730861"/>
    <n v="803.97"/>
    <n v="734.68000000000006"/>
    <n v="620.94999999999993"/>
    <n v="2045.14"/>
  </r>
  <r>
    <n v="1993"/>
    <x v="17"/>
    <n v="1991"/>
    <n v="22"/>
    <x v="21"/>
    <s v="US"/>
    <s v="CR"/>
    <n v="1"/>
    <x v="0"/>
    <s v="N"/>
    <n v="80761"/>
    <n v="15675"/>
    <n v="12628"/>
    <n v="0.85360000000000003"/>
    <x v="1616"/>
    <n v="0"/>
    <n v="3047"/>
    <n v="3047"/>
    <n v="11603"/>
    <n v="14650"/>
    <n v="2"/>
    <n v="4.868721046097866E-2"/>
    <n v="3.9653529202374617E-2"/>
    <n v="0.19109479719669453"/>
    <n v="0.72056446313995215"/>
    <n v="763.21"/>
    <n v="621.6"/>
    <n v="2995.5600000000004"/>
    <n v="11295.41"/>
  </r>
  <r>
    <n v="1993"/>
    <x v="16"/>
    <n v="1990"/>
    <n v="22"/>
    <x v="21"/>
    <s v="US"/>
    <s v="CR"/>
    <n v="1"/>
    <x v="1"/>
    <s v="N"/>
    <n v="43711"/>
    <n v="16173"/>
    <n v="14373"/>
    <n v="0.97250000000000003"/>
    <x v="1617"/>
    <n v="411"/>
    <n v="1387"/>
    <n v="1799"/>
    <n v="13140"/>
    <n v="14939"/>
    <n v="3"/>
    <n v="7.7888311590345163E-2"/>
    <n v="7.1858520017584845E-2"/>
    <n v="0.35369686447128335"/>
    <n v="0.49655630392078665"/>
    <n v="1259.69"/>
    <n v="1162.17"/>
    <n v="5720.3499999999995"/>
    <n v="8030.82"/>
  </r>
  <r>
    <n v="1993"/>
    <x v="15"/>
    <n v="1989"/>
    <n v="22"/>
    <x v="21"/>
    <s v="US"/>
    <s v="CR"/>
    <n v="1"/>
    <x v="2"/>
    <s v="N"/>
    <n v="11827"/>
    <n v="4519"/>
    <n v="4211"/>
    <n v="1"/>
    <x v="1618"/>
    <n v="298"/>
    <n v="9"/>
    <n v="308"/>
    <n v="6125"/>
    <n v="6433"/>
    <n v="4"/>
    <n v="4.0380573072242507E-3"/>
    <n v="4.6907843788029653E-4"/>
    <n v="0.81855514990596301"/>
    <n v="0.17693771434893238"/>
    <n v="18.25"/>
    <n v="2.12"/>
    <n v="3699.46"/>
    <n v="799.66999999999985"/>
  </r>
  <r>
    <n v="1993"/>
    <x v="18"/>
    <n v="1992"/>
    <n v="23"/>
    <x v="22"/>
    <s v="US"/>
    <s v="CR"/>
    <n v="0"/>
    <x v="4"/>
    <s v="Y"/>
    <n v="53829"/>
    <n v="3291"/>
    <n v="1978"/>
    <n v="0.55720000000000003"/>
    <x v="1619"/>
    <n v="0"/>
    <n v="1313"/>
    <n v="1313"/>
    <n v="136"/>
    <n v="1449"/>
    <n v="1"/>
    <n v="0.12092261705863414"/>
    <n v="0.11050019137651354"/>
    <n v="0.13704077231055245"/>
    <n v="0.63153641925429993"/>
    <n v="398.07000000000005"/>
    <n v="363.76"/>
    <n v="451.13"/>
    <n v="2078.98"/>
  </r>
  <r>
    <n v="1993"/>
    <x v="17"/>
    <n v="1991"/>
    <n v="23"/>
    <x v="22"/>
    <s v="US"/>
    <s v="CR"/>
    <n v="0"/>
    <x v="0"/>
    <s v="N"/>
    <n v="60204"/>
    <n v="5137"/>
    <n v="4083"/>
    <n v="0.76039999999999996"/>
    <x v="1620"/>
    <n v="0"/>
    <n v="1054"/>
    <n v="1054"/>
    <n v="1243"/>
    <n v="2297"/>
    <n v="2"/>
    <n v="0.11798502901941245"/>
    <n v="9.4975807424765565E-2"/>
    <n v="0.22464645363706076"/>
    <n v="0.56239270991876111"/>
    <n v="606.20000000000005"/>
    <n v="487.98"/>
    <n v="1154.22"/>
    <n v="2889.54"/>
  </r>
  <r>
    <n v="1993"/>
    <x v="16"/>
    <n v="1990"/>
    <n v="23"/>
    <x v="22"/>
    <s v="US"/>
    <s v="CR"/>
    <n v="0"/>
    <x v="1"/>
    <s v="N"/>
    <n v="9361"/>
    <n v="2205"/>
    <n v="1312"/>
    <n v="0.92979999999999996"/>
    <x v="1621"/>
    <n v="169"/>
    <n v="724"/>
    <n v="893"/>
    <n v="1034"/>
    <n v="1927"/>
    <n v="3"/>
    <n v="0.12146040872218772"/>
    <n v="0.11874436045905297"/>
    <n v="0.22662452786556694"/>
    <n v="0.53317070295319235"/>
    <n v="267.87"/>
    <n v="261.88"/>
    <n v="499.79999999999995"/>
    <n v="1175.8599999999999"/>
  </r>
  <r>
    <n v="1993"/>
    <x v="15"/>
    <n v="1989"/>
    <n v="23"/>
    <x v="22"/>
    <s v="US"/>
    <s v="CR"/>
    <n v="0"/>
    <x v="2"/>
    <s v="N"/>
    <n v="12624"/>
    <n v="8303"/>
    <n v="1547"/>
    <n v="1"/>
    <x v="1622"/>
    <n v="18"/>
    <n v="6738"/>
    <n v="6756"/>
    <n v="3058"/>
    <n v="9814"/>
    <n v="4"/>
    <n v="0.14343107843975544"/>
    <n v="1.1557679407772799E-2"/>
    <n v="1.7089035198113579E-3"/>
    <n v="0.84330233863266024"/>
    <n v="1190.9900000000002"/>
    <n v="95.97"/>
    <n v="14.19"/>
    <n v="7002.42"/>
  </r>
  <r>
    <n v="1993"/>
    <x v="17"/>
    <n v="1992"/>
    <n v="24"/>
    <x v="23"/>
    <s v="US"/>
    <s v="CR"/>
    <n v="2"/>
    <x v="0"/>
    <s v="Y"/>
    <n v="191711"/>
    <n v="12071"/>
    <n v="11040"/>
    <n v="0.63349999999999995"/>
    <x v="1623"/>
    <n v="0"/>
    <n v="1031"/>
    <n v="1031"/>
    <n v="2254"/>
    <n v="3285"/>
    <n v="1"/>
    <n v="0.1351858003301902"/>
    <n v="0.31045003118831194"/>
    <n v="0.25236935907811825"/>
    <n v="0.30199480940337958"/>
    <n v="1631.9399999999998"/>
    <n v="3747.7"/>
    <n v="3046.56"/>
    <n v="3645.6299999999997"/>
  </r>
  <r>
    <n v="1993"/>
    <x v="16"/>
    <n v="1991"/>
    <n v="24"/>
    <x v="23"/>
    <s v="US"/>
    <s v="CR"/>
    <n v="2"/>
    <x v="1"/>
    <s v="N"/>
    <n v="107950"/>
    <n v="21809"/>
    <n v="12654"/>
    <n v="0.88839999999999997"/>
    <x v="1624"/>
    <n v="0"/>
    <n v="9154"/>
    <n v="9154"/>
    <n v="19129"/>
    <n v="28283"/>
    <n v="2"/>
    <n v="0.1954789069302427"/>
    <n v="0.20671378010863933"/>
    <n v="0.10432984850367517"/>
    <n v="0.49347746445744273"/>
    <n v="4263.3499999999995"/>
    <n v="4508.3799999999992"/>
    <n v="2275.41"/>
    <n v="10762.630000000001"/>
  </r>
  <r>
    <n v="1993"/>
    <x v="15"/>
    <n v="1990"/>
    <n v="24"/>
    <x v="23"/>
    <s v="US"/>
    <s v="CR"/>
    <n v="2"/>
    <x v="2"/>
    <s v="N"/>
    <n v="51250"/>
    <n v="25435"/>
    <n v="2162"/>
    <n v="0.99790000000000001"/>
    <x v="1625"/>
    <n v="0"/>
    <n v="23273"/>
    <n v="23273"/>
    <n v="14748"/>
    <n v="38021"/>
    <n v="3"/>
    <n v="9.0002500397075632E-3"/>
    <n v="1.8148715440659598E-2"/>
    <n v="1.6210514562847243E-2"/>
    <n v="0.95664051995678567"/>
    <n v="228.93"/>
    <n v="461.63"/>
    <n v="412.33000000000004"/>
    <n v="24333.070000000003"/>
  </r>
  <r>
    <n v="1993"/>
    <x v="14"/>
    <n v="1989"/>
    <n v="24"/>
    <x v="23"/>
    <s v="US"/>
    <s v="CR"/>
    <n v="2"/>
    <x v="3"/>
    <s v="N"/>
    <n v="2426"/>
    <n v="2441"/>
    <n v="4"/>
    <n v="1"/>
    <x v="1203"/>
    <n v="0"/>
    <n v="2436"/>
    <n v="2436"/>
    <n v="0"/>
    <n v="2436"/>
    <n v="4"/>
    <n v="1.5152756163485954E-4"/>
    <n v="1.8019493816037353E-4"/>
    <n v="1.1180276844950448E-3"/>
    <n v="0.99855024981570972"/>
    <n v="0.37"/>
    <n v="0.44"/>
    <n v="2.73"/>
    <n v="2438.2599999999998"/>
  </r>
  <r>
    <n v="1993"/>
    <x v="17"/>
    <n v="1992"/>
    <n v="25"/>
    <x v="24"/>
    <s v="US"/>
    <s v="CR"/>
    <n v="2"/>
    <x v="0"/>
    <s v="Y"/>
    <n v="29628"/>
    <n v="3037"/>
    <n v="2555"/>
    <n v="0.6794"/>
    <x v="1626"/>
    <n v="0"/>
    <n v="482"/>
    <n v="482"/>
    <n v="716"/>
    <n v="1198"/>
    <n v="1"/>
    <n v="7.2129550070944404E-2"/>
    <n v="9.7580647816196381E-2"/>
    <n v="0.19788384870900944"/>
    <n v="0.63240595340384975"/>
    <n v="219.10000000000002"/>
    <n v="296.40999999999997"/>
    <n v="601.09"/>
    <n v="1920.99"/>
  </r>
  <r>
    <n v="1993"/>
    <x v="16"/>
    <n v="1991"/>
    <n v="25"/>
    <x v="24"/>
    <s v="US"/>
    <s v="CR"/>
    <n v="2"/>
    <x v="1"/>
    <s v="N"/>
    <n v="31376"/>
    <n v="10574"/>
    <n v="5745"/>
    <n v="0.93149999999999999"/>
    <x v="1627"/>
    <n v="0"/>
    <n v="4828"/>
    <n v="4828"/>
    <n v="5851"/>
    <n v="10679"/>
    <n v="2"/>
    <n v="4.1152812097793839E-2"/>
    <n v="5.5505277323067113E-2"/>
    <n v="0.10089848304740937"/>
    <n v="0.80244342753172959"/>
    <n v="435.17"/>
    <n v="586.94000000000005"/>
    <n v="1066.95"/>
    <n v="8485.43"/>
  </r>
  <r>
    <n v="1993"/>
    <x v="15"/>
    <n v="1990"/>
    <n v="25"/>
    <x v="24"/>
    <s v="US"/>
    <s v="CR"/>
    <n v="2"/>
    <x v="2"/>
    <s v="N"/>
    <n v="9081"/>
    <n v="6266"/>
    <n v="528"/>
    <n v="0.999"/>
    <x v="1628"/>
    <n v="0"/>
    <n v="5737"/>
    <n v="5737"/>
    <n v="933"/>
    <n v="6670"/>
    <n v="3"/>
    <n v="6.5240046025511911E-3"/>
    <n v="1.6953155795719498E-2"/>
    <n v="3.4953216439597895E-2"/>
    <n v="0.94156962316213144"/>
    <n v="40.879999999999995"/>
    <n v="106.22999999999999"/>
    <n v="219.01999999999998"/>
    <n v="5899.96"/>
  </r>
  <r>
    <n v="1993"/>
    <x v="14"/>
    <n v="1989"/>
    <n v="25"/>
    <x v="24"/>
    <s v="US"/>
    <s v="CR"/>
    <n v="2"/>
    <x v="3"/>
    <s v="N"/>
    <n v="44"/>
    <n v="0"/>
    <n v="0"/>
    <n v="1"/>
    <x v="55"/>
    <n v="0"/>
    <n v="0"/>
    <n v="0"/>
    <n v="39"/>
    <n v="39"/>
    <n v="4"/>
    <n v="0"/>
    <n v="7.1428571428571425E-2"/>
    <n v="0.35714285714285715"/>
    <n v="0.5714285714285714"/>
    <n v="0"/>
    <n v="0.01"/>
    <n v="0.05"/>
    <n v="0.08"/>
  </r>
  <r>
    <n v="1993"/>
    <x v="18"/>
    <n v="1992"/>
    <n v="26"/>
    <x v="25"/>
    <s v="US"/>
    <s v="CR"/>
    <n v="0"/>
    <x v="4"/>
    <s v="Y"/>
    <n v="58987"/>
    <n v="2330"/>
    <n v="2220"/>
    <n v="0.54830000000000001"/>
    <x v="1629"/>
    <n v="0"/>
    <n v="110"/>
    <n v="110"/>
    <n v="393"/>
    <n v="503"/>
    <n v="1"/>
    <n v="0.18718326117087697"/>
    <n v="0.26675363351198728"/>
    <n v="0.14457236771527515"/>
    <n v="0.40149073760186071"/>
    <n v="436.21"/>
    <n v="621.64"/>
    <n v="336.91"/>
    <n v="935.63000000000011"/>
  </r>
  <r>
    <n v="1993"/>
    <x v="17"/>
    <n v="1991"/>
    <n v="26"/>
    <x v="25"/>
    <s v="US"/>
    <s v="CR"/>
    <n v="0"/>
    <x v="0"/>
    <s v="N"/>
    <n v="39310"/>
    <n v="2489"/>
    <n v="2408"/>
    <n v="0.76549999999999996"/>
    <x v="1527"/>
    <n v="0"/>
    <n v="81"/>
    <n v="81"/>
    <n v="261"/>
    <n v="342"/>
    <n v="2"/>
    <n v="0.14922753091081456"/>
    <n v="0.23732033967751523"/>
    <n v="0.2998931478014959"/>
    <n v="0.31355898161017426"/>
    <n v="371.49"/>
    <n v="590.79"/>
    <n v="746.56"/>
    <n v="780.58"/>
  </r>
  <r>
    <n v="1993"/>
    <x v="16"/>
    <n v="1990"/>
    <n v="26"/>
    <x v="25"/>
    <s v="US"/>
    <s v="CR"/>
    <n v="0"/>
    <x v="1"/>
    <s v="N"/>
    <n v="27732"/>
    <n v="7219"/>
    <n v="7042"/>
    <n v="0.94969999999999999"/>
    <x v="1630"/>
    <n v="37"/>
    <n v="139"/>
    <n v="176"/>
    <n v="3693"/>
    <n v="3869"/>
    <n v="3"/>
    <n v="0.2964259890793341"/>
    <n v="0.17373610330030168"/>
    <n v="0.3955416977175199"/>
    <n v="0.1342962099028443"/>
    <n v="2140"/>
    <n v="1254.26"/>
    <n v="2855.55"/>
    <n v="969.53"/>
  </r>
  <r>
    <n v="1993"/>
    <x v="15"/>
    <n v="1989"/>
    <n v="26"/>
    <x v="25"/>
    <s v="US"/>
    <s v="CR"/>
    <n v="0"/>
    <x v="2"/>
    <s v="N"/>
    <n v="6273"/>
    <n v="919"/>
    <n v="776"/>
    <n v="1"/>
    <x v="1631"/>
    <n v="135"/>
    <n v="7"/>
    <n v="142"/>
    <n v="2377"/>
    <n v="2519"/>
    <n v="4"/>
    <n v="0.39189497841053694"/>
    <n v="0.38117094286677611"/>
    <n v="7.6786704806238639E-3"/>
    <n v="0.21925540824206299"/>
    <n v="360.32"/>
    <n v="350.46"/>
    <n v="7.06"/>
    <n v="201.59"/>
  </r>
  <r>
    <n v="1993"/>
    <x v="18"/>
    <n v="1992"/>
    <n v="27"/>
    <x v="26"/>
    <s v="US"/>
    <s v="OR"/>
    <n v="0"/>
    <x v="4"/>
    <s v="Y"/>
    <n v="311871"/>
    <n v="7767"/>
    <n v="7240"/>
    <n v="0.56069999999999998"/>
    <x v="1632"/>
    <n v="0"/>
    <n v="527"/>
    <n v="527"/>
    <n v="4815"/>
    <n v="5342"/>
    <n v="1"/>
    <n v="0.308077427128847"/>
    <n v="0.20387187138733906"/>
    <n v="0.2513292017580222"/>
    <n v="0.23672149972579179"/>
    <n v="2393.09"/>
    <n v="1583.64"/>
    <n v="1952.28"/>
    <n v="1838.81"/>
  </r>
  <r>
    <n v="1993"/>
    <x v="17"/>
    <n v="1991"/>
    <n v="27"/>
    <x v="26"/>
    <s v="US"/>
    <s v="OR"/>
    <n v="0"/>
    <x v="0"/>
    <s v="N"/>
    <n v="532251"/>
    <n v="54327"/>
    <n v="50403"/>
    <n v="0.78"/>
    <x v="1633"/>
    <n v="0"/>
    <n v="3924"/>
    <n v="3924"/>
    <n v="33705"/>
    <n v="37629"/>
    <n v="2"/>
    <n v="0.25016133764646936"/>
    <n v="0.3869789751184769"/>
    <n v="0.20248841001151177"/>
    <n v="0.16037127722354202"/>
    <n v="13590.53"/>
    <n v="21023.43"/>
    <n v="11000.6"/>
    <n v="8712.5"/>
  </r>
  <r>
    <n v="1993"/>
    <x v="16"/>
    <n v="1990"/>
    <n v="27"/>
    <x v="26"/>
    <s v="US"/>
    <s v="OR"/>
    <n v="0"/>
    <x v="1"/>
    <s v="N"/>
    <n v="173030"/>
    <n v="40200"/>
    <n v="34592"/>
    <n v="0.91169999999999995"/>
    <x v="1634"/>
    <n v="630"/>
    <n v="4977"/>
    <n v="5607"/>
    <n v="20443"/>
    <n v="26050"/>
    <n v="3"/>
    <n v="0.36310420663865173"/>
    <n v="0.32266169950619439"/>
    <n v="0.16242948077401934"/>
    <n v="0.15180461308113452"/>
    <n v="14596.8"/>
    <n v="12971.01"/>
    <n v="6529.67"/>
    <n v="6102.55"/>
  </r>
  <r>
    <n v="1993"/>
    <x v="15"/>
    <n v="1989"/>
    <n v="27"/>
    <x v="26"/>
    <s v="US"/>
    <s v="OR"/>
    <n v="0"/>
    <x v="2"/>
    <s v="N"/>
    <n v="85452"/>
    <n v="34570"/>
    <n v="22834"/>
    <n v="1"/>
    <x v="1635"/>
    <n v="923"/>
    <n v="10813"/>
    <n v="11736"/>
    <n v="42335"/>
    <n v="54071"/>
    <n v="4"/>
    <n v="0.34078535971427998"/>
    <n v="0.26755037689201694"/>
    <n v="4.9793019622567061E-2"/>
    <n v="0.34187124377113587"/>
    <n v="11781.26"/>
    <n v="9249.4599999999991"/>
    <n v="1721.39"/>
    <n v="11818.8"/>
  </r>
  <r>
    <n v="1993"/>
    <x v="18"/>
    <n v="1992"/>
    <n v="28"/>
    <x v="27"/>
    <s v="US"/>
    <s v="WA"/>
    <n v="0"/>
    <x v="4"/>
    <s v="Y"/>
    <n v="233085"/>
    <n v="11499"/>
    <n v="7151"/>
    <n v="0.61399999999999999"/>
    <x v="565"/>
    <n v="0"/>
    <n v="4347"/>
    <n v="4347"/>
    <n v="9345"/>
    <n v="13692"/>
    <n v="1"/>
    <n v="0.21712425734997429"/>
    <n v="9.060069429950883E-2"/>
    <n v="0.11577079072226627"/>
    <n v="0.57650425762825053"/>
    <n v="2496.7900000000004"/>
    <n v="1041.8499999999999"/>
    <n v="1331.29"/>
    <n v="6629.4299999999994"/>
  </r>
  <r>
    <n v="1993"/>
    <x v="17"/>
    <n v="1991"/>
    <n v="28"/>
    <x v="27"/>
    <s v="US"/>
    <s v="WA"/>
    <n v="0"/>
    <x v="0"/>
    <s v="N"/>
    <n v="134099"/>
    <n v="23858"/>
    <n v="16960"/>
    <n v="0.81369999999999998"/>
    <x v="356"/>
    <n v="0"/>
    <n v="6897"/>
    <n v="6897"/>
    <n v="9508"/>
    <n v="16405"/>
    <n v="2"/>
    <n v="0.12575471733700724"/>
    <n v="0.15690198828330804"/>
    <n v="0.15556660227250341"/>
    <n v="0.56177669210718129"/>
    <n v="3000.29"/>
    <n v="3743.41"/>
    <n v="3711.55"/>
    <n v="13403.02"/>
  </r>
  <r>
    <n v="1993"/>
    <x v="16"/>
    <n v="1990"/>
    <n v="28"/>
    <x v="27"/>
    <s v="US"/>
    <s v="WA"/>
    <n v="0"/>
    <x v="1"/>
    <s v="N"/>
    <n v="64926"/>
    <n v="28281"/>
    <n v="9577"/>
    <n v="0.95389999999999997"/>
    <x v="1636"/>
    <n v="1092"/>
    <n v="17612"/>
    <n v="18704"/>
    <n v="4132"/>
    <n v="22836"/>
    <n v="3"/>
    <n v="0.11117801699676649"/>
    <n v="0.13439538078308172"/>
    <n v="7.6340833432042107E-2"/>
    <n v="0.67808576878810956"/>
    <n v="3144.32"/>
    <n v="3800.95"/>
    <n v="2159.06"/>
    <n v="19177.519999999997"/>
  </r>
  <r>
    <n v="1993"/>
    <x v="15"/>
    <n v="1989"/>
    <n v="28"/>
    <x v="27"/>
    <s v="US"/>
    <s v="WA"/>
    <n v="0"/>
    <x v="2"/>
    <s v="N"/>
    <n v="20756"/>
    <n v="12055"/>
    <n v="5559"/>
    <n v="1"/>
    <x v="1637"/>
    <n v="328"/>
    <n v="6167"/>
    <n v="6496"/>
    <n v="6624"/>
    <n v="13120"/>
    <n v="4"/>
    <n v="0.25519318602232061"/>
    <n v="0.18278720753333408"/>
    <n v="2.1451288321573558E-2"/>
    <n v="0.54056831812277162"/>
    <n v="3076.41"/>
    <n v="2203.54"/>
    <n v="258.60000000000002"/>
    <n v="6516.67"/>
  </r>
  <r>
    <n v="1993"/>
    <x v="18"/>
    <n v="1992"/>
    <n v="29"/>
    <x v="28"/>
    <s v="US"/>
    <s v="CR"/>
    <n v="0"/>
    <x v="4"/>
    <s v="Y"/>
    <n v="4332"/>
    <n v="149"/>
    <n v="135"/>
    <n v="0.6018"/>
    <x v="1638"/>
    <n v="0"/>
    <n v="13"/>
    <n v="13"/>
    <n v="110"/>
    <n v="123"/>
    <n v="1"/>
    <n v="0.22475897161221212"/>
    <n v="0.12961971076593468"/>
    <n v="0.16564006427423678"/>
    <n v="0.47998125334761654"/>
    <n v="33.57"/>
    <n v="19.36"/>
    <n v="24.740000000000002"/>
    <n v="71.69"/>
  </r>
  <r>
    <n v="1993"/>
    <x v="17"/>
    <n v="1991"/>
    <n v="29"/>
    <x v="28"/>
    <s v="US"/>
    <s v="CR"/>
    <n v="0"/>
    <x v="0"/>
    <s v="N"/>
    <n v="3066"/>
    <n v="431"/>
    <n v="378"/>
    <n v="0.81859999999999999"/>
    <x v="1078"/>
    <n v="0"/>
    <n v="52"/>
    <n v="52"/>
    <n v="224"/>
    <n v="276"/>
    <n v="2"/>
    <n v="8.8531886779330979E-2"/>
    <n v="7.1539513642580627E-2"/>
    <n v="0.30111041565245611"/>
    <n v="0.5388181839256323"/>
    <n v="38.19"/>
    <n v="30.86"/>
    <n v="129.88999999999999"/>
    <n v="232.42999999999998"/>
  </r>
  <r>
    <n v="1993"/>
    <x v="16"/>
    <n v="1990"/>
    <n v="29"/>
    <x v="28"/>
    <s v="US"/>
    <s v="CR"/>
    <n v="0"/>
    <x v="1"/>
    <s v="N"/>
    <n v="1723"/>
    <n v="736"/>
    <n v="551"/>
    <n v="0.96499999999999997"/>
    <x v="1639"/>
    <n v="1"/>
    <n v="184"/>
    <n v="185"/>
    <n v="256"/>
    <n v="441"/>
    <n v="3"/>
    <n v="7.0845944001845781E-2"/>
    <n v="6.5512140171821776E-2"/>
    <n v="0.39019557280710088"/>
    <n v="0.4734463430192315"/>
    <n v="52.199999999999996"/>
    <n v="48.27"/>
    <n v="287.5"/>
    <n v="348.84"/>
  </r>
  <r>
    <n v="1993"/>
    <x v="15"/>
    <n v="1989"/>
    <n v="29"/>
    <x v="28"/>
    <s v="US"/>
    <s v="CR"/>
    <n v="0"/>
    <x v="2"/>
    <s v="N"/>
    <n v="292"/>
    <n v="144"/>
    <n v="109"/>
    <n v="1"/>
    <x v="1640"/>
    <n v="0"/>
    <n v="34"/>
    <n v="35"/>
    <n v="85"/>
    <n v="120"/>
    <n v="4"/>
    <n v="0.1695360575261011"/>
    <n v="0.16552582451773493"/>
    <n v="0.22747701030215031"/>
    <n v="0.43746110765401369"/>
    <n v="24.52"/>
    <n v="23.94"/>
    <n v="32.9"/>
    <n v="63.269999999999996"/>
  </r>
  <r>
    <n v="1993"/>
    <x v="18"/>
    <n v="1992"/>
    <n v="30"/>
    <x v="29"/>
    <s v="US"/>
    <s v="CR"/>
    <n v="1"/>
    <x v="4"/>
    <s v="Y"/>
    <n v="103627"/>
    <n v="3863"/>
    <n v="3670"/>
    <n v="0.56420000000000003"/>
    <x v="1641"/>
    <n v="0"/>
    <n v="193"/>
    <n v="193"/>
    <n v="1326"/>
    <n v="1519"/>
    <n v="1"/>
    <n v="0.20582076455773526"/>
    <n v="0.18126473762815751"/>
    <n v="0.15501331725082246"/>
    <n v="0.45790118056328477"/>
    <n v="795.17"/>
    <n v="700.3"/>
    <n v="598.88"/>
    <n v="1769.06"/>
  </r>
  <r>
    <n v="1993"/>
    <x v="17"/>
    <n v="1991"/>
    <n v="30"/>
    <x v="29"/>
    <s v="US"/>
    <s v="CR"/>
    <n v="1"/>
    <x v="0"/>
    <s v="N"/>
    <n v="109747"/>
    <n v="11488"/>
    <n v="9436"/>
    <n v="0.78939999999999999"/>
    <x v="1642"/>
    <n v="0"/>
    <n v="2051"/>
    <n v="2051"/>
    <n v="5350"/>
    <n v="7401"/>
    <n v="2"/>
    <n v="0.18745908888331803"/>
    <n v="0.11585331884905711"/>
    <n v="0.26062905629369654"/>
    <n v="0.4360585359739283"/>
    <n v="2153.59"/>
    <n v="1330.9599999999998"/>
    <n v="2994.1899999999996"/>
    <n v="5009.58"/>
  </r>
  <r>
    <n v="1993"/>
    <x v="16"/>
    <n v="1990"/>
    <n v="30"/>
    <x v="29"/>
    <s v="US"/>
    <s v="CR"/>
    <n v="1"/>
    <x v="1"/>
    <s v="N"/>
    <n v="52101"/>
    <n v="14352"/>
    <n v="10060"/>
    <n v="0.95420000000000005"/>
    <x v="1643"/>
    <n v="766"/>
    <n v="3525"/>
    <n v="4291"/>
    <n v="12862"/>
    <n v="17153"/>
    <n v="3"/>
    <n v="0.28672425913965233"/>
    <n v="0.16835242747466134"/>
    <n v="0.17174206431322056"/>
    <n v="0.37318124907246575"/>
    <n v="4115.2299999999996"/>
    <n v="2416.29"/>
    <n v="2464.94"/>
    <n v="5356.11"/>
  </r>
  <r>
    <n v="1993"/>
    <x v="15"/>
    <n v="1989"/>
    <n v="30"/>
    <x v="29"/>
    <s v="US"/>
    <s v="CR"/>
    <n v="1"/>
    <x v="2"/>
    <s v="N"/>
    <n v="14137"/>
    <n v="3947"/>
    <n v="3228"/>
    <n v="1"/>
    <x v="1644"/>
    <n v="48"/>
    <n v="671"/>
    <n v="719"/>
    <n v="8775"/>
    <n v="9494"/>
    <n v="4"/>
    <n v="0.45689578747666537"/>
    <n v="0.18165446214402772"/>
    <n v="0.12443293929315931"/>
    <n v="0.23701681108614767"/>
    <n v="1803.82"/>
    <n v="717.17"/>
    <n v="491.26"/>
    <n v="935.74000000000012"/>
  </r>
  <r>
    <n v="1994"/>
    <x v="18"/>
    <n v="1993"/>
    <n v="1"/>
    <x v="0"/>
    <s v="US"/>
    <s v="AK"/>
    <n v="3"/>
    <x v="0"/>
    <s v="Y"/>
    <n v="50120"/>
    <n v="1008"/>
    <n v="1008"/>
    <n v="0.5625"/>
    <x v="1645"/>
    <n v="0"/>
    <n v="0"/>
    <n v="0"/>
    <n v="575"/>
    <n v="575"/>
    <n v="1"/>
    <n v="0.56481692626485958"/>
    <n v="0.38226866677903254"/>
    <n v="0"/>
    <n v="5.2914406956107905E-2"/>
    <n v="569.68000000000006"/>
    <n v="385.56"/>
    <n v="0"/>
    <n v="53.37"/>
  </r>
  <r>
    <n v="1994"/>
    <x v="17"/>
    <n v="1992"/>
    <n v="1"/>
    <x v="0"/>
    <s v="US"/>
    <s v="AK"/>
    <n v="3"/>
    <x v="1"/>
    <s v="N"/>
    <n v="26798"/>
    <n v="1852"/>
    <n v="1852"/>
    <n v="0.7833"/>
    <x v="1646"/>
    <n v="0"/>
    <n v="0"/>
    <n v="0"/>
    <n v="1481"/>
    <n v="1481"/>
    <n v="2"/>
    <n v="0.86231880145768658"/>
    <n v="0.12252665676879471"/>
    <n v="0"/>
    <n v="1.5154541773518692E-2"/>
    <n v="1597.23"/>
    <n v="226.95"/>
    <n v="0"/>
    <n v="28.069999999999997"/>
  </r>
  <r>
    <n v="1994"/>
    <x v="16"/>
    <n v="1991"/>
    <n v="1"/>
    <x v="0"/>
    <s v="US"/>
    <s v="AK"/>
    <n v="3"/>
    <x v="2"/>
    <s v="N"/>
    <n v="14261"/>
    <n v="2800"/>
    <n v="2373"/>
    <n v="0.96009999999999995"/>
    <x v="1647"/>
    <n v="426"/>
    <n v="0"/>
    <n v="426"/>
    <n v="5007"/>
    <n v="5433"/>
    <n v="3"/>
    <n v="0.94768529760459375"/>
    <n v="4.76367324201174E-2"/>
    <n v="0"/>
    <n v="4.677969975288891E-3"/>
    <n v="2653.86"/>
    <n v="133.39999999999998"/>
    <n v="0"/>
    <n v="13.1"/>
  </r>
  <r>
    <n v="1994"/>
    <x v="15"/>
    <n v="1990"/>
    <n v="1"/>
    <x v="0"/>
    <s v="US"/>
    <s v="AK"/>
    <n v="3"/>
    <x v="3"/>
    <s v="N"/>
    <n v="5479"/>
    <n v="1312"/>
    <n v="1172"/>
    <n v="1"/>
    <x v="1648"/>
    <n v="140"/>
    <n v="0"/>
    <n v="140"/>
    <n v="3618"/>
    <n v="3758"/>
    <n v="4"/>
    <n v="0.98768902601607445"/>
    <n v="3.80908848512551E-3"/>
    <n v="0"/>
    <n v="8.5018854988001373E-3"/>
    <n v="1296.49"/>
    <n v="5"/>
    <n v="0"/>
    <n v="11.16"/>
  </r>
  <r>
    <n v="1994"/>
    <x v="18"/>
    <n v="1993"/>
    <n v="2"/>
    <x v="1"/>
    <s v="CA"/>
    <s v="BC"/>
    <n v="3"/>
    <x v="0"/>
    <s v="Y"/>
    <n v="983540"/>
    <n v="141105"/>
    <n v="141105"/>
    <n v="0.58779999999999999"/>
    <x v="1649"/>
    <n v="0"/>
    <n v="0"/>
    <n v="0"/>
    <n v="23078"/>
    <n v="23078"/>
    <n v="1"/>
    <n v="0.11605640434557306"/>
    <n v="0.78994707787311391"/>
    <n v="2.5941097664271485E-2"/>
    <n v="6.8055420117041548E-2"/>
    <n v="16376.189999999999"/>
    <n v="111465.83"/>
    <n v="3660.4300000000003"/>
    <n v="9602.99"/>
  </r>
  <r>
    <n v="1994"/>
    <x v="17"/>
    <n v="1992"/>
    <n v="2"/>
    <x v="1"/>
    <s v="CA"/>
    <s v="BC"/>
    <n v="3"/>
    <x v="1"/>
    <s v="N"/>
    <n v="321744"/>
    <n v="31451"/>
    <n v="31451"/>
    <n v="0.80769999999999997"/>
    <x v="1650"/>
    <n v="0"/>
    <n v="0"/>
    <n v="0"/>
    <n v="28041"/>
    <n v="28041"/>
    <n v="2"/>
    <n v="0.50906273280017089"/>
    <n v="0.26491693674003614"/>
    <n v="4.6032393542657819E-2"/>
    <n v="0.17998793691713516"/>
    <n v="16010.699999999999"/>
    <n v="8331.99"/>
    <n v="1447.78"/>
    <n v="5660.8600000000006"/>
  </r>
  <r>
    <n v="1994"/>
    <x v="16"/>
    <n v="1991"/>
    <n v="2"/>
    <x v="1"/>
    <s v="CA"/>
    <s v="BC"/>
    <n v="3"/>
    <x v="2"/>
    <s v="N"/>
    <n v="184252"/>
    <n v="21553"/>
    <n v="17134"/>
    <n v="0.96899999999999997"/>
    <x v="1651"/>
    <n v="4418"/>
    <n v="0"/>
    <n v="4418"/>
    <n v="85472"/>
    <n v="89890"/>
    <n v="3"/>
    <n v="0.44083263158627312"/>
    <n v="0.44245001357097619"/>
    <n v="2.2124170952543338E-2"/>
    <n v="9.4593183890207308E-2"/>
    <n v="9501.42"/>
    <n v="9536.2800000000007"/>
    <n v="476.85"/>
    <n v="2038.8"/>
  </r>
  <r>
    <n v="1994"/>
    <x v="15"/>
    <n v="1990"/>
    <n v="2"/>
    <x v="1"/>
    <s v="CA"/>
    <s v="BC"/>
    <n v="3"/>
    <x v="3"/>
    <s v="N"/>
    <n v="50010"/>
    <n v="10903"/>
    <n v="9653"/>
    <n v="1"/>
    <x v="1652"/>
    <n v="1250"/>
    <n v="0"/>
    <n v="1250"/>
    <n v="34105"/>
    <n v="35355"/>
    <n v="4"/>
    <n v="0.29844407045476429"/>
    <n v="0.58033191329349887"/>
    <n v="2.994465054638669E-3"/>
    <n v="0.11822955119709815"/>
    <n v="3254.07"/>
    <n v="6327.6200000000008"/>
    <n v="32.65"/>
    <n v="1289.1099999999999"/>
  </r>
  <r>
    <n v="1994"/>
    <x v="19"/>
    <n v="1993"/>
    <n v="3"/>
    <x v="2"/>
    <s v="CA"/>
    <s v="FR"/>
    <n v="0"/>
    <x v="4"/>
    <s v="Y"/>
    <n v="561408"/>
    <n v="14258"/>
    <n v="14156"/>
    <n v="0.57669999999999999"/>
    <x v="1653"/>
    <n v="0"/>
    <n v="102"/>
    <n v="102"/>
    <n v="8448"/>
    <n v="8550"/>
    <n v="1"/>
    <n v="0.30944085369958929"/>
    <n v="0.27571239816872012"/>
    <n v="0.13315632083305282"/>
    <n v="0.28169042729863775"/>
    <n v="4412.28"/>
    <n v="3931.35"/>
    <n v="1898.6599999999999"/>
    <n v="4016.5899999999997"/>
  </r>
  <r>
    <n v="1994"/>
    <x v="18"/>
    <n v="1992"/>
    <n v="3"/>
    <x v="2"/>
    <s v="CA"/>
    <s v="FR"/>
    <n v="0"/>
    <x v="0"/>
    <s v="N"/>
    <n v="261968"/>
    <n v="9437"/>
    <n v="9338"/>
    <n v="0.80740000000000001"/>
    <x v="1654"/>
    <n v="0"/>
    <n v="99"/>
    <n v="99"/>
    <n v="25073"/>
    <n v="25172"/>
    <n v="2"/>
    <n v="0.32948249427566045"/>
    <n v="0.15600507323234195"/>
    <n v="0.10590319535229191"/>
    <n v="0.40860923713970559"/>
    <n v="3109.58"/>
    <n v="1472.34"/>
    <n v="999.49"/>
    <n v="3856.3599999999997"/>
  </r>
  <r>
    <n v="1994"/>
    <x v="17"/>
    <n v="1991"/>
    <n v="3"/>
    <x v="2"/>
    <s v="CA"/>
    <s v="FR"/>
    <n v="0"/>
    <x v="1"/>
    <s v="N"/>
    <n v="149743"/>
    <n v="38772"/>
    <n v="17211"/>
    <n v="0.96860000000000002"/>
    <x v="1655"/>
    <n v="8683"/>
    <n v="12877"/>
    <n v="21560"/>
    <n v="48807"/>
    <n v="70367"/>
    <n v="3"/>
    <n v="0.26578663387327567"/>
    <n v="0.14106015572046246"/>
    <n v="5.3500666975480268E-2"/>
    <n v="0.53965254343078151"/>
    <n v="10305.09"/>
    <n v="5469.19"/>
    <n v="2074.33"/>
    <n v="20923.43"/>
  </r>
  <r>
    <n v="1994"/>
    <x v="16"/>
    <n v="1990"/>
    <n v="3"/>
    <x v="2"/>
    <s v="CA"/>
    <s v="FR"/>
    <n v="0"/>
    <x v="2"/>
    <s v="N"/>
    <n v="28532"/>
    <n v="11147"/>
    <n v="6406"/>
    <n v="1"/>
    <x v="1656"/>
    <n v="2367"/>
    <n v="2373"/>
    <n v="4740"/>
    <n v="14531"/>
    <n v="19271"/>
    <n v="4"/>
    <n v="0.14672729768255913"/>
    <n v="0.29684826965671229"/>
    <n v="3.3645190141748466E-2"/>
    <n v="0.52277924251898011"/>
    <n v="1635.6"/>
    <n v="3309.03"/>
    <n v="375.04999999999995"/>
    <n v="5827.5300000000007"/>
  </r>
  <r>
    <n v="1994"/>
    <x v="19"/>
    <n v="1993"/>
    <n v="4"/>
    <x v="3"/>
    <s v="CA"/>
    <s v="FR"/>
    <n v="0"/>
    <x v="4"/>
    <s v="Y"/>
    <n v="432658"/>
    <n v="24411"/>
    <n v="22558"/>
    <n v="0.60729999999999995"/>
    <x v="1657"/>
    <n v="0"/>
    <n v="1852"/>
    <n v="1852"/>
    <n v="11255"/>
    <n v="13107"/>
    <n v="1"/>
    <n v="0.13929236941506781"/>
    <n v="0.15602724737822429"/>
    <n v="5.9939234528748081E-2"/>
    <n v="0.64474114867795973"/>
    <n v="3400.39"/>
    <n v="3808.92"/>
    <n v="1463.23"/>
    <n v="15739.349999999999"/>
  </r>
  <r>
    <n v="1994"/>
    <x v="18"/>
    <n v="1992"/>
    <n v="4"/>
    <x v="3"/>
    <s v="CA"/>
    <s v="FR"/>
    <n v="0"/>
    <x v="0"/>
    <s v="N"/>
    <n v="79544"/>
    <n v="13015"/>
    <n v="12129"/>
    <n v="0.83109999999999995"/>
    <x v="1658"/>
    <n v="0"/>
    <n v="886"/>
    <n v="886"/>
    <n v="7184"/>
    <n v="8070"/>
    <n v="2"/>
    <n v="6.1706075565202356E-2"/>
    <n v="4.1983826664873901E-2"/>
    <n v="0.27937611647874605"/>
    <n v="0.61693398129117771"/>
    <n v="803.12"/>
    <n v="546.43000000000006"/>
    <n v="3636.1499999999996"/>
    <n v="8029.5500000000011"/>
  </r>
  <r>
    <n v="1994"/>
    <x v="17"/>
    <n v="1991"/>
    <n v="4"/>
    <x v="3"/>
    <s v="CA"/>
    <s v="FR"/>
    <n v="0"/>
    <x v="1"/>
    <s v="N"/>
    <n v="212565"/>
    <n v="67905"/>
    <n v="65818"/>
    <n v="0.99029999999999996"/>
    <x v="1659"/>
    <n v="1468"/>
    <n v="618"/>
    <n v="2086"/>
    <n v="92067"/>
    <n v="94153"/>
    <n v="3"/>
    <n v="7.3584787293606048E-3"/>
    <n v="1.2556155377471047E-2"/>
    <n v="0.31826613341454441"/>
    <n v="0.66181923247862373"/>
    <n v="499.67999999999995"/>
    <n v="852.62999999999988"/>
    <n v="21611.97"/>
    <n v="44941.06"/>
  </r>
  <r>
    <n v="1994"/>
    <x v="16"/>
    <n v="1990"/>
    <n v="4"/>
    <x v="3"/>
    <s v="CA"/>
    <s v="FR"/>
    <n v="0"/>
    <x v="2"/>
    <s v="N"/>
    <n v="4988"/>
    <n v="90"/>
    <n v="74"/>
    <n v="1"/>
    <x v="765"/>
    <n v="5"/>
    <n v="9"/>
    <n v="15"/>
    <n v="4399"/>
    <n v="4414"/>
    <n v="4"/>
    <n v="8.9980004443457016E-3"/>
    <n v="0.12341701844034658"/>
    <n v="0.21595201066429684"/>
    <n v="0.65163297045101087"/>
    <n v="0.81"/>
    <n v="11.11"/>
    <n v="19.440000000000001"/>
    <n v="58.66"/>
  </r>
  <r>
    <n v="1994"/>
    <x v="19"/>
    <n v="1993"/>
    <n v="5"/>
    <x v="4"/>
    <s v="CA"/>
    <s v="WC"/>
    <n v="1"/>
    <x v="4"/>
    <s v="Y"/>
    <n v="59414"/>
    <n v="1706"/>
    <n v="1635"/>
    <n v="0.57479999999999998"/>
    <x v="1660"/>
    <n v="0"/>
    <n v="70"/>
    <n v="70"/>
    <n v="833"/>
    <n v="903"/>
    <n v="1"/>
    <n v="0.30512745385291529"/>
    <n v="0.27004394960445355"/>
    <n v="0.11718136536771168"/>
    <n v="0.30764723117491938"/>
    <n v="520.70000000000005"/>
    <n v="460.83000000000004"/>
    <n v="199.97"/>
    <n v="525"/>
  </r>
  <r>
    <n v="1994"/>
    <x v="18"/>
    <n v="1992"/>
    <n v="5"/>
    <x v="4"/>
    <s v="CA"/>
    <s v="WC"/>
    <n v="1"/>
    <x v="0"/>
    <s v="N"/>
    <n v="67047"/>
    <n v="5656"/>
    <n v="5459"/>
    <n v="0.80469999999999997"/>
    <x v="1661"/>
    <n v="0"/>
    <n v="196"/>
    <n v="196"/>
    <n v="4896"/>
    <n v="5092"/>
    <n v="2"/>
    <n v="0.35709120867269994"/>
    <n v="0.24959116889453833"/>
    <n v="0.17101250448609265"/>
    <n v="0.22230511794666899"/>
    <n v="2019.84"/>
    <n v="1411.78"/>
    <n v="967.31"/>
    <n v="1257.4400000000003"/>
  </r>
  <r>
    <n v="1994"/>
    <x v="17"/>
    <n v="1991"/>
    <n v="5"/>
    <x v="4"/>
    <s v="CA"/>
    <s v="WC"/>
    <n v="1"/>
    <x v="1"/>
    <s v="N"/>
    <n v="370811"/>
    <n v="89663"/>
    <n v="68482"/>
    <n v="0.95599999999999996"/>
    <x v="1662"/>
    <n v="11034"/>
    <n v="10146"/>
    <n v="21180"/>
    <n v="106646"/>
    <n v="127826"/>
    <n v="3"/>
    <n v="0.47507063644963482"/>
    <n v="0.20073778201882733"/>
    <n v="0.11317345528283912"/>
    <n v="0.21101812624869878"/>
    <n v="42596.42"/>
    <n v="17998.82"/>
    <n v="10147.51"/>
    <n v="18920.590000000004"/>
  </r>
  <r>
    <n v="1994"/>
    <x v="16"/>
    <n v="1990"/>
    <n v="5"/>
    <x v="4"/>
    <s v="CA"/>
    <s v="WC"/>
    <n v="1"/>
    <x v="2"/>
    <s v="N"/>
    <n v="98033"/>
    <n v="38250"/>
    <n v="24605"/>
    <n v="1"/>
    <x v="1663"/>
    <n v="5729"/>
    <n v="7916"/>
    <n v="13645"/>
    <n v="49978"/>
    <n v="63623"/>
    <n v="4"/>
    <n v="0.45605898121922617"/>
    <n v="0.187391538272905"/>
    <n v="4.2279355056963487E-2"/>
    <n v="0.31427012545090538"/>
    <n v="17444.63"/>
    <n v="7167.88"/>
    <n v="1617.22"/>
    <n v="12021.09"/>
  </r>
  <r>
    <n v="1994"/>
    <x v="19"/>
    <n v="1993"/>
    <n v="6"/>
    <x v="5"/>
    <s v="CA"/>
    <s v="WC"/>
    <n v="0"/>
    <x v="4"/>
    <s v="Y"/>
    <n v="16318"/>
    <n v="468"/>
    <n v="449"/>
    <n v="0.57479999999999998"/>
    <x v="110"/>
    <n v="0"/>
    <n v="19"/>
    <n v="19"/>
    <n v="229"/>
    <n v="248"/>
    <n v="1"/>
    <n v="0.30511223009302724"/>
    <n v="0.27007766493129642"/>
    <n v="0.11718016557139199"/>
    <n v="0.30762993940428435"/>
    <n v="143"/>
    <n v="126.58"/>
    <n v="54.92"/>
    <n v="144.17999999999998"/>
  </r>
  <r>
    <n v="1994"/>
    <x v="18"/>
    <n v="1992"/>
    <n v="6"/>
    <x v="5"/>
    <s v="CA"/>
    <s v="WC"/>
    <n v="0"/>
    <x v="0"/>
    <s v="N"/>
    <n v="20174"/>
    <n v="1702"/>
    <n v="1642"/>
    <n v="0.80469999999999997"/>
    <x v="1664"/>
    <n v="0"/>
    <n v="59"/>
    <n v="59"/>
    <n v="1473"/>
    <n v="1532"/>
    <n v="2"/>
    <n v="0.35708578143360753"/>
    <n v="0.2495945945945946"/>
    <n v="0.17101645123384254"/>
    <n v="0.22230317273795536"/>
    <n v="607.76"/>
    <n v="424.81"/>
    <n v="291.07"/>
    <n v="378.36"/>
  </r>
  <r>
    <n v="1994"/>
    <x v="17"/>
    <n v="1991"/>
    <n v="6"/>
    <x v="5"/>
    <s v="CA"/>
    <s v="WC"/>
    <n v="0"/>
    <x v="1"/>
    <s v="N"/>
    <n v="92807"/>
    <n v="22441"/>
    <n v="17139"/>
    <n v="0.95599999999999996"/>
    <x v="1665"/>
    <n v="2761"/>
    <n v="2539"/>
    <n v="5301"/>
    <n v="26691"/>
    <n v="31992"/>
    <n v="3"/>
    <n v="0.47507111969855226"/>
    <n v="0.20073846844887758"/>
    <n v="0.11317389924887615"/>
    <n v="0.21101651260369395"/>
    <n v="10661.09"/>
    <n v="4504.78"/>
    <n v="2539.7399999999998"/>
    <n v="4735.43"/>
  </r>
  <r>
    <n v="1994"/>
    <x v="16"/>
    <n v="1990"/>
    <n v="6"/>
    <x v="5"/>
    <s v="CA"/>
    <s v="WC"/>
    <n v="0"/>
    <x v="2"/>
    <s v="N"/>
    <n v="26199"/>
    <n v="10222"/>
    <n v="6575"/>
    <n v="1"/>
    <x v="1666"/>
    <n v="1531"/>
    <n v="2115"/>
    <n v="3646"/>
    <n v="13356"/>
    <n v="17002"/>
    <n v="4"/>
    <n v="0.45606015102320718"/>
    <n v="0.18739184153813193"/>
    <n v="4.2279258912159431E-2"/>
    <n v="0.31426874852650144"/>
    <n v="4661.97"/>
    <n v="1915.57"/>
    <n v="432.19"/>
    <n v="3212.54"/>
  </r>
  <r>
    <n v="1994"/>
    <x v="19"/>
    <n v="1993"/>
    <n v="7"/>
    <x v="6"/>
    <s v="CA"/>
    <s v="GS"/>
    <n v="0"/>
    <x v="4"/>
    <s v="Y"/>
    <n v="55656"/>
    <n v="2540"/>
    <n v="2540"/>
    <n v="0.51970000000000005"/>
    <x v="547"/>
    <n v="0"/>
    <n v="0"/>
    <n v="0"/>
    <n v="13"/>
    <n v="13"/>
    <n v="1"/>
    <n v="0.18799294721430709"/>
    <n v="0.3766982572692496"/>
    <n v="7.4077864013475866E-2"/>
    <n v="0.36123093150296753"/>
    <n v="477.65999999999997"/>
    <n v="957.13"/>
    <n v="188.22"/>
    <n v="917.82999999999993"/>
  </r>
  <r>
    <n v="1994"/>
    <x v="18"/>
    <n v="1992"/>
    <n v="7"/>
    <x v="6"/>
    <s v="CA"/>
    <s v="GS"/>
    <n v="0"/>
    <x v="0"/>
    <s v="N"/>
    <n v="26292"/>
    <n v="2575"/>
    <n v="2575"/>
    <n v="0.74219999999999997"/>
    <x v="1667"/>
    <n v="0"/>
    <n v="0"/>
    <n v="0"/>
    <n v="150"/>
    <n v="150"/>
    <n v="2"/>
    <n v="0.21891319963501524"/>
    <n v="0.44066473820109114"/>
    <n v="3.895241608262634E-2"/>
    <n v="0.30146964608126736"/>
    <n v="563.79999999999995"/>
    <n v="1134.9100000000001"/>
    <n v="100.32000000000001"/>
    <n v="776.42"/>
  </r>
  <r>
    <n v="1994"/>
    <x v="17"/>
    <n v="1991"/>
    <n v="7"/>
    <x v="6"/>
    <s v="CA"/>
    <s v="GS"/>
    <n v="0"/>
    <x v="1"/>
    <s v="N"/>
    <n v="21239"/>
    <n v="4804"/>
    <n v="3914"/>
    <n v="0.92459999999999998"/>
    <x v="1668"/>
    <n v="889"/>
    <n v="0"/>
    <n v="889"/>
    <n v="2325"/>
    <n v="3214"/>
    <n v="3"/>
    <n v="0.41094929555771559"/>
    <n v="0.25713132036357506"/>
    <n v="1.1957514918274703E-2"/>
    <n v="0.31996186916043468"/>
    <n v="1974.41"/>
    <n v="1235.3900000000001"/>
    <n v="57.449999999999996"/>
    <n v="1537.26"/>
  </r>
  <r>
    <n v="1994"/>
    <x v="16"/>
    <n v="1990"/>
    <n v="7"/>
    <x v="6"/>
    <s v="CA"/>
    <s v="GS"/>
    <n v="0"/>
    <x v="2"/>
    <s v="N"/>
    <n v="4465"/>
    <n v="2056"/>
    <n v="1672"/>
    <n v="1"/>
    <x v="1669"/>
    <n v="383"/>
    <n v="0"/>
    <n v="383"/>
    <n v="1962"/>
    <n v="2345"/>
    <n v="4"/>
    <n v="0.28147676205668931"/>
    <n v="0.34116199443612244"/>
    <n v="1.5441705737019241E-2"/>
    <n v="0.36191953777016905"/>
    <n v="578.75"/>
    <n v="701.47"/>
    <n v="31.75"/>
    <n v="744.15"/>
  </r>
  <r>
    <n v="1994"/>
    <x v="19"/>
    <n v="1993"/>
    <n v="8"/>
    <x v="7"/>
    <s v="CA"/>
    <s v="GS"/>
    <n v="0"/>
    <x v="4"/>
    <s v="Y"/>
    <n v="167932"/>
    <n v="17779"/>
    <n v="17779"/>
    <n v="0.60340000000000005"/>
    <x v="1670"/>
    <n v="0"/>
    <n v="0"/>
    <n v="0"/>
    <n v="3080"/>
    <n v="3080"/>
    <n v="1"/>
    <n v="8.1061806344133736E-2"/>
    <n v="0.10566375832471406"/>
    <n v="3.3830917964059397E-2"/>
    <n v="0.77944351736709283"/>
    <n v="1441.27"/>
    <n v="1878.69"/>
    <n v="601.51"/>
    <n v="13858.42"/>
  </r>
  <r>
    <n v="1994"/>
    <x v="18"/>
    <n v="1992"/>
    <n v="8"/>
    <x v="7"/>
    <s v="CA"/>
    <s v="GS"/>
    <n v="0"/>
    <x v="0"/>
    <s v="N"/>
    <n v="41032"/>
    <n v="9406"/>
    <n v="9406"/>
    <n v="0.84009999999999996"/>
    <x v="1671"/>
    <n v="0"/>
    <n v="0"/>
    <n v="0"/>
    <n v="4348"/>
    <n v="4348"/>
    <n v="2"/>
    <n v="6.4229721713728066E-2"/>
    <n v="9.7978496544011487E-2"/>
    <n v="4.7803411552845468E-2"/>
    <n v="0.78998837018941481"/>
    <n v="604.20000000000005"/>
    <n v="921.67"/>
    <n v="449.67999999999995"/>
    <n v="7431.3099999999995"/>
  </r>
  <r>
    <n v="1994"/>
    <x v="17"/>
    <n v="1991"/>
    <n v="8"/>
    <x v="7"/>
    <s v="CA"/>
    <s v="GS"/>
    <n v="0"/>
    <x v="1"/>
    <s v="N"/>
    <n v="10056"/>
    <n v="4284"/>
    <n v="3494"/>
    <n v="0.99209999999999998"/>
    <x v="1672"/>
    <n v="790"/>
    <n v="0"/>
    <n v="790"/>
    <n v="3399"/>
    <n v="4189"/>
    <n v="3"/>
    <n v="0.10859767582441948"/>
    <n v="9.3016036764826018E-2"/>
    <n v="3.3156495578278128E-2"/>
    <n v="0.76522979183247652"/>
    <n v="465.28999999999996"/>
    <n v="398.53"/>
    <n v="142.05999999999997"/>
    <n v="3278.6500000000005"/>
  </r>
  <r>
    <n v="1994"/>
    <x v="16"/>
    <n v="1990"/>
    <n v="8"/>
    <x v="7"/>
    <s v="CA"/>
    <s v="GS"/>
    <n v="0"/>
    <x v="2"/>
    <s v="N"/>
    <n v="336"/>
    <n v="149"/>
    <n v="119"/>
    <n v="1"/>
    <x v="1331"/>
    <n v="30"/>
    <n v="0"/>
    <n v="30"/>
    <n v="152"/>
    <n v="182"/>
    <n v="4"/>
    <n v="8.8781922716940756E-2"/>
    <n v="0.34616927396710789"/>
    <n v="1.4707848642866693E-3"/>
    <n v="0.56357801845166455"/>
    <n v="13.28"/>
    <n v="51.78"/>
    <n v="0.22"/>
    <n v="84.3"/>
  </r>
  <r>
    <n v="1994"/>
    <x v="19"/>
    <n v="1993"/>
    <n v="9"/>
    <x v="8"/>
    <s v="CA"/>
    <s v="GS"/>
    <n v="1"/>
    <x v="4"/>
    <s v="Y"/>
    <n v="120299"/>
    <n v="12736"/>
    <n v="12736"/>
    <n v="0.61460000000000004"/>
    <x v="1673"/>
    <n v="0"/>
    <n v="0"/>
    <n v="0"/>
    <n v="2770"/>
    <n v="2770"/>
    <n v="1"/>
    <n v="8.1061622567173836E-2"/>
    <n v="0.10566448374111724"/>
    <n v="3.3830504375926947E-2"/>
    <n v="0.77944338931578194"/>
    <n v="1032.46"/>
    <n v="1345.8200000000002"/>
    <n v="430.89"/>
    <n v="9927.56"/>
  </r>
  <r>
    <n v="1994"/>
    <x v="18"/>
    <n v="1992"/>
    <n v="9"/>
    <x v="8"/>
    <s v="CA"/>
    <s v="GS"/>
    <n v="1"/>
    <x v="0"/>
    <s v="N"/>
    <n v="35673"/>
    <n v="8178"/>
    <n v="8178"/>
    <n v="0.88039999999999996"/>
    <x v="1674"/>
    <n v="0"/>
    <n v="0"/>
    <n v="0"/>
    <n v="7145"/>
    <n v="7145"/>
    <n v="2"/>
    <n v="6.4229180142253303E-2"/>
    <n v="9.7976736195598893E-2"/>
    <n v="4.7802924054548772E-2"/>
    <n v="0.78999115960759914"/>
    <n v="525.29000000000008"/>
    <n v="801.29"/>
    <n v="390.95"/>
    <n v="6460.84"/>
  </r>
  <r>
    <n v="1994"/>
    <x v="17"/>
    <n v="1991"/>
    <n v="9"/>
    <x v="8"/>
    <s v="CA"/>
    <s v="GS"/>
    <n v="1"/>
    <x v="1"/>
    <s v="N"/>
    <n v="14761"/>
    <n v="6075"/>
    <n v="5129"/>
    <n v="0.97509999999999997"/>
    <x v="1675"/>
    <n v="946"/>
    <n v="0"/>
    <n v="946"/>
    <n v="4069"/>
    <n v="5015"/>
    <n v="3"/>
    <n v="9.8952015235035315E-2"/>
    <n v="9.6292138715194042E-2"/>
    <n v="3.4326562389411841E-2"/>
    <n v="0.77042928366035879"/>
    <n v="601.18000000000006"/>
    <n v="585.02"/>
    <n v="208.54999999999998"/>
    <n v="4680.72"/>
  </r>
  <r>
    <n v="1994"/>
    <x v="16"/>
    <n v="1990"/>
    <n v="9"/>
    <x v="8"/>
    <s v="CA"/>
    <s v="GS"/>
    <n v="1"/>
    <x v="2"/>
    <s v="N"/>
    <n v="313"/>
    <n v="139"/>
    <n v="111"/>
    <n v="1"/>
    <x v="1676"/>
    <n v="28"/>
    <n v="0"/>
    <n v="28"/>
    <n v="142"/>
    <n v="170"/>
    <n v="4"/>
    <n v="8.8779019776440218E-2"/>
    <n v="0.3461593579822298"/>
    <n v="1.4330753797649753E-3"/>
    <n v="0.56362854686156472"/>
    <n v="12.389999999999999"/>
    <n v="48.31"/>
    <n v="0.2"/>
    <n v="78.66"/>
  </r>
  <r>
    <n v="1994"/>
    <x v="19"/>
    <n v="1993"/>
    <n v="10"/>
    <x v="9"/>
    <s v="US"/>
    <s v="PS"/>
    <n v="1"/>
    <x v="4"/>
    <s v="Y"/>
    <n v="140163"/>
    <n v="6738"/>
    <n v="6548"/>
    <n v="0.57550000000000001"/>
    <x v="1677"/>
    <n v="0"/>
    <n v="189"/>
    <n v="189"/>
    <n v="228"/>
    <n v="417"/>
    <n v="1"/>
    <n v="0.17852330268258368"/>
    <n v="0.209344224342117"/>
    <n v="7.03473289919683E-2"/>
    <n v="0.54178514398333111"/>
    <n v="1202.9399999999998"/>
    <n v="1410.62"/>
    <n v="474.02000000000004"/>
    <n v="3650.7"/>
  </r>
  <r>
    <n v="1994"/>
    <x v="18"/>
    <n v="1992"/>
    <n v="10"/>
    <x v="9"/>
    <s v="US"/>
    <s v="PS"/>
    <n v="1"/>
    <x v="0"/>
    <s v="N"/>
    <n v="71715"/>
    <n v="10872"/>
    <n v="7365"/>
    <n v="0.81889999999999996"/>
    <x v="1678"/>
    <n v="0"/>
    <n v="3506"/>
    <n v="3506"/>
    <n v="2485"/>
    <n v="5991"/>
    <n v="2"/>
    <n v="8.7408956668018678E-2"/>
    <n v="5.8508705853353889E-2"/>
    <n v="0.15101305395136566"/>
    <n v="0.70306928352726172"/>
    <n v="950.3599999999999"/>
    <n v="636.14"/>
    <n v="1641.9"/>
    <n v="7644.170000000001"/>
  </r>
  <r>
    <n v="1994"/>
    <x v="17"/>
    <n v="1991"/>
    <n v="10"/>
    <x v="9"/>
    <s v="US"/>
    <s v="PS"/>
    <n v="1"/>
    <x v="1"/>
    <s v="N"/>
    <n v="43649"/>
    <n v="25281"/>
    <n v="10931"/>
    <n v="0.98680000000000001"/>
    <x v="1679"/>
    <n v="135"/>
    <n v="14213"/>
    <n v="14349"/>
    <n v="6480"/>
    <n v="20829"/>
    <n v="3"/>
    <n v="2.1581407712188833E-3"/>
    <n v="4.7296351175704146E-3"/>
    <n v="0.16596956926579706"/>
    <n v="0.82714265484541372"/>
    <n v="54.56"/>
    <n v="119.57"/>
    <n v="4195.88"/>
    <n v="20911.009999999998"/>
  </r>
  <r>
    <n v="1994"/>
    <x v="16"/>
    <n v="1990"/>
    <n v="10"/>
    <x v="9"/>
    <s v="US"/>
    <s v="PS"/>
    <n v="1"/>
    <x v="2"/>
    <s v="N"/>
    <n v="3163"/>
    <n v="2483"/>
    <n v="571"/>
    <n v="1"/>
    <x v="1680"/>
    <n v="2"/>
    <n v="1910"/>
    <n v="1912"/>
    <n v="363"/>
    <n v="2275"/>
    <n v="4"/>
    <n v="2.0534707682396522E-4"/>
    <n v="2.2547914317925594E-4"/>
    <n v="0.10263327427927202"/>
    <n v="0.89693589950072483"/>
    <n v="0.51"/>
    <n v="0.56000000000000005"/>
    <n v="254.89999999999998"/>
    <n v="2227.63"/>
  </r>
  <r>
    <n v="1994"/>
    <x v="19"/>
    <n v="1993"/>
    <n v="11"/>
    <x v="10"/>
    <s v="US"/>
    <s v="PS"/>
    <n v="1"/>
    <x v="4"/>
    <s v="Y"/>
    <n v="425893"/>
    <n v="17574"/>
    <n v="15393"/>
    <n v="0.57620000000000005"/>
    <x v="1681"/>
    <n v="0"/>
    <n v="2180"/>
    <n v="2180"/>
    <n v="1447"/>
    <n v="3627"/>
    <n v="1"/>
    <n v="0.20798625711910476"/>
    <n v="0.18642679975577819"/>
    <n v="0.10832590292923883"/>
    <n v="0.49726104019587813"/>
    <n v="3655.19"/>
    <n v="3276.3"/>
    <n v="1903.74"/>
    <n v="8738.9600000000009"/>
  </r>
  <r>
    <n v="1994"/>
    <x v="18"/>
    <n v="1992"/>
    <n v="11"/>
    <x v="10"/>
    <s v="US"/>
    <s v="PS"/>
    <n v="1"/>
    <x v="0"/>
    <s v="N"/>
    <n v="251626"/>
    <n v="38991"/>
    <n v="31167"/>
    <n v="0.81389999999999996"/>
    <x v="1682"/>
    <n v="0"/>
    <n v="7823"/>
    <n v="7823"/>
    <n v="11861"/>
    <n v="19684"/>
    <n v="2"/>
    <n v="8.416964830018038E-2"/>
    <n v="3.9418088408521963E-2"/>
    <n v="0.17916524862219937"/>
    <n v="0.69724701466909833"/>
    <n v="3281.9"/>
    <n v="1536.97"/>
    <n v="6985.92"/>
    <n v="27186.7"/>
  </r>
  <r>
    <n v="1994"/>
    <x v="17"/>
    <n v="1991"/>
    <n v="11"/>
    <x v="10"/>
    <s v="US"/>
    <s v="PS"/>
    <n v="1"/>
    <x v="1"/>
    <s v="N"/>
    <n v="94031"/>
    <n v="34122"/>
    <n v="17749"/>
    <n v="0.98080000000000001"/>
    <x v="1683"/>
    <n v="350"/>
    <n v="16022"/>
    <n v="16372"/>
    <n v="30084"/>
    <n v="46456"/>
    <n v="3"/>
    <n v="7.849666217011839E-3"/>
    <n v="1.8279743523842203E-2"/>
    <n v="0.26600155264258418"/>
    <n v="0.70786903761656172"/>
    <n v="267.85000000000002"/>
    <n v="623.75"/>
    <n v="9076.630000000001"/>
    <n v="24154.240000000005"/>
  </r>
  <r>
    <n v="1994"/>
    <x v="16"/>
    <n v="1990"/>
    <n v="11"/>
    <x v="10"/>
    <s v="US"/>
    <s v="PS"/>
    <n v="1"/>
    <x v="2"/>
    <s v="N"/>
    <n v="8440"/>
    <n v="4362"/>
    <n v="1806"/>
    <n v="1"/>
    <x v="94"/>
    <n v="85"/>
    <n v="2470"/>
    <n v="2555"/>
    <n v="3233"/>
    <n v="5788"/>
    <n v="4"/>
    <n v="3.1176857601995323E-4"/>
    <n v="3.3927756802171378E-4"/>
    <n v="0.26424908475291192"/>
    <n v="0.73509986910304648"/>
    <n v="1.36"/>
    <n v="1.48"/>
    <n v="1152.71"/>
    <n v="3206.6600000000003"/>
  </r>
  <r>
    <n v="1994"/>
    <x v="19"/>
    <n v="1993"/>
    <n v="12"/>
    <x v="11"/>
    <s v="US"/>
    <s v="PS"/>
    <n v="0"/>
    <x v="4"/>
    <s v="Y"/>
    <n v="87444"/>
    <n v="3807"/>
    <n v="3183"/>
    <n v="0.57789999999999997"/>
    <x v="1684"/>
    <n v="0"/>
    <n v="624"/>
    <n v="624"/>
    <n v="200"/>
    <n v="824"/>
    <n v="1"/>
    <n v="0.19711192473564498"/>
    <n v="0.17667792550257658"/>
    <n v="9.998476642730697E-2"/>
    <n v="0.52622538333447155"/>
    <n v="750.48"/>
    <n v="672.68000000000006"/>
    <n v="380.68"/>
    <n v="2003.5400000000002"/>
  </r>
  <r>
    <n v="1994"/>
    <x v="18"/>
    <n v="1992"/>
    <n v="12"/>
    <x v="11"/>
    <s v="US"/>
    <s v="PS"/>
    <n v="0"/>
    <x v="0"/>
    <s v="N"/>
    <n v="57853"/>
    <n v="9427"/>
    <n v="7169"/>
    <n v="0.81530000000000002"/>
    <x v="1685"/>
    <n v="0"/>
    <n v="2258"/>
    <n v="2258"/>
    <n v="2496"/>
    <n v="4754"/>
    <n v="2"/>
    <n v="8.010539290040497E-2"/>
    <n v="3.7667142575295041E-2"/>
    <n v="0.1691261172008087"/>
    <n v="0.71310134732349129"/>
    <n v="755.19999999999993"/>
    <n v="355.11"/>
    <n v="1594.45"/>
    <n v="6722.82"/>
  </r>
  <r>
    <n v="1994"/>
    <x v="17"/>
    <n v="1991"/>
    <n v="12"/>
    <x v="11"/>
    <s v="US"/>
    <s v="PS"/>
    <n v="0"/>
    <x v="1"/>
    <s v="N"/>
    <n v="26153"/>
    <n v="10035"/>
    <n v="4987"/>
    <n v="0.98080000000000001"/>
    <x v="1686"/>
    <n v="95"/>
    <n v="4952"/>
    <n v="5047"/>
    <n v="7818"/>
    <n v="12865"/>
    <n v="3"/>
    <n v="7.4375075979361506E-3"/>
    <n v="1.569907987747643E-2"/>
    <n v="0.25991717502256961"/>
    <n v="0.71694623750201769"/>
    <n v="74.64"/>
    <n v="157.55000000000001"/>
    <n v="2608.4300000000003"/>
    <n v="7194.9999999999991"/>
  </r>
  <r>
    <n v="1994"/>
    <x v="16"/>
    <n v="1990"/>
    <n v="12"/>
    <x v="11"/>
    <s v="US"/>
    <s v="PS"/>
    <n v="0"/>
    <x v="2"/>
    <s v="N"/>
    <n v="2698"/>
    <n v="1540"/>
    <n v="579"/>
    <n v="1"/>
    <x v="1687"/>
    <n v="27"/>
    <n v="934"/>
    <n v="961"/>
    <n v="887"/>
    <n v="1848"/>
    <n v="4"/>
    <n v="2.7909029544628485E-4"/>
    <n v="3.0505218339477646E-4"/>
    <n v="0.2479684822680305"/>
    <n v="0.75144737525312844"/>
    <n v="0.43000000000000005"/>
    <n v="0.47"/>
    <n v="382.04999999999995"/>
    <n v="1157.77"/>
  </r>
  <r>
    <n v="1994"/>
    <x v="19"/>
    <n v="1993"/>
    <n v="13"/>
    <x v="12"/>
    <s v="US"/>
    <s v="PS"/>
    <n v="1"/>
    <x v="4"/>
    <s v="Y"/>
    <n v="42468"/>
    <n v="1580"/>
    <n v="1440"/>
    <n v="0.57210000000000005"/>
    <x v="1688"/>
    <n v="0"/>
    <n v="140"/>
    <n v="140"/>
    <n v="456"/>
    <n v="596"/>
    <n v="1"/>
    <n v="0.21117466182443978"/>
    <n v="0.20669518012831059"/>
    <n v="9.625191390284335E-2"/>
    <n v="0.48587824414440633"/>
    <n v="333.77000000000004"/>
    <n v="326.69"/>
    <n v="152.13000000000002"/>
    <n v="767.94999999999993"/>
  </r>
  <r>
    <n v="1994"/>
    <x v="18"/>
    <n v="1992"/>
    <n v="13"/>
    <x v="12"/>
    <s v="US"/>
    <s v="PS"/>
    <n v="1"/>
    <x v="0"/>
    <s v="N"/>
    <n v="26486"/>
    <n v="6041"/>
    <n v="5204"/>
    <n v="0.80179999999999996"/>
    <x v="1689"/>
    <n v="0"/>
    <n v="836"/>
    <n v="836"/>
    <n v="907"/>
    <n v="1743"/>
    <n v="2"/>
    <n v="4.4232010726523316E-2"/>
    <n v="4.2315141282216813E-2"/>
    <n v="6.5325851252255374E-2"/>
    <n v="0.84812699673900438"/>
    <n v="267.21000000000004"/>
    <n v="255.63"/>
    <n v="394.64"/>
    <n v="5123.62"/>
  </r>
  <r>
    <n v="1994"/>
    <x v="17"/>
    <n v="1991"/>
    <n v="13"/>
    <x v="12"/>
    <s v="US"/>
    <s v="PS"/>
    <n v="1"/>
    <x v="1"/>
    <s v="N"/>
    <n v="10885"/>
    <n v="4681"/>
    <n v="3309"/>
    <n v="0.96499999999999997"/>
    <x v="1690"/>
    <n v="53"/>
    <n v="1317"/>
    <n v="1371"/>
    <n v="2134"/>
    <n v="3505"/>
    <n v="3"/>
    <n v="5.825354712192872E-3"/>
    <n v="2.5330787010334827E-2"/>
    <n v="0.24762563925097095"/>
    <n v="0.72121821902650152"/>
    <n v="27.27"/>
    <n v="118.58"/>
    <n v="1159.2"/>
    <n v="3376.21"/>
  </r>
  <r>
    <n v="1994"/>
    <x v="16"/>
    <n v="1990"/>
    <n v="13"/>
    <x v="12"/>
    <s v="US"/>
    <s v="PS"/>
    <n v="1"/>
    <x v="2"/>
    <s v="N"/>
    <n v="1418"/>
    <n v="733"/>
    <n v="399"/>
    <n v="1"/>
    <x v="1691"/>
    <n v="10"/>
    <n v="323"/>
    <n v="334"/>
    <n v="542"/>
    <n v="876"/>
    <n v="4"/>
    <n v="7.3735859343055767E-3"/>
    <n v="1.0671936758893283E-2"/>
    <n v="7.7511244377811123E-2"/>
    <n v="0.9044432329289902"/>
    <n v="5.41"/>
    <n v="7.83"/>
    <n v="56.870000000000005"/>
    <n v="663.58999999999992"/>
  </r>
  <r>
    <n v="1994"/>
    <x v="18"/>
    <n v="1993"/>
    <n v="14"/>
    <x v="13"/>
    <s v="US"/>
    <s v="PS"/>
    <n v="3"/>
    <x v="0"/>
    <s v="Y"/>
    <n v="2886"/>
    <n v="233"/>
    <n v="205"/>
    <n v="0.61870000000000003"/>
    <x v="1692"/>
    <n v="0"/>
    <n v="28"/>
    <n v="28"/>
    <n v="13"/>
    <n v="41"/>
    <n v="1"/>
    <n v="0"/>
    <n v="5.3864268893170635E-2"/>
    <n v="4.1789766645257978E-2"/>
    <n v="0.90434596446157134"/>
    <n v="0"/>
    <n v="12.58"/>
    <n v="9.76"/>
    <n v="211.20999999999998"/>
  </r>
  <r>
    <n v="1994"/>
    <x v="17"/>
    <n v="1992"/>
    <n v="14"/>
    <x v="13"/>
    <s v="US"/>
    <s v="PS"/>
    <n v="3"/>
    <x v="1"/>
    <s v="N"/>
    <n v="860"/>
    <n v="128"/>
    <n v="119"/>
    <n v="0.86860000000000004"/>
    <x v="720"/>
    <n v="0"/>
    <n v="9"/>
    <n v="9"/>
    <n v="168"/>
    <n v="177"/>
    <n v="2"/>
    <n v="0"/>
    <n v="3.7762346883045951E-2"/>
    <n v="0.25333541390340947"/>
    <n v="0.70890223921354445"/>
    <n v="0"/>
    <n v="4.84"/>
    <n v="32.47"/>
    <n v="90.86"/>
  </r>
  <r>
    <n v="1994"/>
    <x v="16"/>
    <n v="1991"/>
    <n v="14"/>
    <x v="13"/>
    <s v="US"/>
    <s v="PS"/>
    <n v="3"/>
    <x v="2"/>
    <s v="N"/>
    <n v="363"/>
    <n v="65"/>
    <n v="65"/>
    <n v="0.99050000000000005"/>
    <x v="1693"/>
    <n v="0"/>
    <n v="0"/>
    <n v="0"/>
    <n v="203"/>
    <n v="203"/>
    <n v="3"/>
    <n v="0"/>
    <n v="9.4088895677409481E-2"/>
    <n v="8.5535359706735894E-3"/>
    <n v="0.89735756835191671"/>
    <n v="0"/>
    <n v="6.16"/>
    <n v="0.56000000000000005"/>
    <n v="58.75"/>
  </r>
  <r>
    <n v="1994"/>
    <x v="15"/>
    <n v="1990"/>
    <n v="14"/>
    <x v="13"/>
    <s v="US"/>
    <s v="PS"/>
    <n v="3"/>
    <x v="3"/>
    <s v="N"/>
    <n v="30"/>
    <n v="31"/>
    <n v="31"/>
    <n v="1"/>
    <x v="1390"/>
    <n v="0"/>
    <n v="0"/>
    <n v="0"/>
    <n v="0"/>
    <n v="0"/>
    <n v="4"/>
    <n v="0"/>
    <n v="0"/>
    <n v="6.3979526551503527E-4"/>
    <n v="0.99936020473448495"/>
    <n v="0"/>
    <n v="0"/>
    <n v="0.02"/>
    <n v="31.24"/>
  </r>
  <r>
    <n v="1994"/>
    <x v="19"/>
    <n v="1993"/>
    <n v="15"/>
    <x v="14"/>
    <s v="US"/>
    <s v="PS"/>
    <n v="0"/>
    <x v="4"/>
    <s v="Y"/>
    <n v="34042"/>
    <n v="1964"/>
    <n v="1946"/>
    <n v="0.58320000000000005"/>
    <x v="739"/>
    <n v="0"/>
    <n v="18"/>
    <n v="18"/>
    <n v="204"/>
    <n v="222"/>
    <n v="1"/>
    <n v="0.14874497225192199"/>
    <n v="0.18409958759737285"/>
    <n v="0.12951988187974137"/>
    <n v="0.53763555827096388"/>
    <n v="292.14999999999998"/>
    <n v="361.59000000000003"/>
    <n v="254.39000000000001"/>
    <n v="1055.97"/>
  </r>
  <r>
    <n v="1994"/>
    <x v="18"/>
    <n v="1992"/>
    <n v="15"/>
    <x v="14"/>
    <s v="US"/>
    <s v="PS"/>
    <n v="0"/>
    <x v="0"/>
    <s v="N"/>
    <n v="9162"/>
    <n v="1223"/>
    <n v="1197"/>
    <n v="0.82579999999999998"/>
    <x v="1694"/>
    <n v="0"/>
    <n v="26"/>
    <n v="26"/>
    <n v="970"/>
    <n v="996"/>
    <n v="2"/>
    <n v="0.11651207453111591"/>
    <n v="0.13397621868998488"/>
    <n v="0.2512237976545581"/>
    <n v="0.49828790912434107"/>
    <n v="142.57"/>
    <n v="163.94"/>
    <n v="307.41000000000003"/>
    <n v="609.73"/>
  </r>
  <r>
    <n v="1994"/>
    <x v="17"/>
    <n v="1991"/>
    <n v="15"/>
    <x v="14"/>
    <s v="US"/>
    <s v="PS"/>
    <n v="0"/>
    <x v="1"/>
    <s v="N"/>
    <n v="2871"/>
    <n v="416"/>
    <n v="372"/>
    <n v="0.98089999999999999"/>
    <x v="709"/>
    <n v="3"/>
    <n v="40"/>
    <n v="43"/>
    <n v="1511"/>
    <n v="1554"/>
    <n v="3"/>
    <n v="6.0105616898703806E-2"/>
    <n v="0.23701392222755646"/>
    <n v="0.29191070571291411"/>
    <n v="0.41096975516082584"/>
    <n v="25.04"/>
    <n v="98.74"/>
    <n v="121.61"/>
    <n v="171.21"/>
  </r>
  <r>
    <n v="1994"/>
    <x v="16"/>
    <n v="1990"/>
    <n v="15"/>
    <x v="14"/>
    <s v="US"/>
    <s v="PS"/>
    <n v="0"/>
    <x v="2"/>
    <s v="N"/>
    <n v="501"/>
    <n v="97"/>
    <n v="74"/>
    <n v="1"/>
    <x v="765"/>
    <n v="5"/>
    <n v="16"/>
    <n v="22"/>
    <n v="354"/>
    <n v="376"/>
    <n v="4"/>
    <n v="9.7897774113767516E-3"/>
    <n v="9.2745259686727126E-4"/>
    <n v="0.52514427040395717"/>
    <n v="0.46413849958779896"/>
    <n v="0.95"/>
    <n v="0.09"/>
    <n v="50.96"/>
    <n v="45.040000000000006"/>
  </r>
  <r>
    <n v="1994"/>
    <x v="19"/>
    <n v="1993"/>
    <n v="16"/>
    <x v="15"/>
    <s v="US"/>
    <s v="PS"/>
    <n v="0"/>
    <x v="4"/>
    <s v="Y"/>
    <n v="6074"/>
    <n v="264"/>
    <n v="258"/>
    <n v="0.59089999999999998"/>
    <x v="1695"/>
    <n v="0"/>
    <n v="5"/>
    <n v="5"/>
    <n v="35"/>
    <n v="40"/>
    <n v="1"/>
    <n v="0.23651436574932808"/>
    <n v="0.17693152136881551"/>
    <n v="7.775296210773365E-2"/>
    <n v="0.50880115077412269"/>
    <n v="62.480000000000004"/>
    <n v="46.739999999999995"/>
    <n v="20.54"/>
    <n v="134.41"/>
  </r>
  <r>
    <n v="1994"/>
    <x v="18"/>
    <n v="1992"/>
    <n v="16"/>
    <x v="15"/>
    <s v="US"/>
    <s v="PS"/>
    <n v="0"/>
    <x v="0"/>
    <s v="N"/>
    <n v="2548"/>
    <n v="440"/>
    <n v="411"/>
    <n v="0.83689999999999998"/>
    <x v="1696"/>
    <n v="0"/>
    <n v="29"/>
    <n v="29"/>
    <n v="271"/>
    <n v="300"/>
    <n v="2"/>
    <n v="7.5295666583433604E-2"/>
    <n v="0.17894354527500969"/>
    <n v="0.23773636301727463"/>
    <n v="0.50802442512428214"/>
    <n v="33.17"/>
    <n v="78.830000000000013"/>
    <n v="104.72999999999999"/>
    <n v="223.79999999999998"/>
  </r>
  <r>
    <n v="1994"/>
    <x v="17"/>
    <n v="1991"/>
    <n v="16"/>
    <x v="15"/>
    <s v="US"/>
    <s v="PS"/>
    <n v="0"/>
    <x v="1"/>
    <s v="N"/>
    <n v="980"/>
    <n v="274"/>
    <n v="229"/>
    <n v="0.9889"/>
    <x v="1697"/>
    <n v="0"/>
    <n v="44"/>
    <n v="44"/>
    <n v="448"/>
    <n v="492"/>
    <n v="3"/>
    <n v="0.28467791914257601"/>
    <n v="3.6090554482155232E-3"/>
    <n v="0.15307498815209072"/>
    <n v="0.55863803725711791"/>
    <n v="78.09"/>
    <n v="0.99"/>
    <n v="41.989999999999995"/>
    <n v="153.23999999999998"/>
  </r>
  <r>
    <n v="1994"/>
    <x v="16"/>
    <n v="1990"/>
    <n v="16"/>
    <x v="15"/>
    <s v="US"/>
    <s v="PS"/>
    <n v="0"/>
    <x v="2"/>
    <s v="N"/>
    <n v="55"/>
    <n v="8"/>
    <n v="8"/>
    <n v="1"/>
    <x v="117"/>
    <n v="0"/>
    <n v="0"/>
    <n v="0"/>
    <n v="40"/>
    <n v="40"/>
    <n v="4"/>
    <n v="0"/>
    <n v="1.1904761904761904E-3"/>
    <n v="4.7619047619047615E-3"/>
    <n v="0.99404761904761896"/>
    <n v="0"/>
    <n v="0.01"/>
    <n v="0.04"/>
    <n v="8.35"/>
  </r>
  <r>
    <n v="1994"/>
    <x v="19"/>
    <n v="1993"/>
    <n v="17"/>
    <x v="16"/>
    <s v="US"/>
    <s v="PS"/>
    <n v="0"/>
    <x v="4"/>
    <s v="Y"/>
    <n v="19614"/>
    <n v="1127"/>
    <n v="1118"/>
    <n v="0.57110000000000005"/>
    <x v="1698"/>
    <n v="0"/>
    <n v="8"/>
    <n v="8"/>
    <n v="63"/>
    <n v="71"/>
    <n v="1"/>
    <n v="0.14933688179197163"/>
    <n v="0.18459081836327348"/>
    <n v="0.12971390552228879"/>
    <n v="0.53635839432246624"/>
    <n v="168.34"/>
    <n v="208.07999999999998"/>
    <n v="146.22"/>
    <n v="604.6099999999999"/>
  </r>
  <r>
    <n v="1994"/>
    <x v="18"/>
    <n v="1992"/>
    <n v="17"/>
    <x v="16"/>
    <s v="US"/>
    <s v="PS"/>
    <n v="0"/>
    <x v="0"/>
    <s v="N"/>
    <n v="9413"/>
    <n v="1373"/>
    <n v="1204"/>
    <n v="0.81169999999999998"/>
    <x v="864"/>
    <n v="0"/>
    <n v="168"/>
    <n v="168"/>
    <n v="624"/>
    <n v="792"/>
    <n v="2"/>
    <n v="9.5479691367011219E-2"/>
    <n v="0.12172805357402826"/>
    <n v="0.22774057359149805"/>
    <n v="0.55505168146746253"/>
    <n v="131.17000000000002"/>
    <n v="167.23000000000002"/>
    <n v="312.87"/>
    <n v="762.53"/>
  </r>
  <r>
    <n v="1994"/>
    <x v="17"/>
    <n v="1991"/>
    <n v="17"/>
    <x v="16"/>
    <s v="US"/>
    <s v="PS"/>
    <n v="0"/>
    <x v="1"/>
    <s v="N"/>
    <n v="4734"/>
    <n v="1277"/>
    <n v="591"/>
    <n v="0.97389999999999999"/>
    <x v="1699"/>
    <n v="5"/>
    <n v="680"/>
    <n v="685"/>
    <n v="1675"/>
    <n v="2360"/>
    <n v="3"/>
    <n v="4.2765759205756392E-2"/>
    <n v="0.11930096540060604"/>
    <n v="0.14698674433717773"/>
    <n v="0.69094653105645987"/>
    <n v="54.62"/>
    <n v="152.37"/>
    <n v="187.73000000000002"/>
    <n v="882.46999999999991"/>
  </r>
  <r>
    <n v="1994"/>
    <x v="16"/>
    <n v="1990"/>
    <n v="17"/>
    <x v="16"/>
    <s v="US"/>
    <s v="PS"/>
    <n v="0"/>
    <x v="2"/>
    <s v="N"/>
    <n v="851"/>
    <n v="362"/>
    <n v="84"/>
    <n v="1"/>
    <x v="854"/>
    <n v="6"/>
    <n v="272"/>
    <n v="278"/>
    <n v="403"/>
    <n v="681"/>
    <n v="4"/>
    <n v="3.8600457691141199E-4"/>
    <n v="4.1357633240508422E-4"/>
    <n v="0.16090876506107143"/>
    <n v="0.83829165402961192"/>
    <n v="0.14000000000000001"/>
    <n v="0.15"/>
    <n v="58.36"/>
    <n v="304.03999999999996"/>
  </r>
  <r>
    <n v="1994"/>
    <x v="19"/>
    <n v="1993"/>
    <n v="18"/>
    <x v="17"/>
    <s v="US"/>
    <s v="WA"/>
    <n v="1"/>
    <x v="4"/>
    <s v="Y"/>
    <n v="217126"/>
    <n v="8656"/>
    <n v="5819"/>
    <n v="0.60050000000000003"/>
    <x v="1700"/>
    <n v="0"/>
    <n v="2837"/>
    <n v="2837"/>
    <n v="6411"/>
    <n v="9248"/>
    <n v="1"/>
    <n v="0.33926046576102026"/>
    <n v="0.10935449588762591"/>
    <n v="8.4824646520654287E-2"/>
    <n v="0.46656039183069964"/>
    <n v="2936.91"/>
    <n v="946.66"/>
    <n v="734.31"/>
    <n v="4038.92"/>
  </r>
  <r>
    <n v="1994"/>
    <x v="18"/>
    <n v="1992"/>
    <n v="18"/>
    <x v="17"/>
    <s v="US"/>
    <s v="WA"/>
    <n v="1"/>
    <x v="0"/>
    <s v="N"/>
    <n v="122953"/>
    <n v="18274"/>
    <n v="11546"/>
    <n v="0.81200000000000006"/>
    <x v="1701"/>
    <n v="0"/>
    <n v="6728"/>
    <n v="6728"/>
    <n v="7609"/>
    <n v="14337"/>
    <n v="2"/>
    <n v="0.1544958437733755"/>
    <n v="0.20111693631569699"/>
    <n v="0.14219323786223684"/>
    <n v="0.50219398204869059"/>
    <n v="2823.41"/>
    <n v="3675.41"/>
    <n v="2598.58"/>
    <n v="9177.59"/>
  </r>
  <r>
    <n v="1994"/>
    <x v="17"/>
    <n v="1991"/>
    <n v="18"/>
    <x v="17"/>
    <s v="US"/>
    <s v="WA"/>
    <n v="1"/>
    <x v="1"/>
    <s v="N"/>
    <n v="65241"/>
    <n v="27990"/>
    <n v="8851"/>
    <n v="0.95899999999999996"/>
    <x v="1702"/>
    <n v="1716"/>
    <n v="17422"/>
    <n v="19138"/>
    <n v="6446"/>
    <n v="25584"/>
    <n v="3"/>
    <n v="0.12432922951604491"/>
    <n v="0.14338589935048698"/>
    <n v="5.9261455795242626E-2"/>
    <n v="0.67302341533822552"/>
    <n v="3480"/>
    <n v="4013.4"/>
    <n v="1658.74"/>
    <n v="18838.059999999998"/>
  </r>
  <r>
    <n v="1994"/>
    <x v="16"/>
    <n v="1990"/>
    <n v="18"/>
    <x v="17"/>
    <s v="US"/>
    <s v="WA"/>
    <n v="1"/>
    <x v="2"/>
    <s v="N"/>
    <n v="20954"/>
    <n v="12428"/>
    <n v="5535"/>
    <n v="1"/>
    <x v="1703"/>
    <n v="263"/>
    <n v="6629"/>
    <n v="6892"/>
    <n v="6430"/>
    <n v="13322"/>
    <n v="4"/>
    <n v="0.22903475760918632"/>
    <n v="0.20306612370223212"/>
    <n v="1.7141036379743596E-2"/>
    <n v="0.55075808230883794"/>
    <n v="2846.46"/>
    <n v="2523.7199999999998"/>
    <n v="213.03"/>
    <n v="6844.86"/>
  </r>
  <r>
    <n v="1994"/>
    <x v="19"/>
    <n v="1993"/>
    <n v="19"/>
    <x v="18"/>
    <s v="US"/>
    <s v="CR"/>
    <n v="0"/>
    <x v="4"/>
    <s v="Y"/>
    <n v="492739"/>
    <n v="17629"/>
    <n v="16410"/>
    <n v="0.59419999999999995"/>
    <x v="1704"/>
    <n v="0"/>
    <n v="1219"/>
    <n v="1219"/>
    <n v="7108"/>
    <n v="8327"/>
    <n v="1"/>
    <n v="0.23987911089329289"/>
    <n v="0.21501266635582192"/>
    <n v="9.6179786243191762E-2"/>
    <n v="0.44892843650769348"/>
    <n v="4228.92"/>
    <n v="3790.54"/>
    <n v="1695.5900000000001"/>
    <n v="7914.3300000000017"/>
  </r>
  <r>
    <n v="1994"/>
    <x v="18"/>
    <n v="1992"/>
    <n v="19"/>
    <x v="18"/>
    <s v="US"/>
    <s v="CR"/>
    <n v="0"/>
    <x v="0"/>
    <s v="N"/>
    <n v="139449"/>
    <n v="10678"/>
    <n v="9872"/>
    <n v="0.80840000000000001"/>
    <x v="1705"/>
    <n v="0"/>
    <n v="805"/>
    <n v="805"/>
    <n v="2427"/>
    <n v="3232"/>
    <n v="2"/>
    <n v="0.28108438665644014"/>
    <n v="0.16990834520341144"/>
    <n v="0.28767169471001891"/>
    <n v="0.26133557343012948"/>
    <n v="3001.4500000000003"/>
    <n v="1814.3"/>
    <n v="3071.79"/>
    <n v="2790.57"/>
  </r>
  <r>
    <n v="1994"/>
    <x v="17"/>
    <n v="1991"/>
    <n v="19"/>
    <x v="18"/>
    <s v="US"/>
    <s v="CR"/>
    <n v="0"/>
    <x v="1"/>
    <s v="N"/>
    <n v="223871"/>
    <n v="55280"/>
    <n v="38968"/>
    <n v="0.95230000000000004"/>
    <x v="1706"/>
    <n v="3841"/>
    <n v="12470"/>
    <n v="16312"/>
    <n v="51533"/>
    <n v="67845"/>
    <n v="3"/>
    <n v="0.32306188375915368"/>
    <n v="0.21135426190025675"/>
    <n v="0.16380985493320097"/>
    <n v="0.30177399940738853"/>
    <n v="17859.099999999999"/>
    <n v="11683.82"/>
    <n v="9055.5300000000007"/>
    <n v="16682.29"/>
  </r>
  <r>
    <n v="1994"/>
    <x v="16"/>
    <n v="1990"/>
    <n v="19"/>
    <x v="18"/>
    <s v="US"/>
    <s v="CR"/>
    <n v="0"/>
    <x v="2"/>
    <s v="N"/>
    <n v="80469"/>
    <n v="21488"/>
    <n v="17401"/>
    <n v="1"/>
    <x v="1707"/>
    <n v="533"/>
    <n v="3553"/>
    <n v="4086"/>
    <n v="45280"/>
    <n v="49366"/>
    <n v="4"/>
    <n v="0.47806009025498397"/>
    <n v="0.22021955499834561"/>
    <n v="0.11184795613926092"/>
    <n v="0.18987239860740945"/>
    <n v="10272.559999999998"/>
    <n v="4732.08"/>
    <n v="2403.39"/>
    <n v="4079.98"/>
  </r>
  <r>
    <n v="1994"/>
    <x v="19"/>
    <n v="1993"/>
    <n v="20"/>
    <x v="19"/>
    <s v="US"/>
    <s v="CR"/>
    <n v="1"/>
    <x v="4"/>
    <s v="Y"/>
    <n v="113848"/>
    <n v="5286"/>
    <n v="3146"/>
    <n v="0.71140000000000003"/>
    <x v="1708"/>
    <n v="0"/>
    <n v="2140"/>
    <n v="2140"/>
    <n v="3828"/>
    <n v="5968"/>
    <n v="1"/>
    <n v="0"/>
    <n v="9.3895301546225995E-2"/>
    <n v="0.10159616526874521"/>
    <n v="0.80450853318502868"/>
    <n v="0"/>
    <n v="496.37"/>
    <n v="537.08000000000004"/>
    <n v="4252.9699999999993"/>
  </r>
  <r>
    <n v="1994"/>
    <x v="18"/>
    <n v="1992"/>
    <n v="20"/>
    <x v="19"/>
    <s v="US"/>
    <s v="CR"/>
    <n v="1"/>
    <x v="0"/>
    <s v="N"/>
    <n v="40788"/>
    <n v="12800"/>
    <n v="6166"/>
    <n v="0.93510000000000004"/>
    <x v="1709"/>
    <n v="0"/>
    <n v="6634"/>
    <n v="6634"/>
    <n v="8130"/>
    <n v="14764"/>
    <n v="2"/>
    <n v="0"/>
    <n v="1.8189886035879791E-2"/>
    <n v="0.26358226072065821"/>
    <n v="0.71822785324346183"/>
    <n v="0"/>
    <n v="232.84"/>
    <n v="3373.99"/>
    <n v="9193.6899999999987"/>
  </r>
  <r>
    <n v="1994"/>
    <x v="17"/>
    <n v="1991"/>
    <n v="20"/>
    <x v="19"/>
    <s v="US"/>
    <s v="CR"/>
    <n v="1"/>
    <x v="1"/>
    <s v="N"/>
    <n v="5686"/>
    <n v="2458"/>
    <n v="1055"/>
    <n v="0.99619999999999997"/>
    <x v="1710"/>
    <n v="141"/>
    <n v="1261"/>
    <n v="1403"/>
    <n v="1874"/>
    <n v="3277"/>
    <n v="3"/>
    <n v="0"/>
    <n v="7.2593436089308247E-3"/>
    <n v="0.33943226646061248"/>
    <n v="0.6533083899304567"/>
    <n v="0"/>
    <n v="17.850000000000001"/>
    <n v="834.62999999999988"/>
    <n v="1606.4199999999998"/>
  </r>
  <r>
    <n v="1994"/>
    <x v="16"/>
    <n v="1990"/>
    <n v="20"/>
    <x v="19"/>
    <s v="US"/>
    <s v="CR"/>
    <n v="1"/>
    <x v="2"/>
    <s v="N"/>
    <n v="68"/>
    <n v="25"/>
    <n v="12"/>
    <n v="1"/>
    <x v="1597"/>
    <n v="0"/>
    <n v="12"/>
    <n v="12"/>
    <n v="34"/>
    <n v="46"/>
    <n v="4"/>
    <n v="0"/>
    <n v="3.9401103230890468E-4"/>
    <n v="0.48266351457840823"/>
    <n v="0.51694247438928287"/>
    <n v="0"/>
    <n v="0.01"/>
    <n v="12.25"/>
    <n v="13.12"/>
  </r>
  <r>
    <n v="1994"/>
    <x v="19"/>
    <n v="1993"/>
    <n v="21"/>
    <x v="20"/>
    <s v="US"/>
    <s v="CR"/>
    <n v="1"/>
    <x v="4"/>
    <s v="Y"/>
    <n v="42644"/>
    <n v="579"/>
    <n v="564"/>
    <n v="0.63639999999999997"/>
    <x v="1711"/>
    <n v="0"/>
    <n v="14"/>
    <n v="14"/>
    <n v="580"/>
    <n v="594"/>
    <n v="1"/>
    <n v="0"/>
    <n v="0"/>
    <n v="0.24878385371744002"/>
    <n v="0.75121614628255984"/>
    <n v="0"/>
    <n v="0"/>
    <n v="144.22"/>
    <n v="435.47999999999996"/>
  </r>
  <r>
    <n v="1994"/>
    <x v="18"/>
    <n v="1992"/>
    <n v="21"/>
    <x v="20"/>
    <s v="US"/>
    <s v="CR"/>
    <n v="1"/>
    <x v="0"/>
    <s v="N"/>
    <n v="42726"/>
    <n v="6582"/>
    <n v="6311"/>
    <n v="0.89790000000000003"/>
    <x v="1712"/>
    <n v="0"/>
    <n v="271"/>
    <n v="271"/>
    <n v="12018"/>
    <n v="12289"/>
    <n v="2"/>
    <n v="0"/>
    <n v="0"/>
    <n v="0.64529698984257977"/>
    <n v="0.35470301015742023"/>
    <n v="0"/>
    <n v="0"/>
    <n v="4247.59"/>
    <n v="2334.79"/>
  </r>
  <r>
    <n v="1994"/>
    <x v="17"/>
    <n v="1991"/>
    <n v="21"/>
    <x v="20"/>
    <s v="US"/>
    <s v="CR"/>
    <n v="1"/>
    <x v="1"/>
    <s v="N"/>
    <n v="11259"/>
    <n v="2675"/>
    <n v="2652"/>
    <n v="0.98250000000000004"/>
    <x v="1713"/>
    <n v="0"/>
    <n v="23"/>
    <n v="23"/>
    <n v="6050"/>
    <n v="6073"/>
    <n v="3"/>
    <n v="0"/>
    <n v="0"/>
    <n v="0.68760183565780231"/>
    <n v="0.31239816434219769"/>
    <n v="0"/>
    <n v="0"/>
    <n v="1839.94"/>
    <n v="835.94"/>
  </r>
  <r>
    <n v="1994"/>
    <x v="16"/>
    <n v="1990"/>
    <n v="21"/>
    <x v="20"/>
    <s v="US"/>
    <s v="CR"/>
    <n v="1"/>
    <x v="2"/>
    <s v="N"/>
    <n v="72"/>
    <n v="0"/>
    <n v="0"/>
    <n v="1"/>
    <x v="55"/>
    <n v="0"/>
    <n v="0"/>
    <n v="0"/>
    <n v="64"/>
    <n v="64"/>
    <n v="4"/>
    <n v="0"/>
    <n v="0"/>
    <n v="0.38461538461538464"/>
    <n v="0.61538461538461542"/>
    <n v="0"/>
    <n v="0"/>
    <n v="0.05"/>
    <n v="0.08"/>
  </r>
  <r>
    <n v="1994"/>
    <x v="19"/>
    <n v="1993"/>
    <n v="22"/>
    <x v="21"/>
    <s v="US"/>
    <s v="CR"/>
    <n v="1"/>
    <x v="4"/>
    <s v="Y"/>
    <n v="199119"/>
    <n v="5513"/>
    <n v="5491"/>
    <n v="0.57869999999999999"/>
    <x v="1714"/>
    <n v="0"/>
    <n v="22"/>
    <n v="22"/>
    <n v="832"/>
    <n v="854"/>
    <n v="1"/>
    <n v="0.28383346482756122"/>
    <n v="0.27782100461590087"/>
    <n v="0.12213727997388253"/>
    <n v="0.3162082505826555"/>
    <n v="1564.93"/>
    <n v="1531.78"/>
    <n v="673.41"/>
    <n v="1743.43"/>
  </r>
  <r>
    <n v="1994"/>
    <x v="18"/>
    <n v="1992"/>
    <n v="22"/>
    <x v="21"/>
    <s v="US"/>
    <s v="CR"/>
    <n v="1"/>
    <x v="0"/>
    <s v="N"/>
    <n v="53186"/>
    <n v="4403"/>
    <n v="4164"/>
    <n v="0.84850000000000003"/>
    <x v="1715"/>
    <n v="0"/>
    <n v="238"/>
    <n v="238"/>
    <n v="9254"/>
    <n v="9492"/>
    <n v="2"/>
    <n v="0.12184477042554161"/>
    <n v="9.5067895908079389E-2"/>
    <n v="0.37022798492211273"/>
    <n v="0.41285934874426639"/>
    <n v="536.58000000000004"/>
    <n v="418.65999999999997"/>
    <n v="1630.4099999999999"/>
    <n v="1818.15"/>
  </r>
  <r>
    <n v="1994"/>
    <x v="17"/>
    <n v="1991"/>
    <n v="22"/>
    <x v="21"/>
    <s v="US"/>
    <s v="CR"/>
    <n v="1"/>
    <x v="1"/>
    <s v="N"/>
    <n v="29253"/>
    <n v="5757"/>
    <n v="5379"/>
    <n v="0.97540000000000004"/>
    <x v="1716"/>
    <n v="309"/>
    <n v="68"/>
    <n v="377"/>
    <n v="13206"/>
    <n v="13583"/>
    <n v="3"/>
    <n v="0.13679707365876026"/>
    <n v="0.13995303402948575"/>
    <n v="0.57541651034501928"/>
    <n v="0.14783338196673476"/>
    <n v="787.58999999999992"/>
    <n v="805.76"/>
    <n v="3312.88"/>
    <n v="851.13"/>
  </r>
  <r>
    <n v="1994"/>
    <x v="16"/>
    <n v="1990"/>
    <n v="22"/>
    <x v="21"/>
    <s v="US"/>
    <s v="CR"/>
    <n v="1"/>
    <x v="2"/>
    <s v="N"/>
    <n v="5655"/>
    <n v="1677"/>
    <n v="1586"/>
    <n v="1"/>
    <x v="1717"/>
    <n v="86"/>
    <n v="3"/>
    <n v="90"/>
    <n v="3412"/>
    <n v="3502"/>
    <n v="4"/>
    <n v="1.1696324778681929E-2"/>
    <n v="5.9018152552982198E-4"/>
    <n v="0.91513308891472178"/>
    <n v="7.2580404781066504E-2"/>
    <n v="19.62"/>
    <n v="0.99"/>
    <n v="1535.0900000000001"/>
    <n v="121.75"/>
  </r>
  <r>
    <n v="1994"/>
    <x v="19"/>
    <n v="1993"/>
    <n v="23"/>
    <x v="22"/>
    <s v="US"/>
    <s v="CR"/>
    <n v="0"/>
    <x v="4"/>
    <s v="Y"/>
    <n v="60742"/>
    <n v="2225"/>
    <n v="1870"/>
    <n v="0.55410000000000004"/>
    <x v="1718"/>
    <n v="0"/>
    <n v="355"/>
    <n v="355"/>
    <n v="723"/>
    <n v="1078"/>
    <n v="1"/>
    <n v="0.21448885973464651"/>
    <n v="0.20994199603721961"/>
    <n v="0.15624227774507912"/>
    <n v="0.41932686648305489"/>
    <n v="477.39"/>
    <n v="467.27"/>
    <n v="347.75"/>
    <n v="933.3"/>
  </r>
  <r>
    <n v="1994"/>
    <x v="18"/>
    <n v="1992"/>
    <n v="23"/>
    <x v="22"/>
    <s v="US"/>
    <s v="CR"/>
    <n v="0"/>
    <x v="0"/>
    <s v="N"/>
    <n v="28869"/>
    <n v="1552"/>
    <n v="1361"/>
    <n v="0.76429999999999998"/>
    <x v="1719"/>
    <n v="0"/>
    <n v="191"/>
    <n v="191"/>
    <n v="947"/>
    <n v="1138"/>
    <n v="2"/>
    <n v="0.19781762902269975"/>
    <n v="0.15519440364845019"/>
    <n v="0.27698977094122801"/>
    <n v="0.36999819638762205"/>
    <n v="307.10000000000002"/>
    <n v="240.93"/>
    <n v="430.01"/>
    <n v="574.4"/>
  </r>
  <r>
    <n v="1994"/>
    <x v="17"/>
    <n v="1991"/>
    <n v="23"/>
    <x v="22"/>
    <s v="US"/>
    <s v="CR"/>
    <n v="0"/>
    <x v="1"/>
    <s v="N"/>
    <n v="35761"/>
    <n v="5841"/>
    <n v="3799"/>
    <n v="0.93120000000000003"/>
    <x v="1720"/>
    <n v="961"/>
    <n v="1080"/>
    <n v="2042"/>
    <n v="6026"/>
    <n v="8068"/>
    <n v="3"/>
    <n v="0.21335013327535526"/>
    <n v="0.18774448794701171"/>
    <n v="0.2800802562447679"/>
    <n v="0.31882512253286516"/>
    <n v="1246.24"/>
    <n v="1096.67"/>
    <n v="1636.0300000000002"/>
    <n v="1862.35"/>
  </r>
  <r>
    <n v="1994"/>
    <x v="16"/>
    <n v="1990"/>
    <n v="23"/>
    <x v="22"/>
    <s v="US"/>
    <s v="CR"/>
    <n v="0"/>
    <x v="2"/>
    <s v="N"/>
    <n v="4248"/>
    <n v="1291"/>
    <n v="453"/>
    <n v="1"/>
    <x v="1396"/>
    <n v="22"/>
    <n v="815"/>
    <n v="837"/>
    <n v="2531"/>
    <n v="3368"/>
    <n v="4"/>
    <n v="0.30151971448257708"/>
    <n v="2.8892381298918472E-2"/>
    <n v="2.1444773900858565E-3"/>
    <n v="0.66744342682841862"/>
    <n v="389.47"/>
    <n v="37.32"/>
    <n v="2.77"/>
    <n v="862.13000000000011"/>
  </r>
  <r>
    <n v="1994"/>
    <x v="18"/>
    <n v="1993"/>
    <n v="24"/>
    <x v="23"/>
    <s v="US"/>
    <s v="CR"/>
    <n v="2"/>
    <x v="0"/>
    <s v="Y"/>
    <n v="132854"/>
    <n v="6924"/>
    <n v="6837"/>
    <n v="0.62519999999999998"/>
    <x v="1721"/>
    <n v="0"/>
    <n v="86"/>
    <n v="86"/>
    <n v="270"/>
    <n v="356"/>
    <n v="1"/>
    <n v="0.18917263958430514"/>
    <n v="0.43224956710488122"/>
    <n v="0.23633401739667925"/>
    <n v="0.1422437759141344"/>
    <n v="1309.8899999999999"/>
    <n v="2993.0299999999997"/>
    <n v="1636.45"/>
    <n v="984.93999999999983"/>
  </r>
  <r>
    <n v="1994"/>
    <x v="17"/>
    <n v="1992"/>
    <n v="24"/>
    <x v="23"/>
    <s v="US"/>
    <s v="CR"/>
    <n v="2"/>
    <x v="1"/>
    <s v="N"/>
    <n v="100700"/>
    <n v="17902"/>
    <n v="10996"/>
    <n v="0.88790000000000002"/>
    <x v="1722"/>
    <n v="0"/>
    <n v="6906"/>
    <n v="6906"/>
    <n v="19496"/>
    <n v="26402"/>
    <n v="2"/>
    <n v="0.22479919117893493"/>
    <n v="0.26575916347346201"/>
    <n v="9.3211600549640838E-2"/>
    <n v="0.41623004479796238"/>
    <n v="4024.4900000000002"/>
    <n v="4757.7800000000007"/>
    <n v="1668.73"/>
    <n v="7451.6"/>
  </r>
  <r>
    <n v="1994"/>
    <x v="16"/>
    <n v="1991"/>
    <n v="24"/>
    <x v="23"/>
    <s v="US"/>
    <s v="CR"/>
    <n v="2"/>
    <x v="2"/>
    <s v="N"/>
    <n v="34626"/>
    <n v="17614"/>
    <n v="853"/>
    <n v="0.99660000000000004"/>
    <x v="1723"/>
    <n v="0"/>
    <n v="16760"/>
    <n v="16760"/>
    <n v="9170"/>
    <n v="25930"/>
    <n v="3"/>
    <n v="8.1005285298241837E-3"/>
    <n v="2.0160205280756634E-2"/>
    <n v="1.2264616886840119E-2"/>
    <n v="0.9594746493025792"/>
    <n v="142.69"/>
    <n v="355.12"/>
    <n v="216.04"/>
    <n v="16901.05"/>
  </r>
  <r>
    <n v="1994"/>
    <x v="15"/>
    <n v="1990"/>
    <n v="24"/>
    <x v="23"/>
    <s v="US"/>
    <s v="CR"/>
    <n v="2"/>
    <x v="3"/>
    <s v="N"/>
    <n v="816"/>
    <n v="658"/>
    <n v="0"/>
    <n v="1"/>
    <x v="55"/>
    <n v="0"/>
    <n v="657"/>
    <n v="657"/>
    <n v="75"/>
    <n v="732"/>
    <n v="4"/>
    <n v="1.9732248565617315E-4"/>
    <n v="2.1250113839895571E-4"/>
    <n v="8.0446859536747518E-4"/>
    <n v="0.99878570778057729"/>
    <n v="0.13"/>
    <n v="0.14000000000000001"/>
    <n v="0.53"/>
    <n v="658.02"/>
  </r>
  <r>
    <n v="1994"/>
    <x v="18"/>
    <n v="1993"/>
    <n v="25"/>
    <x v="24"/>
    <s v="US"/>
    <s v="CR"/>
    <n v="2"/>
    <x v="0"/>
    <s v="Y"/>
    <n v="8891"/>
    <n v="527"/>
    <n v="385"/>
    <n v="0.6794"/>
    <x v="1724"/>
    <n v="0"/>
    <n v="141"/>
    <n v="141"/>
    <n v="248"/>
    <n v="389"/>
    <n v="1"/>
    <n v="0.13258452548096991"/>
    <n v="0.17971388456722195"/>
    <n v="0.2728911319394377"/>
    <n v="0.41481045801237054"/>
    <n v="69.88"/>
    <n v="94.72"/>
    <n v="143.83000000000001"/>
    <n v="218.63"/>
  </r>
  <r>
    <n v="1994"/>
    <x v="17"/>
    <n v="1992"/>
    <n v="25"/>
    <x v="24"/>
    <s v="US"/>
    <s v="CR"/>
    <n v="2"/>
    <x v="1"/>
    <s v="N"/>
    <n v="14022"/>
    <n v="3581"/>
    <n v="1266"/>
    <n v="0.93149999999999999"/>
    <x v="1725"/>
    <n v="0"/>
    <n v="2315"/>
    <n v="2315"/>
    <n v="3315"/>
    <n v="5630"/>
    <n v="2"/>
    <n v="5.6840265368120098E-2"/>
    <n v="7.763357755539671E-2"/>
    <n v="0.10939733738384561"/>
    <n v="0.75612881969263757"/>
    <n v="203.57000000000002"/>
    <n v="278.03999999999996"/>
    <n v="391.79999999999995"/>
    <n v="2708.0299999999997"/>
  </r>
  <r>
    <n v="1994"/>
    <x v="16"/>
    <n v="1991"/>
    <n v="25"/>
    <x v="24"/>
    <s v="US"/>
    <s v="CR"/>
    <n v="2"/>
    <x v="2"/>
    <s v="N"/>
    <n v="5538"/>
    <n v="3554"/>
    <n v="222"/>
    <n v="0.999"/>
    <x v="1726"/>
    <n v="0"/>
    <n v="3331"/>
    <n v="3331"/>
    <n v="835"/>
    <n v="4166"/>
    <n v="3"/>
    <n v="5.9195737006620137E-3"/>
    <n v="2.0845114804279873E-2"/>
    <n v="3.1544800537938449E-2"/>
    <n v="0.94169051095711964"/>
    <n v="21.04"/>
    <n v="74.089999999999989"/>
    <n v="112.11999999999999"/>
    <n v="3347.0599999999995"/>
  </r>
  <r>
    <n v="1994"/>
    <x v="15"/>
    <n v="1990"/>
    <n v="25"/>
    <x v="24"/>
    <s v="US"/>
    <s v="CR"/>
    <n v="2"/>
    <x v="3"/>
    <s v="N"/>
    <n v="65"/>
    <n v="0"/>
    <n v="0"/>
    <n v="1"/>
    <x v="55"/>
    <n v="0"/>
    <n v="0"/>
    <n v="0"/>
    <n v="58"/>
    <n v="58"/>
    <n v="4"/>
    <n v="7.1428571428571425E-2"/>
    <n v="7.1428571428571425E-2"/>
    <n v="0.2857142857142857"/>
    <n v="0.5714285714285714"/>
    <n v="0.01"/>
    <n v="0.01"/>
    <n v="0.04"/>
    <n v="0.08"/>
  </r>
  <r>
    <n v="1994"/>
    <x v="19"/>
    <n v="1993"/>
    <n v="26"/>
    <x v="25"/>
    <s v="US"/>
    <s v="CR"/>
    <n v="0"/>
    <x v="4"/>
    <s v="Y"/>
    <n v="60270"/>
    <n v="1956"/>
    <n v="1895"/>
    <n v="0.54830000000000001"/>
    <x v="1727"/>
    <n v="0"/>
    <n v="60"/>
    <n v="60"/>
    <n v="855"/>
    <n v="915"/>
    <n v="1"/>
    <n v="0.24214045455010166"/>
    <n v="0.37212072261811041"/>
    <n v="0.10419584709286275"/>
    <n v="0.28154297573892501"/>
    <n v="473.67999999999995"/>
    <n v="727.95"/>
    <n v="203.83"/>
    <n v="550.76"/>
  </r>
  <r>
    <n v="1994"/>
    <x v="18"/>
    <n v="1992"/>
    <n v="26"/>
    <x v="25"/>
    <s v="US"/>
    <s v="CR"/>
    <n v="0"/>
    <x v="0"/>
    <s v="N"/>
    <n v="32280"/>
    <n v="1700"/>
    <n v="1656"/>
    <n v="0.76549999999999996"/>
    <x v="1728"/>
    <n v="0"/>
    <n v="44"/>
    <n v="44"/>
    <n v="454"/>
    <n v="498"/>
    <n v="2"/>
    <n v="0.19147710235590859"/>
    <n v="0.31079531758024026"/>
    <n v="0.27967521739386064"/>
    <n v="0.21805236266999053"/>
    <n v="325.67"/>
    <n v="528.61"/>
    <n v="475.68"/>
    <n v="370.87"/>
  </r>
  <r>
    <n v="1994"/>
    <x v="17"/>
    <n v="1991"/>
    <n v="26"/>
    <x v="25"/>
    <s v="US"/>
    <s v="CR"/>
    <n v="0"/>
    <x v="1"/>
    <s v="N"/>
    <n v="24508"/>
    <n v="5447"/>
    <n v="5308"/>
    <n v="0.94969999999999999"/>
    <x v="1729"/>
    <n v="37"/>
    <n v="101"/>
    <n v="139"/>
    <n v="6925"/>
    <n v="7064"/>
    <n v="3"/>
    <n v="0.315859519272778"/>
    <n v="0.18804863811086756"/>
    <n v="0.40015199409646118"/>
    <n v="9.5939848519893234E-2"/>
    <n v="1720.67"/>
    <n v="1024.4099999999999"/>
    <n v="2179.86"/>
    <n v="522.64"/>
  </r>
  <r>
    <n v="1994"/>
    <x v="16"/>
    <n v="1990"/>
    <n v="26"/>
    <x v="25"/>
    <s v="US"/>
    <s v="CR"/>
    <n v="0"/>
    <x v="2"/>
    <s v="N"/>
    <n v="7624"/>
    <n v="1135"/>
    <n v="1045"/>
    <n v="1"/>
    <x v="577"/>
    <n v="83"/>
    <n v="6"/>
    <n v="90"/>
    <n v="5696"/>
    <n v="5786"/>
    <n v="4"/>
    <n v="0.41059841701663097"/>
    <n v="0.43468652879392156"/>
    <n v="4.3844589419191242E-3"/>
    <n v="0.1503305952475282"/>
    <n v="466.37"/>
    <n v="493.73"/>
    <n v="4.9799999999999995"/>
    <n v="170.74999999999997"/>
  </r>
  <r>
    <n v="1994"/>
    <x v="19"/>
    <n v="1993"/>
    <n v="27"/>
    <x v="26"/>
    <s v="US"/>
    <s v="OR"/>
    <n v="0"/>
    <x v="4"/>
    <s v="Y"/>
    <n v="754351"/>
    <n v="16610"/>
    <n v="14313"/>
    <n v="0.59809999999999997"/>
    <x v="1730"/>
    <n v="0"/>
    <n v="2297"/>
    <n v="2297"/>
    <n v="22247"/>
    <n v="24544"/>
    <n v="1"/>
    <n v="0.38975914349287699"/>
    <n v="0.23003277401581634"/>
    <n v="0.17544212412225363"/>
    <n v="0.20476595836905329"/>
    <n v="6474.18"/>
    <n v="3821.01"/>
    <n v="2914.2200000000003"/>
    <n v="3401.3100000000004"/>
  </r>
  <r>
    <n v="1994"/>
    <x v="18"/>
    <n v="1992"/>
    <n v="27"/>
    <x v="26"/>
    <s v="US"/>
    <s v="OR"/>
    <n v="0"/>
    <x v="0"/>
    <s v="N"/>
    <n v="174539"/>
    <n v="17005"/>
    <n v="15716"/>
    <n v="0.78180000000000005"/>
    <x v="1731"/>
    <n v="0"/>
    <n v="1289"/>
    <n v="1289"/>
    <n v="11624"/>
    <n v="12913"/>
    <n v="2"/>
    <n v="0.27135689029729149"/>
    <n v="0.45930787428105713"/>
    <n v="0.16637666876202159"/>
    <n v="0.10295856665962989"/>
    <n v="4614.66"/>
    <n v="7810.93"/>
    <n v="2829.38"/>
    <n v="1750.9"/>
  </r>
  <r>
    <n v="1994"/>
    <x v="17"/>
    <n v="1991"/>
    <n v="27"/>
    <x v="26"/>
    <s v="US"/>
    <s v="OR"/>
    <n v="0"/>
    <x v="1"/>
    <s v="N"/>
    <n v="284543"/>
    <n v="72864"/>
    <n v="55548"/>
    <n v="0.93859999999999999"/>
    <x v="1732"/>
    <n v="3571"/>
    <n v="13744"/>
    <n v="17316"/>
    <n v="54839"/>
    <n v="72155"/>
    <n v="3"/>
    <n v="0.33604753678180038"/>
    <n v="0.33879605033099641"/>
    <n v="0.12538626311400672"/>
    <n v="0.19977014977319654"/>
    <n v="24486.05"/>
    <n v="24686.32"/>
    <n v="9136.25"/>
    <n v="14556.220000000001"/>
  </r>
  <r>
    <n v="1994"/>
    <x v="16"/>
    <n v="1990"/>
    <n v="27"/>
    <x v="26"/>
    <s v="US"/>
    <s v="OR"/>
    <n v="0"/>
    <x v="2"/>
    <s v="N"/>
    <n v="77781"/>
    <n v="31694"/>
    <n v="21128"/>
    <n v="1"/>
    <x v="1733"/>
    <n v="803"/>
    <n v="9762"/>
    <n v="10566"/>
    <n v="38307"/>
    <n v="48873"/>
    <n v="4"/>
    <n v="0.32476496188971971"/>
    <n v="0.30801965997010244"/>
    <n v="4.2156362261893579E-2"/>
    <n v="0.3250590158782844"/>
    <n v="10293.379999999999"/>
    <n v="9762.64"/>
    <n v="1336.14"/>
    <n v="10302.699999999999"/>
  </r>
  <r>
    <n v="1994"/>
    <x v="19"/>
    <n v="1993"/>
    <n v="28"/>
    <x v="27"/>
    <s v="US"/>
    <s v="WA"/>
    <n v="0"/>
    <x v="4"/>
    <s v="Y"/>
    <n v="221173"/>
    <n v="9548"/>
    <n v="5960"/>
    <n v="0.61399999999999999"/>
    <x v="1734"/>
    <n v="0"/>
    <n v="3588"/>
    <n v="3588"/>
    <n v="9490"/>
    <n v="13078"/>
    <n v="1"/>
    <n v="0.31620469328786738"/>
    <n v="0.10099041423130053"/>
    <n v="7.8335618152741843E-2"/>
    <n v="0.5044692743280903"/>
    <n v="3019.29"/>
    <n v="964.31"/>
    <n v="747.99"/>
    <n v="4816.9399999999996"/>
  </r>
  <r>
    <n v="1994"/>
    <x v="18"/>
    <n v="1992"/>
    <n v="28"/>
    <x v="27"/>
    <s v="US"/>
    <s v="WA"/>
    <n v="0"/>
    <x v="0"/>
    <s v="N"/>
    <n v="119006"/>
    <n v="16891"/>
    <n v="11652"/>
    <n v="0.81369999999999998"/>
    <x v="1735"/>
    <n v="0"/>
    <n v="5239"/>
    <n v="5239"/>
    <n v="10046"/>
    <n v="15285"/>
    <n v="2"/>
    <n v="0.16589229894856491"/>
    <n v="0.22063263711281614"/>
    <n v="0.15605640807047455"/>
    <n v="0.45741865586814434"/>
    <n v="2802.12"/>
    <n v="3726.75"/>
    <n v="2635.98"/>
    <n v="7726.35"/>
  </r>
  <r>
    <n v="1994"/>
    <x v="17"/>
    <n v="1991"/>
    <n v="28"/>
    <x v="27"/>
    <s v="US"/>
    <s v="WA"/>
    <n v="0"/>
    <x v="1"/>
    <s v="N"/>
    <n v="60502"/>
    <n v="23929"/>
    <n v="9026"/>
    <n v="0.95389999999999997"/>
    <x v="1736"/>
    <n v="1651"/>
    <n v="13250"/>
    <n v="14902"/>
    <n v="6324"/>
    <n v="21226"/>
    <n v="3"/>
    <n v="0.14371145377210806"/>
    <n v="0.17120145964780897"/>
    <n v="7.0467874626082269E-2"/>
    <n v="0.61461921195400082"/>
    <n v="3438.88"/>
    <n v="4096.6899999999996"/>
    <n v="1686.23"/>
    <n v="14707.26"/>
  </r>
  <r>
    <n v="1994"/>
    <x v="16"/>
    <n v="1990"/>
    <n v="28"/>
    <x v="27"/>
    <s v="US"/>
    <s v="WA"/>
    <n v="0"/>
    <x v="2"/>
    <s v="N"/>
    <n v="19526"/>
    <n v="10199"/>
    <n v="5271"/>
    <n v="1"/>
    <x v="1737"/>
    <n v="248"/>
    <n v="4679"/>
    <n v="4928"/>
    <n v="7373"/>
    <n v="12301"/>
    <n v="4"/>
    <n v="0.26555254246593607"/>
    <n v="0.23567001374517893"/>
    <n v="1.9866783530099196E-2"/>
    <n v="0.47891066025878587"/>
    <n v="2708.6199999999994"/>
    <n v="2403.8200000000002"/>
    <n v="202.64"/>
    <n v="4884.8599999999997"/>
  </r>
  <r>
    <n v="1994"/>
    <x v="19"/>
    <n v="1993"/>
    <n v="29"/>
    <x v="28"/>
    <s v="US"/>
    <s v="CR"/>
    <n v="0"/>
    <x v="4"/>
    <s v="Y"/>
    <n v="4911"/>
    <n v="153"/>
    <n v="142"/>
    <n v="0.6018"/>
    <x v="1738"/>
    <n v="0"/>
    <n v="11"/>
    <n v="11"/>
    <n v="106"/>
    <n v="117"/>
    <n v="1"/>
    <n v="0.27930742693484351"/>
    <n v="0.13936080192670702"/>
    <n v="0.10811690425047191"/>
    <n v="0.47321486688797754"/>
    <n v="42.910000000000004"/>
    <n v="21.41"/>
    <n v="16.61"/>
    <n v="72.699999999999989"/>
  </r>
  <r>
    <n v="1994"/>
    <x v="18"/>
    <n v="1992"/>
    <n v="29"/>
    <x v="28"/>
    <s v="US"/>
    <s v="CR"/>
    <n v="0"/>
    <x v="0"/>
    <s v="N"/>
    <n v="2297"/>
    <n v="211"/>
    <n v="182"/>
    <n v="0.81859999999999999"/>
    <x v="1739"/>
    <n v="0"/>
    <n v="28"/>
    <n v="28"/>
    <n v="158"/>
    <n v="186"/>
    <n v="2"/>
    <n v="0.15965352392672885"/>
    <n v="0.11539735882993327"/>
    <n v="0.38377431722440486"/>
    <n v="0.34117480001893313"/>
    <n v="33.730000000000004"/>
    <n v="24.38"/>
    <n v="81.080000000000013"/>
    <n v="72.08"/>
  </r>
  <r>
    <n v="1994"/>
    <x v="17"/>
    <n v="1991"/>
    <n v="29"/>
    <x v="28"/>
    <s v="US"/>
    <s v="CR"/>
    <n v="0"/>
    <x v="1"/>
    <s v="N"/>
    <n v="1406"/>
    <n v="426"/>
    <n v="308"/>
    <n v="0.96499999999999997"/>
    <x v="972"/>
    <n v="2"/>
    <n v="114"/>
    <n v="117"/>
    <n v="248"/>
    <n v="365"/>
    <n v="3"/>
    <n v="9.0053511077731893E-2"/>
    <n v="0.10655276004506196"/>
    <n v="0.47711697333834024"/>
    <n v="0.32627675553886598"/>
    <n v="38.370000000000005"/>
    <n v="45.4"/>
    <n v="203.29"/>
    <n v="139.02000000000001"/>
  </r>
  <r>
    <n v="1994"/>
    <x v="16"/>
    <n v="1990"/>
    <n v="29"/>
    <x v="28"/>
    <s v="US"/>
    <s v="CR"/>
    <n v="0"/>
    <x v="2"/>
    <s v="N"/>
    <n v="290"/>
    <n v="113"/>
    <n v="84"/>
    <n v="1"/>
    <x v="854"/>
    <n v="0"/>
    <n v="29"/>
    <n v="29"/>
    <n v="88"/>
    <n v="117"/>
    <n v="4"/>
    <n v="0.2047556142668428"/>
    <n v="0.2426243945398503"/>
    <n v="0.24905328049317482"/>
    <n v="0.30356671070013208"/>
    <n v="23.25"/>
    <n v="27.55"/>
    <n v="28.28"/>
    <n v="34.47"/>
  </r>
  <r>
    <n v="1994"/>
    <x v="19"/>
    <n v="1993"/>
    <n v="30"/>
    <x v="29"/>
    <s v="US"/>
    <s v="CR"/>
    <n v="1"/>
    <x v="4"/>
    <s v="Y"/>
    <n v="189218"/>
    <n v="6496"/>
    <n v="6301"/>
    <n v="0.56420000000000003"/>
    <x v="1740"/>
    <n v="0"/>
    <n v="194"/>
    <n v="194"/>
    <n v="2591"/>
    <n v="2785"/>
    <n v="1"/>
    <n v="0.24998768503238833"/>
    <n v="0.22407391443560501"/>
    <n v="0.1002330607620502"/>
    <n v="0.42570533976995639"/>
    <n v="1623.9599999999998"/>
    <n v="1455.62"/>
    <n v="651.13"/>
    <n v="2765.45"/>
  </r>
  <r>
    <n v="1994"/>
    <x v="18"/>
    <n v="1992"/>
    <n v="30"/>
    <x v="29"/>
    <s v="US"/>
    <s v="CR"/>
    <n v="1"/>
    <x v="0"/>
    <s v="N"/>
    <n v="56986"/>
    <n v="4508"/>
    <n v="4034"/>
    <n v="0.78939999999999999"/>
    <x v="1741"/>
    <n v="0"/>
    <n v="473"/>
    <n v="473"/>
    <n v="3464"/>
    <n v="3937"/>
    <n v="2"/>
    <n v="0.27205117456177119"/>
    <n v="0.16444973816067018"/>
    <n v="0.27842803244545289"/>
    <n v="0.2850710548321056"/>
    <n v="1226.54"/>
    <n v="741.42000000000007"/>
    <n v="1255.29"/>
    <n v="1285.24"/>
  </r>
  <r>
    <n v="1994"/>
    <x v="17"/>
    <n v="1991"/>
    <n v="30"/>
    <x v="29"/>
    <s v="US"/>
    <s v="CR"/>
    <n v="1"/>
    <x v="1"/>
    <s v="N"/>
    <n v="59984"/>
    <n v="13182"/>
    <n v="10441"/>
    <n v="0.95420000000000005"/>
    <x v="1742"/>
    <n v="1052"/>
    <n v="1688"/>
    <n v="2741"/>
    <n v="17628"/>
    <n v="20369"/>
    <n v="3"/>
    <n v="0.36393358558350813"/>
    <n v="0.23747599122484961"/>
    <n v="0.18405589758683366"/>
    <n v="0.21453452560480882"/>
    <n v="4797.62"/>
    <n v="3130.5699999999997"/>
    <n v="2426.35"/>
    <n v="2828.1400000000003"/>
  </r>
  <r>
    <n v="1994"/>
    <x v="16"/>
    <n v="1990"/>
    <n v="30"/>
    <x v="29"/>
    <s v="US"/>
    <s v="CR"/>
    <n v="1"/>
    <x v="2"/>
    <s v="N"/>
    <n v="14465"/>
    <n v="3523"/>
    <n v="3128"/>
    <n v="1"/>
    <x v="1743"/>
    <n v="95"/>
    <n v="299"/>
    <n v="395"/>
    <n v="9495"/>
    <n v="9890"/>
    <n v="4"/>
    <n v="0.52407833120476799"/>
    <n v="0.24141904356463742"/>
    <n v="0.12261671633319143"/>
    <n v="0.11188590889740316"/>
    <n v="1846.59"/>
    <n v="850.64"/>
    <n v="432.04"/>
    <n v="394.23"/>
  </r>
  <r>
    <n v="1995"/>
    <x v="19"/>
    <n v="1994"/>
    <n v="1"/>
    <x v="0"/>
    <s v="US"/>
    <s v="AK"/>
    <n v="3"/>
    <x v="0"/>
    <s v="Y"/>
    <n v="34920"/>
    <n v="539"/>
    <n v="539"/>
    <n v="0.5524"/>
    <x v="379"/>
    <n v="0"/>
    <n v="0"/>
    <n v="0"/>
    <n v="226"/>
    <n v="226"/>
    <n v="1"/>
    <n v="0.5836713526328462"/>
    <n v="0.35541108703302404"/>
    <n v="0"/>
    <n v="6.0917560334129768E-2"/>
    <n v="315.13"/>
    <n v="191.89"/>
    <n v="0"/>
    <n v="32.89"/>
  </r>
  <r>
    <n v="1995"/>
    <x v="18"/>
    <n v="1993"/>
    <n v="1"/>
    <x v="0"/>
    <s v="US"/>
    <s v="AK"/>
    <n v="3"/>
    <x v="1"/>
    <s v="N"/>
    <n v="28488"/>
    <n v="2298"/>
    <n v="2298"/>
    <n v="0.79100000000000004"/>
    <x v="1744"/>
    <n v="0"/>
    <n v="0"/>
    <n v="0"/>
    <n v="1785"/>
    <n v="1785"/>
    <n v="2"/>
    <n v="0.92581762484117436"/>
    <n v="6.319513341339876E-2"/>
    <n v="0"/>
    <n v="1.0987241745426694E-2"/>
    <n v="2127.64"/>
    <n v="145.22999999999999"/>
    <n v="0"/>
    <n v="25.25"/>
  </r>
  <r>
    <n v="1995"/>
    <x v="17"/>
    <n v="1992"/>
    <n v="1"/>
    <x v="0"/>
    <s v="US"/>
    <s v="AK"/>
    <n v="3"/>
    <x v="2"/>
    <s v="N"/>
    <n v="15425"/>
    <n v="3603"/>
    <n v="3242"/>
    <n v="0.95309999999999995"/>
    <x v="1745"/>
    <n v="361"/>
    <n v="0"/>
    <n v="361"/>
    <n v="4466"/>
    <n v="4827"/>
    <n v="3"/>
    <n v="0.9756906383982461"/>
    <n v="1.9647292253472268E-2"/>
    <n v="0"/>
    <n v="4.662069348281556E-3"/>
    <n v="3515.95"/>
    <n v="70.8"/>
    <n v="0"/>
    <n v="16.8"/>
  </r>
  <r>
    <n v="1995"/>
    <x v="16"/>
    <n v="1991"/>
    <n v="1"/>
    <x v="0"/>
    <s v="US"/>
    <s v="AK"/>
    <n v="3"/>
    <x v="3"/>
    <s v="N"/>
    <n v="3601"/>
    <n v="944"/>
    <n v="849"/>
    <n v="1"/>
    <x v="231"/>
    <n v="95"/>
    <n v="0"/>
    <n v="95"/>
    <n v="2296"/>
    <n v="2391"/>
    <n v="4"/>
    <n v="0.98626396884524226"/>
    <n v="1.7355231967490687E-3"/>
    <n v="0"/>
    <n v="1.2000507958008805E-2"/>
    <n v="931.98"/>
    <n v="1.64"/>
    <n v="0"/>
    <n v="11.34"/>
  </r>
  <r>
    <n v="1995"/>
    <x v="19"/>
    <n v="1994"/>
    <n v="2"/>
    <x v="1"/>
    <s v="CA"/>
    <s v="BC"/>
    <n v="3"/>
    <x v="0"/>
    <s v="Y"/>
    <n v="846708"/>
    <n v="102717"/>
    <n v="102717"/>
    <n v="0.58779999999999999"/>
    <x v="1746"/>
    <n v="0"/>
    <n v="0"/>
    <n v="0"/>
    <n v="20831"/>
    <n v="20831"/>
    <n v="1"/>
    <n v="0.1236716246624969"/>
    <n v="0.7702969637719268"/>
    <n v="2.9655975150504905E-2"/>
    <n v="7.6375436415071288E-2"/>
    <n v="12703.25"/>
    <n v="79123.040000000008"/>
    <n v="3046.19"/>
    <n v="7845.0999999999995"/>
  </r>
  <r>
    <n v="1995"/>
    <x v="18"/>
    <n v="1993"/>
    <n v="2"/>
    <x v="1"/>
    <s v="CA"/>
    <s v="BC"/>
    <n v="3"/>
    <x v="1"/>
    <s v="N"/>
    <n v="425941"/>
    <n v="38461"/>
    <n v="38461"/>
    <n v="0.80769999999999997"/>
    <x v="1747"/>
    <n v="0"/>
    <n v="0"/>
    <n v="0"/>
    <n v="37582"/>
    <n v="37582"/>
    <n v="2"/>
    <n v="0.56048321781904054"/>
    <n v="0.19111897586484919"/>
    <n v="4.8328541940697314E-2"/>
    <n v="0.20006926437541292"/>
    <n v="21556.93"/>
    <n v="7350.6900000000005"/>
    <n v="1858.78"/>
    <n v="7694.93"/>
  </r>
  <r>
    <n v="1995"/>
    <x v="17"/>
    <n v="1992"/>
    <n v="2"/>
    <x v="1"/>
    <s v="CA"/>
    <s v="BC"/>
    <n v="3"/>
    <x v="2"/>
    <s v="N"/>
    <n v="165728"/>
    <n v="15419"/>
    <n v="11441"/>
    <n v="0.96899999999999997"/>
    <x v="1748"/>
    <n v="3977"/>
    <n v="0"/>
    <n v="3977"/>
    <n v="79615"/>
    <n v="83592"/>
    <n v="3"/>
    <n v="0.47468442269977473"/>
    <n v="0.34176256342675698"/>
    <n v="2.4901811748347529E-2"/>
    <n v="0.15865120212512063"/>
    <n v="7319.33"/>
    <n v="5269.76"/>
    <n v="383.97"/>
    <n v="2446.3000000000002"/>
  </r>
  <r>
    <n v="1995"/>
    <x v="16"/>
    <n v="1991"/>
    <n v="2"/>
    <x v="1"/>
    <s v="CA"/>
    <s v="BC"/>
    <n v="3"/>
    <x v="3"/>
    <s v="N"/>
    <n v="40376"/>
    <n v="6724"/>
    <n v="5102"/>
    <n v="1"/>
    <x v="1749"/>
    <n v="1622"/>
    <n v="0"/>
    <n v="1622"/>
    <n v="29614"/>
    <n v="31236"/>
    <n v="4"/>
    <n v="0.31350434976578179"/>
    <n v="0.45209309242322843"/>
    <n v="3.9779909286935828E-3"/>
    <n v="0.23042456688229601"/>
    <n v="2108.16"/>
    <n v="3040.1"/>
    <n v="26.75"/>
    <n v="1549.4899999999998"/>
  </r>
  <r>
    <n v="1995"/>
    <x v="20"/>
    <n v="1994"/>
    <n v="3"/>
    <x v="2"/>
    <s v="CA"/>
    <s v="FR"/>
    <n v="0"/>
    <x v="4"/>
    <s v="Y"/>
    <n v="659099"/>
    <n v="12268"/>
    <n v="12109"/>
    <n v="0.57669999999999999"/>
    <x v="1750"/>
    <n v="0"/>
    <n v="158"/>
    <n v="158"/>
    <n v="9999"/>
    <n v="10157"/>
    <n v="1"/>
    <n v="0.29087309285526813"/>
    <n v="0.22268293836003891"/>
    <n v="0.18020204852490232"/>
    <n v="0.30624192025979063"/>
    <n v="3568.53"/>
    <n v="2731.95"/>
    <n v="2210.7800000000002"/>
    <n v="3757.08"/>
  </r>
  <r>
    <n v="1995"/>
    <x v="19"/>
    <n v="1993"/>
    <n v="3"/>
    <x v="2"/>
    <s v="CA"/>
    <s v="FR"/>
    <n v="0"/>
    <x v="0"/>
    <s v="N"/>
    <n v="314137"/>
    <n v="8554"/>
    <n v="8395"/>
    <n v="0.80740000000000001"/>
    <x v="710"/>
    <n v="0"/>
    <n v="158"/>
    <n v="158"/>
    <n v="30433"/>
    <n v="30591"/>
    <n v="2"/>
    <n v="0.30568596277938842"/>
    <n v="0.13882914055924436"/>
    <n v="0.14226596839053587"/>
    <n v="0.4132189282708314"/>
    <n v="2614.96"/>
    <n v="1187.5999999999999"/>
    <n v="1217"/>
    <n v="3534.84"/>
  </r>
  <r>
    <n v="1995"/>
    <x v="18"/>
    <n v="1992"/>
    <n v="3"/>
    <x v="2"/>
    <s v="CA"/>
    <s v="FR"/>
    <n v="0"/>
    <x v="1"/>
    <s v="N"/>
    <n v="148866"/>
    <n v="25185"/>
    <n v="12710"/>
    <n v="0.96860000000000002"/>
    <x v="1751"/>
    <n v="5746"/>
    <n v="6728"/>
    <n v="12474"/>
    <n v="60499"/>
    <n v="72973"/>
    <n v="3"/>
    <n v="0.35737683828346667"/>
    <n v="0.10031296182913922"/>
    <n v="6.162036562772235E-2"/>
    <n v="0.48068983425967182"/>
    <n v="9000.5999999999985"/>
    <n v="2526.4"/>
    <n v="1551.92"/>
    <n v="12106.26"/>
  </r>
  <r>
    <n v="1995"/>
    <x v="17"/>
    <n v="1991"/>
    <n v="3"/>
    <x v="2"/>
    <s v="CA"/>
    <s v="FR"/>
    <n v="0"/>
    <x v="2"/>
    <s v="N"/>
    <n v="32215"/>
    <n v="6993"/>
    <n v="4941"/>
    <n v="1"/>
    <x v="1752"/>
    <n v="548"/>
    <n v="1503"/>
    <n v="2051"/>
    <n v="22000"/>
    <n v="24051"/>
    <n v="4"/>
    <n v="0.22944244169668407"/>
    <n v="0.24524786327230713"/>
    <n v="4.4542031725240488E-2"/>
    <n v="0.48076766330576842"/>
    <n v="1604.53"/>
    <n v="1715.06"/>
    <n v="311.49"/>
    <n v="3362.09"/>
  </r>
  <r>
    <n v="1995"/>
    <x v="20"/>
    <n v="1994"/>
    <n v="4"/>
    <x v="3"/>
    <s v="CA"/>
    <s v="FR"/>
    <n v="0"/>
    <x v="4"/>
    <s v="Y"/>
    <n v="444041"/>
    <n v="26485"/>
    <n v="19859"/>
    <n v="0.63249999999999995"/>
    <x v="1753"/>
    <n v="0"/>
    <n v="6626"/>
    <n v="6626"/>
    <n v="16156"/>
    <n v="22782"/>
    <n v="1"/>
    <n v="9.0771932381395026E-2"/>
    <n v="0.10691277263389441"/>
    <n v="5.6235065003222506E-2"/>
    <n v="0.74608022998148804"/>
    <n v="2404.15"/>
    <n v="2831.65"/>
    <n v="1489.42"/>
    <n v="19760.39"/>
  </r>
  <r>
    <n v="1995"/>
    <x v="19"/>
    <n v="1993"/>
    <n v="4"/>
    <x v="3"/>
    <s v="CA"/>
    <s v="FR"/>
    <n v="0"/>
    <x v="0"/>
    <s v="N"/>
    <n v="223928"/>
    <n v="34414"/>
    <n v="28226"/>
    <n v="0.8347"/>
    <x v="1754"/>
    <n v="0"/>
    <n v="6187"/>
    <n v="6187"/>
    <n v="20686"/>
    <n v="26873"/>
    <n v="2"/>
    <n v="4.322649334225992E-2"/>
    <n v="2.8397679089488956E-2"/>
    <n v="0.22033045776612364"/>
    <n v="0.70804536980212751"/>
    <n v="1487.6"/>
    <n v="977.28"/>
    <n v="7582.4699999999993"/>
    <n v="24366.729999999996"/>
  </r>
  <r>
    <n v="1995"/>
    <x v="18"/>
    <n v="1992"/>
    <n v="4"/>
    <x v="3"/>
    <s v="CA"/>
    <s v="FR"/>
    <n v="0"/>
    <x v="1"/>
    <s v="N"/>
    <n v="35481"/>
    <n v="9636"/>
    <n v="9282"/>
    <n v="0.9909"/>
    <x v="1755"/>
    <n v="114"/>
    <n v="240"/>
    <n v="354"/>
    <n v="17010"/>
    <n v="17364"/>
    <n v="3"/>
    <n v="9.6131795196938395E-3"/>
    <n v="9.768833333160384E-3"/>
    <n v="0.27111884998811842"/>
    <n v="0.70949913715902724"/>
    <n v="92.64"/>
    <n v="94.14"/>
    <n v="2612.71"/>
    <n v="6837.28"/>
  </r>
  <r>
    <n v="1995"/>
    <x v="17"/>
    <n v="1991"/>
    <n v="4"/>
    <x v="3"/>
    <s v="CA"/>
    <s v="FR"/>
    <n v="0"/>
    <x v="2"/>
    <s v="N"/>
    <n v="10079"/>
    <n v="149"/>
    <n v="111"/>
    <n v="1"/>
    <x v="1676"/>
    <n v="1"/>
    <n v="36"/>
    <n v="38"/>
    <n v="8921"/>
    <n v="8959"/>
    <n v="4"/>
    <n v="7.1376159028750576E-3"/>
    <n v="7.1176038956707349E-2"/>
    <n v="0.20178773931025279"/>
    <n v="0.71989860583016463"/>
    <n v="1.07"/>
    <n v="10.67"/>
    <n v="30.25"/>
    <n v="107.92"/>
  </r>
  <r>
    <n v="1995"/>
    <x v="20"/>
    <n v="1994"/>
    <n v="5"/>
    <x v="4"/>
    <s v="CA"/>
    <s v="WC"/>
    <n v="1"/>
    <x v="4"/>
    <s v="Y"/>
    <n v="531223"/>
    <n v="11754"/>
    <n v="11272"/>
    <n v="0.59819999999999995"/>
    <x v="1756"/>
    <n v="0"/>
    <n v="482"/>
    <n v="482"/>
    <n v="5266"/>
    <n v="5748"/>
    <n v="1"/>
    <n v="0.27256726303852757"/>
    <n v="0.2496399395319597"/>
    <n v="0.15254994270508559"/>
    <n v="0.32524285472442727"/>
    <n v="3204.02"/>
    <n v="2934.51"/>
    <n v="1793.22"/>
    <n v="3823.2200000000003"/>
  </r>
  <r>
    <n v="1995"/>
    <x v="19"/>
    <n v="1993"/>
    <n v="5"/>
    <x v="4"/>
    <s v="CA"/>
    <s v="WC"/>
    <n v="1"/>
    <x v="0"/>
    <s v="N"/>
    <n v="33108"/>
    <n v="2106"/>
    <n v="1956"/>
    <n v="0.80410000000000004"/>
    <x v="1757"/>
    <n v="0"/>
    <n v="149"/>
    <n v="149"/>
    <n v="3373"/>
    <n v="3522"/>
    <n v="2"/>
    <n v="0.41498145835608508"/>
    <n v="0.17713086459614349"/>
    <n v="0.18294263723427995"/>
    <n v="0.22494503981349145"/>
    <n v="873.98000000000013"/>
    <n v="373.04999999999995"/>
    <n v="385.29"/>
    <n v="473.75"/>
  </r>
  <r>
    <n v="1995"/>
    <x v="18"/>
    <n v="1992"/>
    <n v="5"/>
    <x v="4"/>
    <s v="CA"/>
    <s v="WC"/>
    <n v="1"/>
    <x v="1"/>
    <s v="N"/>
    <n v="36380"/>
    <n v="7778"/>
    <n v="5140"/>
    <n v="0.97170000000000001"/>
    <x v="1758"/>
    <n v="1325"/>
    <n v="1313"/>
    <n v="2638"/>
    <n v="14553"/>
    <n v="17191"/>
    <n v="3"/>
    <n v="0.54077152800186146"/>
    <n v="0.10749248899864886"/>
    <n v="9.566900942201606E-2"/>
    <n v="0.25606697357747354"/>
    <n v="4206.4399999999996"/>
    <n v="836.14"/>
    <n v="744.17"/>
    <n v="1991.84"/>
  </r>
  <r>
    <n v="1995"/>
    <x v="17"/>
    <n v="1991"/>
    <n v="5"/>
    <x v="4"/>
    <s v="CA"/>
    <s v="WC"/>
    <n v="1"/>
    <x v="2"/>
    <s v="N"/>
    <n v="100338"/>
    <n v="34032"/>
    <n v="19665"/>
    <n v="1"/>
    <x v="1759"/>
    <n v="6009"/>
    <n v="8357"/>
    <n v="14367"/>
    <n v="56271"/>
    <n v="70638"/>
    <n v="4"/>
    <n v="0.52206661444262992"/>
    <n v="9.8995500231247091E-2"/>
    <n v="3.6125673834053323E-2"/>
    <n v="0.34281221149206975"/>
    <n v="17767.420000000002"/>
    <n v="3369.1"/>
    <n v="1229.46"/>
    <n v="11666.880000000001"/>
  </r>
  <r>
    <n v="1995"/>
    <x v="20"/>
    <n v="1994"/>
    <n v="6"/>
    <x v="5"/>
    <s v="CA"/>
    <s v="WC"/>
    <n v="0"/>
    <x v="4"/>
    <s v="Y"/>
    <n v="155655"/>
    <n v="3444"/>
    <n v="3302"/>
    <n v="0.59819999999999995"/>
    <x v="1760"/>
    <n v="0"/>
    <n v="141"/>
    <n v="141"/>
    <n v="1543"/>
    <n v="1684"/>
    <n v="1"/>
    <n v="0.27256521549784429"/>
    <n v="0.24964071595511483"/>
    <n v="0.15255127963186088"/>
    <n v="0.32524278891517988"/>
    <n v="938.81000000000017"/>
    <n v="859.84999999999991"/>
    <n v="525.44000000000005"/>
    <n v="1120.25"/>
  </r>
  <r>
    <n v="1995"/>
    <x v="19"/>
    <n v="1993"/>
    <n v="6"/>
    <x v="5"/>
    <s v="CA"/>
    <s v="WC"/>
    <n v="0"/>
    <x v="0"/>
    <s v="N"/>
    <n v="9093"/>
    <n v="578"/>
    <n v="537"/>
    <n v="0.80410000000000004"/>
    <x v="741"/>
    <n v="0"/>
    <n v="40"/>
    <n v="40"/>
    <n v="926"/>
    <n v="966"/>
    <n v="2"/>
    <n v="0.4149824518939853"/>
    <n v="0.17714078248992929"/>
    <n v="0.18294981068792032"/>
    <n v="0.22492695492816514"/>
    <n v="240.03000000000003"/>
    <n v="102.46"/>
    <n v="105.82"/>
    <n v="130.1"/>
  </r>
  <r>
    <n v="1995"/>
    <x v="18"/>
    <n v="1992"/>
    <n v="6"/>
    <x v="5"/>
    <s v="CA"/>
    <s v="WC"/>
    <n v="0"/>
    <x v="1"/>
    <s v="N"/>
    <n v="10947"/>
    <n v="2340"/>
    <n v="1546"/>
    <n v="0.97170000000000001"/>
    <x v="1761"/>
    <n v="398"/>
    <n v="395"/>
    <n v="793"/>
    <n v="4379"/>
    <n v="5172"/>
    <n v="3"/>
    <n v="0.54077817986063337"/>
    <n v="0.10749426426670196"/>
    <n v="9.5663913799512057E-2"/>
    <n v="0.25606364207315246"/>
    <n v="1265.7400000000002"/>
    <n v="251.6"/>
    <n v="223.91"/>
    <n v="599.34"/>
  </r>
  <r>
    <n v="1995"/>
    <x v="17"/>
    <n v="1991"/>
    <n v="6"/>
    <x v="5"/>
    <s v="CA"/>
    <s v="WC"/>
    <n v="0"/>
    <x v="2"/>
    <s v="N"/>
    <n v="25113"/>
    <n v="8517"/>
    <n v="4921"/>
    <n v="1"/>
    <x v="1762"/>
    <n v="1504"/>
    <n v="2091"/>
    <n v="3595"/>
    <n v="14083"/>
    <n v="17678"/>
    <n v="4"/>
    <n v="0.52206616974590825"/>
    <n v="9.8995161890584285E-2"/>
    <n v="3.6125567782253371E-2"/>
    <n v="0.34281310058125403"/>
    <n v="4446.8500000000004"/>
    <n v="843.22"/>
    <n v="307.70999999999998"/>
    <n v="2920.01"/>
  </r>
  <r>
    <n v="1995"/>
    <x v="20"/>
    <n v="1994"/>
    <n v="7"/>
    <x v="6"/>
    <s v="CA"/>
    <s v="GS"/>
    <n v="0"/>
    <x v="4"/>
    <s v="Y"/>
    <n v="97583"/>
    <n v="3223"/>
    <n v="3223"/>
    <n v="0.51970000000000005"/>
    <x v="1763"/>
    <n v="0"/>
    <n v="0"/>
    <n v="0"/>
    <n v="24"/>
    <n v="24"/>
    <n v="1"/>
    <n v="0.17627185947887808"/>
    <n v="0.41365253782461542"/>
    <n v="0.10154090518484966"/>
    <n v="0.30853469751165685"/>
    <n v="568.20000000000005"/>
    <n v="1333.38"/>
    <n v="327.31"/>
    <n v="994.54000000000008"/>
  </r>
  <r>
    <n v="1995"/>
    <x v="19"/>
    <n v="1993"/>
    <n v="7"/>
    <x v="6"/>
    <s v="CA"/>
    <s v="GS"/>
    <n v="0"/>
    <x v="0"/>
    <s v="N"/>
    <n v="30839"/>
    <n v="2246"/>
    <n v="2246"/>
    <n v="0.74219999999999997"/>
    <x v="1764"/>
    <n v="0"/>
    <n v="0"/>
    <n v="0"/>
    <n v="184"/>
    <n v="184"/>
    <n v="2"/>
    <n v="0.24858638836697805"/>
    <n v="0.35315357832966759"/>
    <n v="5.3191868282562046E-2"/>
    <n v="0.34506816502079235"/>
    <n v="558.33000000000004"/>
    <n v="793.19"/>
    <n v="119.47"/>
    <n v="775.03"/>
  </r>
  <r>
    <n v="1995"/>
    <x v="18"/>
    <n v="1992"/>
    <n v="7"/>
    <x v="6"/>
    <s v="CA"/>
    <s v="GS"/>
    <n v="0"/>
    <x v="1"/>
    <s v="N"/>
    <n v="15678"/>
    <n v="3202"/>
    <n v="2733"/>
    <n v="0.92459999999999998"/>
    <x v="1765"/>
    <n v="469"/>
    <n v="0"/>
    <n v="469"/>
    <n v="1942"/>
    <n v="2411"/>
    <n v="3"/>
    <n v="0.58300184219564744"/>
    <n v="0.15515970899553502"/>
    <n v="1.1752583757454646E-2"/>
    <n v="0.25008586505136293"/>
    <n v="1867.1800000000003"/>
    <n v="496.93000000000006"/>
    <n v="37.64"/>
    <n v="800.95"/>
  </r>
  <r>
    <n v="1995"/>
    <x v="17"/>
    <n v="1991"/>
    <n v="7"/>
    <x v="6"/>
    <s v="CA"/>
    <s v="GS"/>
    <n v="0"/>
    <x v="2"/>
    <s v="N"/>
    <n v="9861"/>
    <n v="3786"/>
    <n v="3272"/>
    <n v="1"/>
    <x v="1766"/>
    <n v="513"/>
    <n v="0"/>
    <n v="513"/>
    <n v="5088"/>
    <n v="5601"/>
    <n v="4"/>
    <n v="0.39363525673701921"/>
    <n v="0.27172578093429511"/>
    <n v="1.3853049387639753E-2"/>
    <n v="0.32078591294104597"/>
    <n v="1490.37"/>
    <n v="1028.8"/>
    <n v="52.449999999999996"/>
    <n v="1214.55"/>
  </r>
  <r>
    <n v="1995"/>
    <x v="20"/>
    <n v="1994"/>
    <n v="8"/>
    <x v="7"/>
    <s v="CA"/>
    <s v="GS"/>
    <n v="0"/>
    <x v="4"/>
    <s v="Y"/>
    <n v="80969"/>
    <n v="7308"/>
    <n v="7308"/>
    <n v="0.60340000000000005"/>
    <x v="1767"/>
    <n v="0"/>
    <n v="0"/>
    <n v="0"/>
    <n v="1532"/>
    <n v="1532"/>
    <n v="1"/>
    <n v="6.4505492099804621E-2"/>
    <n v="9.344094966532944E-2"/>
    <n v="3.8747078815873727E-2"/>
    <n v="0.80330647941899225"/>
    <n v="471.45000000000005"/>
    <n v="682.93"/>
    <n v="283.19"/>
    <n v="5871.1100000000006"/>
  </r>
  <r>
    <n v="1995"/>
    <x v="19"/>
    <n v="1993"/>
    <n v="8"/>
    <x v="7"/>
    <s v="CA"/>
    <s v="GS"/>
    <n v="0"/>
    <x v="0"/>
    <s v="N"/>
    <n v="79898"/>
    <n v="15700"/>
    <n v="15700"/>
    <n v="0.84009999999999996"/>
    <x v="1768"/>
    <n v="0"/>
    <n v="0"/>
    <n v="0"/>
    <n v="9056"/>
    <n v="9056"/>
    <n v="2"/>
    <n v="5.1626241248129881E-2"/>
    <n v="7.1411056542510537E-2"/>
    <n v="4.5734870482194372E-2"/>
    <n v="0.8312278317271653"/>
    <n v="810.57999999999993"/>
    <n v="1121.22"/>
    <n v="718.08"/>
    <n v="13051.050000000001"/>
  </r>
  <r>
    <n v="1995"/>
    <x v="18"/>
    <n v="1992"/>
    <n v="8"/>
    <x v="7"/>
    <s v="CA"/>
    <s v="GS"/>
    <n v="0"/>
    <x v="1"/>
    <s v="N"/>
    <n v="14967"/>
    <n v="5640"/>
    <n v="4992"/>
    <n v="0.99209999999999998"/>
    <x v="1769"/>
    <n v="648"/>
    <n v="0"/>
    <n v="648"/>
    <n v="5780"/>
    <n v="6428"/>
    <n v="3"/>
    <n v="0.13087412513029975"/>
    <n v="6.8394068968451502E-2"/>
    <n v="2.8187291254494012E-2"/>
    <n v="0.77254451464675455"/>
    <n v="738.24"/>
    <n v="385.8"/>
    <n v="159"/>
    <n v="4357.7999999999993"/>
  </r>
  <r>
    <n v="1995"/>
    <x v="17"/>
    <n v="1991"/>
    <n v="8"/>
    <x v="7"/>
    <s v="CA"/>
    <s v="GS"/>
    <n v="0"/>
    <x v="2"/>
    <s v="N"/>
    <n v="360"/>
    <n v="114"/>
    <n v="91"/>
    <n v="1"/>
    <x v="724"/>
    <n v="22"/>
    <n v="0"/>
    <n v="22"/>
    <n v="210"/>
    <n v="232"/>
    <n v="4"/>
    <n v="0.1711980354323803"/>
    <n v="0.22364497456586568"/>
    <n v="2.0171899666725141E-3"/>
    <n v="0.60313980003508161"/>
    <n v="19.52"/>
    <n v="25.5"/>
    <n v="0.23"/>
    <n v="68.77"/>
  </r>
  <r>
    <n v="1995"/>
    <x v="20"/>
    <n v="1994"/>
    <n v="9"/>
    <x v="8"/>
    <s v="CA"/>
    <s v="GS"/>
    <n v="1"/>
    <x v="4"/>
    <s v="Y"/>
    <n v="111658"/>
    <n v="10078"/>
    <n v="10078"/>
    <n v="0.66490000000000005"/>
    <x v="1770"/>
    <n v="0"/>
    <n v="0"/>
    <n v="0"/>
    <n v="5481"/>
    <n v="5481"/>
    <n v="1"/>
    <n v="6.4507167463051449E-2"/>
    <n v="9.34399457082533E-2"/>
    <n v="3.8747360817868656E-2"/>
    <n v="0.80330552601082672"/>
    <n v="650.16"/>
    <n v="941.77"/>
    <n v="390.53000000000003"/>
    <n v="8096.42"/>
  </r>
  <r>
    <n v="1995"/>
    <x v="19"/>
    <n v="1993"/>
    <n v="9"/>
    <x v="8"/>
    <s v="CA"/>
    <s v="GS"/>
    <n v="1"/>
    <x v="0"/>
    <s v="N"/>
    <n v="56673"/>
    <n v="11136"/>
    <n v="11136"/>
    <n v="0.85140000000000005"/>
    <x v="1771"/>
    <n v="0"/>
    <n v="0"/>
    <n v="0"/>
    <n v="8508"/>
    <n v="8508"/>
    <n v="2"/>
    <n v="5.1626991930364269E-2"/>
    <n v="7.1410035728363866E-2"/>
    <n v="4.5733024088585511E-2"/>
    <n v="0.83122994825268637"/>
    <n v="574.96"/>
    <n v="795.28"/>
    <n v="509.32"/>
    <n v="9257.25"/>
  </r>
  <r>
    <n v="1995"/>
    <x v="18"/>
    <n v="1992"/>
    <n v="9"/>
    <x v="8"/>
    <s v="CA"/>
    <s v="GS"/>
    <n v="1"/>
    <x v="1"/>
    <s v="N"/>
    <n v="9648"/>
    <n v="3625"/>
    <n v="3218"/>
    <n v="0.98980000000000001"/>
    <x v="1772"/>
    <n v="407"/>
    <n v="0"/>
    <n v="407"/>
    <n v="3632"/>
    <n v="4039"/>
    <n v="3"/>
    <n v="0.12933041329243805"/>
    <n v="6.8591539972197094E-2"/>
    <n v="2.8269048302036675E-2"/>
    <n v="0.77380899843332818"/>
    <n v="468.89"/>
    <n v="248.68"/>
    <n v="102.49000000000001"/>
    <n v="2805.46"/>
  </r>
  <r>
    <n v="1995"/>
    <x v="17"/>
    <n v="1991"/>
    <n v="9"/>
    <x v="8"/>
    <s v="CA"/>
    <s v="GS"/>
    <n v="1"/>
    <x v="2"/>
    <s v="N"/>
    <n v="1664"/>
    <n v="526"/>
    <n v="420"/>
    <n v="1"/>
    <x v="1773"/>
    <n v="105"/>
    <n v="0"/>
    <n v="105"/>
    <n v="970"/>
    <n v="1075"/>
    <n v="4"/>
    <n v="0.1711425966724911"/>
    <n v="0.22367621362911191"/>
    <n v="2.0891893945149285E-3"/>
    <n v="0.60309200030388199"/>
    <n v="90.110000000000014"/>
    <n v="117.77"/>
    <n v="1.1000000000000001"/>
    <n v="317.53999999999996"/>
  </r>
  <r>
    <n v="1995"/>
    <x v="20"/>
    <n v="1994"/>
    <n v="10"/>
    <x v="9"/>
    <s v="US"/>
    <s v="PS"/>
    <n v="1"/>
    <x v="4"/>
    <s v="Y"/>
    <n v="172252"/>
    <n v="6495"/>
    <n v="6314"/>
    <n v="0.57550000000000001"/>
    <x v="1774"/>
    <n v="0"/>
    <n v="181"/>
    <n v="181"/>
    <n v="341"/>
    <n v="522"/>
    <n v="1"/>
    <n v="0.15440332030949325"/>
    <n v="0.19975892040678717"/>
    <n v="8.8945438423099307E-2"/>
    <n v="0.55689232086062024"/>
    <n v="1002.97"/>
    <n v="1297.5899999999999"/>
    <n v="577.77"/>
    <n v="3617.45"/>
  </r>
  <r>
    <n v="1995"/>
    <x v="19"/>
    <n v="1993"/>
    <n v="10"/>
    <x v="9"/>
    <s v="US"/>
    <s v="PS"/>
    <n v="1"/>
    <x v="0"/>
    <s v="N"/>
    <n v="77131"/>
    <n v="9894"/>
    <n v="6970"/>
    <n v="0.81889999999999996"/>
    <x v="1775"/>
    <n v="0"/>
    <n v="2923"/>
    <n v="2923"/>
    <n v="3654"/>
    <n v="6577"/>
    <n v="2"/>
    <n v="6.7216317307021781E-2"/>
    <n v="4.7654467966410534E-2"/>
    <n v="0.1366489569742399"/>
    <n v="0.74848025775232774"/>
    <n v="665.08999999999992"/>
    <n v="471.53"/>
    <n v="1352.11"/>
    <n v="7406.04"/>
  </r>
  <r>
    <n v="1995"/>
    <x v="18"/>
    <n v="1992"/>
    <n v="10"/>
    <x v="9"/>
    <s v="US"/>
    <s v="PS"/>
    <n v="1"/>
    <x v="1"/>
    <s v="N"/>
    <n v="36842"/>
    <n v="19291"/>
    <n v="9043"/>
    <n v="0.98680000000000001"/>
    <x v="1776"/>
    <n v="46"/>
    <n v="10201"/>
    <n v="10247"/>
    <n v="7492"/>
    <n v="17739"/>
    <n v="3"/>
    <n v="2.3124365648005789E-3"/>
    <n v="2.8162895890072957E-3"/>
    <n v="0.13300734941170494"/>
    <n v="0.86186392443448712"/>
    <n v="44.61"/>
    <n v="54.330000000000005"/>
    <n v="2565.8900000000003"/>
    <n v="16626.509999999998"/>
  </r>
  <r>
    <n v="1995"/>
    <x v="17"/>
    <n v="1991"/>
    <n v="10"/>
    <x v="9"/>
    <s v="US"/>
    <s v="PS"/>
    <n v="1"/>
    <x v="2"/>
    <s v="N"/>
    <n v="3157"/>
    <n v="2189"/>
    <n v="583"/>
    <n v="1"/>
    <x v="1777"/>
    <n v="0"/>
    <n v="1605"/>
    <n v="1606"/>
    <n v="651"/>
    <n v="2257"/>
    <n v="4"/>
    <n v="1.5069594125598218E-4"/>
    <n v="1.6896211595367696E-4"/>
    <n v="8.4051802871442663E-2"/>
    <n v="0.91562853907134756"/>
    <n v="0.33"/>
    <n v="0.37"/>
    <n v="184.06"/>
    <n v="2005.08"/>
  </r>
  <r>
    <n v="1995"/>
    <x v="20"/>
    <n v="1994"/>
    <n v="11"/>
    <x v="10"/>
    <s v="US"/>
    <s v="PS"/>
    <n v="1"/>
    <x v="4"/>
    <s v="Y"/>
    <n v="330739"/>
    <n v="11159"/>
    <n v="9509"/>
    <n v="0.57620000000000005"/>
    <x v="8"/>
    <n v="0"/>
    <n v="1649"/>
    <n v="1649"/>
    <n v="1204"/>
    <n v="2853"/>
    <n v="1"/>
    <n v="0.17256662147425242"/>
    <n v="0.16285667433414369"/>
    <n v="0.12251594802364581"/>
    <n v="0.54206075616795812"/>
    <n v="1925.79"/>
    <n v="1817.43"/>
    <n v="1367.24"/>
    <n v="6049.2300000000005"/>
  </r>
  <r>
    <n v="1995"/>
    <x v="19"/>
    <n v="1993"/>
    <n v="11"/>
    <x v="10"/>
    <s v="US"/>
    <s v="PS"/>
    <n v="1"/>
    <x v="0"/>
    <s v="N"/>
    <n v="236514"/>
    <n v="36191"/>
    <n v="29911"/>
    <n v="0.81389999999999996"/>
    <x v="1778"/>
    <n v="0"/>
    <n v="6279"/>
    <n v="6279"/>
    <n v="12139"/>
    <n v="18418"/>
    <n v="2"/>
    <n v="5.429007203309047E-2"/>
    <n v="2.7243539264527505E-2"/>
    <n v="0.13732927715470677"/>
    <n v="0.78113711154767529"/>
    <n v="1964.8500000000001"/>
    <n v="985.99"/>
    <n v="4970.18"/>
    <n v="28270.679999999997"/>
  </r>
  <r>
    <n v="1995"/>
    <x v="18"/>
    <n v="1992"/>
    <n v="11"/>
    <x v="10"/>
    <s v="US"/>
    <s v="PS"/>
    <n v="1"/>
    <x v="1"/>
    <s v="N"/>
    <n v="125285"/>
    <n v="42926"/>
    <n v="23011"/>
    <n v="0.98080000000000001"/>
    <x v="1779"/>
    <n v="43"/>
    <n v="19871"/>
    <n v="19914"/>
    <n v="42498"/>
    <n v="62412"/>
    <n v="3"/>
    <n v="1.0758068667978198E-2"/>
    <n v="1.1856681773761641E-2"/>
    <n v="0.20410512301741215"/>
    <n v="0.77328012654084799"/>
    <n v="461.81"/>
    <n v="508.96999999999997"/>
    <n v="8761.59"/>
    <n v="33194.480000000003"/>
  </r>
  <r>
    <n v="1995"/>
    <x v="17"/>
    <n v="1991"/>
    <n v="11"/>
    <x v="10"/>
    <s v="US"/>
    <s v="PS"/>
    <n v="1"/>
    <x v="2"/>
    <s v="N"/>
    <n v="11018"/>
    <n v="5370"/>
    <n v="2328"/>
    <n v="1"/>
    <x v="1780"/>
    <n v="8"/>
    <n v="3034"/>
    <n v="3042"/>
    <n v="4546"/>
    <n v="7588"/>
    <n v="4"/>
    <n v="2.1785802732349308E-4"/>
    <n v="2.4020244038231291E-4"/>
    <n v="0.20242734807195642"/>
    <n v="0.7971145914603377"/>
    <n v="1.17"/>
    <n v="1.29"/>
    <n v="1087.1299999999999"/>
    <n v="4280.88"/>
  </r>
  <r>
    <n v="1995"/>
    <x v="20"/>
    <n v="1994"/>
    <n v="12"/>
    <x v="11"/>
    <s v="US"/>
    <s v="PS"/>
    <n v="0"/>
    <x v="4"/>
    <s v="Y"/>
    <n v="70863"/>
    <n v="2381"/>
    <n v="2044"/>
    <n v="0.57789999999999997"/>
    <x v="636"/>
    <n v="0"/>
    <n v="337"/>
    <n v="337"/>
    <n v="340"/>
    <n v="677"/>
    <n v="1"/>
    <n v="0.17327728481020632"/>
    <n v="0.1635219861670453"/>
    <n v="0.12053232098838014"/>
    <n v="0.54266840803436822"/>
    <n v="412.62"/>
    <n v="389.39"/>
    <n v="287.02"/>
    <n v="1292.24"/>
  </r>
  <r>
    <n v="1995"/>
    <x v="19"/>
    <n v="1993"/>
    <n v="12"/>
    <x v="11"/>
    <s v="US"/>
    <s v="PS"/>
    <n v="0"/>
    <x v="0"/>
    <s v="N"/>
    <n v="48458"/>
    <n v="7283"/>
    <n v="6170"/>
    <n v="0.81530000000000002"/>
    <x v="1781"/>
    <n v="0"/>
    <n v="1113"/>
    <n v="1113"/>
    <n v="2845"/>
    <n v="3958"/>
    <n v="2"/>
    <n v="5.5355031982327683E-2"/>
    <n v="2.7816868052132775E-2"/>
    <n v="0.13884133223316139"/>
    <n v="0.77798676773237818"/>
    <n v="403.19"/>
    <n v="202.61"/>
    <n v="1011.28"/>
    <n v="5666.63"/>
  </r>
  <r>
    <n v="1995"/>
    <x v="18"/>
    <n v="1992"/>
    <n v="12"/>
    <x v="11"/>
    <s v="US"/>
    <s v="PS"/>
    <n v="0"/>
    <x v="1"/>
    <s v="N"/>
    <n v="28573"/>
    <n v="8590"/>
    <n v="5287"/>
    <n v="0.98080000000000001"/>
    <x v="1782"/>
    <n v="9"/>
    <n v="3293"/>
    <n v="3302"/>
    <n v="10885"/>
    <n v="14187"/>
    <n v="3"/>
    <n v="1.2282472419441018E-2"/>
    <n v="1.2200985065696267E-2"/>
    <n v="0.24029572924779022"/>
    <n v="0.73522081326707234"/>
    <n v="105.50999999999999"/>
    <n v="104.81"/>
    <n v="2064.21"/>
    <n v="6315.7599999999993"/>
  </r>
  <r>
    <n v="1995"/>
    <x v="17"/>
    <n v="1991"/>
    <n v="12"/>
    <x v="11"/>
    <s v="US"/>
    <s v="PS"/>
    <n v="0"/>
    <x v="2"/>
    <s v="N"/>
    <n v="3068"/>
    <n v="1292"/>
    <n v="639"/>
    <n v="1"/>
    <x v="1783"/>
    <n v="2"/>
    <n v="651"/>
    <n v="653"/>
    <n v="1467"/>
    <n v="2120"/>
    <n v="4"/>
    <n v="2.4748646558391338E-4"/>
    <n v="2.7842227378190254E-4"/>
    <n v="0.24269914926527456"/>
    <n v="0.75677494199535955"/>
    <n v="0.32"/>
    <n v="0.36"/>
    <n v="313.81"/>
    <n v="978.50999999999988"/>
  </r>
  <r>
    <n v="1995"/>
    <x v="20"/>
    <n v="1994"/>
    <n v="13"/>
    <x v="12"/>
    <s v="US"/>
    <s v="PS"/>
    <n v="1"/>
    <x v="4"/>
    <s v="Y"/>
    <n v="43017"/>
    <n v="1469"/>
    <n v="1325"/>
    <n v="0.57210000000000005"/>
    <x v="1784"/>
    <n v="0"/>
    <n v="143"/>
    <n v="143"/>
    <n v="464"/>
    <n v="607"/>
    <n v="1"/>
    <n v="0.15853600430186571"/>
    <n v="0.16089794640365385"/>
    <n v="0.10241435407349928"/>
    <n v="0.57815169522098109"/>
    <n v="232.91"/>
    <n v="236.38"/>
    <n v="150.46"/>
    <n v="849.38"/>
  </r>
  <r>
    <n v="1995"/>
    <x v="19"/>
    <n v="1993"/>
    <n v="13"/>
    <x v="12"/>
    <s v="US"/>
    <s v="PS"/>
    <n v="1"/>
    <x v="0"/>
    <s v="N"/>
    <n v="23444"/>
    <n v="5109"/>
    <n v="4474"/>
    <n v="0.80179999999999996"/>
    <x v="1785"/>
    <n v="0"/>
    <n v="635"/>
    <n v="635"/>
    <n v="925"/>
    <n v="1560"/>
    <n v="2"/>
    <n v="3.0402013492434727E-2"/>
    <n v="3.2251498670132092E-2"/>
    <n v="5.4181108634257943E-2"/>
    <n v="0.88316537920317539"/>
    <n v="155.34"/>
    <n v="164.79000000000002"/>
    <n v="276.83999999999997"/>
    <n v="4512.5600000000004"/>
  </r>
  <r>
    <n v="1995"/>
    <x v="18"/>
    <n v="1992"/>
    <n v="13"/>
    <x v="12"/>
    <s v="US"/>
    <s v="PS"/>
    <n v="1"/>
    <x v="1"/>
    <s v="N"/>
    <n v="11591"/>
    <n v="4801"/>
    <n v="3468"/>
    <n v="0.96499999999999997"/>
    <x v="1786"/>
    <n v="22"/>
    <n v="1309"/>
    <n v="1332"/>
    <n v="2437"/>
    <n v="3769"/>
    <n v="3"/>
    <n v="9.791608085731247E-3"/>
    <n v="1.4323949969277555E-2"/>
    <n v="0.1861592776580123"/>
    <n v="0.78972516428697892"/>
    <n v="47.010000000000005"/>
    <n v="68.77000000000001"/>
    <n v="893.76"/>
    <n v="3791.51"/>
  </r>
  <r>
    <n v="1995"/>
    <x v="17"/>
    <n v="1991"/>
    <n v="13"/>
    <x v="12"/>
    <s v="US"/>
    <s v="PS"/>
    <n v="1"/>
    <x v="2"/>
    <s v="N"/>
    <n v="1892"/>
    <n v="988"/>
    <n v="606"/>
    <n v="1"/>
    <x v="1397"/>
    <n v="3"/>
    <n v="378"/>
    <n v="381"/>
    <n v="714"/>
    <n v="1095"/>
    <n v="4"/>
    <n v="1.1281200360188998E-2"/>
    <n v="4.9273045519390513E-3"/>
    <n v="5.5718000344000727E-2"/>
    <n v="0.92807349474387124"/>
    <n v="11.15"/>
    <n v="4.87"/>
    <n v="55.07"/>
    <n v="917.28"/>
  </r>
  <r>
    <n v="1995"/>
    <x v="19"/>
    <n v="1994"/>
    <n v="14"/>
    <x v="13"/>
    <s v="US"/>
    <s v="PS"/>
    <n v="3"/>
    <x v="0"/>
    <s v="Y"/>
    <n v="3042"/>
    <n v="195"/>
    <n v="178"/>
    <n v="0.61870000000000003"/>
    <x v="1487"/>
    <n v="0"/>
    <n v="16"/>
    <n v="16"/>
    <n v="27"/>
    <n v="43"/>
    <n v="1"/>
    <n v="0"/>
    <n v="4.5696721311475418E-2"/>
    <n v="5.2305327868852468E-2"/>
    <n v="0.90199795081967216"/>
    <n v="0"/>
    <n v="8.92"/>
    <n v="10.209999999999999"/>
    <n v="176.06999999999996"/>
  </r>
  <r>
    <n v="1995"/>
    <x v="18"/>
    <n v="1993"/>
    <n v="14"/>
    <x v="13"/>
    <s v="US"/>
    <s v="PS"/>
    <n v="3"/>
    <x v="1"/>
    <s v="N"/>
    <n v="1485"/>
    <n v="169"/>
    <n v="159"/>
    <n v="0.86860000000000004"/>
    <x v="685"/>
    <n v="0"/>
    <n v="9"/>
    <n v="9"/>
    <n v="313"/>
    <n v="322"/>
    <n v="2"/>
    <n v="0"/>
    <n v="3.3163868526838503E-2"/>
    <n v="0.24716244975171436"/>
    <n v="0.7196736817214473"/>
    <n v="0"/>
    <n v="5.61"/>
    <n v="41.809999999999995"/>
    <n v="121.74000000000001"/>
  </r>
  <r>
    <n v="1995"/>
    <x v="17"/>
    <n v="1992"/>
    <n v="14"/>
    <x v="13"/>
    <s v="US"/>
    <s v="PS"/>
    <n v="3"/>
    <x v="2"/>
    <s v="N"/>
    <n v="306"/>
    <n v="58"/>
    <n v="58"/>
    <n v="0.99050000000000005"/>
    <x v="796"/>
    <n v="0"/>
    <n v="0"/>
    <n v="0"/>
    <n v="168"/>
    <n v="168"/>
    <n v="3"/>
    <n v="0"/>
    <n v="4.1482488949336961E-2"/>
    <n v="8.1604896293777634E-3"/>
    <n v="0.95035702142128531"/>
    <n v="0"/>
    <n v="2.44"/>
    <n v="0.48"/>
    <n v="55.9"/>
  </r>
  <r>
    <n v="1995"/>
    <x v="16"/>
    <n v="1991"/>
    <n v="14"/>
    <x v="13"/>
    <s v="US"/>
    <s v="PS"/>
    <n v="3"/>
    <x v="3"/>
    <s v="N"/>
    <n v="21"/>
    <n v="24"/>
    <n v="24"/>
    <n v="1"/>
    <x v="1787"/>
    <n v="0"/>
    <n v="0"/>
    <n v="0"/>
    <n v="0"/>
    <n v="0"/>
    <n v="4"/>
    <n v="0"/>
    <n v="0"/>
    <n v="8.2440230832646344E-4"/>
    <n v="0.99917559769167352"/>
    <n v="0"/>
    <n v="0"/>
    <n v="0.02"/>
    <n v="24.24"/>
  </r>
  <r>
    <n v="1995"/>
    <x v="20"/>
    <n v="1994"/>
    <n v="15"/>
    <x v="14"/>
    <s v="US"/>
    <s v="PS"/>
    <n v="0"/>
    <x v="4"/>
    <s v="Y"/>
    <n v="37438"/>
    <n v="1692"/>
    <n v="1671"/>
    <n v="0.58320000000000005"/>
    <x v="351"/>
    <n v="0"/>
    <n v="21"/>
    <n v="21"/>
    <n v="229"/>
    <n v="250"/>
    <n v="1"/>
    <n v="0.1287740502478128"/>
    <n v="0.16103992769418896"/>
    <n v="0.13902328081710294"/>
    <n v="0.57116274124089539"/>
    <n v="217.98999999999998"/>
    <n v="272.61"/>
    <n v="235.34"/>
    <n v="966.87"/>
  </r>
  <r>
    <n v="1995"/>
    <x v="19"/>
    <n v="1993"/>
    <n v="15"/>
    <x v="14"/>
    <s v="US"/>
    <s v="PS"/>
    <n v="0"/>
    <x v="0"/>
    <s v="N"/>
    <n v="18256"/>
    <n v="2059"/>
    <n v="1891"/>
    <n v="0.82579999999999998"/>
    <x v="1788"/>
    <n v="0"/>
    <n v="168"/>
    <n v="168"/>
    <n v="1912"/>
    <n v="2080"/>
    <n v="2"/>
    <n v="0.10594907452366614"/>
    <n v="0.10436129508419599"/>
    <n v="0.22299803833977505"/>
    <n v="0.56669159205236252"/>
    <n v="218.2"/>
    <n v="214.93"/>
    <n v="459.26000000000005"/>
    <n v="1167.0899999999999"/>
  </r>
  <r>
    <n v="1995"/>
    <x v="18"/>
    <n v="1992"/>
    <n v="15"/>
    <x v="14"/>
    <s v="US"/>
    <s v="PS"/>
    <n v="0"/>
    <x v="1"/>
    <s v="N"/>
    <n v="4219"/>
    <n v="744"/>
    <n v="440"/>
    <n v="0.98089999999999999"/>
    <x v="1182"/>
    <n v="1"/>
    <n v="303"/>
    <n v="304"/>
    <n v="2068"/>
    <n v="2372"/>
    <n v="3"/>
    <n v="4.9892530897367011E-2"/>
    <n v="0.12145351961311122"/>
    <n v="0.17538957549704462"/>
    <n v="0.65326437399247705"/>
    <n v="37.14"/>
    <n v="90.41"/>
    <n v="130.56"/>
    <n v="486.28999999999991"/>
  </r>
  <r>
    <n v="1995"/>
    <x v="17"/>
    <n v="1991"/>
    <n v="15"/>
    <x v="14"/>
    <s v="US"/>
    <s v="PS"/>
    <n v="0"/>
    <x v="2"/>
    <s v="N"/>
    <n v="368"/>
    <n v="132"/>
    <n v="50"/>
    <n v="1"/>
    <x v="1789"/>
    <n v="0"/>
    <n v="81"/>
    <n v="82"/>
    <n v="198"/>
    <n v="280"/>
    <n v="4"/>
    <n v="3.3142512805061767E-3"/>
    <n v="3.0129557095510701E-4"/>
    <n v="0.20397710153660742"/>
    <n v="0.79240735161193143"/>
    <n v="0.44"/>
    <n v="0.04"/>
    <n v="27.08"/>
    <n v="105.2"/>
  </r>
  <r>
    <n v="1995"/>
    <x v="20"/>
    <n v="1994"/>
    <n v="16"/>
    <x v="15"/>
    <s v="US"/>
    <s v="PS"/>
    <n v="0"/>
    <x v="4"/>
    <s v="Y"/>
    <n v="5700"/>
    <n v="215"/>
    <n v="209"/>
    <n v="0.59089999999999998"/>
    <x v="454"/>
    <n v="0"/>
    <n v="5"/>
    <n v="5"/>
    <n v="33"/>
    <n v="38"/>
    <n v="1"/>
    <n v="0.20597389325033683"/>
    <n v="0.14549170808751802"/>
    <n v="8.8818692804385202E-2"/>
    <n v="0.55971570585776009"/>
    <n v="44.34"/>
    <n v="31.32"/>
    <n v="19.12"/>
    <n v="120.49000000000001"/>
  </r>
  <r>
    <n v="1995"/>
    <x v="19"/>
    <n v="1993"/>
    <n v="16"/>
    <x v="15"/>
    <s v="US"/>
    <s v="PS"/>
    <n v="0"/>
    <x v="0"/>
    <s v="N"/>
    <n v="3345"/>
    <n v="541"/>
    <n v="487"/>
    <n v="0.83689999999999998"/>
    <x v="1790"/>
    <n v="0"/>
    <n v="53"/>
    <n v="53"/>
    <n v="352"/>
    <n v="405"/>
    <n v="2"/>
    <n v="5.1180229766170447E-2"/>
    <n v="0.13575412803368919"/>
    <n v="0.18881829263787819"/>
    <n v="0.62424734956226224"/>
    <n v="27.71"/>
    <n v="73.5"/>
    <n v="102.23"/>
    <n v="337.98"/>
  </r>
  <r>
    <n v="1995"/>
    <x v="18"/>
    <n v="1992"/>
    <n v="16"/>
    <x v="15"/>
    <s v="US"/>
    <s v="PS"/>
    <n v="0"/>
    <x v="1"/>
    <s v="N"/>
    <n v="1072"/>
    <n v="319"/>
    <n v="255"/>
    <n v="0.9889"/>
    <x v="407"/>
    <n v="0"/>
    <n v="64"/>
    <n v="64"/>
    <n v="470"/>
    <n v="534"/>
    <n v="3"/>
    <n v="0.26930532107797162"/>
    <n v="2.2822484837116239E-3"/>
    <n v="0.10485837553929843"/>
    <n v="0.62355405489901827"/>
    <n v="86.14"/>
    <n v="0.73"/>
    <n v="33.54"/>
    <n v="199.45"/>
  </r>
  <r>
    <n v="1995"/>
    <x v="17"/>
    <n v="1991"/>
    <n v="16"/>
    <x v="15"/>
    <s v="US"/>
    <s v="PS"/>
    <n v="0"/>
    <x v="2"/>
    <s v="N"/>
    <n v="61"/>
    <n v="12"/>
    <n v="12"/>
    <n v="1"/>
    <x v="1597"/>
    <n v="0"/>
    <n v="0"/>
    <n v="0"/>
    <n v="42"/>
    <n v="42"/>
    <n v="4"/>
    <n v="0"/>
    <n v="0"/>
    <n v="3.202562049639712E-3"/>
    <n v="0.99679743795036024"/>
    <n v="0"/>
    <n v="0"/>
    <n v="0.04"/>
    <n v="12.45"/>
  </r>
  <r>
    <n v="1995"/>
    <x v="20"/>
    <n v="1994"/>
    <n v="17"/>
    <x v="16"/>
    <s v="US"/>
    <s v="PS"/>
    <n v="0"/>
    <x v="4"/>
    <s v="Y"/>
    <n v="19439"/>
    <n v="873"/>
    <n v="866"/>
    <n v="0.57110000000000005"/>
    <x v="1791"/>
    <n v="0"/>
    <n v="7"/>
    <n v="7"/>
    <n v="65"/>
    <n v="72"/>
    <n v="1"/>
    <n v="0.12959400975475718"/>
    <n v="0.16186943280437821"/>
    <n v="0.13960065031714414"/>
    <n v="0.56893590712372066"/>
    <n v="113.19"/>
    <n v="141.38"/>
    <n v="121.93"/>
    <n v="496.92"/>
  </r>
  <r>
    <n v="1995"/>
    <x v="19"/>
    <n v="1993"/>
    <n v="17"/>
    <x v="16"/>
    <s v="US"/>
    <s v="PS"/>
    <n v="0"/>
    <x v="0"/>
    <s v="N"/>
    <n v="10578"/>
    <n v="1324"/>
    <n v="1061"/>
    <n v="0.81169999999999998"/>
    <x v="1792"/>
    <n v="0"/>
    <n v="263"/>
    <n v="263"/>
    <n v="671"/>
    <n v="934"/>
    <n v="2"/>
    <n v="7.5881393311380316E-2"/>
    <n v="9.338841726836046E-2"/>
    <n v="0.19920093048548379"/>
    <n v="0.63152925893477529"/>
    <n v="100.47"/>
    <n v="123.65"/>
    <n v="263.75"/>
    <n v="836.17000000000007"/>
  </r>
  <r>
    <n v="1995"/>
    <x v="18"/>
    <n v="1992"/>
    <n v="17"/>
    <x v="16"/>
    <s v="US"/>
    <s v="PS"/>
    <n v="0"/>
    <x v="1"/>
    <s v="N"/>
    <n v="4591"/>
    <n v="1384"/>
    <n v="448"/>
    <n v="0.97389999999999999"/>
    <x v="1793"/>
    <n v="1"/>
    <n v="934"/>
    <n v="935"/>
    <n v="1446"/>
    <n v="2381"/>
    <n v="3"/>
    <n v="2.7411314211400906E-2"/>
    <n v="6.6512535221443528E-2"/>
    <n v="9.6185246730727536E-2"/>
    <n v="0.80989090383642792"/>
    <n v="37.94"/>
    <n v="92.06"/>
    <n v="133.13"/>
    <n v="1120.97"/>
  </r>
  <r>
    <n v="1995"/>
    <x v="17"/>
    <n v="1991"/>
    <n v="17"/>
    <x v="16"/>
    <s v="US"/>
    <s v="PS"/>
    <n v="0"/>
    <x v="2"/>
    <s v="N"/>
    <n v="835"/>
    <n v="451"/>
    <n v="75"/>
    <n v="1"/>
    <x v="1794"/>
    <n v="0"/>
    <n v="374"/>
    <n v="375"/>
    <n v="299"/>
    <n v="674"/>
    <n v="4"/>
    <n v="1.9918555240793203E-4"/>
    <n v="2.2131728045325785E-4"/>
    <n v="9.1625354107648743E-2"/>
    <n v="0.90795414305949007"/>
    <n v="0.09"/>
    <n v="0.1"/>
    <n v="41.4"/>
    <n v="410.24999999999994"/>
  </r>
  <r>
    <n v="1995"/>
    <x v="20"/>
    <n v="1994"/>
    <n v="18"/>
    <x v="17"/>
    <s v="US"/>
    <s v="WA"/>
    <n v="1"/>
    <x v="4"/>
    <s v="Y"/>
    <n v="159137"/>
    <n v="5778"/>
    <n v="3707"/>
    <n v="0.60050000000000003"/>
    <x v="1795"/>
    <n v="0"/>
    <n v="2071"/>
    <n v="2071"/>
    <n v="4748"/>
    <n v="6819"/>
    <n v="1"/>
    <n v="0.32286489554635694"/>
    <n v="8.0764678194177181E-2"/>
    <n v="9.2372945883460497E-2"/>
    <n v="0.50399748037600545"/>
    <n v="1865.72"/>
    <n v="466.71"/>
    <n v="533.79000000000008"/>
    <n v="2912.42"/>
  </r>
  <r>
    <n v="1995"/>
    <x v="19"/>
    <n v="1993"/>
    <n v="18"/>
    <x v="17"/>
    <s v="US"/>
    <s v="WA"/>
    <n v="1"/>
    <x v="0"/>
    <s v="N"/>
    <n v="115207"/>
    <n v="14705"/>
    <n v="8437"/>
    <n v="0.81200000000000006"/>
    <x v="1796"/>
    <n v="0"/>
    <n v="6268"/>
    <n v="6268"/>
    <n v="7624"/>
    <n v="13892"/>
    <n v="2"/>
    <n v="0.14587420414541385"/>
    <n v="0.1168422992420044"/>
    <n v="0.12746185371983607"/>
    <n v="0.60982164289274565"/>
    <n v="2145.21"/>
    <n v="1718.27"/>
    <n v="1874.44"/>
    <n v="8967.9699999999993"/>
  </r>
  <r>
    <n v="1995"/>
    <x v="18"/>
    <n v="1992"/>
    <n v="18"/>
    <x v="17"/>
    <s v="US"/>
    <s v="WA"/>
    <n v="1"/>
    <x v="1"/>
    <s v="N"/>
    <n v="60183"/>
    <n v="23116"/>
    <n v="5280"/>
    <n v="0.95899999999999996"/>
    <x v="1797"/>
    <n v="1316"/>
    <n v="16519"/>
    <n v="17836"/>
    <n v="7468"/>
    <n v="25304"/>
    <n v="3"/>
    <n v="0.13141492619958123"/>
    <n v="7.4030558391445012E-2"/>
    <n v="4.8826374348947058E-2"/>
    <n v="0.74572814106002661"/>
    <n v="3037.84"/>
    <n v="1711.32"/>
    <n v="1128.69"/>
    <n v="17238.550000000003"/>
  </r>
  <r>
    <n v="1995"/>
    <x v="17"/>
    <n v="1991"/>
    <n v="18"/>
    <x v="17"/>
    <s v="US"/>
    <s v="WA"/>
    <n v="1"/>
    <x v="2"/>
    <s v="N"/>
    <n v="17756"/>
    <n v="9536"/>
    <n v="3284"/>
    <n v="1"/>
    <x v="1798"/>
    <n v="197"/>
    <n v="6055"/>
    <n v="6252"/>
    <n v="6443"/>
    <n v="12695"/>
    <n v="4"/>
    <n v="0.23062218517178648"/>
    <n v="0.10293345077622411"/>
    <n v="1.4005064724664581E-2"/>
    <n v="0.65243929932732492"/>
    <n v="2199.34"/>
    <n v="981.63"/>
    <n v="133.56"/>
    <n v="6222.0199999999995"/>
  </r>
  <r>
    <n v="1995"/>
    <x v="20"/>
    <n v="1994"/>
    <n v="19"/>
    <x v="18"/>
    <s v="US"/>
    <s v="CR"/>
    <n v="0"/>
    <x v="4"/>
    <s v="Y"/>
    <n v="949248"/>
    <n v="27800"/>
    <n v="24363"/>
    <n v="0.59850000000000003"/>
    <x v="1799"/>
    <n v="0"/>
    <n v="3436"/>
    <n v="3436"/>
    <n v="15310"/>
    <n v="18746"/>
    <n v="1"/>
    <n v="0.19881820654011567"/>
    <n v="0.18763048504826596"/>
    <n v="0.11598079432750649"/>
    <n v="0.4975705140841119"/>
    <n v="5527.17"/>
    <n v="5216.1499999999996"/>
    <n v="3224.2799999999997"/>
    <n v="13832.52"/>
  </r>
  <r>
    <n v="1995"/>
    <x v="19"/>
    <n v="1993"/>
    <n v="19"/>
    <x v="18"/>
    <s v="US"/>
    <s v="CR"/>
    <n v="0"/>
    <x v="0"/>
    <s v="N"/>
    <n v="270019"/>
    <n v="24531"/>
    <n v="14695"/>
    <n v="0.84599999999999997"/>
    <x v="1800"/>
    <n v="0"/>
    <n v="9836"/>
    <n v="9836"/>
    <n v="28817"/>
    <n v="38653"/>
    <n v="2"/>
    <n v="0.19888960451332557"/>
    <n v="7.9042304274451941E-2"/>
    <n v="0.1861212793190879"/>
    <n v="0.53594681189313464"/>
    <n v="4879.12"/>
    <n v="1939.0500000000002"/>
    <n v="4565.8900000000003"/>
    <n v="13147.74"/>
  </r>
  <r>
    <n v="1995"/>
    <x v="18"/>
    <n v="1992"/>
    <n v="19"/>
    <x v="18"/>
    <s v="US"/>
    <s v="CR"/>
    <n v="0"/>
    <x v="1"/>
    <s v="N"/>
    <n v="84205"/>
    <n v="15830"/>
    <n v="11205"/>
    <n v="0.93830000000000002"/>
    <x v="1801"/>
    <n v="999"/>
    <n v="3624"/>
    <n v="4624"/>
    <n v="15335"/>
    <n v="19959"/>
    <n v="3"/>
    <n v="0.39592599400781142"/>
    <n v="0.13710716137912562"/>
    <n v="0.15728199987239913"/>
    <n v="0.30968484474066382"/>
    <n v="6267.75"/>
    <n v="2170.4899999999998"/>
    <n v="2489.8700000000003"/>
    <n v="4902.5"/>
  </r>
  <r>
    <n v="1995"/>
    <x v="17"/>
    <n v="1991"/>
    <n v="19"/>
    <x v="18"/>
    <s v="US"/>
    <s v="CR"/>
    <n v="0"/>
    <x v="2"/>
    <s v="N"/>
    <n v="65847"/>
    <n v="14021"/>
    <n v="10164"/>
    <n v="1"/>
    <x v="1802"/>
    <n v="352"/>
    <n v="3504"/>
    <n v="3857"/>
    <n v="40988"/>
    <n v="44845"/>
    <n v="4"/>
    <n v="0.4873491703163903"/>
    <n v="0.12685561786413974"/>
    <n v="0.10202608687590088"/>
    <n v="0.28376912494356926"/>
    <n v="6833.42"/>
    <n v="1778.72"/>
    <n v="1430.5700000000002"/>
    <n v="3978.8999999999996"/>
  </r>
  <r>
    <n v="1995"/>
    <x v="20"/>
    <n v="1994"/>
    <n v="20"/>
    <x v="19"/>
    <s v="US"/>
    <s v="CR"/>
    <n v="1"/>
    <x v="4"/>
    <s v="Y"/>
    <n v="150100"/>
    <n v="5747"/>
    <n v="3286"/>
    <n v="0.67979999999999996"/>
    <x v="1803"/>
    <n v="0"/>
    <n v="2460"/>
    <n v="2460"/>
    <n v="1997"/>
    <n v="4457"/>
    <n v="1"/>
    <n v="0"/>
    <n v="7.659421941581683E-2"/>
    <n v="0.11259802650695908"/>
    <n v="0.81080775407722416"/>
    <n v="0"/>
    <n v="440.2"/>
    <n v="647.12"/>
    <n v="4659.8500000000004"/>
  </r>
  <r>
    <n v="1995"/>
    <x v="19"/>
    <n v="1993"/>
    <n v="20"/>
    <x v="19"/>
    <s v="US"/>
    <s v="CR"/>
    <n v="1"/>
    <x v="0"/>
    <s v="N"/>
    <n v="59018"/>
    <n v="24287"/>
    <n v="8392"/>
    <n v="0.97340000000000004"/>
    <x v="1804"/>
    <n v="0"/>
    <n v="15894"/>
    <n v="15894"/>
    <n v="8170"/>
    <n v="24064"/>
    <n v="2"/>
    <n v="0"/>
    <n v="9.285210489063906E-3"/>
    <n v="0.14664999932062447"/>
    <n v="0.84406479019031155"/>
    <n v="0"/>
    <n v="225.51"/>
    <n v="3561.69"/>
    <n v="20499.810000000001"/>
  </r>
  <r>
    <n v="1995"/>
    <x v="18"/>
    <n v="1992"/>
    <n v="20"/>
    <x v="19"/>
    <s v="US"/>
    <s v="CR"/>
    <n v="1"/>
    <x v="1"/>
    <s v="N"/>
    <n v="7246"/>
    <n v="3490"/>
    <n v="1095"/>
    <n v="0.99929999999999997"/>
    <x v="1805"/>
    <n v="168"/>
    <n v="2226"/>
    <n v="2394"/>
    <n v="1469"/>
    <n v="3863"/>
    <n v="3"/>
    <n v="0"/>
    <n v="3.4405608028166192E-3"/>
    <n v="0.22027037479481254"/>
    <n v="0.77628906440237089"/>
    <n v="0"/>
    <n v="12.01"/>
    <n v="768.9"/>
    <n v="2709.7999999999997"/>
  </r>
  <r>
    <n v="1995"/>
    <x v="17"/>
    <n v="1991"/>
    <n v="20"/>
    <x v="19"/>
    <s v="US"/>
    <s v="CR"/>
    <n v="1"/>
    <x v="2"/>
    <s v="N"/>
    <n v="129"/>
    <n v="50"/>
    <n v="17"/>
    <n v="1"/>
    <x v="522"/>
    <n v="0"/>
    <n v="32"/>
    <n v="32"/>
    <n v="42"/>
    <n v="74"/>
    <n v="4"/>
    <n v="0"/>
    <n v="4.0000000000000002E-4"/>
    <n v="0.3322"/>
    <n v="0.6674000000000001"/>
    <n v="0"/>
    <n v="0.02"/>
    <n v="16.61"/>
    <n v="33.370000000000005"/>
  </r>
  <r>
    <n v="1995"/>
    <x v="20"/>
    <n v="1994"/>
    <n v="21"/>
    <x v="20"/>
    <s v="US"/>
    <s v="CR"/>
    <n v="1"/>
    <x v="4"/>
    <s v="Y"/>
    <n v="88114"/>
    <n v="1279"/>
    <n v="1233"/>
    <n v="0.63639999999999997"/>
    <x v="1806"/>
    <n v="0"/>
    <n v="45"/>
    <n v="45"/>
    <n v="1182"/>
    <n v="1227"/>
    <n v="1"/>
    <n v="0"/>
    <n v="0"/>
    <n v="0.23104103313763963"/>
    <n v="0.76895896686236032"/>
    <n v="0"/>
    <n v="0"/>
    <n v="295.55"/>
    <n v="983.66"/>
  </r>
  <r>
    <n v="1995"/>
    <x v="19"/>
    <n v="1993"/>
    <n v="21"/>
    <x v="20"/>
    <s v="US"/>
    <s v="CR"/>
    <n v="1"/>
    <x v="0"/>
    <s v="N"/>
    <n v="24426"/>
    <n v="3624"/>
    <n v="3315"/>
    <n v="0.89790000000000003"/>
    <x v="1807"/>
    <n v="0"/>
    <n v="309"/>
    <n v="309"/>
    <n v="6869"/>
    <n v="7178"/>
    <n v="2"/>
    <n v="0"/>
    <n v="0"/>
    <n v="0.48723947843264925"/>
    <n v="0.51276052156735064"/>
    <n v="0"/>
    <n v="0"/>
    <n v="1765.98"/>
    <n v="1858.4799999999998"/>
  </r>
  <r>
    <n v="1995"/>
    <x v="18"/>
    <n v="1992"/>
    <n v="21"/>
    <x v="20"/>
    <s v="US"/>
    <s v="CR"/>
    <n v="1"/>
    <x v="1"/>
    <s v="N"/>
    <n v="11308"/>
    <n v="2258"/>
    <n v="2181"/>
    <n v="0.98250000000000004"/>
    <x v="1808"/>
    <n v="0"/>
    <n v="76"/>
    <n v="76"/>
    <n v="6484"/>
    <n v="6560"/>
    <n v="3"/>
    <n v="0"/>
    <n v="0"/>
    <n v="0.59125629342295793"/>
    <n v="0.40874370657704212"/>
    <n v="0"/>
    <n v="0"/>
    <n v="1335.24"/>
    <n v="923.06999999999994"/>
  </r>
  <r>
    <n v="1995"/>
    <x v="17"/>
    <n v="1991"/>
    <n v="21"/>
    <x v="20"/>
    <s v="US"/>
    <s v="CR"/>
    <n v="1"/>
    <x v="2"/>
    <s v="N"/>
    <n v="280"/>
    <n v="0"/>
    <n v="0"/>
    <n v="1"/>
    <x v="55"/>
    <n v="0"/>
    <n v="0"/>
    <n v="0"/>
    <n v="251"/>
    <n v="251"/>
    <n v="4"/>
    <n v="0"/>
    <n v="0"/>
    <n v="0.29032258064516125"/>
    <n v="0.70967741935483875"/>
    <n v="0"/>
    <n v="0"/>
    <n v="0.18"/>
    <n v="0.44"/>
  </r>
  <r>
    <n v="1995"/>
    <x v="20"/>
    <n v="1994"/>
    <n v="22"/>
    <x v="21"/>
    <s v="US"/>
    <s v="CR"/>
    <n v="1"/>
    <x v="4"/>
    <s v="Y"/>
    <n v="210305"/>
    <n v="3872"/>
    <n v="3770"/>
    <n v="0.61260000000000003"/>
    <x v="1809"/>
    <n v="0"/>
    <n v="101"/>
    <n v="101"/>
    <n v="1918"/>
    <n v="2019"/>
    <n v="1"/>
    <n v="0.29404442791697011"/>
    <n v="0.29843195587164356"/>
    <n v="0.18216633869959767"/>
    <n v="0.22535727751178877"/>
    <n v="1138.6399999999999"/>
    <n v="1155.6300000000001"/>
    <n v="705.41"/>
    <n v="872.66000000000008"/>
  </r>
  <r>
    <n v="1995"/>
    <x v="19"/>
    <n v="1993"/>
    <n v="22"/>
    <x v="21"/>
    <s v="US"/>
    <s v="CR"/>
    <n v="1"/>
    <x v="0"/>
    <s v="N"/>
    <n v="113125"/>
    <n v="8135"/>
    <n v="7274"/>
    <n v="0.82220000000000004"/>
    <x v="1810"/>
    <n v="0"/>
    <n v="860"/>
    <n v="860"/>
    <n v="11321"/>
    <n v="12181"/>
    <n v="2"/>
    <n v="9.213437569142266E-2"/>
    <n v="6.7077218083929496E-2"/>
    <n v="0.32099466528996728"/>
    <n v="0.51979374093468045"/>
    <n v="749.55"/>
    <n v="545.70000000000005"/>
    <n v="2611.42"/>
    <n v="4228.7299999999996"/>
  </r>
  <r>
    <n v="1995"/>
    <x v="18"/>
    <n v="1992"/>
    <n v="22"/>
    <x v="21"/>
    <s v="US"/>
    <s v="CR"/>
    <n v="1"/>
    <x v="1"/>
    <s v="N"/>
    <n v="23572"/>
    <n v="4060"/>
    <n v="3584"/>
    <n v="0.98429999999999995"/>
    <x v="1811"/>
    <n v="187"/>
    <n v="288"/>
    <n v="475"/>
    <n v="12405"/>
    <n v="12880"/>
    <n v="3"/>
    <n v="0.17746559350586658"/>
    <n v="9.5269291772981171E-2"/>
    <n v="0.47586865930428446"/>
    <n v="0.25139645541686784"/>
    <n v="720.56"/>
    <n v="386.82"/>
    <n v="1932.16"/>
    <n v="1020.74"/>
  </r>
  <r>
    <n v="1995"/>
    <x v="17"/>
    <n v="1991"/>
    <n v="22"/>
    <x v="21"/>
    <s v="US"/>
    <s v="CR"/>
    <n v="1"/>
    <x v="2"/>
    <s v="N"/>
    <n v="4439"/>
    <n v="933"/>
    <n v="918"/>
    <n v="1"/>
    <x v="1179"/>
    <n v="10"/>
    <n v="4"/>
    <n v="15"/>
    <n v="3061"/>
    <n v="3076"/>
    <n v="4"/>
    <n v="1.6553630548680535E-2"/>
    <n v="5.57144846945882E-4"/>
    <n v="0.93167475598127136"/>
    <n v="5.1214468623102236E-2"/>
    <n v="15.450000000000001"/>
    <n v="0.52"/>
    <n v="869.56"/>
    <n v="47.800000000000004"/>
  </r>
  <r>
    <n v="1995"/>
    <x v="20"/>
    <n v="1994"/>
    <n v="23"/>
    <x v="22"/>
    <s v="US"/>
    <s v="CR"/>
    <n v="0"/>
    <x v="4"/>
    <s v="Y"/>
    <n v="53490"/>
    <n v="3631"/>
    <n v="1335"/>
    <n v="0.57999999999999996"/>
    <x v="1812"/>
    <n v="0"/>
    <n v="2295"/>
    <n v="2295"/>
    <n v="0"/>
    <n v="2295"/>
    <n v="1"/>
    <n v="7.9757101744626357E-2"/>
    <n v="8.0949561433705575E-2"/>
    <n v="7.414180080690691E-2"/>
    <n v="0.76515153601476116"/>
    <n v="289.61"/>
    <n v="293.94"/>
    <n v="269.22000000000003"/>
    <n v="2778.38"/>
  </r>
  <r>
    <n v="1995"/>
    <x v="19"/>
    <n v="1993"/>
    <n v="23"/>
    <x v="22"/>
    <s v="US"/>
    <s v="CR"/>
    <n v="0"/>
    <x v="0"/>
    <s v="N"/>
    <n v="33497"/>
    <n v="2207"/>
    <n v="1135"/>
    <n v="0.77100000000000002"/>
    <x v="1813"/>
    <n v="0"/>
    <n v="1071"/>
    <n v="1071"/>
    <n v="1115"/>
    <n v="2186"/>
    <n v="2"/>
    <n v="0.10850398695179414"/>
    <n v="7.6508698803914477E-2"/>
    <n v="0.17913646248640813"/>
    <n v="0.63585085175788336"/>
    <n v="239.49"/>
    <n v="168.87"/>
    <n v="395.39"/>
    <n v="1403.45"/>
  </r>
  <r>
    <n v="1995"/>
    <x v="18"/>
    <n v="1992"/>
    <n v="23"/>
    <x v="22"/>
    <s v="US"/>
    <s v="CR"/>
    <n v="0"/>
    <x v="1"/>
    <s v="N"/>
    <n v="17709"/>
    <n v="3940"/>
    <n v="1406"/>
    <n v="0.9365"/>
    <x v="1814"/>
    <n v="446"/>
    <n v="2087"/>
    <n v="2534"/>
    <n v="2268"/>
    <n v="4802"/>
    <n v="3"/>
    <n v="0.15647401234740199"/>
    <n v="7.2391909482835193E-2"/>
    <n v="0.15001103805973748"/>
    <n v="0.62112304011002539"/>
    <n v="616.65"/>
    <n v="285.29000000000002"/>
    <n v="591.17999999999995"/>
    <n v="2447.79"/>
  </r>
  <r>
    <n v="1995"/>
    <x v="17"/>
    <n v="1991"/>
    <n v="23"/>
    <x v="22"/>
    <s v="US"/>
    <s v="CR"/>
    <n v="0"/>
    <x v="2"/>
    <s v="N"/>
    <n v="16741"/>
    <n v="12231"/>
    <n v="1436"/>
    <n v="1"/>
    <x v="1815"/>
    <n v="48"/>
    <n v="10746"/>
    <n v="10795"/>
    <n v="2834"/>
    <n v="13629"/>
    <n v="4"/>
    <n v="0.10992632391317145"/>
    <n v="5.5657656361388901E-3"/>
    <n v="9.0664425535811233E-4"/>
    <n v="0.88360126619533164"/>
    <n v="1344.61"/>
    <n v="68.08"/>
    <n v="11.09"/>
    <n v="10808.14"/>
  </r>
  <r>
    <n v="1995"/>
    <x v="19"/>
    <n v="1994"/>
    <n v="24"/>
    <x v="23"/>
    <s v="US"/>
    <s v="CR"/>
    <n v="2"/>
    <x v="0"/>
    <s v="Y"/>
    <n v="110665"/>
    <n v="4238"/>
    <n v="4027"/>
    <n v="0.62429999999999997"/>
    <x v="1816"/>
    <n v="0"/>
    <n v="210"/>
    <n v="210"/>
    <n v="488"/>
    <n v="698"/>
    <n v="1"/>
    <n v="0.18877602784167996"/>
    <n v="0.32117973220079044"/>
    <n v="0.25477024715389607"/>
    <n v="0.23527399280363359"/>
    <n v="800.08"/>
    <n v="1361.24"/>
    <n v="1079.78"/>
    <n v="997.15000000000009"/>
  </r>
  <r>
    <n v="1995"/>
    <x v="18"/>
    <n v="1993"/>
    <n v="24"/>
    <x v="23"/>
    <s v="US"/>
    <s v="CR"/>
    <n v="2"/>
    <x v="1"/>
    <s v="N"/>
    <n v="72518"/>
    <n v="11985"/>
    <n v="5586"/>
    <n v="0.89049999999999996"/>
    <x v="1817"/>
    <n v="0"/>
    <n v="6399"/>
    <n v="6399"/>
    <n v="14133"/>
    <n v="20532"/>
    <n v="2"/>
    <n v="0.21101157774156865"/>
    <n v="0.13942430833485595"/>
    <n v="7.8676414762976252E-2"/>
    <n v="0.57088769916059912"/>
    <n v="2529.17"/>
    <n v="1671.1299999999999"/>
    <n v="943.01"/>
    <n v="6842.62"/>
  </r>
  <r>
    <n v="1995"/>
    <x v="17"/>
    <n v="1992"/>
    <n v="24"/>
    <x v="23"/>
    <s v="US"/>
    <s v="CR"/>
    <n v="2"/>
    <x v="2"/>
    <s v="N"/>
    <n v="33090"/>
    <n v="15982"/>
    <n v="620"/>
    <n v="0.998"/>
    <x v="1818"/>
    <n v="0"/>
    <n v="15362"/>
    <n v="15362"/>
    <n v="9983"/>
    <n v="25345"/>
    <n v="3"/>
    <n v="8.0457555026360351E-3"/>
    <n v="1.0191874281237918E-2"/>
    <n v="1.0238801076688396E-2"/>
    <n v="0.97152356913943771"/>
    <n v="128.59"/>
    <n v="162.89000000000001"/>
    <n v="163.63999999999999"/>
    <n v="15527.22"/>
  </r>
  <r>
    <n v="1995"/>
    <x v="16"/>
    <n v="1991"/>
    <n v="24"/>
    <x v="23"/>
    <s v="US"/>
    <s v="CR"/>
    <n v="2"/>
    <x v="3"/>
    <s v="N"/>
    <n v="915"/>
    <n v="879"/>
    <n v="0"/>
    <n v="1"/>
    <x v="55"/>
    <n v="0"/>
    <n v="878"/>
    <n v="878"/>
    <n v="0"/>
    <n v="878"/>
    <n v="4"/>
    <n v="1.1366219595362583E-4"/>
    <n v="1.1366219595362583E-4"/>
    <n v="6.8197317572175485E-4"/>
    <n v="0.99909070243237097"/>
    <n v="0.1"/>
    <n v="0.1"/>
    <n v="0.6"/>
    <n v="879"/>
  </r>
  <r>
    <n v="1995"/>
    <x v="19"/>
    <n v="1994"/>
    <n v="25"/>
    <x v="24"/>
    <s v="US"/>
    <s v="CR"/>
    <n v="2"/>
    <x v="0"/>
    <s v="Y"/>
    <n v="18273"/>
    <n v="899"/>
    <n v="668"/>
    <n v="0.6794"/>
    <x v="1395"/>
    <n v="0"/>
    <n v="230"/>
    <n v="230"/>
    <n v="580"/>
    <n v="810"/>
    <n v="1"/>
    <n v="0.11003113879003558"/>
    <n v="0.158029359430605"/>
    <n v="0.25445951957295371"/>
    <n v="0.4774799822064057"/>
    <n v="98.94"/>
    <n v="142.10000000000002"/>
    <n v="228.81"/>
    <n v="429.35"/>
  </r>
  <r>
    <n v="1995"/>
    <x v="18"/>
    <n v="1993"/>
    <n v="25"/>
    <x v="24"/>
    <s v="US"/>
    <s v="CR"/>
    <n v="2"/>
    <x v="1"/>
    <s v="N"/>
    <n v="4559"/>
    <n v="954"/>
    <n v="359"/>
    <n v="0.93149999999999999"/>
    <x v="1819"/>
    <n v="0"/>
    <n v="595"/>
    <n v="595"/>
    <n v="1269"/>
    <n v="1864"/>
    <n v="2"/>
    <n v="5.3528974350917989E-2"/>
    <n v="5.3686073669106944E-2"/>
    <n v="0.10094154858034583"/>
    <n v="0.79184340339962922"/>
    <n v="51.11"/>
    <n v="51.26"/>
    <n v="96.38"/>
    <n v="756.06"/>
  </r>
  <r>
    <n v="1995"/>
    <x v="17"/>
    <n v="1992"/>
    <n v="25"/>
    <x v="24"/>
    <s v="US"/>
    <s v="CR"/>
    <n v="2"/>
    <x v="2"/>
    <s v="N"/>
    <n v="2919"/>
    <n v="1425"/>
    <n v="84"/>
    <n v="0.999"/>
    <x v="854"/>
    <n v="0"/>
    <n v="1341"/>
    <n v="1341"/>
    <n v="887"/>
    <n v="2228"/>
    <n v="3"/>
    <n v="7.9804206200604494E-3"/>
    <n v="1.3015519042910541E-2"/>
    <n v="3.0764591617052011E-2"/>
    <n v="0.948239468719977"/>
    <n v="11.38"/>
    <n v="18.560000000000002"/>
    <n v="43.87"/>
    <n v="1352.18"/>
  </r>
  <r>
    <n v="1995"/>
    <x v="16"/>
    <n v="1991"/>
    <n v="25"/>
    <x v="24"/>
    <s v="US"/>
    <s v="CR"/>
    <n v="2"/>
    <x v="3"/>
    <s v="N"/>
    <n v="41"/>
    <n v="0"/>
    <n v="0"/>
    <n v="1"/>
    <x v="55"/>
    <n v="0"/>
    <n v="0"/>
    <n v="0"/>
    <n v="36"/>
    <n v="36"/>
    <n v="4"/>
    <n v="0"/>
    <n v="0"/>
    <n v="0.42857142857142849"/>
    <n v="0.5714285714285714"/>
    <n v="0"/>
    <n v="0"/>
    <n v="0.03"/>
    <n v="0.04"/>
  </r>
  <r>
    <n v="1995"/>
    <x v="20"/>
    <n v="1994"/>
    <n v="26"/>
    <x v="25"/>
    <s v="US"/>
    <s v="CR"/>
    <n v="0"/>
    <x v="4"/>
    <s v="Y"/>
    <n v="78346"/>
    <n v="1871"/>
    <n v="1702"/>
    <n v="0.54830000000000001"/>
    <x v="1820"/>
    <n v="0"/>
    <n v="168"/>
    <n v="168"/>
    <n v="894"/>
    <n v="1062"/>
    <n v="1"/>
    <n v="0.22667350657539664"/>
    <n v="0.31426708774854789"/>
    <n v="0.14043187611215313"/>
    <n v="0.31862752956390239"/>
    <n v="424.19"/>
    <n v="588.11"/>
    <n v="262.8"/>
    <n v="596.27"/>
  </r>
  <r>
    <n v="1995"/>
    <x v="19"/>
    <n v="1993"/>
    <n v="26"/>
    <x v="25"/>
    <s v="US"/>
    <s v="CR"/>
    <n v="0"/>
    <x v="0"/>
    <s v="N"/>
    <n v="33346"/>
    <n v="1207"/>
    <n v="1128"/>
    <n v="0.76549999999999996"/>
    <x v="1821"/>
    <n v="0"/>
    <n v="78"/>
    <n v="78"/>
    <n v="386"/>
    <n v="464"/>
    <n v="2"/>
    <n v="0.18304584845321537"/>
    <n v="0.24103163162167984"/>
    <n v="0.32296068002187206"/>
    <n v="0.25296183990323279"/>
    <n v="220.94"/>
    <n v="290.93"/>
    <n v="389.82"/>
    <n v="305.33000000000004"/>
  </r>
  <r>
    <n v="1995"/>
    <x v="18"/>
    <n v="1992"/>
    <n v="26"/>
    <x v="25"/>
    <s v="US"/>
    <s v="CR"/>
    <n v="0"/>
    <x v="1"/>
    <s v="N"/>
    <n v="20439"/>
    <n v="3703"/>
    <n v="3562"/>
    <n v="0.94969999999999999"/>
    <x v="1822"/>
    <n v="16"/>
    <n v="124"/>
    <n v="141"/>
    <n v="5296"/>
    <n v="5437"/>
    <n v="3"/>
    <n v="0.39836636604201536"/>
    <n v="0.17326780796025273"/>
    <n v="0.35582437759896313"/>
    <n v="7.2541448398768679E-2"/>
    <n v="1475.31"/>
    <n v="641.68000000000006"/>
    <n v="1317.7600000000002"/>
    <n v="268.64999999999998"/>
  </r>
  <r>
    <n v="1995"/>
    <x v="17"/>
    <n v="1991"/>
    <n v="26"/>
    <x v="25"/>
    <s v="US"/>
    <s v="CR"/>
    <n v="0"/>
    <x v="2"/>
    <s v="N"/>
    <n v="7199"/>
    <n v="533"/>
    <n v="498"/>
    <n v="1"/>
    <x v="1823"/>
    <n v="26"/>
    <n v="8"/>
    <n v="35"/>
    <n v="5071"/>
    <n v="5106"/>
    <n v="4"/>
    <n v="0.47324091616800162"/>
    <n v="0.40165825657956439"/>
    <n v="8.9478324485546511E-3"/>
    <n v="0.11615299480387926"/>
    <n v="252.28"/>
    <n v="214.12"/>
    <n v="4.7699999999999996"/>
    <n v="61.92"/>
  </r>
  <r>
    <n v="1995"/>
    <x v="20"/>
    <n v="1994"/>
    <n v="27"/>
    <x v="26"/>
    <s v="US"/>
    <s v="OR"/>
    <n v="0"/>
    <x v="4"/>
    <s v="Y"/>
    <n v="437156"/>
    <n v="7690"/>
    <n v="5933"/>
    <n v="0.58179999999999998"/>
    <x v="1824"/>
    <n v="0"/>
    <n v="1756"/>
    <n v="1756"/>
    <n v="15803"/>
    <n v="17559"/>
    <n v="1"/>
    <n v="0.33097291280920377"/>
    <n v="0.18509320323714812"/>
    <n v="0.21026509871637503"/>
    <n v="0.27366878523727295"/>
    <n v="2545.42"/>
    <n v="1423.5"/>
    <n v="1617.09"/>
    <n v="2104.71"/>
  </r>
  <r>
    <n v="1995"/>
    <x v="19"/>
    <n v="1993"/>
    <n v="27"/>
    <x v="26"/>
    <s v="US"/>
    <s v="OR"/>
    <n v="0"/>
    <x v="0"/>
    <s v="N"/>
    <n v="413753"/>
    <n v="31805"/>
    <n v="23896"/>
    <n v="0.82030000000000003"/>
    <x v="1825"/>
    <n v="0"/>
    <n v="7908"/>
    <n v="7908"/>
    <n v="67053"/>
    <n v="74961"/>
    <n v="2"/>
    <n v="0.27489850818348505"/>
    <n v="0.28269023741790733"/>
    <n v="0.16580769627410585"/>
    <n v="0.27660355812450166"/>
    <n v="8743.2899999999991"/>
    <n v="8991.11"/>
    <n v="5273.5999999999995"/>
    <n v="8797.52"/>
  </r>
  <r>
    <n v="1995"/>
    <x v="18"/>
    <n v="1992"/>
    <n v="27"/>
    <x v="26"/>
    <s v="US"/>
    <s v="OR"/>
    <n v="0"/>
    <x v="1"/>
    <s v="N"/>
    <n v="93547"/>
    <n v="19518"/>
    <n v="13240"/>
    <n v="0.93969999999999998"/>
    <x v="1826"/>
    <n v="1146"/>
    <n v="5131"/>
    <n v="6278"/>
    <n v="20560"/>
    <n v="26838"/>
    <n v="3"/>
    <n v="0.41730837608834431"/>
    <n v="0.19178017622544724"/>
    <n v="0.11294393227237376"/>
    <n v="0.27796751541383469"/>
    <n v="8145.1"/>
    <n v="3743.2"/>
    <n v="2204.46"/>
    <n v="5425.42"/>
  </r>
  <r>
    <n v="1995"/>
    <x v="17"/>
    <n v="1991"/>
    <n v="27"/>
    <x v="26"/>
    <s v="US"/>
    <s v="OR"/>
    <n v="0"/>
    <x v="2"/>
    <s v="N"/>
    <n v="99930"/>
    <n v="34214"/>
    <n v="18485"/>
    <n v="1"/>
    <x v="1827"/>
    <n v="1435"/>
    <n v="14293"/>
    <n v="15728"/>
    <n v="55723"/>
    <n v="71451"/>
    <n v="4"/>
    <n v="0.34133626701490499"/>
    <n v="0.16827263129959213"/>
    <n v="3.6734248900746246E-2"/>
    <n v="0.45365685278475681"/>
    <n v="11678.52"/>
    <n v="5757.3"/>
    <n v="1256.83"/>
    <n v="15521.470000000001"/>
  </r>
  <r>
    <n v="1995"/>
    <x v="20"/>
    <n v="1994"/>
    <n v="28"/>
    <x v="27"/>
    <s v="US"/>
    <s v="WA"/>
    <n v="0"/>
    <x v="4"/>
    <s v="Y"/>
    <n v="212801"/>
    <n v="8480"/>
    <n v="4990"/>
    <n v="0.61399999999999999"/>
    <x v="1828"/>
    <n v="0"/>
    <n v="3490"/>
    <n v="3490"/>
    <n v="9170"/>
    <n v="12660"/>
    <n v="1"/>
    <n v="0.29793210142218879"/>
    <n v="7.359039878121687E-2"/>
    <n v="8.4166313900330039E-2"/>
    <n v="0.54431118589626426"/>
    <n v="2526.64"/>
    <n v="624.09"/>
    <n v="713.78"/>
    <n v="4616.08"/>
  </r>
  <r>
    <n v="1995"/>
    <x v="19"/>
    <n v="1993"/>
    <n v="28"/>
    <x v="27"/>
    <s v="US"/>
    <s v="WA"/>
    <n v="0"/>
    <x v="0"/>
    <s v="N"/>
    <n v="113664"/>
    <n v="14035"/>
    <n v="8687"/>
    <n v="0.81369999999999998"/>
    <x v="1829"/>
    <n v="0"/>
    <n v="5348"/>
    <n v="5348"/>
    <n v="9771"/>
    <n v="15119"/>
    <n v="2"/>
    <n v="0.15569898111489586"/>
    <n v="0.12606645943660305"/>
    <n v="0.13764175227434164"/>
    <n v="0.5805928071741594"/>
    <n v="2185.38"/>
    <n v="1769.46"/>
    <n v="1931.93"/>
    <n v="8149.16"/>
  </r>
  <r>
    <n v="1995"/>
    <x v="18"/>
    <n v="1992"/>
    <n v="28"/>
    <x v="27"/>
    <s v="US"/>
    <s v="WA"/>
    <n v="0"/>
    <x v="1"/>
    <s v="N"/>
    <n v="56367"/>
    <n v="20580"/>
    <n v="5434"/>
    <n v="0.95389999999999997"/>
    <x v="1261"/>
    <n v="1325"/>
    <n v="13821"/>
    <n v="15146"/>
    <n v="6232"/>
    <n v="21378"/>
    <n v="3"/>
    <n v="0.15002395438851202"/>
    <n v="8.566196227742584E-2"/>
    <n v="5.6185917151828066E-2"/>
    <n v="0.70812816618223418"/>
    <n v="3087.61"/>
    <n v="1762.99"/>
    <n v="1156.3499999999999"/>
    <n v="14573.83"/>
  </r>
  <r>
    <n v="1995"/>
    <x v="17"/>
    <n v="1991"/>
    <n v="28"/>
    <x v="27"/>
    <s v="US"/>
    <s v="WA"/>
    <n v="0"/>
    <x v="2"/>
    <s v="N"/>
    <n v="18149"/>
    <n v="8720"/>
    <n v="3430"/>
    <n v="1"/>
    <x v="1830"/>
    <n v="206"/>
    <n v="5083"/>
    <n v="5289"/>
    <n v="7613"/>
    <n v="12902"/>
    <n v="4"/>
    <n v="0.26335899747028213"/>
    <n v="0.11760550620732677"/>
    <n v="1.5971854308432929E-2"/>
    <n v="0.60306364201395812"/>
    <n v="2296.58"/>
    <n v="1025.56"/>
    <n v="139.28"/>
    <n v="5258.92"/>
  </r>
  <r>
    <n v="1995"/>
    <x v="20"/>
    <n v="1994"/>
    <n v="29"/>
    <x v="28"/>
    <s v="US"/>
    <s v="CR"/>
    <n v="0"/>
    <x v="4"/>
    <s v="Y"/>
    <n v="5477"/>
    <n v="139"/>
    <n v="125"/>
    <n v="0.6018"/>
    <x v="1794"/>
    <n v="0"/>
    <n v="14"/>
    <n v="14"/>
    <n v="87"/>
    <n v="101"/>
    <n v="1"/>
    <n v="0.23490316586864862"/>
    <n v="0.11477167155006072"/>
    <n v="0.13127992567712427"/>
    <n v="0.51904523690416626"/>
    <n v="32.870000000000005"/>
    <n v="16.059999999999999"/>
    <n v="18.37"/>
    <n v="72.63"/>
  </r>
  <r>
    <n v="1995"/>
    <x v="19"/>
    <n v="1993"/>
    <n v="29"/>
    <x v="28"/>
    <s v="US"/>
    <s v="CR"/>
    <n v="0"/>
    <x v="0"/>
    <s v="N"/>
    <n v="2616"/>
    <n v="198"/>
    <n v="161"/>
    <n v="0.81859999999999999"/>
    <x v="1831"/>
    <n v="0"/>
    <n v="37"/>
    <n v="37"/>
    <n v="134"/>
    <n v="171"/>
    <n v="2"/>
    <n v="0.14980103762655519"/>
    <n v="7.9937540925804657E-2"/>
    <n v="0.34790711731224494"/>
    <n v="0.4223543041353951"/>
    <n v="29.740000000000002"/>
    <n v="15.87"/>
    <n v="69.069999999999993"/>
    <n v="83.85"/>
  </r>
  <r>
    <n v="1995"/>
    <x v="18"/>
    <n v="1992"/>
    <n v="29"/>
    <x v="28"/>
    <s v="US"/>
    <s v="CR"/>
    <n v="0"/>
    <x v="1"/>
    <s v="N"/>
    <n v="1134"/>
    <n v="298"/>
    <n v="187"/>
    <n v="0.96499999999999997"/>
    <x v="1832"/>
    <n v="0"/>
    <n v="109"/>
    <n v="110"/>
    <n v="157"/>
    <n v="267"/>
    <n v="3"/>
    <n v="0.10676550498104853"/>
    <n v="5.7156274108610336E-2"/>
    <n v="0.39754469526716535"/>
    <n v="0.43853352564317583"/>
    <n v="31.83"/>
    <n v="17.04"/>
    <n v="118.52"/>
    <n v="130.74"/>
  </r>
  <r>
    <n v="1995"/>
    <x v="17"/>
    <n v="1991"/>
    <n v="29"/>
    <x v="28"/>
    <s v="US"/>
    <s v="CR"/>
    <n v="0"/>
    <x v="2"/>
    <s v="N"/>
    <n v="286"/>
    <n v="94"/>
    <n v="62"/>
    <n v="1"/>
    <x v="1833"/>
    <n v="0"/>
    <n v="31"/>
    <n v="31"/>
    <n v="71"/>
    <n v="102"/>
    <n v="4"/>
    <n v="0.22773845991338335"/>
    <n v="0.13193197422625966"/>
    <n v="0.21305587831414391"/>
    <n v="0.42727368754621325"/>
    <n v="21.56"/>
    <n v="12.49"/>
    <n v="20.170000000000002"/>
    <n v="40.450000000000003"/>
  </r>
  <r>
    <n v="1995"/>
    <x v="20"/>
    <n v="1994"/>
    <n v="30"/>
    <x v="29"/>
    <s v="US"/>
    <s v="CR"/>
    <n v="1"/>
    <x v="4"/>
    <s v="Y"/>
    <n v="370100"/>
    <n v="10250"/>
    <n v="9498"/>
    <n v="0.56420000000000003"/>
    <x v="416"/>
    <n v="0"/>
    <n v="751"/>
    <n v="751"/>
    <n v="4770"/>
    <n v="5521"/>
    <n v="1"/>
    <n v="0.21022825936382386"/>
    <n v="0.19839873100358807"/>
    <n v="0.12263745997803058"/>
    <n v="0.46873554965455744"/>
    <n v="2154.9700000000003"/>
    <n v="2033.71"/>
    <n v="1257.1099999999999"/>
    <n v="4804.83"/>
  </r>
  <r>
    <n v="1995"/>
    <x v="19"/>
    <n v="1993"/>
    <n v="30"/>
    <x v="29"/>
    <s v="US"/>
    <s v="CR"/>
    <n v="1"/>
    <x v="0"/>
    <s v="N"/>
    <n v="104443"/>
    <n v="6797"/>
    <n v="5684"/>
    <n v="0.78939999999999999"/>
    <x v="700"/>
    <n v="0"/>
    <n v="1113"/>
    <n v="1113"/>
    <n v="6293"/>
    <n v="7406"/>
    <n v="2"/>
    <n v="0.27762021324169744"/>
    <n v="0.11033227810859791"/>
    <n v="0.25979858544966694"/>
    <n v="0.35224892320003764"/>
    <n v="1887.24"/>
    <n v="750.03"/>
    <n v="1766.09"/>
    <n v="2394.56"/>
  </r>
  <r>
    <n v="1995"/>
    <x v="18"/>
    <n v="1992"/>
    <n v="30"/>
    <x v="29"/>
    <s v="US"/>
    <s v="CR"/>
    <n v="1"/>
    <x v="1"/>
    <s v="N"/>
    <n v="31917"/>
    <n v="5924"/>
    <n v="4247"/>
    <n v="0.95420000000000005"/>
    <x v="1834"/>
    <n v="530"/>
    <n v="1146"/>
    <n v="1677"/>
    <n v="9870"/>
    <n v="11547"/>
    <n v="3"/>
    <n v="0.40935482999810968"/>
    <n v="0.13885906991817226"/>
    <n v="0.15929237894623136"/>
    <n v="0.2924937211374869"/>
    <n v="2425.2800000000002"/>
    <n v="822.69"/>
    <n v="943.75"/>
    <n v="1732.92"/>
  </r>
  <r>
    <n v="1995"/>
    <x v="17"/>
    <n v="1991"/>
    <n v="30"/>
    <x v="29"/>
    <s v="US"/>
    <s v="CR"/>
    <n v="1"/>
    <x v="2"/>
    <s v="N"/>
    <n v="17176"/>
    <n v="3353"/>
    <n v="2651"/>
    <n v="1"/>
    <x v="1835"/>
    <n v="91"/>
    <n v="610"/>
    <n v="702"/>
    <n v="12105"/>
    <n v="12807"/>
    <n v="4"/>
    <n v="0.53150055907566152"/>
    <n v="0.13834662691017516"/>
    <n v="0.1112694744688781"/>
    <n v="0.21888333954528508"/>
    <n v="1782.52"/>
    <n v="463.98"/>
    <n v="373.16999999999996"/>
    <n v="734.07999999999993"/>
  </r>
  <r>
    <n v="1996"/>
    <x v="20"/>
    <n v="1995"/>
    <n v="1"/>
    <x v="0"/>
    <s v="US"/>
    <s v="AK"/>
    <n v="3"/>
    <x v="0"/>
    <s v="Y"/>
    <n v="56731"/>
    <n v="462"/>
    <n v="462"/>
    <n v="0.53990000000000005"/>
    <x v="1836"/>
    <n v="0"/>
    <n v="0"/>
    <n v="0"/>
    <n v="157"/>
    <n v="157"/>
    <n v="1"/>
    <n v="0.75965470240799648"/>
    <n v="0.11879881439172672"/>
    <n v="0"/>
    <n v="0.12154648320027694"/>
    <n v="351.12"/>
    <n v="54.91"/>
    <n v="0"/>
    <n v="56.18"/>
  </r>
  <r>
    <n v="1996"/>
    <x v="19"/>
    <n v="1994"/>
    <n v="1"/>
    <x v="0"/>
    <s v="US"/>
    <s v="AK"/>
    <n v="3"/>
    <x v="1"/>
    <s v="N"/>
    <n v="20186"/>
    <n v="1604"/>
    <n v="1604"/>
    <n v="0.78200000000000003"/>
    <x v="1837"/>
    <n v="0"/>
    <n v="0"/>
    <n v="0"/>
    <n v="569"/>
    <n v="569"/>
    <n v="2"/>
    <n v="0.98732473359506445"/>
    <n v="2.7544089237863771E-3"/>
    <n v="0"/>
    <n v="9.9208574811491222E-3"/>
    <n v="1584.3600000000001"/>
    <n v="4.42"/>
    <n v="0"/>
    <n v="15.919999999999998"/>
  </r>
  <r>
    <n v="1996"/>
    <x v="18"/>
    <n v="1993"/>
    <n v="1"/>
    <x v="0"/>
    <s v="US"/>
    <s v="AK"/>
    <n v="3"/>
    <x v="2"/>
    <s v="N"/>
    <n v="15858"/>
    <n v="3896"/>
    <n v="3783"/>
    <n v="0.95930000000000004"/>
    <x v="819"/>
    <n v="112"/>
    <n v="0"/>
    <n v="112"/>
    <n v="5165"/>
    <n v="5277"/>
    <n v="3"/>
    <n v="0.99342150856127898"/>
    <n v="8.1878219623565543E-4"/>
    <n v="0"/>
    <n v="5.7597092424853001E-3"/>
    <n v="3870.3999999999996"/>
    <n v="3.1900000000000004"/>
    <n v="0"/>
    <n v="22.44"/>
  </r>
  <r>
    <n v="1996"/>
    <x v="17"/>
    <n v="1992"/>
    <n v="1"/>
    <x v="0"/>
    <s v="US"/>
    <s v="AK"/>
    <n v="3"/>
    <x v="3"/>
    <s v="N"/>
    <n v="4270"/>
    <n v="1357"/>
    <n v="1316"/>
    <n v="1"/>
    <x v="1814"/>
    <n v="41"/>
    <n v="0"/>
    <n v="41"/>
    <n v="2484"/>
    <n v="2525"/>
    <n v="4"/>
    <n v="0.98800353487001991"/>
    <n v="3.6821562707121288E-5"/>
    <n v="0"/>
    <n v="1.1959643567272993E-2"/>
    <n v="1341.6100000000001"/>
    <n v="0.05"/>
    <n v="0"/>
    <n v="16.239999999999998"/>
  </r>
  <r>
    <n v="1996"/>
    <x v="20"/>
    <n v="1995"/>
    <n v="2"/>
    <x v="1"/>
    <s v="CA"/>
    <s v="BC"/>
    <n v="3"/>
    <x v="0"/>
    <s v="Y"/>
    <n v="703889"/>
    <n v="47805"/>
    <n v="47805"/>
    <n v="0.58779999999999999"/>
    <x v="1838"/>
    <n v="0"/>
    <n v="0"/>
    <n v="0"/>
    <n v="19249"/>
    <n v="19249"/>
    <n v="1"/>
    <n v="0.1754500465013536"/>
    <n v="0.62960155263898832"/>
    <n v="4.5847029582224141E-2"/>
    <n v="0.14910137127743381"/>
    <n v="8387.4"/>
    <n v="30098.14"/>
    <n v="2191.7200000000003"/>
    <n v="7127.8"/>
  </r>
  <r>
    <n v="1996"/>
    <x v="19"/>
    <n v="1994"/>
    <n v="2"/>
    <x v="1"/>
    <s v="CA"/>
    <s v="BC"/>
    <n v="3"/>
    <x v="1"/>
    <s v="N"/>
    <n v="384476"/>
    <n v="30393"/>
    <n v="30393"/>
    <n v="0.80769999999999997"/>
    <x v="1839"/>
    <n v="0"/>
    <n v="0"/>
    <n v="0"/>
    <n v="34549"/>
    <n v="34549"/>
    <n v="2"/>
    <n v="0.66785981028588726"/>
    <n v="5.9343403601475324E-2"/>
    <n v="4.6229242821561468E-2"/>
    <n v="0.22656754329107592"/>
    <n v="20298.330000000002"/>
    <n v="1803.6299999999999"/>
    <n v="1405.05"/>
    <n v="6886.09"/>
  </r>
  <r>
    <n v="1996"/>
    <x v="18"/>
    <n v="1993"/>
    <n v="2"/>
    <x v="1"/>
    <s v="CA"/>
    <s v="BC"/>
    <n v="3"/>
    <x v="2"/>
    <s v="N"/>
    <n v="222114"/>
    <n v="16015"/>
    <n v="12649"/>
    <n v="0.96899999999999997"/>
    <x v="1840"/>
    <n v="3365"/>
    <n v="0"/>
    <n v="3365"/>
    <n v="110521"/>
    <n v="113886"/>
    <n v="3"/>
    <n v="0.65517867913430816"/>
    <n v="0.11969822413532588"/>
    <n v="2.1574863916143126E-2"/>
    <n v="0.20354823281422293"/>
    <n v="10493.249999999998"/>
    <n v="1917.07"/>
    <n v="345.53999999999996"/>
    <n v="3260"/>
  </r>
  <r>
    <n v="1996"/>
    <x v="17"/>
    <n v="1992"/>
    <n v="2"/>
    <x v="1"/>
    <s v="CA"/>
    <s v="BC"/>
    <n v="3"/>
    <x v="3"/>
    <s v="N"/>
    <n v="37548"/>
    <n v="4633"/>
    <n v="3340"/>
    <n v="1"/>
    <x v="1841"/>
    <n v="1292"/>
    <n v="0"/>
    <n v="1292"/>
    <n v="29159"/>
    <n v="30451"/>
    <n v="4"/>
    <n v="0.52088414436736763"/>
    <n v="0.15431949546531756"/>
    <n v="4.9469263011581678E-3"/>
    <n v="0.31984943386615677"/>
    <n v="2413.3500000000004"/>
    <n v="714.99"/>
    <n v="22.92"/>
    <n v="1481.9200000000003"/>
  </r>
  <r>
    <n v="1996"/>
    <x v="21"/>
    <n v="1995"/>
    <n v="3"/>
    <x v="2"/>
    <s v="CA"/>
    <s v="FR"/>
    <n v="0"/>
    <x v="4"/>
    <s v="Y"/>
    <n v="550736"/>
    <n v="8451"/>
    <n v="8267"/>
    <n v="0.57669999999999999"/>
    <x v="1842"/>
    <n v="0"/>
    <n v="183"/>
    <n v="183"/>
    <n v="8353"/>
    <n v="8536"/>
    <n v="1"/>
    <n v="0.33230472881993661"/>
    <n v="1.0962447258382456E-2"/>
    <n v="0.20026432927334298"/>
    <n v="0.45646849464833794"/>
    <n v="2808.5"/>
    <n v="92.65"/>
    <n v="1692.55"/>
    <n v="3857.88"/>
  </r>
  <r>
    <n v="1996"/>
    <x v="20"/>
    <n v="1994"/>
    <n v="3"/>
    <x v="2"/>
    <s v="CA"/>
    <s v="FR"/>
    <n v="0"/>
    <x v="0"/>
    <s v="N"/>
    <n v="373192"/>
    <n v="8882"/>
    <n v="8622"/>
    <n v="0.80740000000000001"/>
    <x v="1843"/>
    <n v="0"/>
    <n v="260"/>
    <n v="260"/>
    <n v="36277"/>
    <n v="36537"/>
    <n v="2"/>
    <n v="0.32211323592487567"/>
    <n v="7.6529319915747962E-3"/>
    <n v="0.15005060301456627"/>
    <n v="0.52018322906898329"/>
    <n v="2861.29"/>
    <n v="67.98"/>
    <n v="1332.88"/>
    <n v="4620.7199999999993"/>
  </r>
  <r>
    <n v="1996"/>
    <x v="19"/>
    <n v="1993"/>
    <n v="3"/>
    <x v="2"/>
    <s v="CA"/>
    <s v="FR"/>
    <n v="0"/>
    <x v="1"/>
    <s v="N"/>
    <n v="180908"/>
    <n v="23111"/>
    <n v="10945"/>
    <n v="0.96860000000000002"/>
    <x v="936"/>
    <n v="3542"/>
    <n v="8623"/>
    <n v="12165"/>
    <n v="79603"/>
    <n v="91768"/>
    <n v="3"/>
    <n v="0.36689313322585471"/>
    <n v="3.0889277150242429E-3"/>
    <n v="2.2050418015557568E-2"/>
    <n v="0.60796752104356344"/>
    <n v="8479.48"/>
    <n v="71.39"/>
    <n v="509.62"/>
    <n v="14051.09"/>
  </r>
  <r>
    <n v="1996"/>
    <x v="18"/>
    <n v="1992"/>
    <n v="3"/>
    <x v="2"/>
    <s v="CA"/>
    <s v="FR"/>
    <n v="0"/>
    <x v="2"/>
    <s v="N"/>
    <n v="33408"/>
    <n v="5446"/>
    <n v="3219"/>
    <n v="1"/>
    <x v="1844"/>
    <n v="509"/>
    <n v="1717"/>
    <n v="2227"/>
    <n v="24620"/>
    <n v="26847"/>
    <n v="4"/>
    <n v="0.27562983241803135"/>
    <n v="7.2710046655613276E-3"/>
    <n v="1.2120177221558162E-2"/>
    <n v="0.70497898569484918"/>
    <n v="1501.16"/>
    <n v="39.6"/>
    <n v="66.010000000000005"/>
    <n v="3839.52"/>
  </r>
  <r>
    <n v="1996"/>
    <x v="21"/>
    <n v="1995"/>
    <n v="4"/>
    <x v="3"/>
    <s v="CA"/>
    <s v="FR"/>
    <n v="0"/>
    <x v="4"/>
    <s v="Y"/>
    <n v="1556808"/>
    <n v="76748"/>
    <n v="61963"/>
    <n v="0.59850000000000003"/>
    <x v="1845"/>
    <n v="0"/>
    <n v="14784"/>
    <n v="14784"/>
    <n v="18268"/>
    <n v="33052"/>
    <n v="1"/>
    <n v="0.10344190034176652"/>
    <n v="2.7652208583121708E-2"/>
    <n v="6.2339361262725039E-2"/>
    <n v="0.80656652981238675"/>
    <n v="7938.99"/>
    <n v="2122.2599999999998"/>
    <n v="4784.4400000000005"/>
    <n v="61902.61"/>
  </r>
  <r>
    <n v="1996"/>
    <x v="20"/>
    <n v="1994"/>
    <n v="4"/>
    <x v="3"/>
    <s v="CA"/>
    <s v="FR"/>
    <n v="0"/>
    <x v="0"/>
    <s v="N"/>
    <n v="223783"/>
    <n v="37099"/>
    <n v="23659"/>
    <n v="0.85019999999999996"/>
    <x v="1846"/>
    <n v="0"/>
    <n v="13439"/>
    <n v="13439"/>
    <n v="24382"/>
    <n v="37821"/>
    <n v="2"/>
    <n v="3.7597379598627044E-2"/>
    <n v="1.2250786125802768E-3"/>
    <n v="5.2134440046081275E-2"/>
    <n v="0.90904310174271141"/>
    <n v="1394.85"/>
    <n v="45.449999999999996"/>
    <n v="1934.1699999999998"/>
    <n v="33725.19"/>
  </r>
  <r>
    <n v="1996"/>
    <x v="19"/>
    <n v="1993"/>
    <n v="4"/>
    <x v="3"/>
    <s v="CA"/>
    <s v="FR"/>
    <n v="0"/>
    <x v="1"/>
    <s v="N"/>
    <n v="101649"/>
    <n v="24034"/>
    <n v="22725"/>
    <n v="0.98880000000000001"/>
    <x v="1847"/>
    <n v="198"/>
    <n v="1110"/>
    <n v="1309"/>
    <n v="50733"/>
    <n v="52042"/>
    <n v="3"/>
    <n v="1.0836732554133735E-2"/>
    <n v="2.8654141557367362E-3"/>
    <n v="5.3501738304100863E-2"/>
    <n v="0.93279611498602855"/>
    <n v="260.46000000000004"/>
    <n v="68.87"/>
    <n v="1285.9100000000001"/>
    <n v="22419.68"/>
  </r>
  <r>
    <n v="1996"/>
    <x v="18"/>
    <n v="1992"/>
    <n v="4"/>
    <x v="3"/>
    <s v="CA"/>
    <s v="FR"/>
    <n v="0"/>
    <x v="2"/>
    <s v="N"/>
    <n v="1738"/>
    <n v="23"/>
    <n v="13"/>
    <n v="1"/>
    <x v="973"/>
    <n v="0"/>
    <n v="9"/>
    <n v="9"/>
    <n v="1541"/>
    <n v="1550"/>
    <n v="4"/>
    <n v="7.8124999999999991E-3"/>
    <n v="2.1701388888888886E-3"/>
    <n v="7.2482638888888881E-2"/>
    <n v="0.91753472222222232"/>
    <n v="0.18"/>
    <n v="0.05"/>
    <n v="1.67"/>
    <n v="21.140000000000004"/>
  </r>
  <r>
    <n v="1996"/>
    <x v="21"/>
    <n v="1995"/>
    <n v="5"/>
    <x v="4"/>
    <s v="CA"/>
    <s v="WC"/>
    <n v="1"/>
    <x v="4"/>
    <s v="Y"/>
    <n v="935407"/>
    <n v="15386"/>
    <n v="15235"/>
    <n v="0.56740000000000002"/>
    <x v="1848"/>
    <n v="0"/>
    <n v="151"/>
    <n v="151"/>
    <n v="1868"/>
    <n v="2019"/>
    <n v="1"/>
    <n v="0.31960305926944593"/>
    <n v="5.8881448109663677E-2"/>
    <n v="0.18386227568260338"/>
    <n v="0.43765321693828679"/>
    <n v="4917.6299999999992"/>
    <n v="905.99"/>
    <n v="2829.03"/>
    <n v="6734.03"/>
  </r>
  <r>
    <n v="1996"/>
    <x v="20"/>
    <n v="1994"/>
    <n v="5"/>
    <x v="4"/>
    <s v="CA"/>
    <s v="WC"/>
    <n v="1"/>
    <x v="0"/>
    <s v="N"/>
    <n v="301712"/>
    <n v="13289"/>
    <n v="11276"/>
    <n v="0.84360000000000002"/>
    <x v="1849"/>
    <n v="0"/>
    <n v="2013"/>
    <n v="2013"/>
    <n v="57263"/>
    <n v="59276"/>
    <n v="2"/>
    <n v="0.50103052909523382"/>
    <n v="1.7155920293710197E-2"/>
    <n v="0.10171122761261135"/>
    <n v="0.3801023229984446"/>
    <n v="6658.34"/>
    <n v="227.99"/>
    <n v="1351.67"/>
    <n v="5051.29"/>
  </r>
  <r>
    <n v="1996"/>
    <x v="19"/>
    <n v="1993"/>
    <n v="5"/>
    <x v="4"/>
    <s v="CA"/>
    <s v="WC"/>
    <n v="1"/>
    <x v="1"/>
    <s v="N"/>
    <n v="17697"/>
    <n v="2836"/>
    <n v="1894"/>
    <n v="0.95709999999999995"/>
    <x v="1850"/>
    <n v="353"/>
    <n v="588"/>
    <n v="942"/>
    <n v="6996"/>
    <n v="7938"/>
    <n v="3"/>
    <n v="0.65563471890742819"/>
    <n v="6.4443120485368098E-3"/>
    <n v="2.2766612258999296E-2"/>
    <n v="0.31515435678503567"/>
    <n v="1859.78"/>
    <n v="18.28"/>
    <n v="64.58"/>
    <n v="893.97"/>
  </r>
  <r>
    <n v="1996"/>
    <x v="18"/>
    <n v="1992"/>
    <n v="5"/>
    <x v="4"/>
    <s v="CA"/>
    <s v="WC"/>
    <n v="1"/>
    <x v="2"/>
    <s v="N"/>
    <n v="6772"/>
    <n v="1923"/>
    <n v="1071"/>
    <n v="1"/>
    <x v="1851"/>
    <n v="270"/>
    <n v="581"/>
    <n v="851"/>
    <n v="4171"/>
    <n v="5022"/>
    <n v="4"/>
    <n v="0.55161010207105987"/>
    <n v="2.6362724044156271E-3"/>
    <n v="6.9260647784647241E-3"/>
    <n v="0.43882756074606"/>
    <n v="1060.8399999999999"/>
    <n v="5.07"/>
    <n v="13.32"/>
    <n v="843.94"/>
  </r>
  <r>
    <n v="1996"/>
    <x v="21"/>
    <n v="1995"/>
    <n v="6"/>
    <x v="5"/>
    <s v="CA"/>
    <s v="WC"/>
    <n v="0"/>
    <x v="4"/>
    <s v="Y"/>
    <n v="243580"/>
    <n v="4006"/>
    <n v="3967"/>
    <n v="0.56740000000000002"/>
    <x v="1852"/>
    <n v="0"/>
    <n v="39"/>
    <n v="39"/>
    <n v="486"/>
    <n v="525"/>
    <n v="1"/>
    <n v="0.31960296404263866"/>
    <n v="5.8881520656701672E-2"/>
    <n v="0.18386248998549923"/>
    <n v="0.43765302531516037"/>
    <n v="1280.55"/>
    <n v="235.92000000000002"/>
    <n v="736.68"/>
    <n v="1753.54"/>
  </r>
  <r>
    <n v="1996"/>
    <x v="20"/>
    <n v="1994"/>
    <n v="6"/>
    <x v="5"/>
    <s v="CA"/>
    <s v="WC"/>
    <n v="0"/>
    <x v="0"/>
    <s v="N"/>
    <n v="88406"/>
    <n v="3893"/>
    <n v="3304"/>
    <n v="0.84360000000000002"/>
    <x v="1853"/>
    <n v="0"/>
    <n v="589"/>
    <n v="589"/>
    <n v="16779"/>
    <n v="17368"/>
    <n v="2"/>
    <n v="0.50103237338017537"/>
    <n v="1.7154861143212272E-2"/>
    <n v="0.10171189078414151"/>
    <n v="0.38010087469247089"/>
    <n v="1950.99"/>
    <n v="66.8"/>
    <n v="396.06"/>
    <n v="1480.0900000000001"/>
  </r>
  <r>
    <n v="1996"/>
    <x v="19"/>
    <n v="1993"/>
    <n v="6"/>
    <x v="5"/>
    <s v="CA"/>
    <s v="WC"/>
    <n v="0"/>
    <x v="1"/>
    <s v="N"/>
    <n v="4860"/>
    <n v="779"/>
    <n v="520"/>
    <n v="0.95709999999999995"/>
    <x v="1823"/>
    <n v="97"/>
    <n v="161"/>
    <n v="258"/>
    <n v="1921"/>
    <n v="2179"/>
    <n v="3"/>
    <n v="0.65561145908204144"/>
    <n v="6.4560016428791469E-3"/>
    <n v="2.2769278159975356E-2"/>
    <n v="0.31516326111510423"/>
    <n v="510.8"/>
    <n v="5.03"/>
    <n v="17.739999999999998"/>
    <n v="245.54999999999998"/>
  </r>
  <r>
    <n v="1996"/>
    <x v="18"/>
    <n v="1992"/>
    <n v="6"/>
    <x v="5"/>
    <s v="CA"/>
    <s v="WC"/>
    <n v="0"/>
    <x v="2"/>
    <s v="N"/>
    <n v="2038"/>
    <n v="578"/>
    <n v="322"/>
    <n v="1"/>
    <x v="1854"/>
    <n v="81"/>
    <n v="175"/>
    <n v="256"/>
    <n v="1255"/>
    <n v="1511"/>
    <n v="4"/>
    <n v="0.55163653959146985"/>
    <n v="2.6267583727923129E-3"/>
    <n v="6.9125220336639813E-3"/>
    <n v="0.43882418000207368"/>
    <n v="319.20999999999998"/>
    <n v="1.52"/>
    <n v="4"/>
    <n v="253.93"/>
  </r>
  <r>
    <n v="1996"/>
    <x v="21"/>
    <n v="1995"/>
    <n v="7"/>
    <x v="6"/>
    <s v="CA"/>
    <s v="GS"/>
    <n v="0"/>
    <x v="4"/>
    <s v="Y"/>
    <n v="109941"/>
    <n v="2996"/>
    <n v="2996"/>
    <n v="0.51970000000000005"/>
    <x v="1855"/>
    <n v="0"/>
    <n v="0"/>
    <n v="0"/>
    <n v="27"/>
    <n v="27"/>
    <n v="1"/>
    <n v="0.1905179835948502"/>
    <n v="0.18313633360252551"/>
    <n v="0.11275036541169718"/>
    <n v="0.51359531739092723"/>
    <n v="570.91"/>
    <n v="548.79"/>
    <n v="337.87"/>
    <n v="1539.0500000000002"/>
  </r>
  <r>
    <n v="1996"/>
    <x v="20"/>
    <n v="1994"/>
    <n v="7"/>
    <x v="6"/>
    <s v="CA"/>
    <s v="GS"/>
    <n v="0"/>
    <x v="0"/>
    <s v="N"/>
    <n v="55302"/>
    <n v="3042"/>
    <n v="3042"/>
    <n v="0.74219999999999997"/>
    <x v="300"/>
    <n v="0"/>
    <n v="0"/>
    <n v="0"/>
    <n v="340"/>
    <n v="340"/>
    <n v="2"/>
    <n v="0.23141688164445687"/>
    <n v="9.8595113294664707E-2"/>
    <n v="6.491069521352634E-2"/>
    <n v="0.60507730984735209"/>
    <n v="704.19"/>
    <n v="300.02"/>
    <n v="197.52"/>
    <n v="1841.2200000000003"/>
  </r>
  <r>
    <n v="1996"/>
    <x v="19"/>
    <n v="1993"/>
    <n v="7"/>
    <x v="6"/>
    <s v="CA"/>
    <s v="GS"/>
    <n v="0"/>
    <x v="1"/>
    <s v="N"/>
    <n v="19157"/>
    <n v="3316"/>
    <n v="2958"/>
    <n v="0.92459999999999998"/>
    <x v="1856"/>
    <n v="357"/>
    <n v="0"/>
    <n v="357"/>
    <n v="2683"/>
    <n v="3040"/>
    <n v="3"/>
    <n v="0.64941287867365449"/>
    <n v="3.2115265154484977E-2"/>
    <n v="9.0616311539180611E-3"/>
    <n v="0.3094102250179423"/>
    <n v="2153.5699999999997"/>
    <n v="106.5"/>
    <n v="30.05"/>
    <n v="1026.06"/>
  </r>
  <r>
    <n v="1996"/>
    <x v="18"/>
    <n v="1992"/>
    <n v="7"/>
    <x v="6"/>
    <s v="CA"/>
    <s v="GS"/>
    <n v="0"/>
    <x v="2"/>
    <s v="N"/>
    <n v="7398"/>
    <n v="2483"/>
    <n v="2081"/>
    <n v="1"/>
    <x v="1857"/>
    <n v="402"/>
    <n v="0"/>
    <n v="402"/>
    <n v="4173"/>
    <n v="4575"/>
    <n v="4"/>
    <n v="0.47464935023108262"/>
    <n v="0.10370134784779142"/>
    <n v="3.9171323209713522E-3"/>
    <n v="0.41773216960015463"/>
    <n v="1179.01"/>
    <n v="257.58999999999997"/>
    <n v="9.73"/>
    <n v="1037.6300000000001"/>
  </r>
  <r>
    <n v="1996"/>
    <x v="21"/>
    <n v="1995"/>
    <n v="8"/>
    <x v="7"/>
    <s v="CA"/>
    <s v="GS"/>
    <n v="0"/>
    <x v="4"/>
    <s v="Y"/>
    <n v="67091"/>
    <n v="6038"/>
    <n v="6038"/>
    <n v="0.60340000000000005"/>
    <x v="1858"/>
    <n v="0"/>
    <n v="0"/>
    <n v="0"/>
    <n v="1270"/>
    <n v="1270"/>
    <n v="1"/>
    <n v="5.7697689939503541E-2"/>
    <n v="2.6455815062674196E-2"/>
    <n v="3.4411604456169455E-2"/>
    <n v="0.88143489054165269"/>
    <n v="348.40000000000003"/>
    <n v="159.75"/>
    <n v="207.79"/>
    <n v="5322.43"/>
  </r>
  <r>
    <n v="1996"/>
    <x v="20"/>
    <n v="1994"/>
    <n v="8"/>
    <x v="7"/>
    <s v="CA"/>
    <s v="GS"/>
    <n v="0"/>
    <x v="0"/>
    <s v="N"/>
    <n v="39740"/>
    <n v="7663"/>
    <n v="7663"/>
    <n v="0.84009999999999996"/>
    <x v="1859"/>
    <n v="0"/>
    <n v="0"/>
    <n v="0"/>
    <n v="4537"/>
    <n v="4537"/>
    <n v="2"/>
    <n v="4.3027589014499108E-2"/>
    <n v="1.5327665215712064E-2"/>
    <n v="2.3003893568826397E-2"/>
    <n v="0.91864085220096248"/>
    <n v="329.76"/>
    <n v="117.47"/>
    <n v="176.3"/>
    <n v="7040.39"/>
  </r>
  <r>
    <n v="1996"/>
    <x v="19"/>
    <n v="1993"/>
    <n v="8"/>
    <x v="7"/>
    <s v="CA"/>
    <s v="GS"/>
    <n v="0"/>
    <x v="1"/>
    <s v="N"/>
    <n v="31172"/>
    <n v="11258"/>
    <n v="10686"/>
    <n v="0.99209999999999998"/>
    <x v="1860"/>
    <n v="572"/>
    <n v="0"/>
    <n v="572"/>
    <n v="12550"/>
    <n v="13122"/>
    <n v="3"/>
    <n v="8.6122043310160323E-2"/>
    <n v="2.2242177001258568E-2"/>
    <n v="7.8845062391251618E-3"/>
    <n v="0.88375127344945592"/>
    <n v="969.63"/>
    <n v="250.42"/>
    <n v="88.77"/>
    <n v="9949.9700000000012"/>
  </r>
  <r>
    <n v="1996"/>
    <x v="18"/>
    <n v="1992"/>
    <n v="8"/>
    <x v="7"/>
    <s v="CA"/>
    <s v="GS"/>
    <n v="0"/>
    <x v="2"/>
    <s v="N"/>
    <n v="553"/>
    <n v="134"/>
    <n v="110"/>
    <n v="1"/>
    <x v="1487"/>
    <n v="23"/>
    <n v="0"/>
    <n v="23"/>
    <n v="363"/>
    <n v="386"/>
    <n v="4"/>
    <n v="0.16399552739470744"/>
    <n v="6.4852776742452475E-3"/>
    <n v="2.5344763324636603E-3"/>
    <n v="0.82698471859858358"/>
    <n v="22.000000000000004"/>
    <n v="0.87"/>
    <n v="0.34"/>
    <n v="110.94"/>
  </r>
  <r>
    <n v="1996"/>
    <x v="21"/>
    <n v="1995"/>
    <n v="9"/>
    <x v="8"/>
    <s v="CA"/>
    <s v="GS"/>
    <n v="1"/>
    <x v="4"/>
    <s v="Y"/>
    <n v="156181"/>
    <n v="14056"/>
    <n v="14056"/>
    <n v="0.62109999999999999"/>
    <x v="1861"/>
    <n v="0"/>
    <n v="0"/>
    <n v="0"/>
    <n v="2978"/>
    <n v="2978"/>
    <n v="1"/>
    <n v="5.7697834766104072E-2"/>
    <n v="2.6457171963792298E-2"/>
    <n v="3.4409974474769289E-2"/>
    <n v="0.88143501879533415"/>
    <n v="811.04"/>
    <n v="371.9"/>
    <n v="483.69"/>
    <n v="12390.05"/>
  </r>
  <r>
    <n v="1996"/>
    <x v="20"/>
    <n v="1994"/>
    <n v="9"/>
    <x v="8"/>
    <s v="CA"/>
    <s v="GS"/>
    <n v="1"/>
    <x v="0"/>
    <s v="N"/>
    <n v="51435"/>
    <n v="9919"/>
    <n v="9919"/>
    <n v="0.89880000000000004"/>
    <x v="1862"/>
    <n v="0"/>
    <n v="0"/>
    <n v="0"/>
    <n v="13389"/>
    <n v="13389"/>
    <n v="2"/>
    <n v="4.3027359876281215E-2"/>
    <n v="1.5326732713193611E-2"/>
    <n v="2.3004717080994871E-2"/>
    <n v="0.91864119032953029"/>
    <n v="426.8"/>
    <n v="152.03"/>
    <n v="228.19"/>
    <n v="9112.25"/>
  </r>
  <r>
    <n v="1996"/>
    <x v="19"/>
    <n v="1993"/>
    <n v="9"/>
    <x v="8"/>
    <s v="CA"/>
    <s v="GS"/>
    <n v="1"/>
    <x v="1"/>
    <s v="N"/>
    <n v="20025"/>
    <n v="7211"/>
    <n v="6864"/>
    <n v="0.98540000000000005"/>
    <x v="1863"/>
    <n v="346"/>
    <n v="0"/>
    <n v="346"/>
    <n v="7603"/>
    <n v="7949"/>
    <n v="3"/>
    <n v="8.5252625536269416E-2"/>
    <n v="2.2306312102564386E-2"/>
    <n v="7.9078074172266241E-3"/>
    <n v="0.88453325494393953"/>
    <n v="614.83000000000004"/>
    <n v="160.87"/>
    <n v="57.03"/>
    <n v="6379.13"/>
  </r>
  <r>
    <n v="1996"/>
    <x v="18"/>
    <n v="1992"/>
    <n v="9"/>
    <x v="8"/>
    <s v="CA"/>
    <s v="GS"/>
    <n v="1"/>
    <x v="2"/>
    <s v="N"/>
    <n v="460"/>
    <n v="111"/>
    <n v="91"/>
    <n v="1"/>
    <x v="724"/>
    <n v="19"/>
    <n v="0"/>
    <n v="19"/>
    <n v="302"/>
    <n v="321"/>
    <n v="4"/>
    <n v="0.16398138202649482"/>
    <n v="6.4446831364124591E-3"/>
    <n v="2.5062656641604013E-3"/>
    <n v="0.8270676691729324"/>
    <n v="18.32"/>
    <n v="0.72"/>
    <n v="0.28000000000000003"/>
    <n v="92.4"/>
  </r>
  <r>
    <n v="1996"/>
    <x v="21"/>
    <n v="1995"/>
    <n v="10"/>
    <x v="9"/>
    <s v="US"/>
    <s v="PS"/>
    <n v="1"/>
    <x v="4"/>
    <s v="Y"/>
    <n v="155218"/>
    <n v="4819"/>
    <n v="4664"/>
    <n v="0.57550000000000001"/>
    <x v="1864"/>
    <n v="0"/>
    <n v="154"/>
    <n v="154"/>
    <n v="322"/>
    <n v="476"/>
    <n v="1"/>
    <n v="0.16725806585489347"/>
    <n v="6.3510047560945249E-2"/>
    <n v="9.89836234301983E-2"/>
    <n v="0.67024826315396291"/>
    <n v="806.03"/>
    <n v="306.06"/>
    <n v="477.01"/>
    <n v="3229.9799999999996"/>
  </r>
  <r>
    <n v="1996"/>
    <x v="20"/>
    <n v="1994"/>
    <n v="10"/>
    <x v="9"/>
    <s v="US"/>
    <s v="PS"/>
    <n v="1"/>
    <x v="0"/>
    <s v="N"/>
    <n v="96514"/>
    <n v="11281"/>
    <n v="7738"/>
    <n v="0.81889999999999996"/>
    <x v="1865"/>
    <n v="0"/>
    <n v="3542"/>
    <n v="3542"/>
    <n v="4826"/>
    <n v="8368"/>
    <n v="2"/>
    <n v="5.841592671682104E-2"/>
    <n v="9.2437220607436994E-3"/>
    <n v="5.0313930204047987E-2"/>
    <n v="0.88202642101838735"/>
    <n v="659"/>
    <n v="104.28"/>
    <n v="567.6"/>
    <n v="9950.2900000000009"/>
  </r>
  <r>
    <n v="1996"/>
    <x v="19"/>
    <n v="1993"/>
    <n v="10"/>
    <x v="9"/>
    <s v="US"/>
    <s v="PS"/>
    <n v="1"/>
    <x v="1"/>
    <s v="N"/>
    <n v="40443"/>
    <n v="21208"/>
    <n v="8597"/>
    <n v="0.98680000000000001"/>
    <x v="1866"/>
    <n v="56"/>
    <n v="12554"/>
    <n v="12611"/>
    <n v="8017"/>
    <n v="20628"/>
    <n v="3"/>
    <n v="2.2778162574125689E-3"/>
    <n v="9.760048960554785E-5"/>
    <n v="2.2938944057002458E-2"/>
    <n v="0.9746856391959795"/>
    <n v="48.31"/>
    <n v="2.0699999999999998"/>
    <n v="486.51"/>
    <n v="20672.02"/>
  </r>
  <r>
    <n v="1996"/>
    <x v="18"/>
    <n v="1992"/>
    <n v="10"/>
    <x v="9"/>
    <s v="US"/>
    <s v="PS"/>
    <n v="1"/>
    <x v="2"/>
    <s v="N"/>
    <n v="2690"/>
    <n v="1931"/>
    <n v="413"/>
    <n v="1"/>
    <x v="399"/>
    <n v="0"/>
    <n v="1517"/>
    <n v="1517"/>
    <n v="489"/>
    <n v="2006"/>
    <n v="4"/>
    <n v="1.3978845347374305E-4"/>
    <n v="1.0354700257314301E-5"/>
    <n v="1.3015858223444076E-2"/>
    <n v="0.98683399862282484"/>
    <n v="0.27"/>
    <n v="0.02"/>
    <n v="25.14"/>
    <n v="1906.0600000000002"/>
  </r>
  <r>
    <n v="1996"/>
    <x v="21"/>
    <n v="1995"/>
    <n v="11"/>
    <x v="10"/>
    <s v="US"/>
    <s v="PS"/>
    <n v="1"/>
    <x v="4"/>
    <s v="Y"/>
    <n v="325635"/>
    <n v="8916"/>
    <n v="7246"/>
    <n v="0.57620000000000005"/>
    <x v="1867"/>
    <n v="0"/>
    <n v="1670"/>
    <n v="1670"/>
    <n v="1172"/>
    <n v="2842"/>
    <n v="1"/>
    <n v="0.18964190788071822"/>
    <n v="3.5348279071853943E-2"/>
    <n v="0.11696928235782297"/>
    <n v="0.658040530689605"/>
    <n v="1690.98"/>
    <n v="315.19"/>
    <n v="1042.98"/>
    <n v="5867.55"/>
  </r>
  <r>
    <n v="1996"/>
    <x v="20"/>
    <n v="1994"/>
    <n v="11"/>
    <x v="10"/>
    <s v="US"/>
    <s v="PS"/>
    <n v="1"/>
    <x v="0"/>
    <s v="N"/>
    <n v="186079"/>
    <n v="26308"/>
    <n v="21644"/>
    <n v="0.81389999999999996"/>
    <x v="428"/>
    <n v="0"/>
    <n v="4664"/>
    <n v="4664"/>
    <n v="10083"/>
    <n v="14747"/>
    <n v="2"/>
    <n v="4.652207643422987E-2"/>
    <n v="2.503765911761162E-3"/>
    <n v="4.5764902956739628E-2"/>
    <n v="0.90520925469726943"/>
    <n v="1223.92"/>
    <n v="65.87"/>
    <n v="1204"/>
    <n v="23814.58"/>
  </r>
  <r>
    <n v="1996"/>
    <x v="19"/>
    <n v="1993"/>
    <n v="11"/>
    <x v="10"/>
    <s v="US"/>
    <s v="PS"/>
    <n v="1"/>
    <x v="1"/>
    <s v="N"/>
    <n v="117229"/>
    <n v="35548"/>
    <n v="15842"/>
    <n v="0.98080000000000001"/>
    <x v="1868"/>
    <n v="21"/>
    <n v="19684"/>
    <n v="19705"/>
    <n v="43292"/>
    <n v="62997"/>
    <n v="3"/>
    <n v="1.192209245508012E-2"/>
    <n v="3.0251806767639176E-3"/>
    <n v="3.9818511663992848E-2"/>
    <n v="0.94523421520416306"/>
    <n v="423.81"/>
    <n v="107.53999999999999"/>
    <n v="1415.48"/>
    <n v="33601.459999999992"/>
  </r>
  <r>
    <n v="1996"/>
    <x v="18"/>
    <n v="1992"/>
    <n v="11"/>
    <x v="10"/>
    <s v="US"/>
    <s v="PS"/>
    <n v="1"/>
    <x v="2"/>
    <s v="N"/>
    <n v="14803"/>
    <n v="6557"/>
    <n v="2101"/>
    <n v="1"/>
    <x v="1869"/>
    <n v="5"/>
    <n v="4449"/>
    <n v="4455"/>
    <n v="6765"/>
    <n v="11220"/>
    <n v="4"/>
    <n v="2.2264209063972999E-4"/>
    <n v="1.2199566610396165E-5"/>
    <n v="3.491363469312752E-2"/>
    <n v="0.96485152364962234"/>
    <n v="1.46"/>
    <n v="0.08"/>
    <n v="228.95"/>
    <n v="6327.1200000000008"/>
  </r>
  <r>
    <n v="1996"/>
    <x v="21"/>
    <n v="1995"/>
    <n v="12"/>
    <x v="11"/>
    <s v="US"/>
    <s v="PS"/>
    <n v="0"/>
    <x v="4"/>
    <s v="Y"/>
    <n v="73086"/>
    <n v="2055"/>
    <n v="1639"/>
    <n v="0.57789999999999997"/>
    <x v="1870"/>
    <n v="0"/>
    <n v="415"/>
    <n v="415"/>
    <n v="290"/>
    <n v="705"/>
    <n v="1"/>
    <n v="0.18466366622065444"/>
    <n v="3.4419170417224178E-2"/>
    <n v="0.1134022624984795"/>
    <n v="0.66751490086364185"/>
    <n v="379.53000000000003"/>
    <n v="70.739999999999995"/>
    <n v="233.07"/>
    <n v="1371.9099999999999"/>
  </r>
  <r>
    <n v="1996"/>
    <x v="20"/>
    <n v="1994"/>
    <n v="12"/>
    <x v="11"/>
    <s v="US"/>
    <s v="PS"/>
    <n v="0"/>
    <x v="0"/>
    <s v="N"/>
    <n v="39796"/>
    <n v="5670"/>
    <n v="4670"/>
    <n v="0.81530000000000002"/>
    <x v="1871"/>
    <n v="0"/>
    <n v="1000"/>
    <n v="1000"/>
    <n v="2307"/>
    <n v="3307"/>
    <n v="2"/>
    <n v="4.6186130582374453E-2"/>
    <n v="2.4740995459154431E-3"/>
    <n v="4.5233875589648628E-2"/>
    <n v="0.90610589428206145"/>
    <n v="261.90999999999997"/>
    <n v="14.030000000000001"/>
    <n v="256.51"/>
    <n v="5138.3000000000011"/>
  </r>
  <r>
    <n v="1996"/>
    <x v="19"/>
    <n v="1993"/>
    <n v="12"/>
    <x v="11"/>
    <s v="US"/>
    <s v="PS"/>
    <n v="0"/>
    <x v="1"/>
    <s v="N"/>
    <n v="23791"/>
    <n v="6641"/>
    <n v="3206"/>
    <n v="0.98080000000000001"/>
    <x v="1872"/>
    <n v="4"/>
    <n v="3430"/>
    <n v="3435"/>
    <n v="9344"/>
    <n v="12779"/>
    <n v="3"/>
    <n v="1.3070429151528749E-2"/>
    <n v="2.8381245191373915E-3"/>
    <n v="4.45397344960861E-2"/>
    <n v="0.93955171183324782"/>
    <n v="86.81"/>
    <n v="18.850000000000001"/>
    <n v="295.82"/>
    <n v="6240.23"/>
  </r>
  <r>
    <n v="1996"/>
    <x v="18"/>
    <n v="1992"/>
    <n v="12"/>
    <x v="11"/>
    <s v="US"/>
    <s v="PS"/>
    <n v="0"/>
    <x v="2"/>
    <s v="N"/>
    <n v="3383"/>
    <n v="1397"/>
    <n v="457"/>
    <n v="1"/>
    <x v="1873"/>
    <n v="1"/>
    <n v="938"/>
    <n v="939"/>
    <n v="1646"/>
    <n v="2585"/>
    <n v="4"/>
    <n v="2.4324633699633703E-4"/>
    <n v="1.4308608058608059E-5"/>
    <n v="3.8762019230769232E-2"/>
    <n v="0.96098042582417587"/>
    <n v="0.34"/>
    <n v="0.02"/>
    <n v="54.18"/>
    <n v="1343.22"/>
  </r>
  <r>
    <n v="1996"/>
    <x v="21"/>
    <n v="1995"/>
    <n v="13"/>
    <x v="12"/>
    <s v="US"/>
    <s v="PS"/>
    <n v="1"/>
    <x v="4"/>
    <s v="Y"/>
    <n v="31943"/>
    <n v="937"/>
    <n v="824"/>
    <n v="0.57210000000000005"/>
    <x v="408"/>
    <n v="0"/>
    <n v="113"/>
    <n v="113"/>
    <n v="341"/>
    <n v="454"/>
    <n v="1"/>
    <n v="0.17375629319907837"/>
    <n v="3.2980629746565404E-2"/>
    <n v="0.10552308217424694"/>
    <n v="0.68773999488010928"/>
    <n v="162.89999999999998"/>
    <n v="30.919999999999998"/>
    <n v="98.93"/>
    <n v="644.7700000000001"/>
  </r>
  <r>
    <n v="1996"/>
    <x v="20"/>
    <n v="1994"/>
    <n v="13"/>
    <x v="12"/>
    <s v="US"/>
    <s v="PS"/>
    <n v="1"/>
    <x v="0"/>
    <s v="N"/>
    <n v="23877"/>
    <n v="5245"/>
    <n v="4655"/>
    <n v="0.80179999999999996"/>
    <x v="756"/>
    <n v="0"/>
    <n v="589"/>
    <n v="589"/>
    <n v="987"/>
    <n v="1576"/>
    <n v="2"/>
    <n v="2.8181741922199938E-2"/>
    <n v="7.568767110751844E-3"/>
    <n v="2.2366946031068168E-2"/>
    <n v="0.94188254493598"/>
    <n v="147.82"/>
    <n v="39.700000000000003"/>
    <n v="117.32"/>
    <n v="4940.3999999999996"/>
  </r>
  <r>
    <n v="1996"/>
    <x v="19"/>
    <n v="1993"/>
    <n v="13"/>
    <x v="12"/>
    <s v="US"/>
    <s v="PS"/>
    <n v="1"/>
    <x v="1"/>
    <s v="N"/>
    <n v="10376"/>
    <n v="3931"/>
    <n v="2654"/>
    <n v="0.96499999999999997"/>
    <x v="1874"/>
    <n v="26"/>
    <n v="1251"/>
    <n v="1277"/>
    <n v="2390"/>
    <n v="3667"/>
    <n v="3"/>
    <n v="1.1183855772263428E-2"/>
    <n v="2.3069722959842918E-3"/>
    <n v="3.4810609529041914E-2"/>
    <n v="0.95169856240271045"/>
    <n v="43.97"/>
    <n v="9.07"/>
    <n v="136.86000000000001"/>
    <n v="3741.66"/>
  </r>
  <r>
    <n v="1996"/>
    <x v="18"/>
    <n v="1992"/>
    <n v="13"/>
    <x v="12"/>
    <s v="US"/>
    <s v="PS"/>
    <n v="1"/>
    <x v="2"/>
    <s v="N"/>
    <n v="2034"/>
    <n v="1073"/>
    <n v="674"/>
    <n v="1"/>
    <x v="1875"/>
    <n v="3"/>
    <n v="395"/>
    <n v="398"/>
    <n v="757"/>
    <n v="1155"/>
    <n v="4"/>
    <n v="1.6092960843878713E-2"/>
    <n v="1.1182138397599569E-4"/>
    <n v="9.3277671133309738E-3"/>
    <n v="0.97446745065881446"/>
    <n v="17.27"/>
    <n v="0.12"/>
    <n v="10.01"/>
    <n v="1045.74"/>
  </r>
  <r>
    <n v="1996"/>
    <x v="20"/>
    <n v="1995"/>
    <n v="14"/>
    <x v="13"/>
    <s v="US"/>
    <s v="PS"/>
    <n v="3"/>
    <x v="0"/>
    <s v="Y"/>
    <n v="2532"/>
    <n v="158"/>
    <n v="153"/>
    <n v="0.61870000000000003"/>
    <x v="1876"/>
    <n v="0"/>
    <n v="5"/>
    <n v="5"/>
    <n v="31"/>
    <n v="36"/>
    <n v="1"/>
    <n v="0"/>
    <n v="2.2667170381564031E-3"/>
    <n v="4.9049238131217726E-2"/>
    <n v="0.94868404483062585"/>
    <n v="0"/>
    <n v="0.36"/>
    <n v="7.79"/>
    <n v="150.67000000000002"/>
  </r>
  <r>
    <n v="1996"/>
    <x v="19"/>
    <n v="1994"/>
    <n v="14"/>
    <x v="13"/>
    <s v="US"/>
    <s v="PS"/>
    <n v="3"/>
    <x v="1"/>
    <s v="N"/>
    <n v="1602"/>
    <n v="153"/>
    <n v="150"/>
    <n v="0.86860000000000004"/>
    <x v="1877"/>
    <n v="0"/>
    <n v="3"/>
    <n v="3"/>
    <n v="352"/>
    <n v="355"/>
    <n v="2"/>
    <n v="0"/>
    <n v="1.8848303652671261E-3"/>
    <n v="7.9942805147536738E-2"/>
    <n v="0.9181723644871963"/>
    <n v="0"/>
    <n v="0.28999999999999998"/>
    <n v="12.3"/>
    <n v="141.27000000000001"/>
  </r>
  <r>
    <n v="1996"/>
    <x v="18"/>
    <n v="1993"/>
    <n v="14"/>
    <x v="13"/>
    <s v="US"/>
    <s v="PS"/>
    <n v="3"/>
    <x v="2"/>
    <s v="N"/>
    <n v="557"/>
    <n v="118"/>
    <n v="118"/>
    <n v="0.99050000000000005"/>
    <x v="682"/>
    <n v="0"/>
    <n v="0"/>
    <n v="0"/>
    <n v="295"/>
    <n v="295"/>
    <n v="3"/>
    <n v="0"/>
    <n v="9.2483605179081887E-4"/>
    <n v="6.726080376660502E-3"/>
    <n v="0.99234908357154872"/>
    <n v="0"/>
    <n v="0.11"/>
    <n v="0.8"/>
    <n v="118.03"/>
  </r>
  <r>
    <n v="1996"/>
    <x v="17"/>
    <n v="1992"/>
    <n v="14"/>
    <x v="13"/>
    <s v="US"/>
    <s v="PS"/>
    <n v="3"/>
    <x v="3"/>
    <s v="N"/>
    <n v="18"/>
    <n v="23"/>
    <n v="23"/>
    <n v="1"/>
    <x v="63"/>
    <n v="0"/>
    <n v="0"/>
    <n v="0"/>
    <n v="0"/>
    <n v="0"/>
    <n v="4"/>
    <n v="0"/>
    <n v="0"/>
    <n v="4.3066322136089573E-4"/>
    <n v="0.99956933677863902"/>
    <n v="0"/>
    <n v="0"/>
    <n v="0.01"/>
    <n v="23.21"/>
  </r>
  <r>
    <n v="1996"/>
    <x v="21"/>
    <n v="1995"/>
    <n v="15"/>
    <x v="14"/>
    <s v="US"/>
    <s v="PS"/>
    <n v="0"/>
    <x v="4"/>
    <s v="Y"/>
    <n v="53708"/>
    <n v="2020"/>
    <n v="1985"/>
    <n v="0.58320000000000005"/>
    <x v="1878"/>
    <n v="0"/>
    <n v="34"/>
    <n v="34"/>
    <n v="330"/>
    <n v="364"/>
    <n v="1"/>
    <n v="0.1380349727533248"/>
    <n v="3.866008720915845E-2"/>
    <n v="9.465311839558907E-2"/>
    <n v="0.72865182164192766"/>
    <n v="278.89"/>
    <n v="78.11"/>
    <n v="191.24"/>
    <n v="1472.1899999999998"/>
  </r>
  <r>
    <n v="1996"/>
    <x v="20"/>
    <n v="1994"/>
    <n v="15"/>
    <x v="14"/>
    <s v="US"/>
    <s v="PS"/>
    <n v="0"/>
    <x v="0"/>
    <s v="N"/>
    <n v="20540"/>
    <n v="1724"/>
    <n v="1677"/>
    <n v="0.82579999999999998"/>
    <x v="1879"/>
    <n v="0"/>
    <n v="46"/>
    <n v="46"/>
    <n v="2380"/>
    <n v="2426"/>
    <n v="2"/>
    <n v="0.11320765657889399"/>
    <n v="3.2623381443059853E-2"/>
    <n v="8.5402979362492984E-2"/>
    <n v="0.76876598261555329"/>
    <n v="195.23000000000002"/>
    <n v="56.26"/>
    <n v="147.28"/>
    <n v="1325.76"/>
  </r>
  <r>
    <n v="1996"/>
    <x v="19"/>
    <n v="1993"/>
    <n v="15"/>
    <x v="14"/>
    <s v="US"/>
    <s v="PS"/>
    <n v="0"/>
    <x v="1"/>
    <s v="N"/>
    <n v="8807"/>
    <n v="651"/>
    <n v="591"/>
    <n v="0.98089999999999999"/>
    <x v="1687"/>
    <n v="1"/>
    <n v="58"/>
    <n v="60"/>
    <n v="5157"/>
    <n v="5217"/>
    <n v="3"/>
    <n v="0.13202626411389298"/>
    <n v="8.0694648993618071E-2"/>
    <n v="8.1185567010309281E-2"/>
    <n v="0.70609351988217972"/>
    <n v="86.06"/>
    <n v="52.6"/>
    <n v="52.92"/>
    <n v="460.26000000000005"/>
  </r>
  <r>
    <n v="1996"/>
    <x v="18"/>
    <n v="1992"/>
    <n v="15"/>
    <x v="14"/>
    <s v="US"/>
    <s v="PS"/>
    <n v="0"/>
    <x v="2"/>
    <s v="N"/>
    <n v="562"/>
    <n v="55"/>
    <n v="45"/>
    <n v="1"/>
    <x v="1880"/>
    <n v="0"/>
    <n v="9"/>
    <n v="9"/>
    <n v="450"/>
    <n v="459"/>
    <n v="4"/>
    <n v="1.9766397124887692E-2"/>
    <n v="0"/>
    <n v="0.11752021563342319"/>
    <n v="0.86271338724168911"/>
    <n v="1.1000000000000001"/>
    <n v="0"/>
    <n v="6.54"/>
    <n v="48.01"/>
  </r>
  <r>
    <n v="1996"/>
    <x v="21"/>
    <n v="1995"/>
    <n v="16"/>
    <x v="15"/>
    <s v="US"/>
    <s v="PS"/>
    <n v="0"/>
    <x v="4"/>
    <s v="Y"/>
    <n v="6158"/>
    <n v="203"/>
    <n v="197"/>
    <n v="0.59089999999999998"/>
    <x v="1881"/>
    <n v="0"/>
    <n v="6"/>
    <n v="6"/>
    <n v="36"/>
    <n v="42"/>
    <n v="1"/>
    <n v="0.17548431507522863"/>
    <n v="2.9304749729570263E-2"/>
    <n v="9.3076998721604881E-2"/>
    <n v="0.70213393647359634"/>
    <n v="35.69"/>
    <n v="5.96"/>
    <n v="18.93"/>
    <n v="142.80000000000001"/>
  </r>
  <r>
    <n v="1996"/>
    <x v="20"/>
    <n v="1994"/>
    <n v="16"/>
    <x v="15"/>
    <s v="US"/>
    <s v="PS"/>
    <n v="0"/>
    <x v="0"/>
    <s v="N"/>
    <n v="3171"/>
    <n v="417"/>
    <n v="367"/>
    <n v="0.83689999999999998"/>
    <x v="1882"/>
    <n v="0"/>
    <n v="50"/>
    <n v="50"/>
    <n v="355"/>
    <n v="405"/>
    <n v="2"/>
    <n v="4.9885046460388924E-2"/>
    <n v="5.4842417856116488E-2"/>
    <n v="6.1380400421496319E-2"/>
    <n v="0.83389213526199824"/>
    <n v="20.83"/>
    <n v="22.900000000000002"/>
    <n v="25.630000000000003"/>
    <n v="348.2"/>
  </r>
  <r>
    <n v="1996"/>
    <x v="19"/>
    <n v="1993"/>
    <n v="16"/>
    <x v="15"/>
    <s v="US"/>
    <s v="PS"/>
    <n v="0"/>
    <x v="1"/>
    <s v="N"/>
    <n v="1448"/>
    <n v="434"/>
    <n v="357"/>
    <n v="0.9889"/>
    <x v="1883"/>
    <n v="0"/>
    <n v="77"/>
    <n v="77"/>
    <n v="635"/>
    <n v="712"/>
    <n v="3"/>
    <n v="0.3211235179003108"/>
    <n v="1.1511453896627146E-4"/>
    <n v="2.0214113042477271E-2"/>
    <n v="0.65854725451824558"/>
    <n v="139.47999999999999"/>
    <n v="0.05"/>
    <n v="8.7800000000000011"/>
    <n v="286.03999999999996"/>
  </r>
  <r>
    <n v="1996"/>
    <x v="18"/>
    <n v="1992"/>
    <n v="16"/>
    <x v="15"/>
    <s v="US"/>
    <s v="PS"/>
    <n v="0"/>
    <x v="2"/>
    <s v="N"/>
    <n v="67"/>
    <n v="14"/>
    <n v="14"/>
    <n v="1"/>
    <x v="1884"/>
    <n v="0"/>
    <n v="0"/>
    <n v="0"/>
    <n v="45"/>
    <n v="45"/>
    <n v="4"/>
    <n v="0"/>
    <n v="0"/>
    <n v="2.7378507871321013E-3"/>
    <n v="0.99726214921286782"/>
    <n v="0"/>
    <n v="0"/>
    <n v="0.04"/>
    <n v="14.569999999999999"/>
  </r>
  <r>
    <n v="1996"/>
    <x v="21"/>
    <n v="1995"/>
    <n v="17"/>
    <x v="16"/>
    <s v="US"/>
    <s v="PS"/>
    <n v="0"/>
    <x v="4"/>
    <s v="Y"/>
    <n v="22079"/>
    <n v="822"/>
    <n v="814"/>
    <n v="0.57110000000000005"/>
    <x v="1885"/>
    <n v="0"/>
    <n v="8"/>
    <n v="8"/>
    <n v="75"/>
    <n v="83"/>
    <n v="1"/>
    <n v="0.13938192958568371"/>
    <n v="3.898803734681968E-2"/>
    <n v="9.550671075666213E-2"/>
    <n v="0.72612332231083443"/>
    <n v="114.65"/>
    <n v="32.07"/>
    <n v="78.56"/>
    <n v="597.28"/>
  </r>
  <r>
    <n v="1996"/>
    <x v="20"/>
    <n v="1994"/>
    <n v="17"/>
    <x v="16"/>
    <s v="US"/>
    <s v="PS"/>
    <n v="0"/>
    <x v="0"/>
    <s v="N"/>
    <n v="10724"/>
    <n v="1143"/>
    <n v="848"/>
    <n v="0.81169999999999998"/>
    <x v="1886"/>
    <n v="0"/>
    <n v="295"/>
    <n v="295"/>
    <n v="685"/>
    <n v="980"/>
    <n v="2"/>
    <n v="7.111697803110438E-2"/>
    <n v="2.5422024845046284E-2"/>
    <n v="6.6877059857154086E-2"/>
    <n v="0.83658393726669522"/>
    <n v="81.349999999999994"/>
    <n v="29.08"/>
    <n v="76.5"/>
    <n v="956.96"/>
  </r>
  <r>
    <n v="1996"/>
    <x v="19"/>
    <n v="1993"/>
    <n v="17"/>
    <x v="16"/>
    <s v="US"/>
    <s v="PS"/>
    <n v="0"/>
    <x v="1"/>
    <s v="N"/>
    <n v="5409"/>
    <n v="1592"/>
    <n v="350"/>
    <n v="0.97389999999999999"/>
    <x v="1425"/>
    <n v="1"/>
    <n v="1241"/>
    <n v="1242"/>
    <n v="1695"/>
    <n v="2937"/>
    <n v="3"/>
    <n v="3.7401364729219892E-2"/>
    <n v="1.8945504993753883E-2"/>
    <n v="1.937865272223931E-2"/>
    <n v="0.92427447755478698"/>
    <n v="59.58"/>
    <n v="30.18"/>
    <n v="30.869999999999997"/>
    <n v="1472.3600000000001"/>
  </r>
  <r>
    <n v="1996"/>
    <x v="18"/>
    <n v="1992"/>
    <n v="17"/>
    <x v="16"/>
    <s v="US"/>
    <s v="PS"/>
    <n v="0"/>
    <x v="2"/>
    <s v="N"/>
    <n v="842"/>
    <n v="474"/>
    <n v="44"/>
    <n v="1"/>
    <x v="1887"/>
    <n v="0"/>
    <n v="429"/>
    <n v="430"/>
    <n v="283"/>
    <n v="713"/>
    <n v="4"/>
    <n v="1.6847425502790355E-4"/>
    <n v="0"/>
    <n v="1.4215015267979362E-2"/>
    <n v="0.98561651047699272"/>
    <n v="0.08"/>
    <n v="0"/>
    <n v="6.75"/>
    <n v="468.02000000000004"/>
  </r>
  <r>
    <n v="1996"/>
    <x v="21"/>
    <n v="1995"/>
    <n v="18"/>
    <x v="17"/>
    <s v="US"/>
    <s v="WA"/>
    <n v="1"/>
    <x v="4"/>
    <s v="Y"/>
    <n v="98485"/>
    <n v="2968"/>
    <n v="1674"/>
    <n v="0.60050000000000003"/>
    <x v="1888"/>
    <n v="0"/>
    <n v="1294"/>
    <n v="1294"/>
    <n v="2971"/>
    <n v="4265"/>
    <n v="1"/>
    <n v="0.26123889751526652"/>
    <n v="4.6885578305989025E-3"/>
    <n v="0.1019458188640352"/>
    <n v="0.63212672579009943"/>
    <n v="775.60000000000014"/>
    <n v="13.92"/>
    <n v="302.67"/>
    <n v="1876.7399999999998"/>
  </r>
  <r>
    <n v="1996"/>
    <x v="20"/>
    <n v="1994"/>
    <n v="18"/>
    <x v="17"/>
    <s v="US"/>
    <s v="WA"/>
    <n v="1"/>
    <x v="0"/>
    <s v="N"/>
    <n v="84955"/>
    <n v="10131"/>
    <n v="4254"/>
    <n v="0.81200000000000006"/>
    <x v="1889"/>
    <n v="0"/>
    <n v="5876"/>
    <n v="5876"/>
    <n v="4746"/>
    <n v="10622"/>
    <n v="2"/>
    <n v="0.13533168892929162"/>
    <n v="3.600711851257436E-3"/>
    <n v="4.7528804214254206E-2"/>
    <n v="0.81353879500519677"/>
    <n v="1371.0900000000001"/>
    <n v="36.479999999999997"/>
    <n v="481.53000000000003"/>
    <n v="8242.23"/>
  </r>
  <r>
    <n v="1996"/>
    <x v="19"/>
    <n v="1993"/>
    <n v="18"/>
    <x v="17"/>
    <s v="US"/>
    <s v="WA"/>
    <n v="1"/>
    <x v="1"/>
    <s v="N"/>
    <n v="58315"/>
    <n v="24328"/>
    <n v="2600"/>
    <n v="0.95899999999999996"/>
    <x v="1890"/>
    <n v="522"/>
    <n v="21205"/>
    <n v="21727"/>
    <n v="4276"/>
    <n v="26003"/>
    <n v="3"/>
    <n v="0.10170654271988006"/>
    <n v="1.5557744098333164E-3"/>
    <n v="9.858307383207995E-3"/>
    <n v="0.88687937548707863"/>
    <n v="2474.3900000000003"/>
    <n v="37.85"/>
    <n v="239.84"/>
    <n v="21576.639999999999"/>
  </r>
  <r>
    <n v="1996"/>
    <x v="18"/>
    <n v="1992"/>
    <n v="18"/>
    <x v="17"/>
    <s v="US"/>
    <s v="WA"/>
    <n v="1"/>
    <x v="2"/>
    <s v="N"/>
    <n v="17561"/>
    <n v="10485"/>
    <n v="2085"/>
    <n v="1"/>
    <x v="1891"/>
    <n v="215"/>
    <n v="8185"/>
    <n v="8400"/>
    <n v="5319"/>
    <n v="13719"/>
    <n v="4"/>
    <n v="0.19377185729422075"/>
    <n v="2.0609157485053349E-3"/>
    <n v="2.7647361198134971E-3"/>
    <n v="0.8014024908374604"/>
    <n v="2031.8200000000002"/>
    <n v="21.61"/>
    <n v="28.990000000000002"/>
    <n v="8403.2100000000009"/>
  </r>
  <r>
    <n v="1996"/>
    <x v="21"/>
    <n v="1995"/>
    <n v="19"/>
    <x v="18"/>
    <s v="US"/>
    <s v="CR"/>
    <n v="0"/>
    <x v="4"/>
    <s v="Y"/>
    <n v="269551"/>
    <n v="6254"/>
    <n v="5372"/>
    <n v="0.58109999999999995"/>
    <x v="1892"/>
    <n v="0"/>
    <n v="881"/>
    <n v="881"/>
    <n v="2854"/>
    <n v="3735"/>
    <n v="1"/>
    <n v="0.2238149679008003"/>
    <n v="4.1718566368992904E-2"/>
    <n v="0.13276197024328237"/>
    <n v="0.6017044954869244"/>
    <n v="1399.75"/>
    <n v="260.91000000000003"/>
    <n v="830.3"/>
    <n v="3763.0899999999992"/>
  </r>
  <r>
    <n v="1996"/>
    <x v="20"/>
    <n v="1994"/>
    <n v="19"/>
    <x v="18"/>
    <s v="US"/>
    <s v="CR"/>
    <n v="0"/>
    <x v="0"/>
    <s v="N"/>
    <n v="524850"/>
    <n v="45055"/>
    <n v="18791"/>
    <n v="0.84950000000000003"/>
    <x v="1893"/>
    <n v="0"/>
    <n v="26264"/>
    <n v="26264"/>
    <n v="49841"/>
    <n v="76105"/>
    <n v="2"/>
    <n v="0.17570806801359209"/>
    <n v="3.0943920525039006E-3"/>
    <n v="6.7285826210668143E-2"/>
    <n v="0.75391171372323607"/>
    <n v="7916.6500000000005"/>
    <n v="139.41999999999999"/>
    <n v="3031.61"/>
    <n v="33968.020000000004"/>
  </r>
  <r>
    <n v="1996"/>
    <x v="19"/>
    <n v="1993"/>
    <n v="19"/>
    <x v="18"/>
    <s v="US"/>
    <s v="CR"/>
    <n v="0"/>
    <x v="1"/>
    <s v="N"/>
    <n v="132673"/>
    <n v="28928"/>
    <n v="11591"/>
    <n v="0.96930000000000005"/>
    <x v="1894"/>
    <n v="2790"/>
    <n v="14547"/>
    <n v="17337"/>
    <n v="39562"/>
    <n v="56899"/>
    <n v="3"/>
    <n v="0.33683814272410695"/>
    <n v="1.0195023509427623E-2"/>
    <n v="2.6577993848349152E-2"/>
    <n v="0.62638883991811622"/>
    <n v="9744.33"/>
    <n v="294.93"/>
    <n v="768.87"/>
    <n v="18120.690000000002"/>
  </r>
  <r>
    <n v="1996"/>
    <x v="18"/>
    <n v="1992"/>
    <n v="19"/>
    <x v="18"/>
    <s v="US"/>
    <s v="CR"/>
    <n v="0"/>
    <x v="2"/>
    <s v="N"/>
    <n v="34607"/>
    <n v="6917"/>
    <n v="4368"/>
    <n v="1"/>
    <x v="1895"/>
    <n v="96"/>
    <n v="2452"/>
    <n v="2549"/>
    <n v="19867"/>
    <n v="22416"/>
    <n v="4"/>
    <n v="0.58478755224273304"/>
    <n v="3.0171036672193932E-3"/>
    <n v="1.9030739183170144E-2"/>
    <n v="0.39316460490687744"/>
    <n v="4045.1099999999997"/>
    <n v="20.87"/>
    <n v="131.64000000000001"/>
    <n v="2719.6099999999997"/>
  </r>
  <r>
    <n v="1996"/>
    <x v="21"/>
    <n v="1995"/>
    <n v="20"/>
    <x v="19"/>
    <s v="US"/>
    <s v="CR"/>
    <n v="1"/>
    <x v="4"/>
    <s v="Y"/>
    <n v="80163"/>
    <n v="4566"/>
    <n v="1349"/>
    <n v="0.69440000000000002"/>
    <x v="785"/>
    <n v="0"/>
    <n v="3216"/>
    <n v="3216"/>
    <n v="1868"/>
    <n v="5084"/>
    <n v="1"/>
    <n v="0"/>
    <n v="2.4790908832089771E-3"/>
    <n v="5.6747529121652839E-2"/>
    <n v="0.9407733799951381"/>
    <n v="0"/>
    <n v="11.32"/>
    <n v="259.12"/>
    <n v="4295.75"/>
  </r>
  <r>
    <n v="1996"/>
    <x v="20"/>
    <n v="1994"/>
    <n v="20"/>
    <x v="19"/>
    <s v="US"/>
    <s v="CR"/>
    <n v="1"/>
    <x v="0"/>
    <s v="N"/>
    <n v="81220"/>
    <n v="35643"/>
    <n v="8930"/>
    <n v="0.93979999999999997"/>
    <x v="1551"/>
    <n v="0"/>
    <n v="26713"/>
    <n v="26713"/>
    <n v="6744"/>
    <n v="33457"/>
    <n v="2"/>
    <n v="0"/>
    <n v="4.1718592801284266E-4"/>
    <n v="2.9902159098496837E-2"/>
    <n v="0.96968065497349021"/>
    <n v="0"/>
    <n v="14.87"/>
    <n v="1065.82"/>
    <n v="34562.89"/>
  </r>
  <r>
    <n v="1996"/>
    <x v="19"/>
    <n v="1993"/>
    <n v="20"/>
    <x v="19"/>
    <s v="US"/>
    <s v="CR"/>
    <n v="1"/>
    <x v="1"/>
    <s v="N"/>
    <n v="4378"/>
    <n v="2629"/>
    <n v="304"/>
    <n v="1"/>
    <x v="1896"/>
    <n v="103"/>
    <n v="2221"/>
    <n v="2324"/>
    <n v="860"/>
    <n v="3184"/>
    <n v="3"/>
    <n v="0"/>
    <n v="8.7473092516106464E-5"/>
    <n v="2.9482235355863362E-2"/>
    <n v="0.97043029155162053"/>
    <n v="0"/>
    <n v="0.23"/>
    <n v="77.52000000000001"/>
    <n v="2551.63"/>
  </r>
  <r>
    <n v="1996"/>
    <x v="18"/>
    <n v="1992"/>
    <n v="20"/>
    <x v="19"/>
    <s v="US"/>
    <s v="CR"/>
    <n v="1"/>
    <x v="2"/>
    <s v="N"/>
    <n v="32"/>
    <n v="14"/>
    <n v="0"/>
    <n v="1"/>
    <x v="55"/>
    <n v="0"/>
    <n v="13"/>
    <n v="13"/>
    <n v="14"/>
    <n v="27"/>
    <n v="4"/>
    <n v="0"/>
    <n v="0"/>
    <n v="4.4755244755244762E-2"/>
    <n v="0.95524475524475516"/>
    <n v="0"/>
    <n v="0"/>
    <n v="0.64"/>
    <n v="13.659999999999998"/>
  </r>
  <r>
    <n v="1996"/>
    <x v="21"/>
    <n v="1995"/>
    <n v="21"/>
    <x v="20"/>
    <s v="US"/>
    <s v="CR"/>
    <n v="1"/>
    <x v="4"/>
    <s v="Y"/>
    <n v="60105"/>
    <n v="835"/>
    <n v="780"/>
    <n v="0.63639999999999997"/>
    <x v="1229"/>
    <n v="0"/>
    <n v="54"/>
    <n v="54"/>
    <n v="784"/>
    <n v="838"/>
    <n v="1"/>
    <n v="0"/>
    <n v="0"/>
    <n v="0.22099659029730215"/>
    <n v="0.77900340970269788"/>
    <n v="0"/>
    <n v="0"/>
    <n v="184.72"/>
    <n v="651.13"/>
  </r>
  <r>
    <n v="1996"/>
    <x v="20"/>
    <n v="1994"/>
    <n v="21"/>
    <x v="20"/>
    <s v="US"/>
    <s v="CR"/>
    <n v="1"/>
    <x v="0"/>
    <s v="N"/>
    <n v="50407"/>
    <n v="6271"/>
    <n v="4766"/>
    <n v="0.89790000000000003"/>
    <x v="1897"/>
    <n v="0"/>
    <n v="1505"/>
    <n v="1505"/>
    <n v="14388"/>
    <n v="15893"/>
    <n v="2"/>
    <n v="0"/>
    <n v="0"/>
    <n v="0.12170735323895514"/>
    <n v="0.87829264676104479"/>
    <n v="0"/>
    <n v="0"/>
    <n v="763.33999999999992"/>
    <n v="5508.59"/>
  </r>
  <r>
    <n v="1996"/>
    <x v="19"/>
    <n v="1993"/>
    <n v="21"/>
    <x v="20"/>
    <s v="US"/>
    <s v="CR"/>
    <n v="1"/>
    <x v="1"/>
    <s v="N"/>
    <n v="6605"/>
    <n v="913"/>
    <n v="659"/>
    <n v="0.98250000000000004"/>
    <x v="1898"/>
    <n v="0"/>
    <n v="253"/>
    <n v="253"/>
    <n v="4166"/>
    <n v="4419"/>
    <n v="3"/>
    <n v="0"/>
    <n v="0"/>
    <n v="0.14150561182589652"/>
    <n v="0.85849438817410351"/>
    <n v="0"/>
    <n v="0"/>
    <n v="129.22999999999999"/>
    <n v="784.02"/>
  </r>
  <r>
    <n v="1996"/>
    <x v="18"/>
    <n v="1992"/>
    <n v="21"/>
    <x v="20"/>
    <s v="US"/>
    <s v="CR"/>
    <n v="1"/>
    <x v="2"/>
    <s v="N"/>
    <n v="303"/>
    <n v="0"/>
    <n v="0"/>
    <n v="1"/>
    <x v="55"/>
    <n v="0"/>
    <n v="0"/>
    <n v="0"/>
    <n v="271"/>
    <n v="271"/>
    <n v="4"/>
    <n v="0"/>
    <n v="0"/>
    <n v="0.27692307692307688"/>
    <n v="0.72307692307692306"/>
    <n v="0"/>
    <n v="0"/>
    <n v="0.18"/>
    <n v="0.47000000000000003"/>
  </r>
  <r>
    <n v="1996"/>
    <x v="21"/>
    <n v="1995"/>
    <n v="22"/>
    <x v="21"/>
    <s v="US"/>
    <s v="CR"/>
    <n v="1"/>
    <x v="4"/>
    <s v="Y"/>
    <n v="41364"/>
    <n v="599"/>
    <n v="516"/>
    <n v="0.59770000000000001"/>
    <x v="197"/>
    <n v="0"/>
    <n v="83"/>
    <n v="83"/>
    <n v="812"/>
    <n v="895"/>
    <n v="1"/>
    <n v="0.35159101895221112"/>
    <n v="6.6741119797309692E-2"/>
    <n v="0.21189138732852167"/>
    <n v="0.36977647392195767"/>
    <n v="210.93"/>
    <n v="40.04"/>
    <n v="127.11999999999999"/>
    <n v="221.84000000000003"/>
  </r>
  <r>
    <n v="1996"/>
    <x v="20"/>
    <n v="1994"/>
    <n v="22"/>
    <x v="21"/>
    <s v="US"/>
    <s v="CR"/>
    <n v="1"/>
    <x v="0"/>
    <s v="N"/>
    <n v="120392"/>
    <n v="9838"/>
    <n v="5941"/>
    <n v="0.8659"/>
    <x v="1899"/>
    <n v="0"/>
    <n v="3897"/>
    <n v="3897"/>
    <n v="24984"/>
    <n v="28881"/>
    <n v="2"/>
    <n v="7.575956244161805E-2"/>
    <n v="2.6112420628507365E-3"/>
    <n v="8.3461151040380238E-2"/>
    <n v="0.83816804445515103"/>
    <n v="745.33999999999992"/>
    <n v="25.69"/>
    <n v="821.11"/>
    <n v="8246.09"/>
  </r>
  <r>
    <n v="1996"/>
    <x v="19"/>
    <n v="1993"/>
    <n v="22"/>
    <x v="21"/>
    <s v="US"/>
    <s v="CR"/>
    <n v="1"/>
    <x v="1"/>
    <s v="N"/>
    <n v="59731"/>
    <n v="7294"/>
    <n v="4790"/>
    <n v="0.98250000000000004"/>
    <x v="1900"/>
    <n v="398"/>
    <n v="2105"/>
    <n v="2504"/>
    <n v="32966"/>
    <n v="35470"/>
    <n v="3"/>
    <n v="0.26996190421356669"/>
    <n v="3.2517817559703725E-2"/>
    <n v="0.11419962521093878"/>
    <n v="0.58332065301579084"/>
    <n v="1969.31"/>
    <n v="237.20999999999998"/>
    <n v="833.06"/>
    <n v="4255.1900000000005"/>
  </r>
  <r>
    <n v="1996"/>
    <x v="18"/>
    <n v="1992"/>
    <n v="22"/>
    <x v="21"/>
    <s v="US"/>
    <s v="CR"/>
    <n v="1"/>
    <x v="2"/>
    <s v="N"/>
    <n v="2392"/>
    <n v="118"/>
    <n v="113"/>
    <n v="1"/>
    <x v="1901"/>
    <n v="1"/>
    <n v="2"/>
    <n v="4"/>
    <n v="2034"/>
    <n v="2038"/>
    <n v="4"/>
    <n v="0.15196823787801994"/>
    <n v="8.4473728670383529E-5"/>
    <n v="0.61032268964352099"/>
    <n v="0.23762459874978886"/>
    <n v="17.989999999999998"/>
    <n v="0.01"/>
    <n v="72.25"/>
    <n v="28.130000000000003"/>
  </r>
  <r>
    <n v="1996"/>
    <x v="21"/>
    <n v="1995"/>
    <n v="23"/>
    <x v="22"/>
    <s v="US"/>
    <s v="CR"/>
    <n v="0"/>
    <x v="4"/>
    <s v="Y"/>
    <n v="13860"/>
    <n v="250"/>
    <n v="230"/>
    <n v="0.56110000000000004"/>
    <x v="1902"/>
    <n v="0"/>
    <n v="19"/>
    <n v="19"/>
    <n v="169"/>
    <n v="188"/>
    <n v="1"/>
    <n v="0.28268607767067955"/>
    <n v="5.367355917289926E-2"/>
    <n v="0.1858177018757749"/>
    <n v="0.47782266128064638"/>
    <n v="70.680000000000007"/>
    <n v="13.420000000000002"/>
    <n v="46.46"/>
    <n v="119.47000000000001"/>
  </r>
  <r>
    <n v="1996"/>
    <x v="20"/>
    <n v="1994"/>
    <n v="23"/>
    <x v="22"/>
    <s v="US"/>
    <s v="CR"/>
    <n v="0"/>
    <x v="0"/>
    <s v="N"/>
    <n v="28510"/>
    <n v="781"/>
    <n v="647"/>
    <n v="0.78129999999999999"/>
    <x v="1903"/>
    <n v="0"/>
    <n v="134"/>
    <n v="134"/>
    <n v="1966"/>
    <n v="2100"/>
    <n v="2"/>
    <n v="0.2424106743082296"/>
    <n v="7.9571185508321724E-3"/>
    <n v="0.17917588813979965"/>
    <n v="0.57045631900113858"/>
    <n v="189.49"/>
    <n v="6.2200000000000006"/>
    <n v="140.06"/>
    <n v="445.92"/>
  </r>
  <r>
    <n v="1996"/>
    <x v="19"/>
    <n v="1993"/>
    <n v="23"/>
    <x v="22"/>
    <s v="US"/>
    <s v="CR"/>
    <n v="0"/>
    <x v="1"/>
    <s v="N"/>
    <n v="20125"/>
    <n v="1378"/>
    <n v="854"/>
    <n v="0.93259999999999998"/>
    <x v="1904"/>
    <n v="347"/>
    <n v="177"/>
    <n v="524"/>
    <n v="4629"/>
    <n v="5153"/>
    <n v="3"/>
    <n v="0.43764239794511606"/>
    <n v="3.2361520265857868E-2"/>
    <n v="9.3282444963647723E-2"/>
    <n v="0.43671363682537845"/>
    <n v="603.15"/>
    <n v="44.599999999999994"/>
    <n v="128.56"/>
    <n v="601.87"/>
  </r>
  <r>
    <n v="1996"/>
    <x v="18"/>
    <n v="1992"/>
    <n v="23"/>
    <x v="22"/>
    <s v="US"/>
    <s v="CR"/>
    <n v="0"/>
    <x v="2"/>
    <s v="N"/>
    <n v="7958"/>
    <n v="1054"/>
    <n v="689"/>
    <n v="1"/>
    <x v="1588"/>
    <n v="0"/>
    <n v="363"/>
    <n v="364"/>
    <n v="6107"/>
    <n v="6471"/>
    <n v="4"/>
    <n v="0.64779205995351707"/>
    <n v="7.0198738319973448E-4"/>
    <n v="4.6103495707442025E-3"/>
    <n v="0.34689560309253908"/>
    <n v="682.86999999999989"/>
    <n v="0.74"/>
    <n v="4.8600000000000003"/>
    <n v="365.68"/>
  </r>
  <r>
    <n v="1996"/>
    <x v="20"/>
    <n v="1995"/>
    <n v="24"/>
    <x v="23"/>
    <s v="US"/>
    <s v="CR"/>
    <n v="2"/>
    <x v="0"/>
    <s v="Y"/>
    <n v="159527"/>
    <n v="3367"/>
    <n v="3081"/>
    <n v="0.62329999999999997"/>
    <x v="1905"/>
    <n v="0"/>
    <n v="285"/>
    <n v="285"/>
    <n v="872"/>
    <n v="1157"/>
    <n v="1"/>
    <n v="0.2743782017967184"/>
    <n v="5.3016556537233653E-2"/>
    <n v="0.19605018932363202"/>
    <n v="0.47655505234241596"/>
    <n v="923.9"/>
    <n v="178.52"/>
    <n v="660.15"/>
    <n v="1604.68"/>
  </r>
  <r>
    <n v="1996"/>
    <x v="19"/>
    <n v="1994"/>
    <n v="24"/>
    <x v="23"/>
    <s v="US"/>
    <s v="CR"/>
    <n v="2"/>
    <x v="1"/>
    <s v="N"/>
    <n v="61673"/>
    <n v="7756"/>
    <n v="3021"/>
    <n v="0.88580000000000003"/>
    <x v="1906"/>
    <n v="0"/>
    <n v="4735"/>
    <n v="4735"/>
    <n v="12766"/>
    <n v="17501"/>
    <n v="2"/>
    <n v="0.28173953404417162"/>
    <n v="6.1835200680754494E-3"/>
    <n v="4.0677660164257806E-2"/>
    <n v="0.67139928572349505"/>
    <n v="2185.1999999999998"/>
    <n v="47.959999999999994"/>
    <n v="315.5"/>
    <n v="5207.4400000000005"/>
  </r>
  <r>
    <n v="1996"/>
    <x v="18"/>
    <n v="1993"/>
    <n v="24"/>
    <x v="23"/>
    <s v="US"/>
    <s v="CR"/>
    <n v="2"/>
    <x v="2"/>
    <s v="N"/>
    <n v="24643"/>
    <n v="15066"/>
    <n v="306"/>
    <n v="0.999"/>
    <x v="1388"/>
    <n v="0"/>
    <n v="14760"/>
    <n v="14760"/>
    <n v="4454"/>
    <n v="19214"/>
    <n v="3"/>
    <n v="6.6035231179726811E-3"/>
    <n v="2.0841353493249794E-4"/>
    <n v="3.213152619771409E-3"/>
    <n v="0.98997491072732346"/>
    <n v="99.49"/>
    <n v="3.14"/>
    <n v="48.41"/>
    <n v="14915.16"/>
  </r>
  <r>
    <n v="1996"/>
    <x v="17"/>
    <n v="1992"/>
    <n v="24"/>
    <x v="23"/>
    <s v="US"/>
    <s v="CR"/>
    <n v="2"/>
    <x v="3"/>
    <s v="N"/>
    <n v="507"/>
    <n v="411"/>
    <n v="0"/>
    <n v="1"/>
    <x v="55"/>
    <n v="0"/>
    <n v="411"/>
    <n v="411"/>
    <n v="44"/>
    <n v="455"/>
    <n v="4"/>
    <n v="1.4568410829185385E-4"/>
    <n v="0"/>
    <n v="7.5270122617457802E-4"/>
    <n v="0.9991016146655336"/>
    <n v="6.0000000000000005E-2"/>
    <n v="0"/>
    <n v="0.31"/>
    <n v="411.48"/>
  </r>
  <r>
    <n v="1996"/>
    <x v="20"/>
    <n v="1995"/>
    <n v="25"/>
    <x v="24"/>
    <s v="US"/>
    <s v="CR"/>
    <n v="2"/>
    <x v="0"/>
    <s v="Y"/>
    <n v="12456"/>
    <n v="372"/>
    <n v="300"/>
    <n v="0.6794"/>
    <x v="1907"/>
    <n v="0"/>
    <n v="71"/>
    <n v="71"/>
    <n v="493"/>
    <n v="564"/>
    <n v="1"/>
    <n v="0.17037712569068184"/>
    <n v="6.5152084115659037E-2"/>
    <n v="0.15361300359422778"/>
    <n v="0.61085778659943135"/>
    <n v="63.52"/>
    <n v="24.29"/>
    <n v="57.269999999999996"/>
    <n v="227.74"/>
  </r>
  <r>
    <n v="1996"/>
    <x v="19"/>
    <n v="1994"/>
    <n v="25"/>
    <x v="24"/>
    <s v="US"/>
    <s v="CR"/>
    <n v="2"/>
    <x v="1"/>
    <s v="N"/>
    <n v="9484"/>
    <n v="1158"/>
    <n v="620"/>
    <n v="0.93149999999999999"/>
    <x v="1908"/>
    <n v="0"/>
    <n v="538"/>
    <n v="538"/>
    <n v="3425"/>
    <n v="3963"/>
    <n v="2"/>
    <n v="9.8154109027520087E-2"/>
    <n v="1.0614520318608205E-2"/>
    <n v="5.3133009432252611E-2"/>
    <n v="0.83809836122161907"/>
    <n v="113.74"/>
    <n v="12.3"/>
    <n v="61.57"/>
    <n v="971.18"/>
  </r>
  <r>
    <n v="1996"/>
    <x v="18"/>
    <n v="1993"/>
    <n v="25"/>
    <x v="24"/>
    <s v="US"/>
    <s v="CR"/>
    <n v="2"/>
    <x v="2"/>
    <s v="N"/>
    <n v="967"/>
    <n v="183"/>
    <n v="12"/>
    <n v="0.999"/>
    <x v="1597"/>
    <n v="0"/>
    <n v="170"/>
    <n v="170"/>
    <n v="583"/>
    <n v="753"/>
    <n v="3"/>
    <n v="2.4301004805591962E-2"/>
    <n v="8.1913499344692E-4"/>
    <n v="1.8676277850589777E-2"/>
    <n v="0.95620358235037139"/>
    <n v="4.45"/>
    <n v="0.15"/>
    <n v="3.42"/>
    <n v="175.10000000000002"/>
  </r>
  <r>
    <n v="1996"/>
    <x v="17"/>
    <n v="1992"/>
    <n v="25"/>
    <x v="24"/>
    <s v="US"/>
    <s v="CR"/>
    <n v="2"/>
    <x v="3"/>
    <s v="N"/>
    <n v="22"/>
    <n v="0"/>
    <n v="0"/>
    <n v="1"/>
    <x v="55"/>
    <n v="0"/>
    <n v="0"/>
    <n v="0"/>
    <n v="19"/>
    <n v="19"/>
    <n v="4"/>
    <n v="0"/>
    <n v="0"/>
    <n v="0.25"/>
    <n v="0.75"/>
    <n v="0"/>
    <n v="0"/>
    <n v="0.01"/>
    <n v="0.03"/>
  </r>
  <r>
    <n v="1996"/>
    <x v="21"/>
    <n v="1995"/>
    <n v="26"/>
    <x v="25"/>
    <s v="US"/>
    <s v="CR"/>
    <n v="0"/>
    <x v="4"/>
    <s v="Y"/>
    <n v="79033"/>
    <n v="1469"/>
    <n v="1303"/>
    <n v="0.54830000000000001"/>
    <x v="1909"/>
    <n v="0"/>
    <n v="165"/>
    <n v="165"/>
    <n v="855"/>
    <n v="1020"/>
    <n v="1"/>
    <n v="0.27425654984688674"/>
    <n v="5.446070091867982E-2"/>
    <n v="0.16528751275944201"/>
    <n v="0.50599523647499145"/>
    <n v="403.02000000000004"/>
    <n v="80.03"/>
    <n v="242.89000000000001"/>
    <n v="743.56"/>
  </r>
  <r>
    <n v="1996"/>
    <x v="20"/>
    <n v="1994"/>
    <n v="26"/>
    <x v="25"/>
    <s v="US"/>
    <s v="CR"/>
    <n v="0"/>
    <x v="0"/>
    <s v="N"/>
    <n v="44087"/>
    <n v="920"/>
    <n v="818"/>
    <n v="0.76549999999999996"/>
    <x v="1910"/>
    <n v="0"/>
    <n v="102"/>
    <n v="102"/>
    <n v="490"/>
    <n v="592"/>
    <n v="2"/>
    <n v="0.29642259823193379"/>
    <n v="1.4357392645365886E-2"/>
    <n v="0.23430135320054737"/>
    <n v="0.45491865592215297"/>
    <n v="272.94"/>
    <n v="13.22"/>
    <n v="215.74"/>
    <n v="418.88"/>
  </r>
  <r>
    <n v="1996"/>
    <x v="19"/>
    <n v="1993"/>
    <n v="26"/>
    <x v="25"/>
    <s v="US"/>
    <s v="CR"/>
    <n v="0"/>
    <x v="1"/>
    <s v="N"/>
    <n v="21682"/>
    <n v="2386"/>
    <n v="2208"/>
    <n v="0.94969999999999999"/>
    <x v="1911"/>
    <n v="31"/>
    <n v="146"/>
    <n v="177"/>
    <n v="5848"/>
    <n v="6025"/>
    <n v="3"/>
    <n v="0.68200254759989276"/>
    <n v="0.11650660364709038"/>
    <n v="0.10198360820595334"/>
    <n v="9.9507240547063572E-2"/>
    <n v="1627.64"/>
    <n v="278.05"/>
    <n v="243.39"/>
    <n v="237.48000000000002"/>
  </r>
  <r>
    <n v="1996"/>
    <x v="18"/>
    <n v="1992"/>
    <n v="26"/>
    <x v="25"/>
    <s v="US"/>
    <s v="CR"/>
    <n v="0"/>
    <x v="2"/>
    <s v="N"/>
    <n v="6439"/>
    <n v="364"/>
    <n v="348"/>
    <n v="1"/>
    <x v="1912"/>
    <n v="8"/>
    <n v="7"/>
    <n v="16"/>
    <n v="4327"/>
    <n v="4343"/>
    <n v="4"/>
    <n v="0.92974900562337137"/>
    <n v="1.174050198875326E-2"/>
    <n v="1.0780414209299137E-2"/>
    <n v="4.773007817857633E-2"/>
    <n v="338.94"/>
    <n v="4.28"/>
    <n v="3.93"/>
    <n v="17.399999999999999"/>
  </r>
  <r>
    <n v="1996"/>
    <x v="21"/>
    <n v="1995"/>
    <n v="27"/>
    <x v="26"/>
    <s v="US"/>
    <s v="OR"/>
    <n v="0"/>
    <x v="4"/>
    <s v="Y"/>
    <n v="453240"/>
    <n v="4498"/>
    <n v="4190"/>
    <n v="0.54139999999999999"/>
    <x v="1913"/>
    <n v="0"/>
    <n v="307"/>
    <n v="307"/>
    <n v="3065"/>
    <n v="3372"/>
    <n v="1"/>
    <n v="0.52319990396820282"/>
    <n v="1.4962732104630203E-2"/>
    <n v="0.31541999462044107"/>
    <n v="0.14641736930672603"/>
    <n v="2353.62"/>
    <n v="67.31"/>
    <n v="1418.92"/>
    <n v="658.66"/>
  </r>
  <r>
    <n v="1996"/>
    <x v="20"/>
    <n v="1994"/>
    <n v="27"/>
    <x v="26"/>
    <s v="US"/>
    <s v="OR"/>
    <n v="0"/>
    <x v="0"/>
    <s v="N"/>
    <n v="238799"/>
    <n v="7905"/>
    <n v="6090"/>
    <n v="0.78720000000000001"/>
    <x v="1914"/>
    <n v="0"/>
    <n v="1815"/>
    <n v="1815"/>
    <n v="16755"/>
    <n v="18570"/>
    <n v="2"/>
    <n v="0.5373862335477424"/>
    <n v="1.7543593343832421E-2"/>
    <n v="0.15320696481541216"/>
    <n v="0.2918632082930131"/>
    <n v="4248.28"/>
    <n v="138.69"/>
    <n v="1211.1699999999998"/>
    <n v="2307.31"/>
  </r>
  <r>
    <n v="1996"/>
    <x v="19"/>
    <n v="1993"/>
    <n v="27"/>
    <x v="26"/>
    <s v="US"/>
    <s v="OR"/>
    <n v="0"/>
    <x v="1"/>
    <s v="N"/>
    <n v="190768"/>
    <n v="27363"/>
    <n v="15328"/>
    <n v="0.93710000000000004"/>
    <x v="1915"/>
    <n v="1051"/>
    <n v="10983"/>
    <n v="12035"/>
    <n v="45706"/>
    <n v="57741"/>
    <n v="3"/>
    <n v="0.53185407377440685"/>
    <n v="6.3185922658822698E-3"/>
    <n v="3.3890531576698905E-2"/>
    <n v="0.42793680238301196"/>
    <n v="14553.49"/>
    <n v="172.9"/>
    <n v="927.37"/>
    <n v="11709.93"/>
  </r>
  <r>
    <n v="1996"/>
    <x v="18"/>
    <n v="1992"/>
    <n v="27"/>
    <x v="26"/>
    <s v="US"/>
    <s v="OR"/>
    <n v="0"/>
    <x v="2"/>
    <s v="N"/>
    <n v="34760"/>
    <n v="10157"/>
    <n v="4106"/>
    <n v="1"/>
    <x v="1916"/>
    <n v="626"/>
    <n v="5425"/>
    <n v="6051"/>
    <n v="21125"/>
    <n v="27176"/>
    <n v="4"/>
    <n v="0.39082730838295054"/>
    <n v="4.388762876854739E-3"/>
    <n v="8.2685552720284782E-3"/>
    <n v="0.59651537346816619"/>
    <n v="3969.93"/>
    <n v="44.58"/>
    <n v="83.99"/>
    <n v="6059.26"/>
  </r>
  <r>
    <n v="1996"/>
    <x v="21"/>
    <n v="1995"/>
    <n v="28"/>
    <x v="27"/>
    <s v="US"/>
    <s v="WA"/>
    <n v="0"/>
    <x v="4"/>
    <s v="Y"/>
    <n v="171753"/>
    <n v="5399"/>
    <n v="2932"/>
    <n v="0.61399999999999999"/>
    <x v="1917"/>
    <n v="0"/>
    <n v="2467"/>
    <n v="2467"/>
    <n v="7864"/>
    <n v="10331"/>
    <n v="1"/>
    <n v="0.25264033156230958"/>
    <n v="4.4945359998074036E-3"/>
    <n v="9.7748287465115033E-2"/>
    <n v="0.64511684497276789"/>
    <n v="1364.23"/>
    <n v="24.27"/>
    <n v="527.83000000000004"/>
    <n v="3483.56"/>
  </r>
  <r>
    <n v="1996"/>
    <x v="20"/>
    <n v="1994"/>
    <n v="28"/>
    <x v="27"/>
    <s v="US"/>
    <s v="WA"/>
    <n v="0"/>
    <x v="0"/>
    <s v="N"/>
    <n v="110029"/>
    <n v="8774"/>
    <n v="5744"/>
    <n v="0.81369999999999998"/>
    <x v="1918"/>
    <n v="0"/>
    <n v="3030"/>
    <n v="3030"/>
    <n v="12174"/>
    <n v="15204"/>
    <n v="2"/>
    <n v="0.20940505033698545"/>
    <n v="5.5670403858295173E-3"/>
    <n v="7.2613124311954824E-2"/>
    <n v="0.71241478496523014"/>
    <n v="1837.5000000000002"/>
    <n v="48.85"/>
    <n v="637.16999999999996"/>
    <n v="6251.34"/>
  </r>
  <r>
    <n v="1996"/>
    <x v="19"/>
    <n v="1993"/>
    <n v="28"/>
    <x v="27"/>
    <s v="US"/>
    <s v="WA"/>
    <n v="0"/>
    <x v="1"/>
    <s v="N"/>
    <n v="55758"/>
    <n v="10972"/>
    <n v="2728"/>
    <n v="0.95389999999999997"/>
    <x v="1919"/>
    <n v="568"/>
    <n v="7675"/>
    <n v="8244"/>
    <n v="14331"/>
    <n v="22575"/>
    <n v="3"/>
    <n v="0.23796790469107718"/>
    <n v="3.6200183735071527E-3"/>
    <n v="2.2291548186709829E-2"/>
    <n v="0.73612052874870582"/>
    <n v="2611.06"/>
    <n v="39.72"/>
    <n v="244.59"/>
    <n v="8076.95"/>
  </r>
  <r>
    <n v="1996"/>
    <x v="18"/>
    <n v="1992"/>
    <n v="28"/>
    <x v="27"/>
    <s v="US"/>
    <s v="WA"/>
    <n v="0"/>
    <x v="2"/>
    <s v="N"/>
    <n v="18280"/>
    <n v="5388"/>
    <n v="2218"/>
    <n v="1"/>
    <x v="1920"/>
    <n v="231"/>
    <n v="2938"/>
    <n v="3169"/>
    <n v="11063"/>
    <n v="14232"/>
    <n v="4"/>
    <n v="0.40121972042196541"/>
    <n v="4.2667943549883815E-3"/>
    <n v="5.675448950654402E-3"/>
    <n v="0.58883803627239184"/>
    <n v="2161.8200000000002"/>
    <n v="22.99"/>
    <n v="30.58"/>
    <n v="3172.73"/>
  </r>
  <r>
    <n v="1996"/>
    <x v="21"/>
    <n v="1995"/>
    <n v="29"/>
    <x v="28"/>
    <s v="US"/>
    <s v="CR"/>
    <n v="0"/>
    <x v="4"/>
    <s v="Y"/>
    <n v="4597"/>
    <n v="99"/>
    <n v="85"/>
    <n v="0.6018"/>
    <x v="1921"/>
    <n v="0"/>
    <n v="14"/>
    <n v="14"/>
    <n v="94"/>
    <n v="108"/>
    <n v="1"/>
    <n v="0.24209575429087624"/>
    <n v="6.5241393154672287E-3"/>
    <n v="0.141724380206765"/>
    <n v="0.60965572618689146"/>
    <n v="24.12"/>
    <n v="0.65"/>
    <n v="14.12"/>
    <n v="60.74"/>
  </r>
  <r>
    <n v="1996"/>
    <x v="20"/>
    <n v="1994"/>
    <n v="29"/>
    <x v="28"/>
    <s v="US"/>
    <s v="CR"/>
    <n v="0"/>
    <x v="0"/>
    <s v="N"/>
    <n v="2948"/>
    <n v="168"/>
    <n v="113"/>
    <n v="0.81859999999999999"/>
    <x v="1922"/>
    <n v="0"/>
    <n v="55"/>
    <n v="55"/>
    <n v="195"/>
    <n v="250"/>
    <n v="2"/>
    <n v="0.16577793577438085"/>
    <n v="4.088162104514753E-3"/>
    <n v="0.12892522810759569"/>
    <n v="0.70120867401350873"/>
    <n v="27.98"/>
    <n v="0.69"/>
    <n v="21.759999999999998"/>
    <n v="118.35"/>
  </r>
  <r>
    <n v="1996"/>
    <x v="19"/>
    <n v="1993"/>
    <n v="29"/>
    <x v="28"/>
    <s v="US"/>
    <s v="CR"/>
    <n v="0"/>
    <x v="1"/>
    <s v="N"/>
    <n v="1328"/>
    <n v="297"/>
    <n v="88"/>
    <n v="0.96499999999999997"/>
    <x v="854"/>
    <n v="1"/>
    <n v="207"/>
    <n v="209"/>
    <n v="241"/>
    <n v="450"/>
    <n v="3"/>
    <n v="0.1163236481033091"/>
    <n v="1.5469464622006996E-3"/>
    <n v="7.7952649986548286E-2"/>
    <n v="0.80417675544794187"/>
    <n v="34.589999999999996"/>
    <n v="0.46"/>
    <n v="23.18"/>
    <n v="239.13"/>
  </r>
  <r>
    <n v="1996"/>
    <x v="18"/>
    <n v="1992"/>
    <n v="29"/>
    <x v="28"/>
    <s v="US"/>
    <s v="CR"/>
    <n v="0"/>
    <x v="2"/>
    <s v="N"/>
    <n v="252"/>
    <n v="74"/>
    <n v="32"/>
    <n v="1"/>
    <x v="1923"/>
    <n v="1"/>
    <n v="41"/>
    <n v="42"/>
    <n v="86"/>
    <n v="128"/>
    <n v="4"/>
    <n v="0.27270302707027605"/>
    <n v="3.2004267235631418E-3"/>
    <n v="3.7605014001866915E-2"/>
    <n v="0.68649153220429393"/>
    <n v="20.45"/>
    <n v="0.24"/>
    <n v="2.82"/>
    <n v="51.48"/>
  </r>
  <r>
    <n v="1996"/>
    <x v="21"/>
    <n v="1995"/>
    <n v="30"/>
    <x v="29"/>
    <s v="US"/>
    <s v="CR"/>
    <n v="1"/>
    <x v="4"/>
    <s v="Y"/>
    <n v="117366"/>
    <n v="2551"/>
    <n v="2339"/>
    <n v="0.56420000000000003"/>
    <x v="1924"/>
    <n v="0"/>
    <n v="212"/>
    <n v="212"/>
    <n v="1556"/>
    <n v="1768"/>
    <n v="1"/>
    <n v="0.23887201395285029"/>
    <n v="4.452370220854808E-2"/>
    <n v="0.14169197907072448"/>
    <n v="0.57491230476787702"/>
    <n v="609.46999999999991"/>
    <n v="113.60000000000001"/>
    <n v="361.52"/>
    <n v="1466.8600000000001"/>
  </r>
  <r>
    <n v="1996"/>
    <x v="20"/>
    <n v="1994"/>
    <n v="30"/>
    <x v="29"/>
    <s v="US"/>
    <s v="CR"/>
    <n v="1"/>
    <x v="0"/>
    <s v="N"/>
    <n v="207039"/>
    <n v="10470"/>
    <n v="7412"/>
    <n v="0.78939999999999999"/>
    <x v="1925"/>
    <n v="0"/>
    <n v="3058"/>
    <n v="3058"/>
    <n v="12048"/>
    <n v="15106"/>
    <n v="2"/>
    <n v="0.29825206482125255"/>
    <n v="5.252783019949114E-3"/>
    <n v="0.11421364883139901"/>
    <n v="0.58228150332739925"/>
    <n v="3122.8900000000003"/>
    <n v="55"/>
    <n v="1195.8899999999999"/>
    <n v="6096.8600000000006"/>
  </r>
  <r>
    <n v="1996"/>
    <x v="19"/>
    <n v="1993"/>
    <n v="30"/>
    <x v="29"/>
    <s v="US"/>
    <s v="CR"/>
    <n v="1"/>
    <x v="1"/>
    <s v="N"/>
    <n v="60019"/>
    <n v="9593"/>
    <n v="5243"/>
    <n v="0.95420000000000005"/>
    <x v="1926"/>
    <n v="992"/>
    <n v="3357"/>
    <n v="4349"/>
    <n v="18853"/>
    <n v="23202"/>
    <n v="3"/>
    <n v="0.45898407979594447"/>
    <n v="1.3907376580111264E-2"/>
    <n v="3.6255911573184668E-2"/>
    <n v="0.49085263205075941"/>
    <n v="4403.25"/>
    <n v="133.42000000000002"/>
    <n v="347.82"/>
    <n v="4708.9799999999996"/>
  </r>
  <r>
    <n v="1996"/>
    <x v="18"/>
    <n v="1992"/>
    <n v="30"/>
    <x v="29"/>
    <s v="US"/>
    <s v="CR"/>
    <n v="1"/>
    <x v="2"/>
    <s v="N"/>
    <n v="9738"/>
    <n v="1668"/>
    <n v="1229"/>
    <n v="1"/>
    <x v="1927"/>
    <n v="27"/>
    <n v="411"/>
    <n v="438"/>
    <n v="7096"/>
    <n v="7534"/>
    <n v="4"/>
    <n v="0.682397515676894"/>
    <n v="3.5250530556454798E-3"/>
    <n v="2.2205436255290575E-2"/>
    <n v="0.29187199501216982"/>
    <n v="1138.28"/>
    <n v="5.88"/>
    <n v="37.04"/>
    <n v="486.86"/>
  </r>
  <r>
    <n v="1997"/>
    <x v="21"/>
    <n v="1996"/>
    <n v="1"/>
    <x v="0"/>
    <s v="US"/>
    <s v="AK"/>
    <n v="3"/>
    <x v="0"/>
    <s v="Y"/>
    <n v="53935"/>
    <n v="809"/>
    <n v="809"/>
    <n v="0.55840000000000001"/>
    <x v="1928"/>
    <n v="0"/>
    <n v="0"/>
    <n v="0"/>
    <n v="466"/>
    <n v="466"/>
    <n v="1"/>
    <n v="0.58861557478368365"/>
    <n v="0.32480840543881334"/>
    <n v="0"/>
    <n v="8.6576019777503094E-2"/>
    <n v="476.19000000000005"/>
    <n v="262.77"/>
    <n v="0"/>
    <n v="70.040000000000006"/>
  </r>
  <r>
    <n v="1997"/>
    <x v="20"/>
    <n v="1995"/>
    <n v="1"/>
    <x v="0"/>
    <s v="US"/>
    <s v="AK"/>
    <n v="3"/>
    <x v="1"/>
    <s v="N"/>
    <n v="33419"/>
    <n v="3046"/>
    <n v="3046"/>
    <n v="0.76819999999999999"/>
    <x v="1929"/>
    <n v="0"/>
    <n v="0"/>
    <n v="0"/>
    <n v="1131"/>
    <n v="1131"/>
    <n v="2"/>
    <n v="0.94114442311163615"/>
    <n v="4.2941301957695396E-2"/>
    <n v="0"/>
    <n v="1.5914274930668371E-2"/>
    <n v="2867.62"/>
    <n v="130.84"/>
    <n v="0"/>
    <n v="48.49"/>
  </r>
  <r>
    <n v="1997"/>
    <x v="19"/>
    <n v="1994"/>
    <n v="1"/>
    <x v="0"/>
    <s v="US"/>
    <s v="AK"/>
    <n v="3"/>
    <x v="2"/>
    <s v="N"/>
    <n v="11955"/>
    <n v="3036"/>
    <n v="2927"/>
    <n v="0.96450000000000002"/>
    <x v="615"/>
    <n v="109"/>
    <n v="0"/>
    <n v="109"/>
    <n v="4170"/>
    <n v="4279"/>
    <n v="3"/>
    <n v="0.97342856766511232"/>
    <n v="2.0726309966015963E-2"/>
    <n v="0"/>
    <n v="5.8451223688716766E-3"/>
    <n v="2956.03"/>
    <n v="62.94"/>
    <n v="0"/>
    <n v="17.75"/>
  </r>
  <r>
    <n v="1997"/>
    <x v="18"/>
    <n v="1993"/>
    <n v="1"/>
    <x v="0"/>
    <s v="US"/>
    <s v="AK"/>
    <n v="3"/>
    <x v="3"/>
    <s v="N"/>
    <n v="3624"/>
    <n v="1102"/>
    <n v="1068"/>
    <n v="1"/>
    <x v="1930"/>
    <n v="34"/>
    <n v="0"/>
    <n v="34"/>
    <n v="2158"/>
    <n v="2192"/>
    <n v="4"/>
    <n v="0.99155892432951909"/>
    <n v="1.5866683591129159E-3"/>
    <n v="0"/>
    <n v="6.8544073113677969E-3"/>
    <n v="1093.6300000000001"/>
    <n v="1.75"/>
    <n v="0"/>
    <n v="7.56"/>
  </r>
  <r>
    <n v="1997"/>
    <x v="21"/>
    <n v="1996"/>
    <n v="2"/>
    <x v="1"/>
    <s v="CA"/>
    <s v="BC"/>
    <n v="3"/>
    <x v="0"/>
    <s v="Y"/>
    <n v="896130"/>
    <n v="155284"/>
    <n v="155284"/>
    <n v="0.58779999999999999"/>
    <x v="1931"/>
    <n v="0"/>
    <n v="0"/>
    <n v="0"/>
    <n v="19653"/>
    <n v="19653"/>
    <n v="1"/>
    <n v="0.10188338228955678"/>
    <n v="0.85012099366461635"/>
    <n v="8.6728923381454975E-3"/>
    <n v="3.9322731707681469E-2"/>
    <n v="15820.96"/>
    <n v="132011.03"/>
    <n v="1346.77"/>
    <n v="6106.23"/>
  </r>
  <r>
    <n v="1997"/>
    <x v="20"/>
    <n v="1995"/>
    <n v="2"/>
    <x v="1"/>
    <s v="CA"/>
    <s v="BC"/>
    <n v="3"/>
    <x v="1"/>
    <s v="N"/>
    <n v="355279"/>
    <n v="37211"/>
    <n v="37211"/>
    <n v="0.80769999999999997"/>
    <x v="1932"/>
    <n v="0"/>
    <n v="0"/>
    <n v="0"/>
    <n v="30605"/>
    <n v="30605"/>
    <n v="2"/>
    <n v="0.62502559725586659"/>
    <n v="0.21448484884316527"/>
    <n v="1.7388666045703664E-2"/>
    <n v="0.14310088785526437"/>
    <n v="23257.84"/>
    <n v="7981.2000000000007"/>
    <n v="647.05000000000007"/>
    <n v="5324.93"/>
  </r>
  <r>
    <n v="1997"/>
    <x v="19"/>
    <n v="1994"/>
    <n v="2"/>
    <x v="1"/>
    <s v="CA"/>
    <s v="BC"/>
    <n v="3"/>
    <x v="2"/>
    <s v="N"/>
    <n v="204190"/>
    <n v="21646"/>
    <n v="19455"/>
    <n v="0.96899999999999997"/>
    <x v="1933"/>
    <n v="2191"/>
    <n v="0"/>
    <n v="2191"/>
    <n v="97104"/>
    <n v="99295"/>
    <n v="3"/>
    <n v="0.46696259709206556"/>
    <n v="0.42816688517289719"/>
    <n v="9.1657127229756771E-3"/>
    <n v="9.5704805012061744E-2"/>
    <n v="10108.33"/>
    <n v="9268.52"/>
    <n v="198.41"/>
    <n v="2071.7199999999998"/>
  </r>
  <r>
    <n v="1997"/>
    <x v="18"/>
    <n v="1993"/>
    <n v="2"/>
    <x v="1"/>
    <s v="CA"/>
    <s v="BC"/>
    <n v="3"/>
    <x v="3"/>
    <s v="N"/>
    <n v="51155"/>
    <n v="10266"/>
    <n v="9178"/>
    <n v="1"/>
    <x v="1934"/>
    <n v="1087"/>
    <n v="0"/>
    <n v="1087"/>
    <n v="35772"/>
    <n v="36859"/>
    <n v="4"/>
    <n v="0.32687737179637033"/>
    <n v="0.53422886909632117"/>
    <n v="1.3753496816825241E-3"/>
    <n v="0.13751840942562593"/>
    <n v="3355.88"/>
    <n v="5484.65"/>
    <n v="14.12"/>
    <n v="1411.83"/>
  </r>
  <r>
    <n v="1997"/>
    <x v="22"/>
    <n v="1996"/>
    <n v="3"/>
    <x v="2"/>
    <s v="CA"/>
    <s v="FR"/>
    <n v="0"/>
    <x v="4"/>
    <s v="Y"/>
    <n v="422823"/>
    <n v="7329"/>
    <n v="7108"/>
    <n v="0.57669999999999999"/>
    <x v="1935"/>
    <n v="0"/>
    <n v="220"/>
    <n v="220"/>
    <n v="6313"/>
    <n v="6533"/>
    <n v="1"/>
    <n v="0.42924014745728944"/>
    <n v="0.18865337440890198"/>
    <n v="8.0760425563265556E-2"/>
    <n v="0.30134605257054292"/>
    <n v="3146.15"/>
    <n v="1382.75"/>
    <n v="591.94000000000005"/>
    <n v="2208.7400000000002"/>
  </r>
  <r>
    <n v="1997"/>
    <x v="21"/>
    <n v="1995"/>
    <n v="3"/>
    <x v="2"/>
    <s v="CA"/>
    <s v="FR"/>
    <n v="0"/>
    <x v="0"/>
    <s v="N"/>
    <n v="313637"/>
    <n v="8522"/>
    <n v="8180"/>
    <n v="0.80740000000000001"/>
    <x v="1936"/>
    <n v="0"/>
    <n v="342"/>
    <n v="342"/>
    <n v="30230"/>
    <n v="30572"/>
    <n v="2"/>
    <n v="0.44653387744374484"/>
    <n v="8.4804488676230041E-2"/>
    <n v="5.941019244894271E-2"/>
    <n v="0.40925144143108233"/>
    <n v="3805.71"/>
    <n v="722.77"/>
    <n v="506.34"/>
    <n v="3487.96"/>
  </r>
  <r>
    <n v="1997"/>
    <x v="20"/>
    <n v="1994"/>
    <n v="3"/>
    <x v="2"/>
    <s v="CA"/>
    <s v="FR"/>
    <n v="0"/>
    <x v="1"/>
    <s v="N"/>
    <n v="216074"/>
    <n v="63265"/>
    <n v="23399"/>
    <n v="0.96860000000000002"/>
    <x v="1937"/>
    <n v="10220"/>
    <n v="29645"/>
    <n v="39865"/>
    <n v="62657"/>
    <n v="102522"/>
    <n v="3"/>
    <n v="0.26615219232739545"/>
    <n v="6.945940994725909E-2"/>
    <n v="1.5081591385687102E-2"/>
    <n v="0.64930680633965854"/>
    <n v="16838.349999999999"/>
    <n v="4394.41"/>
    <n v="954.15"/>
    <n v="41078.960000000006"/>
  </r>
  <r>
    <n v="1997"/>
    <x v="19"/>
    <n v="1993"/>
    <n v="3"/>
    <x v="2"/>
    <s v="CA"/>
    <s v="FR"/>
    <n v="0"/>
    <x v="2"/>
    <s v="N"/>
    <n v="42012"/>
    <n v="13691"/>
    <n v="7423"/>
    <n v="1"/>
    <x v="1938"/>
    <n v="334"/>
    <n v="5934"/>
    <n v="6268"/>
    <n v="24119"/>
    <n v="30387"/>
    <n v="4"/>
    <n v="0.24343207047081089"/>
    <n v="0.19956675146126437"/>
    <n v="1.2607444834212321E-2"/>
    <n v="0.54439373323371254"/>
    <n v="3333.0499999999997"/>
    <n v="2732.45"/>
    <n v="172.62"/>
    <n v="7453.79"/>
  </r>
  <r>
    <n v="1997"/>
    <x v="22"/>
    <n v="1996"/>
    <n v="4"/>
    <x v="3"/>
    <s v="CA"/>
    <s v="FR"/>
    <n v="0"/>
    <x v="4"/>
    <s v="Y"/>
    <n v="263575"/>
    <n v="12576"/>
    <n v="10913"/>
    <n v="0.60099999999999998"/>
    <x v="1939"/>
    <n v="0"/>
    <n v="1662"/>
    <n v="1662"/>
    <n v="2165"/>
    <n v="3827"/>
    <n v="1"/>
    <n v="0.15594813629727641"/>
    <n v="0.13160899615459237"/>
    <n v="2.9340714565157237E-2"/>
    <n v="0.68310215298297416"/>
    <n v="1961.21"/>
    <n v="1655.12"/>
    <n v="368.99"/>
    <n v="8590.7200000000012"/>
  </r>
  <r>
    <n v="1997"/>
    <x v="21"/>
    <n v="1995"/>
    <n v="4"/>
    <x v="3"/>
    <s v="CA"/>
    <s v="FR"/>
    <n v="0"/>
    <x v="0"/>
    <s v="N"/>
    <n v="839068"/>
    <n v="111825"/>
    <n v="77833"/>
    <n v="0.83240000000000003"/>
    <x v="1940"/>
    <n v="0"/>
    <n v="33991"/>
    <n v="33991"/>
    <n v="66331"/>
    <n v="100322"/>
    <n v="2"/>
    <n v="6.9464706682970639E-2"/>
    <n v="2.2644314682654442E-2"/>
    <n v="0.10711678972455457"/>
    <n v="0.80077418890982022"/>
    <n v="7767.92"/>
    <n v="2532.21"/>
    <n v="11978.380000000001"/>
    <n v="89546.91"/>
  </r>
  <r>
    <n v="1997"/>
    <x v="20"/>
    <n v="1994"/>
    <n v="4"/>
    <x v="3"/>
    <s v="CA"/>
    <s v="FR"/>
    <n v="0"/>
    <x v="1"/>
    <s v="N"/>
    <n v="95166"/>
    <n v="17521"/>
    <n v="15700"/>
    <n v="0.98829999999999996"/>
    <x v="1941"/>
    <n v="737"/>
    <n v="1083"/>
    <n v="1820"/>
    <n v="51559"/>
    <n v="53379"/>
    <n v="3"/>
    <n v="1.9287831287550489E-2"/>
    <n v="1.8202302211979517E-2"/>
    <n v="0.16982594437319828"/>
    <n v="0.79268392212727168"/>
    <n v="337.95"/>
    <n v="318.93"/>
    <n v="2975.59"/>
    <n v="13888.939999999999"/>
  </r>
  <r>
    <n v="1997"/>
    <x v="19"/>
    <n v="1993"/>
    <n v="4"/>
    <x v="3"/>
    <s v="CA"/>
    <s v="FR"/>
    <n v="0"/>
    <x v="2"/>
    <s v="N"/>
    <n v="6551"/>
    <n v="97"/>
    <n v="57"/>
    <n v="1"/>
    <x v="1942"/>
    <n v="1"/>
    <n v="38"/>
    <n v="39"/>
    <n v="5797"/>
    <n v="5836"/>
    <n v="4"/>
    <n v="9.9375064030324759E-3"/>
    <n v="8.2061264214732102E-2"/>
    <n v="8.5339616842536631E-2"/>
    <n v="0.82266161253969883"/>
    <n v="0.97"/>
    <n v="8.01"/>
    <n v="8.33"/>
    <n v="80.3"/>
  </r>
  <r>
    <n v="1997"/>
    <x v="22"/>
    <n v="1996"/>
    <n v="5"/>
    <x v="4"/>
    <s v="CA"/>
    <s v="WC"/>
    <n v="1"/>
    <x v="4"/>
    <s v="Y"/>
    <n v="189934"/>
    <n v="3859"/>
    <n v="3828"/>
    <n v="0.56289999999999996"/>
    <x v="1943"/>
    <n v="0"/>
    <n v="31"/>
    <n v="31"/>
    <n v="387"/>
    <n v="418"/>
    <n v="1"/>
    <n v="0.37766336469472517"/>
    <n v="0.24151985717654187"/>
    <n v="6.9315499402742967E-2"/>
    <n v="0.31150127872598987"/>
    <n v="1457.52"/>
    <n v="932.09999999999991"/>
    <n v="267.51"/>
    <n v="1202.18"/>
  </r>
  <r>
    <n v="1997"/>
    <x v="21"/>
    <n v="1995"/>
    <n v="5"/>
    <x v="4"/>
    <s v="CA"/>
    <s v="WC"/>
    <n v="1"/>
    <x v="0"/>
    <s v="N"/>
    <n v="543989"/>
    <n v="34860"/>
    <n v="32983"/>
    <n v="0.80830000000000002"/>
    <x v="1944"/>
    <n v="0"/>
    <n v="1876"/>
    <n v="1876"/>
    <n v="53737"/>
    <n v="55613"/>
    <n v="2"/>
    <n v="0.54414297036826043"/>
    <n v="0.1843020252184896"/>
    <n v="7.7536084091847229E-2"/>
    <n v="0.1940189203214028"/>
    <n v="18969.330000000002"/>
    <n v="6424.9400000000005"/>
    <n v="2702.98"/>
    <n v="6763.68"/>
  </r>
  <r>
    <n v="1997"/>
    <x v="20"/>
    <n v="1994"/>
    <n v="5"/>
    <x v="4"/>
    <s v="CA"/>
    <s v="WC"/>
    <n v="1"/>
    <x v="1"/>
    <s v="N"/>
    <n v="140645"/>
    <n v="31887"/>
    <n v="24654"/>
    <n v="0.97219999999999995"/>
    <x v="1945"/>
    <n v="2483"/>
    <n v="4748"/>
    <n v="7232"/>
    <n v="56186"/>
    <n v="63418"/>
    <n v="3"/>
    <n v="0.6108398592159282"/>
    <n v="0.1240836036356988"/>
    <n v="3.8877440522242047E-2"/>
    <n v="0.226199096626131"/>
    <n v="19477.93"/>
    <n v="3956.67"/>
    <n v="1239.69"/>
    <n v="7212.84"/>
  </r>
  <r>
    <n v="1997"/>
    <x v="19"/>
    <n v="1993"/>
    <n v="5"/>
    <x v="4"/>
    <s v="CA"/>
    <s v="WC"/>
    <n v="1"/>
    <x v="2"/>
    <s v="N"/>
    <n v="4324"/>
    <n v="1554"/>
    <n v="1121"/>
    <n v="1"/>
    <x v="1946"/>
    <n v="109"/>
    <n v="324"/>
    <n v="433"/>
    <n v="2336"/>
    <n v="2769"/>
    <n v="4"/>
    <n v="0.60126179313538231"/>
    <n v="0.11399226974847744"/>
    <n v="1.4695195282102733E-2"/>
    <n v="0.2700507418340376"/>
    <n v="934.92"/>
    <n v="177.25"/>
    <n v="22.85"/>
    <n v="419.91"/>
  </r>
  <r>
    <n v="1997"/>
    <x v="22"/>
    <n v="1996"/>
    <n v="6"/>
    <x v="5"/>
    <s v="CA"/>
    <s v="WC"/>
    <n v="0"/>
    <x v="4"/>
    <s v="Y"/>
    <n v="32136"/>
    <n v="652"/>
    <n v="647"/>
    <n v="0.56289999999999996"/>
    <x v="178"/>
    <n v="0"/>
    <n v="5"/>
    <n v="5"/>
    <n v="65"/>
    <n v="70"/>
    <n v="1"/>
    <n v="0.37766275134381844"/>
    <n v="0.2415197782508155"/>
    <n v="6.9311934332838165E-2"/>
    <n v="0.3115055360725279"/>
    <n v="246.61"/>
    <n v="157.71"/>
    <n v="45.26"/>
    <n v="203.41"/>
  </r>
  <r>
    <n v="1997"/>
    <x v="21"/>
    <n v="1995"/>
    <n v="6"/>
    <x v="5"/>
    <s v="CA"/>
    <s v="WC"/>
    <n v="0"/>
    <x v="0"/>
    <s v="N"/>
    <n v="141655"/>
    <n v="9077"/>
    <n v="8589"/>
    <n v="0.80830000000000002"/>
    <x v="1947"/>
    <n v="0"/>
    <n v="488"/>
    <n v="488"/>
    <n v="13993"/>
    <n v="14481"/>
    <n v="2"/>
    <n v="0.54414295125019552"/>
    <n v="0.1843027700605214"/>
    <n v="7.7536578326419012E-2"/>
    <n v="0.19401770036286403"/>
    <n v="4939.6100000000006"/>
    <n v="1673.06"/>
    <n v="703.86"/>
    <n v="1761.25"/>
  </r>
  <r>
    <n v="1997"/>
    <x v="20"/>
    <n v="1994"/>
    <n v="6"/>
    <x v="5"/>
    <s v="CA"/>
    <s v="WC"/>
    <n v="0"/>
    <x v="1"/>
    <s v="N"/>
    <n v="41211"/>
    <n v="9343"/>
    <n v="7224"/>
    <n v="0.97219999999999995"/>
    <x v="1948"/>
    <n v="727"/>
    <n v="1391"/>
    <n v="2119"/>
    <n v="16463"/>
    <n v="18582"/>
    <n v="3"/>
    <n v="0.6108417564634413"/>
    <n v="0.12408330229511565"/>
    <n v="3.8878043350757549E-2"/>
    <n v="0.22619689789068553"/>
    <n v="5707.29"/>
    <n v="1159.3499999999999"/>
    <n v="363.25"/>
    <n v="2113.4299999999998"/>
  </r>
  <r>
    <n v="1997"/>
    <x v="19"/>
    <n v="1993"/>
    <n v="6"/>
    <x v="5"/>
    <s v="CA"/>
    <s v="WC"/>
    <n v="0"/>
    <x v="2"/>
    <s v="N"/>
    <n v="1188"/>
    <n v="427"/>
    <n v="307"/>
    <n v="1"/>
    <x v="1882"/>
    <n v="29"/>
    <n v="89"/>
    <n v="119"/>
    <n v="641"/>
    <n v="760"/>
    <n v="4"/>
    <n v="0.60128790539749444"/>
    <n v="0.11399133590914413"/>
    <n v="1.4682121531436601E-2"/>
    <n v="0.27003863716192483"/>
    <n v="256.77999999999997"/>
    <n v="48.68"/>
    <n v="6.27"/>
    <n v="115.32"/>
  </r>
  <r>
    <n v="1997"/>
    <x v="22"/>
    <n v="1996"/>
    <n v="7"/>
    <x v="6"/>
    <s v="CA"/>
    <s v="GS"/>
    <n v="0"/>
    <x v="4"/>
    <s v="Y"/>
    <n v="128443"/>
    <n v="4529"/>
    <n v="4529"/>
    <n v="0.51970000000000005"/>
    <x v="1949"/>
    <n v="0"/>
    <n v="0"/>
    <n v="0"/>
    <n v="31"/>
    <n v="31"/>
    <n v="1"/>
    <n v="0.21533336571108158"/>
    <n v="0.51679742861810307"/>
    <n v="3.9696591064624517E-2"/>
    <n v="0.22817261460619093"/>
    <n v="975.43"/>
    <n v="2341.02"/>
    <n v="179.82"/>
    <n v="1033.5899999999999"/>
  </r>
  <r>
    <n v="1997"/>
    <x v="21"/>
    <n v="1995"/>
    <n v="7"/>
    <x v="6"/>
    <s v="CA"/>
    <s v="GS"/>
    <n v="0"/>
    <x v="0"/>
    <s v="N"/>
    <n v="62940"/>
    <n v="4495"/>
    <n v="4495"/>
    <n v="0.74219999999999997"/>
    <x v="1950"/>
    <n v="0"/>
    <n v="0"/>
    <n v="0"/>
    <n v="377"/>
    <n v="377"/>
    <n v="2"/>
    <n v="0.25711991529947686"/>
    <n v="0.4660842022847787"/>
    <n v="2.2598668991779067E-2"/>
    <n v="0.25419721342396523"/>
    <n v="1155.97"/>
    <n v="2095.4399999999996"/>
    <n v="101.60000000000001"/>
    <n v="1142.83"/>
  </r>
  <r>
    <n v="1997"/>
    <x v="20"/>
    <n v="1994"/>
    <n v="7"/>
    <x v="6"/>
    <s v="CA"/>
    <s v="GS"/>
    <n v="0"/>
    <x v="1"/>
    <s v="N"/>
    <n v="35328"/>
    <n v="6846"/>
    <n v="6351"/>
    <n v="0.92459999999999998"/>
    <x v="1951"/>
    <n v="494"/>
    <n v="0"/>
    <n v="494"/>
    <n v="4892"/>
    <n v="5386"/>
    <n v="3"/>
    <n v="0.58558669091280879"/>
    <n v="0.21971094508833044"/>
    <n v="5.1997750659100702E-3"/>
    <n v="0.18950258893295066"/>
    <n v="4009.1899999999996"/>
    <n v="1504.24"/>
    <n v="35.6"/>
    <n v="1297.42"/>
  </r>
  <r>
    <n v="1997"/>
    <x v="19"/>
    <n v="1993"/>
    <n v="7"/>
    <x v="6"/>
    <s v="CA"/>
    <s v="GS"/>
    <n v="0"/>
    <x v="2"/>
    <s v="N"/>
    <n v="9326"/>
    <n v="3853"/>
    <n v="3593"/>
    <n v="1"/>
    <x v="1952"/>
    <n v="259"/>
    <n v="0"/>
    <n v="259"/>
    <n v="4539"/>
    <n v="4798"/>
    <n v="4"/>
    <n v="0.41652717982254672"/>
    <n v="0.37747864878120935"/>
    <n v="5.4652891854227803E-3"/>
    <n v="0.20052888221082105"/>
    <n v="1605.05"/>
    <n v="1454.58"/>
    <n v="21.06"/>
    <n v="772.72"/>
  </r>
  <r>
    <n v="1997"/>
    <x v="22"/>
    <n v="1996"/>
    <n v="8"/>
    <x v="7"/>
    <s v="CA"/>
    <s v="GS"/>
    <n v="0"/>
    <x v="4"/>
    <s v="Y"/>
    <n v="40100"/>
    <n v="3158"/>
    <n v="3158"/>
    <n v="0.60340000000000005"/>
    <x v="1953"/>
    <n v="0"/>
    <n v="0"/>
    <n v="0"/>
    <n v="776"/>
    <n v="776"/>
    <n v="1"/>
    <n v="9.6423844414750437E-2"/>
    <n v="0.12248981995731664"/>
    <n v="1.8542559861184114E-2"/>
    <n v="0.76254377576674881"/>
    <n v="304.52"/>
    <n v="386.84000000000003"/>
    <n v="58.56"/>
    <n v="2408.2200000000003"/>
  </r>
  <r>
    <n v="1997"/>
    <x v="21"/>
    <n v="1995"/>
    <n v="8"/>
    <x v="7"/>
    <s v="CA"/>
    <s v="GS"/>
    <n v="0"/>
    <x v="0"/>
    <s v="N"/>
    <n v="32946"/>
    <n v="5280"/>
    <n v="5280"/>
    <n v="0.84009999999999996"/>
    <x v="1954"/>
    <n v="0"/>
    <n v="0"/>
    <n v="0"/>
    <n v="4003"/>
    <n v="4003"/>
    <n v="2"/>
    <n v="7.5086552374603224E-2"/>
    <n v="0.10647836001242415"/>
    <n v="2.3543382247104189E-2"/>
    <n v="0.7948917053658684"/>
    <n v="396.46"/>
    <n v="562.21"/>
    <n v="124.31"/>
    <n v="4197.0599999999995"/>
  </r>
  <r>
    <n v="1997"/>
    <x v="20"/>
    <n v="1994"/>
    <n v="8"/>
    <x v="7"/>
    <s v="CA"/>
    <s v="GS"/>
    <n v="0"/>
    <x v="1"/>
    <s v="N"/>
    <n v="15617"/>
    <n v="4668"/>
    <n v="4184"/>
    <n v="0.99209999999999998"/>
    <x v="1955"/>
    <n v="483"/>
    <n v="0"/>
    <n v="483"/>
    <n v="7167"/>
    <n v="7650"/>
    <n v="3"/>
    <n v="0.12099004513642683"/>
    <n v="0.12585929516909558"/>
    <n v="1.5057614817258527E-2"/>
    <n v="0.73809304487721894"/>
    <n v="564.79"/>
    <n v="587.52"/>
    <n v="70.290000000000006"/>
    <n v="3445.4699999999993"/>
  </r>
  <r>
    <n v="1997"/>
    <x v="19"/>
    <n v="1993"/>
    <n v="8"/>
    <x v="7"/>
    <s v="CA"/>
    <s v="GS"/>
    <n v="0"/>
    <x v="2"/>
    <s v="N"/>
    <n v="1128"/>
    <n v="337"/>
    <n v="300"/>
    <n v="1"/>
    <x v="1956"/>
    <n v="36"/>
    <n v="0"/>
    <n v="36"/>
    <n v="678"/>
    <n v="714"/>
    <n v="4"/>
    <n v="0.11961325147551681"/>
    <n v="0.28949787940801375"/>
    <n v="9.1941750452294085E-4"/>
    <n v="0.58996945161194647"/>
    <n v="40.330000000000005"/>
    <n v="97.61"/>
    <n v="0.31"/>
    <n v="198.92000000000002"/>
  </r>
  <r>
    <n v="1997"/>
    <x v="22"/>
    <n v="1996"/>
    <n v="9"/>
    <x v="8"/>
    <s v="CA"/>
    <s v="GS"/>
    <n v="1"/>
    <x v="4"/>
    <s v="Y"/>
    <n v="99627"/>
    <n v="7846"/>
    <n v="7846"/>
    <n v="0.59119999999999995"/>
    <x v="1957"/>
    <n v="0"/>
    <n v="0"/>
    <n v="0"/>
    <n v="1178"/>
    <n v="1178"/>
    <n v="1"/>
    <n v="9.6426755302133335E-2"/>
    <n v="0.12248848830733192"/>
    <n v="1.8546155738258584E-2"/>
    <n v="0.76253860065227619"/>
    <n v="756.59999999999991"/>
    <n v="961.08999999999992"/>
    <n v="145.52000000000001"/>
    <n v="5983.16"/>
  </r>
  <r>
    <n v="1997"/>
    <x v="21"/>
    <n v="1995"/>
    <n v="9"/>
    <x v="8"/>
    <s v="CA"/>
    <s v="GS"/>
    <n v="1"/>
    <x v="0"/>
    <s v="N"/>
    <n v="76673"/>
    <n v="12287"/>
    <n v="12287"/>
    <n v="0.86619999999999997"/>
    <x v="1958"/>
    <n v="0"/>
    <n v="0"/>
    <n v="0"/>
    <n v="15949"/>
    <n v="15949"/>
    <n v="2"/>
    <n v="7.5083171655880923E-2"/>
    <n v="0.10647843721923461"/>
    <n v="2.3544414640815636E-2"/>
    <n v="0.79489397648406868"/>
    <n v="922.6099999999999"/>
    <n v="1308.3899999999999"/>
    <n v="289.31"/>
    <n v="9767.5299999999988"/>
  </r>
  <r>
    <n v="1997"/>
    <x v="20"/>
    <n v="1994"/>
    <n v="9"/>
    <x v="8"/>
    <s v="CA"/>
    <s v="GS"/>
    <n v="1"/>
    <x v="1"/>
    <s v="N"/>
    <n v="12696"/>
    <n v="3786"/>
    <n v="3401"/>
    <n v="0.99009999999999998"/>
    <x v="1959"/>
    <n v="384"/>
    <n v="0"/>
    <n v="384"/>
    <n v="5701"/>
    <n v="6085"/>
    <n v="3"/>
    <n v="0.12048014578683958"/>
    <n v="0.12614523221572227"/>
    <n v="1.5085768616213505E-2"/>
    <n v="0.73828885338122474"/>
    <n v="456.17999999999995"/>
    <n v="477.63"/>
    <n v="57.12"/>
    <n v="2795.42"/>
  </r>
  <r>
    <n v="1997"/>
    <x v="19"/>
    <n v="1993"/>
    <n v="9"/>
    <x v="8"/>
    <s v="CA"/>
    <s v="GS"/>
    <n v="1"/>
    <x v="2"/>
    <s v="N"/>
    <n v="1205"/>
    <n v="359"/>
    <n v="321"/>
    <n v="1"/>
    <x v="1960"/>
    <n v="38"/>
    <n v="0"/>
    <n v="38"/>
    <n v="724"/>
    <n v="762"/>
    <n v="4"/>
    <n v="0.11959329944162014"/>
    <n v="0.28952412701058416"/>
    <n v="9.1674306192182674E-4"/>
    <n v="0.58996583048587381"/>
    <n v="43.050000000000004"/>
    <n v="104.22"/>
    <n v="0.33"/>
    <n v="212.37"/>
  </r>
  <r>
    <n v="1997"/>
    <x v="22"/>
    <n v="1996"/>
    <n v="10"/>
    <x v="9"/>
    <s v="US"/>
    <s v="PS"/>
    <n v="1"/>
    <x v="4"/>
    <s v="Y"/>
    <n v="161359"/>
    <n v="5541"/>
    <n v="5360"/>
    <n v="0.57550000000000001"/>
    <x v="1961"/>
    <n v="0"/>
    <n v="180"/>
    <n v="180"/>
    <n v="312"/>
    <n v="492"/>
    <n v="1"/>
    <n v="0.22114763388039285"/>
    <n v="0.23889488444616089"/>
    <n v="4.076778424656298E-2"/>
    <n v="0.49918969742688324"/>
    <n v="1225.4100000000001"/>
    <n v="1323.75"/>
    <n v="225.9"/>
    <n v="2766.08"/>
  </r>
  <r>
    <n v="1997"/>
    <x v="21"/>
    <n v="1995"/>
    <n v="10"/>
    <x v="9"/>
    <s v="US"/>
    <s v="PS"/>
    <n v="1"/>
    <x v="0"/>
    <s v="N"/>
    <n v="87989"/>
    <n v="9718"/>
    <n v="6264"/>
    <n v="0.81889999999999996"/>
    <x v="1962"/>
    <n v="0"/>
    <n v="3454"/>
    <n v="3454"/>
    <n v="4285"/>
    <n v="7739"/>
    <n v="2"/>
    <n v="9.1222914692406412E-2"/>
    <n v="5.3333580276638239E-2"/>
    <n v="6.6816684724395836E-2"/>
    <n v="0.78862682030655962"/>
    <n v="886.58000000000015"/>
    <n v="518.34"/>
    <n v="649.38"/>
    <n v="7664.5300000000007"/>
  </r>
  <r>
    <n v="1997"/>
    <x v="20"/>
    <n v="1994"/>
    <n v="10"/>
    <x v="9"/>
    <s v="US"/>
    <s v="PS"/>
    <n v="1"/>
    <x v="1"/>
    <s v="N"/>
    <n v="51452"/>
    <n v="23232"/>
    <n v="9083"/>
    <n v="0.98680000000000001"/>
    <x v="1085"/>
    <n v="46"/>
    <n v="14102"/>
    <n v="14148"/>
    <n v="13705"/>
    <n v="27853"/>
    <n v="3"/>
    <n v="2.8649151200027551E-3"/>
    <n v="3.0667848903274684E-3"/>
    <n v="6.5492321201060563E-2"/>
    <n v="0.92857597878860931"/>
    <n v="66.56"/>
    <n v="71.25"/>
    <n v="1521.57"/>
    <n v="21573.420000000002"/>
  </r>
  <r>
    <n v="1997"/>
    <x v="19"/>
    <n v="1993"/>
    <n v="10"/>
    <x v="9"/>
    <s v="US"/>
    <s v="PS"/>
    <n v="1"/>
    <x v="2"/>
    <s v="N"/>
    <n v="3128"/>
    <n v="1927"/>
    <n v="468"/>
    <n v="1"/>
    <x v="1963"/>
    <n v="0"/>
    <n v="1459"/>
    <n v="1459"/>
    <n v="887"/>
    <n v="2346"/>
    <n v="4"/>
    <n v="2.3860034960138181E-4"/>
    <n v="1.1411321067892173E-4"/>
    <n v="4.0235280692563442E-2"/>
    <n v="0.95941200574715624"/>
    <n v="0.46"/>
    <n v="0.22"/>
    <n v="77.569999999999993"/>
    <n v="1849.66"/>
  </r>
  <r>
    <n v="1997"/>
    <x v="22"/>
    <n v="1996"/>
    <n v="11"/>
    <x v="10"/>
    <s v="US"/>
    <s v="PS"/>
    <n v="1"/>
    <x v="4"/>
    <s v="Y"/>
    <n v="403406"/>
    <n v="11371"/>
    <n v="9797"/>
    <n v="0.57620000000000005"/>
    <x v="1964"/>
    <n v="0"/>
    <n v="1573"/>
    <n v="1573"/>
    <n v="1934"/>
    <n v="3507"/>
    <n v="1"/>
    <n v="0.26940759331596842"/>
    <n v="0.17283350246843449"/>
    <n v="6.1355589988374537E-2"/>
    <n v="0.49640331422722273"/>
    <n v="3063.5899999999997"/>
    <n v="1965.3899999999999"/>
    <n v="697.71"/>
    <n v="5644.89"/>
  </r>
  <r>
    <n v="1997"/>
    <x v="21"/>
    <n v="1995"/>
    <n v="11"/>
    <x v="10"/>
    <s v="US"/>
    <s v="PS"/>
    <n v="1"/>
    <x v="0"/>
    <s v="N"/>
    <n v="185292"/>
    <n v="22823"/>
    <n v="18389"/>
    <n v="0.81389999999999996"/>
    <x v="1965"/>
    <n v="0"/>
    <n v="4434"/>
    <n v="4434"/>
    <n v="10680"/>
    <n v="15114"/>
    <n v="2"/>
    <n v="8.0041676141504342E-2"/>
    <n v="2.3662777273183343E-2"/>
    <n v="7.1860674100197128E-2"/>
    <n v="0.82443487248511527"/>
    <n v="1826.8399999999997"/>
    <n v="540.07000000000005"/>
    <n v="1640.12"/>
    <n v="18816.579999999998"/>
  </r>
  <r>
    <n v="1997"/>
    <x v="20"/>
    <n v="1994"/>
    <n v="11"/>
    <x v="10"/>
    <s v="US"/>
    <s v="PS"/>
    <n v="1"/>
    <x v="1"/>
    <s v="N"/>
    <n v="93863"/>
    <n v="25922"/>
    <n v="13612"/>
    <n v="0.98080000000000001"/>
    <x v="1966"/>
    <n v="16"/>
    <n v="12293"/>
    <n v="12309"/>
    <n v="37382"/>
    <n v="49691"/>
    <n v="3"/>
    <n v="1.4508709855121217E-2"/>
    <n v="1.9038775790475866E-2"/>
    <n v="0.1075218460047619"/>
    <n v="0.85893066834964105"/>
    <n v="376.1"/>
    <n v="493.53"/>
    <n v="2787.22"/>
    <n v="22265.510000000002"/>
  </r>
  <r>
    <n v="1997"/>
    <x v="19"/>
    <n v="1993"/>
    <n v="11"/>
    <x v="10"/>
    <s v="US"/>
    <s v="PS"/>
    <n v="1"/>
    <x v="2"/>
    <s v="N"/>
    <n v="14942"/>
    <n v="5785"/>
    <n v="2427"/>
    <n v="1"/>
    <x v="1967"/>
    <n v="4"/>
    <n v="3353"/>
    <n v="3357"/>
    <n v="7662"/>
    <n v="11019"/>
    <n v="4"/>
    <n v="3.8200596344151069E-4"/>
    <n v="1.8495311352145541E-4"/>
    <n v="0.10842228080031112"/>
    <n v="0.89101076012272595"/>
    <n v="2.21"/>
    <n v="1.07"/>
    <n v="627.25"/>
    <n v="5154.7200000000012"/>
  </r>
  <r>
    <n v="1997"/>
    <x v="22"/>
    <n v="1996"/>
    <n v="12"/>
    <x v="11"/>
    <s v="US"/>
    <s v="PS"/>
    <n v="0"/>
    <x v="4"/>
    <s v="Y"/>
    <n v="74248"/>
    <n v="1983"/>
    <n v="1808"/>
    <n v="0.57789999999999997"/>
    <x v="577"/>
    <n v="0"/>
    <n v="174"/>
    <n v="174"/>
    <n v="540"/>
    <n v="714"/>
    <n v="1"/>
    <n v="0.284304629751016"/>
    <n v="0.18239161784133193"/>
    <n v="6.3425874570152169E-2"/>
    <n v="0.46987787783749979"/>
    <n v="563.85"/>
    <n v="361.73"/>
    <n v="125.78999999999999"/>
    <n v="931.89"/>
  </r>
  <r>
    <n v="1997"/>
    <x v="21"/>
    <n v="1995"/>
    <n v="12"/>
    <x v="11"/>
    <s v="US"/>
    <s v="PS"/>
    <n v="0"/>
    <x v="0"/>
    <s v="N"/>
    <n v="41506"/>
    <n v="4762"/>
    <n v="4169"/>
    <n v="0.81530000000000002"/>
    <x v="1968"/>
    <n v="0"/>
    <n v="592"/>
    <n v="592"/>
    <n v="2958"/>
    <n v="3550"/>
    <n v="2"/>
    <n v="8.5975397202051232E-2"/>
    <n v="2.5526767827368832E-2"/>
    <n v="7.6618102249866663E-2"/>
    <n v="0.81187973272071345"/>
    <n v="409.42"/>
    <n v="121.56"/>
    <n v="364.86"/>
    <n v="3866.2200000000003"/>
  </r>
  <r>
    <n v="1997"/>
    <x v="20"/>
    <n v="1994"/>
    <n v="12"/>
    <x v="11"/>
    <s v="US"/>
    <s v="PS"/>
    <n v="0"/>
    <x v="1"/>
    <s v="N"/>
    <n v="19879"/>
    <n v="4010"/>
    <n v="2880"/>
    <n v="0.98080000000000001"/>
    <x v="1969"/>
    <n v="3"/>
    <n v="1126"/>
    <n v="1130"/>
    <n v="9385"/>
    <n v="10515"/>
    <n v="3"/>
    <n v="2.0130111385120223E-2"/>
    <n v="2.3172194364167256E-2"/>
    <n v="0.15205677225021877"/>
    <n v="0.80464092200049364"/>
    <n v="80.73"/>
    <n v="92.93"/>
    <n v="609.80999999999995"/>
    <n v="3226.94"/>
  </r>
  <r>
    <n v="1997"/>
    <x v="19"/>
    <n v="1993"/>
    <n v="12"/>
    <x v="11"/>
    <s v="US"/>
    <s v="PS"/>
    <n v="0"/>
    <x v="2"/>
    <s v="N"/>
    <n v="3047"/>
    <n v="772"/>
    <n v="478"/>
    <n v="1"/>
    <x v="1970"/>
    <n v="0"/>
    <n v="293"/>
    <n v="294"/>
    <n v="1969"/>
    <n v="2263"/>
    <n v="4"/>
    <n v="5.8232827786117299E-4"/>
    <n v="2.8469382473212898E-4"/>
    <n v="0.17163155442828304"/>
    <n v="0.8275014234691237"/>
    <n v="0.45"/>
    <n v="0.22"/>
    <n v="132.63"/>
    <n v="639.46"/>
  </r>
  <r>
    <n v="1997"/>
    <x v="22"/>
    <n v="1996"/>
    <n v="13"/>
    <x v="12"/>
    <s v="US"/>
    <s v="PS"/>
    <n v="1"/>
    <x v="4"/>
    <s v="Y"/>
    <n v="42674"/>
    <n v="1218"/>
    <n v="1104"/>
    <n v="0.57210000000000005"/>
    <x v="1971"/>
    <n v="0"/>
    <n v="114"/>
    <n v="114"/>
    <n v="493"/>
    <n v="607"/>
    <n v="1"/>
    <n v="0.26064864598639009"/>
    <n v="0.17066563785163724"/>
    <n v="5.1164394244108256E-2"/>
    <n v="0.5175213219178646"/>
    <n v="317.53000000000003"/>
    <n v="207.91000000000003"/>
    <n v="62.33"/>
    <n v="630.46000000000015"/>
  </r>
  <r>
    <n v="1997"/>
    <x v="21"/>
    <n v="1995"/>
    <n v="13"/>
    <x v="12"/>
    <s v="US"/>
    <s v="PS"/>
    <n v="1"/>
    <x v="0"/>
    <s v="N"/>
    <n v="17887"/>
    <n v="3179"/>
    <n v="2726"/>
    <n v="0.80179999999999996"/>
    <x v="1972"/>
    <n v="0"/>
    <n v="453"/>
    <n v="453"/>
    <n v="827"/>
    <n v="1280"/>
    <n v="2"/>
    <n v="5.1904430935091166E-2"/>
    <n v="4.2202227261148098E-2"/>
    <n v="2.7924105809056861E-2"/>
    <n v="0.87796923599470389"/>
    <n v="165.04000000000002"/>
    <n v="134.19"/>
    <n v="88.79"/>
    <n v="2791.67"/>
  </r>
  <r>
    <n v="1997"/>
    <x v="20"/>
    <n v="1994"/>
    <n v="13"/>
    <x v="12"/>
    <s v="US"/>
    <s v="PS"/>
    <n v="1"/>
    <x v="1"/>
    <s v="N"/>
    <n v="10481"/>
    <n v="3364"/>
    <n v="2278"/>
    <n v="0.96499999999999997"/>
    <x v="1973"/>
    <n v="16"/>
    <n v="1068"/>
    <n v="1085"/>
    <n v="2880"/>
    <n v="3965"/>
    <n v="3"/>
    <n v="1.2181165860632956E-2"/>
    <n v="2.3274409148061507E-2"/>
    <n v="0.10200611733512474"/>
    <n v="0.86253830765618067"/>
    <n v="40.98"/>
    <n v="78.3"/>
    <n v="343.17"/>
    <n v="2901.7599999999998"/>
  </r>
  <r>
    <n v="1997"/>
    <x v="19"/>
    <n v="1993"/>
    <n v="13"/>
    <x v="12"/>
    <s v="US"/>
    <s v="PS"/>
    <n v="1"/>
    <x v="2"/>
    <s v="N"/>
    <n v="1979"/>
    <n v="873"/>
    <n v="546"/>
    <n v="1"/>
    <x v="1974"/>
    <n v="2"/>
    <n v="325"/>
    <n v="327"/>
    <n v="907"/>
    <n v="1234"/>
    <n v="4"/>
    <n v="1.8299800865206342E-2"/>
    <n v="6.9582732495593854E-3"/>
    <n v="2.8050539037286274E-2"/>
    <n v="0.94669138684794796"/>
    <n v="15.99"/>
    <n v="6.08"/>
    <n v="24.51"/>
    <n v="827.2"/>
  </r>
  <r>
    <n v="1997"/>
    <x v="21"/>
    <n v="1996"/>
    <n v="14"/>
    <x v="13"/>
    <s v="US"/>
    <s v="PS"/>
    <n v="3"/>
    <x v="0"/>
    <s v="Y"/>
    <n v="2622"/>
    <n v="138"/>
    <n v="96"/>
    <n v="0.61870000000000003"/>
    <x v="514"/>
    <n v="0"/>
    <n v="42"/>
    <n v="42"/>
    <n v="0"/>
    <n v="42"/>
    <n v="1"/>
    <n v="0"/>
    <n v="3.3826181031373963E-2"/>
    <n v="2.6469527587450414E-2"/>
    <n v="0.93970429138117573"/>
    <n v="0"/>
    <n v="4.6900000000000004"/>
    <n v="3.67"/>
    <n v="130.29000000000002"/>
  </r>
  <r>
    <n v="1997"/>
    <x v="20"/>
    <n v="1995"/>
    <n v="14"/>
    <x v="13"/>
    <s v="US"/>
    <s v="PS"/>
    <n v="3"/>
    <x v="1"/>
    <s v="N"/>
    <n v="1328"/>
    <n v="123"/>
    <n v="99"/>
    <n v="0.86860000000000004"/>
    <x v="1975"/>
    <n v="0"/>
    <n v="24"/>
    <n v="24"/>
    <n v="280"/>
    <n v="304"/>
    <n v="2"/>
    <n v="0"/>
    <n v="2.4693350548741125E-2"/>
    <n v="0.12725952227243384"/>
    <n v="0.84804712717882502"/>
    <n v="0"/>
    <n v="3.06"/>
    <n v="15.770000000000001"/>
    <n v="105.09"/>
  </r>
  <r>
    <n v="1997"/>
    <x v="19"/>
    <n v="1994"/>
    <n v="14"/>
    <x v="13"/>
    <s v="US"/>
    <s v="PS"/>
    <n v="3"/>
    <x v="2"/>
    <s v="N"/>
    <n v="615"/>
    <n v="83"/>
    <n v="83"/>
    <n v="0.99050000000000005"/>
    <x v="1976"/>
    <n v="0"/>
    <n v="0"/>
    <n v="0"/>
    <n v="369"/>
    <n v="369"/>
    <n v="3"/>
    <n v="0"/>
    <n v="6.8460531015597098E-2"/>
    <n v="4.7624717228241459E-3"/>
    <n v="0.92677699726157881"/>
    <n v="0"/>
    <n v="5.75"/>
    <n v="0.4"/>
    <n v="77.84"/>
  </r>
  <r>
    <n v="1997"/>
    <x v="18"/>
    <n v="1993"/>
    <n v="14"/>
    <x v="13"/>
    <s v="US"/>
    <s v="PS"/>
    <n v="3"/>
    <x v="3"/>
    <s v="N"/>
    <n v="31"/>
    <n v="22"/>
    <n v="22"/>
    <n v="1"/>
    <x v="181"/>
    <n v="0"/>
    <n v="0"/>
    <n v="0"/>
    <n v="5"/>
    <n v="5"/>
    <n v="4"/>
    <n v="0"/>
    <n v="0"/>
    <n v="4.4782803403493058E-4"/>
    <n v="0.99955217196596502"/>
    <n v="0"/>
    <n v="0"/>
    <n v="0.01"/>
    <n v="22.32"/>
  </r>
  <r>
    <n v="1997"/>
    <x v="22"/>
    <n v="1996"/>
    <n v="15"/>
    <x v="14"/>
    <s v="US"/>
    <s v="PS"/>
    <n v="0"/>
    <x v="4"/>
    <s v="Y"/>
    <n v="12775"/>
    <n v="457"/>
    <n v="450"/>
    <n v="0.58320000000000005"/>
    <x v="1724"/>
    <n v="0"/>
    <n v="6"/>
    <n v="6"/>
    <n v="80"/>
    <n v="86"/>
    <n v="1"/>
    <n v="0.2120980259274643"/>
    <n v="0.2080099687383862"/>
    <n v="7.3738058282141541E-2"/>
    <n v="0.50615394705200789"/>
    <n v="97.02"/>
    <n v="95.15"/>
    <n v="33.730000000000004"/>
    <n v="231.52999999999997"/>
  </r>
  <r>
    <n v="1997"/>
    <x v="21"/>
    <n v="1995"/>
    <n v="15"/>
    <x v="14"/>
    <s v="US"/>
    <s v="PS"/>
    <n v="0"/>
    <x v="0"/>
    <s v="N"/>
    <n v="29874"/>
    <n v="2675"/>
    <n v="2436"/>
    <n v="0.82579999999999998"/>
    <x v="1977"/>
    <n v="0"/>
    <n v="238"/>
    <n v="238"/>
    <n v="3292"/>
    <n v="3530"/>
    <n v="2"/>
    <n v="0.14948114477107569"/>
    <n v="0.15808636621908551"/>
    <n v="0.11838721253626006"/>
    <n v="0.57404527647357872"/>
    <n v="399.88"/>
    <n v="422.9"/>
    <n v="316.7"/>
    <n v="1535.6399999999999"/>
  </r>
  <r>
    <n v="1997"/>
    <x v="20"/>
    <n v="1994"/>
    <n v="15"/>
    <x v="14"/>
    <s v="US"/>
    <s v="PS"/>
    <n v="0"/>
    <x v="1"/>
    <s v="N"/>
    <n v="10273"/>
    <n v="1500"/>
    <n v="883"/>
    <n v="0.98089999999999999"/>
    <x v="1978"/>
    <n v="1"/>
    <n v="615"/>
    <n v="617"/>
    <n v="5312"/>
    <n v="5929"/>
    <n v="3"/>
    <n v="6.9344403206354072E-2"/>
    <n v="0.20933920587431787"/>
    <n v="8.9887191241829201E-2"/>
    <n v="0.63142919967749889"/>
    <n v="104.07"/>
    <n v="314.17"/>
    <n v="134.9"/>
    <n v="947.63"/>
  </r>
  <r>
    <n v="1997"/>
    <x v="19"/>
    <n v="1993"/>
    <n v="15"/>
    <x v="14"/>
    <s v="US"/>
    <s v="PS"/>
    <n v="0"/>
    <x v="2"/>
    <s v="N"/>
    <n v="1236"/>
    <n v="356"/>
    <n v="129"/>
    <n v="1"/>
    <x v="1902"/>
    <n v="1"/>
    <n v="225"/>
    <n v="226"/>
    <n v="756"/>
    <n v="982"/>
    <n v="4"/>
    <n v="6.3175628246525343E-3"/>
    <n v="2.5270251298610135E-4"/>
    <n v="0.10849361224203286"/>
    <n v="0.88493612242032849"/>
    <n v="2.25"/>
    <n v="0.09"/>
    <n v="38.64"/>
    <n v="315.16999999999996"/>
  </r>
  <r>
    <n v="1997"/>
    <x v="22"/>
    <n v="1996"/>
    <n v="16"/>
    <x v="15"/>
    <s v="US"/>
    <s v="PS"/>
    <n v="0"/>
    <x v="4"/>
    <s v="Y"/>
    <n v="6014"/>
    <n v="176"/>
    <n v="171"/>
    <n v="0.59089999999999998"/>
    <x v="1176"/>
    <n v="0"/>
    <n v="5"/>
    <n v="5"/>
    <n v="36"/>
    <n v="41"/>
    <n v="1"/>
    <n v="0.28359812291513542"/>
    <n v="0.16565839317012496"/>
    <n v="4.7549047322892522E-2"/>
    <n v="0.50319443659184715"/>
    <n v="50.160000000000004"/>
    <n v="29.3"/>
    <n v="8.41"/>
    <n v="89"/>
  </r>
  <r>
    <n v="1997"/>
    <x v="21"/>
    <n v="1995"/>
    <n v="16"/>
    <x v="15"/>
    <s v="US"/>
    <s v="PS"/>
    <n v="0"/>
    <x v="0"/>
    <s v="N"/>
    <n v="3455"/>
    <n v="449"/>
    <n v="405"/>
    <n v="0.83689999999999998"/>
    <x v="1525"/>
    <n v="0"/>
    <n v="43"/>
    <n v="43"/>
    <n v="397"/>
    <n v="440"/>
    <n v="2"/>
    <n v="7.5780519306996849E-2"/>
    <n v="0.23348772992473171"/>
    <n v="9.909588919075403E-2"/>
    <n v="0.59163586157751757"/>
    <n v="34.03"/>
    <n v="104.85000000000001"/>
    <n v="44.5"/>
    <n v="265.68"/>
  </r>
  <r>
    <n v="1997"/>
    <x v="20"/>
    <n v="1994"/>
    <n v="16"/>
    <x v="15"/>
    <s v="US"/>
    <s v="PS"/>
    <n v="0"/>
    <x v="1"/>
    <s v="N"/>
    <n v="1446"/>
    <n v="353"/>
    <n v="282"/>
    <n v="0.9889"/>
    <x v="1979"/>
    <n v="0"/>
    <n v="70"/>
    <n v="70"/>
    <n v="706"/>
    <n v="776"/>
    <n v="3"/>
    <n v="0.40377977706105361"/>
    <n v="1.6975046681378374E-3"/>
    <n v="5.4320149380410798E-2"/>
    <n v="0.54020256889039786"/>
    <n v="142.72"/>
    <n v="0.6"/>
    <n v="19.2"/>
    <n v="190.94"/>
  </r>
  <r>
    <n v="1997"/>
    <x v="19"/>
    <n v="1993"/>
    <n v="16"/>
    <x v="15"/>
    <s v="US"/>
    <s v="PS"/>
    <n v="0"/>
    <x v="2"/>
    <s v="N"/>
    <n v="89"/>
    <n v="13"/>
    <n v="13"/>
    <n v="1"/>
    <x v="973"/>
    <n v="0"/>
    <n v="0"/>
    <n v="0"/>
    <n v="65"/>
    <n v="65"/>
    <n v="4"/>
    <n v="7.158196134574087E-4"/>
    <n v="7.158196134574087E-4"/>
    <n v="1.4316392269148174E-3"/>
    <n v="0.99713672154617028"/>
    <n v="0.01"/>
    <n v="0.01"/>
    <n v="0.02"/>
    <n v="13.93"/>
  </r>
  <r>
    <n v="1997"/>
    <x v="22"/>
    <n v="1996"/>
    <n v="17"/>
    <x v="16"/>
    <s v="US"/>
    <s v="PS"/>
    <n v="0"/>
    <x v="4"/>
    <s v="Y"/>
    <n v="20080"/>
    <n v="715"/>
    <n v="706"/>
    <n v="0.57110000000000005"/>
    <x v="1980"/>
    <n v="0"/>
    <n v="8"/>
    <n v="8"/>
    <n v="67"/>
    <n v="75"/>
    <n v="1"/>
    <n v="0.21319520174482007"/>
    <n v="0.20876324693118586"/>
    <n v="7.3931157900623545E-2"/>
    <n v="0.5041103934233705"/>
    <n v="152.49"/>
    <n v="149.32"/>
    <n v="52.879999999999995"/>
    <n v="360.57"/>
  </r>
  <r>
    <n v="1997"/>
    <x v="21"/>
    <n v="1995"/>
    <n v="17"/>
    <x v="16"/>
    <s v="US"/>
    <s v="PS"/>
    <n v="0"/>
    <x v="0"/>
    <s v="N"/>
    <n v="12349"/>
    <n v="1214"/>
    <n v="969"/>
    <n v="0.81169999999999998"/>
    <x v="1981"/>
    <n v="0"/>
    <n v="244"/>
    <n v="244"/>
    <n v="886"/>
    <n v="1130"/>
    <n v="2"/>
    <n v="0.11194251000148168"/>
    <n v="0.14263841556773843"/>
    <n v="0.1068059465599842"/>
    <n v="0.63861312787079572"/>
    <n v="135.98999999999998"/>
    <n v="173.28"/>
    <n v="129.75"/>
    <n v="775.8"/>
  </r>
  <r>
    <n v="1997"/>
    <x v="20"/>
    <n v="1994"/>
    <n v="17"/>
    <x v="16"/>
    <s v="US"/>
    <s v="PS"/>
    <n v="0"/>
    <x v="1"/>
    <s v="N"/>
    <n v="5677"/>
    <n v="1352"/>
    <n v="460"/>
    <n v="0.97389999999999999"/>
    <x v="1982"/>
    <n v="0"/>
    <n v="890"/>
    <n v="891"/>
    <n v="2123"/>
    <n v="3014"/>
    <n v="3"/>
    <n v="4.2572544147661727E-2"/>
    <n v="0.12001212766586804"/>
    <n v="5.1660898630461145E-2"/>
    <n v="0.78575442955600905"/>
    <n v="57.57"/>
    <n v="162.29000000000002"/>
    <n v="69.86"/>
    <n v="1062.56"/>
  </r>
  <r>
    <n v="1997"/>
    <x v="19"/>
    <n v="1993"/>
    <n v="17"/>
    <x v="16"/>
    <s v="US"/>
    <s v="PS"/>
    <n v="0"/>
    <x v="2"/>
    <s v="N"/>
    <n v="1039"/>
    <n v="427"/>
    <n v="71"/>
    <n v="1"/>
    <x v="1983"/>
    <n v="0"/>
    <n v="355"/>
    <n v="356"/>
    <n v="507"/>
    <n v="863"/>
    <n v="4"/>
    <n v="3.7435657463734211E-4"/>
    <n v="1.6378100140383717E-4"/>
    <n v="5.13102480112307E-2"/>
    <n v="0.94815161441272822"/>
    <n v="0.16"/>
    <n v="7.0000000000000007E-2"/>
    <n v="21.93"/>
    <n v="405.24"/>
  </r>
  <r>
    <n v="1997"/>
    <x v="22"/>
    <n v="1996"/>
    <n v="18"/>
    <x v="17"/>
    <s v="US"/>
    <s v="WA"/>
    <n v="1"/>
    <x v="4"/>
    <s v="Y"/>
    <n v="79577"/>
    <n v="2393"/>
    <n v="1553"/>
    <n v="0.60050000000000003"/>
    <x v="1984"/>
    <n v="0"/>
    <n v="840"/>
    <n v="840"/>
    <n v="2592"/>
    <n v="3432"/>
    <n v="1"/>
    <n v="0.35850428243158561"/>
    <n v="5.9435972425318576E-2"/>
    <n v="4.6546897848339257E-2"/>
    <n v="0.53551284729475668"/>
    <n v="858.07999999999993"/>
    <n v="142.26"/>
    <n v="111.41"/>
    <n v="1281.7499999999998"/>
  </r>
  <r>
    <n v="1997"/>
    <x v="21"/>
    <n v="1995"/>
    <n v="18"/>
    <x v="17"/>
    <s v="US"/>
    <s v="WA"/>
    <n v="1"/>
    <x v="0"/>
    <s v="N"/>
    <n v="53150"/>
    <n v="5966"/>
    <n v="3823"/>
    <n v="0.81200000000000006"/>
    <x v="1620"/>
    <n v="0"/>
    <n v="2143"/>
    <n v="2143"/>
    <n v="4279"/>
    <n v="6422"/>
    <n v="2"/>
    <n v="0.2347629342852833"/>
    <n v="0.14182881659878993"/>
    <n v="6.1005245780749819E-2"/>
    <n v="0.56240300333517679"/>
    <n v="1400.76"/>
    <n v="846.25"/>
    <n v="364"/>
    <n v="3355.69"/>
  </r>
  <r>
    <n v="1997"/>
    <x v="20"/>
    <n v="1994"/>
    <n v="18"/>
    <x v="17"/>
    <s v="US"/>
    <s v="WA"/>
    <n v="1"/>
    <x v="1"/>
    <s v="N"/>
    <n v="44591"/>
    <n v="14104"/>
    <n v="4496"/>
    <n v="0.95899999999999996"/>
    <x v="1985"/>
    <n v="802"/>
    <n v="8805"/>
    <n v="9607"/>
    <n v="8796"/>
    <n v="18403"/>
    <n v="3"/>
    <n v="0.17835611523798517"/>
    <n v="0.10862852674022955"/>
    <n v="2.5147422403383995E-2"/>
    <n v="0.68786793561840132"/>
    <n v="2515.54"/>
    <n v="1532.1"/>
    <n v="354.68"/>
    <n v="9701.7100000000009"/>
  </r>
  <r>
    <n v="1997"/>
    <x v="19"/>
    <n v="1993"/>
    <n v="18"/>
    <x v="17"/>
    <s v="US"/>
    <s v="WA"/>
    <n v="1"/>
    <x v="2"/>
    <s v="N"/>
    <n v="18046"/>
    <n v="8939"/>
    <n v="4876"/>
    <n v="1"/>
    <x v="1986"/>
    <n v="93"/>
    <n v="3969"/>
    <n v="4063"/>
    <n v="7302"/>
    <n v="11365"/>
    <n v="4"/>
    <n v="0.40111083765885086"/>
    <n v="0.13635672095936996"/>
    <n v="6.4502416323608371E-3"/>
    <n v="0.45608219974941827"/>
    <n v="3585.6099999999997"/>
    <n v="1218.92"/>
    <n v="57.66"/>
    <n v="4077.01"/>
  </r>
  <r>
    <n v="1997"/>
    <x v="22"/>
    <n v="1996"/>
    <n v="19"/>
    <x v="18"/>
    <s v="US"/>
    <s v="CR"/>
    <n v="0"/>
    <x v="4"/>
    <s v="Y"/>
    <n v="955750"/>
    <n v="23667"/>
    <n v="22149"/>
    <n v="0.5645"/>
    <x v="1987"/>
    <n v="0"/>
    <n v="1518"/>
    <n v="1518"/>
    <n v="4411"/>
    <n v="5929"/>
    <n v="1"/>
    <n v="0.30667743820484877"/>
    <n v="0.19674352514079546"/>
    <n v="5.7258302696842178E-2"/>
    <n v="0.43932073395751359"/>
    <n v="7258.23"/>
    <n v="4656.3900000000003"/>
    <n v="1355.1499999999999"/>
    <n v="10397.540000000001"/>
  </r>
  <r>
    <n v="1997"/>
    <x v="21"/>
    <n v="1995"/>
    <n v="19"/>
    <x v="18"/>
    <s v="US"/>
    <s v="CR"/>
    <n v="0"/>
    <x v="0"/>
    <s v="N"/>
    <n v="151995"/>
    <n v="14446"/>
    <n v="7473"/>
    <n v="0.84109999999999996"/>
    <x v="1988"/>
    <n v="0"/>
    <n v="6972"/>
    <n v="6972"/>
    <n v="11062"/>
    <n v="18034"/>
    <n v="2"/>
    <n v="0.23956764314985049"/>
    <n v="6.8000332262709046E-2"/>
    <n v="7.4894783475467935E-2"/>
    <n v="0.61753724111197261"/>
    <n v="3460.89"/>
    <n v="982.36"/>
    <n v="1081.96"/>
    <n v="8921.19"/>
  </r>
  <r>
    <n v="1997"/>
    <x v="20"/>
    <n v="1994"/>
    <n v="19"/>
    <x v="18"/>
    <s v="US"/>
    <s v="CR"/>
    <n v="0"/>
    <x v="1"/>
    <s v="N"/>
    <n v="261558"/>
    <n v="75725"/>
    <n v="42428"/>
    <n v="0.97160000000000002"/>
    <x v="1989"/>
    <n v="2766"/>
    <n v="30530"/>
    <n v="33297"/>
    <n v="70556"/>
    <n v="103853"/>
    <n v="3"/>
    <n v="0.37726653028000467"/>
    <n v="0.11237664058839593"/>
    <n v="4.3341457372301245E-2"/>
    <n v="0.46701537175929814"/>
    <n v="28568.840000000004"/>
    <n v="8509.82"/>
    <n v="3282.0699999999997"/>
    <n v="35365.15"/>
  </r>
  <r>
    <n v="1997"/>
    <x v="19"/>
    <n v="1993"/>
    <n v="19"/>
    <x v="18"/>
    <s v="US"/>
    <s v="CR"/>
    <n v="0"/>
    <x v="2"/>
    <s v="N"/>
    <n v="28963"/>
    <n v="7973"/>
    <n v="5791"/>
    <n v="1"/>
    <x v="1604"/>
    <n v="49"/>
    <n v="2132"/>
    <n v="2181"/>
    <n v="14854"/>
    <n v="17035"/>
    <n v="4"/>
    <n v="0.54357120193435193"/>
    <n v="0.11973819028233963"/>
    <n v="3.3560203317644317E-2"/>
    <n v="0.30313040446566414"/>
    <n v="4334.29"/>
    <n v="954.76"/>
    <n v="267.60000000000002"/>
    <n v="2417.08"/>
  </r>
  <r>
    <n v="1997"/>
    <x v="22"/>
    <n v="1996"/>
    <n v="20"/>
    <x v="19"/>
    <s v="US"/>
    <s v="CR"/>
    <n v="1"/>
    <x v="4"/>
    <s v="Y"/>
    <n v="93587"/>
    <n v="2618"/>
    <n v="1748"/>
    <n v="0.66390000000000005"/>
    <x v="1990"/>
    <n v="0"/>
    <n v="870"/>
    <n v="870"/>
    <n v="1473"/>
    <n v="2343"/>
    <n v="1"/>
    <n v="0"/>
    <n v="6.3882270283479967E-2"/>
    <n v="6.4489400048875864E-2"/>
    <n v="0.87162832966764414"/>
    <n v="0"/>
    <n v="167.3"/>
    <n v="168.89000000000001"/>
    <n v="2282.69"/>
  </r>
  <r>
    <n v="1997"/>
    <x v="21"/>
    <n v="1995"/>
    <n v="20"/>
    <x v="19"/>
    <s v="US"/>
    <s v="CR"/>
    <n v="1"/>
    <x v="0"/>
    <s v="N"/>
    <n v="41634"/>
    <n v="12455"/>
    <n v="5162"/>
    <n v="0.93840000000000001"/>
    <x v="1991"/>
    <n v="0"/>
    <n v="7292"/>
    <n v="7292"/>
    <n v="8485"/>
    <n v="15777"/>
    <n v="2"/>
    <n v="0"/>
    <n v="7.8688824677509098E-3"/>
    <n v="8.5104521014596896E-2"/>
    <n v="0.90702659651765216"/>
    <n v="0"/>
    <n v="98.01"/>
    <n v="1060.01"/>
    <n v="11297.369999999999"/>
  </r>
  <r>
    <n v="1997"/>
    <x v="20"/>
    <n v="1994"/>
    <n v="20"/>
    <x v="19"/>
    <s v="US"/>
    <s v="CR"/>
    <n v="1"/>
    <x v="1"/>
    <s v="N"/>
    <n v="14363"/>
    <n v="5567"/>
    <n v="1482"/>
    <n v="0.999"/>
    <x v="1992"/>
    <n v="343"/>
    <n v="3742"/>
    <n v="4085"/>
    <n v="5311"/>
    <n v="9396"/>
    <n v="3"/>
    <n v="0"/>
    <n v="4.1470375352695753E-3"/>
    <n v="0.11624456924870193"/>
    <n v="0.87960839321602857"/>
    <n v="0"/>
    <n v="23.09"/>
    <n v="647.23"/>
    <n v="4897.51"/>
  </r>
  <r>
    <n v="1997"/>
    <x v="19"/>
    <n v="1993"/>
    <n v="20"/>
    <x v="19"/>
    <s v="US"/>
    <s v="CR"/>
    <n v="1"/>
    <x v="2"/>
    <s v="N"/>
    <n v="0"/>
    <n v="0"/>
    <n v="0"/>
    <n v="1"/>
    <x v="55"/>
    <n v="0"/>
    <n v="0"/>
    <n v="0"/>
    <n v="0"/>
    <n v="0"/>
    <n v="4"/>
    <e v="#DIV/0!"/>
    <e v="#DIV/0!"/>
    <e v="#DIV/0!"/>
    <e v="#DIV/0!"/>
    <n v="0"/>
    <n v="0"/>
    <n v="0"/>
    <n v="0"/>
  </r>
  <r>
    <n v="1997"/>
    <x v="22"/>
    <n v="1996"/>
    <n v="21"/>
    <x v="20"/>
    <s v="US"/>
    <s v="CR"/>
    <n v="1"/>
    <x v="4"/>
    <s v="Y"/>
    <n v="48688"/>
    <n v="578"/>
    <n v="533"/>
    <n v="0.65159999999999996"/>
    <x v="414"/>
    <n v="0"/>
    <n v="45"/>
    <n v="45"/>
    <n v="858"/>
    <n v="903"/>
    <n v="1"/>
    <n v="0"/>
    <n v="0"/>
    <n v="0.11776902342940078"/>
    <n v="0.88223097657059912"/>
    <n v="0"/>
    <n v="0"/>
    <n v="68.16"/>
    <n v="510.59999999999997"/>
  </r>
  <r>
    <n v="1997"/>
    <x v="21"/>
    <n v="1995"/>
    <n v="21"/>
    <x v="20"/>
    <s v="US"/>
    <s v="CR"/>
    <n v="1"/>
    <x v="0"/>
    <s v="N"/>
    <n v="34443"/>
    <n v="4640"/>
    <n v="3695"/>
    <n v="0.89790000000000003"/>
    <x v="1993"/>
    <n v="0"/>
    <n v="944"/>
    <n v="944"/>
    <n v="9687"/>
    <n v="10631"/>
    <n v="2"/>
    <n v="0"/>
    <n v="0"/>
    <n v="0.22642481240275331"/>
    <n v="0.77357518759724675"/>
    <n v="0"/>
    <n v="0"/>
    <n v="1050.67"/>
    <n v="3589.59"/>
  </r>
  <r>
    <n v="1997"/>
    <x v="20"/>
    <n v="1994"/>
    <n v="21"/>
    <x v="20"/>
    <s v="US"/>
    <s v="CR"/>
    <n v="1"/>
    <x v="1"/>
    <s v="N"/>
    <n v="14624"/>
    <n v="2385"/>
    <n v="1996"/>
    <n v="0.98250000000000004"/>
    <x v="1218"/>
    <n v="0"/>
    <n v="389"/>
    <n v="389"/>
    <n v="8885"/>
    <n v="9274"/>
    <n v="3"/>
    <n v="0"/>
    <n v="0"/>
    <n v="0.30738505385808296"/>
    <n v="0.69261494614191721"/>
    <n v="0"/>
    <n v="0"/>
    <n v="733.39"/>
    <n v="1652.51"/>
  </r>
  <r>
    <n v="1997"/>
    <x v="19"/>
    <n v="1993"/>
    <n v="21"/>
    <x v="20"/>
    <s v="US"/>
    <s v="CR"/>
    <n v="1"/>
    <x v="2"/>
    <s v="N"/>
    <n v="204"/>
    <n v="0"/>
    <n v="0"/>
    <n v="1"/>
    <x v="55"/>
    <n v="0"/>
    <n v="0"/>
    <n v="0"/>
    <n v="183"/>
    <n v="183"/>
    <n v="4"/>
    <n v="0"/>
    <n v="0"/>
    <n v="0.1818181818181818"/>
    <n v="0.81818181818181823"/>
    <n v="0"/>
    <n v="0"/>
    <n v="0.06"/>
    <n v="0.27"/>
  </r>
  <r>
    <n v="1997"/>
    <x v="22"/>
    <n v="1996"/>
    <n v="22"/>
    <x v="21"/>
    <s v="US"/>
    <s v="CR"/>
    <n v="1"/>
    <x v="4"/>
    <s v="Y"/>
    <n v="111520"/>
    <n v="2156"/>
    <n v="2003"/>
    <n v="0.59950000000000003"/>
    <x v="1994"/>
    <n v="0"/>
    <n v="153"/>
    <n v="153"/>
    <n v="1417"/>
    <n v="1570"/>
    <n v="1"/>
    <n v="0.38471880940238301"/>
    <n v="0.2518985581158143"/>
    <n v="7.2386295145811116E-2"/>
    <n v="0.29099633733599145"/>
    <n v="829.8"/>
    <n v="543.31999999999994"/>
    <n v="156.13"/>
    <n v="627.65"/>
  </r>
  <r>
    <n v="1997"/>
    <x v="21"/>
    <n v="1995"/>
    <n v="22"/>
    <x v="21"/>
    <s v="US"/>
    <s v="CR"/>
    <n v="1"/>
    <x v="0"/>
    <s v="N"/>
    <n v="23406"/>
    <n v="2105"/>
    <n v="1473"/>
    <n v="0.83089999999999997"/>
    <x v="1995"/>
    <n v="0"/>
    <n v="631"/>
    <n v="631"/>
    <n v="2757"/>
    <n v="3388"/>
    <n v="2"/>
    <n v="0.10258103127256145"/>
    <n v="3.9798419272713451E-2"/>
    <n v="0.10811927651328038"/>
    <n v="0.74950127294144464"/>
    <n v="215.97"/>
    <n v="83.789999999999992"/>
    <n v="227.63"/>
    <n v="1577.97"/>
  </r>
  <r>
    <n v="1997"/>
    <x v="20"/>
    <n v="1994"/>
    <n v="22"/>
    <x v="21"/>
    <s v="US"/>
    <s v="CR"/>
    <n v="1"/>
    <x v="1"/>
    <s v="N"/>
    <n v="49452"/>
    <n v="10093"/>
    <n v="7297"/>
    <n v="0.98460000000000003"/>
    <x v="1996"/>
    <n v="717"/>
    <n v="2078"/>
    <n v="2796"/>
    <n v="24482"/>
    <n v="27278"/>
    <n v="3"/>
    <n v="0.19772851560952026"/>
    <n v="0.11166711578546916"/>
    <n v="0.17052677672719202"/>
    <n v="0.52007759187781855"/>
    <n v="1995.8400000000001"/>
    <n v="1127.1500000000001"/>
    <n v="1721.27"/>
    <n v="5249.58"/>
  </r>
  <r>
    <n v="1997"/>
    <x v="19"/>
    <n v="1993"/>
    <n v="22"/>
    <x v="21"/>
    <s v="US"/>
    <s v="CR"/>
    <n v="1"/>
    <x v="2"/>
    <s v="N"/>
    <n v="7524"/>
    <n v="821"/>
    <n v="802"/>
    <n v="1"/>
    <x v="1997"/>
    <n v="12"/>
    <n v="7"/>
    <n v="19"/>
    <n v="5950"/>
    <n v="5969"/>
    <n v="4"/>
    <n v="7.7949917178213007E-2"/>
    <n v="6.5770242619117222E-4"/>
    <n v="0.76384828997369192"/>
    <n v="0.15754409042190395"/>
    <n v="64"/>
    <n v="0.54"/>
    <n v="627.15"/>
    <n v="129.35000000000002"/>
  </r>
  <r>
    <n v="1997"/>
    <x v="22"/>
    <n v="1996"/>
    <n v="23"/>
    <x v="22"/>
    <s v="US"/>
    <s v="CR"/>
    <n v="0"/>
    <x v="4"/>
    <s v="Y"/>
    <n v="13473"/>
    <n v="556"/>
    <n v="325"/>
    <n v="0.56679999999999997"/>
    <x v="1998"/>
    <n v="0"/>
    <n v="231"/>
    <n v="231"/>
    <n v="196"/>
    <n v="427"/>
    <n v="1"/>
    <n v="0.18008729545740304"/>
    <n v="0.11790275357893414"/>
    <n v="5.1066046377956996E-2"/>
    <n v="0.65094390458570572"/>
    <n v="100.26"/>
    <n v="65.64"/>
    <n v="28.43"/>
    <n v="362.4"/>
  </r>
  <r>
    <n v="1997"/>
    <x v="21"/>
    <n v="1995"/>
    <n v="23"/>
    <x v="22"/>
    <s v="US"/>
    <s v="CR"/>
    <n v="0"/>
    <x v="0"/>
    <s v="N"/>
    <n v="7896"/>
    <n v="474"/>
    <n v="254"/>
    <n v="0.78669999999999995"/>
    <x v="1999"/>
    <n v="0"/>
    <n v="219"/>
    <n v="219"/>
    <n v="608"/>
    <n v="827"/>
    <n v="2"/>
    <n v="0.16844035150570036"/>
    <n v="6.3979095104629846E-2"/>
    <n v="8.2565907318820728E-2"/>
    <n v="0.68501464607084905"/>
    <n v="79.929999999999993"/>
    <n v="30.36"/>
    <n v="39.18"/>
    <n v="325.06"/>
  </r>
  <r>
    <n v="1997"/>
    <x v="20"/>
    <n v="1994"/>
    <n v="23"/>
    <x v="22"/>
    <s v="US"/>
    <s v="CR"/>
    <n v="0"/>
    <x v="1"/>
    <s v="N"/>
    <n v="17209"/>
    <n v="2942"/>
    <n v="1376"/>
    <n v="0.94330000000000003"/>
    <x v="2000"/>
    <n v="308"/>
    <n v="1256"/>
    <n v="1565"/>
    <n v="3923"/>
    <n v="5488"/>
    <n v="3"/>
    <n v="0.21439180990384385"/>
    <n v="0.1222192387044584"/>
    <n v="8.2873059627679629E-2"/>
    <n v="0.58051589176401797"/>
    <n v="630.76"/>
    <n v="359.58000000000004"/>
    <n v="243.82"/>
    <n v="1707.9299999999998"/>
  </r>
  <r>
    <n v="1997"/>
    <x v="19"/>
    <n v="1993"/>
    <n v="23"/>
    <x v="22"/>
    <s v="US"/>
    <s v="CR"/>
    <n v="0"/>
    <x v="2"/>
    <s v="N"/>
    <n v="10093"/>
    <n v="4518"/>
    <n v="1343"/>
    <n v="1"/>
    <x v="2001"/>
    <n v="3"/>
    <n v="3171"/>
    <n v="3174"/>
    <n v="4565"/>
    <n v="7739"/>
    <n v="4"/>
    <n v="0.27094795267539801"/>
    <n v="1.0948129722169355E-2"/>
    <n v="6.1523753037458662E-4"/>
    <n v="0.71748868007205802"/>
    <n v="1224.3"/>
    <n v="49.47"/>
    <n v="2.78"/>
    <n v="3242.0299999999997"/>
  </r>
  <r>
    <n v="1997"/>
    <x v="21"/>
    <n v="1996"/>
    <n v="24"/>
    <x v="23"/>
    <s v="US"/>
    <s v="CR"/>
    <n v="2"/>
    <x v="0"/>
    <s v="Y"/>
    <n v="163038"/>
    <n v="5562"/>
    <n v="5325"/>
    <n v="0.63429999999999997"/>
    <x v="2002"/>
    <n v="0"/>
    <n v="236"/>
    <n v="236"/>
    <n v="1298"/>
    <n v="1534"/>
    <n v="1"/>
    <n v="0.24974473653934656"/>
    <n v="0.38672773815002309"/>
    <n v="0.12036570984813622"/>
    <n v="0.2431618154624943"/>
    <n v="1389.3"/>
    <n v="2151.3200000000002"/>
    <n v="669.57999999999993"/>
    <n v="1352.68"/>
  </r>
  <r>
    <n v="1997"/>
    <x v="20"/>
    <n v="1995"/>
    <n v="24"/>
    <x v="23"/>
    <s v="US"/>
    <s v="CR"/>
    <n v="2"/>
    <x v="1"/>
    <s v="N"/>
    <n v="91476"/>
    <n v="11810"/>
    <n v="8059"/>
    <n v="0.88380000000000003"/>
    <x v="2003"/>
    <n v="0"/>
    <n v="3750"/>
    <n v="3750"/>
    <n v="19993"/>
    <n v="23743"/>
    <n v="2"/>
    <n v="0.38647403943935787"/>
    <n v="0.2014169312016989"/>
    <n v="4.2363143870083317E-2"/>
    <n v="0.36974588548885995"/>
    <n v="4564.2699999999995"/>
    <n v="2378.7399999999998"/>
    <n v="500.31"/>
    <n v="4366.71"/>
  </r>
  <r>
    <n v="1997"/>
    <x v="19"/>
    <n v="1994"/>
    <n v="24"/>
    <x v="23"/>
    <s v="US"/>
    <s v="CR"/>
    <n v="2"/>
    <x v="2"/>
    <s v="N"/>
    <n v="22649"/>
    <n v="5690"/>
    <n v="489"/>
    <n v="0.99709999999999999"/>
    <x v="2004"/>
    <n v="0"/>
    <n v="5201"/>
    <n v="5201"/>
    <n v="11909"/>
    <n v="17110"/>
    <n v="3"/>
    <n v="2.513785844073229E-2"/>
    <n v="2.22963402933248E-2"/>
    <n v="8.3119238325525154E-3"/>
    <n v="0.94425387743339029"/>
    <n v="143.05000000000001"/>
    <n v="126.88"/>
    <n v="47.3"/>
    <n v="5373.39"/>
  </r>
  <r>
    <n v="1997"/>
    <x v="18"/>
    <n v="1993"/>
    <n v="24"/>
    <x v="23"/>
    <s v="US"/>
    <s v="CR"/>
    <n v="2"/>
    <x v="3"/>
    <s v="N"/>
    <n v="194"/>
    <n v="89"/>
    <n v="0"/>
    <n v="1"/>
    <x v="55"/>
    <n v="0"/>
    <n v="89"/>
    <n v="89"/>
    <n v="84"/>
    <n v="173"/>
    <n v="4"/>
    <n v="2.2244466688911134E-4"/>
    <n v="1.1122233344455567E-4"/>
    <n v="6.6733400066733403E-4"/>
    <n v="0.99899899899899913"/>
    <n v="0.02"/>
    <n v="0.01"/>
    <n v="0.06"/>
    <n v="89.820000000000007"/>
  </r>
  <r>
    <n v="1997"/>
    <x v="21"/>
    <n v="1996"/>
    <n v="25"/>
    <x v="24"/>
    <s v="US"/>
    <s v="CR"/>
    <n v="2"/>
    <x v="0"/>
    <s v="Y"/>
    <n v="13268"/>
    <n v="598"/>
    <n v="509"/>
    <n v="0.6794"/>
    <x v="2005"/>
    <n v="0"/>
    <n v="89"/>
    <n v="89"/>
    <n v="497"/>
    <n v="586"/>
    <n v="1"/>
    <n v="0.16486030627411033"/>
    <n v="0.1878392144419766"/>
    <n v="0.11689851538885457"/>
    <n v="0.53040196389505856"/>
    <n v="98.72"/>
    <n v="112.47999999999999"/>
    <n v="70"/>
    <n v="317.61"/>
  </r>
  <r>
    <n v="1997"/>
    <x v="20"/>
    <n v="1995"/>
    <n v="25"/>
    <x v="24"/>
    <s v="US"/>
    <s v="CR"/>
    <n v="2"/>
    <x v="1"/>
    <s v="N"/>
    <n v="6608"/>
    <n v="981"/>
    <n v="518"/>
    <n v="0.93149999999999999"/>
    <x v="2006"/>
    <n v="0"/>
    <n v="463"/>
    <n v="463"/>
    <n v="2241"/>
    <n v="2704"/>
    <n v="2"/>
    <n v="0.10182826162281149"/>
    <n v="8.249597456331656E-2"/>
    <n v="5.9973911093899684E-2"/>
    <n v="0.75570185271997226"/>
    <n v="99.92"/>
    <n v="80.95"/>
    <n v="58.85"/>
    <n v="741.54"/>
  </r>
  <r>
    <n v="1997"/>
    <x v="19"/>
    <n v="1994"/>
    <n v="25"/>
    <x v="24"/>
    <s v="US"/>
    <s v="CR"/>
    <n v="2"/>
    <x v="2"/>
    <s v="N"/>
    <n v="2055"/>
    <n v="562"/>
    <n v="54"/>
    <n v="0.999"/>
    <x v="2007"/>
    <n v="0"/>
    <n v="507"/>
    <n v="507"/>
    <n v="1066"/>
    <n v="1573"/>
    <n v="3"/>
    <n v="2.4046920821114374E-2"/>
    <n v="2.6872833910957079E-2"/>
    <n v="2.3300453212476677E-2"/>
    <n v="0.92577979205545191"/>
    <n v="13.530000000000001"/>
    <n v="15.12"/>
    <n v="13.110000000000001"/>
    <n v="520.89"/>
  </r>
  <r>
    <n v="1997"/>
    <x v="18"/>
    <n v="1993"/>
    <n v="25"/>
    <x v="24"/>
    <s v="US"/>
    <s v="CR"/>
    <n v="2"/>
    <x v="3"/>
    <s v="N"/>
    <n v="7"/>
    <n v="0"/>
    <n v="0"/>
    <n v="1"/>
    <x v="55"/>
    <n v="0"/>
    <n v="0"/>
    <n v="0"/>
    <n v="6"/>
    <n v="6"/>
    <n v="4"/>
    <e v="#DIV/0!"/>
    <e v="#DIV/0!"/>
    <e v="#DIV/0!"/>
    <e v="#DIV/0!"/>
    <n v="0"/>
    <n v="0"/>
    <n v="0"/>
    <n v="0"/>
  </r>
  <r>
    <n v="1997"/>
    <x v="22"/>
    <n v="1996"/>
    <n v="26"/>
    <x v="25"/>
    <s v="US"/>
    <s v="CR"/>
    <n v="0"/>
    <x v="4"/>
    <s v="Y"/>
    <n v="92431"/>
    <n v="2063"/>
    <n v="1956"/>
    <n v="0.54830000000000001"/>
    <x v="2008"/>
    <n v="0"/>
    <n v="107"/>
    <n v="107"/>
    <n v="767"/>
    <n v="874"/>
    <n v="1"/>
    <n v="0.33325257537140585"/>
    <n v="0.32838771574489528"/>
    <n v="6.2700481640484931E-2"/>
    <n v="0.27565922724321384"/>
    <n v="687.76"/>
    <n v="677.72"/>
    <n v="129.4"/>
    <n v="568.9"/>
  </r>
  <r>
    <n v="1997"/>
    <x v="21"/>
    <n v="1995"/>
    <n v="26"/>
    <x v="25"/>
    <s v="US"/>
    <s v="CR"/>
    <n v="0"/>
    <x v="0"/>
    <s v="N"/>
    <n v="44877"/>
    <n v="1371"/>
    <n v="1303"/>
    <n v="0.76549999999999996"/>
    <x v="2009"/>
    <n v="0"/>
    <n v="68"/>
    <n v="68"/>
    <n v="376"/>
    <n v="444"/>
    <n v="2"/>
    <n v="0.30189339535290638"/>
    <n v="0.27324093583453024"/>
    <n v="0.16080372700694803"/>
    <n v="0.26406194180561526"/>
    <n v="414.08"/>
    <n v="374.78000000000003"/>
    <n v="220.56"/>
    <n v="362.19"/>
  </r>
  <r>
    <n v="1997"/>
    <x v="20"/>
    <n v="1994"/>
    <n v="26"/>
    <x v="25"/>
    <s v="US"/>
    <s v="CR"/>
    <n v="0"/>
    <x v="1"/>
    <s v="N"/>
    <n v="29324"/>
    <n v="5975"/>
    <n v="5820"/>
    <n v="0.94969999999999999"/>
    <x v="2010"/>
    <n v="23"/>
    <n v="131"/>
    <n v="154"/>
    <n v="4964"/>
    <n v="5118"/>
    <n v="3"/>
    <n v="0.5533841331260283"/>
    <n v="0.23841147162636883"/>
    <n v="0.13435278799147796"/>
    <n v="7.3851607256125024E-2"/>
    <n v="3306.52"/>
    <n v="1424.53"/>
    <n v="802.77"/>
    <n v="441.27"/>
  </r>
  <r>
    <n v="1997"/>
    <x v="19"/>
    <n v="1993"/>
    <n v="26"/>
    <x v="25"/>
    <s v="US"/>
    <s v="CR"/>
    <n v="0"/>
    <x v="2"/>
    <s v="N"/>
    <n v="7621"/>
    <n v="706"/>
    <n v="644"/>
    <n v="1"/>
    <x v="2011"/>
    <n v="55"/>
    <n v="7"/>
    <n v="62"/>
    <n v="3549"/>
    <n v="3611"/>
    <n v="4"/>
    <n v="0.46707035837070787"/>
    <n v="0.39146305230542866"/>
    <n v="2.9710954853496702E-3"/>
    <n v="0.13849549383851389"/>
    <n v="330.13"/>
    <n v="276.69"/>
    <n v="2.1"/>
    <n v="97.89"/>
  </r>
  <r>
    <n v="1997"/>
    <x v="22"/>
    <n v="1996"/>
    <n v="27"/>
    <x v="26"/>
    <s v="US"/>
    <s v="OR"/>
    <n v="0"/>
    <x v="4"/>
    <s v="Y"/>
    <n v="414941"/>
    <n v="5772"/>
    <n v="5287"/>
    <n v="0.56269999999999998"/>
    <x v="2012"/>
    <n v="0"/>
    <n v="485"/>
    <n v="485"/>
    <n v="4875"/>
    <n v="5360"/>
    <n v="1"/>
    <n v="0.54590654114940451"/>
    <n v="0.15695085909105083"/>
    <n v="0.11111361344887204"/>
    <n v="0.18602898631067252"/>
    <n v="3151.18"/>
    <n v="905.98"/>
    <n v="641.39"/>
    <n v="1073.83"/>
  </r>
  <r>
    <n v="1997"/>
    <x v="21"/>
    <n v="1995"/>
    <n v="27"/>
    <x v="26"/>
    <s v="US"/>
    <s v="OR"/>
    <n v="0"/>
    <x v="0"/>
    <s v="N"/>
    <n v="264380"/>
    <n v="18005"/>
    <n v="17060"/>
    <n v="0.7651"/>
    <x v="2013"/>
    <n v="0"/>
    <n v="944"/>
    <n v="944"/>
    <n v="8782"/>
    <n v="9726"/>
    <n v="2"/>
    <n v="0.46511843603343428"/>
    <n v="0.35618783149593181"/>
    <n v="7.8707617116992021E-2"/>
    <n v="9.9986115353641936E-2"/>
    <n v="8374.69"/>
    <n v="6413.34"/>
    <n v="1417.1699999999998"/>
    <n v="1800.3"/>
  </r>
  <r>
    <n v="1997"/>
    <x v="20"/>
    <n v="1994"/>
    <n v="27"/>
    <x v="26"/>
    <s v="US"/>
    <s v="OR"/>
    <n v="0"/>
    <x v="1"/>
    <s v="N"/>
    <n v="142498"/>
    <n v="34896"/>
    <n v="25415"/>
    <n v="0.94940000000000002"/>
    <x v="2014"/>
    <n v="694"/>
    <n v="8787"/>
    <n v="9481"/>
    <n v="36732"/>
    <n v="46213"/>
    <n v="3"/>
    <n v="0.49411293738175865"/>
    <n v="0.19812642168951589"/>
    <n v="4.0824876507513853E-2"/>
    <n v="0.26693576442121153"/>
    <n v="17242.989999999998"/>
    <n v="6913.99"/>
    <n v="1424.6599999999999"/>
    <n v="9315.2199999999993"/>
  </r>
  <r>
    <n v="1997"/>
    <x v="19"/>
    <n v="1993"/>
    <n v="27"/>
    <x v="26"/>
    <s v="US"/>
    <s v="OR"/>
    <n v="0"/>
    <x v="2"/>
    <s v="N"/>
    <n v="79544"/>
    <n v="31897"/>
    <n v="21298"/>
    <n v="1"/>
    <x v="2015"/>
    <n v="561"/>
    <n v="10038"/>
    <n v="10599"/>
    <n v="39691"/>
    <n v="50290"/>
    <n v="4"/>
    <n v="0.4774182626442493"/>
    <n v="0.17553255856968639"/>
    <n v="1.3331598631884857E-2"/>
    <n v="0.33371758015417946"/>
    <n v="15228.640000000001"/>
    <n v="5599.12"/>
    <n v="425.25"/>
    <n v="10644.890000000001"/>
  </r>
  <r>
    <n v="1997"/>
    <x v="22"/>
    <n v="1996"/>
    <n v="28"/>
    <x v="27"/>
    <s v="US"/>
    <s v="WA"/>
    <n v="0"/>
    <x v="4"/>
    <s v="Y"/>
    <n v="128718"/>
    <n v="4296"/>
    <n v="2523"/>
    <n v="0.61399999999999999"/>
    <x v="2016"/>
    <n v="0"/>
    <n v="1772"/>
    <n v="1772"/>
    <n v="5936"/>
    <n v="7708"/>
    <n v="1"/>
    <n v="0.32547454175152751"/>
    <n v="5.3560663369217346E-2"/>
    <n v="4.19412278149549E-2"/>
    <n v="0.57902356706430025"/>
    <n v="1398.3200000000002"/>
    <n v="230.11"/>
    <n v="180.19"/>
    <n v="2487.63"/>
  </r>
  <r>
    <n v="1997"/>
    <x v="21"/>
    <n v="1995"/>
    <n v="28"/>
    <x v="27"/>
    <s v="US"/>
    <s v="WA"/>
    <n v="0"/>
    <x v="0"/>
    <s v="N"/>
    <n v="89788"/>
    <n v="10428"/>
    <n v="6748"/>
    <n v="0.81369999999999998"/>
    <x v="2017"/>
    <n v="0"/>
    <n v="3679"/>
    <n v="3679"/>
    <n v="8288"/>
    <n v="11967"/>
    <n v="2"/>
    <n v="0.23523421588594703"/>
    <n v="0.14395368995976543"/>
    <n v="6.1604166906386523E-2"/>
    <n v="0.55920792724790092"/>
    <n v="2453.2199999999998"/>
    <n v="1501.27"/>
    <n v="642.46"/>
    <n v="5831.8899999999994"/>
  </r>
  <r>
    <n v="1997"/>
    <x v="20"/>
    <n v="1994"/>
    <n v="28"/>
    <x v="27"/>
    <s v="US"/>
    <s v="WA"/>
    <n v="0"/>
    <x v="1"/>
    <s v="N"/>
    <n v="56071"/>
    <n v="19115"/>
    <n v="6220"/>
    <n v="0.95389999999999997"/>
    <x v="2018"/>
    <n v="1133"/>
    <n v="11761"/>
    <n v="12895"/>
    <n v="7932"/>
    <n v="20827"/>
    <n v="3"/>
    <n v="0.18218284616624017"/>
    <n v="0.11097637785389801"/>
    <n v="2.552474476824601E-2"/>
    <n v="0.68131603121161577"/>
    <n v="3482.6000000000004"/>
    <n v="2121.42"/>
    <n v="487.93"/>
    <n v="13024.009999999998"/>
  </r>
  <r>
    <n v="1997"/>
    <x v="19"/>
    <n v="1993"/>
    <n v="28"/>
    <x v="27"/>
    <s v="US"/>
    <s v="WA"/>
    <n v="0"/>
    <x v="2"/>
    <s v="N"/>
    <n v="19302"/>
    <n v="9578"/>
    <n v="5330"/>
    <n v="1"/>
    <x v="2019"/>
    <n v="102"/>
    <n v="4145"/>
    <n v="4247"/>
    <n v="7794"/>
    <n v="12041"/>
    <n v="4"/>
    <n v="0.40926317635783133"/>
    <n v="0.139132441162898"/>
    <n v="6.5691251119737214E-3"/>
    <n v="0.44503525736729671"/>
    <n v="3919.98"/>
    <n v="1332.63"/>
    <n v="62.92"/>
    <n v="4262.6100000000006"/>
  </r>
  <r>
    <n v="1997"/>
    <x v="22"/>
    <n v="1996"/>
    <n v="29"/>
    <x v="28"/>
    <s v="US"/>
    <s v="CR"/>
    <n v="0"/>
    <x v="4"/>
    <s v="Y"/>
    <n v="5447"/>
    <n v="123"/>
    <n v="106"/>
    <n v="0.6018"/>
    <x v="1693"/>
    <n v="0"/>
    <n v="16"/>
    <n v="16"/>
    <n v="150"/>
    <n v="166"/>
    <n v="1"/>
    <n v="0.33729388942774008"/>
    <n v="7.8726155835758163E-2"/>
    <n v="6.1590688651794373E-2"/>
    <n v="0.52238926608470737"/>
    <n v="41.730000000000004"/>
    <n v="9.74"/>
    <n v="7.62"/>
    <n v="64.63"/>
  </r>
  <r>
    <n v="1997"/>
    <x v="21"/>
    <n v="1995"/>
    <n v="29"/>
    <x v="28"/>
    <s v="US"/>
    <s v="CR"/>
    <n v="0"/>
    <x v="0"/>
    <s v="N"/>
    <n v="2493"/>
    <n v="179"/>
    <n v="127"/>
    <n v="0.81859999999999999"/>
    <x v="2020"/>
    <n v="0"/>
    <n v="52"/>
    <n v="52"/>
    <n v="214"/>
    <n v="266"/>
    <n v="2"/>
    <n v="0.17345290480699604"/>
    <n v="7.0851668244861582E-2"/>
    <n v="0.15451456581072803"/>
    <n v="0.60118086113741442"/>
    <n v="31.14"/>
    <n v="12.72"/>
    <n v="27.740000000000002"/>
    <n v="107.93"/>
  </r>
  <r>
    <n v="1997"/>
    <x v="20"/>
    <n v="1994"/>
    <n v="29"/>
    <x v="28"/>
    <s v="US"/>
    <s v="CR"/>
    <n v="0"/>
    <x v="1"/>
    <s v="N"/>
    <n v="1551"/>
    <n v="486"/>
    <n v="216"/>
    <n v="0.96499999999999997"/>
    <x v="2021"/>
    <n v="0"/>
    <n v="269"/>
    <n v="270"/>
    <n v="304"/>
    <n v="574"/>
    <n v="3"/>
    <n v="0.13716105176663926"/>
    <n v="5.723089564502875E-2"/>
    <n v="0.14145439605587509"/>
    <n v="0.66415365653245673"/>
    <n v="66.77"/>
    <n v="27.86"/>
    <n v="68.86"/>
    <n v="323.31"/>
  </r>
  <r>
    <n v="1997"/>
    <x v="19"/>
    <n v="1993"/>
    <n v="29"/>
    <x v="28"/>
    <s v="US"/>
    <s v="CR"/>
    <n v="0"/>
    <x v="2"/>
    <s v="N"/>
    <n v="341"/>
    <n v="136"/>
    <n v="79"/>
    <n v="1"/>
    <x v="402"/>
    <n v="0"/>
    <n v="56"/>
    <n v="56"/>
    <n v="131"/>
    <n v="187"/>
    <n v="4"/>
    <n v="0.25157694000293379"/>
    <n v="0.13341645885286785"/>
    <n v="7.5179697814287808E-2"/>
    <n v="0.53982690332991057"/>
    <n v="34.299999999999997"/>
    <n v="18.190000000000001"/>
    <n v="10.25"/>
    <n v="73.600000000000009"/>
  </r>
  <r>
    <n v="1997"/>
    <x v="22"/>
    <n v="1996"/>
    <n v="30"/>
    <x v="29"/>
    <s v="US"/>
    <s v="CR"/>
    <n v="1"/>
    <x v="4"/>
    <s v="Y"/>
    <n v="256816"/>
    <n v="6581"/>
    <n v="5951"/>
    <n v="0.56420000000000003"/>
    <x v="2022"/>
    <n v="0"/>
    <n v="629"/>
    <n v="629"/>
    <n v="3218"/>
    <n v="3847"/>
    <n v="1"/>
    <n v="0.29633608246169557"/>
    <n v="0.19010921555637944"/>
    <n v="5.5327980940457162E-2"/>
    <n v="0.45822672104146789"/>
    <n v="1950.3300000000002"/>
    <n v="1251.2"/>
    <n v="364.14"/>
    <n v="3015.81"/>
  </r>
  <r>
    <n v="1997"/>
    <x v="21"/>
    <n v="1995"/>
    <n v="30"/>
    <x v="29"/>
    <s v="US"/>
    <s v="CR"/>
    <n v="1"/>
    <x v="0"/>
    <s v="N"/>
    <n v="66312"/>
    <n v="4147"/>
    <n v="3260"/>
    <n v="0.78939999999999999"/>
    <x v="2023"/>
    <n v="0"/>
    <n v="887"/>
    <n v="887"/>
    <n v="3853"/>
    <n v="4740"/>
    <n v="2"/>
    <n v="0.36402056959355039"/>
    <n v="0.10332532118894756"/>
    <n v="0.11379816628775731"/>
    <n v="0.4188559429297446"/>
    <n v="1509.91"/>
    <n v="428.58000000000004"/>
    <n v="472.02"/>
    <n v="1737.3600000000001"/>
  </r>
  <r>
    <n v="1997"/>
    <x v="20"/>
    <n v="1994"/>
    <n v="30"/>
    <x v="29"/>
    <s v="US"/>
    <s v="CR"/>
    <n v="1"/>
    <x v="1"/>
    <s v="N"/>
    <n v="122408"/>
    <n v="26447"/>
    <n v="19856"/>
    <n v="0.95420000000000005"/>
    <x v="2024"/>
    <n v="994"/>
    <n v="5597"/>
    <n v="6591"/>
    <n v="35763"/>
    <n v="42354"/>
    <n v="3"/>
    <n v="0.50447955323569504"/>
    <n v="0.15058142502538002"/>
    <n v="5.8077091041082579E-2"/>
    <n v="0.28686193069784233"/>
    <n v="13342.45"/>
    <n v="3982.5699999999997"/>
    <n v="1536.02"/>
    <n v="7586.91"/>
  </r>
  <r>
    <n v="1997"/>
    <x v="19"/>
    <n v="1993"/>
    <n v="30"/>
    <x v="29"/>
    <s v="US"/>
    <s v="CR"/>
    <n v="1"/>
    <x v="2"/>
    <s v="N"/>
    <n v="19568"/>
    <n v="4811"/>
    <n v="3913"/>
    <n v="1"/>
    <x v="2025"/>
    <n v="33"/>
    <n v="865"/>
    <n v="898"/>
    <n v="12799"/>
    <n v="13697"/>
    <n v="4"/>
    <n v="0.60860023318016587"/>
    <n v="0.13406196939562279"/>
    <n v="3.7574843143734167E-2"/>
    <n v="0.21976295428047707"/>
    <n v="2928.42"/>
    <n v="645.07000000000005"/>
    <n v="180.8"/>
    <n v="1057.44"/>
  </r>
  <r>
    <n v="1998"/>
    <x v="22"/>
    <n v="1997"/>
    <n v="1"/>
    <x v="0"/>
    <s v="US"/>
    <s v="AK"/>
    <n v="3"/>
    <x v="0"/>
    <s v="Y"/>
    <n v="77363"/>
    <n v="1076"/>
    <n v="1076"/>
    <n v="0.58779999999999999"/>
    <x v="2026"/>
    <n v="0"/>
    <n v="0"/>
    <n v="0"/>
    <n v="1088"/>
    <n v="1088"/>
    <n v="1"/>
    <n v="0.50402540602278734"/>
    <n v="0.42516087695350585"/>
    <n v="0"/>
    <n v="7.0813717023706715E-2"/>
    <n v="542.79"/>
    <n v="457.86"/>
    <n v="0"/>
    <n v="76.260000000000005"/>
  </r>
  <r>
    <n v="1998"/>
    <x v="21"/>
    <n v="1996"/>
    <n v="1"/>
    <x v="0"/>
    <s v="US"/>
    <s v="AK"/>
    <n v="3"/>
    <x v="1"/>
    <s v="N"/>
    <n v="31085"/>
    <n v="2381"/>
    <n v="2381"/>
    <n v="0.78820000000000001"/>
    <x v="2027"/>
    <n v="0"/>
    <n v="0"/>
    <n v="0"/>
    <n v="1604"/>
    <n v="1604"/>
    <n v="2"/>
    <n v="0.91300240178706371"/>
    <n v="6.9954147701506555E-2"/>
    <n v="0"/>
    <n v="1.704345051142948E-2"/>
    <n v="2174.37"/>
    <n v="166.6"/>
    <n v="0"/>
    <n v="40.589999999999996"/>
  </r>
  <r>
    <n v="1998"/>
    <x v="20"/>
    <n v="1995"/>
    <n v="1"/>
    <x v="0"/>
    <s v="US"/>
    <s v="AK"/>
    <n v="3"/>
    <x v="2"/>
    <s v="N"/>
    <n v="19215"/>
    <n v="4359"/>
    <n v="4220"/>
    <n v="0.94320000000000004"/>
    <x v="2028"/>
    <n v="138"/>
    <n v="0"/>
    <n v="138"/>
    <n v="4679"/>
    <n v="4817"/>
    <n v="3"/>
    <n v="0.962780038630764"/>
    <n v="3.2730626121186816E-2"/>
    <n v="0"/>
    <n v="4.489335248048963E-3"/>
    <n v="4196.9699999999993"/>
    <n v="142.68"/>
    <n v="0"/>
    <n v="19.57"/>
  </r>
  <r>
    <n v="1998"/>
    <x v="19"/>
    <n v="1994"/>
    <n v="1"/>
    <x v="0"/>
    <s v="US"/>
    <s v="AK"/>
    <n v="3"/>
    <x v="3"/>
    <s v="N"/>
    <n v="2357"/>
    <n v="664"/>
    <n v="641"/>
    <n v="1"/>
    <x v="2029"/>
    <n v="23"/>
    <n v="0"/>
    <n v="23"/>
    <n v="1456"/>
    <n v="1479"/>
    <n v="4"/>
    <n v="0.99384193805802745"/>
    <n v="2.469247331255552E-3"/>
    <n v="0"/>
    <n v="3.688814610717136E-3"/>
    <n v="660.08"/>
    <n v="1.64"/>
    <n v="0"/>
    <n v="2.4500000000000002"/>
  </r>
  <r>
    <n v="1998"/>
    <x v="22"/>
    <n v="1997"/>
    <n v="2"/>
    <x v="1"/>
    <s v="CA"/>
    <s v="BC"/>
    <n v="3"/>
    <x v="0"/>
    <s v="Y"/>
    <n v="998384"/>
    <n v="160115"/>
    <n v="160115"/>
    <n v="0.58779999999999999"/>
    <x v="2030"/>
    <n v="0"/>
    <n v="0"/>
    <n v="0"/>
    <n v="22558"/>
    <n v="22558"/>
    <n v="1"/>
    <n v="8.8106289518048664E-2"/>
    <n v="0.8853715448377677"/>
    <n v="4.7066132975690677E-4"/>
    <n v="2.6051504314426748E-2"/>
    <n v="14107.15"/>
    <n v="141761.38"/>
    <n v="75.36"/>
    <n v="4171.24"/>
  </r>
  <r>
    <n v="1998"/>
    <x v="21"/>
    <n v="1996"/>
    <n v="2"/>
    <x v="1"/>
    <s v="CA"/>
    <s v="BC"/>
    <n v="3"/>
    <x v="1"/>
    <s v="N"/>
    <n v="362739"/>
    <n v="33285"/>
    <n v="33285"/>
    <n v="0.80769999999999997"/>
    <x v="2031"/>
    <n v="0"/>
    <n v="0"/>
    <n v="0"/>
    <n v="31929"/>
    <n v="31929"/>
    <n v="2"/>
    <n v="0.60291378400756601"/>
    <n v="0.27044539862113054"/>
    <n v="4.5786060127552024E-4"/>
    <n v="0.12618295677002778"/>
    <n v="20068.13"/>
    <n v="9001.84"/>
    <n v="15.24"/>
    <n v="4200.03"/>
  </r>
  <r>
    <n v="1998"/>
    <x v="20"/>
    <n v="1995"/>
    <n v="2"/>
    <x v="1"/>
    <s v="CA"/>
    <s v="BC"/>
    <n v="3"/>
    <x v="2"/>
    <s v="N"/>
    <n v="180879"/>
    <n v="18681"/>
    <n v="17195"/>
    <n v="0.96899999999999997"/>
    <x v="2032"/>
    <n v="1485"/>
    <n v="0"/>
    <n v="1485"/>
    <n v="86500"/>
    <n v="87985"/>
    <n v="3"/>
    <n v="0.44079799970130412"/>
    <n v="0.50096594385481452"/>
    <n v="3.6293152317221419E-4"/>
    <n v="5.7873124920709097E-2"/>
    <n v="8234.6400000000012"/>
    <n v="9358.6500000000015"/>
    <n v="6.78"/>
    <n v="1081.1400000000001"/>
  </r>
  <r>
    <n v="1998"/>
    <x v="19"/>
    <n v="1994"/>
    <n v="2"/>
    <x v="1"/>
    <s v="CA"/>
    <s v="BC"/>
    <n v="3"/>
    <x v="3"/>
    <s v="N"/>
    <n v="44601"/>
    <n v="9128"/>
    <n v="8650"/>
    <n v="1"/>
    <x v="2033"/>
    <n v="478"/>
    <n v="0"/>
    <n v="478"/>
    <n v="31011"/>
    <n v="31489"/>
    <n v="4"/>
    <n v="0.31486078217871671"/>
    <n v="0.60892926389494417"/>
    <n v="2.1908540606384586E-6"/>
    <n v="7.6207763072278473E-2"/>
    <n v="2874.32"/>
    <n v="5558.83"/>
    <n v="0.02"/>
    <n v="695.69"/>
  </r>
  <r>
    <n v="1998"/>
    <x v="23"/>
    <n v="1997"/>
    <n v="3"/>
    <x v="2"/>
    <s v="CA"/>
    <s v="FR"/>
    <n v="0"/>
    <x v="4"/>
    <s v="Y"/>
    <n v="434366"/>
    <n v="5432"/>
    <n v="5403"/>
    <n v="0.57669999999999999"/>
    <x v="2034"/>
    <n v="0"/>
    <n v="29"/>
    <n v="29"/>
    <n v="6733"/>
    <n v="6762"/>
    <n v="1"/>
    <n v="0.43958129330084006"/>
    <n v="0.35996112587706058"/>
    <n v="4.8206121201858302E-3"/>
    <n v="0.19563696870191349"/>
    <n v="2388.21"/>
    <n v="1955.64"/>
    <n v="26.19"/>
    <n v="1062.8799999999999"/>
  </r>
  <r>
    <n v="1998"/>
    <x v="22"/>
    <n v="1996"/>
    <n v="3"/>
    <x v="2"/>
    <s v="CA"/>
    <s v="FR"/>
    <n v="0"/>
    <x v="0"/>
    <s v="N"/>
    <n v="240051"/>
    <n v="3789"/>
    <n v="3755"/>
    <n v="0.80740000000000001"/>
    <x v="2035"/>
    <n v="0"/>
    <n v="34"/>
    <n v="34"/>
    <n v="23727"/>
    <n v="23761"/>
    <n v="2"/>
    <n v="0.56847688410386321"/>
    <n v="0.19236594891281403"/>
    <n v="3.166561114629512E-5"/>
    <n v="0.2391255013721765"/>
    <n v="2154.3000000000002"/>
    <n v="728.99"/>
    <n v="0.12"/>
    <n v="906.19"/>
  </r>
  <r>
    <n v="1998"/>
    <x v="21"/>
    <n v="1995"/>
    <n v="3"/>
    <x v="2"/>
    <s v="CA"/>
    <s v="FR"/>
    <n v="0"/>
    <x v="1"/>
    <s v="N"/>
    <n v="180793"/>
    <n v="27116"/>
    <n v="17164"/>
    <n v="0.96860000000000002"/>
    <x v="2036"/>
    <n v="2323"/>
    <n v="7629"/>
    <n v="9952"/>
    <n v="77487"/>
    <n v="87439"/>
    <n v="3"/>
    <n v="0.44470455303117468"/>
    <n v="0.19594805892123282"/>
    <n v="2.9151583810526874E-3"/>
    <n v="0.35643222966653981"/>
    <n v="12059"/>
    <n v="5313.5"/>
    <n v="79.05"/>
    <n v="9665.33"/>
  </r>
  <r>
    <n v="1998"/>
    <x v="20"/>
    <n v="1994"/>
    <n v="3"/>
    <x v="2"/>
    <s v="CA"/>
    <s v="FR"/>
    <n v="0"/>
    <x v="2"/>
    <s v="N"/>
    <n v="46936"/>
    <n v="10216"/>
    <n v="7985"/>
    <n v="1"/>
    <x v="2037"/>
    <n v="222"/>
    <n v="2008"/>
    <n v="2231"/>
    <n v="32025"/>
    <n v="34256"/>
    <n v="4"/>
    <n v="0.30474462199827335"/>
    <n v="0.4325422693610998"/>
    <n v="1.7863050597947264E-3"/>
    <n v="0.26092680358083198"/>
    <n v="3113.4599999999996"/>
    <n v="4419.12"/>
    <n v="18.25"/>
    <n v="2665.79"/>
  </r>
  <r>
    <n v="1998"/>
    <x v="23"/>
    <n v="1997"/>
    <n v="4"/>
    <x v="3"/>
    <s v="CA"/>
    <s v="FR"/>
    <n v="0"/>
    <x v="4"/>
    <s v="Y"/>
    <n v="977161"/>
    <n v="27785"/>
    <n v="25593"/>
    <n v="0.63819999999999999"/>
    <x v="2038"/>
    <n v="0"/>
    <n v="2191"/>
    <n v="2191"/>
    <n v="36272"/>
    <n v="38463"/>
    <n v="1"/>
    <n v="0.19335960134430408"/>
    <n v="0.2565410298509504"/>
    <n v="2.1205396507083941E-3"/>
    <n v="0.54797882915403706"/>
    <n v="5372.57"/>
    <n v="7128.09"/>
    <n v="58.92"/>
    <n v="15225.8"/>
  </r>
  <r>
    <n v="1998"/>
    <x v="22"/>
    <n v="1996"/>
    <n v="4"/>
    <x v="3"/>
    <s v="CA"/>
    <s v="FR"/>
    <n v="0"/>
    <x v="0"/>
    <s v="N"/>
    <n v="143404"/>
    <n v="8655"/>
    <n v="7613"/>
    <n v="0.84340000000000004"/>
    <x v="2039"/>
    <n v="0"/>
    <n v="1042"/>
    <n v="1042"/>
    <n v="22400"/>
    <n v="23442"/>
    <n v="2"/>
    <n v="0.11101470606924296"/>
    <n v="6.7271977364969079E-2"/>
    <n v="4.2090620996093869E-2"/>
    <n v="0.7796226955696941"/>
    <n v="960.9"/>
    <n v="582.28"/>
    <n v="364.32"/>
    <n v="6748.1099999999988"/>
  </r>
  <r>
    <n v="1998"/>
    <x v="21"/>
    <n v="1995"/>
    <n v="4"/>
    <x v="3"/>
    <s v="CA"/>
    <s v="FR"/>
    <n v="0"/>
    <x v="1"/>
    <s v="N"/>
    <n v="409190"/>
    <n v="25922"/>
    <n v="24610"/>
    <n v="0.98909999999999998"/>
    <x v="2040"/>
    <n v="594"/>
    <n v="718"/>
    <n v="1312"/>
    <n v="268370"/>
    <n v="269682"/>
    <n v="3"/>
    <n v="4.4910111497002435E-2"/>
    <n v="5.9039443082059065E-2"/>
    <n v="5.6092601572291755E-2"/>
    <n v="0.8399578438486468"/>
    <n v="1164.19"/>
    <n v="1530.46"/>
    <n v="1454.0700000000002"/>
    <n v="21773.95"/>
  </r>
  <r>
    <n v="1998"/>
    <x v="20"/>
    <n v="1994"/>
    <n v="4"/>
    <x v="3"/>
    <s v="CA"/>
    <s v="FR"/>
    <n v="0"/>
    <x v="2"/>
    <s v="N"/>
    <n v="7052"/>
    <n v="38"/>
    <n v="32"/>
    <n v="1"/>
    <x v="1923"/>
    <n v="0"/>
    <n v="5"/>
    <n v="5"/>
    <n v="6308"/>
    <n v="6313"/>
    <n v="4"/>
    <n v="1.9404915912031046E-2"/>
    <n v="0.32108667529107371"/>
    <n v="1.8628719275549804E-2"/>
    <n v="0.64087968952134533"/>
    <n v="0.75"/>
    <n v="12.41"/>
    <n v="0.72"/>
    <n v="24.77"/>
  </r>
  <r>
    <n v="1998"/>
    <x v="23"/>
    <n v="1997"/>
    <n v="5"/>
    <x v="4"/>
    <s v="CA"/>
    <s v="WC"/>
    <n v="1"/>
    <x v="4"/>
    <s v="Y"/>
    <n v="125657"/>
    <n v="2168"/>
    <n v="1986"/>
    <n v="0.58799999999999997"/>
    <x v="2041"/>
    <n v="0"/>
    <n v="182"/>
    <n v="182"/>
    <n v="2232"/>
    <n v="2414"/>
    <n v="1"/>
    <n v="0.33452918933874387"/>
    <n v="0.34591902609978786"/>
    <n v="2.2456884626026003E-3"/>
    <n v="0.31730609609886556"/>
    <n v="725.46"/>
    <n v="750.16000000000008"/>
    <n v="4.87"/>
    <n v="688.11"/>
  </r>
  <r>
    <n v="1998"/>
    <x v="22"/>
    <n v="1996"/>
    <n v="5"/>
    <x v="4"/>
    <s v="CA"/>
    <s v="WC"/>
    <n v="1"/>
    <x v="0"/>
    <s v="N"/>
    <n v="109714"/>
    <n v="5686"/>
    <n v="5373"/>
    <n v="0.80169999999999997"/>
    <x v="2042"/>
    <n v="0"/>
    <n v="312"/>
    <n v="312"/>
    <n v="8651"/>
    <n v="8963"/>
    <n v="2"/>
    <n v="0.53630288748988864"/>
    <n v="0.3103823022544227"/>
    <n v="9.9919108078641034E-3"/>
    <n v="0.14332289944782473"/>
    <n v="3049.7400000000002"/>
    <n v="1765.02"/>
    <n v="56.82"/>
    <n v="815.02"/>
  </r>
  <r>
    <n v="1998"/>
    <x v="21"/>
    <n v="1995"/>
    <n v="5"/>
    <x v="4"/>
    <s v="CA"/>
    <s v="WC"/>
    <n v="1"/>
    <x v="1"/>
    <s v="N"/>
    <n v="292194"/>
    <n v="60093"/>
    <n v="47347"/>
    <n v="0.96479999999999999"/>
    <x v="2043"/>
    <n v="3659"/>
    <n v="9086"/>
    <n v="12746"/>
    <n v="108083"/>
    <n v="120829"/>
    <n v="3"/>
    <n v="0.61312131543971282"/>
    <n v="0.19345315405100072"/>
    <n v="3.06787719904609E-3"/>
    <n v="0.19035765331024054"/>
    <n v="36844.71"/>
    <n v="11625.31"/>
    <n v="184.36"/>
    <n v="11439.29"/>
  </r>
  <r>
    <n v="1998"/>
    <x v="20"/>
    <n v="1994"/>
    <n v="5"/>
    <x v="4"/>
    <s v="CA"/>
    <s v="WC"/>
    <n v="1"/>
    <x v="2"/>
    <s v="N"/>
    <n v="24443"/>
    <n v="8338"/>
    <n v="5950"/>
    <n v="1"/>
    <x v="2044"/>
    <n v="502"/>
    <n v="1885"/>
    <n v="2387"/>
    <n v="13660"/>
    <n v="16047"/>
    <n v="4"/>
    <n v="0.56997006576895959"/>
    <n v="0.17395194212715334"/>
    <n v="9.7022407498908655E-4"/>
    <n v="0.25510776802889806"/>
    <n v="4752.57"/>
    <n v="1450.46"/>
    <n v="8.09"/>
    <n v="2127.16"/>
  </r>
  <r>
    <n v="1998"/>
    <x v="23"/>
    <n v="1997"/>
    <n v="6"/>
    <x v="5"/>
    <s v="CA"/>
    <s v="WC"/>
    <n v="0"/>
    <x v="4"/>
    <s v="Y"/>
    <n v="18583"/>
    <n v="320"/>
    <n v="293"/>
    <n v="0.58799999999999997"/>
    <x v="831"/>
    <n v="0"/>
    <n v="26"/>
    <n v="26"/>
    <n v="330"/>
    <n v="356"/>
    <n v="1"/>
    <n v="0.33453899161236"/>
    <n v="0.34588880920457732"/>
    <n v="2.2450188643946241E-3"/>
    <n v="0.31732718031866797"/>
    <n v="107.28999999999999"/>
    <n v="110.93"/>
    <n v="0.72"/>
    <n v="101.77000000000001"/>
  </r>
  <r>
    <n v="1998"/>
    <x v="22"/>
    <n v="1996"/>
    <n v="6"/>
    <x v="5"/>
    <s v="CA"/>
    <s v="WC"/>
    <n v="0"/>
    <x v="0"/>
    <s v="N"/>
    <n v="18563"/>
    <n v="962"/>
    <n v="909"/>
    <n v="0.80169999999999997"/>
    <x v="177"/>
    <n v="0"/>
    <n v="52"/>
    <n v="52"/>
    <n v="1463"/>
    <n v="1515"/>
    <n v="2"/>
    <n v="0.53628701192072259"/>
    <n v="0.31037528970369677"/>
    <n v="9.9980253380309494E-3"/>
    <n v="0.14333967303754977"/>
    <n v="516.01"/>
    <n v="298.64"/>
    <n v="9.6199999999999992"/>
    <n v="137.92000000000002"/>
  </r>
  <r>
    <n v="1998"/>
    <x v="21"/>
    <n v="1995"/>
    <n v="6"/>
    <x v="5"/>
    <s v="CA"/>
    <s v="WC"/>
    <n v="0"/>
    <x v="1"/>
    <s v="N"/>
    <n v="76087"/>
    <n v="15648"/>
    <n v="12329"/>
    <n v="0.96479999999999999"/>
    <x v="2045"/>
    <n v="953"/>
    <n v="2366"/>
    <n v="3319"/>
    <n v="28144"/>
    <n v="31463"/>
    <n v="3"/>
    <n v="0.61312146928759492"/>
    <n v="0.19345300478004138"/>
    <n v="3.067406252396411E-3"/>
    <n v="0.19035811967996724"/>
    <n v="9594.3700000000008"/>
    <n v="3027.2299999999996"/>
    <n v="48"/>
    <n v="2978.7999999999997"/>
  </r>
  <r>
    <n v="1998"/>
    <x v="20"/>
    <n v="1994"/>
    <n v="6"/>
    <x v="5"/>
    <s v="CA"/>
    <s v="WC"/>
    <n v="0"/>
    <x v="2"/>
    <s v="N"/>
    <n v="7162"/>
    <n v="2443"/>
    <n v="1743"/>
    <n v="1"/>
    <x v="2046"/>
    <n v="147"/>
    <n v="552"/>
    <n v="699"/>
    <n v="4002"/>
    <n v="4701"/>
    <n v="4"/>
    <n v="0.56997323204623407"/>
    <n v="0.1739507698856427"/>
    <n v="9.7003135206817225E-4"/>
    <n v="0.25510596671605501"/>
    <n v="1392.5700000000002"/>
    <n v="425"/>
    <n v="2.37"/>
    <n v="623.28"/>
  </r>
  <r>
    <n v="1998"/>
    <x v="23"/>
    <n v="1997"/>
    <n v="7"/>
    <x v="6"/>
    <s v="CA"/>
    <s v="GS"/>
    <n v="0"/>
    <x v="4"/>
    <s v="Y"/>
    <n v="166125"/>
    <n v="5044"/>
    <n v="5044"/>
    <n v="0.51970000000000005"/>
    <x v="1077"/>
    <n v="0"/>
    <n v="0"/>
    <n v="0"/>
    <n v="41"/>
    <n v="41"/>
    <n v="1"/>
    <n v="0.18730176979923244"/>
    <n v="0.60878476957721461"/>
    <n v="1.9862666116908243E-3"/>
    <n v="0.2019271940118621"/>
    <n v="944.87"/>
    <n v="3071.1"/>
    <n v="10.02"/>
    <n v="1018.6500000000001"/>
  </r>
  <r>
    <n v="1998"/>
    <x v="22"/>
    <n v="1996"/>
    <n v="7"/>
    <x v="6"/>
    <s v="CA"/>
    <s v="GS"/>
    <n v="0"/>
    <x v="0"/>
    <s v="N"/>
    <n v="72504"/>
    <n v="4722"/>
    <n v="4722"/>
    <n v="0.74219999999999997"/>
    <x v="2047"/>
    <n v="0"/>
    <n v="0"/>
    <n v="0"/>
    <n v="439"/>
    <n v="439"/>
    <n v="2"/>
    <n v="0.22973090286967773"/>
    <n v="0.60687765598168897"/>
    <n v="8.4694981610602117E-6"/>
    <n v="0.16338297165047228"/>
    <n v="1084.98"/>
    <n v="2866.1800000000003"/>
    <n v="0.04"/>
    <n v="771.63"/>
  </r>
  <r>
    <n v="1998"/>
    <x v="21"/>
    <n v="1995"/>
    <n v="7"/>
    <x v="6"/>
    <s v="CA"/>
    <s v="GS"/>
    <n v="0"/>
    <x v="1"/>
    <s v="N"/>
    <n v="39185"/>
    <n v="6999"/>
    <n v="6498"/>
    <n v="0.92459999999999998"/>
    <x v="2048"/>
    <n v="500"/>
    <n v="0"/>
    <n v="500"/>
    <n v="5609"/>
    <n v="6109"/>
    <n v="3"/>
    <n v="0.61096554640577405"/>
    <n v="0.29711296138614429"/>
    <n v="2.328717805119179E-4"/>
    <n v="9.1688620427569742E-2"/>
    <n v="4276.49"/>
    <n v="2079.66"/>
    <n v="1.63"/>
    <n v="641.78"/>
  </r>
  <r>
    <n v="1998"/>
    <x v="20"/>
    <n v="1994"/>
    <n v="7"/>
    <x v="6"/>
    <s v="CA"/>
    <s v="GS"/>
    <n v="0"/>
    <x v="2"/>
    <s v="N"/>
    <n v="16523"/>
    <n v="6012"/>
    <n v="5660"/>
    <n v="1"/>
    <x v="2049"/>
    <n v="351"/>
    <n v="0"/>
    <n v="351"/>
    <n v="8858"/>
    <n v="9209"/>
    <n v="4"/>
    <n v="0.43289599744517782"/>
    <n v="0.46329771662763475"/>
    <n v="5.5221417926335967E-4"/>
    <n v="0.10325407174792423"/>
    <n v="2602.64"/>
    <n v="2785.42"/>
    <n v="3.32"/>
    <n v="620.78"/>
  </r>
  <r>
    <n v="1998"/>
    <x v="23"/>
    <n v="1997"/>
    <n v="8"/>
    <x v="7"/>
    <s v="CA"/>
    <s v="GS"/>
    <n v="0"/>
    <x v="4"/>
    <s v="Y"/>
    <n v="51970"/>
    <n v="3083"/>
    <n v="3083"/>
    <n v="0.60340000000000005"/>
    <x v="2050"/>
    <n v="0"/>
    <n v="0"/>
    <n v="0"/>
    <n v="1043"/>
    <n v="1043"/>
    <n v="1"/>
    <n v="9.5861223536737247E-2"/>
    <n v="0.17625635637193859"/>
    <n v="1.1610107928601082E-3"/>
    <n v="0.72672140929846407"/>
    <n v="295.58999999999997"/>
    <n v="543.49"/>
    <n v="3.58"/>
    <n v="2240.8599999999997"/>
  </r>
  <r>
    <n v="1998"/>
    <x v="22"/>
    <n v="1996"/>
    <n v="8"/>
    <x v="7"/>
    <s v="CA"/>
    <s v="GS"/>
    <n v="0"/>
    <x v="0"/>
    <s v="N"/>
    <n v="20126"/>
    <n v="2170"/>
    <n v="2170"/>
    <n v="0.84009999999999996"/>
    <x v="2051"/>
    <n v="0"/>
    <n v="0"/>
    <n v="0"/>
    <n v="2682"/>
    <n v="2682"/>
    <n v="2"/>
    <n v="8.649510131322577E-2"/>
    <n v="0.18473599602024884"/>
    <n v="4.0212069148176646E-3"/>
    <n v="0.72474769575170783"/>
    <n v="187.78"/>
    <n v="401.06"/>
    <n v="8.73"/>
    <n v="1573.42"/>
  </r>
  <r>
    <n v="1998"/>
    <x v="21"/>
    <n v="1995"/>
    <n v="8"/>
    <x v="7"/>
    <s v="CA"/>
    <s v="GS"/>
    <n v="0"/>
    <x v="1"/>
    <s v="N"/>
    <n v="13779"/>
    <n v="2553"/>
    <n v="2243"/>
    <n v="0.99209999999999998"/>
    <x v="2052"/>
    <n v="310"/>
    <n v="0"/>
    <n v="310"/>
    <n v="7774"/>
    <n v="8084"/>
    <n v="3"/>
    <n v="0.19756692521838545"/>
    <n v="0.22285696386410173"/>
    <n v="2.4119312286362015E-3"/>
    <n v="0.57716417968887646"/>
    <n v="504.57999999999993"/>
    <n v="569.16999999999996"/>
    <n v="6.16"/>
    <n v="1474.06"/>
  </r>
  <r>
    <n v="1998"/>
    <x v="20"/>
    <n v="1994"/>
    <n v="8"/>
    <x v="7"/>
    <s v="CA"/>
    <s v="GS"/>
    <n v="0"/>
    <x v="2"/>
    <s v="N"/>
    <n v="658"/>
    <n v="202"/>
    <n v="180"/>
    <n v="1"/>
    <x v="521"/>
    <n v="22"/>
    <n v="0"/>
    <n v="22"/>
    <n v="390"/>
    <n v="412"/>
    <n v="4"/>
    <n v="7.4829258636048696E-2"/>
    <n v="0.40775017321587648"/>
    <n v="0"/>
    <n v="0.5174205681480748"/>
    <n v="15.12"/>
    <n v="82.39"/>
    <n v="0"/>
    <n v="104.55"/>
  </r>
  <r>
    <n v="1998"/>
    <x v="23"/>
    <n v="1997"/>
    <n v="9"/>
    <x v="8"/>
    <s v="CA"/>
    <s v="GS"/>
    <n v="1"/>
    <x v="4"/>
    <s v="Y"/>
    <n v="132243"/>
    <n v="7846"/>
    <n v="7846"/>
    <n v="0.62490000000000001"/>
    <x v="2053"/>
    <n v="0"/>
    <n v="0"/>
    <n v="0"/>
    <n v="4418"/>
    <n v="4418"/>
    <n v="1"/>
    <n v="9.5861255056497688E-2"/>
    <n v="0.1762554260967534"/>
    <n v="1.1674232827025084E-3"/>
    <n v="0.72671589556404648"/>
    <n v="752.16000000000008"/>
    <n v="1382.96"/>
    <n v="9.16"/>
    <n v="5702.06"/>
  </r>
  <r>
    <n v="1998"/>
    <x v="22"/>
    <n v="1996"/>
    <n v="9"/>
    <x v="8"/>
    <s v="CA"/>
    <s v="GS"/>
    <n v="1"/>
    <x v="0"/>
    <s v="N"/>
    <n v="50751"/>
    <n v="5474"/>
    <n v="5474"/>
    <n v="0.83099999999999996"/>
    <x v="2054"/>
    <n v="0"/>
    <n v="0"/>
    <n v="0"/>
    <n v="6971"/>
    <n v="6971"/>
    <n v="2"/>
    <n v="8.6492726515522367E-2"/>
    <n v="0.18473225832377416"/>
    <n v="4.0203263021765653E-3"/>
    <n v="0.7247546888585269"/>
    <n v="473.52"/>
    <n v="1011.3499999999999"/>
    <n v="22.009999999999998"/>
    <n v="3967.8"/>
  </r>
  <r>
    <n v="1998"/>
    <x v="21"/>
    <n v="1995"/>
    <n v="9"/>
    <x v="8"/>
    <s v="CA"/>
    <s v="GS"/>
    <n v="1"/>
    <x v="1"/>
    <s v="N"/>
    <n v="25434"/>
    <n v="4626"/>
    <n v="4141"/>
    <n v="0.97789999999999999"/>
    <x v="2055"/>
    <n v="484"/>
    <n v="0"/>
    <n v="484"/>
    <n v="12141"/>
    <n v="12625"/>
    <n v="3"/>
    <n v="0.18857434372081763"/>
    <n v="0.22710156331062151"/>
    <n v="2.4578044478262371E-3"/>
    <n v="0.58186628852073463"/>
    <n v="872.36"/>
    <n v="1050.5899999999999"/>
    <n v="11.37"/>
    <n v="2691.76"/>
  </r>
  <r>
    <n v="1998"/>
    <x v="20"/>
    <n v="1994"/>
    <n v="9"/>
    <x v="8"/>
    <s v="CA"/>
    <s v="GS"/>
    <n v="1"/>
    <x v="2"/>
    <s v="N"/>
    <n v="669"/>
    <n v="205"/>
    <n v="182"/>
    <n v="1"/>
    <x v="2056"/>
    <n v="22"/>
    <n v="0"/>
    <n v="22"/>
    <n v="396"/>
    <n v="418"/>
    <n v="4"/>
    <n v="7.4844176081028446E-2"/>
    <n v="0.40777171795870665"/>
    <n v="0"/>
    <n v="0.51738410596026496"/>
    <n v="15.37"/>
    <n v="83.74"/>
    <n v="0"/>
    <n v="106.25"/>
  </r>
  <r>
    <n v="1998"/>
    <x v="23"/>
    <n v="1997"/>
    <n v="10"/>
    <x v="9"/>
    <s v="US"/>
    <s v="PS"/>
    <n v="1"/>
    <x v="4"/>
    <s v="Y"/>
    <n v="152850"/>
    <n v="4078"/>
    <n v="3944"/>
    <n v="0.57550000000000001"/>
    <x v="1230"/>
    <n v="0"/>
    <n v="133"/>
    <n v="133"/>
    <n v="339"/>
    <n v="472"/>
    <n v="1"/>
    <n v="0.21317163236732864"/>
    <n v="0.33933908898538856"/>
    <n v="2.260740355686546E-3"/>
    <n v="0.4452285382915962"/>
    <n v="869.38000000000011"/>
    <n v="1383.93"/>
    <n v="9.2199999999999989"/>
    <n v="1815.78"/>
  </r>
  <r>
    <n v="1998"/>
    <x v="22"/>
    <n v="1996"/>
    <n v="10"/>
    <x v="9"/>
    <s v="US"/>
    <s v="PS"/>
    <n v="1"/>
    <x v="0"/>
    <s v="N"/>
    <n v="90962"/>
    <n v="6647"/>
    <n v="3194"/>
    <n v="0.81889999999999996"/>
    <x v="1"/>
    <n v="0"/>
    <n v="3453"/>
    <n v="3453"/>
    <n v="5007"/>
    <n v="8460"/>
    <n v="2"/>
    <n v="0.10557034763903306"/>
    <n v="9.2272515306045716E-2"/>
    <n v="1.5834047866179281E-2"/>
    <n v="0.78632308918874194"/>
    <n v="701.8"/>
    <n v="613.4"/>
    <n v="105.25999999999999"/>
    <n v="5227.2399999999989"/>
  </r>
  <r>
    <n v="1998"/>
    <x v="21"/>
    <n v="1995"/>
    <n v="10"/>
    <x v="9"/>
    <s v="US"/>
    <s v="PS"/>
    <n v="1"/>
    <x v="1"/>
    <s v="N"/>
    <n v="47588"/>
    <n v="21014"/>
    <n v="2817"/>
    <n v="0.98680000000000001"/>
    <x v="2057"/>
    <n v="28"/>
    <n v="18167"/>
    <n v="18196"/>
    <n v="12413"/>
    <n v="30609"/>
    <n v="3"/>
    <n v="2.9175357173278588E-3"/>
    <n v="4.4160384043063989E-3"/>
    <n v="7.6014867963782777E-3"/>
    <n v="0.98506493908198733"/>
    <n v="61.31"/>
    <n v="92.800000000000011"/>
    <n v="159.74"/>
    <n v="20700.46"/>
  </r>
  <r>
    <n v="1998"/>
    <x v="20"/>
    <n v="1994"/>
    <n v="10"/>
    <x v="9"/>
    <s v="US"/>
    <s v="PS"/>
    <n v="1"/>
    <x v="2"/>
    <s v="N"/>
    <n v="4224"/>
    <n v="2854"/>
    <n v="180"/>
    <n v="1"/>
    <x v="521"/>
    <n v="0"/>
    <n v="2673"/>
    <n v="2673"/>
    <n v="947"/>
    <n v="3620"/>
    <n v="4"/>
    <n v="1.5766736390678706E-4"/>
    <n v="1.4014876791714406E-4"/>
    <n v="3.6789051578250309E-3"/>
    <n v="0.9960232787103509"/>
    <n v="0.45"/>
    <n v="0.4"/>
    <n v="10.5"/>
    <n v="2842.7599999999998"/>
  </r>
  <r>
    <n v="1998"/>
    <x v="23"/>
    <n v="1997"/>
    <n v="11"/>
    <x v="10"/>
    <s v="US"/>
    <s v="PS"/>
    <n v="1"/>
    <x v="4"/>
    <s v="Y"/>
    <n v="382461"/>
    <n v="8108"/>
    <n v="6674"/>
    <n v="0.57620000000000005"/>
    <x v="2058"/>
    <n v="0"/>
    <n v="1434"/>
    <n v="1434"/>
    <n v="1931"/>
    <n v="3365"/>
    <n v="1"/>
    <n v="0.26827848513400854"/>
    <n v="0.27916220629368904"/>
    <n v="5.1378563570797829E-3"/>
    <n v="0.44742145221522273"/>
    <n v="2175.3200000000002"/>
    <n v="2263.5699999999997"/>
    <n v="41.66"/>
    <n v="3627.8900000000003"/>
  </r>
  <r>
    <n v="1998"/>
    <x v="22"/>
    <n v="1996"/>
    <n v="11"/>
    <x v="10"/>
    <s v="US"/>
    <s v="PS"/>
    <n v="1"/>
    <x v="0"/>
    <s v="N"/>
    <n v="228737"/>
    <n v="16175"/>
    <n v="11452"/>
    <n v="0.81389999999999996"/>
    <x v="2059"/>
    <n v="0"/>
    <n v="4723"/>
    <n v="4723"/>
    <n v="15463"/>
    <n v="20186"/>
    <n v="2"/>
    <n v="0.10565699928780566"/>
    <n v="5.144120439977843E-2"/>
    <n v="2.0538028210809533E-2"/>
    <n v="0.82236376810160638"/>
    <n v="1709.04"/>
    <n v="832.07999999999993"/>
    <n v="332.21000000000004"/>
    <n v="13302.029999999999"/>
  </r>
  <r>
    <n v="1998"/>
    <x v="21"/>
    <n v="1995"/>
    <n v="11"/>
    <x v="10"/>
    <s v="US"/>
    <s v="PS"/>
    <n v="1"/>
    <x v="1"/>
    <s v="N"/>
    <n v="96200"/>
    <n v="19212"/>
    <n v="5854"/>
    <n v="0.98080000000000001"/>
    <x v="2060"/>
    <n v="13"/>
    <n v="13343"/>
    <n v="13357"/>
    <n v="44116"/>
    <n v="57473"/>
    <n v="3"/>
    <n v="1.8106554211399107E-2"/>
    <n v="3.0710927016850589E-2"/>
    <n v="1.6879220585893053E-2"/>
    <n v="0.93430329818585733"/>
    <n v="347.87"/>
    <n v="590.03"/>
    <n v="324.28999999999996"/>
    <n v="17950.190000000002"/>
  </r>
  <r>
    <n v="1998"/>
    <x v="20"/>
    <n v="1994"/>
    <n v="11"/>
    <x v="10"/>
    <s v="US"/>
    <s v="PS"/>
    <n v="1"/>
    <x v="2"/>
    <s v="N"/>
    <n v="11786"/>
    <n v="3586"/>
    <n v="645"/>
    <n v="1"/>
    <x v="1592"/>
    <n v="3"/>
    <n v="2937"/>
    <n v="2941"/>
    <n v="7020"/>
    <n v="9961"/>
    <n v="4"/>
    <n v="3.5130666562575803E-4"/>
    <n v="3.122725916673405E-4"/>
    <n v="1.3887765884776989E-2"/>
    <n v="0.98544865485792987"/>
    <n v="1.26"/>
    <n v="1.1200000000000001"/>
    <n v="49.81"/>
    <n v="3534.42"/>
  </r>
  <r>
    <n v="1998"/>
    <x v="23"/>
    <n v="1997"/>
    <n v="12"/>
    <x v="11"/>
    <s v="US"/>
    <s v="PS"/>
    <n v="0"/>
    <x v="4"/>
    <s v="Y"/>
    <n v="64037"/>
    <n v="1350"/>
    <n v="1119"/>
    <n v="0.57789999999999997"/>
    <x v="2061"/>
    <n v="0"/>
    <n v="231"/>
    <n v="231"/>
    <n v="392"/>
    <n v="623"/>
    <n v="1"/>
    <n v="0.26962482603417137"/>
    <n v="0.28056616623730424"/>
    <n v="4.9228628112877922E-3"/>
    <n v="0.44488614491723671"/>
    <n v="364.22"/>
    <n v="379"/>
    <n v="6.65"/>
    <n v="600.97"/>
  </r>
  <r>
    <n v="1998"/>
    <x v="22"/>
    <n v="1996"/>
    <n v="12"/>
    <x v="11"/>
    <s v="US"/>
    <s v="PS"/>
    <n v="0"/>
    <x v="0"/>
    <s v="N"/>
    <n v="42025"/>
    <n v="2881"/>
    <n v="2137"/>
    <n v="0.81530000000000002"/>
    <x v="2062"/>
    <n v="0"/>
    <n v="744"/>
    <n v="744"/>
    <n v="3147"/>
    <n v="3891"/>
    <n v="2"/>
    <n v="0.1090314140667562"/>
    <n v="5.3375806345273669E-2"/>
    <n v="2.1004014810033906E-2"/>
    <n v="0.81658876477793618"/>
    <n v="314.20999999999998"/>
    <n v="153.82"/>
    <n v="60.53"/>
    <n v="2353.2699999999995"/>
  </r>
  <r>
    <n v="1998"/>
    <x v="21"/>
    <n v="1995"/>
    <n v="12"/>
    <x v="11"/>
    <s v="US"/>
    <s v="PS"/>
    <n v="0"/>
    <x v="1"/>
    <s v="N"/>
    <n v="21334"/>
    <n v="3439"/>
    <n v="1277"/>
    <n v="0.98080000000000001"/>
    <x v="2063"/>
    <n v="3"/>
    <n v="2158"/>
    <n v="2162"/>
    <n v="10587"/>
    <n v="12749"/>
    <n v="3"/>
    <n v="2.2588259919065996E-2"/>
    <n v="3.4065537931996827E-2"/>
    <n v="2.1611470300944229E-2"/>
    <n v="0.92173473184799282"/>
    <n v="77.699999999999989"/>
    <n v="117.17999999999999"/>
    <n v="74.34"/>
    <n v="3170.6200000000003"/>
  </r>
  <r>
    <n v="1998"/>
    <x v="20"/>
    <n v="1994"/>
    <n v="12"/>
    <x v="11"/>
    <s v="US"/>
    <s v="PS"/>
    <n v="0"/>
    <x v="2"/>
    <s v="N"/>
    <n v="2507"/>
    <n v="615"/>
    <n v="128"/>
    <n v="1"/>
    <x v="2064"/>
    <n v="0"/>
    <n v="486"/>
    <n v="487"/>
    <n v="1640"/>
    <n v="2127"/>
    <n v="4"/>
    <n v="4.221670157663144E-4"/>
    <n v="3.8969262993813634E-4"/>
    <n v="1.7828437819669741E-2"/>
    <n v="0.98135970253462579"/>
    <n v="0.26"/>
    <n v="0.24"/>
    <n v="10.98"/>
    <n v="604.38999999999987"/>
  </r>
  <r>
    <n v="1998"/>
    <x v="23"/>
    <n v="1997"/>
    <n v="13"/>
    <x v="12"/>
    <s v="US"/>
    <s v="PS"/>
    <n v="1"/>
    <x v="4"/>
    <s v="Y"/>
    <n v="47836"/>
    <n v="970"/>
    <n v="849"/>
    <n v="0.57210000000000005"/>
    <x v="2065"/>
    <n v="0"/>
    <n v="120"/>
    <n v="120"/>
    <n v="570"/>
    <n v="690"/>
    <n v="1"/>
    <n v="0.27108843537414962"/>
    <n v="0.29180581323438465"/>
    <n v="3.4116676973819826E-3"/>
    <n v="0.43369408369408363"/>
    <n v="263.01"/>
    <n v="283.11"/>
    <n v="3.3099999999999996"/>
    <n v="420.77"/>
  </r>
  <r>
    <n v="1998"/>
    <x v="22"/>
    <n v="1996"/>
    <n v="13"/>
    <x v="12"/>
    <s v="US"/>
    <s v="PS"/>
    <n v="1"/>
    <x v="0"/>
    <s v="N"/>
    <n v="23893"/>
    <n v="2458"/>
    <n v="1922"/>
    <n v="0.80179999999999996"/>
    <x v="2066"/>
    <n v="0"/>
    <n v="536"/>
    <n v="536"/>
    <n v="1399"/>
    <n v="1935"/>
    <n v="2"/>
    <n v="6.5030664866359736E-2"/>
    <n v="7.8585837224056862E-2"/>
    <n v="6.5356021538611701E-3"/>
    <n v="0.84984789575572206"/>
    <n v="159.89999999999998"/>
    <n v="193.23"/>
    <n v="16.07"/>
    <n v="2089.64"/>
  </r>
  <r>
    <n v="1998"/>
    <x v="21"/>
    <n v="1995"/>
    <n v="13"/>
    <x v="12"/>
    <s v="US"/>
    <s v="PS"/>
    <n v="1"/>
    <x v="1"/>
    <s v="N"/>
    <n v="8514"/>
    <n v="1746"/>
    <n v="733"/>
    <n v="0.96499999999999997"/>
    <x v="800"/>
    <n v="12"/>
    <n v="1000"/>
    <n v="1013"/>
    <n v="2934"/>
    <n v="3947"/>
    <n v="3"/>
    <n v="1.650919086067686E-2"/>
    <n v="4.6246349424497513E-2"/>
    <n v="1.815839202886102E-2"/>
    <n v="0.91908606768596468"/>
    <n v="28.83"/>
    <n v="80.760000000000005"/>
    <n v="31.71"/>
    <n v="1605"/>
  </r>
  <r>
    <n v="1998"/>
    <x v="20"/>
    <n v="1994"/>
    <n v="13"/>
    <x v="12"/>
    <s v="US"/>
    <s v="PS"/>
    <n v="1"/>
    <x v="2"/>
    <s v="N"/>
    <n v="2140"/>
    <n v="674"/>
    <n v="243"/>
    <n v="1"/>
    <x v="1288"/>
    <n v="3"/>
    <n v="427"/>
    <n v="431"/>
    <n v="1251"/>
    <n v="1682"/>
    <n v="4"/>
    <n v="1.6756131557875382E-2"/>
    <n v="1.4072184821613928E-2"/>
    <n v="3.8998784068329426E-3"/>
    <n v="0.96527180521367784"/>
    <n v="11.299999999999999"/>
    <n v="9.49"/>
    <n v="2.63"/>
    <n v="650.96"/>
  </r>
  <r>
    <n v="1998"/>
    <x v="22"/>
    <n v="1997"/>
    <n v="14"/>
    <x v="13"/>
    <s v="US"/>
    <s v="PS"/>
    <n v="3"/>
    <x v="0"/>
    <s v="Y"/>
    <n v="4229"/>
    <n v="75"/>
    <n v="66"/>
    <n v="0.61870000000000003"/>
    <x v="2067"/>
    <n v="0"/>
    <n v="9"/>
    <n v="9"/>
    <n v="57"/>
    <n v="66"/>
    <n v="1"/>
    <n v="0"/>
    <n v="0.13185067513899923"/>
    <n v="3.3095048980672495E-3"/>
    <n v="0.86483981996293346"/>
    <n v="0"/>
    <n v="9.9600000000000009"/>
    <n v="0.25"/>
    <n v="65.329999999999984"/>
  </r>
  <r>
    <n v="1998"/>
    <x v="21"/>
    <n v="1996"/>
    <n v="14"/>
    <x v="13"/>
    <s v="US"/>
    <s v="PS"/>
    <n v="3"/>
    <x v="1"/>
    <s v="N"/>
    <n v="1436"/>
    <n v="42"/>
    <n v="38"/>
    <n v="0.86860000000000004"/>
    <x v="1282"/>
    <n v="0"/>
    <n v="3"/>
    <n v="3"/>
    <n v="351"/>
    <n v="354"/>
    <n v="2"/>
    <n v="0"/>
    <n v="0.1032441392375089"/>
    <n v="7.0092351408950981E-2"/>
    <n v="0.82666350935354016"/>
    <n v="0"/>
    <n v="4.3600000000000003"/>
    <n v="2.96"/>
    <n v="34.909999999999997"/>
  </r>
  <r>
    <n v="1998"/>
    <x v="20"/>
    <n v="1995"/>
    <n v="14"/>
    <x v="13"/>
    <s v="US"/>
    <s v="PS"/>
    <n v="3"/>
    <x v="2"/>
    <s v="N"/>
    <n v="525"/>
    <n v="28"/>
    <n v="28"/>
    <n v="0.99050000000000005"/>
    <x v="116"/>
    <n v="0"/>
    <n v="0"/>
    <n v="0"/>
    <n v="354"/>
    <n v="354"/>
    <n v="3"/>
    <n v="0"/>
    <n v="0.24781849912739962"/>
    <n v="0"/>
    <n v="0.75218150087260027"/>
    <n v="0"/>
    <n v="7.1"/>
    <n v="0"/>
    <n v="21.55"/>
  </r>
  <r>
    <n v="1998"/>
    <x v="19"/>
    <n v="1994"/>
    <n v="14"/>
    <x v="13"/>
    <s v="US"/>
    <s v="PS"/>
    <n v="3"/>
    <x v="3"/>
    <s v="N"/>
    <n v="39"/>
    <n v="9"/>
    <n v="9"/>
    <n v="1"/>
    <x v="637"/>
    <n v="0"/>
    <n v="0"/>
    <n v="0"/>
    <n v="25"/>
    <n v="25"/>
    <n v="4"/>
    <n v="0"/>
    <n v="0"/>
    <n v="0"/>
    <n v="1"/>
    <n v="0"/>
    <n v="0"/>
    <n v="0"/>
    <n v="9.31"/>
  </r>
  <r>
    <n v="1998"/>
    <x v="23"/>
    <n v="1997"/>
    <n v="15"/>
    <x v="14"/>
    <s v="US"/>
    <s v="PS"/>
    <n v="0"/>
    <x v="4"/>
    <s v="Y"/>
    <n v="62879"/>
    <n v="1531"/>
    <n v="1505"/>
    <n v="0.58320000000000005"/>
    <x v="776"/>
    <n v="0"/>
    <n v="25"/>
    <n v="25"/>
    <n v="410"/>
    <n v="435"/>
    <n v="1"/>
    <n v="0.23351354174828279"/>
    <n v="0.36381206090522089"/>
    <n v="9.9832850165843968E-3"/>
    <n v="0.39269111232991194"/>
    <n v="357.64"/>
    <n v="557.20000000000005"/>
    <n v="15.29"/>
    <n v="601.42999999999995"/>
  </r>
  <r>
    <n v="1998"/>
    <x v="22"/>
    <n v="1996"/>
    <n v="15"/>
    <x v="14"/>
    <s v="US"/>
    <s v="PS"/>
    <n v="0"/>
    <x v="0"/>
    <s v="N"/>
    <n v="7128"/>
    <n v="357"/>
    <n v="344"/>
    <n v="0.82579999999999998"/>
    <x v="2068"/>
    <n v="0"/>
    <n v="13"/>
    <n v="13"/>
    <n v="874"/>
    <n v="887"/>
    <n v="2"/>
    <n v="0.21447728669609431"/>
    <n v="0.31879644633178744"/>
    <n v="3.592780913002179E-2"/>
    <n v="0.43079845784209642"/>
    <n v="76.77"/>
    <n v="114.11"/>
    <n v="12.86"/>
    <n v="154.19999999999999"/>
  </r>
  <r>
    <n v="1998"/>
    <x v="21"/>
    <n v="1995"/>
    <n v="15"/>
    <x v="14"/>
    <s v="US"/>
    <s v="PS"/>
    <n v="0"/>
    <x v="1"/>
    <s v="N"/>
    <n v="14944"/>
    <n v="1027"/>
    <n v="909"/>
    <n v="0.98089999999999999"/>
    <x v="821"/>
    <n v="2"/>
    <n v="114"/>
    <n v="117"/>
    <n v="8813"/>
    <n v="8930"/>
    <n v="3"/>
    <n v="0.15499211310393177"/>
    <n v="0.50311581079238965"/>
    <n v="2.1070670483534889E-2"/>
    <n v="0.32082140562014372"/>
    <n v="159.18"/>
    <n v="516.71"/>
    <n v="21.64"/>
    <n v="329.49"/>
  </r>
  <r>
    <n v="1998"/>
    <x v="20"/>
    <n v="1994"/>
    <n v="15"/>
    <x v="14"/>
    <s v="US"/>
    <s v="PS"/>
    <n v="0"/>
    <x v="2"/>
    <s v="N"/>
    <n v="1405"/>
    <n v="87"/>
    <n v="54"/>
    <n v="1"/>
    <x v="2007"/>
    <n v="0"/>
    <n v="32"/>
    <n v="32"/>
    <n v="1176"/>
    <n v="1208"/>
    <n v="4"/>
    <n v="3.1314521679284238E-2"/>
    <n v="1.491167699013535E-3"/>
    <n v="5.058499655884377E-2"/>
    <n v="0.91660931406285839"/>
    <n v="2.73"/>
    <n v="0.13"/>
    <n v="4.41"/>
    <n v="79.91"/>
  </r>
  <r>
    <n v="1998"/>
    <x v="23"/>
    <n v="1997"/>
    <n v="16"/>
    <x v="15"/>
    <s v="US"/>
    <s v="PS"/>
    <n v="0"/>
    <x v="4"/>
    <s v="Y"/>
    <n v="6461"/>
    <n v="131"/>
    <n v="127"/>
    <n v="0.59089999999999998"/>
    <x v="1794"/>
    <n v="0"/>
    <n v="4"/>
    <n v="4"/>
    <n v="41"/>
    <n v="45"/>
    <n v="1"/>
    <n v="0.31872055918553405"/>
    <n v="0.29053335359367877"/>
    <n v="2.9630755204376235E-3"/>
    <n v="0.38778301170034951"/>
    <n v="41.949999999999996"/>
    <n v="38.24"/>
    <n v="0.39"/>
    <n v="51.040000000000006"/>
  </r>
  <r>
    <n v="1998"/>
    <x v="22"/>
    <n v="1996"/>
    <n v="16"/>
    <x v="15"/>
    <s v="US"/>
    <s v="PS"/>
    <n v="0"/>
    <x v="0"/>
    <s v="N"/>
    <n v="3395"/>
    <n v="287"/>
    <n v="242"/>
    <n v="0.83689999999999998"/>
    <x v="149"/>
    <n v="0"/>
    <n v="44"/>
    <n v="44"/>
    <n v="423"/>
    <n v="467"/>
    <n v="2"/>
    <n v="8.8174887736275978E-2"/>
    <n v="0.37783270094336341"/>
    <n v="2.6734431023079333E-2"/>
    <n v="0.50725798029728131"/>
    <n v="25.33"/>
    <n v="108.53999999999999"/>
    <n v="7.68"/>
    <n v="145.72"/>
  </r>
  <r>
    <n v="1998"/>
    <x v="21"/>
    <n v="1995"/>
    <n v="16"/>
    <x v="15"/>
    <s v="US"/>
    <s v="PS"/>
    <n v="0"/>
    <x v="1"/>
    <s v="N"/>
    <n v="1572"/>
    <n v="292"/>
    <n v="213"/>
    <n v="0.9889"/>
    <x v="2069"/>
    <n v="0"/>
    <n v="78"/>
    <n v="78"/>
    <n v="849"/>
    <n v="927"/>
    <n v="3"/>
    <n v="0.55172413793103448"/>
    <n v="2.9761904761904765E-3"/>
    <n v="7.9022988505747134E-3"/>
    <n v="0.43739737274220031"/>
    <n v="161.28"/>
    <n v="0.87"/>
    <n v="2.31"/>
    <n v="127.85999999999999"/>
  </r>
  <r>
    <n v="1998"/>
    <x v="20"/>
    <n v="1994"/>
    <n v="16"/>
    <x v="15"/>
    <s v="US"/>
    <s v="PS"/>
    <n v="0"/>
    <x v="2"/>
    <s v="N"/>
    <n v="97"/>
    <n v="8"/>
    <n v="8"/>
    <n v="1"/>
    <x v="117"/>
    <n v="0"/>
    <n v="0"/>
    <n v="0"/>
    <n v="78"/>
    <n v="78"/>
    <n v="4"/>
    <n v="1.221001221001221E-3"/>
    <n v="1.221001221001221E-3"/>
    <n v="0"/>
    <n v="0.99755799755799757"/>
    <n v="0.01"/>
    <n v="0.01"/>
    <n v="0"/>
    <n v="8.17"/>
  </r>
  <r>
    <n v="1998"/>
    <x v="23"/>
    <n v="1997"/>
    <n v="17"/>
    <x v="16"/>
    <s v="US"/>
    <s v="PS"/>
    <n v="0"/>
    <x v="4"/>
    <s v="Y"/>
    <n v="23425"/>
    <n v="565"/>
    <n v="560"/>
    <n v="0.57110000000000005"/>
    <x v="538"/>
    <n v="0"/>
    <n v="5"/>
    <n v="5"/>
    <n v="85"/>
    <n v="90"/>
    <n v="1"/>
    <n v="0.23556349234414231"/>
    <n v="0.36645567382156374"/>
    <n v="1.0042787934509708E-2"/>
    <n v="0.38793804589978431"/>
    <n v="133.22999999999999"/>
    <n v="207.26"/>
    <n v="5.68"/>
    <n v="219.41"/>
  </r>
  <r>
    <n v="1998"/>
    <x v="22"/>
    <n v="1996"/>
    <n v="17"/>
    <x v="16"/>
    <s v="US"/>
    <s v="PS"/>
    <n v="0"/>
    <x v="0"/>
    <s v="N"/>
    <n v="11265"/>
    <n v="769"/>
    <n v="514"/>
    <n v="0.81169999999999998"/>
    <x v="2070"/>
    <n v="0"/>
    <n v="254"/>
    <n v="254"/>
    <n v="831"/>
    <n v="1085"/>
    <n v="2"/>
    <n v="0.12425281979312854"/>
    <n v="0.23235355267945318"/>
    <n v="2.6118821144550133E-2"/>
    <n v="0.61727480638286802"/>
    <n v="95.62"/>
    <n v="178.81"/>
    <n v="20.100000000000001"/>
    <n v="475.03"/>
  </r>
  <r>
    <n v="1998"/>
    <x v="21"/>
    <n v="1995"/>
    <n v="17"/>
    <x v="16"/>
    <s v="US"/>
    <s v="PS"/>
    <n v="0"/>
    <x v="1"/>
    <s v="N"/>
    <n v="6543"/>
    <n v="1579"/>
    <n v="391"/>
    <n v="0.97389999999999999"/>
    <x v="1121"/>
    <n v="0"/>
    <n v="1187"/>
    <n v="1188"/>
    <n v="2389"/>
    <n v="3577"/>
    <n v="3"/>
    <n v="5.3428784829035493E-2"/>
    <n v="0.13387262162470095"/>
    <n v="5.6017621814591174E-3"/>
    <n v="0.80709683136480448"/>
    <n v="84.41"/>
    <n v="211.5"/>
    <n v="8.85"/>
    <n v="1275.0999999999997"/>
  </r>
  <r>
    <n v="1998"/>
    <x v="20"/>
    <n v="1994"/>
    <n v="17"/>
    <x v="16"/>
    <s v="US"/>
    <s v="PS"/>
    <n v="0"/>
    <x v="2"/>
    <s v="N"/>
    <n v="1066"/>
    <n v="468"/>
    <n v="25"/>
    <n v="1"/>
    <x v="2071"/>
    <n v="0"/>
    <n v="442"/>
    <n v="442"/>
    <n v="491"/>
    <n v="933"/>
    <n v="4"/>
    <n v="2.349222620878182E-4"/>
    <n v="2.1356569280710748E-4"/>
    <n v="4.8052280881599177E-3"/>
    <n v="0.9947462839569452"/>
    <n v="0.11"/>
    <n v="0.1"/>
    <n v="2.25"/>
    <n v="465.78000000000003"/>
  </r>
  <r>
    <n v="1998"/>
    <x v="23"/>
    <n v="1997"/>
    <n v="18"/>
    <x v="17"/>
    <s v="US"/>
    <s v="WA"/>
    <n v="1"/>
    <x v="4"/>
    <s v="Y"/>
    <n v="79125"/>
    <n v="1760"/>
    <n v="1105"/>
    <n v="0.60050000000000003"/>
    <x v="2072"/>
    <n v="0"/>
    <n v="655"/>
    <n v="655"/>
    <n v="2790"/>
    <n v="3445"/>
    <n v="1"/>
    <n v="0.3964077024855337"/>
    <n v="0.10584955053691392"/>
    <n v="2.7143822508929639E-3"/>
    <n v="0.49502836472665951"/>
    <n v="698.06999999999994"/>
    <n v="186.4"/>
    <n v="4.78"/>
    <n v="871.74"/>
  </r>
  <r>
    <n v="1998"/>
    <x v="22"/>
    <n v="1996"/>
    <n v="18"/>
    <x v="17"/>
    <s v="US"/>
    <s v="WA"/>
    <n v="1"/>
    <x v="0"/>
    <s v="N"/>
    <n v="42760"/>
    <n v="4054"/>
    <n v="2398"/>
    <n v="0.81200000000000006"/>
    <x v="2073"/>
    <n v="0"/>
    <n v="1655"/>
    <n v="1655"/>
    <n v="3641"/>
    <n v="5296"/>
    <n v="2"/>
    <n v="0.21728610047752475"/>
    <n v="0.23996112711630294"/>
    <n v="1.1079758475077944E-2"/>
    <n v="0.53167301393109434"/>
    <n v="880.93"/>
    <n v="972.86"/>
    <n v="44.92"/>
    <n v="2155.5299999999997"/>
  </r>
  <r>
    <n v="1998"/>
    <x v="21"/>
    <n v="1995"/>
    <n v="18"/>
    <x v="17"/>
    <s v="US"/>
    <s v="WA"/>
    <n v="1"/>
    <x v="1"/>
    <s v="N"/>
    <n v="26959"/>
    <n v="7964"/>
    <n v="2665"/>
    <n v="0.95899999999999996"/>
    <x v="2074"/>
    <n v="203"/>
    <n v="5095"/>
    <n v="5298"/>
    <n v="5859"/>
    <n v="11157"/>
    <n v="3"/>
    <n v="0.16977689715270139"/>
    <n v="0.16820608635817999"/>
    <n v="2.8704024590534448E-3"/>
    <n v="0.65914661403006514"/>
    <n v="1352.1100000000001"/>
    <n v="1339.6"/>
    <n v="22.86"/>
    <n v="5249.47"/>
  </r>
  <r>
    <n v="1998"/>
    <x v="20"/>
    <n v="1994"/>
    <n v="18"/>
    <x v="17"/>
    <s v="US"/>
    <s v="WA"/>
    <n v="1"/>
    <x v="2"/>
    <s v="N"/>
    <n v="12772"/>
    <n v="6120"/>
    <n v="3376"/>
    <n v="1"/>
    <x v="2075"/>
    <n v="33"/>
    <n v="2710"/>
    <n v="2744"/>
    <n v="5374"/>
    <n v="8118"/>
    <n v="4"/>
    <n v="0.3472214733519271"/>
    <n v="0.20404291925435392"/>
    <n v="6.1924765494671043E-4"/>
    <n v="0.44811635973877223"/>
    <n v="2125.11"/>
    <n v="1248.81"/>
    <n v="3.79"/>
    <n v="2742.62"/>
  </r>
  <r>
    <n v="1998"/>
    <x v="23"/>
    <n v="1997"/>
    <n v="19"/>
    <x v="18"/>
    <s v="US"/>
    <s v="CR"/>
    <n v="0"/>
    <x v="4"/>
    <s v="Y"/>
    <n v="487739"/>
    <n v="10479"/>
    <n v="8244"/>
    <n v="0.60499999999999998"/>
    <x v="2076"/>
    <n v="0"/>
    <n v="2235"/>
    <n v="2235"/>
    <n v="7528"/>
    <n v="9763"/>
    <n v="1"/>
    <n v="0.26471904536974744"/>
    <n v="0.27545815858656703"/>
    <n v="2.9295430580803389E-3"/>
    <n v="0.45689325298560518"/>
    <n v="2774.1099999999997"/>
    <n v="2886.6499999999996"/>
    <n v="30.700000000000003"/>
    <n v="4787.99"/>
  </r>
  <r>
    <n v="1998"/>
    <x v="22"/>
    <n v="1996"/>
    <n v="19"/>
    <x v="18"/>
    <s v="US"/>
    <s v="CR"/>
    <n v="0"/>
    <x v="0"/>
    <s v="N"/>
    <n v="544409"/>
    <n v="34083"/>
    <n v="19106"/>
    <n v="0.82740000000000002"/>
    <x v="2077"/>
    <n v="0"/>
    <n v="14976"/>
    <n v="14976"/>
    <n v="27167"/>
    <n v="42143"/>
    <n v="2"/>
    <n v="0.28739022463826791"/>
    <n v="0.14452733953696889"/>
    <n v="1.7645036093986367E-2"/>
    <n v="0.55043739973077677"/>
    <n v="9795.19"/>
    <n v="4925.96"/>
    <n v="601.4"/>
    <n v="18760.690000000002"/>
  </r>
  <r>
    <n v="1998"/>
    <x v="21"/>
    <n v="1995"/>
    <n v="19"/>
    <x v="18"/>
    <s v="US"/>
    <s v="CR"/>
    <n v="0"/>
    <x v="1"/>
    <s v="N"/>
    <n v="78476"/>
    <n v="18001"/>
    <n v="11090"/>
    <n v="0.95520000000000005"/>
    <x v="2078"/>
    <n v="460"/>
    <n v="6449"/>
    <n v="6910"/>
    <n v="17203"/>
    <n v="24113"/>
    <n v="3"/>
    <n v="0.40017198700542628"/>
    <n v="0.19257711639565009"/>
    <n v="6.0206562170858199E-3"/>
    <n v="0.40123024038183785"/>
    <n v="7203.64"/>
    <n v="3466.6499999999996"/>
    <n v="108.38"/>
    <n v="7222.6900000000005"/>
  </r>
  <r>
    <n v="1998"/>
    <x v="20"/>
    <n v="1994"/>
    <n v="19"/>
    <x v="18"/>
    <s v="US"/>
    <s v="CR"/>
    <n v="0"/>
    <x v="2"/>
    <s v="N"/>
    <n v="47580"/>
    <n v="12489"/>
    <n v="9380"/>
    <n v="1"/>
    <x v="2079"/>
    <n v="84"/>
    <n v="3024"/>
    <n v="3108"/>
    <n v="24084"/>
    <n v="27192"/>
    <n v="4"/>
    <n v="0.55599433114746211"/>
    <n v="0.18178680950893961"/>
    <n v="3.461362926665225E-3"/>
    <n v="0.2587574964169328"/>
    <n v="6943.9800000000005"/>
    <n v="2270.39"/>
    <n v="43.230000000000004"/>
    <n v="3231.7"/>
  </r>
  <r>
    <n v="1998"/>
    <x v="23"/>
    <n v="1997"/>
    <n v="20"/>
    <x v="19"/>
    <s v="US"/>
    <s v="CR"/>
    <n v="1"/>
    <x v="4"/>
    <s v="Y"/>
    <n v="191727"/>
    <n v="10033"/>
    <n v="2164"/>
    <n v="0.7379"/>
    <x v="2080"/>
    <n v="0"/>
    <n v="7868"/>
    <n v="7868"/>
    <n v="8068"/>
    <n v="15936"/>
    <n v="1"/>
    <n v="0"/>
    <n v="4.5015747089778346E-2"/>
    <n v="2.292297879126136E-3"/>
    <n v="0.95269195503109549"/>
    <n v="0"/>
    <n v="451.67"/>
    <n v="23"/>
    <n v="9558.93"/>
  </r>
  <r>
    <n v="1998"/>
    <x v="22"/>
    <n v="1996"/>
    <n v="20"/>
    <x v="19"/>
    <s v="US"/>
    <s v="CR"/>
    <n v="1"/>
    <x v="0"/>
    <s v="N"/>
    <n v="51917"/>
    <n v="15133"/>
    <n v="6271"/>
    <n v="0.92549999999999999"/>
    <x v="2081"/>
    <n v="0"/>
    <n v="8862"/>
    <n v="8862"/>
    <n v="6167"/>
    <n v="15029"/>
    <n v="2"/>
    <n v="0"/>
    <n v="1.0663611236107999E-2"/>
    <n v="1.6412366828755142E-2"/>
    <n v="0.97292402193513683"/>
    <n v="0"/>
    <n v="161.38"/>
    <n v="248.38"/>
    <n v="14723.95"/>
  </r>
  <r>
    <n v="1998"/>
    <x v="21"/>
    <n v="1995"/>
    <n v="20"/>
    <x v="19"/>
    <s v="US"/>
    <s v="CR"/>
    <n v="1"/>
    <x v="1"/>
    <s v="N"/>
    <n v="7384"/>
    <n v="2740"/>
    <n v="339"/>
    <n v="1"/>
    <x v="1525"/>
    <n v="169"/>
    <n v="2231"/>
    <n v="2401"/>
    <n v="1928"/>
    <n v="4329"/>
    <n v="3"/>
    <n v="0"/>
    <n v="6.1261944984657146E-3"/>
    <n v="1.3890662570374614E-2"/>
    <n v="0.97998314293115962"/>
    <n v="0"/>
    <n v="16.79"/>
    <n v="38.07"/>
    <n v="2685.83"/>
  </r>
  <r>
    <n v="1998"/>
    <x v="20"/>
    <n v="1994"/>
    <n v="20"/>
    <x v="19"/>
    <s v="US"/>
    <s v="CR"/>
    <n v="1"/>
    <x v="2"/>
    <s v="N"/>
    <n v="98"/>
    <n v="25"/>
    <n v="1"/>
    <n v="1"/>
    <x v="542"/>
    <n v="0"/>
    <n v="24"/>
    <n v="24"/>
    <n v="38"/>
    <n v="62"/>
    <n v="4"/>
    <n v="0"/>
    <n v="3.9231071008238524E-4"/>
    <n v="2.1577089054531189E-2"/>
    <n v="0.97803060023538635"/>
    <n v="0"/>
    <n v="0.01"/>
    <n v="0.55000000000000004"/>
    <n v="24.93"/>
  </r>
  <r>
    <n v="1998"/>
    <x v="23"/>
    <n v="1997"/>
    <n v="21"/>
    <x v="20"/>
    <s v="US"/>
    <s v="CR"/>
    <n v="1"/>
    <x v="4"/>
    <s v="Y"/>
    <n v="39404"/>
    <n v="234"/>
    <n v="211"/>
    <n v="0.63639999999999997"/>
    <x v="2082"/>
    <n v="0"/>
    <n v="23"/>
    <n v="23"/>
    <n v="534"/>
    <n v="557"/>
    <n v="1"/>
    <n v="0"/>
    <n v="0"/>
    <n v="1.0087252606937647E-2"/>
    <n v="0.98991274739306234"/>
    <n v="0"/>
    <n v="0"/>
    <n v="2.37"/>
    <n v="232.57999999999998"/>
  </r>
  <r>
    <n v="1998"/>
    <x v="22"/>
    <n v="1996"/>
    <n v="21"/>
    <x v="20"/>
    <s v="US"/>
    <s v="CR"/>
    <n v="1"/>
    <x v="0"/>
    <s v="N"/>
    <n v="27776"/>
    <n v="3142"/>
    <n v="2524"/>
    <n v="0.91469999999999996"/>
    <x v="334"/>
    <n v="0"/>
    <n v="617"/>
    <n v="617"/>
    <n v="9081"/>
    <n v="9698"/>
    <n v="2"/>
    <n v="0"/>
    <n v="0"/>
    <n v="5.123896452736032E-2"/>
    <n v="0.94876103547263968"/>
    <n v="0"/>
    <n v="0"/>
    <n v="161"/>
    <n v="2981.1400000000008"/>
  </r>
  <r>
    <n v="1998"/>
    <x v="21"/>
    <n v="1995"/>
    <n v="21"/>
    <x v="20"/>
    <s v="US"/>
    <s v="CR"/>
    <n v="1"/>
    <x v="1"/>
    <s v="N"/>
    <n v="9782"/>
    <n v="625"/>
    <n v="464"/>
    <n v="0.98250000000000004"/>
    <x v="2083"/>
    <n v="0"/>
    <n v="160"/>
    <n v="160"/>
    <n v="6876"/>
    <n v="7036"/>
    <n v="3"/>
    <n v="0"/>
    <n v="0"/>
    <n v="8.9862303890994574E-2"/>
    <n v="0.91013769610900552"/>
    <n v="0"/>
    <n v="0"/>
    <n v="56.19"/>
    <n v="569.1"/>
  </r>
  <r>
    <n v="1998"/>
    <x v="20"/>
    <n v="1994"/>
    <n v="21"/>
    <x v="20"/>
    <s v="US"/>
    <s v="CR"/>
    <n v="1"/>
    <x v="2"/>
    <s v="N"/>
    <n v="428"/>
    <n v="0"/>
    <n v="0"/>
    <n v="1"/>
    <x v="55"/>
    <n v="0"/>
    <n v="0"/>
    <n v="0"/>
    <n v="384"/>
    <n v="384"/>
    <n v="4"/>
    <n v="0"/>
    <n v="0"/>
    <n v="0"/>
    <n v="1"/>
    <n v="0"/>
    <n v="0"/>
    <n v="0"/>
    <n v="0.56000000000000005"/>
  </r>
  <r>
    <n v="1998"/>
    <x v="23"/>
    <n v="1997"/>
    <n v="22"/>
    <x v="21"/>
    <s v="US"/>
    <s v="CR"/>
    <n v="1"/>
    <x v="4"/>
    <s v="Y"/>
    <n v="107164"/>
    <n v="1513"/>
    <n v="1483"/>
    <n v="0.58879999999999999"/>
    <x v="2084"/>
    <n v="0"/>
    <n v="29"/>
    <n v="29"/>
    <n v="366"/>
    <n v="395"/>
    <n v="1"/>
    <n v="0.38937608628129977"/>
    <n v="0.41914101996444597"/>
    <n v="4.2691268115702587E-3"/>
    <n v="0.18721376694268402"/>
    <n v="589.20000000000005"/>
    <n v="634.24"/>
    <n v="6.46"/>
    <n v="283.29000000000002"/>
  </r>
  <r>
    <n v="1998"/>
    <x v="22"/>
    <n v="1996"/>
    <n v="22"/>
    <x v="21"/>
    <s v="US"/>
    <s v="CR"/>
    <n v="1"/>
    <x v="0"/>
    <s v="N"/>
    <n v="63338"/>
    <n v="5191"/>
    <n v="3803"/>
    <n v="0.84230000000000005"/>
    <x v="2085"/>
    <n v="0"/>
    <n v="1387"/>
    <n v="1387"/>
    <n v="8879"/>
    <n v="10266"/>
    <n v="2"/>
    <n v="8.1647590906814491E-2"/>
    <n v="5.9465519167575184E-2"/>
    <n v="1.9859079509513482E-2"/>
    <n v="0.83902781041609686"/>
    <n v="423.88"/>
    <n v="308.71999999999997"/>
    <n v="103.1"/>
    <n v="4355.88"/>
  </r>
  <r>
    <n v="1998"/>
    <x v="21"/>
    <n v="1995"/>
    <n v="22"/>
    <x v="21"/>
    <s v="US"/>
    <s v="CR"/>
    <n v="1"/>
    <x v="1"/>
    <s v="N"/>
    <n v="11521"/>
    <n v="1621"/>
    <n v="1282"/>
    <n v="0.97689999999999999"/>
    <x v="2063"/>
    <n v="28"/>
    <n v="310"/>
    <n v="339"/>
    <n v="5762"/>
    <n v="6101"/>
    <n v="3"/>
    <n v="0.24852494189165031"/>
    <n v="0.18912187031819333"/>
    <n v="2.8163282921385726E-2"/>
    <n v="0.53418990486877083"/>
    <n v="403.1"/>
    <n v="306.75"/>
    <n v="45.68"/>
    <n v="866.44"/>
  </r>
  <r>
    <n v="1998"/>
    <x v="20"/>
    <n v="1994"/>
    <n v="22"/>
    <x v="21"/>
    <s v="US"/>
    <s v="CR"/>
    <n v="1"/>
    <x v="2"/>
    <s v="N"/>
    <n v="4985"/>
    <n v="135"/>
    <n v="127"/>
    <n v="1"/>
    <x v="1692"/>
    <n v="2"/>
    <n v="5"/>
    <n v="8"/>
    <n v="4350"/>
    <n v="4358"/>
    <n v="4"/>
    <n v="0.13677476285020956"/>
    <n v="3.4561364806235746E-3"/>
    <n v="0.30855209941907491"/>
    <n v="0.55121700125009188"/>
    <n v="18.600000000000001"/>
    <n v="0.47"/>
    <n v="41.96"/>
    <n v="74.959999999999994"/>
  </r>
  <r>
    <n v="1998"/>
    <x v="23"/>
    <n v="1997"/>
    <n v="23"/>
    <x v="22"/>
    <s v="US"/>
    <s v="CR"/>
    <n v="0"/>
    <x v="4"/>
    <s v="Y"/>
    <n v="43019"/>
    <n v="1231"/>
    <n v="716"/>
    <n v="0.56679999999999997"/>
    <x v="2086"/>
    <n v="0"/>
    <n v="514"/>
    <n v="514"/>
    <n v="867"/>
    <n v="1381"/>
    <n v="1"/>
    <n v="0.19209590175917352"/>
    <n v="0.20678004645647546"/>
    <n v="5.7664506278121593E-3"/>
    <n v="0.5953576011565388"/>
    <n v="236.51999999999998"/>
    <n v="254.6"/>
    <n v="7.1"/>
    <n v="733.04"/>
  </r>
  <r>
    <n v="1998"/>
    <x v="22"/>
    <n v="1996"/>
    <n v="23"/>
    <x v="22"/>
    <s v="US"/>
    <s v="CR"/>
    <n v="0"/>
    <x v="0"/>
    <s v="N"/>
    <n v="7331"/>
    <n v="256"/>
    <n v="180"/>
    <n v="0.77370000000000005"/>
    <x v="942"/>
    <n v="0"/>
    <n v="76"/>
    <n v="76"/>
    <n v="348"/>
    <n v="424"/>
    <n v="2"/>
    <n v="0.21158198704440803"/>
    <n v="0.15043315382814332"/>
    <n v="1.9238273628346212E-2"/>
    <n v="0.61874658549910255"/>
    <n v="54.22"/>
    <n v="38.550000000000004"/>
    <n v="4.93"/>
    <n v="158.56"/>
  </r>
  <r>
    <n v="1998"/>
    <x v="21"/>
    <n v="1995"/>
    <n v="23"/>
    <x v="22"/>
    <s v="US"/>
    <s v="CR"/>
    <n v="0"/>
    <x v="1"/>
    <s v="N"/>
    <n v="4444"/>
    <n v="561"/>
    <n v="307"/>
    <n v="0.93369999999999997"/>
    <x v="2087"/>
    <n v="75"/>
    <n v="178"/>
    <n v="254"/>
    <n v="877"/>
    <n v="1131"/>
    <n v="3"/>
    <n v="0.26765680094027133"/>
    <n v="0.21332407308473122"/>
    <n v="1.2430102931224846E-2"/>
    <n v="0.50658902304377251"/>
    <n v="150.29999999999998"/>
    <n v="119.78999999999999"/>
    <n v="6.98"/>
    <n v="284.47000000000003"/>
  </r>
  <r>
    <n v="1998"/>
    <x v="20"/>
    <n v="1994"/>
    <n v="23"/>
    <x v="22"/>
    <s v="US"/>
    <s v="CR"/>
    <n v="0"/>
    <x v="2"/>
    <s v="N"/>
    <n v="6902"/>
    <n v="2363"/>
    <n v="806"/>
    <n v="1"/>
    <x v="2088"/>
    <n v="5"/>
    <n v="1551"/>
    <n v="1556"/>
    <n v="3848"/>
    <n v="5404"/>
    <n v="4"/>
    <n v="0.31101632518343619"/>
    <n v="2.0696338047240626E-2"/>
    <n v="0"/>
    <n v="0.66828733676932317"/>
    <n v="735.00000000000011"/>
    <n v="48.91"/>
    <n v="0"/>
    <n v="1579.31"/>
  </r>
  <r>
    <n v="1998"/>
    <x v="22"/>
    <n v="1997"/>
    <n v="24"/>
    <x v="23"/>
    <s v="US"/>
    <s v="CR"/>
    <n v="2"/>
    <x v="0"/>
    <s v="Y"/>
    <n v="176802"/>
    <n v="5156"/>
    <n v="5094"/>
    <n v="0.62549999999999994"/>
    <x v="2089"/>
    <n v="0"/>
    <n v="62"/>
    <n v="62"/>
    <n v="321"/>
    <n v="383"/>
    <n v="1"/>
    <n v="0.22423338640272886"/>
    <n v="0.61606005309525158"/>
    <n v="1.5761804385303203E-2"/>
    <n v="0.14394475611671648"/>
    <n v="1156.32"/>
    <n v="3176.88"/>
    <n v="81.28"/>
    <n v="742.29"/>
  </r>
  <r>
    <n v="1998"/>
    <x v="21"/>
    <n v="1996"/>
    <n v="24"/>
    <x v="23"/>
    <s v="US"/>
    <s v="CR"/>
    <n v="2"/>
    <x v="1"/>
    <s v="N"/>
    <n v="90961"/>
    <n v="13073"/>
    <n v="7667"/>
    <n v="0.89859999999999995"/>
    <x v="2090"/>
    <n v="0"/>
    <n v="5405"/>
    <n v="5405"/>
    <n v="22535"/>
    <n v="27940"/>
    <n v="2"/>
    <n v="0.28841189307522319"/>
    <n v="0.2578355129349546"/>
    <n v="5.3834133043280706E-3"/>
    <n v="0.44836918068549403"/>
    <n v="3770.55"/>
    <n v="3370.81"/>
    <n v="70.38"/>
    <n v="5861.75"/>
  </r>
  <r>
    <n v="1998"/>
    <x v="20"/>
    <n v="1995"/>
    <n v="24"/>
    <x v="23"/>
    <s v="US"/>
    <s v="CR"/>
    <n v="2"/>
    <x v="2"/>
    <s v="N"/>
    <n v="32230"/>
    <n v="19205"/>
    <n v="633"/>
    <n v="0.99770000000000003"/>
    <x v="2091"/>
    <n v="0"/>
    <n v="18572"/>
    <n v="18572"/>
    <n v="5994"/>
    <n v="24566"/>
    <n v="3"/>
    <n v="8.2022823515812814E-3"/>
    <n v="1.3517911154177185E-2"/>
    <n v="2.8064687281802267E-4"/>
    <n v="0.97799915962142348"/>
    <n v="157.53"/>
    <n v="259.62"/>
    <n v="5.3900000000000006"/>
    <n v="18783.09"/>
  </r>
  <r>
    <n v="1998"/>
    <x v="19"/>
    <n v="1994"/>
    <n v="24"/>
    <x v="23"/>
    <s v="US"/>
    <s v="CR"/>
    <n v="2"/>
    <x v="3"/>
    <s v="N"/>
    <n v="518"/>
    <n v="284"/>
    <n v="0"/>
    <n v="1"/>
    <x v="55"/>
    <n v="0"/>
    <n v="284"/>
    <n v="284"/>
    <n v="181"/>
    <n v="465"/>
    <n v="4"/>
    <n v="1.7549401565406623E-4"/>
    <n v="1.7549401565406623E-4"/>
    <n v="0"/>
    <n v="0.99964901196869194"/>
    <n v="0.05"/>
    <n v="0.05"/>
    <n v="0"/>
    <n v="284.81"/>
  </r>
  <r>
    <n v="1998"/>
    <x v="22"/>
    <n v="1997"/>
    <n v="25"/>
    <x v="24"/>
    <s v="US"/>
    <s v="CR"/>
    <n v="2"/>
    <x v="0"/>
    <s v="Y"/>
    <n v="15556"/>
    <n v="534"/>
    <n v="490"/>
    <n v="0.6794"/>
    <x v="2092"/>
    <n v="0"/>
    <n v="44"/>
    <n v="44"/>
    <n v="652"/>
    <n v="696"/>
    <n v="1"/>
    <n v="0.15989828733826938"/>
    <n v="0.27625084137312089"/>
    <n v="1.8416722758208059E-2"/>
    <n v="0.54543414853040151"/>
    <n v="85.52"/>
    <n v="147.75"/>
    <n v="9.85"/>
    <n v="291.71999999999997"/>
  </r>
  <r>
    <n v="1998"/>
    <x v="21"/>
    <n v="1996"/>
    <n v="25"/>
    <x v="24"/>
    <s v="US"/>
    <s v="CR"/>
    <n v="2"/>
    <x v="1"/>
    <s v="N"/>
    <n v="6864"/>
    <n v="798"/>
    <n v="605"/>
    <n v="0.93149999999999999"/>
    <x v="2093"/>
    <n v="0"/>
    <n v="193"/>
    <n v="193"/>
    <n v="2572"/>
    <n v="2765"/>
    <n v="2"/>
    <n v="0.10441073395414038"/>
    <n v="0.13552618403925101"/>
    <n v="1.2553819965955743E-2"/>
    <n v="0.74750926204065282"/>
    <n v="83.42"/>
    <n v="108.28"/>
    <n v="10.030000000000001"/>
    <n v="597.23"/>
  </r>
  <r>
    <n v="1998"/>
    <x v="20"/>
    <n v="1995"/>
    <n v="25"/>
    <x v="24"/>
    <s v="US"/>
    <s v="CR"/>
    <n v="2"/>
    <x v="2"/>
    <s v="N"/>
    <n v="1402"/>
    <n v="158"/>
    <n v="30"/>
    <n v="0.999"/>
    <x v="2094"/>
    <n v="0"/>
    <n v="128"/>
    <n v="128"/>
    <n v="952"/>
    <n v="1080"/>
    <n v="3"/>
    <n v="3.9211983887210478E-2"/>
    <n v="9.3466767371601214E-2"/>
    <n v="5.8534743202416917E-3"/>
    <n v="0.86146777442094669"/>
    <n v="6.23"/>
    <n v="14.85"/>
    <n v="0.92999999999999994"/>
    <n v="136.87"/>
  </r>
  <r>
    <n v="1998"/>
    <x v="19"/>
    <n v="1994"/>
    <n v="25"/>
    <x v="24"/>
    <s v="US"/>
    <s v="CR"/>
    <n v="2"/>
    <x v="3"/>
    <s v="N"/>
    <n v="15"/>
    <n v="0"/>
    <n v="0"/>
    <n v="1"/>
    <x v="55"/>
    <n v="0"/>
    <n v="0"/>
    <n v="0"/>
    <n v="13"/>
    <n v="13"/>
    <n v="4"/>
    <n v="0"/>
    <n v="0"/>
    <n v="0"/>
    <n v="1"/>
    <n v="0"/>
    <n v="0"/>
    <n v="0"/>
    <n v="0.01"/>
  </r>
  <r>
    <n v="1998"/>
    <x v="23"/>
    <n v="1997"/>
    <n v="26"/>
    <x v="25"/>
    <s v="US"/>
    <s v="CR"/>
    <n v="0"/>
    <x v="4"/>
    <s v="Y"/>
    <n v="148241"/>
    <n v="2969"/>
    <n v="2742"/>
    <n v="0.54830000000000001"/>
    <x v="2095"/>
    <n v="0"/>
    <n v="227"/>
    <n v="227"/>
    <n v="1467"/>
    <n v="1694"/>
    <n v="1"/>
    <n v="0.274485833695363"/>
    <n v="0.47328221137817111"/>
    <n v="3.0107396518453408E-3"/>
    <n v="0.24922121527462054"/>
    <n v="815.05"/>
    <n v="1405.35"/>
    <n v="8.94"/>
    <n v="740.03"/>
  </r>
  <r>
    <n v="1998"/>
    <x v="22"/>
    <n v="1996"/>
    <n v="26"/>
    <x v="25"/>
    <s v="US"/>
    <s v="CR"/>
    <n v="0"/>
    <x v="0"/>
    <s v="N"/>
    <n v="52064"/>
    <n v="1272"/>
    <n v="1176"/>
    <n v="0.76549999999999996"/>
    <x v="2096"/>
    <n v="0"/>
    <n v="96"/>
    <n v="96"/>
    <n v="524"/>
    <n v="620"/>
    <n v="2"/>
    <n v="0.27391574363046062"/>
    <n v="0.48220616789956527"/>
    <n v="2.7121148993373007E-2"/>
    <n v="0.21675693947660116"/>
    <n v="348.44"/>
    <n v="613.4"/>
    <n v="34.5"/>
    <n v="275.73"/>
  </r>
  <r>
    <n v="1998"/>
    <x v="21"/>
    <n v="1995"/>
    <n v="26"/>
    <x v="25"/>
    <s v="US"/>
    <s v="CR"/>
    <n v="0"/>
    <x v="1"/>
    <s v="N"/>
    <n v="29390"/>
    <n v="4554"/>
    <n v="4369"/>
    <n v="0.94969999999999999"/>
    <x v="2097"/>
    <n v="25"/>
    <n v="160"/>
    <n v="185"/>
    <n v="6542"/>
    <n v="6727"/>
    <n v="3"/>
    <n v="0.5798780581518147"/>
    <n v="0.31589174093175515"/>
    <n v="2.0016993696524196E-2"/>
    <n v="8.4213207219905897E-2"/>
    <n v="2641.13"/>
    <n v="1438.77"/>
    <n v="91.17"/>
    <n v="383.56"/>
  </r>
  <r>
    <n v="1998"/>
    <x v="20"/>
    <n v="1994"/>
    <n v="26"/>
    <x v="25"/>
    <s v="US"/>
    <s v="CR"/>
    <n v="0"/>
    <x v="2"/>
    <s v="N"/>
    <n v="8881"/>
    <n v="1085"/>
    <n v="1066"/>
    <n v="1"/>
    <x v="2098"/>
    <n v="10"/>
    <n v="9"/>
    <n v="19"/>
    <n v="4848"/>
    <n v="4867"/>
    <n v="4"/>
    <n v="0.53172263876351711"/>
    <n v="0.42990438995633989"/>
    <n v="0"/>
    <n v="3.8372971280142949E-2"/>
    <n v="577.27"/>
    <n v="466.73"/>
    <n v="0"/>
    <n v="41.66"/>
  </r>
  <r>
    <n v="1998"/>
    <x v="23"/>
    <n v="1997"/>
    <n v="27"/>
    <x v="26"/>
    <s v="US"/>
    <s v="OR"/>
    <n v="0"/>
    <x v="4"/>
    <s v="Y"/>
    <n v="254892"/>
    <n v="3207"/>
    <n v="2531"/>
    <n v="0.59440000000000004"/>
    <x v="2099"/>
    <n v="0"/>
    <n v="676"/>
    <n v="676"/>
    <n v="6693"/>
    <n v="7369"/>
    <n v="1"/>
    <n v="0.45204420165132575"/>
    <n v="0.23276335154281722"/>
    <n v="6.504277981491181E-3"/>
    <n v="0.30868816882436573"/>
    <n v="1449.76"/>
    <n v="746.5"/>
    <n v="20.86"/>
    <n v="990"/>
  </r>
  <r>
    <n v="1998"/>
    <x v="22"/>
    <n v="1996"/>
    <n v="27"/>
    <x v="26"/>
    <s v="US"/>
    <s v="OR"/>
    <n v="0"/>
    <x v="0"/>
    <s v="N"/>
    <n v="238316"/>
    <n v="17340"/>
    <n v="15186"/>
    <n v="0.78979999999999995"/>
    <x v="2100"/>
    <n v="0"/>
    <n v="2154"/>
    <n v="2154"/>
    <n v="19787"/>
    <n v="21941"/>
    <n v="2"/>
    <n v="0.33693661378907869"/>
    <n v="0.47854524736054183"/>
    <n v="1.0334658156427548E-2"/>
    <n v="0.17418348069395206"/>
    <n v="5842.71"/>
    <n v="8298.2999999999993"/>
    <n v="179.21"/>
    <n v="3020.46"/>
  </r>
  <r>
    <n v="1998"/>
    <x v="21"/>
    <n v="1995"/>
    <n v="27"/>
    <x v="26"/>
    <s v="US"/>
    <s v="OR"/>
    <n v="0"/>
    <x v="1"/>
    <s v="N"/>
    <n v="158278"/>
    <n v="35174"/>
    <n v="26763"/>
    <n v="0.93830000000000002"/>
    <x v="2101"/>
    <n v="615"/>
    <n v="7795"/>
    <n v="8411"/>
    <n v="32560"/>
    <n v="40971"/>
    <n v="3"/>
    <n v="0.44858481406858886"/>
    <n v="0.31584700634237334"/>
    <n v="4.8827944538278123E-3"/>
    <n v="0.23068538513521006"/>
    <n v="15778.76"/>
    <n v="11109.77"/>
    <n v="171.75"/>
    <n v="8114.25"/>
  </r>
  <r>
    <n v="1998"/>
    <x v="20"/>
    <n v="1994"/>
    <n v="27"/>
    <x v="26"/>
    <s v="US"/>
    <s v="OR"/>
    <n v="0"/>
    <x v="2"/>
    <s v="N"/>
    <n v="42369"/>
    <n v="16626"/>
    <n v="11076"/>
    <n v="1"/>
    <x v="2102"/>
    <n v="147"/>
    <n v="5401"/>
    <n v="5549"/>
    <n v="21506"/>
    <n v="27055"/>
    <n v="4"/>
    <n v="0.40535881621983794"/>
    <n v="0.25967848065025628"/>
    <n v="1.3099916636894128E-3"/>
    <n v="0.33365271146621628"/>
    <n v="6739.5199999999995"/>
    <n v="4317.43"/>
    <n v="21.78"/>
    <n v="5547.33"/>
  </r>
  <r>
    <n v="1998"/>
    <x v="23"/>
    <n v="1997"/>
    <n v="28"/>
    <x v="27"/>
    <s v="US"/>
    <s v="WA"/>
    <n v="0"/>
    <x v="4"/>
    <s v="Y"/>
    <n v="111669"/>
    <n v="2675"/>
    <n v="1570"/>
    <n v="0.61399999999999999"/>
    <x v="2103"/>
    <n v="0"/>
    <n v="1105"/>
    <n v="1105"/>
    <n v="5646"/>
    <n v="6751"/>
    <n v="1"/>
    <n v="0.3714732019402528"/>
    <n v="9.8309379134061292E-2"/>
    <n v="2.5150040733349778E-3"/>
    <n v="0.52770241485235092"/>
    <n v="994.04000000000008"/>
    <n v="263.07"/>
    <n v="6.73"/>
    <n v="1412.1"/>
  </r>
  <r>
    <n v="1998"/>
    <x v="22"/>
    <n v="1996"/>
    <n v="28"/>
    <x v="27"/>
    <s v="US"/>
    <s v="WA"/>
    <n v="0"/>
    <x v="0"/>
    <s v="N"/>
    <n v="66998"/>
    <n v="5688"/>
    <n v="3931"/>
    <n v="0.81369999999999998"/>
    <x v="2104"/>
    <n v="0"/>
    <n v="1757"/>
    <n v="1757"/>
    <n v="7408"/>
    <n v="9165"/>
    <n v="2"/>
    <n v="0.25172507757355206"/>
    <n v="0.28159243339222773"/>
    <n v="1.3097404252700791E-2"/>
    <n v="0.45358508478151943"/>
    <n v="1431.8500000000001"/>
    <n v="1601.74"/>
    <n v="74.5"/>
    <n v="2580.0599999999995"/>
  </r>
  <r>
    <n v="1998"/>
    <x v="21"/>
    <n v="1995"/>
    <n v="28"/>
    <x v="27"/>
    <s v="US"/>
    <s v="WA"/>
    <n v="0"/>
    <x v="1"/>
    <s v="N"/>
    <n v="44134"/>
    <n v="10857"/>
    <n v="4804"/>
    <n v="0.95389999999999997"/>
    <x v="58"/>
    <n v="360"/>
    <n v="5691"/>
    <n v="6052"/>
    <n v="10390"/>
    <n v="16442"/>
    <n v="3"/>
    <n v="0.22378406855340816"/>
    <n v="0.22243569433903873"/>
    <n v="3.7992101327006533E-3"/>
    <n v="0.5499810269748524"/>
    <n v="2429.7400000000002"/>
    <n v="2415.1"/>
    <n v="41.25"/>
    <n v="5971.4299999999994"/>
  </r>
  <r>
    <n v="1998"/>
    <x v="20"/>
    <n v="1994"/>
    <n v="28"/>
    <x v="27"/>
    <s v="US"/>
    <s v="WA"/>
    <n v="0"/>
    <x v="2"/>
    <s v="N"/>
    <n v="17808"/>
    <n v="7223"/>
    <n v="4811"/>
    <n v="1"/>
    <x v="2105"/>
    <n v="47"/>
    <n v="2364"/>
    <n v="2411"/>
    <n v="8803"/>
    <n v="11214"/>
    <n v="4"/>
    <n v="0.41922185645901233"/>
    <n v="0.24638074381286459"/>
    <n v="7.4752279252366467E-4"/>
    <n v="0.3336498769355995"/>
    <n v="3028.4000000000005"/>
    <n v="1779.82"/>
    <n v="5.4"/>
    <n v="2410.2399999999998"/>
  </r>
  <r>
    <n v="1998"/>
    <x v="23"/>
    <n v="1997"/>
    <n v="29"/>
    <x v="28"/>
    <s v="US"/>
    <s v="CR"/>
    <n v="0"/>
    <x v="4"/>
    <s v="Y"/>
    <n v="13787"/>
    <n v="219"/>
    <n v="177"/>
    <n v="0.6018"/>
    <x v="2106"/>
    <n v="0"/>
    <n v="42"/>
    <n v="42"/>
    <n v="367"/>
    <n v="409"/>
    <n v="1"/>
    <n v="0.36230958679193653"/>
    <n v="0.14813463468028823"/>
    <n v="3.7854601842561343E-3"/>
    <n v="0.48577031834351914"/>
    <n v="79.44"/>
    <n v="32.479999999999997"/>
    <n v="0.83"/>
    <n v="106.51"/>
  </r>
  <r>
    <n v="1998"/>
    <x v="22"/>
    <n v="1996"/>
    <n v="29"/>
    <x v="28"/>
    <s v="US"/>
    <s v="CR"/>
    <n v="0"/>
    <x v="0"/>
    <s v="N"/>
    <n v="2949"/>
    <n v="190"/>
    <n v="134"/>
    <n v="0.81859999999999999"/>
    <x v="1487"/>
    <n v="0"/>
    <n v="55"/>
    <n v="55"/>
    <n v="248"/>
    <n v="303"/>
    <n v="2"/>
    <n v="0.15646651270207845"/>
    <n v="0.10969976905311775"/>
    <n v="2.9498215410455591E-2"/>
    <n v="0.70433550283434798"/>
    <n v="29.809999999999995"/>
    <n v="20.9"/>
    <n v="5.62"/>
    <n v="134.19"/>
  </r>
  <r>
    <n v="1998"/>
    <x v="21"/>
    <n v="1995"/>
    <n v="29"/>
    <x v="28"/>
    <s v="US"/>
    <s v="CR"/>
    <n v="0"/>
    <x v="1"/>
    <s v="N"/>
    <n v="1287"/>
    <n v="326"/>
    <n v="125"/>
    <n v="0.96499999999999997"/>
    <x v="2107"/>
    <n v="0"/>
    <n v="200"/>
    <n v="200"/>
    <n v="283"/>
    <n v="483"/>
    <n v="3"/>
    <n v="0.1366452008586323"/>
    <n v="0.10242256976387611"/>
    <n v="2.002453235203925E-2"/>
    <n v="0.74090769702545234"/>
    <n v="44.559999999999995"/>
    <n v="33.4"/>
    <n v="6.53"/>
    <n v="241.61"/>
  </r>
  <r>
    <n v="1998"/>
    <x v="20"/>
    <n v="1994"/>
    <n v="29"/>
    <x v="28"/>
    <s v="US"/>
    <s v="CR"/>
    <n v="0"/>
    <x v="2"/>
    <s v="N"/>
    <n v="359"/>
    <n v="127"/>
    <n v="72"/>
    <n v="1"/>
    <x v="2108"/>
    <n v="0"/>
    <n v="54"/>
    <n v="55"/>
    <n v="142"/>
    <n v="197"/>
    <n v="4"/>
    <n v="0.28147044991377951"/>
    <n v="0.217118670638031"/>
    <n v="8.5436588807023036E-3"/>
    <n v="0.49286722056748705"/>
    <n v="35.909999999999997"/>
    <n v="27.7"/>
    <n v="1.0900000000000001"/>
    <n v="62.88"/>
  </r>
  <r>
    <n v="1998"/>
    <x v="23"/>
    <n v="1997"/>
    <n v="30"/>
    <x v="29"/>
    <s v="US"/>
    <s v="CR"/>
    <n v="1"/>
    <x v="4"/>
    <s v="Y"/>
    <n v="118968"/>
    <n v="2378"/>
    <n v="2010"/>
    <n v="0.56420000000000003"/>
    <x v="739"/>
    <n v="0"/>
    <n v="367"/>
    <n v="367"/>
    <n v="1434"/>
    <n v="1801"/>
    <n v="1"/>
    <n v="0.28452310370491846"/>
    <n v="0.29606549518751651"/>
    <n v="3.1494539965267704E-3"/>
    <n v="0.41626194711103826"/>
    <n v="676.65000000000009"/>
    <n v="704.09999999999991"/>
    <n v="7.49"/>
    <n v="989.95"/>
  </r>
  <r>
    <n v="1998"/>
    <x v="22"/>
    <n v="1996"/>
    <n v="30"/>
    <x v="29"/>
    <s v="US"/>
    <s v="CR"/>
    <n v="1"/>
    <x v="0"/>
    <s v="N"/>
    <n v="144289"/>
    <n v="6680"/>
    <n v="5063"/>
    <n v="0.78939999999999999"/>
    <x v="472"/>
    <n v="0"/>
    <n v="1616"/>
    <n v="1616"/>
    <n v="8923"/>
    <n v="10539"/>
    <n v="2"/>
    <n v="0.38863182161810167"/>
    <n v="0.19544314788062964"/>
    <n v="2.3860599845809537E-2"/>
    <n v="0.39206443065545926"/>
    <n v="2596.08"/>
    <n v="1305.57"/>
    <n v="159.38999999999999"/>
    <n v="2619.0100000000002"/>
  </r>
  <r>
    <n v="1998"/>
    <x v="21"/>
    <n v="1995"/>
    <n v="30"/>
    <x v="29"/>
    <s v="US"/>
    <s v="CR"/>
    <n v="1"/>
    <x v="1"/>
    <s v="N"/>
    <n v="38417"/>
    <n v="7019"/>
    <n v="5429"/>
    <n v="0.95420000000000005"/>
    <x v="2109"/>
    <n v="221"/>
    <n v="1369"/>
    <n v="1590"/>
    <n v="12137"/>
    <n v="13727"/>
    <n v="3"/>
    <n v="0.50218661591628466"/>
    <n v="0.24174712748469371"/>
    <n v="7.559850597864951E-3"/>
    <n v="0.2485064060011567"/>
    <n v="3525.34"/>
    <n v="1697.06"/>
    <n v="53.069999999999993"/>
    <n v="1744.51"/>
  </r>
  <r>
    <n v="1998"/>
    <x v="20"/>
    <n v="1994"/>
    <n v="30"/>
    <x v="29"/>
    <s v="US"/>
    <s v="CR"/>
    <n v="1"/>
    <x v="2"/>
    <s v="N"/>
    <n v="35716"/>
    <n v="8710"/>
    <n v="7041"/>
    <n v="1"/>
    <x v="2110"/>
    <n v="63"/>
    <n v="1605"/>
    <n v="1668"/>
    <n v="23433"/>
    <n v="25101"/>
    <n v="4"/>
    <n v="0.59840216381781597"/>
    <n v="0.19565055168858839"/>
    <n v="3.7265241035849711E-3"/>
    <n v="0.20222076039001066"/>
    <n v="5212.4000000000005"/>
    <n v="1704.22"/>
    <n v="32.46"/>
    <n v="1761.4499999999998"/>
  </r>
  <r>
    <n v="1999"/>
    <x v="23"/>
    <n v="1998"/>
    <n v="1"/>
    <x v="0"/>
    <s v="US"/>
    <s v="AK"/>
    <n v="3"/>
    <x v="0"/>
    <s v="Y"/>
    <n v="105735"/>
    <n v="1321"/>
    <n v="1321"/>
    <n v="0.57899999999999996"/>
    <x v="2111"/>
    <n v="0"/>
    <n v="0"/>
    <n v="0"/>
    <n v="1143"/>
    <n v="1143"/>
    <n v="1"/>
    <n v="0.56108840448077513"/>
    <n v="0.36819557977596135"/>
    <n v="0"/>
    <n v="7.0716015743263708E-2"/>
    <n v="741.31000000000006"/>
    <n v="486.46000000000004"/>
    <n v="0"/>
    <n v="93.43"/>
  </r>
  <r>
    <n v="1999"/>
    <x v="22"/>
    <n v="1997"/>
    <n v="1"/>
    <x v="0"/>
    <s v="US"/>
    <s v="AK"/>
    <n v="3"/>
    <x v="1"/>
    <s v="N"/>
    <n v="44253"/>
    <n v="3258"/>
    <n v="3258"/>
    <n v="0.82520000000000004"/>
    <x v="2112"/>
    <n v="0"/>
    <n v="0"/>
    <n v="0"/>
    <n v="5790"/>
    <n v="5790"/>
    <n v="2"/>
    <n v="0.94576212924769198"/>
    <n v="3.7133544490276962E-2"/>
    <n v="0"/>
    <n v="1.7104326262031032E-2"/>
    <n v="3081.52"/>
    <n v="120.99000000000001"/>
    <n v="0"/>
    <n v="55.73"/>
  </r>
  <r>
    <n v="1999"/>
    <x v="21"/>
    <n v="1996"/>
    <n v="1"/>
    <x v="0"/>
    <s v="US"/>
    <s v="AK"/>
    <n v="3"/>
    <x v="2"/>
    <s v="N"/>
    <n v="17774"/>
    <n v="4010"/>
    <n v="3838"/>
    <n v="0.96130000000000004"/>
    <x v="2113"/>
    <n v="172"/>
    <n v="0"/>
    <n v="172"/>
    <n v="6194"/>
    <n v="6366"/>
    <n v="3"/>
    <n v="0.97599262001820064"/>
    <n v="1.7457646134859194E-2"/>
    <n v="0"/>
    <n v="6.5497338469401745E-3"/>
    <n v="3914.56"/>
    <n v="70.02"/>
    <n v="0"/>
    <n v="26.27"/>
  </r>
  <r>
    <n v="1999"/>
    <x v="20"/>
    <n v="1995"/>
    <n v="1"/>
    <x v="0"/>
    <s v="US"/>
    <s v="AK"/>
    <n v="3"/>
    <x v="3"/>
    <s v="N"/>
    <n v="6333"/>
    <n v="1816"/>
    <n v="1754"/>
    <n v="1"/>
    <x v="2114"/>
    <n v="62"/>
    <n v="0"/>
    <n v="62"/>
    <n v="3882"/>
    <n v="3944"/>
    <n v="4"/>
    <n v="0.99436353027951174"/>
    <n v="1.2494908462410694E-3"/>
    <n v="0"/>
    <n v="4.3869788742472776E-3"/>
    <n v="1806.5"/>
    <n v="2.27"/>
    <n v="0"/>
    <n v="7.9699999999999989"/>
  </r>
  <r>
    <n v="1999"/>
    <x v="23"/>
    <n v="1998"/>
    <n v="2"/>
    <x v="1"/>
    <s v="CA"/>
    <s v="BC"/>
    <n v="3"/>
    <x v="0"/>
    <s v="Y"/>
    <n v="1027938"/>
    <n v="142953"/>
    <n v="142953"/>
    <n v="0.58779999999999999"/>
    <x v="2115"/>
    <n v="0"/>
    <n v="0"/>
    <n v="0"/>
    <n v="24352"/>
    <n v="24352"/>
    <n v="1"/>
    <n v="9.8444876753457242E-2"/>
    <n v="0.86007402417432821"/>
    <n v="2.3821066040448169E-3"/>
    <n v="3.9098992468169669E-2"/>
    <n v="14073.02"/>
    <n v="122950.42000000001"/>
    <n v="340.53"/>
    <n v="5589.33"/>
  </r>
  <r>
    <n v="1999"/>
    <x v="22"/>
    <n v="1997"/>
    <n v="2"/>
    <x v="1"/>
    <s v="CA"/>
    <s v="BC"/>
    <n v="3"/>
    <x v="1"/>
    <s v="N"/>
    <n v="416357"/>
    <n v="34367"/>
    <n v="34367"/>
    <n v="0.80769999999999997"/>
    <x v="2116"/>
    <n v="0"/>
    <n v="0"/>
    <n v="0"/>
    <n v="37204"/>
    <n v="37204"/>
    <n v="2"/>
    <n v="0.64096464841329004"/>
    <n v="0.21223085638865269"/>
    <n v="1.7455526089595527E-3"/>
    <n v="0.14505894258909766"/>
    <n v="22028.25"/>
    <n v="7293.8099999999995"/>
    <n v="59.99"/>
    <n v="4985.29"/>
  </r>
  <r>
    <n v="1999"/>
    <x v="21"/>
    <n v="1996"/>
    <n v="2"/>
    <x v="1"/>
    <s v="CA"/>
    <s v="BC"/>
    <n v="3"/>
    <x v="2"/>
    <s v="N"/>
    <n v="188703"/>
    <n v="16072"/>
    <n v="14556"/>
    <n v="0.96899999999999997"/>
    <x v="2117"/>
    <n v="1516"/>
    <n v="0"/>
    <n v="1516"/>
    <n v="92610"/>
    <n v="94126"/>
    <n v="3"/>
    <n v="0.50109127379151075"/>
    <n v="0.41881146969817634"/>
    <n v="1.6885502110376685E-3"/>
    <n v="7.8408706299275321E-2"/>
    <n v="8054.0199999999995"/>
    <n v="6731.5399999999991"/>
    <n v="27.14"/>
    <n v="1260.26"/>
  </r>
  <r>
    <n v="1999"/>
    <x v="20"/>
    <n v="1995"/>
    <n v="2"/>
    <x v="1"/>
    <s v="CA"/>
    <s v="BC"/>
    <n v="3"/>
    <x v="3"/>
    <s v="N"/>
    <n v="39521"/>
    <n v="6650"/>
    <n v="6034"/>
    <n v="1"/>
    <x v="2118"/>
    <n v="615"/>
    <n v="0"/>
    <n v="615"/>
    <n v="28918"/>
    <n v="29533"/>
    <n v="4"/>
    <n v="0.38029950123225859"/>
    <n v="0.49971956531872569"/>
    <n v="2.255506819900788E-5"/>
    <n v="0.11995837838081677"/>
    <n v="2529.14"/>
    <n v="3323.33"/>
    <n v="0.15"/>
    <n v="797.77"/>
  </r>
  <r>
    <n v="1999"/>
    <x v="24"/>
    <n v="1998"/>
    <n v="3"/>
    <x v="2"/>
    <s v="CA"/>
    <s v="FR"/>
    <n v="0"/>
    <x v="4"/>
    <s v="Y"/>
    <n v="542657"/>
    <n v="6375"/>
    <n v="6303"/>
    <n v="0.57669999999999999"/>
    <x v="2119"/>
    <n v="0"/>
    <n v="71"/>
    <n v="71"/>
    <n v="8388"/>
    <n v="8459"/>
    <n v="1"/>
    <n v="0.46947857500278434"/>
    <n v="0.19473320125552351"/>
    <n v="2.3637535823360832E-2"/>
    <n v="0.31215068791833139"/>
    <n v="2992.94"/>
    <n v="1241.43"/>
    <n v="150.69"/>
    <n v="1989.97"/>
  </r>
  <r>
    <n v="1999"/>
    <x v="23"/>
    <n v="1997"/>
    <n v="3"/>
    <x v="2"/>
    <s v="CA"/>
    <s v="FR"/>
    <n v="0"/>
    <x v="0"/>
    <s v="N"/>
    <n v="248454"/>
    <n v="4079"/>
    <n v="4010"/>
    <n v="0.80740000000000001"/>
    <x v="2120"/>
    <n v="0"/>
    <n v="68"/>
    <n v="68"/>
    <n v="24506"/>
    <n v="24574"/>
    <n v="2"/>
    <n v="0.51406038944006027"/>
    <n v="9.200355953020084E-2"/>
    <n v="4.608758111291702E-4"/>
    <n v="0.39347517521860959"/>
    <n v="2096.9499999999998"/>
    <n v="375.3"/>
    <n v="1.8800000000000001"/>
    <n v="1605.0600000000002"/>
  </r>
  <r>
    <n v="1999"/>
    <x v="22"/>
    <n v="1996"/>
    <n v="3"/>
    <x v="2"/>
    <s v="CA"/>
    <s v="FR"/>
    <n v="0"/>
    <x v="1"/>
    <s v="N"/>
    <n v="140518"/>
    <n v="15448"/>
    <n v="11130"/>
    <n v="0.96860000000000002"/>
    <x v="2121"/>
    <n v="1229"/>
    <n v="3088"/>
    <n v="4317"/>
    <n v="65159"/>
    <n v="69476"/>
    <n v="3"/>
    <n v="0.52528086978361566"/>
    <n v="0.13886515402202423"/>
    <n v="1.5144571231787805E-2"/>
    <n v="0.32070940496257222"/>
    <n v="8114.77"/>
    <n v="2145.25"/>
    <n v="233.96"/>
    <n v="4954.4599999999991"/>
  </r>
  <r>
    <n v="1999"/>
    <x v="21"/>
    <n v="1995"/>
    <n v="3"/>
    <x v="2"/>
    <s v="CA"/>
    <s v="FR"/>
    <n v="0"/>
    <x v="2"/>
    <s v="N"/>
    <n v="40030"/>
    <n v="6572"/>
    <n v="5347"/>
    <n v="1"/>
    <x v="2122"/>
    <n v="298"/>
    <n v="925"/>
    <n v="1224"/>
    <n v="29454"/>
    <n v="30678"/>
    <n v="4"/>
    <n v="0.34235799621444951"/>
    <n v="0.29810905063021492"/>
    <n v="9.1550067251337398E-3"/>
    <n v="0.35037794643020154"/>
    <n v="2250.1"/>
    <n v="1959.28"/>
    <n v="60.169999999999995"/>
    <n v="2302.81"/>
  </r>
  <r>
    <n v="1999"/>
    <x v="24"/>
    <n v="1998"/>
    <n v="4"/>
    <x v="3"/>
    <s v="CA"/>
    <s v="FR"/>
    <n v="0"/>
    <x v="4"/>
    <s v="Y"/>
    <n v="508133"/>
    <n v="16946"/>
    <n v="15928"/>
    <n v="0.59370000000000001"/>
    <x v="2123"/>
    <n v="0"/>
    <n v="1017"/>
    <n v="1017"/>
    <n v="6841"/>
    <n v="7858"/>
    <n v="1"/>
    <n v="0.16537700081138892"/>
    <n v="0.17192476211551225"/>
    <n v="8.3263258833075147E-3"/>
    <n v="0.65437191118979121"/>
    <n v="2802.52"/>
    <n v="2913.48"/>
    <n v="141.1"/>
    <n v="11089.150000000001"/>
  </r>
  <r>
    <n v="1999"/>
    <x v="23"/>
    <n v="1997"/>
    <n v="4"/>
    <x v="3"/>
    <s v="CA"/>
    <s v="FR"/>
    <n v="0"/>
    <x v="0"/>
    <s v="N"/>
    <n v="522239"/>
    <n v="61501"/>
    <n v="48391"/>
    <n v="0.87360000000000004"/>
    <x v="2124"/>
    <n v="0"/>
    <n v="13109"/>
    <n v="13109"/>
    <n v="115695"/>
    <n v="128804"/>
    <n v="2"/>
    <n v="5.5382306988006585E-2"/>
    <n v="1.7483064972846886E-2"/>
    <n v="7.1019067423529592E-2"/>
    <n v="0.85611556061561711"/>
    <n v="3406.08"/>
    <n v="1075.23"/>
    <n v="4367.76"/>
    <n v="52652.160000000003"/>
  </r>
  <r>
    <n v="1999"/>
    <x v="22"/>
    <n v="1996"/>
    <n v="4"/>
    <x v="3"/>
    <s v="CA"/>
    <s v="FR"/>
    <n v="0"/>
    <x v="1"/>
    <s v="N"/>
    <n v="69327"/>
    <n v="10529"/>
    <n v="10240"/>
    <n v="0.98799999999999999"/>
    <x v="2125"/>
    <n v="46"/>
    <n v="242"/>
    <n v="289"/>
    <n v="39509"/>
    <n v="39798"/>
    <n v="3"/>
    <n v="1.7753963158674502E-2"/>
    <n v="1.7121453291140683E-2"/>
    <n v="8.9046182717475136E-2"/>
    <n v="0.87607840083270971"/>
    <n v="186.94"/>
    <n v="180.28"/>
    <n v="937.61"/>
    <n v="9224.65"/>
  </r>
  <r>
    <n v="1999"/>
    <x v="21"/>
    <n v="1995"/>
    <n v="4"/>
    <x v="3"/>
    <s v="CA"/>
    <s v="FR"/>
    <n v="0"/>
    <x v="2"/>
    <s v="N"/>
    <n v="33059"/>
    <n v="328"/>
    <n v="270"/>
    <n v="1"/>
    <x v="409"/>
    <n v="1"/>
    <n v="55"/>
    <n v="57"/>
    <n v="29424"/>
    <n v="29481"/>
    <n v="4"/>
    <n v="1.0511882998171846E-2"/>
    <n v="9.1956124314442403E-2"/>
    <n v="3.9579524680073121E-2"/>
    <n v="0.85795246800731262"/>
    <n v="3.45"/>
    <n v="30.18"/>
    <n v="12.99"/>
    <n v="281.58000000000004"/>
  </r>
  <r>
    <n v="1999"/>
    <x v="24"/>
    <n v="1998"/>
    <n v="5"/>
    <x v="4"/>
    <s v="CA"/>
    <s v="WC"/>
    <n v="1"/>
    <x v="4"/>
    <s v="Y"/>
    <n v="81260"/>
    <n v="1291"/>
    <n v="1195"/>
    <n v="0.57479999999999998"/>
    <x v="1563"/>
    <n v="0"/>
    <n v="95"/>
    <n v="95"/>
    <n v="1169"/>
    <n v="1264"/>
    <n v="1"/>
    <n v="0.36149038498772468"/>
    <n v="0.2912229614082914"/>
    <n v="6.0950581237753732E-3"/>
    <n v="0.3411915954802085"/>
    <n v="466.76"/>
    <n v="376.03"/>
    <n v="7.87"/>
    <n v="440.55"/>
  </r>
  <r>
    <n v="1999"/>
    <x v="23"/>
    <n v="1997"/>
    <n v="5"/>
    <x v="4"/>
    <s v="CA"/>
    <s v="WC"/>
    <n v="1"/>
    <x v="0"/>
    <s v="N"/>
    <n v="70993"/>
    <n v="3151"/>
    <n v="2849"/>
    <n v="0.81989999999999996"/>
    <x v="2126"/>
    <n v="0"/>
    <n v="301"/>
    <n v="301"/>
    <n v="8392"/>
    <n v="8693"/>
    <n v="2"/>
    <n v="0.57382927278150431"/>
    <n v="0.19722604760967929"/>
    <n v="1.7315783795447185E-2"/>
    <n v="0.21162889581336899"/>
    <n v="1808.4"/>
    <n v="621.55000000000007"/>
    <n v="54.57"/>
    <n v="666.94"/>
  </r>
  <r>
    <n v="1999"/>
    <x v="22"/>
    <n v="1996"/>
    <n v="5"/>
    <x v="4"/>
    <s v="CA"/>
    <s v="WC"/>
    <n v="1"/>
    <x v="1"/>
    <s v="N"/>
    <n v="62462"/>
    <n v="11147"/>
    <n v="8258"/>
    <n v="0.96660000000000001"/>
    <x v="2127"/>
    <n v="814"/>
    <n v="2074"/>
    <n v="2888"/>
    <n v="24911"/>
    <n v="27799"/>
    <n v="3"/>
    <n v="0.64305782054801153"/>
    <n v="0.11896996216341314"/>
    <n v="5.3471762496030651E-3"/>
    <n v="0.23262504103897222"/>
    <n v="7168.7699999999995"/>
    <n v="1326.27"/>
    <n v="59.61"/>
    <n v="2593.29"/>
  </r>
  <r>
    <n v="1999"/>
    <x v="21"/>
    <n v="1995"/>
    <n v="5"/>
    <x v="4"/>
    <s v="CA"/>
    <s v="WC"/>
    <n v="1"/>
    <x v="2"/>
    <s v="N"/>
    <n v="65578"/>
    <n v="19921"/>
    <n v="13014"/>
    <n v="1"/>
    <x v="2128"/>
    <n v="1547"/>
    <n v="5359"/>
    <n v="6907"/>
    <n v="39098"/>
    <n v="46005"/>
    <n v="4"/>
    <n v="0.57831485569774777"/>
    <n v="0.101544170132792"/>
    <n v="1.646472282542675E-3"/>
    <n v="0.31849450188691747"/>
    <n v="11520.83"/>
    <n v="2022.9"/>
    <n v="32.799999999999997"/>
    <n v="6344.85"/>
  </r>
  <r>
    <n v="1999"/>
    <x v="24"/>
    <n v="1998"/>
    <n v="6"/>
    <x v="5"/>
    <s v="CA"/>
    <s v="WC"/>
    <n v="0"/>
    <x v="4"/>
    <s v="Y"/>
    <n v="11931"/>
    <n v="189"/>
    <n v="175"/>
    <n v="0.57479999999999998"/>
    <x v="2129"/>
    <n v="0"/>
    <n v="14"/>
    <n v="14"/>
    <n v="171"/>
    <n v="185"/>
    <n v="1"/>
    <n v="0.36147882495648964"/>
    <n v="0.29117662570539526"/>
    <n v="6.1178207900427191E-3"/>
    <n v="0.34122672854807234"/>
    <n v="68.539999999999992"/>
    <n v="55.209999999999994"/>
    <n v="1.1599999999999999"/>
    <n v="64.699999999999989"/>
  </r>
  <r>
    <n v="1999"/>
    <x v="23"/>
    <n v="1997"/>
    <n v="6"/>
    <x v="5"/>
    <s v="CA"/>
    <s v="WC"/>
    <n v="0"/>
    <x v="0"/>
    <s v="N"/>
    <n v="10499"/>
    <n v="466"/>
    <n v="421"/>
    <n v="0.81989999999999996"/>
    <x v="2130"/>
    <n v="0"/>
    <n v="44"/>
    <n v="44"/>
    <n v="1241"/>
    <n v="1285"/>
    <n v="2"/>
    <n v="0.57385034655908673"/>
    <n v="0.19722752730628101"/>
    <n v="1.7317224952254247E-2"/>
    <n v="0.2116049011823781"/>
    <n v="267.41999999999996"/>
    <n v="91.91"/>
    <n v="8.07"/>
    <n v="98.61"/>
  </r>
  <r>
    <n v="1999"/>
    <x v="22"/>
    <n v="1996"/>
    <n v="6"/>
    <x v="5"/>
    <s v="CA"/>
    <s v="WC"/>
    <n v="0"/>
    <x v="1"/>
    <s v="N"/>
    <n v="10568"/>
    <n v="1886"/>
    <n v="1397"/>
    <n v="0.96660000000000001"/>
    <x v="2131"/>
    <n v="137"/>
    <n v="350"/>
    <n v="488"/>
    <n v="4214"/>
    <n v="4702"/>
    <n v="3"/>
    <n v="0.64306504715905777"/>
    <n v="0.11896594686587104"/>
    <n v="5.3441630393866934E-3"/>
    <n v="0.2326248429356845"/>
    <n v="1212.93"/>
    <n v="224.39"/>
    <n v="10.08"/>
    <n v="438.77000000000004"/>
  </r>
  <r>
    <n v="1999"/>
    <x v="21"/>
    <n v="1995"/>
    <n v="6"/>
    <x v="5"/>
    <s v="CA"/>
    <s v="WC"/>
    <n v="0"/>
    <x v="2"/>
    <s v="N"/>
    <n v="17077"/>
    <n v="5187"/>
    <n v="3388"/>
    <n v="1"/>
    <x v="2132"/>
    <n v="403"/>
    <n v="1395"/>
    <n v="1798"/>
    <n v="10181"/>
    <n v="11979"/>
    <n v="4"/>
    <n v="0.57831346203892009"/>
    <n v="0.1015450453489605"/>
    <n v="1.6462491927788649E-3"/>
    <n v="0.3184952434193406"/>
    <n v="3000.0299999999997"/>
    <n v="526.77"/>
    <n v="8.5399999999999991"/>
    <n v="1652.21"/>
  </r>
  <r>
    <n v="1999"/>
    <x v="24"/>
    <n v="1998"/>
    <n v="7"/>
    <x v="6"/>
    <s v="CA"/>
    <s v="GS"/>
    <n v="0"/>
    <x v="4"/>
    <s v="Y"/>
    <n v="195621"/>
    <n v="5508"/>
    <n v="5508"/>
    <n v="0.51970000000000005"/>
    <x v="2133"/>
    <n v="0"/>
    <n v="0"/>
    <n v="0"/>
    <n v="49"/>
    <n v="49"/>
    <n v="1"/>
    <n v="0.20085463879348531"/>
    <n v="0.54701057951335696"/>
    <n v="9.8606582969670148E-3"/>
    <n v="0.24227412339619084"/>
    <n v="1106.46"/>
    <n v="3013.35"/>
    <n v="54.320000000000007"/>
    <n v="1334.63"/>
  </r>
  <r>
    <n v="1999"/>
    <x v="23"/>
    <n v="1997"/>
    <n v="7"/>
    <x v="6"/>
    <s v="CA"/>
    <s v="GS"/>
    <n v="0"/>
    <x v="0"/>
    <s v="N"/>
    <n v="94589"/>
    <n v="5056"/>
    <n v="5056"/>
    <n v="0.74219999999999997"/>
    <x v="2134"/>
    <n v="0"/>
    <n v="0"/>
    <n v="0"/>
    <n v="583"/>
    <n v="583"/>
    <n v="2"/>
    <n v="0.27436299056253016"/>
    <n v="0.48216334021564577"/>
    <n v="1.4239267152383892E-4"/>
    <n v="0.24333127655030021"/>
    <n v="1387.3"/>
    <n v="2438.0299999999997"/>
    <n v="0.72"/>
    <n v="1230.3899999999999"/>
  </r>
  <r>
    <n v="1999"/>
    <x v="22"/>
    <n v="1996"/>
    <n v="7"/>
    <x v="6"/>
    <s v="CA"/>
    <s v="GS"/>
    <n v="0"/>
    <x v="1"/>
    <s v="N"/>
    <n v="45591"/>
    <n v="7622"/>
    <n v="7031"/>
    <n v="0.92459999999999998"/>
    <x v="2135"/>
    <n v="591"/>
    <n v="0"/>
    <n v="591"/>
    <n v="6648"/>
    <n v="7239"/>
    <n v="3"/>
    <n v="0.62485224024129604"/>
    <n v="0.19711447002625238"/>
    <n v="9.5510858456318863E-4"/>
    <n v="0.17707818114788834"/>
    <n v="4762.7299999999996"/>
    <n v="1502.44"/>
    <n v="7.2799999999999994"/>
    <n v="1349.72"/>
  </r>
  <r>
    <n v="1999"/>
    <x v="21"/>
    <n v="1995"/>
    <n v="7"/>
    <x v="6"/>
    <s v="CA"/>
    <s v="GS"/>
    <n v="0"/>
    <x v="2"/>
    <s v="N"/>
    <n v="18739"/>
    <n v="6482"/>
    <n v="6054"/>
    <n v="1"/>
    <x v="2136"/>
    <n v="428"/>
    <n v="0"/>
    <n v="428"/>
    <n v="10382"/>
    <n v="10810"/>
    <n v="4"/>
    <n v="0.43814429014131007"/>
    <n v="0.35770510465207761"/>
    <n v="2.253617588397803E-3"/>
    <n v="0.2018969876182147"/>
    <n v="2840.45"/>
    <n v="2318.9700000000003"/>
    <n v="14.61"/>
    <n v="1308.8800000000001"/>
  </r>
  <r>
    <n v="1999"/>
    <x v="24"/>
    <n v="1998"/>
    <n v="8"/>
    <x v="7"/>
    <s v="CA"/>
    <s v="GS"/>
    <n v="0"/>
    <x v="4"/>
    <s v="Y"/>
    <n v="35563"/>
    <n v="2536"/>
    <n v="2536"/>
    <n v="0.60340000000000005"/>
    <x v="2137"/>
    <n v="0"/>
    <n v="0"/>
    <n v="0"/>
    <n v="698"/>
    <n v="698"/>
    <n v="1"/>
    <n v="7.9291559578057738E-2"/>
    <n v="0.11857271250847511"/>
    <n v="4.3361031834881188E-3"/>
    <n v="0.79779962472997901"/>
    <n v="201.15"/>
    <n v="300.8"/>
    <n v="11"/>
    <n v="2023.89"/>
  </r>
  <r>
    <n v="1999"/>
    <x v="23"/>
    <n v="1997"/>
    <n v="8"/>
    <x v="7"/>
    <s v="CA"/>
    <s v="GS"/>
    <n v="0"/>
    <x v="0"/>
    <s v="N"/>
    <n v="27055"/>
    <n v="3904"/>
    <n v="3904"/>
    <n v="0.84009999999999996"/>
    <x v="2138"/>
    <n v="0"/>
    <n v="0"/>
    <n v="0"/>
    <n v="3384"/>
    <n v="3384"/>
    <n v="2"/>
    <n v="6.1971224901192862E-2"/>
    <n v="9.0979413791248631E-2"/>
    <n v="9.9281006744243849E-3"/>
    <n v="0.8371212606331343"/>
    <n v="241.94"/>
    <n v="355.19"/>
    <n v="38.760000000000005"/>
    <n v="3268.1800000000003"/>
  </r>
  <r>
    <n v="1999"/>
    <x v="22"/>
    <n v="1996"/>
    <n v="8"/>
    <x v="7"/>
    <s v="CA"/>
    <s v="GS"/>
    <n v="0"/>
    <x v="1"/>
    <s v="N"/>
    <n v="9234"/>
    <n v="2430"/>
    <n v="2263"/>
    <n v="0.99209999999999998"/>
    <x v="2139"/>
    <n v="166"/>
    <n v="0"/>
    <n v="166"/>
    <n v="4551"/>
    <n v="4717"/>
    <n v="3"/>
    <n v="0.12870146330222376"/>
    <n v="0.11298207495926128"/>
    <n v="6.4688163547479138E-3"/>
    <n v="0.75184764538376692"/>
    <n v="312.76"/>
    <n v="274.56"/>
    <n v="15.72"/>
    <n v="1827.0799999999997"/>
  </r>
  <r>
    <n v="1999"/>
    <x v="21"/>
    <n v="1995"/>
    <n v="8"/>
    <x v="7"/>
    <s v="CA"/>
    <s v="GS"/>
    <n v="0"/>
    <x v="2"/>
    <s v="N"/>
    <n v="695"/>
    <n v="183"/>
    <n v="160"/>
    <n v="1"/>
    <x v="2140"/>
    <n v="23"/>
    <n v="0"/>
    <n v="23"/>
    <n v="441"/>
    <n v="464"/>
    <n v="4"/>
    <n v="0.10774172473867596"/>
    <n v="0.24635235191637633"/>
    <n v="0"/>
    <n v="0.64590592334494779"/>
    <n v="19.79"/>
    <n v="45.25"/>
    <n v="0"/>
    <n v="118.64"/>
  </r>
  <r>
    <n v="1999"/>
    <x v="24"/>
    <n v="1998"/>
    <n v="9"/>
    <x v="8"/>
    <s v="CA"/>
    <s v="GS"/>
    <n v="1"/>
    <x v="4"/>
    <s v="Y"/>
    <n v="127709"/>
    <n v="9109"/>
    <n v="9109"/>
    <n v="0.59970000000000001"/>
    <x v="2141"/>
    <n v="0"/>
    <n v="0"/>
    <n v="0"/>
    <n v="2889"/>
    <n v="2889"/>
    <n v="1"/>
    <n v="7.9291411359460121E-2"/>
    <n v="0.11857707076007089"/>
    <n v="4.3359231784182994E-3"/>
    <n v="0.79779559470205086"/>
    <n v="722.34"/>
    <n v="1080.23"/>
    <n v="39.5"/>
    <n v="7267.87"/>
  </r>
  <r>
    <n v="1999"/>
    <x v="23"/>
    <n v="1997"/>
    <n v="9"/>
    <x v="8"/>
    <s v="CA"/>
    <s v="GS"/>
    <n v="1"/>
    <x v="0"/>
    <s v="N"/>
    <n v="67081"/>
    <n v="9679"/>
    <n v="9679"/>
    <n v="0.85729999999999995"/>
    <x v="896"/>
    <n v="0"/>
    <n v="0"/>
    <n v="0"/>
    <n v="14083"/>
    <n v="14083"/>
    <n v="2"/>
    <n v="6.1974156170451926E-2"/>
    <n v="9.0979247247842912E-2"/>
    <n v="9.9269810572250334E-3"/>
    <n v="0.83711961552448022"/>
    <n v="599.89"/>
    <n v="880.65"/>
    <n v="96.09"/>
    <n v="8103.0499999999993"/>
  </r>
  <r>
    <n v="1999"/>
    <x v="22"/>
    <n v="1996"/>
    <n v="9"/>
    <x v="8"/>
    <s v="CA"/>
    <s v="GS"/>
    <n v="1"/>
    <x v="1"/>
    <s v="N"/>
    <n v="23079"/>
    <n v="5996"/>
    <n v="5657"/>
    <n v="0.97489999999999999"/>
    <x v="2142"/>
    <n v="338"/>
    <n v="0"/>
    <n v="338"/>
    <n v="9255"/>
    <n v="9593"/>
    <n v="3"/>
    <n v="0.12160864025403094"/>
    <n v="0.1144456748697491"/>
    <n v="6.5492351720779444E-3"/>
    <n v="0.75739644970414199"/>
    <n v="729.18"/>
    <n v="686.23"/>
    <n v="39.270000000000003"/>
    <n v="4541.4399999999996"/>
  </r>
  <r>
    <n v="1999"/>
    <x v="21"/>
    <n v="1995"/>
    <n v="9"/>
    <x v="8"/>
    <s v="CA"/>
    <s v="GS"/>
    <n v="1"/>
    <x v="2"/>
    <s v="N"/>
    <n v="3580"/>
    <n v="945"/>
    <n v="827"/>
    <n v="1"/>
    <x v="2143"/>
    <n v="118"/>
    <n v="0"/>
    <n v="118"/>
    <n v="2275"/>
    <n v="2393"/>
    <n v="4"/>
    <n v="0.10778126618674615"/>
    <n v="0.24634509878539942"/>
    <n v="1.0570936267825241E-5"/>
    <n v="0.64586306409158656"/>
    <n v="101.96"/>
    <n v="233.04"/>
    <n v="0.01"/>
    <n v="610.98"/>
  </r>
  <r>
    <n v="1999"/>
    <x v="24"/>
    <n v="1998"/>
    <n v="10"/>
    <x v="9"/>
    <s v="US"/>
    <s v="PS"/>
    <n v="1"/>
    <x v="4"/>
    <s v="Y"/>
    <n v="238133"/>
    <n v="6793"/>
    <n v="6539"/>
    <n v="0.57550000000000001"/>
    <x v="2144"/>
    <n v="0"/>
    <n v="253"/>
    <n v="253"/>
    <n v="481"/>
    <n v="734"/>
    <n v="1"/>
    <n v="0.19827241038202462"/>
    <n v="0.25575716001695797"/>
    <n v="9.7331480521927558E-3"/>
    <n v="0.53623728154882466"/>
    <n v="1346.92"/>
    <n v="1737.43"/>
    <n v="66.12"/>
    <n v="3642.8099999999995"/>
  </r>
  <r>
    <n v="1999"/>
    <x v="23"/>
    <n v="1997"/>
    <n v="10"/>
    <x v="9"/>
    <s v="US"/>
    <s v="PS"/>
    <n v="1"/>
    <x v="0"/>
    <s v="N"/>
    <n v="87293"/>
    <n v="8353"/>
    <n v="4426"/>
    <n v="0.81889999999999996"/>
    <x v="2145"/>
    <n v="0"/>
    <n v="3926"/>
    <n v="3926"/>
    <n v="4003"/>
    <n v="7929"/>
    <n v="2"/>
    <n v="7.6450940956759084E-2"/>
    <n v="4.5829143322319583E-2"/>
    <n v="3.9844610448690317E-2"/>
    <n v="0.83787530527223086"/>
    <n v="638.61"/>
    <n v="382.82"/>
    <n v="332.83"/>
    <n v="6998.94"/>
  </r>
  <r>
    <n v="1999"/>
    <x v="22"/>
    <n v="1996"/>
    <n v="10"/>
    <x v="9"/>
    <s v="US"/>
    <s v="PS"/>
    <n v="1"/>
    <x v="1"/>
    <s v="N"/>
    <n v="52018"/>
    <n v="28650"/>
    <n v="6484"/>
    <n v="0.98680000000000001"/>
    <x v="2146"/>
    <n v="31"/>
    <n v="22134"/>
    <n v="22165"/>
    <n v="8338"/>
    <n v="30503"/>
    <n v="3"/>
    <n v="2.072945771473348E-3"/>
    <n v="1.8209392304725468E-3"/>
    <n v="2.3196469116109744E-2"/>
    <n v="0.9729096458819444"/>
    <n v="59.39"/>
    <n v="52.169999999999995"/>
    <n v="664.58"/>
    <n v="27873.910000000003"/>
  </r>
  <r>
    <n v="1999"/>
    <x v="21"/>
    <n v="1995"/>
    <n v="10"/>
    <x v="9"/>
    <s v="US"/>
    <s v="PS"/>
    <n v="1"/>
    <x v="2"/>
    <s v="N"/>
    <n v="4642"/>
    <n v="3806"/>
    <n v="351"/>
    <n v="1"/>
    <x v="2147"/>
    <n v="0"/>
    <n v="3454"/>
    <n v="3454"/>
    <n v="371"/>
    <n v="3825"/>
    <n v="4"/>
    <n v="1.2873326467559217E-4"/>
    <n v="5.7798608629857705E-5"/>
    <n v="1.170159103806301E-2"/>
    <n v="0.98811187708863157"/>
    <n v="0.49"/>
    <n v="0.22"/>
    <n v="44.54"/>
    <n v="3761.07"/>
  </r>
  <r>
    <n v="1999"/>
    <x v="24"/>
    <n v="1998"/>
    <n v="11"/>
    <x v="10"/>
    <s v="US"/>
    <s v="PS"/>
    <n v="1"/>
    <x v="4"/>
    <s v="Y"/>
    <n v="449338"/>
    <n v="10745"/>
    <n v="8523"/>
    <n v="0.57620000000000005"/>
    <x v="1210"/>
    <n v="0"/>
    <n v="2221"/>
    <n v="2221"/>
    <n v="1722"/>
    <n v="3943"/>
    <n v="1"/>
    <n v="0.2365193033395219"/>
    <n v="0.19238568523714467"/>
    <n v="1.8788242574833299E-2"/>
    <n v="0.55230676884850005"/>
    <n v="2541.5299999999997"/>
    <n v="2067.29"/>
    <n v="201.89"/>
    <n v="5934.84"/>
  </r>
  <r>
    <n v="1999"/>
    <x v="23"/>
    <n v="1997"/>
    <n v="11"/>
    <x v="10"/>
    <s v="US"/>
    <s v="PS"/>
    <n v="1"/>
    <x v="0"/>
    <s v="N"/>
    <n v="219437"/>
    <n v="19526"/>
    <n v="13683"/>
    <n v="0.81389999999999996"/>
    <x v="2148"/>
    <n v="0"/>
    <n v="5843"/>
    <n v="5843"/>
    <n v="13156"/>
    <n v="18999"/>
    <n v="2"/>
    <n v="7.9672244485129384E-2"/>
    <n v="2.2606424520209462E-2"/>
    <n v="5.3758561972678517E-2"/>
    <n v="0.84396276902198253"/>
    <n v="1555.74"/>
    <n v="441.43"/>
    <n v="1049.73"/>
    <n v="16479.849999999995"/>
  </r>
  <r>
    <n v="1999"/>
    <x v="22"/>
    <n v="1996"/>
    <n v="11"/>
    <x v="10"/>
    <s v="US"/>
    <s v="PS"/>
    <n v="1"/>
    <x v="1"/>
    <s v="N"/>
    <n v="128477"/>
    <n v="33414"/>
    <n v="10420"/>
    <n v="0.98080000000000001"/>
    <x v="2149"/>
    <n v="30"/>
    <n v="22963"/>
    <n v="22993"/>
    <n v="51661"/>
    <n v="74654"/>
    <n v="3"/>
    <n v="1.2810383578288339E-2"/>
    <n v="1.5673528998063707E-2"/>
    <n v="4.933007724237827E-2"/>
    <n v="0.92218601018126978"/>
    <n v="428.05"/>
    <n v="523.72"/>
    <n v="1648.33"/>
    <n v="30814.199999999997"/>
  </r>
  <r>
    <n v="1999"/>
    <x v="21"/>
    <n v="1995"/>
    <n v="11"/>
    <x v="10"/>
    <s v="US"/>
    <s v="PS"/>
    <n v="1"/>
    <x v="2"/>
    <s v="N"/>
    <n v="13631"/>
    <n v="5408"/>
    <n v="986"/>
    <n v="1"/>
    <x v="2150"/>
    <n v="8"/>
    <n v="4413"/>
    <n v="4422"/>
    <n v="6859"/>
    <n v="11281"/>
    <n v="4"/>
    <n v="2.6253998188104354E-4"/>
    <n v="1.1832787915765342E-4"/>
    <n v="4.1120786880396401E-2"/>
    <n v="0.95849834525856481"/>
    <n v="1.4200000000000002"/>
    <n v="0.64"/>
    <n v="222.41000000000003"/>
    <n v="5184.2299999999996"/>
  </r>
  <r>
    <n v="1999"/>
    <x v="24"/>
    <n v="1998"/>
    <n v="12"/>
    <x v="11"/>
    <s v="US"/>
    <s v="PS"/>
    <n v="0"/>
    <x v="4"/>
    <s v="Y"/>
    <n v="78074"/>
    <n v="1735"/>
    <n v="1488"/>
    <n v="0.57789999999999997"/>
    <x v="121"/>
    <n v="0"/>
    <n v="247"/>
    <n v="247"/>
    <n v="511"/>
    <n v="758"/>
    <n v="1"/>
    <n v="0.25444519987554592"/>
    <n v="0.20696251397227439"/>
    <n v="1.9382569515666234E-2"/>
    <n v="0.51920971663651339"/>
    <n v="441.61"/>
    <n v="359.2"/>
    <n v="33.64"/>
    <n v="901.12999999999988"/>
  </r>
  <r>
    <n v="1999"/>
    <x v="23"/>
    <n v="1997"/>
    <n v="12"/>
    <x v="11"/>
    <s v="US"/>
    <s v="PS"/>
    <n v="0"/>
    <x v="0"/>
    <s v="N"/>
    <n v="36678"/>
    <n v="2828"/>
    <n v="2308"/>
    <n v="0.81530000000000002"/>
    <x v="302"/>
    <n v="0"/>
    <n v="519"/>
    <n v="519"/>
    <n v="2813"/>
    <n v="3332"/>
    <n v="2"/>
    <n v="9.2010310189621206E-2"/>
    <n v="2.621744034339013E-2"/>
    <n v="6.151110042534836E-2"/>
    <n v="0.82026114904164016"/>
    <n v="260.22999999999996"/>
    <n v="74.150000000000006"/>
    <n v="173.97"/>
    <n v="2319.9199999999996"/>
  </r>
  <r>
    <n v="1999"/>
    <x v="22"/>
    <n v="1996"/>
    <n v="12"/>
    <x v="11"/>
    <s v="US"/>
    <s v="PS"/>
    <n v="0"/>
    <x v="1"/>
    <s v="N"/>
    <n v="23388"/>
    <n v="3736"/>
    <n v="1884"/>
    <n v="0.98080000000000001"/>
    <x v="762"/>
    <n v="5"/>
    <n v="1846"/>
    <n v="1852"/>
    <n v="11734"/>
    <n v="13586"/>
    <n v="3"/>
    <n v="2.1411654512611223E-2"/>
    <n v="2.2623937913962666E-2"/>
    <n v="8.3010637586137692E-2"/>
    <n v="0.87295376998728846"/>
    <n v="80.009999999999991"/>
    <n v="84.539999999999992"/>
    <n v="310.19"/>
    <n v="3262.01"/>
  </r>
  <r>
    <n v="1999"/>
    <x v="21"/>
    <n v="1995"/>
    <n v="12"/>
    <x v="11"/>
    <s v="US"/>
    <s v="PS"/>
    <n v="0"/>
    <x v="2"/>
    <s v="N"/>
    <n v="3040"/>
    <n v="674"/>
    <n v="209"/>
    <n v="1"/>
    <x v="572"/>
    <n v="1"/>
    <n v="462"/>
    <n v="464"/>
    <n v="2061"/>
    <n v="2525"/>
    <n v="4"/>
    <n v="4.7446770654172347E-4"/>
    <n v="2.0757962161200403E-4"/>
    <n v="7.6255856710752634E-2"/>
    <n v="0.92306209596109345"/>
    <n v="0.32"/>
    <n v="0.14000000000000001"/>
    <n v="51.430000000000007"/>
    <n v="622.54999999999995"/>
  </r>
  <r>
    <n v="1999"/>
    <x v="24"/>
    <n v="1998"/>
    <n v="13"/>
    <x v="12"/>
    <s v="US"/>
    <s v="PS"/>
    <n v="1"/>
    <x v="4"/>
    <s v="Y"/>
    <n v="62726"/>
    <n v="1501"/>
    <n v="1295"/>
    <n v="0.57210000000000005"/>
    <x v="2151"/>
    <n v="0"/>
    <n v="206"/>
    <n v="206"/>
    <n v="695"/>
    <n v="901"/>
    <n v="1"/>
    <n v="0.23042493672572262"/>
    <n v="0.19221393366191555"/>
    <n v="1.2921273478087117E-2"/>
    <n v="0.56443985613427472"/>
    <n v="345.96"/>
    <n v="288.59000000000003"/>
    <n v="19.399999999999999"/>
    <n v="847.45"/>
  </r>
  <r>
    <n v="1999"/>
    <x v="23"/>
    <n v="1997"/>
    <n v="13"/>
    <x v="12"/>
    <s v="US"/>
    <s v="PS"/>
    <n v="1"/>
    <x v="0"/>
    <s v="N"/>
    <n v="27161"/>
    <n v="3484"/>
    <n v="2708"/>
    <n v="0.80179999999999996"/>
    <x v="2152"/>
    <n v="0"/>
    <n v="775"/>
    <n v="775"/>
    <n v="1356"/>
    <n v="2131"/>
    <n v="2"/>
    <n v="5.0730273712729347E-2"/>
    <n v="4.4496614824742917E-2"/>
    <n v="1.7294672402857383E-2"/>
    <n v="0.88747843905967039"/>
    <n v="176.76"/>
    <n v="155.04"/>
    <n v="60.260000000000005"/>
    <n v="3092.25"/>
  </r>
  <r>
    <n v="1999"/>
    <x v="22"/>
    <n v="1996"/>
    <n v="13"/>
    <x v="12"/>
    <s v="US"/>
    <s v="PS"/>
    <n v="1"/>
    <x v="1"/>
    <s v="N"/>
    <n v="12867"/>
    <n v="3628"/>
    <n v="1747"/>
    <n v="0.96499999999999997"/>
    <x v="2153"/>
    <n v="16"/>
    <n v="1864"/>
    <n v="1880"/>
    <n v="3669"/>
    <n v="5549"/>
    <n v="3"/>
    <n v="1.1970305705735497E-2"/>
    <n v="2.0294958914075033E-2"/>
    <n v="5.0256545916483424E-2"/>
    <n v="0.91747818946370607"/>
    <n v="43.44"/>
    <n v="73.650000000000006"/>
    <n v="182.38"/>
    <n v="3329.5099999999998"/>
  </r>
  <r>
    <n v="1999"/>
    <x v="21"/>
    <n v="1995"/>
    <n v="13"/>
    <x v="12"/>
    <s v="US"/>
    <s v="PS"/>
    <n v="1"/>
    <x v="2"/>
    <s v="N"/>
    <n v="2130"/>
    <n v="885"/>
    <n v="356"/>
    <n v="1"/>
    <x v="2154"/>
    <n v="2"/>
    <n v="526"/>
    <n v="528"/>
    <n v="1031"/>
    <n v="1559"/>
    <n v="4"/>
    <n v="1.5610880173504428E-2"/>
    <n v="5.5462678474606907E-3"/>
    <n v="1.1386228086029279E-2"/>
    <n v="0.96745662389300557"/>
    <n v="13.82"/>
    <n v="4.91"/>
    <n v="10.08"/>
    <n v="856.46999999999991"/>
  </r>
  <r>
    <n v="1999"/>
    <x v="23"/>
    <n v="1998"/>
    <n v="14"/>
    <x v="13"/>
    <s v="US"/>
    <s v="PS"/>
    <n v="3"/>
    <x v="0"/>
    <s v="Y"/>
    <n v="7172"/>
    <n v="241"/>
    <n v="238"/>
    <n v="0.61870000000000003"/>
    <x v="492"/>
    <n v="0"/>
    <n v="3"/>
    <n v="3"/>
    <n v="107"/>
    <n v="110"/>
    <n v="1"/>
    <n v="0"/>
    <n v="3.4773969200198707E-2"/>
    <n v="8.238118893856599E-3"/>
    <n v="0.95698791190594468"/>
    <n v="0"/>
    <n v="8.4"/>
    <n v="1.9900000000000002"/>
    <n v="231.17"/>
  </r>
  <r>
    <n v="1999"/>
    <x v="22"/>
    <n v="1997"/>
    <n v="14"/>
    <x v="13"/>
    <s v="US"/>
    <s v="PS"/>
    <n v="3"/>
    <x v="1"/>
    <s v="N"/>
    <n v="2404"/>
    <n v="125"/>
    <n v="123"/>
    <n v="0.86860000000000004"/>
    <x v="971"/>
    <n v="0"/>
    <n v="1"/>
    <n v="1"/>
    <n v="570"/>
    <n v="571"/>
    <n v="2"/>
    <n v="0"/>
    <n v="2.9019106243504674E-2"/>
    <n v="0.1302262371092813"/>
    <n v="0.84075465664721416"/>
    <n v="0"/>
    <n v="3.63"/>
    <n v="16.29"/>
    <n v="105.17000000000002"/>
  </r>
  <r>
    <n v="1999"/>
    <x v="21"/>
    <n v="1996"/>
    <n v="14"/>
    <x v="13"/>
    <s v="US"/>
    <s v="PS"/>
    <n v="3"/>
    <x v="2"/>
    <s v="N"/>
    <n v="612"/>
    <n v="73"/>
    <n v="73"/>
    <n v="0.99050000000000005"/>
    <x v="2108"/>
    <n v="0"/>
    <n v="0"/>
    <n v="0"/>
    <n v="376"/>
    <n v="376"/>
    <n v="3"/>
    <n v="0"/>
    <n v="5.8614564831261116E-2"/>
    <n v="0"/>
    <n v="0.94138543516873896"/>
    <n v="0"/>
    <n v="4.29"/>
    <n v="0"/>
    <n v="68.899999999999991"/>
  </r>
  <r>
    <n v="1999"/>
    <x v="20"/>
    <n v="1995"/>
    <n v="14"/>
    <x v="13"/>
    <s v="US"/>
    <s v="PS"/>
    <n v="3"/>
    <x v="3"/>
    <s v="N"/>
    <n v="37"/>
    <n v="26"/>
    <n v="26"/>
    <n v="1"/>
    <x v="1074"/>
    <n v="0"/>
    <n v="0"/>
    <n v="0"/>
    <n v="6"/>
    <n v="6"/>
    <n v="4"/>
    <n v="0"/>
    <n v="0"/>
    <n v="0"/>
    <n v="1"/>
    <n v="0"/>
    <n v="0"/>
    <n v="0"/>
    <n v="26.92"/>
  </r>
  <r>
    <n v="1999"/>
    <x v="24"/>
    <n v="1998"/>
    <n v="15"/>
    <x v="14"/>
    <s v="US"/>
    <s v="PS"/>
    <n v="0"/>
    <x v="4"/>
    <s v="Y"/>
    <n v="59182"/>
    <n v="1733"/>
    <n v="1702"/>
    <n v="0.58320000000000005"/>
    <x v="2155"/>
    <n v="0"/>
    <n v="31"/>
    <n v="31"/>
    <n v="376"/>
    <n v="407"/>
    <n v="1"/>
    <n v="0.19312071631320241"/>
    <n v="0.22627674059031219"/>
    <n v="3.151755013500103E-2"/>
    <n v="0.54908499296148428"/>
    <n v="334.74"/>
    <n v="392.21"/>
    <n v="54.629999999999995"/>
    <n v="951.74"/>
  </r>
  <r>
    <n v="1999"/>
    <x v="23"/>
    <n v="1997"/>
    <n v="15"/>
    <x v="14"/>
    <s v="US"/>
    <s v="PS"/>
    <n v="0"/>
    <x v="0"/>
    <s v="N"/>
    <n v="35785"/>
    <n v="2203"/>
    <n v="2070"/>
    <n v="0.82579999999999998"/>
    <x v="2156"/>
    <n v="0"/>
    <n v="132"/>
    <n v="132"/>
    <n v="4259"/>
    <n v="4391"/>
    <n v="2"/>
    <n v="0.16069791297874852"/>
    <n v="0.17714716268598454"/>
    <n v="9.6453244006281955E-2"/>
    <n v="0.56570168032898505"/>
    <n v="354.04"/>
    <n v="390.28"/>
    <n v="212.5"/>
    <n v="1246.3200000000002"/>
  </r>
  <r>
    <n v="1999"/>
    <x v="22"/>
    <n v="1996"/>
    <n v="15"/>
    <x v="14"/>
    <s v="US"/>
    <s v="PS"/>
    <n v="0"/>
    <x v="1"/>
    <s v="N"/>
    <n v="3757"/>
    <n v="317"/>
    <n v="235"/>
    <n v="0.98089999999999999"/>
    <x v="2157"/>
    <n v="0"/>
    <n v="81"/>
    <n v="81"/>
    <n v="2157"/>
    <n v="2238"/>
    <n v="3"/>
    <n v="0.11417322834645671"/>
    <n v="0.28459842519685047"/>
    <n v="6.5291338582677175E-2"/>
    <n v="0.53593700787401588"/>
    <n v="36.25"/>
    <n v="90.36"/>
    <n v="20.73"/>
    <n v="170.16"/>
  </r>
  <r>
    <n v="1999"/>
    <x v="21"/>
    <n v="1995"/>
    <n v="15"/>
    <x v="14"/>
    <s v="US"/>
    <s v="PS"/>
    <n v="0"/>
    <x v="2"/>
    <s v="N"/>
    <n v="2115"/>
    <n v="243"/>
    <n v="96"/>
    <n v="1"/>
    <x v="2158"/>
    <n v="1"/>
    <n v="146"/>
    <n v="147"/>
    <n v="1660"/>
    <n v="1807"/>
    <n v="4"/>
    <n v="1.6100546268534108E-2"/>
    <n v="4.1072822113607426E-4"/>
    <n v="0.10539286154351664"/>
    <n v="0.87809586396681316"/>
    <n v="3.92"/>
    <n v="0.1"/>
    <n v="25.66"/>
    <n v="213.79000000000002"/>
  </r>
  <r>
    <n v="1999"/>
    <x v="24"/>
    <n v="1998"/>
    <n v="16"/>
    <x v="15"/>
    <s v="US"/>
    <s v="PS"/>
    <n v="0"/>
    <x v="4"/>
    <s v="Y"/>
    <n v="6394"/>
    <n v="147"/>
    <n v="141"/>
    <n v="0.59089999999999998"/>
    <x v="1976"/>
    <n v="0"/>
    <n v="5"/>
    <n v="5"/>
    <n v="39"/>
    <n v="44"/>
    <n v="1"/>
    <n v="0.28115883031413258"/>
    <n v="0.19953863898500582"/>
    <n v="1.2076803039554922E-2"/>
    <n v="0.50722572766130669"/>
    <n v="41.44"/>
    <n v="29.410000000000004"/>
    <n v="1.7799999999999998"/>
    <n v="74.759999999999991"/>
  </r>
  <r>
    <n v="1999"/>
    <x v="23"/>
    <n v="1997"/>
    <n v="16"/>
    <x v="15"/>
    <s v="US"/>
    <s v="PS"/>
    <n v="0"/>
    <x v="0"/>
    <s v="N"/>
    <n v="3704"/>
    <n v="364"/>
    <n v="296"/>
    <n v="0.83689999999999998"/>
    <x v="893"/>
    <n v="0"/>
    <n v="68"/>
    <n v="68"/>
    <n v="435"/>
    <n v="503"/>
    <n v="2"/>
    <n v="7.1993410214168024E-2"/>
    <n v="0.24332784184514"/>
    <n v="7.570016474464579E-2"/>
    <n v="0.60897858319604614"/>
    <n v="26.22"/>
    <n v="88.62"/>
    <n v="27.57"/>
    <n v="221.79000000000002"/>
  </r>
  <r>
    <n v="1999"/>
    <x v="22"/>
    <n v="1996"/>
    <n v="16"/>
    <x v="15"/>
    <s v="US"/>
    <s v="PS"/>
    <n v="0"/>
    <x v="1"/>
    <s v="N"/>
    <n v="1666"/>
    <n v="421"/>
    <n v="310"/>
    <n v="0.9889"/>
    <x v="1882"/>
    <n v="0"/>
    <n v="110"/>
    <n v="110"/>
    <n v="798"/>
    <n v="908"/>
    <n v="3"/>
    <n v="0.4124605116268022"/>
    <n v="1.0926106268259663E-3"/>
    <n v="2.2089736585829318E-2"/>
    <n v="0.56435714116054247"/>
    <n v="173.64999999999998"/>
    <n v="0.46"/>
    <n v="9.3000000000000007"/>
    <n v="237.6"/>
  </r>
  <r>
    <n v="1999"/>
    <x v="21"/>
    <n v="1995"/>
    <n v="16"/>
    <x v="15"/>
    <s v="US"/>
    <s v="PS"/>
    <n v="0"/>
    <x v="2"/>
    <s v="N"/>
    <n v="115"/>
    <n v="10"/>
    <n v="10"/>
    <n v="1"/>
    <x v="987"/>
    <n v="0"/>
    <n v="0"/>
    <n v="0"/>
    <n v="93"/>
    <n v="93"/>
    <n v="4"/>
    <n v="9.4428706326723328E-4"/>
    <n v="9.4428706326723328E-4"/>
    <n v="0"/>
    <n v="0.99811142587346557"/>
    <n v="0.01"/>
    <n v="0.01"/>
    <n v="0"/>
    <n v="10.57"/>
  </r>
  <r>
    <n v="1999"/>
    <x v="24"/>
    <n v="1998"/>
    <n v="17"/>
    <x v="16"/>
    <s v="US"/>
    <s v="PS"/>
    <n v="0"/>
    <x v="4"/>
    <s v="Y"/>
    <n v="29128"/>
    <n v="844"/>
    <n v="836"/>
    <n v="0.57110000000000005"/>
    <x v="2159"/>
    <n v="0"/>
    <n v="8"/>
    <n v="8"/>
    <n v="103"/>
    <n v="111"/>
    <n v="1"/>
    <n v="0.1950535139230915"/>
    <n v="0.22821557113089602"/>
    <n v="3.1729494222390603E-2"/>
    <n v="0.54500142072362179"/>
    <n v="164.75"/>
    <n v="192.76000000000002"/>
    <n v="26.8"/>
    <n v="460.32999999999993"/>
  </r>
  <r>
    <n v="1999"/>
    <x v="23"/>
    <n v="1997"/>
    <n v="17"/>
    <x v="16"/>
    <s v="US"/>
    <s v="PS"/>
    <n v="0"/>
    <x v="0"/>
    <s v="N"/>
    <n v="13404"/>
    <n v="1173"/>
    <n v="747"/>
    <n v="0.81169999999999998"/>
    <x v="1397"/>
    <n v="0"/>
    <n v="426"/>
    <n v="426"/>
    <n v="846"/>
    <n v="1272"/>
    <n v="2"/>
    <n v="9.4103313424951651E-2"/>
    <n v="0.12343764643736529"/>
    <n v="6.7103458264818408E-2"/>
    <n v="0.71535558187286474"/>
    <n v="110.44999999999999"/>
    <n v="144.88"/>
    <n v="78.760000000000005"/>
    <n v="839.62"/>
  </r>
  <r>
    <n v="1999"/>
    <x v="22"/>
    <n v="1996"/>
    <n v="17"/>
    <x v="16"/>
    <s v="US"/>
    <s v="PS"/>
    <n v="0"/>
    <x v="1"/>
    <s v="N"/>
    <n v="6284"/>
    <n v="2017"/>
    <n v="384"/>
    <n v="0.97389999999999999"/>
    <x v="2160"/>
    <n v="0"/>
    <n v="1632"/>
    <n v="1633"/>
    <n v="1796"/>
    <n v="3429"/>
    <n v="3"/>
    <n v="3.5998533099422164E-2"/>
    <n v="7.0004856630291504E-2"/>
    <n v="1.6036791452330688E-2"/>
    <n v="0.8779598188179556"/>
    <n v="72.64"/>
    <n v="141.26"/>
    <n v="32.36"/>
    <n v="1771.5999999999997"/>
  </r>
  <r>
    <n v="1999"/>
    <x v="21"/>
    <n v="1995"/>
    <n v="17"/>
    <x v="16"/>
    <s v="US"/>
    <s v="PS"/>
    <n v="0"/>
    <x v="2"/>
    <s v="N"/>
    <n v="1265"/>
    <n v="786"/>
    <n v="36"/>
    <n v="1"/>
    <x v="2161"/>
    <n v="0"/>
    <n v="749"/>
    <n v="750"/>
    <n v="352"/>
    <n v="1102"/>
    <n v="4"/>
    <n v="1.6534181240063594E-4"/>
    <n v="7.6311605723370423E-5"/>
    <n v="1.3100158982511925E-2"/>
    <n v="0.98665818759936408"/>
    <n v="0.13"/>
    <n v="0.06"/>
    <n v="10.3"/>
    <n v="775.76"/>
  </r>
  <r>
    <n v="1999"/>
    <x v="24"/>
    <n v="1998"/>
    <n v="18"/>
    <x v="17"/>
    <s v="US"/>
    <s v="WA"/>
    <n v="1"/>
    <x v="4"/>
    <s v="Y"/>
    <n v="101931"/>
    <n v="2052"/>
    <n v="1421"/>
    <n v="0.60050000000000003"/>
    <x v="2162"/>
    <n v="0"/>
    <n v="630"/>
    <n v="630"/>
    <n v="3808"/>
    <n v="4438"/>
    <n v="1"/>
    <n v="0.44768490093461583"/>
    <n v="5.8201522283620334E-2"/>
    <n v="1.3790213334112992E-2"/>
    <n v="0.48032336344765075"/>
    <n v="918.73"/>
    <n v="119.44"/>
    <n v="28.300000000000004"/>
    <n v="985.71"/>
  </r>
  <r>
    <n v="1999"/>
    <x v="23"/>
    <n v="1997"/>
    <n v="18"/>
    <x v="17"/>
    <s v="US"/>
    <s v="WA"/>
    <n v="1"/>
    <x v="0"/>
    <s v="N"/>
    <n v="42923"/>
    <n v="3251"/>
    <n v="2294"/>
    <n v="0.81200000000000006"/>
    <x v="2163"/>
    <n v="0"/>
    <n v="956"/>
    <n v="956"/>
    <n v="4382"/>
    <n v="5338"/>
    <n v="2"/>
    <n v="0.25125167607730253"/>
    <n v="0.1552324365550922"/>
    <n v="4.5693865249535615E-2"/>
    <n v="0.54782202211806963"/>
    <n v="816.98"/>
    <n v="504.76"/>
    <n v="148.57999999999998"/>
    <n v="1781.32"/>
  </r>
  <r>
    <n v="1999"/>
    <x v="22"/>
    <n v="1996"/>
    <n v="18"/>
    <x v="17"/>
    <s v="US"/>
    <s v="WA"/>
    <n v="1"/>
    <x v="1"/>
    <s v="N"/>
    <n v="22236"/>
    <n v="4184"/>
    <n v="1626"/>
    <n v="0.95899999999999996"/>
    <x v="2164"/>
    <n v="129"/>
    <n v="2428"/>
    <n v="2557"/>
    <n v="6983"/>
    <n v="9540"/>
    <n v="3"/>
    <n v="0.24288418245171281"/>
    <n v="0.13721160326359713"/>
    <n v="1.7152047873738752E-2"/>
    <n v="0.60275216641095142"/>
    <n v="1016.3100000000001"/>
    <n v="574.14"/>
    <n v="71.77000000000001"/>
    <n v="2522.1200000000003"/>
  </r>
  <r>
    <n v="1999"/>
    <x v="21"/>
    <n v="1995"/>
    <n v="18"/>
    <x v="17"/>
    <s v="US"/>
    <s v="WA"/>
    <n v="1"/>
    <x v="2"/>
    <s v="N"/>
    <n v="7744"/>
    <n v="2554"/>
    <n v="1517"/>
    <n v="1"/>
    <x v="2165"/>
    <n v="25"/>
    <n v="1012"/>
    <n v="1037"/>
    <n v="4414"/>
    <n v="5451"/>
    <n v="4"/>
    <n v="0.43604587443244092"/>
    <n v="0.15406685454830127"/>
    <n v="3.4718960388288719E-3"/>
    <n v="0.40641537498042912"/>
    <n v="1114.01"/>
    <n v="393.61"/>
    <n v="8.870000000000001"/>
    <n v="1038.3100000000002"/>
  </r>
  <r>
    <n v="1999"/>
    <x v="24"/>
    <n v="1998"/>
    <n v="19"/>
    <x v="18"/>
    <s v="US"/>
    <s v="CR"/>
    <n v="0"/>
    <x v="4"/>
    <s v="Y"/>
    <n v="712033"/>
    <n v="14367"/>
    <n v="12207"/>
    <n v="0.56610000000000005"/>
    <x v="2166"/>
    <n v="0"/>
    <n v="2159"/>
    <n v="2159"/>
    <n v="4636"/>
    <n v="6795"/>
    <n v="1"/>
    <n v="0.28032028888364541"/>
    <n v="0.22801372308681753"/>
    <n v="1.4225626312466808E-2"/>
    <n v="0.47744036171707022"/>
    <n v="4027.37"/>
    <n v="3275.88"/>
    <n v="204.38"/>
    <n v="6859.4"/>
  </r>
  <r>
    <n v="1999"/>
    <x v="23"/>
    <n v="1997"/>
    <n v="19"/>
    <x v="18"/>
    <s v="US"/>
    <s v="CR"/>
    <n v="0"/>
    <x v="0"/>
    <s v="N"/>
    <n v="272682"/>
    <n v="25473"/>
    <n v="9393"/>
    <n v="0.85170000000000001"/>
    <x v="2167"/>
    <n v="0"/>
    <n v="16079"/>
    <n v="16079"/>
    <n v="25236"/>
    <n v="41315"/>
    <n v="2"/>
    <n v="0.1770225104166912"/>
    <n v="4.9796769510637308E-2"/>
    <n v="3.8963567686312935E-2"/>
    <n v="0.73421715238635854"/>
    <n v="4509.3900000000003"/>
    <n v="1268.5"/>
    <n v="992.54"/>
    <n v="18703.11"/>
  </r>
  <r>
    <n v="1999"/>
    <x v="22"/>
    <n v="1996"/>
    <n v="19"/>
    <x v="18"/>
    <s v="US"/>
    <s v="CR"/>
    <n v="0"/>
    <x v="1"/>
    <s v="N"/>
    <n v="312787"/>
    <n v="70153"/>
    <n v="38061"/>
    <n v="0.9587"/>
    <x v="2168"/>
    <n v="2033"/>
    <n v="30058"/>
    <n v="32091"/>
    <n v="71748"/>
    <n v="103839"/>
    <n v="3"/>
    <n v="0.37127505397842403"/>
    <n v="0.11043086806086636"/>
    <n v="2.3438189341215908E-2"/>
    <n v="0.4948558886194937"/>
    <n v="26046.07"/>
    <n v="7747.0599999999995"/>
    <n v="1644.2599999999998"/>
    <n v="34715.64"/>
  </r>
  <r>
    <n v="1999"/>
    <x v="21"/>
    <n v="1995"/>
    <n v="19"/>
    <x v="18"/>
    <s v="US"/>
    <s v="CR"/>
    <n v="0"/>
    <x v="2"/>
    <s v="N"/>
    <n v="23112"/>
    <n v="5627"/>
    <n v="3698"/>
    <n v="1"/>
    <x v="2169"/>
    <n v="37"/>
    <n v="1890"/>
    <n v="1928"/>
    <n v="11774"/>
    <n v="13702"/>
    <n v="4"/>
    <n v="0.52367379649686463"/>
    <n v="0.10187240227950807"/>
    <n v="1.4414849854198915E-2"/>
    <n v="0.36003895136942854"/>
    <n v="2946.99"/>
    <n v="573.29"/>
    <n v="81.12"/>
    <n v="2026.1299999999999"/>
  </r>
  <r>
    <n v="1999"/>
    <x v="24"/>
    <n v="1998"/>
    <n v="20"/>
    <x v="19"/>
    <s v="US"/>
    <s v="CR"/>
    <n v="1"/>
    <x v="4"/>
    <s v="Y"/>
    <n v="106840"/>
    <n v="2514"/>
    <n v="1699"/>
    <n v="0.61809999999999998"/>
    <x v="2170"/>
    <n v="0"/>
    <n v="814"/>
    <n v="814"/>
    <n v="750"/>
    <n v="1564"/>
    <n v="1"/>
    <n v="0"/>
    <n v="4.9794363082405917E-2"/>
    <n v="2.075461191500871E-2"/>
    <n v="0.92945102500258536"/>
    <n v="0"/>
    <n v="125.19"/>
    <n v="52.18"/>
    <n v="2336.77"/>
  </r>
  <r>
    <n v="1999"/>
    <x v="23"/>
    <n v="1997"/>
    <n v="20"/>
    <x v="19"/>
    <s v="US"/>
    <s v="CR"/>
    <n v="1"/>
    <x v="0"/>
    <s v="N"/>
    <n v="91753"/>
    <n v="43113"/>
    <n v="18252"/>
    <n v="0.96799999999999997"/>
    <x v="2171"/>
    <n v="0"/>
    <n v="24860"/>
    <n v="24860"/>
    <n v="13281"/>
    <n v="38141"/>
    <n v="2"/>
    <n v="0"/>
    <n v="3.2938974872115316E-3"/>
    <n v="3.3507248151720154E-2"/>
    <n v="0.96319885436106834"/>
    <n v="0"/>
    <n v="142.01"/>
    <n v="1444.6000000000001"/>
    <n v="41526.449999999997"/>
  </r>
  <r>
    <n v="1999"/>
    <x v="22"/>
    <n v="1996"/>
    <n v="20"/>
    <x v="19"/>
    <s v="US"/>
    <s v="CR"/>
    <n v="1"/>
    <x v="1"/>
    <s v="N"/>
    <n v="11081"/>
    <n v="5492"/>
    <n v="963"/>
    <n v="0.99739999999999995"/>
    <x v="1384"/>
    <n v="255"/>
    <n v="4272"/>
    <n v="4528"/>
    <n v="3038"/>
    <n v="7566"/>
    <n v="3"/>
    <n v="0"/>
    <n v="2.3597144308554509E-3"/>
    <n v="3.9579839736061564E-2"/>
    <n v="0.95806044583308292"/>
    <n v="0"/>
    <n v="12.96"/>
    <n v="217.38"/>
    <n v="5261.85"/>
  </r>
  <r>
    <n v="1999"/>
    <x v="21"/>
    <n v="1995"/>
    <n v="20"/>
    <x v="19"/>
    <s v="US"/>
    <s v="CR"/>
    <n v="1"/>
    <x v="2"/>
    <s v="N"/>
    <n v="0"/>
    <n v="0"/>
    <n v="0"/>
    <n v="1"/>
    <x v="55"/>
    <n v="0"/>
    <n v="0"/>
    <n v="0"/>
    <n v="0"/>
    <n v="0"/>
    <n v="4"/>
    <e v="#DIV/0!"/>
    <e v="#DIV/0!"/>
    <e v="#DIV/0!"/>
    <e v="#DIV/0!"/>
    <n v="0"/>
    <n v="0"/>
    <n v="0"/>
    <n v="0"/>
  </r>
  <r>
    <n v="1999"/>
    <x v="24"/>
    <n v="1998"/>
    <n v="21"/>
    <x v="20"/>
    <s v="US"/>
    <s v="CR"/>
    <n v="1"/>
    <x v="4"/>
    <s v="Y"/>
    <n v="66643"/>
    <n v="580"/>
    <n v="553"/>
    <n v="0.62519999999999998"/>
    <x v="2130"/>
    <n v="0"/>
    <n v="26"/>
    <n v="26"/>
    <n v="383"/>
    <n v="409"/>
    <n v="1"/>
    <n v="0"/>
    <n v="0"/>
    <n v="3.188280913399396E-2"/>
    <n v="0.96811719086600601"/>
    <n v="0"/>
    <n v="0"/>
    <n v="18.5"/>
    <n v="561.75000000000011"/>
  </r>
  <r>
    <n v="1999"/>
    <x v="23"/>
    <n v="1997"/>
    <n v="21"/>
    <x v="20"/>
    <s v="US"/>
    <s v="CR"/>
    <n v="1"/>
    <x v="0"/>
    <s v="N"/>
    <n v="22873"/>
    <n v="4261"/>
    <n v="3542"/>
    <n v="0.89790000000000003"/>
    <x v="2172"/>
    <n v="0"/>
    <n v="718"/>
    <n v="718"/>
    <n v="5774"/>
    <n v="6492"/>
    <n v="2"/>
    <n v="0"/>
    <n v="0"/>
    <n v="0.10237637655959246"/>
    <n v="0.89762362344040736"/>
    <n v="0"/>
    <n v="0"/>
    <n v="436.28000000000003"/>
    <n v="3825.2499999999991"/>
  </r>
  <r>
    <n v="1999"/>
    <x v="22"/>
    <n v="1996"/>
    <n v="21"/>
    <x v="20"/>
    <s v="US"/>
    <s v="CR"/>
    <n v="1"/>
    <x v="1"/>
    <s v="N"/>
    <n v="7219"/>
    <n v="899"/>
    <n v="611"/>
    <n v="1"/>
    <x v="2173"/>
    <n v="0"/>
    <n v="288"/>
    <n v="288"/>
    <n v="4875"/>
    <n v="5163"/>
    <n v="3"/>
    <n v="0"/>
    <n v="0"/>
    <n v="0.17543430660990764"/>
    <n v="0.82456569339009234"/>
    <n v="0"/>
    <n v="0"/>
    <n v="157.84"/>
    <n v="741.87"/>
  </r>
  <r>
    <n v="1999"/>
    <x v="21"/>
    <n v="1995"/>
    <n v="21"/>
    <x v="20"/>
    <s v="US"/>
    <s v="CR"/>
    <n v="1"/>
    <x v="2"/>
    <s v="N"/>
    <n v="325"/>
    <n v="0"/>
    <n v="0"/>
    <n v="1"/>
    <x v="55"/>
    <n v="0"/>
    <n v="0"/>
    <n v="0"/>
    <n v="291"/>
    <n v="291"/>
    <n v="4"/>
    <n v="0"/>
    <n v="0"/>
    <n v="0"/>
    <n v="1"/>
    <n v="0"/>
    <n v="0"/>
    <n v="0"/>
    <n v="0.49000000000000005"/>
  </r>
  <r>
    <n v="1999"/>
    <x v="24"/>
    <n v="1998"/>
    <n v="22"/>
    <x v="21"/>
    <s v="US"/>
    <s v="CR"/>
    <n v="1"/>
    <x v="4"/>
    <s v="Y"/>
    <n v="92450"/>
    <n v="1420"/>
    <n v="1181"/>
    <n v="0.59770000000000001"/>
    <x v="406"/>
    <n v="0"/>
    <n v="238"/>
    <n v="238"/>
    <n v="1764"/>
    <n v="2002"/>
    <n v="1"/>
    <n v="0.35903195369601038"/>
    <n v="0.29949724682786688"/>
    <n v="1.8075173569547527E-2"/>
    <n v="0.32339562590657522"/>
    <n v="509.89"/>
    <n v="425.34"/>
    <n v="25.67"/>
    <n v="459.28"/>
  </r>
  <r>
    <n v="1999"/>
    <x v="23"/>
    <n v="1997"/>
    <n v="22"/>
    <x v="21"/>
    <s v="US"/>
    <s v="CR"/>
    <n v="1"/>
    <x v="0"/>
    <s v="N"/>
    <n v="62419"/>
    <n v="8136"/>
    <n v="5863"/>
    <n v="0.83740000000000003"/>
    <x v="2174"/>
    <n v="0"/>
    <n v="2272"/>
    <n v="2272"/>
    <n v="8281"/>
    <n v="10553"/>
    <n v="2"/>
    <n v="4.9926255500110608E-2"/>
    <n v="1.9042058946436912E-2"/>
    <n v="4.1124849438312724E-2"/>
    <n v="0.88990683611513977"/>
    <n v="406.21"/>
    <n v="154.93"/>
    <n v="334.6"/>
    <n v="7240.4600000000009"/>
  </r>
  <r>
    <n v="1999"/>
    <x v="22"/>
    <n v="1996"/>
    <n v="22"/>
    <x v="21"/>
    <s v="US"/>
    <s v="CR"/>
    <n v="1"/>
    <x v="1"/>
    <s v="N"/>
    <n v="30266"/>
    <n v="6184"/>
    <n v="4631"/>
    <n v="0.98599999999999999"/>
    <x v="2175"/>
    <n v="49"/>
    <n v="1503"/>
    <n v="1552"/>
    <n v="15279"/>
    <n v="16831"/>
    <n v="3"/>
    <n v="0.1623110556306554"/>
    <n v="8.7200615746819379E-2"/>
    <n v="7.3834640932934043E-2"/>
    <n v="0.67665368768959111"/>
    <n v="1003.7900000000001"/>
    <n v="539.28"/>
    <n v="456.62"/>
    <n v="4184.67"/>
  </r>
  <r>
    <n v="1999"/>
    <x v="21"/>
    <n v="1995"/>
    <n v="22"/>
    <x v="21"/>
    <s v="US"/>
    <s v="CR"/>
    <n v="1"/>
    <x v="2"/>
    <s v="N"/>
    <n v="1832"/>
    <n v="113"/>
    <n v="109"/>
    <n v="1"/>
    <x v="1640"/>
    <n v="1"/>
    <n v="2"/>
    <n v="3"/>
    <n v="1535"/>
    <n v="1538"/>
    <n v="4"/>
    <n v="9.9718111346018296E-2"/>
    <n v="7.928118393234671E-4"/>
    <n v="0.52448907681465817"/>
    <n v="0.37499999999999989"/>
    <n v="11.319999999999999"/>
    <n v="0.09"/>
    <n v="59.54"/>
    <n v="42.569999999999993"/>
  </r>
  <r>
    <n v="1999"/>
    <x v="24"/>
    <n v="1998"/>
    <n v="23"/>
    <x v="22"/>
    <s v="US"/>
    <s v="CR"/>
    <n v="0"/>
    <x v="4"/>
    <s v="Y"/>
    <n v="78209"/>
    <n v="1400"/>
    <n v="1344"/>
    <n v="0.56679999999999997"/>
    <x v="1079"/>
    <n v="0"/>
    <n v="55"/>
    <n v="55"/>
    <n v="2456"/>
    <n v="2511"/>
    <n v="1"/>
    <n v="0.30803013532331208"/>
    <n v="0.2569571892741101"/>
    <n v="3.6140964758810297E-2"/>
    <n v="0.3988717106437677"/>
    <n v="431.35"/>
    <n v="359.83000000000004"/>
    <n v="50.61"/>
    <n v="558.56000000000006"/>
  </r>
  <r>
    <n v="1999"/>
    <x v="23"/>
    <n v="1997"/>
    <n v="23"/>
    <x v="22"/>
    <s v="US"/>
    <s v="CR"/>
    <n v="0"/>
    <x v="0"/>
    <s v="N"/>
    <n v="23712"/>
    <n v="725"/>
    <n v="701"/>
    <n v="0.77370000000000005"/>
    <x v="2176"/>
    <n v="0"/>
    <n v="23"/>
    <n v="23"/>
    <n v="1340"/>
    <n v="1363"/>
    <n v="2"/>
    <n v="0.23224134127509377"/>
    <n v="8.7690271343481146E-2"/>
    <n v="7.2482351643503196E-2"/>
    <n v="0.60758603573792191"/>
    <n v="168.44"/>
    <n v="63.6"/>
    <n v="52.57"/>
    <n v="440.67"/>
  </r>
  <r>
    <n v="1999"/>
    <x v="22"/>
    <n v="1996"/>
    <n v="23"/>
    <x v="22"/>
    <s v="US"/>
    <s v="CR"/>
    <n v="0"/>
    <x v="1"/>
    <s v="N"/>
    <n v="4526"/>
    <n v="401"/>
    <n v="317"/>
    <n v="0.9405"/>
    <x v="379"/>
    <n v="79"/>
    <n v="4"/>
    <n v="84"/>
    <n v="1290"/>
    <n v="1374"/>
    <n v="3"/>
    <n v="0.35933300149328029"/>
    <n v="0.18078646092583378"/>
    <n v="6.7297162767546048E-2"/>
    <n v="0.39258337481334005"/>
    <n v="144.38"/>
    <n v="72.64"/>
    <n v="27.04"/>
    <n v="157.74"/>
  </r>
  <r>
    <n v="1999"/>
    <x v="21"/>
    <n v="1995"/>
    <n v="23"/>
    <x v="22"/>
    <s v="US"/>
    <s v="CR"/>
    <n v="0"/>
    <x v="2"/>
    <s v="N"/>
    <n v="2116"/>
    <n v="229"/>
    <n v="225"/>
    <n v="1"/>
    <x v="2177"/>
    <n v="0"/>
    <n v="3"/>
    <n v="3"/>
    <n v="1675"/>
    <n v="1678"/>
    <n v="4"/>
    <n v="0.87353313266151922"/>
    <n v="3.3983335514548713E-2"/>
    <n v="4.3624307464119012E-5"/>
    <n v="9.2439907516468175E-2"/>
    <n v="200.24"/>
    <n v="7.79"/>
    <n v="0.01"/>
    <n v="21.189999999999998"/>
  </r>
  <r>
    <n v="1999"/>
    <x v="23"/>
    <n v="1998"/>
    <n v="24"/>
    <x v="23"/>
    <s v="US"/>
    <s v="CR"/>
    <n v="2"/>
    <x v="0"/>
    <s v="Y"/>
    <n v="235851"/>
    <n v="6056"/>
    <n v="5963"/>
    <n v="0.60740000000000005"/>
    <x v="2178"/>
    <n v="0"/>
    <n v="93"/>
    <n v="93"/>
    <n v="408"/>
    <n v="501"/>
    <n v="1"/>
    <n v="0.2515168575499469"/>
    <n v="0.42308562258437854"/>
    <n v="6.5698299303442495E-2"/>
    <n v="0.25969922056223199"/>
    <n v="1523.42"/>
    <n v="2562.6000000000004"/>
    <n v="397.93"/>
    <n v="1572.98"/>
  </r>
  <r>
    <n v="1999"/>
    <x v="22"/>
    <n v="1997"/>
    <n v="24"/>
    <x v="23"/>
    <s v="US"/>
    <s v="CR"/>
    <n v="2"/>
    <x v="1"/>
    <s v="N"/>
    <n v="100603"/>
    <n v="13091"/>
    <n v="6809"/>
    <n v="0.89149999999999996"/>
    <x v="2179"/>
    <n v="0"/>
    <n v="6281"/>
    <n v="6281"/>
    <n v="23349"/>
    <n v="29630"/>
    <n v="2"/>
    <n v="0.29423842850398962"/>
    <n v="0.14901284983370533"/>
    <n v="1.9608562074428511E-2"/>
    <n v="0.53714015958787642"/>
    <n v="3851.9399999999996"/>
    <n v="1950.76"/>
    <n v="256.70000000000005"/>
    <n v="7031.8200000000006"/>
  </r>
  <r>
    <n v="1999"/>
    <x v="21"/>
    <n v="1996"/>
    <n v="24"/>
    <x v="23"/>
    <s v="US"/>
    <s v="CR"/>
    <n v="2"/>
    <x v="2"/>
    <s v="N"/>
    <n v="28064"/>
    <n v="16022"/>
    <n v="577"/>
    <n v="0.99719999999999998"/>
    <x v="2180"/>
    <n v="0"/>
    <n v="15444"/>
    <n v="15444"/>
    <n v="5827"/>
    <n v="21271"/>
    <n v="3"/>
    <n v="7.8563587013166965E-3"/>
    <n v="7.3158751745181373E-3"/>
    <n v="1.1159174895101884E-3"/>
    <n v="0.983711848634655"/>
    <n v="125.88"/>
    <n v="117.22"/>
    <n v="17.88"/>
    <n v="15761.71"/>
  </r>
  <r>
    <n v="1999"/>
    <x v="20"/>
    <n v="1995"/>
    <n v="24"/>
    <x v="23"/>
    <s v="US"/>
    <s v="CR"/>
    <n v="2"/>
    <x v="3"/>
    <s v="N"/>
    <n v="583"/>
    <n v="354"/>
    <n v="0"/>
    <n v="1"/>
    <x v="55"/>
    <n v="0"/>
    <n v="354"/>
    <n v="354"/>
    <n v="170"/>
    <n v="524"/>
    <n v="4"/>
    <n v="1.6939103921402557E-4"/>
    <n v="8.4695519607012773E-5"/>
    <n v="0"/>
    <n v="0.99974591344117891"/>
    <n v="6.0000000000000005E-2"/>
    <n v="0.03"/>
    <n v="0"/>
    <n v="354.12"/>
  </r>
  <r>
    <n v="1999"/>
    <x v="23"/>
    <n v="1998"/>
    <n v="25"/>
    <x v="24"/>
    <s v="US"/>
    <s v="CR"/>
    <n v="2"/>
    <x v="0"/>
    <s v="Y"/>
    <n v="29398"/>
    <n v="1753"/>
    <n v="1491"/>
    <n v="0.6794"/>
    <x v="2181"/>
    <n v="0"/>
    <n v="261"/>
    <n v="261"/>
    <n v="1010"/>
    <n v="1271"/>
    <n v="1"/>
    <n v="9.2487593405966573E-2"/>
    <n v="0.12572015287205524"/>
    <n v="3.8497518681193318E-2"/>
    <n v="0.74329473504078503"/>
    <n v="162.13999999999999"/>
    <n v="220.4"/>
    <n v="67.490000000000009"/>
    <n v="1303.0700000000002"/>
  </r>
  <r>
    <n v="1999"/>
    <x v="22"/>
    <n v="1997"/>
    <n v="25"/>
    <x v="24"/>
    <s v="US"/>
    <s v="CR"/>
    <n v="2"/>
    <x v="1"/>
    <s v="N"/>
    <n v="8147"/>
    <n v="1700"/>
    <n v="1005"/>
    <n v="0.93149999999999999"/>
    <x v="785"/>
    <n v="0"/>
    <n v="694"/>
    <n v="694"/>
    <n v="2398"/>
    <n v="3092"/>
    <n v="2"/>
    <n v="5.6550839881428505E-2"/>
    <n v="4.4046722815602513E-2"/>
    <n v="2.3090857761257237E-2"/>
    <n v="0.8763115795417119"/>
    <n v="96.149999999999991"/>
    <n v="74.89"/>
    <n v="39.26"/>
    <n v="1489.94"/>
  </r>
  <r>
    <n v="1999"/>
    <x v="21"/>
    <n v="1996"/>
    <n v="25"/>
    <x v="24"/>
    <s v="US"/>
    <s v="CR"/>
    <n v="2"/>
    <x v="2"/>
    <s v="N"/>
    <n v="1434"/>
    <n v="474"/>
    <n v="31"/>
    <n v="0.999"/>
    <x v="1390"/>
    <n v="0"/>
    <n v="443"/>
    <n v="443"/>
    <n v="661"/>
    <n v="1104"/>
    <n v="3"/>
    <n v="1.2479183793924828E-2"/>
    <n v="1.6610805455426966E-2"/>
    <n v="7.6308522523661961E-3"/>
    <n v="0.96327915849828194"/>
    <n v="5.92"/>
    <n v="7.88"/>
    <n v="3.62"/>
    <n v="456.97"/>
  </r>
  <r>
    <n v="1999"/>
    <x v="20"/>
    <n v="1995"/>
    <n v="25"/>
    <x v="24"/>
    <s v="US"/>
    <s v="CR"/>
    <n v="2"/>
    <x v="3"/>
    <s v="N"/>
    <n v="11"/>
    <n v="0"/>
    <n v="0"/>
    <n v="1"/>
    <x v="55"/>
    <n v="0"/>
    <n v="0"/>
    <n v="0"/>
    <n v="9"/>
    <n v="9"/>
    <n v="4"/>
    <n v="0"/>
    <n v="0"/>
    <n v="0"/>
    <n v="1"/>
    <n v="0"/>
    <n v="0"/>
    <n v="0"/>
    <n v="0.02"/>
  </r>
  <r>
    <n v="1999"/>
    <x v="24"/>
    <n v="1998"/>
    <n v="26"/>
    <x v="25"/>
    <s v="US"/>
    <s v="CR"/>
    <n v="0"/>
    <x v="4"/>
    <s v="Y"/>
    <n v="275282"/>
    <n v="5011"/>
    <n v="4621"/>
    <n v="0.54830000000000001"/>
    <x v="2182"/>
    <n v="0"/>
    <n v="389"/>
    <n v="389"/>
    <n v="2964"/>
    <n v="3353"/>
    <n v="1"/>
    <n v="0.30297793538061824"/>
    <n v="0.35445473031355823"/>
    <n v="1.5253861857163669E-2"/>
    <n v="0.32731347244865994"/>
    <n v="1518.2800000000002"/>
    <n v="1776.2399999999998"/>
    <n v="76.44"/>
    <n v="1640.23"/>
  </r>
  <r>
    <n v="1999"/>
    <x v="23"/>
    <n v="1997"/>
    <n v="26"/>
    <x v="25"/>
    <s v="US"/>
    <s v="CR"/>
    <n v="0"/>
    <x v="0"/>
    <s v="N"/>
    <n v="83885"/>
    <n v="1842"/>
    <n v="1696"/>
    <n v="0.76549999999999996"/>
    <x v="2000"/>
    <n v="0"/>
    <n v="146"/>
    <n v="146"/>
    <n v="919"/>
    <n v="1065"/>
    <n v="2"/>
    <n v="0.29621530698065601"/>
    <n v="0.27642095553324836"/>
    <n v="9.9481809056132839E-2"/>
    <n v="0.32788192842996289"/>
    <n v="545.91"/>
    <n v="509.43"/>
    <n v="183.34"/>
    <n v="604.2700000000001"/>
  </r>
  <r>
    <n v="1999"/>
    <x v="22"/>
    <n v="1996"/>
    <n v="26"/>
    <x v="25"/>
    <s v="US"/>
    <s v="CR"/>
    <n v="0"/>
    <x v="1"/>
    <s v="N"/>
    <n v="34425"/>
    <n v="5133"/>
    <n v="4923"/>
    <n v="0.94969999999999999"/>
    <x v="2183"/>
    <n v="23"/>
    <n v="186"/>
    <n v="210"/>
    <n v="8320"/>
    <n v="8530"/>
    <n v="3"/>
    <n v="0.55504254722274171"/>
    <n v="0.26083941150801077"/>
    <n v="7.917212143881304E-2"/>
    <n v="0.10494591983043453"/>
    <n v="2849.1"/>
    <n v="1338.92"/>
    <n v="406.4"/>
    <n v="538.70000000000005"/>
  </r>
  <r>
    <n v="1999"/>
    <x v="21"/>
    <n v="1995"/>
    <n v="26"/>
    <x v="25"/>
    <s v="US"/>
    <s v="CR"/>
    <n v="0"/>
    <x v="2"/>
    <s v="N"/>
    <n v="9638"/>
    <n v="811"/>
    <n v="795"/>
    <n v="1"/>
    <x v="2184"/>
    <n v="5"/>
    <n v="11"/>
    <n v="16"/>
    <n v="5935"/>
    <n v="5951"/>
    <n v="4"/>
    <n v="0.63739146499168664"/>
    <n v="0.32426873575959114"/>
    <n v="4.9264117248599049E-5"/>
    <n v="3.8290535131473603E-2"/>
    <n v="517.53"/>
    <n v="263.29000000000002"/>
    <n v="0.04"/>
    <n v="31.089999999999996"/>
  </r>
  <r>
    <n v="1999"/>
    <x v="24"/>
    <n v="1998"/>
    <n v="27"/>
    <x v="26"/>
    <s v="US"/>
    <s v="OR"/>
    <n v="0"/>
    <x v="4"/>
    <s v="Y"/>
    <n v="724914"/>
    <n v="7434"/>
    <n v="6490"/>
    <n v="0.57969999999999999"/>
    <x v="2185"/>
    <n v="0"/>
    <n v="944"/>
    <n v="944"/>
    <n v="9338"/>
    <n v="10282"/>
    <n v="1"/>
    <n v="0.55149830995425519"/>
    <n v="0.14329408948028907"/>
    <n v="3.4476126170354997E-2"/>
    <n v="0.27073147439510081"/>
    <n v="4100.2300000000005"/>
    <n v="1065.3499999999999"/>
    <n v="256.32"/>
    <n v="2012.81"/>
  </r>
  <r>
    <n v="1999"/>
    <x v="23"/>
    <n v="1997"/>
    <n v="27"/>
    <x v="26"/>
    <s v="US"/>
    <s v="OR"/>
    <n v="0"/>
    <x v="0"/>
    <s v="N"/>
    <n v="143034"/>
    <n v="8542"/>
    <n v="6770"/>
    <n v="0.81920000000000004"/>
    <x v="2186"/>
    <n v="0"/>
    <n v="1771"/>
    <n v="1771"/>
    <n v="16254"/>
    <n v="18025"/>
    <n v="2"/>
    <n v="0.36231828068770616"/>
    <n v="0.30197541096836578"/>
    <n v="4.1521794610642447E-2"/>
    <n v="0.29418451373328558"/>
    <n v="3094.93"/>
    <n v="2579.48"/>
    <n v="354.68"/>
    <n v="2512.9300000000003"/>
  </r>
  <r>
    <n v="1999"/>
    <x v="22"/>
    <n v="1996"/>
    <n v="27"/>
    <x v="26"/>
    <s v="US"/>
    <s v="OR"/>
    <n v="0"/>
    <x v="1"/>
    <s v="N"/>
    <n v="129693"/>
    <n v="25083"/>
    <n v="16757"/>
    <n v="0.94269999999999998"/>
    <x v="446"/>
    <n v="549"/>
    <n v="7777"/>
    <n v="8326"/>
    <n v="32544"/>
    <n v="40870"/>
    <n v="3"/>
    <n v="0.46036549023922829"/>
    <n v="0.18860911744221412"/>
    <n v="2.1356210459675395E-2"/>
    <n v="0.32966918185888211"/>
    <n v="11547.61"/>
    <n v="4730.99"/>
    <n v="535.69000000000005"/>
    <n v="8269.2800000000007"/>
  </r>
  <r>
    <n v="1999"/>
    <x v="21"/>
    <n v="1995"/>
    <n v="27"/>
    <x v="26"/>
    <s v="US"/>
    <s v="OR"/>
    <n v="0"/>
    <x v="2"/>
    <s v="N"/>
    <n v="58887"/>
    <n v="19993"/>
    <n v="11433"/>
    <n v="1"/>
    <x v="2187"/>
    <n v="261"/>
    <n v="8298"/>
    <n v="8560"/>
    <n v="33004"/>
    <n v="41564"/>
    <n v="4"/>
    <n v="0.40855260854560643"/>
    <n v="0.15601658505844285"/>
    <n v="5.8527850994553347E-3"/>
    <n v="0.42957802129649542"/>
    <n v="8168.5599999999995"/>
    <n v="3119.38"/>
    <n v="117.02"/>
    <n v="8588.9399999999987"/>
  </r>
  <r>
    <n v="1999"/>
    <x v="24"/>
    <n v="1998"/>
    <n v="28"/>
    <x v="27"/>
    <s v="US"/>
    <s v="WA"/>
    <n v="0"/>
    <x v="4"/>
    <s v="Y"/>
    <n v="134620"/>
    <n v="3026"/>
    <n v="1889"/>
    <n v="0.61399999999999999"/>
    <x v="628"/>
    <n v="0"/>
    <n v="1137"/>
    <n v="1137"/>
    <n v="7003"/>
    <n v="8140"/>
    <n v="1"/>
    <n v="0.40474939442907798"/>
    <n v="5.2130320845188649E-2"/>
    <n v="1.2352655424362291E-2"/>
    <n v="0.53076762930137122"/>
    <n v="1224.8"/>
    <n v="157.75"/>
    <n v="37.379999999999995"/>
    <n v="1606.14"/>
  </r>
  <r>
    <n v="1999"/>
    <x v="23"/>
    <n v="1997"/>
    <n v="28"/>
    <x v="27"/>
    <s v="US"/>
    <s v="WA"/>
    <n v="0"/>
    <x v="0"/>
    <s v="N"/>
    <n v="58679"/>
    <n v="4959"/>
    <n v="3284"/>
    <n v="0.81369999999999998"/>
    <x v="2188"/>
    <n v="0"/>
    <n v="1674"/>
    <n v="1674"/>
    <n v="6387"/>
    <n v="8061"/>
    <n v="2"/>
    <n v="0.23350702146365859"/>
    <n v="0.14625898352113698"/>
    <n v="4.3358848818732504E-2"/>
    <n v="0.57687514619647184"/>
    <n v="1157.98"/>
    <n v="725.31"/>
    <n v="215.01999999999998"/>
    <n v="2860.7699999999995"/>
  </r>
  <r>
    <n v="1999"/>
    <x v="22"/>
    <n v="1996"/>
    <n v="28"/>
    <x v="27"/>
    <s v="US"/>
    <s v="WA"/>
    <n v="0"/>
    <x v="1"/>
    <s v="N"/>
    <n v="33801"/>
    <n v="8001"/>
    <n v="2722"/>
    <n v="0.95389999999999997"/>
    <x v="2189"/>
    <n v="218"/>
    <n v="5060"/>
    <n v="5279"/>
    <n v="7830"/>
    <n v="13109"/>
    <n v="3"/>
    <n v="0.21277810895284946"/>
    <n v="0.12011907305972024"/>
    <n v="1.5029099666200524E-2"/>
    <n v="0.65207371832122984"/>
    <n v="1702.6100000000001"/>
    <n v="961.17"/>
    <n v="120.26"/>
    <n v="5217.7699999999995"/>
  </r>
  <r>
    <n v="1999"/>
    <x v="21"/>
    <n v="1995"/>
    <n v="28"/>
    <x v="27"/>
    <s v="US"/>
    <s v="WA"/>
    <n v="0"/>
    <x v="2"/>
    <s v="N"/>
    <n v="14059"/>
    <n v="5178"/>
    <n v="2816"/>
    <n v="1"/>
    <x v="2190"/>
    <n v="46"/>
    <n v="2316"/>
    <n v="2362"/>
    <n v="7474"/>
    <n v="9836"/>
    <n v="4"/>
    <n v="0.39919518345878025"/>
    <n v="0.1410475745440081"/>
    <n v="3.1763992569735964E-3"/>
    <n v="0.45658084274023819"/>
    <n v="2067.36"/>
    <n v="730.46"/>
    <n v="16.45"/>
    <n v="2364.5500000000002"/>
  </r>
  <r>
    <n v="1999"/>
    <x v="24"/>
    <n v="1998"/>
    <n v="29"/>
    <x v="28"/>
    <s v="US"/>
    <s v="CR"/>
    <n v="0"/>
    <x v="4"/>
    <s v="Y"/>
    <n v="23251"/>
    <n v="383"/>
    <n v="307"/>
    <n v="0.6018"/>
    <x v="1998"/>
    <n v="0"/>
    <n v="75"/>
    <n v="75"/>
    <n v="491"/>
    <n v="566"/>
    <n v="1"/>
    <n v="0.34786467578573671"/>
    <n v="7.1133966795447437E-2"/>
    <n v="1.6863318366920753E-2"/>
    <n v="0.56413803905189519"/>
    <n v="133.26"/>
    <n v="27.25"/>
    <n v="6.4600000000000009"/>
    <n v="216.10999999999999"/>
  </r>
  <r>
    <n v="1999"/>
    <x v="23"/>
    <n v="1997"/>
    <n v="29"/>
    <x v="28"/>
    <s v="US"/>
    <s v="CR"/>
    <n v="0"/>
    <x v="0"/>
    <s v="N"/>
    <n v="7550"/>
    <n v="643"/>
    <n v="487"/>
    <n v="0.81859999999999999"/>
    <x v="1691"/>
    <n v="0"/>
    <n v="155"/>
    <n v="155"/>
    <n v="482"/>
    <n v="637"/>
    <n v="2"/>
    <n v="0.11400904611654257"/>
    <n v="4.2463901021185323E-2"/>
    <n v="7.3752273186502321E-2"/>
    <n v="0.76977477967576979"/>
    <n v="73.349999999999994"/>
    <n v="27.32"/>
    <n v="47.45"/>
    <n v="495.25"/>
  </r>
  <r>
    <n v="1999"/>
    <x v="22"/>
    <n v="1996"/>
    <n v="29"/>
    <x v="28"/>
    <s v="US"/>
    <s v="CR"/>
    <n v="0"/>
    <x v="1"/>
    <s v="N"/>
    <n v="1535"/>
    <n v="448"/>
    <n v="177"/>
    <n v="0.96499999999999997"/>
    <x v="2191"/>
    <n v="0"/>
    <n v="270"/>
    <n v="270"/>
    <n v="240"/>
    <n v="510"/>
    <n v="3"/>
    <n v="0.10043297772619739"/>
    <n v="4.6176851314556087E-2"/>
    <n v="6.6174173101816711E-2"/>
    <n v="0.78721599785742991"/>
    <n v="45"/>
    <n v="20.69"/>
    <n v="29.65"/>
    <n v="352.72"/>
  </r>
  <r>
    <n v="1999"/>
    <x v="21"/>
    <n v="1995"/>
    <n v="29"/>
    <x v="28"/>
    <s v="US"/>
    <s v="CR"/>
    <n v="0"/>
    <x v="2"/>
    <s v="N"/>
    <n v="316"/>
    <n v="106"/>
    <n v="53"/>
    <n v="1"/>
    <x v="2192"/>
    <n v="0"/>
    <n v="52"/>
    <n v="52"/>
    <n v="104"/>
    <n v="156"/>
    <n v="4"/>
    <n v="0.26787901630076322"/>
    <n v="0.11957033826439273"/>
    <n v="3.4674455856025625E-2"/>
    <n v="0.57787618957881848"/>
    <n v="28.43"/>
    <n v="12.69"/>
    <n v="3.6799999999999997"/>
    <n v="61.33"/>
  </r>
  <r>
    <n v="1999"/>
    <x v="24"/>
    <n v="1998"/>
    <n v="30"/>
    <x v="29"/>
    <s v="US"/>
    <s v="CR"/>
    <n v="1"/>
    <x v="4"/>
    <s v="Y"/>
    <n v="230333"/>
    <n v="4580"/>
    <n v="3948"/>
    <n v="0.56420000000000003"/>
    <x v="2193"/>
    <n v="0"/>
    <n v="631"/>
    <n v="631"/>
    <n v="2855"/>
    <n v="3486"/>
    <n v="1"/>
    <n v="0.28441254227001728"/>
    <n v="0.23134170328794693"/>
    <n v="1.443238652860826E-2"/>
    <n v="0.46981336791342748"/>
    <n v="1302.8000000000002"/>
    <n v="1059.6999999999998"/>
    <n v="66.11"/>
    <n v="2152.06"/>
  </r>
  <r>
    <n v="1999"/>
    <x v="23"/>
    <n v="1997"/>
    <n v="30"/>
    <x v="29"/>
    <s v="US"/>
    <s v="CR"/>
    <n v="1"/>
    <x v="0"/>
    <s v="N"/>
    <n v="67568"/>
    <n v="3283"/>
    <n v="2327"/>
    <n v="0.78939999999999999"/>
    <x v="2194"/>
    <n v="0"/>
    <n v="955"/>
    <n v="955"/>
    <n v="3984"/>
    <n v="4939"/>
    <n v="2"/>
    <n v="0.34030986267242086"/>
    <n v="9.5733373129600813E-2"/>
    <n v="7.4901245359217161E-2"/>
    <n v="0.48905551883876119"/>
    <n v="1117.3699999999999"/>
    <n v="314.33"/>
    <n v="245.93"/>
    <n v="1605.76"/>
  </r>
  <r>
    <n v="1999"/>
    <x v="22"/>
    <n v="1996"/>
    <n v="30"/>
    <x v="29"/>
    <s v="US"/>
    <s v="CR"/>
    <n v="1"/>
    <x v="1"/>
    <s v="N"/>
    <n v="85399"/>
    <n v="15082"/>
    <n v="10391"/>
    <n v="0.95420000000000005"/>
    <x v="2195"/>
    <n v="515"/>
    <n v="4175"/>
    <n v="4690"/>
    <n v="26735"/>
    <n v="31425"/>
    <n v="3"/>
    <n v="0.47116685142654074"/>
    <n v="0.1402380485114012"/>
    <n v="2.9764683105875368E-2"/>
    <n v="0.35883041695618278"/>
    <n v="7106.44"/>
    <n v="2115.16"/>
    <n v="448.93"/>
    <n v="5412.11"/>
  </r>
  <r>
    <n v="1999"/>
    <x v="21"/>
    <n v="1995"/>
    <n v="30"/>
    <x v="29"/>
    <s v="US"/>
    <s v="CR"/>
    <n v="1"/>
    <x v="2"/>
    <s v="N"/>
    <n v="11576"/>
    <n v="2434"/>
    <n v="1852"/>
    <n v="1"/>
    <x v="2196"/>
    <n v="18"/>
    <n v="563"/>
    <n v="582"/>
    <n v="7983"/>
    <n v="8565"/>
    <n v="4"/>
    <n v="0.6062345983242976"/>
    <n v="0.11793576474453753"/>
    <n v="1.6687202234269751E-2"/>
    <n v="0.25914243469689502"/>
    <n v="1476.06"/>
    <n v="287.14999999999998"/>
    <n v="40.629999999999995"/>
    <n v="630.96"/>
  </r>
  <r>
    <n v="2000"/>
    <x v="24"/>
    <n v="1999"/>
    <n v="1"/>
    <x v="0"/>
    <s v="US"/>
    <s v="AK"/>
    <n v="3"/>
    <x v="0"/>
    <s v="Y"/>
    <n v="54097"/>
    <n v="473"/>
    <n v="473"/>
    <n v="0.57320000000000004"/>
    <x v="2197"/>
    <n v="0"/>
    <n v="0"/>
    <n v="0"/>
    <n v="383"/>
    <n v="383"/>
    <n v="1"/>
    <n v="0.64145599053014291"/>
    <n v="0.28813308531326626"/>
    <n v="0"/>
    <n v="7.0410924156590837E-2"/>
    <n v="303.45999999999998"/>
    <n v="136.31"/>
    <n v="0"/>
    <n v="33.309999999999995"/>
  </r>
  <r>
    <n v="2000"/>
    <x v="23"/>
    <n v="1998"/>
    <n v="1"/>
    <x v="0"/>
    <s v="US"/>
    <s v="AK"/>
    <n v="3"/>
    <x v="1"/>
    <s v="N"/>
    <n v="60977"/>
    <n v="3706"/>
    <n v="3706"/>
    <n v="0.81589999999999996"/>
    <x v="2198"/>
    <n v="0"/>
    <n v="0"/>
    <n v="0"/>
    <n v="6548"/>
    <n v="6548"/>
    <n v="2"/>
    <n v="0.97965663661427738"/>
    <n v="7.8961708831733601E-3"/>
    <n v="0"/>
    <n v="1.244719250254933E-2"/>
    <n v="3631.45"/>
    <n v="29.27"/>
    <n v="0"/>
    <n v="46.14"/>
  </r>
  <r>
    <n v="2000"/>
    <x v="22"/>
    <n v="1997"/>
    <n v="1"/>
    <x v="0"/>
    <s v="US"/>
    <s v="AK"/>
    <n v="3"/>
    <x v="2"/>
    <s v="N"/>
    <n v="21928"/>
    <n v="4215"/>
    <n v="3962"/>
    <n v="0.9738"/>
    <x v="2199"/>
    <n v="252"/>
    <n v="0"/>
    <n v="252"/>
    <n v="9769"/>
    <n v="10021"/>
    <n v="3"/>
    <n v="0.9887038886424504"/>
    <n v="4.6493864470385079E-3"/>
    <n v="0"/>
    <n v="6.6467249105111714E-3"/>
    <n v="4167.99"/>
    <n v="19.600000000000001"/>
    <n v="0"/>
    <n v="28.019999999999996"/>
  </r>
  <r>
    <n v="2000"/>
    <x v="21"/>
    <n v="1996"/>
    <n v="1"/>
    <x v="0"/>
    <s v="US"/>
    <s v="AK"/>
    <n v="3"/>
    <x v="3"/>
    <s v="N"/>
    <n v="4013"/>
    <n v="962"/>
    <n v="918"/>
    <n v="1"/>
    <x v="1179"/>
    <n v="43"/>
    <n v="0"/>
    <n v="43"/>
    <n v="2649"/>
    <n v="2692"/>
    <n v="4"/>
    <n v="0.98934533585580342"/>
    <n v="2.7026465146254758E-4"/>
    <n v="0"/>
    <n v="1.0384399492734038E-2"/>
    <n v="951.77"/>
    <n v="0.26"/>
    <n v="0"/>
    <n v="9.99"/>
  </r>
  <r>
    <n v="2000"/>
    <x v="24"/>
    <n v="1999"/>
    <n v="2"/>
    <x v="1"/>
    <s v="CA"/>
    <s v="BC"/>
    <n v="3"/>
    <x v="0"/>
    <s v="Y"/>
    <n v="852615"/>
    <n v="105909"/>
    <n v="105909"/>
    <n v="0.58779999999999999"/>
    <x v="2200"/>
    <n v="0"/>
    <n v="0"/>
    <n v="0"/>
    <n v="20849"/>
    <n v="20849"/>
    <n v="1"/>
    <n v="0.10147523675339519"/>
    <n v="0.84596804940960124"/>
    <n v="8.5743733959224543E-3"/>
    <n v="4.3982340441081076E-2"/>
    <n v="10747.22"/>
    <n v="89596.29"/>
    <n v="908.11"/>
    <n v="4658.16"/>
  </r>
  <r>
    <n v="2000"/>
    <x v="23"/>
    <n v="1998"/>
    <n v="2"/>
    <x v="1"/>
    <s v="CA"/>
    <s v="BC"/>
    <n v="3"/>
    <x v="1"/>
    <s v="N"/>
    <n v="449457"/>
    <n v="33244"/>
    <n v="33244"/>
    <n v="0.80769999999999997"/>
    <x v="2201"/>
    <n v="0"/>
    <n v="0"/>
    <n v="0"/>
    <n v="40719"/>
    <n v="40719"/>
    <n v="2"/>
    <n v="0.65850638033421627"/>
    <n v="0.15945120282129224"/>
    <n v="9.7252645111919785E-3"/>
    <n v="0.17231715233329942"/>
    <n v="21891.61"/>
    <n v="5300.8499999999995"/>
    <n v="323.31"/>
    <n v="5728.57"/>
  </r>
  <r>
    <n v="2000"/>
    <x v="22"/>
    <n v="1997"/>
    <n v="2"/>
    <x v="1"/>
    <s v="CA"/>
    <s v="BC"/>
    <n v="3"/>
    <x v="2"/>
    <s v="N"/>
    <n v="219878"/>
    <n v="15500"/>
    <n v="13160"/>
    <n v="0.96899999999999997"/>
    <x v="2202"/>
    <n v="2339"/>
    <n v="0"/>
    <n v="2339"/>
    <n v="109960"/>
    <n v="112299"/>
    <n v="3"/>
    <n v="0.53428928847234491"/>
    <n v="0.32273743986301962"/>
    <n v="8.44256430471425E-3"/>
    <n v="0.13453070735992126"/>
    <n v="8281.5"/>
    <n v="5002.4399999999996"/>
    <n v="130.86000000000001"/>
    <n v="2085.23"/>
  </r>
  <r>
    <n v="2000"/>
    <x v="21"/>
    <n v="1996"/>
    <n v="2"/>
    <x v="1"/>
    <s v="CA"/>
    <s v="BC"/>
    <n v="3"/>
    <x v="3"/>
    <s v="N"/>
    <n v="42279"/>
    <n v="5681"/>
    <n v="4685"/>
    <n v="1"/>
    <x v="2203"/>
    <n v="996"/>
    <n v="0"/>
    <n v="996"/>
    <n v="32369"/>
    <n v="33365"/>
    <n v="4"/>
    <n v="0.4126066984635422"/>
    <n v="0.37994860874003422"/>
    <n v="1.6543761769830518E-4"/>
    <n v="0.2072792551787255"/>
    <n v="2344.39"/>
    <n v="2158.83"/>
    <n v="0.94000000000000006"/>
    <n v="1177.7400000000002"/>
  </r>
  <r>
    <n v="2000"/>
    <x v="25"/>
    <n v="1999"/>
    <n v="3"/>
    <x v="2"/>
    <s v="CA"/>
    <s v="FR"/>
    <n v="0"/>
    <x v="4"/>
    <s v="Y"/>
    <n v="663504"/>
    <n v="5571"/>
    <n v="5492"/>
    <n v="0.57669999999999999"/>
    <x v="2204"/>
    <n v="0"/>
    <n v="79"/>
    <n v="79"/>
    <n v="10324"/>
    <n v="10403"/>
    <n v="1"/>
    <n v="0.50712663896542132"/>
    <n v="4.644655245138072E-2"/>
    <n v="0.10566559271989734"/>
    <n v="0.3407612158633006"/>
    <n v="2825.38"/>
    <n v="258.77"/>
    <n v="588.70000000000005"/>
    <n v="1898.5"/>
  </r>
  <r>
    <n v="2000"/>
    <x v="24"/>
    <n v="1998"/>
    <n v="3"/>
    <x v="2"/>
    <s v="CA"/>
    <s v="FR"/>
    <n v="0"/>
    <x v="0"/>
    <s v="N"/>
    <n v="310830"/>
    <n v="3894"/>
    <n v="3816"/>
    <n v="0.80740000000000001"/>
    <x v="184"/>
    <n v="0"/>
    <n v="77"/>
    <n v="77"/>
    <n v="30841"/>
    <n v="30918"/>
    <n v="2"/>
    <n v="0.58723739684593779"/>
    <n v="1.8648611175301567E-2"/>
    <n v="3.9798082502708835E-3"/>
    <n v="0.39013418372848974"/>
    <n v="2287.09"/>
    <n v="72.63"/>
    <n v="15.5"/>
    <n v="1519.4399999999998"/>
  </r>
  <r>
    <n v="2000"/>
    <x v="23"/>
    <n v="1997"/>
    <n v="3"/>
    <x v="2"/>
    <s v="CA"/>
    <s v="FR"/>
    <n v="0"/>
    <x v="1"/>
    <s v="N"/>
    <n v="145331"/>
    <n v="17383"/>
    <n v="10999"/>
    <n v="0.96860000000000002"/>
    <x v="2205"/>
    <n v="1865"/>
    <n v="4518"/>
    <n v="6384"/>
    <n v="65823"/>
    <n v="72207"/>
    <n v="3"/>
    <n v="0.53453452071484497"/>
    <n v="2.3800169236955323E-2"/>
    <n v="5.729953733078462E-2"/>
    <n v="0.38436577271741512"/>
    <n v="9292.3000000000011"/>
    <n v="413.74"/>
    <n v="996.09"/>
    <n v="6681.78"/>
  </r>
  <r>
    <n v="2000"/>
    <x v="22"/>
    <n v="1996"/>
    <n v="3"/>
    <x v="2"/>
    <s v="CA"/>
    <s v="FR"/>
    <n v="0"/>
    <x v="2"/>
    <s v="N"/>
    <n v="31807"/>
    <n v="4443"/>
    <n v="3114"/>
    <n v="1"/>
    <x v="2206"/>
    <n v="250"/>
    <n v="1078"/>
    <n v="1328"/>
    <n v="24183"/>
    <n v="25511"/>
    <n v="4"/>
    <n v="0.46441826181875473"/>
    <n v="6.5527834981938496E-2"/>
    <n v="4.3291358608194636E-2"/>
    <n v="0.42676254459111224"/>
    <n v="2063.48"/>
    <n v="291.14999999999998"/>
    <n v="192.35"/>
    <n v="1896.17"/>
  </r>
  <r>
    <n v="2000"/>
    <x v="25"/>
    <n v="1999"/>
    <n v="4"/>
    <x v="3"/>
    <s v="CA"/>
    <s v="FR"/>
    <n v="0"/>
    <x v="4"/>
    <s v="Y"/>
    <n v="740848"/>
    <n v="23403"/>
    <n v="17608"/>
    <n v="0.64100000000000001"/>
    <x v="2207"/>
    <n v="0"/>
    <n v="5794"/>
    <n v="5794"/>
    <n v="36980"/>
    <n v="42774"/>
    <n v="1"/>
    <n v="0.13479865062053081"/>
    <n v="0.11066962635691042"/>
    <n v="2.8087004638224868E-2"/>
    <n v="0.72644471838433367"/>
    <n v="3154.7400000000002"/>
    <n v="2590.04"/>
    <n v="657.33"/>
    <n v="17001.239999999998"/>
  </r>
  <r>
    <n v="2000"/>
    <x v="24"/>
    <n v="1998"/>
    <n v="4"/>
    <x v="3"/>
    <s v="CA"/>
    <s v="FR"/>
    <n v="0"/>
    <x v="0"/>
    <s v="N"/>
    <n v="281091"/>
    <n v="29852"/>
    <n v="26426"/>
    <n v="0.83189999999999997"/>
    <x v="2208"/>
    <n v="0"/>
    <n v="3426"/>
    <n v="3426"/>
    <n v="28563"/>
    <n v="31989"/>
    <n v="2"/>
    <n v="4.738065313166611E-2"/>
    <n v="3.3310465328173734E-3"/>
    <n v="0.38634847088081126"/>
    <n v="0.56293982945470522"/>
    <n v="1414.43"/>
    <n v="99.44"/>
    <n v="11533.460000000001"/>
    <n v="16805.150000000001"/>
  </r>
  <r>
    <n v="2000"/>
    <x v="23"/>
    <n v="1997"/>
    <n v="4"/>
    <x v="3"/>
    <s v="CA"/>
    <s v="FR"/>
    <n v="0"/>
    <x v="1"/>
    <s v="N"/>
    <n v="188371"/>
    <n v="28078"/>
    <n v="27194"/>
    <n v="0.98399999999999999"/>
    <x v="2209"/>
    <n v="217"/>
    <n v="666"/>
    <n v="884"/>
    <n v="102820"/>
    <n v="103704"/>
    <n v="3"/>
    <n v="1.7601204611599659E-2"/>
    <n v="1.1405062046899506E-2"/>
    <n v="0.37332453427430556"/>
    <n v="0.59766919906719518"/>
    <n v="494.22"/>
    <n v="320.23999999999995"/>
    <n v="10482.49"/>
    <n v="16781.809999999998"/>
  </r>
  <r>
    <n v="2000"/>
    <x v="22"/>
    <n v="1996"/>
    <n v="4"/>
    <x v="3"/>
    <s v="CA"/>
    <s v="FR"/>
    <n v="0"/>
    <x v="2"/>
    <s v="N"/>
    <n v="5422"/>
    <n v="44"/>
    <n v="34"/>
    <n v="1"/>
    <x v="2210"/>
    <n v="0"/>
    <n v="9"/>
    <n v="9"/>
    <n v="4835"/>
    <n v="4844"/>
    <n v="4"/>
    <n v="9.6542433767400106E-3"/>
    <n v="2.0431073192635835E-2"/>
    <n v="0.19330938482263132"/>
    <n v="0.77660529860799288"/>
    <n v="0.43000000000000005"/>
    <n v="0.91"/>
    <n v="8.61"/>
    <n v="34.590000000000003"/>
  </r>
  <r>
    <n v="2000"/>
    <x v="25"/>
    <n v="1999"/>
    <n v="5"/>
    <x v="4"/>
    <s v="CA"/>
    <s v="WC"/>
    <n v="1"/>
    <x v="4"/>
    <s v="Y"/>
    <n v="668504"/>
    <n v="7360"/>
    <n v="6958"/>
    <n v="0.58960000000000001"/>
    <x v="2211"/>
    <n v="0"/>
    <n v="401"/>
    <n v="401"/>
    <n v="4879"/>
    <n v="5280"/>
    <n v="1"/>
    <n v="0.40201543710148785"/>
    <n v="0.22931473236424602"/>
    <n v="0"/>
    <n v="0.36866983053426616"/>
    <n v="2958.91"/>
    <n v="1687.8"/>
    <n v="0"/>
    <n v="2713.4800000000005"/>
  </r>
  <r>
    <n v="2000"/>
    <x v="24"/>
    <n v="1998"/>
    <n v="5"/>
    <x v="4"/>
    <s v="CA"/>
    <s v="WC"/>
    <n v="1"/>
    <x v="0"/>
    <s v="N"/>
    <n v="46296"/>
    <n v="1689"/>
    <n v="1510"/>
    <n v="0.80410000000000004"/>
    <x v="2212"/>
    <n v="0"/>
    <n v="179"/>
    <n v="179"/>
    <n v="4949"/>
    <n v="5128"/>
    <n v="2"/>
    <n v="0.6960032201543781"/>
    <n v="6.6285457214566482E-2"/>
    <n v="0"/>
    <n v="0.23771132263105557"/>
    <n v="1175.8"/>
    <n v="111.98"/>
    <n v="0"/>
    <n v="401.58"/>
  </r>
  <r>
    <n v="2000"/>
    <x v="23"/>
    <n v="1997"/>
    <n v="5"/>
    <x v="4"/>
    <s v="CA"/>
    <s v="WC"/>
    <n v="1"/>
    <x v="1"/>
    <s v="N"/>
    <n v="38151"/>
    <n v="6455"/>
    <n v="4362"/>
    <n v="0.97360000000000002"/>
    <x v="2213"/>
    <n v="662"/>
    <n v="1430"/>
    <n v="2092"/>
    <n v="17162"/>
    <n v="19254"/>
    <n v="3"/>
    <n v="0.6851005293300263"/>
    <n v="2.9491908237069205E-2"/>
    <n v="0"/>
    <n v="0.28540756243290416"/>
    <n v="4422.55"/>
    <n v="190.38"/>
    <n v="0"/>
    <n v="1842.3999999999999"/>
  </r>
  <r>
    <n v="2000"/>
    <x v="22"/>
    <n v="1996"/>
    <n v="5"/>
    <x v="4"/>
    <s v="CA"/>
    <s v="WC"/>
    <n v="1"/>
    <x v="2"/>
    <s v="N"/>
    <n v="13910"/>
    <n v="4056"/>
    <n v="2464"/>
    <n v="1"/>
    <x v="2214"/>
    <n v="426"/>
    <n v="1164"/>
    <n v="1591"/>
    <n v="8463"/>
    <n v="10054"/>
    <n v="4"/>
    <n v="0.62474174954513417"/>
    <n v="1.9782354652452826E-2"/>
    <n v="0"/>
    <n v="0.35547589580241323"/>
    <n v="2534.04"/>
    <n v="80.239999999999995"/>
    <n v="0"/>
    <n v="1441.8600000000001"/>
  </r>
  <r>
    <n v="2000"/>
    <x v="25"/>
    <n v="1999"/>
    <n v="6"/>
    <x v="5"/>
    <s v="CA"/>
    <s v="WC"/>
    <n v="0"/>
    <x v="4"/>
    <s v="Y"/>
    <n v="88094"/>
    <n v="969"/>
    <n v="916"/>
    <n v="0.58960000000000001"/>
    <x v="2215"/>
    <n v="0"/>
    <n v="52"/>
    <n v="52"/>
    <n v="643"/>
    <n v="695"/>
    <n v="1"/>
    <n v="0.40200020620682547"/>
    <n v="0.22932261057841016"/>
    <n v="0"/>
    <n v="0.36867718321476439"/>
    <n v="389.9"/>
    <n v="222.42"/>
    <n v="0"/>
    <n v="357.57999999999993"/>
  </r>
  <r>
    <n v="2000"/>
    <x v="24"/>
    <n v="1998"/>
    <n v="6"/>
    <x v="5"/>
    <s v="CA"/>
    <s v="WC"/>
    <n v="0"/>
    <x v="0"/>
    <s v="N"/>
    <n v="6797"/>
    <n v="248"/>
    <n v="221"/>
    <n v="0.80410000000000004"/>
    <x v="2216"/>
    <n v="0"/>
    <n v="26"/>
    <n v="26"/>
    <n v="726"/>
    <n v="752"/>
    <n v="2"/>
    <n v="0.69601677148846963"/>
    <n v="6.6279632317368165E-2"/>
    <n v="0"/>
    <n v="0.23770359619416218"/>
    <n v="172.64000000000001"/>
    <n v="16.440000000000001"/>
    <n v="0"/>
    <n v="58.959999999999994"/>
  </r>
  <r>
    <n v="2000"/>
    <x v="23"/>
    <n v="1997"/>
    <n v="6"/>
    <x v="5"/>
    <s v="CA"/>
    <s v="WC"/>
    <n v="0"/>
    <x v="1"/>
    <s v="N"/>
    <n v="5642"/>
    <n v="954"/>
    <n v="645"/>
    <n v="0.97360000000000002"/>
    <x v="2217"/>
    <n v="97"/>
    <n v="211"/>
    <n v="309"/>
    <n v="2538"/>
    <n v="2847"/>
    <n v="3"/>
    <n v="0.68509925103441061"/>
    <n v="2.9497721678101923E-2"/>
    <n v="0"/>
    <n v="0.28540302728748762"/>
    <n v="654.03000000000009"/>
    <n v="28.16"/>
    <n v="0"/>
    <n v="272.46000000000004"/>
  </r>
  <r>
    <n v="2000"/>
    <x v="22"/>
    <n v="1996"/>
    <n v="6"/>
    <x v="5"/>
    <s v="CA"/>
    <s v="WC"/>
    <n v="0"/>
    <x v="2"/>
    <s v="N"/>
    <n v="2354"/>
    <n v="686"/>
    <n v="416"/>
    <n v="1"/>
    <x v="1489"/>
    <n v="72"/>
    <n v="197"/>
    <n v="269"/>
    <n v="1431"/>
    <n v="1700"/>
    <n v="4"/>
    <n v="0.62472679586186808"/>
    <n v="1.9787265044441209E-2"/>
    <n v="0"/>
    <n v="0.35548593909369081"/>
    <n v="428.75"/>
    <n v="13.58"/>
    <n v="0"/>
    <n v="243.97"/>
  </r>
  <r>
    <n v="2000"/>
    <x v="25"/>
    <n v="1999"/>
    <n v="7"/>
    <x v="6"/>
    <s v="CA"/>
    <s v="GS"/>
    <n v="0"/>
    <x v="4"/>
    <s v="Y"/>
    <n v="202939"/>
    <n v="4654"/>
    <n v="4654"/>
    <n v="0.51970000000000005"/>
    <x v="387"/>
    <n v="0"/>
    <n v="0"/>
    <n v="0"/>
    <n v="51"/>
    <n v="51"/>
    <n v="1"/>
    <n v="0.18943245252532201"/>
    <n v="0.53884995036591721"/>
    <n v="3.8688800746015314E-2"/>
    <n v="0.23302879636274568"/>
    <n v="881.63"/>
    <n v="2507.84"/>
    <n v="180.06"/>
    <n v="1084.53"/>
  </r>
  <r>
    <n v="2000"/>
    <x v="24"/>
    <n v="1998"/>
    <n v="7"/>
    <x v="6"/>
    <s v="CA"/>
    <s v="GS"/>
    <n v="0"/>
    <x v="0"/>
    <s v="N"/>
    <n v="111815"/>
    <n v="4763"/>
    <n v="4763"/>
    <n v="0.74219999999999997"/>
    <x v="2218"/>
    <n v="0"/>
    <n v="0"/>
    <n v="0"/>
    <n v="701"/>
    <n v="701"/>
    <n v="2"/>
    <n v="0.29829279455172208"/>
    <n v="0.33918217049381316"/>
    <n v="1.1714469258965348E-3"/>
    <n v="0.36135358802856815"/>
    <n v="1420.87"/>
    <n v="1615.64"/>
    <n v="5.58"/>
    <n v="1721.2499999999998"/>
  </r>
  <r>
    <n v="2000"/>
    <x v="23"/>
    <n v="1997"/>
    <n v="7"/>
    <x v="6"/>
    <s v="CA"/>
    <s v="GS"/>
    <n v="0"/>
    <x v="1"/>
    <s v="N"/>
    <n v="60573"/>
    <n v="7925"/>
    <n v="7029"/>
    <n v="0.92459999999999998"/>
    <x v="2219"/>
    <n v="896"/>
    <n v="0"/>
    <n v="896"/>
    <n v="9290"/>
    <n v="10186"/>
    <n v="3"/>
    <n v="0.7018126670947995"/>
    <n v="0.1222588251918712"/>
    <n v="5.0442284715028858E-3"/>
    <n v="0.17088427924182648"/>
    <n v="5562.49"/>
    <n v="969.01"/>
    <n v="39.980000000000004"/>
    <n v="1354.4099999999999"/>
  </r>
  <r>
    <n v="2000"/>
    <x v="22"/>
    <n v="1996"/>
    <n v="7"/>
    <x v="6"/>
    <s v="CA"/>
    <s v="GS"/>
    <n v="0"/>
    <x v="2"/>
    <s v="N"/>
    <n v="22202"/>
    <n v="6465"/>
    <n v="5720"/>
    <n v="1"/>
    <x v="2220"/>
    <n v="745"/>
    <n v="0"/>
    <n v="745"/>
    <n v="13516"/>
    <n v="14261"/>
    <n v="4"/>
    <n v="0.47200769662669351"/>
    <n v="0.30656889145993071"/>
    <n v="1.0773111921264254E-2"/>
    <n v="0.21065029999211157"/>
    <n v="3051.6099999999997"/>
    <n v="1982.02"/>
    <n v="69.650000000000006"/>
    <n v="1361.8899999999999"/>
  </r>
  <r>
    <n v="2000"/>
    <x v="25"/>
    <n v="1999"/>
    <n v="8"/>
    <x v="7"/>
    <s v="CA"/>
    <s v="GS"/>
    <n v="0"/>
    <x v="4"/>
    <s v="Y"/>
    <n v="44973"/>
    <n v="2719"/>
    <n v="2719"/>
    <n v="0.60340000000000005"/>
    <x v="205"/>
    <n v="0"/>
    <n v="0"/>
    <n v="0"/>
    <n v="900"/>
    <n v="900"/>
    <n v="1"/>
    <n v="7.1847545077099048E-2"/>
    <n v="9.8969193484920379E-2"/>
    <n v="1.6405379464039454E-2"/>
    <n v="0.8127778819739413"/>
    <n v="195.37"/>
    <n v="269.12"/>
    <n v="44.61"/>
    <n v="2210.13"/>
  </r>
  <r>
    <n v="2000"/>
    <x v="24"/>
    <n v="1998"/>
    <n v="8"/>
    <x v="7"/>
    <s v="CA"/>
    <s v="GS"/>
    <n v="0"/>
    <x v="0"/>
    <s v="N"/>
    <n v="18103"/>
    <n v="2185"/>
    <n v="2185"/>
    <n v="0.84009999999999996"/>
    <x v="2221"/>
    <n v="0"/>
    <n v="0"/>
    <n v="0"/>
    <n v="2360"/>
    <n v="2360"/>
    <n v="2"/>
    <n v="5.9127163900443425E-2"/>
    <n v="6.2861222080364626E-2"/>
    <n v="5.8298898544357963E-2"/>
    <n v="0.81971271547483404"/>
    <n v="129.21"/>
    <n v="137.37"/>
    <n v="127.4"/>
    <n v="1791.31"/>
  </r>
  <r>
    <n v="2000"/>
    <x v="23"/>
    <n v="1997"/>
    <n v="8"/>
    <x v="7"/>
    <s v="CA"/>
    <s v="GS"/>
    <n v="0"/>
    <x v="1"/>
    <s v="N"/>
    <n v="11650"/>
    <n v="2477"/>
    <n v="2229"/>
    <n v="0.99209999999999998"/>
    <x v="2222"/>
    <n v="248"/>
    <n v="0"/>
    <n v="248"/>
    <n v="6281"/>
    <n v="6529"/>
    <n v="3"/>
    <n v="0.14452355581387841"/>
    <n v="9.7315056992476362E-2"/>
    <n v="3.294827085149666E-2"/>
    <n v="0.72521311634214858"/>
    <n v="358.06"/>
    <n v="241.10000000000002"/>
    <n v="81.63"/>
    <n v="1796.73"/>
  </r>
  <r>
    <n v="2000"/>
    <x v="22"/>
    <n v="1996"/>
    <n v="8"/>
    <x v="7"/>
    <s v="CA"/>
    <s v="GS"/>
    <n v="0"/>
    <x v="2"/>
    <s v="N"/>
    <n v="406"/>
    <n v="78"/>
    <n v="66"/>
    <n v="1"/>
    <x v="2223"/>
    <n v="12"/>
    <n v="0"/>
    <n v="12"/>
    <n v="286"/>
    <n v="298"/>
    <n v="4"/>
    <n v="0.11510058568882098"/>
    <n v="6.2897886427298197E-2"/>
    <n v="1.2732365673542146E-4"/>
    <n v="0.82187420422714541"/>
    <n v="9.0399999999999991"/>
    <n v="4.9400000000000004"/>
    <n v="0.01"/>
    <n v="64.55"/>
  </r>
  <r>
    <n v="2000"/>
    <x v="25"/>
    <n v="1999"/>
    <n v="9"/>
    <x v="8"/>
    <s v="CA"/>
    <s v="GS"/>
    <n v="1"/>
    <x v="4"/>
    <s v="Y"/>
    <n v="132833"/>
    <n v="8031"/>
    <n v="8031"/>
    <n v="0.624"/>
    <x v="2224"/>
    <n v="0"/>
    <n v="0"/>
    <n v="0"/>
    <n v="2730"/>
    <n v="2730"/>
    <n v="1"/>
    <n v="7.1850651048475669E-2"/>
    <n v="9.8967087750228472E-2"/>
    <n v="1.640507690813605E-2"/>
    <n v="0.8127771842931597"/>
    <n v="577.08000000000004"/>
    <n v="794.87"/>
    <n v="131.76"/>
    <n v="6527.9499999999989"/>
  </r>
  <r>
    <n v="2000"/>
    <x v="24"/>
    <n v="1998"/>
    <n v="9"/>
    <x v="8"/>
    <s v="CA"/>
    <s v="GS"/>
    <n v="1"/>
    <x v="0"/>
    <s v="N"/>
    <n v="64626"/>
    <n v="7801"/>
    <n v="7801"/>
    <n v="0.83120000000000005"/>
    <x v="2225"/>
    <n v="0"/>
    <n v="0"/>
    <n v="0"/>
    <n v="7674"/>
    <n v="7674"/>
    <n v="2"/>
    <n v="5.9126794396368844E-2"/>
    <n v="6.2858190292217897E-2"/>
    <n v="5.8300016535557213E-2"/>
    <n v="0.81971499877585585"/>
    <n v="461.27000000000004"/>
    <n v="490.38"/>
    <n v="454.82"/>
    <n v="6394.9"/>
  </r>
  <r>
    <n v="2000"/>
    <x v="23"/>
    <n v="1997"/>
    <n v="9"/>
    <x v="8"/>
    <s v="CA"/>
    <s v="GS"/>
    <n v="1"/>
    <x v="1"/>
    <s v="N"/>
    <n v="23194"/>
    <n v="4778"/>
    <n v="4438"/>
    <n v="0.96340000000000003"/>
    <x v="2226"/>
    <n v="340"/>
    <n v="0"/>
    <n v="340"/>
    <n v="8605"/>
    <n v="8945"/>
    <n v="3"/>
    <n v="0.13101665829566381"/>
    <n v="0.10045831240582621"/>
    <n v="3.4011384563870747E-2"/>
    <n v="0.7345136447346392"/>
    <n v="626.04999999999995"/>
    <n v="480.03000000000003"/>
    <n v="162.52000000000001"/>
    <n v="3509.8"/>
  </r>
  <r>
    <n v="2000"/>
    <x v="22"/>
    <n v="1996"/>
    <n v="9"/>
    <x v="8"/>
    <s v="CA"/>
    <s v="GS"/>
    <n v="1"/>
    <x v="2"/>
    <s v="N"/>
    <n v="3212"/>
    <n v="621"/>
    <n v="525"/>
    <n v="1"/>
    <x v="1338"/>
    <n v="95"/>
    <n v="0"/>
    <n v="95"/>
    <n v="2268"/>
    <n v="2363"/>
    <n v="4"/>
    <n v="0.11508153484931333"/>
    <n v="6.2879933099610832E-2"/>
    <n v="1.1257277025505775E-4"/>
    <n v="0.82192595928082091"/>
    <n v="71.56"/>
    <n v="39.1"/>
    <n v="7.0000000000000007E-2"/>
    <n v="511.09"/>
  </r>
  <r>
    <n v="2000"/>
    <x v="25"/>
    <n v="1999"/>
    <n v="10"/>
    <x v="9"/>
    <s v="US"/>
    <s v="PS"/>
    <n v="1"/>
    <x v="4"/>
    <s v="Y"/>
    <n v="242927"/>
    <n v="5583"/>
    <n v="5285"/>
    <n v="0.57550000000000001"/>
    <x v="2227"/>
    <n v="0"/>
    <n v="298"/>
    <n v="298"/>
    <n v="458"/>
    <n v="756"/>
    <n v="1"/>
    <n v="0.18900695057587161"/>
    <n v="0.21641166894412497"/>
    <n v="3.8601574938526548E-2"/>
    <n v="0.55597980554147708"/>
    <n v="1055.3599999999999"/>
    <n v="1208.3799999999999"/>
    <n v="215.54000000000002"/>
    <n v="3104.4300000000003"/>
  </r>
  <r>
    <n v="2000"/>
    <x v="24"/>
    <n v="1998"/>
    <n v="10"/>
    <x v="9"/>
    <s v="US"/>
    <s v="PS"/>
    <n v="1"/>
    <x v="0"/>
    <s v="N"/>
    <n v="135605"/>
    <n v="13256"/>
    <n v="6595"/>
    <n v="0.81889999999999996"/>
    <x v="2228"/>
    <n v="0"/>
    <n v="6660"/>
    <n v="6660"/>
    <n v="5697"/>
    <n v="12357"/>
    <n v="2"/>
    <n v="5.7044357272178631E-2"/>
    <n v="2.552127338563669E-2"/>
    <n v="0.15920790585395292"/>
    <n v="0.75822646348823164"/>
    <n v="756.18"/>
    <n v="338.30999999999995"/>
    <n v="2110.46"/>
    <n v="10051.049999999999"/>
  </r>
  <r>
    <n v="2000"/>
    <x v="23"/>
    <n v="1997"/>
    <n v="10"/>
    <x v="9"/>
    <s v="US"/>
    <s v="PS"/>
    <n v="1"/>
    <x v="1"/>
    <s v="N"/>
    <n v="48749"/>
    <n v="28478"/>
    <n v="5878"/>
    <n v="0.98680000000000001"/>
    <x v="2229"/>
    <n v="47"/>
    <n v="22552"/>
    <n v="22600"/>
    <n v="6159"/>
    <n v="28759"/>
    <n v="3"/>
    <n v="1.699540843056533E-3"/>
    <n v="3.0865628120799426E-4"/>
    <n v="7.5758437658454095E-2"/>
    <n v="0.92223336521728128"/>
    <n v="48.400000000000006"/>
    <n v="8.7899999999999991"/>
    <n v="2157.4700000000003"/>
    <n v="26263.62"/>
  </r>
  <r>
    <n v="2000"/>
    <x v="22"/>
    <n v="1996"/>
    <n v="10"/>
    <x v="9"/>
    <s v="US"/>
    <s v="PS"/>
    <n v="1"/>
    <x v="2"/>
    <s v="N"/>
    <n v="4626"/>
    <n v="4069"/>
    <n v="377"/>
    <n v="1"/>
    <x v="2230"/>
    <n v="0"/>
    <n v="3691"/>
    <n v="3691"/>
    <n v="93"/>
    <n v="3784"/>
    <n v="4"/>
    <n v="9.0920707313956568E-5"/>
    <n v="7.3719492416721536E-6"/>
    <n v="3.6987526661883083E-2"/>
    <n v="0.96291418068156132"/>
    <n v="0.37"/>
    <n v="0.03"/>
    <n v="150.51999999999998"/>
    <n v="3918.5600000000004"/>
  </r>
  <r>
    <n v="2000"/>
    <x v="25"/>
    <n v="1999"/>
    <n v="11"/>
    <x v="10"/>
    <s v="US"/>
    <s v="PS"/>
    <n v="1"/>
    <x v="4"/>
    <s v="Y"/>
    <n v="467432"/>
    <n v="9483"/>
    <n v="6696"/>
    <n v="0.57620000000000005"/>
    <x v="2199"/>
    <n v="0"/>
    <n v="2787"/>
    <n v="2787"/>
    <n v="1349"/>
    <n v="4136"/>
    <n v="1"/>
    <n v="0.21412280267027428"/>
    <n v="0.12419348205916063"/>
    <n v="6.7807083122883874E-2"/>
    <n v="0.59387663214768127"/>
    <n v="2030.67"/>
    <n v="1177.81"/>
    <n v="643.06000000000006"/>
    <n v="5632.13"/>
  </r>
  <r>
    <n v="2000"/>
    <x v="24"/>
    <n v="1998"/>
    <n v="11"/>
    <x v="10"/>
    <s v="US"/>
    <s v="PS"/>
    <n v="1"/>
    <x v="0"/>
    <s v="N"/>
    <n v="257134"/>
    <n v="23514"/>
    <n v="15394"/>
    <n v="0.81389999999999996"/>
    <x v="2231"/>
    <n v="0"/>
    <n v="8119"/>
    <n v="8119"/>
    <n v="14230"/>
    <n v="22349"/>
    <n v="2"/>
    <n v="5.8908509748835693E-2"/>
    <n v="7.2250297587531558E-3"/>
    <n v="0.21347455929614967"/>
    <n v="0.72039190119626151"/>
    <n v="1385.1799999999998"/>
    <n v="169.89"/>
    <n v="5019.66"/>
    <n v="16939.36"/>
  </r>
  <r>
    <n v="2000"/>
    <x v="23"/>
    <n v="1997"/>
    <n v="11"/>
    <x v="10"/>
    <s v="US"/>
    <s v="PS"/>
    <n v="1"/>
    <x v="1"/>
    <s v="N"/>
    <n v="120923"/>
    <n v="36162"/>
    <n v="11167"/>
    <n v="0.98080000000000001"/>
    <x v="2232"/>
    <n v="13"/>
    <n v="24982"/>
    <n v="24995"/>
    <n v="44170"/>
    <n v="69165"/>
    <n v="3"/>
    <n v="1.0059182069619262E-2"/>
    <n v="8.0267168247749477E-3"/>
    <n v="0.14861136997006327"/>
    <n v="0.83330273113554243"/>
    <n v="363.77"/>
    <n v="290.27"/>
    <n v="5374.23"/>
    <n v="30134.710000000003"/>
  </r>
  <r>
    <n v="2000"/>
    <x v="22"/>
    <n v="1996"/>
    <n v="11"/>
    <x v="10"/>
    <s v="US"/>
    <s v="PS"/>
    <n v="1"/>
    <x v="2"/>
    <s v="N"/>
    <n v="17706"/>
    <n v="8240"/>
    <n v="1709"/>
    <n v="1"/>
    <x v="1100"/>
    <n v="1"/>
    <n v="6529"/>
    <n v="6531"/>
    <n v="7695"/>
    <n v="14226"/>
    <n v="4"/>
    <n v="1.7232465965879719E-4"/>
    <n v="1.5776201236368755E-5"/>
    <n v="0.11886275433056724"/>
    <n v="0.8809491448085377"/>
    <n v="1.4200000000000002"/>
    <n v="0.13"/>
    <n v="979.46"/>
    <n v="7259.2500000000009"/>
  </r>
  <r>
    <n v="2000"/>
    <x v="25"/>
    <n v="1999"/>
    <n v="12"/>
    <x v="11"/>
    <s v="US"/>
    <s v="PS"/>
    <n v="0"/>
    <x v="4"/>
    <s v="Y"/>
    <n v="82023"/>
    <n v="1614"/>
    <n v="1176"/>
    <n v="0.57789999999999997"/>
    <x v="2233"/>
    <n v="0"/>
    <n v="438"/>
    <n v="438"/>
    <n v="365"/>
    <n v="803"/>
    <n v="1"/>
    <n v="0.22066309153734689"/>
    <n v="0.12798632698809806"/>
    <n v="6.7219449364031555E-2"/>
    <n v="0.58413113211052348"/>
    <n v="356.34"/>
    <n v="206.68"/>
    <n v="108.55"/>
    <n v="943.29"/>
  </r>
  <r>
    <n v="2000"/>
    <x v="24"/>
    <n v="1998"/>
    <n v="12"/>
    <x v="11"/>
    <s v="US"/>
    <s v="PS"/>
    <n v="0"/>
    <x v="0"/>
    <s v="N"/>
    <n v="44597"/>
    <n v="3790"/>
    <n v="2682"/>
    <n v="0.81530000000000002"/>
    <x v="2234"/>
    <n v="0"/>
    <n v="1108"/>
    <n v="1108"/>
    <n v="2963"/>
    <n v="4071"/>
    <n v="2"/>
    <n v="6.3434489453524812E-2"/>
    <n v="7.7608129069018997E-3"/>
    <n v="0.22771997763028773"/>
    <n v="0.70108472000928546"/>
    <n v="240.47"/>
    <n v="29.419999999999998"/>
    <n v="863.25"/>
    <n v="2657.7"/>
  </r>
  <r>
    <n v="2000"/>
    <x v="23"/>
    <n v="1997"/>
    <n v="12"/>
    <x v="11"/>
    <s v="US"/>
    <s v="PS"/>
    <n v="0"/>
    <x v="1"/>
    <s v="N"/>
    <n v="20033"/>
    <n v="4619"/>
    <n v="1868"/>
    <n v="0.98080000000000001"/>
    <x v="1567"/>
    <n v="2"/>
    <n v="2749"/>
    <n v="2751"/>
    <n v="8680"/>
    <n v="11431"/>
    <n v="3"/>
    <n v="1.3275437734452286E-2"/>
    <n v="9.0155222833839532E-3"/>
    <n v="0.19923113721127067"/>
    <n v="0.77847790277089335"/>
    <n v="61.33"/>
    <n v="41.650000000000006"/>
    <n v="920.41000000000008"/>
    <n v="3596.4199999999996"/>
  </r>
  <r>
    <n v="2000"/>
    <x v="22"/>
    <n v="1996"/>
    <n v="12"/>
    <x v="11"/>
    <s v="US"/>
    <s v="PS"/>
    <n v="0"/>
    <x v="2"/>
    <s v="N"/>
    <n v="3239"/>
    <n v="1157"/>
    <n v="310"/>
    <n v="1"/>
    <x v="1078"/>
    <n v="0"/>
    <n v="846"/>
    <n v="846"/>
    <n v="1758"/>
    <n v="2604"/>
    <n v="4"/>
    <n v="2.2465114269667774E-4"/>
    <n v="1.7280857130513671E-5"/>
    <n v="0.1605650840281678"/>
    <n v="0.83919298397200492"/>
    <n v="0.26"/>
    <n v="0.02"/>
    <n v="185.83"/>
    <n v="971.24"/>
  </r>
  <r>
    <n v="2000"/>
    <x v="25"/>
    <n v="1999"/>
    <n v="13"/>
    <x v="12"/>
    <s v="US"/>
    <s v="PS"/>
    <n v="1"/>
    <x v="4"/>
    <s v="Y"/>
    <n v="78976"/>
    <n v="1526"/>
    <n v="1203"/>
    <n v="0.57210000000000005"/>
    <x v="1886"/>
    <n v="0"/>
    <n v="322"/>
    <n v="322"/>
    <n v="822"/>
    <n v="1144"/>
    <n v="1"/>
    <n v="0.2203627499803423"/>
    <n v="0.13039603700888527"/>
    <n v="5.056614158781747E-2"/>
    <n v="0.59867507142295484"/>
    <n v="336.3"/>
    <n v="199"/>
    <n v="77.17"/>
    <n v="913.65"/>
  </r>
  <r>
    <n v="2000"/>
    <x v="24"/>
    <n v="1998"/>
    <n v="13"/>
    <x v="12"/>
    <s v="US"/>
    <s v="PS"/>
    <n v="1"/>
    <x v="0"/>
    <s v="N"/>
    <n v="35439"/>
    <n v="4003"/>
    <n v="2765"/>
    <n v="0.80179999999999996"/>
    <x v="2235"/>
    <n v="0"/>
    <n v="1238"/>
    <n v="1238"/>
    <n v="1644"/>
    <n v="2882"/>
    <n v="2"/>
    <n v="4.4505664675205309E-2"/>
    <n v="3.4395168541570931E-2"/>
    <n v="8.0217095929825954E-2"/>
    <n v="0.84088207085339783"/>
    <n v="178.19"/>
    <n v="137.71"/>
    <n v="321.16999999999996"/>
    <n v="3366.69"/>
  </r>
  <r>
    <n v="2000"/>
    <x v="23"/>
    <n v="1997"/>
    <n v="13"/>
    <x v="12"/>
    <s v="US"/>
    <s v="PS"/>
    <n v="1"/>
    <x v="1"/>
    <s v="N"/>
    <n v="14172"/>
    <n v="4336"/>
    <n v="1893"/>
    <n v="0.96499999999999997"/>
    <x v="2236"/>
    <n v="22"/>
    <n v="2419"/>
    <n v="2442"/>
    <n v="3691"/>
    <n v="6133"/>
    <n v="3"/>
    <n v="8.5859773900289187E-3"/>
    <n v="8.2884777705516874E-3"/>
    <n v="0.16048836061566277"/>
    <n v="0.82263718422375653"/>
    <n v="37.229999999999997"/>
    <n v="35.94"/>
    <n v="695.9"/>
    <n v="3567.0699999999997"/>
  </r>
  <r>
    <n v="2000"/>
    <x v="22"/>
    <n v="1996"/>
    <n v="13"/>
    <x v="12"/>
    <s v="US"/>
    <s v="PS"/>
    <n v="1"/>
    <x v="2"/>
    <s v="N"/>
    <n v="2995"/>
    <n v="1315"/>
    <n v="406"/>
    <n v="1"/>
    <x v="2086"/>
    <n v="3"/>
    <n v="905"/>
    <n v="908"/>
    <n v="1380"/>
    <n v="2288"/>
    <n v="4"/>
    <n v="1.0659813567311932E-2"/>
    <n v="9.7322121013974851E-4"/>
    <n v="3.6609844740803824E-2"/>
    <n v="0.95175712048174443"/>
    <n v="14.02"/>
    <n v="1.28"/>
    <n v="48.150000000000006"/>
    <n v="1251.77"/>
  </r>
  <r>
    <n v="2000"/>
    <x v="24"/>
    <n v="1999"/>
    <n v="14"/>
    <x v="13"/>
    <s v="US"/>
    <s v="PS"/>
    <n v="3"/>
    <x v="0"/>
    <s v="Y"/>
    <n v="11569"/>
    <n v="281"/>
    <n v="269"/>
    <n v="0.61870000000000003"/>
    <x v="457"/>
    <n v="0"/>
    <n v="11"/>
    <n v="11"/>
    <n v="170"/>
    <n v="181"/>
    <n v="1"/>
    <n v="0"/>
    <n v="7.4565919823882405E-3"/>
    <n v="3.6466285551965343E-2"/>
    <n v="0.95607712246564636"/>
    <n v="0"/>
    <n v="2.1"/>
    <n v="10.27"/>
    <n v="269.26"/>
  </r>
  <r>
    <n v="2000"/>
    <x v="23"/>
    <n v="1998"/>
    <n v="14"/>
    <x v="13"/>
    <s v="US"/>
    <s v="PS"/>
    <n v="3"/>
    <x v="1"/>
    <s v="N"/>
    <n v="3954"/>
    <n v="239"/>
    <n v="234"/>
    <n v="0.86860000000000004"/>
    <x v="149"/>
    <n v="0"/>
    <n v="4"/>
    <n v="4"/>
    <n v="925"/>
    <n v="929"/>
    <n v="2"/>
    <n v="0"/>
    <n v="3.8456715294904495E-3"/>
    <n v="0.45684069723696863"/>
    <n v="0.53931363123354092"/>
    <n v="0"/>
    <n v="0.92"/>
    <n v="109.28999999999999"/>
    <n v="129.01999999999998"/>
  </r>
  <r>
    <n v="2000"/>
    <x v="22"/>
    <n v="1997"/>
    <n v="14"/>
    <x v="13"/>
    <s v="US"/>
    <s v="PS"/>
    <n v="3"/>
    <x v="2"/>
    <s v="N"/>
    <n v="987"/>
    <n v="77"/>
    <n v="77"/>
    <n v="0.99050000000000005"/>
    <x v="876"/>
    <n v="0"/>
    <n v="0"/>
    <n v="0"/>
    <n v="644"/>
    <n v="644"/>
    <n v="3"/>
    <n v="0"/>
    <n v="1.6539604600077525E-2"/>
    <n v="1.2921566093810567E-4"/>
    <n v="0.9833311797389841"/>
    <n v="0"/>
    <n v="1.28"/>
    <n v="0.01"/>
    <n v="76.099999999999994"/>
  </r>
  <r>
    <n v="2000"/>
    <x v="21"/>
    <n v="1996"/>
    <n v="14"/>
    <x v="13"/>
    <s v="US"/>
    <s v="PS"/>
    <n v="3"/>
    <x v="3"/>
    <s v="N"/>
    <n v="40"/>
    <n v="19"/>
    <n v="19"/>
    <n v="1"/>
    <x v="297"/>
    <n v="0"/>
    <n v="0"/>
    <n v="0"/>
    <n v="16"/>
    <n v="16"/>
    <n v="4"/>
    <n v="0"/>
    <n v="0"/>
    <n v="0"/>
    <n v="1"/>
    <n v="0"/>
    <n v="0"/>
    <n v="0"/>
    <n v="19.23"/>
  </r>
  <r>
    <n v="2000"/>
    <x v="25"/>
    <n v="1999"/>
    <n v="15"/>
    <x v="14"/>
    <s v="US"/>
    <s v="PS"/>
    <n v="0"/>
    <x v="4"/>
    <s v="Y"/>
    <n v="49732"/>
    <n v="1127"/>
    <n v="1091"/>
    <n v="0.58320000000000005"/>
    <x v="2237"/>
    <n v="0"/>
    <n v="35"/>
    <n v="35"/>
    <n v="310"/>
    <n v="345"/>
    <n v="1"/>
    <n v="0.19168455982822566"/>
    <n v="0.16801235071779677"/>
    <n v="0.12019768246588469"/>
    <n v="0.52010540698809293"/>
    <n v="216.04"/>
    <n v="189.36"/>
    <n v="135.47"/>
    <n v="586.18999999999994"/>
  </r>
  <r>
    <n v="2000"/>
    <x v="24"/>
    <n v="1998"/>
    <n v="15"/>
    <x v="14"/>
    <s v="US"/>
    <s v="PS"/>
    <n v="0"/>
    <x v="0"/>
    <s v="N"/>
    <n v="33399"/>
    <n v="2162"/>
    <n v="2078"/>
    <n v="0.82579999999999998"/>
    <x v="2238"/>
    <n v="0"/>
    <n v="83"/>
    <n v="83"/>
    <n v="3987"/>
    <n v="4070"/>
    <n v="2"/>
    <n v="0.12682164521378902"/>
    <n v="0.10554445923953247"/>
    <n v="0.37412616511318242"/>
    <n v="0.39350773043349613"/>
    <n v="274.3"/>
    <n v="228.28"/>
    <n v="809.19"/>
    <n v="851.11000000000013"/>
  </r>
  <r>
    <n v="2000"/>
    <x v="23"/>
    <n v="1997"/>
    <n v="15"/>
    <x v="14"/>
    <s v="US"/>
    <s v="PS"/>
    <n v="0"/>
    <x v="1"/>
    <s v="N"/>
    <n v="18586"/>
    <n v="1230"/>
    <n v="1099"/>
    <n v="0.98089999999999999"/>
    <x v="2239"/>
    <n v="2"/>
    <n v="128"/>
    <n v="131"/>
    <n v="11001"/>
    <n v="11132"/>
    <n v="3"/>
    <n v="0.13314477523386894"/>
    <n v="0.23620965710059413"/>
    <n v="0.2886239322491243"/>
    <n v="0.34202163541641273"/>
    <n v="163.82"/>
    <n v="290.63"/>
    <n v="355.12"/>
    <n v="420.82"/>
  </r>
  <r>
    <n v="2000"/>
    <x v="22"/>
    <n v="1996"/>
    <n v="15"/>
    <x v="14"/>
    <s v="US"/>
    <s v="PS"/>
    <n v="0"/>
    <x v="2"/>
    <s v="N"/>
    <n v="530"/>
    <n v="47"/>
    <n v="38"/>
    <n v="1"/>
    <x v="2240"/>
    <n v="0"/>
    <n v="9"/>
    <n v="9"/>
    <n v="429"/>
    <n v="438"/>
    <n v="4"/>
    <n v="1.7345872518286311E-2"/>
    <n v="0"/>
    <n v="0.45600835945663537"/>
    <n v="0.52664576802507845"/>
    <n v="0.83"/>
    <n v="0"/>
    <n v="21.82"/>
    <n v="25.200000000000003"/>
  </r>
  <r>
    <n v="2000"/>
    <x v="25"/>
    <n v="1999"/>
    <n v="16"/>
    <x v="15"/>
    <s v="US"/>
    <s v="PS"/>
    <n v="0"/>
    <x v="4"/>
    <s v="Y"/>
    <n v="6007"/>
    <n v="116"/>
    <n v="109"/>
    <n v="0.59089999999999998"/>
    <x v="1693"/>
    <n v="0"/>
    <n v="6"/>
    <n v="6"/>
    <n v="36"/>
    <n v="42"/>
    <n v="1"/>
    <n v="0.26340166395059611"/>
    <n v="0.12985676301569604"/>
    <n v="4.5715756068273439E-2"/>
    <n v="0.56102581696543441"/>
    <n v="30.71"/>
    <n v="15.14"/>
    <n v="5.33"/>
    <n v="65.41"/>
  </r>
  <r>
    <n v="2000"/>
    <x v="24"/>
    <n v="1998"/>
    <n v="16"/>
    <x v="15"/>
    <s v="US"/>
    <s v="PS"/>
    <n v="0"/>
    <x v="0"/>
    <s v="N"/>
    <n v="3649"/>
    <n v="387"/>
    <n v="321"/>
    <n v="0.83689999999999998"/>
    <x v="2241"/>
    <n v="0"/>
    <n v="66"/>
    <n v="66"/>
    <n v="423"/>
    <n v="489"/>
    <n v="2"/>
    <n v="5.059569859198515E-2"/>
    <n v="0.16862654082211564"/>
    <n v="0.28580638506369593"/>
    <n v="0.49497137552220333"/>
    <n v="19.62"/>
    <n v="65.39"/>
    <n v="110.83"/>
    <n v="191.94"/>
  </r>
  <r>
    <n v="2000"/>
    <x v="23"/>
    <n v="1997"/>
    <n v="16"/>
    <x v="15"/>
    <s v="US"/>
    <s v="PS"/>
    <n v="0"/>
    <x v="1"/>
    <s v="N"/>
    <n v="1793"/>
    <n v="408"/>
    <n v="288"/>
    <n v="0.9889"/>
    <x v="519"/>
    <n v="0"/>
    <n v="120"/>
    <n v="120"/>
    <n v="898"/>
    <n v="1018"/>
    <n v="3"/>
    <n v="0.39411203755776708"/>
    <n v="1.9561337017385137E-4"/>
    <n v="8.4773944299092838E-2"/>
    <n v="0.52091840477296614"/>
    <n v="161.18"/>
    <n v="0.08"/>
    <n v="34.67"/>
    <n v="213.04"/>
  </r>
  <r>
    <n v="2000"/>
    <x v="22"/>
    <n v="1996"/>
    <n v="16"/>
    <x v="15"/>
    <s v="US"/>
    <s v="PS"/>
    <n v="0"/>
    <x v="2"/>
    <s v="N"/>
    <n v="113"/>
    <n v="7"/>
    <n v="7"/>
    <n v="1"/>
    <x v="749"/>
    <n v="0"/>
    <n v="0"/>
    <n v="0"/>
    <n v="94"/>
    <n v="94"/>
    <n v="4"/>
    <n v="1.3812154696132598E-3"/>
    <n v="0"/>
    <n v="0"/>
    <n v="0.99861878453038677"/>
    <n v="0.01"/>
    <n v="0"/>
    <n v="0"/>
    <n v="7.2299999999999995"/>
  </r>
  <r>
    <n v="2000"/>
    <x v="25"/>
    <n v="1999"/>
    <n v="17"/>
    <x v="16"/>
    <s v="US"/>
    <s v="PS"/>
    <n v="0"/>
    <x v="4"/>
    <s v="Y"/>
    <n v="27085"/>
    <n v="604"/>
    <n v="593"/>
    <n v="0.57110000000000005"/>
    <x v="2242"/>
    <n v="0"/>
    <n v="10"/>
    <n v="10"/>
    <n v="94"/>
    <n v="104"/>
    <n v="1"/>
    <n v="0.19476907796722398"/>
    <n v="0.17045191193511011"/>
    <n v="0.12173481211719915"/>
    <n v="0.51304419798046685"/>
    <n v="117.66"/>
    <n v="102.97"/>
    <n v="73.539999999999992"/>
    <n v="309.92999999999995"/>
  </r>
  <r>
    <n v="2000"/>
    <x v="24"/>
    <n v="1998"/>
    <n v="17"/>
    <x v="16"/>
    <s v="US"/>
    <s v="PS"/>
    <n v="0"/>
    <x v="0"/>
    <s v="N"/>
    <n v="16529"/>
    <n v="1504"/>
    <n v="989"/>
    <n v="0.81169999999999998"/>
    <x v="2243"/>
    <n v="0"/>
    <n v="515"/>
    <n v="515"/>
    <n v="1043"/>
    <n v="1558"/>
    <n v="2"/>
    <n v="6.9829562443935012E-2"/>
    <n v="7.4308116548722561E-2"/>
    <n v="0.26331107345758997"/>
    <n v="0.59255124754975252"/>
    <n v="105.08999999999999"/>
    <n v="111.83"/>
    <n v="396.27"/>
    <n v="891.76"/>
  </r>
  <r>
    <n v="2000"/>
    <x v="23"/>
    <n v="1997"/>
    <n v="17"/>
    <x v="16"/>
    <s v="US"/>
    <s v="PS"/>
    <n v="0"/>
    <x v="1"/>
    <s v="N"/>
    <n v="7363"/>
    <n v="2298"/>
    <n v="422"/>
    <n v="0.97389999999999999"/>
    <x v="1332"/>
    <n v="0"/>
    <n v="1875"/>
    <n v="1876"/>
    <n v="2163"/>
    <n v="4039"/>
    <n v="3"/>
    <n v="3.320036367274673E-2"/>
    <n v="4.6781539692966237E-2"/>
    <n v="5.7147953035753908E-2"/>
    <n v="0.86287014359853309"/>
    <n v="76.319999999999993"/>
    <n v="107.53999999999999"/>
    <n v="131.37"/>
    <n v="1983.54"/>
  </r>
  <r>
    <n v="2000"/>
    <x v="22"/>
    <n v="1996"/>
    <n v="17"/>
    <x v="16"/>
    <s v="US"/>
    <s v="PS"/>
    <n v="0"/>
    <x v="2"/>
    <s v="N"/>
    <n v="1213"/>
    <n v="742"/>
    <n v="56"/>
    <n v="1"/>
    <x v="965"/>
    <n v="0"/>
    <n v="685"/>
    <n v="686"/>
    <n v="348"/>
    <n v="1034"/>
    <n v="4"/>
    <n v="1.3464024127531236E-4"/>
    <n v="1.3464024127531236E-5"/>
    <n v="4.5131408875484696E-2"/>
    <n v="0.95472048685911248"/>
    <n v="0.1"/>
    <n v="0.01"/>
    <n v="33.519999999999996"/>
    <n v="709.09"/>
  </r>
  <r>
    <n v="2000"/>
    <x v="25"/>
    <n v="1999"/>
    <n v="18"/>
    <x v="17"/>
    <s v="US"/>
    <s v="WA"/>
    <n v="1"/>
    <x v="4"/>
    <s v="Y"/>
    <n v="131471"/>
    <n v="2492"/>
    <n v="1450"/>
    <n v="0.60050000000000003"/>
    <x v="1278"/>
    <n v="0"/>
    <n v="1042"/>
    <n v="1042"/>
    <n v="4711"/>
    <n v="5753"/>
    <n v="1"/>
    <n v="0.38695892917328706"/>
    <n v="9.5615259922641107E-3"/>
    <n v="4.6804532396038961E-2"/>
    <n v="0.55667501243840978"/>
    <n v="964.41"/>
    <n v="23.83"/>
    <n v="116.64999999999999"/>
    <n v="1387.39"/>
  </r>
  <r>
    <n v="2000"/>
    <x v="24"/>
    <n v="1998"/>
    <n v="18"/>
    <x v="17"/>
    <s v="US"/>
    <s v="WA"/>
    <n v="1"/>
    <x v="0"/>
    <s v="N"/>
    <n v="55298"/>
    <n v="4792"/>
    <n v="2797"/>
    <n v="0.81200000000000006"/>
    <x v="2244"/>
    <n v="0"/>
    <n v="1994"/>
    <n v="1994"/>
    <n v="4914"/>
    <n v="6908"/>
    <n v="2"/>
    <n v="0.21493306622426722"/>
    <n v="2.4820275247545414E-2"/>
    <n v="0.1960643148548116"/>
    <n v="0.56418234367337572"/>
    <n v="1029.9699999999998"/>
    <n v="118.94"/>
    <n v="939.55"/>
    <n v="2703.59"/>
  </r>
  <r>
    <n v="2000"/>
    <x v="23"/>
    <n v="1997"/>
    <n v="18"/>
    <x v="17"/>
    <s v="US"/>
    <s v="WA"/>
    <n v="1"/>
    <x v="1"/>
    <s v="N"/>
    <n v="22412"/>
    <n v="5628"/>
    <n v="1360"/>
    <n v="0.95899999999999996"/>
    <x v="2245"/>
    <n v="153"/>
    <n v="4113"/>
    <n v="4267"/>
    <n v="5513"/>
    <n v="9780"/>
    <n v="3"/>
    <n v="0.18079137201947335"/>
    <n v="1.9196190611563198E-2"/>
    <n v="5.2896130201485377E-2"/>
    <n v="0.74711630716747801"/>
    <n v="1017.5300000000001"/>
    <n v="108.04"/>
    <n v="297.71000000000004"/>
    <n v="4204.92"/>
  </r>
  <r>
    <n v="2000"/>
    <x v="22"/>
    <n v="1996"/>
    <n v="18"/>
    <x v="17"/>
    <s v="US"/>
    <s v="WA"/>
    <n v="1"/>
    <x v="2"/>
    <s v="N"/>
    <n v="6621"/>
    <n v="2689"/>
    <n v="1175"/>
    <n v="1"/>
    <x v="15"/>
    <n v="43"/>
    <n v="1470"/>
    <n v="1514"/>
    <n v="3269"/>
    <n v="4783"/>
    <n v="4"/>
    <n v="0.40220256619038586"/>
    <n v="2.3405054301956805E-2"/>
    <n v="1.1351172483538381E-2"/>
    <n v="0.56304120702411886"/>
    <n v="1081.76"/>
    <n v="62.95"/>
    <n v="30.529999999999998"/>
    <n v="1514.35"/>
  </r>
  <r>
    <n v="2000"/>
    <x v="25"/>
    <n v="1999"/>
    <n v="19"/>
    <x v="18"/>
    <s v="US"/>
    <s v="CR"/>
    <n v="0"/>
    <x v="4"/>
    <s v="Y"/>
    <n v="1365452"/>
    <n v="17891"/>
    <n v="17234"/>
    <n v="0.56869999999999998"/>
    <x v="2246"/>
    <n v="0"/>
    <n v="657"/>
    <n v="657"/>
    <n v="1796"/>
    <n v="2453"/>
    <n v="1"/>
    <n v="0.33155834624935931"/>
    <n v="0.19230672492246192"/>
    <n v="6.8744372236422255E-2"/>
    <n v="0.4073905565917566"/>
    <n v="5931.98"/>
    <n v="3440.6"/>
    <n v="1229.92"/>
    <n v="7288.7100000000009"/>
  </r>
  <r>
    <n v="2000"/>
    <x v="24"/>
    <n v="1998"/>
    <n v="19"/>
    <x v="18"/>
    <s v="US"/>
    <s v="CR"/>
    <n v="0"/>
    <x v="0"/>
    <s v="N"/>
    <n v="406878"/>
    <n v="17667"/>
    <n v="12116"/>
    <n v="0.81320000000000003"/>
    <x v="2247"/>
    <n v="0"/>
    <n v="5551"/>
    <n v="5551"/>
    <n v="8647"/>
    <n v="14198"/>
    <n v="2"/>
    <n v="0.35743361719902339"/>
    <n v="1.9316865878272447E-2"/>
    <n v="0.13688718234908576"/>
    <n v="0.48636233457361855"/>
    <n v="6315.130000000001"/>
    <n v="341.29"/>
    <n v="2418.52"/>
    <n v="8593.0400000000009"/>
  </r>
  <r>
    <n v="2000"/>
    <x v="23"/>
    <n v="1997"/>
    <n v="19"/>
    <x v="18"/>
    <s v="US"/>
    <s v="CR"/>
    <n v="0"/>
    <x v="1"/>
    <s v="N"/>
    <n v="132882"/>
    <n v="32618"/>
    <n v="14342"/>
    <n v="0.97670000000000001"/>
    <x v="2248"/>
    <n v="1833"/>
    <n v="16442"/>
    <n v="18275"/>
    <n v="36896"/>
    <n v="55171"/>
    <n v="3"/>
    <n v="0.35498430472170506"/>
    <n v="3.2370994132397087E-2"/>
    <n v="3.2890031267925252E-2"/>
    <n v="0.57975466987797275"/>
    <n v="11578.91"/>
    <n v="1055.8799999999999"/>
    <n v="1072.81"/>
    <n v="18910.490000000002"/>
  </r>
  <r>
    <n v="2000"/>
    <x v="22"/>
    <n v="1996"/>
    <n v="19"/>
    <x v="18"/>
    <s v="US"/>
    <s v="CR"/>
    <n v="0"/>
    <x v="2"/>
    <s v="N"/>
    <n v="87617"/>
    <n v="19132"/>
    <n v="12557"/>
    <n v="1"/>
    <x v="2249"/>
    <n v="188"/>
    <n v="6386"/>
    <n v="6574"/>
    <n v="42045"/>
    <n v="48619"/>
    <n v="4"/>
    <n v="0.59712107630349964"/>
    <n v="2.1241209168859743E-2"/>
    <n v="2.4564411213585508E-2"/>
    <n v="0.35707330331405518"/>
    <n v="11424.210000000001"/>
    <n v="406.39"/>
    <n v="469.97"/>
    <n v="6831.5800000000008"/>
  </r>
  <r>
    <n v="2000"/>
    <x v="25"/>
    <n v="1999"/>
    <n v="20"/>
    <x v="19"/>
    <s v="US"/>
    <s v="CR"/>
    <n v="1"/>
    <x v="4"/>
    <s v="Y"/>
    <n v="506122"/>
    <n v="12633"/>
    <n v="6152"/>
    <n v="0.69179999999999997"/>
    <x v="2250"/>
    <n v="0"/>
    <n v="6481"/>
    <n v="6481"/>
    <n v="8661"/>
    <n v="15142"/>
    <n v="1"/>
    <n v="0"/>
    <n v="7.2623107050021687E-3"/>
    <n v="5.4517592601387402E-2"/>
    <n v="0.93822009669361039"/>
    <n v="0"/>
    <n v="91.75"/>
    <n v="688.76"/>
    <n v="11853.21"/>
  </r>
  <r>
    <n v="2000"/>
    <x v="24"/>
    <n v="1998"/>
    <n v="20"/>
    <x v="19"/>
    <s v="US"/>
    <s v="CR"/>
    <n v="1"/>
    <x v="0"/>
    <s v="N"/>
    <n v="60807"/>
    <n v="15030"/>
    <n v="9037"/>
    <n v="0.86870000000000003"/>
    <x v="2251"/>
    <n v="0"/>
    <n v="5992"/>
    <n v="5992"/>
    <n v="5207"/>
    <n v="11199"/>
    <n v="2"/>
    <n v="0"/>
    <n v="9.7404023105511712E-4"/>
    <n v="0.19305623751678291"/>
    <n v="0.8059697222521619"/>
    <n v="0"/>
    <n v="14.64"/>
    <n v="2901.67"/>
    <n v="12113.869999999999"/>
  </r>
  <r>
    <n v="2000"/>
    <x v="23"/>
    <n v="1997"/>
    <n v="20"/>
    <x v="19"/>
    <s v="US"/>
    <s v="CR"/>
    <n v="1"/>
    <x v="1"/>
    <s v="N"/>
    <n v="7250"/>
    <n v="3033"/>
    <n v="652"/>
    <n v="0.99670000000000003"/>
    <x v="2252"/>
    <n v="170"/>
    <n v="2210"/>
    <n v="2380"/>
    <n v="2380"/>
    <n v="4760"/>
    <n v="3"/>
    <n v="0"/>
    <n v="5.0107962880548552E-4"/>
    <n v="0.12380293065651322"/>
    <n v="0.87569598971468121"/>
    <n v="0"/>
    <n v="1.52"/>
    <n v="375.55"/>
    <n v="2656.3799999999997"/>
  </r>
  <r>
    <n v="2000"/>
    <x v="22"/>
    <n v="1996"/>
    <n v="20"/>
    <x v="19"/>
    <s v="US"/>
    <s v="CR"/>
    <n v="1"/>
    <x v="2"/>
    <s v="N"/>
    <n v="201"/>
    <n v="64"/>
    <n v="12"/>
    <n v="1"/>
    <x v="1597"/>
    <n v="0"/>
    <n v="52"/>
    <n v="52"/>
    <n v="106"/>
    <n v="158"/>
    <n v="4"/>
    <n v="0"/>
    <n v="0"/>
    <n v="0.1728356822053585"/>
    <n v="0.82716431779464139"/>
    <n v="0"/>
    <n v="0"/>
    <n v="11.16"/>
    <n v="53.410000000000004"/>
  </r>
  <r>
    <n v="2000"/>
    <x v="25"/>
    <n v="1999"/>
    <n v="21"/>
    <x v="20"/>
    <s v="US"/>
    <s v="CR"/>
    <n v="1"/>
    <x v="4"/>
    <s v="Y"/>
    <n v="247392"/>
    <n v="1790"/>
    <n v="1672"/>
    <n v="0.64149999999999996"/>
    <x v="2253"/>
    <n v="0"/>
    <n v="117"/>
    <n v="117"/>
    <n v="2627"/>
    <n v="2744"/>
    <n v="1"/>
    <n v="0"/>
    <n v="0"/>
    <n v="0.12260514997486455"/>
    <n v="0.8773948500251354"/>
    <n v="0"/>
    <n v="0"/>
    <n v="219.5"/>
    <n v="1570.8"/>
  </r>
  <r>
    <n v="2000"/>
    <x v="24"/>
    <n v="1998"/>
    <n v="21"/>
    <x v="20"/>
    <s v="US"/>
    <s v="CR"/>
    <n v="1"/>
    <x v="0"/>
    <s v="N"/>
    <n v="39022"/>
    <n v="5882"/>
    <n v="5148"/>
    <n v="0.88749999999999996"/>
    <x v="2254"/>
    <n v="0"/>
    <n v="733"/>
    <n v="733"/>
    <n v="9154"/>
    <n v="9887"/>
    <n v="2"/>
    <n v="0"/>
    <n v="0"/>
    <n v="0.38346213607417406"/>
    <n v="0.61653786392582588"/>
    <n v="0"/>
    <n v="0"/>
    <n v="2255.67"/>
    <n v="3626.7099999999996"/>
  </r>
  <r>
    <n v="2000"/>
    <x v="23"/>
    <n v="1997"/>
    <n v="21"/>
    <x v="20"/>
    <s v="US"/>
    <s v="CR"/>
    <n v="1"/>
    <x v="1"/>
    <s v="N"/>
    <n v="5975"/>
    <n v="701"/>
    <n v="573"/>
    <n v="0.98250000000000004"/>
    <x v="2255"/>
    <n v="0"/>
    <n v="128"/>
    <n v="128"/>
    <n v="3892"/>
    <n v="4020"/>
    <n v="3"/>
    <n v="0"/>
    <n v="0"/>
    <n v="0.49137353791796662"/>
    <n v="0.50862646208203321"/>
    <n v="0"/>
    <n v="0"/>
    <n v="344.9"/>
    <n v="357.01"/>
  </r>
  <r>
    <n v="2000"/>
    <x v="22"/>
    <n v="1996"/>
    <n v="21"/>
    <x v="20"/>
    <s v="US"/>
    <s v="CR"/>
    <n v="1"/>
    <x v="2"/>
    <s v="N"/>
    <n v="0"/>
    <n v="0"/>
    <n v="0"/>
    <n v="1"/>
    <x v="55"/>
    <n v="0"/>
    <n v="0"/>
    <n v="0"/>
    <n v="0"/>
    <n v="0"/>
    <n v="4"/>
    <e v="#DIV/0!"/>
    <e v="#DIV/0!"/>
    <e v="#DIV/0!"/>
    <e v="#DIV/0!"/>
    <n v="0"/>
    <n v="0"/>
    <n v="0"/>
    <n v="0"/>
  </r>
  <r>
    <n v="2000"/>
    <x v="25"/>
    <n v="1999"/>
    <n v="22"/>
    <x v="21"/>
    <s v="US"/>
    <s v="CR"/>
    <n v="1"/>
    <x v="4"/>
    <s v="Y"/>
    <n v="343573"/>
    <n v="3587"/>
    <n v="3261"/>
    <n v="0.6079"/>
    <x v="2256"/>
    <n v="0"/>
    <n v="326"/>
    <n v="326"/>
    <n v="3589"/>
    <n v="3915"/>
    <n v="1"/>
    <n v="0.40777800385193197"/>
    <n v="0.24129482887889828"/>
    <n v="8.4962693119200863E-2"/>
    <n v="0.26596447414996893"/>
    <n v="1463.03"/>
    <n v="865.72"/>
    <n v="304.83000000000004"/>
    <n v="954.23"/>
  </r>
  <r>
    <n v="2000"/>
    <x v="24"/>
    <n v="1998"/>
    <n v="22"/>
    <x v="21"/>
    <s v="US"/>
    <s v="CR"/>
    <n v="1"/>
    <x v="0"/>
    <s v="N"/>
    <n v="52285"/>
    <n v="4737"/>
    <n v="3542"/>
    <n v="0.83089999999999997"/>
    <x v="2257"/>
    <n v="0"/>
    <n v="1194"/>
    <n v="1194"/>
    <n v="6319"/>
    <n v="7513"/>
    <n v="2"/>
    <n v="5.5493167051552134E-2"/>
    <n v="4.7769423347279278E-3"/>
    <n v="0.17951002039118999"/>
    <n v="0.7602198702225299"/>
    <n v="262.89"/>
    <n v="22.630000000000003"/>
    <n v="850.4"/>
    <n v="3601.42"/>
  </r>
  <r>
    <n v="2000"/>
    <x v="23"/>
    <n v="1997"/>
    <n v="22"/>
    <x v="21"/>
    <s v="US"/>
    <s v="CR"/>
    <n v="1"/>
    <x v="1"/>
    <s v="N"/>
    <n v="27275"/>
    <n v="4470"/>
    <n v="3609"/>
    <n v="0.96809999999999996"/>
    <x v="1700"/>
    <n v="76"/>
    <n v="784"/>
    <n v="861"/>
    <n v="11533"/>
    <n v="12394"/>
    <n v="3"/>
    <n v="0.1927220584221806"/>
    <n v="6.4837972180340125E-2"/>
    <n v="0.24307528488530766"/>
    <n v="0.49936468451217175"/>
    <n v="861.51"/>
    <n v="289.83999999999997"/>
    <n v="1086.5999999999999"/>
    <n v="2232.27"/>
  </r>
  <r>
    <n v="2000"/>
    <x v="22"/>
    <n v="1996"/>
    <n v="22"/>
    <x v="21"/>
    <s v="US"/>
    <s v="CR"/>
    <n v="1"/>
    <x v="2"/>
    <s v="N"/>
    <n v="2749"/>
    <n v="279"/>
    <n v="272"/>
    <n v="1"/>
    <x v="2258"/>
    <n v="4"/>
    <n v="2"/>
    <n v="6"/>
    <n v="2195"/>
    <n v="2201"/>
    <n v="4"/>
    <n v="3.9886754587155966E-2"/>
    <n v="7.1674311926605495E-5"/>
    <n v="0.83041857798165131"/>
    <n v="0.12962299311926609"/>
    <n v="11.13"/>
    <n v="0.02"/>
    <n v="231.72"/>
    <n v="36.170000000000009"/>
  </r>
  <r>
    <n v="2000"/>
    <x v="25"/>
    <n v="1999"/>
    <n v="23"/>
    <x v="22"/>
    <s v="US"/>
    <s v="CR"/>
    <n v="0"/>
    <x v="4"/>
    <s v="Y"/>
    <n v="116976"/>
    <n v="1593"/>
    <n v="1557"/>
    <n v="0.53510000000000002"/>
    <x v="2259"/>
    <n v="0"/>
    <n v="36"/>
    <n v="36"/>
    <n v="1109"/>
    <n v="1145"/>
    <n v="1"/>
    <n v="0.3125160772208524"/>
    <n v="0.18492725253627962"/>
    <n v="0.12610187781939555"/>
    <n v="0.37645479242347246"/>
    <n v="498.11"/>
    <n v="294.75"/>
    <n v="200.99"/>
    <n v="600.0200000000001"/>
  </r>
  <r>
    <n v="2000"/>
    <x v="24"/>
    <n v="1998"/>
    <n v="23"/>
    <x v="22"/>
    <s v="US"/>
    <s v="CR"/>
    <n v="0"/>
    <x v="0"/>
    <s v="N"/>
    <n v="43069"/>
    <n v="1088"/>
    <n v="1015"/>
    <n v="0.77370000000000005"/>
    <x v="2260"/>
    <n v="0"/>
    <n v="72"/>
    <n v="72"/>
    <n v="2427"/>
    <n v="2499"/>
    <n v="2"/>
    <n v="0.22745025961494278"/>
    <n v="1.8618756605247436E-2"/>
    <n v="0.26691173091945042"/>
    <n v="0.48701925286035935"/>
    <n v="247.5"/>
    <n v="20.259999999999998"/>
    <n v="290.44"/>
    <n v="529.95000000000005"/>
  </r>
  <r>
    <n v="2000"/>
    <x v="23"/>
    <n v="1997"/>
    <n v="23"/>
    <x v="22"/>
    <s v="US"/>
    <s v="CR"/>
    <n v="0"/>
    <x v="1"/>
    <s v="N"/>
    <n v="14533"/>
    <n v="1184"/>
    <n v="888"/>
    <n v="0.9405"/>
    <x v="61"/>
    <n v="256"/>
    <n v="40"/>
    <n v="296"/>
    <n v="4169"/>
    <n v="4465"/>
    <n v="3"/>
    <n v="0.36835796706311352"/>
    <n v="8.2662975124294116E-2"/>
    <n v="0.19349365656838496"/>
    <n v="0.35548540124420736"/>
    <n v="436.39"/>
    <n v="97.93"/>
    <n v="229.23"/>
    <n v="421.14000000000004"/>
  </r>
  <r>
    <n v="2000"/>
    <x v="22"/>
    <n v="1996"/>
    <n v="23"/>
    <x v="22"/>
    <s v="US"/>
    <s v="CR"/>
    <n v="0"/>
    <x v="2"/>
    <s v="N"/>
    <n v="1929"/>
    <n v="221"/>
    <n v="203"/>
    <n v="1"/>
    <x v="149"/>
    <n v="0"/>
    <n v="18"/>
    <n v="18"/>
    <n v="1514"/>
    <n v="1532"/>
    <n v="4"/>
    <n v="0.86287081771797547"/>
    <n v="5.9601751930284021E-3"/>
    <n v="1.8061136948570915E-4"/>
    <n v="0.13098839571951054"/>
    <n v="191.1"/>
    <n v="1.32"/>
    <n v="0.04"/>
    <n v="29.009999999999998"/>
  </r>
  <r>
    <n v="2000"/>
    <x v="24"/>
    <n v="1999"/>
    <n v="24"/>
    <x v="23"/>
    <s v="US"/>
    <s v="CR"/>
    <n v="2"/>
    <x v="0"/>
    <s v="Y"/>
    <n v="228303"/>
    <n v="4286"/>
    <n v="4107"/>
    <n v="0.6492"/>
    <x v="2261"/>
    <n v="0"/>
    <n v="179"/>
    <n v="179"/>
    <n v="790"/>
    <n v="969"/>
    <n v="1"/>
    <n v="0.27607248908908116"/>
    <n v="0.19659481361048195"/>
    <n v="0.21599770468323931"/>
    <n v="0.31133499261719766"/>
    <n v="1183.52"/>
    <n v="842.8"/>
    <n v="925.98"/>
    <n v="1334.69"/>
  </r>
  <r>
    <n v="2000"/>
    <x v="23"/>
    <n v="1998"/>
    <n v="24"/>
    <x v="23"/>
    <s v="US"/>
    <s v="CR"/>
    <n v="2"/>
    <x v="1"/>
    <s v="N"/>
    <n v="135046"/>
    <n v="12710"/>
    <n v="7261"/>
    <n v="0.86560000000000004"/>
    <x v="1988"/>
    <n v="0"/>
    <n v="5449"/>
    <n v="5449"/>
    <n v="23367"/>
    <n v="28816"/>
    <n v="2"/>
    <n v="0.39696525527276277"/>
    <n v="4.1655750177220861E-2"/>
    <n v="8.2409857334268047E-2"/>
    <n v="0.47896913721574852"/>
    <n v="5045.4799999999996"/>
    <n v="529.45000000000005"/>
    <n v="1047.44"/>
    <n v="6087.76"/>
  </r>
  <r>
    <n v="2000"/>
    <x v="22"/>
    <n v="1997"/>
    <n v="24"/>
    <x v="23"/>
    <s v="US"/>
    <s v="CR"/>
    <n v="2"/>
    <x v="2"/>
    <s v="N"/>
    <n v="33982"/>
    <n v="9448"/>
    <n v="453"/>
    <n v="0.996"/>
    <x v="2262"/>
    <n v="0"/>
    <n v="8994"/>
    <n v="8994"/>
    <n v="16672"/>
    <n v="25666"/>
    <n v="3"/>
    <n v="1.7025622572417364E-2"/>
    <n v="2.7834516917671212E-3"/>
    <n v="6.0685596960428417E-3"/>
    <n v="0.97412236603977265"/>
    <n v="160.86999999999998"/>
    <n v="26.3"/>
    <n v="57.34"/>
    <n v="9204.19"/>
  </r>
  <r>
    <n v="2000"/>
    <x v="21"/>
    <n v="1996"/>
    <n v="24"/>
    <x v="23"/>
    <s v="US"/>
    <s v="CR"/>
    <n v="2"/>
    <x v="3"/>
    <s v="N"/>
    <n v="602"/>
    <n v="343"/>
    <n v="0"/>
    <n v="1"/>
    <x v="55"/>
    <n v="0"/>
    <n v="343"/>
    <n v="343"/>
    <n v="197"/>
    <n v="540"/>
    <n v="4"/>
    <n v="1.4557312137886862E-4"/>
    <n v="0"/>
    <n v="2.9114624275773724E-5"/>
    <n v="0.99982531225434534"/>
    <n v="0.05"/>
    <n v="0"/>
    <n v="0.01"/>
    <n v="343.40999999999997"/>
  </r>
  <r>
    <n v="2000"/>
    <x v="24"/>
    <n v="1999"/>
    <n v="25"/>
    <x v="24"/>
    <s v="US"/>
    <s v="CR"/>
    <n v="2"/>
    <x v="0"/>
    <s v="Y"/>
    <n v="16807"/>
    <n v="836"/>
    <n v="628"/>
    <n v="0.6794"/>
    <x v="2263"/>
    <n v="0"/>
    <n v="207"/>
    <n v="207"/>
    <n v="537"/>
    <n v="744"/>
    <n v="1"/>
    <n v="8.5602880141614934E-2"/>
    <n v="9.9632805865537549E-2"/>
    <n v="0.10904589328644729"/>
    <n v="0.70571842070640001"/>
    <n v="71.570000000000007"/>
    <n v="83.3"/>
    <n v="91.17"/>
    <n v="590.03"/>
  </r>
  <r>
    <n v="2000"/>
    <x v="23"/>
    <n v="1998"/>
    <n v="25"/>
    <x v="24"/>
    <s v="US"/>
    <s v="CR"/>
    <n v="2"/>
    <x v="1"/>
    <s v="N"/>
    <n v="14875"/>
    <n v="3086"/>
    <n v="1194"/>
    <n v="0.93149999999999999"/>
    <x v="2264"/>
    <n v="0"/>
    <n v="1891"/>
    <n v="1891"/>
    <n v="4178"/>
    <n v="6069"/>
    <n v="2"/>
    <n v="4.6486157196184159E-2"/>
    <n v="1.7361831190377437E-2"/>
    <n v="7.0493959975114054E-2"/>
    <n v="0.86565805163832432"/>
    <n v="143.46"/>
    <n v="53.58"/>
    <n v="217.54999999999998"/>
    <n v="2671.49"/>
  </r>
  <r>
    <n v="2000"/>
    <x v="22"/>
    <n v="1997"/>
    <n v="25"/>
    <x v="24"/>
    <s v="US"/>
    <s v="CR"/>
    <n v="2"/>
    <x v="2"/>
    <s v="N"/>
    <n v="1604"/>
    <n v="755"/>
    <n v="27"/>
    <n v="0.999"/>
    <x v="1074"/>
    <n v="0"/>
    <n v="728"/>
    <n v="728"/>
    <n v="514"/>
    <n v="1242"/>
    <n v="3"/>
    <n v="8.9963749900775266E-3"/>
    <n v="2.1564840049744659E-3"/>
    <n v="1.4182520572592809E-2"/>
    <n v="0.97466462043235524"/>
    <n v="6.8"/>
    <n v="1.63"/>
    <n v="10.72"/>
    <n v="736.71"/>
  </r>
  <r>
    <n v="2000"/>
    <x v="21"/>
    <n v="1996"/>
    <n v="25"/>
    <x v="24"/>
    <s v="US"/>
    <s v="CR"/>
    <n v="2"/>
    <x v="3"/>
    <s v="N"/>
    <n v="11"/>
    <n v="0"/>
    <n v="0"/>
    <n v="1"/>
    <x v="55"/>
    <n v="0"/>
    <n v="0"/>
    <n v="0"/>
    <n v="9"/>
    <n v="9"/>
    <n v="4"/>
    <n v="0"/>
    <n v="0"/>
    <n v="0"/>
    <n v="1"/>
    <n v="0"/>
    <n v="0"/>
    <n v="0"/>
    <n v="0.02"/>
  </r>
  <r>
    <n v="2000"/>
    <x v="25"/>
    <n v="1999"/>
    <n v="26"/>
    <x v="25"/>
    <s v="US"/>
    <s v="CR"/>
    <n v="0"/>
    <x v="4"/>
    <s v="Y"/>
    <n v="377151"/>
    <n v="4384"/>
    <n v="4062"/>
    <n v="0.54830000000000001"/>
    <x v="2193"/>
    <n v="0"/>
    <n v="322"/>
    <n v="322"/>
    <n v="4272"/>
    <n v="4594"/>
    <n v="1"/>
    <n v="0.3662683959779145"/>
    <n v="0.24652263848439715"/>
    <n v="7.6316083552462013E-2"/>
    <n v="0.31089288198522613"/>
    <n v="1606.01"/>
    <n v="1080.95"/>
    <n v="334.63"/>
    <n v="1363.2"/>
  </r>
  <r>
    <n v="2000"/>
    <x v="24"/>
    <n v="1998"/>
    <n v="26"/>
    <x v="25"/>
    <s v="US"/>
    <s v="CR"/>
    <n v="0"/>
    <x v="0"/>
    <s v="N"/>
    <n v="156232"/>
    <n v="2739"/>
    <n v="2539"/>
    <n v="0.76549999999999996"/>
    <x v="445"/>
    <n v="0"/>
    <n v="199"/>
    <n v="199"/>
    <n v="1780"/>
    <n v="1979"/>
    <n v="2"/>
    <n v="0.28674054930132731"/>
    <n v="6.2997357162673226E-2"/>
    <n v="0.3791084439382657"/>
    <n v="0.27115364959773397"/>
    <n v="785.52"/>
    <n v="172.58"/>
    <n v="1038.56"/>
    <n v="742.82000000000016"/>
  </r>
  <r>
    <n v="2000"/>
    <x v="23"/>
    <n v="1997"/>
    <n v="26"/>
    <x v="25"/>
    <s v="US"/>
    <s v="CR"/>
    <n v="0"/>
    <x v="1"/>
    <s v="N"/>
    <n v="55659"/>
    <n v="8910"/>
    <n v="8648"/>
    <n v="0.94969999999999999"/>
    <x v="2265"/>
    <n v="21"/>
    <n v="240"/>
    <n v="261"/>
    <n v="13270"/>
    <n v="13531"/>
    <n v="3"/>
    <n v="0.54485253024919811"/>
    <n v="0.1992687672960774"/>
    <n v="0.19471034611232432"/>
    <n v="6.1168356342400046E-2"/>
    <n v="4855.17"/>
    <n v="1775.68"/>
    <n v="1735.06"/>
    <n v="545.07000000000005"/>
  </r>
  <r>
    <n v="2000"/>
    <x v="22"/>
    <n v="1996"/>
    <n v="26"/>
    <x v="25"/>
    <s v="US"/>
    <s v="CR"/>
    <n v="0"/>
    <x v="2"/>
    <s v="N"/>
    <n v="11387"/>
    <n v="648"/>
    <n v="625"/>
    <n v="1"/>
    <x v="2266"/>
    <n v="12"/>
    <n v="10"/>
    <n v="23"/>
    <n v="7256"/>
    <n v="7279"/>
    <n v="4"/>
    <n v="0.87031900138696261"/>
    <n v="8.9644012944983822E-2"/>
    <n v="3.8526737555863769E-4"/>
    <n v="3.9651718292494989E-2"/>
    <n v="564.75"/>
    <n v="58.17"/>
    <n v="0.25"/>
    <n v="25.729999999999997"/>
  </r>
  <r>
    <n v="2000"/>
    <x v="25"/>
    <n v="1999"/>
    <n v="27"/>
    <x v="26"/>
    <s v="US"/>
    <s v="OR"/>
    <n v="0"/>
    <x v="4"/>
    <s v="Y"/>
    <n v="711040"/>
    <n v="5587"/>
    <n v="4573"/>
    <n v="0.56620000000000004"/>
    <x v="2267"/>
    <n v="0"/>
    <n v="1013"/>
    <n v="1013"/>
    <n v="9960"/>
    <n v="10973"/>
    <n v="1"/>
    <n v="0.55288055384527268"/>
    <n v="3.0160440441587076E-2"/>
    <n v="0.12687753261071896"/>
    <n v="0.29008147310242127"/>
    <n v="3089.0099999999998"/>
    <n v="168.51"/>
    <n v="708.88000000000011"/>
    <n v="1620.72"/>
  </r>
  <r>
    <n v="2000"/>
    <x v="24"/>
    <n v="1998"/>
    <n v="27"/>
    <x v="26"/>
    <s v="US"/>
    <s v="OR"/>
    <n v="0"/>
    <x v="0"/>
    <s v="N"/>
    <n v="418175"/>
    <n v="18936"/>
    <n v="13790"/>
    <n v="0.81340000000000001"/>
    <x v="2268"/>
    <n v="0"/>
    <n v="5146"/>
    <n v="5146"/>
    <n v="46986"/>
    <n v="52132"/>
    <n v="2"/>
    <n v="0.50350955384413909"/>
    <n v="7.3412832525738131E-2"/>
    <n v="8.9685312469635972E-2"/>
    <n v="0.33339230116048679"/>
    <n v="9534.9000000000015"/>
    <n v="1390.21"/>
    <n v="1698.3600000000001"/>
    <n v="6313.41"/>
  </r>
  <r>
    <n v="2000"/>
    <x v="23"/>
    <n v="1997"/>
    <n v="27"/>
    <x v="26"/>
    <s v="US"/>
    <s v="OR"/>
    <n v="0"/>
    <x v="1"/>
    <s v="N"/>
    <n v="75327"/>
    <n v="15733"/>
    <n v="8189"/>
    <n v="0.97"/>
    <x v="2269"/>
    <n v="543"/>
    <n v="7000"/>
    <n v="7544"/>
    <n v="29234"/>
    <n v="36778"/>
    <n v="3"/>
    <n v="0.46925746318458872"/>
    <n v="3.2625731700341304E-2"/>
    <n v="3.0377719446545357E-2"/>
    <n v="0.46773908566852468"/>
    <n v="7383.25"/>
    <n v="513.33000000000004"/>
    <n v="477.96"/>
    <n v="7359.3600000000006"/>
  </r>
  <r>
    <n v="2000"/>
    <x v="22"/>
    <n v="1996"/>
    <n v="27"/>
    <x v="26"/>
    <s v="US"/>
    <s v="OR"/>
    <n v="0"/>
    <x v="2"/>
    <s v="N"/>
    <n v="46126"/>
    <n v="14951"/>
    <n v="7786"/>
    <n v="1"/>
    <x v="2270"/>
    <n v="430"/>
    <n v="6734"/>
    <n v="7165"/>
    <n v="26561"/>
    <n v="33726"/>
    <n v="4"/>
    <n v="0.48005363974424142"/>
    <n v="3.0564621846491349E-2"/>
    <n v="9.3902993659541467E-3"/>
    <n v="0.47999143904331315"/>
    <n v="7177.57"/>
    <n v="456.99"/>
    <n v="140.4"/>
    <n v="7176.64"/>
  </r>
  <r>
    <n v="2000"/>
    <x v="25"/>
    <n v="1999"/>
    <n v="28"/>
    <x v="27"/>
    <s v="US"/>
    <s v="WA"/>
    <n v="0"/>
    <x v="4"/>
    <s v="Y"/>
    <n v="155463"/>
    <n v="3249"/>
    <n v="1727"/>
    <n v="0.61399999999999999"/>
    <x v="2271"/>
    <n v="0"/>
    <n v="1522"/>
    <n v="1522"/>
    <n v="7924"/>
    <n v="9446"/>
    <n v="1"/>
    <n v="0.35455588962096057"/>
    <n v="8.672023338759759E-3"/>
    <n v="4.244613836462504E-2"/>
    <n v="0.59432594867565458"/>
    <n v="1152.1400000000001"/>
    <n v="28.18"/>
    <n v="137.93"/>
    <n v="1931.28"/>
  </r>
  <r>
    <n v="2000"/>
    <x v="24"/>
    <n v="1998"/>
    <n v="28"/>
    <x v="27"/>
    <s v="US"/>
    <s v="WA"/>
    <n v="0"/>
    <x v="0"/>
    <s v="N"/>
    <n v="70743"/>
    <n v="5822"/>
    <n v="3759"/>
    <n v="0.81369999999999998"/>
    <x v="2272"/>
    <n v="0"/>
    <n v="2063"/>
    <n v="2063"/>
    <n v="7698"/>
    <n v="9761"/>
    <n v="2"/>
    <n v="0.23574966679948886"/>
    <n v="2.7497629810797068E-2"/>
    <n v="0.21850568158397338"/>
    <n v="0.51824702180574067"/>
    <n v="1372.6100000000001"/>
    <n v="160.1"/>
    <n v="1272.21"/>
    <n v="3017.4000000000005"/>
  </r>
  <r>
    <n v="2000"/>
    <x v="23"/>
    <n v="1997"/>
    <n v="28"/>
    <x v="27"/>
    <s v="US"/>
    <s v="WA"/>
    <n v="0"/>
    <x v="1"/>
    <s v="N"/>
    <n v="29729"/>
    <n v="6768"/>
    <n v="1988"/>
    <n v="0.95389999999999997"/>
    <x v="2273"/>
    <n v="230"/>
    <n v="4549"/>
    <n v="4780"/>
    <n v="6968"/>
    <n v="11748"/>
    <n v="3"/>
    <n v="0.22013523555421607"/>
    <n v="2.3322740817234039E-2"/>
    <n v="6.4310016501869571E-2"/>
    <n v="0.69223200712668032"/>
    <n v="1490.08"/>
    <n v="157.87"/>
    <n v="435.31000000000006"/>
    <n v="4685.67"/>
  </r>
  <r>
    <n v="2000"/>
    <x v="22"/>
    <n v="1996"/>
    <n v="28"/>
    <x v="27"/>
    <s v="US"/>
    <s v="WA"/>
    <n v="0"/>
    <x v="2"/>
    <s v="N"/>
    <n v="11209"/>
    <n v="4010"/>
    <n v="2033"/>
    <n v="1"/>
    <x v="2274"/>
    <n v="75"/>
    <n v="1901"/>
    <n v="1976"/>
    <n v="6077"/>
    <n v="8053"/>
    <n v="4"/>
    <n v="0.46672467916511873"/>
    <n v="2.715782807189893E-2"/>
    <n v="1.3167507349219449E-2"/>
    <n v="0.49294998541376289"/>
    <n v="1871.8600000000001"/>
    <n v="108.92"/>
    <n v="52.81"/>
    <n v="1977.04"/>
  </r>
  <r>
    <n v="2000"/>
    <x v="25"/>
    <n v="1999"/>
    <n v="29"/>
    <x v="28"/>
    <s v="US"/>
    <s v="CR"/>
    <n v="0"/>
    <x v="4"/>
    <s v="Y"/>
    <n v="31661"/>
    <n v="414"/>
    <n v="321"/>
    <n v="0.6018"/>
    <x v="1038"/>
    <n v="0"/>
    <n v="92"/>
    <n v="92"/>
    <n v="791"/>
    <n v="883"/>
    <n v="1"/>
    <n v="0.33722585470601008"/>
    <n v="1.3849011991217701E-2"/>
    <n v="6.7773300842039239E-2"/>
    <n v="0.58115183246073299"/>
    <n v="139.76999999999998"/>
    <n v="5.74"/>
    <n v="28.09"/>
    <n v="240.87"/>
  </r>
  <r>
    <n v="2000"/>
    <x v="24"/>
    <n v="1998"/>
    <n v="29"/>
    <x v="28"/>
    <s v="US"/>
    <s v="CR"/>
    <n v="0"/>
    <x v="0"/>
    <s v="N"/>
    <n v="12725"/>
    <n v="905"/>
    <n v="662"/>
    <n v="0.81859999999999999"/>
    <x v="2176"/>
    <n v="0"/>
    <n v="243"/>
    <n v="243"/>
    <n v="981"/>
    <n v="1224"/>
    <n v="2"/>
    <n v="0.1055286922346603"/>
    <n v="8.8207370117683419E-3"/>
    <n v="0.26782362941864823"/>
    <n v="0.61782694133492289"/>
    <n v="95.59"/>
    <n v="7.99"/>
    <n v="242.6"/>
    <n v="559.64"/>
  </r>
  <r>
    <n v="2000"/>
    <x v="23"/>
    <n v="1997"/>
    <n v="29"/>
    <x v="28"/>
    <s v="US"/>
    <s v="CR"/>
    <n v="0"/>
    <x v="1"/>
    <s v="N"/>
    <n v="3816"/>
    <n v="1062"/>
    <n v="440"/>
    <n v="0.96499999999999997"/>
    <x v="2275"/>
    <n v="2"/>
    <n v="619"/>
    <n v="621"/>
    <n v="731"/>
    <n v="1352"/>
    <n v="3"/>
    <n v="0.12019913982137645"/>
    <n v="9.0252877457485132E-3"/>
    <n v="0.18320675343742057"/>
    <n v="0.6875688189954543"/>
    <n v="127.72"/>
    <n v="9.59"/>
    <n v="194.67000000000002"/>
    <n v="730.59"/>
  </r>
  <r>
    <n v="2000"/>
    <x v="22"/>
    <n v="1996"/>
    <n v="29"/>
    <x v="28"/>
    <s v="US"/>
    <s v="CR"/>
    <n v="0"/>
    <x v="2"/>
    <s v="N"/>
    <n v="368"/>
    <n v="116"/>
    <n v="53"/>
    <n v="1"/>
    <x v="2192"/>
    <n v="0"/>
    <n v="62"/>
    <n v="62"/>
    <n v="145"/>
    <n v="207"/>
    <n v="4"/>
    <n v="0.28168410221231349"/>
    <n v="2.3666609500943233E-2"/>
    <n v="9.5266678099811347E-2"/>
    <n v="0.59938261018693195"/>
    <n v="32.85"/>
    <n v="2.76"/>
    <n v="11.11"/>
    <n v="69.900000000000006"/>
  </r>
  <r>
    <n v="2000"/>
    <x v="25"/>
    <n v="1999"/>
    <n v="30"/>
    <x v="29"/>
    <s v="US"/>
    <s v="CR"/>
    <n v="1"/>
    <x v="4"/>
    <s v="Y"/>
    <n v="596136"/>
    <n v="8892"/>
    <n v="7528"/>
    <n v="0.56420000000000003"/>
    <x v="2213"/>
    <n v="0"/>
    <n v="1363"/>
    <n v="1363"/>
    <n v="7732"/>
    <n v="9095"/>
    <n v="1"/>
    <n v="0.29125248397156545"/>
    <n v="0.16892806013488509"/>
    <n v="6.0890619781129342E-2"/>
    <n v="0.47892883611241993"/>
    <n v="2589.8200000000002"/>
    <n v="1502.11"/>
    <n v="541.44000000000005"/>
    <n v="4258.6400000000003"/>
  </r>
  <r>
    <n v="2000"/>
    <x v="24"/>
    <n v="1998"/>
    <n v="30"/>
    <x v="29"/>
    <s v="US"/>
    <s v="CR"/>
    <n v="1"/>
    <x v="0"/>
    <s v="N"/>
    <n v="130763"/>
    <n v="6441"/>
    <n v="4562"/>
    <n v="0.78939999999999999"/>
    <x v="64"/>
    <n v="0"/>
    <n v="1879"/>
    <n v="1879"/>
    <n v="7674"/>
    <n v="9553"/>
    <n v="2"/>
    <n v="0.3150625601539942"/>
    <n v="1.7026296997733552E-2"/>
    <n v="0.22436275575149803"/>
    <n v="0.44354838709677419"/>
    <n v="2029.57"/>
    <n v="109.68"/>
    <n v="1445.3"/>
    <n v="2857.25"/>
  </r>
  <r>
    <n v="2000"/>
    <x v="23"/>
    <n v="1997"/>
    <n v="30"/>
    <x v="29"/>
    <s v="US"/>
    <s v="CR"/>
    <n v="1"/>
    <x v="1"/>
    <s v="N"/>
    <n v="40030"/>
    <n v="7047"/>
    <n v="4553"/>
    <n v="0.95420000000000005"/>
    <x v="2276"/>
    <n v="391"/>
    <n v="2103"/>
    <n v="2494"/>
    <n v="12408"/>
    <n v="14902"/>
    <n v="3"/>
    <n v="0.49406401246365839"/>
    <n v="4.5129680789024497E-2"/>
    <n v="7.885988174848782E-2"/>
    <n v="0.38194642499882941"/>
    <n v="3482.0099999999998"/>
    <n v="318.06"/>
    <n v="555.78"/>
    <n v="2691.8399999999997"/>
  </r>
  <r>
    <n v="2000"/>
    <x v="22"/>
    <n v="1996"/>
    <n v="30"/>
    <x v="29"/>
    <s v="US"/>
    <s v="CR"/>
    <n v="1"/>
    <x v="2"/>
    <s v="N"/>
    <n v="26502"/>
    <n v="5197"/>
    <n v="3897"/>
    <n v="1"/>
    <x v="2277"/>
    <n v="56"/>
    <n v="1243"/>
    <n v="1299"/>
    <n v="18654"/>
    <n v="19953"/>
    <n v="4"/>
    <n v="0.66485674209729351"/>
    <n v="2.365280233661134E-2"/>
    <n v="4.6470550885368674E-2"/>
    <n v="0.26501990468072667"/>
    <n v="3455.44"/>
    <n v="122.93"/>
    <n v="241.52"/>
    <n v="1377.38"/>
  </r>
  <r>
    <n v="2001"/>
    <x v="25"/>
    <n v="2000"/>
    <n v="1"/>
    <x v="0"/>
    <s v="US"/>
    <s v="AK"/>
    <n v="3"/>
    <x v="0"/>
    <s v="Y"/>
    <n v="84823"/>
    <n v="724"/>
    <n v="724"/>
    <n v="0.58150000000000002"/>
    <x v="2278"/>
    <n v="0"/>
    <n v="0"/>
    <n v="0"/>
    <n v="1264"/>
    <n v="1264"/>
    <n v="1"/>
    <n v="0.54065849077450012"/>
    <n v="0.32079328251021988"/>
    <n v="0"/>
    <n v="0.13854822671528011"/>
    <n v="391.48"/>
    <n v="232.28"/>
    <n v="0"/>
    <n v="100.32000000000001"/>
  </r>
  <r>
    <n v="2001"/>
    <x v="24"/>
    <n v="1999"/>
    <n v="1"/>
    <x v="0"/>
    <s v="US"/>
    <s v="AK"/>
    <n v="3"/>
    <x v="1"/>
    <s v="N"/>
    <n v="31601"/>
    <n v="1725"/>
    <n v="1725"/>
    <n v="0.81140000000000001"/>
    <x v="2279"/>
    <n v="0"/>
    <n v="0"/>
    <n v="0"/>
    <n v="2600"/>
    <n v="2600"/>
    <n v="2"/>
    <n v="0.97404554491024908"/>
    <n v="8.8215008143369671E-3"/>
    <n v="0"/>
    <n v="1.7132954275413975E-2"/>
    <n v="1680.5500000000002"/>
    <n v="15.22"/>
    <n v="0"/>
    <n v="29.56"/>
  </r>
  <r>
    <n v="2001"/>
    <x v="23"/>
    <n v="1998"/>
    <n v="1"/>
    <x v="0"/>
    <s v="US"/>
    <s v="AK"/>
    <n v="3"/>
    <x v="2"/>
    <s v="N"/>
    <n v="32429"/>
    <n v="5893"/>
    <n v="5460"/>
    <n v="0.97340000000000004"/>
    <x v="2280"/>
    <n v="432"/>
    <n v="0"/>
    <n v="432"/>
    <n v="14601"/>
    <n v="15033"/>
    <n v="3"/>
    <n v="0.97452239026302245"/>
    <n v="5.3619211967265131E-3"/>
    <n v="0"/>
    <n v="2.0115688540250889E-2"/>
    <n v="5743.26"/>
    <n v="31.6"/>
    <n v="0"/>
    <n v="118.55000000000001"/>
  </r>
  <r>
    <n v="2001"/>
    <x v="22"/>
    <n v="1997"/>
    <n v="1"/>
    <x v="0"/>
    <s v="US"/>
    <s v="AK"/>
    <n v="3"/>
    <x v="3"/>
    <s v="N"/>
    <n v="3558"/>
    <n v="823"/>
    <n v="782"/>
    <n v="1"/>
    <x v="2281"/>
    <n v="41"/>
    <n v="0"/>
    <n v="41"/>
    <n v="2378"/>
    <n v="2419"/>
    <n v="4"/>
    <n v="0.98397280233122886"/>
    <n v="2.9140359397765908E-4"/>
    <n v="0"/>
    <n v="1.5735794074793589E-2"/>
    <n v="810.4"/>
    <n v="0.24"/>
    <n v="0"/>
    <n v="12.959999999999999"/>
  </r>
  <r>
    <n v="2001"/>
    <x v="25"/>
    <n v="2000"/>
    <n v="2"/>
    <x v="1"/>
    <s v="CA"/>
    <s v="BC"/>
    <n v="3"/>
    <x v="0"/>
    <s v="Y"/>
    <n v="937577"/>
    <n v="147194"/>
    <n v="147194"/>
    <n v="0.58779999999999999"/>
    <x v="2282"/>
    <n v="0"/>
    <n v="0"/>
    <n v="0"/>
    <n v="21347"/>
    <n v="21347"/>
    <n v="1"/>
    <n v="6.3923919745663624E-2"/>
    <n v="0.88177578385646582"/>
    <n v="5.9763968704167631E-3"/>
    <n v="4.8323899527453688E-2"/>
    <n v="9409.2200000000012"/>
    <n v="129792.14"/>
    <n v="879.68999999999994"/>
    <n v="7112.99"/>
  </r>
  <r>
    <n v="2001"/>
    <x v="24"/>
    <n v="1999"/>
    <n v="2"/>
    <x v="1"/>
    <s v="CA"/>
    <s v="BC"/>
    <n v="3"/>
    <x v="1"/>
    <s v="N"/>
    <n v="384810"/>
    <n v="27685"/>
    <n v="27685"/>
    <n v="0.80769999999999997"/>
    <x v="2283"/>
    <n v="0"/>
    <n v="0"/>
    <n v="0"/>
    <n v="34975"/>
    <n v="34975"/>
    <n v="2"/>
    <n v="0.57697600732812426"/>
    <n v="0.21267056093670536"/>
    <n v="9.1485967913449533E-3"/>
    <n v="0.20120483494382543"/>
    <n v="15973.65"/>
    <n v="5887.81"/>
    <n v="253.27999999999997"/>
    <n v="5570.38"/>
  </r>
  <r>
    <n v="2001"/>
    <x v="23"/>
    <n v="1998"/>
    <n v="2"/>
    <x v="1"/>
    <s v="CA"/>
    <s v="BC"/>
    <n v="3"/>
    <x v="2"/>
    <s v="N"/>
    <n v="240656"/>
    <n v="19154"/>
    <n v="15397"/>
    <n v="0.96899999999999997"/>
    <x v="2284"/>
    <n v="3756"/>
    <n v="0"/>
    <n v="3756"/>
    <n v="118469"/>
    <n v="122225"/>
    <n v="3"/>
    <n v="0.44245837938413657"/>
    <n v="0.36907014879477851"/>
    <n v="6.7383397278038609E-3"/>
    <n v="0.18173313209328112"/>
    <n v="8475.1"/>
    <n v="7069.38"/>
    <n v="129.07"/>
    <n v="3481.02"/>
  </r>
  <r>
    <n v="2001"/>
    <x v="22"/>
    <n v="1997"/>
    <n v="2"/>
    <x v="1"/>
    <s v="CA"/>
    <s v="BC"/>
    <n v="3"/>
    <x v="3"/>
    <s v="N"/>
    <n v="50442"/>
    <n v="7861"/>
    <n v="6388"/>
    <n v="1"/>
    <x v="2285"/>
    <n v="1473"/>
    <n v="0"/>
    <n v="1473"/>
    <n v="37535"/>
    <n v="39008"/>
    <n v="4"/>
    <n v="0.36184231446796872"/>
    <n v="0.42114006245349378"/>
    <n v="1.2846849024084661E-4"/>
    <n v="0.21688915458829661"/>
    <n v="2844.75"/>
    <n v="3310.94"/>
    <n v="1.01"/>
    <n v="1705.1499999999999"/>
  </r>
  <r>
    <n v="2001"/>
    <x v="26"/>
    <n v="2000"/>
    <n v="3"/>
    <x v="2"/>
    <s v="CA"/>
    <s v="FR"/>
    <n v="0"/>
    <x v="4"/>
    <s v="Y"/>
    <n v="665797"/>
    <n v="5538"/>
    <n v="5491"/>
    <n v="0.57669999999999999"/>
    <x v="2204"/>
    <n v="0"/>
    <n v="46"/>
    <n v="46"/>
    <n v="10392"/>
    <n v="10438"/>
    <n v="1"/>
    <n v="0.40315967175524281"/>
    <n v="4.6938278069169732E-2"/>
    <n v="9.3992109848245464E-2"/>
    <n v="0.45590994032734194"/>
    <n v="2232.92"/>
    <n v="259.97000000000003"/>
    <n v="520.57999999999993"/>
    <n v="2525.08"/>
  </r>
  <r>
    <n v="2001"/>
    <x v="25"/>
    <n v="1999"/>
    <n v="3"/>
    <x v="2"/>
    <s v="CA"/>
    <s v="FR"/>
    <n v="0"/>
    <x v="0"/>
    <s v="N"/>
    <n v="382207"/>
    <n v="4467"/>
    <n v="4410"/>
    <n v="0.80740000000000001"/>
    <x v="2286"/>
    <n v="0"/>
    <n v="56"/>
    <n v="56"/>
    <n v="38003"/>
    <n v="38059"/>
    <n v="2"/>
    <n v="0.47629567950147067"/>
    <n v="1.9552147266728447E-2"/>
    <n v="3.8679004552841173E-3"/>
    <n v="0.50028427277651688"/>
    <n v="2127.87"/>
    <n v="87.35"/>
    <n v="17.28"/>
    <n v="2235.04"/>
  </r>
  <r>
    <n v="2001"/>
    <x v="24"/>
    <n v="1998"/>
    <n v="3"/>
    <x v="2"/>
    <s v="CA"/>
    <s v="FR"/>
    <n v="0"/>
    <x v="1"/>
    <s v="N"/>
    <n v="182845"/>
    <n v="19129"/>
    <n v="11297"/>
    <n v="0.96860000000000002"/>
    <x v="2287"/>
    <n v="3259"/>
    <n v="4571"/>
    <n v="7831"/>
    <n v="84758"/>
    <n v="92589"/>
    <n v="3"/>
    <n v="0.47051876928996206"/>
    <n v="2.7772840569770068E-2"/>
    <n v="5.9033557215386806E-2"/>
    <n v="0.44267483292488102"/>
    <n v="9000.6099999999988"/>
    <n v="531.27"/>
    <n v="1129.26"/>
    <n v="8467.98"/>
  </r>
  <r>
    <n v="2001"/>
    <x v="23"/>
    <n v="1997"/>
    <n v="3"/>
    <x v="2"/>
    <s v="CA"/>
    <s v="FR"/>
    <n v="0"/>
    <x v="2"/>
    <s v="N"/>
    <n v="33057"/>
    <n v="5217"/>
    <n v="2810"/>
    <n v="1"/>
    <x v="2288"/>
    <n v="1510"/>
    <n v="896"/>
    <n v="2407"/>
    <n v="24533"/>
    <n v="26940"/>
    <n v="4"/>
    <n v="0.30612937165460263"/>
    <n v="5.9223954051272613E-2"/>
    <n v="3.4438548176596737E-2"/>
    <n v="0.60020812611752794"/>
    <n v="1597.3799999999999"/>
    <n v="309.02999999999997"/>
    <n v="179.7"/>
    <n v="3131.8799999999997"/>
  </r>
  <r>
    <n v="2001"/>
    <x v="26"/>
    <n v="2000"/>
    <n v="4"/>
    <x v="3"/>
    <s v="CA"/>
    <s v="FR"/>
    <n v="0"/>
    <x v="4"/>
    <s v="Y"/>
    <n v="1581063"/>
    <n v="46992"/>
    <n v="43657"/>
    <n v="0.6099"/>
    <x v="2289"/>
    <n v="0"/>
    <n v="3335"/>
    <n v="3335"/>
    <n v="65533"/>
    <n v="68868"/>
    <n v="1"/>
    <n v="0.11283715486513805"/>
    <n v="0.13550055859977655"/>
    <n v="2.6306325477469809E-2"/>
    <n v="0.72535596105761557"/>
    <n v="5302.5"/>
    <n v="6367.5099999999993"/>
    <n v="1236.2"/>
    <n v="34086.29"/>
  </r>
  <r>
    <n v="2001"/>
    <x v="25"/>
    <n v="1999"/>
    <n v="4"/>
    <x v="3"/>
    <s v="CA"/>
    <s v="FR"/>
    <n v="0"/>
    <x v="0"/>
    <s v="N"/>
    <n v="384125"/>
    <n v="41506"/>
    <n v="38597"/>
    <n v="0.85850000000000004"/>
    <x v="2290"/>
    <n v="0"/>
    <n v="2909"/>
    <n v="2909"/>
    <n v="74836"/>
    <n v="77745"/>
    <n v="2"/>
    <n v="3.6389183084041092E-2"/>
    <n v="3.2662086538026024E-3"/>
    <n v="0.34768173149292986"/>
    <n v="0.61266287676922648"/>
    <n v="1510.4"/>
    <n v="135.57"/>
    <n v="14431.17"/>
    <n v="25429.699999999997"/>
  </r>
  <r>
    <n v="2001"/>
    <x v="24"/>
    <n v="1998"/>
    <n v="4"/>
    <x v="3"/>
    <s v="CA"/>
    <s v="FR"/>
    <n v="0"/>
    <x v="1"/>
    <s v="N"/>
    <n v="138348"/>
    <n v="22496"/>
    <n v="21655"/>
    <n v="0.99129999999999996"/>
    <x v="2291"/>
    <n v="658"/>
    <n v="182"/>
    <n v="840"/>
    <n v="80473"/>
    <n v="81313"/>
    <n v="3"/>
    <n v="1.2839148579038801E-2"/>
    <n v="1.3534382051241021E-2"/>
    <n v="0.30838227528044942"/>
    <n v="0.66524419408927093"/>
    <n v="288.83"/>
    <n v="304.47000000000003"/>
    <n v="6937.38"/>
    <n v="14965.36"/>
  </r>
  <r>
    <n v="2001"/>
    <x v="23"/>
    <n v="1997"/>
    <n v="4"/>
    <x v="3"/>
    <s v="CA"/>
    <s v="FR"/>
    <n v="0"/>
    <x v="2"/>
    <s v="N"/>
    <n v="19797"/>
    <n v="164"/>
    <n v="147"/>
    <n v="1"/>
    <x v="492"/>
    <n v="3"/>
    <n v="13"/>
    <n v="17"/>
    <n v="17652"/>
    <n v="17669"/>
    <n v="4"/>
    <n v="7.5366194614963833E-3"/>
    <n v="2.0786482708320671E-2"/>
    <n v="0.1717012095058652"/>
    <n v="0.79997568832431776"/>
    <n v="1.24"/>
    <n v="3.42"/>
    <n v="28.25"/>
    <n v="131.62"/>
  </r>
  <r>
    <n v="2001"/>
    <x v="26"/>
    <n v="2000"/>
    <n v="5"/>
    <x v="4"/>
    <s v="CA"/>
    <s v="WC"/>
    <n v="1"/>
    <x v="4"/>
    <s v="Y"/>
    <n v="1040207"/>
    <n v="12929"/>
    <n v="12326"/>
    <n v="0.55210000000000004"/>
    <x v="2292"/>
    <n v="0"/>
    <n v="603"/>
    <n v="603"/>
    <n v="7472"/>
    <n v="8075"/>
    <n v="1"/>
    <n v="0.28324605183677859"/>
    <n v="0.22072202718913364"/>
    <n v="0"/>
    <n v="0.49603192097408783"/>
    <n v="3662.21"/>
    <n v="2853.81"/>
    <n v="0"/>
    <n v="6413.41"/>
  </r>
  <r>
    <n v="2001"/>
    <x v="25"/>
    <n v="1999"/>
    <n v="5"/>
    <x v="4"/>
    <s v="CA"/>
    <s v="WC"/>
    <n v="1"/>
    <x v="0"/>
    <s v="N"/>
    <n v="388862"/>
    <n v="13826"/>
    <n v="11669"/>
    <n v="0.83430000000000004"/>
    <x v="2293"/>
    <n v="0"/>
    <n v="2156"/>
    <n v="2156"/>
    <n v="61726"/>
    <n v="63882"/>
    <n v="2"/>
    <n v="0.5529741403627032"/>
    <n v="7.7961519378454497E-2"/>
    <n v="0"/>
    <n v="0.36906434025884233"/>
    <n v="7645.5199999999995"/>
    <n v="1077.9099999999999"/>
    <n v="0"/>
    <n v="5102.75"/>
  </r>
  <r>
    <n v="2001"/>
    <x v="24"/>
    <n v="1998"/>
    <n v="5"/>
    <x v="4"/>
    <s v="CA"/>
    <s v="WC"/>
    <n v="1"/>
    <x v="1"/>
    <s v="N"/>
    <n v="25768"/>
    <n v="3925"/>
    <n v="2518"/>
    <n v="0.95709999999999995"/>
    <x v="2294"/>
    <n v="538"/>
    <n v="868"/>
    <n v="1406"/>
    <n v="10308"/>
    <n v="11714"/>
    <n v="3"/>
    <n v="0.63883050946765618"/>
    <n v="3.6016069413344134E-2"/>
    <n v="0"/>
    <n v="0.32515342111899981"/>
    <n v="2507.71"/>
    <n v="141.38"/>
    <n v="0"/>
    <n v="1276.3800000000001"/>
  </r>
  <r>
    <n v="2001"/>
    <x v="23"/>
    <n v="1997"/>
    <n v="5"/>
    <x v="4"/>
    <s v="CA"/>
    <s v="WC"/>
    <n v="1"/>
    <x v="2"/>
    <s v="N"/>
    <n v="6903"/>
    <n v="1890"/>
    <n v="1017"/>
    <n v="1"/>
    <x v="2295"/>
    <n v="270"/>
    <n v="601"/>
    <n v="872"/>
    <n v="4322"/>
    <n v="5194"/>
    <n v="4"/>
    <n v="0.55078703507806881"/>
    <n v="2.1505945076799392E-2"/>
    <n v="0"/>
    <n v="0.42770701984513187"/>
    <n v="1041.3399999999999"/>
    <n v="40.659999999999997"/>
    <n v="0"/>
    <n v="808.6400000000001"/>
  </r>
  <r>
    <n v="2001"/>
    <x v="26"/>
    <n v="2000"/>
    <n v="6"/>
    <x v="5"/>
    <s v="CA"/>
    <s v="WC"/>
    <n v="0"/>
    <x v="4"/>
    <s v="Y"/>
    <n v="112582"/>
    <n v="1399"/>
    <n v="1334"/>
    <n v="0.55210000000000004"/>
    <x v="2296"/>
    <n v="0"/>
    <n v="65"/>
    <n v="65"/>
    <n v="808"/>
    <n v="873"/>
    <n v="1"/>
    <n v="0.28323459842643472"/>
    <n v="0.22072789898311385"/>
    <n v="0"/>
    <n v="0.49603750259045143"/>
    <n v="396.34999999999997"/>
    <n v="308.88"/>
    <n v="0"/>
    <n v="694.14"/>
  </r>
  <r>
    <n v="2001"/>
    <x v="25"/>
    <n v="1999"/>
    <n v="6"/>
    <x v="5"/>
    <s v="CA"/>
    <s v="WC"/>
    <n v="0"/>
    <x v="0"/>
    <s v="N"/>
    <n v="51244"/>
    <n v="1821"/>
    <n v="1537"/>
    <n v="0.83430000000000004"/>
    <x v="2297"/>
    <n v="0"/>
    <n v="284"/>
    <n v="284"/>
    <n v="8134"/>
    <n v="8418"/>
    <n v="2"/>
    <n v="0.55297836956700719"/>
    <n v="7.7959571233335356E-2"/>
    <n v="0"/>
    <n v="0.36906205919965751"/>
    <n v="1007.5100000000001"/>
    <n v="142.04000000000002"/>
    <n v="0"/>
    <n v="672.42"/>
  </r>
  <r>
    <n v="2001"/>
    <x v="24"/>
    <n v="1998"/>
    <n v="6"/>
    <x v="5"/>
    <s v="CA"/>
    <s v="WC"/>
    <n v="0"/>
    <x v="1"/>
    <s v="N"/>
    <n v="3783"/>
    <n v="576"/>
    <n v="369"/>
    <n v="0.95709999999999995"/>
    <x v="1883"/>
    <n v="78"/>
    <n v="127"/>
    <n v="206"/>
    <n v="1513"/>
    <n v="1719"/>
    <n v="3"/>
    <n v="0.63887491107216599"/>
    <n v="3.6004927903385331E-2"/>
    <n v="0"/>
    <n v="0.32512016102444868"/>
    <n v="368.18999999999994"/>
    <n v="20.75"/>
    <n v="0"/>
    <n v="187.37"/>
  </r>
  <r>
    <n v="2001"/>
    <x v="23"/>
    <n v="1997"/>
    <n v="6"/>
    <x v="5"/>
    <s v="CA"/>
    <s v="WC"/>
    <n v="0"/>
    <x v="2"/>
    <s v="N"/>
    <n v="1021"/>
    <n v="279"/>
    <n v="150"/>
    <n v="1"/>
    <x v="2298"/>
    <n v="40"/>
    <n v="88"/>
    <n v="129"/>
    <n v="639"/>
    <n v="768"/>
    <n v="4"/>
    <n v="0.55078683834048636"/>
    <n v="2.1530758226037193E-2"/>
    <n v="0"/>
    <n v="0.42768240343347641"/>
    <n v="154"/>
    <n v="6.02"/>
    <n v="0"/>
    <n v="119.58000000000001"/>
  </r>
  <r>
    <n v="2001"/>
    <x v="26"/>
    <n v="2000"/>
    <n v="7"/>
    <x v="6"/>
    <s v="CA"/>
    <s v="GS"/>
    <n v="0"/>
    <x v="4"/>
    <s v="Y"/>
    <n v="215545"/>
    <n v="6091"/>
    <n v="6091"/>
    <n v="0.51970000000000005"/>
    <x v="2299"/>
    <n v="0"/>
    <n v="0"/>
    <n v="0"/>
    <n v="53"/>
    <n v="53"/>
    <n v="1"/>
    <n v="0.12189020015989152"/>
    <n v="0.558018133077682"/>
    <n v="2.7665829999523932E-2"/>
    <n v="0.29242583676290257"/>
    <n v="742.51"/>
    <n v="3399.24"/>
    <n v="168.52999999999997"/>
    <n v="1781.3500000000001"/>
  </r>
  <r>
    <n v="2001"/>
    <x v="25"/>
    <n v="1999"/>
    <n v="7"/>
    <x v="6"/>
    <s v="CA"/>
    <s v="GS"/>
    <n v="0"/>
    <x v="0"/>
    <s v="N"/>
    <n v="117058"/>
    <n v="6089"/>
    <n v="6089"/>
    <n v="0.74219999999999997"/>
    <x v="2300"/>
    <n v="0"/>
    <n v="0"/>
    <n v="0"/>
    <n v="723"/>
    <n v="723"/>
    <n v="2"/>
    <n v="0.20027587565889948"/>
    <n v="0.35439348407967547"/>
    <n v="8.7032201914708461E-4"/>
    <n v="0.44446031824227789"/>
    <n v="1219.6200000000001"/>
    <n v="2158.1499999999996"/>
    <n v="5.3000000000000007"/>
    <n v="2706.6299999999997"/>
  </r>
  <r>
    <n v="2001"/>
    <x v="24"/>
    <n v="1998"/>
    <n v="7"/>
    <x v="6"/>
    <s v="CA"/>
    <s v="GS"/>
    <n v="0"/>
    <x v="1"/>
    <s v="N"/>
    <n v="72806"/>
    <n v="9915"/>
    <n v="8508"/>
    <n v="0.92459999999999998"/>
    <x v="2301"/>
    <n v="1406"/>
    <n v="0"/>
    <n v="1406"/>
    <n v="10822"/>
    <n v="12228"/>
    <n v="3"/>
    <n v="0.62052978930255642"/>
    <n v="0.14753762742495694"/>
    <n v="4.3668386508586444E-3"/>
    <n v="0.22756574462162807"/>
    <n v="6152.95"/>
    <n v="1462.9299999999998"/>
    <n v="43.300000000000004"/>
    <n v="2256.46"/>
  </r>
  <r>
    <n v="2001"/>
    <x v="23"/>
    <n v="1997"/>
    <n v="7"/>
    <x v="6"/>
    <s v="CA"/>
    <s v="GS"/>
    <n v="0"/>
    <x v="2"/>
    <s v="N"/>
    <n v="31242"/>
    <n v="10202"/>
    <n v="8696"/>
    <n v="1"/>
    <x v="2302"/>
    <n v="1506"/>
    <n v="0"/>
    <n v="1506"/>
    <n v="17914"/>
    <n v="19420"/>
    <n v="4"/>
    <n v="0.37623114144662362"/>
    <n v="0.35647995232741969"/>
    <n v="8.6357546312676847E-3"/>
    <n v="0.25865315159468899"/>
    <n v="3838.66"/>
    <n v="3637.1400000000003"/>
    <n v="88.11"/>
    <n v="2639.02"/>
  </r>
  <r>
    <n v="2001"/>
    <x v="26"/>
    <n v="2000"/>
    <n v="8"/>
    <x v="7"/>
    <s v="CA"/>
    <s v="GS"/>
    <n v="0"/>
    <x v="4"/>
    <s v="Y"/>
    <n v="36948"/>
    <n v="2492"/>
    <n v="2492"/>
    <n v="0.60340000000000005"/>
    <x v="2095"/>
    <n v="0"/>
    <n v="0"/>
    <n v="0"/>
    <n v="730"/>
    <n v="730"/>
    <n v="1"/>
    <n v="5.1067158790018462E-2"/>
    <n v="0.10856535344620075"/>
    <n v="1.2954344860787932E-2"/>
    <n v="0.82741314290299284"/>
    <n v="127.29"/>
    <n v="270.60999999999996"/>
    <n v="32.29"/>
    <n v="2062.41"/>
  </r>
  <r>
    <n v="2001"/>
    <x v="25"/>
    <n v="1999"/>
    <n v="8"/>
    <x v="7"/>
    <s v="CA"/>
    <s v="GS"/>
    <n v="0"/>
    <x v="0"/>
    <s v="N"/>
    <n v="23363"/>
    <n v="3096"/>
    <n v="3096"/>
    <n v="0.84009999999999996"/>
    <x v="2303"/>
    <n v="0"/>
    <n v="0"/>
    <n v="0"/>
    <n v="2984"/>
    <n v="2984"/>
    <n v="2"/>
    <n v="4.3757931548916461E-2"/>
    <n v="7.3275402753155666E-2"/>
    <n v="4.8614542061024078E-2"/>
    <n v="0.83435212363690381"/>
    <n v="135.51"/>
    <n v="226.92000000000002"/>
    <n v="150.54999999999998"/>
    <n v="2583.83"/>
  </r>
  <r>
    <n v="2001"/>
    <x v="24"/>
    <n v="1998"/>
    <n v="8"/>
    <x v="7"/>
    <s v="CA"/>
    <s v="GS"/>
    <n v="0"/>
    <x v="1"/>
    <s v="N"/>
    <n v="8126"/>
    <n v="2007"/>
    <n v="1769"/>
    <n v="0.99209999999999998"/>
    <x v="2304"/>
    <n v="237"/>
    <n v="0"/>
    <n v="237"/>
    <n v="4118"/>
    <n v="4355"/>
    <n v="3"/>
    <n v="0.11239620846470713"/>
    <n v="0.10894935819847283"/>
    <n v="2.5557498144578434E-2"/>
    <n v="0.75309693519224163"/>
    <n v="225.64999999999998"/>
    <n v="218.73000000000002"/>
    <n v="51.31"/>
    <n v="1511.94"/>
  </r>
  <r>
    <n v="2001"/>
    <x v="23"/>
    <n v="1997"/>
    <n v="8"/>
    <x v="7"/>
    <s v="CA"/>
    <s v="GS"/>
    <n v="0"/>
    <x v="2"/>
    <s v="N"/>
    <n v="561"/>
    <n v="116"/>
    <n v="95"/>
    <n v="1"/>
    <x v="1876"/>
    <n v="21"/>
    <n v="0"/>
    <n v="21"/>
    <n v="388"/>
    <n v="409"/>
    <n v="4"/>
    <n v="0.11463435593365988"/>
    <n v="5.9981094783879009E-2"/>
    <n v="8.5932800549969919E-5"/>
    <n v="0.82529861648191116"/>
    <n v="13.34"/>
    <n v="6.98"/>
    <n v="0.01"/>
    <n v="96.04"/>
  </r>
  <r>
    <n v="2001"/>
    <x v="26"/>
    <n v="2000"/>
    <n v="9"/>
    <x v="8"/>
    <s v="CA"/>
    <s v="GS"/>
    <n v="1"/>
    <x v="4"/>
    <s v="Y"/>
    <n v="161943"/>
    <n v="10924"/>
    <n v="10924"/>
    <n v="0.60750000000000004"/>
    <x v="2305"/>
    <n v="0"/>
    <n v="0"/>
    <n v="0"/>
    <n v="3708"/>
    <n v="3708"/>
    <n v="1"/>
    <n v="5.1064269931147856E-2"/>
    <n v="0.10855882821381692"/>
    <n v="1.2953941743875892E-2"/>
    <n v="0.82742296011115923"/>
    <n v="557.87"/>
    <n v="1185.99"/>
    <n v="141.51999999999998"/>
    <n v="9039.48"/>
  </r>
  <r>
    <n v="2001"/>
    <x v="25"/>
    <n v="1999"/>
    <n v="9"/>
    <x v="8"/>
    <s v="CA"/>
    <s v="GS"/>
    <n v="1"/>
    <x v="0"/>
    <s v="N"/>
    <n v="68938"/>
    <n v="9137"/>
    <n v="9137"/>
    <n v="0.87019999999999997"/>
    <x v="2306"/>
    <n v="0"/>
    <n v="0"/>
    <n v="0"/>
    <n v="14943"/>
    <n v="14943"/>
    <n v="2"/>
    <n v="4.3758180377599661E-2"/>
    <n v="7.3276484724854762E-2"/>
    <n v="4.8612783057480416E-2"/>
    <n v="0.83435255184006507"/>
    <n v="399.85"/>
    <n v="669.57999999999993"/>
    <n v="444.21"/>
    <n v="7624.08"/>
  </r>
  <r>
    <n v="2001"/>
    <x v="24"/>
    <n v="1998"/>
    <n v="9"/>
    <x v="8"/>
    <s v="CA"/>
    <s v="GS"/>
    <n v="1"/>
    <x v="1"/>
    <s v="N"/>
    <n v="29762"/>
    <n v="7282"/>
    <n v="6482"/>
    <n v="0.98460000000000003"/>
    <x v="2307"/>
    <n v="799"/>
    <n v="0"/>
    <n v="799"/>
    <n v="13858"/>
    <n v="14657"/>
    <n v="3"/>
    <n v="0.1099002953651969"/>
    <n v="0.11000328183552099"/>
    <n v="2.5802916851470164E-2"/>
    <n v="0.75429350594781186"/>
    <n v="800.35"/>
    <n v="801.1"/>
    <n v="187.91"/>
    <n v="5493.15"/>
  </r>
  <r>
    <n v="2001"/>
    <x v="23"/>
    <n v="1997"/>
    <n v="9"/>
    <x v="8"/>
    <s v="CA"/>
    <s v="GS"/>
    <n v="1"/>
    <x v="2"/>
    <s v="N"/>
    <n v="5171"/>
    <n v="1071"/>
    <n v="878"/>
    <n v="1"/>
    <x v="776"/>
    <n v="193"/>
    <n v="0"/>
    <n v="193"/>
    <n v="3581"/>
    <n v="3774"/>
    <n v="4"/>
    <n v="0.11452696398581826"/>
    <n v="5.9983205821981724E-2"/>
    <n v="9.3300988990483304E-5"/>
    <n v="0.82539652920320972"/>
    <n v="122.75"/>
    <n v="64.290000000000006"/>
    <n v="0.1"/>
    <n v="884.66000000000008"/>
  </r>
  <r>
    <n v="2001"/>
    <x v="26"/>
    <n v="2000"/>
    <n v="10"/>
    <x v="9"/>
    <s v="US"/>
    <s v="PS"/>
    <n v="1"/>
    <x v="4"/>
    <s v="Y"/>
    <n v="152888"/>
    <n v="4390"/>
    <n v="4227"/>
    <n v="0.57550000000000001"/>
    <x v="2308"/>
    <n v="0"/>
    <n v="162"/>
    <n v="162"/>
    <n v="308"/>
    <n v="470"/>
    <n v="1"/>
    <n v="0.11996637989353633"/>
    <n v="0.2085927160991565"/>
    <n v="2.7228641779587857E-2"/>
    <n v="0.64421226222771921"/>
    <n v="526.68000000000006"/>
    <n v="915.77"/>
    <n v="119.54"/>
    <n v="2828.2400000000002"/>
  </r>
  <r>
    <n v="2001"/>
    <x v="25"/>
    <n v="1999"/>
    <n v="10"/>
    <x v="9"/>
    <s v="US"/>
    <s v="PS"/>
    <n v="1"/>
    <x v="0"/>
    <s v="N"/>
    <n v="139714"/>
    <n v="13477"/>
    <n v="7614"/>
    <n v="0.81889999999999996"/>
    <x v="2309"/>
    <n v="0"/>
    <n v="5862"/>
    <n v="5862"/>
    <n v="6754"/>
    <n v="12616"/>
    <n v="2"/>
    <n v="4.6507693780202516E-2"/>
    <n v="3.3078172427634542E-2"/>
    <n v="0.12342843066768464"/>
    <n v="0.79698570312447825"/>
    <n v="626.82000000000005"/>
    <n v="445.82"/>
    <n v="1663.54"/>
    <n v="10741.59"/>
  </r>
  <r>
    <n v="2001"/>
    <x v="24"/>
    <n v="1998"/>
    <n v="10"/>
    <x v="9"/>
    <s v="US"/>
    <s v="PS"/>
    <n v="1"/>
    <x v="1"/>
    <s v="N"/>
    <n v="75971"/>
    <n v="40126"/>
    <n v="10058"/>
    <n v="0.98680000000000001"/>
    <x v="2310"/>
    <n v="309"/>
    <n v="29757"/>
    <n v="30067"/>
    <n v="13972"/>
    <n v="44039"/>
    <n v="3"/>
    <n v="1.6802060906598536E-3"/>
    <n v="3.456609088913107E-4"/>
    <n v="6.356771402503561E-2"/>
    <n v="0.93440641897541321"/>
    <n v="67.42"/>
    <n v="13.87"/>
    <n v="2550.7199999999998"/>
    <n v="37494.019999999997"/>
  </r>
  <r>
    <n v="2001"/>
    <x v="23"/>
    <n v="1997"/>
    <n v="10"/>
    <x v="9"/>
    <s v="US"/>
    <s v="PS"/>
    <n v="1"/>
    <x v="2"/>
    <s v="N"/>
    <n v="4361"/>
    <n v="3363"/>
    <n v="410"/>
    <n v="1"/>
    <x v="2311"/>
    <n v="0"/>
    <n v="2952"/>
    <n v="2952"/>
    <n v="561"/>
    <n v="3513"/>
    <n v="4"/>
    <n v="8.0275911280252131E-5"/>
    <n v="8.9195456978057909E-6"/>
    <n v="3.1970624962835224E-2"/>
    <n v="0.96794017958018674"/>
    <n v="0.27"/>
    <n v="0.03"/>
    <n v="107.53"/>
    <n v="3255.57"/>
  </r>
  <r>
    <n v="2001"/>
    <x v="26"/>
    <n v="2000"/>
    <n v="11"/>
    <x v="10"/>
    <s v="US"/>
    <s v="PS"/>
    <n v="1"/>
    <x v="4"/>
    <s v="Y"/>
    <n v="437054"/>
    <n v="10158"/>
    <n v="7900"/>
    <n v="0.57620000000000005"/>
    <x v="2312"/>
    <n v="0"/>
    <n v="2258"/>
    <n v="2258"/>
    <n v="1584"/>
    <n v="3842"/>
    <n v="1"/>
    <n v="0.14820378438718801"/>
    <n v="0.11781469457345418"/>
    <n v="4.9696906457398583E-2"/>
    <n v="0.68428461458195944"/>
    <n v="1505.54"/>
    <n v="1196.83"/>
    <n v="504.85"/>
    <n v="6951.36"/>
  </r>
  <r>
    <n v="2001"/>
    <x v="25"/>
    <n v="1999"/>
    <n v="11"/>
    <x v="10"/>
    <s v="US"/>
    <s v="PS"/>
    <n v="1"/>
    <x v="0"/>
    <s v="N"/>
    <n v="269626"/>
    <n v="26567"/>
    <n v="19335"/>
    <n v="0.81389999999999996"/>
    <x v="2313"/>
    <n v="0"/>
    <n v="7231"/>
    <n v="7231"/>
    <n v="15771"/>
    <n v="23002"/>
    <n v="2"/>
    <n v="4.3665268822992029E-2"/>
    <n v="7.9869432542719158E-3"/>
    <n v="0.15498034976329753"/>
    <n v="0.79336743815943844"/>
    <n v="1160.06"/>
    <n v="212.19"/>
    <n v="4117.38"/>
    <n v="21077.480000000003"/>
  </r>
  <r>
    <n v="2001"/>
    <x v="24"/>
    <n v="1998"/>
    <n v="11"/>
    <x v="10"/>
    <s v="US"/>
    <s v="PS"/>
    <n v="1"/>
    <x v="1"/>
    <s v="N"/>
    <n v="142249"/>
    <n v="39720"/>
    <n v="14436"/>
    <n v="0.98080000000000001"/>
    <x v="2314"/>
    <n v="222"/>
    <n v="25061"/>
    <n v="25283"/>
    <n v="55030"/>
    <n v="80313"/>
    <n v="3"/>
    <n v="9.3969132807777533E-3"/>
    <n v="1.1023277910217118E-2"/>
    <n v="0.12329883140917947"/>
    <n v="0.85628097739982556"/>
    <n v="373.25"/>
    <n v="437.85"/>
    <n v="4897.49"/>
    <n v="34011.9"/>
  </r>
  <r>
    <n v="2001"/>
    <x v="23"/>
    <n v="1997"/>
    <n v="11"/>
    <x v="10"/>
    <s v="US"/>
    <s v="PS"/>
    <n v="1"/>
    <x v="2"/>
    <s v="N"/>
    <n v="16404"/>
    <n v="6985"/>
    <n v="1745"/>
    <n v="1"/>
    <x v="2315"/>
    <n v="79"/>
    <n v="5160"/>
    <n v="5239"/>
    <n v="7778"/>
    <n v="13017"/>
    <n v="4"/>
    <n v="1.4745102979512895E-4"/>
    <n v="1.5747197356761345E-5"/>
    <n v="0.10050004509424697"/>
    <n v="0.89933675667860125"/>
    <n v="1.03"/>
    <n v="0.11"/>
    <n v="702.03"/>
    <n v="6282.2000000000016"/>
  </r>
  <r>
    <n v="2001"/>
    <x v="26"/>
    <n v="2000"/>
    <n v="12"/>
    <x v="11"/>
    <s v="US"/>
    <s v="PS"/>
    <n v="0"/>
    <x v="4"/>
    <s v="Y"/>
    <n v="69663"/>
    <n v="1640"/>
    <n v="1269"/>
    <n v="0.57789999999999997"/>
    <x v="2316"/>
    <n v="0"/>
    <n v="370"/>
    <n v="370"/>
    <n v="307"/>
    <n v="677"/>
    <n v="1"/>
    <n v="0.14631424913115054"/>
    <n v="0.11630998109871349"/>
    <n v="4.7369062862020611E-2"/>
    <n v="0.69000670690811539"/>
    <n v="239.97"/>
    <n v="190.76"/>
    <n v="77.69"/>
    <n v="1131.68"/>
  </r>
  <r>
    <n v="2001"/>
    <x v="25"/>
    <n v="1999"/>
    <n v="12"/>
    <x v="11"/>
    <s v="US"/>
    <s v="PS"/>
    <n v="0"/>
    <x v="0"/>
    <s v="N"/>
    <n v="47233"/>
    <n v="4581"/>
    <n v="3412"/>
    <n v="0.81530000000000002"/>
    <x v="2317"/>
    <n v="0"/>
    <n v="1168"/>
    <n v="1168"/>
    <n v="3062"/>
    <n v="4230"/>
    <n v="2"/>
    <n v="4.4406706408020448E-2"/>
    <n v="8.087241803072933E-3"/>
    <n v="0.15611323448199088"/>
    <n v="0.79139281730691569"/>
    <n v="203.44"/>
    <n v="37.049999999999997"/>
    <n v="715.2"/>
    <n v="3625.6"/>
  </r>
  <r>
    <n v="2001"/>
    <x v="24"/>
    <n v="1998"/>
    <n v="12"/>
    <x v="11"/>
    <s v="US"/>
    <s v="PS"/>
    <n v="0"/>
    <x v="1"/>
    <s v="N"/>
    <n v="24464"/>
    <n v="5915"/>
    <n v="2492"/>
    <n v="0.98080000000000001"/>
    <x v="2318"/>
    <n v="38"/>
    <n v="3384"/>
    <n v="3422"/>
    <n v="10368"/>
    <n v="13790"/>
    <n v="3"/>
    <n v="1.105804586527814E-2"/>
    <n v="1.100056634235818E-2"/>
    <n v="0.14720505819801694"/>
    <n v="0.83073632959434673"/>
    <n v="65.41"/>
    <n v="65.069999999999993"/>
    <n v="870.74"/>
    <n v="4913.93"/>
  </r>
  <r>
    <n v="2001"/>
    <x v="23"/>
    <n v="1997"/>
    <n v="12"/>
    <x v="11"/>
    <s v="US"/>
    <s v="PS"/>
    <n v="0"/>
    <x v="2"/>
    <s v="N"/>
    <n v="2726"/>
    <n v="1016"/>
    <n v="283"/>
    <n v="1"/>
    <x v="2319"/>
    <n v="13"/>
    <n v="720"/>
    <n v="733"/>
    <n v="1436"/>
    <n v="2169"/>
    <n v="4"/>
    <n v="1.7703118699410883E-4"/>
    <n v="1.9670131888234312E-5"/>
    <n v="0.1189649576600411"/>
    <n v="0.8808383410210765"/>
    <n v="0.18000000000000002"/>
    <n v="0.02"/>
    <n v="120.96"/>
    <n v="895.6099999999999"/>
  </r>
  <r>
    <n v="2001"/>
    <x v="26"/>
    <n v="2000"/>
    <n v="13"/>
    <x v="12"/>
    <s v="US"/>
    <s v="PS"/>
    <n v="1"/>
    <x v="4"/>
    <s v="Y"/>
    <n v="80078"/>
    <n v="1728"/>
    <n v="1440"/>
    <n v="0.57210000000000005"/>
    <x v="1688"/>
    <n v="0"/>
    <n v="287"/>
    <n v="287"/>
    <n v="867"/>
    <n v="1154"/>
    <n v="1"/>
    <n v="0.15538519397112854"/>
    <n v="0.12687823646830793"/>
    <n v="3.9401741545404573E-2"/>
    <n v="0.67833482801515887"/>
    <n v="268.56"/>
    <n v="219.29"/>
    <n v="68.099999999999994"/>
    <n v="1172.3999999999999"/>
  </r>
  <r>
    <n v="2001"/>
    <x v="25"/>
    <n v="1999"/>
    <n v="13"/>
    <x v="12"/>
    <s v="US"/>
    <s v="PS"/>
    <n v="1"/>
    <x v="0"/>
    <s v="N"/>
    <n v="45036"/>
    <n v="6382"/>
    <n v="5098"/>
    <n v="0.80179999999999996"/>
    <x v="2320"/>
    <n v="0"/>
    <n v="1283"/>
    <n v="1283"/>
    <n v="2172"/>
    <n v="3455"/>
    <n v="2"/>
    <n v="2.7686518175935981E-2"/>
    <n v="3.5620228454508851E-2"/>
    <n v="5.0044728955065815E-2"/>
    <n v="0.88664852441448927"/>
    <n v="176.72"/>
    <n v="227.35999999999999"/>
    <n v="319.43"/>
    <n v="5659.3799999999992"/>
  </r>
  <r>
    <n v="2001"/>
    <x v="24"/>
    <n v="1998"/>
    <n v="13"/>
    <x v="12"/>
    <s v="US"/>
    <s v="PS"/>
    <n v="1"/>
    <x v="1"/>
    <s v="N"/>
    <n v="19159"/>
    <n v="5786"/>
    <n v="2957"/>
    <n v="0.96499999999999997"/>
    <x v="2321"/>
    <n v="91"/>
    <n v="2737"/>
    <n v="2828"/>
    <n v="5205"/>
    <n v="8033"/>
    <n v="3"/>
    <n v="8.3108955858412353E-3"/>
    <n v="1.0429664142348066E-2"/>
    <n v="0.12595439635834496"/>
    <n v="0.85530504391346573"/>
    <n v="48.09"/>
    <n v="60.35"/>
    <n v="728.82"/>
    <n v="4949.12"/>
  </r>
  <r>
    <n v="2001"/>
    <x v="23"/>
    <n v="1997"/>
    <n v="13"/>
    <x v="12"/>
    <s v="US"/>
    <s v="PS"/>
    <n v="1"/>
    <x v="2"/>
    <s v="N"/>
    <n v="3310"/>
    <n v="1405"/>
    <n v="576"/>
    <n v="1"/>
    <x v="2180"/>
    <n v="8"/>
    <n v="820"/>
    <n v="828"/>
    <n v="1573"/>
    <n v="2401"/>
    <n v="4"/>
    <n v="1.0764009931631105E-2"/>
    <n v="1.038694943832215E-3"/>
    <n v="2.9289774546282395E-2"/>
    <n v="0.95890752057825412"/>
    <n v="15.129999999999999"/>
    <n v="1.46"/>
    <n v="41.17"/>
    <n v="1347.85"/>
  </r>
  <r>
    <n v="2001"/>
    <x v="25"/>
    <n v="2000"/>
    <n v="14"/>
    <x v="13"/>
    <s v="US"/>
    <s v="PS"/>
    <n v="3"/>
    <x v="0"/>
    <s v="Y"/>
    <n v="12557"/>
    <n v="474"/>
    <n v="467"/>
    <n v="0.61870000000000003"/>
    <x v="2322"/>
    <n v="0"/>
    <n v="7"/>
    <n v="7"/>
    <n v="184"/>
    <n v="191"/>
    <n v="1"/>
    <n v="0"/>
    <n v="4.6949345235588859E-3"/>
    <n v="2.0674554718093392E-2"/>
    <n v="0.97463051075834772"/>
    <n v="0"/>
    <n v="2.23"/>
    <n v="9.82"/>
    <n v="462.93000000000006"/>
  </r>
  <r>
    <n v="2001"/>
    <x v="24"/>
    <n v="1999"/>
    <n v="14"/>
    <x v="13"/>
    <s v="US"/>
    <s v="PS"/>
    <n v="3"/>
    <x v="1"/>
    <s v="N"/>
    <n v="6490"/>
    <n v="422"/>
    <n v="418"/>
    <n v="0.86860000000000004"/>
    <x v="2323"/>
    <n v="0"/>
    <n v="4"/>
    <n v="4"/>
    <n v="1509"/>
    <n v="1513"/>
    <n v="2"/>
    <n v="0"/>
    <n v="3.4993970633438163E-3"/>
    <n v="0.33178067292459745"/>
    <n v="0.66471993001205876"/>
    <n v="0"/>
    <n v="1.48"/>
    <n v="140.32"/>
    <n v="281.13"/>
  </r>
  <r>
    <n v="2001"/>
    <x v="23"/>
    <n v="1998"/>
    <n v="14"/>
    <x v="13"/>
    <s v="US"/>
    <s v="PS"/>
    <n v="3"/>
    <x v="2"/>
    <s v="N"/>
    <n v="1603"/>
    <n v="157"/>
    <n v="157"/>
    <n v="0.99050000000000005"/>
    <x v="401"/>
    <n v="0"/>
    <n v="0"/>
    <n v="0"/>
    <n v="1018"/>
    <n v="1018"/>
    <n v="3"/>
    <n v="0"/>
    <n v="1.3516943774590682E-2"/>
    <n v="6.3459829927655791E-5"/>
    <n v="0.9864195963954816"/>
    <n v="0"/>
    <n v="2.13"/>
    <n v="0.01"/>
    <n v="155.44"/>
  </r>
  <r>
    <n v="2001"/>
    <x v="22"/>
    <n v="1997"/>
    <n v="14"/>
    <x v="13"/>
    <s v="US"/>
    <s v="PS"/>
    <n v="3"/>
    <x v="3"/>
    <s v="N"/>
    <n v="68"/>
    <n v="40"/>
    <n v="40"/>
    <n v="1"/>
    <x v="2067"/>
    <n v="0"/>
    <n v="0"/>
    <n v="0"/>
    <n v="20"/>
    <n v="20"/>
    <n v="4"/>
    <n v="0"/>
    <n v="0"/>
    <n v="0"/>
    <n v="1"/>
    <n v="0"/>
    <n v="0"/>
    <n v="0"/>
    <n v="40.450000000000003"/>
  </r>
  <r>
    <n v="2001"/>
    <x v="26"/>
    <n v="2000"/>
    <n v="15"/>
    <x v="14"/>
    <s v="US"/>
    <s v="PS"/>
    <n v="0"/>
    <x v="4"/>
    <s v="Y"/>
    <n v="49885"/>
    <n v="1401"/>
    <n v="1369"/>
    <n v="0.58320000000000005"/>
    <x v="663"/>
    <n v="0"/>
    <n v="32"/>
    <n v="32"/>
    <n v="311"/>
    <n v="343"/>
    <n v="1"/>
    <n v="0.12260637538883019"/>
    <n v="0.15663080391541334"/>
    <n v="7.7780314488741745E-2"/>
    <n v="0.64298250620701447"/>
    <n v="171.85"/>
    <n v="219.54000000000002"/>
    <n v="109.02000000000001"/>
    <n v="901.23"/>
  </r>
  <r>
    <n v="2001"/>
    <x v="25"/>
    <n v="1999"/>
    <n v="15"/>
    <x v="14"/>
    <s v="US"/>
    <s v="PS"/>
    <n v="0"/>
    <x v="0"/>
    <s v="N"/>
    <n v="28401"/>
    <n v="2017"/>
    <n v="1952"/>
    <n v="0.82579999999999998"/>
    <x v="3"/>
    <n v="0"/>
    <n v="65"/>
    <n v="65"/>
    <n v="3361"/>
    <n v="3426"/>
    <n v="2"/>
    <n v="9.3616810387550778E-2"/>
    <n v="0.12406581425314699"/>
    <n v="0.26673109326989791"/>
    <n v="0.51558628208940427"/>
    <n v="188.89999999999998"/>
    <n v="250.34"/>
    <n v="538.21"/>
    <n v="1040.3500000000001"/>
  </r>
  <r>
    <n v="2001"/>
    <x v="24"/>
    <n v="1998"/>
    <n v="15"/>
    <x v="14"/>
    <s v="US"/>
    <s v="PS"/>
    <n v="0"/>
    <x v="1"/>
    <s v="N"/>
    <n v="17229"/>
    <n v="1218"/>
    <n v="1103"/>
    <n v="0.98089999999999999"/>
    <x v="2324"/>
    <n v="4"/>
    <n v="109"/>
    <n v="114"/>
    <n v="10137"/>
    <n v="10251"/>
    <n v="3"/>
    <n v="0.11446984934936992"/>
    <n v="0.28605558064118886"/>
    <n v="0.20935922170682653"/>
    <n v="0.39011534830261491"/>
    <n v="139.43"/>
    <n v="348.43"/>
    <n v="255.01"/>
    <n v="475.18"/>
  </r>
  <r>
    <n v="2001"/>
    <x v="23"/>
    <n v="1997"/>
    <n v="15"/>
    <x v="14"/>
    <s v="US"/>
    <s v="PS"/>
    <n v="0"/>
    <x v="2"/>
    <s v="N"/>
    <n v="2637"/>
    <n v="241"/>
    <n v="193"/>
    <n v="1"/>
    <x v="1038"/>
    <n v="5"/>
    <n v="43"/>
    <n v="48"/>
    <n v="2131"/>
    <n v="2179"/>
    <n v="4"/>
    <n v="1.8190086402910411E-2"/>
    <n v="8.2682210922320048E-5"/>
    <n v="0.34676919260821026"/>
    <n v="0.63495803877795698"/>
    <n v="4.4000000000000004"/>
    <n v="0.02"/>
    <n v="83.88"/>
    <n v="153.59000000000003"/>
  </r>
  <r>
    <n v="2001"/>
    <x v="26"/>
    <n v="2000"/>
    <n v="16"/>
    <x v="15"/>
    <s v="US"/>
    <s v="PS"/>
    <n v="0"/>
    <x v="4"/>
    <s v="Y"/>
    <n v="4949"/>
    <n v="123"/>
    <n v="118"/>
    <n v="0.59089999999999998"/>
    <x v="2325"/>
    <n v="0"/>
    <n v="4"/>
    <n v="4"/>
    <n v="30"/>
    <n v="34"/>
    <n v="1"/>
    <n v="0.16677476893140911"/>
    <n v="0.10994000324306795"/>
    <n v="3.1376682341495057E-2"/>
    <n v="0.69190854548402791"/>
    <n v="20.57"/>
    <n v="13.56"/>
    <n v="3.87"/>
    <n v="85.34"/>
  </r>
  <r>
    <n v="2001"/>
    <x v="25"/>
    <n v="1999"/>
    <n v="16"/>
    <x v="15"/>
    <s v="US"/>
    <s v="PS"/>
    <n v="0"/>
    <x v="0"/>
    <s v="N"/>
    <n v="3451"/>
    <n v="394"/>
    <n v="351"/>
    <n v="0.83689999999999998"/>
    <x v="2326"/>
    <n v="0"/>
    <n v="42"/>
    <n v="42"/>
    <n v="410"/>
    <n v="452"/>
    <n v="2"/>
    <n v="3.7613258546737395E-2"/>
    <n v="0.20535011801730921"/>
    <n v="0.20809116519885282"/>
    <n v="0.54894545823710061"/>
    <n v="14.82"/>
    <n v="80.91"/>
    <n v="81.99"/>
    <n v="216.29"/>
  </r>
  <r>
    <n v="2001"/>
    <x v="24"/>
    <n v="1998"/>
    <n v="16"/>
    <x v="15"/>
    <s v="US"/>
    <s v="PS"/>
    <n v="0"/>
    <x v="1"/>
    <s v="N"/>
    <n v="1744"/>
    <n v="363"/>
    <n v="286"/>
    <n v="0.9889"/>
    <x v="2319"/>
    <n v="0"/>
    <n v="77"/>
    <n v="77"/>
    <n v="908"/>
    <n v="985"/>
    <n v="3"/>
    <n v="0.40062718345115944"/>
    <n v="1.9255632272439691E-4"/>
    <n v="7.1851016422303515E-2"/>
    <n v="0.52732924380381274"/>
    <n v="145.63999999999999"/>
    <n v="7.0000000000000007E-2"/>
    <n v="26.119999999999997"/>
    <n v="191.70000000000002"/>
  </r>
  <r>
    <n v="2001"/>
    <x v="23"/>
    <n v="1997"/>
    <n v="16"/>
    <x v="15"/>
    <s v="US"/>
    <s v="PS"/>
    <n v="0"/>
    <x v="2"/>
    <s v="N"/>
    <n v="127"/>
    <n v="12"/>
    <n v="12"/>
    <n v="1"/>
    <x v="1597"/>
    <n v="0"/>
    <n v="0"/>
    <n v="0"/>
    <n v="101"/>
    <n v="101"/>
    <n v="4"/>
    <n v="0"/>
    <n v="0"/>
    <n v="0"/>
    <n v="1"/>
    <n v="0"/>
    <n v="0"/>
    <n v="0"/>
    <n v="12.65"/>
  </r>
  <r>
    <n v="2001"/>
    <x v="26"/>
    <n v="2000"/>
    <n v="17"/>
    <x v="16"/>
    <s v="US"/>
    <s v="PS"/>
    <n v="0"/>
    <x v="4"/>
    <s v="Y"/>
    <n v="26058"/>
    <n v="723"/>
    <n v="713"/>
    <n v="0.57110000000000005"/>
    <x v="1790"/>
    <n v="0"/>
    <n v="9"/>
    <n v="9"/>
    <n v="90"/>
    <n v="99"/>
    <n v="1"/>
    <n v="0.1241546227785077"/>
    <n v="0.15831546919300185"/>
    <n v="7.8514625544568145E-2"/>
    <n v="0.63901528248392225"/>
    <n v="89.77"/>
    <n v="114.47"/>
    <n v="56.77"/>
    <n v="462.04"/>
  </r>
  <r>
    <n v="2001"/>
    <x v="25"/>
    <n v="1999"/>
    <n v="17"/>
    <x v="16"/>
    <s v="US"/>
    <s v="PS"/>
    <n v="0"/>
    <x v="0"/>
    <s v="N"/>
    <n v="15552"/>
    <n v="1361"/>
    <n v="1036"/>
    <n v="0.81169999999999998"/>
    <x v="2327"/>
    <n v="0"/>
    <n v="324"/>
    <n v="324"/>
    <n v="1126"/>
    <n v="1450"/>
    <n v="2"/>
    <n v="5.9087069883588562E-2"/>
    <n v="9.9658477470529916E-2"/>
    <n v="0.21419705482721899"/>
    <n v="0.62705739781866254"/>
    <n v="80.45"/>
    <n v="135.69"/>
    <n v="291.64"/>
    <n v="853.77"/>
  </r>
  <r>
    <n v="2001"/>
    <x v="24"/>
    <n v="1998"/>
    <n v="17"/>
    <x v="16"/>
    <s v="US"/>
    <s v="PS"/>
    <n v="0"/>
    <x v="1"/>
    <s v="N"/>
    <n v="9021"/>
    <n v="2084"/>
    <n v="562"/>
    <n v="0.97389999999999999"/>
    <x v="2328"/>
    <n v="2"/>
    <n v="1520"/>
    <n v="1522"/>
    <n v="3394"/>
    <n v="4916"/>
    <n v="3"/>
    <n v="4.335501323817198E-2"/>
    <n v="8.1721729787805522E-2"/>
    <n v="5.9816392310348791E-2"/>
    <n v="0.81510686466367355"/>
    <n v="90.39"/>
    <n v="170.38"/>
    <n v="124.71"/>
    <n v="1699.3999999999999"/>
  </r>
  <r>
    <n v="2001"/>
    <x v="23"/>
    <n v="1997"/>
    <n v="17"/>
    <x v="16"/>
    <s v="US"/>
    <s v="PS"/>
    <n v="0"/>
    <x v="2"/>
    <s v="N"/>
    <n v="1428"/>
    <n v="606"/>
    <n v="67"/>
    <n v="1"/>
    <x v="2329"/>
    <n v="2"/>
    <n v="536"/>
    <n v="538"/>
    <n v="679"/>
    <n v="1217"/>
    <n v="4"/>
    <n v="1.4850995016666118E-4"/>
    <n v="1.6501105574073464E-5"/>
    <n v="5.0394376423220359E-2"/>
    <n v="0.94944061252103895"/>
    <n v="9.0000000000000011E-2"/>
    <n v="0.01"/>
    <n v="30.54"/>
    <n v="575.38"/>
  </r>
  <r>
    <n v="2001"/>
    <x v="26"/>
    <n v="2000"/>
    <n v="18"/>
    <x v="17"/>
    <s v="US"/>
    <s v="WA"/>
    <n v="1"/>
    <x v="4"/>
    <s v="Y"/>
    <n v="168570"/>
    <n v="3592"/>
    <n v="2014"/>
    <n v="0.60050000000000003"/>
    <x v="2330"/>
    <n v="0"/>
    <n v="1577"/>
    <n v="1577"/>
    <n v="5788"/>
    <n v="7365"/>
    <n v="1"/>
    <n v="0.28993310263998195"/>
    <n v="8.3183234179734795E-3"/>
    <n v="3.6691935290793336E-2"/>
    <n v="0.66505663865125131"/>
    <n v="1041.46"/>
    <n v="29.88"/>
    <n v="131.80000000000001"/>
    <n v="2388.9300000000003"/>
  </r>
  <r>
    <n v="2001"/>
    <x v="25"/>
    <n v="1999"/>
    <n v="18"/>
    <x v="17"/>
    <s v="US"/>
    <s v="WA"/>
    <n v="1"/>
    <x v="0"/>
    <s v="N"/>
    <n v="71678"/>
    <n v="6056"/>
    <n v="3477"/>
    <n v="0.81200000000000006"/>
    <x v="1969"/>
    <n v="0"/>
    <n v="2578"/>
    <n v="2578"/>
    <n v="6406"/>
    <n v="8984"/>
    <n v="2"/>
    <n v="0.16715155157667402"/>
    <n v="2.5876673018053568E-2"/>
    <n v="0.18411701962545529"/>
    <n v="0.62285475577981719"/>
    <n v="1012.3400000000001"/>
    <n v="156.72"/>
    <n v="1115.0899999999999"/>
    <n v="3772.2700000000004"/>
  </r>
  <r>
    <n v="2001"/>
    <x v="24"/>
    <n v="1998"/>
    <n v="18"/>
    <x v="17"/>
    <s v="US"/>
    <s v="WA"/>
    <n v="1"/>
    <x v="1"/>
    <s v="N"/>
    <n v="29002"/>
    <n v="7068"/>
    <n v="1544"/>
    <n v="0.95899999999999996"/>
    <x v="1992"/>
    <n v="274"/>
    <n v="5250"/>
    <n v="5524"/>
    <n v="7260"/>
    <n v="12784"/>
    <n v="3"/>
    <n v="0.15860023003173193"/>
    <n v="2.019214581691681E-2"/>
    <n v="4.9110218586733707E-2"/>
    <n v="0.77209740556461759"/>
    <n v="1121.08"/>
    <n v="142.72999999999999"/>
    <n v="347.14"/>
    <n v="5457.6399999999994"/>
  </r>
  <r>
    <n v="2001"/>
    <x v="23"/>
    <n v="1997"/>
    <n v="18"/>
    <x v="17"/>
    <s v="US"/>
    <s v="WA"/>
    <n v="1"/>
    <x v="2"/>
    <s v="N"/>
    <n v="6788"/>
    <n v="2550"/>
    <n v="924"/>
    <n v="1"/>
    <x v="2331"/>
    <n v="71"/>
    <n v="1553"/>
    <n v="1625"/>
    <n v="3558"/>
    <n v="5183"/>
    <n v="4"/>
    <n v="0.32577890353594363"/>
    <n v="2.5835365710207888E-2"/>
    <n v="1.1029728903143845E-2"/>
    <n v="0.63735600185070462"/>
    <n v="830.86"/>
    <n v="65.89"/>
    <n v="28.13"/>
    <n v="1625.5"/>
  </r>
  <r>
    <n v="2001"/>
    <x v="26"/>
    <n v="2000"/>
    <n v="19"/>
    <x v="18"/>
    <s v="US"/>
    <s v="CR"/>
    <n v="0"/>
    <x v="4"/>
    <s v="Y"/>
    <n v="1803584"/>
    <n v="33747"/>
    <n v="29686"/>
    <n v="0.56979999999999997"/>
    <x v="2332"/>
    <n v="0"/>
    <n v="4060"/>
    <n v="4060"/>
    <n v="13948"/>
    <n v="18008"/>
    <n v="1"/>
    <n v="0.18410381929113906"/>
    <n v="0.14635124203264871"/>
    <n v="4.2234740170266474E-2"/>
    <n v="0.62731019850594549"/>
    <n v="6212.97"/>
    <n v="4938.93"/>
    <n v="1425.3"/>
    <n v="21169.899999999998"/>
  </r>
  <r>
    <n v="2001"/>
    <x v="25"/>
    <n v="1999"/>
    <n v="19"/>
    <x v="18"/>
    <s v="US"/>
    <s v="CR"/>
    <n v="0"/>
    <x v="0"/>
    <s v="N"/>
    <n v="798829"/>
    <n v="48540"/>
    <n v="21939"/>
    <n v="0.84019999999999995"/>
    <x v="2333"/>
    <n v="0"/>
    <n v="26600"/>
    <n v="26600"/>
    <n v="57017"/>
    <n v="83617"/>
    <n v="2"/>
    <n v="0.1994677848527375"/>
    <n v="1.3960501453218878E-2"/>
    <n v="5.7590853991675406E-2"/>
    <n v="0.72898085970236826"/>
    <n v="9682.27"/>
    <n v="677.65"/>
    <n v="2795.49"/>
    <n v="35385.11"/>
  </r>
  <r>
    <n v="2001"/>
    <x v="24"/>
    <n v="1998"/>
    <n v="19"/>
    <x v="18"/>
    <s v="US"/>
    <s v="CR"/>
    <n v="0"/>
    <x v="1"/>
    <s v="N"/>
    <n v="254863"/>
    <n v="53587"/>
    <n v="22853"/>
    <n v="0.97750000000000004"/>
    <x v="2334"/>
    <n v="5718"/>
    <n v="25015"/>
    <n v="30733"/>
    <n v="76414"/>
    <n v="107147"/>
    <n v="3"/>
    <n v="0.3314357479556761"/>
    <n v="4.4617391401710109E-2"/>
    <n v="2.3153577146866614E-2"/>
    <n v="0.60079328349574701"/>
    <n v="17760.78"/>
    <n v="2390.9300000000003"/>
    <n v="1240.74"/>
    <n v="32194.949999999997"/>
  </r>
  <r>
    <n v="2001"/>
    <x v="23"/>
    <n v="1997"/>
    <n v="19"/>
    <x v="18"/>
    <s v="US"/>
    <s v="CR"/>
    <n v="0"/>
    <x v="2"/>
    <s v="N"/>
    <n v="21278"/>
    <n v="3904"/>
    <n v="2623"/>
    <n v="1"/>
    <x v="273"/>
    <n v="57"/>
    <n v="1224"/>
    <n v="1281"/>
    <n v="10610"/>
    <n v="11891"/>
    <n v="4"/>
    <n v="0.60464318184728472"/>
    <n v="2.5810251879169712E-2"/>
    <n v="1.7712214923232557E-2"/>
    <n v="0.3518343513503131"/>
    <n v="2360.92"/>
    <n v="100.78"/>
    <n v="69.16"/>
    <n v="1373.79"/>
  </r>
  <r>
    <n v="2001"/>
    <x v="26"/>
    <n v="2000"/>
    <n v="20"/>
    <x v="19"/>
    <s v="US"/>
    <s v="CR"/>
    <n v="1"/>
    <x v="4"/>
    <s v="Y"/>
    <n v="989682"/>
    <n v="32845"/>
    <n v="17687"/>
    <n v="0.64390000000000003"/>
    <x v="2335"/>
    <n v="0"/>
    <n v="15158"/>
    <n v="15158"/>
    <n v="13132"/>
    <n v="28290"/>
    <n v="1"/>
    <n v="0"/>
    <n v="5.3419961394898527E-3"/>
    <n v="3.4306782684942187E-2"/>
    <n v="0.96035122117556804"/>
    <n v="0"/>
    <n v="175.46"/>
    <n v="1126.8200000000002"/>
    <n v="31543.120000000003"/>
  </r>
  <r>
    <n v="2001"/>
    <x v="25"/>
    <n v="1999"/>
    <n v="20"/>
    <x v="19"/>
    <s v="US"/>
    <s v="CR"/>
    <n v="1"/>
    <x v="0"/>
    <s v="N"/>
    <n v="281574"/>
    <n v="109247"/>
    <n v="43197"/>
    <n v="0.96330000000000005"/>
    <x v="2336"/>
    <n v="0"/>
    <n v="66049"/>
    <n v="66049"/>
    <n v="37167"/>
    <n v="103216"/>
    <n v="2"/>
    <n v="0"/>
    <n v="6.0742942202852491E-4"/>
    <n v="9.5193508743377175E-2"/>
    <n v="0.90419906183459431"/>
    <n v="0"/>
    <n v="66.36"/>
    <n v="10399.630000000001"/>
    <n v="98781.27"/>
  </r>
  <r>
    <n v="2001"/>
    <x v="24"/>
    <n v="1998"/>
    <n v="20"/>
    <x v="19"/>
    <s v="US"/>
    <s v="CR"/>
    <n v="1"/>
    <x v="1"/>
    <s v="N"/>
    <n v="21843"/>
    <n v="9334"/>
    <n v="1865"/>
    <n v="0.99819999999999998"/>
    <x v="2337"/>
    <n v="531"/>
    <n v="6938"/>
    <n v="7469"/>
    <n v="4898"/>
    <n v="12367"/>
    <n v="3"/>
    <n v="0"/>
    <n v="4.970732668854932E-4"/>
    <n v="9.2735231353324829E-2"/>
    <n v="0.90676769537978974"/>
    <n v="0"/>
    <n v="4.6399999999999997"/>
    <n v="865.65"/>
    <n v="8464.35"/>
  </r>
  <r>
    <n v="2001"/>
    <x v="23"/>
    <n v="1997"/>
    <n v="20"/>
    <x v="19"/>
    <s v="US"/>
    <s v="CR"/>
    <n v="1"/>
    <x v="2"/>
    <s v="N"/>
    <n v="165"/>
    <n v="52"/>
    <n v="8"/>
    <n v="1"/>
    <x v="117"/>
    <n v="0"/>
    <n v="44"/>
    <n v="44"/>
    <n v="60"/>
    <n v="104"/>
    <n v="4"/>
    <n v="0"/>
    <n v="0"/>
    <n v="0.13368882117691866"/>
    <n v="0.86631117882308128"/>
    <n v="0"/>
    <n v="0"/>
    <n v="7.02"/>
    <n v="45.49"/>
  </r>
  <r>
    <n v="2001"/>
    <x v="26"/>
    <n v="2000"/>
    <n v="21"/>
    <x v="20"/>
    <s v="US"/>
    <s v="CR"/>
    <n v="1"/>
    <x v="4"/>
    <s v="Y"/>
    <n v="253260"/>
    <n v="2699"/>
    <n v="2511"/>
    <n v="0.62960000000000005"/>
    <x v="2338"/>
    <n v="0"/>
    <n v="187"/>
    <n v="187"/>
    <n v="3084"/>
    <n v="3271"/>
    <n v="1"/>
    <n v="0"/>
    <n v="0"/>
    <n v="7.334807554829556E-2"/>
    <n v="0.9266519244517043"/>
    <n v="0"/>
    <n v="0"/>
    <n v="198.02"/>
    <n v="2501.71"/>
  </r>
  <r>
    <n v="2001"/>
    <x v="25"/>
    <n v="1999"/>
    <n v="21"/>
    <x v="20"/>
    <s v="US"/>
    <s v="CR"/>
    <n v="1"/>
    <x v="0"/>
    <s v="N"/>
    <n v="144018"/>
    <n v="22863"/>
    <n v="19068"/>
    <n v="0.90669999999999995"/>
    <x v="2339"/>
    <n v="0"/>
    <n v="3795"/>
    <n v="3795"/>
    <n v="40052"/>
    <n v="43847"/>
    <n v="2"/>
    <n v="0"/>
    <n v="0"/>
    <n v="0.28181586765060934"/>
    <n v="0.7181841323493906"/>
    <n v="0"/>
    <n v="0"/>
    <n v="6443.1900000000005"/>
    <n v="16419.93"/>
  </r>
  <r>
    <n v="2001"/>
    <x v="24"/>
    <n v="1998"/>
    <n v="21"/>
    <x v="20"/>
    <s v="US"/>
    <s v="CR"/>
    <n v="1"/>
    <x v="1"/>
    <s v="N"/>
    <n v="12278"/>
    <n v="1549"/>
    <n v="1150"/>
    <n v="0.99619999999999997"/>
    <x v="1585"/>
    <n v="0"/>
    <n v="398"/>
    <n v="399"/>
    <n v="7942"/>
    <n v="8341"/>
    <n v="3"/>
    <n v="0"/>
    <n v="0"/>
    <n v="0.34988289491512303"/>
    <n v="0.65011710508487708"/>
    <n v="0"/>
    <n v="0"/>
    <n v="542.28"/>
    <n v="1007.61"/>
  </r>
  <r>
    <n v="2001"/>
    <x v="23"/>
    <n v="1997"/>
    <n v="21"/>
    <x v="20"/>
    <s v="US"/>
    <s v="CR"/>
    <n v="1"/>
    <x v="2"/>
    <s v="N"/>
    <n v="185"/>
    <n v="0"/>
    <n v="0"/>
    <n v="1"/>
    <x v="55"/>
    <n v="0"/>
    <n v="0"/>
    <n v="0"/>
    <n v="166"/>
    <n v="166"/>
    <n v="4"/>
    <n v="0"/>
    <n v="0"/>
    <n v="0"/>
    <n v="1"/>
    <n v="0"/>
    <n v="0"/>
    <n v="0"/>
    <n v="0.24000000000000002"/>
  </r>
  <r>
    <n v="2001"/>
    <x v="26"/>
    <n v="2000"/>
    <n v="22"/>
    <x v="21"/>
    <s v="US"/>
    <s v="CR"/>
    <n v="1"/>
    <x v="4"/>
    <s v="Y"/>
    <n v="587454"/>
    <n v="8782"/>
    <n v="7539"/>
    <n v="0.57809999999999995"/>
    <x v="2340"/>
    <n v="0"/>
    <n v="1243"/>
    <n v="1243"/>
    <n v="12726"/>
    <n v="13969"/>
    <n v="1"/>
    <n v="0.22433147925692712"/>
    <n v="0.18316984440560435"/>
    <n v="5.2299756901547978E-2"/>
    <n v="0.54019891943592047"/>
    <n v="1970.1799999999998"/>
    <n v="1608.68"/>
    <n v="459.32000000000005"/>
    <n v="4744.2700000000004"/>
  </r>
  <r>
    <n v="2001"/>
    <x v="25"/>
    <n v="1999"/>
    <n v="22"/>
    <x v="21"/>
    <s v="US"/>
    <s v="CR"/>
    <n v="1"/>
    <x v="0"/>
    <s v="N"/>
    <n v="198967"/>
    <n v="20484"/>
    <n v="14510"/>
    <n v="0.85729999999999995"/>
    <x v="2341"/>
    <n v="0"/>
    <n v="5974"/>
    <n v="5974"/>
    <n v="36571"/>
    <n v="42545"/>
    <n v="2"/>
    <n v="3.8112556352621577E-2"/>
    <n v="4.2128695108824329E-3"/>
    <n v="0.12231380752116809"/>
    <n v="0.8353607666153281"/>
    <n v="780.73"/>
    <n v="86.3"/>
    <n v="2505.58"/>
    <n v="17112.240000000002"/>
  </r>
  <r>
    <n v="2001"/>
    <x v="24"/>
    <n v="1998"/>
    <n v="22"/>
    <x v="21"/>
    <s v="US"/>
    <s v="CR"/>
    <n v="1"/>
    <x v="1"/>
    <s v="N"/>
    <n v="25543"/>
    <n v="4281"/>
    <n v="3335"/>
    <n v="0.97689999999999999"/>
    <x v="2342"/>
    <n v="164"/>
    <n v="781"/>
    <n v="945"/>
    <n v="12204"/>
    <n v="13149"/>
    <n v="3"/>
    <n v="0.16268918161434978"/>
    <n v="8.1362107623318386E-2"/>
    <n v="0.1818432361733931"/>
    <n v="0.57410547458893868"/>
    <n v="696.57"/>
    <n v="348.36"/>
    <n v="778.57999999999993"/>
    <n v="2458.09"/>
  </r>
  <r>
    <n v="2001"/>
    <x v="23"/>
    <n v="1997"/>
    <n v="22"/>
    <x v="21"/>
    <s v="US"/>
    <s v="CR"/>
    <n v="1"/>
    <x v="2"/>
    <s v="N"/>
    <n v="5816"/>
    <n v="498"/>
    <n v="475"/>
    <n v="1"/>
    <x v="2343"/>
    <n v="16"/>
    <n v="6"/>
    <n v="22"/>
    <n v="4736"/>
    <n v="4758"/>
    <n v="4"/>
    <n v="6.4034665382763589E-2"/>
    <n v="8.0243941582410522E-5"/>
    <n v="0.75126384207992292"/>
    <n v="0.18462124859573101"/>
    <n v="31.919999999999998"/>
    <n v="0.04"/>
    <n v="374.49"/>
    <n v="92.03"/>
  </r>
  <r>
    <n v="2001"/>
    <x v="26"/>
    <n v="2000"/>
    <n v="23"/>
    <x v="22"/>
    <s v="US"/>
    <s v="CR"/>
    <n v="0"/>
    <x v="4"/>
    <s v="Y"/>
    <n v="119353"/>
    <n v="1971"/>
    <n v="1886"/>
    <n v="0.51549999999999996"/>
    <x v="2344"/>
    <n v="0"/>
    <n v="85"/>
    <n v="85"/>
    <n v="263"/>
    <n v="348"/>
    <n v="1"/>
    <n v="0.20301873012491822"/>
    <n v="0.16577149551907247"/>
    <n v="8.5206092235594846E-2"/>
    <n v="0.54600368212041439"/>
    <n v="400.29"/>
    <n v="326.85000000000002"/>
    <n v="168"/>
    <n v="1076.55"/>
  </r>
  <r>
    <n v="2001"/>
    <x v="25"/>
    <n v="1999"/>
    <n v="23"/>
    <x v="22"/>
    <s v="US"/>
    <s v="CR"/>
    <n v="0"/>
    <x v="0"/>
    <s v="N"/>
    <n v="67482"/>
    <n v="1832"/>
    <n v="1698"/>
    <n v="0.75309999999999999"/>
    <x v="1290"/>
    <n v="0"/>
    <n v="134"/>
    <n v="134"/>
    <n v="808"/>
    <n v="942"/>
    <n v="2"/>
    <n v="0.16316151352767197"/>
    <n v="1.7380248180121578E-2"/>
    <n v="0.19240507710609314"/>
    <n v="0.62705316118611309"/>
    <n v="299"/>
    <n v="31.85"/>
    <n v="352.59"/>
    <n v="1149.0999999999999"/>
  </r>
  <r>
    <n v="2001"/>
    <x v="24"/>
    <n v="1998"/>
    <n v="23"/>
    <x v="22"/>
    <s v="US"/>
    <s v="CR"/>
    <n v="0"/>
    <x v="1"/>
    <s v="N"/>
    <n v="26633"/>
    <n v="2898"/>
    <n v="1554"/>
    <n v="0.9405"/>
    <x v="2345"/>
    <n v="558"/>
    <n v="785"/>
    <n v="1343"/>
    <n v="6870"/>
    <n v="8213"/>
    <n v="3"/>
    <n v="0.24775286132782171"/>
    <n v="7.6366484595238995E-2"/>
    <n v="0.1109128990072909"/>
    <n v="0.56496775506964836"/>
    <n v="718.02"/>
    <n v="221.32"/>
    <n v="321.44"/>
    <n v="1637.35"/>
  </r>
  <r>
    <n v="2001"/>
    <x v="23"/>
    <n v="1997"/>
    <n v="23"/>
    <x v="22"/>
    <s v="US"/>
    <s v="CR"/>
    <n v="0"/>
    <x v="2"/>
    <s v="N"/>
    <n v="6272"/>
    <n v="1391"/>
    <n v="553"/>
    <n v="1"/>
    <x v="2346"/>
    <n v="1"/>
    <n v="837"/>
    <n v="838"/>
    <n v="4253"/>
    <n v="5091"/>
    <n v="4"/>
    <n v="0.36162552549315508"/>
    <n v="3.1619417196651215E-3"/>
    <n v="9.3421005353742215E-5"/>
    <n v="0.63511911178182601"/>
    <n v="503.22"/>
    <n v="4.4000000000000004"/>
    <n v="0.13"/>
    <n v="883.80000000000007"/>
  </r>
  <r>
    <n v="2001"/>
    <x v="25"/>
    <n v="2000"/>
    <n v="24"/>
    <x v="23"/>
    <s v="US"/>
    <s v="CR"/>
    <n v="2"/>
    <x v="0"/>
    <s v="Y"/>
    <n v="552188"/>
    <n v="11286"/>
    <n v="10733"/>
    <n v="0.63780000000000003"/>
    <x v="2347"/>
    <n v="0"/>
    <n v="553"/>
    <n v="553"/>
    <n v="2845"/>
    <n v="3398"/>
    <n v="1"/>
    <n v="0.20224134753733511"/>
    <n v="0.19251685130451424"/>
    <n v="0.15500453620815524"/>
    <n v="0.45023726494999539"/>
    <n v="2282.69"/>
    <n v="2172.9300000000003"/>
    <n v="1749.53"/>
    <n v="5081.8100000000004"/>
  </r>
  <r>
    <n v="2001"/>
    <x v="24"/>
    <n v="1999"/>
    <n v="24"/>
    <x v="23"/>
    <s v="US"/>
    <s v="CR"/>
    <n v="2"/>
    <x v="1"/>
    <s v="N"/>
    <n v="131904"/>
    <n v="15192"/>
    <n v="6122"/>
    <n v="0.92379999999999995"/>
    <x v="2348"/>
    <n v="0"/>
    <n v="9069"/>
    <n v="9069"/>
    <n v="44389"/>
    <n v="53458"/>
    <n v="2"/>
    <n v="0.26463186898902774"/>
    <n v="3.5767485671744551E-2"/>
    <n v="5.2170186828471007E-2"/>
    <n v="0.64743045851075653"/>
    <n v="4020.29"/>
    <n v="543.38"/>
    <n v="792.56999999999994"/>
    <n v="9835.77"/>
  </r>
  <r>
    <n v="2001"/>
    <x v="23"/>
    <n v="1998"/>
    <n v="24"/>
    <x v="23"/>
    <s v="US"/>
    <s v="CR"/>
    <n v="2"/>
    <x v="2"/>
    <s v="N"/>
    <n v="58454"/>
    <n v="17920"/>
    <n v="747"/>
    <n v="0.99909999999999999"/>
    <x v="2349"/>
    <n v="0"/>
    <n v="17172"/>
    <n v="17172"/>
    <n v="28429"/>
    <n v="45601"/>
    <n v="3"/>
    <n v="1.1934689841479062E-2"/>
    <n v="2.5730983709290668E-3"/>
    <n v="4.2165107982520119E-3"/>
    <n v="0.98127570098933981"/>
    <n v="213.87"/>
    <n v="46.11"/>
    <n v="75.56"/>
    <n v="17584.489999999998"/>
  </r>
  <r>
    <n v="2001"/>
    <x v="22"/>
    <n v="1997"/>
    <n v="24"/>
    <x v="23"/>
    <s v="US"/>
    <s v="CR"/>
    <n v="2"/>
    <x v="3"/>
    <s v="N"/>
    <n v="1064"/>
    <n v="519"/>
    <n v="0"/>
    <n v="1"/>
    <x v="55"/>
    <n v="0"/>
    <n v="519"/>
    <n v="519"/>
    <n v="438"/>
    <n v="957"/>
    <n v="4"/>
    <n v="1.3474235337144618E-4"/>
    <n v="1.924890762449231E-5"/>
    <n v="3.849781524898462E-5"/>
    <n v="0.99980751092375508"/>
    <n v="7.0000000000000007E-2"/>
    <n v="0.01"/>
    <n v="0.02"/>
    <n v="519.41"/>
  </r>
  <r>
    <n v="2001"/>
    <x v="25"/>
    <n v="2000"/>
    <n v="25"/>
    <x v="24"/>
    <s v="US"/>
    <s v="CR"/>
    <n v="2"/>
    <x v="0"/>
    <s v="Y"/>
    <n v="81161"/>
    <n v="4530"/>
    <n v="3395"/>
    <n v="0.6794"/>
    <x v="2350"/>
    <n v="0"/>
    <n v="1134"/>
    <n v="1134"/>
    <n v="2434"/>
    <n v="3568"/>
    <n v="1"/>
    <n v="6.0080342559484384E-2"/>
    <n v="0.10660177459939081"/>
    <n v="7.5221824923851141E-2"/>
    <n v="0.75809605791727364"/>
    <n v="272.2"/>
    <n v="482.97"/>
    <n v="340.8"/>
    <n v="3434.63"/>
  </r>
  <r>
    <n v="2001"/>
    <x v="24"/>
    <n v="1999"/>
    <n v="25"/>
    <x v="24"/>
    <s v="US"/>
    <s v="CR"/>
    <n v="2"/>
    <x v="1"/>
    <s v="N"/>
    <n v="8711"/>
    <n v="2012"/>
    <n v="729"/>
    <n v="0.93149999999999999"/>
    <x v="2233"/>
    <n v="0"/>
    <n v="1282"/>
    <n v="1282"/>
    <n v="2251"/>
    <n v="3533"/>
    <n v="2"/>
    <n v="3.6394346605727913E-2"/>
    <n v="1.9046672793661047E-2"/>
    <n v="4.9007675302416856E-2"/>
    <n v="0.89555130529819416"/>
    <n v="73.259999999999991"/>
    <n v="38.340000000000003"/>
    <n v="98.65"/>
    <n v="1802.6999999999998"/>
  </r>
  <r>
    <n v="2001"/>
    <x v="23"/>
    <n v="1998"/>
    <n v="25"/>
    <x v="24"/>
    <s v="US"/>
    <s v="CR"/>
    <n v="2"/>
    <x v="2"/>
    <s v="N"/>
    <n v="3147"/>
    <n v="1806"/>
    <n v="46"/>
    <n v="0.999"/>
    <x v="2351"/>
    <n v="0"/>
    <n v="1759"/>
    <n v="1759"/>
    <n v="687"/>
    <n v="2446"/>
    <n v="3"/>
    <n v="5.6571605703657785E-3"/>
    <n v="1.8100699672305375E-3"/>
    <n v="8.9064298999202915E-3"/>
    <n v="0.98362633956248335"/>
    <n v="10.220000000000001"/>
    <n v="3.2699999999999996"/>
    <n v="16.09"/>
    <n v="1776.9799999999998"/>
  </r>
  <r>
    <n v="2001"/>
    <x v="22"/>
    <n v="1997"/>
    <n v="25"/>
    <x v="24"/>
    <s v="US"/>
    <s v="CR"/>
    <n v="2"/>
    <x v="3"/>
    <s v="N"/>
    <n v="12"/>
    <n v="0"/>
    <n v="0"/>
    <n v="1"/>
    <x v="55"/>
    <n v="0"/>
    <n v="0"/>
    <n v="0"/>
    <n v="10"/>
    <n v="10"/>
    <n v="4"/>
    <n v="0"/>
    <n v="0"/>
    <n v="0"/>
    <n v="1"/>
    <n v="0"/>
    <n v="0"/>
    <n v="0"/>
    <n v="0.02"/>
  </r>
  <r>
    <n v="2001"/>
    <x v="26"/>
    <n v="2000"/>
    <n v="26"/>
    <x v="25"/>
    <s v="US"/>
    <s v="CR"/>
    <n v="0"/>
    <x v="4"/>
    <s v="Y"/>
    <n v="349648"/>
    <n v="4275"/>
    <n v="3881"/>
    <n v="0.54830000000000001"/>
    <x v="2352"/>
    <n v="0"/>
    <n v="394"/>
    <n v="394"/>
    <n v="3896"/>
    <n v="4290"/>
    <n v="1"/>
    <n v="0.27424039738816441"/>
    <n v="0.25284383243839925"/>
    <n v="6.3937117626148288E-2"/>
    <n v="0.40897865254728805"/>
    <n v="1172.6300000000001"/>
    <n v="1081.1400000000001"/>
    <n v="273.39"/>
    <n v="1748.76"/>
  </r>
  <r>
    <n v="2001"/>
    <x v="25"/>
    <n v="1999"/>
    <n v="26"/>
    <x v="25"/>
    <s v="US"/>
    <s v="CR"/>
    <n v="0"/>
    <x v="0"/>
    <s v="N"/>
    <n v="216254"/>
    <n v="3479"/>
    <n v="3153"/>
    <n v="0.76549999999999996"/>
    <x v="1516"/>
    <n v="0"/>
    <n v="325"/>
    <n v="325"/>
    <n v="2440"/>
    <n v="2765"/>
    <n v="2"/>
    <n v="0.24386851286649536"/>
    <n v="6.9594606245581364E-2"/>
    <n v="0.32011909483328449"/>
    <n v="0.36641778605463882"/>
    <n v="848.56"/>
    <n v="242.16"/>
    <n v="1113.8800000000001"/>
    <n v="1274.98"/>
  </r>
  <r>
    <n v="2001"/>
    <x v="24"/>
    <n v="1998"/>
    <n v="26"/>
    <x v="25"/>
    <s v="US"/>
    <s v="CR"/>
    <n v="0"/>
    <x v="1"/>
    <s v="N"/>
    <n v="104268"/>
    <n v="15247"/>
    <n v="14659"/>
    <n v="0.94969999999999999"/>
    <x v="2353"/>
    <n v="72"/>
    <n v="514"/>
    <n v="587"/>
    <n v="25432"/>
    <n v="26019"/>
    <n v="3"/>
    <n v="0.46956509192221751"/>
    <n v="0.28712419976743159"/>
    <n v="0.16310741759268793"/>
    <n v="8.0203290717662912E-2"/>
    <n v="7159.52"/>
    <n v="4377.82"/>
    <n v="2486.92"/>
    <n v="1222.8699999999999"/>
  </r>
  <r>
    <n v="2001"/>
    <x v="23"/>
    <n v="1997"/>
    <n v="26"/>
    <x v="25"/>
    <s v="US"/>
    <s v="CR"/>
    <n v="0"/>
    <x v="2"/>
    <s v="N"/>
    <n v="18063"/>
    <n v="1061"/>
    <n v="1004"/>
    <n v="1"/>
    <x v="550"/>
    <n v="36"/>
    <n v="20"/>
    <n v="57"/>
    <n v="11517"/>
    <n v="11574"/>
    <n v="4"/>
    <n v="0.85095361431598771"/>
    <n v="8.8749705674593837E-2"/>
    <n v="3.4848128090416764E-4"/>
    <n v="5.9948198728514243E-2"/>
    <n v="903.5"/>
    <n v="94.23"/>
    <n v="0.37"/>
    <n v="63.65"/>
  </r>
  <r>
    <n v="2001"/>
    <x v="26"/>
    <n v="2000"/>
    <n v="27"/>
    <x v="26"/>
    <s v="US"/>
    <s v="OR"/>
    <n v="0"/>
    <x v="4"/>
    <s v="Y"/>
    <n v="1240342"/>
    <n v="8324"/>
    <n v="7224"/>
    <n v="0.56679999999999997"/>
    <x v="2354"/>
    <n v="0"/>
    <n v="1099"/>
    <n v="1099"/>
    <n v="10986"/>
    <n v="12085"/>
    <n v="1"/>
    <n v="0.51328773146312801"/>
    <n v="3.4893359377815576E-2"/>
    <n v="0.12665931462647553"/>
    <n v="0.32515959453258081"/>
    <n v="4272.7199999999993"/>
    <n v="290.45999999999998"/>
    <n v="1054.3400000000001"/>
    <n v="2706.7"/>
  </r>
  <r>
    <n v="2001"/>
    <x v="25"/>
    <n v="1999"/>
    <n v="27"/>
    <x v="26"/>
    <s v="US"/>
    <s v="OR"/>
    <n v="0"/>
    <x v="0"/>
    <s v="N"/>
    <n v="411077"/>
    <n v="14417"/>
    <n v="10562"/>
    <n v="0.79239999999999999"/>
    <x v="2355"/>
    <n v="0"/>
    <n v="3855"/>
    <n v="3855"/>
    <n v="35672"/>
    <n v="39527"/>
    <n v="2"/>
    <n v="0.47548473236115207"/>
    <n v="9.651297879350107E-2"/>
    <n v="6.831717847791785E-2"/>
    <n v="0.35968511036742901"/>
    <n v="6855.42"/>
    <n v="1391.5"/>
    <n v="984.98"/>
    <n v="5185.8499999999995"/>
  </r>
  <r>
    <n v="2001"/>
    <x v="24"/>
    <n v="1998"/>
    <n v="27"/>
    <x v="26"/>
    <s v="US"/>
    <s v="OR"/>
    <n v="0"/>
    <x v="1"/>
    <s v="N"/>
    <n v="226800"/>
    <n v="41310"/>
    <n v="19328"/>
    <n v="0.96309999999999996"/>
    <x v="2356"/>
    <n v="2261"/>
    <n v="19720"/>
    <n v="21981"/>
    <n v="81704"/>
    <n v="103685"/>
    <n v="3"/>
    <n v="0.41724148198140076"/>
    <n v="3.8198399094464666E-2"/>
    <n v="2.1009494710408069E-2"/>
    <n v="0.52355062421372656"/>
    <n v="17236.399999999998"/>
    <n v="1577.99"/>
    <n v="867.91000000000008"/>
    <n v="21628.07"/>
  </r>
  <r>
    <n v="2001"/>
    <x v="23"/>
    <n v="1997"/>
    <n v="27"/>
    <x v="26"/>
    <s v="US"/>
    <s v="OR"/>
    <n v="0"/>
    <x v="2"/>
    <s v="N"/>
    <n v="15294"/>
    <n v="4586"/>
    <n v="2015"/>
    <n v="1"/>
    <x v="2357"/>
    <n v="225"/>
    <n v="2345"/>
    <n v="2570"/>
    <n v="9177"/>
    <n v="11747"/>
    <n v="4"/>
    <n v="0.39879169228488326"/>
    <n v="3.3735375813787175E-2"/>
    <n v="6.1592733583628765E-3"/>
    <n v="0.56131365854296666"/>
    <n v="1829.09"/>
    <n v="154.72999999999999"/>
    <n v="28.25"/>
    <n v="2574.5099999999998"/>
  </r>
  <r>
    <n v="2001"/>
    <x v="26"/>
    <n v="2000"/>
    <n v="28"/>
    <x v="27"/>
    <s v="US"/>
    <s v="WA"/>
    <n v="0"/>
    <x v="4"/>
    <s v="Y"/>
    <n v="191928"/>
    <n v="4722"/>
    <n v="2308"/>
    <n v="0.61399999999999999"/>
    <x v="2358"/>
    <n v="0"/>
    <n v="2414"/>
    <n v="2414"/>
    <n v="9230"/>
    <n v="11644"/>
    <n v="1"/>
    <n v="0.25387260423636226"/>
    <n v="7.2031709196852802E-3"/>
    <n v="3.1772716878541239E-2"/>
    <n v="0.70715150796541126"/>
    <n v="1199.02"/>
    <n v="34.020000000000003"/>
    <n v="150.06"/>
    <n v="3339.82"/>
  </r>
  <r>
    <n v="2001"/>
    <x v="25"/>
    <n v="1999"/>
    <n v="28"/>
    <x v="27"/>
    <s v="US"/>
    <s v="WA"/>
    <n v="0"/>
    <x v="0"/>
    <s v="N"/>
    <n v="82103"/>
    <n v="7720"/>
    <n v="4187"/>
    <n v="0.81369999999999998"/>
    <x v="2359"/>
    <n v="0"/>
    <n v="3532"/>
    <n v="3532"/>
    <n v="7834"/>
    <n v="11366"/>
    <n v="2"/>
    <n v="0.15633379188136817"/>
    <n v="2.4472734526594493E-2"/>
    <n v="0.17511871730902254"/>
    <n v="0.64407475628301492"/>
    <n v="1206.8999999999999"/>
    <n v="188.93"/>
    <n v="1351.92"/>
    <n v="4972.2700000000004"/>
  </r>
  <r>
    <n v="2001"/>
    <x v="24"/>
    <n v="1998"/>
    <n v="28"/>
    <x v="27"/>
    <s v="US"/>
    <s v="WA"/>
    <n v="0"/>
    <x v="1"/>
    <s v="N"/>
    <n v="35999"/>
    <n v="10797"/>
    <n v="2110"/>
    <n v="0.95389999999999997"/>
    <x v="2360"/>
    <n v="370"/>
    <n v="8316"/>
    <n v="8686"/>
    <n v="5700"/>
    <n v="14386"/>
    <n v="3"/>
    <n v="0.14223542312665088"/>
    <n v="1.8074989534362484E-2"/>
    <n v="4.3990871741296851E-2"/>
    <n v="0.79569871559768979"/>
    <n v="1535.75"/>
    <n v="195.16"/>
    <n v="474.98"/>
    <n v="8591.35"/>
  </r>
  <r>
    <n v="2001"/>
    <x v="23"/>
    <n v="1997"/>
    <n v="28"/>
    <x v="27"/>
    <s v="US"/>
    <s v="WA"/>
    <n v="0"/>
    <x v="2"/>
    <s v="N"/>
    <n v="10046"/>
    <n v="4202"/>
    <n v="1399"/>
    <n v="1"/>
    <x v="2279"/>
    <n v="109"/>
    <n v="2694"/>
    <n v="2803"/>
    <n v="4838"/>
    <n v="7641"/>
    <n v="4"/>
    <n v="0.29906299669740832"/>
    <n v="2.3717747385051727E-2"/>
    <n v="1.0126678658786132E-2"/>
    <n v="0.66709257725875382"/>
    <n v="1256.8899999999999"/>
    <n v="99.68"/>
    <n v="42.56"/>
    <n v="2803.63"/>
  </r>
  <r>
    <n v="2001"/>
    <x v="26"/>
    <n v="2000"/>
    <n v="29"/>
    <x v="28"/>
    <s v="US"/>
    <s v="CR"/>
    <n v="0"/>
    <x v="4"/>
    <s v="Y"/>
    <n v="24957"/>
    <n v="405"/>
    <n v="339"/>
    <n v="0.6018"/>
    <x v="1907"/>
    <n v="0"/>
    <n v="66"/>
    <n v="66"/>
    <n v="466"/>
    <n v="532"/>
    <n v="1"/>
    <n v="0.21581865221140814"/>
    <n v="1.0915362818775408E-2"/>
    <n v="4.8071947763952197E-2"/>
    <n v="0.72519403720586428"/>
    <n v="87.59"/>
    <n v="4.43"/>
    <n v="19.510000000000002"/>
    <n v="294.32000000000005"/>
  </r>
  <r>
    <n v="2001"/>
    <x v="25"/>
    <n v="1999"/>
    <n v="29"/>
    <x v="28"/>
    <s v="US"/>
    <s v="CR"/>
    <n v="0"/>
    <x v="0"/>
    <s v="N"/>
    <n v="17419"/>
    <n v="1167"/>
    <n v="899"/>
    <n v="0.81859999999999999"/>
    <x v="2296"/>
    <n v="0"/>
    <n v="267"/>
    <n v="267"/>
    <n v="1037"/>
    <n v="1304"/>
    <n v="2"/>
    <n v="9.4284979864621712E-2"/>
    <n v="9.4250706880301596E-3"/>
    <n v="0.22028960671750492"/>
    <n v="0.67600034272984311"/>
    <n v="110.04"/>
    <n v="11"/>
    <n v="257.10000000000002"/>
    <n v="788.96"/>
  </r>
  <r>
    <n v="2001"/>
    <x v="24"/>
    <n v="1998"/>
    <n v="29"/>
    <x v="28"/>
    <s v="US"/>
    <s v="CR"/>
    <n v="0"/>
    <x v="1"/>
    <s v="N"/>
    <n v="6559"/>
    <n v="1476"/>
    <n v="650"/>
    <n v="0.96499999999999997"/>
    <x v="2361"/>
    <n v="23"/>
    <n v="802"/>
    <n v="826"/>
    <n v="1098"/>
    <n v="1924"/>
    <n v="3"/>
    <n v="0.11124881484491399"/>
    <n v="1.1391033455235001E-2"/>
    <n v="0.17335771366653122"/>
    <n v="0.70400243803331986"/>
    <n v="164.26999999999998"/>
    <n v="16.82"/>
    <n v="255.98"/>
    <n v="1039.53"/>
  </r>
  <r>
    <n v="2001"/>
    <x v="23"/>
    <n v="1997"/>
    <n v="29"/>
    <x v="28"/>
    <s v="US"/>
    <s v="CR"/>
    <n v="0"/>
    <x v="2"/>
    <s v="N"/>
    <n v="914"/>
    <n v="244"/>
    <n v="121"/>
    <n v="1"/>
    <x v="2107"/>
    <n v="3"/>
    <n v="119"/>
    <n v="122"/>
    <n v="293"/>
    <n v="415"/>
    <n v="4"/>
    <n v="0.28419932031281986"/>
    <n v="2.8702452606149939E-2"/>
    <n v="8.6393972894402815E-2"/>
    <n v="0.60070425418662721"/>
    <n v="69.41"/>
    <n v="7.01"/>
    <n v="21.1"/>
    <n v="146.70999999999998"/>
  </r>
  <r>
    <n v="2001"/>
    <x v="26"/>
    <n v="2000"/>
    <n v="30"/>
    <x v="29"/>
    <s v="US"/>
    <s v="CR"/>
    <n v="1"/>
    <x v="4"/>
    <s v="Y"/>
    <n v="820512"/>
    <n v="15838"/>
    <n v="13511"/>
    <n v="0.56420000000000003"/>
    <x v="2362"/>
    <n v="0"/>
    <n v="2326"/>
    <n v="2326"/>
    <n v="10111"/>
    <n v="12437"/>
    <n v="1"/>
    <n v="0.17845714992852851"/>
    <n v="0.14186272925179688"/>
    <n v="4.1324672569590014E-2"/>
    <n v="0.63835544825008461"/>
    <n v="2826.4900000000002"/>
    <n v="2246.89"/>
    <n v="654.52"/>
    <n v="10110.58"/>
  </r>
  <r>
    <n v="2001"/>
    <x v="25"/>
    <n v="1999"/>
    <n v="30"/>
    <x v="29"/>
    <s v="US"/>
    <s v="CR"/>
    <n v="1"/>
    <x v="0"/>
    <s v="N"/>
    <n v="341057"/>
    <n v="16824"/>
    <n v="11093"/>
    <n v="0.78939999999999999"/>
    <x v="2363"/>
    <n v="0"/>
    <n v="5731"/>
    <n v="5731"/>
    <n v="19276"/>
    <n v="25007"/>
    <n v="2"/>
    <n v="0.24569830927952699"/>
    <n v="1.7196064376473273E-2"/>
    <n v="0.17351549321893064"/>
    <n v="0.56359013312506923"/>
    <n v="4133.82"/>
    <n v="289.32"/>
    <n v="2919.3599999999997"/>
    <n v="9482.2800000000007"/>
  </r>
  <r>
    <n v="2001"/>
    <x v="24"/>
    <n v="1998"/>
    <n v="30"/>
    <x v="29"/>
    <s v="US"/>
    <s v="CR"/>
    <n v="1"/>
    <x v="1"/>
    <s v="N"/>
    <n v="77418"/>
    <n v="13441"/>
    <n v="7387"/>
    <n v="0.95420000000000005"/>
    <x v="2364"/>
    <n v="1212"/>
    <n v="4841"/>
    <n v="6054"/>
    <n v="23537"/>
    <n v="29591"/>
    <n v="3"/>
    <n v="0.40019164014503955"/>
    <n v="5.4031212942256504E-2"/>
    <n v="6.1187960594739119E-2"/>
    <n v="0.48458918631796494"/>
    <n v="5379.3200000000006"/>
    <n v="726.28"/>
    <n v="822.4799999999999"/>
    <n v="6513.78"/>
  </r>
  <r>
    <n v="2001"/>
    <x v="23"/>
    <n v="1997"/>
    <n v="30"/>
    <x v="29"/>
    <s v="US"/>
    <s v="CR"/>
    <n v="1"/>
    <x v="2"/>
    <s v="N"/>
    <n v="12568"/>
    <n v="2358"/>
    <n v="1596"/>
    <n v="1"/>
    <x v="2365"/>
    <n v="33"/>
    <n v="728"/>
    <n v="762"/>
    <n v="8952"/>
    <n v="9714"/>
    <n v="4"/>
    <n v="0.59128723954578988"/>
    <n v="2.5237663141648079E-2"/>
    <n v="3.7110219727100803E-2"/>
    <n v="0.34636487758546114"/>
    <n v="1394.48"/>
    <n v="59.52"/>
    <n v="87.52"/>
    <n v="816.8599999999999"/>
  </r>
  <r>
    <n v="2002"/>
    <x v="26"/>
    <n v="2001"/>
    <n v="1"/>
    <x v="0"/>
    <s v="US"/>
    <s v="AK"/>
    <n v="3"/>
    <x v="0"/>
    <s v="Y"/>
    <n v="43436"/>
    <n v="501"/>
    <n v="501"/>
    <n v="0.5756"/>
    <x v="2366"/>
    <n v="0"/>
    <n v="0"/>
    <n v="0"/>
    <n v="646"/>
    <n v="646"/>
    <n v="1"/>
    <n v="0.57789175381176661"/>
    <n v="0.32166520316117192"/>
    <n v="0"/>
    <n v="0.10044304302706154"/>
    <n v="289.57"/>
    <n v="161.18"/>
    <n v="0"/>
    <n v="50.33"/>
  </r>
  <r>
    <n v="2002"/>
    <x v="25"/>
    <n v="2000"/>
    <n v="1"/>
    <x v="0"/>
    <s v="US"/>
    <s v="AK"/>
    <n v="3"/>
    <x v="1"/>
    <s v="N"/>
    <n v="48905"/>
    <n v="3019"/>
    <n v="3019"/>
    <n v="0.81520000000000004"/>
    <x v="2367"/>
    <n v="0"/>
    <n v="0"/>
    <n v="0"/>
    <n v="5655"/>
    <n v="5655"/>
    <n v="2"/>
    <n v="0.93456161380689684"/>
    <n v="4.9613568481493023E-2"/>
    <n v="0"/>
    <n v="1.5824817711610165E-2"/>
    <n v="2822.3199999999997"/>
    <n v="149.83000000000001"/>
    <n v="0"/>
    <n v="47.79"/>
  </r>
  <r>
    <n v="2002"/>
    <x v="24"/>
    <n v="1999"/>
    <n v="1"/>
    <x v="0"/>
    <s v="US"/>
    <s v="AK"/>
    <n v="3"/>
    <x v="2"/>
    <s v="N"/>
    <n v="17795"/>
    <n v="3023"/>
    <n v="2831"/>
    <n v="0.97989999999999999"/>
    <x v="2368"/>
    <n v="191"/>
    <n v="0"/>
    <n v="191"/>
    <n v="8917"/>
    <n v="9108"/>
    <n v="3"/>
    <n v="0.96067508650290101"/>
    <n v="2.5431522120263842E-2"/>
    <n v="0"/>
    <n v="1.3893391376835085E-2"/>
    <n v="2904.14"/>
    <n v="76.88"/>
    <n v="0"/>
    <n v="42"/>
  </r>
  <r>
    <n v="2002"/>
    <x v="23"/>
    <n v="1998"/>
    <n v="1"/>
    <x v="0"/>
    <s v="US"/>
    <s v="AK"/>
    <n v="3"/>
    <x v="3"/>
    <s v="N"/>
    <n v="5448"/>
    <n v="1009"/>
    <n v="960"/>
    <n v="1"/>
    <x v="2369"/>
    <n v="48"/>
    <n v="0"/>
    <n v="48"/>
    <n v="3894"/>
    <n v="3942"/>
    <n v="4"/>
    <n v="0.98686061951287185"/>
    <n v="2.1106244673893657E-3"/>
    <n v="0"/>
    <n v="1.10287560197388E-2"/>
    <n v="995.92"/>
    <n v="2.13"/>
    <n v="0"/>
    <n v="11.13"/>
  </r>
  <r>
    <n v="2002"/>
    <x v="26"/>
    <n v="2001"/>
    <n v="2"/>
    <x v="1"/>
    <s v="CA"/>
    <s v="BC"/>
    <n v="3"/>
    <x v="0"/>
    <s v="Y"/>
    <n v="970631"/>
    <n v="169460"/>
    <n v="169460"/>
    <n v="0.58779999999999999"/>
    <x v="2370"/>
    <n v="0"/>
    <n v="0"/>
    <n v="0"/>
    <n v="21222"/>
    <n v="21222"/>
    <n v="1"/>
    <n v="8.0528707066833793E-2"/>
    <n v="0.87876598037568576"/>
    <n v="6.7841302432152346E-3"/>
    <n v="3.392118231426508E-2"/>
    <n v="13646.41"/>
    <n v="148915.85"/>
    <n v="1149.6400000000001"/>
    <n v="5748.2900000000009"/>
  </r>
  <r>
    <n v="2002"/>
    <x v="25"/>
    <n v="2000"/>
    <n v="2"/>
    <x v="1"/>
    <s v="CA"/>
    <s v="BC"/>
    <n v="3"/>
    <x v="1"/>
    <s v="N"/>
    <n v="394005"/>
    <n v="33099"/>
    <n v="33099"/>
    <n v="0.80769999999999997"/>
    <x v="2371"/>
    <n v="0"/>
    <n v="0"/>
    <n v="0"/>
    <n v="35123"/>
    <n v="35123"/>
    <n v="2"/>
    <n v="0.58663935124565936"/>
    <n v="0.25847363151493036"/>
    <n v="8.3761987254280558E-3"/>
    <n v="0.14651081851398226"/>
    <n v="19417.61"/>
    <n v="8555.41"/>
    <n v="277.25"/>
    <n v="4849.4699999999993"/>
  </r>
  <r>
    <n v="2002"/>
    <x v="24"/>
    <n v="1999"/>
    <n v="2"/>
    <x v="1"/>
    <s v="CA"/>
    <s v="BC"/>
    <n v="3"/>
    <x v="2"/>
    <s v="N"/>
    <n v="206706"/>
    <n v="18019"/>
    <n v="16040"/>
    <n v="0.96899999999999997"/>
    <x v="2372"/>
    <n v="1978"/>
    <n v="0"/>
    <n v="1978"/>
    <n v="101062"/>
    <n v="103040"/>
    <n v="3"/>
    <n v="0.39101992070785774"/>
    <n v="0.49993728994907727"/>
    <n v="6.3120718512894962E-3"/>
    <n v="0.10273071749177558"/>
    <n v="7045.9599999999991"/>
    <n v="9008.59"/>
    <n v="113.74"/>
    <n v="1851.1500000000003"/>
  </r>
  <r>
    <n v="2002"/>
    <x v="23"/>
    <n v="1998"/>
    <n v="2"/>
    <x v="1"/>
    <s v="CA"/>
    <s v="BC"/>
    <n v="3"/>
    <x v="3"/>
    <s v="N"/>
    <n v="54900"/>
    <n v="9467"/>
    <n v="8455"/>
    <n v="1"/>
    <x v="2373"/>
    <n v="1011"/>
    <n v="0"/>
    <n v="1011"/>
    <n v="39943"/>
    <n v="40954"/>
    <n v="4"/>
    <n v="0.27145727135798348"/>
    <n v="0.59069735999881701"/>
    <n v="1.6477561996827014E-4"/>
    <n v="0.13768059302323124"/>
    <n v="2570"/>
    <n v="5592.38"/>
    <n v="1.56"/>
    <n v="1303.48"/>
  </r>
  <r>
    <n v="2002"/>
    <x v="27"/>
    <n v="2001"/>
    <n v="3"/>
    <x v="2"/>
    <s v="CA"/>
    <s v="FR"/>
    <n v="0"/>
    <x v="4"/>
    <s v="Y"/>
    <n v="578697"/>
    <n v="7818"/>
    <n v="7740"/>
    <n v="0.57669999999999999"/>
    <x v="2374"/>
    <n v="0"/>
    <n v="78"/>
    <n v="78"/>
    <n v="8917"/>
    <n v="8995"/>
    <n v="1"/>
    <n v="0.41493931956571511"/>
    <n v="0.18997983074193966"/>
    <n v="7.628890767544505E-2"/>
    <n v="0.3187919420169002"/>
    <n v="3244.34"/>
    <n v="1485.42"/>
    <n v="596.49"/>
    <n v="2492.58"/>
  </r>
  <r>
    <n v="2002"/>
    <x v="26"/>
    <n v="2000"/>
    <n v="3"/>
    <x v="2"/>
    <s v="CA"/>
    <s v="FR"/>
    <n v="0"/>
    <x v="0"/>
    <s v="N"/>
    <n v="383547"/>
    <n v="7398"/>
    <n v="7289"/>
    <n v="0.80740000000000001"/>
    <x v="2375"/>
    <n v="0"/>
    <n v="108"/>
    <n v="108"/>
    <n v="37670"/>
    <n v="37778"/>
    <n v="2"/>
    <n v="0.51409832874653294"/>
    <n v="9.1167390281750318E-2"/>
    <n v="3.3806251385502112E-3"/>
    <n v="0.39135365583316667"/>
    <n v="3803.3199999999997"/>
    <n v="674.46"/>
    <n v="25.01"/>
    <n v="2895.25"/>
  </r>
  <r>
    <n v="2002"/>
    <x v="25"/>
    <n v="1999"/>
    <n v="3"/>
    <x v="2"/>
    <s v="CA"/>
    <s v="FR"/>
    <n v="0"/>
    <x v="1"/>
    <s v="N"/>
    <n v="225073"/>
    <n v="35101"/>
    <n v="22574"/>
    <n v="0.96860000000000002"/>
    <x v="2376"/>
    <n v="3594"/>
    <n v="8931"/>
    <n v="12526"/>
    <n v="95501"/>
    <n v="108027"/>
    <n v="3"/>
    <n v="0.4548661312162216"/>
    <n v="0.10565521933136972"/>
    <n v="4.0359342269409279E-2"/>
    <n v="0.39911930718299943"/>
    <n v="15966.67"/>
    <n v="3708.7"/>
    <n v="1416.69"/>
    <n v="14009.849999999999"/>
  </r>
  <r>
    <n v="2002"/>
    <x v="24"/>
    <n v="1998"/>
    <n v="3"/>
    <x v="2"/>
    <s v="CA"/>
    <s v="FR"/>
    <n v="0"/>
    <x v="2"/>
    <s v="N"/>
    <n v="42388"/>
    <n v="9189"/>
    <n v="6775"/>
    <n v="1"/>
    <x v="2377"/>
    <n v="663"/>
    <n v="1750"/>
    <n v="2414"/>
    <n v="28959"/>
    <n v="31373"/>
    <n v="4"/>
    <n v="0.34543161404478612"/>
    <n v="0.24334835779251446"/>
    <n v="2.5491160525210405E-2"/>
    <n v="0.38572886763748904"/>
    <n v="3174.33"/>
    <n v="2236.2399999999998"/>
    <n v="234.25"/>
    <n v="3544.6399999999994"/>
  </r>
  <r>
    <n v="2002"/>
    <x v="27"/>
    <n v="2001"/>
    <n v="4"/>
    <x v="3"/>
    <s v="CA"/>
    <s v="FR"/>
    <n v="0"/>
    <x v="4"/>
    <s v="Y"/>
    <n v="894550"/>
    <n v="32308"/>
    <n v="28351"/>
    <n v="0.60040000000000004"/>
    <x v="2378"/>
    <n v="0"/>
    <n v="3957"/>
    <n v="3957"/>
    <n v="33459"/>
    <n v="37416"/>
    <n v="1"/>
    <n v="0.15522509001464935"/>
    <n v="0.14327286548516605"/>
    <n v="2.8538814552025261E-2"/>
    <n v="0.67296322994815938"/>
    <n v="5015.1100000000006"/>
    <n v="4628.9500000000007"/>
    <n v="922.05"/>
    <n v="21742.52"/>
  </r>
  <r>
    <n v="2002"/>
    <x v="26"/>
    <n v="2000"/>
    <n v="4"/>
    <x v="3"/>
    <s v="CA"/>
    <s v="FR"/>
    <n v="0"/>
    <x v="0"/>
    <s v="N"/>
    <n v="836112"/>
    <n v="105511"/>
    <n v="98678"/>
    <n v="0.82540000000000002"/>
    <x v="2379"/>
    <n v="0"/>
    <n v="6832"/>
    <n v="6832"/>
    <n v="76229"/>
    <n v="83061"/>
    <n v="2"/>
    <n v="5.6413036524541223E-2"/>
    <n v="1.8508358113471311E-2"/>
    <n v="0.3102300465590162"/>
    <n v="0.61484855880297129"/>
    <n v="5952.21"/>
    <n v="1952.84"/>
    <n v="32732.76"/>
    <n v="64873.440000000002"/>
  </r>
  <r>
    <n v="2002"/>
    <x v="25"/>
    <n v="1999"/>
    <n v="4"/>
    <x v="3"/>
    <s v="CA"/>
    <s v="FR"/>
    <n v="0"/>
    <x v="1"/>
    <s v="N"/>
    <n v="152544"/>
    <n v="28468"/>
    <n v="27627"/>
    <n v="0.98299999999999998"/>
    <x v="2380"/>
    <n v="454"/>
    <n v="386"/>
    <n v="840"/>
    <n v="77546"/>
    <n v="78386"/>
    <n v="3"/>
    <n v="1.5080128661096315E-2"/>
    <n v="1.721651827505331E-2"/>
    <n v="0.27368443607498644"/>
    <n v="0.69401891698886398"/>
    <n v="429.31"/>
    <n v="490.13"/>
    <n v="7791.41"/>
    <n v="19757.740000000005"/>
  </r>
  <r>
    <n v="2002"/>
    <x v="24"/>
    <n v="1998"/>
    <n v="4"/>
    <x v="3"/>
    <s v="CA"/>
    <s v="FR"/>
    <n v="0"/>
    <x v="2"/>
    <s v="N"/>
    <n v="7709"/>
    <n v="100"/>
    <n v="85"/>
    <n v="1"/>
    <x v="1738"/>
    <n v="4"/>
    <n v="11"/>
    <n v="15"/>
    <n v="6837"/>
    <n v="6852"/>
    <n v="4"/>
    <n v="8.7553477265943681E-3"/>
    <n v="7.5713859317480842E-2"/>
    <n v="0.11173017610188041"/>
    <n v="0.80380061685404436"/>
    <n v="0.88"/>
    <n v="7.61"/>
    <n v="11.23"/>
    <n v="80.790000000000006"/>
  </r>
  <r>
    <n v="2002"/>
    <x v="27"/>
    <n v="2001"/>
    <n v="5"/>
    <x v="4"/>
    <s v="CA"/>
    <s v="WC"/>
    <n v="1"/>
    <x v="4"/>
    <s v="Y"/>
    <n v="587645"/>
    <n v="8302"/>
    <n v="8047"/>
    <n v="0.57989999999999997"/>
    <x v="2381"/>
    <n v="0"/>
    <n v="255"/>
    <n v="255"/>
    <n v="3121"/>
    <n v="3376"/>
    <n v="1"/>
    <n v="0.40781680801627535"/>
    <n v="0.2646845199593838"/>
    <n v="0"/>
    <n v="0.3274986720243408"/>
    <n v="3385.74"/>
    <n v="2197.44"/>
    <n v="0"/>
    <n v="2718.9300000000003"/>
  </r>
  <r>
    <n v="2002"/>
    <x v="26"/>
    <n v="2000"/>
    <n v="5"/>
    <x v="4"/>
    <s v="CA"/>
    <s v="WC"/>
    <n v="1"/>
    <x v="0"/>
    <s v="N"/>
    <n v="603722"/>
    <n v="28408"/>
    <n v="27016"/>
    <n v="0.78010000000000002"/>
    <x v="2382"/>
    <n v="0"/>
    <n v="1392"/>
    <n v="1392"/>
    <n v="38482"/>
    <n v="39874"/>
    <n v="2"/>
    <n v="0.62860533134429009"/>
    <n v="0.20849119133851035"/>
    <n v="0"/>
    <n v="0.16290347731719945"/>
    <n v="17858.03"/>
    <n v="5923.02"/>
    <n v="0"/>
    <n v="4627.92"/>
  </r>
  <r>
    <n v="2002"/>
    <x v="25"/>
    <n v="1999"/>
    <n v="5"/>
    <x v="4"/>
    <s v="CA"/>
    <s v="WC"/>
    <n v="1"/>
    <x v="1"/>
    <s v="N"/>
    <n v="196651"/>
    <n v="37007"/>
    <n v="26566"/>
    <n v="0.97560000000000002"/>
    <x v="2383"/>
    <n v="2997"/>
    <n v="7444"/>
    <n v="10441"/>
    <n v="88409"/>
    <n v="98850"/>
    <n v="3"/>
    <n v="0.61665541224292164"/>
    <n v="0.12345602952036699"/>
    <n v="0"/>
    <n v="0.25988855823671148"/>
    <n v="22820.980000000003"/>
    <n v="4568.82"/>
    <n v="0"/>
    <n v="9617.869999999999"/>
  </r>
  <r>
    <n v="2002"/>
    <x v="24"/>
    <n v="1998"/>
    <n v="5"/>
    <x v="4"/>
    <s v="CA"/>
    <s v="WC"/>
    <n v="1"/>
    <x v="2"/>
    <s v="N"/>
    <n v="6381"/>
    <n v="2071"/>
    <n v="1380"/>
    <n v="1"/>
    <x v="2384"/>
    <n v="177"/>
    <n v="513"/>
    <n v="690"/>
    <n v="3671"/>
    <n v="4361"/>
    <n v="4"/>
    <n v="0.57801154796848442"/>
    <n v="0.10242545960142128"/>
    <n v="0"/>
    <n v="0.31956299243009423"/>
    <n v="1197.27"/>
    <n v="212.16"/>
    <n v="0"/>
    <n v="661.93000000000006"/>
  </r>
  <r>
    <n v="2002"/>
    <x v="27"/>
    <n v="2001"/>
    <n v="6"/>
    <x v="5"/>
    <s v="CA"/>
    <s v="WC"/>
    <n v="0"/>
    <x v="4"/>
    <s v="Y"/>
    <n v="23786"/>
    <n v="336"/>
    <n v="325"/>
    <n v="0.57989999999999997"/>
    <x v="1292"/>
    <n v="0"/>
    <n v="10"/>
    <n v="10"/>
    <n v="126"/>
    <n v="136"/>
    <n v="1"/>
    <n v="0.40785048953962433"/>
    <n v="0.26470850816891345"/>
    <n v="0"/>
    <n v="0.327441002291462"/>
    <n v="137.04999999999998"/>
    <n v="88.95"/>
    <n v="0"/>
    <n v="110.02999999999999"/>
  </r>
  <r>
    <n v="2002"/>
    <x v="26"/>
    <n v="2000"/>
    <n v="6"/>
    <x v="5"/>
    <s v="CA"/>
    <s v="WC"/>
    <n v="0"/>
    <x v="0"/>
    <s v="N"/>
    <n v="65341"/>
    <n v="3074"/>
    <n v="2923"/>
    <n v="0.78010000000000002"/>
    <x v="2385"/>
    <n v="0"/>
    <n v="150"/>
    <n v="150"/>
    <n v="4165"/>
    <n v="4315"/>
    <n v="2"/>
    <n v="0.62873854121259853"/>
    <n v="0.20853529208928911"/>
    <n v="0"/>
    <n v="0.16272616669811263"/>
    <n v="1932.7800000000002"/>
    <n v="641.04999999999995"/>
    <n v="0"/>
    <n v="500.23"/>
  </r>
  <r>
    <n v="2002"/>
    <x v="25"/>
    <n v="1999"/>
    <n v="6"/>
    <x v="5"/>
    <s v="CA"/>
    <s v="WC"/>
    <n v="0"/>
    <x v="1"/>
    <s v="N"/>
    <n v="25914"/>
    <n v="4873"/>
    <n v="3500"/>
    <n v="0.97560000000000002"/>
    <x v="2386"/>
    <n v="394"/>
    <n v="977"/>
    <n v="1372"/>
    <n v="11654"/>
    <n v="13026"/>
    <n v="3"/>
    <n v="0.61713396853279601"/>
    <n v="0.12355197301052122"/>
    <n v="0"/>
    <n v="0.25931405845668282"/>
    <n v="3007.3"/>
    <n v="602.07000000000005"/>
    <n v="0"/>
    <n v="1263.6399999999999"/>
  </r>
  <r>
    <n v="2002"/>
    <x v="24"/>
    <n v="1998"/>
    <n v="6"/>
    <x v="5"/>
    <s v="CA"/>
    <s v="WC"/>
    <n v="0"/>
    <x v="2"/>
    <s v="N"/>
    <n v="937"/>
    <n v="303"/>
    <n v="202"/>
    <n v="1"/>
    <x v="2387"/>
    <n v="26"/>
    <n v="75"/>
    <n v="101"/>
    <n v="539"/>
    <n v="640"/>
    <n v="4"/>
    <n v="0.57866148730947764"/>
    <n v="0.10254468841557758"/>
    <n v="0"/>
    <n v="0.3187938242749449"/>
    <n v="175.78"/>
    <n v="31.15"/>
    <n v="0"/>
    <n v="96.84"/>
  </r>
  <r>
    <n v="2002"/>
    <x v="27"/>
    <n v="2001"/>
    <n v="7"/>
    <x v="6"/>
    <s v="CA"/>
    <s v="GS"/>
    <n v="0"/>
    <x v="4"/>
    <s v="Y"/>
    <n v="222918"/>
    <n v="7151"/>
    <n v="7151"/>
    <n v="0.51970000000000005"/>
    <x v="1091"/>
    <n v="0"/>
    <n v="0"/>
    <n v="0"/>
    <n v="55"/>
    <n v="55"/>
    <n v="1"/>
    <n v="0.17765448428800337"/>
    <n v="0.55601060423442283"/>
    <n v="3.2127306742581643E-2"/>
    <n v="0.234207604734992"/>
    <n v="1270.56"/>
    <n v="3976.5099999999998"/>
    <n v="229.76999999999998"/>
    <n v="1675.02"/>
  </r>
  <r>
    <n v="2002"/>
    <x v="26"/>
    <n v="2000"/>
    <n v="7"/>
    <x v="6"/>
    <s v="CA"/>
    <s v="GS"/>
    <n v="0"/>
    <x v="0"/>
    <s v="N"/>
    <n v="123181"/>
    <n v="7509"/>
    <n v="7509"/>
    <n v="0.74219999999999997"/>
    <x v="2388"/>
    <n v="0"/>
    <n v="0"/>
    <n v="0"/>
    <n v="750"/>
    <n v="750"/>
    <n v="2"/>
    <n v="0.22965183245027557"/>
    <n v="0.50792221989935937"/>
    <n v="1.0692566735331674E-3"/>
    <n v="0.2613566909768319"/>
    <n v="1724.66"/>
    <n v="3814.44"/>
    <n v="8.0299999999999994"/>
    <n v="1962.7600000000002"/>
  </r>
  <r>
    <n v="2002"/>
    <x v="25"/>
    <n v="1999"/>
    <n v="7"/>
    <x v="6"/>
    <s v="CA"/>
    <s v="GS"/>
    <n v="0"/>
    <x v="1"/>
    <s v="N"/>
    <n v="75128"/>
    <n v="11548"/>
    <n v="10162"/>
    <n v="0.92459999999999998"/>
    <x v="2389"/>
    <n v="1386"/>
    <n v="0"/>
    <n v="1386"/>
    <n v="10893"/>
    <n v="12279"/>
    <n v="3"/>
    <n v="0.51364005157285975"/>
    <n v="0.25154411185318537"/>
    <n v="3.9666767976683113E-3"/>
    <n v="0.23084915977628673"/>
    <n v="5931.88"/>
    <n v="2905.01"/>
    <n v="45.81"/>
    <n v="2666.01"/>
  </r>
  <r>
    <n v="2002"/>
    <x v="24"/>
    <n v="1998"/>
    <n v="7"/>
    <x v="6"/>
    <s v="CA"/>
    <s v="GS"/>
    <n v="0"/>
    <x v="2"/>
    <s v="N"/>
    <n v="37507"/>
    <n v="13921"/>
    <n v="12222"/>
    <n v="1"/>
    <x v="2390"/>
    <n v="1698"/>
    <n v="0"/>
    <n v="1698"/>
    <n v="19834"/>
    <n v="21532"/>
    <n v="4"/>
    <n v="0.32970933289658555"/>
    <n v="0.41597059998218527"/>
    <n v="7.7350320521108991E-3"/>
    <n v="0.24658503506911816"/>
    <n v="4589.91"/>
    <n v="5790.76"/>
    <n v="107.68"/>
    <n v="3432.73"/>
  </r>
  <r>
    <n v="2002"/>
    <x v="27"/>
    <n v="2001"/>
    <n v="8"/>
    <x v="7"/>
    <s v="CA"/>
    <s v="GS"/>
    <n v="0"/>
    <x v="4"/>
    <s v="Y"/>
    <n v="35135"/>
    <n v="2666"/>
    <n v="2666"/>
    <n v="0.60340000000000005"/>
    <x v="2391"/>
    <n v="0"/>
    <n v="0"/>
    <n v="0"/>
    <n v="683"/>
    <n v="683"/>
    <n v="1"/>
    <n v="7.5102193887117946E-2"/>
    <n v="0.11515844740296269"/>
    <n v="1.4772173260828803E-2"/>
    <n v="0.79496718544909062"/>
    <n v="200.26000000000002"/>
    <n v="307.07"/>
    <n v="39.39"/>
    <n v="2119.7800000000002"/>
  </r>
  <r>
    <n v="2002"/>
    <x v="26"/>
    <n v="2000"/>
    <n v="8"/>
    <x v="7"/>
    <s v="CA"/>
    <s v="GS"/>
    <n v="0"/>
    <x v="0"/>
    <s v="N"/>
    <n v="18946"/>
    <n v="2960"/>
    <n v="2960"/>
    <n v="0.84009999999999996"/>
    <x v="2392"/>
    <n v="0"/>
    <n v="0"/>
    <n v="0"/>
    <n v="2319"/>
    <n v="2319"/>
    <n v="2"/>
    <n v="5.8237835172369537E-2"/>
    <n v="0.10179040053499235"/>
    <n v="4.3062831203834112E-2"/>
    <n v="0.79690893308880406"/>
    <n v="172.43"/>
    <n v="301.38"/>
    <n v="127.5"/>
    <n v="2359.48"/>
  </r>
  <r>
    <n v="2002"/>
    <x v="25"/>
    <n v="1999"/>
    <n v="8"/>
    <x v="7"/>
    <s v="CA"/>
    <s v="GS"/>
    <n v="0"/>
    <x v="1"/>
    <s v="N"/>
    <n v="10273"/>
    <n v="2928"/>
    <n v="2586"/>
    <n v="0.99209999999999998"/>
    <x v="2393"/>
    <n v="342"/>
    <n v="0"/>
    <n v="342"/>
    <n v="4844"/>
    <n v="5186"/>
    <n v="3"/>
    <n v="8.7079169711830731E-2"/>
    <n v="0.12938930515617422"/>
    <n v="2.2577472388615301E-2"/>
    <n v="0.76095405274337968"/>
    <n v="254.98000000000002"/>
    <n v="378.87"/>
    <n v="66.11"/>
    <n v="2228.1799999999998"/>
  </r>
  <r>
    <n v="2002"/>
    <x v="24"/>
    <n v="1998"/>
    <n v="8"/>
    <x v="7"/>
    <s v="CA"/>
    <s v="GS"/>
    <n v="0"/>
    <x v="2"/>
    <s v="N"/>
    <n v="375"/>
    <n v="101"/>
    <n v="86"/>
    <n v="1"/>
    <x v="1975"/>
    <n v="15"/>
    <n v="0"/>
    <n v="15"/>
    <n v="235"/>
    <n v="250"/>
    <n v="4"/>
    <n v="6.6489361702127658E-2"/>
    <n v="0.25896375098502761"/>
    <n v="9.8502758077226169E-5"/>
    <n v="0.67444838455476752"/>
    <n v="6.75"/>
    <n v="26.29"/>
    <n v="0.01"/>
    <n v="68.47"/>
  </r>
  <r>
    <n v="2002"/>
    <x v="27"/>
    <n v="2001"/>
    <n v="9"/>
    <x v="8"/>
    <s v="CA"/>
    <s v="GS"/>
    <n v="1"/>
    <x v="4"/>
    <s v="Y"/>
    <n v="77950"/>
    <n v="5915"/>
    <n v="5915"/>
    <n v="0.62050000000000005"/>
    <x v="2394"/>
    <n v="0"/>
    <n v="0"/>
    <n v="0"/>
    <n v="2242"/>
    <n v="2242"/>
    <n v="1"/>
    <n v="7.5102943264569261E-2"/>
    <n v="0.115162917435783"/>
    <n v="1.4772104910850119E-2"/>
    <n v="0.79496203438879753"/>
    <n v="444.3"/>
    <n v="681.29"/>
    <n v="87.39"/>
    <n v="4702.8999999999996"/>
  </r>
  <r>
    <n v="2002"/>
    <x v="26"/>
    <n v="2000"/>
    <n v="9"/>
    <x v="8"/>
    <s v="CA"/>
    <s v="GS"/>
    <n v="1"/>
    <x v="0"/>
    <s v="N"/>
    <n v="82533"/>
    <n v="12897"/>
    <n v="12897"/>
    <n v="0.8427"/>
    <x v="2395"/>
    <n v="0"/>
    <n v="0"/>
    <n v="0"/>
    <n v="13188"/>
    <n v="13188"/>
    <n v="2"/>
    <n v="5.8237703551682729E-2"/>
    <n v="0.10178688973261395"/>
    <n v="4.3062282570013717E-2"/>
    <n v="0.79691312414568982"/>
    <n v="751.14"/>
    <n v="1312.83"/>
    <n v="555.41"/>
    <n v="10278.450000000001"/>
  </r>
  <r>
    <n v="2002"/>
    <x v="25"/>
    <n v="1999"/>
    <n v="9"/>
    <x v="8"/>
    <s v="CA"/>
    <s v="GS"/>
    <n v="1"/>
    <x v="1"/>
    <s v="N"/>
    <n v="24175"/>
    <n v="6850"/>
    <n v="6085"/>
    <n v="0.98750000000000004"/>
    <x v="2396"/>
    <n v="764"/>
    <n v="0"/>
    <n v="764"/>
    <n v="10832"/>
    <n v="11596"/>
    <n v="3"/>
    <n v="8.6150194651357301E-2"/>
    <n v="0.1301470942427865"/>
    <n v="2.2708595167508182E-2"/>
    <n v="0.76099411593834809"/>
    <n v="590.18999999999994"/>
    <n v="891.6"/>
    <n v="155.57"/>
    <n v="5213.3500000000004"/>
  </r>
  <r>
    <n v="2002"/>
    <x v="24"/>
    <n v="1998"/>
    <n v="9"/>
    <x v="8"/>
    <s v="CA"/>
    <s v="GS"/>
    <n v="1"/>
    <x v="2"/>
    <s v="N"/>
    <n v="2668"/>
    <n v="723"/>
    <n v="613"/>
    <n v="1"/>
    <x v="2397"/>
    <n v="109"/>
    <n v="0"/>
    <n v="109"/>
    <n v="1678"/>
    <n v="1787"/>
    <n v="4"/>
    <n v="6.6439899890764792E-2"/>
    <n v="0.25887363283140447"/>
    <n v="9.6790697031291071E-5"/>
    <n v="0.6745896765807996"/>
    <n v="48.05"/>
    <n v="187.22"/>
    <n v="7.0000000000000007E-2"/>
    <n v="487.87"/>
  </r>
  <r>
    <n v="2002"/>
    <x v="27"/>
    <n v="2001"/>
    <n v="10"/>
    <x v="9"/>
    <s v="US"/>
    <s v="PS"/>
    <n v="1"/>
    <x v="4"/>
    <s v="Y"/>
    <n v="89218"/>
    <n v="2523"/>
    <n v="2472"/>
    <n v="0.57550000000000001"/>
    <x v="2398"/>
    <n v="0"/>
    <n v="50"/>
    <n v="50"/>
    <n v="224"/>
    <n v="274"/>
    <n v="1"/>
    <n v="0.20152258514508548"/>
    <n v="0.2558236305848598"/>
    <n v="3.6443761046866453E-2"/>
    <n v="0.50621002322318831"/>
    <n v="508.51"/>
    <n v="645.53000000000009"/>
    <n v="91.960000000000008"/>
    <n v="1277.3400000000001"/>
  </r>
  <r>
    <n v="2002"/>
    <x v="26"/>
    <n v="2000"/>
    <n v="10"/>
    <x v="9"/>
    <s v="US"/>
    <s v="PS"/>
    <n v="1"/>
    <x v="0"/>
    <s v="N"/>
    <n v="87034"/>
    <n v="6763"/>
    <n v="4943"/>
    <n v="0.81889999999999996"/>
    <x v="2399"/>
    <n v="0"/>
    <n v="1819"/>
    <n v="1819"/>
    <n v="6012"/>
    <n v="7831"/>
    <n v="2"/>
    <n v="9.8411412281687483E-2"/>
    <n v="6.9302582785765413E-2"/>
    <n v="0.12118008528456775"/>
    <n v="0.71110591964797942"/>
    <n v="665.58"/>
    <n v="468.71000000000004"/>
    <n v="819.56999999999994"/>
    <n v="4809.38"/>
  </r>
  <r>
    <n v="2002"/>
    <x v="25"/>
    <n v="1999"/>
    <n v="10"/>
    <x v="9"/>
    <s v="US"/>
    <s v="PS"/>
    <n v="1"/>
    <x v="1"/>
    <s v="N"/>
    <n v="77568"/>
    <n v="25621"/>
    <n v="10306"/>
    <n v="0.98680000000000001"/>
    <x v="2400"/>
    <n v="231"/>
    <n v="15083"/>
    <n v="15314"/>
    <n v="29619"/>
    <n v="44933"/>
    <n v="3"/>
    <n v="3.0837551168243992E-3"/>
    <n v="3.3401817858224542E-3"/>
    <n v="7.8582869917912232E-2"/>
    <n v="0.91499319317944083"/>
    <n v="79.009999999999991"/>
    <n v="85.58"/>
    <n v="2013.3999999999999"/>
    <n v="23443.37"/>
  </r>
  <r>
    <n v="2002"/>
    <x v="24"/>
    <n v="1998"/>
    <n v="10"/>
    <x v="9"/>
    <s v="US"/>
    <s v="PS"/>
    <n v="1"/>
    <x v="2"/>
    <s v="N"/>
    <n v="6678"/>
    <n v="2830"/>
    <n v="554"/>
    <n v="1"/>
    <x v="2401"/>
    <n v="0"/>
    <n v="2275"/>
    <n v="2276"/>
    <n v="3179"/>
    <n v="5455"/>
    <n v="4"/>
    <n v="2.6494932402595803E-4"/>
    <n v="1.3070833318613929E-4"/>
    <n v="4.4861219544075209E-2"/>
    <n v="0.95474312279871265"/>
    <n v="0.75"/>
    <n v="0.37"/>
    <n v="126.99"/>
    <n v="2702.6199999999994"/>
  </r>
  <r>
    <n v="2002"/>
    <x v="27"/>
    <n v="2001"/>
    <n v="11"/>
    <x v="10"/>
    <s v="US"/>
    <s v="PS"/>
    <n v="1"/>
    <x v="4"/>
    <s v="Y"/>
    <n v="432849"/>
    <n v="10154"/>
    <n v="7926"/>
    <n v="0.57620000000000005"/>
    <x v="2402"/>
    <n v="0"/>
    <n v="2228"/>
    <n v="2228"/>
    <n v="1575"/>
    <n v="3803"/>
    <n v="1"/>
    <n v="0.2429502601276462"/>
    <n v="0.15816725966381837"/>
    <n v="5.4975907541682953E-2"/>
    <n v="0.54390657266685238"/>
    <n v="2467.0700000000002"/>
    <n v="1606.13"/>
    <n v="558.26"/>
    <n v="5523.17"/>
  </r>
  <r>
    <n v="2002"/>
    <x v="26"/>
    <n v="2000"/>
    <n v="11"/>
    <x v="10"/>
    <s v="US"/>
    <s v="PS"/>
    <n v="1"/>
    <x v="0"/>
    <s v="N"/>
    <n v="250490"/>
    <n v="22366"/>
    <n v="15197"/>
    <n v="0.81389999999999996"/>
    <x v="2403"/>
    <n v="0"/>
    <n v="7168"/>
    <n v="7168"/>
    <n v="14576"/>
    <n v="21744"/>
    <n v="2"/>
    <n v="8.3983031978675501E-2"/>
    <n v="2.6710594909057094E-2"/>
    <n v="0.12355108781863101"/>
    <n v="0.76575528529363646"/>
    <n v="1878.4299999999998"/>
    <n v="597.43000000000006"/>
    <n v="2763.44"/>
    <n v="17127.480000000003"/>
  </r>
  <r>
    <n v="2002"/>
    <x v="25"/>
    <n v="1999"/>
    <n v="11"/>
    <x v="10"/>
    <s v="US"/>
    <s v="PS"/>
    <n v="1"/>
    <x v="1"/>
    <s v="N"/>
    <n v="146400"/>
    <n v="40275"/>
    <n v="11921"/>
    <n v="0.98080000000000001"/>
    <x v="2404"/>
    <n v="119"/>
    <n v="28235"/>
    <n v="28354"/>
    <n v="56676"/>
    <n v="85030"/>
    <n v="3"/>
    <n v="1.1009809836651696E-2"/>
    <n v="1.795118172405831E-2"/>
    <n v="8.8832775928036373E-2"/>
    <n v="0.88220623251125363"/>
    <n v="443.43"/>
    <n v="723"/>
    <n v="3577.8199999999997"/>
    <n v="35531.649999999994"/>
  </r>
  <r>
    <n v="2002"/>
    <x v="24"/>
    <n v="1998"/>
    <n v="11"/>
    <x v="10"/>
    <s v="US"/>
    <s v="PS"/>
    <n v="1"/>
    <x v="2"/>
    <s v="N"/>
    <n v="19048"/>
    <n v="8093"/>
    <n v="1418"/>
    <n v="1"/>
    <x v="1426"/>
    <n v="26"/>
    <n v="6648"/>
    <n v="6675"/>
    <n v="9049"/>
    <n v="15724"/>
    <n v="4"/>
    <n v="2.6810479561642481E-4"/>
    <n v="1.2849262094059071E-4"/>
    <n v="7.1346763283233569E-2"/>
    <n v="0.92825663930020941"/>
    <n v="2.17"/>
    <n v="1.04"/>
    <n v="577.47"/>
    <n v="7513.1699999999992"/>
  </r>
  <r>
    <n v="2002"/>
    <x v="27"/>
    <n v="2001"/>
    <n v="12"/>
    <x v="11"/>
    <s v="US"/>
    <s v="PS"/>
    <n v="0"/>
    <x v="4"/>
    <s v="Y"/>
    <n v="83554"/>
    <n v="1995"/>
    <n v="1538"/>
    <n v="0.57789999999999997"/>
    <x v="2405"/>
    <n v="0"/>
    <n v="457"/>
    <n v="457"/>
    <n v="356"/>
    <n v="813"/>
    <n v="1"/>
    <n v="0.23869143982718263"/>
    <n v="0.15539026749600285"/>
    <n v="5.2852639123483203E-2"/>
    <n v="0.55306565355333126"/>
    <n v="476.23"/>
    <n v="310.03000000000003"/>
    <n v="105.44999999999999"/>
    <n v="1103.46"/>
  </r>
  <r>
    <n v="2002"/>
    <x v="26"/>
    <n v="2000"/>
    <n v="12"/>
    <x v="11"/>
    <s v="US"/>
    <s v="PS"/>
    <n v="0"/>
    <x v="0"/>
    <s v="N"/>
    <n v="39850"/>
    <n v="3520"/>
    <n v="2428"/>
    <n v="0.81530000000000002"/>
    <x v="2406"/>
    <n v="0"/>
    <n v="1091"/>
    <n v="1091"/>
    <n v="2541"/>
    <n v="3632"/>
    <n v="2"/>
    <n v="8.4939134387295639E-2"/>
    <n v="2.7110410363489157E-2"/>
    <n v="0.12384483174954902"/>
    <n v="0.76410562349966626"/>
    <n v="298.99"/>
    <n v="95.43"/>
    <n v="435.94000000000005"/>
    <n v="2689.6900000000005"/>
  </r>
  <r>
    <n v="2002"/>
    <x v="25"/>
    <n v="1999"/>
    <n v="12"/>
    <x v="11"/>
    <s v="US"/>
    <s v="PS"/>
    <n v="0"/>
    <x v="1"/>
    <s v="N"/>
    <n v="25420"/>
    <n v="6095"/>
    <n v="2068"/>
    <n v="0.98080000000000001"/>
    <x v="2407"/>
    <n v="19"/>
    <n v="4007"/>
    <n v="4026"/>
    <n v="10723"/>
    <n v="14749"/>
    <n v="3"/>
    <n v="1.2535415296126833E-2"/>
    <n v="1.8210065408586291E-2"/>
    <n v="0.10536081357978715"/>
    <n v="0.86389370571549973"/>
    <n v="76.41"/>
    <n v="111"/>
    <n v="642.23"/>
    <n v="5265.89"/>
  </r>
  <r>
    <n v="2002"/>
    <x v="24"/>
    <n v="1998"/>
    <n v="12"/>
    <x v="11"/>
    <s v="US"/>
    <s v="PS"/>
    <n v="0"/>
    <x v="2"/>
    <s v="N"/>
    <n v="3288"/>
    <n v="1246"/>
    <n v="239"/>
    <n v="1"/>
    <x v="1185"/>
    <n v="4"/>
    <n v="1002"/>
    <n v="1006"/>
    <n v="1712"/>
    <n v="2718"/>
    <n v="4"/>
    <n v="3.0475579437003766E-4"/>
    <n v="1.4435800785949152E-4"/>
    <n v="8.2893576068650249E-2"/>
    <n v="0.91665731012912022"/>
    <n v="0.38"/>
    <n v="0.18"/>
    <n v="103.36"/>
    <n v="1142.98"/>
  </r>
  <r>
    <n v="2002"/>
    <x v="27"/>
    <n v="2001"/>
    <n v="13"/>
    <x v="12"/>
    <s v="US"/>
    <s v="PS"/>
    <n v="1"/>
    <x v="4"/>
    <s v="Y"/>
    <n v="87933"/>
    <n v="2012"/>
    <n v="1728"/>
    <n v="0.57210000000000005"/>
    <x v="1694"/>
    <n v="0"/>
    <n v="283"/>
    <n v="283"/>
    <n v="981"/>
    <n v="1264"/>
    <n v="1"/>
    <n v="0.24498700472600596"/>
    <n v="0.16215020847103023"/>
    <n v="4.7120913197533136E-2"/>
    <n v="0.54574187360543058"/>
    <n v="492.98"/>
    <n v="326.29000000000002"/>
    <n v="94.820000000000007"/>
    <n v="1098.1799999999998"/>
  </r>
  <r>
    <n v="2002"/>
    <x v="26"/>
    <n v="2000"/>
    <n v="13"/>
    <x v="12"/>
    <s v="US"/>
    <s v="PS"/>
    <n v="1"/>
    <x v="0"/>
    <s v="N"/>
    <n v="45451"/>
    <n v="5602"/>
    <n v="4190"/>
    <n v="0.80179999999999996"/>
    <x v="2408"/>
    <n v="0"/>
    <n v="1412"/>
    <n v="1412"/>
    <n v="2200"/>
    <n v="3612"/>
    <n v="2"/>
    <n v="5.7704665210127223E-2"/>
    <n v="5.8206243127847022E-2"/>
    <n v="4.1713076011366715E-2"/>
    <n v="0.842376015650659"/>
    <n v="323.27999999999997"/>
    <n v="326.08999999999997"/>
    <n v="233.69"/>
    <n v="4719.26"/>
  </r>
  <r>
    <n v="2002"/>
    <x v="25"/>
    <n v="1999"/>
    <n v="13"/>
    <x v="12"/>
    <s v="US"/>
    <s v="PS"/>
    <n v="1"/>
    <x v="1"/>
    <s v="N"/>
    <n v="22970"/>
    <n v="6811"/>
    <n v="3129"/>
    <n v="0.96499999999999997"/>
    <x v="2409"/>
    <n v="90"/>
    <n v="3591"/>
    <n v="3682"/>
    <n v="6221"/>
    <n v="9903"/>
    <n v="3"/>
    <n v="7.9278856035469945E-3"/>
    <n v="2.2460874416419533E-2"/>
    <n v="9.1056170537628101E-2"/>
    <n v="0.87855506944240536"/>
    <n v="54"/>
    <n v="152.99"/>
    <n v="620.22"/>
    <n v="5984.19"/>
  </r>
  <r>
    <n v="2002"/>
    <x v="24"/>
    <n v="1998"/>
    <n v="13"/>
    <x v="12"/>
    <s v="US"/>
    <s v="PS"/>
    <n v="1"/>
    <x v="2"/>
    <s v="N"/>
    <n v="4335"/>
    <n v="1866"/>
    <n v="674"/>
    <n v="1"/>
    <x v="1875"/>
    <n v="16"/>
    <n v="1176"/>
    <n v="1192"/>
    <n v="2034"/>
    <n v="3226"/>
    <n v="4"/>
    <n v="8.2703947720820601E-3"/>
    <n v="5.7742782152230962E-3"/>
    <n v="2.048315389147785E-2"/>
    <n v="0.96547217312121703"/>
    <n v="15.44"/>
    <n v="10.78"/>
    <n v="38.24"/>
    <n v="1802.44"/>
  </r>
  <r>
    <n v="2002"/>
    <x v="26"/>
    <n v="2001"/>
    <n v="14"/>
    <x v="13"/>
    <s v="US"/>
    <s v="PS"/>
    <n v="3"/>
    <x v="0"/>
    <s v="Y"/>
    <n v="8961"/>
    <n v="324"/>
    <n v="312"/>
    <n v="0.61870000000000003"/>
    <x v="1038"/>
    <n v="0"/>
    <n v="11"/>
    <n v="11"/>
    <n v="126"/>
    <n v="137"/>
    <n v="1"/>
    <n v="0"/>
    <n v="3.7716049382716055E-2"/>
    <n v="2.8518518518518512E-2"/>
    <n v="0.9337654320987655"/>
    <n v="0"/>
    <n v="12.22"/>
    <n v="9.2399999999999984"/>
    <n v="302.54000000000002"/>
  </r>
  <r>
    <n v="2002"/>
    <x v="25"/>
    <n v="2000"/>
    <n v="14"/>
    <x v="13"/>
    <s v="US"/>
    <s v="PS"/>
    <n v="3"/>
    <x v="1"/>
    <s v="N"/>
    <n v="6874"/>
    <n v="421"/>
    <n v="411"/>
    <n v="0.86860000000000004"/>
    <x v="964"/>
    <n v="0"/>
    <n v="10"/>
    <n v="10"/>
    <n v="1604"/>
    <n v="1614"/>
    <n v="2"/>
    <n v="0"/>
    <n v="2.8643239910845546E-2"/>
    <n v="0.25437473324797266"/>
    <n v="0.71698202684118173"/>
    <n v="0"/>
    <n v="12.08"/>
    <n v="107.28"/>
    <n v="302.38"/>
  </r>
  <r>
    <n v="2002"/>
    <x v="24"/>
    <n v="1999"/>
    <n v="14"/>
    <x v="13"/>
    <s v="US"/>
    <s v="PS"/>
    <n v="3"/>
    <x v="2"/>
    <s v="N"/>
    <n v="2610"/>
    <n v="314"/>
    <n v="314"/>
    <n v="0.99050000000000005"/>
    <x v="2410"/>
    <n v="0"/>
    <n v="0"/>
    <n v="0"/>
    <n v="1605"/>
    <n v="1605"/>
    <n v="3"/>
    <n v="0"/>
    <n v="6.2785823170731711E-2"/>
    <n v="1.2703252032520327E-4"/>
    <n v="0.93708714430894313"/>
    <n v="0"/>
    <n v="19.77"/>
    <n v="0.04"/>
    <n v="295.07"/>
  </r>
  <r>
    <n v="2002"/>
    <x v="23"/>
    <n v="1998"/>
    <n v="14"/>
    <x v="13"/>
    <s v="US"/>
    <s v="PS"/>
    <n v="3"/>
    <x v="3"/>
    <s v="N"/>
    <n v="107"/>
    <n v="77"/>
    <n v="77"/>
    <n v="1"/>
    <x v="908"/>
    <n v="0"/>
    <n v="0"/>
    <n v="0"/>
    <n v="18"/>
    <n v="18"/>
    <n v="4"/>
    <n v="0"/>
    <n v="1.2901561088891756E-4"/>
    <n v="0"/>
    <n v="0.99987098438911104"/>
    <n v="0"/>
    <n v="0.01"/>
    <n v="0"/>
    <n v="77.5"/>
  </r>
  <r>
    <n v="2002"/>
    <x v="27"/>
    <n v="2001"/>
    <n v="15"/>
    <x v="14"/>
    <s v="US"/>
    <s v="PS"/>
    <n v="0"/>
    <x v="4"/>
    <s v="Y"/>
    <n v="91338"/>
    <n v="2696"/>
    <n v="2658"/>
    <n v="0.58320000000000005"/>
    <x v="2411"/>
    <n v="0"/>
    <n v="37"/>
    <n v="37"/>
    <n v="591"/>
    <n v="628"/>
    <n v="1"/>
    <n v="0.19309157941197197"/>
    <n v="0.20948173864019912"/>
    <n v="6.7912155571133448E-2"/>
    <n v="0.5295145263766956"/>
    <n v="520.59999999999991"/>
    <n v="564.79"/>
    <n v="183.1"/>
    <n v="1427.64"/>
  </r>
  <r>
    <n v="2002"/>
    <x v="26"/>
    <n v="2000"/>
    <n v="15"/>
    <x v="14"/>
    <s v="US"/>
    <s v="PS"/>
    <n v="0"/>
    <x v="0"/>
    <s v="N"/>
    <n v="28218"/>
    <n v="1983"/>
    <n v="1939"/>
    <n v="0.82579999999999998"/>
    <x v="2412"/>
    <n v="0"/>
    <n v="43"/>
    <n v="43"/>
    <n v="3361"/>
    <n v="3404"/>
    <n v="2"/>
    <n v="0.15026421411427765"/>
    <n v="0.19073334543474313"/>
    <n v="0.19468143038664004"/>
    <n v="0.46432101006433912"/>
    <n v="298.01"/>
    <n v="378.27"/>
    <n v="386.1"/>
    <n v="920.8599999999999"/>
  </r>
  <r>
    <n v="2002"/>
    <x v="25"/>
    <n v="1999"/>
    <n v="15"/>
    <x v="14"/>
    <s v="US"/>
    <s v="PS"/>
    <n v="0"/>
    <x v="1"/>
    <s v="N"/>
    <n v="14501"/>
    <n v="1067"/>
    <n v="987"/>
    <n v="0.98089999999999999"/>
    <x v="2413"/>
    <n v="8"/>
    <n v="71"/>
    <n v="79"/>
    <n v="8501"/>
    <n v="8580"/>
    <n v="3"/>
    <n v="0.10606813176514689"/>
    <n v="0.40071224403729905"/>
    <n v="0.14284241600674757"/>
    <n v="0.35037720819080637"/>
    <n v="113.18"/>
    <n v="427.58000000000004"/>
    <n v="152.42000000000002"/>
    <n v="373.87"/>
  </r>
  <r>
    <n v="2002"/>
    <x v="24"/>
    <n v="1998"/>
    <n v="15"/>
    <x v="14"/>
    <s v="US"/>
    <s v="PS"/>
    <n v="0"/>
    <x v="2"/>
    <s v="N"/>
    <n v="2428"/>
    <n v="175"/>
    <n v="127"/>
    <n v="1"/>
    <x v="1692"/>
    <n v="14"/>
    <n v="33"/>
    <n v="47"/>
    <n v="2010"/>
    <n v="2057"/>
    <n v="4"/>
    <n v="1.8682511569445236E-2"/>
    <n v="7.4272981774552941E-4"/>
    <n v="0.31274638633377139"/>
    <n v="0.6678283722790378"/>
    <n v="3.27"/>
    <n v="0.13"/>
    <n v="54.74"/>
    <n v="116.88999999999999"/>
  </r>
  <r>
    <n v="2002"/>
    <x v="27"/>
    <n v="2001"/>
    <n v="16"/>
    <x v="15"/>
    <s v="US"/>
    <s v="PS"/>
    <n v="0"/>
    <x v="4"/>
    <s v="Y"/>
    <n v="5740"/>
    <n v="129"/>
    <n v="127"/>
    <n v="0.59089999999999998"/>
    <x v="1794"/>
    <n v="0"/>
    <n v="2"/>
    <n v="2"/>
    <n v="38"/>
    <n v="40"/>
    <n v="1"/>
    <n v="0.27855045588008043"/>
    <n v="0.16458043579044973"/>
    <n v="4.5665275846082529E-2"/>
    <n v="0.51120383248338741"/>
    <n v="36.050000000000004"/>
    <n v="21.3"/>
    <n v="5.91"/>
    <n v="66.16"/>
  </r>
  <r>
    <n v="2002"/>
    <x v="26"/>
    <n v="2000"/>
    <n v="16"/>
    <x v="15"/>
    <s v="US"/>
    <s v="PS"/>
    <n v="0"/>
    <x v="0"/>
    <s v="N"/>
    <n v="2816"/>
    <n v="267"/>
    <n v="263"/>
    <n v="0.83689999999999998"/>
    <x v="2414"/>
    <n v="0"/>
    <n v="3"/>
    <n v="3"/>
    <n v="370"/>
    <n v="373"/>
    <n v="2"/>
    <n v="7.8965104088662558E-2"/>
    <n v="0.31825670211172685"/>
    <n v="0.18069492286955219"/>
    <n v="0.42208327093005837"/>
    <n v="21.089999999999996"/>
    <n v="85"/>
    <n v="48.26"/>
    <n v="112.72999999999999"/>
  </r>
  <r>
    <n v="2002"/>
    <x v="25"/>
    <n v="1999"/>
    <n v="16"/>
    <x v="15"/>
    <s v="US"/>
    <s v="PS"/>
    <n v="0"/>
    <x v="1"/>
    <s v="N"/>
    <n v="1612"/>
    <n v="239"/>
    <n v="237"/>
    <n v="0.9889"/>
    <x v="2415"/>
    <n v="0"/>
    <n v="1"/>
    <n v="1"/>
    <n v="933"/>
    <n v="934"/>
    <n v="3"/>
    <n v="0.42575454393863599"/>
    <n v="2.126063031515758E-3"/>
    <n v="7.1494080373520091E-2"/>
    <n v="0.50062531265632815"/>
    <n v="102.13"/>
    <n v="0.51"/>
    <n v="17.149999999999999"/>
    <n v="120.08999999999999"/>
  </r>
  <r>
    <n v="2002"/>
    <x v="24"/>
    <n v="1998"/>
    <n v="16"/>
    <x v="15"/>
    <s v="US"/>
    <s v="PS"/>
    <n v="0"/>
    <x v="2"/>
    <s v="N"/>
    <n v="123"/>
    <n v="7"/>
    <n v="7"/>
    <n v="1"/>
    <x v="749"/>
    <n v="0"/>
    <n v="0"/>
    <n v="0"/>
    <n v="102"/>
    <n v="102"/>
    <n v="4"/>
    <n v="1.29366106080207E-3"/>
    <n v="1.29366106080207E-3"/>
    <n v="0"/>
    <n v="0.99741267787839583"/>
    <n v="0.01"/>
    <n v="0.01"/>
    <n v="0"/>
    <n v="7.7099999999999991"/>
  </r>
  <r>
    <n v="2002"/>
    <x v="27"/>
    <n v="2001"/>
    <n v="17"/>
    <x v="16"/>
    <s v="US"/>
    <s v="PS"/>
    <n v="0"/>
    <x v="4"/>
    <s v="Y"/>
    <n v="33929"/>
    <n v="993"/>
    <n v="985"/>
    <n v="0.57110000000000005"/>
    <x v="2416"/>
    <n v="0"/>
    <n v="7"/>
    <n v="7"/>
    <n v="122"/>
    <n v="129"/>
    <n v="1"/>
    <n v="0.19467431793013193"/>
    <n v="0.21082251082251086"/>
    <n v="6.8317728782845075E-2"/>
    <n v="0.52618544246451227"/>
    <n v="193.37"/>
    <n v="209.41"/>
    <n v="67.86"/>
    <n v="522.66"/>
  </r>
  <r>
    <n v="2002"/>
    <x v="26"/>
    <n v="2000"/>
    <n v="17"/>
    <x v="16"/>
    <s v="US"/>
    <s v="PS"/>
    <n v="0"/>
    <x v="0"/>
    <s v="N"/>
    <n v="14821"/>
    <n v="1215"/>
    <n v="975"/>
    <n v="0.81169999999999998"/>
    <x v="2417"/>
    <n v="0"/>
    <n v="240"/>
    <n v="240"/>
    <n v="1145"/>
    <n v="1385"/>
    <n v="2"/>
    <n v="9.9657742747601724E-2"/>
    <n v="0.16197159922992119"/>
    <n v="0.16509798759317459"/>
    <n v="0.57327267042930252"/>
    <n v="121.13"/>
    <n v="196.87"/>
    <n v="200.67"/>
    <n v="696.79000000000008"/>
  </r>
  <r>
    <n v="2002"/>
    <x v="25"/>
    <n v="1999"/>
    <n v="17"/>
    <x v="16"/>
    <s v="US"/>
    <s v="PS"/>
    <n v="0"/>
    <x v="1"/>
    <s v="N"/>
    <n v="8398"/>
    <n v="1648"/>
    <n v="537"/>
    <n v="0.97389999999999999"/>
    <x v="2418"/>
    <n v="4"/>
    <n v="1106"/>
    <n v="1111"/>
    <n v="3455"/>
    <n v="4566"/>
    <n v="3"/>
    <n v="3.9109262145460497E-2"/>
    <n v="0.1403421529803453"/>
    <n v="4.9994845267045486E-2"/>
    <n v="0.77055373960714879"/>
    <n v="64.489999999999995"/>
    <n v="231.42"/>
    <n v="82.44"/>
    <n v="1270.6200000000001"/>
  </r>
  <r>
    <n v="2002"/>
    <x v="24"/>
    <n v="1998"/>
    <n v="17"/>
    <x v="16"/>
    <s v="US"/>
    <s v="PS"/>
    <n v="0"/>
    <x v="2"/>
    <s v="N"/>
    <n v="1738"/>
    <n v="585"/>
    <n v="58"/>
    <n v="1"/>
    <x v="796"/>
    <n v="6"/>
    <n v="520"/>
    <n v="526"/>
    <n v="978"/>
    <n v="1504"/>
    <n v="4"/>
    <n v="3.2455331215195928E-4"/>
    <n v="1.7081753271155754E-4"/>
    <n v="4.5010419869495409E-2"/>
    <n v="0.9544942092856411"/>
    <n v="0.19"/>
    <n v="0.1"/>
    <n v="26.35"/>
    <n v="558.78"/>
  </r>
  <r>
    <n v="2002"/>
    <x v="27"/>
    <n v="2001"/>
    <n v="18"/>
    <x v="17"/>
    <s v="US"/>
    <s v="WA"/>
    <n v="1"/>
    <x v="4"/>
    <s v="Y"/>
    <n v="184633"/>
    <n v="4274"/>
    <n v="2619"/>
    <n v="0.60050000000000003"/>
    <x v="2419"/>
    <n v="0"/>
    <n v="1655"/>
    <n v="1655"/>
    <n v="6382"/>
    <n v="8037"/>
    <n v="1"/>
    <n v="0.34048565947691006"/>
    <n v="5.8922472278107887E-2"/>
    <n v="4.4521124783605481E-2"/>
    <n v="0.55607074346137642"/>
    <n v="1455.4399999999998"/>
    <n v="251.87"/>
    <n v="190.31"/>
    <n v="2376.98"/>
  </r>
  <r>
    <n v="2002"/>
    <x v="26"/>
    <n v="2000"/>
    <n v="18"/>
    <x v="17"/>
    <s v="US"/>
    <s v="WA"/>
    <n v="1"/>
    <x v="0"/>
    <s v="N"/>
    <n v="91761"/>
    <n v="9810"/>
    <n v="6229"/>
    <n v="0.81200000000000006"/>
    <x v="2420"/>
    <n v="0"/>
    <n v="3580"/>
    <n v="3580"/>
    <n v="7579"/>
    <n v="11159"/>
    <n v="2"/>
    <n v="0.20691662215553483"/>
    <n v="0.11977232046383998"/>
    <n v="0.15172961424138762"/>
    <n v="0.5215814431392376"/>
    <n v="2029.91"/>
    <n v="1175"/>
    <n v="1488.51"/>
    <n v="5116.8599999999988"/>
  </r>
  <r>
    <n v="2002"/>
    <x v="25"/>
    <n v="1999"/>
    <n v="18"/>
    <x v="17"/>
    <s v="US"/>
    <s v="WA"/>
    <n v="1"/>
    <x v="1"/>
    <s v="N"/>
    <n v="37712"/>
    <n v="10883"/>
    <n v="3231"/>
    <n v="0.95899999999999996"/>
    <x v="2421"/>
    <n v="234"/>
    <n v="7417"/>
    <n v="7652"/>
    <n v="8250"/>
    <n v="15902"/>
    <n v="3"/>
    <n v="0.16034701211069327"/>
    <n v="9.650791959036252E-2"/>
    <n v="4.2257416318058905E-2"/>
    <n v="0.70088765198088532"/>
    <n v="1745.1800000000003"/>
    <n v="1050.3699999999999"/>
    <n v="459.91999999999996"/>
    <n v="7628.3000000000011"/>
  </r>
  <r>
    <n v="2002"/>
    <x v="24"/>
    <n v="1998"/>
    <n v="18"/>
    <x v="17"/>
    <s v="US"/>
    <s v="WA"/>
    <n v="1"/>
    <x v="2"/>
    <s v="N"/>
    <n v="8872"/>
    <n v="4200"/>
    <n v="2158"/>
    <n v="1"/>
    <x v="1625"/>
    <n v="55"/>
    <n v="1986"/>
    <n v="2041"/>
    <n v="3785"/>
    <n v="5826"/>
    <n v="4"/>
    <n v="0.38915051664206468"/>
    <n v="0.11573258416265893"/>
    <n v="8.9043378886719694E-3"/>
    <n v="0.48621256130660445"/>
    <n v="1634.51"/>
    <n v="486.1"/>
    <n v="37.400000000000006"/>
    <n v="2042.1899999999998"/>
  </r>
  <r>
    <n v="2002"/>
    <x v="27"/>
    <n v="2001"/>
    <n v="19"/>
    <x v="18"/>
    <s v="US"/>
    <s v="CR"/>
    <n v="0"/>
    <x v="4"/>
    <s v="Y"/>
    <n v="904221"/>
    <n v="18452"/>
    <n v="14982"/>
    <n v="0.56599999999999995"/>
    <x v="2422"/>
    <n v="0"/>
    <n v="3470"/>
    <n v="3470"/>
    <n v="8736"/>
    <n v="12206"/>
    <n v="1"/>
    <n v="0.27929142614361796"/>
    <n v="0.18182621211694239"/>
    <n v="5.0845831861111884E-2"/>
    <n v="0.48803652987832757"/>
    <n v="5153.72"/>
    <n v="3355.21"/>
    <n v="938.25"/>
    <n v="9005.66"/>
  </r>
  <r>
    <n v="2002"/>
    <x v="26"/>
    <n v="2000"/>
    <n v="19"/>
    <x v="18"/>
    <s v="US"/>
    <s v="CR"/>
    <n v="0"/>
    <x v="0"/>
    <s v="N"/>
    <n v="1028362"/>
    <n v="69556"/>
    <n v="38564"/>
    <n v="0.82989999999999997"/>
    <x v="2423"/>
    <n v="0"/>
    <n v="30991"/>
    <n v="30991"/>
    <n v="54985"/>
    <n v="85976"/>
    <n v="2"/>
    <n v="0.27671420641598998"/>
    <n v="7.5850247273692356E-2"/>
    <n v="5.1673365534479654E-2"/>
    <n v="0.59576218077583809"/>
    <n v="19247.28"/>
    <n v="5275.88"/>
    <n v="3594.22"/>
    <n v="41439.15"/>
  </r>
  <r>
    <n v="2002"/>
    <x v="25"/>
    <n v="1999"/>
    <n v="19"/>
    <x v="18"/>
    <s v="US"/>
    <s v="CR"/>
    <n v="0"/>
    <x v="1"/>
    <s v="N"/>
    <n v="428718"/>
    <n v="94963"/>
    <n v="57127"/>
    <n v="0.95240000000000002"/>
    <x v="2424"/>
    <n v="3524"/>
    <n v="34311"/>
    <n v="37835"/>
    <n v="89991"/>
    <n v="127826"/>
    <n v="3"/>
    <n v="0.41897016350433741"/>
    <n v="0.12537779096182805"/>
    <n v="2.0017958529843598E-2"/>
    <n v="0.43563408700399087"/>
    <n v="39786.76"/>
    <n v="11906.279999999999"/>
    <n v="1900.9699999999998"/>
    <n v="41369.22"/>
  </r>
  <r>
    <n v="2002"/>
    <x v="24"/>
    <n v="1998"/>
    <n v="19"/>
    <x v="18"/>
    <s v="US"/>
    <s v="CR"/>
    <n v="0"/>
    <x v="2"/>
    <s v="N"/>
    <n v="40512"/>
    <n v="9804"/>
    <n v="6652"/>
    <n v="1"/>
    <x v="1450"/>
    <n v="63"/>
    <n v="3089"/>
    <n v="3152"/>
    <n v="21511"/>
    <n v="24663"/>
    <n v="4"/>
    <n v="0.53526316702005816"/>
    <n v="0.11047436050419226"/>
    <n v="1.2122398900967772E-2"/>
    <n v="0.34214007357478188"/>
    <n v="5248.25"/>
    <n v="1083.2"/>
    <n v="118.85999999999999"/>
    <n v="3354.6800000000003"/>
  </r>
  <r>
    <n v="2002"/>
    <x v="27"/>
    <n v="2001"/>
    <n v="20"/>
    <x v="19"/>
    <s v="US"/>
    <s v="CR"/>
    <n v="1"/>
    <x v="4"/>
    <s v="Y"/>
    <n v="548491"/>
    <n v="13256"/>
    <n v="10789"/>
    <n v="0.63890000000000002"/>
    <x v="2425"/>
    <n v="0"/>
    <n v="2466"/>
    <n v="2466"/>
    <n v="3539"/>
    <n v="6005"/>
    <n v="1"/>
    <n v="0"/>
    <n v="5.6441818678309622E-2"/>
    <n v="5.573349546567536E-2"/>
    <n v="0.88782468585601504"/>
    <n v="0"/>
    <n v="748.23"/>
    <n v="738.83999999999992"/>
    <n v="11769.59"/>
  </r>
  <r>
    <n v="2002"/>
    <x v="26"/>
    <n v="2000"/>
    <n v="20"/>
    <x v="19"/>
    <s v="US"/>
    <s v="CR"/>
    <n v="1"/>
    <x v="0"/>
    <s v="N"/>
    <n v="539884"/>
    <n v="150431"/>
    <n v="96479"/>
    <n v="0.88580000000000003"/>
    <x v="2426"/>
    <n v="0"/>
    <n v="53952"/>
    <n v="53952"/>
    <n v="53416"/>
    <n v="107368"/>
    <n v="2"/>
    <n v="0"/>
    <n v="6.4550121470214371E-3"/>
    <n v="0.12917948143193528"/>
    <n v="0.86436550642104326"/>
    <n v="0"/>
    <n v="971.04"/>
    <n v="19432.72"/>
    <n v="130028.18"/>
  </r>
  <r>
    <n v="2002"/>
    <x v="25"/>
    <n v="1999"/>
    <n v="20"/>
    <x v="19"/>
    <s v="US"/>
    <s v="CR"/>
    <n v="1"/>
    <x v="1"/>
    <s v="N"/>
    <n v="28195"/>
    <n v="10724"/>
    <n v="2613"/>
    <n v="0.99950000000000006"/>
    <x v="2427"/>
    <n v="648"/>
    <n v="7463"/>
    <n v="8111"/>
    <n v="9099"/>
    <n v="17210"/>
    <n v="3"/>
    <n v="0"/>
    <n v="3.3755085408758239E-3"/>
    <n v="9.7701390578974312E-2"/>
    <n v="0.89892310088014993"/>
    <n v="0"/>
    <n v="36.200000000000003"/>
    <n v="1047.78"/>
    <n v="9640.33"/>
  </r>
  <r>
    <n v="2002"/>
    <x v="24"/>
    <n v="1998"/>
    <n v="20"/>
    <x v="19"/>
    <s v="US"/>
    <s v="CR"/>
    <n v="1"/>
    <x v="2"/>
    <s v="N"/>
    <n v="277"/>
    <n v="75"/>
    <n v="13"/>
    <n v="1"/>
    <x v="973"/>
    <n v="0"/>
    <n v="61"/>
    <n v="61"/>
    <n v="135"/>
    <n v="196"/>
    <n v="4"/>
    <n v="0"/>
    <n v="2.6663111585121987E-4"/>
    <n v="0.14624716704439411"/>
    <n v="0.85348620183975477"/>
    <n v="0"/>
    <n v="0.02"/>
    <n v="10.97"/>
    <n v="64.02"/>
  </r>
  <r>
    <n v="2002"/>
    <x v="27"/>
    <n v="2001"/>
    <n v="21"/>
    <x v="20"/>
    <s v="US"/>
    <s v="CR"/>
    <n v="1"/>
    <x v="4"/>
    <s v="Y"/>
    <n v="145074"/>
    <n v="1399"/>
    <n v="1371"/>
    <n v="0.59509999999999996"/>
    <x v="2428"/>
    <n v="0"/>
    <n v="27"/>
    <n v="27"/>
    <n v="383"/>
    <n v="410"/>
    <n v="1"/>
    <n v="0"/>
    <n v="0"/>
    <n v="0.10687661265536885"/>
    <n v="0.89312338734463115"/>
    <n v="0"/>
    <n v="0"/>
    <n v="149.53"/>
    <n v="1249.56"/>
  </r>
  <r>
    <n v="2002"/>
    <x v="26"/>
    <n v="2000"/>
    <n v="21"/>
    <x v="20"/>
    <s v="US"/>
    <s v="CR"/>
    <n v="1"/>
    <x v="0"/>
    <s v="N"/>
    <n v="146172"/>
    <n v="25149"/>
    <n v="21331"/>
    <n v="0.88770000000000004"/>
    <x v="2429"/>
    <n v="0"/>
    <n v="3818"/>
    <n v="3818"/>
    <n v="31881"/>
    <n v="35699"/>
    <n v="2"/>
    <n v="0"/>
    <n v="0"/>
    <n v="0.25338243111975794"/>
    <n v="0.746617568880242"/>
    <n v="0"/>
    <n v="0"/>
    <n v="6372.5199999999995"/>
    <n v="18777.29"/>
  </r>
  <r>
    <n v="2002"/>
    <x v="25"/>
    <n v="1999"/>
    <n v="21"/>
    <x v="20"/>
    <s v="US"/>
    <s v="CR"/>
    <n v="1"/>
    <x v="1"/>
    <s v="N"/>
    <n v="37897"/>
    <n v="5183"/>
    <n v="3469"/>
    <n v="0.99839999999999995"/>
    <x v="2430"/>
    <n v="0"/>
    <n v="1713"/>
    <n v="1714"/>
    <n v="24696"/>
    <n v="26410"/>
    <n v="3"/>
    <n v="0"/>
    <n v="0"/>
    <n v="0.3027734962025268"/>
    <n v="0.6972265037974732"/>
    <n v="0"/>
    <n v="0"/>
    <n v="1569.4900000000002"/>
    <n v="3614.22"/>
  </r>
  <r>
    <n v="2002"/>
    <x v="24"/>
    <n v="1998"/>
    <n v="21"/>
    <x v="20"/>
    <s v="US"/>
    <s v="CR"/>
    <n v="1"/>
    <x v="2"/>
    <s v="N"/>
    <n v="330"/>
    <n v="0"/>
    <n v="0"/>
    <n v="1"/>
    <x v="55"/>
    <n v="0"/>
    <n v="0"/>
    <n v="0"/>
    <n v="296"/>
    <n v="296"/>
    <n v="4"/>
    <n v="0"/>
    <n v="0"/>
    <n v="2.3255813953488372E-2"/>
    <n v="0.9767441860465117"/>
    <n v="0"/>
    <n v="0"/>
    <n v="0.01"/>
    <n v="0.42000000000000004"/>
  </r>
  <r>
    <n v="2002"/>
    <x v="27"/>
    <n v="2001"/>
    <n v="22"/>
    <x v="21"/>
    <s v="US"/>
    <s v="CR"/>
    <n v="1"/>
    <x v="4"/>
    <s v="Y"/>
    <n v="302160"/>
    <n v="4444"/>
    <n v="4105"/>
    <n v="0.59289999999999998"/>
    <x v="2431"/>
    <n v="0"/>
    <n v="338"/>
    <n v="338"/>
    <n v="2850"/>
    <n v="3188"/>
    <n v="1"/>
    <n v="0.38115156151561519"/>
    <n v="0.25227027270272706"/>
    <n v="7.0076950769507693E-2"/>
    <n v="0.29650121501215015"/>
    <n v="1693.99"/>
    <n v="1121.19"/>
    <n v="311.45"/>
    <n v="1317.77"/>
  </r>
  <r>
    <n v="2002"/>
    <x v="26"/>
    <n v="2000"/>
    <n v="22"/>
    <x v="21"/>
    <s v="US"/>
    <s v="CR"/>
    <n v="1"/>
    <x v="0"/>
    <s v="N"/>
    <n v="330963"/>
    <n v="34067"/>
    <n v="30482"/>
    <n v="0.80049999999999999"/>
    <x v="2432"/>
    <n v="0"/>
    <n v="3585"/>
    <n v="3585"/>
    <n v="17439"/>
    <n v="21024"/>
    <n v="2"/>
    <n v="6.9099256045638199E-2"/>
    <n v="2.7119917693902915E-2"/>
    <n v="0.1193611590952787"/>
    <n v="0.78441966716518008"/>
    <n v="2354.0700000000002"/>
    <n v="923.92"/>
    <n v="4066.3900000000003"/>
    <n v="26723.57"/>
  </r>
  <r>
    <n v="2002"/>
    <x v="25"/>
    <n v="1999"/>
    <n v="22"/>
    <x v="21"/>
    <s v="US"/>
    <s v="CR"/>
    <n v="1"/>
    <x v="1"/>
    <s v="N"/>
    <n v="82221"/>
    <n v="17164"/>
    <n v="13642"/>
    <n v="0.97940000000000005"/>
    <x v="2433"/>
    <n v="394"/>
    <n v="3128"/>
    <n v="3522"/>
    <n v="37883"/>
    <n v="41405"/>
    <n v="3"/>
    <n v="0.1497730807995479"/>
    <n v="0.10321124167623086"/>
    <n v="0.13691529709228825"/>
    <n v="0.61010038043193293"/>
    <n v="2570.81"/>
    <n v="1771.59"/>
    <n v="2350.11"/>
    <n v="10472.19"/>
  </r>
  <r>
    <n v="2002"/>
    <x v="24"/>
    <n v="1998"/>
    <n v="22"/>
    <x v="21"/>
    <s v="US"/>
    <s v="CR"/>
    <n v="1"/>
    <x v="2"/>
    <s v="N"/>
    <n v="3948"/>
    <n v="354"/>
    <n v="311"/>
    <n v="1"/>
    <x v="2410"/>
    <n v="38"/>
    <n v="4"/>
    <n v="43"/>
    <n v="3198"/>
    <n v="3241"/>
    <n v="4"/>
    <n v="5.1802501199785439E-2"/>
    <n v="6.2106540947971659E-4"/>
    <n v="0.66916974846850907"/>
    <n v="0.27840668492222564"/>
    <n v="18.349999999999998"/>
    <n v="0.22"/>
    <n v="237.04"/>
    <n v="98.62"/>
  </r>
  <r>
    <n v="2002"/>
    <x v="27"/>
    <n v="2001"/>
    <n v="23"/>
    <x v="22"/>
    <s v="US"/>
    <s v="CR"/>
    <n v="0"/>
    <x v="4"/>
    <s v="Y"/>
    <n v="53646"/>
    <n v="1300"/>
    <n v="959"/>
    <n v="0.55079999999999996"/>
    <x v="1628"/>
    <n v="0"/>
    <n v="340"/>
    <n v="340"/>
    <n v="264"/>
    <n v="604"/>
    <n v="1"/>
    <n v="0.23124120591423888"/>
    <n v="0.15305361412897223"/>
    <n v="6.5408776017038414E-2"/>
    <n v="0.55029640393975043"/>
    <n v="300.75"/>
    <n v="199.06"/>
    <n v="85.07"/>
    <n v="715.71"/>
  </r>
  <r>
    <n v="2002"/>
    <x v="26"/>
    <n v="2000"/>
    <n v="23"/>
    <x v="22"/>
    <s v="US"/>
    <s v="CR"/>
    <n v="0"/>
    <x v="0"/>
    <s v="N"/>
    <n v="69377"/>
    <n v="2445"/>
    <n v="2243"/>
    <n v="0.7329"/>
    <x v="2434"/>
    <n v="0"/>
    <n v="201"/>
    <n v="201"/>
    <n v="497"/>
    <n v="698"/>
    <n v="2"/>
    <n v="0.22632859625805135"/>
    <n v="8.5324608935691659E-2"/>
    <n v="0.14498722012064205"/>
    <n v="0.54335957468561502"/>
    <n v="553.43000000000006"/>
    <n v="208.64000000000001"/>
    <n v="354.53"/>
    <n v="1328.65"/>
  </r>
  <r>
    <n v="2002"/>
    <x v="25"/>
    <n v="1999"/>
    <n v="23"/>
    <x v="22"/>
    <s v="US"/>
    <s v="CR"/>
    <n v="0"/>
    <x v="1"/>
    <s v="N"/>
    <n v="44597"/>
    <n v="6887"/>
    <n v="3425"/>
    <n v="0.93479999999999996"/>
    <x v="2435"/>
    <n v="747"/>
    <n v="2715"/>
    <n v="3462"/>
    <n v="8153"/>
    <n v="11615"/>
    <n v="3"/>
    <n v="0.1821120079451852"/>
    <n v="0.11984713649543573"/>
    <n v="7.3305658766492574E-2"/>
    <n v="0.62473519679288658"/>
    <n v="1254.24"/>
    <n v="825.41"/>
    <n v="504.87"/>
    <n v="4302.67"/>
  </r>
  <r>
    <n v="2002"/>
    <x v="24"/>
    <n v="1998"/>
    <n v="23"/>
    <x v="22"/>
    <s v="US"/>
    <s v="CR"/>
    <n v="0"/>
    <x v="2"/>
    <s v="N"/>
    <n v="11538"/>
    <n v="5165"/>
    <n v="1394"/>
    <n v="1"/>
    <x v="2436"/>
    <n v="0"/>
    <n v="3770"/>
    <n v="3770"/>
    <n v="5218"/>
    <n v="8988"/>
    <n v="4"/>
    <n v="0.23221466115558484"/>
    <n v="8.8745196356490863E-3"/>
    <n v="6.3887248685955462E-5"/>
    <n v="0.75884693196008013"/>
    <n v="1199.47"/>
    <n v="45.84"/>
    <n v="0.33"/>
    <n v="3919.7099999999996"/>
  </r>
  <r>
    <n v="2002"/>
    <x v="26"/>
    <n v="2001"/>
    <n v="24"/>
    <x v="23"/>
    <s v="US"/>
    <s v="CR"/>
    <n v="2"/>
    <x v="0"/>
    <s v="Y"/>
    <n v="382683"/>
    <n v="11400"/>
    <n v="10649"/>
    <n v="0.62370000000000003"/>
    <x v="2437"/>
    <n v="0"/>
    <n v="751"/>
    <n v="751"/>
    <n v="3452"/>
    <n v="4203"/>
    <n v="1"/>
    <n v="0.21868810817353657"/>
    <n v="0.35118156923902766"/>
    <n v="0.10563602650307781"/>
    <n v="0.32449429608435792"/>
    <n v="2493.25"/>
    <n v="4003.8"/>
    <n v="1204.3499999999999"/>
    <n v="3699.54"/>
  </r>
  <r>
    <n v="2002"/>
    <x v="25"/>
    <n v="2000"/>
    <n v="24"/>
    <x v="23"/>
    <s v="US"/>
    <s v="CR"/>
    <n v="2"/>
    <x v="1"/>
    <s v="N"/>
    <n v="317181"/>
    <n v="43559"/>
    <n v="23492"/>
    <n v="0.90559999999999996"/>
    <x v="2438"/>
    <n v="0"/>
    <n v="20067"/>
    <n v="20067"/>
    <n v="85532"/>
    <n v="105599"/>
    <n v="2"/>
    <n v="0.29816112858004401"/>
    <n v="0.15377571145184779"/>
    <n v="4.2768493110746202E-2"/>
    <n v="0.50529466685736213"/>
    <n v="12987.86"/>
    <n v="6698.4500000000007"/>
    <n v="1862.99"/>
    <n v="22010.57"/>
  </r>
  <r>
    <n v="2002"/>
    <x v="24"/>
    <n v="1999"/>
    <n v="24"/>
    <x v="23"/>
    <s v="US"/>
    <s v="CR"/>
    <n v="2"/>
    <x v="2"/>
    <s v="N"/>
    <n v="32751"/>
    <n v="12408"/>
    <n v="657"/>
    <n v="0.99919999999999998"/>
    <x v="2439"/>
    <n v="0"/>
    <n v="11750"/>
    <n v="11750"/>
    <n v="13593"/>
    <n v="25343"/>
    <n v="3"/>
    <n v="1.4272359492609965E-2"/>
    <n v="1.1940911948164981E-2"/>
    <n v="3.2106764663217447E-3"/>
    <n v="0.97057605209290321"/>
    <n v="177.10000000000002"/>
    <n v="148.16999999999999"/>
    <n v="39.840000000000003"/>
    <n v="12043.49"/>
  </r>
  <r>
    <n v="2002"/>
    <x v="23"/>
    <n v="1998"/>
    <n v="24"/>
    <x v="23"/>
    <s v="US"/>
    <s v="CR"/>
    <n v="2"/>
    <x v="3"/>
    <s v="N"/>
    <n v="414"/>
    <n v="231"/>
    <n v="0"/>
    <n v="1"/>
    <x v="55"/>
    <n v="0"/>
    <n v="231"/>
    <n v="231"/>
    <n v="141"/>
    <n v="372"/>
    <n v="4"/>
    <n v="2.1627233011808472E-4"/>
    <n v="8.6508932047233886E-5"/>
    <n v="4.3254466023616943E-5"/>
    <n v="0.99965396427181108"/>
    <n v="0.05"/>
    <n v="0.02"/>
    <n v="0.01"/>
    <n v="231.11"/>
  </r>
  <r>
    <n v="2002"/>
    <x v="26"/>
    <n v="2001"/>
    <n v="25"/>
    <x v="24"/>
    <s v="US"/>
    <s v="CR"/>
    <n v="2"/>
    <x v="0"/>
    <s v="Y"/>
    <n v="94850"/>
    <n v="6924"/>
    <n v="5810"/>
    <n v="0.6794"/>
    <x v="2440"/>
    <n v="0"/>
    <n v="1114"/>
    <n v="1114"/>
    <n v="2911"/>
    <n v="4025"/>
    <n v="1"/>
    <n v="7.6796764992598479E-2"/>
    <n v="0.10183341156081885"/>
    <n v="5.5630573708343872E-2"/>
    <n v="0.76573924973823881"/>
    <n v="531.76"/>
    <n v="705.11999999999989"/>
    <n v="385.20000000000005"/>
    <n v="5302.17"/>
  </r>
  <r>
    <n v="2002"/>
    <x v="25"/>
    <n v="2000"/>
    <n v="25"/>
    <x v="24"/>
    <s v="US"/>
    <s v="CR"/>
    <n v="2"/>
    <x v="1"/>
    <s v="N"/>
    <n v="41732"/>
    <n v="9573"/>
    <n v="4490"/>
    <n v="0.93149999999999999"/>
    <x v="2441"/>
    <n v="0"/>
    <n v="5082"/>
    <n v="5082"/>
    <n v="11197"/>
    <n v="16279"/>
    <n v="2"/>
    <n v="4.9209970479658534E-2"/>
    <n v="4.6352994758206881E-2"/>
    <n v="4.8173729194217939E-2"/>
    <n v="0.85626330556791663"/>
    <n v="471.09"/>
    <n v="443.74"/>
    <n v="461.17"/>
    <n v="8197.0600000000013"/>
  </r>
  <r>
    <n v="2002"/>
    <x v="24"/>
    <n v="1999"/>
    <n v="25"/>
    <x v="24"/>
    <s v="US"/>
    <s v="CR"/>
    <n v="2"/>
    <x v="2"/>
    <s v="N"/>
    <n v="1833"/>
    <n v="889"/>
    <n v="41"/>
    <n v="0.999"/>
    <x v="2442"/>
    <n v="0"/>
    <n v="848"/>
    <n v="848"/>
    <n v="562"/>
    <n v="1410"/>
    <n v="3"/>
    <n v="1.0765133552831185E-2"/>
    <n v="1.2237192525086807E-2"/>
    <n v="9.8998775157038352E-3"/>
    <n v="0.96709779640637805"/>
    <n v="9.58"/>
    <n v="10.89"/>
    <n v="8.81"/>
    <n v="860.63"/>
  </r>
  <r>
    <n v="2002"/>
    <x v="23"/>
    <n v="1998"/>
    <n v="25"/>
    <x v="24"/>
    <s v="US"/>
    <s v="CR"/>
    <n v="2"/>
    <x v="3"/>
    <s v="N"/>
    <n v="24"/>
    <n v="0"/>
    <n v="0"/>
    <n v="1"/>
    <x v="55"/>
    <n v="0"/>
    <n v="0"/>
    <n v="0"/>
    <n v="21"/>
    <n v="21"/>
    <n v="4"/>
    <n v="0"/>
    <n v="0"/>
    <n v="0"/>
    <n v="1"/>
    <n v="0"/>
    <n v="0"/>
    <n v="0"/>
    <n v="0.03"/>
  </r>
  <r>
    <n v="2002"/>
    <x v="27"/>
    <n v="2001"/>
    <n v="26"/>
    <x v="25"/>
    <s v="US"/>
    <s v="CR"/>
    <n v="0"/>
    <x v="4"/>
    <s v="Y"/>
    <n v="318841"/>
    <n v="5915"/>
    <n v="5402"/>
    <n v="0.54830000000000001"/>
    <x v="2443"/>
    <n v="0"/>
    <n v="512"/>
    <n v="512"/>
    <n v="3058"/>
    <n v="3570"/>
    <n v="1"/>
    <n v="0.30217512944784136"/>
    <n v="0.30756604248830616"/>
    <n v="5.5555649470628909E-2"/>
    <n v="0.33470317859322363"/>
    <n v="1787.52"/>
    <n v="1819.4099999999999"/>
    <n v="328.64"/>
    <n v="1979.94"/>
  </r>
  <r>
    <n v="2002"/>
    <x v="26"/>
    <n v="2000"/>
    <n v="26"/>
    <x v="25"/>
    <s v="US"/>
    <s v="CR"/>
    <n v="0"/>
    <x v="0"/>
    <s v="N"/>
    <n v="200372"/>
    <n v="5294"/>
    <n v="4913"/>
    <n v="0.76549999999999996"/>
    <x v="2444"/>
    <n v="0"/>
    <n v="380"/>
    <n v="380"/>
    <n v="1948"/>
    <n v="2328"/>
    <n v="2"/>
    <n v="0.2692057051866879"/>
    <n v="0.25214152278089125"/>
    <n v="0.19067533286866772"/>
    <n v="0.28797743916375307"/>
    <n v="1425.21"/>
    <n v="1334.87"/>
    <n v="1009.4599999999999"/>
    <n v="1524.59"/>
  </r>
  <r>
    <n v="2002"/>
    <x v="25"/>
    <n v="1999"/>
    <n v="26"/>
    <x v="25"/>
    <s v="US"/>
    <s v="CR"/>
    <n v="0"/>
    <x v="1"/>
    <s v="N"/>
    <n v="144679"/>
    <n v="26391"/>
    <n v="25553"/>
    <n v="0.94969999999999999"/>
    <x v="2445"/>
    <n v="73"/>
    <n v="765"/>
    <n v="838"/>
    <n v="29970"/>
    <n v="30808"/>
    <n v="3"/>
    <n v="0.52417559933161317"/>
    <n v="0.27283560486361347"/>
    <n v="0.12261489320586999"/>
    <n v="8.0373902598903452E-2"/>
    <n v="13833.99"/>
    <n v="7200.65"/>
    <n v="3236.04"/>
    <n v="2121.2199999999998"/>
  </r>
  <r>
    <n v="2002"/>
    <x v="24"/>
    <n v="1998"/>
    <n v="26"/>
    <x v="25"/>
    <s v="US"/>
    <s v="CR"/>
    <n v="0"/>
    <x v="2"/>
    <s v="N"/>
    <n v="34615"/>
    <n v="2487"/>
    <n v="2308"/>
    <n v="1"/>
    <x v="334"/>
    <n v="141"/>
    <n v="37"/>
    <n v="179"/>
    <n v="19549"/>
    <n v="19728"/>
    <n v="4"/>
    <n v="0.51344279426837358"/>
    <n v="0.4097188448320907"/>
    <n v="3.9791796458932055E-4"/>
    <n v="7.6440442934946451E-2"/>
    <n v="1277.42"/>
    <n v="1019.36"/>
    <n v="0.99"/>
    <n v="190.18"/>
  </r>
  <r>
    <n v="2002"/>
    <x v="27"/>
    <n v="2001"/>
    <n v="27"/>
    <x v="26"/>
    <s v="US"/>
    <s v="OR"/>
    <n v="0"/>
    <x v="4"/>
    <s v="Y"/>
    <n v="1001090"/>
    <n v="11688"/>
    <n v="10639"/>
    <n v="0.54979999999999996"/>
    <x v="2446"/>
    <n v="0"/>
    <n v="1049"/>
    <n v="1049"/>
    <n v="10396"/>
    <n v="11445"/>
    <n v="1"/>
    <n v="0.4881409263799798"/>
    <n v="0.14432360847091355"/>
    <n v="9.3070030302148887E-2"/>
    <n v="0.2744654348469579"/>
    <n v="5705.85"/>
    <n v="1686.99"/>
    <n v="1087.8900000000001"/>
    <n v="3208.21"/>
  </r>
  <r>
    <n v="2002"/>
    <x v="26"/>
    <n v="2000"/>
    <n v="27"/>
    <x v="26"/>
    <s v="US"/>
    <s v="OR"/>
    <n v="0"/>
    <x v="0"/>
    <s v="N"/>
    <n v="724895"/>
    <n v="48324"/>
    <n v="39628"/>
    <n v="0.79949999999999999"/>
    <x v="2447"/>
    <n v="0"/>
    <n v="8696"/>
    <n v="8696"/>
    <n v="79904"/>
    <n v="88600"/>
    <n v="2"/>
    <n v="0.42617599378867843"/>
    <n v="0.29351784368477701"/>
    <n v="3.5994252209948292E-2"/>
    <n v="0.24431191031659605"/>
    <n v="20594.810000000001"/>
    <n v="14184.15"/>
    <n v="1739.41"/>
    <n v="11806.289999999999"/>
  </r>
  <r>
    <n v="2002"/>
    <x v="25"/>
    <n v="1999"/>
    <n v="27"/>
    <x v="26"/>
    <s v="US"/>
    <s v="OR"/>
    <n v="0"/>
    <x v="1"/>
    <s v="N"/>
    <n v="237664"/>
    <n v="52178"/>
    <n v="36116"/>
    <n v="0.94740000000000002"/>
    <x v="2448"/>
    <n v="1037"/>
    <n v="15024"/>
    <n v="16062"/>
    <n v="62901"/>
    <n v="78963"/>
    <n v="3"/>
    <n v="0.48957613253349397"/>
    <n v="0.17918231557983022"/>
    <n v="1.5880584474808838E-2"/>
    <n v="0.31536096741186703"/>
    <n v="25545.5"/>
    <n v="9349.52"/>
    <n v="828.63000000000011"/>
    <n v="16455.16"/>
  </r>
  <r>
    <n v="2002"/>
    <x v="24"/>
    <n v="1998"/>
    <n v="27"/>
    <x v="26"/>
    <s v="US"/>
    <s v="OR"/>
    <n v="0"/>
    <x v="2"/>
    <s v="N"/>
    <n v="58425"/>
    <n v="21889"/>
    <n v="13777"/>
    <n v="1"/>
    <x v="2449"/>
    <n v="364"/>
    <n v="7747"/>
    <n v="8111"/>
    <n v="30692"/>
    <n v="38803"/>
    <n v="4"/>
    <n v="0.47151262922744486"/>
    <n v="0.15239496201409797"/>
    <n v="4.4628295499709904E-3"/>
    <n v="0.37162957920848616"/>
    <n v="10321.27"/>
    <n v="3335.88"/>
    <n v="97.69"/>
    <n v="8134.86"/>
  </r>
  <r>
    <n v="2002"/>
    <x v="27"/>
    <n v="2001"/>
    <n v="28"/>
    <x v="27"/>
    <s v="US"/>
    <s v="WA"/>
    <n v="0"/>
    <x v="4"/>
    <s v="Y"/>
    <n v="228253"/>
    <n v="5802"/>
    <n v="3252"/>
    <n v="0.61399999999999999"/>
    <x v="2450"/>
    <n v="0"/>
    <n v="2550"/>
    <n v="2550"/>
    <n v="11246"/>
    <n v="13796"/>
    <n v="1"/>
    <n v="0.31225872718248499"/>
    <n v="5.3662521369878119E-2"/>
    <n v="4.0545896983400428E-2"/>
    <n v="0.59353285446423643"/>
    <n v="1811.9"/>
    <n v="311.38"/>
    <n v="235.27"/>
    <n v="3444.01"/>
  </r>
  <r>
    <n v="2002"/>
    <x v="26"/>
    <n v="2000"/>
    <n v="28"/>
    <x v="27"/>
    <s v="US"/>
    <s v="WA"/>
    <n v="0"/>
    <x v="0"/>
    <s v="N"/>
    <n v="101203"/>
    <n v="10506"/>
    <n v="7206"/>
    <n v="0.81369999999999998"/>
    <x v="2451"/>
    <n v="0"/>
    <n v="3300"/>
    <n v="3300"/>
    <n v="10274"/>
    <n v="13574"/>
    <n v="2"/>
    <n v="0.22135163097845381"/>
    <n v="0.12958262066366083"/>
    <n v="0.16538029195899209"/>
    <n v="0.48368545639889327"/>
    <n v="2325.58"/>
    <n v="1361.43"/>
    <n v="1737.53"/>
    <n v="5081.7300000000005"/>
  </r>
  <r>
    <n v="2002"/>
    <x v="25"/>
    <n v="1999"/>
    <n v="28"/>
    <x v="27"/>
    <s v="US"/>
    <s v="WA"/>
    <n v="0"/>
    <x v="1"/>
    <s v="N"/>
    <n v="41918"/>
    <n v="11347"/>
    <n v="3955"/>
    <n v="0.95389999999999997"/>
    <x v="2452"/>
    <n v="286"/>
    <n v="7105"/>
    <n v="7391"/>
    <n v="8553"/>
    <n v="15944"/>
    <n v="3"/>
    <n v="0.18853654517109525"/>
    <n v="0.11330382235601943"/>
    <n v="4.9658990463718335E-2"/>
    <n v="0.64850064200916713"/>
    <n v="2139.36"/>
    <n v="1285.68"/>
    <n v="563.49"/>
    <n v="7358.66"/>
  </r>
  <r>
    <n v="2002"/>
    <x v="24"/>
    <n v="1998"/>
    <n v="28"/>
    <x v="27"/>
    <s v="US"/>
    <s v="WA"/>
    <n v="0"/>
    <x v="2"/>
    <s v="N"/>
    <n v="12301"/>
    <n v="5313"/>
    <n v="3059"/>
    <n v="1"/>
    <x v="2453"/>
    <n v="78"/>
    <n v="2175"/>
    <n v="2254"/>
    <n v="5757"/>
    <n v="8011"/>
    <n v="4"/>
    <n v="0.43590945103419193"/>
    <n v="0.12963956182099096"/>
    <n v="9.9740111144357799E-3"/>
    <n v="0.4244769760303812"/>
    <n v="2316.3399999999997"/>
    <n v="688.88"/>
    <n v="53"/>
    <n v="2255.59"/>
  </r>
  <r>
    <n v="2002"/>
    <x v="27"/>
    <n v="2001"/>
    <n v="29"/>
    <x v="28"/>
    <s v="US"/>
    <s v="CR"/>
    <n v="0"/>
    <x v="4"/>
    <s v="Y"/>
    <n v="36752"/>
    <n v="621"/>
    <n v="512"/>
    <n v="0.6018"/>
    <x v="197"/>
    <n v="0"/>
    <n v="109"/>
    <n v="109"/>
    <n v="1054"/>
    <n v="1163"/>
    <n v="1"/>
    <n v="0.3399305443904948"/>
    <n v="8.0613524550628632E-2"/>
    <n v="6.0902279816071256E-2"/>
    <n v="0.51855365124280528"/>
    <n v="211.42999999999998"/>
    <n v="50.14"/>
    <n v="37.880000000000003"/>
    <n v="322.53000000000003"/>
  </r>
  <r>
    <n v="2002"/>
    <x v="26"/>
    <n v="2000"/>
    <n v="29"/>
    <x v="28"/>
    <s v="US"/>
    <s v="CR"/>
    <n v="0"/>
    <x v="0"/>
    <s v="N"/>
    <n v="13650"/>
    <n v="1154"/>
    <n v="891"/>
    <n v="0.81859999999999999"/>
    <x v="1491"/>
    <n v="0"/>
    <n v="263"/>
    <n v="263"/>
    <n v="1187"/>
    <n v="1450"/>
    <n v="2"/>
    <n v="0.10774865573940826"/>
    <n v="4.7631417166705624E-2"/>
    <n v="0.17016044540267203"/>
    <n v="0.67445948169121406"/>
    <n v="124.44"/>
    <n v="55.01"/>
    <n v="196.51999999999998"/>
    <n v="778.94"/>
  </r>
  <r>
    <n v="2002"/>
    <x v="25"/>
    <n v="1999"/>
    <n v="29"/>
    <x v="28"/>
    <s v="US"/>
    <s v="CR"/>
    <n v="0"/>
    <x v="1"/>
    <s v="N"/>
    <n v="8984"/>
    <n v="2674"/>
    <n v="1196"/>
    <n v="0.96499999999999997"/>
    <x v="2454"/>
    <n v="13"/>
    <n v="1464"/>
    <n v="1477"/>
    <n v="1901"/>
    <n v="3378"/>
    <n v="3"/>
    <n v="0.13501568558533969"/>
    <n v="4.888144389645644E-2"/>
    <n v="0.12293086751195584"/>
    <n v="0.69317200300624815"/>
    <n v="361.09"/>
    <n v="130.72999999999999"/>
    <n v="328.77000000000004"/>
    <n v="1853.8400000000001"/>
  </r>
  <r>
    <n v="2002"/>
    <x v="24"/>
    <n v="1998"/>
    <n v="29"/>
    <x v="28"/>
    <s v="US"/>
    <s v="CR"/>
    <n v="0"/>
    <x v="2"/>
    <s v="N"/>
    <n v="1609"/>
    <n v="532"/>
    <n v="276"/>
    <n v="1"/>
    <x v="2455"/>
    <n v="2"/>
    <n v="252"/>
    <n v="255"/>
    <n v="720"/>
    <n v="975"/>
    <n v="4"/>
    <n v="0.25245710634619362"/>
    <n v="0.13079510645894799"/>
    <n v="6.5096874823821246E-2"/>
    <n v="0.55165091237103714"/>
    <n v="134.34"/>
    <n v="69.599999999999994"/>
    <n v="34.64"/>
    <n v="293.55"/>
  </r>
  <r>
    <n v="2002"/>
    <x v="27"/>
    <n v="2001"/>
    <n v="30"/>
    <x v="29"/>
    <s v="US"/>
    <s v="CR"/>
    <n v="1"/>
    <x v="4"/>
    <s v="Y"/>
    <n v="343557"/>
    <n v="6638"/>
    <n v="5694"/>
    <n v="0.56420000000000003"/>
    <x v="2456"/>
    <n v="0"/>
    <n v="943"/>
    <n v="943"/>
    <n v="4263"/>
    <n v="5206"/>
    <n v="1"/>
    <n v="0.29497718545834706"/>
    <n v="0.19203682865066563"/>
    <n v="5.4069484552544254E-2"/>
    <n v="0.45891650133844314"/>
    <n v="1958.1499999999999"/>
    <n v="1274.8"/>
    <n v="358.93"/>
    <n v="3046.4300000000003"/>
  </r>
  <r>
    <n v="2002"/>
    <x v="26"/>
    <n v="2000"/>
    <n v="30"/>
    <x v="29"/>
    <s v="US"/>
    <s v="CR"/>
    <n v="1"/>
    <x v="0"/>
    <s v="N"/>
    <n v="466357"/>
    <n v="27446"/>
    <n v="19756"/>
    <n v="0.78939999999999999"/>
    <x v="2457"/>
    <n v="0"/>
    <n v="7689"/>
    <n v="7689"/>
    <n v="26002"/>
    <n v="33691"/>
    <n v="2"/>
    <n v="0.31802655467953267"/>
    <n v="8.7174419888355364E-2"/>
    <n v="0.14202173649284541"/>
    <n v="0.45277728893926661"/>
    <n v="8728.56"/>
    <n v="2392.59"/>
    <n v="3897.93"/>
    <n v="12426.93"/>
  </r>
  <r>
    <n v="2002"/>
    <x v="25"/>
    <n v="1999"/>
    <n v="30"/>
    <x v="29"/>
    <s v="US"/>
    <s v="CR"/>
    <n v="1"/>
    <x v="1"/>
    <s v="N"/>
    <n v="202639"/>
    <n v="41736"/>
    <n v="28122"/>
    <n v="0.95420000000000005"/>
    <x v="2458"/>
    <n v="1712"/>
    <n v="11900"/>
    <n v="13613"/>
    <n v="59076"/>
    <n v="72689"/>
    <n v="3"/>
    <n v="0.45061516602893859"/>
    <n v="0.13483696602750098"/>
    <n v="4.8384036112102777E-2"/>
    <n v="0.36616383183145768"/>
    <n v="18807.189999999999"/>
    <n v="5627.65"/>
    <n v="2019.3899999999999"/>
    <n v="15282.469999999998"/>
  </r>
  <r>
    <n v="2002"/>
    <x v="24"/>
    <n v="1998"/>
    <n v="30"/>
    <x v="29"/>
    <s v="US"/>
    <s v="CR"/>
    <n v="1"/>
    <x v="2"/>
    <s v="N"/>
    <n v="24956"/>
    <n v="5578"/>
    <n v="4187"/>
    <n v="1"/>
    <x v="2459"/>
    <n v="38"/>
    <n v="1352"/>
    <n v="1390"/>
    <n v="16881"/>
    <n v="18271"/>
    <n v="4"/>
    <n v="0.57958020946500732"/>
    <n v="0.11962309206492626"/>
    <n v="2.9096346015252725E-2"/>
    <n v="0.27170035245481367"/>
    <n v="3232.9100000000003"/>
    <n v="667.26"/>
    <n v="162.30000000000001"/>
    <n v="1515.55"/>
  </r>
  <r>
    <n v="2003"/>
    <x v="27"/>
    <n v="2002"/>
    <n v="1"/>
    <x v="0"/>
    <s v="US"/>
    <s v="AK"/>
    <n v="3"/>
    <x v="0"/>
    <s v="Y"/>
    <n v="98073"/>
    <n v="1223"/>
    <n v="1223"/>
    <n v="0.59930000000000005"/>
    <x v="2316"/>
    <n v="0"/>
    <n v="0"/>
    <n v="0"/>
    <n v="1054"/>
    <n v="1054"/>
    <n v="1"/>
    <n v="0.52450175275169775"/>
    <n v="0.41098554490558026"/>
    <n v="0"/>
    <n v="6.4512702342722217E-2"/>
    <n v="641.88"/>
    <n v="502.96"/>
    <n v="0"/>
    <n v="78.95"/>
  </r>
  <r>
    <n v="2003"/>
    <x v="26"/>
    <n v="2001"/>
    <n v="1"/>
    <x v="0"/>
    <s v="US"/>
    <s v="AK"/>
    <n v="3"/>
    <x v="1"/>
    <s v="N"/>
    <n v="24914"/>
    <n v="1460"/>
    <n v="1460"/>
    <n v="0.80649999999999999"/>
    <x v="2460"/>
    <n v="0"/>
    <n v="0"/>
    <n v="0"/>
    <n v="2166"/>
    <n v="2166"/>
    <n v="2"/>
    <n v="0.91766888215041109"/>
    <n v="6.3815514774835214E-2"/>
    <n v="0"/>
    <n v="1.8515603074753754E-2"/>
    <n v="1340.65"/>
    <n v="93.23"/>
    <n v="0"/>
    <n v="27.050000000000004"/>
  </r>
  <r>
    <n v="2003"/>
    <x v="25"/>
    <n v="2000"/>
    <n v="1"/>
    <x v="0"/>
    <s v="US"/>
    <s v="AK"/>
    <n v="3"/>
    <x v="2"/>
    <s v="N"/>
    <n v="25558"/>
    <n v="4526"/>
    <n v="4183"/>
    <n v="0.96789999999999998"/>
    <x v="2055"/>
    <n v="342"/>
    <n v="0"/>
    <n v="342"/>
    <n v="10706"/>
    <n v="11048"/>
    <n v="3"/>
    <n v="0.9627136393361494"/>
    <n v="2.9878576857137799E-2"/>
    <n v="0"/>
    <n v="7.4077838067127368E-3"/>
    <n v="4357.55"/>
    <n v="135.23999999999998"/>
    <n v="0"/>
    <n v="33.53"/>
  </r>
  <r>
    <n v="2003"/>
    <x v="24"/>
    <n v="1999"/>
    <n v="1"/>
    <x v="0"/>
    <s v="US"/>
    <s v="AK"/>
    <n v="3"/>
    <x v="3"/>
    <s v="N"/>
    <n v="2296"/>
    <n v="493"/>
    <n v="465"/>
    <n v="1"/>
    <x v="1885"/>
    <n v="28"/>
    <n v="0"/>
    <n v="28"/>
    <n v="1572"/>
    <n v="1600"/>
    <n v="4"/>
    <n v="0.99201604895742568"/>
    <n v="2.2290218646781089E-3"/>
    <n v="0"/>
    <n v="5.754929177896208E-3"/>
    <n v="489.55000000000007"/>
    <n v="1.1000000000000001"/>
    <n v="0"/>
    <n v="2.84"/>
  </r>
  <r>
    <n v="2003"/>
    <x v="27"/>
    <n v="2002"/>
    <n v="2"/>
    <x v="1"/>
    <s v="CA"/>
    <s v="BC"/>
    <n v="3"/>
    <x v="0"/>
    <s v="Y"/>
    <n v="1030103"/>
    <n v="222175"/>
    <n v="222175"/>
    <n v="0.58779999999999999"/>
    <x v="2461"/>
    <n v="0"/>
    <n v="0"/>
    <n v="0"/>
    <n v="20347"/>
    <n v="20347"/>
    <n v="1"/>
    <n v="5.6728103159043843E-2"/>
    <n v="0.92084348351757694"/>
    <n v="6.3527179403946692E-3"/>
    <n v="1.6075695382984378E-2"/>
    <n v="12603.61"/>
    <n v="204589.11000000002"/>
    <n v="1411.42"/>
    <n v="3571.63"/>
  </r>
  <r>
    <n v="2003"/>
    <x v="26"/>
    <n v="2001"/>
    <n v="2"/>
    <x v="1"/>
    <s v="CA"/>
    <s v="BC"/>
    <n v="3"/>
    <x v="1"/>
    <s v="N"/>
    <n v="391696"/>
    <n v="32259"/>
    <n v="32259"/>
    <n v="0.80769999999999997"/>
    <x v="2462"/>
    <n v="0"/>
    <n v="0"/>
    <n v="0"/>
    <n v="35011"/>
    <n v="35011"/>
    <n v="2"/>
    <n v="0.54074793935392274"/>
    <n v="0.3355745474948309"/>
    <n v="1.0394521889811619E-2"/>
    <n v="0.11328299126143467"/>
    <n v="17444.150000000001"/>
    <n v="10825.4"/>
    <n v="335.32"/>
    <n v="3654.43"/>
  </r>
  <r>
    <n v="2003"/>
    <x v="25"/>
    <n v="2000"/>
    <n v="2"/>
    <x v="1"/>
    <s v="CA"/>
    <s v="BC"/>
    <n v="3"/>
    <x v="2"/>
    <s v="N"/>
    <n v="207580"/>
    <n v="20416"/>
    <n v="19067"/>
    <n v="0.96899999999999997"/>
    <x v="2463"/>
    <n v="1349"/>
    <n v="0"/>
    <n v="1349"/>
    <n v="100085"/>
    <n v="101434"/>
    <n v="3"/>
    <n v="0.38150634140224965"/>
    <n v="0.56240406100520057"/>
    <n v="6.7621379052948032E-3"/>
    <n v="4.9327459687254785E-2"/>
    <n v="7789.07"/>
    <n v="11482.39"/>
    <n v="138.06"/>
    <n v="1007.0999999999999"/>
  </r>
  <r>
    <n v="2003"/>
    <x v="24"/>
    <n v="1999"/>
    <n v="2"/>
    <x v="1"/>
    <s v="CA"/>
    <s v="BC"/>
    <n v="3"/>
    <x v="3"/>
    <s v="N"/>
    <n v="46283"/>
    <n v="9387"/>
    <n v="8875"/>
    <n v="1"/>
    <x v="219"/>
    <n v="512"/>
    <n v="0"/>
    <n v="512"/>
    <n v="32267"/>
    <n v="32779"/>
    <n v="4"/>
    <n v="0.29061644492261146"/>
    <n v="0.63591721081841135"/>
    <n v="1.661748884178233E-4"/>
    <n v="7.3300169370559345E-2"/>
    <n v="2728.22"/>
    <n v="5969.8"/>
    <n v="1.56"/>
    <n v="688.12"/>
  </r>
  <r>
    <n v="2003"/>
    <x v="28"/>
    <n v="2002"/>
    <n v="3"/>
    <x v="2"/>
    <s v="CA"/>
    <s v="FR"/>
    <n v="0"/>
    <x v="4"/>
    <s v="Y"/>
    <n v="573103"/>
    <n v="6651"/>
    <n v="6599"/>
    <n v="0.57669999999999999"/>
    <x v="2464"/>
    <n v="0"/>
    <n v="51"/>
    <n v="51"/>
    <n v="8885"/>
    <n v="8936"/>
    <n v="1"/>
    <n v="0.41402184617466414"/>
    <n v="0.26971380458724559"/>
    <n v="0.10226655941543064"/>
    <n v="0.21399778982265955"/>
    <n v="2753.6800000000003"/>
    <n v="1793.88"/>
    <n v="680.18000000000006"/>
    <n v="1423.31"/>
  </r>
  <r>
    <n v="2003"/>
    <x v="27"/>
    <n v="2001"/>
    <n v="3"/>
    <x v="2"/>
    <s v="CA"/>
    <s v="FR"/>
    <n v="0"/>
    <x v="0"/>
    <s v="N"/>
    <n v="330482"/>
    <n v="4863"/>
    <n v="4801"/>
    <n v="0.80740000000000001"/>
    <x v="2465"/>
    <n v="0"/>
    <n v="62"/>
    <n v="62"/>
    <n v="32704"/>
    <n v="32766"/>
    <n v="2"/>
    <n v="0.54715762938045009"/>
    <n v="0.14569526891846599"/>
    <n v="5.274120620063865E-3"/>
    <n v="0.3018729810810199"/>
    <n v="2661.03"/>
    <n v="708.57"/>
    <n v="25.650000000000002"/>
    <n v="1468.12"/>
  </r>
  <r>
    <n v="2003"/>
    <x v="26"/>
    <n v="2000"/>
    <n v="3"/>
    <x v="2"/>
    <s v="CA"/>
    <s v="FR"/>
    <n v="0"/>
    <x v="1"/>
    <s v="N"/>
    <n v="223414"/>
    <n v="34700"/>
    <n v="19460"/>
    <n v="0.96860000000000002"/>
    <x v="2466"/>
    <n v="2943"/>
    <n v="12296"/>
    <n v="15239"/>
    <n v="94014"/>
    <n v="109253"/>
    <n v="3"/>
    <n v="0.37490605208979344"/>
    <n v="0.12939422618045837"/>
    <n v="4.9005074339886247E-2"/>
    <n v="0.44669464738986192"/>
    <n v="13009.27"/>
    <n v="4489.99"/>
    <n v="1700.48"/>
    <n v="15500.34"/>
  </r>
  <r>
    <n v="2003"/>
    <x v="25"/>
    <n v="1999"/>
    <n v="3"/>
    <x v="2"/>
    <s v="CA"/>
    <s v="FR"/>
    <n v="0"/>
    <x v="2"/>
    <s v="N"/>
    <n v="49456"/>
    <n v="10262"/>
    <n v="7204"/>
    <n v="1"/>
    <x v="2467"/>
    <n v="235"/>
    <n v="2822"/>
    <n v="3057"/>
    <n v="34247"/>
    <n v="37304"/>
    <n v="4"/>
    <n v="0.27953719195094406"/>
    <n v="0.31008119798452044"/>
    <n v="3.216056017157496E-2"/>
    <n v="0.37822104989296057"/>
    <n v="2868.77"/>
    <n v="3182.23"/>
    <n v="330.05"/>
    <n v="3881.5200000000004"/>
  </r>
  <r>
    <n v="2003"/>
    <x v="28"/>
    <n v="2002"/>
    <n v="4"/>
    <x v="3"/>
    <s v="CA"/>
    <s v="FR"/>
    <n v="0"/>
    <x v="4"/>
    <s v="Y"/>
    <n v="598597"/>
    <n v="17289"/>
    <n v="16885"/>
    <n v="0.61150000000000004"/>
    <x v="1345"/>
    <n v="0"/>
    <n v="403"/>
    <n v="403"/>
    <n v="7468"/>
    <n v="7871"/>
    <n v="1"/>
    <n v="0.16635568506374446"/>
    <n v="0.24293119344058245"/>
    <n v="4.109121574334243E-2"/>
    <n v="0.54962190575233072"/>
    <n v="2876.18"/>
    <n v="4200.12"/>
    <n v="710.44"/>
    <n v="9502.6000000000022"/>
  </r>
  <r>
    <n v="2003"/>
    <x v="27"/>
    <n v="2001"/>
    <n v="4"/>
    <x v="3"/>
    <s v="CA"/>
    <s v="FR"/>
    <n v="0"/>
    <x v="0"/>
    <s v="N"/>
    <n v="470962"/>
    <n v="55317"/>
    <n v="53899"/>
    <n v="0.81240000000000001"/>
    <x v="2468"/>
    <n v="0"/>
    <n v="1418"/>
    <n v="1418"/>
    <n v="34818"/>
    <n v="36236"/>
    <n v="2"/>
    <n v="5.1573228416489113E-2"/>
    <n v="2.4299741889812005E-2"/>
    <n v="0.4063816379132375"/>
    <n v="0.51774539178046142"/>
    <n v="2852.8999999999996"/>
    <n v="1344.2"/>
    <n v="22480"/>
    <n v="28640.36"/>
  </r>
  <r>
    <n v="2003"/>
    <x v="26"/>
    <n v="2000"/>
    <n v="4"/>
    <x v="3"/>
    <s v="CA"/>
    <s v="FR"/>
    <n v="0"/>
    <x v="1"/>
    <s v="N"/>
    <n v="403537"/>
    <n v="62736"/>
    <n v="61644"/>
    <n v="0.98680000000000001"/>
    <x v="2469"/>
    <n v="561"/>
    <n v="529"/>
    <n v="1091"/>
    <n v="225670"/>
    <n v="226761"/>
    <n v="3"/>
    <n v="1.4530311251323792E-2"/>
    <n v="2.6263683435017993E-2"/>
    <n v="0.39728967725934089"/>
    <n v="0.56191632805431735"/>
    <n v="911.57999999999993"/>
    <n v="1647.69"/>
    <n v="24924.54"/>
    <n v="35252.629999999997"/>
  </r>
  <r>
    <n v="2003"/>
    <x v="25"/>
    <n v="1999"/>
    <n v="4"/>
    <x v="3"/>
    <s v="CA"/>
    <s v="FR"/>
    <n v="0"/>
    <x v="2"/>
    <s v="N"/>
    <n v="16020"/>
    <n v="154"/>
    <n v="138"/>
    <n v="1"/>
    <x v="685"/>
    <n v="2"/>
    <n v="12"/>
    <n v="15"/>
    <n v="14264"/>
    <n v="14279"/>
    <n v="4"/>
    <n v="1.0050577097652702E-2"/>
    <n v="0.12514589547399815"/>
    <n v="0.18266113344572685"/>
    <n v="0.68214239398262222"/>
    <n v="1.5499999999999998"/>
    <n v="19.3"/>
    <n v="28.169999999999998"/>
    <n v="105.20000000000002"/>
  </r>
  <r>
    <n v="2003"/>
    <x v="28"/>
    <n v="2002"/>
    <n v="5"/>
    <x v="4"/>
    <s v="CA"/>
    <s v="WC"/>
    <n v="1"/>
    <x v="4"/>
    <s v="Y"/>
    <n v="902969"/>
    <n v="12575"/>
    <n v="11864"/>
    <n v="0.59850000000000003"/>
    <x v="2470"/>
    <n v="0"/>
    <n v="711"/>
    <n v="711"/>
    <n v="8456"/>
    <n v="9167"/>
    <n v="1"/>
    <n v="0.36220459918366443"/>
    <n v="0.37075282429381717"/>
    <n v="0"/>
    <n v="0.26704257652251845"/>
    <n v="4554.9800000000005"/>
    <n v="4662.4799999999996"/>
    <n v="0"/>
    <n v="3358.25"/>
  </r>
  <r>
    <n v="2003"/>
    <x v="27"/>
    <n v="2001"/>
    <n v="5"/>
    <x v="4"/>
    <s v="CA"/>
    <s v="WC"/>
    <n v="1"/>
    <x v="0"/>
    <s v="N"/>
    <n v="341164"/>
    <n v="15545"/>
    <n v="13463"/>
    <n v="0.82250000000000001"/>
    <x v="2471"/>
    <n v="0"/>
    <n v="2082"/>
    <n v="2082"/>
    <n v="43821"/>
    <n v="45903"/>
    <n v="2"/>
    <n v="0.53028856668682212"/>
    <n v="0.26511469335769144"/>
    <n v="0"/>
    <n v="0.20459673995548636"/>
    <n v="8243.76"/>
    <n v="4121.42"/>
    <n v="0"/>
    <n v="3180.62"/>
  </r>
  <r>
    <n v="2003"/>
    <x v="26"/>
    <n v="2000"/>
    <n v="5"/>
    <x v="4"/>
    <s v="CA"/>
    <s v="WC"/>
    <n v="1"/>
    <x v="1"/>
    <s v="N"/>
    <n v="355714"/>
    <n v="59488"/>
    <n v="45974"/>
    <n v="0.94430000000000003"/>
    <x v="2472"/>
    <n v="3152"/>
    <n v="10360"/>
    <n v="13513"/>
    <n v="92255"/>
    <n v="105768"/>
    <n v="3"/>
    <n v="0.63016627250078128"/>
    <n v="0.17026604642343421"/>
    <n v="0"/>
    <n v="0.19956768107578457"/>
    <n v="37487.64"/>
    <n v="10128.870000000001"/>
    <n v="0"/>
    <n v="11871.98"/>
  </r>
  <r>
    <n v="2003"/>
    <x v="25"/>
    <n v="1999"/>
    <n v="5"/>
    <x v="4"/>
    <s v="CA"/>
    <s v="WC"/>
    <n v="1"/>
    <x v="2"/>
    <s v="N"/>
    <n v="31904"/>
    <n v="10635"/>
    <n v="6319"/>
    <n v="1"/>
    <x v="2473"/>
    <n v="802"/>
    <n v="3512"/>
    <n v="4315"/>
    <n v="18078"/>
    <n v="22393"/>
    <n v="4"/>
    <n v="0.51600873708172823"/>
    <n v="0.12165718707716781"/>
    <n v="0"/>
    <n v="0.36233407584110394"/>
    <n v="5487.8200000000006"/>
    <n v="1293.8399999999999"/>
    <n v="0"/>
    <n v="3853.4700000000003"/>
  </r>
  <r>
    <n v="2003"/>
    <x v="28"/>
    <n v="2002"/>
    <n v="6"/>
    <x v="5"/>
    <s v="CA"/>
    <s v="WC"/>
    <n v="0"/>
    <x v="4"/>
    <s v="Y"/>
    <n v="71680"/>
    <n v="997"/>
    <n v="941"/>
    <n v="0.59850000000000003"/>
    <x v="2255"/>
    <n v="0"/>
    <n v="55"/>
    <n v="55"/>
    <n v="672"/>
    <n v="727"/>
    <n v="1"/>
    <n v="0.36250350884228255"/>
    <n v="0.37105505874804506"/>
    <n v="0"/>
    <n v="0.26644143240967233"/>
    <n v="361.59000000000003"/>
    <n v="370.12"/>
    <n v="0"/>
    <n v="265.77"/>
  </r>
  <r>
    <n v="2003"/>
    <x v="27"/>
    <n v="2001"/>
    <n v="6"/>
    <x v="5"/>
    <s v="CA"/>
    <s v="WC"/>
    <n v="0"/>
    <x v="0"/>
    <s v="N"/>
    <n v="13809"/>
    <n v="619"/>
    <n v="544"/>
    <n v="0.82250000000000001"/>
    <x v="1982"/>
    <n v="0"/>
    <n v="74"/>
    <n v="74"/>
    <n v="1783"/>
    <n v="1857"/>
    <n v="2"/>
    <n v="0.53845284967404639"/>
    <n v="0.26920222035758079"/>
    <n v="0"/>
    <n v="0.1923449299683728"/>
    <n v="333.69000000000005"/>
    <n v="166.82999999999998"/>
    <n v="0"/>
    <n v="119.19999999999999"/>
  </r>
  <r>
    <n v="2003"/>
    <x v="26"/>
    <n v="2000"/>
    <n v="6"/>
    <x v="5"/>
    <s v="CA"/>
    <s v="WC"/>
    <n v="0"/>
    <x v="1"/>
    <s v="N"/>
    <n v="38499"/>
    <n v="6324"/>
    <n v="4975"/>
    <n v="0.94430000000000003"/>
    <x v="2474"/>
    <n v="341"/>
    <n v="1007"/>
    <n v="1348"/>
    <n v="10099"/>
    <n v="11447"/>
    <n v="3"/>
    <n v="0.64154496638352509"/>
    <n v="0.17333989007444325"/>
    <n v="0"/>
    <n v="0.18511514354203168"/>
    <n v="4057.31"/>
    <n v="1096.25"/>
    <n v="0"/>
    <n v="1170.72"/>
  </r>
  <r>
    <n v="2003"/>
    <x v="25"/>
    <n v="1999"/>
    <n v="6"/>
    <x v="5"/>
    <s v="CA"/>
    <s v="WC"/>
    <n v="0"/>
    <x v="2"/>
    <s v="N"/>
    <n v="4204"/>
    <n v="1350"/>
    <n v="832"/>
    <n v="1"/>
    <x v="2475"/>
    <n v="105"/>
    <n v="412"/>
    <n v="518"/>
    <n v="2432"/>
    <n v="2950"/>
    <n v="4"/>
    <n v="0.53533544055488524"/>
    <n v="0.12621122058464296"/>
    <n v="0"/>
    <n v="0.33845333886047191"/>
    <n v="723.18999999999994"/>
    <n v="170.5"/>
    <n v="0"/>
    <n v="457.22"/>
  </r>
  <r>
    <n v="2003"/>
    <x v="28"/>
    <n v="2002"/>
    <n v="7"/>
    <x v="6"/>
    <s v="CA"/>
    <s v="GS"/>
    <n v="0"/>
    <x v="4"/>
    <s v="Y"/>
    <n v="265975"/>
    <n v="8896"/>
    <n v="8896"/>
    <n v="0.51970000000000005"/>
    <x v="2476"/>
    <n v="0"/>
    <n v="0"/>
    <n v="0"/>
    <n v="66"/>
    <n v="66"/>
    <n v="1"/>
    <n v="0.14769451072912651"/>
    <n v="0.69983510943810201"/>
    <n v="3.5481256765065229E-2"/>
    <n v="0.11698912306770629"/>
    <n v="1314.01"/>
    <n v="6226.3"/>
    <n v="315.66999999999996"/>
    <n v="1040.83"/>
  </r>
  <r>
    <n v="2003"/>
    <x v="27"/>
    <n v="2001"/>
    <n v="7"/>
    <x v="6"/>
    <s v="CA"/>
    <s v="GS"/>
    <n v="0"/>
    <x v="0"/>
    <s v="N"/>
    <n v="126544"/>
    <n v="7716"/>
    <n v="7716"/>
    <n v="0.74219999999999997"/>
    <x v="2477"/>
    <n v="0"/>
    <n v="0"/>
    <n v="0"/>
    <n v="771"/>
    <n v="771"/>
    <n v="2"/>
    <n v="0.21560452804758728"/>
    <n v="0.64073817284078616"/>
    <n v="1.2726224186305703E-3"/>
    <n v="0.14238467669299606"/>
    <n v="1663.68"/>
    <n v="4944.16"/>
    <n v="9.82"/>
    <n v="1098.69"/>
  </r>
  <r>
    <n v="2003"/>
    <x v="26"/>
    <n v="2000"/>
    <n v="7"/>
    <x v="6"/>
    <s v="CA"/>
    <s v="GS"/>
    <n v="0"/>
    <x v="1"/>
    <s v="N"/>
    <n v="77966"/>
    <n v="11813"/>
    <n v="10793"/>
    <n v="0.92459999999999998"/>
    <x v="2478"/>
    <n v="1020"/>
    <n v="0"/>
    <n v="1020"/>
    <n v="11662"/>
    <n v="12682"/>
    <n v="3"/>
    <n v="0.55650681162928894"/>
    <n v="0.31997643398043951"/>
    <n v="4.8655704178736069E-3"/>
    <n v="0.11865118397239796"/>
    <n v="6574.3600000000006"/>
    <n v="3780.08"/>
    <n v="57.480000000000004"/>
    <n v="1401.7"/>
  </r>
  <r>
    <n v="2003"/>
    <x v="25"/>
    <n v="1999"/>
    <n v="7"/>
    <x v="6"/>
    <s v="CA"/>
    <s v="GS"/>
    <n v="0"/>
    <x v="2"/>
    <s v="N"/>
    <n v="37660"/>
    <n v="13864"/>
    <n v="13129"/>
    <n v="1"/>
    <x v="2479"/>
    <n v="735"/>
    <n v="0"/>
    <n v="735"/>
    <n v="20029"/>
    <n v="20764"/>
    <n v="4"/>
    <n v="0.33345209769354323"/>
    <n v="0.53560370400555646"/>
    <n v="9.4158019587464534E-3"/>
    <n v="0.12152839634215389"/>
    <n v="4623.3099999999995"/>
    <n v="7426.14"/>
    <n v="130.54999999999998"/>
    <n v="1684.9900000000002"/>
  </r>
  <r>
    <n v="2003"/>
    <x v="28"/>
    <n v="2002"/>
    <n v="8"/>
    <x v="7"/>
    <s v="CA"/>
    <s v="GS"/>
    <n v="0"/>
    <x v="4"/>
    <s v="Y"/>
    <n v="28834"/>
    <n v="1875"/>
    <n v="1875"/>
    <n v="0.60340000000000005"/>
    <x v="2480"/>
    <n v="0"/>
    <n v="0"/>
    <n v="0"/>
    <n v="572"/>
    <n v="572"/>
    <n v="1"/>
    <n v="7.5943428915649799E-2"/>
    <n v="0.17878104559484401"/>
    <n v="1.990009968707853E-2"/>
    <n v="0.72537542580242775"/>
    <n v="142.45999999999998"/>
    <n v="335.37"/>
    <n v="37.33"/>
    <n v="1360.71"/>
  </r>
  <r>
    <n v="2003"/>
    <x v="27"/>
    <n v="2001"/>
    <n v="8"/>
    <x v="7"/>
    <s v="CA"/>
    <s v="GS"/>
    <n v="0"/>
    <x v="0"/>
    <s v="N"/>
    <n v="17731"/>
    <n v="2326"/>
    <n v="2326"/>
    <n v="0.84009999999999996"/>
    <x v="2481"/>
    <n v="0"/>
    <n v="0"/>
    <n v="0"/>
    <n v="2270"/>
    <n v="2270"/>
    <n v="2"/>
    <n v="6.2032094754304067E-2"/>
    <n v="0.15316778834996517"/>
    <n v="6.2509132478963059E-2"/>
    <n v="0.72229098441676765"/>
    <n v="144.33999999999997"/>
    <n v="356.4"/>
    <n v="145.44999999999999"/>
    <n v="1680.67"/>
  </r>
  <r>
    <n v="2003"/>
    <x v="26"/>
    <n v="2000"/>
    <n v="8"/>
    <x v="7"/>
    <s v="CA"/>
    <s v="GS"/>
    <n v="0"/>
    <x v="1"/>
    <s v="N"/>
    <n v="7982"/>
    <n v="1842"/>
    <n v="1673"/>
    <n v="0.99209999999999998"/>
    <x v="2482"/>
    <n v="169"/>
    <n v="0"/>
    <n v="169"/>
    <n v="4169"/>
    <n v="4338"/>
    <n v="3"/>
    <n v="0.13419610396657444"/>
    <n v="0.20364100059688536"/>
    <n v="3.3702317000379838E-2"/>
    <n v="0.62846057843616043"/>
    <n v="247.31"/>
    <n v="375.29"/>
    <n v="62.11"/>
    <n v="1158.19"/>
  </r>
  <r>
    <n v="2003"/>
    <x v="25"/>
    <n v="1999"/>
    <n v="8"/>
    <x v="7"/>
    <s v="CA"/>
    <s v="GS"/>
    <n v="0"/>
    <x v="2"/>
    <s v="N"/>
    <n v="446"/>
    <n v="119"/>
    <n v="106"/>
    <n v="1"/>
    <x v="2106"/>
    <n v="12"/>
    <n v="0"/>
    <n v="12"/>
    <n v="282"/>
    <n v="294"/>
    <n v="4"/>
    <n v="0.10317060895822849"/>
    <n v="0.32016440194598222"/>
    <n v="8.387854386847845E-5"/>
    <n v="0.57658111055192074"/>
    <n v="12.3"/>
    <n v="38.17"/>
    <n v="0.01"/>
    <n v="68.739999999999995"/>
  </r>
  <r>
    <n v="2003"/>
    <x v="28"/>
    <n v="2002"/>
    <n v="9"/>
    <x v="8"/>
    <s v="CA"/>
    <s v="GS"/>
    <n v="1"/>
    <x v="4"/>
    <s v="Y"/>
    <n v="158483"/>
    <n v="10310"/>
    <n v="10310"/>
    <n v="0.59140000000000004"/>
    <x v="2483"/>
    <n v="0"/>
    <n v="0"/>
    <n v="0"/>
    <n v="1364"/>
    <n v="1364"/>
    <n v="1"/>
    <n v="7.5937249957568564E-2"/>
    <n v="0.17877554979026744"/>
    <n v="1.9900589190892999E-2"/>
    <n v="0.72538661106127111"/>
    <n v="782.97"/>
    <n v="1843.31"/>
    <n v="205.19"/>
    <n v="7479.2800000000007"/>
  </r>
  <r>
    <n v="2003"/>
    <x v="27"/>
    <n v="2001"/>
    <n v="9"/>
    <x v="8"/>
    <s v="CA"/>
    <s v="GS"/>
    <n v="1"/>
    <x v="0"/>
    <s v="N"/>
    <n v="38611"/>
    <n v="5067"/>
    <n v="5067"/>
    <n v="0.85499999999999998"/>
    <x v="2484"/>
    <n v="0"/>
    <n v="0"/>
    <n v="0"/>
    <n v="7172"/>
    <n v="7172"/>
    <n v="2"/>
    <n v="6.2034734556937039E-2"/>
    <n v="0.15316360765739095"/>
    <n v="6.2512334714821399E-2"/>
    <n v="0.72228932307085059"/>
    <n v="314.33"/>
    <n v="776.07999999999993"/>
    <n v="316.75"/>
    <n v="3659.84"/>
  </r>
  <r>
    <n v="2003"/>
    <x v="26"/>
    <n v="2000"/>
    <n v="9"/>
    <x v="8"/>
    <s v="CA"/>
    <s v="GS"/>
    <n v="1"/>
    <x v="1"/>
    <s v="N"/>
    <n v="31686"/>
    <n v="7165"/>
    <n v="6644"/>
    <n v="0.97140000000000004"/>
    <x v="2485"/>
    <n v="520"/>
    <n v="0"/>
    <n v="520"/>
    <n v="12841"/>
    <n v="13361"/>
    <n v="3"/>
    <n v="0.12226731722567101"/>
    <n v="0.20791836005537939"/>
    <n v="3.440975168594524E-2"/>
    <n v="0.6354045710330043"/>
    <n v="876.06"/>
    <n v="1489.7600000000002"/>
    <n v="246.54999999999998"/>
    <n v="4552.75"/>
  </r>
  <r>
    <n v="2003"/>
    <x v="25"/>
    <n v="1999"/>
    <n v="9"/>
    <x v="8"/>
    <s v="CA"/>
    <s v="GS"/>
    <n v="1"/>
    <x v="2"/>
    <s v="N"/>
    <n v="1657"/>
    <n v="442"/>
    <n v="394"/>
    <n v="1"/>
    <x v="2486"/>
    <n v="48"/>
    <n v="0"/>
    <n v="48"/>
    <n v="1048"/>
    <n v="1096"/>
    <n v="4"/>
    <n v="0.10316098442086251"/>
    <n v="0.32011740799277494"/>
    <n v="1.3547076089410703E-4"/>
    <n v="0.57658613682546855"/>
    <n v="45.690000000000005"/>
    <n v="141.78"/>
    <n v="0.06"/>
    <n v="255.37"/>
  </r>
  <r>
    <n v="2003"/>
    <x v="28"/>
    <n v="2002"/>
    <n v="10"/>
    <x v="9"/>
    <s v="US"/>
    <s v="PS"/>
    <n v="1"/>
    <x v="4"/>
    <s v="Y"/>
    <n v="87474"/>
    <n v="2425"/>
    <n v="2351"/>
    <n v="0.57550000000000001"/>
    <x v="2487"/>
    <n v="0"/>
    <n v="73"/>
    <n v="73"/>
    <n v="196"/>
    <n v="269"/>
    <n v="1"/>
    <n v="0.1781892851399661"/>
    <n v="0.34948025548092349"/>
    <n v="4.280831096432091E-2"/>
    <n v="0.42952214841478953"/>
    <n v="432.15"/>
    <n v="847.57"/>
    <n v="103.82000000000001"/>
    <n v="1041.69"/>
  </r>
  <r>
    <n v="2003"/>
    <x v="27"/>
    <n v="2001"/>
    <n v="10"/>
    <x v="9"/>
    <s v="US"/>
    <s v="PS"/>
    <n v="1"/>
    <x v="0"/>
    <s v="N"/>
    <n v="50783"/>
    <n v="4487"/>
    <n v="2633"/>
    <n v="0.81889999999999996"/>
    <x v="2488"/>
    <n v="0"/>
    <n v="1854"/>
    <n v="1854"/>
    <n v="2750"/>
    <n v="4604"/>
    <n v="2"/>
    <n v="7.6907478836739276E-2"/>
    <n v="7.6981012672330998E-2"/>
    <n v="0.14012875106122694"/>
    <n v="0.70598275742970273"/>
    <n v="345.14"/>
    <n v="345.47"/>
    <n v="628.86"/>
    <n v="3168.26"/>
  </r>
  <r>
    <n v="2003"/>
    <x v="26"/>
    <n v="2000"/>
    <n v="10"/>
    <x v="9"/>
    <s v="US"/>
    <s v="PS"/>
    <n v="1"/>
    <x v="1"/>
    <s v="N"/>
    <n v="48148"/>
    <n v="22326"/>
    <n v="5462"/>
    <n v="0.98680000000000001"/>
    <x v="2489"/>
    <n v="49"/>
    <n v="16814"/>
    <n v="16863"/>
    <n v="11839"/>
    <n v="28702"/>
    <n v="3"/>
    <n v="2.2578489476211294E-3"/>
    <n v="2.9023727793265064E-3"/>
    <n v="7.235149525945779E-2"/>
    <n v="0.92248828301359453"/>
    <n v="50.410000000000004"/>
    <n v="64.800000000000011"/>
    <n v="1615.3600000000001"/>
    <n v="20595.990000000002"/>
  </r>
  <r>
    <n v="2003"/>
    <x v="25"/>
    <n v="1999"/>
    <n v="10"/>
    <x v="9"/>
    <s v="US"/>
    <s v="PS"/>
    <n v="1"/>
    <x v="2"/>
    <s v="N"/>
    <n v="6814"/>
    <n v="4608"/>
    <n v="509"/>
    <n v="1"/>
    <x v="2490"/>
    <n v="0"/>
    <n v="4098"/>
    <n v="4098"/>
    <n v="1524"/>
    <n v="5622"/>
    <n v="4"/>
    <n v="1.4322108561582898E-4"/>
    <n v="9.7650740192610684E-5"/>
    <n v="3.6239274693702181E-2"/>
    <n v="0.96351985348048941"/>
    <n v="0.65999999999999992"/>
    <n v="0.45"/>
    <n v="167"/>
    <n v="4440.1499999999996"/>
  </r>
  <r>
    <n v="2003"/>
    <x v="28"/>
    <n v="2002"/>
    <n v="11"/>
    <x v="10"/>
    <s v="US"/>
    <s v="PS"/>
    <n v="1"/>
    <x v="4"/>
    <s v="Y"/>
    <n v="483706"/>
    <n v="11358"/>
    <n v="8338"/>
    <n v="0.57620000000000005"/>
    <x v="2491"/>
    <n v="0"/>
    <n v="3020"/>
    <n v="3020"/>
    <n v="1238"/>
    <n v="4258"/>
    <n v="1"/>
    <n v="0.21038911187549686"/>
    <n v="0.21839550008231776"/>
    <n v="6.4883086835064357E-2"/>
    <n v="0.50633230120712103"/>
    <n v="2389.6899999999996"/>
    <n v="2480.63"/>
    <n v="736.97"/>
    <n v="5751.1399999999994"/>
  </r>
  <r>
    <n v="2003"/>
    <x v="27"/>
    <n v="2001"/>
    <n v="11"/>
    <x v="10"/>
    <s v="US"/>
    <s v="PS"/>
    <n v="1"/>
    <x v="0"/>
    <s v="N"/>
    <n v="247979"/>
    <n v="24228"/>
    <n v="15406"/>
    <n v="0.81389999999999996"/>
    <x v="2492"/>
    <n v="0"/>
    <n v="8822"/>
    <n v="8822"/>
    <n v="12655"/>
    <n v="21477"/>
    <n v="2"/>
    <n v="6.7671608969776628E-2"/>
    <n v="3.02630080086112E-2"/>
    <n v="0.15462595939067858"/>
    <n v="0.74743942363093363"/>
    <n v="1639.6100000000001"/>
    <n v="733.24"/>
    <n v="3746.42"/>
    <n v="18109.649999999998"/>
  </r>
  <r>
    <n v="2003"/>
    <x v="26"/>
    <n v="2000"/>
    <n v="11"/>
    <x v="10"/>
    <s v="US"/>
    <s v="PS"/>
    <n v="1"/>
    <x v="1"/>
    <s v="N"/>
    <n v="138400"/>
    <n v="45594"/>
    <n v="12584"/>
    <n v="0.98080000000000001"/>
    <x v="2493"/>
    <n v="36"/>
    <n v="32973"/>
    <n v="33009"/>
    <n v="46312"/>
    <n v="79321"/>
    <n v="3"/>
    <n v="8.4715056930711533E-3"/>
    <n v="1.8955775340713542E-2"/>
    <n v="9.9604728865759162E-2"/>
    <n v="0.87296799010045611"/>
    <n v="386.25"/>
    <n v="864.27"/>
    <n v="4541.38"/>
    <n v="39802.119999999995"/>
  </r>
  <r>
    <n v="2003"/>
    <x v="25"/>
    <n v="1999"/>
    <n v="11"/>
    <x v="10"/>
    <s v="US"/>
    <s v="PS"/>
    <n v="1"/>
    <x v="2"/>
    <s v="N"/>
    <n v="20167"/>
    <n v="10459"/>
    <n v="1779"/>
    <n v="1"/>
    <x v="2494"/>
    <n v="8"/>
    <n v="8671"/>
    <n v="8680"/>
    <n v="7690"/>
    <n v="16370"/>
    <n v="4"/>
    <n v="1.8643142526346586E-4"/>
    <n v="1.2906790979778408E-4"/>
    <n v="7.8239054802234517E-2"/>
    <n v="0.92144544586270427"/>
    <n v="1.95"/>
    <n v="1.35"/>
    <n v="818.35"/>
    <n v="9637.9599999999991"/>
  </r>
  <r>
    <n v="2003"/>
    <x v="28"/>
    <n v="2002"/>
    <n v="12"/>
    <x v="11"/>
    <s v="US"/>
    <s v="PS"/>
    <n v="0"/>
    <x v="4"/>
    <s v="Y"/>
    <n v="62091"/>
    <n v="1368"/>
    <n v="1072"/>
    <n v="0.57789999999999997"/>
    <x v="2495"/>
    <n v="0"/>
    <n v="296"/>
    <n v="296"/>
    <n v="308"/>
    <n v="604"/>
    <n v="1"/>
    <n v="0.22407357356260546"/>
    <n v="0.23259823078664982"/>
    <n v="6.746678159492174E-2"/>
    <n v="0.47586141405582294"/>
    <n v="306.75"/>
    <n v="318.42"/>
    <n v="92.360000000000014"/>
    <n v="651.43999999999994"/>
  </r>
  <r>
    <n v="2003"/>
    <x v="27"/>
    <n v="2001"/>
    <n v="12"/>
    <x v="11"/>
    <s v="US"/>
    <s v="PS"/>
    <n v="0"/>
    <x v="0"/>
    <s v="N"/>
    <n v="47781"/>
    <n v="4147"/>
    <n v="2997"/>
    <n v="0.81530000000000002"/>
    <x v="2496"/>
    <n v="0"/>
    <n v="1150"/>
    <n v="1150"/>
    <n v="3193"/>
    <n v="4343"/>
    <n v="2"/>
    <n v="7.6233940630055286E-2"/>
    <n v="3.4195699500227827E-2"/>
    <n v="0.17256725708733836"/>
    <n v="0.71700310278237844"/>
    <n v="316.21000000000004"/>
    <n v="141.84"/>
    <n v="715.79"/>
    <n v="2974.05"/>
  </r>
  <r>
    <n v="2003"/>
    <x v="26"/>
    <n v="2000"/>
    <n v="12"/>
    <x v="11"/>
    <s v="US"/>
    <s v="PS"/>
    <n v="0"/>
    <x v="1"/>
    <s v="N"/>
    <n v="21834"/>
    <n v="4970"/>
    <n v="1982"/>
    <n v="0.98080000000000001"/>
    <x v="445"/>
    <n v="5"/>
    <n v="2982"/>
    <n v="2987"/>
    <n v="9515"/>
    <n v="12502"/>
    <n v="3"/>
    <n v="1.2159057532218284E-2"/>
    <n v="2.4225574255951784E-2"/>
    <n v="0.14899874868732876"/>
    <n v="0.81461661952450115"/>
    <n v="60.44"/>
    <n v="120.42"/>
    <n v="740.64"/>
    <n v="4049.2799999999997"/>
  </r>
  <r>
    <n v="2003"/>
    <x v="25"/>
    <n v="1999"/>
    <n v="12"/>
    <x v="11"/>
    <s v="US"/>
    <s v="PS"/>
    <n v="0"/>
    <x v="2"/>
    <s v="N"/>
    <n v="3517"/>
    <n v="1230"/>
    <n v="303"/>
    <n v="1"/>
    <x v="2497"/>
    <n v="1"/>
    <n v="924"/>
    <n v="926"/>
    <n v="1935"/>
    <n v="2861"/>
    <n v="4"/>
    <n v="2.7641377516178327E-4"/>
    <n v="1.8698578908002989E-4"/>
    <n v="0.12032129036454098"/>
    <n v="0.87921531007121723"/>
    <n v="0.33999999999999997"/>
    <n v="0.23"/>
    <n v="148"/>
    <n v="1081.4700000000003"/>
  </r>
  <r>
    <n v="2003"/>
    <x v="28"/>
    <n v="2002"/>
    <n v="13"/>
    <x v="12"/>
    <s v="US"/>
    <s v="PS"/>
    <n v="1"/>
    <x v="4"/>
    <s v="Y"/>
    <n v="129108"/>
    <n v="2794"/>
    <n v="2316"/>
    <n v="0.57210000000000005"/>
    <x v="1566"/>
    <n v="0"/>
    <n v="477"/>
    <n v="477"/>
    <n v="1386"/>
    <n v="1863"/>
    <n v="1"/>
    <n v="0.22201901844223421"/>
    <n v="0.23696821550894195"/>
    <n v="5.769953438100589E-2"/>
    <n v="0.48331323166781781"/>
    <n v="620.34999999999991"/>
    <n v="662.12"/>
    <n v="161.22"/>
    <n v="1350.4399999999998"/>
  </r>
  <r>
    <n v="2003"/>
    <x v="27"/>
    <n v="2001"/>
    <n v="13"/>
    <x v="12"/>
    <s v="US"/>
    <s v="PS"/>
    <n v="1"/>
    <x v="0"/>
    <s v="N"/>
    <n v="49766"/>
    <n v="6257"/>
    <n v="4309"/>
    <n v="0.80179999999999996"/>
    <x v="2498"/>
    <n v="0"/>
    <n v="1947"/>
    <n v="1947"/>
    <n v="2044"/>
    <n v="3991"/>
    <n v="2"/>
    <n v="4.811271152988706E-2"/>
    <n v="7.2683658841785473E-2"/>
    <n v="5.594505057220342E-2"/>
    <n v="0.82325857905612398"/>
    <n v="301.06"/>
    <n v="454.81"/>
    <n v="350.07"/>
    <n v="5151.45"/>
  </r>
  <r>
    <n v="2003"/>
    <x v="26"/>
    <n v="2000"/>
    <n v="13"/>
    <x v="12"/>
    <s v="US"/>
    <s v="PS"/>
    <n v="1"/>
    <x v="1"/>
    <s v="N"/>
    <n v="24012"/>
    <n v="7883"/>
    <n v="3043"/>
    <n v="0.96499999999999997"/>
    <x v="2499"/>
    <n v="72"/>
    <n v="4767"/>
    <n v="4840"/>
    <n v="5660"/>
    <n v="10500"/>
    <n v="3"/>
    <n v="7.2070563702920113E-3"/>
    <n v="2.5343927021260943E-2"/>
    <n v="0.11042067798588015"/>
    <n v="0.85702833862256689"/>
    <n v="56.82"/>
    <n v="199.81"/>
    <n v="870.55"/>
    <n v="6756.7599999999993"/>
  </r>
  <r>
    <n v="2003"/>
    <x v="25"/>
    <n v="1999"/>
    <n v="13"/>
    <x v="12"/>
    <s v="US"/>
    <s v="PS"/>
    <n v="1"/>
    <x v="2"/>
    <s v="N"/>
    <n v="5344"/>
    <n v="2605"/>
    <n v="720"/>
    <n v="1"/>
    <x v="860"/>
    <n v="18"/>
    <n v="1866"/>
    <n v="1884"/>
    <n v="2204"/>
    <n v="4088"/>
    <n v="4"/>
    <n v="7.1859045718014663E-3"/>
    <n v="6.2185712640589613E-3"/>
    <n v="2.4210203063222142E-2"/>
    <n v="0.96238532110091757"/>
    <n v="18.72"/>
    <n v="16.2"/>
    <n v="63.07"/>
    <n v="2507.11"/>
  </r>
  <r>
    <n v="2003"/>
    <x v="27"/>
    <n v="2002"/>
    <n v="14"/>
    <x v="13"/>
    <s v="US"/>
    <s v="PS"/>
    <n v="3"/>
    <x v="0"/>
    <s v="Y"/>
    <n v="7504"/>
    <n v="200"/>
    <n v="182"/>
    <n v="0.61870000000000003"/>
    <x v="1901"/>
    <n v="0"/>
    <n v="17"/>
    <n v="17"/>
    <n v="100"/>
    <n v="117"/>
    <n v="1"/>
    <n v="0"/>
    <n v="6.2353235073694738E-2"/>
    <n v="4.446665001249063E-2"/>
    <n v="0.89318011491381466"/>
    <n v="0"/>
    <n v="12.48"/>
    <n v="8.8999999999999986"/>
    <n v="178.76999999999998"/>
  </r>
  <r>
    <n v="2003"/>
    <x v="26"/>
    <n v="2001"/>
    <n v="14"/>
    <x v="13"/>
    <s v="US"/>
    <s v="PS"/>
    <n v="3"/>
    <x v="1"/>
    <s v="N"/>
    <n v="4926"/>
    <n v="317"/>
    <n v="304"/>
    <n v="0.86860000000000004"/>
    <x v="296"/>
    <n v="0"/>
    <n v="12"/>
    <n v="12"/>
    <n v="1141"/>
    <n v="1153"/>
    <n v="2"/>
    <n v="0"/>
    <n v="3.328500283679002E-2"/>
    <n v="0.33193595158545042"/>
    <n v="0.63477904557775966"/>
    <n v="0"/>
    <n v="10.56"/>
    <n v="105.31"/>
    <n v="201.39000000000001"/>
  </r>
  <r>
    <n v="2003"/>
    <x v="25"/>
    <n v="2000"/>
    <n v="14"/>
    <x v="13"/>
    <s v="US"/>
    <s v="PS"/>
    <n v="3"/>
    <x v="2"/>
    <s v="N"/>
    <n v="2785"/>
    <n v="228"/>
    <n v="228"/>
    <n v="0.99050000000000005"/>
    <x v="2177"/>
    <n v="0"/>
    <n v="0"/>
    <n v="0"/>
    <n v="1810"/>
    <n v="1810"/>
    <n v="3"/>
    <n v="0"/>
    <n v="0.11282118740682277"/>
    <n v="1.7539244058581075E-4"/>
    <n v="0.88700342015259148"/>
    <n v="0"/>
    <n v="25.73"/>
    <n v="0.04"/>
    <n v="202.29000000000002"/>
  </r>
  <r>
    <n v="2003"/>
    <x v="24"/>
    <n v="1999"/>
    <n v="14"/>
    <x v="13"/>
    <s v="US"/>
    <s v="PS"/>
    <n v="3"/>
    <x v="3"/>
    <s v="N"/>
    <n v="168"/>
    <n v="76"/>
    <n v="76"/>
    <n v="1"/>
    <x v="876"/>
    <n v="0"/>
    <n v="0"/>
    <n v="0"/>
    <n v="74"/>
    <n v="74"/>
    <n v="4"/>
    <n v="0"/>
    <n v="1.3061650992685474E-4"/>
    <n v="1.3061650992685474E-4"/>
    <n v="0.9997387669801463"/>
    <n v="0"/>
    <n v="0.01"/>
    <n v="0.01"/>
    <n v="76.540000000000006"/>
  </r>
  <r>
    <n v="2003"/>
    <x v="28"/>
    <n v="2002"/>
    <n v="15"/>
    <x v="14"/>
    <s v="US"/>
    <s v="PS"/>
    <n v="0"/>
    <x v="4"/>
    <s v="Y"/>
    <n v="79097"/>
    <n v="2036"/>
    <n v="2009"/>
    <n v="0.58320000000000005"/>
    <x v="2500"/>
    <n v="0"/>
    <n v="27"/>
    <n v="27"/>
    <n v="520"/>
    <n v="547"/>
    <n v="1"/>
    <n v="0.19188972859366635"/>
    <n v="0.32108150046895789"/>
    <n v="9.5279484195381126E-2"/>
    <n v="0.39174928674199444"/>
    <n v="390.77000000000004"/>
    <n v="653.86"/>
    <n v="194.03"/>
    <n v="797.76999999999987"/>
  </r>
  <r>
    <n v="2003"/>
    <x v="27"/>
    <n v="2001"/>
    <n v="15"/>
    <x v="14"/>
    <s v="US"/>
    <s v="PS"/>
    <n v="0"/>
    <x v="0"/>
    <s v="N"/>
    <n v="51516"/>
    <n v="3569"/>
    <n v="3476"/>
    <n v="0.82579999999999998"/>
    <x v="2501"/>
    <n v="0"/>
    <n v="92"/>
    <n v="92"/>
    <n v="6135"/>
    <n v="6227"/>
    <n v="2"/>
    <n v="0.13412058048971817"/>
    <n v="0.24539418389645323"/>
    <n v="0.27047683083991714"/>
    <n v="0.3500084047739116"/>
    <n v="478.73"/>
    <n v="875.91000000000008"/>
    <n v="965.44"/>
    <n v="1249.32"/>
  </r>
  <r>
    <n v="2003"/>
    <x v="26"/>
    <n v="2000"/>
    <n v="15"/>
    <x v="14"/>
    <s v="US"/>
    <s v="PS"/>
    <n v="0"/>
    <x v="1"/>
    <s v="N"/>
    <n v="14408"/>
    <n v="1212"/>
    <n v="1085"/>
    <n v="0.98089999999999999"/>
    <x v="2502"/>
    <n v="3"/>
    <n v="123"/>
    <n v="126"/>
    <n v="8314"/>
    <n v="8440"/>
    <n v="3"/>
    <n v="0.10120809796726175"/>
    <n v="0.44507483610275006"/>
    <n v="0.16766585577042009"/>
    <n v="0.2860512101595678"/>
    <n v="122.72999999999999"/>
    <n v="539.72"/>
    <n v="203.32"/>
    <n v="346.88"/>
  </r>
  <r>
    <n v="2003"/>
    <x v="25"/>
    <n v="1999"/>
    <n v="15"/>
    <x v="14"/>
    <s v="US"/>
    <s v="PS"/>
    <n v="0"/>
    <x v="2"/>
    <s v="N"/>
    <n v="2032"/>
    <n v="185"/>
    <n v="126"/>
    <n v="1"/>
    <x v="1071"/>
    <n v="5"/>
    <n v="53"/>
    <n v="58"/>
    <n v="1643"/>
    <n v="1701"/>
    <n v="4"/>
    <n v="2.0103481729007219E-2"/>
    <n v="7.5455427401099494E-4"/>
    <n v="0.33054866875067368"/>
    <n v="0.64859329524630804"/>
    <n v="3.73"/>
    <n v="0.14000000000000001"/>
    <n v="61.33"/>
    <n v="120.34"/>
  </r>
  <r>
    <n v="2003"/>
    <x v="28"/>
    <n v="2002"/>
    <n v="16"/>
    <x v="15"/>
    <s v="US"/>
    <s v="PS"/>
    <n v="0"/>
    <x v="4"/>
    <s v="Y"/>
    <n v="5664"/>
    <n v="119"/>
    <n v="116"/>
    <n v="0.59089999999999998"/>
    <x v="1540"/>
    <n v="0"/>
    <n v="2"/>
    <n v="2"/>
    <n v="37"/>
    <n v="39"/>
    <n v="1"/>
    <n v="0.2813838273574607"/>
    <n v="0.2439331597951129"/>
    <n v="5.6427911663447808E-2"/>
    <n v="0.41825510118397852"/>
    <n v="33.51"/>
    <n v="29.049999999999997"/>
    <n v="6.72"/>
    <n v="49.81"/>
  </r>
  <r>
    <n v="2003"/>
    <x v="27"/>
    <n v="2001"/>
    <n v="16"/>
    <x v="15"/>
    <s v="US"/>
    <s v="PS"/>
    <n v="0"/>
    <x v="0"/>
    <s v="N"/>
    <n v="3276"/>
    <n v="352"/>
    <n v="330"/>
    <n v="0.83689999999999998"/>
    <x v="2455"/>
    <n v="0"/>
    <n v="22"/>
    <n v="22"/>
    <n v="407"/>
    <n v="429"/>
    <n v="2"/>
    <n v="6.1314199824168338E-2"/>
    <n v="0.35898017639885427"/>
    <n v="0.2181730523808173"/>
    <n v="0.36153257139616007"/>
    <n v="21.619999999999997"/>
    <n v="126.58000000000001"/>
    <n v="76.929999999999993"/>
    <n v="127.48000000000002"/>
  </r>
  <r>
    <n v="2003"/>
    <x v="26"/>
    <n v="2000"/>
    <n v="16"/>
    <x v="15"/>
    <s v="US"/>
    <s v="PS"/>
    <n v="0"/>
    <x v="1"/>
    <s v="N"/>
    <n v="1333"/>
    <n v="217"/>
    <n v="182"/>
    <n v="0.9889"/>
    <x v="521"/>
    <n v="0"/>
    <n v="34"/>
    <n v="34"/>
    <n v="751"/>
    <n v="785"/>
    <n v="3"/>
    <n v="0.44873152539251349"/>
    <n v="2.394217044983655E-3"/>
    <n v="8.7665177954786122E-2"/>
    <n v="0.46120907960771668"/>
    <n v="97.460000000000008"/>
    <n v="0.52"/>
    <n v="19.04"/>
    <n v="100.16999999999999"/>
  </r>
  <r>
    <n v="2003"/>
    <x v="25"/>
    <n v="1999"/>
    <n v="16"/>
    <x v="15"/>
    <s v="US"/>
    <s v="PS"/>
    <n v="0"/>
    <x v="2"/>
    <s v="N"/>
    <n v="116"/>
    <n v="7"/>
    <n v="7"/>
    <n v="1"/>
    <x v="749"/>
    <n v="0"/>
    <n v="0"/>
    <n v="0"/>
    <n v="96"/>
    <n v="96"/>
    <n v="4"/>
    <n v="1.2626262626262627E-3"/>
    <n v="1.2626262626262627E-3"/>
    <n v="0"/>
    <n v="0.9974747474747474"/>
    <n v="0.01"/>
    <n v="0.01"/>
    <n v="0"/>
    <n v="7.8999999999999995"/>
  </r>
  <r>
    <n v="2003"/>
    <x v="28"/>
    <n v="2002"/>
    <n v="17"/>
    <x v="16"/>
    <s v="US"/>
    <s v="PS"/>
    <n v="0"/>
    <x v="4"/>
    <s v="Y"/>
    <n v="27568"/>
    <n v="704"/>
    <n v="698"/>
    <n v="0.57110000000000005"/>
    <x v="1691"/>
    <n v="0"/>
    <n v="5"/>
    <n v="5"/>
    <n v="101"/>
    <n v="106"/>
    <n v="1"/>
    <n v="0.1933473409239331"/>
    <n v="0.32296487691302994"/>
    <n v="9.5786365314177002E-2"/>
    <n v="0.38790141684886004"/>
    <n v="136.19"/>
    <n v="227.49"/>
    <n v="67.47"/>
    <n v="273.23"/>
  </r>
  <r>
    <n v="2003"/>
    <x v="27"/>
    <n v="2001"/>
    <n v="17"/>
    <x v="16"/>
    <s v="US"/>
    <s v="PS"/>
    <n v="0"/>
    <x v="0"/>
    <s v="N"/>
    <n v="19241"/>
    <n v="1465"/>
    <n v="1249"/>
    <n v="0.81169999999999998"/>
    <x v="2503"/>
    <n v="0"/>
    <n v="215"/>
    <n v="215"/>
    <n v="1585"/>
    <n v="1800"/>
    <n v="2"/>
    <n v="9.6075381067398102E-2"/>
    <n v="0.22118966717157246"/>
    <n v="0.2434669286718249"/>
    <n v="0.43926802308920465"/>
    <n v="140.81"/>
    <n v="324.18"/>
    <n v="356.83"/>
    <n v="643.80000000000007"/>
  </r>
  <r>
    <n v="2003"/>
    <x v="26"/>
    <n v="2000"/>
    <n v="17"/>
    <x v="16"/>
    <s v="US"/>
    <s v="PS"/>
    <n v="0"/>
    <x v="1"/>
    <s v="N"/>
    <n v="8014"/>
    <n v="1298"/>
    <n v="584"/>
    <n v="0.97389999999999999"/>
    <x v="455"/>
    <n v="1"/>
    <n v="712"/>
    <n v="714"/>
    <n v="3590"/>
    <n v="4304"/>
    <n v="3"/>
    <n v="6.4619459759140047E-2"/>
    <n v="0.21601934271722056"/>
    <n v="8.1321033664952094E-2"/>
    <n v="0.63804016385868723"/>
    <n v="83.92"/>
    <n v="280.54000000000002"/>
    <n v="105.61"/>
    <n v="828.6099999999999"/>
  </r>
  <r>
    <n v="2003"/>
    <x v="25"/>
    <n v="1999"/>
    <n v="17"/>
    <x v="16"/>
    <s v="US"/>
    <s v="PS"/>
    <n v="0"/>
    <x v="2"/>
    <s v="N"/>
    <n v="1614"/>
    <n v="394"/>
    <n v="64"/>
    <n v="1"/>
    <x v="1693"/>
    <n v="2"/>
    <n v="326"/>
    <n v="329"/>
    <n v="1058"/>
    <n v="1387"/>
    <n v="4"/>
    <n v="4.0576181781294381E-4"/>
    <n v="2.789612497463989E-4"/>
    <n v="8.305437208358693E-2"/>
    <n v="0.91626090484885359"/>
    <n v="0.16"/>
    <n v="0.11"/>
    <n v="32.75"/>
    <n v="361.29999999999995"/>
  </r>
  <r>
    <n v="2003"/>
    <x v="28"/>
    <n v="2002"/>
    <n v="18"/>
    <x v="17"/>
    <s v="US"/>
    <s v="WA"/>
    <n v="1"/>
    <x v="4"/>
    <s v="Y"/>
    <n v="201901"/>
    <n v="4024"/>
    <n v="2738"/>
    <n v="0.60050000000000003"/>
    <x v="2434"/>
    <n v="0"/>
    <n v="1285"/>
    <n v="1285"/>
    <n v="7512"/>
    <n v="8797"/>
    <n v="1"/>
    <n v="0.403164481466387"/>
    <n v="8.3450959732010624E-2"/>
    <n v="5.9547121797994054E-2"/>
    <n v="0.45383743700360835"/>
    <n v="1622.35"/>
    <n v="335.81"/>
    <n v="239.62"/>
    <n v="1826.2600000000002"/>
  </r>
  <r>
    <n v="2003"/>
    <x v="27"/>
    <n v="2001"/>
    <n v="18"/>
    <x v="17"/>
    <s v="US"/>
    <s v="WA"/>
    <n v="1"/>
    <x v="0"/>
    <s v="N"/>
    <n v="100123"/>
    <n v="10092"/>
    <n v="6872"/>
    <n v="0.81200000000000006"/>
    <x v="2504"/>
    <n v="0"/>
    <n v="3220"/>
    <n v="3220"/>
    <n v="8942"/>
    <n v="12162"/>
    <n v="2"/>
    <n v="0.17284277238082782"/>
    <n v="0.15493474116439362"/>
    <n v="0.19620555443256721"/>
    <n v="0.47601693202221146"/>
    <n v="1744.35"/>
    <n v="1563.62"/>
    <n v="1980.1299999999999"/>
    <n v="4804.0200000000004"/>
  </r>
  <r>
    <n v="2003"/>
    <x v="26"/>
    <n v="2000"/>
    <n v="18"/>
    <x v="17"/>
    <s v="US"/>
    <s v="WA"/>
    <n v="1"/>
    <x v="1"/>
    <s v="N"/>
    <n v="46844"/>
    <n v="12174"/>
    <n v="4154"/>
    <n v="0.95899999999999996"/>
    <x v="2505"/>
    <n v="346"/>
    <n v="7672"/>
    <n v="8019"/>
    <n v="11650"/>
    <n v="19669"/>
    <n v="3"/>
    <n v="0.16605635260545784"/>
    <n v="0.13070988643065665"/>
    <n v="5.6745243575273975E-2"/>
    <n v="0.64648851738861146"/>
    <n v="2021.5800000000002"/>
    <n v="1591.27"/>
    <n v="690.81999999999994"/>
    <n v="7870.3899999999994"/>
  </r>
  <r>
    <n v="2003"/>
    <x v="25"/>
    <n v="1999"/>
    <n v="18"/>
    <x v="17"/>
    <s v="US"/>
    <s v="WA"/>
    <n v="1"/>
    <x v="2"/>
    <s v="N"/>
    <n v="11036"/>
    <n v="4561"/>
    <n v="2374"/>
    <n v="1"/>
    <x v="2506"/>
    <n v="29"/>
    <n v="2156"/>
    <n v="2186"/>
    <n v="5371"/>
    <n v="7557"/>
    <n v="4"/>
    <n v="0.34660709078671303"/>
    <n v="0.16167704055793194"/>
    <n v="1.2317123169039254E-2"/>
    <n v="0.47939874548631595"/>
    <n v="1580.92"/>
    <n v="737.43"/>
    <n v="56.18"/>
    <n v="2186.6"/>
  </r>
  <r>
    <n v="2003"/>
    <x v="28"/>
    <n v="2002"/>
    <n v="19"/>
    <x v="18"/>
    <s v="US"/>
    <s v="CR"/>
    <n v="0"/>
    <x v="4"/>
    <s v="Y"/>
    <n v="1533284"/>
    <n v="26285"/>
    <n v="24328"/>
    <n v="0.57499999999999996"/>
    <x v="2507"/>
    <n v="0"/>
    <n v="1956"/>
    <n v="1956"/>
    <n v="5818"/>
    <n v="7774"/>
    <n v="1"/>
    <n v="0.28818339977729007"/>
    <n v="0.29914960105092925"/>
    <n v="6.9517156160608343E-2"/>
    <n v="0.34314984301117241"/>
    <n v="7574.99"/>
    <n v="7863.24"/>
    <n v="1827.28"/>
    <n v="9019.7999999999993"/>
  </r>
  <r>
    <n v="2003"/>
    <x v="27"/>
    <n v="2001"/>
    <n v="19"/>
    <x v="18"/>
    <s v="US"/>
    <s v="CR"/>
    <n v="0"/>
    <x v="0"/>
    <s v="N"/>
    <n v="513254"/>
    <n v="27450"/>
    <n v="16387"/>
    <n v="0.82699999999999996"/>
    <x v="2508"/>
    <n v="0"/>
    <n v="11063"/>
    <n v="11063"/>
    <n v="25111"/>
    <n v="36174"/>
    <n v="2"/>
    <n v="0.28958353596807679"/>
    <n v="0.11709683518227292"/>
    <n v="4.416071330343993E-2"/>
    <n v="0.54915891554621032"/>
    <n v="7949.32"/>
    <n v="3214.41"/>
    <n v="1212.25"/>
    <n v="15074.89"/>
  </r>
  <r>
    <n v="2003"/>
    <x v="26"/>
    <n v="2000"/>
    <n v="19"/>
    <x v="18"/>
    <s v="US"/>
    <s v="CR"/>
    <n v="0"/>
    <x v="1"/>
    <s v="N"/>
    <n v="582161"/>
    <n v="111606"/>
    <n v="70409"/>
    <n v="0.95699999999999996"/>
    <x v="2509"/>
    <n v="3017"/>
    <n v="38178"/>
    <n v="41196"/>
    <n v="126821"/>
    <n v="168017"/>
    <n v="3"/>
    <n v="0.39909360036700403"/>
    <n v="0.17901294191014133"/>
    <n v="1.5902134644608195E-2"/>
    <n v="0.40599132307824637"/>
    <n v="44541.399999999994"/>
    <n v="19978.989999999998"/>
    <n v="1774.78"/>
    <n v="45311.229999999996"/>
  </r>
  <r>
    <n v="2003"/>
    <x v="25"/>
    <n v="1999"/>
    <n v="19"/>
    <x v="18"/>
    <s v="US"/>
    <s v="CR"/>
    <n v="0"/>
    <x v="2"/>
    <s v="N"/>
    <n v="136497"/>
    <n v="30509"/>
    <n v="22486"/>
    <n v="1"/>
    <x v="2510"/>
    <n v="184"/>
    <n v="7838"/>
    <n v="8022"/>
    <n v="63713"/>
    <n v="71735"/>
    <n v="4"/>
    <n v="0.56326819318439192"/>
    <n v="0.14590209016394787"/>
    <n v="9.1041719041767555E-3"/>
    <n v="0.28172554474748351"/>
    <n v="17184.8"/>
    <n v="4451.34"/>
    <n v="277.76"/>
    <n v="8595.19"/>
  </r>
  <r>
    <n v="2003"/>
    <x v="28"/>
    <n v="2002"/>
    <n v="20"/>
    <x v="19"/>
    <s v="US"/>
    <s v="CR"/>
    <n v="1"/>
    <x v="4"/>
    <s v="Y"/>
    <n v="754941"/>
    <n v="19456"/>
    <n v="12825"/>
    <n v="0.66049999999999998"/>
    <x v="2511"/>
    <n v="0"/>
    <n v="6630"/>
    <n v="6630"/>
    <n v="11131"/>
    <n v="17761"/>
    <n v="1"/>
    <n v="0"/>
    <n v="6.4537052551291565E-2"/>
    <n v="6.0796384946459829E-2"/>
    <n v="0.87466656250224872"/>
    <n v="0"/>
    <n v="1255.6600000000001"/>
    <n v="1182.8799999999999"/>
    <n v="17017.88"/>
  </r>
  <r>
    <n v="2003"/>
    <x v="27"/>
    <n v="2001"/>
    <n v="20"/>
    <x v="19"/>
    <s v="US"/>
    <s v="CR"/>
    <n v="1"/>
    <x v="0"/>
    <s v="N"/>
    <n v="311270"/>
    <n v="94715"/>
    <n v="65106"/>
    <n v="0.90110000000000001"/>
    <x v="2512"/>
    <n v="0"/>
    <n v="29609"/>
    <n v="29609"/>
    <n v="35283"/>
    <n v="64892"/>
    <n v="2"/>
    <n v="0"/>
    <n v="7.2068282639008328E-3"/>
    <n v="0.14866041786300968"/>
    <n v="0.8441327538730895"/>
    <n v="0"/>
    <n v="682.6"/>
    <n v="14080.480000000001"/>
    <n v="79952.649999999994"/>
  </r>
  <r>
    <n v="2003"/>
    <x v="26"/>
    <n v="2000"/>
    <n v="20"/>
    <x v="19"/>
    <s v="US"/>
    <s v="CR"/>
    <n v="1"/>
    <x v="1"/>
    <s v="N"/>
    <n v="158563"/>
    <n v="54631"/>
    <n v="16450"/>
    <n v="0.99660000000000004"/>
    <x v="2513"/>
    <n v="3581"/>
    <n v="34599"/>
    <n v="38180"/>
    <n v="49755"/>
    <n v="87935"/>
    <n v="3"/>
    <n v="0"/>
    <n v="4.5448222084735149E-3"/>
    <n v="0.13319391412264742"/>
    <n v="0.86226126366887923"/>
    <n v="0"/>
    <n v="248.29"/>
    <n v="7276.57"/>
    <n v="47106.540000000008"/>
  </r>
  <r>
    <n v="2003"/>
    <x v="25"/>
    <n v="1999"/>
    <n v="20"/>
    <x v="19"/>
    <s v="US"/>
    <s v="CR"/>
    <n v="1"/>
    <x v="2"/>
    <s v="N"/>
    <n v="91"/>
    <n v="22"/>
    <n v="5"/>
    <n v="1"/>
    <x v="317"/>
    <n v="0"/>
    <n v="17"/>
    <n v="17"/>
    <n v="43"/>
    <n v="60"/>
    <n v="4"/>
    <n v="0"/>
    <n v="4.4208664898320068E-4"/>
    <n v="0.1954022988505747"/>
    <n v="0.80415561450044215"/>
    <n v="0"/>
    <n v="0.01"/>
    <n v="4.42"/>
    <n v="18.190000000000001"/>
  </r>
  <r>
    <n v="2003"/>
    <x v="28"/>
    <n v="2002"/>
    <n v="21"/>
    <x v="20"/>
    <s v="US"/>
    <s v="CR"/>
    <n v="1"/>
    <x v="4"/>
    <s v="Y"/>
    <n v="68800"/>
    <n v="547"/>
    <n v="539"/>
    <n v="0.59130000000000005"/>
    <x v="2514"/>
    <n v="0"/>
    <n v="8"/>
    <n v="8"/>
    <n v="138"/>
    <n v="146"/>
    <n v="1"/>
    <n v="0"/>
    <n v="0"/>
    <n v="0.14904802760081051"/>
    <n v="0.85095197239918963"/>
    <n v="0"/>
    <n v="0"/>
    <n v="81.650000000000006"/>
    <n v="466.16"/>
  </r>
  <r>
    <n v="2003"/>
    <x v="27"/>
    <n v="2001"/>
    <n v="21"/>
    <x v="20"/>
    <s v="US"/>
    <s v="CR"/>
    <n v="1"/>
    <x v="0"/>
    <s v="N"/>
    <n v="85262"/>
    <n v="16136"/>
    <n v="14971"/>
    <n v="0.84740000000000004"/>
    <x v="2515"/>
    <n v="0"/>
    <n v="1165"/>
    <n v="1165"/>
    <n v="10902"/>
    <n v="12067"/>
    <n v="2"/>
    <n v="0"/>
    <n v="0"/>
    <n v="0.28949206319696846"/>
    <n v="0.71050793680303159"/>
    <n v="0"/>
    <n v="0"/>
    <n v="4671.49"/>
    <n v="11465.359999999999"/>
  </r>
  <r>
    <n v="2003"/>
    <x v="26"/>
    <n v="2000"/>
    <n v="21"/>
    <x v="20"/>
    <s v="US"/>
    <s v="CR"/>
    <n v="1"/>
    <x v="1"/>
    <s v="N"/>
    <n v="45289"/>
    <n v="6400"/>
    <n v="4557"/>
    <n v="0.99909999999999999"/>
    <x v="2516"/>
    <n v="0"/>
    <n v="1842"/>
    <n v="1843"/>
    <n v="29539"/>
    <n v="31382"/>
    <n v="3"/>
    <n v="0"/>
    <n v="0"/>
    <n v="0.36188974803255403"/>
    <n v="0.63811025196744597"/>
    <n v="0"/>
    <n v="0"/>
    <n v="2316.25"/>
    <n v="4084.1800000000003"/>
  </r>
  <r>
    <n v="2003"/>
    <x v="25"/>
    <n v="1999"/>
    <n v="21"/>
    <x v="20"/>
    <s v="US"/>
    <s v="CR"/>
    <n v="1"/>
    <x v="2"/>
    <s v="N"/>
    <n v="438"/>
    <n v="0"/>
    <n v="0"/>
    <n v="1"/>
    <x v="55"/>
    <n v="0"/>
    <n v="0"/>
    <n v="0"/>
    <n v="393"/>
    <n v="393"/>
    <n v="4"/>
    <n v="0"/>
    <n v="0"/>
    <n v="2.1276595744680851E-2"/>
    <n v="0.97872340425531912"/>
    <n v="0"/>
    <n v="0"/>
    <n v="0.01"/>
    <n v="0.46"/>
  </r>
  <r>
    <n v="2003"/>
    <x v="28"/>
    <n v="2002"/>
    <n v="22"/>
    <x v="21"/>
    <s v="US"/>
    <s v="CR"/>
    <n v="1"/>
    <x v="4"/>
    <s v="Y"/>
    <n v="336243"/>
    <n v="4523"/>
    <n v="4480"/>
    <n v="0.57230000000000003"/>
    <x v="2517"/>
    <n v="0"/>
    <n v="43"/>
    <n v="43"/>
    <n v="410"/>
    <n v="453"/>
    <n v="1"/>
    <n v="0.35712391023713952"/>
    <n v="0.38116942828343559"/>
    <n v="8.8211108949760378E-2"/>
    <n v="0.1734955525296645"/>
    <n v="1615.6000000000001"/>
    <n v="1724.3799999999999"/>
    <n v="399.06"/>
    <n v="784.87999999999988"/>
  </r>
  <r>
    <n v="2003"/>
    <x v="27"/>
    <n v="2001"/>
    <n v="22"/>
    <x v="21"/>
    <s v="US"/>
    <s v="CR"/>
    <n v="1"/>
    <x v="0"/>
    <s v="N"/>
    <n v="174001"/>
    <n v="22133"/>
    <n v="17089"/>
    <n v="0.83599999999999997"/>
    <x v="2518"/>
    <n v="0"/>
    <n v="5044"/>
    <n v="5044"/>
    <n v="26735"/>
    <n v="31779"/>
    <n v="2"/>
    <n v="4.7556334248367665E-2"/>
    <n v="2.6809481900211259E-2"/>
    <n v="0.12136328067819767"/>
    <n v="0.80427090317322336"/>
    <n v="1052.6099999999999"/>
    <n v="593.4"/>
    <n v="2686.25"/>
    <n v="17801.699999999997"/>
  </r>
  <r>
    <n v="2003"/>
    <x v="26"/>
    <n v="2000"/>
    <n v="22"/>
    <x v="21"/>
    <s v="US"/>
    <s v="CR"/>
    <n v="1"/>
    <x v="1"/>
    <s v="N"/>
    <n v="180167"/>
    <n v="37373"/>
    <n v="31264"/>
    <n v="0.97150000000000003"/>
    <x v="2519"/>
    <n v="421"/>
    <n v="5687"/>
    <n v="6109"/>
    <n v="74582"/>
    <n v="80691"/>
    <n v="3"/>
    <n v="0.13658863670904228"/>
    <n v="0.1314146747122574"/>
    <n v="0.1701553071573364"/>
    <n v="0.56184138142136375"/>
    <n v="5104.82"/>
    <n v="4911.45"/>
    <n v="6359.33"/>
    <n v="20998.079999999994"/>
  </r>
  <r>
    <n v="2003"/>
    <x v="25"/>
    <n v="1999"/>
    <n v="22"/>
    <x v="21"/>
    <s v="US"/>
    <s v="CR"/>
    <n v="1"/>
    <x v="2"/>
    <s v="N"/>
    <n v="10729"/>
    <n v="1060"/>
    <n v="1043"/>
    <n v="1"/>
    <x v="2520"/>
    <n v="8"/>
    <n v="9"/>
    <n v="17"/>
    <n v="8595"/>
    <n v="8612"/>
    <n v="4"/>
    <n v="5.132241220050144E-2"/>
    <n v="6.786434671140686E-4"/>
    <n v="0.74781797274115402"/>
    <n v="0.20018097159123044"/>
    <n v="54.45"/>
    <n v="0.72"/>
    <n v="793.39"/>
    <n v="212.38000000000002"/>
  </r>
  <r>
    <n v="2003"/>
    <x v="28"/>
    <n v="2002"/>
    <n v="23"/>
    <x v="22"/>
    <s v="US"/>
    <s v="CR"/>
    <n v="0"/>
    <x v="4"/>
    <s v="Y"/>
    <n v="125971"/>
    <n v="2614"/>
    <n v="2199"/>
    <n v="0.5413"/>
    <x v="2521"/>
    <n v="0"/>
    <n v="415"/>
    <n v="415"/>
    <n v="91"/>
    <n v="506"/>
    <n v="1"/>
    <n v="0.2315372315601833"/>
    <n v="0.24712146829981105"/>
    <n v="8.9320551760016534E-2"/>
    <n v="0.43202074837998922"/>
    <n v="605.28"/>
    <n v="646.02"/>
    <n v="233.5"/>
    <n v="1129.3800000000001"/>
  </r>
  <r>
    <n v="2003"/>
    <x v="27"/>
    <n v="2001"/>
    <n v="23"/>
    <x v="22"/>
    <s v="US"/>
    <s v="CR"/>
    <n v="0"/>
    <x v="0"/>
    <s v="N"/>
    <n v="30622"/>
    <n v="1221"/>
    <n v="1012"/>
    <n v="0.77410000000000001"/>
    <x v="2522"/>
    <n v="0"/>
    <n v="208"/>
    <n v="208"/>
    <n v="291"/>
    <n v="499"/>
    <n v="2"/>
    <n v="0.16716202828064486"/>
    <n v="9.2104509018856487E-2"/>
    <n v="0.16093930387364591"/>
    <n v="0.5797941588268527"/>
    <n v="204.16000000000003"/>
    <n v="112.49000000000001"/>
    <n v="196.56"/>
    <n v="708.12000000000012"/>
  </r>
  <r>
    <n v="2003"/>
    <x v="26"/>
    <n v="2000"/>
    <n v="23"/>
    <x v="22"/>
    <s v="US"/>
    <s v="CR"/>
    <n v="0"/>
    <x v="1"/>
    <s v="N"/>
    <n v="45621"/>
    <n v="5675"/>
    <n v="3731"/>
    <n v="0.91100000000000003"/>
    <x v="1968"/>
    <n v="653"/>
    <n v="1290"/>
    <n v="1943"/>
    <n v="2199"/>
    <n v="4142"/>
    <n v="3"/>
    <n v="0.21331526766380235"/>
    <n v="0.1854961334416334"/>
    <n v="0.11236717239969765"/>
    <n v="0.48882142649486665"/>
    <n v="1210.69"/>
    <n v="1052.8000000000002"/>
    <n v="637.75"/>
    <n v="2774.3500000000004"/>
  </r>
  <r>
    <n v="2003"/>
    <x v="25"/>
    <n v="1999"/>
    <n v="23"/>
    <x v="22"/>
    <s v="US"/>
    <s v="CR"/>
    <n v="0"/>
    <x v="2"/>
    <s v="N"/>
    <n v="20637"/>
    <n v="12378"/>
    <n v="2146"/>
    <n v="1"/>
    <x v="2523"/>
    <n v="5"/>
    <n v="10226"/>
    <n v="10231"/>
    <n v="6194"/>
    <n v="16425"/>
    <n v="4"/>
    <n v="0.1508015368309486"/>
    <n v="8.0767639949849424E-3"/>
    <n v="5.6548657696433883E-5"/>
    <n v="0.84106515051636999"/>
    <n v="1866.73"/>
    <n v="99.98"/>
    <n v="0.7"/>
    <n v="10411.31"/>
  </r>
  <r>
    <n v="2003"/>
    <x v="27"/>
    <n v="2002"/>
    <n v="24"/>
    <x v="23"/>
    <s v="US"/>
    <s v="CR"/>
    <n v="2"/>
    <x v="0"/>
    <s v="Y"/>
    <n v="432860"/>
    <n v="12995"/>
    <n v="12192"/>
    <n v="0.65429999999999999"/>
    <x v="2524"/>
    <n v="0"/>
    <n v="802"/>
    <n v="802"/>
    <n v="3751"/>
    <n v="4553"/>
    <n v="1"/>
    <n v="0.19459462787086329"/>
    <n v="0.44512212952147029"/>
    <n v="0.1242187512023652"/>
    <n v="0.23606449140530139"/>
    <n v="2528.7999999999997"/>
    <n v="5784.46"/>
    <n v="1614.25"/>
    <n v="3067.71"/>
  </r>
  <r>
    <n v="2003"/>
    <x v="26"/>
    <n v="2001"/>
    <n v="24"/>
    <x v="23"/>
    <s v="US"/>
    <s v="CR"/>
    <n v="2"/>
    <x v="1"/>
    <s v="N"/>
    <n v="214757"/>
    <n v="25861"/>
    <n v="16006"/>
    <n v="0.88039999999999996"/>
    <x v="2525"/>
    <n v="0"/>
    <n v="9855"/>
    <n v="9855"/>
    <n v="45002"/>
    <n v="54857"/>
    <n v="2"/>
    <n v="0.29303832709499805"/>
    <n v="0.2143022860147864"/>
    <n v="6.126689763974387E-2"/>
    <n v="0.43139248925047169"/>
    <n v="7578.4400000000005"/>
    <n v="5542.2"/>
    <n v="1584.46"/>
    <n v="11156.499999999998"/>
  </r>
  <r>
    <n v="2003"/>
    <x v="25"/>
    <n v="2000"/>
    <n v="24"/>
    <x v="23"/>
    <s v="US"/>
    <s v="CR"/>
    <n v="2"/>
    <x v="2"/>
    <s v="N"/>
    <n v="92934"/>
    <n v="24890"/>
    <n v="1952"/>
    <n v="0.998"/>
    <x v="2526"/>
    <n v="0"/>
    <n v="22938"/>
    <n v="22938"/>
    <n v="48015"/>
    <n v="70953"/>
    <n v="3"/>
    <n v="1.5845492686309384E-2"/>
    <n v="2.0603037484648059E-2"/>
    <n v="5.6068481004572339E-3"/>
    <n v="0.9579446217285853"/>
    <n v="394.40999999999997"/>
    <n v="512.82999999999993"/>
    <n v="139.56"/>
    <n v="23844.19"/>
  </r>
  <r>
    <n v="2003"/>
    <x v="24"/>
    <n v="1999"/>
    <n v="24"/>
    <x v="23"/>
    <s v="US"/>
    <s v="CR"/>
    <n v="2"/>
    <x v="3"/>
    <s v="N"/>
    <n v="199"/>
    <n v="108"/>
    <n v="0"/>
    <n v="1"/>
    <x v="55"/>
    <n v="0"/>
    <n v="108"/>
    <n v="108"/>
    <n v="70"/>
    <n v="178"/>
    <n v="4"/>
    <n v="1.845699520118125E-4"/>
    <n v="9.2284976005906248E-5"/>
    <n v="9.2284976005906248E-5"/>
    <n v="0.99963086009597646"/>
    <n v="0.02"/>
    <n v="0.01"/>
    <n v="0.01"/>
    <n v="108.32"/>
  </r>
  <r>
    <n v="2003"/>
    <x v="27"/>
    <n v="2002"/>
    <n v="25"/>
    <x v="24"/>
    <s v="US"/>
    <s v="CR"/>
    <n v="2"/>
    <x v="0"/>
    <s v="Y"/>
    <n v="93939"/>
    <n v="6026"/>
    <n v="5191"/>
    <n v="0.6794"/>
    <x v="2527"/>
    <n v="0"/>
    <n v="834"/>
    <n v="834"/>
    <n v="3196"/>
    <n v="4030"/>
    <n v="1"/>
    <n v="7.4897492188498227E-2"/>
    <n v="0.15470341183830399"/>
    <n v="7.5247620043243271E-2"/>
    <n v="0.69515147592995452"/>
    <n v="451.36"/>
    <n v="932.3"/>
    <n v="453.46999999999997"/>
    <n v="4189.24"/>
  </r>
  <r>
    <n v="2003"/>
    <x v="26"/>
    <n v="2001"/>
    <n v="25"/>
    <x v="24"/>
    <s v="US"/>
    <s v="CR"/>
    <n v="2"/>
    <x v="1"/>
    <s v="N"/>
    <n v="47074"/>
    <n v="9915"/>
    <n v="5812"/>
    <n v="0.93149999999999999"/>
    <x v="2528"/>
    <n v="0"/>
    <n v="4102"/>
    <n v="4102"/>
    <n v="13769"/>
    <n v="17871"/>
    <n v="2"/>
    <n v="5.06338816552531E-2"/>
    <n v="6.2818327601335336E-2"/>
    <n v="6.5921675020927661E-2"/>
    <n v="0.8206261157224839"/>
    <n v="502.04"/>
    <n v="622.85"/>
    <n v="653.61999999999989"/>
    <n v="8136.59"/>
  </r>
  <r>
    <n v="2003"/>
    <x v="25"/>
    <n v="2000"/>
    <n v="25"/>
    <x v="24"/>
    <s v="US"/>
    <s v="CR"/>
    <n v="2"/>
    <x v="2"/>
    <s v="N"/>
    <n v="8441"/>
    <n v="2958"/>
    <n v="213"/>
    <n v="0.999"/>
    <x v="2529"/>
    <n v="0"/>
    <n v="2744"/>
    <n v="2744"/>
    <n v="3731"/>
    <n v="6475"/>
    <n v="3"/>
    <n v="1.1253845373719618E-2"/>
    <n v="2.0692336296947365E-2"/>
    <n v="1.6906122173016465E-2"/>
    <n v="0.95114769615631667"/>
    <n v="33.29"/>
    <n v="61.21"/>
    <n v="50.010000000000005"/>
    <n v="2813.59"/>
  </r>
  <r>
    <n v="2003"/>
    <x v="24"/>
    <n v="1999"/>
    <n v="25"/>
    <x v="24"/>
    <s v="US"/>
    <s v="CR"/>
    <n v="2"/>
    <x v="3"/>
    <s v="N"/>
    <n v="14"/>
    <n v="0"/>
    <n v="0"/>
    <n v="1"/>
    <x v="55"/>
    <n v="0"/>
    <n v="0"/>
    <n v="0"/>
    <n v="12"/>
    <n v="12"/>
    <n v="4"/>
    <n v="0"/>
    <n v="0"/>
    <n v="0"/>
    <n v="1"/>
    <n v="0"/>
    <n v="0"/>
    <n v="0"/>
    <n v="0.02"/>
  </r>
  <r>
    <n v="2003"/>
    <x v="28"/>
    <n v="2002"/>
    <n v="26"/>
    <x v="25"/>
    <s v="US"/>
    <s v="CR"/>
    <n v="0"/>
    <x v="4"/>
    <s v="Y"/>
    <n v="361364"/>
    <n v="7203"/>
    <n v="6135"/>
    <n v="0.54830000000000001"/>
    <x v="2530"/>
    <n v="0"/>
    <n v="1067"/>
    <n v="1067"/>
    <n v="2638"/>
    <n v="3705"/>
    <n v="1"/>
    <n v="0.24104698493438986"/>
    <n v="0.37939182247791248"/>
    <n v="5.9541923267010591E-2"/>
    <n v="0.32001926932068703"/>
    <n v="1736.3"/>
    <n v="2732.82"/>
    <n v="428.89000000000004"/>
    <n v="2305.15"/>
  </r>
  <r>
    <n v="2003"/>
    <x v="27"/>
    <n v="2001"/>
    <n v="26"/>
    <x v="25"/>
    <s v="US"/>
    <s v="CR"/>
    <n v="0"/>
    <x v="0"/>
    <s v="N"/>
    <n v="180905"/>
    <n v="5020"/>
    <n v="4472"/>
    <n v="0.76549999999999996"/>
    <x v="2531"/>
    <n v="0"/>
    <n v="548"/>
    <n v="548"/>
    <n v="1362"/>
    <n v="1910"/>
    <n v="2"/>
    <n v="0.21796186792591868"/>
    <n v="0.29295136198782301"/>
    <n v="0.22798383579268544"/>
    <n v="0.26110293429357267"/>
    <n v="1094.3800000000001"/>
    <n v="1470.9"/>
    <n v="1144.7"/>
    <n v="1310.99"/>
  </r>
  <r>
    <n v="2003"/>
    <x v="26"/>
    <n v="2000"/>
    <n v="26"/>
    <x v="25"/>
    <s v="US"/>
    <s v="CR"/>
    <n v="0"/>
    <x v="1"/>
    <s v="N"/>
    <n v="132109"/>
    <n v="24194"/>
    <n v="23224"/>
    <n v="0.94969999999999999"/>
    <x v="2532"/>
    <n v="43"/>
    <n v="926"/>
    <n v="970"/>
    <n v="22946"/>
    <n v="23916"/>
    <n v="3"/>
    <n v="0.41564252044331573"/>
    <n v="0.349515084759423"/>
    <n v="0.15081700933459258"/>
    <n v="8.402538546266887E-2"/>
    <n v="10056.450000000001"/>
    <n v="8456.5"/>
    <n v="3649.01"/>
    <n v="2032.99"/>
  </r>
  <r>
    <n v="2003"/>
    <x v="25"/>
    <n v="1999"/>
    <n v="26"/>
    <x v="25"/>
    <s v="US"/>
    <s v="CR"/>
    <n v="0"/>
    <x v="2"/>
    <s v="N"/>
    <n v="45406"/>
    <n v="4455"/>
    <n v="4232"/>
    <n v="1"/>
    <x v="2533"/>
    <n v="184"/>
    <n v="39"/>
    <n v="223"/>
    <n v="20899"/>
    <n v="21122"/>
    <n v="4"/>
    <n v="0.58035181270170444"/>
    <n v="0.36601896862053346"/>
    <n v="3.4337422404158202E-4"/>
    <n v="5.3285844453720803E-2"/>
    <n v="2585.92"/>
    <n v="1630.9"/>
    <n v="1.53"/>
    <n v="237.43"/>
  </r>
  <r>
    <n v="2003"/>
    <x v="28"/>
    <n v="2002"/>
    <n v="27"/>
    <x v="26"/>
    <s v="US"/>
    <s v="OR"/>
    <n v="0"/>
    <x v="4"/>
    <s v="Y"/>
    <n v="750581"/>
    <n v="7422"/>
    <n v="7342"/>
    <n v="0.55120000000000002"/>
    <x v="2534"/>
    <n v="0"/>
    <n v="79"/>
    <n v="79"/>
    <n v="806"/>
    <n v="885"/>
    <n v="1"/>
    <n v="0.49957898679298401"/>
    <n v="0.20777978516874882"/>
    <n v="0.12404328958837707"/>
    <n v="0.16859793844988996"/>
    <n v="3708.16"/>
    <n v="1542.26"/>
    <n v="920.72"/>
    <n v="1251.4299999999998"/>
  </r>
  <r>
    <n v="2003"/>
    <x v="27"/>
    <n v="2001"/>
    <n v="27"/>
    <x v="26"/>
    <s v="US"/>
    <s v="OR"/>
    <n v="0"/>
    <x v="0"/>
    <s v="N"/>
    <n v="578568"/>
    <n v="33841"/>
    <n v="29951"/>
    <n v="0.77270000000000005"/>
    <x v="2535"/>
    <n v="0"/>
    <n v="3890"/>
    <n v="3890"/>
    <n v="36314"/>
    <n v="40204"/>
    <n v="2"/>
    <n v="0.37005017748723695"/>
    <n v="0.40799607113909481"/>
    <n v="2.7905077349449064E-2"/>
    <n v="0.19404867402421908"/>
    <n v="12523.19"/>
    <n v="13807.35"/>
    <n v="944.3599999999999"/>
    <n v="6566.9699999999993"/>
  </r>
  <r>
    <n v="2003"/>
    <x v="26"/>
    <n v="2000"/>
    <n v="27"/>
    <x v="26"/>
    <s v="US"/>
    <s v="OR"/>
    <n v="0"/>
    <x v="1"/>
    <s v="N"/>
    <n v="379197"/>
    <n v="76418"/>
    <n v="51458"/>
    <n v="0.94069999999999998"/>
    <x v="2536"/>
    <n v="1697"/>
    <n v="23262"/>
    <n v="24959"/>
    <n v="97412"/>
    <n v="122371"/>
    <n v="3"/>
    <n v="0.42694714571470527"/>
    <n v="0.23808414633156927"/>
    <n v="1.1901917303573806E-2"/>
    <n v="0.32306679065015176"/>
    <n v="32626.780000000002"/>
    <n v="18194.099999999999"/>
    <n v="909.53"/>
    <n v="24688.370000000003"/>
  </r>
  <r>
    <n v="2003"/>
    <x v="25"/>
    <n v="1999"/>
    <n v="27"/>
    <x v="26"/>
    <s v="US"/>
    <s v="OR"/>
    <n v="0"/>
    <x v="2"/>
    <s v="N"/>
    <n v="75051"/>
    <n v="26486"/>
    <n v="15900"/>
    <n v="1"/>
    <x v="2537"/>
    <n v="278"/>
    <n v="10307"/>
    <n v="10586"/>
    <n v="41059"/>
    <n v="51645"/>
    <n v="4"/>
    <n v="0.39843522292580014"/>
    <n v="0.19732516223150823"/>
    <n v="3.3031497906129996E-3"/>
    <n v="0.40093646505207881"/>
    <n v="10553.289999999999"/>
    <n v="5226.5200000000004"/>
    <n v="87.490000000000009"/>
    <n v="10619.54"/>
  </r>
  <r>
    <n v="2003"/>
    <x v="28"/>
    <n v="2002"/>
    <n v="28"/>
    <x v="27"/>
    <s v="US"/>
    <s v="WA"/>
    <n v="0"/>
    <x v="4"/>
    <s v="Y"/>
    <n v="231651"/>
    <n v="4816"/>
    <n v="3160"/>
    <n v="0.61399999999999999"/>
    <x v="2538"/>
    <n v="0"/>
    <n v="1656"/>
    <n v="1656"/>
    <n v="12360"/>
    <n v="14016"/>
    <n v="1"/>
    <n v="0.39019736883079675"/>
    <n v="7.9989702856834419E-2"/>
    <n v="5.7076483276484527E-2"/>
    <n v="0.47273644503588436"/>
    <n v="1879.53"/>
    <n v="385.3"/>
    <n v="274.93"/>
    <n v="2277.11"/>
  </r>
  <r>
    <n v="2003"/>
    <x v="27"/>
    <n v="2001"/>
    <n v="28"/>
    <x v="27"/>
    <s v="US"/>
    <s v="WA"/>
    <n v="0"/>
    <x v="0"/>
    <s v="N"/>
    <n v="119903"/>
    <n v="10545"/>
    <n v="8640"/>
    <n v="0.81369999999999998"/>
    <x v="2539"/>
    <n v="0"/>
    <n v="1904"/>
    <n v="1904"/>
    <n v="14156"/>
    <n v="16060"/>
    <n v="2"/>
    <n v="0.20529925665891938"/>
    <n v="0.18654362043803929"/>
    <n v="0.23799431612905064"/>
    <n v="0.37016280677399077"/>
    <n v="2165.0099999999998"/>
    <n v="1967.22"/>
    <n v="2509.8000000000002"/>
    <n v="3903.6"/>
  </r>
  <r>
    <n v="2003"/>
    <x v="26"/>
    <n v="2000"/>
    <n v="28"/>
    <x v="27"/>
    <s v="US"/>
    <s v="WA"/>
    <n v="0"/>
    <x v="1"/>
    <s v="N"/>
    <n v="50061"/>
    <n v="9273"/>
    <n v="4890"/>
    <n v="0.95389999999999997"/>
    <x v="2540"/>
    <n v="416"/>
    <n v="3966"/>
    <n v="4383"/>
    <n v="14570"/>
    <n v="18953"/>
    <n v="3"/>
    <n v="0.25711916369843885"/>
    <n v="0.20194625162160673"/>
    <n v="8.7754941384914173E-2"/>
    <n v="0.45317964329504024"/>
    <n v="2384.3200000000002"/>
    <n v="1872.69"/>
    <n v="813.77"/>
    <n v="4202.43"/>
  </r>
  <r>
    <n v="2003"/>
    <x v="25"/>
    <n v="1999"/>
    <n v="28"/>
    <x v="27"/>
    <s v="US"/>
    <s v="WA"/>
    <n v="0"/>
    <x v="2"/>
    <s v="N"/>
    <n v="13634"/>
    <n v="4216"/>
    <n v="2998"/>
    <n v="1"/>
    <x v="1204"/>
    <n v="37"/>
    <n v="1180"/>
    <n v="1218"/>
    <n v="8053"/>
    <n v="9271"/>
    <n v="4"/>
    <n v="0.47343793726609967"/>
    <n v="0.22084695034317237"/>
    <n v="1.6821849193888828E-2"/>
    <n v="0.28889326319683911"/>
    <n v="1996.27"/>
    <n v="931.21"/>
    <n v="70.930000000000007"/>
    <n v="1218.1299999999999"/>
  </r>
  <r>
    <n v="2003"/>
    <x v="28"/>
    <n v="2002"/>
    <n v="29"/>
    <x v="28"/>
    <s v="US"/>
    <s v="CR"/>
    <n v="0"/>
    <x v="4"/>
    <s v="Y"/>
    <n v="44546"/>
    <n v="629"/>
    <n v="527"/>
    <n v="0.6018"/>
    <x v="2541"/>
    <n v="0"/>
    <n v="102"/>
    <n v="102"/>
    <n v="1097"/>
    <n v="1199"/>
    <n v="1"/>
    <n v="0.35578740094961331"/>
    <n v="0.11765359757356328"/>
    <n v="8.3956616327632475E-2"/>
    <n v="0.44260238514919098"/>
    <n v="224.05"/>
    <n v="74.09"/>
    <n v="52.87"/>
    <n v="278.72000000000003"/>
  </r>
  <r>
    <n v="2003"/>
    <x v="27"/>
    <n v="2001"/>
    <n v="29"/>
    <x v="28"/>
    <s v="US"/>
    <s v="CR"/>
    <n v="0"/>
    <x v="0"/>
    <s v="N"/>
    <n v="20090"/>
    <n v="1725"/>
    <n v="1431"/>
    <n v="0.81859999999999999"/>
    <x v="2500"/>
    <n v="0"/>
    <n v="294"/>
    <n v="294"/>
    <n v="1513"/>
    <n v="1807"/>
    <n v="2"/>
    <n v="9.6520867262073803E-2"/>
    <n v="5.7214723286369201E-2"/>
    <n v="0.21063734837113068"/>
    <n v="0.63562706108042644"/>
    <n v="166.54"/>
    <n v="98.72"/>
    <n v="363.44"/>
    <n v="1096.73"/>
  </r>
  <r>
    <n v="2003"/>
    <x v="26"/>
    <n v="2000"/>
    <n v="29"/>
    <x v="28"/>
    <s v="US"/>
    <s v="CR"/>
    <n v="0"/>
    <x v="1"/>
    <s v="N"/>
    <n v="6891"/>
    <n v="1820"/>
    <n v="971"/>
    <n v="0.96499999999999997"/>
    <x v="2542"/>
    <n v="1"/>
    <n v="847"/>
    <n v="849"/>
    <n v="1389"/>
    <n v="2238"/>
    <n v="3"/>
    <n v="0.11595436744423633"/>
    <n v="6.7185534677556669E-2"/>
    <n v="0.17105617286323965"/>
    <n v="0.64580392501496731"/>
    <n v="211.11"/>
    <n v="122.32"/>
    <n v="311.43"/>
    <n v="1175.77"/>
  </r>
  <r>
    <n v="2003"/>
    <x v="25"/>
    <n v="1999"/>
    <n v="29"/>
    <x v="28"/>
    <s v="US"/>
    <s v="CR"/>
    <n v="0"/>
    <x v="2"/>
    <s v="N"/>
    <n v="2097"/>
    <n v="630"/>
    <n v="392"/>
    <n v="1"/>
    <x v="1072"/>
    <n v="2"/>
    <n v="236"/>
    <n v="238"/>
    <n v="830"/>
    <n v="1068"/>
    <n v="4"/>
    <n v="0.26818095358863814"/>
    <n v="0.17535822977428356"/>
    <n v="8.8115013948769999E-2"/>
    <n v="0.46834580268830844"/>
    <n v="169.19"/>
    <n v="110.63"/>
    <n v="55.59"/>
    <n v="295.46999999999997"/>
  </r>
  <r>
    <n v="2003"/>
    <x v="28"/>
    <n v="2002"/>
    <n v="30"/>
    <x v="29"/>
    <s v="US"/>
    <s v="CR"/>
    <n v="1"/>
    <x v="4"/>
    <s v="Y"/>
    <n v="477810"/>
    <n v="8628"/>
    <n v="7587"/>
    <n v="0.56420000000000003"/>
    <x v="2543"/>
    <n v="0"/>
    <n v="1041"/>
    <n v="1041"/>
    <n v="6208"/>
    <n v="7249"/>
    <n v="1"/>
    <n v="0.27356283209428722"/>
    <n v="0.28397313694018395"/>
    <n v="6.6652373695524944E-2"/>
    <n v="0.37581165727000382"/>
    <n v="2360.56"/>
    <n v="2450.3900000000003"/>
    <n v="575.14"/>
    <n v="3242.8599999999997"/>
  </r>
  <r>
    <n v="2003"/>
    <x v="27"/>
    <n v="2001"/>
    <n v="30"/>
    <x v="29"/>
    <s v="US"/>
    <s v="CR"/>
    <n v="1"/>
    <x v="0"/>
    <s v="N"/>
    <n v="195232"/>
    <n v="10949"/>
    <n v="7822"/>
    <n v="0.78939999999999999"/>
    <x v="2544"/>
    <n v="0"/>
    <n v="3126"/>
    <n v="3126"/>
    <n v="11026"/>
    <n v="14152"/>
    <n v="2"/>
    <n v="0.27615851096863758"/>
    <n v="0.11166821926315598"/>
    <n v="0.18723400368969989"/>
    <n v="0.42493926607850657"/>
    <n v="3023.77"/>
    <n v="1222.7"/>
    <n v="2050.1"/>
    <n v="4652.83"/>
  </r>
  <r>
    <n v="2003"/>
    <x v="26"/>
    <n v="2000"/>
    <n v="30"/>
    <x v="29"/>
    <s v="US"/>
    <s v="CR"/>
    <n v="1"/>
    <x v="1"/>
    <s v="N"/>
    <n v="273002"/>
    <n v="52991"/>
    <n v="35545"/>
    <n v="0.95420000000000005"/>
    <x v="2545"/>
    <n v="1336"/>
    <n v="16109"/>
    <n v="17446"/>
    <n v="81755"/>
    <n v="99201"/>
    <n v="3"/>
    <n v="0.39400699165436126"/>
    <n v="0.17680261550146953"/>
    <n v="6.3397604344072406E-2"/>
    <n v="0.36579278850009661"/>
    <n v="20879.120000000003"/>
    <n v="9369.08"/>
    <n v="3359.55"/>
    <n v="19384"/>
  </r>
  <r>
    <n v="2003"/>
    <x v="25"/>
    <n v="1999"/>
    <n v="30"/>
    <x v="29"/>
    <s v="US"/>
    <s v="CR"/>
    <n v="1"/>
    <x v="2"/>
    <s v="N"/>
    <n v="61298"/>
    <n v="13501"/>
    <n v="10464"/>
    <n v="1"/>
    <x v="2546"/>
    <n v="82"/>
    <n v="2955"/>
    <n v="3037"/>
    <n v="41666"/>
    <n v="44703"/>
    <n v="4"/>
    <n v="0.57155331586911162"/>
    <n v="0.14805334660554931"/>
    <n v="3.635861349781401E-2"/>
    <n v="0.24403472402752505"/>
    <n v="7717.0499999999993"/>
    <n v="1999"/>
    <n v="490.90999999999997"/>
    <n v="3294.93"/>
  </r>
  <r>
    <n v="2004"/>
    <x v="28"/>
    <n v="2003"/>
    <n v="1"/>
    <x v="0"/>
    <s v="US"/>
    <s v="AK"/>
    <n v="3"/>
    <x v="0"/>
    <s v="Y"/>
    <n v="72664"/>
    <n v="1245"/>
    <n v="1245"/>
    <n v="0.57669999999999999"/>
    <x v="2547"/>
    <n v="0"/>
    <n v="0"/>
    <n v="0"/>
    <n v="313"/>
    <n v="313"/>
    <n v="1"/>
    <n v="0.53234909242712525"/>
    <n v="0.41711423135280939"/>
    <n v="0"/>
    <n v="5.053667622006535E-2"/>
    <n v="663.11"/>
    <n v="519.56999999999994"/>
    <n v="0"/>
    <n v="62.949999999999996"/>
  </r>
  <r>
    <n v="2004"/>
    <x v="27"/>
    <n v="2002"/>
    <n v="1"/>
    <x v="0"/>
    <s v="US"/>
    <s v="AK"/>
    <n v="3"/>
    <x v="1"/>
    <s v="N"/>
    <n v="56566"/>
    <n v="4080"/>
    <n v="4080"/>
    <n v="0.84550000000000003"/>
    <x v="2548"/>
    <n v="0"/>
    <n v="0"/>
    <n v="0"/>
    <n v="10768"/>
    <n v="10768"/>
    <n v="2"/>
    <n v="0.91560257098259457"/>
    <n v="7.0143325173428597E-2"/>
    <n v="0"/>
    <n v="1.4254103843976738E-2"/>
    <n v="3736.51"/>
    <n v="286.25"/>
    <n v="0"/>
    <n v="58.17"/>
  </r>
  <r>
    <n v="2004"/>
    <x v="26"/>
    <n v="2001"/>
    <n v="1"/>
    <x v="0"/>
    <s v="US"/>
    <s v="AK"/>
    <n v="3"/>
    <x v="2"/>
    <s v="N"/>
    <n v="13812"/>
    <n v="3060"/>
    <n v="2731"/>
    <n v="0.97019999999999995"/>
    <x v="2549"/>
    <n v="328"/>
    <n v="0"/>
    <n v="328"/>
    <n v="5512"/>
    <n v="5840"/>
    <n v="3"/>
    <n v="0.96263138806569981"/>
    <n v="3.1324025759739138E-2"/>
    <n v="0"/>
    <n v="6.0445861745611141E-3"/>
    <n v="2946.2200000000003"/>
    <n v="95.87"/>
    <n v="0"/>
    <n v="18.5"/>
  </r>
  <r>
    <n v="2004"/>
    <x v="25"/>
    <n v="2000"/>
    <n v="1"/>
    <x v="0"/>
    <s v="US"/>
    <s v="AK"/>
    <n v="3"/>
    <x v="3"/>
    <s v="N"/>
    <n v="5214"/>
    <n v="1413"/>
    <n v="1306"/>
    <n v="1"/>
    <x v="2550"/>
    <n v="107"/>
    <n v="0"/>
    <n v="107"/>
    <n v="3278"/>
    <n v="3385"/>
    <n v="4"/>
    <n v="0.99183656145215826"/>
    <n v="2.3132100564508145E-3"/>
    <n v="0"/>
    <n v="5.8502284913908974E-3"/>
    <n v="1402.08"/>
    <n v="3.27"/>
    <n v="0"/>
    <n v="8.27"/>
  </r>
  <r>
    <n v="2004"/>
    <x v="28"/>
    <n v="2003"/>
    <n v="2"/>
    <x v="1"/>
    <s v="CA"/>
    <s v="BC"/>
    <n v="3"/>
    <x v="0"/>
    <s v="Y"/>
    <n v="1278804"/>
    <n v="353756"/>
    <n v="353756"/>
    <n v="0.58779999999999999"/>
    <x v="2551"/>
    <n v="0"/>
    <n v="0"/>
    <n v="0"/>
    <n v="21253"/>
    <n v="21253"/>
    <n v="1"/>
    <n v="5.6825943322916177E-2"/>
    <n v="0.91895654291803863"/>
    <n v="6.4871762878170557E-3"/>
    <n v="1.7730337471228076E-2"/>
    <n v="20102.54"/>
    <n v="325086.74000000005"/>
    <n v="2294.88"/>
    <n v="6272.2199999999993"/>
  </r>
  <r>
    <n v="2004"/>
    <x v="27"/>
    <n v="2002"/>
    <n v="2"/>
    <x v="1"/>
    <s v="CA"/>
    <s v="BC"/>
    <n v="3"/>
    <x v="1"/>
    <s v="N"/>
    <n v="375539"/>
    <n v="38149"/>
    <n v="38149"/>
    <n v="0.80769999999999997"/>
    <x v="2552"/>
    <n v="0"/>
    <n v="0"/>
    <n v="0"/>
    <n v="32522"/>
    <n v="32522"/>
    <n v="2"/>
    <n v="0.52665443393011613"/>
    <n v="0.35126713675325694"/>
    <n v="9.8828278591837262E-3"/>
    <n v="0.11219560145744317"/>
    <n v="20091.34"/>
    <n v="13400.49"/>
    <n v="377.02"/>
    <n v="4280.1499999999996"/>
  </r>
  <r>
    <n v="2004"/>
    <x v="26"/>
    <n v="2001"/>
    <n v="2"/>
    <x v="1"/>
    <s v="CA"/>
    <s v="BC"/>
    <n v="3"/>
    <x v="2"/>
    <s v="N"/>
    <n v="206917"/>
    <n v="25963"/>
    <n v="23769"/>
    <n v="0.96899999999999997"/>
    <x v="2553"/>
    <n v="2194"/>
    <n v="0"/>
    <n v="2194"/>
    <n v="95629"/>
    <n v="97823"/>
    <n v="3"/>
    <n v="0.3670628952352048"/>
    <n v="0.56740821992938684"/>
    <n v="6.2440374103035871E-3"/>
    <n v="5.9284847425104883E-2"/>
    <n v="9530.41"/>
    <n v="14732.17"/>
    <n v="162.12"/>
    <n v="1539.2700000000002"/>
  </r>
  <r>
    <n v="2004"/>
    <x v="25"/>
    <n v="2000"/>
    <n v="2"/>
    <x v="1"/>
    <s v="CA"/>
    <s v="BC"/>
    <n v="3"/>
    <x v="3"/>
    <s v="N"/>
    <n v="45562"/>
    <n v="11685"/>
    <n v="10841"/>
    <n v="1"/>
    <x v="2554"/>
    <n v="843"/>
    <n v="0"/>
    <n v="843"/>
    <n v="29320"/>
    <n v="30163"/>
    <n v="4"/>
    <n v="0.27564466824360639"/>
    <n v="0.64773369116856716"/>
    <n v="1.7030264234391208E-4"/>
    <n v="7.6451337945482645E-2"/>
    <n v="3220.93"/>
    <n v="7568.82"/>
    <n v="1.99"/>
    <n v="893.34000000000015"/>
  </r>
  <r>
    <n v="2004"/>
    <x v="29"/>
    <n v="2003"/>
    <n v="3"/>
    <x v="2"/>
    <s v="CA"/>
    <s v="FR"/>
    <n v="0"/>
    <x v="4"/>
    <s v="Y"/>
    <n v="673265"/>
    <n v="10250"/>
    <n v="10117"/>
    <n v="0.57669999999999999"/>
    <x v="2555"/>
    <n v="0"/>
    <n v="133"/>
    <n v="133"/>
    <n v="10302"/>
    <n v="10435"/>
    <n v="1"/>
    <n v="0.38938723904906009"/>
    <n v="0.27721406488860534"/>
    <n v="0.10343700642603426"/>
    <n v="0.22996168963630029"/>
    <n v="3991.41"/>
    <n v="2841.58"/>
    <n v="1060.28"/>
    <n v="2357.2199999999998"/>
  </r>
  <r>
    <n v="2004"/>
    <x v="28"/>
    <n v="2002"/>
    <n v="3"/>
    <x v="2"/>
    <s v="CA"/>
    <s v="FR"/>
    <n v="0"/>
    <x v="0"/>
    <s v="N"/>
    <n v="328325"/>
    <n v="6386"/>
    <n v="6249"/>
    <n v="0.80740000000000001"/>
    <x v="2556"/>
    <n v="0"/>
    <n v="137"/>
    <n v="137"/>
    <n v="32201"/>
    <n v="32338"/>
    <n v="2"/>
    <n v="0.49894467200280573"/>
    <n v="0.15248706675184445"/>
    <n v="5.1310235115804223E-3"/>
    <n v="0.34343723773376916"/>
    <n v="3186.58"/>
    <n v="973.88"/>
    <n v="32.769999999999996"/>
    <n v="2193.41"/>
  </r>
  <r>
    <n v="2004"/>
    <x v="27"/>
    <n v="2001"/>
    <n v="3"/>
    <x v="2"/>
    <s v="CA"/>
    <s v="FR"/>
    <n v="0"/>
    <x v="1"/>
    <s v="N"/>
    <n v="193770"/>
    <n v="39827"/>
    <n v="20283"/>
    <n v="0.96860000000000002"/>
    <x v="2557"/>
    <n v="3705"/>
    <n v="15839"/>
    <n v="19544"/>
    <n v="72876"/>
    <n v="92420"/>
    <n v="3"/>
    <n v="0.33724156026107299"/>
    <n v="0.12809095120386566"/>
    <n v="4.3531238740633152E-2"/>
    <n v="0.49113624979442827"/>
    <n v="13431.640000000001"/>
    <n v="5101.6000000000004"/>
    <n v="1733.76"/>
    <n v="19560.949999999997"/>
  </r>
  <r>
    <n v="2004"/>
    <x v="26"/>
    <n v="2000"/>
    <n v="3"/>
    <x v="2"/>
    <s v="CA"/>
    <s v="FR"/>
    <n v="0"/>
    <x v="2"/>
    <s v="N"/>
    <n v="50017"/>
    <n v="13640"/>
    <n v="9195"/>
    <n v="1"/>
    <x v="2558"/>
    <n v="311"/>
    <n v="4133"/>
    <n v="4444"/>
    <n v="31374"/>
    <n v="35818"/>
    <n v="4"/>
    <n v="0.24104362284246394"/>
    <n v="0.30876738198431736"/>
    <n v="2.8827262223838315E-2"/>
    <n v="0.42136173294938029"/>
    <n v="3287.9700000000003"/>
    <n v="4211.76"/>
    <n v="393.22"/>
    <n v="5747.61"/>
  </r>
  <r>
    <n v="2004"/>
    <x v="29"/>
    <n v="2003"/>
    <n v="4"/>
    <x v="3"/>
    <s v="CA"/>
    <s v="FR"/>
    <n v="0"/>
    <x v="4"/>
    <s v="Y"/>
    <n v="490599"/>
    <n v="22431"/>
    <n v="17521"/>
    <n v="0.6421"/>
    <x v="2559"/>
    <n v="0"/>
    <n v="4909"/>
    <n v="4909"/>
    <n v="25514"/>
    <n v="30423"/>
    <n v="1"/>
    <n v="0.12966242955672844"/>
    <n v="0.20916697613187363"/>
    <n v="3.4443588988001969E-2"/>
    <n v="0.62672700532339609"/>
    <n v="2908.48"/>
    <n v="4691.8599999999997"/>
    <n v="772.61"/>
    <n v="14058.220000000001"/>
  </r>
  <r>
    <n v="2004"/>
    <x v="28"/>
    <n v="2002"/>
    <n v="4"/>
    <x v="3"/>
    <s v="CA"/>
    <s v="FR"/>
    <n v="0"/>
    <x v="0"/>
    <s v="N"/>
    <n v="334400"/>
    <n v="52601"/>
    <n v="45017"/>
    <n v="0.86050000000000004"/>
    <x v="2560"/>
    <n v="0"/>
    <n v="7584"/>
    <n v="7584"/>
    <n v="52726"/>
    <n v="60310"/>
    <n v="2"/>
    <n v="4.7450140708834895E-2"/>
    <n v="2.4784830403222113E-2"/>
    <n v="0.35249830185547837"/>
    <n v="0.57526672703246462"/>
    <n v="2495.9499999999998"/>
    <n v="1303.72"/>
    <n v="18541.95"/>
    <n v="30259.91"/>
  </r>
  <r>
    <n v="2004"/>
    <x v="27"/>
    <n v="2001"/>
    <n v="4"/>
    <x v="3"/>
    <s v="CA"/>
    <s v="FR"/>
    <n v="0"/>
    <x v="1"/>
    <s v="N"/>
    <n v="239537"/>
    <n v="49848"/>
    <n v="48622"/>
    <n v="0.98"/>
    <x v="2561"/>
    <n v="364"/>
    <n v="861"/>
    <n v="1225"/>
    <n v="113194"/>
    <n v="114419"/>
    <n v="3"/>
    <n v="1.2775227176892051E-2"/>
    <n v="2.5372315733852881E-2"/>
    <n v="0.34884035369342753"/>
    <n v="0.61301210339582768"/>
    <n v="636.82999999999993"/>
    <n v="1264.78"/>
    <n v="17389.280000000002"/>
    <n v="30557.93"/>
  </r>
  <r>
    <n v="2004"/>
    <x v="26"/>
    <n v="2000"/>
    <n v="4"/>
    <x v="3"/>
    <s v="CA"/>
    <s v="FR"/>
    <n v="0"/>
    <x v="2"/>
    <s v="N"/>
    <n v="34423"/>
    <n v="437"/>
    <n v="358"/>
    <n v="1"/>
    <x v="2562"/>
    <n v="3"/>
    <n v="75"/>
    <n v="78"/>
    <n v="30543"/>
    <n v="30621"/>
    <n v="4"/>
    <n v="9.373356804828422E-3"/>
    <n v="0.12450561258315995"/>
    <n v="0.16323357947920716"/>
    <n v="0.70288745113280438"/>
    <n v="4.1000000000000005"/>
    <n v="54.46"/>
    <n v="71.400000000000006"/>
    <n v="307.45"/>
  </r>
  <r>
    <n v="2004"/>
    <x v="29"/>
    <n v="2003"/>
    <n v="5"/>
    <x v="4"/>
    <s v="CA"/>
    <s v="WC"/>
    <n v="1"/>
    <x v="4"/>
    <s v="Y"/>
    <n v="517766"/>
    <n v="9081"/>
    <n v="8781"/>
    <n v="0.57069999999999999"/>
    <x v="2224"/>
    <n v="0"/>
    <n v="299"/>
    <n v="299"/>
    <n v="3443"/>
    <n v="3742"/>
    <n v="1"/>
    <n v="0.36384619027011078"/>
    <n v="0.4103064720204293"/>
    <n v="0"/>
    <n v="0.22584733770946"/>
    <n v="3304.1200000000003"/>
    <n v="3726.03"/>
    <n v="0"/>
    <n v="2050.94"/>
  </r>
  <r>
    <n v="2004"/>
    <x v="28"/>
    <n v="2002"/>
    <n v="5"/>
    <x v="4"/>
    <s v="CA"/>
    <s v="WC"/>
    <n v="1"/>
    <x v="0"/>
    <s v="N"/>
    <n v="520749"/>
    <n v="30681"/>
    <n v="25994"/>
    <n v="0.84499999999999997"/>
    <x v="2563"/>
    <n v="0"/>
    <n v="4686"/>
    <n v="4686"/>
    <n v="95551"/>
    <n v="100237"/>
    <n v="2"/>
    <n v="0.50111549995746607"/>
    <n v="0.270052680279949"/>
    <n v="0"/>
    <n v="0.22883181976258518"/>
    <n v="15374.88"/>
    <n v="8285.57"/>
    <n v="0"/>
    <n v="7020.8600000000006"/>
  </r>
  <r>
    <n v="2004"/>
    <x v="27"/>
    <n v="2001"/>
    <n v="5"/>
    <x v="4"/>
    <s v="CA"/>
    <s v="WC"/>
    <n v="1"/>
    <x v="1"/>
    <s v="N"/>
    <n v="179447"/>
    <n v="39816"/>
    <n v="27702"/>
    <n v="0.97140000000000004"/>
    <x v="2564"/>
    <n v="4070"/>
    <n v="8043"/>
    <n v="12113"/>
    <n v="70583"/>
    <n v="82696"/>
    <n v="3"/>
    <n v="0.59400868997387979"/>
    <n v="0.16771900743419729"/>
    <n v="0"/>
    <n v="0.23827230259192284"/>
    <n v="23651.05"/>
    <n v="6677.9"/>
    <n v="0"/>
    <n v="9487.0499999999993"/>
  </r>
  <r>
    <n v="2004"/>
    <x v="26"/>
    <n v="2000"/>
    <n v="5"/>
    <x v="4"/>
    <s v="CA"/>
    <s v="WC"/>
    <n v="1"/>
    <x v="2"/>
    <s v="N"/>
    <n v="132827"/>
    <n v="50482"/>
    <n v="31328"/>
    <n v="1"/>
    <x v="2565"/>
    <n v="5448"/>
    <n v="13705"/>
    <n v="19154"/>
    <n v="69061"/>
    <n v="88215"/>
    <n v="4"/>
    <n v="0.5490363210438135"/>
    <n v="0.13964737935343241"/>
    <n v="0"/>
    <n v="0.31131629960275403"/>
    <n v="27716.77"/>
    <n v="7049.76"/>
    <n v="0"/>
    <n v="15716.05"/>
  </r>
  <r>
    <n v="2004"/>
    <x v="29"/>
    <n v="2003"/>
    <n v="6"/>
    <x v="5"/>
    <s v="CA"/>
    <s v="WC"/>
    <n v="0"/>
    <x v="4"/>
    <s v="Y"/>
    <n v="70289"/>
    <n v="1232"/>
    <n v="1192"/>
    <n v="0.57069999999999999"/>
    <x v="2566"/>
    <n v="0"/>
    <n v="40"/>
    <n v="40"/>
    <n v="467"/>
    <n v="507"/>
    <n v="1"/>
    <n v="0.36398824980524536"/>
    <n v="0.41046156842378612"/>
    <n v="0"/>
    <n v="0.22555018177096858"/>
    <n v="448.54999999999995"/>
    <n v="505.82000000000005"/>
    <n v="0"/>
    <n v="277.95"/>
  </r>
  <r>
    <n v="2004"/>
    <x v="28"/>
    <n v="2002"/>
    <n v="6"/>
    <x v="5"/>
    <s v="CA"/>
    <s v="WC"/>
    <n v="0"/>
    <x v="0"/>
    <s v="N"/>
    <n v="41338"/>
    <n v="2402"/>
    <n v="2063"/>
    <n v="0.84499999999999997"/>
    <x v="2046"/>
    <n v="0"/>
    <n v="338"/>
    <n v="338"/>
    <n v="7618"/>
    <n v="7956"/>
    <n v="2"/>
    <n v="0.50801883062015341"/>
    <n v="0.27377657161171626"/>
    <n v="0"/>
    <n v="0.21820459776813028"/>
    <n v="1220.5"/>
    <n v="657.74"/>
    <n v="0"/>
    <n v="524.23"/>
  </r>
  <r>
    <n v="2004"/>
    <x v="27"/>
    <n v="2001"/>
    <n v="6"/>
    <x v="5"/>
    <s v="CA"/>
    <s v="WC"/>
    <n v="0"/>
    <x v="1"/>
    <s v="N"/>
    <n v="7263"/>
    <n v="1584"/>
    <n v="1121"/>
    <n v="0.97140000000000004"/>
    <x v="1322"/>
    <n v="164"/>
    <n v="298"/>
    <n v="463"/>
    <n v="2884"/>
    <n v="3347"/>
    <n v="3"/>
    <n v="0.60413853163534481"/>
    <n v="0.17057717307619494"/>
    <n v="0"/>
    <n v="0.22528429528846033"/>
    <n v="957.33"/>
    <n v="270.3"/>
    <n v="0"/>
    <n v="356.99"/>
  </r>
  <r>
    <n v="2004"/>
    <x v="26"/>
    <n v="2000"/>
    <n v="6"/>
    <x v="5"/>
    <s v="CA"/>
    <s v="WC"/>
    <n v="0"/>
    <x v="2"/>
    <s v="N"/>
    <n v="14376"/>
    <n v="5331"/>
    <n v="3390"/>
    <n v="1"/>
    <x v="2567"/>
    <n v="589"/>
    <n v="1351"/>
    <n v="1940"/>
    <n v="7606"/>
    <n v="9546"/>
    <n v="4"/>
    <n v="0.56266306539496769"/>
    <n v="0.14311116112877362"/>
    <n v="0"/>
    <n v="0.29422577347625883"/>
    <n v="2999.8100000000004"/>
    <n v="762.99"/>
    <n v="0"/>
    <n v="1568.65"/>
  </r>
  <r>
    <n v="2004"/>
    <x v="29"/>
    <n v="2003"/>
    <n v="7"/>
    <x v="6"/>
    <s v="CA"/>
    <s v="GS"/>
    <n v="0"/>
    <x v="4"/>
    <s v="Y"/>
    <n v="257796"/>
    <n v="11487"/>
    <n v="11487"/>
    <n v="0.51970000000000005"/>
    <x v="2568"/>
    <n v="0"/>
    <n v="0"/>
    <n v="0"/>
    <n v="62"/>
    <n v="62"/>
    <n v="1"/>
    <n v="0.1389121258784235"/>
    <n v="0.68402781707029392"/>
    <n v="3.5339761540610956E-2"/>
    <n v="0.14172029551067167"/>
    <n v="1595.81"/>
    <n v="7858.05"/>
    <n v="405.98"/>
    <n v="1628.0700000000002"/>
  </r>
  <r>
    <n v="2004"/>
    <x v="28"/>
    <n v="2002"/>
    <n v="7"/>
    <x v="6"/>
    <s v="CA"/>
    <s v="GS"/>
    <n v="0"/>
    <x v="0"/>
    <s v="N"/>
    <n v="150622"/>
    <n v="12381"/>
    <n v="12381"/>
    <n v="0.74219999999999997"/>
    <x v="643"/>
    <n v="0"/>
    <n v="0"/>
    <n v="0"/>
    <n v="887"/>
    <n v="887"/>
    <n v="2"/>
    <n v="0.21933064484212716"/>
    <n v="0.61510018843130321"/>
    <n v="1.2139402011280031E-3"/>
    <n v="0.16435522652544143"/>
    <n v="2715.57"/>
    <n v="7615.66"/>
    <n v="15.030000000000001"/>
    <n v="2034.9099999999999"/>
  </r>
  <r>
    <n v="2004"/>
    <x v="27"/>
    <n v="2001"/>
    <n v="7"/>
    <x v="6"/>
    <s v="CA"/>
    <s v="GS"/>
    <n v="0"/>
    <x v="1"/>
    <s v="N"/>
    <n v="80093"/>
    <n v="15803"/>
    <n v="14065"/>
    <n v="0.92459999999999998"/>
    <x v="2569"/>
    <n v="1738"/>
    <n v="0"/>
    <n v="1738"/>
    <n v="10557"/>
    <n v="12295"/>
    <n v="3"/>
    <n v="0.53752807851226603"/>
    <n v="0.31791329988167483"/>
    <n v="4.3995469472725085E-3"/>
    <n v="0.14015907465878674"/>
    <n v="8495.0400000000009"/>
    <n v="5024.2700000000004"/>
    <n v="69.53"/>
    <n v="2215.06"/>
  </r>
  <r>
    <n v="2004"/>
    <x v="26"/>
    <n v="2000"/>
    <n v="7"/>
    <x v="6"/>
    <s v="CA"/>
    <s v="GS"/>
    <n v="0"/>
    <x v="2"/>
    <s v="N"/>
    <n v="38897"/>
    <n v="18346"/>
    <n v="17342"/>
    <n v="1"/>
    <x v="2570"/>
    <n v="1004"/>
    <n v="0"/>
    <n v="1004"/>
    <n v="16660"/>
    <n v="17664"/>
    <n v="4"/>
    <n v="0.31612057867122761"/>
    <n v="0.53647436128034987"/>
    <n v="8.6614276230374022E-3"/>
    <n v="0.13874363242538507"/>
    <n v="5799.82"/>
    <n v="9842.6200000000008"/>
    <n v="158.91"/>
    <n v="2545.5100000000002"/>
  </r>
  <r>
    <n v="2004"/>
    <x v="29"/>
    <n v="2003"/>
    <n v="8"/>
    <x v="7"/>
    <s v="CA"/>
    <s v="GS"/>
    <n v="0"/>
    <x v="4"/>
    <s v="Y"/>
    <n v="23304"/>
    <n v="1848"/>
    <n v="1848"/>
    <n v="0.60340000000000005"/>
    <x v="2571"/>
    <n v="0"/>
    <n v="0"/>
    <n v="0"/>
    <n v="450"/>
    <n v="450"/>
    <n v="1"/>
    <n v="7.8048833271115003E-2"/>
    <n v="0.19482451726693825"/>
    <n v="2.1484258763316076E-2"/>
    <n v="0.70564239069863055"/>
    <n v="144.26"/>
    <n v="360.09999999999997"/>
    <n v="39.71"/>
    <n v="1304.2599999999998"/>
  </r>
  <r>
    <n v="2004"/>
    <x v="28"/>
    <n v="2002"/>
    <n v="8"/>
    <x v="7"/>
    <s v="CA"/>
    <s v="GS"/>
    <n v="0"/>
    <x v="0"/>
    <s v="N"/>
    <n v="14852"/>
    <n v="2450"/>
    <n v="2450"/>
    <n v="0.84009999999999996"/>
    <x v="2572"/>
    <n v="0"/>
    <n v="0"/>
    <n v="0"/>
    <n v="1788"/>
    <n v="1788"/>
    <n v="2"/>
    <n v="6.372983187960965E-2"/>
    <n v="0.15807153381795325"/>
    <n v="5.7811537001587747E-2"/>
    <n v="0.72038709730084938"/>
    <n v="156.14000000000001"/>
    <n v="387.28"/>
    <n v="141.64000000000001"/>
    <n v="1764.9699999999998"/>
  </r>
  <r>
    <n v="2004"/>
    <x v="27"/>
    <n v="2001"/>
    <n v="8"/>
    <x v="7"/>
    <s v="CA"/>
    <s v="GS"/>
    <n v="0"/>
    <x v="1"/>
    <s v="N"/>
    <n v="7815"/>
    <n v="2415"/>
    <n v="2167"/>
    <n v="0.99209999999999998"/>
    <x v="2573"/>
    <n v="247"/>
    <n v="0"/>
    <n v="247"/>
    <n v="3512"/>
    <n v="3759"/>
    <n v="3"/>
    <n v="0.14062797572224658"/>
    <n v="0.19543508681863722"/>
    <n v="2.9593687121695137E-2"/>
    <n v="0.63434325033742089"/>
    <n v="339.66999999999996"/>
    <n v="472.05"/>
    <n v="71.48"/>
    <n v="1532.1799999999998"/>
  </r>
  <r>
    <n v="2004"/>
    <x v="26"/>
    <n v="2000"/>
    <n v="8"/>
    <x v="7"/>
    <s v="CA"/>
    <s v="GS"/>
    <n v="0"/>
    <x v="2"/>
    <s v="N"/>
    <n v="373"/>
    <n v="120"/>
    <n v="102"/>
    <n v="1"/>
    <x v="2574"/>
    <n v="18"/>
    <n v="0"/>
    <n v="18"/>
    <n v="214"/>
    <n v="232"/>
    <n v="4"/>
    <n v="0.13799090533278216"/>
    <n v="0.34551467548573789"/>
    <n v="1.6535758577924763E-4"/>
    <n v="0.51632906159570069"/>
    <n v="16.690000000000001"/>
    <n v="41.79"/>
    <n v="0.02"/>
    <n v="62.45"/>
  </r>
  <r>
    <n v="2004"/>
    <x v="29"/>
    <n v="2003"/>
    <n v="9"/>
    <x v="8"/>
    <s v="CA"/>
    <s v="GS"/>
    <n v="1"/>
    <x v="4"/>
    <s v="Y"/>
    <n v="109706"/>
    <n v="8701"/>
    <n v="8701"/>
    <n v="0.65720000000000001"/>
    <x v="412"/>
    <n v="0"/>
    <n v="0"/>
    <n v="0"/>
    <n v="6717"/>
    <n v="6717"/>
    <n v="1"/>
    <n v="7.8048051671924662E-2"/>
    <n v="0.19482935967498177"/>
    <n v="2.148476333316094E-2"/>
    <n v="0.7056378253199328"/>
    <n v="679.1"/>
    <n v="1695.22"/>
    <n v="186.94"/>
    <n v="6139.7900000000009"/>
  </r>
  <r>
    <n v="2004"/>
    <x v="28"/>
    <n v="2002"/>
    <n v="9"/>
    <x v="8"/>
    <s v="CA"/>
    <s v="GS"/>
    <n v="1"/>
    <x v="0"/>
    <s v="N"/>
    <n v="83414"/>
    <n v="13760"/>
    <n v="13760"/>
    <n v="0.83530000000000004"/>
    <x v="2575"/>
    <n v="0"/>
    <n v="0"/>
    <n v="0"/>
    <n v="11679"/>
    <n v="11679"/>
    <n v="2"/>
    <n v="6.3727043352382717E-2"/>
    <n v="0.15806658372527019"/>
    <n v="5.7813835322570319E-2"/>
    <n v="0.72039253759977673"/>
    <n v="876.93000000000006"/>
    <n v="2175.11"/>
    <n v="795.56"/>
    <n v="9913.1200000000008"/>
  </r>
  <r>
    <n v="2004"/>
    <x v="27"/>
    <n v="2001"/>
    <n v="9"/>
    <x v="8"/>
    <s v="CA"/>
    <s v="GS"/>
    <n v="1"/>
    <x v="1"/>
    <s v="N"/>
    <n v="14788"/>
    <n v="4513"/>
    <n v="4101"/>
    <n v="0.98089999999999999"/>
    <x v="2576"/>
    <n v="412"/>
    <n v="0"/>
    <n v="412"/>
    <n v="5837"/>
    <n v="6249"/>
    <n v="3"/>
    <n v="0.13284003677570144"/>
    <n v="0.19791530511647482"/>
    <n v="2.9965550472434842E-2"/>
    <n v="0.63927910763538887"/>
    <n v="599.62"/>
    <n v="893.3599999999999"/>
    <n v="135.26000000000002"/>
    <n v="2885.61"/>
  </r>
  <r>
    <n v="2004"/>
    <x v="26"/>
    <n v="2000"/>
    <n v="9"/>
    <x v="8"/>
    <s v="CA"/>
    <s v="GS"/>
    <n v="1"/>
    <x v="2"/>
    <s v="N"/>
    <n v="5342"/>
    <n v="1731"/>
    <n v="1466"/>
    <n v="1"/>
    <x v="2577"/>
    <n v="265"/>
    <n v="0"/>
    <n v="265"/>
    <n v="3075"/>
    <n v="3340"/>
    <n v="4"/>
    <n v="0.13803477286769333"/>
    <n v="0.34545360056819169"/>
    <n v="1.3280902639435042E-4"/>
    <n v="0.51637881753772064"/>
    <n v="239.04999999999998"/>
    <n v="598.26"/>
    <n v="0.23"/>
    <n v="894.27"/>
  </r>
  <r>
    <n v="2004"/>
    <x v="29"/>
    <n v="2003"/>
    <n v="10"/>
    <x v="9"/>
    <s v="US"/>
    <s v="PS"/>
    <n v="1"/>
    <x v="4"/>
    <s v="Y"/>
    <n v="137753"/>
    <n v="4666"/>
    <n v="4555"/>
    <n v="0.57550000000000001"/>
    <x v="1077"/>
    <n v="0"/>
    <n v="111"/>
    <n v="111"/>
    <n v="309"/>
    <n v="420"/>
    <n v="1"/>
    <n v="0.18272440911136348"/>
    <n v="0.38289155077463732"/>
    <n v="4.6486810808494226E-2"/>
    <n v="0.38789722930550502"/>
    <n v="852.71999999999991"/>
    <n v="1786.84"/>
    <n v="216.94"/>
    <n v="1810.2000000000003"/>
  </r>
  <r>
    <n v="2004"/>
    <x v="28"/>
    <n v="2002"/>
    <n v="10"/>
    <x v="9"/>
    <s v="US"/>
    <s v="PS"/>
    <n v="1"/>
    <x v="0"/>
    <s v="N"/>
    <n v="49862"/>
    <n v="5191"/>
    <n v="3461"/>
    <n v="0.81889999999999996"/>
    <x v="2578"/>
    <n v="0"/>
    <n v="1730"/>
    <n v="1730"/>
    <n v="2668"/>
    <n v="4398"/>
    <n v="2"/>
    <n v="8.4348790889583206E-2"/>
    <n v="8.5837786193372914E-2"/>
    <n v="0.17824602902481401"/>
    <n v="0.65156739389222995"/>
    <n v="437.89000000000004"/>
    <n v="445.62"/>
    <n v="925.35"/>
    <n v="3382.5600000000004"/>
  </r>
  <r>
    <n v="2004"/>
    <x v="27"/>
    <n v="2001"/>
    <n v="10"/>
    <x v="9"/>
    <s v="US"/>
    <s v="PS"/>
    <n v="1"/>
    <x v="1"/>
    <s v="N"/>
    <n v="28310"/>
    <n v="13505"/>
    <n v="4460"/>
    <n v="0.98680000000000001"/>
    <x v="2579"/>
    <n v="34"/>
    <n v="9011"/>
    <n v="9045"/>
    <n v="6747"/>
    <n v="15792"/>
    <n v="3"/>
    <n v="2.619669586954075E-3"/>
    <n v="3.7540205782524479E-3"/>
    <n v="0.10642315142252946"/>
    <n v="0.88720315841226405"/>
    <n v="35.379999999999995"/>
    <n v="50.699999999999996"/>
    <n v="1437.3"/>
    <n v="11982.14"/>
  </r>
  <r>
    <n v="2004"/>
    <x v="26"/>
    <n v="2000"/>
    <n v="10"/>
    <x v="9"/>
    <s v="US"/>
    <s v="PS"/>
    <n v="1"/>
    <x v="2"/>
    <s v="N"/>
    <n v="4353"/>
    <n v="2907"/>
    <n v="436"/>
    <n v="1"/>
    <x v="1793"/>
    <n v="0"/>
    <n v="2471"/>
    <n v="2471"/>
    <n v="1009"/>
    <n v="3480"/>
    <n v="4"/>
    <n v="1.7882997052744528E-4"/>
    <n v="1.3756151579034253E-4"/>
    <n v="5.5588608530877409E-2"/>
    <n v="0.94409499998280477"/>
    <n v="0.52"/>
    <n v="0.4"/>
    <n v="161.63999999999999"/>
    <n v="2745.2299999999996"/>
  </r>
  <r>
    <n v="2004"/>
    <x v="29"/>
    <n v="2003"/>
    <n v="11"/>
    <x v="10"/>
    <s v="US"/>
    <s v="PS"/>
    <n v="1"/>
    <x v="4"/>
    <s v="Y"/>
    <n v="588198"/>
    <n v="15807"/>
    <n v="12882"/>
    <n v="0.57620000000000005"/>
    <x v="1938"/>
    <n v="0"/>
    <n v="2925"/>
    <n v="2925"/>
    <n v="2211"/>
    <n v="5136"/>
    <n v="1"/>
    <n v="0.23032987136876437"/>
    <n v="0.26605866151146451"/>
    <n v="7.8631804949145942E-2"/>
    <n v="0.42497966217062522"/>
    <n v="3641.0499999999997"/>
    <n v="4205.8500000000004"/>
    <n v="1243.01"/>
    <n v="6718.07"/>
  </r>
  <r>
    <n v="2004"/>
    <x v="28"/>
    <n v="2002"/>
    <n v="11"/>
    <x v="10"/>
    <s v="US"/>
    <s v="PS"/>
    <n v="1"/>
    <x v="0"/>
    <s v="N"/>
    <n v="277627"/>
    <n v="28227"/>
    <n v="20496"/>
    <n v="0.81389999999999996"/>
    <x v="2580"/>
    <n v="0"/>
    <n v="7731"/>
    <n v="7731"/>
    <n v="15873"/>
    <n v="23604"/>
    <n v="2"/>
    <n v="8.3968075658238508E-2"/>
    <n v="3.943107532629847E-2"/>
    <n v="0.23286248861502357"/>
    <n v="0.64373836040043941"/>
    <n v="2370.25"/>
    <n v="1113.06"/>
    <n v="6573.24"/>
    <n v="18171.440000000002"/>
  </r>
  <r>
    <n v="2004"/>
    <x v="27"/>
    <n v="2001"/>
    <n v="11"/>
    <x v="10"/>
    <s v="US"/>
    <s v="PS"/>
    <n v="1"/>
    <x v="1"/>
    <s v="N"/>
    <n v="136701"/>
    <n v="40336"/>
    <n v="15234"/>
    <n v="0.98080000000000001"/>
    <x v="2581"/>
    <n v="39"/>
    <n v="25062"/>
    <n v="25101"/>
    <n v="50979"/>
    <n v="76080"/>
    <n v="3"/>
    <n v="1.1122440808528858E-2"/>
    <n v="2.7372251463749799E-2"/>
    <n v="0.17571269870665429"/>
    <n v="0.78579260902106707"/>
    <n v="448.64"/>
    <n v="1104.0999999999999"/>
    <n v="7087.63"/>
    <n v="31696.100000000002"/>
  </r>
  <r>
    <n v="2004"/>
    <x v="26"/>
    <n v="2000"/>
    <n v="11"/>
    <x v="10"/>
    <s v="US"/>
    <s v="PS"/>
    <n v="1"/>
    <x v="2"/>
    <s v="N"/>
    <n v="18813"/>
    <n v="8278"/>
    <n v="2014"/>
    <n v="1"/>
    <x v="2582"/>
    <n v="8"/>
    <n v="6255"/>
    <n v="6263"/>
    <n v="8653"/>
    <n v="14916"/>
    <n v="4"/>
    <n v="2.7180379872989108E-4"/>
    <n v="2.101949376844491E-4"/>
    <n v="0.14586803865170822"/>
    <n v="0.85364996261187753"/>
    <n v="2.25"/>
    <n v="1.74"/>
    <n v="1207.5"/>
    <n v="7066.54"/>
  </r>
  <r>
    <n v="2004"/>
    <x v="29"/>
    <n v="2003"/>
    <n v="12"/>
    <x v="11"/>
    <s v="US"/>
    <s v="PS"/>
    <n v="0"/>
    <x v="4"/>
    <s v="Y"/>
    <n v="69482"/>
    <n v="1893"/>
    <n v="1524"/>
    <n v="0.57789999999999997"/>
    <x v="2583"/>
    <n v="0"/>
    <n v="368"/>
    <n v="368"/>
    <n v="304"/>
    <n v="672"/>
    <n v="1"/>
    <n v="0.2271939740325597"/>
    <n v="0.26243172718340957"/>
    <n v="7.544080205373084E-2"/>
    <n v="0.43493349673029991"/>
    <n v="430.11"/>
    <n v="496.82"/>
    <n v="142.82"/>
    <n v="823.38999999999987"/>
  </r>
  <r>
    <n v="2004"/>
    <x v="28"/>
    <n v="2002"/>
    <n v="12"/>
    <x v="11"/>
    <s v="US"/>
    <s v="PS"/>
    <n v="0"/>
    <x v="0"/>
    <s v="N"/>
    <n v="35577"/>
    <n v="3585"/>
    <n v="2633"/>
    <n v="0.81530000000000002"/>
    <x v="2523"/>
    <n v="0"/>
    <n v="952"/>
    <n v="952"/>
    <n v="2225"/>
    <n v="3177"/>
    <n v="2"/>
    <n v="8.4830754041850601E-2"/>
    <n v="3.9931838655068455E-2"/>
    <n v="0.23294223298127795"/>
    <n v="0.64229517432180294"/>
    <n v="304.16999999999996"/>
    <n v="143.18"/>
    <n v="835.24"/>
    <n v="2303.02"/>
  </r>
  <r>
    <n v="2004"/>
    <x v="27"/>
    <n v="2001"/>
    <n v="12"/>
    <x v="11"/>
    <s v="US"/>
    <s v="PS"/>
    <n v="0"/>
    <x v="1"/>
    <s v="N"/>
    <n v="26105"/>
    <n v="6853"/>
    <n v="2919"/>
    <n v="0.98080000000000001"/>
    <x v="2133"/>
    <n v="7"/>
    <n v="3926"/>
    <n v="3933"/>
    <n v="10572"/>
    <n v="14505"/>
    <n v="3"/>
    <n v="1.2473954837542389E-2"/>
    <n v="2.7194943298878824E-2"/>
    <n v="0.20416343230008702"/>
    <n v="0.75616766956349168"/>
    <n v="85.49"/>
    <n v="186.38"/>
    <n v="1399.23"/>
    <n v="5182.3799999999983"/>
  </r>
  <r>
    <n v="2004"/>
    <x v="26"/>
    <n v="2000"/>
    <n v="12"/>
    <x v="11"/>
    <s v="US"/>
    <s v="PS"/>
    <n v="0"/>
    <x v="2"/>
    <s v="N"/>
    <n v="2981"/>
    <n v="1187"/>
    <n v="318"/>
    <n v="1"/>
    <x v="2514"/>
    <n v="1"/>
    <n v="867"/>
    <n v="868"/>
    <n v="1495"/>
    <n v="2363"/>
    <n v="4"/>
    <n v="2.9474925260010947E-4"/>
    <n v="2.2737799486294161E-4"/>
    <n v="0.16708914059539348"/>
    <n v="0.83238873215714337"/>
    <n v="0.35"/>
    <n v="0.27"/>
    <n v="198.41"/>
    <n v="988.42"/>
  </r>
  <r>
    <n v="2004"/>
    <x v="29"/>
    <n v="2003"/>
    <n v="13"/>
    <x v="12"/>
    <s v="US"/>
    <s v="PS"/>
    <n v="1"/>
    <x v="4"/>
    <s v="Y"/>
    <n v="156999"/>
    <n v="4089"/>
    <n v="3616"/>
    <n v="0.57210000000000005"/>
    <x v="2584"/>
    <n v="0"/>
    <n v="473"/>
    <n v="473"/>
    <n v="1773"/>
    <n v="2246"/>
    <n v="1"/>
    <n v="0.22757580277220174"/>
    <n v="0.27448170977703557"/>
    <n v="6.4256006885270764E-2"/>
    <n v="0.43368648056549197"/>
    <n v="930.76"/>
    <n v="1122.5999999999999"/>
    <n v="262.8"/>
    <n v="1773.7299999999998"/>
  </r>
  <r>
    <n v="2004"/>
    <x v="28"/>
    <n v="2002"/>
    <n v="13"/>
    <x v="12"/>
    <s v="US"/>
    <s v="PS"/>
    <n v="1"/>
    <x v="0"/>
    <s v="N"/>
    <n v="73284"/>
    <n v="9380"/>
    <n v="7133"/>
    <n v="0.80179999999999996"/>
    <x v="2585"/>
    <n v="0"/>
    <n v="2246"/>
    <n v="2246"/>
    <n v="3529"/>
    <n v="5775"/>
    <n v="2"/>
    <n v="5.8224957543413398E-2"/>
    <n v="9.3029230813514052E-2"/>
    <n v="8.6037886306964587E-2"/>
    <n v="0.76270792533610809"/>
    <n v="546.16000000000008"/>
    <n v="872.63000000000011"/>
    <n v="807.05"/>
    <n v="7154.3300000000008"/>
  </r>
  <r>
    <n v="2004"/>
    <x v="27"/>
    <n v="2001"/>
    <n v="13"/>
    <x v="12"/>
    <s v="US"/>
    <s v="PS"/>
    <n v="1"/>
    <x v="1"/>
    <s v="N"/>
    <n v="26534"/>
    <n v="8444"/>
    <n v="4428"/>
    <n v="0.96499999999999997"/>
    <x v="2586"/>
    <n v="90"/>
    <n v="3925"/>
    <n v="4016"/>
    <n v="6895"/>
    <n v="10911"/>
    <n v="3"/>
    <n v="9.0285327213257653E-3"/>
    <n v="3.3956472619529769E-2"/>
    <n v="0.18000222634332583"/>
    <n v="0.77701276831581856"/>
    <n v="76.240000000000009"/>
    <n v="286.74"/>
    <n v="1520"/>
    <n v="6561.36"/>
  </r>
  <r>
    <n v="2004"/>
    <x v="26"/>
    <n v="2000"/>
    <n v="13"/>
    <x v="12"/>
    <s v="US"/>
    <s v="PS"/>
    <n v="1"/>
    <x v="2"/>
    <s v="N"/>
    <n v="5666"/>
    <n v="2455"/>
    <n v="926"/>
    <n v="1"/>
    <x v="2587"/>
    <n v="21"/>
    <n v="1508"/>
    <n v="1529"/>
    <n v="2643"/>
    <n v="4172"/>
    <n v="4"/>
    <n v="1.0570376885240561E-2"/>
    <n v="9.169679794130102E-3"/>
    <n v="4.3051076582299098E-2"/>
    <n v="0.93720886673833026"/>
    <n v="25.96"/>
    <n v="22.52"/>
    <n v="105.73"/>
    <n v="2301.71"/>
  </r>
  <r>
    <n v="2004"/>
    <x v="28"/>
    <n v="2003"/>
    <n v="14"/>
    <x v="13"/>
    <s v="US"/>
    <s v="PS"/>
    <n v="3"/>
    <x v="0"/>
    <s v="Y"/>
    <n v="7036"/>
    <n v="267"/>
    <n v="247"/>
    <n v="0.61870000000000003"/>
    <x v="1695"/>
    <n v="0"/>
    <n v="20"/>
    <n v="20"/>
    <n v="87"/>
    <n v="107"/>
    <n v="1"/>
    <n v="0"/>
    <n v="6.0548262837054501E-2"/>
    <n v="4.1437600508620366E-2"/>
    <n v="0.89801413665432517"/>
    <n v="0"/>
    <n v="16.190000000000001"/>
    <n v="11.079999999999998"/>
    <n v="240.12"/>
  </r>
  <r>
    <n v="2004"/>
    <x v="27"/>
    <n v="2002"/>
    <n v="14"/>
    <x v="13"/>
    <s v="US"/>
    <s v="PS"/>
    <n v="3"/>
    <x v="1"/>
    <s v="N"/>
    <n v="4202"/>
    <n v="378"/>
    <n v="365"/>
    <n v="0.86860000000000004"/>
    <x v="2541"/>
    <n v="0"/>
    <n v="13"/>
    <n v="13"/>
    <n v="932"/>
    <n v="945"/>
    <n v="2"/>
    <n v="0"/>
    <n v="3.2904979285959313E-2"/>
    <n v="0.37158614138322288"/>
    <n v="0.59550887933081775"/>
    <n v="0"/>
    <n v="12.47"/>
    <n v="140.82"/>
    <n v="225.68"/>
  </r>
  <r>
    <n v="2004"/>
    <x v="26"/>
    <n v="2001"/>
    <n v="14"/>
    <x v="13"/>
    <s v="US"/>
    <s v="PS"/>
    <n v="3"/>
    <x v="2"/>
    <s v="N"/>
    <n v="1990"/>
    <n v="244"/>
    <n v="244"/>
    <n v="0.99050000000000005"/>
    <x v="2588"/>
    <n v="0"/>
    <n v="0"/>
    <n v="0"/>
    <n v="1219"/>
    <n v="1219"/>
    <n v="3"/>
    <n v="0"/>
    <n v="9.867855827844374E-2"/>
    <n v="1.6364603362925992E-4"/>
    <n v="0.90115779568792698"/>
    <n v="0"/>
    <n v="24.12"/>
    <n v="0.04"/>
    <n v="220.26999999999998"/>
  </r>
  <r>
    <n v="2004"/>
    <x v="25"/>
    <n v="2000"/>
    <n v="14"/>
    <x v="13"/>
    <s v="US"/>
    <s v="PS"/>
    <n v="3"/>
    <x v="3"/>
    <s v="N"/>
    <n v="190"/>
    <n v="134"/>
    <n v="134"/>
    <n v="1"/>
    <x v="2082"/>
    <n v="0"/>
    <n v="0"/>
    <n v="0"/>
    <n v="35"/>
    <n v="35"/>
    <n v="4"/>
    <n v="0"/>
    <n v="1.4819205690574984E-4"/>
    <n v="7.409602845287492E-5"/>
    <n v="0.99977771191464138"/>
    <n v="0"/>
    <n v="0.02"/>
    <n v="0.01"/>
    <n v="134.93"/>
  </r>
  <r>
    <n v="2004"/>
    <x v="29"/>
    <n v="2003"/>
    <n v="15"/>
    <x v="14"/>
    <s v="US"/>
    <s v="PS"/>
    <n v="0"/>
    <x v="4"/>
    <s v="Y"/>
    <n v="83856"/>
    <n v="2905"/>
    <n v="2878"/>
    <n v="0.58320000000000005"/>
    <x v="2589"/>
    <n v="0"/>
    <n v="27"/>
    <n v="27"/>
    <n v="544"/>
    <n v="571"/>
    <n v="1"/>
    <n v="0.17863767607209105"/>
    <n v="0.32288171465738863"/>
    <n v="0.10387608103876084"/>
    <n v="0.39460452823175957"/>
    <n v="519.07999999999993"/>
    <n v="938.22"/>
    <n v="301.84000000000003"/>
    <n v="1146.6299999999999"/>
  </r>
  <r>
    <n v="2004"/>
    <x v="28"/>
    <n v="2002"/>
    <n v="15"/>
    <x v="14"/>
    <s v="US"/>
    <s v="PS"/>
    <n v="0"/>
    <x v="0"/>
    <s v="N"/>
    <n v="44901"/>
    <n v="4251"/>
    <n v="4184"/>
    <n v="0.82579999999999998"/>
    <x v="2498"/>
    <n v="0"/>
    <n v="66"/>
    <n v="66"/>
    <n v="5141"/>
    <n v="5207"/>
    <n v="2"/>
    <n v="0.12358421994782638"/>
    <n v="0.23287832348119"/>
    <n v="0.31025665754765142"/>
    <n v="0.33328079902333224"/>
    <n v="525.38"/>
    <n v="990.01"/>
    <n v="1318.96"/>
    <n v="1416.8399999999997"/>
  </r>
  <r>
    <n v="2004"/>
    <x v="27"/>
    <n v="2001"/>
    <n v="15"/>
    <x v="14"/>
    <s v="US"/>
    <s v="PS"/>
    <n v="0"/>
    <x v="1"/>
    <s v="N"/>
    <n v="26356"/>
    <n v="2812"/>
    <n v="2635"/>
    <n v="0.98089999999999999"/>
    <x v="2590"/>
    <n v="7"/>
    <n v="170"/>
    <n v="177"/>
    <n v="14738"/>
    <n v="14915"/>
    <n v="3"/>
    <n v="9.4652531888571284E-2"/>
    <n v="0.45167299461058252"/>
    <n v="0.20888969469448115"/>
    <n v="0.24478477880636484"/>
    <n v="266.25"/>
    <n v="1270.52"/>
    <n v="587.59"/>
    <n v="688.56"/>
  </r>
  <r>
    <n v="2004"/>
    <x v="26"/>
    <n v="2000"/>
    <n v="15"/>
    <x v="14"/>
    <s v="US"/>
    <s v="PS"/>
    <n v="0"/>
    <x v="2"/>
    <s v="N"/>
    <n v="1999"/>
    <n v="200"/>
    <n v="155"/>
    <n v="1"/>
    <x v="2591"/>
    <n v="6"/>
    <n v="38"/>
    <n v="44"/>
    <n v="1599"/>
    <n v="1643"/>
    <n v="4"/>
    <n v="2.14881815001749E-2"/>
    <n v="8.9950527210034474E-4"/>
    <n v="0.47668782169806606"/>
    <n v="0.50092449152965868"/>
    <n v="4.3"/>
    <n v="0.18"/>
    <n v="95.39"/>
    <n v="100.24"/>
  </r>
  <r>
    <n v="2004"/>
    <x v="29"/>
    <n v="2003"/>
    <n v="16"/>
    <x v="15"/>
    <s v="US"/>
    <s v="PS"/>
    <n v="0"/>
    <x v="4"/>
    <s v="Y"/>
    <n v="5410"/>
    <n v="151"/>
    <n v="149"/>
    <n v="0.59089999999999998"/>
    <x v="2592"/>
    <n v="0"/>
    <n v="2"/>
    <n v="2"/>
    <n v="35"/>
    <n v="37"/>
    <n v="1"/>
    <n v="0.28454749044921623"/>
    <n v="0.25477539191147414"/>
    <n v="5.6119088394150966E-2"/>
    <n v="0.40455802924515877"/>
    <n v="43.2"/>
    <n v="38.68"/>
    <n v="8.52"/>
    <n v="61.42"/>
  </r>
  <r>
    <n v="2004"/>
    <x v="28"/>
    <n v="2002"/>
    <n v="16"/>
    <x v="15"/>
    <s v="US"/>
    <s v="PS"/>
    <n v="0"/>
    <x v="0"/>
    <s v="N"/>
    <n v="3242"/>
    <n v="450"/>
    <n v="428"/>
    <n v="0.83689999999999998"/>
    <x v="2562"/>
    <n v="0"/>
    <n v="21"/>
    <n v="21"/>
    <n v="381"/>
    <n v="402"/>
    <n v="2"/>
    <n v="6.1306086183918258E-2"/>
    <n v="0.35790759662372273"/>
    <n v="0.26508218569524655"/>
    <n v="0.31570413149711235"/>
    <n v="27.6"/>
    <n v="161.13"/>
    <n v="119.34"/>
    <n v="142.13"/>
  </r>
  <r>
    <n v="2004"/>
    <x v="27"/>
    <n v="2001"/>
    <n v="16"/>
    <x v="15"/>
    <s v="US"/>
    <s v="PS"/>
    <n v="0"/>
    <x v="1"/>
    <s v="N"/>
    <n v="1533"/>
    <n v="322"/>
    <n v="283"/>
    <n v="0.9889"/>
    <x v="1436"/>
    <n v="0"/>
    <n v="38"/>
    <n v="38"/>
    <n v="799"/>
    <n v="837"/>
    <n v="3"/>
    <n v="0.43203296873547548"/>
    <n v="2.5718092523161775E-3"/>
    <n v="0.10714839029529327"/>
    <n v="0.45824683171691499"/>
    <n v="139.43"/>
    <n v="0.83"/>
    <n v="34.58"/>
    <n v="147.88999999999999"/>
  </r>
  <r>
    <n v="2004"/>
    <x v="26"/>
    <n v="2000"/>
    <n v="16"/>
    <x v="15"/>
    <s v="US"/>
    <s v="PS"/>
    <n v="0"/>
    <x v="2"/>
    <s v="N"/>
    <n v="98"/>
    <n v="5"/>
    <n v="5"/>
    <n v="1"/>
    <x v="317"/>
    <n v="0"/>
    <n v="0"/>
    <n v="0"/>
    <n v="82"/>
    <n v="82"/>
    <n v="4"/>
    <n v="1.8656716417910447E-3"/>
    <n v="1.8656716417910447E-3"/>
    <n v="0"/>
    <n v="0.99626865671641784"/>
    <n v="0.01"/>
    <n v="0.01"/>
    <n v="0"/>
    <n v="5.34"/>
  </r>
  <r>
    <n v="2004"/>
    <x v="29"/>
    <n v="2003"/>
    <n v="17"/>
    <x v="16"/>
    <s v="US"/>
    <s v="PS"/>
    <n v="0"/>
    <x v="4"/>
    <s v="Y"/>
    <n v="29192"/>
    <n v="1005"/>
    <n v="999"/>
    <n v="0.57110000000000005"/>
    <x v="1680"/>
    <n v="0"/>
    <n v="5"/>
    <n v="5"/>
    <n v="105"/>
    <n v="110"/>
    <n v="1"/>
    <n v="0.17972409814706145"/>
    <n v="0.32429905612523996"/>
    <n v="0.1042340093293417"/>
    <n v="0.39174283639835694"/>
    <n v="180.7"/>
    <n v="326.06"/>
    <n v="104.80000000000001"/>
    <n v="393.87"/>
  </r>
  <r>
    <n v="2004"/>
    <x v="28"/>
    <n v="2002"/>
    <n v="17"/>
    <x v="16"/>
    <s v="US"/>
    <s v="PS"/>
    <n v="0"/>
    <x v="0"/>
    <s v="N"/>
    <n v="15735"/>
    <n v="1601"/>
    <n v="1419"/>
    <n v="0.81169999999999998"/>
    <x v="2593"/>
    <n v="0"/>
    <n v="181"/>
    <n v="181"/>
    <n v="1232"/>
    <n v="1413"/>
    <n v="2"/>
    <n v="9.3804237891293205E-2"/>
    <n v="0.21464782049521142"/>
    <n v="0.28555820545157135"/>
    <n v="0.4059897361619238"/>
    <n v="150.25"/>
    <n v="343.81"/>
    <n v="457.39"/>
    <n v="650.29"/>
  </r>
  <r>
    <n v="2004"/>
    <x v="27"/>
    <n v="2001"/>
    <n v="17"/>
    <x v="16"/>
    <s v="US"/>
    <s v="PS"/>
    <n v="0"/>
    <x v="1"/>
    <s v="N"/>
    <n v="10418"/>
    <n v="1977"/>
    <n v="1007"/>
    <n v="0.97389999999999999"/>
    <x v="2594"/>
    <n v="2"/>
    <n v="966"/>
    <n v="969"/>
    <n v="4443"/>
    <n v="5412"/>
    <n v="3"/>
    <n v="6.7146101055463675E-2"/>
    <n v="0.23737059570228541"/>
    <n v="0.10968831707403419"/>
    <n v="0.58579498616821668"/>
    <n v="132.76999999999998"/>
    <n v="469.36"/>
    <n v="216.89000000000001"/>
    <n v="1158.31"/>
  </r>
  <r>
    <n v="2004"/>
    <x v="26"/>
    <n v="2000"/>
    <n v="17"/>
    <x v="16"/>
    <s v="US"/>
    <s v="PS"/>
    <n v="0"/>
    <x v="2"/>
    <s v="N"/>
    <n v="1522"/>
    <n v="407"/>
    <n v="76"/>
    <n v="1"/>
    <x v="876"/>
    <n v="2"/>
    <n v="328"/>
    <n v="331"/>
    <n v="961"/>
    <n v="1292"/>
    <n v="4"/>
    <n v="4.4123054295869594E-4"/>
    <n v="3.4317931119009685E-4"/>
    <n v="0.11967152837357518"/>
    <n v="0.87954406177227595"/>
    <n v="0.18"/>
    <n v="0.14000000000000001"/>
    <n v="48.819999999999993"/>
    <n v="358.80999999999995"/>
  </r>
  <r>
    <n v="2004"/>
    <x v="29"/>
    <n v="2003"/>
    <n v="18"/>
    <x v="17"/>
    <s v="US"/>
    <s v="WA"/>
    <n v="1"/>
    <x v="4"/>
    <s v="Y"/>
    <n v="209284"/>
    <n v="4982"/>
    <n v="3867"/>
    <n v="0.60050000000000003"/>
    <x v="2595"/>
    <n v="0"/>
    <n v="1114"/>
    <n v="1114"/>
    <n v="7928"/>
    <n v="9042"/>
    <n v="1"/>
    <n v="0.48268497758972645"/>
    <n v="9.6660236968822311E-2"/>
    <n v="6.6152959902370287E-2"/>
    <n v="0.35450182553908094"/>
    <n v="2404.7800000000002"/>
    <n v="481.57"/>
    <n v="329.58"/>
    <n v="1766.1599999999999"/>
  </r>
  <r>
    <n v="2004"/>
    <x v="28"/>
    <n v="2002"/>
    <n v="18"/>
    <x v="17"/>
    <s v="US"/>
    <s v="WA"/>
    <n v="1"/>
    <x v="0"/>
    <s v="N"/>
    <n v="109604"/>
    <n v="11679"/>
    <n v="9054"/>
    <n v="0.81200000000000006"/>
    <x v="2596"/>
    <n v="0"/>
    <n v="2625"/>
    <n v="2625"/>
    <n v="10394"/>
    <n v="13019"/>
    <n v="2"/>
    <n v="0.19653076251305671"/>
    <n v="0.19328070686141885"/>
    <n v="0.21564324731587869"/>
    <n v="0.39454528330964567"/>
    <n v="2295.44"/>
    <n v="2257.48"/>
    <n v="2518.67"/>
    <n v="4608.21"/>
  </r>
  <r>
    <n v="2004"/>
    <x v="27"/>
    <n v="2001"/>
    <n v="18"/>
    <x v="17"/>
    <s v="US"/>
    <s v="WA"/>
    <n v="1"/>
    <x v="1"/>
    <s v="N"/>
    <n v="51051"/>
    <n v="12243"/>
    <n v="5500"/>
    <n v="0.95899999999999996"/>
    <x v="2597"/>
    <n v="599"/>
    <n v="6143"/>
    <n v="6743"/>
    <n v="14119"/>
    <n v="20862"/>
    <n v="3"/>
    <n v="0.21938133349886429"/>
    <n v="0.1854766188886611"/>
    <n v="7.2279581783862859E-2"/>
    <n v="0.52286246582861162"/>
    <n v="2685.98"/>
    <n v="2270.87"/>
    <n v="884.95"/>
    <n v="6401.6299999999992"/>
  </r>
  <r>
    <n v="2004"/>
    <x v="26"/>
    <n v="2000"/>
    <n v="18"/>
    <x v="17"/>
    <s v="US"/>
    <s v="WA"/>
    <n v="1"/>
    <x v="2"/>
    <s v="N"/>
    <n v="13650"/>
    <n v="5444"/>
    <n v="3505"/>
    <n v="1"/>
    <x v="2047"/>
    <n v="49"/>
    <n v="1890"/>
    <n v="1939"/>
    <n v="6840"/>
    <n v="8779"/>
    <n v="4"/>
    <n v="0.40941940484083361"/>
    <n v="0.21922779539865525"/>
    <n v="1.5036005972528573E-2"/>
    <n v="0.35631679378798253"/>
    <n v="2229.2600000000002"/>
    <n v="1193.68"/>
    <n v="81.87"/>
    <n v="1940.12"/>
  </r>
  <r>
    <n v="2004"/>
    <x v="29"/>
    <n v="2003"/>
    <n v="19"/>
    <x v="18"/>
    <s v="US"/>
    <s v="CR"/>
    <n v="0"/>
    <x v="4"/>
    <s v="Y"/>
    <n v="762505"/>
    <n v="18115"/>
    <n v="15238"/>
    <n v="0.59540000000000004"/>
    <x v="2598"/>
    <n v="0"/>
    <n v="2877"/>
    <n v="2877"/>
    <n v="8717"/>
    <n v="11594"/>
    <n v="1"/>
    <n v="0.26055026424651379"/>
    <n v="0.30096612544064083"/>
    <n v="6.7077324259784063E-2"/>
    <n v="0.37140628605306131"/>
    <n v="4720.04"/>
    <n v="5452.2"/>
    <n v="1215.1499999999999"/>
    <n v="6728.27"/>
  </r>
  <r>
    <n v="2004"/>
    <x v="28"/>
    <n v="2002"/>
    <n v="19"/>
    <x v="18"/>
    <s v="US"/>
    <s v="CR"/>
    <n v="0"/>
    <x v="0"/>
    <s v="N"/>
    <n v="885252"/>
    <n v="70303"/>
    <n v="41685"/>
    <n v="0.84240000000000004"/>
    <x v="2599"/>
    <n v="0"/>
    <n v="28618"/>
    <n v="28618"/>
    <n v="62498"/>
    <n v="91116"/>
    <n v="2"/>
    <n v="0.23992311672824213"/>
    <n v="0.1052583367257444"/>
    <n v="0.13698769258866994"/>
    <n v="0.51783085395734352"/>
    <n v="16867.55"/>
    <n v="7400.08"/>
    <n v="9630.7799999999988"/>
    <n v="36405.57"/>
  </r>
  <r>
    <n v="2004"/>
    <x v="27"/>
    <n v="2001"/>
    <n v="19"/>
    <x v="18"/>
    <s v="US"/>
    <s v="CR"/>
    <n v="0"/>
    <x v="1"/>
    <s v="N"/>
    <n v="295434"/>
    <n v="61997"/>
    <n v="45262"/>
    <n v="0.94710000000000005"/>
    <x v="2600"/>
    <n v="1669"/>
    <n v="15064"/>
    <n v="16734"/>
    <n v="48317"/>
    <n v="65051"/>
    <n v="3"/>
    <n v="0.42051926995224281"/>
    <n v="0.21294871497090823"/>
    <n v="6.2512339298779418E-2"/>
    <n v="0.30401967577806938"/>
    <n v="26070.95"/>
    <n v="13202.189999999999"/>
    <n v="3875.58"/>
    <n v="18848.32"/>
  </r>
  <r>
    <n v="2004"/>
    <x v="26"/>
    <n v="2000"/>
    <n v="19"/>
    <x v="18"/>
    <s v="US"/>
    <s v="CR"/>
    <n v="0"/>
    <x v="2"/>
    <s v="N"/>
    <n v="170323"/>
    <n v="43495"/>
    <n v="34370"/>
    <n v="1"/>
    <x v="2601"/>
    <n v="310"/>
    <n v="8814"/>
    <n v="9125"/>
    <n v="71915"/>
    <n v="81040"/>
    <n v="4"/>
    <n v="0.57598992999275778"/>
    <n v="0.16712924325504935"/>
    <n v="3.3600257497902075E-2"/>
    <n v="0.22328056925429066"/>
    <n v="25052.97"/>
    <n v="7269.37"/>
    <n v="1461.46"/>
    <n v="9711.7000000000007"/>
  </r>
  <r>
    <n v="2004"/>
    <x v="29"/>
    <n v="2003"/>
    <n v="20"/>
    <x v="19"/>
    <s v="US"/>
    <s v="CR"/>
    <n v="1"/>
    <x v="4"/>
    <s v="Y"/>
    <n v="327320"/>
    <n v="12918"/>
    <n v="6008"/>
    <n v="0.70550000000000002"/>
    <x v="2602"/>
    <n v="0"/>
    <n v="6910"/>
    <n v="6910"/>
    <n v="10313"/>
    <n v="17223"/>
    <n v="1"/>
    <n v="0"/>
    <n v="5.8302163708648644E-2"/>
    <n v="5.3331795494234654E-2"/>
    <n v="0.88836604079711678"/>
    <n v="0"/>
    <n v="753.18"/>
    <n v="688.97"/>
    <n v="11476.41"/>
  </r>
  <r>
    <n v="2004"/>
    <x v="28"/>
    <n v="2002"/>
    <n v="20"/>
    <x v="19"/>
    <s v="US"/>
    <s v="CR"/>
    <n v="1"/>
    <x v="0"/>
    <s v="N"/>
    <n v="418176"/>
    <n v="141158"/>
    <n v="89113"/>
    <n v="0.91810000000000003"/>
    <x v="2603"/>
    <n v="0"/>
    <n v="52044"/>
    <n v="52044"/>
    <n v="53838"/>
    <n v="105882"/>
    <n v="2"/>
    <n v="0"/>
    <n v="8.9769371838259154E-3"/>
    <n v="0.17969098400739766"/>
    <n v="0.81133207880877656"/>
    <n v="0"/>
    <n v="1267.17"/>
    <n v="25364.89"/>
    <n v="114526.33"/>
  </r>
  <r>
    <n v="2004"/>
    <x v="27"/>
    <n v="2001"/>
    <n v="20"/>
    <x v="19"/>
    <s v="US"/>
    <s v="CR"/>
    <n v="1"/>
    <x v="1"/>
    <s v="N"/>
    <n v="74573"/>
    <n v="28647"/>
    <n v="8991"/>
    <n v="0.99680000000000002"/>
    <x v="2604"/>
    <n v="1681"/>
    <n v="17975"/>
    <n v="19656"/>
    <n v="22814"/>
    <n v="42470"/>
    <n v="3"/>
    <n v="0"/>
    <n v="5.4098376106236391E-3"/>
    <n v="0.16266269568249722"/>
    <n v="0.83192746670687912"/>
    <n v="0"/>
    <n v="154.97999999999999"/>
    <n v="4659.93"/>
    <n v="23832.899999999998"/>
  </r>
  <r>
    <n v="2004"/>
    <x v="26"/>
    <n v="2000"/>
    <n v="20"/>
    <x v="19"/>
    <s v="US"/>
    <s v="CR"/>
    <n v="1"/>
    <x v="2"/>
    <s v="N"/>
    <n v="3686"/>
    <n v="1053"/>
    <n v="276"/>
    <n v="1"/>
    <x v="2455"/>
    <n v="1"/>
    <n v="775"/>
    <n v="777"/>
    <n v="1754"/>
    <n v="2531"/>
    <n v="4"/>
    <n v="0"/>
    <n v="3.2266330084556769E-4"/>
    <n v="0.23234604690005978"/>
    <n v="0.76733128979909471"/>
    <n v="0"/>
    <n v="0.34"/>
    <n v="244.82999999999998"/>
    <n v="808.56000000000006"/>
  </r>
  <r>
    <n v="2004"/>
    <x v="29"/>
    <n v="2003"/>
    <n v="21"/>
    <x v="20"/>
    <s v="US"/>
    <s v="CR"/>
    <n v="1"/>
    <x v="4"/>
    <s v="Y"/>
    <n v="41065"/>
    <n v="395"/>
    <n v="344"/>
    <n v="0.60629999999999995"/>
    <x v="572"/>
    <n v="0"/>
    <n v="50"/>
    <n v="50"/>
    <n v="454"/>
    <n v="504"/>
    <n v="1"/>
    <n v="0"/>
    <n v="0"/>
    <n v="0.16341124447252051"/>
    <n v="0.83658875552747947"/>
    <n v="0"/>
    <n v="0"/>
    <n v="64.67"/>
    <n v="331.08000000000004"/>
  </r>
  <r>
    <n v="2004"/>
    <x v="28"/>
    <n v="2002"/>
    <n v="21"/>
    <x v="20"/>
    <s v="US"/>
    <s v="CR"/>
    <n v="1"/>
    <x v="0"/>
    <s v="N"/>
    <n v="40594"/>
    <n v="8293"/>
    <n v="7504"/>
    <n v="0.8427"/>
    <x v="2605"/>
    <n v="0"/>
    <n v="788"/>
    <n v="788"/>
    <n v="3893"/>
    <n v="4681"/>
    <n v="2"/>
    <n v="0"/>
    <n v="0"/>
    <n v="0.35959896787884632"/>
    <n v="0.64040103212115362"/>
    <n v="0"/>
    <n v="0"/>
    <n v="2982.37"/>
    <n v="5311.23"/>
  </r>
  <r>
    <n v="2004"/>
    <x v="27"/>
    <n v="2001"/>
    <n v="21"/>
    <x v="20"/>
    <s v="US"/>
    <s v="CR"/>
    <n v="1"/>
    <x v="1"/>
    <s v="N"/>
    <n v="32644"/>
    <n v="6378"/>
    <n v="4018"/>
    <n v="0.98870000000000002"/>
    <x v="2606"/>
    <n v="0"/>
    <n v="2358"/>
    <n v="2359"/>
    <n v="17237"/>
    <n v="19596"/>
    <n v="3"/>
    <n v="0"/>
    <n v="0"/>
    <n v="0.35642802155504233"/>
    <n v="0.64357197844495773"/>
    <n v="0"/>
    <n v="0"/>
    <n v="2273.33"/>
    <n v="4104.76"/>
  </r>
  <r>
    <n v="2004"/>
    <x v="26"/>
    <n v="2000"/>
    <n v="21"/>
    <x v="20"/>
    <s v="US"/>
    <s v="CR"/>
    <n v="1"/>
    <x v="2"/>
    <s v="N"/>
    <n v="291"/>
    <n v="0"/>
    <n v="0"/>
    <n v="1"/>
    <x v="55"/>
    <n v="0"/>
    <n v="0"/>
    <n v="0"/>
    <n v="261"/>
    <n v="261"/>
    <n v="4"/>
    <n v="0"/>
    <n v="0"/>
    <n v="2.7027027027027029E-2"/>
    <n v="0.97297297297297292"/>
    <n v="0"/>
    <n v="0"/>
    <n v="0.01"/>
    <n v="0.36"/>
  </r>
  <r>
    <n v="2004"/>
    <x v="29"/>
    <n v="2003"/>
    <n v="22"/>
    <x v="21"/>
    <s v="US"/>
    <s v="CR"/>
    <n v="1"/>
    <x v="4"/>
    <s v="Y"/>
    <n v="231826"/>
    <n v="4185"/>
    <n v="3905"/>
    <n v="0.58850000000000002"/>
    <x v="2607"/>
    <n v="0"/>
    <n v="280"/>
    <n v="280"/>
    <n v="1531"/>
    <n v="1811"/>
    <n v="1"/>
    <n v="0.32836070508746695"/>
    <n v="0.39603591378016911"/>
    <n v="8.7223276105103706E-2"/>
    <n v="0.18838010502726027"/>
    <n v="1374.3799999999999"/>
    <n v="1657.64"/>
    <n v="365.08"/>
    <n v="788.48"/>
  </r>
  <r>
    <n v="2004"/>
    <x v="28"/>
    <n v="2002"/>
    <n v="22"/>
    <x v="21"/>
    <s v="US"/>
    <s v="CR"/>
    <n v="1"/>
    <x v="0"/>
    <s v="N"/>
    <n v="196812"/>
    <n v="23797"/>
    <n v="19823"/>
    <n v="0.81610000000000005"/>
    <x v="250"/>
    <n v="0"/>
    <n v="3974"/>
    <n v="3974"/>
    <n v="12750"/>
    <n v="16724"/>
    <n v="2"/>
    <n v="6.1634824234565129E-2"/>
    <n v="3.8261763322913651E-2"/>
    <n v="0.17117553600295149"/>
    <n v="0.72892787643956969"/>
    <n v="1466.78"/>
    <n v="910.55000000000007"/>
    <n v="4073.62"/>
    <n v="17346.960000000003"/>
  </r>
  <r>
    <n v="2004"/>
    <x v="27"/>
    <n v="2001"/>
    <n v="22"/>
    <x v="21"/>
    <s v="US"/>
    <s v="CR"/>
    <n v="1"/>
    <x v="1"/>
    <s v="N"/>
    <n v="72931"/>
    <n v="17036"/>
    <n v="14004"/>
    <n v="0.95579999999999998"/>
    <x v="2608"/>
    <n v="172"/>
    <n v="2859"/>
    <n v="3031"/>
    <n v="21692"/>
    <n v="24723"/>
    <n v="3"/>
    <n v="0.14140990211524057"/>
    <n v="0.15047521888478527"/>
    <n v="0.20575111115285188"/>
    <n v="0.50236376784712233"/>
    <n v="2409.11"/>
    <n v="2563.5500000000002"/>
    <n v="3505.25"/>
    <n v="8558.4500000000007"/>
  </r>
  <r>
    <n v="2004"/>
    <x v="26"/>
    <n v="2000"/>
    <n v="22"/>
    <x v="21"/>
    <s v="US"/>
    <s v="CR"/>
    <n v="1"/>
    <x v="2"/>
    <s v="N"/>
    <n v="32178"/>
    <n v="4008"/>
    <n v="3949"/>
    <n v="1"/>
    <x v="2609"/>
    <n v="28"/>
    <n v="31"/>
    <n v="59"/>
    <n v="24951"/>
    <n v="25010"/>
    <n v="4"/>
    <n v="4.2046761306802169E-2"/>
    <n v="7.4335161778755609E-4"/>
    <n v="0.8101060897459883"/>
    <n v="0.14710379732942203"/>
    <n v="168.56"/>
    <n v="2.98"/>
    <n v="3247.61"/>
    <n v="589.72"/>
  </r>
  <r>
    <n v="2004"/>
    <x v="29"/>
    <n v="2003"/>
    <n v="23"/>
    <x v="22"/>
    <s v="US"/>
    <s v="CR"/>
    <n v="0"/>
    <x v="4"/>
    <s v="Y"/>
    <n v="42569"/>
    <n v="1613"/>
    <n v="897"/>
    <n v="0.55430000000000001"/>
    <x v="1229"/>
    <n v="0"/>
    <n v="715"/>
    <n v="715"/>
    <n v="299"/>
    <n v="1014"/>
    <n v="1"/>
    <n v="0.15642800914877925"/>
    <n v="0.18866567906132037"/>
    <n v="6.609311176262761E-2"/>
    <n v="0.58881320002727289"/>
    <n v="252.37"/>
    <n v="304.38"/>
    <n v="106.63"/>
    <n v="949.95"/>
  </r>
  <r>
    <n v="2004"/>
    <x v="28"/>
    <n v="2002"/>
    <n v="23"/>
    <x v="22"/>
    <s v="US"/>
    <s v="CR"/>
    <n v="0"/>
    <x v="0"/>
    <s v="N"/>
    <n v="72877"/>
    <n v="4827"/>
    <n v="2687"/>
    <n v="0.76880000000000004"/>
    <x v="2610"/>
    <n v="0"/>
    <n v="2140"/>
    <n v="2140"/>
    <n v="3803"/>
    <n v="5943"/>
    <n v="2"/>
    <n v="0.12298820575916881"/>
    <n v="7.5034487901271402E-2"/>
    <n v="0.12986300121380842"/>
    <n v="0.67211430512575132"/>
    <n v="593.76"/>
    <n v="362.25"/>
    <n v="626.94999999999993"/>
    <n v="3244.8199999999997"/>
  </r>
  <r>
    <n v="2004"/>
    <x v="27"/>
    <n v="2001"/>
    <n v="23"/>
    <x v="22"/>
    <s v="US"/>
    <s v="CR"/>
    <n v="0"/>
    <x v="1"/>
    <s v="N"/>
    <n v="19922"/>
    <n v="5007"/>
    <n v="1918"/>
    <n v="0.96060000000000001"/>
    <x v="2611"/>
    <n v="498"/>
    <n v="2589"/>
    <n v="3088"/>
    <n v="5504"/>
    <n v="8592"/>
    <n v="3"/>
    <n v="0.16017279704735141"/>
    <n v="0.11914847724099917"/>
    <n v="7.5739510248590491E-2"/>
    <n v="0.64493921546305888"/>
    <n v="801.9899999999999"/>
    <n v="596.58000000000004"/>
    <n v="379.23"/>
    <n v="3229.2299999999996"/>
  </r>
  <r>
    <n v="2004"/>
    <x v="26"/>
    <n v="2000"/>
    <n v="23"/>
    <x v="22"/>
    <s v="US"/>
    <s v="CR"/>
    <n v="0"/>
    <x v="2"/>
    <s v="N"/>
    <n v="28622"/>
    <n v="15287"/>
    <n v="3421"/>
    <n v="1"/>
    <x v="2612"/>
    <n v="5"/>
    <n v="11859"/>
    <n v="11865"/>
    <n v="10472"/>
    <n v="22337"/>
    <n v="4"/>
    <n v="0.1966186554818638"/>
    <n v="1.187971016673197E-2"/>
    <n v="8.176663018784737E-5"/>
    <n v="0.79141986772121642"/>
    <n v="3005.79"/>
    <n v="181.61"/>
    <n v="1.25"/>
    <n v="12098.760000000002"/>
  </r>
  <r>
    <n v="2004"/>
    <x v="28"/>
    <n v="2003"/>
    <n v="24"/>
    <x v="23"/>
    <s v="US"/>
    <s v="CR"/>
    <n v="2"/>
    <x v="0"/>
    <s v="Y"/>
    <n v="148838"/>
    <n v="5737"/>
    <n v="5419"/>
    <n v="0.63539999999999996"/>
    <x v="2613"/>
    <n v="0"/>
    <n v="318"/>
    <n v="318"/>
    <n v="1610"/>
    <n v="1928"/>
    <n v="1"/>
    <n v="0.19715293063754064"/>
    <n v="0.46501551980452538"/>
    <n v="0.13284116120554282"/>
    <n v="0.20499038835239103"/>
    <n v="1131.23"/>
    <n v="2668.1800000000003"/>
    <n v="762.21999999999991"/>
    <n v="1176.2"/>
  </r>
  <r>
    <n v="2004"/>
    <x v="27"/>
    <n v="2002"/>
    <n v="24"/>
    <x v="23"/>
    <s v="US"/>
    <s v="CR"/>
    <n v="2"/>
    <x v="1"/>
    <s v="N"/>
    <n v="242969"/>
    <n v="38515"/>
    <n v="22262"/>
    <n v="0.92549999999999999"/>
    <x v="2614"/>
    <n v="0"/>
    <n v="16252"/>
    <n v="16252"/>
    <n v="77196"/>
    <n v="93448"/>
    <n v="2"/>
    <n v="0.26289858541819905"/>
    <n v="0.21391749298395155"/>
    <n v="6.2386165279381393E-2"/>
    <n v="0.46079775631846792"/>
    <n v="10125.61"/>
    <n v="8239.09"/>
    <n v="2402.8200000000002"/>
    <n v="17747.75"/>
  </r>
  <r>
    <n v="2004"/>
    <x v="26"/>
    <n v="2001"/>
    <n v="24"/>
    <x v="23"/>
    <s v="US"/>
    <s v="CR"/>
    <n v="2"/>
    <x v="2"/>
    <s v="N"/>
    <n v="79466"/>
    <n v="26034"/>
    <n v="1866"/>
    <n v="0.99739999999999995"/>
    <x v="2337"/>
    <n v="0"/>
    <n v="24167"/>
    <n v="24167"/>
    <n v="35921"/>
    <n v="60088"/>
    <n v="3"/>
    <n v="1.4912514197501702E-2"/>
    <n v="2.2131394061190322E-2"/>
    <n v="6.2382583732130932E-3"/>
    <n v="0.95671783336809479"/>
    <n v="388.24"/>
    <n v="576.18000000000006"/>
    <n v="162.41"/>
    <n v="24907.679999999997"/>
  </r>
  <r>
    <n v="2004"/>
    <x v="25"/>
    <n v="2000"/>
    <n v="24"/>
    <x v="23"/>
    <s v="US"/>
    <s v="CR"/>
    <n v="2"/>
    <x v="3"/>
    <s v="N"/>
    <n v="1441"/>
    <n v="732"/>
    <n v="0"/>
    <n v="1"/>
    <x v="55"/>
    <n v="0"/>
    <n v="732"/>
    <n v="732"/>
    <n v="563"/>
    <n v="1295"/>
    <n v="4"/>
    <n v="2.3204072997283756E-4"/>
    <n v="1.7744291115569932E-4"/>
    <n v="8.1896728225707387E-5"/>
    <n v="0.99950861963064574"/>
    <n v="0.16999999999999998"/>
    <n v="0.13"/>
    <n v="0.06"/>
    <n v="732.27"/>
  </r>
  <r>
    <n v="2004"/>
    <x v="28"/>
    <n v="2003"/>
    <n v="25"/>
    <x v="24"/>
    <s v="US"/>
    <s v="CR"/>
    <n v="2"/>
    <x v="0"/>
    <s v="Y"/>
    <n v="65836"/>
    <n v="4514"/>
    <n v="3925"/>
    <n v="0.6794"/>
    <x v="2615"/>
    <n v="0"/>
    <n v="588"/>
    <n v="588"/>
    <n v="2213"/>
    <n v="2801"/>
    <n v="1"/>
    <n v="8.6455522919684752E-2"/>
    <n v="0.19371087571935514"/>
    <n v="9.7021570686195033E-2"/>
    <n v="0.6228120306747652"/>
    <n v="390.3"/>
    <n v="874.5"/>
    <n v="438"/>
    <n v="2811.6600000000003"/>
  </r>
  <r>
    <n v="2004"/>
    <x v="27"/>
    <n v="2002"/>
    <n v="25"/>
    <x v="24"/>
    <s v="US"/>
    <s v="CR"/>
    <n v="2"/>
    <x v="1"/>
    <s v="N"/>
    <n v="47140"/>
    <n v="10200"/>
    <n v="6026"/>
    <n v="0.93149999999999999"/>
    <x v="2616"/>
    <n v="0"/>
    <n v="4174"/>
    <n v="4174"/>
    <n v="13587"/>
    <n v="17761"/>
    <n v="2"/>
    <n v="5.9451404819324365E-2"/>
    <n v="8.0105091857341743E-2"/>
    <n v="8.6025331843224917E-2"/>
    <n v="0.77441817148010905"/>
    <n v="606.44000000000005"/>
    <n v="817.12"/>
    <n v="877.51"/>
    <n v="7899.53"/>
  </r>
  <r>
    <n v="2004"/>
    <x v="26"/>
    <n v="2001"/>
    <n v="25"/>
    <x v="24"/>
    <s v="US"/>
    <s v="CR"/>
    <n v="2"/>
    <x v="2"/>
    <s v="N"/>
    <n v="9267"/>
    <n v="3404"/>
    <n v="274"/>
    <n v="0.999"/>
    <x v="748"/>
    <n v="0"/>
    <n v="3129"/>
    <n v="3129"/>
    <n v="3940"/>
    <n v="7069"/>
    <n v="3"/>
    <n v="1.2438088635335454E-2"/>
    <n v="2.5910236599824915E-2"/>
    <n v="2.1959072401779054E-2"/>
    <n v="0.93969260236306063"/>
    <n v="42.34"/>
    <n v="88.2"/>
    <n v="74.75"/>
    <n v="3198.77"/>
  </r>
  <r>
    <n v="2004"/>
    <x v="25"/>
    <n v="2000"/>
    <n v="25"/>
    <x v="24"/>
    <s v="US"/>
    <s v="CR"/>
    <n v="2"/>
    <x v="3"/>
    <s v="N"/>
    <n v="63"/>
    <n v="0"/>
    <n v="0"/>
    <n v="1"/>
    <x v="55"/>
    <n v="0"/>
    <n v="0"/>
    <n v="0"/>
    <n v="56"/>
    <n v="56"/>
    <n v="4"/>
    <n v="9.9999999999999992E-2"/>
    <n v="9.9999999999999992E-2"/>
    <n v="0"/>
    <n v="0.79999999999999993"/>
    <n v="0.01"/>
    <n v="0.01"/>
    <n v="0"/>
    <n v="0.08"/>
  </r>
  <r>
    <n v="2004"/>
    <x v="29"/>
    <n v="2003"/>
    <n v="26"/>
    <x v="25"/>
    <s v="US"/>
    <s v="CR"/>
    <n v="0"/>
    <x v="4"/>
    <s v="Y"/>
    <n v="324776"/>
    <n v="9531"/>
    <n v="7298"/>
    <n v="0.54830000000000001"/>
    <x v="2617"/>
    <n v="0"/>
    <n v="2232"/>
    <n v="2232"/>
    <n v="1272"/>
    <n v="3504"/>
    <n v="1"/>
    <n v="0.20201063230420094"/>
    <n v="0.35218274889233708"/>
    <n v="5.3661975820793101E-2"/>
    <n v="0.39214464298266866"/>
    <n v="1925.4299999999998"/>
    <n v="3356.77"/>
    <n v="511.46999999999997"/>
    <n v="3737.66"/>
  </r>
  <r>
    <n v="2004"/>
    <x v="28"/>
    <n v="2002"/>
    <n v="26"/>
    <x v="25"/>
    <s v="US"/>
    <s v="CR"/>
    <n v="0"/>
    <x v="0"/>
    <s v="N"/>
    <n v="205019"/>
    <n v="7868"/>
    <n v="6573"/>
    <n v="0.76549999999999996"/>
    <x v="2618"/>
    <n v="0"/>
    <n v="1295"/>
    <n v="1295"/>
    <n v="897"/>
    <n v="2192"/>
    <n v="2"/>
    <n v="0.19418292546539648"/>
    <n v="0.28149623310999727"/>
    <n v="0.22097817135536871"/>
    <n v="0.3033426700692376"/>
    <n v="1527.94"/>
    <n v="2214.9699999999998"/>
    <n v="1738.78"/>
    <n v="2386.87"/>
  </r>
  <r>
    <n v="2004"/>
    <x v="27"/>
    <n v="2001"/>
    <n v="26"/>
    <x v="25"/>
    <s v="US"/>
    <s v="CR"/>
    <n v="0"/>
    <x v="1"/>
    <s v="N"/>
    <n v="119239"/>
    <n v="27048"/>
    <n v="25587"/>
    <n v="0.94969999999999999"/>
    <x v="2619"/>
    <n v="69"/>
    <n v="1390"/>
    <n v="1460"/>
    <n v="15039"/>
    <n v="16499"/>
    <n v="3"/>
    <n v="0.38564270580201854"/>
    <n v="0.36117904416073382"/>
    <n v="0.16579767818700275"/>
    <n v="8.7380571850244851E-2"/>
    <n v="10431.130000000001"/>
    <n v="9769.42"/>
    <n v="4484.6099999999997"/>
    <n v="2363.5299999999997"/>
  </r>
  <r>
    <n v="2004"/>
    <x v="26"/>
    <n v="2000"/>
    <n v="26"/>
    <x v="25"/>
    <s v="US"/>
    <s v="CR"/>
    <n v="0"/>
    <x v="2"/>
    <s v="N"/>
    <n v="41516"/>
    <n v="5021"/>
    <n v="4801"/>
    <n v="1"/>
    <x v="1508"/>
    <n v="179"/>
    <n v="40"/>
    <n v="220"/>
    <n v="14651"/>
    <n v="14871"/>
    <n v="4"/>
    <n v="0.56398302468828487"/>
    <n v="0.38864382713221984"/>
    <n v="3.6045652515926806E-4"/>
    <n v="4.7012691654336143E-2"/>
    <n v="2831.9900000000002"/>
    <n v="1951.54"/>
    <n v="1.81"/>
    <n v="236.07000000000005"/>
  </r>
  <r>
    <n v="2004"/>
    <x v="29"/>
    <n v="2003"/>
    <n v="27"/>
    <x v="26"/>
    <s v="US"/>
    <s v="OR"/>
    <n v="0"/>
    <x v="4"/>
    <s v="Y"/>
    <n v="575693"/>
    <n v="7697"/>
    <n v="7098"/>
    <n v="0.55669999999999997"/>
    <x v="2620"/>
    <n v="0"/>
    <n v="599"/>
    <n v="599"/>
    <n v="5896"/>
    <n v="6495"/>
    <n v="1"/>
    <n v="0.46297684485677276"/>
    <n v="0.21041909990762886"/>
    <n v="0.12921824920977859"/>
    <n v="0.19738580602581973"/>
    <n v="3563.63"/>
    <n v="1619.64"/>
    <n v="994.62"/>
    <n v="1519.3200000000002"/>
  </r>
  <r>
    <n v="2004"/>
    <x v="28"/>
    <n v="2002"/>
    <n v="27"/>
    <x v="26"/>
    <s v="US"/>
    <s v="OR"/>
    <n v="0"/>
    <x v="0"/>
    <s v="N"/>
    <n v="442120"/>
    <n v="33395"/>
    <n v="30322"/>
    <n v="0.78610000000000002"/>
    <x v="2621"/>
    <n v="0"/>
    <n v="3072"/>
    <n v="3072"/>
    <n v="28081"/>
    <n v="31153"/>
    <n v="2"/>
    <n v="0.33760129023873675"/>
    <n v="0.41556838567741583"/>
    <n v="9.8444784411731351E-2"/>
    <n v="0.14838553967211623"/>
    <n v="11274.32"/>
    <n v="13878.06"/>
    <n v="3287.6000000000004"/>
    <n v="4955.3899999999994"/>
  </r>
  <r>
    <n v="2004"/>
    <x v="27"/>
    <n v="2001"/>
    <n v="27"/>
    <x v="26"/>
    <s v="US"/>
    <s v="OR"/>
    <n v="0"/>
    <x v="1"/>
    <s v="N"/>
    <n v="334841"/>
    <n v="74883"/>
    <n v="56804"/>
    <n v="0.93179999999999996"/>
    <x v="2622"/>
    <n v="2037"/>
    <n v="16041"/>
    <n v="18078"/>
    <n v="66201"/>
    <n v="84279"/>
    <n v="3"/>
    <n v="0.44223668442139474"/>
    <n v="0.28088370524071177"/>
    <n v="4.6105048198971897E-2"/>
    <n v="0.23077456213892172"/>
    <n v="33116.160000000003"/>
    <n v="21033.51"/>
    <n v="3452.5"/>
    <n v="17281.170000000002"/>
  </r>
  <r>
    <n v="2004"/>
    <x v="26"/>
    <n v="2000"/>
    <n v="27"/>
    <x v="26"/>
    <s v="US"/>
    <s v="OR"/>
    <n v="0"/>
    <x v="2"/>
    <s v="N"/>
    <n v="129526"/>
    <n v="50468"/>
    <n v="33154"/>
    <n v="1"/>
    <x v="2623"/>
    <n v="656"/>
    <n v="16657"/>
    <n v="17313"/>
    <n v="66105"/>
    <n v="83418"/>
    <n v="4"/>
    <n v="0.40954410139921665"/>
    <n v="0.23389719950606558"/>
    <n v="1.2505488600355393E-2"/>
    <n v="0.34405321049436244"/>
    <n v="20668.97"/>
    <n v="11804.38"/>
    <n v="631.13"/>
    <n v="17363.760000000002"/>
  </r>
  <r>
    <n v="2004"/>
    <x v="29"/>
    <n v="2003"/>
    <n v="28"/>
    <x v="27"/>
    <s v="US"/>
    <s v="WA"/>
    <n v="0"/>
    <x v="4"/>
    <s v="Y"/>
    <n v="185244"/>
    <n v="4628"/>
    <n v="3448"/>
    <n v="0.61399999999999999"/>
    <x v="2624"/>
    <n v="0"/>
    <n v="1179"/>
    <n v="1179"/>
    <n v="9934"/>
    <n v="11113"/>
    <n v="1"/>
    <n v="0.4652392783839257"/>
    <n v="9.2094631089985959E-2"/>
    <n v="6.3026898563249445E-2"/>
    <n v="0.37963919196283891"/>
    <n v="2153.36"/>
    <n v="426.26"/>
    <n v="291.72000000000003"/>
    <n v="1757.1599999999999"/>
  </r>
  <r>
    <n v="2004"/>
    <x v="28"/>
    <n v="2002"/>
    <n v="28"/>
    <x v="27"/>
    <s v="US"/>
    <s v="WA"/>
    <n v="0"/>
    <x v="0"/>
    <s v="N"/>
    <n v="121813"/>
    <n v="12512"/>
    <n v="10558"/>
    <n v="0.81369999999999998"/>
    <x v="2625"/>
    <n v="0"/>
    <n v="1953"/>
    <n v="1953"/>
    <n v="13983"/>
    <n v="15936"/>
    <n v="2"/>
    <n v="0.21098969955435071"/>
    <n v="0.2105860896030077"/>
    <n v="0.23678157428660951"/>
    <n v="0.34164263655603233"/>
    <n v="2639.9199999999996"/>
    <n v="2634.87"/>
    <n v="2962.63"/>
    <n v="4274.66"/>
  </r>
  <r>
    <n v="2004"/>
    <x v="27"/>
    <n v="2001"/>
    <n v="28"/>
    <x v="27"/>
    <s v="US"/>
    <s v="WA"/>
    <n v="0"/>
    <x v="1"/>
    <s v="N"/>
    <n v="59230"/>
    <n v="12616"/>
    <n v="7027"/>
    <n v="0.95389999999999997"/>
    <x v="2626"/>
    <n v="781"/>
    <n v="4807"/>
    <n v="5588"/>
    <n v="16166"/>
    <n v="21754"/>
    <n v="3"/>
    <n v="0.27287966995731799"/>
    <n v="0.22994955039214368"/>
    <n v="8.9700433161204934E-2"/>
    <n v="0.40747034648933339"/>
    <n v="3442.8"/>
    <n v="2901.17"/>
    <n v="1131.71"/>
    <n v="5140.869999999999"/>
  </r>
  <r>
    <n v="2004"/>
    <x v="26"/>
    <n v="2000"/>
    <n v="28"/>
    <x v="27"/>
    <s v="US"/>
    <s v="WA"/>
    <n v="0"/>
    <x v="2"/>
    <s v="N"/>
    <n v="16205"/>
    <n v="5703"/>
    <n v="4253"/>
    <n v="1"/>
    <x v="2627"/>
    <n v="60"/>
    <n v="1390"/>
    <n v="1450"/>
    <n v="8880"/>
    <n v="10330"/>
    <n v="4"/>
    <n v="0.4742652666569655"/>
    <n v="0.25395659362141182"/>
    <n v="1.7416550807623731E-2"/>
    <n v="0.25436158891399901"/>
    <n v="2705.1"/>
    <n v="1448.51"/>
    <n v="99.34"/>
    <n v="1450.82"/>
  </r>
  <r>
    <n v="2004"/>
    <x v="29"/>
    <n v="2003"/>
    <n v="29"/>
    <x v="28"/>
    <s v="US"/>
    <s v="CR"/>
    <n v="0"/>
    <x v="4"/>
    <s v="Y"/>
    <n v="53961"/>
    <n v="920"/>
    <n v="789"/>
    <n v="0.6018"/>
    <x v="2343"/>
    <n v="0"/>
    <n v="130"/>
    <n v="130"/>
    <n v="1069"/>
    <n v="1199"/>
    <n v="1"/>
    <n v="0.37260506210808869"/>
    <n v="0.13493158872816979"/>
    <n v="9.234163252442483E-2"/>
    <n v="0.40012171663931662"/>
    <n v="342.86"/>
    <n v="124.16"/>
    <n v="84.97"/>
    <n v="368.18"/>
  </r>
  <r>
    <n v="2004"/>
    <x v="28"/>
    <n v="2002"/>
    <n v="29"/>
    <x v="28"/>
    <s v="US"/>
    <s v="CR"/>
    <n v="0"/>
    <x v="0"/>
    <s v="N"/>
    <n v="24437"/>
    <n v="2268"/>
    <n v="1921"/>
    <n v="0.81859999999999999"/>
    <x v="2419"/>
    <n v="0"/>
    <n v="347"/>
    <n v="347"/>
    <n v="1478"/>
    <n v="1825"/>
    <n v="2"/>
    <n v="0.11382619082250167"/>
    <n v="7.0993163817155244E-2"/>
    <n v="0.2612559006703955"/>
    <n v="0.55392474468994757"/>
    <n v="258.25"/>
    <n v="161.07"/>
    <n v="592.74"/>
    <n v="1256.75"/>
  </r>
  <r>
    <n v="2004"/>
    <x v="27"/>
    <n v="2001"/>
    <n v="29"/>
    <x v="28"/>
    <s v="US"/>
    <s v="CR"/>
    <n v="0"/>
    <x v="1"/>
    <s v="N"/>
    <n v="10048"/>
    <n v="2755"/>
    <n v="1633"/>
    <n v="0.96499999999999997"/>
    <x v="999"/>
    <n v="3"/>
    <n v="1118"/>
    <n v="1122"/>
    <n v="1629"/>
    <n v="2751"/>
    <n v="3"/>
    <n v="0.1254830668074591"/>
    <n v="8.4798409190697546E-2"/>
    <n v="0.22437160492483207"/>
    <n v="0.56534691907701129"/>
    <n v="345.81"/>
    <n v="233.69"/>
    <n v="618.32999999999993"/>
    <n v="1558"/>
  </r>
  <r>
    <n v="2004"/>
    <x v="26"/>
    <n v="2000"/>
    <n v="29"/>
    <x v="28"/>
    <s v="US"/>
    <s v="CR"/>
    <n v="0"/>
    <x v="2"/>
    <s v="N"/>
    <n v="1590"/>
    <n v="527"/>
    <n v="357"/>
    <n v="1"/>
    <x v="964"/>
    <n v="2"/>
    <n v="167"/>
    <n v="169"/>
    <n v="484"/>
    <n v="653"/>
    <n v="4"/>
    <n v="0.28704651427271699"/>
    <n v="0.2080442776450965"/>
    <n v="0.10900716479017401"/>
    <n v="0.39590204329201267"/>
    <n v="151.44"/>
    <n v="109.76"/>
    <n v="57.51"/>
    <n v="208.87"/>
  </r>
  <r>
    <n v="2004"/>
    <x v="29"/>
    <n v="2003"/>
    <n v="30"/>
    <x v="29"/>
    <s v="US"/>
    <s v="CR"/>
    <n v="1"/>
    <x v="4"/>
    <s v="Y"/>
    <n v="348027"/>
    <n v="7737"/>
    <n v="6956"/>
    <n v="0.56420000000000003"/>
    <x v="2628"/>
    <n v="0"/>
    <n v="781"/>
    <n v="781"/>
    <n v="4462"/>
    <n v="5243"/>
    <n v="1"/>
    <n v="0.27841224096821504"/>
    <n v="0.32160068235126865"/>
    <n v="7.1887256960822932E-2"/>
    <n v="0.32809981971969304"/>
    <n v="2154.34"/>
    <n v="2488.5300000000002"/>
    <n v="556.26"/>
    <n v="2538.8199999999997"/>
  </r>
  <r>
    <n v="2004"/>
    <x v="28"/>
    <n v="2002"/>
    <n v="30"/>
    <x v="29"/>
    <s v="US"/>
    <s v="CR"/>
    <n v="1"/>
    <x v="0"/>
    <s v="N"/>
    <n v="271848"/>
    <n v="17367"/>
    <n v="13670"/>
    <n v="0.78939999999999999"/>
    <x v="2629"/>
    <n v="0"/>
    <n v="3696"/>
    <n v="3696"/>
    <n v="15705"/>
    <n v="19401"/>
    <n v="2"/>
    <n v="0.29824969511598254"/>
    <n v="0.13084792880396792"/>
    <n v="0.2203485178433443"/>
    <n v="0.3505538582367051"/>
    <n v="5179.78"/>
    <n v="2272.4700000000003"/>
    <n v="3826.8500000000004"/>
    <n v="6088.16"/>
  </r>
  <r>
    <n v="2004"/>
    <x v="27"/>
    <n v="2001"/>
    <n v="30"/>
    <x v="29"/>
    <s v="US"/>
    <s v="CR"/>
    <n v="1"/>
    <x v="1"/>
    <s v="N"/>
    <n v="114686"/>
    <n v="24123"/>
    <n v="17988"/>
    <n v="0.95420000000000005"/>
    <x v="2630"/>
    <n v="732"/>
    <n v="5403"/>
    <n v="6135"/>
    <n v="33881"/>
    <n v="40016"/>
    <n v="3"/>
    <n v="0.41993287806042789"/>
    <n v="0.21245304324539876"/>
    <n v="7.9659631409685072E-2"/>
    <n v="0.28795444728448799"/>
    <n v="10130.15"/>
    <n v="5125.0599999999995"/>
    <n v="1921.65"/>
    <n v="6946.4"/>
  </r>
  <r>
    <n v="2004"/>
    <x v="26"/>
    <n v="2000"/>
    <n v="30"/>
    <x v="29"/>
    <s v="US"/>
    <s v="CR"/>
    <n v="1"/>
    <x v="2"/>
    <s v="N"/>
    <n v="83655"/>
    <n v="20729"/>
    <n v="17077"/>
    <n v="1"/>
    <x v="2631"/>
    <n v="152"/>
    <n v="3499"/>
    <n v="3651"/>
    <n v="54560"/>
    <n v="58211"/>
    <n v="4"/>
    <n v="0.59358340364420137"/>
    <n v="0.17223774769807282"/>
    <n v="4.4099748328096801E-2"/>
    <n v="0.19007910032962891"/>
    <n v="12304.61"/>
    <n v="3570.38"/>
    <n v="914.16000000000008"/>
    <n v="3940.2200000000003"/>
  </r>
  <r>
    <n v="2005"/>
    <x v="29"/>
    <n v="2004"/>
    <n v="1"/>
    <x v="0"/>
    <s v="US"/>
    <s v="AK"/>
    <n v="3"/>
    <x v="0"/>
    <s v="Y"/>
    <n v="114554"/>
    <n v="1954"/>
    <n v="1954"/>
    <n v="0.57530000000000003"/>
    <x v="752"/>
    <n v="0"/>
    <n v="0"/>
    <n v="0"/>
    <n v="674"/>
    <n v="674"/>
    <n v="1"/>
    <n v="0.47493081098225381"/>
    <n v="0.47152891103392175"/>
    <n v="0"/>
    <n v="5.3540277983824353E-2"/>
    <n v="928.39"/>
    <n v="921.74"/>
    <n v="0"/>
    <n v="104.66000000000001"/>
  </r>
  <r>
    <n v="2005"/>
    <x v="28"/>
    <n v="2003"/>
    <n v="1"/>
    <x v="0"/>
    <s v="US"/>
    <s v="AK"/>
    <n v="3"/>
    <x v="1"/>
    <s v="N"/>
    <n v="42039"/>
    <n v="3326"/>
    <n v="3326"/>
    <n v="0.81940000000000002"/>
    <x v="2632"/>
    <n v="0"/>
    <n v="0"/>
    <n v="0"/>
    <n v="4575"/>
    <n v="4575"/>
    <n v="2"/>
    <n v="0.90634957853853271"/>
    <n v="7.5385087118069335E-2"/>
    <n v="0"/>
    <n v="1.8265334343397905E-2"/>
    <n v="3014.99"/>
    <n v="250.76999999999998"/>
    <n v="0"/>
    <n v="60.76"/>
  </r>
  <r>
    <n v="2005"/>
    <x v="27"/>
    <n v="2002"/>
    <n v="1"/>
    <x v="0"/>
    <s v="US"/>
    <s v="AK"/>
    <n v="3"/>
    <x v="2"/>
    <s v="N"/>
    <n v="24747"/>
    <n v="5745"/>
    <n v="5430"/>
    <n v="0.97289999999999999"/>
    <x v="2633"/>
    <n v="314"/>
    <n v="0"/>
    <n v="314"/>
    <n v="10161"/>
    <n v="10475"/>
    <n v="3"/>
    <n v="0.95783341195146443"/>
    <n v="3.5082253131815622E-2"/>
    <n v="0"/>
    <n v="7.0843349167199017E-3"/>
    <n v="5502.82"/>
    <n v="201.54999999999998"/>
    <n v="0"/>
    <n v="40.700000000000003"/>
  </r>
  <r>
    <n v="2005"/>
    <x v="26"/>
    <n v="2001"/>
    <n v="1"/>
    <x v="0"/>
    <s v="US"/>
    <s v="AK"/>
    <n v="3"/>
    <x v="3"/>
    <s v="N"/>
    <n v="2476"/>
    <n v="682"/>
    <n v="655"/>
    <n v="1"/>
    <x v="2634"/>
    <n v="26"/>
    <n v="0"/>
    <n v="26"/>
    <n v="1546"/>
    <n v="1572"/>
    <n v="4"/>
    <n v="0.99463712690667727"/>
    <n v="2.7107418641112435E-3"/>
    <n v="0"/>
    <n v="2.6521312292115407E-3"/>
    <n v="678.81"/>
    <n v="1.85"/>
    <n v="0"/>
    <n v="1.81"/>
  </r>
  <r>
    <n v="2005"/>
    <x v="29"/>
    <n v="2004"/>
    <n v="2"/>
    <x v="1"/>
    <s v="CA"/>
    <s v="BC"/>
    <n v="3"/>
    <x v="0"/>
    <s v="Y"/>
    <n v="1107037"/>
    <n v="292824"/>
    <n v="292824"/>
    <n v="0.58779999999999999"/>
    <x v="2635"/>
    <n v="0"/>
    <n v="0"/>
    <n v="0"/>
    <n v="19088"/>
    <n v="19088"/>
    <n v="1"/>
    <n v="5.8936178743040454E-2"/>
    <n v="0.91990117079732225"/>
    <n v="7.1795934477860077E-3"/>
    <n v="1.3983057011851268E-2"/>
    <n v="17257.95"/>
    <n v="269369.49"/>
    <n v="2102.36"/>
    <n v="4094.5800000000004"/>
  </r>
  <r>
    <n v="2005"/>
    <x v="28"/>
    <n v="2003"/>
    <n v="2"/>
    <x v="1"/>
    <s v="CA"/>
    <s v="BC"/>
    <n v="3"/>
    <x v="1"/>
    <s v="N"/>
    <n v="392272"/>
    <n v="40970"/>
    <n v="40970"/>
    <n v="0.80769999999999997"/>
    <x v="2636"/>
    <n v="0"/>
    <n v="0"/>
    <n v="0"/>
    <n v="33808"/>
    <n v="33808"/>
    <n v="2"/>
    <n v="0.55394137346851546"/>
    <n v="0.34682251072530307"/>
    <n v="9.2019036940147961E-3"/>
    <n v="9.0034212112166515E-2"/>
    <n v="22695.46"/>
    <n v="14209.619999999999"/>
    <n v="377.01"/>
    <n v="3688.7799999999997"/>
  </r>
  <r>
    <n v="2005"/>
    <x v="27"/>
    <n v="2002"/>
    <n v="2"/>
    <x v="1"/>
    <s v="CA"/>
    <s v="BC"/>
    <n v="3"/>
    <x v="2"/>
    <s v="N"/>
    <n v="192206"/>
    <n v="23946"/>
    <n v="22685"/>
    <n v="0.96899999999999997"/>
    <x v="2637"/>
    <n v="1261"/>
    <n v="0"/>
    <n v="1261"/>
    <n v="89190"/>
    <n v="90451"/>
    <n v="3"/>
    <n v="0.36478980461887384"/>
    <n v="0.58684828240250264"/>
    <n v="6.0781248890757877E-3"/>
    <n v="4.2283788089547837E-2"/>
    <n v="8735.4500000000007"/>
    <n v="14052.98"/>
    <n v="145.55000000000001"/>
    <n v="1012.55"/>
  </r>
  <r>
    <n v="2005"/>
    <x v="26"/>
    <n v="2001"/>
    <n v="2"/>
    <x v="1"/>
    <s v="CA"/>
    <s v="BC"/>
    <n v="3"/>
    <x v="3"/>
    <s v="N"/>
    <n v="43940"/>
    <n v="11306"/>
    <n v="10948"/>
    <n v="1"/>
    <x v="2638"/>
    <n v="358"/>
    <n v="0"/>
    <n v="358"/>
    <n v="28238"/>
    <n v="28596"/>
    <n v="4"/>
    <n v="0.28228728602572778"/>
    <n v="0.66929162410397236"/>
    <n v="1.7599950472501182E-4"/>
    <n v="4.8245090365574853E-2"/>
    <n v="3191.78"/>
    <n v="7567.58"/>
    <n v="1.99"/>
    <n v="545.5"/>
  </r>
  <r>
    <n v="2005"/>
    <x v="30"/>
    <n v="2004"/>
    <n v="3"/>
    <x v="2"/>
    <s v="CA"/>
    <s v="FR"/>
    <n v="0"/>
    <x v="4"/>
    <s v="Y"/>
    <n v="542525"/>
    <n v="8923"/>
    <n v="8796"/>
    <n v="0.57669999999999999"/>
    <x v="978"/>
    <n v="0"/>
    <n v="127"/>
    <n v="127"/>
    <n v="8265"/>
    <n v="8392"/>
    <n v="1"/>
    <n v="0.38626840783503358"/>
    <n v="0.30291779804135377"/>
    <n v="0.10223107275052083"/>
    <n v="0.20858272137309197"/>
    <n v="3446.87"/>
    <n v="2703.09"/>
    <n v="912.26"/>
    <n v="1861.2899999999997"/>
  </r>
  <r>
    <n v="2005"/>
    <x v="29"/>
    <n v="2003"/>
    <n v="3"/>
    <x v="2"/>
    <s v="CA"/>
    <s v="FR"/>
    <n v="0"/>
    <x v="0"/>
    <s v="N"/>
    <n v="383406"/>
    <n v="7729"/>
    <n v="7539"/>
    <n v="0.80740000000000001"/>
    <x v="2639"/>
    <n v="0"/>
    <n v="189"/>
    <n v="189"/>
    <n v="37539"/>
    <n v="37728"/>
    <n v="2"/>
    <n v="0.5139718867448525"/>
    <n v="0.17222829567433645"/>
    <n v="5.1116185498321347E-3"/>
    <n v="0.30868819903097888"/>
    <n v="3972.7200000000003"/>
    <n v="1331.23"/>
    <n v="39.51"/>
    <n v="2385.9899999999998"/>
  </r>
  <r>
    <n v="2005"/>
    <x v="28"/>
    <n v="2002"/>
    <n v="3"/>
    <x v="2"/>
    <s v="CA"/>
    <s v="FR"/>
    <n v="0"/>
    <x v="1"/>
    <s v="N"/>
    <n v="191239"/>
    <n v="27365"/>
    <n v="22118"/>
    <n v="0.96860000000000002"/>
    <x v="2640"/>
    <n v="2192"/>
    <n v="3055"/>
    <n v="5247"/>
    <n v="84526"/>
    <n v="89773"/>
    <n v="3"/>
    <n v="0.49522814533683995"/>
    <n v="0.21931529540479"/>
    <n v="6.0329968168146439E-2"/>
    <n v="0.22512659109022359"/>
    <n v="13552.250000000002"/>
    <n v="6001.71"/>
    <n v="1650.97"/>
    <n v="6160.74"/>
  </r>
  <r>
    <n v="2005"/>
    <x v="27"/>
    <n v="2001"/>
    <n v="3"/>
    <x v="2"/>
    <s v="CA"/>
    <s v="FR"/>
    <n v="0"/>
    <x v="2"/>
    <s v="N"/>
    <n v="42311"/>
    <n v="9476"/>
    <n v="8637"/>
    <n v="1"/>
    <x v="1382"/>
    <n v="146"/>
    <n v="692"/>
    <n v="839"/>
    <n v="28602"/>
    <n v="29441"/>
    <n v="4"/>
    <n v="0.3197192773639676"/>
    <n v="0.44829412776446476"/>
    <n v="3.3958111084027909E-2"/>
    <n v="0.19802848378753968"/>
    <n v="3029.9700000000003"/>
    <n v="4248.47"/>
    <n v="321.82"/>
    <n v="1876.71"/>
  </r>
  <r>
    <n v="2005"/>
    <x v="30"/>
    <n v="2004"/>
    <n v="4"/>
    <x v="3"/>
    <s v="CA"/>
    <s v="FR"/>
    <n v="0"/>
    <x v="4"/>
    <s v="Y"/>
    <n v="823756"/>
    <n v="53820"/>
    <n v="31404"/>
    <n v="0.67179999999999995"/>
    <x v="2641"/>
    <n v="0"/>
    <n v="22415"/>
    <n v="22415"/>
    <n v="51918"/>
    <n v="74333"/>
    <n v="1"/>
    <n v="9.7242717349821761E-2"/>
    <n v="0.15863358824296669"/>
    <n v="2.5736533261192136E-2"/>
    <n v="0.71838716114601942"/>
    <n v="5233.6400000000003"/>
    <n v="8537.7200000000012"/>
    <n v="1385.15"/>
    <n v="38663.870000000003"/>
  </r>
  <r>
    <n v="2005"/>
    <x v="29"/>
    <n v="2003"/>
    <n v="4"/>
    <x v="3"/>
    <s v="CA"/>
    <s v="FR"/>
    <n v="0"/>
    <x v="0"/>
    <s v="N"/>
    <n v="246413"/>
    <n v="45551"/>
    <n v="36318"/>
    <n v="0.85409999999999997"/>
    <x v="2642"/>
    <n v="0"/>
    <n v="9232"/>
    <n v="9232"/>
    <n v="29358"/>
    <n v="38590"/>
    <n v="2"/>
    <n v="4.2588531637894306E-2"/>
    <n v="2.4773864503768617E-2"/>
    <n v="0.28469747139649138"/>
    <n v="0.64794013246184579"/>
    <n v="1939.96"/>
    <n v="1128.48"/>
    <n v="12968.32"/>
    <n v="29514.47"/>
  </r>
  <r>
    <n v="2005"/>
    <x v="28"/>
    <n v="2002"/>
    <n v="4"/>
    <x v="3"/>
    <s v="CA"/>
    <s v="FR"/>
    <n v="0"/>
    <x v="1"/>
    <s v="N"/>
    <n v="128752"/>
    <n v="27227"/>
    <n v="26020"/>
    <n v="0.99390000000000001"/>
    <x v="1116"/>
    <n v="168"/>
    <n v="1038"/>
    <n v="1206"/>
    <n v="71047"/>
    <n v="72253"/>
    <n v="3"/>
    <n v="1.4098944562441674E-2"/>
    <n v="2.5489972112825349E-2"/>
    <n v="0.33116616723416747"/>
    <n v="0.62924491609056554"/>
    <n v="383.88"/>
    <n v="694.03"/>
    <n v="9016.85"/>
    <n v="17132.809999999998"/>
  </r>
  <r>
    <n v="2005"/>
    <x v="27"/>
    <n v="2001"/>
    <n v="4"/>
    <x v="3"/>
    <s v="CA"/>
    <s v="FR"/>
    <n v="0"/>
    <x v="2"/>
    <s v="N"/>
    <n v="28586"/>
    <n v="489"/>
    <n v="380"/>
    <n v="1"/>
    <x v="2643"/>
    <n v="2"/>
    <n v="106"/>
    <n v="109"/>
    <n v="25238"/>
    <n v="25347"/>
    <n v="4"/>
    <n v="7.3374619330839825E-3"/>
    <n v="0.11008236760888671"/>
    <n v="0.11735851370408977"/>
    <n v="0.76522165675393949"/>
    <n v="3.59"/>
    <n v="53.86"/>
    <n v="57.42"/>
    <n v="374.4"/>
  </r>
  <r>
    <n v="2005"/>
    <x v="30"/>
    <n v="2004"/>
    <n v="5"/>
    <x v="4"/>
    <s v="CA"/>
    <s v="WC"/>
    <n v="1"/>
    <x v="4"/>
    <s v="Y"/>
    <n v="858319"/>
    <n v="16178"/>
    <n v="15673"/>
    <n v="0.58069999999999999"/>
    <x v="2644"/>
    <n v="0"/>
    <n v="505"/>
    <n v="505"/>
    <n v="5286"/>
    <n v="5791"/>
    <n v="1"/>
    <n v="0.35072016594443017"/>
    <n v="0.4297792620145609"/>
    <n v="0"/>
    <n v="0.21950057204100892"/>
    <n v="5674.27"/>
    <n v="6953.36"/>
    <n v="0"/>
    <n v="3551.2799999999997"/>
  </r>
  <r>
    <n v="2005"/>
    <x v="29"/>
    <n v="2003"/>
    <n v="5"/>
    <x v="4"/>
    <s v="CA"/>
    <s v="WC"/>
    <n v="1"/>
    <x v="0"/>
    <s v="N"/>
    <n v="298135"/>
    <n v="17347"/>
    <n v="15598"/>
    <n v="0.80759999999999998"/>
    <x v="2645"/>
    <n v="0"/>
    <n v="1749"/>
    <n v="1749"/>
    <n v="21596"/>
    <n v="23345"/>
    <n v="2"/>
    <n v="0.52552160105424139"/>
    <n v="0.31466466671316823"/>
    <n v="0"/>
    <n v="0.15981373223259027"/>
    <n v="9116.26"/>
    <n v="5458.51"/>
    <n v="0"/>
    <n v="2772.3"/>
  </r>
  <r>
    <n v="2005"/>
    <x v="28"/>
    <n v="2002"/>
    <n v="5"/>
    <x v="4"/>
    <s v="CA"/>
    <s v="WC"/>
    <n v="1"/>
    <x v="1"/>
    <s v="N"/>
    <n v="238291"/>
    <n v="60985"/>
    <n v="40608"/>
    <n v="0.97470000000000001"/>
    <x v="2646"/>
    <n v="3177"/>
    <n v="17199"/>
    <n v="20377"/>
    <n v="91675"/>
    <n v="112052"/>
    <n v="3"/>
    <n v="0.52415425588258524"/>
    <n v="0.17040763821956334"/>
    <n v="0"/>
    <n v="0.30543810589785114"/>
    <n v="31966.04"/>
    <n v="10392.469999999999"/>
    <n v="0"/>
    <n v="18627.43"/>
  </r>
  <r>
    <n v="2005"/>
    <x v="27"/>
    <n v="2001"/>
    <n v="5"/>
    <x v="4"/>
    <s v="CA"/>
    <s v="WC"/>
    <n v="1"/>
    <x v="2"/>
    <s v="N"/>
    <n v="33158"/>
    <n v="14686"/>
    <n v="8667"/>
    <n v="1"/>
    <x v="2647"/>
    <n v="679"/>
    <n v="5339"/>
    <n v="6018"/>
    <n v="15155"/>
    <n v="21173"/>
    <n v="4"/>
    <n v="0.47178925335368826"/>
    <n v="0.14288846505566161"/>
    <n v="0"/>
    <n v="0.38532228159065018"/>
    <n v="6928.73"/>
    <n v="2098.4699999999998"/>
    <n v="0"/>
    <n v="5658.869999999999"/>
  </r>
  <r>
    <n v="2005"/>
    <x v="30"/>
    <n v="2004"/>
    <n v="6"/>
    <x v="5"/>
    <s v="CA"/>
    <s v="WC"/>
    <n v="0"/>
    <x v="4"/>
    <s v="Y"/>
    <n v="100618"/>
    <n v="1893"/>
    <n v="1837"/>
    <n v="0.58069999999999999"/>
    <x v="2098"/>
    <n v="0"/>
    <n v="56"/>
    <n v="56"/>
    <n v="622"/>
    <n v="678"/>
    <n v="1"/>
    <n v="0.35126129408720541"/>
    <n v="0.4304453210398746"/>
    <n v="0"/>
    <n v="0.21829338487292005"/>
    <n v="665.18000000000006"/>
    <n v="815.13000000000011"/>
    <n v="0"/>
    <n v="413.38"/>
  </r>
  <r>
    <n v="2005"/>
    <x v="29"/>
    <n v="2003"/>
    <n v="6"/>
    <x v="5"/>
    <s v="CA"/>
    <s v="WC"/>
    <n v="0"/>
    <x v="0"/>
    <s v="N"/>
    <n v="40473"/>
    <n v="2291"/>
    <n v="2117"/>
    <n v="0.80759999999999998"/>
    <x v="2156"/>
    <n v="0"/>
    <n v="174"/>
    <n v="174"/>
    <n v="2994"/>
    <n v="3168"/>
    <n v="2"/>
    <n v="0.53995977189530231"/>
    <n v="0.32331702975221766"/>
    <n v="0"/>
    <n v="0.13672319835248026"/>
    <n v="1237.55"/>
    <n v="741.02"/>
    <n v="0"/>
    <n v="313.36"/>
  </r>
  <r>
    <n v="2005"/>
    <x v="28"/>
    <n v="2002"/>
    <n v="6"/>
    <x v="5"/>
    <s v="CA"/>
    <s v="WC"/>
    <n v="0"/>
    <x v="1"/>
    <s v="N"/>
    <n v="18916"/>
    <n v="4498"/>
    <n v="3223"/>
    <n v="0.97470000000000001"/>
    <x v="2648"/>
    <n v="252"/>
    <n v="1022"/>
    <n v="1274"/>
    <n v="7620"/>
    <n v="8894"/>
    <n v="3"/>
    <n v="0.56412468126068482"/>
    <n v="0.18340265751335535"/>
    <n v="0"/>
    <n v="0.25247266122595974"/>
    <n v="2537.54"/>
    <n v="824.98"/>
    <n v="0"/>
    <n v="1135.67"/>
  </r>
  <r>
    <n v="2005"/>
    <x v="27"/>
    <n v="2001"/>
    <n v="6"/>
    <x v="5"/>
    <s v="CA"/>
    <s v="WC"/>
    <n v="0"/>
    <x v="2"/>
    <s v="N"/>
    <n v="1342"/>
    <n v="537"/>
    <n v="350"/>
    <n v="1"/>
    <x v="2649"/>
    <n v="27"/>
    <n v="159"/>
    <n v="186"/>
    <n v="670"/>
    <n v="856"/>
    <n v="4"/>
    <n v="0.52160246991649151"/>
    <n v="0.15797794186024885"/>
    <n v="0"/>
    <n v="0.32041958822325961"/>
    <n v="280.45"/>
    <n v="84.94"/>
    <n v="0"/>
    <n v="172.27999999999997"/>
  </r>
  <r>
    <n v="2005"/>
    <x v="30"/>
    <n v="2004"/>
    <n v="7"/>
    <x v="6"/>
    <s v="CA"/>
    <s v="GS"/>
    <n v="0"/>
    <x v="4"/>
    <s v="Y"/>
    <n v="176916"/>
    <n v="7936"/>
    <n v="7936"/>
    <n v="0.51970000000000005"/>
    <x v="2650"/>
    <n v="0"/>
    <n v="0"/>
    <n v="0"/>
    <n v="43"/>
    <n v="43"/>
    <n v="1"/>
    <n v="0.14506707189532603"/>
    <n v="0.67200797352909303"/>
    <n v="3.7484911028620539E-2"/>
    <n v="0.14544004354696041"/>
    <n v="1151.29"/>
    <n v="5333.23"/>
    <n v="297.49"/>
    <n v="1154.25"/>
  </r>
  <r>
    <n v="2005"/>
    <x v="29"/>
    <n v="2003"/>
    <n v="7"/>
    <x v="6"/>
    <s v="CA"/>
    <s v="GS"/>
    <n v="0"/>
    <x v="0"/>
    <s v="N"/>
    <n v="143127"/>
    <n v="11437"/>
    <n v="11437"/>
    <n v="0.74219999999999997"/>
    <x v="1702"/>
    <n v="0"/>
    <n v="0"/>
    <n v="0"/>
    <n v="846"/>
    <n v="846"/>
    <n v="2"/>
    <n v="0.20619796921473621"/>
    <n v="0.66510840238714308"/>
    <n v="1.2895678767330481E-3"/>
    <n v="0.12740406052138761"/>
    <n v="2358.48"/>
    <n v="7607.47"/>
    <n v="14.75"/>
    <n v="1457.2400000000002"/>
  </r>
  <r>
    <n v="2005"/>
    <x v="28"/>
    <n v="2002"/>
    <n v="7"/>
    <x v="6"/>
    <s v="CA"/>
    <s v="GS"/>
    <n v="0"/>
    <x v="1"/>
    <s v="N"/>
    <n v="92167"/>
    <n v="18554"/>
    <n v="17385"/>
    <n v="0.92459999999999998"/>
    <x v="2651"/>
    <n v="1169"/>
    <n v="0"/>
    <n v="1169"/>
    <n v="12685"/>
    <n v="13854"/>
    <n v="3"/>
    <n v="0.53594441881421628"/>
    <n v="0.33573293350177424"/>
    <n v="4.1677266083447236E-3"/>
    <n v="0.12415492107566475"/>
    <n v="9944.17"/>
    <n v="6229.35"/>
    <n v="77.33"/>
    <n v="2303.63"/>
  </r>
  <r>
    <n v="2005"/>
    <x v="27"/>
    <n v="2001"/>
    <n v="7"/>
    <x v="6"/>
    <s v="CA"/>
    <s v="GS"/>
    <n v="0"/>
    <x v="2"/>
    <s v="N"/>
    <n v="37713"/>
    <n v="17819"/>
    <n v="17158"/>
    <n v="1"/>
    <x v="2652"/>
    <n v="661"/>
    <n v="0"/>
    <n v="661"/>
    <n v="16122"/>
    <n v="16783"/>
    <n v="4"/>
    <n v="0.33120943330366537"/>
    <n v="0.5361594260643725"/>
    <n v="8.36839807356244E-3"/>
    <n v="0.12426274255839978"/>
    <n v="5901.96"/>
    <n v="9554.0499999999993"/>
    <n v="149.12"/>
    <n v="2214.29"/>
  </r>
  <r>
    <n v="2005"/>
    <x v="30"/>
    <n v="2004"/>
    <n v="8"/>
    <x v="7"/>
    <s v="CA"/>
    <s v="GS"/>
    <n v="0"/>
    <x v="4"/>
    <s v="Y"/>
    <n v="28854"/>
    <n v="2299"/>
    <n v="2299"/>
    <n v="0.60340000000000005"/>
    <x v="2653"/>
    <n v="0"/>
    <n v="0"/>
    <n v="0"/>
    <n v="557"/>
    <n v="557"/>
    <n v="1"/>
    <n v="8.1655461527088025E-2"/>
    <n v="0.19999217234751299"/>
    <n v="2.2704540908181636E-2"/>
    <n v="0.69564782521721735"/>
    <n v="187.76999999999998"/>
    <n v="459.89"/>
    <n v="52.21"/>
    <n v="1599.67"/>
  </r>
  <r>
    <n v="2005"/>
    <x v="29"/>
    <n v="2003"/>
    <n v="8"/>
    <x v="7"/>
    <s v="CA"/>
    <s v="GS"/>
    <n v="0"/>
    <x v="0"/>
    <s v="N"/>
    <n v="11684"/>
    <n v="1880"/>
    <n v="1880"/>
    <n v="0.84009999999999996"/>
    <x v="2654"/>
    <n v="0"/>
    <n v="0"/>
    <n v="0"/>
    <n v="1417"/>
    <n v="1417"/>
    <n v="2"/>
    <n v="6.4873316740059972E-2"/>
    <n v="0.1692992533026996"/>
    <n v="5.6294807156380966E-2"/>
    <n v="0.70953262280085927"/>
    <n v="121.97999999999999"/>
    <n v="318.33000000000004"/>
    <n v="105.85000000000001"/>
    <n v="1334.12"/>
  </r>
  <r>
    <n v="2005"/>
    <x v="28"/>
    <n v="2002"/>
    <n v="8"/>
    <x v="7"/>
    <s v="CA"/>
    <s v="GS"/>
    <n v="0"/>
    <x v="1"/>
    <s v="N"/>
    <n v="6157"/>
    <n v="1786"/>
    <n v="1669"/>
    <n v="0.99209999999999998"/>
    <x v="2655"/>
    <n v="116"/>
    <n v="0"/>
    <n v="116"/>
    <n v="2881"/>
    <n v="2997"/>
    <n v="3"/>
    <n v="0.11894537045850292"/>
    <n v="0.21008045777506537"/>
    <n v="3.0425020856312601E-2"/>
    <n v="0.64054915091011899"/>
    <n v="212.44"/>
    <n v="375.21000000000004"/>
    <n v="54.34"/>
    <n v="1144.04"/>
  </r>
  <r>
    <n v="2005"/>
    <x v="27"/>
    <n v="2001"/>
    <n v="8"/>
    <x v="7"/>
    <s v="CA"/>
    <s v="GS"/>
    <n v="0"/>
    <x v="2"/>
    <s v="N"/>
    <n v="323"/>
    <n v="106"/>
    <n v="95"/>
    <n v="1"/>
    <x v="1876"/>
    <n v="11"/>
    <n v="0"/>
    <n v="11"/>
    <n v="184"/>
    <n v="195"/>
    <n v="4"/>
    <n v="8.3341154387611457E-2"/>
    <n v="0.40534960112623181"/>
    <n v="9.3852651337400283E-5"/>
    <n v="0.51121539183481934"/>
    <n v="8.8800000000000008"/>
    <n v="43.19"/>
    <n v="0.01"/>
    <n v="54.47"/>
  </r>
  <r>
    <n v="2005"/>
    <x v="30"/>
    <n v="2004"/>
    <n v="9"/>
    <x v="8"/>
    <s v="CA"/>
    <s v="GS"/>
    <n v="1"/>
    <x v="4"/>
    <s v="Y"/>
    <n v="140629"/>
    <n v="11207"/>
    <n v="11207"/>
    <n v="0.62690000000000001"/>
    <x v="2656"/>
    <n v="0"/>
    <n v="0"/>
    <n v="0"/>
    <n v="3592"/>
    <n v="3592"/>
    <n v="1"/>
    <n v="8.1657345377842347E-2"/>
    <n v="0.1999916126246061"/>
    <n v="2.2705695920166465E-2"/>
    <n v="0.69564534607738526"/>
    <n v="915.16"/>
    <n v="2241.37"/>
    <n v="254.46999999999997"/>
    <n v="7796.32"/>
  </r>
  <r>
    <n v="2005"/>
    <x v="29"/>
    <n v="2003"/>
    <n v="9"/>
    <x v="8"/>
    <s v="CA"/>
    <s v="GS"/>
    <n v="1"/>
    <x v="0"/>
    <s v="N"/>
    <n v="50405"/>
    <n v="8111"/>
    <n v="8111"/>
    <n v="0.87350000000000005"/>
    <x v="2657"/>
    <n v="0"/>
    <n v="0"/>
    <n v="0"/>
    <n v="10257"/>
    <n v="10257"/>
    <n v="2"/>
    <n v="6.4885129171125239E-2"/>
    <n v="0.16929824993959358"/>
    <n v="5.6293856296814986E-2"/>
    <n v="0.70952276459246622"/>
    <n v="526.33000000000004"/>
    <n v="1373.3000000000002"/>
    <n v="456.64000000000004"/>
    <n v="5755.45"/>
  </r>
  <r>
    <n v="2005"/>
    <x v="28"/>
    <n v="2002"/>
    <n v="9"/>
    <x v="8"/>
    <s v="CA"/>
    <s v="GS"/>
    <n v="1"/>
    <x v="1"/>
    <s v="N"/>
    <n v="32950"/>
    <n v="9416"/>
    <n v="8935"/>
    <n v="0.97109999999999996"/>
    <x v="2658"/>
    <n v="481"/>
    <n v="0"/>
    <n v="481"/>
    <n v="11908"/>
    <n v="12389"/>
    <n v="3"/>
    <n v="0.11037336995134943"/>
    <n v="0.21324047140385699"/>
    <n v="3.0882113989505241E-2"/>
    <n v="0.64550404465528821"/>
    <n v="1039.29"/>
    <n v="2007.9"/>
    <n v="290.79000000000002"/>
    <n v="6078.15"/>
  </r>
  <r>
    <n v="2005"/>
    <x v="27"/>
    <n v="2001"/>
    <n v="9"/>
    <x v="8"/>
    <s v="CA"/>
    <s v="GS"/>
    <n v="1"/>
    <x v="2"/>
    <s v="N"/>
    <n v="1479"/>
    <n v="487"/>
    <n v="435"/>
    <n v="1"/>
    <x v="2659"/>
    <n v="52"/>
    <n v="0"/>
    <n v="52"/>
    <n v="843"/>
    <n v="895"/>
    <n v="4"/>
    <n v="8.3360682638660977E-2"/>
    <n v="0.40521414506071551"/>
    <n v="1.4358385297013457E-4"/>
    <n v="0.51128158844765348"/>
    <n v="40.64"/>
    <n v="197.55"/>
    <n v="7.0000000000000007E-2"/>
    <n v="249.26"/>
  </r>
  <r>
    <n v="2005"/>
    <x v="30"/>
    <n v="2004"/>
    <n v="10"/>
    <x v="9"/>
    <s v="US"/>
    <s v="PS"/>
    <n v="1"/>
    <x v="4"/>
    <s v="Y"/>
    <n v="146286"/>
    <n v="5203"/>
    <n v="5056"/>
    <n v="0.57550000000000001"/>
    <x v="2660"/>
    <n v="0"/>
    <n v="146"/>
    <n v="146"/>
    <n v="298"/>
    <n v="444"/>
    <n v="1"/>
    <n v="0.18293535952158596"/>
    <n v="0.38118435161591596"/>
    <n v="4.7268758191035133E-2"/>
    <n v="0.3886115306714632"/>
    <n v="951.97"/>
    <n v="1983.6299999999999"/>
    <n v="245.98000000000002"/>
    <n v="2022.28"/>
  </r>
  <r>
    <n v="2005"/>
    <x v="29"/>
    <n v="2003"/>
    <n v="10"/>
    <x v="9"/>
    <s v="US"/>
    <s v="PS"/>
    <n v="1"/>
    <x v="0"/>
    <s v="N"/>
    <n v="77676"/>
    <n v="8765"/>
    <n v="5441"/>
    <n v="0.81889999999999996"/>
    <x v="2661"/>
    <n v="0"/>
    <n v="3323"/>
    <n v="3323"/>
    <n v="3521"/>
    <n v="6844"/>
    <n v="2"/>
    <n v="7.7434620259590914E-2"/>
    <n v="8.2756724504382609E-2"/>
    <n v="0.16735935783364689"/>
    <n v="0.67244929740237958"/>
    <n v="678.74"/>
    <n v="725.39"/>
    <n v="1466.96"/>
    <n v="5894.24"/>
  </r>
  <r>
    <n v="2005"/>
    <x v="28"/>
    <n v="2002"/>
    <n v="10"/>
    <x v="9"/>
    <s v="US"/>
    <s v="PS"/>
    <n v="1"/>
    <x v="1"/>
    <s v="N"/>
    <n v="27044"/>
    <n v="15034"/>
    <n v="4299"/>
    <n v="0.98680000000000001"/>
    <x v="2662"/>
    <n v="41"/>
    <n v="10693"/>
    <n v="10735"/>
    <n v="4317"/>
    <n v="15052"/>
    <n v="3"/>
    <n v="2.3898017389083399E-3"/>
    <n v="3.818494790724403E-3"/>
    <n v="9.4612337309906647E-2"/>
    <n v="0.89917936616046046"/>
    <n v="35.93"/>
    <n v="57.410000000000004"/>
    <n v="1422.4699999999998"/>
    <n v="13518.91"/>
  </r>
  <r>
    <n v="2005"/>
    <x v="27"/>
    <n v="2001"/>
    <n v="10"/>
    <x v="9"/>
    <s v="US"/>
    <s v="PS"/>
    <n v="1"/>
    <x v="2"/>
    <s v="N"/>
    <n v="2395"/>
    <n v="1932"/>
    <n v="231"/>
    <n v="1"/>
    <x v="2157"/>
    <n v="0"/>
    <n v="1700"/>
    <n v="1700"/>
    <n v="222"/>
    <n v="1922"/>
    <n v="4"/>
    <n v="1.5521121659725276E-4"/>
    <n v="1.3451638771761908E-4"/>
    <n v="4.7799881004733945E-2"/>
    <n v="0.95191039139095113"/>
    <n v="0.3"/>
    <n v="0.26"/>
    <n v="92.39"/>
    <n v="1839.8999999999999"/>
  </r>
  <r>
    <n v="2005"/>
    <x v="30"/>
    <n v="2004"/>
    <n v="11"/>
    <x v="10"/>
    <s v="US"/>
    <s v="PS"/>
    <n v="1"/>
    <x v="4"/>
    <s v="Y"/>
    <n v="656258"/>
    <n v="19624"/>
    <n v="15587"/>
    <n v="0.57620000000000005"/>
    <x v="2663"/>
    <n v="0"/>
    <n v="4036"/>
    <n v="4036"/>
    <n v="1677"/>
    <n v="5713"/>
    <n v="1"/>
    <n v="0.21762274009780783"/>
    <n v="0.26907913141892731"/>
    <n v="7.5167433662230138E-2"/>
    <n v="0.43813069482103456"/>
    <n v="4270.67"/>
    <n v="5280.46"/>
    <n v="1475.1000000000001"/>
    <n v="8597.9599999999991"/>
  </r>
  <r>
    <n v="2005"/>
    <x v="29"/>
    <n v="2003"/>
    <n v="11"/>
    <x v="10"/>
    <s v="US"/>
    <s v="PS"/>
    <n v="1"/>
    <x v="0"/>
    <s v="N"/>
    <n v="334899"/>
    <n v="36017"/>
    <n v="24581"/>
    <n v="0.81389999999999996"/>
    <x v="2664"/>
    <n v="0"/>
    <n v="11435"/>
    <n v="11435"/>
    <n v="17058"/>
    <n v="28493"/>
    <n v="2"/>
    <n v="7.9048094478674766E-2"/>
    <n v="4.1657874629623871E-2"/>
    <n v="0.22090298477626394"/>
    <n v="0.65839104611543753"/>
    <n v="2847.1099999999997"/>
    <n v="1500.41"/>
    <n v="7956.3600000000006"/>
    <n v="23713.560000000005"/>
  </r>
  <r>
    <n v="2005"/>
    <x v="28"/>
    <n v="2002"/>
    <n v="11"/>
    <x v="10"/>
    <s v="US"/>
    <s v="PS"/>
    <n v="1"/>
    <x v="1"/>
    <s v="N"/>
    <n v="150237"/>
    <n v="51072"/>
    <n v="17322"/>
    <n v="0.98080000000000001"/>
    <x v="2665"/>
    <n v="61"/>
    <n v="33689"/>
    <n v="33750"/>
    <n v="49396"/>
    <n v="83146"/>
    <n v="3"/>
    <n v="1.0831788806649017E-2"/>
    <n v="2.4752696248219699E-2"/>
    <n v="0.15587234070881537"/>
    <n v="0.80854317423631594"/>
    <n v="553.21"/>
    <n v="1264.19"/>
    <n v="7960.84"/>
    <n v="41294.58"/>
  </r>
  <r>
    <n v="2005"/>
    <x v="27"/>
    <n v="2001"/>
    <n v="11"/>
    <x v="10"/>
    <s v="US"/>
    <s v="PS"/>
    <n v="1"/>
    <x v="2"/>
    <s v="N"/>
    <n v="18045"/>
    <n v="9334"/>
    <n v="1949"/>
    <n v="1"/>
    <x v="2666"/>
    <n v="9"/>
    <n v="7375"/>
    <n v="7384"/>
    <n v="6905"/>
    <n v="14289"/>
    <n v="4"/>
    <n v="2.43184148250199E-4"/>
    <n v="2.0890268241757182E-4"/>
    <n v="0.12715531325225052"/>
    <n v="0.87239259991708173"/>
    <n v="2.27"/>
    <n v="1.95"/>
    <n v="1186.9299999999998"/>
    <n v="8143.34"/>
  </r>
  <r>
    <n v="2005"/>
    <x v="30"/>
    <n v="2004"/>
    <n v="12"/>
    <x v="11"/>
    <s v="US"/>
    <s v="PS"/>
    <n v="0"/>
    <x v="4"/>
    <s v="Y"/>
    <n v="78582"/>
    <n v="2208"/>
    <n v="1869"/>
    <n v="0.57789999999999997"/>
    <x v="2667"/>
    <n v="0"/>
    <n v="339"/>
    <n v="339"/>
    <n v="418"/>
    <n v="757"/>
    <n v="1"/>
    <n v="0.23151728072002248"/>
    <n v="0.28626144276129339"/>
    <n v="7.7810776794849754E-2"/>
    <n v="0.40441049972383447"/>
    <n v="511.38"/>
    <n v="632.29999999999995"/>
    <n v="171.87"/>
    <n v="893.27"/>
  </r>
  <r>
    <n v="2005"/>
    <x v="29"/>
    <n v="2003"/>
    <n v="12"/>
    <x v="11"/>
    <s v="US"/>
    <s v="PS"/>
    <n v="0"/>
    <x v="0"/>
    <s v="N"/>
    <n v="39492"/>
    <n v="3739"/>
    <n v="2916"/>
    <n v="0.81530000000000002"/>
    <x v="1235"/>
    <n v="0"/>
    <n v="823"/>
    <n v="823"/>
    <n v="2704"/>
    <n v="3527"/>
    <n v="2"/>
    <n v="8.9842151847622925E-2"/>
    <n v="4.7528257840932488E-2"/>
    <n v="0.24877061344984983"/>
    <n v="0.61385897686159474"/>
    <n v="335.98"/>
    <n v="177.74"/>
    <n v="930.31999999999994"/>
    <n v="2295.63"/>
  </r>
  <r>
    <n v="2005"/>
    <x v="28"/>
    <n v="2002"/>
    <n v="12"/>
    <x v="11"/>
    <s v="US"/>
    <s v="PS"/>
    <n v="0"/>
    <x v="1"/>
    <s v="N"/>
    <n v="19093"/>
    <n v="4415"/>
    <n v="2207"/>
    <n v="0.98080000000000001"/>
    <x v="2668"/>
    <n v="8"/>
    <n v="2199"/>
    <n v="2207"/>
    <n v="8343"/>
    <n v="10550"/>
    <n v="3"/>
    <n v="1.5950917466515079E-2"/>
    <n v="3.2300438010427097E-2"/>
    <n v="0.236874408323557"/>
    <n v="0.71487423619950086"/>
    <n v="70.430000000000007"/>
    <n v="142.62"/>
    <n v="1045.9000000000001"/>
    <n v="3156.4700000000003"/>
  </r>
  <r>
    <n v="2005"/>
    <x v="27"/>
    <n v="2001"/>
    <n v="12"/>
    <x v="11"/>
    <s v="US"/>
    <s v="PS"/>
    <n v="0"/>
    <x v="2"/>
    <s v="N"/>
    <n v="3459"/>
    <n v="1146"/>
    <n v="371"/>
    <n v="1"/>
    <x v="815"/>
    <n v="1"/>
    <n v="773"/>
    <n v="775"/>
    <n v="1965"/>
    <n v="2740"/>
    <n v="4"/>
    <n v="3.7497928893462281E-4"/>
    <n v="3.2265659745537309E-4"/>
    <n v="0.20573282289640979"/>
    <n v="0.79356954121720025"/>
    <n v="0.43"/>
    <n v="0.37"/>
    <n v="235.92000000000002"/>
    <n v="910.01"/>
  </r>
  <r>
    <n v="2005"/>
    <x v="30"/>
    <n v="2004"/>
    <n v="13"/>
    <x v="12"/>
    <s v="US"/>
    <s v="PS"/>
    <n v="1"/>
    <x v="4"/>
    <s v="Y"/>
    <n v="175165"/>
    <n v="4981"/>
    <n v="4319"/>
    <n v="0.57210000000000005"/>
    <x v="2669"/>
    <n v="0"/>
    <n v="662"/>
    <n v="662"/>
    <n v="1837"/>
    <n v="2499"/>
    <n v="1"/>
    <n v="0.22339607643189363"/>
    <n v="0.28292406793678454"/>
    <n v="6.2787929397453479E-2"/>
    <n v="0.43089192623386841"/>
    <n v="1112.8900000000001"/>
    <n v="1409.44"/>
    <n v="312.79000000000002"/>
    <n v="2146.5699999999997"/>
  </r>
  <r>
    <n v="2005"/>
    <x v="29"/>
    <n v="2003"/>
    <n v="13"/>
    <x v="12"/>
    <s v="US"/>
    <s v="PS"/>
    <n v="1"/>
    <x v="0"/>
    <s v="N"/>
    <n v="88336"/>
    <n v="11754"/>
    <n v="8428"/>
    <n v="0.80179999999999996"/>
    <x v="2670"/>
    <n v="0"/>
    <n v="3325"/>
    <n v="3325"/>
    <n v="3659"/>
    <n v="6984"/>
    <n v="2"/>
    <n v="5.909537563648274E-2"/>
    <n v="9.0513482586853045E-2"/>
    <n v="8.3058179946486524E-2"/>
    <n v="0.76733296183017763"/>
    <n v="694.61"/>
    <n v="1063.9000000000001"/>
    <n v="976.27"/>
    <n v="9019.27"/>
  </r>
  <r>
    <n v="2005"/>
    <x v="28"/>
    <n v="2002"/>
    <n v="13"/>
    <x v="12"/>
    <s v="US"/>
    <s v="PS"/>
    <n v="1"/>
    <x v="1"/>
    <s v="N"/>
    <n v="38389"/>
    <n v="13440"/>
    <n v="6180"/>
    <n v="0.96499999999999997"/>
    <x v="2671"/>
    <n v="207"/>
    <n v="7051"/>
    <n v="7259"/>
    <n v="8674"/>
    <n v="15933"/>
    <n v="3"/>
    <n v="9.4174037072889075E-3"/>
    <n v="3.3695659452634336E-2"/>
    <n v="0.1672245779579033"/>
    <n v="0.7896623588821734"/>
    <n v="126.57"/>
    <n v="452.87"/>
    <n v="2247.5"/>
    <n v="10613.07"/>
  </r>
  <r>
    <n v="2005"/>
    <x v="27"/>
    <n v="2001"/>
    <n v="13"/>
    <x v="12"/>
    <s v="US"/>
    <s v="PS"/>
    <n v="1"/>
    <x v="2"/>
    <s v="N"/>
    <n v="5888"/>
    <n v="2902"/>
    <n v="910"/>
    <n v="1"/>
    <x v="2672"/>
    <n v="39"/>
    <n v="1951"/>
    <n v="1991"/>
    <n v="2396"/>
    <n v="4387"/>
    <n v="4"/>
    <n v="1.0356945975744209E-2"/>
    <n v="9.6092888643880912E-3"/>
    <n v="3.8798925027563387E-2"/>
    <n v="0.9412348401323043"/>
    <n v="30.06"/>
    <n v="27.89"/>
    <n v="112.61"/>
    <n v="2731.8400000000006"/>
  </r>
  <r>
    <n v="2005"/>
    <x v="29"/>
    <n v="2004"/>
    <n v="14"/>
    <x v="13"/>
    <s v="US"/>
    <s v="PS"/>
    <n v="3"/>
    <x v="0"/>
    <s v="Y"/>
    <n v="6042"/>
    <n v="231"/>
    <n v="216"/>
    <n v="0.61870000000000003"/>
    <x v="2082"/>
    <n v="0"/>
    <n v="14"/>
    <n v="14"/>
    <n v="78"/>
    <n v="92"/>
    <n v="1"/>
    <n v="0"/>
    <n v="7.0244365771522321E-2"/>
    <n v="4.3864951213194024E-2"/>
    <n v="0.88589068301528373"/>
    <n v="0"/>
    <n v="16.27"/>
    <n v="10.16"/>
    <n v="205.19000000000003"/>
  </r>
  <r>
    <n v="2005"/>
    <x v="28"/>
    <n v="2003"/>
    <n v="14"/>
    <x v="13"/>
    <s v="US"/>
    <s v="PS"/>
    <n v="3"/>
    <x v="1"/>
    <s v="N"/>
    <n v="3866"/>
    <n v="372"/>
    <n v="362"/>
    <n v="0.86860000000000004"/>
    <x v="2673"/>
    <n v="0"/>
    <n v="10"/>
    <n v="10"/>
    <n v="850"/>
    <n v="860"/>
    <n v="2"/>
    <n v="0"/>
    <n v="3.604232690551646E-2"/>
    <n v="0.34908954181661916"/>
    <n v="0.61486813127786422"/>
    <n v="0"/>
    <n v="13.42"/>
    <n v="129.97999999999999"/>
    <n v="228.94"/>
  </r>
  <r>
    <n v="2005"/>
    <x v="27"/>
    <n v="2002"/>
    <n v="14"/>
    <x v="13"/>
    <s v="US"/>
    <s v="PS"/>
    <n v="3"/>
    <x v="2"/>
    <s v="N"/>
    <n v="1630"/>
    <n v="191"/>
    <n v="191"/>
    <n v="0.99050000000000005"/>
    <x v="2674"/>
    <n v="0"/>
    <n v="0"/>
    <n v="0"/>
    <n v="1007"/>
    <n v="1007"/>
    <n v="3"/>
    <n v="0"/>
    <n v="0.12289219524928217"/>
    <n v="1.5661707126076742E-4"/>
    <n v="0.87695118767945712"/>
    <n v="0"/>
    <n v="23.54"/>
    <n v="0.03"/>
    <n v="167.98"/>
  </r>
  <r>
    <n v="2005"/>
    <x v="26"/>
    <n v="2001"/>
    <n v="14"/>
    <x v="13"/>
    <s v="US"/>
    <s v="PS"/>
    <n v="3"/>
    <x v="3"/>
    <s v="N"/>
    <n v="128"/>
    <n v="85"/>
    <n v="85"/>
    <n v="1"/>
    <x v="1738"/>
    <n v="0"/>
    <n v="0"/>
    <n v="0"/>
    <n v="29"/>
    <n v="29"/>
    <n v="4"/>
    <n v="0"/>
    <n v="1.1732957878681217E-4"/>
    <n v="1.1732957878681217E-4"/>
    <n v="0.99976534084242641"/>
    <n v="0"/>
    <n v="0.01"/>
    <n v="0.01"/>
    <n v="85.21"/>
  </r>
  <r>
    <n v="2005"/>
    <x v="30"/>
    <n v="2004"/>
    <n v="15"/>
    <x v="14"/>
    <s v="US"/>
    <s v="PS"/>
    <n v="0"/>
    <x v="4"/>
    <s v="Y"/>
    <n v="36169"/>
    <n v="1320"/>
    <n v="1305"/>
    <n v="0.58320000000000005"/>
    <x v="2675"/>
    <n v="0"/>
    <n v="15"/>
    <n v="15"/>
    <n v="230"/>
    <n v="245"/>
    <n v="1"/>
    <n v="0.17818641552857098"/>
    <n v="0.3339490658026224"/>
    <n v="0.10433637161978014"/>
    <n v="0.38352814704902644"/>
    <n v="235.37"/>
    <n v="441.12"/>
    <n v="137.82"/>
    <n v="506.61"/>
  </r>
  <r>
    <n v="2005"/>
    <x v="29"/>
    <n v="2003"/>
    <n v="15"/>
    <x v="14"/>
    <s v="US"/>
    <s v="PS"/>
    <n v="0"/>
    <x v="0"/>
    <s v="N"/>
    <n v="46863"/>
    <n v="4629"/>
    <n v="4407"/>
    <n v="0.82579999999999998"/>
    <x v="2676"/>
    <n v="0"/>
    <n v="221"/>
    <n v="221"/>
    <n v="5206"/>
    <n v="5427"/>
    <n v="2"/>
    <n v="0.12075055139950704"/>
    <n v="0.22970190943006571"/>
    <n v="0.29839084233970531"/>
    <n v="0.35115669683072193"/>
    <n v="558.97"/>
    <n v="1063.3200000000002"/>
    <n v="1381.29"/>
    <n v="1625.55"/>
  </r>
  <r>
    <n v="2005"/>
    <x v="28"/>
    <n v="2002"/>
    <n v="15"/>
    <x v="14"/>
    <s v="US"/>
    <s v="PS"/>
    <n v="0"/>
    <x v="1"/>
    <s v="N"/>
    <n v="22038"/>
    <n v="2963"/>
    <n v="2214"/>
    <n v="0.98089999999999999"/>
    <x v="2677"/>
    <n v="9"/>
    <n v="739"/>
    <n v="749"/>
    <n v="11714"/>
    <n v="12463"/>
    <n v="3"/>
    <n v="7.9829806186902774E-2"/>
    <n v="0.36670963126923284"/>
    <n v="0.16943462182151919"/>
    <n v="0.38402594072234525"/>
    <n v="236.59"/>
    <n v="1086.81"/>
    <n v="502.15"/>
    <n v="1138.1300000000001"/>
  </r>
  <r>
    <n v="2005"/>
    <x v="27"/>
    <n v="2001"/>
    <n v="15"/>
    <x v="14"/>
    <s v="US"/>
    <s v="PS"/>
    <n v="0"/>
    <x v="2"/>
    <s v="N"/>
    <n v="3533"/>
    <n v="681"/>
    <n v="268"/>
    <n v="1"/>
    <x v="1046"/>
    <n v="18"/>
    <n v="394"/>
    <n v="413"/>
    <n v="2498"/>
    <n v="2911"/>
    <n v="4"/>
    <n v="1.1588505376186355E-2"/>
    <n v="5.5742177758871076E-4"/>
    <n v="0.25343621187895149"/>
    <n v="0.73441786096727346"/>
    <n v="7.8999999999999995"/>
    <n v="0.38"/>
    <n v="172.77"/>
    <n v="500.65999999999997"/>
  </r>
  <r>
    <n v="2005"/>
    <x v="30"/>
    <n v="2004"/>
    <n v="16"/>
    <x v="15"/>
    <s v="US"/>
    <s v="PS"/>
    <n v="0"/>
    <x v="4"/>
    <s v="Y"/>
    <n v="4393"/>
    <n v="129"/>
    <n v="126"/>
    <n v="0.59089999999999998"/>
    <x v="765"/>
    <n v="0"/>
    <n v="2"/>
    <n v="2"/>
    <n v="28"/>
    <n v="30"/>
    <n v="1"/>
    <n v="0.25427664679928791"/>
    <n v="0.27362798978249092"/>
    <n v="5.7125164486415358E-2"/>
    <n v="0.41497019893180587"/>
    <n v="32.85"/>
    <n v="35.35"/>
    <n v="7.38"/>
    <n v="53.61"/>
  </r>
  <r>
    <n v="2005"/>
    <x v="29"/>
    <n v="2003"/>
    <n v="16"/>
    <x v="15"/>
    <s v="US"/>
    <s v="PS"/>
    <n v="0"/>
    <x v="0"/>
    <s v="N"/>
    <n v="3059"/>
    <n v="420"/>
    <n v="393"/>
    <n v="0.83689999999999998"/>
    <x v="2678"/>
    <n v="0"/>
    <n v="26"/>
    <n v="26"/>
    <n v="356"/>
    <n v="382"/>
    <n v="2"/>
    <n v="6.1784515791227367E-2"/>
    <n v="0.35918794773544044"/>
    <n v="0.26889116310064975"/>
    <n v="0.31013637337268252"/>
    <n v="25.96"/>
    <n v="150.91999999999999"/>
    <n v="112.98"/>
    <n v="130.31"/>
  </r>
  <r>
    <n v="2005"/>
    <x v="28"/>
    <n v="2002"/>
    <n v="16"/>
    <x v="15"/>
    <s v="US"/>
    <s v="PS"/>
    <n v="0"/>
    <x v="1"/>
    <s v="N"/>
    <n v="1437"/>
    <n v="316"/>
    <n v="269"/>
    <n v="0.9889"/>
    <x v="288"/>
    <n v="0"/>
    <n v="46"/>
    <n v="46"/>
    <n v="736"/>
    <n v="782"/>
    <n v="3"/>
    <n v="0.4437308191223463"/>
    <n v="2.8791090581200369E-3"/>
    <n v="0.10485019141329453"/>
    <n v="0.44853988040623916"/>
    <n v="140.25"/>
    <n v="0.91"/>
    <n v="33.14"/>
    <n v="141.77000000000001"/>
  </r>
  <r>
    <n v="2005"/>
    <x v="27"/>
    <n v="2001"/>
    <n v="16"/>
    <x v="15"/>
    <s v="US"/>
    <s v="PS"/>
    <n v="0"/>
    <x v="2"/>
    <s v="N"/>
    <n v="104"/>
    <n v="4"/>
    <n v="4"/>
    <n v="1"/>
    <x v="1203"/>
    <n v="0"/>
    <n v="0"/>
    <n v="0"/>
    <n v="88"/>
    <n v="88"/>
    <n v="4"/>
    <n v="2.0746887966804979E-3"/>
    <n v="2.0746887966804979E-3"/>
    <n v="0"/>
    <n v="0.99585062240663891"/>
    <n v="0.01"/>
    <n v="0.01"/>
    <n v="0"/>
    <n v="4.8"/>
  </r>
  <r>
    <n v="2005"/>
    <x v="30"/>
    <n v="2004"/>
    <n v="17"/>
    <x v="16"/>
    <s v="US"/>
    <s v="PS"/>
    <n v="0"/>
    <x v="4"/>
    <s v="Y"/>
    <n v="24238"/>
    <n v="878"/>
    <n v="872"/>
    <n v="0.57110000000000005"/>
    <x v="1823"/>
    <n v="0"/>
    <n v="5"/>
    <n v="5"/>
    <n v="85"/>
    <n v="90"/>
    <n v="1"/>
    <n v="0.17946704897141816"/>
    <n v="0.33581376297105403"/>
    <n v="0.10482659748771163"/>
    <n v="0.37989259056981611"/>
    <n v="157.72999999999999"/>
    <n v="295.14"/>
    <n v="92.13"/>
    <n v="333.88"/>
  </r>
  <r>
    <n v="2005"/>
    <x v="29"/>
    <n v="2003"/>
    <n v="17"/>
    <x v="16"/>
    <s v="US"/>
    <s v="PS"/>
    <n v="0"/>
    <x v="0"/>
    <s v="N"/>
    <n v="16404"/>
    <n v="1735"/>
    <n v="1489"/>
    <n v="0.81169999999999998"/>
    <x v="2330"/>
    <n v="0"/>
    <n v="245"/>
    <n v="245"/>
    <n v="1227"/>
    <n v="1472"/>
    <n v="2"/>
    <n v="8.969276511397424E-2"/>
    <n v="0.21256367114573491"/>
    <n v="0.2756874178901515"/>
    <n v="0.42205614585013951"/>
    <n v="155.66"/>
    <n v="368.9"/>
    <n v="478.45000000000005"/>
    <n v="732.47"/>
  </r>
  <r>
    <n v="2005"/>
    <x v="28"/>
    <n v="2002"/>
    <n v="17"/>
    <x v="16"/>
    <s v="US"/>
    <s v="PS"/>
    <n v="0"/>
    <x v="1"/>
    <s v="N"/>
    <n v="8181"/>
    <n v="1777"/>
    <n v="788"/>
    <n v="0.97389999999999999"/>
    <x v="2679"/>
    <n v="3"/>
    <n v="985"/>
    <n v="988"/>
    <n v="3263"/>
    <n v="4251"/>
    <n v="3"/>
    <n v="5.7851332650788116E-2"/>
    <n v="0.21210467693484689"/>
    <n v="9.7920862257124527E-2"/>
    <n v="0.63212312815724037"/>
    <n v="102.84"/>
    <n v="377.04999999999995"/>
    <n v="174.07"/>
    <n v="1123.7"/>
  </r>
  <r>
    <n v="2005"/>
    <x v="27"/>
    <n v="2001"/>
    <n v="17"/>
    <x v="16"/>
    <s v="US"/>
    <s v="PS"/>
    <n v="0"/>
    <x v="2"/>
    <s v="N"/>
    <n v="1914"/>
    <n v="637"/>
    <n v="93"/>
    <n v="1"/>
    <x v="2680"/>
    <n v="6"/>
    <n v="537"/>
    <n v="544"/>
    <n v="1084"/>
    <n v="1628"/>
    <n v="4"/>
    <n v="3.6065419534912893E-4"/>
    <n v="3.2929296097094379E-4"/>
    <n v="9.8646762736581309E-2"/>
    <n v="0.90066329010709856"/>
    <n v="0.23"/>
    <n v="0.21"/>
    <n v="62.91"/>
    <n v="574.38"/>
  </r>
  <r>
    <n v="2005"/>
    <x v="30"/>
    <n v="2004"/>
    <n v="18"/>
    <x v="17"/>
    <s v="US"/>
    <s v="WA"/>
    <n v="1"/>
    <x v="4"/>
    <s v="Y"/>
    <n v="160507"/>
    <n v="3892"/>
    <n v="2847"/>
    <n v="0.60050000000000003"/>
    <x v="2156"/>
    <n v="0"/>
    <n v="1045"/>
    <n v="1045"/>
    <n v="5899"/>
    <n v="6944"/>
    <n v="1"/>
    <n v="0.41076969709424194"/>
    <n v="0.11105174468784679"/>
    <n v="6.9327709506391028E-2"/>
    <n v="0.40885084871152033"/>
    <n v="1599.11"/>
    <n v="432.32"/>
    <n v="269.89"/>
    <n v="1591.64"/>
  </r>
  <r>
    <n v="2005"/>
    <x v="29"/>
    <n v="2003"/>
    <n v="18"/>
    <x v="17"/>
    <s v="US"/>
    <s v="WA"/>
    <n v="1"/>
    <x v="0"/>
    <s v="N"/>
    <n v="112660"/>
    <n v="13181"/>
    <n v="10177"/>
    <n v="0.81200000000000006"/>
    <x v="2681"/>
    <n v="0"/>
    <n v="3004"/>
    <n v="3004"/>
    <n v="10210"/>
    <n v="13214"/>
    <n v="2"/>
    <n v="0.19206280207529661"/>
    <n v="0.20935643500511689"/>
    <n v="0.18645352317184466"/>
    <n v="0.41212723974774179"/>
    <n v="2531.7199999999998"/>
    <n v="2759.68"/>
    <n v="2457.7800000000002"/>
    <n v="5432.5500000000011"/>
  </r>
  <r>
    <n v="2005"/>
    <x v="28"/>
    <n v="2002"/>
    <n v="18"/>
    <x v="17"/>
    <s v="US"/>
    <s v="WA"/>
    <n v="1"/>
    <x v="1"/>
    <s v="N"/>
    <n v="54649"/>
    <n v="14191"/>
    <n v="6616"/>
    <n v="0.95899999999999996"/>
    <x v="2682"/>
    <n v="357"/>
    <n v="7216"/>
    <n v="7574"/>
    <n v="14328"/>
    <n v="21902"/>
    <n v="3"/>
    <n v="0.20434174143194175"/>
    <n v="0.20421842453146624"/>
    <n v="6.4401722772333039E-2"/>
    <n v="0.52703811126425892"/>
    <n v="2899.83"/>
    <n v="2898.08"/>
    <n v="913.93"/>
    <n v="7479.24"/>
  </r>
  <r>
    <n v="2005"/>
    <x v="27"/>
    <n v="2001"/>
    <n v="18"/>
    <x v="17"/>
    <s v="US"/>
    <s v="WA"/>
    <n v="1"/>
    <x v="2"/>
    <s v="N"/>
    <n v="14478"/>
    <n v="6327"/>
    <n v="4178"/>
    <n v="1"/>
    <x v="2683"/>
    <n v="17"/>
    <n v="2130"/>
    <n v="2148"/>
    <n v="6703"/>
    <n v="8851"/>
    <n v="4"/>
    <n v="0.40831092966908961"/>
    <n v="0.23861206336562304"/>
    <n v="1.3280986994020949E-2"/>
    <n v="0.33979601997126641"/>
    <n v="2583.42"/>
    <n v="1509.72"/>
    <n v="84.03"/>
    <n v="2149.92"/>
  </r>
  <r>
    <n v="2005"/>
    <x v="30"/>
    <n v="2004"/>
    <n v="19"/>
    <x v="18"/>
    <s v="US"/>
    <s v="CR"/>
    <n v="0"/>
    <x v="4"/>
    <s v="Y"/>
    <n v="528117"/>
    <n v="13796"/>
    <n v="11582"/>
    <n v="0.6"/>
    <x v="2684"/>
    <n v="0"/>
    <n v="2213"/>
    <n v="2213"/>
    <n v="4996"/>
    <n v="7209"/>
    <n v="1"/>
    <n v="0.24910954386320971"/>
    <n v="0.30800939382298154"/>
    <n v="6.5202989207251233E-2"/>
    <n v="0.37767807310655754"/>
    <n v="3436.79"/>
    <n v="4249.3900000000003"/>
    <n v="899.56000000000006"/>
    <n v="5210.5599999999995"/>
  </r>
  <r>
    <n v="2005"/>
    <x v="29"/>
    <n v="2003"/>
    <n v="19"/>
    <x v="18"/>
    <s v="US"/>
    <s v="CR"/>
    <n v="0"/>
    <x v="0"/>
    <s v="N"/>
    <n v="426078"/>
    <n v="37953"/>
    <n v="22240"/>
    <n v="0.84019999999999995"/>
    <x v="2685"/>
    <n v="0"/>
    <n v="15713"/>
    <n v="15713"/>
    <n v="30182"/>
    <n v="45895"/>
    <n v="2"/>
    <n v="0.22171777838260687"/>
    <n v="0.11112460705505303"/>
    <n v="0.13452727645908355"/>
    <n v="0.53263033810325666"/>
    <n v="8415.0299999999988"/>
    <n v="4217.6000000000004"/>
    <n v="5105.82"/>
    <n v="20215.34"/>
  </r>
  <r>
    <n v="2005"/>
    <x v="28"/>
    <n v="2002"/>
    <n v="19"/>
    <x v="18"/>
    <s v="US"/>
    <s v="CR"/>
    <n v="0"/>
    <x v="1"/>
    <s v="N"/>
    <n v="453954"/>
    <n v="111622"/>
    <n v="79024"/>
    <n v="0.95430000000000004"/>
    <x v="2686"/>
    <n v="1567"/>
    <n v="31030"/>
    <n v="32598"/>
    <n v="90387"/>
    <n v="122985"/>
    <n v="3"/>
    <n v="0.39524404044776634"/>
    <n v="0.20678030088562802"/>
    <n v="6.00720392523083E-2"/>
    <n v="0.33790361941429709"/>
    <n v="44118.12"/>
    <n v="23081.33"/>
    <n v="6705.3899999999994"/>
    <n v="37717.64"/>
  </r>
  <r>
    <n v="2005"/>
    <x v="27"/>
    <n v="2001"/>
    <n v="19"/>
    <x v="18"/>
    <s v="US"/>
    <s v="CR"/>
    <n v="0"/>
    <x v="2"/>
    <s v="N"/>
    <n v="100583"/>
    <n v="28867"/>
    <n v="22092"/>
    <n v="1"/>
    <x v="2687"/>
    <n v="107"/>
    <n v="6667"/>
    <n v="6774"/>
    <n v="45564"/>
    <n v="52338"/>
    <n v="4"/>
    <n v="0.53281378605099727"/>
    <n v="0.17732296317234916"/>
    <n v="3.3759488198468586E-2"/>
    <n v="0.25610376257818496"/>
    <n v="15380.970000000001"/>
    <n v="5118.8599999999997"/>
    <n v="974.55000000000007"/>
    <n v="7393.0599999999995"/>
  </r>
  <r>
    <n v="2005"/>
    <x v="30"/>
    <n v="2004"/>
    <n v="20"/>
    <x v="19"/>
    <s v="US"/>
    <s v="CR"/>
    <n v="1"/>
    <x v="4"/>
    <s v="Y"/>
    <n v="125863"/>
    <n v="6460"/>
    <n v="3288"/>
    <n v="0.68640000000000001"/>
    <x v="2688"/>
    <n v="0"/>
    <n v="3171"/>
    <n v="3171"/>
    <n v="2162"/>
    <n v="5333"/>
    <n v="1"/>
    <n v="0"/>
    <n v="5.2478246937698238E-2"/>
    <n v="4.7741412164996645E-2"/>
    <n v="0.89978034089730508"/>
    <n v="0"/>
    <n v="339.01"/>
    <n v="308.40999999999997"/>
    <n v="5812.59"/>
  </r>
  <r>
    <n v="2005"/>
    <x v="29"/>
    <n v="2003"/>
    <n v="20"/>
    <x v="19"/>
    <s v="US"/>
    <s v="CR"/>
    <n v="1"/>
    <x v="0"/>
    <s v="N"/>
    <n v="170165"/>
    <n v="88979"/>
    <n v="55676"/>
    <n v="0.95779999999999998"/>
    <x v="2689"/>
    <n v="0"/>
    <n v="33302"/>
    <n v="33302"/>
    <n v="12706"/>
    <n v="46008"/>
    <n v="2"/>
    <n v="0"/>
    <n v="6.7859649059713242E-3"/>
    <n v="0.16773069763239154"/>
    <n v="0.82548333746163716"/>
    <n v="0"/>
    <n v="603.80999999999995"/>
    <n v="14924.55"/>
    <n v="73450.880000000005"/>
  </r>
  <r>
    <n v="2005"/>
    <x v="28"/>
    <n v="2002"/>
    <n v="20"/>
    <x v="19"/>
    <s v="US"/>
    <s v="CR"/>
    <n v="1"/>
    <x v="1"/>
    <s v="N"/>
    <n v="82095"/>
    <n v="44621"/>
    <n v="14343"/>
    <n v="0.99609999999999999"/>
    <x v="2690"/>
    <n v="1856"/>
    <n v="28420"/>
    <n v="30277"/>
    <n v="14507"/>
    <n v="44784"/>
    <n v="3"/>
    <n v="0"/>
    <n v="4.5377696261673858E-3"/>
    <n v="0.16648155220048658"/>
    <n v="0.82898067817334609"/>
    <n v="0"/>
    <n v="202.48"/>
    <n v="7428.58"/>
    <n v="36989.980000000003"/>
  </r>
  <r>
    <n v="2005"/>
    <x v="27"/>
    <n v="2001"/>
    <n v="20"/>
    <x v="19"/>
    <s v="US"/>
    <s v="CR"/>
    <n v="1"/>
    <x v="2"/>
    <s v="N"/>
    <n v="1572"/>
    <n v="673"/>
    <n v="172"/>
    <n v="1"/>
    <x v="831"/>
    <n v="0"/>
    <n v="499"/>
    <n v="500"/>
    <n v="562"/>
    <n v="1062"/>
    <n v="4"/>
    <n v="0"/>
    <n v="2.5240527378548526E-4"/>
    <n v="0.22458130419289701"/>
    <n v="0.77516629053331754"/>
    <n v="0"/>
    <n v="0.17"/>
    <n v="151.26"/>
    <n v="522.09"/>
  </r>
  <r>
    <n v="2005"/>
    <x v="30"/>
    <n v="2004"/>
    <n v="21"/>
    <x v="20"/>
    <s v="US"/>
    <s v="CR"/>
    <n v="1"/>
    <x v="4"/>
    <s v="Y"/>
    <n v="19990"/>
    <n v="253"/>
    <n v="217"/>
    <n v="0.63939999999999997"/>
    <x v="685"/>
    <n v="0"/>
    <n v="36"/>
    <n v="36"/>
    <n v="321"/>
    <n v="357"/>
    <n v="1"/>
    <n v="0"/>
    <n v="0"/>
    <n v="0.13267803568608874"/>
    <n v="0.86732196431391129"/>
    <n v="0"/>
    <n v="0"/>
    <n v="33.61"/>
    <n v="219.71"/>
  </r>
  <r>
    <n v="2005"/>
    <x v="29"/>
    <n v="2003"/>
    <n v="21"/>
    <x v="20"/>
    <s v="US"/>
    <s v="CR"/>
    <n v="1"/>
    <x v="0"/>
    <s v="N"/>
    <n v="23789"/>
    <n v="7757"/>
    <n v="6699"/>
    <n v="0.85419999999999996"/>
    <x v="2691"/>
    <n v="0"/>
    <n v="1057"/>
    <n v="1057"/>
    <n v="5155"/>
    <n v="6212"/>
    <n v="2"/>
    <n v="0"/>
    <n v="0"/>
    <n v="0.32578002642518766"/>
    <n v="0.67421997357481234"/>
    <n v="0"/>
    <n v="0"/>
    <n v="2527.3199999999997"/>
    <n v="5230.43"/>
  </r>
  <r>
    <n v="2005"/>
    <x v="28"/>
    <n v="2002"/>
    <n v="21"/>
    <x v="20"/>
    <s v="US"/>
    <s v="CR"/>
    <n v="1"/>
    <x v="1"/>
    <s v="N"/>
    <n v="16229"/>
    <n v="3860"/>
    <n v="2695"/>
    <n v="0.99660000000000004"/>
    <x v="2692"/>
    <n v="0"/>
    <n v="1164"/>
    <n v="1164"/>
    <n v="8770"/>
    <n v="9934"/>
    <n v="3"/>
    <n v="0"/>
    <n v="0"/>
    <n v="0.42394908352415783"/>
    <n v="0.57605091647584217"/>
    <n v="0"/>
    <n v="0"/>
    <n v="1636.63"/>
    <n v="2223.8100000000004"/>
  </r>
  <r>
    <n v="2005"/>
    <x v="27"/>
    <n v="2001"/>
    <n v="21"/>
    <x v="20"/>
    <s v="US"/>
    <s v="CR"/>
    <n v="1"/>
    <x v="2"/>
    <s v="N"/>
    <n v="2499"/>
    <n v="3"/>
    <n v="0"/>
    <n v="1"/>
    <x v="55"/>
    <n v="0"/>
    <n v="3"/>
    <n v="3"/>
    <n v="2245"/>
    <n v="2248"/>
    <n v="4"/>
    <n v="0"/>
    <n v="0"/>
    <n v="3.1700288184438041E-2"/>
    <n v="0.96829971181556185"/>
    <n v="0"/>
    <n v="0"/>
    <n v="0.11"/>
    <n v="3.36"/>
  </r>
  <r>
    <n v="2005"/>
    <x v="30"/>
    <n v="2004"/>
    <n v="22"/>
    <x v="21"/>
    <s v="US"/>
    <s v="CR"/>
    <n v="1"/>
    <x v="4"/>
    <s v="Y"/>
    <n v="100038"/>
    <n v="2184"/>
    <n v="1866"/>
    <n v="0.62180000000000002"/>
    <x v="2693"/>
    <n v="0"/>
    <n v="318"/>
    <n v="318"/>
    <n v="1670"/>
    <n v="1988"/>
    <n v="1"/>
    <n v="0.29091791242893889"/>
    <n v="0.36843743420269692"/>
    <n v="7.6993143348865312E-2"/>
    <n v="0.26365151001949894"/>
    <n v="635.57999999999993"/>
    <n v="804.94"/>
    <n v="168.20999999999998"/>
    <n v="576.01"/>
  </r>
  <r>
    <n v="2005"/>
    <x v="29"/>
    <n v="2003"/>
    <n v="22"/>
    <x v="21"/>
    <s v="US"/>
    <s v="CR"/>
    <n v="1"/>
    <x v="0"/>
    <s v="N"/>
    <n v="133379"/>
    <n v="24930"/>
    <n v="20512"/>
    <n v="0.83279999999999998"/>
    <x v="2694"/>
    <n v="0"/>
    <n v="4417"/>
    <n v="4417"/>
    <n v="12913"/>
    <n v="17330"/>
    <n v="2"/>
    <n v="4.2068533696262123E-2"/>
    <n v="2.9143808129075577E-2"/>
    <n v="0.15997266000575197"/>
    <n v="0.7688149981689103"/>
    <n v="1048.79"/>
    <n v="726.57"/>
    <n v="3988.2"/>
    <n v="19166.95"/>
  </r>
  <r>
    <n v="2005"/>
    <x v="28"/>
    <n v="2002"/>
    <n v="22"/>
    <x v="21"/>
    <s v="US"/>
    <s v="CR"/>
    <n v="1"/>
    <x v="1"/>
    <s v="N"/>
    <n v="101220"/>
    <n v="33164"/>
    <n v="27662"/>
    <n v="0.98219999999999996"/>
    <x v="2695"/>
    <n v="194"/>
    <n v="5307"/>
    <n v="5502"/>
    <n v="38337"/>
    <n v="43839"/>
    <n v="3"/>
    <n v="0.11248354809384033"/>
    <n v="0.11157867440980436"/>
    <n v="0.2124080163184818"/>
    <n v="0.56352976117787357"/>
    <n v="3730.5"/>
    <n v="3700.49"/>
    <n v="7044.4800000000005"/>
    <n v="18689.38"/>
  </r>
  <r>
    <n v="2005"/>
    <x v="27"/>
    <n v="2001"/>
    <n v="22"/>
    <x v="21"/>
    <s v="US"/>
    <s v="CR"/>
    <n v="1"/>
    <x v="2"/>
    <s v="N"/>
    <n v="19616"/>
    <n v="3560"/>
    <n v="3533"/>
    <n v="1"/>
    <x v="1715"/>
    <n v="7"/>
    <n v="18"/>
    <n v="26"/>
    <n v="14093"/>
    <n v="14119"/>
    <n v="4"/>
    <n v="4.1564387024294346E-2"/>
    <n v="5.9542199129335768E-4"/>
    <n v="0.80527173149838505"/>
    <n v="0.15256845948602726"/>
    <n v="147.99"/>
    <n v="2.12"/>
    <n v="2867.17"/>
    <n v="543.22"/>
  </r>
  <r>
    <n v="2005"/>
    <x v="30"/>
    <n v="2004"/>
    <n v="23"/>
    <x v="22"/>
    <s v="US"/>
    <s v="CR"/>
    <n v="0"/>
    <x v="4"/>
    <s v="Y"/>
    <n v="19134"/>
    <n v="904"/>
    <n v="483"/>
    <n v="0.55720000000000003"/>
    <x v="2241"/>
    <n v="0"/>
    <n v="421"/>
    <n v="421"/>
    <n v="184"/>
    <n v="605"/>
    <n v="1"/>
    <n v="0.13436118479221928"/>
    <n v="0.17015915119363398"/>
    <n v="6.4091511936339524E-2"/>
    <n v="0.6313881520778073"/>
    <n v="121.57"/>
    <n v="153.96"/>
    <n v="57.99"/>
    <n v="571.28"/>
  </r>
  <r>
    <n v="2005"/>
    <x v="29"/>
    <n v="2003"/>
    <n v="23"/>
    <x v="22"/>
    <s v="US"/>
    <s v="CR"/>
    <n v="0"/>
    <x v="0"/>
    <s v="N"/>
    <n v="23629"/>
    <n v="1374"/>
    <n v="1198"/>
    <n v="0.76449999999999996"/>
    <x v="2696"/>
    <n v="0"/>
    <n v="175"/>
    <n v="175"/>
    <n v="310"/>
    <n v="485"/>
    <n v="2"/>
    <n v="0.14844352597034044"/>
    <n v="0.10071602171350404"/>
    <n v="0.21327114228748564"/>
    <n v="0.53756931002867003"/>
    <n v="204"/>
    <n v="138.41000000000003"/>
    <n v="293.08999999999997"/>
    <n v="738.76"/>
  </r>
  <r>
    <n v="2005"/>
    <x v="28"/>
    <n v="2002"/>
    <n v="23"/>
    <x v="22"/>
    <s v="US"/>
    <s v="CR"/>
    <n v="0"/>
    <x v="1"/>
    <s v="N"/>
    <n v="42382"/>
    <n v="7642"/>
    <n v="5249"/>
    <n v="0.92049999999999998"/>
    <x v="2697"/>
    <n v="638"/>
    <n v="1754"/>
    <n v="2393"/>
    <n v="3918"/>
    <n v="6311"/>
    <n v="3"/>
    <n v="0.18968384716946318"/>
    <n v="0.182761747614231"/>
    <n v="0.1528305367963895"/>
    <n v="0.47472386841991626"/>
    <n v="1449.6"/>
    <n v="1396.7"/>
    <n v="1167.96"/>
    <n v="3627.9300000000003"/>
  </r>
  <r>
    <n v="2005"/>
    <x v="27"/>
    <n v="2001"/>
    <n v="23"/>
    <x v="22"/>
    <s v="US"/>
    <s v="CR"/>
    <n v="0"/>
    <x v="2"/>
    <s v="N"/>
    <n v="5427"/>
    <n v="2886"/>
    <n v="734"/>
    <n v="1"/>
    <x v="2698"/>
    <n v="0"/>
    <n v="2151"/>
    <n v="2152"/>
    <n v="1997"/>
    <n v="4149"/>
    <n v="4"/>
    <n v="0.21045247160143976"/>
    <n v="1.4220931964705759E-2"/>
    <n v="8.6607381027440684E-5"/>
    <n v="0.77523998905282709"/>
    <n v="607.49"/>
    <n v="41.05"/>
    <n v="0.25"/>
    <n v="2237.8000000000002"/>
  </r>
  <r>
    <n v="2005"/>
    <x v="29"/>
    <n v="2004"/>
    <n v="24"/>
    <x v="23"/>
    <s v="US"/>
    <s v="CR"/>
    <n v="2"/>
    <x v="0"/>
    <s v="Y"/>
    <n v="248360"/>
    <n v="11504"/>
    <n v="10560"/>
    <n v="0.66679999999999995"/>
    <x v="2110"/>
    <n v="0"/>
    <n v="944"/>
    <n v="944"/>
    <n v="4676"/>
    <n v="5620"/>
    <n v="1"/>
    <n v="0.16171289845637135"/>
    <n v="0.45110828521535967"/>
    <n v="0.14735616977742161"/>
    <n v="0.23982264655084742"/>
    <n v="1860.46"/>
    <n v="5189.87"/>
    <n v="1695.29"/>
    <n v="2759.0899999999997"/>
  </r>
  <r>
    <n v="2005"/>
    <x v="28"/>
    <n v="2003"/>
    <n v="24"/>
    <x v="23"/>
    <s v="US"/>
    <s v="CR"/>
    <n v="2"/>
    <x v="1"/>
    <s v="N"/>
    <n v="81954"/>
    <n v="12922"/>
    <n v="8798"/>
    <n v="0.89549999999999996"/>
    <x v="2699"/>
    <n v="0"/>
    <n v="4123"/>
    <n v="4123"/>
    <n v="19617"/>
    <n v="23740"/>
    <n v="2"/>
    <n v="0.28429965934435009"/>
    <n v="0.25450273716273003"/>
    <n v="9.0472630694296757E-2"/>
    <n v="0.37072497279862321"/>
    <n v="3673.7599999999998"/>
    <n v="3288.7200000000003"/>
    <n v="1169.0999999999999"/>
    <n v="4790.5600000000004"/>
  </r>
  <r>
    <n v="2005"/>
    <x v="27"/>
    <n v="2002"/>
    <n v="24"/>
    <x v="23"/>
    <s v="US"/>
    <s v="CR"/>
    <n v="2"/>
    <x v="2"/>
    <s v="N"/>
    <n v="54367"/>
    <n v="16383"/>
    <n v="1711"/>
    <n v="0.99670000000000003"/>
    <x v="2700"/>
    <n v="0"/>
    <n v="14672"/>
    <n v="14672"/>
    <n v="25739"/>
    <n v="40411"/>
    <n v="3"/>
    <n v="1.785542077488644E-2"/>
    <n v="2.8650217104435962E-2"/>
    <n v="9.793198411603643E-3"/>
    <n v="0.94370116370907398"/>
    <n v="292.53999999999996"/>
    <n v="469.4"/>
    <n v="160.44999999999999"/>
    <n v="15461.43"/>
  </r>
  <r>
    <n v="2005"/>
    <x v="26"/>
    <n v="2001"/>
    <n v="24"/>
    <x v="23"/>
    <s v="US"/>
    <s v="CR"/>
    <n v="2"/>
    <x v="3"/>
    <s v="N"/>
    <n v="1617"/>
    <n v="816"/>
    <n v="0"/>
    <n v="1"/>
    <x v="55"/>
    <n v="0"/>
    <n v="815"/>
    <n v="815"/>
    <n v="639"/>
    <n v="1454"/>
    <n v="4"/>
    <n v="2.4509803921568627E-4"/>
    <n v="2.0833333333333332E-4"/>
    <n v="8.5784313725490198E-5"/>
    <n v="0.99946078431372543"/>
    <n v="0.2"/>
    <n v="0.17"/>
    <n v="7.0000000000000007E-2"/>
    <n v="815.56000000000006"/>
  </r>
  <r>
    <n v="2005"/>
    <x v="29"/>
    <n v="2004"/>
    <n v="25"/>
    <x v="24"/>
    <s v="US"/>
    <s v="CR"/>
    <n v="2"/>
    <x v="0"/>
    <s v="Y"/>
    <n v="119968"/>
    <n v="11866"/>
    <n v="10587"/>
    <n v="0.6794"/>
    <x v="2701"/>
    <n v="0"/>
    <n v="1279"/>
    <n v="1279"/>
    <n v="3557"/>
    <n v="4836"/>
    <n v="1"/>
    <n v="6.4231455716363614E-2"/>
    <n v="0.14125526905243857"/>
    <n v="9.1472098671381341E-2"/>
    <n v="0.70304117655981657"/>
    <n v="762.2"/>
    <n v="1676.2"/>
    <n v="1085.4499999999998"/>
    <n v="8342.61"/>
  </r>
  <r>
    <n v="2005"/>
    <x v="28"/>
    <n v="2003"/>
    <n v="25"/>
    <x v="24"/>
    <s v="US"/>
    <s v="CR"/>
    <n v="2"/>
    <x v="1"/>
    <s v="N"/>
    <n v="32773"/>
    <n v="9431"/>
    <n v="6136"/>
    <n v="0.93149999999999999"/>
    <x v="2702"/>
    <n v="0"/>
    <n v="3294"/>
    <n v="3294"/>
    <n v="7772"/>
    <n v="11066"/>
    <n v="2"/>
    <n v="4.7882452607929019E-2"/>
    <n v="6.6715227701419619E-2"/>
    <n v="9.3433339376955568E-2"/>
    <n v="0.79196898031369578"/>
    <n v="451.6"/>
    <n v="629.22"/>
    <n v="881.21"/>
    <n v="7469.4000000000005"/>
  </r>
  <r>
    <n v="2005"/>
    <x v="27"/>
    <n v="2002"/>
    <n v="25"/>
    <x v="24"/>
    <s v="US"/>
    <s v="CR"/>
    <n v="2"/>
    <x v="2"/>
    <s v="N"/>
    <n v="9210"/>
    <n v="4324"/>
    <n v="365"/>
    <n v="0.999"/>
    <x v="709"/>
    <n v="0"/>
    <n v="3958"/>
    <n v="3958"/>
    <n v="2975"/>
    <n v="6933"/>
    <n v="3"/>
    <n v="1.0466700121872534E-2"/>
    <n v="2.4145562521535824E-2"/>
    <n v="2.4860147218322966E-2"/>
    <n v="0.9405275901382687"/>
    <n v="45.26"/>
    <n v="104.41000000000001"/>
    <n v="107.5"/>
    <n v="4067.0200000000004"/>
  </r>
  <r>
    <n v="2005"/>
    <x v="26"/>
    <n v="2001"/>
    <n v="25"/>
    <x v="24"/>
    <s v="US"/>
    <s v="CR"/>
    <n v="2"/>
    <x v="3"/>
    <s v="N"/>
    <n v="69"/>
    <n v="0"/>
    <n v="0"/>
    <n v="1"/>
    <x v="55"/>
    <n v="0"/>
    <n v="0"/>
    <n v="0"/>
    <n v="61"/>
    <n v="61"/>
    <n v="4"/>
    <n v="9.0909090909090912E-2"/>
    <n v="9.0909090909090912E-2"/>
    <n v="0"/>
    <n v="0.81818181818181812"/>
    <n v="0.01"/>
    <n v="0.01"/>
    <n v="0"/>
    <n v="0.09"/>
  </r>
  <r>
    <n v="2005"/>
    <x v="30"/>
    <n v="2004"/>
    <n v="26"/>
    <x v="25"/>
    <s v="US"/>
    <s v="CR"/>
    <n v="0"/>
    <x v="4"/>
    <s v="Y"/>
    <n v="257969"/>
    <n v="8873"/>
    <n v="6574"/>
    <n v="0.54830000000000001"/>
    <x v="2703"/>
    <n v="0"/>
    <n v="2299"/>
    <n v="2299"/>
    <n v="894"/>
    <n v="3193"/>
    <n v="1"/>
    <n v="0.1847055230556498"/>
    <n v="0.34434323206209932"/>
    <n v="4.8884716679833171E-2"/>
    <n v="0.4220665282024178"/>
    <n v="1638.99"/>
    <n v="3055.54"/>
    <n v="433.78"/>
    <n v="3745.22"/>
  </r>
  <r>
    <n v="2005"/>
    <x v="29"/>
    <n v="2003"/>
    <n v="26"/>
    <x v="25"/>
    <s v="US"/>
    <s v="CR"/>
    <n v="0"/>
    <x v="0"/>
    <s v="N"/>
    <n v="182525"/>
    <n v="8698"/>
    <n v="7243"/>
    <n v="0.76549999999999996"/>
    <x v="2704"/>
    <n v="0"/>
    <n v="1455"/>
    <n v="1455"/>
    <n v="758"/>
    <n v="2213"/>
    <n v="2"/>
    <n v="0.16500066103731123"/>
    <n v="0.26887319005110105"/>
    <n v="0.25658134495226154"/>
    <n v="0.30954480395932604"/>
    <n v="1435.25"/>
    <n v="2338.7800000000002"/>
    <n v="2231.8599999999997"/>
    <n v="2692.56"/>
  </r>
  <r>
    <n v="2005"/>
    <x v="28"/>
    <n v="2002"/>
    <n v="26"/>
    <x v="25"/>
    <s v="US"/>
    <s v="CR"/>
    <n v="0"/>
    <x v="1"/>
    <s v="N"/>
    <n v="133665"/>
    <n v="34560"/>
    <n v="32635"/>
    <n v="0.94969999999999999"/>
    <x v="2705"/>
    <n v="100"/>
    <n v="1824"/>
    <n v="1924"/>
    <n v="18567"/>
    <n v="20491"/>
    <n v="3"/>
    <n v="0.37624863031515132"/>
    <n v="0.30806487220952483"/>
    <n v="0.21061998728619968"/>
    <n v="0.1050665101891243"/>
    <n v="13003.480000000001"/>
    <n v="10646.99"/>
    <n v="7279.2099999999991"/>
    <n v="3631.19"/>
  </r>
  <r>
    <n v="2005"/>
    <x v="27"/>
    <n v="2001"/>
    <n v="26"/>
    <x v="25"/>
    <s v="US"/>
    <s v="CR"/>
    <n v="0"/>
    <x v="2"/>
    <s v="N"/>
    <n v="35143"/>
    <n v="4529"/>
    <n v="4250"/>
    <n v="1"/>
    <x v="1124"/>
    <n v="242"/>
    <n v="36"/>
    <n v="279"/>
    <n v="14389"/>
    <n v="14668"/>
    <n v="4"/>
    <n v="0.50024726791036533"/>
    <n v="0.43488243735511634"/>
    <n v="3.5323987195054636E-4"/>
    <n v="6.4517054862567605E-2"/>
    <n v="2265.8700000000003"/>
    <n v="1969.8"/>
    <n v="1.6"/>
    <n v="292.23"/>
  </r>
  <r>
    <n v="2005"/>
    <x v="30"/>
    <n v="2004"/>
    <n v="27"/>
    <x v="26"/>
    <s v="US"/>
    <s v="OR"/>
    <n v="0"/>
    <x v="4"/>
    <s v="Y"/>
    <n v="213770"/>
    <n v="3315"/>
    <n v="3012"/>
    <n v="0.57350000000000001"/>
    <x v="2706"/>
    <n v="0"/>
    <n v="303"/>
    <n v="303"/>
    <n v="3028"/>
    <n v="3331"/>
    <n v="1"/>
    <n v="0.41953948459670976"/>
    <n v="0.21303436524571373"/>
    <n v="0.11985463757407601"/>
    <n v="0.24757151258350044"/>
    <n v="1391.13"/>
    <n v="706.39"/>
    <n v="397.41999999999996"/>
    <n v="820.91"/>
  </r>
  <r>
    <n v="2005"/>
    <x v="29"/>
    <n v="2003"/>
    <n v="27"/>
    <x v="26"/>
    <s v="US"/>
    <s v="OR"/>
    <n v="0"/>
    <x v="0"/>
    <s v="N"/>
    <n v="331822"/>
    <n v="29198"/>
    <n v="26475"/>
    <n v="0.78290000000000004"/>
    <x v="2707"/>
    <n v="0"/>
    <n v="2722"/>
    <n v="2722"/>
    <n v="25163"/>
    <n v="27885"/>
    <n v="2"/>
    <n v="0.31002845369185628"/>
    <n v="0.4246412122341286"/>
    <n v="9.3058093753339247E-2"/>
    <n v="0.17227224032067598"/>
    <n v="9052.31"/>
    <n v="12398.81"/>
    <n v="2717.14"/>
    <n v="5030.0599999999995"/>
  </r>
  <r>
    <n v="2005"/>
    <x v="28"/>
    <n v="2002"/>
    <n v="27"/>
    <x v="26"/>
    <s v="US"/>
    <s v="OR"/>
    <n v="0"/>
    <x v="1"/>
    <s v="N"/>
    <n v="248007"/>
    <n v="64748"/>
    <n v="48650"/>
    <n v="0.94899999999999995"/>
    <x v="2708"/>
    <n v="990"/>
    <n v="15107"/>
    <n v="16098"/>
    <n v="63332"/>
    <n v="79430"/>
    <n v="3"/>
    <n v="0.41399764657441285"/>
    <n v="0.28686741262339926"/>
    <n v="4.4468129369525038E-2"/>
    <n v="0.2546668114326629"/>
    <n v="26805.59"/>
    <n v="18574.14"/>
    <n v="2879.23"/>
    <n v="16489.21"/>
  </r>
  <r>
    <n v="2005"/>
    <x v="27"/>
    <n v="2001"/>
    <n v="27"/>
    <x v="26"/>
    <s v="US"/>
    <s v="OR"/>
    <n v="0"/>
    <x v="2"/>
    <s v="N"/>
    <n v="126789"/>
    <n v="52400"/>
    <n v="36750"/>
    <n v="1"/>
    <x v="2709"/>
    <n v="207"/>
    <n v="15443"/>
    <n v="15650"/>
    <n v="61709"/>
    <n v="77359"/>
    <n v="4"/>
    <n v="0.42316878213589904"/>
    <n v="0.26294381485981716"/>
    <n v="1.3309030770883716E-2"/>
    <n v="0.3005783722334"/>
    <n v="22174.260000000002"/>
    <n v="13778.39"/>
    <n v="697.4"/>
    <n v="15750.460000000001"/>
  </r>
  <r>
    <n v="2005"/>
    <x v="30"/>
    <n v="2004"/>
    <n v="28"/>
    <x v="27"/>
    <s v="US"/>
    <s v="WA"/>
    <n v="0"/>
    <x v="4"/>
    <s v="Y"/>
    <n v="152242"/>
    <n v="3948"/>
    <n v="2715"/>
    <n v="0.61399999999999999"/>
    <x v="2710"/>
    <n v="0"/>
    <n v="1232"/>
    <n v="1232"/>
    <n v="7913"/>
    <n v="9145"/>
    <n v="1"/>
    <n v="0.38754673204932066"/>
    <n v="0.10386419590480339"/>
    <n v="6.4839768594036534E-2"/>
    <n v="0.44374930345183944"/>
    <n v="1530.05"/>
    <n v="410.06"/>
    <n v="255.99"/>
    <n v="1751.94"/>
  </r>
  <r>
    <n v="2005"/>
    <x v="29"/>
    <n v="2003"/>
    <n v="28"/>
    <x v="27"/>
    <s v="US"/>
    <s v="WA"/>
    <n v="0"/>
    <x v="0"/>
    <s v="N"/>
    <n v="96584"/>
    <n v="11223"/>
    <n v="9159"/>
    <n v="0.81369999999999998"/>
    <x v="2711"/>
    <n v="0"/>
    <n v="2064"/>
    <n v="2064"/>
    <n v="10403"/>
    <n v="12467"/>
    <n v="2"/>
    <n v="0.20043246884112786"/>
    <n v="0.22139660528887831"/>
    <n v="0.19868352707117737"/>
    <n v="0.37948739879881643"/>
    <n v="2249.6400000000003"/>
    <n v="2484.94"/>
    <n v="2230.0099999999998"/>
    <n v="4259.34"/>
  </r>
  <r>
    <n v="2005"/>
    <x v="28"/>
    <n v="2002"/>
    <n v="28"/>
    <x v="27"/>
    <s v="US"/>
    <s v="WA"/>
    <n v="0"/>
    <x v="1"/>
    <s v="N"/>
    <n v="58773"/>
    <n v="14626"/>
    <n v="7837"/>
    <n v="0.95389999999999997"/>
    <x v="2712"/>
    <n v="432"/>
    <n v="6357"/>
    <n v="6789"/>
    <n v="14332"/>
    <n v="21121"/>
    <n v="3"/>
    <n v="0.23525136819364253"/>
    <n v="0.23464632066151861"/>
    <n v="7.4070123983468877E-2"/>
    <n v="0.4560321871613699"/>
    <n v="3441.0099999999998"/>
    <n v="3432.16"/>
    <n v="1083.42"/>
    <n v="6670.36"/>
  </r>
  <r>
    <n v="2005"/>
    <x v="27"/>
    <n v="2001"/>
    <n v="28"/>
    <x v="27"/>
    <s v="US"/>
    <s v="WA"/>
    <n v="0"/>
    <x v="2"/>
    <s v="N"/>
    <n v="18601"/>
    <n v="7573"/>
    <n v="5487"/>
    <n v="1"/>
    <x v="2713"/>
    <n v="22"/>
    <n v="2063"/>
    <n v="2086"/>
    <n v="9166"/>
    <n v="11252"/>
    <n v="4"/>
    <n v="0.4479303511095209"/>
    <n v="0.26176427484060583"/>
    <n v="1.4568279070872816E-2"/>
    <n v="0.27573709497900051"/>
    <n v="3392.62"/>
    <n v="1982.6"/>
    <n v="110.34"/>
    <n v="2088.4299999999998"/>
  </r>
  <r>
    <n v="2005"/>
    <x v="30"/>
    <n v="2004"/>
    <n v="29"/>
    <x v="28"/>
    <s v="US"/>
    <s v="CR"/>
    <n v="0"/>
    <x v="4"/>
    <s v="Y"/>
    <n v="45756"/>
    <n v="839"/>
    <n v="714"/>
    <n v="0.6018"/>
    <x v="907"/>
    <n v="0"/>
    <n v="125"/>
    <n v="125"/>
    <n v="1191"/>
    <n v="1316"/>
    <n v="1"/>
    <n v="0.35965727632394301"/>
    <n v="0.14686114686114687"/>
    <n v="9.1686925020258353E-2"/>
    <n v="0.40179465179465174"/>
    <n v="301.81"/>
    <n v="123.24"/>
    <n v="76.94"/>
    <n v="337.16999999999996"/>
  </r>
  <r>
    <n v="2005"/>
    <x v="29"/>
    <n v="2003"/>
    <n v="29"/>
    <x v="28"/>
    <s v="US"/>
    <s v="CR"/>
    <n v="0"/>
    <x v="0"/>
    <s v="N"/>
    <n v="29462"/>
    <n v="3834"/>
    <n v="3359"/>
    <n v="0.81859999999999999"/>
    <x v="2714"/>
    <n v="0"/>
    <n v="475"/>
    <n v="475"/>
    <n v="2175"/>
    <n v="2650"/>
    <n v="2"/>
    <n v="8.411777897146791E-2"/>
    <n v="5.9885579585812705E-2"/>
    <n v="0.26924260361201363"/>
    <n v="0.58675403783070579"/>
    <n v="322.59000000000003"/>
    <n v="229.66"/>
    <n v="1032.54"/>
    <n v="2250.19"/>
  </r>
  <r>
    <n v="2005"/>
    <x v="28"/>
    <n v="2002"/>
    <n v="29"/>
    <x v="28"/>
    <s v="US"/>
    <s v="CR"/>
    <n v="0"/>
    <x v="1"/>
    <s v="N"/>
    <n v="12080"/>
    <n v="4253"/>
    <n v="2732"/>
    <n v="0.96499999999999997"/>
    <x v="2715"/>
    <n v="1"/>
    <n v="1519"/>
    <n v="1521"/>
    <n v="2124"/>
    <n v="3645"/>
    <n v="3"/>
    <n v="0.10840325663517079"/>
    <n v="7.872160847496279E-2"/>
    <n v="0.25305926690443331"/>
    <n v="0.55981586798543304"/>
    <n v="461.09"/>
    <n v="334.84"/>
    <n v="1076.3800000000001"/>
    <n v="2381.16"/>
  </r>
  <r>
    <n v="2005"/>
    <x v="27"/>
    <n v="2001"/>
    <n v="29"/>
    <x v="28"/>
    <s v="US"/>
    <s v="CR"/>
    <n v="0"/>
    <x v="2"/>
    <s v="N"/>
    <n v="2242"/>
    <n v="864"/>
    <n v="604"/>
    <n v="1"/>
    <x v="970"/>
    <n v="0"/>
    <n v="259"/>
    <n v="260"/>
    <n v="821"/>
    <n v="1081"/>
    <n v="4"/>
    <n v="0.26225223766681316"/>
    <n v="0.21346300622152323"/>
    <n v="0.13583273585123853"/>
    <n v="0.38845202026042508"/>
    <n v="226.78"/>
    <n v="184.59"/>
    <n v="117.46000000000001"/>
    <n v="335.90999999999997"/>
  </r>
  <r>
    <n v="2005"/>
    <x v="30"/>
    <n v="2004"/>
    <n v="30"/>
    <x v="29"/>
    <s v="US"/>
    <s v="CR"/>
    <n v="1"/>
    <x v="4"/>
    <s v="Y"/>
    <n v="256255"/>
    <n v="6264"/>
    <n v="5623"/>
    <n v="0.56420000000000003"/>
    <x v="2716"/>
    <n v="0"/>
    <n v="641"/>
    <n v="641"/>
    <n v="3206"/>
    <n v="3847"/>
    <n v="1"/>
    <n v="0.26619417041790372"/>
    <n v="0.32913673658334125"/>
    <n v="7.0175270567953252E-2"/>
    <n v="0.33449382243080161"/>
    <n v="1667.6"/>
    <n v="2061.91"/>
    <n v="439.62"/>
    <n v="2095.4699999999998"/>
  </r>
  <r>
    <n v="2005"/>
    <x v="29"/>
    <n v="2003"/>
    <n v="30"/>
    <x v="29"/>
    <s v="US"/>
    <s v="CR"/>
    <n v="1"/>
    <x v="0"/>
    <s v="N"/>
    <n v="196615"/>
    <n v="14534"/>
    <n v="11902"/>
    <n v="0.78939999999999999"/>
    <x v="2717"/>
    <n v="0"/>
    <n v="2631"/>
    <n v="2631"/>
    <n v="11179"/>
    <n v="13810"/>
    <n v="2"/>
    <n v="0.26716616613517441"/>
    <n v="0.13390369842891592"/>
    <n v="0.27492285622877899"/>
    <n v="0.32400727920713052"/>
    <n v="3883.14"/>
    <n v="1946.23"/>
    <n v="3995.88"/>
    <n v="4709.2999999999993"/>
  </r>
  <r>
    <n v="2005"/>
    <x v="28"/>
    <n v="2002"/>
    <n v="30"/>
    <x v="29"/>
    <s v="US"/>
    <s v="CR"/>
    <n v="1"/>
    <x v="1"/>
    <s v="N"/>
    <n v="157221"/>
    <n v="36390"/>
    <n v="28860"/>
    <n v="0.95420000000000005"/>
    <x v="2718"/>
    <n v="533"/>
    <n v="6997"/>
    <n v="7530"/>
    <n v="45049"/>
    <n v="52579"/>
    <n v="3"/>
    <n v="0.41985120472293375"/>
    <n v="0.21966731279818549"/>
    <n v="0.104798337168537"/>
    <n v="0.2556831453103437"/>
    <n v="15278.779999999999"/>
    <n v="7993.9000000000005"/>
    <n v="3813.71"/>
    <n v="9304.5499999999993"/>
  </r>
  <r>
    <n v="2005"/>
    <x v="27"/>
    <n v="2001"/>
    <n v="30"/>
    <x v="29"/>
    <s v="US"/>
    <s v="CR"/>
    <n v="1"/>
    <x v="2"/>
    <s v="N"/>
    <n v="33744"/>
    <n v="9093"/>
    <n v="7618"/>
    <n v="1"/>
    <x v="2719"/>
    <n v="35"/>
    <n v="1439"/>
    <n v="1475"/>
    <n v="21276"/>
    <n v="22751"/>
    <n v="4"/>
    <n v="0.56743762536509834"/>
    <n v="0.18885152373579198"/>
    <n v="5.8668666643206538E-2"/>
    <n v="0.18504218425590319"/>
    <n v="5159.9599999999991"/>
    <n v="1717.31"/>
    <n v="533.5"/>
    <n v="1682.67"/>
  </r>
  <r>
    <n v="2006"/>
    <x v="30"/>
    <n v="2005"/>
    <n v="1"/>
    <x v="0"/>
    <s v="US"/>
    <s v="AK"/>
    <n v="3"/>
    <x v="0"/>
    <s v="Y"/>
    <n v="52200"/>
    <n v="998"/>
    <n v="998"/>
    <n v="0.59050000000000002"/>
    <x v="2720"/>
    <n v="0"/>
    <n v="0"/>
    <n v="0"/>
    <n v="657"/>
    <n v="657"/>
    <n v="1"/>
    <n v="0.51586212423243749"/>
    <n v="0.43626601488545413"/>
    <n v="0"/>
    <n v="4.7871860882108409E-2"/>
    <n v="514.98"/>
    <n v="435.52"/>
    <n v="0"/>
    <n v="47.79"/>
  </r>
  <r>
    <n v="2006"/>
    <x v="29"/>
    <n v="2004"/>
    <n v="1"/>
    <x v="0"/>
    <s v="US"/>
    <s v="AK"/>
    <n v="3"/>
    <x v="1"/>
    <s v="N"/>
    <n v="66103"/>
    <n v="6114"/>
    <n v="6114"/>
    <n v="0.81569999999999998"/>
    <x v="2076"/>
    <n v="0"/>
    <n v="0"/>
    <n v="0"/>
    <n v="6951"/>
    <n v="6951"/>
    <n v="2"/>
    <n v="0.91465377105159007"/>
    <n v="6.9499275521117829E-2"/>
    <n v="0"/>
    <n v="1.5846953427292088E-2"/>
    <n v="5592.87"/>
    <n v="424.97"/>
    <n v="0"/>
    <n v="96.9"/>
  </r>
  <r>
    <n v="2006"/>
    <x v="28"/>
    <n v="2003"/>
    <n v="1"/>
    <x v="0"/>
    <s v="US"/>
    <s v="AK"/>
    <n v="3"/>
    <x v="2"/>
    <s v="N"/>
    <n v="21526"/>
    <n v="6110"/>
    <n v="5738"/>
    <n v="0.97619999999999996"/>
    <x v="2721"/>
    <n v="371"/>
    <n v="0"/>
    <n v="371"/>
    <n v="8377"/>
    <n v="8748"/>
    <n v="3"/>
    <n v="0.9634109019375513"/>
    <n v="3.0268612455382645E-2"/>
    <n v="0"/>
    <n v="6.3204856070661133E-3"/>
    <n v="5886.7199999999993"/>
    <n v="184.95"/>
    <n v="0"/>
    <n v="38.619999999999997"/>
  </r>
  <r>
    <n v="2006"/>
    <x v="27"/>
    <n v="2002"/>
    <n v="1"/>
    <x v="0"/>
    <s v="US"/>
    <s v="AK"/>
    <n v="3"/>
    <x v="3"/>
    <s v="N"/>
    <n v="3891"/>
    <n v="1458"/>
    <n v="1407"/>
    <n v="1"/>
    <x v="2722"/>
    <n v="50"/>
    <n v="0"/>
    <n v="50"/>
    <n v="2043"/>
    <n v="2093"/>
    <n v="4"/>
    <n v="0.99491793946792684"/>
    <n v="2.1123814357335386E-3"/>
    <n v="0"/>
    <n v="2.9696790963396826E-3"/>
    <n v="1450.6599999999999"/>
    <n v="3.08"/>
    <n v="0"/>
    <n v="4.33"/>
  </r>
  <r>
    <n v="2006"/>
    <x v="30"/>
    <n v="2005"/>
    <n v="2"/>
    <x v="1"/>
    <s v="CA"/>
    <s v="BC"/>
    <n v="3"/>
    <x v="0"/>
    <s v="Y"/>
    <n v="969599"/>
    <n v="257217"/>
    <n v="257217"/>
    <n v="0.58779999999999999"/>
    <x v="2723"/>
    <n v="0"/>
    <n v="0"/>
    <n v="0"/>
    <n v="16680"/>
    <n v="16680"/>
    <n v="1"/>
    <n v="6.5579523095972495E-2"/>
    <n v="0.91286601910388865"/>
    <n v="6.6757046625740791E-3"/>
    <n v="1.4878753137564864E-2"/>
    <n v="16868.22"/>
    <n v="234805.38"/>
    <n v="1717.1100000000001"/>
    <n v="3827.08"/>
  </r>
  <r>
    <n v="2006"/>
    <x v="29"/>
    <n v="2004"/>
    <n v="2"/>
    <x v="1"/>
    <s v="CA"/>
    <s v="BC"/>
    <n v="3"/>
    <x v="1"/>
    <s v="N"/>
    <n v="352309"/>
    <n v="40090"/>
    <n v="40090"/>
    <n v="0.80769999999999997"/>
    <x v="2724"/>
    <n v="0"/>
    <n v="0"/>
    <n v="0"/>
    <n v="29887"/>
    <n v="29887"/>
    <n v="2"/>
    <n v="0.57879883724004644"/>
    <n v="0.32371650168292881"/>
    <n v="8.4560505372551602E-3"/>
    <n v="8.9028610539769432E-2"/>
    <n v="23204.52"/>
    <n v="12978.06"/>
    <n v="339.01"/>
    <n v="3569.23"/>
  </r>
  <r>
    <n v="2006"/>
    <x v="28"/>
    <n v="2003"/>
    <n v="2"/>
    <x v="1"/>
    <s v="CA"/>
    <s v="BC"/>
    <n v="3"/>
    <x v="2"/>
    <s v="N"/>
    <n v="199811"/>
    <n v="28299"/>
    <n v="26512"/>
    <n v="0.96899999999999997"/>
    <x v="2725"/>
    <n v="1786"/>
    <n v="0"/>
    <n v="1786"/>
    <n v="90221"/>
    <n v="92007"/>
    <n v="3"/>
    <n v="0.42191318543856049"/>
    <n v="0.52473373993794903"/>
    <n v="5.3796193558874024E-3"/>
    <n v="4.7973455267602834E-2"/>
    <n v="11939.890000000001"/>
    <n v="14849.649999999998"/>
    <n v="152.23999999999998"/>
    <n v="1357.62"/>
  </r>
  <r>
    <n v="2006"/>
    <x v="27"/>
    <n v="2002"/>
    <n v="2"/>
    <x v="1"/>
    <s v="CA"/>
    <s v="BC"/>
    <n v="3"/>
    <x v="3"/>
    <s v="N"/>
    <n v="40628"/>
    <n v="11284"/>
    <n v="10758"/>
    <n v="1"/>
    <x v="2726"/>
    <n v="525"/>
    <n v="0"/>
    <n v="525"/>
    <n v="25281"/>
    <n v="25806"/>
    <n v="4"/>
    <n v="0.31135662930130709"/>
    <n v="0.63177559160834695"/>
    <n v="1.5065486123357972E-4"/>
    <n v="5.6717124229112369E-2"/>
    <n v="3513.37"/>
    <n v="7129"/>
    <n v="1.7"/>
    <n v="640"/>
  </r>
  <r>
    <n v="2006"/>
    <x v="31"/>
    <n v="2005"/>
    <n v="3"/>
    <x v="2"/>
    <s v="CA"/>
    <s v="FR"/>
    <n v="0"/>
    <x v="4"/>
    <s v="Y"/>
    <n v="517190"/>
    <n v="9077"/>
    <n v="8924"/>
    <n v="0.57669999999999999"/>
    <x v="2727"/>
    <n v="0"/>
    <n v="153"/>
    <n v="153"/>
    <n v="7833"/>
    <n v="7986"/>
    <n v="1"/>
    <n v="0.42012115924211013"/>
    <n v="0.30562798890860832"/>
    <n v="8.8436992897675606E-2"/>
    <n v="0.18581385895160565"/>
    <n v="3813.57"/>
    <n v="2774.28"/>
    <n v="802.77"/>
    <n v="1686.69"/>
  </r>
  <r>
    <n v="2006"/>
    <x v="30"/>
    <n v="2004"/>
    <n v="3"/>
    <x v="2"/>
    <s v="CA"/>
    <s v="FR"/>
    <n v="0"/>
    <x v="0"/>
    <s v="N"/>
    <n v="308326"/>
    <n v="6712"/>
    <n v="6520"/>
    <n v="0.80740000000000001"/>
    <x v="2728"/>
    <n v="0"/>
    <n v="192"/>
    <n v="192"/>
    <n v="30082"/>
    <n v="30274"/>
    <n v="2"/>
    <n v="0.52128814862153261"/>
    <n v="0.17454032465897698"/>
    <n v="4.3677164380765956E-3"/>
    <n v="0.29980381028141379"/>
    <n v="3499.35"/>
    <n v="1171.67"/>
    <n v="29.32"/>
    <n v="2012.55"/>
  </r>
  <r>
    <n v="2006"/>
    <x v="29"/>
    <n v="2003"/>
    <n v="3"/>
    <x v="2"/>
    <s v="CA"/>
    <s v="FR"/>
    <n v="0"/>
    <x v="1"/>
    <s v="N"/>
    <n v="223115"/>
    <n v="34766"/>
    <n v="25494"/>
    <n v="0.96860000000000002"/>
    <x v="2729"/>
    <n v="4763"/>
    <n v="4508"/>
    <n v="9272"/>
    <n v="95678"/>
    <n v="104950"/>
    <n v="3"/>
    <n v="0.46389471982640845"/>
    <n v="0.21275497847650596"/>
    <n v="5.5865303138121415E-2"/>
    <n v="0.26748499855896424"/>
    <n v="16128.07"/>
    <n v="7396.78"/>
    <n v="1942.25"/>
    <n v="9299.56"/>
  </r>
  <r>
    <n v="2006"/>
    <x v="28"/>
    <n v="2002"/>
    <n v="3"/>
    <x v="2"/>
    <s v="CA"/>
    <s v="FR"/>
    <n v="0"/>
    <x v="2"/>
    <s v="N"/>
    <n v="41099"/>
    <n v="9447"/>
    <n v="8307"/>
    <n v="1"/>
    <x v="2730"/>
    <n v="287"/>
    <n v="852"/>
    <n v="1139"/>
    <n v="27541"/>
    <n v="28680"/>
    <n v="4"/>
    <n v="0.30315972420684068"/>
    <n v="0.46110465448587268"/>
    <n v="3.33447647353948E-2"/>
    <n v="0.20239085657189188"/>
    <n v="2864.15"/>
    <n v="4356.3599999999997"/>
    <n v="315.03000000000003"/>
    <n v="1912.12"/>
  </r>
  <r>
    <n v="2006"/>
    <x v="31"/>
    <n v="2005"/>
    <n v="4"/>
    <x v="3"/>
    <s v="CA"/>
    <s v="FR"/>
    <n v="0"/>
    <x v="4"/>
    <s v="Y"/>
    <n v="259212"/>
    <n v="29014"/>
    <n v="9802"/>
    <n v="0.77280000000000004"/>
    <x v="2731"/>
    <n v="0"/>
    <n v="19211"/>
    <n v="19211"/>
    <n v="39879"/>
    <n v="59090"/>
    <n v="1"/>
    <n v="6.5875947126360718E-2"/>
    <n v="9.5173791483307416E-2"/>
    <n v="1.3867405066781368E-2"/>
    <n v="0.82508285632355038"/>
    <n v="1911.33"/>
    <n v="2761.38"/>
    <n v="402.34999999999997"/>
    <n v="23939.019999999997"/>
  </r>
  <r>
    <n v="2006"/>
    <x v="30"/>
    <n v="2004"/>
    <n v="4"/>
    <x v="3"/>
    <s v="CA"/>
    <s v="FR"/>
    <n v="0"/>
    <x v="0"/>
    <s v="N"/>
    <n v="388515"/>
    <n v="74518"/>
    <n v="54229"/>
    <n v="0.87009999999999998"/>
    <x v="2732"/>
    <n v="0"/>
    <n v="20289"/>
    <n v="20289"/>
    <n v="58790"/>
    <n v="79079"/>
    <n v="2"/>
    <n v="4.732532046421787E-2"/>
    <n v="2.5894120731963597E-2"/>
    <n v="0.27725505867941991"/>
    <n v="0.6495255001243988"/>
    <n v="3526.61"/>
    <n v="1929.59"/>
    <n v="20660.620000000003"/>
    <n v="48401.64"/>
  </r>
  <r>
    <n v="2006"/>
    <x v="29"/>
    <n v="2003"/>
    <n v="4"/>
    <x v="3"/>
    <s v="CA"/>
    <s v="FR"/>
    <n v="0"/>
    <x v="1"/>
    <s v="N"/>
    <n v="97580"/>
    <n v="18546"/>
    <n v="17371"/>
    <n v="0.99550000000000005"/>
    <x v="2733"/>
    <n v="283"/>
    <n v="892"/>
    <n v="1175"/>
    <n v="56773"/>
    <n v="57948"/>
    <n v="3"/>
    <n v="1.6636076788860827E-2"/>
    <n v="2.8912287209836494E-2"/>
    <n v="0.37161525338555534"/>
    <n v="0.58283638261574711"/>
    <n v="308.54000000000002"/>
    <n v="536.22"/>
    <n v="6892.14"/>
    <n v="10809.539999999999"/>
  </r>
  <r>
    <n v="2006"/>
    <x v="28"/>
    <n v="2002"/>
    <n v="4"/>
    <x v="3"/>
    <s v="CA"/>
    <s v="FR"/>
    <n v="0"/>
    <x v="2"/>
    <s v="N"/>
    <n v="4726"/>
    <n v="67"/>
    <n v="44"/>
    <n v="1"/>
    <x v="1887"/>
    <n v="2"/>
    <n v="19"/>
    <n v="22"/>
    <n v="4186"/>
    <n v="4208"/>
    <n v="4"/>
    <n v="1.012206013694552E-2"/>
    <n v="0.14022030366180413"/>
    <n v="0.14230425721941056"/>
    <n v="0.70735337898183981"/>
    <n v="0.67999999999999994"/>
    <n v="9.42"/>
    <n v="9.56"/>
    <n v="47.519999999999996"/>
  </r>
  <r>
    <n v="2006"/>
    <x v="31"/>
    <n v="2005"/>
    <n v="5"/>
    <x v="4"/>
    <s v="CA"/>
    <s v="WC"/>
    <n v="1"/>
    <x v="4"/>
    <s v="Y"/>
    <n v="136506"/>
    <n v="2724"/>
    <n v="2684"/>
    <n v="0.56479999999999997"/>
    <x v="2734"/>
    <n v="0"/>
    <n v="39"/>
    <n v="39"/>
    <n v="420"/>
    <n v="459"/>
    <n v="1"/>
    <n v="0.38967608363679085"/>
    <n v="0.42096646305650193"/>
    <n v="0"/>
    <n v="0.18935745330670739"/>
    <n v="1061.54"/>
    <n v="1146.78"/>
    <n v="0"/>
    <n v="515.83999999999992"/>
  </r>
  <r>
    <n v="2006"/>
    <x v="30"/>
    <n v="2004"/>
    <n v="5"/>
    <x v="4"/>
    <s v="CA"/>
    <s v="WC"/>
    <n v="1"/>
    <x v="0"/>
    <s v="N"/>
    <n v="493526"/>
    <n v="32045"/>
    <n v="27330"/>
    <n v="0.82250000000000001"/>
    <x v="1310"/>
    <n v="0"/>
    <n v="4715"/>
    <n v="4715"/>
    <n v="64066"/>
    <n v="68781"/>
    <n v="2"/>
    <n v="0.49606118857114329"/>
    <n v="0.29744454707725343"/>
    <n v="0"/>
    <n v="0.2064942643516034"/>
    <n v="15896.379999999997"/>
    <n v="9531.67"/>
    <n v="0"/>
    <n v="6617.15"/>
  </r>
  <r>
    <n v="2006"/>
    <x v="29"/>
    <n v="2003"/>
    <n v="5"/>
    <x v="4"/>
    <s v="CA"/>
    <s v="WC"/>
    <n v="1"/>
    <x v="1"/>
    <s v="N"/>
    <n v="169751"/>
    <n v="45581"/>
    <n v="30930"/>
    <n v="0.97640000000000005"/>
    <x v="2735"/>
    <n v="3383"/>
    <n v="11266"/>
    <n v="14650"/>
    <n v="65522"/>
    <n v="80172"/>
    <n v="3"/>
    <n v="0.55057036622961553"/>
    <n v="0.17085340372486574"/>
    <n v="0"/>
    <n v="0.27857623004551868"/>
    <n v="25095.680000000004"/>
    <n v="7787.71"/>
    <n v="0"/>
    <n v="12697.85"/>
  </r>
  <r>
    <n v="2006"/>
    <x v="28"/>
    <n v="2002"/>
    <n v="5"/>
    <x v="4"/>
    <s v="CA"/>
    <s v="WC"/>
    <n v="1"/>
    <x v="2"/>
    <s v="N"/>
    <n v="37971"/>
    <n v="17114"/>
    <n v="10331"/>
    <n v="1"/>
    <x v="2736"/>
    <n v="1303"/>
    <n v="5479"/>
    <n v="6783"/>
    <n v="17059"/>
    <n v="23842"/>
    <n v="4"/>
    <n v="0.49686900906196485"/>
    <n v="0.14822906337882916"/>
    <n v="0"/>
    <n v="0.35490192755920608"/>
    <n v="8503.61"/>
    <n v="2536.85"/>
    <n v="0"/>
    <n v="6073.93"/>
  </r>
  <r>
    <n v="2006"/>
    <x v="31"/>
    <n v="2005"/>
    <n v="6"/>
    <x v="5"/>
    <s v="CA"/>
    <s v="WC"/>
    <n v="0"/>
    <x v="4"/>
    <s v="Y"/>
    <n v="21162"/>
    <n v="422"/>
    <n v="416"/>
    <n v="0.56479999999999997"/>
    <x v="2415"/>
    <n v="0"/>
    <n v="5"/>
    <n v="5"/>
    <n v="65"/>
    <n v="70"/>
    <n v="1"/>
    <n v="0.38993531878598331"/>
    <n v="0.42120975193688248"/>
    <n v="0"/>
    <n v="0.1888549292771341"/>
    <n v="164.57999999999998"/>
    <n v="177.78"/>
    <n v="0"/>
    <n v="79.709999999999994"/>
  </r>
  <r>
    <n v="2006"/>
    <x v="30"/>
    <n v="2004"/>
    <n v="6"/>
    <x v="5"/>
    <s v="CA"/>
    <s v="WC"/>
    <n v="0"/>
    <x v="0"/>
    <s v="N"/>
    <n v="57855"/>
    <n v="3621"/>
    <n v="3203"/>
    <n v="0.82250000000000001"/>
    <x v="2737"/>
    <n v="0"/>
    <n v="417"/>
    <n v="417"/>
    <n v="7645"/>
    <n v="8062"/>
    <n v="2"/>
    <n v="0.51453184968385013"/>
    <n v="0.30852086036943976"/>
    <n v="0"/>
    <n v="0.17694728994671008"/>
    <n v="1863.48"/>
    <n v="1117.3700000000001"/>
    <n v="0"/>
    <n v="640.84999999999991"/>
  </r>
  <r>
    <n v="2006"/>
    <x v="29"/>
    <n v="2003"/>
    <n v="6"/>
    <x v="5"/>
    <s v="CA"/>
    <s v="WC"/>
    <n v="0"/>
    <x v="1"/>
    <s v="N"/>
    <n v="23044"/>
    <n v="5834"/>
    <n v="4198"/>
    <n v="0.97640000000000005"/>
    <x v="1935"/>
    <n v="459"/>
    <n v="1176"/>
    <n v="1635"/>
    <n v="9248"/>
    <n v="10883"/>
    <n v="3"/>
    <n v="0.58389262895220329"/>
    <n v="0.18119292785257907"/>
    <n v="0"/>
    <n v="0.23491444319521759"/>
    <n v="3406.8499999999995"/>
    <n v="1057.21"/>
    <n v="0"/>
    <n v="1370.6599999999999"/>
  </r>
  <r>
    <n v="2006"/>
    <x v="28"/>
    <n v="2002"/>
    <n v="6"/>
    <x v="5"/>
    <s v="CA"/>
    <s v="WC"/>
    <n v="0"/>
    <x v="2"/>
    <s v="N"/>
    <n v="3014"/>
    <n v="1253"/>
    <n v="820"/>
    <n v="1"/>
    <x v="2738"/>
    <n v="103"/>
    <n v="329"/>
    <n v="432"/>
    <n v="1459"/>
    <n v="1891"/>
    <n v="4"/>
    <n v="0.53870033277737428"/>
    <n v="0.16071471322889813"/>
    <n v="0"/>
    <n v="0.30058495399372742"/>
    <n v="675.04000000000008"/>
    <n v="201.39"/>
    <n v="0"/>
    <n v="376.65999999999997"/>
  </r>
  <r>
    <n v="2006"/>
    <x v="31"/>
    <n v="2005"/>
    <n v="7"/>
    <x v="6"/>
    <s v="CA"/>
    <s v="GS"/>
    <n v="0"/>
    <x v="4"/>
    <s v="Y"/>
    <n v="165275"/>
    <n v="7828"/>
    <n v="7828"/>
    <n v="0.51970000000000005"/>
    <x v="2739"/>
    <n v="0"/>
    <n v="0"/>
    <n v="0"/>
    <n v="40"/>
    <n v="40"/>
    <n v="1"/>
    <n v="0.16110703765491552"/>
    <n v="0.63905161423830492"/>
    <n v="3.2770174465986922E-2"/>
    <n v="0.16707117364079266"/>
    <n v="1261.22"/>
    <n v="5002.7900000000009"/>
    <n v="256.54000000000002"/>
    <n v="1307.9099999999999"/>
  </r>
  <r>
    <n v="2006"/>
    <x v="30"/>
    <n v="2004"/>
    <n v="7"/>
    <x v="6"/>
    <s v="CA"/>
    <s v="GS"/>
    <n v="0"/>
    <x v="0"/>
    <s v="N"/>
    <n v="98170"/>
    <n v="8628"/>
    <n v="8628"/>
    <n v="0.74219999999999997"/>
    <x v="2740"/>
    <n v="0"/>
    <n v="0"/>
    <n v="0"/>
    <n v="573"/>
    <n v="573"/>
    <n v="2"/>
    <n v="0.22300038824599727"/>
    <n v="0.62014359307183708"/>
    <n v="1.0824530193369686E-3"/>
    <n v="0.1557735656628286"/>
    <n v="1924.17"/>
    <n v="5350.9400000000005"/>
    <n v="9.3400000000000016"/>
    <n v="1344.1"/>
  </r>
  <r>
    <n v="2006"/>
    <x v="29"/>
    <n v="2003"/>
    <n v="7"/>
    <x v="6"/>
    <s v="CA"/>
    <s v="GS"/>
    <n v="0"/>
    <x v="1"/>
    <s v="N"/>
    <n v="87905"/>
    <n v="19649"/>
    <n v="17735"/>
    <n v="0.92459999999999998"/>
    <x v="2741"/>
    <n v="1914"/>
    <n v="0"/>
    <n v="1914"/>
    <n v="11016"/>
    <n v="12930"/>
    <n v="3"/>
    <n v="0.56988750984746861"/>
    <n v="0.3113810273123484"/>
    <n v="3.7771530586695381E-3"/>
    <n v="0.11495430978151343"/>
    <n v="11198.130000000001"/>
    <n v="6118.5499999999993"/>
    <n v="74.22"/>
    <n v="2258.8200000000002"/>
  </r>
  <r>
    <n v="2006"/>
    <x v="28"/>
    <n v="2002"/>
    <n v="7"/>
    <x v="6"/>
    <s v="CA"/>
    <s v="GS"/>
    <n v="0"/>
    <x v="2"/>
    <s v="N"/>
    <n v="42493"/>
    <n v="21703"/>
    <n v="20232"/>
    <n v="1"/>
    <x v="2742"/>
    <n v="1471"/>
    <n v="0"/>
    <n v="1471"/>
    <n v="16539"/>
    <n v="18010"/>
    <n v="4"/>
    <n v="0.36854950366177586"/>
    <n v="0.50036652314440466"/>
    <n v="7.7981196971058271E-3"/>
    <n v="0.12328585349671374"/>
    <n v="7998.98"/>
    <n v="10859.93"/>
    <n v="169.25"/>
    <n v="2675.79"/>
  </r>
  <r>
    <n v="2006"/>
    <x v="31"/>
    <n v="2005"/>
    <n v="8"/>
    <x v="7"/>
    <s v="CA"/>
    <s v="GS"/>
    <n v="0"/>
    <x v="4"/>
    <s v="Y"/>
    <n v="32356"/>
    <n v="2566"/>
    <n v="2566"/>
    <n v="0.60340000000000005"/>
    <x v="2743"/>
    <n v="0"/>
    <n v="0"/>
    <n v="0"/>
    <n v="625"/>
    <n v="625"/>
    <n v="1"/>
    <n v="9.6215820217363357E-2"/>
    <n v="0.20403240576570117"/>
    <n v="2.1198576889654392E-2"/>
    <n v="0.67855319712728113"/>
    <n v="246.91000000000003"/>
    <n v="523.59"/>
    <n v="54.4"/>
    <n v="1741.3100000000002"/>
  </r>
  <r>
    <n v="2006"/>
    <x v="30"/>
    <n v="2004"/>
    <n v="8"/>
    <x v="7"/>
    <s v="CA"/>
    <s v="GS"/>
    <n v="0"/>
    <x v="0"/>
    <s v="N"/>
    <n v="14456"/>
    <n v="2219"/>
    <n v="2219"/>
    <n v="0.84009999999999996"/>
    <x v="534"/>
    <n v="0"/>
    <n v="0"/>
    <n v="0"/>
    <n v="1778"/>
    <n v="1778"/>
    <n v="2"/>
    <n v="8.0961499470589546E-2"/>
    <n v="0.18214873054135031"/>
    <n v="5.9573317713848016E-2"/>
    <n v="0.677316452274212"/>
    <n v="179.69"/>
    <n v="404.27"/>
    <n v="132.22"/>
    <n v="1503.27"/>
  </r>
  <r>
    <n v="2006"/>
    <x v="29"/>
    <n v="2003"/>
    <n v="8"/>
    <x v="7"/>
    <s v="CA"/>
    <s v="GS"/>
    <n v="0"/>
    <x v="1"/>
    <s v="N"/>
    <n v="4880"/>
    <n v="1401"/>
    <n v="1204"/>
    <n v="0.99209999999999998"/>
    <x v="2744"/>
    <n v="196"/>
    <n v="0"/>
    <n v="196"/>
    <n v="2288"/>
    <n v="2484"/>
    <n v="3"/>
    <n v="0.15864612838093337"/>
    <n v="0.2146174756173258"/>
    <n v="3.0985794907285195E-2"/>
    <n v="0.59575060109445577"/>
    <n v="222.36"/>
    <n v="300.81"/>
    <n v="43.43"/>
    <n v="835.0100000000001"/>
  </r>
  <r>
    <n v="2006"/>
    <x v="28"/>
    <n v="2002"/>
    <n v="8"/>
    <x v="7"/>
    <s v="CA"/>
    <s v="GS"/>
    <n v="0"/>
    <x v="2"/>
    <s v="N"/>
    <n v="258"/>
    <n v="93"/>
    <n v="79"/>
    <n v="1"/>
    <x v="402"/>
    <n v="14"/>
    <n v="0"/>
    <n v="14"/>
    <n v="138"/>
    <n v="152"/>
    <n v="4"/>
    <n v="0.12473256311510485"/>
    <n v="0.38874625588361156"/>
    <n v="1.0697475395806591E-4"/>
    <n v="0.48641420624732568"/>
    <n v="11.66"/>
    <n v="36.340000000000003"/>
    <n v="0.01"/>
    <n v="45.47"/>
  </r>
  <r>
    <n v="2006"/>
    <x v="31"/>
    <n v="2005"/>
    <n v="9"/>
    <x v="8"/>
    <s v="CA"/>
    <s v="GS"/>
    <n v="1"/>
    <x v="4"/>
    <s v="Y"/>
    <n v="19070"/>
    <n v="1512"/>
    <n v="1512"/>
    <n v="0.63719999999999999"/>
    <x v="2745"/>
    <n v="0"/>
    <n v="0"/>
    <n v="0"/>
    <n v="100"/>
    <n v="100"/>
    <n v="1"/>
    <n v="9.6220090315840986E-2"/>
    <n v="0.20403710486819576"/>
    <n v="2.1190502952124671E-2"/>
    <n v="0.67855230186383864"/>
    <n v="145.53"/>
    <n v="308.60000000000002"/>
    <n v="32.049999999999997"/>
    <n v="1026.29"/>
  </r>
  <r>
    <n v="2006"/>
    <x v="30"/>
    <n v="2004"/>
    <n v="9"/>
    <x v="8"/>
    <s v="CA"/>
    <s v="GS"/>
    <n v="1"/>
    <x v="0"/>
    <s v="N"/>
    <n v="69577"/>
    <n v="10682"/>
    <n v="10682"/>
    <n v="0.86799999999999999"/>
    <x v="2746"/>
    <n v="0"/>
    <n v="0"/>
    <n v="0"/>
    <n v="14870"/>
    <n v="14870"/>
    <n v="2"/>
    <n v="8.0959410768563958E-2"/>
    <n v="0.18215212138856565"/>
    <n v="5.9573747073454537E-2"/>
    <n v="0.67731472076941579"/>
    <n v="864.84"/>
    <n v="1945.8200000000002"/>
    <n v="636.3900000000001"/>
    <n v="7235.34"/>
  </r>
  <r>
    <n v="2006"/>
    <x v="29"/>
    <n v="2003"/>
    <n v="9"/>
    <x v="8"/>
    <s v="CA"/>
    <s v="GS"/>
    <n v="1"/>
    <x v="1"/>
    <s v="N"/>
    <n v="16915"/>
    <n v="4887"/>
    <n v="4175"/>
    <n v="0.99609999999999999"/>
    <x v="2747"/>
    <n v="711"/>
    <n v="0"/>
    <n v="711"/>
    <n v="8275"/>
    <n v="8986"/>
    <n v="3"/>
    <n v="0.16054967967408806"/>
    <n v="0.21332007423458374"/>
    <n v="3.0798758391802277E-2"/>
    <n v="0.59533148769952593"/>
    <n v="784.64"/>
    <n v="1042.54"/>
    <n v="150.52000000000001"/>
    <n v="2909.51"/>
  </r>
  <r>
    <n v="2006"/>
    <x v="28"/>
    <n v="2002"/>
    <n v="9"/>
    <x v="8"/>
    <s v="CA"/>
    <s v="GS"/>
    <n v="1"/>
    <x v="2"/>
    <s v="N"/>
    <n v="5036"/>
    <n v="1826"/>
    <n v="1548"/>
    <n v="1"/>
    <x v="2743"/>
    <n v="277"/>
    <n v="0"/>
    <n v="277"/>
    <n v="2705"/>
    <n v="2982"/>
    <n v="4"/>
    <n v="0.12463925260258367"/>
    <n v="0.3887474193212746"/>
    <n v="1.2047730919406155E-4"/>
    <n v="0.48649285076694754"/>
    <n v="227.6"/>
    <n v="709.88"/>
    <n v="0.22"/>
    <n v="888.37"/>
  </r>
  <r>
    <n v="2006"/>
    <x v="31"/>
    <n v="2005"/>
    <n v="10"/>
    <x v="9"/>
    <s v="US"/>
    <s v="PS"/>
    <n v="1"/>
    <x v="4"/>
    <s v="Y"/>
    <n v="137793"/>
    <n v="5057"/>
    <n v="4904"/>
    <n v="0.57550000000000001"/>
    <x v="2748"/>
    <n v="0"/>
    <n v="152"/>
    <n v="152"/>
    <n v="266"/>
    <n v="418"/>
    <n v="1"/>
    <n v="0.20791883432101255"/>
    <n v="0.37636609185515618"/>
    <n v="4.2291257605327731E-2"/>
    <n v="0.37342381621850346"/>
    <n v="1051.51"/>
    <n v="1903.4"/>
    <n v="213.88"/>
    <n v="1888.52"/>
  </r>
  <r>
    <n v="2006"/>
    <x v="30"/>
    <n v="2004"/>
    <n v="10"/>
    <x v="9"/>
    <s v="US"/>
    <s v="PS"/>
    <n v="1"/>
    <x v="0"/>
    <s v="N"/>
    <n v="82269"/>
    <n v="9363"/>
    <n v="5657"/>
    <n v="0.81889999999999996"/>
    <x v="2749"/>
    <n v="0"/>
    <n v="3706"/>
    <n v="3706"/>
    <n v="3558"/>
    <n v="7264"/>
    <n v="2"/>
    <n v="9.1163749372577069E-2"/>
    <n v="8.5084955733310541E-2"/>
    <n v="0.15924687890470646"/>
    <n v="0.66450441598940579"/>
    <n v="853.63"/>
    <n v="796.71"/>
    <n v="1491.1399999999999"/>
    <n v="6222.2199999999993"/>
  </r>
  <r>
    <n v="2006"/>
    <x v="29"/>
    <n v="2003"/>
    <n v="10"/>
    <x v="9"/>
    <s v="US"/>
    <s v="PS"/>
    <n v="1"/>
    <x v="1"/>
    <s v="N"/>
    <n v="42086"/>
    <n v="23846"/>
    <n v="6101"/>
    <n v="0.98680000000000001"/>
    <x v="2750"/>
    <n v="108"/>
    <n v="17635"/>
    <n v="17744"/>
    <n v="6192"/>
    <n v="23936"/>
    <n v="3"/>
    <n v="2.6326681492024203E-3"/>
    <n v="3.9976466177678678E-3"/>
    <n v="8.9138335850121569E-2"/>
    <n v="0.90423134938290817"/>
    <n v="62.78"/>
    <n v="95.33"/>
    <n v="2125.64"/>
    <n v="21562.780000000002"/>
  </r>
  <r>
    <n v="2006"/>
    <x v="28"/>
    <n v="2002"/>
    <n v="10"/>
    <x v="9"/>
    <s v="US"/>
    <s v="PS"/>
    <n v="1"/>
    <x v="2"/>
    <s v="N"/>
    <n v="2283"/>
    <n v="1900"/>
    <n v="216"/>
    <n v="1"/>
    <x v="2751"/>
    <n v="0"/>
    <n v="1683"/>
    <n v="1683"/>
    <n v="153"/>
    <n v="1836"/>
    <n v="4"/>
    <n v="1.7364034349217041E-4"/>
    <n v="1.4206937194813945E-4"/>
    <n v="4.4488760734130335E-2"/>
    <n v="0.9551955295504293"/>
    <n v="0.33"/>
    <n v="0.27"/>
    <n v="84.550000000000011"/>
    <n v="1815.3299999999997"/>
  </r>
  <r>
    <n v="2006"/>
    <x v="31"/>
    <n v="2005"/>
    <n v="11"/>
    <x v="10"/>
    <s v="US"/>
    <s v="PS"/>
    <n v="1"/>
    <x v="4"/>
    <s v="Y"/>
    <n v="536952"/>
    <n v="16738"/>
    <n v="13381"/>
    <n v="0.57620000000000005"/>
    <x v="2752"/>
    <n v="0"/>
    <n v="3357"/>
    <n v="3357"/>
    <n v="1308"/>
    <n v="4665"/>
    <n v="1"/>
    <n v="0.24479392255390378"/>
    <n v="0.26763691847769916"/>
    <n v="6.717582881732713E-2"/>
    <n v="0.42039333015106983"/>
    <n v="4097.5099999999993"/>
    <n v="4479.87"/>
    <n v="1124.43"/>
    <n v="7036.7999999999993"/>
  </r>
  <r>
    <n v="2006"/>
    <x v="30"/>
    <n v="2004"/>
    <n v="11"/>
    <x v="10"/>
    <s v="US"/>
    <s v="PS"/>
    <n v="1"/>
    <x v="0"/>
    <s v="N"/>
    <n v="372454"/>
    <n v="40224"/>
    <n v="27485"/>
    <n v="0.81389999999999996"/>
    <x v="2753"/>
    <n v="0"/>
    <n v="12738"/>
    <n v="12738"/>
    <n v="18931"/>
    <n v="31669"/>
    <n v="2"/>
    <n v="9.3599958433055477E-2"/>
    <n v="4.449154701875261E-2"/>
    <n v="0.2101775868151243"/>
    <n v="0.65173090773306763"/>
    <n v="3764.9900000000002"/>
    <n v="1789.6399999999999"/>
    <n v="8454.24"/>
    <n v="26215.399999999998"/>
  </r>
  <r>
    <n v="2006"/>
    <x v="29"/>
    <n v="2003"/>
    <n v="11"/>
    <x v="10"/>
    <s v="US"/>
    <s v="PS"/>
    <n v="1"/>
    <x v="1"/>
    <s v="N"/>
    <n v="181354"/>
    <n v="61401"/>
    <n v="21031"/>
    <n v="0.98080000000000001"/>
    <x v="2754"/>
    <n v="128"/>
    <n v="40241"/>
    <n v="40369"/>
    <n v="59899"/>
    <n v="100268"/>
    <n v="3"/>
    <n v="1.1564212600669364E-2"/>
    <n v="2.5434720650146982E-2"/>
    <n v="0.14963950392091399"/>
    <n v="0.81336156282826966"/>
    <n v="710.06"/>
    <n v="1561.73"/>
    <n v="9188.09"/>
    <n v="49941.62"/>
  </r>
  <r>
    <n v="2006"/>
    <x v="28"/>
    <n v="2002"/>
    <n v="11"/>
    <x v="10"/>
    <s v="US"/>
    <s v="PS"/>
    <n v="1"/>
    <x v="2"/>
    <s v="N"/>
    <n v="19720"/>
    <n v="10152"/>
    <n v="2214"/>
    <n v="1"/>
    <x v="2755"/>
    <n v="12"/>
    <n v="7925"/>
    <n v="7938"/>
    <n v="7595"/>
    <n v="15533"/>
    <n v="4"/>
    <n v="2.8071709921724254E-4"/>
    <n v="2.2949854076357022E-4"/>
    <n v="0.12217202146845577"/>
    <n v="0.87731776289156349"/>
    <n v="2.85"/>
    <n v="2.33"/>
    <n v="1240.3599999999999"/>
    <n v="8907.0300000000007"/>
  </r>
  <r>
    <n v="2006"/>
    <x v="31"/>
    <n v="2005"/>
    <n v="12"/>
    <x v="11"/>
    <s v="US"/>
    <s v="PS"/>
    <n v="0"/>
    <x v="4"/>
    <s v="Y"/>
    <n v="84827"/>
    <n v="2615"/>
    <n v="2114"/>
    <n v="0.57789999999999997"/>
    <x v="2756"/>
    <n v="0"/>
    <n v="500"/>
    <n v="500"/>
    <n v="315"/>
    <n v="815"/>
    <n v="1"/>
    <n v="0.24751933864325501"/>
    <n v="0.27061864539638958"/>
    <n v="6.6040080604765156E-2"/>
    <n v="0.41582193535559014"/>
    <n v="647.31999999999994"/>
    <n v="707.73"/>
    <n v="172.71"/>
    <n v="1087.4700000000003"/>
  </r>
  <r>
    <n v="2006"/>
    <x v="30"/>
    <n v="2004"/>
    <n v="12"/>
    <x v="11"/>
    <s v="US"/>
    <s v="PS"/>
    <n v="0"/>
    <x v="0"/>
    <s v="N"/>
    <n v="44522"/>
    <n v="4589"/>
    <n v="3308"/>
    <n v="0.81530000000000002"/>
    <x v="2757"/>
    <n v="0"/>
    <n v="1280"/>
    <n v="1280"/>
    <n v="2694"/>
    <n v="3974"/>
    <n v="2"/>
    <n v="9.8152223650665685E-2"/>
    <n v="4.6832850325757742E-2"/>
    <n v="0.21834920358224563"/>
    <n v="0.63666572244133091"/>
    <n v="450.45000000000005"/>
    <n v="214.93"/>
    <n v="1002.0699999999999"/>
    <n v="2921.85"/>
  </r>
  <r>
    <n v="2006"/>
    <x v="29"/>
    <n v="2003"/>
    <n v="12"/>
    <x v="11"/>
    <s v="US"/>
    <s v="PS"/>
    <n v="0"/>
    <x v="1"/>
    <s v="N"/>
    <n v="21200"/>
    <n v="5834"/>
    <n v="2461"/>
    <n v="0.98080000000000001"/>
    <x v="1516"/>
    <n v="14"/>
    <n v="3358"/>
    <n v="3372"/>
    <n v="8334"/>
    <n v="11706"/>
    <n v="3"/>
    <n v="1.4443520811730328E-2"/>
    <n v="2.7820959987659506E-2"/>
    <n v="0.19030928365141528"/>
    <n v="0.76742623554919476"/>
    <n v="84.27000000000001"/>
    <n v="162.32"/>
    <n v="1110.3499999999999"/>
    <n v="4477.5099999999993"/>
  </r>
  <r>
    <n v="2006"/>
    <x v="28"/>
    <n v="2002"/>
    <n v="12"/>
    <x v="11"/>
    <s v="US"/>
    <s v="PS"/>
    <n v="0"/>
    <x v="2"/>
    <s v="N"/>
    <n v="2516"/>
    <n v="1050"/>
    <n v="279"/>
    <n v="1"/>
    <x v="1979"/>
    <n v="1"/>
    <n v="769"/>
    <n v="771"/>
    <n v="1213"/>
    <n v="1984"/>
    <n v="4"/>
    <n v="3.5211937798587716E-4"/>
    <n v="2.8550219836692741E-4"/>
    <n v="0.15616018576676374"/>
    <n v="0.84320219265688345"/>
    <n v="0.37"/>
    <n v="0.3"/>
    <n v="164.09"/>
    <n v="886.02"/>
  </r>
  <r>
    <n v="2006"/>
    <x v="31"/>
    <n v="2005"/>
    <n v="13"/>
    <x v="12"/>
    <s v="US"/>
    <s v="PS"/>
    <n v="1"/>
    <x v="4"/>
    <s v="Y"/>
    <n v="143321"/>
    <n v="4181"/>
    <n v="3602"/>
    <n v="0.57210000000000005"/>
    <x v="2758"/>
    <n v="0"/>
    <n v="579"/>
    <n v="579"/>
    <n v="1464"/>
    <n v="2043"/>
    <n v="1"/>
    <n v="0.25273290365782203"/>
    <n v="0.28596300326441787"/>
    <n v="5.6619115378636599E-2"/>
    <n v="0.40468497769912348"/>
    <n v="1056.79"/>
    <n v="1195.74"/>
    <n v="236.75"/>
    <n v="1692.1699999999998"/>
  </r>
  <r>
    <n v="2006"/>
    <x v="30"/>
    <n v="2004"/>
    <n v="13"/>
    <x v="12"/>
    <s v="US"/>
    <s v="PS"/>
    <n v="1"/>
    <x v="0"/>
    <s v="N"/>
    <n v="98280"/>
    <n v="13023"/>
    <n v="9314"/>
    <n v="0.80179999999999996"/>
    <x v="2759"/>
    <n v="0"/>
    <n v="3709"/>
    <n v="3709"/>
    <n v="4069"/>
    <n v="7778"/>
    <n v="2"/>
    <n v="6.8271044793539085E-2"/>
    <n v="9.3082290285352753E-2"/>
    <n v="7.96704119390058E-2"/>
    <n v="0.75897625298210236"/>
    <n v="889.13"/>
    <n v="1212.26"/>
    <n v="1037.5900000000001"/>
    <n v="9884.5499999999993"/>
  </r>
  <r>
    <n v="2006"/>
    <x v="29"/>
    <n v="2003"/>
    <n v="13"/>
    <x v="12"/>
    <s v="US"/>
    <s v="PS"/>
    <n v="1"/>
    <x v="1"/>
    <s v="N"/>
    <n v="46422"/>
    <n v="15937"/>
    <n v="7030"/>
    <n v="0.96499999999999997"/>
    <x v="2760"/>
    <n v="335"/>
    <n v="8570"/>
    <n v="8906"/>
    <n v="10648"/>
    <n v="19554"/>
    <n v="3"/>
    <n v="1.1247051766555754E-2"/>
    <n v="3.5573938463411163E-2"/>
    <n v="0.16304554475573663"/>
    <n v="0.79013346501429649"/>
    <n v="179.25"/>
    <n v="566.96"/>
    <n v="2598.54"/>
    <n v="12592.76"/>
  </r>
  <r>
    <n v="2006"/>
    <x v="28"/>
    <n v="2002"/>
    <n v="13"/>
    <x v="12"/>
    <s v="US"/>
    <s v="PS"/>
    <n v="1"/>
    <x v="2"/>
    <s v="N"/>
    <n v="8597"/>
    <n v="4215"/>
    <n v="1308"/>
    <n v="1"/>
    <x v="1526"/>
    <n v="79"/>
    <n v="2827"/>
    <n v="2906"/>
    <n v="3522"/>
    <n v="6428"/>
    <n v="4"/>
    <n v="1.6419850914111918E-2"/>
    <n v="1.0208729733192251E-2"/>
    <n v="3.7302314105271156E-2"/>
    <n v="0.9360691052474247"/>
    <n v="69.210000000000008"/>
    <n v="43.03"/>
    <n v="157.23000000000002"/>
    <n v="3945.5499999999997"/>
  </r>
  <r>
    <n v="2006"/>
    <x v="30"/>
    <n v="2005"/>
    <n v="14"/>
    <x v="13"/>
    <s v="US"/>
    <s v="PS"/>
    <n v="3"/>
    <x v="0"/>
    <s v="Y"/>
    <n v="6171"/>
    <n v="222"/>
    <n v="197"/>
    <n v="0.61870000000000003"/>
    <x v="2761"/>
    <n v="0"/>
    <n v="24"/>
    <n v="24"/>
    <n v="71"/>
    <n v="95"/>
    <n v="1"/>
    <n v="0"/>
    <n v="8.1918486827291151E-2"/>
    <n v="4.3143436163026336E-2"/>
    <n v="0.87493807700968262"/>
    <n v="0"/>
    <n v="18.190000000000001"/>
    <n v="9.5799999999999983"/>
    <n v="194.28000000000003"/>
  </r>
  <r>
    <n v="2006"/>
    <x v="29"/>
    <n v="2004"/>
    <n v="14"/>
    <x v="13"/>
    <s v="US"/>
    <s v="PS"/>
    <n v="3"/>
    <x v="1"/>
    <s v="N"/>
    <n v="3315"/>
    <n v="306"/>
    <n v="292"/>
    <n v="0.86860000000000004"/>
    <x v="2762"/>
    <n v="0"/>
    <n v="14"/>
    <n v="14"/>
    <n v="730"/>
    <n v="744"/>
    <n v="2"/>
    <n v="0"/>
    <n v="4.105170560062555E-2"/>
    <n v="0.3470172352002085"/>
    <n v="0.61193105919916591"/>
    <n v="0"/>
    <n v="12.6"/>
    <n v="106.50999999999999"/>
    <n v="187.82"/>
  </r>
  <r>
    <n v="2006"/>
    <x v="28"/>
    <n v="2003"/>
    <n v="14"/>
    <x v="13"/>
    <s v="US"/>
    <s v="PS"/>
    <n v="3"/>
    <x v="2"/>
    <s v="N"/>
    <n v="1484"/>
    <n v="144"/>
    <n v="144"/>
    <n v="0.99050000000000005"/>
    <x v="2763"/>
    <n v="0"/>
    <n v="0"/>
    <n v="0"/>
    <n v="943"/>
    <n v="943"/>
    <n v="3"/>
    <n v="0"/>
    <n v="0.15630391277344557"/>
    <n v="2.0702505003105377E-4"/>
    <n v="0.84348906217652331"/>
    <n v="0"/>
    <n v="22.65"/>
    <n v="0.03"/>
    <n v="122.22999999999999"/>
  </r>
  <r>
    <n v="2006"/>
    <x v="27"/>
    <n v="2002"/>
    <n v="14"/>
    <x v="13"/>
    <s v="US"/>
    <s v="PS"/>
    <n v="3"/>
    <x v="3"/>
    <s v="N"/>
    <n v="106"/>
    <n v="54"/>
    <n v="54"/>
    <n v="1"/>
    <x v="2007"/>
    <n v="0"/>
    <n v="0"/>
    <n v="0"/>
    <n v="40"/>
    <n v="40"/>
    <n v="4"/>
    <n v="0"/>
    <n v="1.8429782528566163E-4"/>
    <n v="0"/>
    <n v="0.99981570217471438"/>
    <n v="0"/>
    <n v="0.01"/>
    <n v="0"/>
    <n v="54.25"/>
  </r>
  <r>
    <n v="2006"/>
    <x v="31"/>
    <n v="2005"/>
    <n v="15"/>
    <x v="14"/>
    <s v="US"/>
    <s v="PS"/>
    <n v="0"/>
    <x v="4"/>
    <s v="Y"/>
    <n v="62095"/>
    <n v="2310"/>
    <n v="2274"/>
    <n v="0.58320000000000005"/>
    <x v="2764"/>
    <n v="0"/>
    <n v="35"/>
    <n v="35"/>
    <n v="385"/>
    <n v="420"/>
    <n v="1"/>
    <n v="0.20512010250594129"/>
    <n v="0.33762461527806037"/>
    <n v="9.6493240581617318E-2"/>
    <n v="0.36076204163438097"/>
    <n v="473.85"/>
    <n v="779.95"/>
    <n v="222.91"/>
    <n v="833.39999999999986"/>
  </r>
  <r>
    <n v="2006"/>
    <x v="30"/>
    <n v="2004"/>
    <n v="15"/>
    <x v="14"/>
    <s v="US"/>
    <s v="PS"/>
    <n v="0"/>
    <x v="0"/>
    <s v="N"/>
    <n v="20150"/>
    <n v="1932"/>
    <n v="1852"/>
    <n v="0.82579999999999998"/>
    <x v="2137"/>
    <n v="0"/>
    <n v="80"/>
    <n v="80"/>
    <n v="2261"/>
    <n v="2341"/>
    <n v="2"/>
    <n v="0.11876024977107767"/>
    <n v="0.24204721232093615"/>
    <n v="0.2935844839806101"/>
    <n v="0.34560805392737592"/>
    <n v="229.56000000000003"/>
    <n v="467.87"/>
    <n v="567.49"/>
    <n v="668.05"/>
  </r>
  <r>
    <n v="2006"/>
    <x v="29"/>
    <n v="2003"/>
    <n v="15"/>
    <x v="14"/>
    <s v="US"/>
    <s v="PS"/>
    <n v="0"/>
    <x v="1"/>
    <s v="N"/>
    <n v="22969"/>
    <n v="2831"/>
    <n v="2271"/>
    <n v="0.98089999999999999"/>
    <x v="2765"/>
    <n v="17"/>
    <n v="542"/>
    <n v="559"/>
    <n v="12459"/>
    <n v="13018"/>
    <n v="3"/>
    <n v="0.10154161295449327"/>
    <n v="0.4062512140422751"/>
    <n v="0.17671864239170743"/>
    <n v="0.3154885306115241"/>
    <n v="287.51"/>
    <n v="1150.28"/>
    <n v="500.37"/>
    <n v="893.29"/>
  </r>
  <r>
    <n v="2006"/>
    <x v="28"/>
    <n v="2002"/>
    <n v="15"/>
    <x v="14"/>
    <s v="US"/>
    <s v="PS"/>
    <n v="0"/>
    <x v="2"/>
    <s v="N"/>
    <n v="2952"/>
    <n v="485"/>
    <n v="234"/>
    <n v="1"/>
    <x v="2766"/>
    <n v="27"/>
    <n v="223"/>
    <n v="250"/>
    <n v="2171"/>
    <n v="2421"/>
    <n v="4"/>
    <n v="1.6448451910408432E-2"/>
    <n v="7.2052042160737813E-4"/>
    <n v="0.28415266798418976"/>
    <n v="0.69867835968379444"/>
    <n v="7.9899999999999993"/>
    <n v="0.35"/>
    <n v="138.03"/>
    <n v="339.39"/>
  </r>
  <r>
    <n v="2006"/>
    <x v="31"/>
    <n v="2005"/>
    <n v="16"/>
    <x v="15"/>
    <s v="US"/>
    <s v="PS"/>
    <n v="0"/>
    <x v="4"/>
    <s v="Y"/>
    <n v="6006"/>
    <n v="196"/>
    <n v="191"/>
    <n v="0.59089999999999998"/>
    <x v="1901"/>
    <n v="0"/>
    <n v="4"/>
    <n v="4"/>
    <n v="37"/>
    <n v="41"/>
    <n v="1"/>
    <n v="0.27555079559363527"/>
    <n v="0.2555079559363525"/>
    <n v="4.753161974704203E-2"/>
    <n v="0.42140962872297028"/>
    <n v="54.03"/>
    <n v="50.099999999999994"/>
    <n v="9.32"/>
    <n v="82.63000000000001"/>
  </r>
  <r>
    <n v="2006"/>
    <x v="30"/>
    <n v="2004"/>
    <n v="16"/>
    <x v="15"/>
    <s v="US"/>
    <s v="PS"/>
    <n v="0"/>
    <x v="0"/>
    <s v="N"/>
    <n v="2479"/>
    <n v="334"/>
    <n v="322"/>
    <n v="0.83689999999999998"/>
    <x v="2241"/>
    <n v="0"/>
    <n v="12"/>
    <n v="12"/>
    <n v="296"/>
    <n v="308"/>
    <n v="2"/>
    <n v="7.4667860874757422E-2"/>
    <n v="0.36847290640394093"/>
    <n v="0.26114345424690255"/>
    <n v="0.29571577847439923"/>
    <n v="25.009999999999998"/>
    <n v="123.42"/>
    <n v="87.47"/>
    <n v="99.050000000000011"/>
  </r>
  <r>
    <n v="2006"/>
    <x v="29"/>
    <n v="2003"/>
    <n v="16"/>
    <x v="15"/>
    <s v="US"/>
    <s v="PS"/>
    <n v="0"/>
    <x v="1"/>
    <s v="N"/>
    <n v="1365"/>
    <n v="297"/>
    <n v="275"/>
    <n v="0.9889"/>
    <x v="2258"/>
    <n v="0"/>
    <n v="21"/>
    <n v="21"/>
    <n v="703"/>
    <n v="724"/>
    <n v="3"/>
    <n v="0.5840809058226657"/>
    <n v="3.1918825387225748E-3"/>
    <n v="0.10106508080502637"/>
    <n v="0.31166213083358529"/>
    <n v="173.84"/>
    <n v="0.95"/>
    <n v="30.08"/>
    <n v="92.759999999999991"/>
  </r>
  <r>
    <n v="2006"/>
    <x v="28"/>
    <n v="2002"/>
    <n v="16"/>
    <x v="15"/>
    <s v="US"/>
    <s v="PS"/>
    <n v="0"/>
    <x v="2"/>
    <s v="N"/>
    <n v="97"/>
    <n v="4"/>
    <n v="4"/>
    <n v="1"/>
    <x v="1203"/>
    <n v="0"/>
    <n v="0"/>
    <n v="0"/>
    <n v="83"/>
    <n v="83"/>
    <n v="4"/>
    <n v="2.1834061135371178E-3"/>
    <n v="2.1834061135371178E-3"/>
    <n v="0"/>
    <n v="0.99563318777292564"/>
    <n v="0.01"/>
    <n v="0.01"/>
    <n v="0"/>
    <n v="4.5599999999999996"/>
  </r>
  <r>
    <n v="2006"/>
    <x v="31"/>
    <n v="2005"/>
    <n v="17"/>
    <x v="16"/>
    <s v="US"/>
    <s v="PS"/>
    <n v="0"/>
    <x v="4"/>
    <s v="Y"/>
    <n v="26286"/>
    <n v="969"/>
    <n v="960"/>
    <n v="0.57110000000000005"/>
    <x v="214"/>
    <n v="0"/>
    <n v="8"/>
    <n v="8"/>
    <n v="90"/>
    <n v="98"/>
    <n v="1"/>
    <n v="0.20686632427861312"/>
    <n v="0.33998514943382213"/>
    <n v="9.7064950601241679E-2"/>
    <n v="0.35608357568632309"/>
    <n v="200.59"/>
    <n v="329.66999999999996"/>
    <n v="94.12"/>
    <n v="345.28000000000003"/>
  </r>
  <r>
    <n v="2006"/>
    <x v="30"/>
    <n v="2004"/>
    <n v="17"/>
    <x v="16"/>
    <s v="US"/>
    <s v="PS"/>
    <n v="0"/>
    <x v="0"/>
    <s v="N"/>
    <n v="13578"/>
    <n v="1342"/>
    <n v="1237"/>
    <n v="0.81169999999999998"/>
    <x v="550"/>
    <n v="0"/>
    <n v="105"/>
    <n v="105"/>
    <n v="1113"/>
    <n v="1218"/>
    <n v="2"/>
    <n v="0.1150574952335558"/>
    <n v="0.23273653479504294"/>
    <n v="0.28180856768350815"/>
    <n v="0.37039740228789325"/>
    <n v="154.49"/>
    <n v="312.5"/>
    <n v="378.39"/>
    <n v="497.34"/>
  </r>
  <r>
    <n v="2006"/>
    <x v="29"/>
    <n v="2003"/>
    <n v="17"/>
    <x v="16"/>
    <s v="US"/>
    <s v="PS"/>
    <n v="0"/>
    <x v="1"/>
    <s v="N"/>
    <n v="8520"/>
    <n v="1320"/>
    <n v="831"/>
    <n v="0.97389999999999999"/>
    <x v="2767"/>
    <n v="6"/>
    <n v="482"/>
    <n v="488"/>
    <n v="3932"/>
    <n v="4420"/>
    <n v="3"/>
    <n v="0.10877418866209718"/>
    <n v="0.30206384670731251"/>
    <n v="0.13128337183322603"/>
    <n v="0.45787859279736443"/>
    <n v="143.62"/>
    <n v="398.83000000000004"/>
    <n v="173.33999999999997"/>
    <n v="604.56000000000006"/>
  </r>
  <r>
    <n v="2006"/>
    <x v="28"/>
    <n v="2002"/>
    <n v="17"/>
    <x v="16"/>
    <s v="US"/>
    <s v="PS"/>
    <n v="0"/>
    <x v="2"/>
    <s v="N"/>
    <n v="1503"/>
    <n v="281"/>
    <n v="76"/>
    <n v="1"/>
    <x v="876"/>
    <n v="8"/>
    <n v="195"/>
    <n v="204"/>
    <n v="1071"/>
    <n v="1275"/>
    <n v="4"/>
    <n v="7.4664011946241914E-4"/>
    <n v="6.3997724525350209E-4"/>
    <n v="0.1679940268790443"/>
    <n v="0.8306193557562398"/>
    <n v="0.21"/>
    <n v="0.18"/>
    <n v="47.25"/>
    <n v="233.62"/>
  </r>
  <r>
    <n v="2006"/>
    <x v="31"/>
    <n v="2005"/>
    <n v="18"/>
    <x v="17"/>
    <s v="US"/>
    <s v="WA"/>
    <n v="1"/>
    <x v="4"/>
    <s v="Y"/>
    <n v="131880"/>
    <n v="3703"/>
    <n v="2666"/>
    <n v="0.60050000000000003"/>
    <x v="2768"/>
    <n v="0"/>
    <n v="1036"/>
    <n v="1036"/>
    <n v="4644"/>
    <n v="5680"/>
    <n v="1"/>
    <n v="0.4391443682790982"/>
    <n v="0.10496148685315329"/>
    <n v="5.5265623270418181E-2"/>
    <n v="0.40062852159733048"/>
    <n v="1626.56"/>
    <n v="388.77"/>
    <n v="204.7"/>
    <n v="1483.9"/>
  </r>
  <r>
    <n v="2006"/>
    <x v="30"/>
    <n v="2004"/>
    <n v="18"/>
    <x v="17"/>
    <s v="US"/>
    <s v="WA"/>
    <n v="1"/>
    <x v="0"/>
    <s v="N"/>
    <n v="86512"/>
    <n v="10743"/>
    <n v="8066"/>
    <n v="0.81200000000000006"/>
    <x v="2769"/>
    <n v="0"/>
    <n v="2676"/>
    <n v="2676"/>
    <n v="7423"/>
    <n v="10099"/>
    <n v="2"/>
    <n v="0.19166188068906909"/>
    <n v="0.209309339218612"/>
    <n v="0.17746963425202389"/>
    <n v="0.42155914584029508"/>
    <n v="2059.06"/>
    <n v="2248.65"/>
    <n v="1906.5900000000001"/>
    <n v="4528.8899999999994"/>
  </r>
  <r>
    <n v="2006"/>
    <x v="29"/>
    <n v="2003"/>
    <n v="18"/>
    <x v="17"/>
    <s v="US"/>
    <s v="WA"/>
    <n v="1"/>
    <x v="1"/>
    <s v="N"/>
    <n v="55469"/>
    <n v="15953"/>
    <n v="6959"/>
    <n v="0.95899999999999996"/>
    <x v="2770"/>
    <n v="544"/>
    <n v="8449"/>
    <n v="8993"/>
    <n v="13094"/>
    <n v="22087"/>
    <n v="3"/>
    <n v="0.19984441807533496"/>
    <n v="0.1947262616898002"/>
    <n v="5.8640971202299746E-2"/>
    <n v="0.54678834903256501"/>
    <n v="3188.12"/>
    <n v="3106.47"/>
    <n v="935.5"/>
    <n v="8722.9200000000019"/>
  </r>
  <r>
    <n v="2006"/>
    <x v="28"/>
    <n v="2002"/>
    <n v="18"/>
    <x v="17"/>
    <s v="US"/>
    <s v="WA"/>
    <n v="1"/>
    <x v="2"/>
    <s v="N"/>
    <n v="15200"/>
    <n v="7083"/>
    <n v="4445"/>
    <n v="1"/>
    <x v="2771"/>
    <n v="58"/>
    <n v="2580"/>
    <n v="2638"/>
    <n v="6596"/>
    <n v="9234"/>
    <n v="4"/>
    <n v="0.37874935590205477"/>
    <n v="0.23619936331359273"/>
    <n v="1.2547380903642946E-2"/>
    <n v="0.37250389988070948"/>
    <n v="2682.8900000000003"/>
    <n v="1673.13"/>
    <n v="88.88"/>
    <n v="2638.65"/>
  </r>
  <r>
    <n v="2006"/>
    <x v="31"/>
    <n v="2005"/>
    <n v="19"/>
    <x v="18"/>
    <s v="US"/>
    <s v="CR"/>
    <n v="0"/>
    <x v="4"/>
    <s v="Y"/>
    <n v="475590"/>
    <n v="15481"/>
    <n v="11172"/>
    <n v="0.60929999999999995"/>
    <x v="2772"/>
    <n v="0"/>
    <n v="4308"/>
    <n v="4308"/>
    <n v="11403"/>
    <n v="15711"/>
    <n v="1"/>
    <n v="0.23442193040815926"/>
    <n v="0.25629678911230674"/>
    <n v="4.8344820013306027E-2"/>
    <n v="0.46093646046622783"/>
    <n v="3629.2499999999995"/>
    <n v="3967.91"/>
    <n v="748.45999999999992"/>
    <n v="7136.08"/>
  </r>
  <r>
    <n v="2006"/>
    <x v="30"/>
    <n v="2004"/>
    <n v="19"/>
    <x v="18"/>
    <s v="US"/>
    <s v="CR"/>
    <n v="0"/>
    <x v="0"/>
    <s v="N"/>
    <n v="296312"/>
    <n v="31215"/>
    <n v="15848"/>
    <n v="0.85499999999999998"/>
    <x v="1226"/>
    <n v="0"/>
    <n v="15366"/>
    <n v="15366"/>
    <n v="23858"/>
    <n v="39224"/>
    <n v="2"/>
    <n v="0.2023962189984882"/>
    <n v="0.10044398512126057"/>
    <n v="0.11268296886658052"/>
    <n v="0.58447682701367065"/>
    <n v="6317.7999999999993"/>
    <n v="3135.36"/>
    <n v="3517.4"/>
    <n v="18244.45"/>
  </r>
  <r>
    <n v="2006"/>
    <x v="29"/>
    <n v="2003"/>
    <n v="19"/>
    <x v="18"/>
    <s v="US"/>
    <s v="CR"/>
    <n v="0"/>
    <x v="1"/>
    <s v="N"/>
    <n v="219459"/>
    <n v="64776"/>
    <n v="38819"/>
    <n v="0.98029999999999995"/>
    <x v="2773"/>
    <n v="1887"/>
    <n v="24069"/>
    <n v="25956"/>
    <n v="54421"/>
    <n v="80377"/>
    <n v="3"/>
    <n v="0.34107033138714526"/>
    <n v="0.1799015687860665"/>
    <n v="4.948962736313646E-2"/>
    <n v="0.42953847246365184"/>
    <n v="22093.239999999998"/>
    <n v="11653.34"/>
    <n v="3205.75"/>
    <n v="27823.870000000003"/>
  </r>
  <r>
    <n v="2006"/>
    <x v="28"/>
    <n v="2002"/>
    <n v="19"/>
    <x v="18"/>
    <s v="US"/>
    <s v="CR"/>
    <n v="0"/>
    <x v="2"/>
    <s v="N"/>
    <n v="129230"/>
    <n v="39200"/>
    <n v="31252"/>
    <n v="1"/>
    <x v="2774"/>
    <n v="210"/>
    <n v="7737"/>
    <n v="7948"/>
    <n v="49887"/>
    <n v="57835"/>
    <n v="4"/>
    <n v="0.57286520355064097"/>
    <n v="0.17711113622397087"/>
    <n v="3.1571286409643066E-2"/>
    <n v="0.21845237381574514"/>
    <n v="22456.78"/>
    <n v="6942.9"/>
    <n v="1237.6199999999999"/>
    <n v="8563.51"/>
  </r>
  <r>
    <n v="2006"/>
    <x v="31"/>
    <n v="2005"/>
    <n v="20"/>
    <x v="19"/>
    <s v="US"/>
    <s v="CR"/>
    <n v="1"/>
    <x v="4"/>
    <s v="Y"/>
    <n v="55346"/>
    <n v="2578"/>
    <n v="1127"/>
    <n v="0.72370000000000001"/>
    <x v="2775"/>
    <n v="0"/>
    <n v="1450"/>
    <n v="1450"/>
    <n v="1380"/>
    <n v="2830"/>
    <n v="1"/>
    <n v="0"/>
    <n v="6.3279847026836242E-2"/>
    <n v="4.6570709362624751E-2"/>
    <n v="0.89014944361053894"/>
    <n v="0"/>
    <n v="163.15"/>
    <n v="120.07000000000001"/>
    <n v="2295.0099999999998"/>
  </r>
  <r>
    <n v="2006"/>
    <x v="30"/>
    <n v="2004"/>
    <n v="20"/>
    <x v="19"/>
    <s v="US"/>
    <s v="CR"/>
    <n v="1"/>
    <x v="0"/>
    <s v="N"/>
    <n v="66205"/>
    <n v="31308"/>
    <n v="19533"/>
    <n v="0.93979999999999997"/>
    <x v="2776"/>
    <n v="0"/>
    <n v="11775"/>
    <n v="11775"/>
    <n v="6531"/>
    <n v="18306"/>
    <n v="2"/>
    <n v="0"/>
    <n v="8.2061411269741587E-3"/>
    <n v="0.14440023175992533"/>
    <n v="0.84739362711310051"/>
    <n v="0"/>
    <n v="256.92"/>
    <n v="4520.92"/>
    <n v="26530.420000000002"/>
  </r>
  <r>
    <n v="2006"/>
    <x v="29"/>
    <n v="2003"/>
    <n v="20"/>
    <x v="19"/>
    <s v="US"/>
    <s v="CR"/>
    <n v="1"/>
    <x v="1"/>
    <s v="N"/>
    <n v="13373"/>
    <n v="7059"/>
    <n v="2000"/>
    <n v="1"/>
    <x v="2777"/>
    <n v="311"/>
    <n v="4747"/>
    <n v="5058"/>
    <n v="3413"/>
    <n v="8471"/>
    <n v="3"/>
    <n v="0"/>
    <n v="4.977830663096908E-3"/>
    <n v="0.13507429915147398"/>
    <n v="0.85994787018542918"/>
    <n v="0"/>
    <n v="35.14"/>
    <n v="953.53000000000009"/>
    <n v="6070.6299999999992"/>
  </r>
  <r>
    <n v="2006"/>
    <x v="28"/>
    <n v="2002"/>
    <n v="20"/>
    <x v="19"/>
    <s v="US"/>
    <s v="CR"/>
    <n v="1"/>
    <x v="2"/>
    <s v="N"/>
    <n v="1916"/>
    <n v="765"/>
    <n v="172"/>
    <n v="1"/>
    <x v="831"/>
    <n v="1"/>
    <n v="591"/>
    <n v="593"/>
    <n v="899"/>
    <n v="1492"/>
    <n v="4"/>
    <n v="0"/>
    <n v="3.0059072612264107E-4"/>
    <n v="0.19016937633958911"/>
    <n v="0.80953003293428827"/>
    <n v="0"/>
    <n v="0.23"/>
    <n v="145.51"/>
    <n v="619.41999999999996"/>
  </r>
  <r>
    <n v="2006"/>
    <x v="31"/>
    <n v="2005"/>
    <n v="21"/>
    <x v="20"/>
    <s v="US"/>
    <s v="CR"/>
    <n v="1"/>
    <x v="4"/>
    <s v="Y"/>
    <n v="40306"/>
    <n v="452"/>
    <n v="362"/>
    <n v="0.69520000000000004"/>
    <x v="407"/>
    <n v="0"/>
    <n v="90"/>
    <n v="90"/>
    <n v="926"/>
    <n v="1016"/>
    <n v="1"/>
    <n v="0"/>
    <n v="0"/>
    <n v="0.13818085435349206"/>
    <n v="0.86181914564650808"/>
    <n v="0"/>
    <n v="0"/>
    <n v="62.56"/>
    <n v="390.18000000000006"/>
  </r>
  <r>
    <n v="2006"/>
    <x v="30"/>
    <n v="2004"/>
    <n v="21"/>
    <x v="20"/>
    <s v="US"/>
    <s v="CR"/>
    <n v="1"/>
    <x v="0"/>
    <s v="N"/>
    <n v="11418"/>
    <n v="3276"/>
    <n v="2878"/>
    <n v="0.89729999999999999"/>
    <x v="2778"/>
    <n v="0"/>
    <n v="397"/>
    <n v="397"/>
    <n v="2091"/>
    <n v="2488"/>
    <n v="2"/>
    <n v="0"/>
    <n v="0"/>
    <n v="0.28826942505440578"/>
    <n v="0.71173057494559433"/>
    <n v="0"/>
    <n v="0"/>
    <n v="944.46"/>
    <n v="2331.85"/>
  </r>
  <r>
    <n v="2006"/>
    <x v="29"/>
    <n v="2003"/>
    <n v="21"/>
    <x v="20"/>
    <s v="US"/>
    <s v="CR"/>
    <n v="1"/>
    <x v="1"/>
    <s v="N"/>
    <n v="3739"/>
    <n v="736"/>
    <n v="541"/>
    <n v="0.76490000000000002"/>
    <x v="2779"/>
    <n v="0"/>
    <n v="194"/>
    <n v="194"/>
    <n v="1679"/>
    <n v="1873"/>
    <n v="3"/>
    <n v="0"/>
    <n v="0"/>
    <n v="0.4035585738539898"/>
    <n v="0.59644142614601015"/>
    <n v="0"/>
    <n v="0"/>
    <n v="297.12"/>
    <n v="439.13"/>
  </r>
  <r>
    <n v="2006"/>
    <x v="28"/>
    <n v="2002"/>
    <n v="21"/>
    <x v="20"/>
    <s v="US"/>
    <s v="CR"/>
    <n v="1"/>
    <x v="2"/>
    <s v="N"/>
    <n v="353"/>
    <n v="0"/>
    <n v="0"/>
    <n v="1"/>
    <x v="55"/>
    <n v="0"/>
    <n v="0"/>
    <n v="0"/>
    <n v="317"/>
    <n v="317"/>
    <n v="4"/>
    <n v="0"/>
    <n v="0"/>
    <n v="2.4390243902439025E-2"/>
    <n v="0.97560975609756106"/>
    <n v="0"/>
    <n v="0"/>
    <n v="0.01"/>
    <n v="0.4"/>
  </r>
  <r>
    <n v="2006"/>
    <x v="31"/>
    <n v="2005"/>
    <n v="22"/>
    <x v="21"/>
    <s v="US"/>
    <s v="CR"/>
    <n v="1"/>
    <x v="4"/>
    <s v="Y"/>
    <n v="130893"/>
    <n v="4339"/>
    <n v="2576"/>
    <n v="0.68710000000000004"/>
    <x v="2780"/>
    <n v="0"/>
    <n v="1763"/>
    <n v="1763"/>
    <n v="9584"/>
    <n v="11347"/>
    <n v="1"/>
    <n v="0.22238786711337019"/>
    <n v="0.25163251104853984"/>
    <n v="4.6814011253611801E-2"/>
    <n v="0.4791656105844781"/>
    <n v="965.15"/>
    <n v="1092.0700000000002"/>
    <n v="203.17000000000002"/>
    <n v="2079.5500000000002"/>
  </r>
  <r>
    <n v="2006"/>
    <x v="30"/>
    <n v="2004"/>
    <n v="22"/>
    <x v="21"/>
    <s v="US"/>
    <s v="CR"/>
    <n v="1"/>
    <x v="0"/>
    <s v="N"/>
    <n v="56168"/>
    <n v="10740"/>
    <n v="7611"/>
    <n v="0.86909999999999998"/>
    <x v="2781"/>
    <n v="0"/>
    <n v="3128"/>
    <n v="3128"/>
    <n v="8482"/>
    <n v="11610"/>
    <n v="2"/>
    <n v="4.7312849162011172E-2"/>
    <n v="3.0764432029795161E-2"/>
    <n v="0.1218026070763501"/>
    <n v="0.80012011173184361"/>
    <n v="508.14"/>
    <n v="330.41"/>
    <n v="1308.1600000000001"/>
    <n v="8593.2900000000009"/>
  </r>
  <r>
    <n v="2006"/>
    <x v="29"/>
    <n v="2003"/>
    <n v="22"/>
    <x v="21"/>
    <s v="US"/>
    <s v="CR"/>
    <n v="1"/>
    <x v="1"/>
    <s v="N"/>
    <n v="55521"/>
    <n v="16226"/>
    <n v="13068"/>
    <n v="0.97570000000000001"/>
    <x v="2782"/>
    <n v="218"/>
    <n v="2939"/>
    <n v="3157"/>
    <n v="20582"/>
    <n v="23739"/>
    <n v="3"/>
    <n v="0.13592985124574067"/>
    <n v="0.12765182493132973"/>
    <n v="0.18764964325971323"/>
    <n v="0.54876868056321637"/>
    <n v="2205.61"/>
    <n v="2071.29"/>
    <n v="3044.8199999999997"/>
    <n v="8904.369999999999"/>
  </r>
  <r>
    <n v="2006"/>
    <x v="28"/>
    <n v="2002"/>
    <n v="22"/>
    <x v="21"/>
    <s v="US"/>
    <s v="CR"/>
    <n v="1"/>
    <x v="2"/>
    <s v="N"/>
    <n v="9473"/>
    <n v="1475"/>
    <n v="1404"/>
    <n v="1"/>
    <x v="2783"/>
    <n v="62"/>
    <n v="8"/>
    <n v="70"/>
    <n v="7050"/>
    <n v="7120"/>
    <n v="4"/>
    <n v="3.974187775796973E-2"/>
    <n v="7.5918306479491897E-4"/>
    <n v="0.7409558928196196"/>
    <n v="0.21854304635761587"/>
    <n v="58.63"/>
    <n v="1.1200000000000001"/>
    <n v="1093.1100000000001"/>
    <n v="322.40999999999997"/>
  </r>
  <r>
    <n v="2006"/>
    <x v="31"/>
    <n v="2005"/>
    <n v="23"/>
    <x v="22"/>
    <s v="US"/>
    <s v="CR"/>
    <n v="0"/>
    <x v="4"/>
    <s v="Y"/>
    <n v="22061"/>
    <n v="669"/>
    <n v="555"/>
    <n v="0.55379999999999996"/>
    <x v="1882"/>
    <n v="0"/>
    <n v="113"/>
    <n v="113"/>
    <n v="52"/>
    <n v="165"/>
    <n v="1"/>
    <n v="0.24297236743838685"/>
    <n v="0.27492158327109784"/>
    <n v="8.6825989544436141E-2"/>
    <n v="0.39528005974607916"/>
    <n v="162.66999999999999"/>
    <n v="184.06"/>
    <n v="58.129999999999995"/>
    <n v="264.64"/>
  </r>
  <r>
    <n v="2006"/>
    <x v="30"/>
    <n v="2004"/>
    <n v="23"/>
    <x v="22"/>
    <s v="US"/>
    <s v="CR"/>
    <n v="0"/>
    <x v="0"/>
    <s v="N"/>
    <n v="10391"/>
    <n v="649"/>
    <n v="485"/>
    <n v="0.75919999999999999"/>
    <x v="265"/>
    <n v="0"/>
    <n v="164"/>
    <n v="164"/>
    <n v="295"/>
    <n v="459"/>
    <n v="2"/>
    <n v="0.15605664152685855"/>
    <n v="0.10101585347083268"/>
    <n v="0.1546559950746498"/>
    <n v="0.58827150992765886"/>
    <n v="101.39"/>
    <n v="65.63"/>
    <n v="100.47999999999999"/>
    <n v="382.2"/>
  </r>
  <r>
    <n v="2006"/>
    <x v="29"/>
    <n v="2003"/>
    <n v="23"/>
    <x v="22"/>
    <s v="US"/>
    <s v="CR"/>
    <n v="0"/>
    <x v="1"/>
    <s v="N"/>
    <n v="14855"/>
    <n v="3377"/>
    <n v="1700"/>
    <n v="0.94599999999999995"/>
    <x v="2391"/>
    <n v="293"/>
    <n v="1383"/>
    <n v="1676"/>
    <n v="3112"/>
    <n v="4788"/>
    <n v="3"/>
    <n v="0.18232119437627115"/>
    <n v="0.15014077084992436"/>
    <n v="9.5513983829855265E-2"/>
    <n v="0.57202405094394926"/>
    <n v="615.84999999999991"/>
    <n v="507.15"/>
    <n v="322.63"/>
    <n v="1932.2"/>
  </r>
  <r>
    <n v="2006"/>
    <x v="28"/>
    <n v="2002"/>
    <n v="23"/>
    <x v="22"/>
    <s v="US"/>
    <s v="CR"/>
    <n v="0"/>
    <x v="2"/>
    <s v="N"/>
    <n v="22345"/>
    <n v="11825"/>
    <n v="3096"/>
    <n v="1"/>
    <x v="2784"/>
    <n v="4"/>
    <n v="8724"/>
    <n v="8729"/>
    <n v="8284"/>
    <n v="17013"/>
    <n v="4"/>
    <n v="0.23284135899244196"/>
    <n v="1.5095781941548241E-2"/>
    <n v="7.8641481098139498E-5"/>
    <n v="0.75198421758491163"/>
    <n v="2753.54"/>
    <n v="178.52"/>
    <n v="0.93"/>
    <n v="8892.83"/>
  </r>
  <r>
    <n v="2006"/>
    <x v="30"/>
    <n v="2005"/>
    <n v="24"/>
    <x v="23"/>
    <s v="US"/>
    <s v="CR"/>
    <n v="2"/>
    <x v="0"/>
    <s v="Y"/>
    <n v="71108"/>
    <n v="3084"/>
    <n v="3004"/>
    <n v="0.64610000000000001"/>
    <x v="2785"/>
    <n v="0"/>
    <n v="80"/>
    <n v="80"/>
    <n v="380"/>
    <n v="460"/>
    <n v="1"/>
    <n v="0.20296949460239247"/>
    <n v="0.50501183259312088"/>
    <n v="0.13095925049437546"/>
    <n v="0.16105942231011119"/>
    <n v="626.1"/>
    <n v="1557.81"/>
    <n v="403.96999999999997"/>
    <n v="496.82"/>
  </r>
  <r>
    <n v="2006"/>
    <x v="29"/>
    <n v="2004"/>
    <n v="24"/>
    <x v="23"/>
    <s v="US"/>
    <s v="CR"/>
    <n v="2"/>
    <x v="1"/>
    <s v="N"/>
    <n v="132834"/>
    <n v="24205"/>
    <n v="14678"/>
    <n v="0.9325"/>
    <x v="2786"/>
    <n v="0"/>
    <n v="9527"/>
    <n v="9527"/>
    <n v="42631"/>
    <n v="52158"/>
    <n v="2"/>
    <n v="0.26845135183704838"/>
    <n v="0.23286340755062293"/>
    <n v="6.1018055478095266E-2"/>
    <n v="0.43766718513423358"/>
    <n v="6498.12"/>
    <n v="5636.68"/>
    <n v="1477"/>
    <n v="10594.15"/>
  </r>
  <r>
    <n v="2006"/>
    <x v="28"/>
    <n v="2003"/>
    <n v="24"/>
    <x v="23"/>
    <s v="US"/>
    <s v="CR"/>
    <n v="2"/>
    <x v="2"/>
    <s v="N"/>
    <n v="24829"/>
    <n v="8115"/>
    <n v="753"/>
    <n v="0.99439999999999995"/>
    <x v="344"/>
    <n v="0"/>
    <n v="7361"/>
    <n v="7361"/>
    <n v="10669"/>
    <n v="18030"/>
    <n v="3"/>
    <n v="1.7016672889273336E-2"/>
    <n v="2.7956138632283377E-2"/>
    <n v="7.1233443861614164E-3"/>
    <n v="0.9479038440922819"/>
    <n v="138.1"/>
    <n v="226.88"/>
    <n v="57.81"/>
    <n v="7692.78"/>
  </r>
  <r>
    <n v="2006"/>
    <x v="27"/>
    <n v="2002"/>
    <n v="24"/>
    <x v="23"/>
    <s v="US"/>
    <s v="CR"/>
    <n v="2"/>
    <x v="3"/>
    <s v="N"/>
    <n v="1370"/>
    <n v="744"/>
    <n v="0"/>
    <n v="1"/>
    <x v="55"/>
    <n v="0"/>
    <n v="744"/>
    <n v="744"/>
    <n v="488"/>
    <n v="1232"/>
    <n v="4"/>
    <n v="2.6860780574283495E-4"/>
    <n v="2.1488624459426792E-4"/>
    <n v="6.7151951435708736E-5"/>
    <n v="0.99944935399822721"/>
    <n v="0.2"/>
    <n v="0.16"/>
    <n v="0.05"/>
    <n v="744.17"/>
  </r>
  <r>
    <n v="2006"/>
    <x v="30"/>
    <n v="2005"/>
    <n v="25"/>
    <x v="24"/>
    <s v="US"/>
    <s v="CR"/>
    <n v="2"/>
    <x v="0"/>
    <s v="Y"/>
    <n v="32928"/>
    <n v="2567"/>
    <n v="2248"/>
    <n v="0.6794"/>
    <x v="2787"/>
    <n v="0"/>
    <n v="319"/>
    <n v="319"/>
    <n v="1059"/>
    <n v="1378"/>
    <n v="1"/>
    <n v="9.4554177830394423E-2"/>
    <n v="0.18284238893388996"/>
    <n v="9.5718580596921926E-2"/>
    <n v="0.62688485263879368"/>
    <n v="242.8"/>
    <n v="469.51"/>
    <n v="245.79000000000002"/>
    <n v="1609.74"/>
  </r>
  <r>
    <n v="2006"/>
    <x v="29"/>
    <n v="2004"/>
    <n v="25"/>
    <x v="24"/>
    <s v="US"/>
    <s v="CR"/>
    <n v="2"/>
    <x v="1"/>
    <s v="N"/>
    <n v="56557"/>
    <n v="14999"/>
    <n v="9965"/>
    <n v="0.93149999999999999"/>
    <x v="2788"/>
    <n v="0"/>
    <n v="5034"/>
    <n v="5034"/>
    <n v="14474"/>
    <n v="19508"/>
    <n v="2"/>
    <n v="5.9898439255221203E-2"/>
    <n v="7.5619221207622184E-2"/>
    <n v="7.8971912460691393E-2"/>
    <n v="0.78551042707646523"/>
    <n v="898.46999999999991"/>
    <n v="1134.28"/>
    <n v="1184.5700000000002"/>
    <n v="11782.57"/>
  </r>
  <r>
    <n v="2006"/>
    <x v="28"/>
    <n v="2003"/>
    <n v="25"/>
    <x v="24"/>
    <s v="US"/>
    <s v="CR"/>
    <n v="2"/>
    <x v="2"/>
    <s v="N"/>
    <n v="5738"/>
    <n v="2306"/>
    <n v="221"/>
    <n v="0.999"/>
    <x v="1143"/>
    <n v="0"/>
    <n v="2084"/>
    <n v="2084"/>
    <n v="2241"/>
    <n v="4325"/>
    <n v="3"/>
    <n v="1.3874797297883225E-2"/>
    <n v="2.9835150064604524E-2"/>
    <n v="2.2893415541507322E-2"/>
    <n v="0.93339663709600484"/>
    <n v="32"/>
    <n v="68.81"/>
    <n v="52.8"/>
    <n v="2152.73"/>
  </r>
  <r>
    <n v="2006"/>
    <x v="27"/>
    <n v="2002"/>
    <n v="25"/>
    <x v="24"/>
    <s v="US"/>
    <s v="CR"/>
    <n v="2"/>
    <x v="3"/>
    <s v="N"/>
    <n v="68"/>
    <n v="0"/>
    <n v="0"/>
    <n v="1"/>
    <x v="55"/>
    <n v="0"/>
    <n v="0"/>
    <n v="0"/>
    <n v="60"/>
    <n v="60"/>
    <n v="4"/>
    <n v="0.1111111111111111"/>
    <n v="0.1111111111111111"/>
    <n v="0"/>
    <n v="0.77777777777777779"/>
    <n v="0.01"/>
    <n v="0.01"/>
    <n v="0"/>
    <n v="7.0000000000000007E-2"/>
  </r>
  <r>
    <n v="2006"/>
    <x v="31"/>
    <n v="2005"/>
    <n v="26"/>
    <x v="25"/>
    <s v="US"/>
    <s v="CR"/>
    <n v="0"/>
    <x v="4"/>
    <s v="Y"/>
    <n v="258789"/>
    <n v="10434"/>
    <n v="6889"/>
    <n v="0.54830000000000001"/>
    <x v="2789"/>
    <n v="0"/>
    <n v="3544"/>
    <n v="3544"/>
    <n v="360"/>
    <n v="3904"/>
    <n v="1"/>
    <n v="0.18288164474831753"/>
    <n v="0.30636810942498593"/>
    <n v="3.8497514898152035E-2"/>
    <n v="0.47225273092854442"/>
    <n v="1908.2199999999998"/>
    <n v="3196.7"/>
    <n v="401.69"/>
    <n v="4927.57"/>
  </r>
  <r>
    <n v="2006"/>
    <x v="30"/>
    <n v="2004"/>
    <n v="26"/>
    <x v="25"/>
    <s v="US"/>
    <s v="CR"/>
    <n v="0"/>
    <x v="0"/>
    <s v="N"/>
    <n v="144223"/>
    <n v="7121"/>
    <n v="5385"/>
    <n v="0.76549999999999996"/>
    <x v="2790"/>
    <n v="0"/>
    <n v="1735"/>
    <n v="1735"/>
    <n v="446"/>
    <n v="2181"/>
    <n v="2"/>
    <n v="0.18322436232299233"/>
    <n v="0.27661645012891156"/>
    <n v="0.19307247695600158"/>
    <n v="0.34708671059209456"/>
    <n v="1304.77"/>
    <n v="1969.83"/>
    <n v="1374.9"/>
    <n v="2471.66"/>
  </r>
  <r>
    <n v="2006"/>
    <x v="29"/>
    <n v="2003"/>
    <n v="26"/>
    <x v="25"/>
    <s v="US"/>
    <s v="CR"/>
    <n v="0"/>
    <x v="1"/>
    <s v="N"/>
    <n v="117641"/>
    <n v="29706"/>
    <n v="27266"/>
    <n v="0.94969999999999999"/>
    <x v="2791"/>
    <n v="104"/>
    <n v="2335"/>
    <n v="2440"/>
    <n v="24940"/>
    <n v="27380"/>
    <n v="3"/>
    <n v="0.39590465514745732"/>
    <n v="0.31557617927148235"/>
    <n v="0.16994233662886399"/>
    <n v="0.11857682895219629"/>
    <n v="11761.1"/>
    <n v="9374.7899999999991"/>
    <n v="5048.46"/>
    <n v="3522.55"/>
  </r>
  <r>
    <n v="2006"/>
    <x v="28"/>
    <n v="2002"/>
    <n v="26"/>
    <x v="25"/>
    <s v="US"/>
    <s v="CR"/>
    <n v="0"/>
    <x v="2"/>
    <s v="N"/>
    <n v="37404"/>
    <n v="5887"/>
    <n v="5498"/>
    <n v="1"/>
    <x v="2792"/>
    <n v="355"/>
    <n v="32"/>
    <n v="388"/>
    <n v="22526"/>
    <n v="22914"/>
    <n v="4"/>
    <n v="0.55720970522543334"/>
    <n v="0.37592546984738984"/>
    <n v="2.6666440200083226E-4"/>
    <n v="6.6598160525176003E-2"/>
    <n v="3280.6000000000004"/>
    <n v="2213.2800000000002"/>
    <n v="1.57"/>
    <n v="392.09999999999997"/>
  </r>
  <r>
    <n v="2006"/>
    <x v="31"/>
    <n v="2005"/>
    <n v="27"/>
    <x v="26"/>
    <s v="US"/>
    <s v="OR"/>
    <n v="0"/>
    <x v="4"/>
    <s v="Y"/>
    <n v="133603"/>
    <n v="1970"/>
    <n v="1953"/>
    <n v="0.53590000000000004"/>
    <x v="2793"/>
    <n v="0"/>
    <n v="17"/>
    <n v="17"/>
    <n v="170"/>
    <n v="187"/>
    <n v="1"/>
    <n v="0.51729159267339797"/>
    <n v="0.24354863260439394"/>
    <n v="0.11708356588360648"/>
    <n v="0.12207620883860167"/>
    <n v="1019.53"/>
    <n v="480.01"/>
    <n v="230.76"/>
    <n v="240.6"/>
  </r>
  <r>
    <n v="2006"/>
    <x v="30"/>
    <n v="2004"/>
    <n v="27"/>
    <x v="26"/>
    <s v="US"/>
    <s v="OR"/>
    <n v="0"/>
    <x v="0"/>
    <s v="N"/>
    <n v="121918"/>
    <n v="10399"/>
    <n v="9904"/>
    <n v="0.80259999999999998"/>
    <x v="1008"/>
    <n v="0"/>
    <n v="494"/>
    <n v="494"/>
    <n v="4552"/>
    <n v="5046"/>
    <n v="2"/>
    <n v="0.32154698257625286"/>
    <n v="0.4639880380014616"/>
    <n v="9.5069041116966041E-2"/>
    <n v="0.11939593830531944"/>
    <n v="3343.9599999999996"/>
    <n v="4825.29"/>
    <n v="988.68000000000006"/>
    <n v="1241.67"/>
  </r>
  <r>
    <n v="2006"/>
    <x v="29"/>
    <n v="2003"/>
    <n v="27"/>
    <x v="26"/>
    <s v="US"/>
    <s v="OR"/>
    <n v="0"/>
    <x v="1"/>
    <s v="N"/>
    <n v="177914"/>
    <n v="44000"/>
    <n v="34758"/>
    <n v="0.93610000000000004"/>
    <x v="2794"/>
    <n v="814"/>
    <n v="8427"/>
    <n v="9242"/>
    <n v="35056"/>
    <n v="44298"/>
    <n v="3"/>
    <n v="0.42739030455590687"/>
    <n v="0.31976279338897817"/>
    <n v="4.6421560138234924E-2"/>
    <n v="0.20642534191687995"/>
    <n v="18805.37"/>
    <n v="14069.71"/>
    <n v="2042.5700000000002"/>
    <n v="9082.81"/>
  </r>
  <r>
    <n v="2006"/>
    <x v="28"/>
    <n v="2002"/>
    <n v="27"/>
    <x v="26"/>
    <s v="US"/>
    <s v="OR"/>
    <n v="0"/>
    <x v="2"/>
    <s v="N"/>
    <n v="70325"/>
    <n v="29379"/>
    <n v="20604"/>
    <n v="1"/>
    <x v="2614"/>
    <n v="252"/>
    <n v="8522"/>
    <n v="8774"/>
    <n v="33912"/>
    <n v="42686"/>
    <n v="4"/>
    <n v="0.41190143438591525"/>
    <n v="0.27459392195050891"/>
    <n v="1.3010631106657563E-2"/>
    <n v="0.30049401255691827"/>
    <n v="12101.59"/>
    <n v="8067.52"/>
    <n v="382.25"/>
    <n v="8828.4599999999991"/>
  </r>
  <r>
    <n v="2006"/>
    <x v="31"/>
    <n v="2005"/>
    <n v="28"/>
    <x v="27"/>
    <s v="US"/>
    <s v="WA"/>
    <n v="0"/>
    <x v="4"/>
    <s v="Y"/>
    <n v="133417"/>
    <n v="4046"/>
    <n v="2715"/>
    <n v="0.61399999999999999"/>
    <x v="2710"/>
    <n v="0"/>
    <n v="1330"/>
    <n v="1330"/>
    <n v="6649"/>
    <n v="7979"/>
    <n v="1"/>
    <n v="0.41058484807295464"/>
    <n v="9.7198709948472087E-2"/>
    <n v="5.1176986666996188E-2"/>
    <n v="0.44103945531157707"/>
    <n v="1661.37"/>
    <n v="393.3"/>
    <n v="207.08"/>
    <n v="1784.6"/>
  </r>
  <r>
    <n v="2006"/>
    <x v="30"/>
    <n v="2004"/>
    <n v="28"/>
    <x v="27"/>
    <s v="US"/>
    <s v="WA"/>
    <n v="0"/>
    <x v="0"/>
    <s v="N"/>
    <n v="79483"/>
    <n v="9953"/>
    <n v="7774"/>
    <n v="0.81369999999999998"/>
    <x v="2795"/>
    <n v="0"/>
    <n v="2179"/>
    <n v="2179"/>
    <n v="8031"/>
    <n v="10210"/>
    <n v="2"/>
    <n v="0.19647609489106097"/>
    <n v="0.2179474428179185"/>
    <n v="0.18625781490958668"/>
    <n v="0.39931864738143386"/>
    <n v="1955.67"/>
    <n v="2169.39"/>
    <n v="1853.96"/>
    <n v="3974.7099999999996"/>
  </r>
  <r>
    <n v="2006"/>
    <x v="29"/>
    <n v="2003"/>
    <n v="28"/>
    <x v="27"/>
    <s v="US"/>
    <s v="WA"/>
    <n v="0"/>
    <x v="1"/>
    <s v="N"/>
    <n v="45981"/>
    <n v="13257"/>
    <n v="6353"/>
    <n v="0.95389999999999997"/>
    <x v="2796"/>
    <n v="507"/>
    <n v="6397"/>
    <n v="6904"/>
    <n v="9500"/>
    <n v="16404"/>
    <n v="3"/>
    <n v="0.22000960941571882"/>
    <n v="0.21387436707213775"/>
    <n v="6.4472843595067955E-2"/>
    <n v="0.50164317991707541"/>
    <n v="2916.85"/>
    <n v="2835.51"/>
    <n v="854.77"/>
    <n v="6650.7000000000007"/>
  </r>
  <r>
    <n v="2006"/>
    <x v="28"/>
    <n v="2002"/>
    <n v="28"/>
    <x v="27"/>
    <s v="US"/>
    <s v="WA"/>
    <n v="0"/>
    <x v="2"/>
    <s v="N"/>
    <n v="18060"/>
    <n v="8049"/>
    <n v="5399"/>
    <n v="1"/>
    <x v="2797"/>
    <n v="70"/>
    <n v="2579"/>
    <n v="2650"/>
    <n v="8204"/>
    <n v="10854"/>
    <n v="4"/>
    <n v="0.40481100851778595"/>
    <n v="0.25245246638108393"/>
    <n v="1.3410294892310137E-2"/>
    <n v="0.3293262302088199"/>
    <n v="3258.34"/>
    <n v="2032"/>
    <n v="107.94"/>
    <n v="2650.76"/>
  </r>
  <r>
    <n v="2006"/>
    <x v="31"/>
    <n v="2005"/>
    <n v="29"/>
    <x v="28"/>
    <s v="US"/>
    <s v="CR"/>
    <n v="0"/>
    <x v="4"/>
    <s v="Y"/>
    <n v="35322"/>
    <n v="718"/>
    <n v="619"/>
    <n v="0.6018"/>
    <x v="2798"/>
    <n v="0"/>
    <n v="99"/>
    <n v="99"/>
    <n v="684"/>
    <n v="783"/>
    <n v="1"/>
    <n v="0.38136407300672431"/>
    <n v="0.14496930209246961"/>
    <n v="7.6320149243341837E-2"/>
    <n v="0.39734647565746434"/>
    <n v="273.93"/>
    <n v="104.13"/>
    <n v="54.82"/>
    <n v="285.41000000000003"/>
  </r>
  <r>
    <n v="2006"/>
    <x v="30"/>
    <n v="2004"/>
    <n v="29"/>
    <x v="28"/>
    <s v="US"/>
    <s v="CR"/>
    <n v="0"/>
    <x v="0"/>
    <s v="N"/>
    <n v="24941"/>
    <n v="2960"/>
    <n v="2540"/>
    <n v="0.81859999999999999"/>
    <x v="1281"/>
    <n v="0"/>
    <n v="420"/>
    <n v="420"/>
    <n v="1401"/>
    <n v="1821"/>
    <n v="2"/>
    <n v="0.10739701228388369"/>
    <n v="7.0447414372515449E-2"/>
    <n v="0.22993525376673116"/>
    <n v="0.59222031957686971"/>
    <n v="317.98"/>
    <n v="208.58"/>
    <n v="680.79"/>
    <n v="1753.44"/>
  </r>
  <r>
    <n v="2006"/>
    <x v="29"/>
    <n v="2003"/>
    <n v="29"/>
    <x v="28"/>
    <s v="US"/>
    <s v="CR"/>
    <n v="0"/>
    <x v="1"/>
    <s v="N"/>
    <n v="13733"/>
    <n v="4601"/>
    <n v="2749"/>
    <n v="0.96499999999999997"/>
    <x v="2799"/>
    <n v="4"/>
    <n v="1848"/>
    <n v="1852"/>
    <n v="1866"/>
    <n v="3718"/>
    <n v="3"/>
    <n v="0.10660060627790996"/>
    <n v="8.7393113639079936E-2"/>
    <n v="0.20954181470495561"/>
    <n v="0.59646446537805442"/>
    <n v="490.56"/>
    <n v="402.17"/>
    <n v="964.28000000000009"/>
    <n v="2744.84"/>
  </r>
  <r>
    <n v="2006"/>
    <x v="28"/>
    <n v="2002"/>
    <n v="29"/>
    <x v="28"/>
    <s v="US"/>
    <s v="CR"/>
    <n v="0"/>
    <x v="2"/>
    <s v="N"/>
    <n v="2426"/>
    <n v="996"/>
    <n v="678"/>
    <n v="1"/>
    <x v="2800"/>
    <n v="2"/>
    <n v="316"/>
    <n v="318"/>
    <n v="632"/>
    <n v="950"/>
    <n v="4"/>
    <n v="0.27995265749907217"/>
    <n v="0.21150663497126349"/>
    <n v="0.10065296542593204"/>
    <n v="0.40788774210373219"/>
    <n v="279.11"/>
    <n v="210.87"/>
    <n v="100.35"/>
    <n v="406.66"/>
  </r>
  <r>
    <n v="2006"/>
    <x v="31"/>
    <n v="2005"/>
    <n v="30"/>
    <x v="29"/>
    <s v="US"/>
    <s v="CR"/>
    <n v="1"/>
    <x v="4"/>
    <s v="Y"/>
    <n v="296442"/>
    <n v="7407"/>
    <n v="6965"/>
    <n v="0.56420000000000003"/>
    <x v="2801"/>
    <n v="0"/>
    <n v="441"/>
    <n v="441"/>
    <n v="3997"/>
    <n v="4438"/>
    <n v="1"/>
    <n v="0.3053766518128937"/>
    <n v="0.33387240694567999"/>
    <n v="6.3209305904475974E-2"/>
    <n v="0.29754163533695022"/>
    <n v="2262.16"/>
    <n v="2473.25"/>
    <n v="468.24"/>
    <n v="2204.12"/>
  </r>
  <r>
    <n v="2006"/>
    <x v="30"/>
    <n v="2004"/>
    <n v="30"/>
    <x v="29"/>
    <s v="US"/>
    <s v="CR"/>
    <n v="1"/>
    <x v="0"/>
    <s v="N"/>
    <n v="144281"/>
    <n v="10392"/>
    <n v="8289"/>
    <n v="0.78939999999999999"/>
    <x v="2802"/>
    <n v="0"/>
    <n v="2103"/>
    <n v="2103"/>
    <n v="8081"/>
    <n v="10184"/>
    <n v="2"/>
    <n v="0.29601314805709167"/>
    <n v="0.14690336505199469"/>
    <n v="0.21984024879695857"/>
    <n v="0.33724323809395512"/>
    <n v="3076.29"/>
    <n v="1526.68"/>
    <n v="2284.67"/>
    <n v="3504.77"/>
  </r>
  <r>
    <n v="2006"/>
    <x v="29"/>
    <n v="2003"/>
    <n v="30"/>
    <x v="29"/>
    <s v="US"/>
    <s v="CR"/>
    <n v="1"/>
    <x v="1"/>
    <s v="N"/>
    <n v="111916"/>
    <n v="26674"/>
    <n v="20301"/>
    <n v="0.95420000000000005"/>
    <x v="2803"/>
    <n v="658"/>
    <n v="5714"/>
    <n v="6373"/>
    <n v="31187"/>
    <n v="37560"/>
    <n v="3"/>
    <n v="0.42156197491356806"/>
    <n v="0.22279297807842638"/>
    <n v="8.020602695190629E-2"/>
    <n v="0.27543902005609922"/>
    <n v="11244.82"/>
    <n v="5942.82"/>
    <n v="2139.4299999999998"/>
    <n v="7347.1100000000006"/>
  </r>
  <r>
    <n v="2006"/>
    <x v="28"/>
    <n v="2002"/>
    <n v="30"/>
    <x v="29"/>
    <s v="US"/>
    <s v="CR"/>
    <n v="1"/>
    <x v="2"/>
    <s v="N"/>
    <n v="44336"/>
    <n v="12465"/>
    <n v="10851"/>
    <n v="1"/>
    <x v="2804"/>
    <n v="71"/>
    <n v="1542"/>
    <n v="1614"/>
    <n v="27436"/>
    <n v="29050"/>
    <n v="4"/>
    <n v="0.61805199014234569"/>
    <n v="0.19108430990001157"/>
    <n v="4.4409182507797573E-2"/>
    <n v="0.14645451744984539"/>
    <n v="7704.2899999999991"/>
    <n v="2381.9499999999998"/>
    <n v="553.58000000000004"/>
    <n v="1825.6200000000001"/>
  </r>
  <r>
    <n v="2007"/>
    <x v="31"/>
    <n v="2006"/>
    <n v="1"/>
    <x v="0"/>
    <s v="US"/>
    <s v="AK"/>
    <n v="3"/>
    <x v="0"/>
    <s v="Y"/>
    <n v="49354"/>
    <n v="971"/>
    <n v="971"/>
    <n v="0.59589999999999999"/>
    <x v="2805"/>
    <n v="0"/>
    <n v="0"/>
    <n v="0"/>
    <n v="767"/>
    <n v="767"/>
    <n v="1"/>
    <n v="0.54296332135761416"/>
    <n v="0.41213287901092227"/>
    <n v="0"/>
    <n v="4.4903799631463542E-2"/>
    <n v="527.44000000000005"/>
    <n v="400.35"/>
    <n v="0"/>
    <n v="43.620000000000005"/>
  </r>
  <r>
    <n v="2007"/>
    <x v="30"/>
    <n v="2005"/>
    <n v="1"/>
    <x v="0"/>
    <s v="US"/>
    <s v="AK"/>
    <n v="3"/>
    <x v="1"/>
    <s v="N"/>
    <n v="29664"/>
    <n v="3283"/>
    <n v="3283"/>
    <n v="0.83050000000000002"/>
    <x v="2806"/>
    <n v="0"/>
    <n v="0"/>
    <n v="0"/>
    <n v="3643"/>
    <n v="3643"/>
    <n v="2"/>
    <n v="0.94904088059892411"/>
    <n v="3.6875384531039647E-2"/>
    <n v="0"/>
    <n v="1.4083734870036122E-2"/>
    <n v="3115.91"/>
    <n v="121.07000000000001"/>
    <n v="0"/>
    <n v="46.24"/>
  </r>
  <r>
    <n v="2007"/>
    <x v="29"/>
    <n v="2004"/>
    <n v="1"/>
    <x v="0"/>
    <s v="US"/>
    <s v="AK"/>
    <n v="3"/>
    <x v="2"/>
    <s v="N"/>
    <n v="33206"/>
    <n v="11630"/>
    <n v="10848"/>
    <n v="0.97140000000000004"/>
    <x v="2807"/>
    <n v="782"/>
    <n v="0"/>
    <n v="782"/>
    <n v="10434"/>
    <n v="11216"/>
    <n v="3"/>
    <n v="0.97616480521378768"/>
    <n v="1.8075438279725211E-2"/>
    <n v="0"/>
    <n v="5.7597565064871417E-3"/>
    <n v="11353.48"/>
    <n v="210.23"/>
    <n v="0"/>
    <n v="66.989999999999995"/>
  </r>
  <r>
    <n v="2007"/>
    <x v="28"/>
    <n v="2003"/>
    <n v="1"/>
    <x v="0"/>
    <s v="US"/>
    <s v="AK"/>
    <n v="3"/>
    <x v="3"/>
    <s v="N"/>
    <n v="2733"/>
    <n v="1276"/>
    <n v="1231"/>
    <n v="1"/>
    <x v="2808"/>
    <n v="44"/>
    <n v="0"/>
    <n v="44"/>
    <n v="1183"/>
    <n v="1227"/>
    <n v="4"/>
    <n v="0.99562719913484377"/>
    <n v="1.206830346297617E-3"/>
    <n v="0"/>
    <n v="3.1659705188586836E-3"/>
    <n v="1270.49"/>
    <n v="1.54"/>
    <n v="0"/>
    <n v="4.04"/>
  </r>
  <r>
    <n v="2007"/>
    <x v="31"/>
    <n v="2006"/>
    <n v="2"/>
    <x v="1"/>
    <s v="CA"/>
    <s v="BC"/>
    <n v="3"/>
    <x v="0"/>
    <s v="Y"/>
    <n v="945768"/>
    <n v="251129"/>
    <n v="251129"/>
    <n v="0.58779999999999999"/>
    <x v="2809"/>
    <n v="0"/>
    <n v="0"/>
    <n v="0"/>
    <n v="16258"/>
    <n v="16258"/>
    <n v="1"/>
    <n v="7.2975385644337615E-2"/>
    <n v="0.90256977826461016"/>
    <n v="6.5235779562906812E-3"/>
    <n v="1.7931258134761461E-2"/>
    <n v="18326.240000000002"/>
    <n v="226661.5"/>
    <n v="1638.26"/>
    <n v="4503.0599999999995"/>
  </r>
  <r>
    <n v="2007"/>
    <x v="30"/>
    <n v="2005"/>
    <n v="2"/>
    <x v="1"/>
    <s v="CA"/>
    <s v="BC"/>
    <n v="3"/>
    <x v="1"/>
    <s v="N"/>
    <n v="307861"/>
    <n v="38120"/>
    <n v="38120"/>
    <n v="0.80769999999999997"/>
    <x v="2810"/>
    <n v="0"/>
    <n v="0"/>
    <n v="0"/>
    <n v="25670"/>
    <n v="25670"/>
    <n v="2"/>
    <n v="0.6340853024473011"/>
    <n v="0.26438758710568311"/>
    <n v="8.9067889180479923E-3"/>
    <n v="9.2620321528967722E-2"/>
    <n v="24171.559999999998"/>
    <n v="10078.549999999999"/>
    <n v="339.53"/>
    <n v="3530.72"/>
  </r>
  <r>
    <n v="2007"/>
    <x v="29"/>
    <n v="2004"/>
    <n v="2"/>
    <x v="1"/>
    <s v="CA"/>
    <s v="BC"/>
    <n v="3"/>
    <x v="2"/>
    <s v="N"/>
    <n v="176638"/>
    <n v="28006"/>
    <n v="24950"/>
    <n v="0.96899999999999997"/>
    <x v="2811"/>
    <n v="3055"/>
    <n v="0"/>
    <n v="3055"/>
    <n v="77237"/>
    <n v="80292"/>
    <n v="3"/>
    <n v="0.52057556083761169"/>
    <n v="0.41879802633434704"/>
    <n v="5.6736281977536138E-3"/>
    <n v="5.4952784630287604E-2"/>
    <n v="14579.64"/>
    <n v="11729.18"/>
    <n v="158.89999999999998"/>
    <n v="1539.05"/>
  </r>
  <r>
    <n v="2007"/>
    <x v="28"/>
    <n v="2003"/>
    <n v="2"/>
    <x v="1"/>
    <s v="CA"/>
    <s v="BC"/>
    <n v="3"/>
    <x v="3"/>
    <s v="N"/>
    <n v="41328"/>
    <n v="11855"/>
    <n v="11021"/>
    <n v="1"/>
    <x v="2812"/>
    <n v="833"/>
    <n v="0"/>
    <n v="833"/>
    <n v="25339"/>
    <n v="26172"/>
    <n v="4"/>
    <n v="0.39194658272137295"/>
    <n v="0.54071161181374816"/>
    <n v="1.3158627251517039E-4"/>
    <n v="6.721021919236396E-2"/>
    <n v="4646.6600000000008"/>
    <n v="6410.32"/>
    <n v="1.56"/>
    <n v="796.8"/>
  </r>
  <r>
    <n v="2007"/>
    <x v="32"/>
    <n v="2006"/>
    <n v="3"/>
    <x v="2"/>
    <s v="CA"/>
    <s v="FR"/>
    <n v="0"/>
    <x v="4"/>
    <s v="Y"/>
    <n v="568165"/>
    <n v="8770"/>
    <n v="8706"/>
    <n v="0.57669999999999999"/>
    <x v="2813"/>
    <n v="0"/>
    <n v="64"/>
    <n v="64"/>
    <n v="8738"/>
    <n v="8802"/>
    <n v="1"/>
    <n v="0.46582637843754271"/>
    <n v="0.22179276690837776"/>
    <n v="9.5047202079627843E-2"/>
    <n v="0.21733365257445156"/>
    <n v="4085.67"/>
    <n v="1945.3"/>
    <n v="833.64"/>
    <n v="1906.19"/>
  </r>
  <r>
    <n v="2007"/>
    <x v="31"/>
    <n v="2005"/>
    <n v="3"/>
    <x v="2"/>
    <s v="CA"/>
    <s v="FR"/>
    <n v="0"/>
    <x v="0"/>
    <s v="N"/>
    <n v="293404"/>
    <n v="5633"/>
    <n v="5563"/>
    <n v="0.80740000000000001"/>
    <x v="2814"/>
    <n v="0"/>
    <n v="69"/>
    <n v="69"/>
    <n v="28832"/>
    <n v="28901"/>
    <n v="2"/>
    <n v="0.59102915489157448"/>
    <n v="0.11032669667835893"/>
    <n v="4.4289731172870188E-3"/>
    <n v="0.29421517531277963"/>
    <n v="3329.48"/>
    <n v="621.51"/>
    <n v="24.95"/>
    <n v="1657.42"/>
  </r>
  <r>
    <n v="2007"/>
    <x v="30"/>
    <n v="2004"/>
    <n v="3"/>
    <x v="2"/>
    <s v="CA"/>
    <s v="FR"/>
    <n v="0"/>
    <x v="1"/>
    <s v="N"/>
    <n v="179033"/>
    <n v="27473"/>
    <n v="21315"/>
    <n v="0.96860000000000002"/>
    <x v="2815"/>
    <n v="4016"/>
    <n v="2140"/>
    <n v="6157"/>
    <n v="77468"/>
    <n v="83625"/>
    <n v="3"/>
    <n v="0.59586763172310619"/>
    <n v="0.15840514534994823"/>
    <n v="6.7374382810978642E-2"/>
    <n v="0.17835284011596694"/>
    <n v="16370.479999999998"/>
    <n v="4351.92"/>
    <n v="1851"/>
    <n v="4899.95"/>
  </r>
  <r>
    <n v="2007"/>
    <x v="29"/>
    <n v="2003"/>
    <n v="3"/>
    <x v="2"/>
    <s v="CA"/>
    <s v="FR"/>
    <n v="0"/>
    <x v="2"/>
    <s v="N"/>
    <n v="48047"/>
    <n v="10113"/>
    <n v="9116"/>
    <n v="1"/>
    <x v="2816"/>
    <n v="399"/>
    <n v="597"/>
    <n v="996"/>
    <n v="33129"/>
    <n v="34125"/>
    <n v="4"/>
    <n v="0.3982958753538724"/>
    <n v="0.37100951141636951"/>
    <n v="4.3298253455168592E-2"/>
    <n v="0.18739635977458963"/>
    <n v="4028.01"/>
    <n v="3752.06"/>
    <n v="437.88"/>
    <n v="1895.1599999999999"/>
  </r>
  <r>
    <n v="2007"/>
    <x v="32"/>
    <n v="2006"/>
    <n v="4"/>
    <x v="3"/>
    <s v="CA"/>
    <s v="FR"/>
    <n v="0"/>
    <x v="4"/>
    <s v="Y"/>
    <n v="878586"/>
    <n v="44541"/>
    <n v="34966"/>
    <n v="0.66790000000000005"/>
    <x v="2817"/>
    <n v="0"/>
    <n v="9574"/>
    <n v="9574"/>
    <n v="57707"/>
    <n v="67281"/>
    <n v="1"/>
    <n v="0.14184475503405955"/>
    <n v="0.20460567983405883"/>
    <n v="2.8941815299086755E-2"/>
    <n v="0.62460774983279477"/>
    <n v="6317.92"/>
    <n v="9113.36"/>
    <n v="1289.1000000000001"/>
    <n v="27820.71"/>
  </r>
  <r>
    <n v="2007"/>
    <x v="31"/>
    <n v="2005"/>
    <n v="4"/>
    <x v="3"/>
    <s v="CA"/>
    <s v="FR"/>
    <n v="0"/>
    <x v="0"/>
    <s v="N"/>
    <n v="86633"/>
    <n v="15552"/>
    <n v="13219"/>
    <n v="0.88249999999999995"/>
    <x v="2818"/>
    <n v="0"/>
    <n v="2332"/>
    <n v="2332"/>
    <n v="18343"/>
    <n v="20675"/>
    <n v="2"/>
    <n v="4.8739446088003756E-2"/>
    <n v="1.6731298091792267E-2"/>
    <n v="0.34754624560113012"/>
    <n v="0.58698301021907384"/>
    <n v="758.01"/>
    <n v="260.20999999999998"/>
    <n v="5405.14"/>
    <n v="9128.93"/>
  </r>
  <r>
    <n v="2007"/>
    <x v="30"/>
    <n v="2004"/>
    <n v="4"/>
    <x v="3"/>
    <s v="CA"/>
    <s v="FR"/>
    <n v="0"/>
    <x v="1"/>
    <s v="N"/>
    <n v="138651"/>
    <n v="28725"/>
    <n v="28009"/>
    <n v="0.99490000000000001"/>
    <x v="2819"/>
    <n v="181"/>
    <n v="533"/>
    <n v="715"/>
    <n v="78000"/>
    <n v="78715"/>
    <n v="3"/>
    <n v="1.7509724917302519E-2"/>
    <n v="2.327017620081058E-2"/>
    <n v="0.40510694798083074"/>
    <n v="0.55411315090105617"/>
    <n v="502.96999999999997"/>
    <n v="668.44"/>
    <n v="11636.77"/>
    <n v="15917"/>
  </r>
  <r>
    <n v="2007"/>
    <x v="29"/>
    <n v="2003"/>
    <n v="4"/>
    <x v="3"/>
    <s v="CA"/>
    <s v="FR"/>
    <n v="0"/>
    <x v="2"/>
    <s v="N"/>
    <n v="2743"/>
    <n v="32"/>
    <n v="26"/>
    <n v="1"/>
    <x v="1074"/>
    <n v="0"/>
    <n v="4"/>
    <n v="5"/>
    <n v="2436"/>
    <n v="2441"/>
    <n v="4"/>
    <n v="1.1757425742574257E-2"/>
    <n v="0.12283415841584158"/>
    <n v="0.20327970297029704"/>
    <n v="0.66212871287128705"/>
    <n v="0.38"/>
    <n v="3.97"/>
    <n v="6.57"/>
    <n v="21.4"/>
  </r>
  <r>
    <n v="2007"/>
    <x v="32"/>
    <n v="2006"/>
    <n v="5"/>
    <x v="4"/>
    <s v="CA"/>
    <s v="WC"/>
    <n v="1"/>
    <x v="4"/>
    <s v="Y"/>
    <n v="348650"/>
    <n v="7710"/>
    <n v="7279"/>
    <n v="0.60770000000000002"/>
    <x v="2820"/>
    <n v="0"/>
    <n v="430"/>
    <n v="430"/>
    <n v="4213"/>
    <n v="4643"/>
    <n v="1"/>
    <n v="0.35603723200749099"/>
    <n v="0.36872890071680814"/>
    <n v="0"/>
    <n v="0.27523386727570076"/>
    <n v="2745.25"/>
    <n v="2843.1099999999997"/>
    <n v="0"/>
    <n v="2122.21"/>
  </r>
  <r>
    <n v="2007"/>
    <x v="31"/>
    <n v="2005"/>
    <n v="5"/>
    <x v="4"/>
    <s v="CA"/>
    <s v="WC"/>
    <n v="1"/>
    <x v="0"/>
    <s v="N"/>
    <n v="78759"/>
    <n v="5042"/>
    <n v="4412"/>
    <n v="0.80330000000000001"/>
    <x v="2821"/>
    <n v="0"/>
    <n v="630"/>
    <n v="630"/>
    <n v="6297"/>
    <n v="6927"/>
    <n v="2"/>
    <n v="0.57695610355871529"/>
    <n v="0.22131857889361528"/>
    <n v="0"/>
    <n v="0.20172531754766929"/>
    <n v="2909.3300000000004"/>
    <n v="1116.01"/>
    <n v="0"/>
    <n v="1017.21"/>
  </r>
  <r>
    <n v="2007"/>
    <x v="30"/>
    <n v="2004"/>
    <n v="5"/>
    <x v="4"/>
    <s v="CA"/>
    <s v="WC"/>
    <n v="1"/>
    <x v="1"/>
    <s v="N"/>
    <n v="249357"/>
    <n v="74373"/>
    <n v="49291"/>
    <n v="0.96689999999999998"/>
    <x v="2822"/>
    <n v="6790"/>
    <n v="18291"/>
    <n v="25081"/>
    <n v="75398"/>
    <n v="100479"/>
    <n v="3"/>
    <n v="0.60816123308734904"/>
    <n v="0.11546022148802822"/>
    <n v="0"/>
    <n v="0.2763785454246227"/>
    <n v="45230.97"/>
    <n v="8587.16"/>
    <n v="0"/>
    <n v="20555.190000000002"/>
  </r>
  <r>
    <n v="2007"/>
    <x v="29"/>
    <n v="2003"/>
    <n v="5"/>
    <x v="4"/>
    <s v="CA"/>
    <s v="WC"/>
    <n v="1"/>
    <x v="2"/>
    <s v="N"/>
    <n v="24697"/>
    <n v="12825"/>
    <n v="7260"/>
    <n v="1"/>
    <x v="2823"/>
    <n v="1060"/>
    <n v="4504"/>
    <n v="5565"/>
    <n v="9401"/>
    <n v="14966"/>
    <n v="4"/>
    <n v="0.52336636596832931"/>
    <n v="9.4763638631809602E-2"/>
    <n v="0"/>
    <n v="0.38186999539986133"/>
    <n v="6712.54"/>
    <n v="1215.4100000000001"/>
    <n v="0"/>
    <n v="4897.75"/>
  </r>
  <r>
    <n v="2007"/>
    <x v="32"/>
    <n v="2006"/>
    <n v="6"/>
    <x v="5"/>
    <s v="CA"/>
    <s v="WC"/>
    <n v="0"/>
    <x v="4"/>
    <s v="Y"/>
    <n v="40753"/>
    <n v="899"/>
    <n v="850"/>
    <n v="0.60770000000000002"/>
    <x v="2824"/>
    <n v="0"/>
    <n v="48"/>
    <n v="48"/>
    <n v="494"/>
    <n v="542"/>
    <n v="1"/>
    <n v="0.35694104560622913"/>
    <n v="0.36966629588431588"/>
    <n v="0"/>
    <n v="0.27339265850945493"/>
    <n v="320.89"/>
    <n v="332.33"/>
    <n v="0"/>
    <n v="245.78"/>
  </r>
  <r>
    <n v="2007"/>
    <x v="31"/>
    <n v="2005"/>
    <n v="6"/>
    <x v="5"/>
    <s v="CA"/>
    <s v="WC"/>
    <n v="0"/>
    <x v="0"/>
    <s v="N"/>
    <n v="12210"/>
    <n v="760"/>
    <n v="684"/>
    <n v="0.80330000000000001"/>
    <x v="2825"/>
    <n v="0"/>
    <n v="76"/>
    <n v="76"/>
    <n v="997"/>
    <n v="1073"/>
    <n v="2"/>
    <n v="0.5927454330398213"/>
    <n v="0.22737547640951505"/>
    <n v="0"/>
    <n v="0.1798790905506637"/>
    <n v="451.02"/>
    <n v="173.01"/>
    <n v="0"/>
    <n v="136.87"/>
  </r>
  <r>
    <n v="2007"/>
    <x v="30"/>
    <n v="2004"/>
    <n v="6"/>
    <x v="5"/>
    <s v="CA"/>
    <s v="WC"/>
    <n v="0"/>
    <x v="1"/>
    <s v="N"/>
    <n v="29231"/>
    <n v="8275"/>
    <n v="5778"/>
    <n v="0.96689999999999998"/>
    <x v="2826"/>
    <n v="796"/>
    <n v="1701"/>
    <n v="2497"/>
    <n v="9281"/>
    <n v="11778"/>
    <n v="3"/>
    <n v="0.64071022734138416"/>
    <n v="0.12163984503954973"/>
    <n v="0"/>
    <n v="0.23764992761906603"/>
    <n v="5302.2999999999993"/>
    <n v="1006.6500000000001"/>
    <n v="0"/>
    <n v="1966.71"/>
  </r>
  <r>
    <n v="2007"/>
    <x v="29"/>
    <n v="2003"/>
    <n v="6"/>
    <x v="5"/>
    <s v="CA"/>
    <s v="WC"/>
    <n v="0"/>
    <x v="2"/>
    <s v="N"/>
    <n v="3353"/>
    <n v="1609"/>
    <n v="985"/>
    <n v="1"/>
    <x v="976"/>
    <n v="143"/>
    <n v="480"/>
    <n v="624"/>
    <n v="1407"/>
    <n v="2031"/>
    <n v="4"/>
    <n v="0.56604218947996132"/>
    <n v="0.1024858995701543"/>
    <n v="0"/>
    <n v="0.33147191094988449"/>
    <n v="911.26"/>
    <n v="164.99"/>
    <n v="0"/>
    <n v="533.63"/>
  </r>
  <r>
    <n v="2007"/>
    <x v="32"/>
    <n v="2006"/>
    <n v="7"/>
    <x v="6"/>
    <s v="CA"/>
    <s v="GS"/>
    <n v="0"/>
    <x v="4"/>
    <s v="Y"/>
    <n v="165046"/>
    <n v="8043"/>
    <n v="8043"/>
    <n v="0.51970000000000005"/>
    <x v="2827"/>
    <n v="0"/>
    <n v="0"/>
    <n v="0"/>
    <n v="39"/>
    <n v="39"/>
    <n v="1"/>
    <n v="0.1575430343205389"/>
    <n v="0.61521611023947054"/>
    <n v="3.0105997578192802E-2"/>
    <n v="0.19713485786179788"/>
    <n v="1267.21"/>
    <n v="4948.54"/>
    <n v="242.16000000000003"/>
    <n v="1585.67"/>
  </r>
  <r>
    <n v="2007"/>
    <x v="31"/>
    <n v="2005"/>
    <n v="7"/>
    <x v="6"/>
    <s v="CA"/>
    <s v="GS"/>
    <n v="0"/>
    <x v="0"/>
    <s v="N"/>
    <n v="91297"/>
    <n v="7971"/>
    <n v="7971"/>
    <n v="0.74219999999999997"/>
    <x v="2828"/>
    <n v="0"/>
    <n v="0"/>
    <n v="0"/>
    <n v="533"/>
    <n v="533"/>
    <n v="2"/>
    <n v="0.25382973892163885"/>
    <n v="0.5333909576636805"/>
    <n v="9.7350828046572843E-4"/>
    <n v="0.21180579513421494"/>
    <n v="2023.32"/>
    <n v="4251.75"/>
    <n v="7.7600000000000007"/>
    <n v="1688.3400000000001"/>
  </r>
  <r>
    <n v="2007"/>
    <x v="30"/>
    <n v="2004"/>
    <n v="7"/>
    <x v="6"/>
    <s v="CA"/>
    <s v="GS"/>
    <n v="0"/>
    <x v="1"/>
    <s v="N"/>
    <n v="59517"/>
    <n v="14392"/>
    <n v="12904"/>
    <n v="0.92459999999999998"/>
    <x v="2829"/>
    <n v="1488"/>
    <n v="0"/>
    <n v="1488"/>
    <n v="7046"/>
    <n v="8534"/>
    <n v="3"/>
    <n v="0.64987650032134237"/>
    <n v="0.24135137482413022"/>
    <n v="4.1256882805579195E-3"/>
    <n v="0.10464643657396953"/>
    <n v="9353.51"/>
    <n v="3473.71"/>
    <n v="59.379999999999995"/>
    <n v="1506.15"/>
  </r>
  <r>
    <n v="2007"/>
    <x v="29"/>
    <n v="2003"/>
    <n v="7"/>
    <x v="6"/>
    <s v="CA"/>
    <s v="GS"/>
    <n v="0"/>
    <x v="2"/>
    <s v="N"/>
    <n v="39657"/>
    <n v="21172"/>
    <n v="19920"/>
    <n v="1"/>
    <x v="2830"/>
    <n v="1251"/>
    <n v="0"/>
    <n v="1251"/>
    <n v="14519"/>
    <n v="15770"/>
    <n v="4"/>
    <n v="0.43374353234007079"/>
    <n v="0.44323880100034707"/>
    <n v="8.8590705461999309E-3"/>
    <n v="0.11415859611338211"/>
    <n v="9183.5"/>
    <n v="9384.5399999999991"/>
    <n v="187.57"/>
    <n v="2417.04"/>
  </r>
  <r>
    <n v="2007"/>
    <x v="32"/>
    <n v="2006"/>
    <n v="8"/>
    <x v="7"/>
    <s v="CA"/>
    <s v="GS"/>
    <n v="0"/>
    <x v="4"/>
    <s v="Y"/>
    <n v="30069"/>
    <n v="2414"/>
    <n v="2414"/>
    <n v="0.60340000000000005"/>
    <x v="2831"/>
    <n v="0"/>
    <n v="0"/>
    <n v="0"/>
    <n v="580"/>
    <n v="580"/>
    <n v="1"/>
    <n v="9.5616556362702623E-2"/>
    <n v="0.19791347420212546"/>
    <n v="2.0215030606243838E-2"/>
    <n v="0.68625493882892807"/>
    <n v="230.86999999999998"/>
    <n v="477.87"/>
    <n v="48.809999999999995"/>
    <n v="1656.99"/>
  </r>
  <r>
    <n v="2007"/>
    <x v="31"/>
    <n v="2005"/>
    <n v="8"/>
    <x v="7"/>
    <s v="CA"/>
    <s v="GS"/>
    <n v="0"/>
    <x v="0"/>
    <s v="N"/>
    <n v="16222"/>
    <n v="2511"/>
    <n v="2511"/>
    <n v="0.84009999999999996"/>
    <x v="2832"/>
    <n v="0"/>
    <n v="0"/>
    <n v="0"/>
    <n v="1991"/>
    <n v="1991"/>
    <n v="2"/>
    <n v="8.7360816859677906E-2"/>
    <n v="0.15328066011437311"/>
    <n v="6.9189352788441627E-2"/>
    <n v="0.69016917023750735"/>
    <n v="219.37"/>
    <n v="384.9"/>
    <n v="173.74"/>
    <n v="1733.07"/>
  </r>
  <r>
    <n v="2007"/>
    <x v="30"/>
    <n v="2004"/>
    <n v="8"/>
    <x v="7"/>
    <s v="CA"/>
    <s v="GS"/>
    <n v="0"/>
    <x v="1"/>
    <s v="N"/>
    <n v="6121"/>
    <n v="1846"/>
    <n v="1605"/>
    <n v="0.99209999999999998"/>
    <x v="1131"/>
    <n v="241"/>
    <n v="0"/>
    <n v="241"/>
    <n v="2789"/>
    <n v="3030"/>
    <n v="3"/>
    <n v="0.21168839606705073"/>
    <n v="0.18680967644128732"/>
    <n v="3.5035950968077267E-2"/>
    <n v="0.56646597652358466"/>
    <n v="390.98"/>
    <n v="345.03000000000003"/>
    <n v="64.709999999999994"/>
    <n v="1046.24"/>
  </r>
  <r>
    <n v="2007"/>
    <x v="29"/>
    <n v="2003"/>
    <n v="8"/>
    <x v="7"/>
    <s v="CA"/>
    <s v="GS"/>
    <n v="0"/>
    <x v="2"/>
    <s v="N"/>
    <n v="214"/>
    <n v="75"/>
    <n v="61"/>
    <n v="1"/>
    <x v="1389"/>
    <n v="13"/>
    <n v="0"/>
    <n v="13"/>
    <n v="117"/>
    <n v="130"/>
    <n v="4"/>
    <n v="0.20803405160947058"/>
    <n v="0.29529130087789301"/>
    <n v="1.330140994945464E-4"/>
    <n v="0.49654163341314173"/>
    <n v="15.639999999999999"/>
    <n v="22.2"/>
    <n v="0.01"/>
    <n v="37.33"/>
  </r>
  <r>
    <n v="2007"/>
    <x v="32"/>
    <n v="2006"/>
    <n v="9"/>
    <x v="8"/>
    <s v="CA"/>
    <s v="GS"/>
    <n v="1"/>
    <x v="4"/>
    <s v="Y"/>
    <n v="116430"/>
    <n v="9349"/>
    <n v="9349"/>
    <n v="0.6623"/>
    <x v="80"/>
    <n v="0"/>
    <n v="0"/>
    <n v="0"/>
    <n v="7696"/>
    <n v="7696"/>
    <n v="1"/>
    <n v="9.5614282780572948E-2"/>
    <n v="0.19791773624944381"/>
    <n v="2.0212975322586164E-2"/>
    <n v="0.68625500564739705"/>
    <n v="893.93999999999994"/>
    <n v="1850.42"/>
    <n v="188.98"/>
    <n v="6416.1"/>
  </r>
  <r>
    <n v="2007"/>
    <x v="31"/>
    <n v="2005"/>
    <n v="9"/>
    <x v="8"/>
    <s v="CA"/>
    <s v="GS"/>
    <n v="1"/>
    <x v="0"/>
    <s v="N"/>
    <n v="9829"/>
    <n v="1521"/>
    <n v="1521"/>
    <n v="0.90510000000000002"/>
    <x v="2833"/>
    <n v="0"/>
    <n v="0"/>
    <n v="0"/>
    <n v="2865"/>
    <n v="2865"/>
    <n v="2"/>
    <n v="8.7365432390867165E-2"/>
    <n v="0.15327891478370598"/>
    <n v="6.9186482116802728E-2"/>
    <n v="0.69016917070862416"/>
    <n v="132.93"/>
    <n v="233.21999999999997"/>
    <n v="105.27000000000001"/>
    <n v="1050.1199999999999"/>
  </r>
  <r>
    <n v="2007"/>
    <x v="30"/>
    <n v="2004"/>
    <n v="9"/>
    <x v="8"/>
    <s v="CA"/>
    <s v="GS"/>
    <n v="1"/>
    <x v="1"/>
    <s v="N"/>
    <n v="23151"/>
    <n v="6856"/>
    <n v="6071"/>
    <n v="0.97909999999999997"/>
    <x v="2834"/>
    <n v="785"/>
    <n v="0"/>
    <n v="785"/>
    <n v="9063"/>
    <n v="9848"/>
    <n v="3"/>
    <n v="0.20086193695171844"/>
    <n v="0.19031888750337264"/>
    <n v="3.5687981740354258E-2"/>
    <n v="0.57313119380455468"/>
    <n v="1377.2400000000002"/>
    <n v="1304.95"/>
    <n v="244.7"/>
    <n v="3929.7599999999998"/>
  </r>
  <r>
    <n v="2007"/>
    <x v="29"/>
    <n v="2003"/>
    <n v="9"/>
    <x v="8"/>
    <s v="CA"/>
    <s v="GS"/>
    <n v="1"/>
    <x v="2"/>
    <s v="N"/>
    <n v="369"/>
    <n v="129"/>
    <n v="106"/>
    <n v="1"/>
    <x v="2106"/>
    <n v="23"/>
    <n v="0"/>
    <n v="23"/>
    <n v="202"/>
    <n v="225"/>
    <n v="4"/>
    <n v="0.20803764270286954"/>
    <n v="0.29527923480407287"/>
    <n v="7.7136686207960518E-5"/>
    <n v="0.49660598580684978"/>
    <n v="26.970000000000002"/>
    <n v="38.28"/>
    <n v="0.01"/>
    <n v="64.38"/>
  </r>
  <r>
    <n v="2007"/>
    <x v="32"/>
    <n v="2006"/>
    <n v="10"/>
    <x v="9"/>
    <s v="US"/>
    <s v="PS"/>
    <n v="1"/>
    <x v="4"/>
    <s v="Y"/>
    <n v="135183"/>
    <n v="5232"/>
    <n v="5090"/>
    <n v="0.57550000000000001"/>
    <x v="751"/>
    <n v="0"/>
    <n v="141"/>
    <n v="141"/>
    <n v="267"/>
    <n v="408"/>
    <n v="1"/>
    <n v="0.19836898354840685"/>
    <n v="0.35055959880129656"/>
    <n v="3.7906702953947775E-2"/>
    <n v="0.41316471469634897"/>
    <n v="1037.93"/>
    <n v="1834.2399999999998"/>
    <n v="198.34"/>
    <n v="2161.8100000000004"/>
  </r>
  <r>
    <n v="2007"/>
    <x v="31"/>
    <n v="2005"/>
    <n v="10"/>
    <x v="9"/>
    <s v="US"/>
    <s v="PS"/>
    <n v="1"/>
    <x v="0"/>
    <s v="N"/>
    <n v="77352"/>
    <n v="8988"/>
    <n v="5983"/>
    <n v="0.81889999999999996"/>
    <x v="2835"/>
    <n v="0"/>
    <n v="3005"/>
    <n v="3005"/>
    <n v="3732"/>
    <n v="6737"/>
    <n v="2"/>
    <n v="9.4776400853077744E-2"/>
    <n v="6.649400409183602E-2"/>
    <n v="0.19222061648994343"/>
    <n v="0.64650897856514289"/>
    <n v="851.91000000000008"/>
    <n v="597.68999999999994"/>
    <n v="1727.8"/>
    <n v="5811.23"/>
  </r>
  <r>
    <n v="2007"/>
    <x v="30"/>
    <n v="2004"/>
    <n v="10"/>
    <x v="9"/>
    <s v="US"/>
    <s v="PS"/>
    <n v="1"/>
    <x v="1"/>
    <s v="N"/>
    <n v="44666"/>
    <n v="23513"/>
    <n v="7736"/>
    <n v="0.98680000000000001"/>
    <x v="2836"/>
    <n v="92"/>
    <n v="15684"/>
    <n v="15776"/>
    <n v="8532"/>
    <n v="24308"/>
    <n v="3"/>
    <n v="3.1445350625866246E-3"/>
    <n v="2.9408249875286061E-3"/>
    <n v="0.11991293627021739"/>
    <n v="0.87400170367966745"/>
    <n v="73.94"/>
    <n v="69.150000000000006"/>
    <n v="2819.61"/>
    <n v="20551.11"/>
  </r>
  <r>
    <n v="2007"/>
    <x v="29"/>
    <n v="2003"/>
    <n v="10"/>
    <x v="9"/>
    <s v="US"/>
    <s v="PS"/>
    <n v="1"/>
    <x v="2"/>
    <s v="N"/>
    <n v="3630"/>
    <n v="2706"/>
    <n v="434"/>
    <n v="1"/>
    <x v="2837"/>
    <n v="0"/>
    <n v="2270"/>
    <n v="2271"/>
    <n v="560"/>
    <n v="2831"/>
    <n v="4"/>
    <n v="1.8476228484431929E-4"/>
    <n v="8.8685896725273255E-5"/>
    <n v="6.2202070815688522E-2"/>
    <n v="0.93752448100274177"/>
    <n v="0.5"/>
    <n v="0.24"/>
    <n v="168.32999999999998"/>
    <n v="2537.11"/>
  </r>
  <r>
    <n v="2007"/>
    <x v="32"/>
    <n v="2006"/>
    <n v="11"/>
    <x v="10"/>
    <s v="US"/>
    <s v="PS"/>
    <n v="1"/>
    <x v="4"/>
    <s v="Y"/>
    <n v="440365"/>
    <n v="14905"/>
    <n v="11912"/>
    <n v="0.57620000000000005"/>
    <x v="1139"/>
    <n v="0"/>
    <n v="2993"/>
    <n v="2993"/>
    <n v="818"/>
    <n v="3811"/>
    <n v="1"/>
    <n v="0.22683905196583512"/>
    <n v="0.23965993464100521"/>
    <n v="6.368912680463483E-2"/>
    <n v="0.4698118865885248"/>
    <n v="3381.12"/>
    <n v="3572.2200000000003"/>
    <n v="949.31"/>
    <n v="7002.72"/>
  </r>
  <r>
    <n v="2007"/>
    <x v="31"/>
    <n v="2005"/>
    <n v="11"/>
    <x v="10"/>
    <s v="US"/>
    <s v="PS"/>
    <n v="1"/>
    <x v="0"/>
    <s v="N"/>
    <n v="304125"/>
    <n v="39467"/>
    <n v="28749"/>
    <n v="0.81389999999999996"/>
    <x v="2838"/>
    <n v="0"/>
    <n v="10718"/>
    <n v="10718"/>
    <n v="14284"/>
    <n v="25002"/>
    <n v="2"/>
    <n v="8.2389096035520901E-2"/>
    <n v="2.400533299820511E-2"/>
    <n v="0.21493594219848849"/>
    <n v="0.67866962876778569"/>
    <n v="3251.69"/>
    <n v="947.43000000000006"/>
    <n v="8482.98"/>
    <n v="26785.380000000005"/>
  </r>
  <r>
    <n v="2007"/>
    <x v="30"/>
    <n v="2004"/>
    <n v="11"/>
    <x v="10"/>
    <s v="US"/>
    <s v="PS"/>
    <n v="1"/>
    <x v="1"/>
    <s v="N"/>
    <n v="201562"/>
    <n v="75361"/>
    <n v="29728"/>
    <n v="0.98080000000000001"/>
    <x v="2839"/>
    <n v="82"/>
    <n v="45551"/>
    <n v="45633"/>
    <n v="60674"/>
    <n v="106307"/>
    <n v="3"/>
    <n v="1.2303778857611457E-2"/>
    <n v="1.986600567399226E-2"/>
    <n v="0.16886443192403541"/>
    <n v="0.79896578354436099"/>
    <n v="927.23"/>
    <n v="1497.13"/>
    <n v="12725.86"/>
    <n v="60211.18"/>
  </r>
  <r>
    <n v="2007"/>
    <x v="29"/>
    <n v="2003"/>
    <n v="11"/>
    <x v="10"/>
    <s v="US"/>
    <s v="PS"/>
    <n v="1"/>
    <x v="2"/>
    <s v="N"/>
    <n v="23781"/>
    <n v="13312"/>
    <n v="3598"/>
    <n v="1"/>
    <x v="2840"/>
    <n v="11"/>
    <n v="9702"/>
    <n v="9714"/>
    <n v="8090"/>
    <n v="17804"/>
    <n v="4"/>
    <n v="2.4787820016390004E-4"/>
    <n v="1.179299315931282E-4"/>
    <n v="0.14027126888850663"/>
    <n v="0.85936292297973638"/>
    <n v="3.3000000000000003"/>
    <n v="1.57"/>
    <n v="1867.43"/>
    <n v="11440.690000000002"/>
  </r>
  <r>
    <n v="2007"/>
    <x v="32"/>
    <n v="2006"/>
    <n v="12"/>
    <x v="11"/>
    <s v="US"/>
    <s v="PS"/>
    <n v="0"/>
    <x v="4"/>
    <s v="Y"/>
    <n v="46907"/>
    <n v="1566"/>
    <n v="1268"/>
    <n v="0.57789999999999997"/>
    <x v="2316"/>
    <n v="0"/>
    <n v="297"/>
    <n v="297"/>
    <n v="151"/>
    <n v="448"/>
    <n v="1"/>
    <n v="0.22989327477914517"/>
    <n v="0.24287647449318284"/>
    <n v="6.2337231272021648E-2"/>
    <n v="0.46489301945565031"/>
    <n v="360.16"/>
    <n v="380.5"/>
    <n v="97.66"/>
    <n v="728.32"/>
  </r>
  <r>
    <n v="2007"/>
    <x v="31"/>
    <n v="2005"/>
    <n v="12"/>
    <x v="11"/>
    <s v="US"/>
    <s v="PS"/>
    <n v="0"/>
    <x v="0"/>
    <s v="N"/>
    <n v="47965"/>
    <n v="5974"/>
    <n v="4577"/>
    <n v="0.81530000000000002"/>
    <x v="2841"/>
    <n v="0"/>
    <n v="1396"/>
    <n v="1396"/>
    <n v="2740"/>
    <n v="4136"/>
    <n v="2"/>
    <n v="8.5940978557439623E-2"/>
    <n v="2.5125123449557252E-2"/>
    <n v="0.22206190053731945"/>
    <n v="0.66687199745568371"/>
    <n v="513.42000000000007"/>
    <n v="150.1"/>
    <n v="1326.6200000000001"/>
    <n v="3983.96"/>
  </r>
  <r>
    <n v="2007"/>
    <x v="30"/>
    <n v="2004"/>
    <n v="12"/>
    <x v="11"/>
    <s v="US"/>
    <s v="PS"/>
    <n v="0"/>
    <x v="1"/>
    <s v="N"/>
    <n v="23882"/>
    <n v="7329"/>
    <n v="3534"/>
    <n v="0.98080000000000001"/>
    <x v="1672"/>
    <n v="10"/>
    <n v="3785"/>
    <n v="3795"/>
    <n v="8778"/>
    <n v="12573"/>
    <n v="3"/>
    <n v="1.5110356768143682E-2"/>
    <n v="2.1348239489945301E-2"/>
    <n v="0.21267469005008585"/>
    <n v="0.75086671369182512"/>
    <n v="110.75"/>
    <n v="156.47"/>
    <n v="1558.78"/>
    <n v="5503.4100000000008"/>
  </r>
  <r>
    <n v="2007"/>
    <x v="29"/>
    <n v="2003"/>
    <n v="12"/>
    <x v="11"/>
    <s v="US"/>
    <s v="PS"/>
    <n v="0"/>
    <x v="2"/>
    <s v="N"/>
    <n v="2791"/>
    <n v="1271"/>
    <n v="415"/>
    <n v="1"/>
    <x v="2842"/>
    <n v="1"/>
    <n v="854"/>
    <n v="855"/>
    <n v="1240"/>
    <n v="2095"/>
    <n v="4"/>
    <n v="3.0675811729171911E-4"/>
    <n v="1.4158066951925496E-4"/>
    <n v="0.17878492323181472"/>
    <n v="0.82076673798137423"/>
    <n v="0.39"/>
    <n v="0.18"/>
    <n v="227.29999999999998"/>
    <n v="1043.49"/>
  </r>
  <r>
    <n v="2007"/>
    <x v="32"/>
    <n v="2006"/>
    <n v="13"/>
    <x v="12"/>
    <s v="US"/>
    <s v="PS"/>
    <n v="1"/>
    <x v="4"/>
    <s v="Y"/>
    <n v="117540"/>
    <n v="3730"/>
    <n v="3196"/>
    <n v="0.57210000000000005"/>
    <x v="2843"/>
    <n v="0"/>
    <n v="533"/>
    <n v="533"/>
    <n v="1136"/>
    <n v="1669"/>
    <n v="1"/>
    <n v="0.22657648963661126"/>
    <n v="0.25559451432002661"/>
    <n v="5.0219277082596159E-2"/>
    <n v="0.46760971896076603"/>
    <n v="845.23"/>
    <n v="953.48"/>
    <n v="187.34"/>
    <n v="1744.3899999999999"/>
  </r>
  <r>
    <n v="2007"/>
    <x v="31"/>
    <n v="2005"/>
    <n v="13"/>
    <x v="12"/>
    <s v="US"/>
    <s v="PS"/>
    <n v="1"/>
    <x v="0"/>
    <s v="N"/>
    <n v="80347"/>
    <n v="12975"/>
    <n v="9901"/>
    <n v="0.80179999999999996"/>
    <x v="2844"/>
    <n v="0"/>
    <n v="3074"/>
    <n v="3074"/>
    <n v="2986"/>
    <n v="6060"/>
    <n v="2"/>
    <n v="5.3831824967380607E-2"/>
    <n v="6.5117017496942306E-2"/>
    <n v="8.022867870841846E-2"/>
    <n v="0.80082247882725865"/>
    <n v="698.49"/>
    <n v="844.92000000000007"/>
    <n v="1041"/>
    <n v="10391"/>
  </r>
  <r>
    <n v="2007"/>
    <x v="30"/>
    <n v="2004"/>
    <n v="13"/>
    <x v="12"/>
    <s v="US"/>
    <s v="PS"/>
    <n v="1"/>
    <x v="1"/>
    <s v="N"/>
    <n v="51703"/>
    <n v="19868"/>
    <n v="9998"/>
    <n v="0.96499999999999997"/>
    <x v="2845"/>
    <n v="337"/>
    <n v="9532"/>
    <n v="9870"/>
    <n v="10501"/>
    <n v="20371"/>
    <n v="3"/>
    <n v="1.2322844018181277E-2"/>
    <n v="2.590444611876214E-2"/>
    <n v="0.18152388746370562"/>
    <n v="0.78024882239935101"/>
    <n v="244.83999999999997"/>
    <n v="514.69000000000005"/>
    <n v="3606.66"/>
    <n v="15502.600000000002"/>
  </r>
  <r>
    <n v="2007"/>
    <x v="29"/>
    <n v="2003"/>
    <n v="13"/>
    <x v="12"/>
    <s v="US"/>
    <s v="PS"/>
    <n v="1"/>
    <x v="2"/>
    <s v="N"/>
    <n v="10551"/>
    <n v="5639"/>
    <n v="2071"/>
    <n v="1"/>
    <x v="2846"/>
    <n v="80"/>
    <n v="3487"/>
    <n v="3568"/>
    <n v="3857"/>
    <n v="7425"/>
    <n v="4"/>
    <n v="2.0366436254916496E-2"/>
    <n v="6.860926588617494E-3"/>
    <n v="4.2701243797857141E-2"/>
    <n v="0.93007139335860889"/>
    <n v="114.85"/>
    <n v="38.69"/>
    <n v="240.8"/>
    <n v="5244.8399999999992"/>
  </r>
  <r>
    <n v="2007"/>
    <x v="31"/>
    <n v="2006"/>
    <n v="14"/>
    <x v="13"/>
    <s v="US"/>
    <s v="PS"/>
    <n v="3"/>
    <x v="0"/>
    <s v="Y"/>
    <n v="7045"/>
    <n v="260"/>
    <n v="248"/>
    <n v="0.61870000000000003"/>
    <x v="2847"/>
    <n v="0"/>
    <n v="12"/>
    <n v="12"/>
    <n v="96"/>
    <n v="108"/>
    <n v="1"/>
    <n v="0"/>
    <n v="4.4383120616304471E-2"/>
    <n v="3.9630523935456664E-2"/>
    <n v="0.9159863554482387"/>
    <n v="0"/>
    <n v="11.58"/>
    <n v="10.34"/>
    <n v="238.98999999999998"/>
  </r>
  <r>
    <n v="2007"/>
    <x v="30"/>
    <n v="2005"/>
    <n v="14"/>
    <x v="13"/>
    <s v="US"/>
    <s v="PS"/>
    <n v="3"/>
    <x v="1"/>
    <s v="N"/>
    <n v="3409"/>
    <n v="355"/>
    <n v="349"/>
    <n v="0.86860000000000004"/>
    <x v="2497"/>
    <n v="0"/>
    <n v="6"/>
    <n v="6"/>
    <n v="741"/>
    <n v="747"/>
    <n v="2"/>
    <n v="0"/>
    <n v="2.0282038316759367E-2"/>
    <n v="0.3782234957020057"/>
    <n v="0.6014944659812349"/>
    <n v="0"/>
    <n v="7.22"/>
    <n v="134.63999999999999"/>
    <n v="214.12"/>
  </r>
  <r>
    <n v="2007"/>
    <x v="29"/>
    <n v="2004"/>
    <n v="14"/>
    <x v="13"/>
    <s v="US"/>
    <s v="PS"/>
    <n v="3"/>
    <x v="2"/>
    <s v="N"/>
    <n v="1284"/>
    <n v="134"/>
    <n v="134"/>
    <n v="0.99050000000000005"/>
    <x v="2848"/>
    <n v="0"/>
    <n v="0"/>
    <n v="0"/>
    <n v="807"/>
    <n v="807"/>
    <n v="3"/>
    <n v="0"/>
    <n v="0.1059190031152648"/>
    <n v="1.4834594273846613E-4"/>
    <n v="0.8939326509419967"/>
    <n v="0"/>
    <n v="14.28"/>
    <n v="0.02"/>
    <n v="120.52"/>
  </r>
  <r>
    <n v="2007"/>
    <x v="28"/>
    <n v="2003"/>
    <n v="14"/>
    <x v="13"/>
    <s v="US"/>
    <s v="PS"/>
    <n v="3"/>
    <x v="3"/>
    <s v="N"/>
    <n v="99"/>
    <n v="56"/>
    <n v="56"/>
    <n v="1"/>
    <x v="965"/>
    <n v="0"/>
    <n v="0"/>
    <n v="0"/>
    <n v="32"/>
    <n v="32"/>
    <n v="4"/>
    <n v="0"/>
    <n v="1.7605633802816902E-4"/>
    <n v="0"/>
    <n v="0.99982394366197191"/>
    <n v="0"/>
    <n v="0.01"/>
    <n v="0"/>
    <n v="56.79"/>
  </r>
  <r>
    <n v="2007"/>
    <x v="32"/>
    <n v="2006"/>
    <n v="15"/>
    <x v="14"/>
    <s v="US"/>
    <s v="PS"/>
    <n v="0"/>
    <x v="4"/>
    <s v="Y"/>
    <n v="45636"/>
    <n v="1835"/>
    <n v="1802"/>
    <n v="0.58320000000000005"/>
    <x v="1710"/>
    <n v="0"/>
    <n v="32"/>
    <n v="32"/>
    <n v="275"/>
    <n v="307"/>
    <n v="1"/>
    <n v="0.19088918185681131"/>
    <n v="0.29545330732940361"/>
    <n v="0.10084875954718296"/>
    <n v="0.41280875126660199"/>
    <n v="350.4"/>
    <n v="542.33999999999992"/>
    <n v="185.12"/>
    <n v="757.76"/>
  </r>
  <r>
    <n v="2007"/>
    <x v="31"/>
    <n v="2005"/>
    <n v="15"/>
    <x v="14"/>
    <s v="US"/>
    <s v="PS"/>
    <n v="0"/>
    <x v="0"/>
    <s v="N"/>
    <n v="34561"/>
    <n v="3740"/>
    <n v="3527"/>
    <n v="0.82579999999999998"/>
    <x v="2849"/>
    <n v="0"/>
    <n v="212"/>
    <n v="212"/>
    <n v="3737"/>
    <n v="3949"/>
    <n v="2"/>
    <n v="0.11239256259106283"/>
    <n v="0.18461456202964804"/>
    <n v="0.31982195131731966"/>
    <n v="0.38317092406196951"/>
    <n v="420.41"/>
    <n v="690.56"/>
    <n v="1196.31"/>
    <n v="1433.27"/>
  </r>
  <r>
    <n v="2007"/>
    <x v="30"/>
    <n v="2004"/>
    <n v="15"/>
    <x v="14"/>
    <s v="US"/>
    <s v="PS"/>
    <n v="0"/>
    <x v="1"/>
    <s v="N"/>
    <n v="9911"/>
    <n v="1366"/>
    <n v="952"/>
    <n v="0.98089999999999999"/>
    <x v="2850"/>
    <n v="5"/>
    <n v="409"/>
    <n v="414"/>
    <n v="5226"/>
    <n v="5640"/>
    <n v="3"/>
    <n v="3.2220059420141382E-2"/>
    <n v="0.32585215215068714"/>
    <n v="0.19685483044770002"/>
    <n v="0.44507295798147151"/>
    <n v="44.03"/>
    <n v="445.29"/>
    <n v="269.01"/>
    <n v="608.21"/>
  </r>
  <r>
    <n v="2007"/>
    <x v="29"/>
    <n v="2003"/>
    <n v="15"/>
    <x v="14"/>
    <s v="US"/>
    <s v="PS"/>
    <n v="0"/>
    <x v="2"/>
    <s v="N"/>
    <n v="3084"/>
    <n v="736"/>
    <n v="315"/>
    <n v="1"/>
    <x v="2851"/>
    <n v="17"/>
    <n v="404"/>
    <n v="421"/>
    <n v="2038"/>
    <n v="2459"/>
    <n v="4"/>
    <n v="1.4401867763434729E-2"/>
    <n v="2.7147724342007029E-4"/>
    <n v="0.24431594521589223"/>
    <n v="0.74101070977725281"/>
    <n v="10.61"/>
    <n v="0.2"/>
    <n v="179.98999999999998"/>
    <n v="545.91"/>
  </r>
  <r>
    <n v="2007"/>
    <x v="32"/>
    <n v="2006"/>
    <n v="16"/>
    <x v="15"/>
    <s v="US"/>
    <s v="PS"/>
    <n v="0"/>
    <x v="4"/>
    <s v="Y"/>
    <n v="5348"/>
    <n v="197"/>
    <n v="193"/>
    <n v="0.59089999999999998"/>
    <x v="569"/>
    <n v="0"/>
    <n v="4"/>
    <n v="4"/>
    <n v="32"/>
    <n v="36"/>
    <n v="1"/>
    <n v="0.25743626062322944"/>
    <n v="0.2193949817887495"/>
    <n v="3.9710643464184535E-2"/>
    <n v="0.48345811412383644"/>
    <n v="50.89"/>
    <n v="43.370000000000005"/>
    <n v="7.85"/>
    <n v="95.57"/>
  </r>
  <r>
    <n v="2007"/>
    <x v="31"/>
    <n v="2005"/>
    <n v="16"/>
    <x v="15"/>
    <s v="US"/>
    <s v="PS"/>
    <n v="0"/>
    <x v="0"/>
    <s v="N"/>
    <n v="3370"/>
    <n v="518"/>
    <n v="499"/>
    <n v="0.83689999999999998"/>
    <x v="641"/>
    <n v="0"/>
    <n v="18"/>
    <n v="18"/>
    <n v="388"/>
    <n v="406"/>
    <n v="2"/>
    <n v="6.93025407718703E-2"/>
    <n v="0.29810695145930527"/>
    <n v="0.28183675829895516"/>
    <n v="0.35075374946986926"/>
    <n v="35.950000000000003"/>
    <n v="154.64000000000001"/>
    <n v="146.19999999999999"/>
    <n v="181.95"/>
  </r>
  <r>
    <n v="2007"/>
    <x v="30"/>
    <n v="2004"/>
    <n v="16"/>
    <x v="15"/>
    <s v="US"/>
    <s v="PS"/>
    <n v="0"/>
    <x v="1"/>
    <s v="N"/>
    <n v="1103"/>
    <n v="277"/>
    <n v="260"/>
    <n v="0.9889"/>
    <x v="746"/>
    <n v="0"/>
    <n v="17"/>
    <n v="17"/>
    <n v="535"/>
    <n v="552"/>
    <n v="3"/>
    <n v="0.57723460167752627"/>
    <n v="1.5479318909967961E-3"/>
    <n v="0.10911119910723927"/>
    <n v="0.31210626732423774"/>
    <n v="160.35000000000002"/>
    <n v="0.43"/>
    <n v="30.31"/>
    <n v="86.7"/>
  </r>
  <r>
    <n v="2007"/>
    <x v="29"/>
    <n v="2003"/>
    <n v="16"/>
    <x v="15"/>
    <s v="US"/>
    <s v="PS"/>
    <n v="0"/>
    <x v="2"/>
    <s v="N"/>
    <n v="90"/>
    <n v="8"/>
    <n v="8"/>
    <n v="1"/>
    <x v="117"/>
    <n v="0"/>
    <n v="0"/>
    <n v="0"/>
    <n v="72"/>
    <n v="72"/>
    <n v="4"/>
    <n v="1.1961722488038279E-3"/>
    <n v="1.1961722488038279E-3"/>
    <n v="0"/>
    <n v="0.99760765550239239"/>
    <n v="0.01"/>
    <n v="0.01"/>
    <n v="0"/>
    <n v="8.34"/>
  </r>
  <r>
    <n v="2007"/>
    <x v="32"/>
    <n v="2006"/>
    <n v="17"/>
    <x v="16"/>
    <s v="US"/>
    <s v="PS"/>
    <n v="0"/>
    <x v="4"/>
    <s v="Y"/>
    <n v="15304"/>
    <n v="609"/>
    <n v="603"/>
    <n v="0.57110000000000005"/>
    <x v="1696"/>
    <n v="0"/>
    <n v="6"/>
    <n v="6"/>
    <n v="51"/>
    <n v="57"/>
    <n v="1"/>
    <n v="0.19274302024211803"/>
    <n v="0.2979068928184771"/>
    <n v="0.10152225976838031"/>
    <n v="0.40782782717102456"/>
    <n v="117.5"/>
    <n v="181.61"/>
    <n v="61.89"/>
    <n v="248.62"/>
  </r>
  <r>
    <n v="2007"/>
    <x v="31"/>
    <n v="2005"/>
    <n v="17"/>
    <x v="16"/>
    <s v="US"/>
    <s v="PS"/>
    <n v="0"/>
    <x v="0"/>
    <s v="N"/>
    <n v="14711"/>
    <n v="1611"/>
    <n v="1488"/>
    <n v="0.81169999999999998"/>
    <x v="2852"/>
    <n v="0"/>
    <n v="123"/>
    <n v="123"/>
    <n v="1175"/>
    <n v="1298"/>
    <n v="2"/>
    <n v="0.11089531586425995"/>
    <n v="0.18068267136590116"/>
    <n v="0.31266869776186546"/>
    <n v="0.39575331500797334"/>
    <n v="178.72"/>
    <n v="291.19"/>
    <n v="503.90000000000003"/>
    <n v="637.79999999999995"/>
  </r>
  <r>
    <n v="2007"/>
    <x v="30"/>
    <n v="2004"/>
    <n v="17"/>
    <x v="16"/>
    <s v="US"/>
    <s v="PS"/>
    <n v="0"/>
    <x v="1"/>
    <s v="N"/>
    <n v="7048"/>
    <n v="1172"/>
    <n v="742"/>
    <n v="0.97389999999999999"/>
    <x v="2853"/>
    <n v="3"/>
    <n v="426"/>
    <n v="430"/>
    <n v="3187"/>
    <n v="3617"/>
    <n v="3"/>
    <n v="0.11878005525050304"/>
    <n v="0.25230210429385075"/>
    <n v="0.15233962006752835"/>
    <n v="0.4765782203881177"/>
    <n v="139.31"/>
    <n v="295.90999999999997"/>
    <n v="178.67"/>
    <n v="558.95000000000005"/>
  </r>
  <r>
    <n v="2007"/>
    <x v="29"/>
    <n v="2003"/>
    <n v="17"/>
    <x v="16"/>
    <s v="US"/>
    <s v="PS"/>
    <n v="0"/>
    <x v="2"/>
    <s v="N"/>
    <n v="1563"/>
    <n v="324"/>
    <n v="102"/>
    <n v="1"/>
    <x v="2574"/>
    <n v="5"/>
    <n v="216"/>
    <n v="221"/>
    <n v="1082"/>
    <n v="1303"/>
    <n v="4"/>
    <n v="6.7765285692284003E-4"/>
    <n v="3.0802402587401821E-4"/>
    <n v="0.18891113506853535"/>
    <n v="0.81010318804866788"/>
    <n v="0.22"/>
    <n v="0.1"/>
    <n v="61.33"/>
    <n v="263"/>
  </r>
  <r>
    <n v="2007"/>
    <x v="32"/>
    <n v="2006"/>
    <n v="18"/>
    <x v="17"/>
    <s v="US"/>
    <s v="WA"/>
    <n v="1"/>
    <x v="4"/>
    <s v="Y"/>
    <n v="159214"/>
    <n v="4247"/>
    <n v="3320"/>
    <n v="0.60050000000000003"/>
    <x v="2854"/>
    <n v="0"/>
    <n v="927"/>
    <n v="927"/>
    <n v="5924"/>
    <n v="6851"/>
    <n v="1"/>
    <n v="0.51251344804288301"/>
    <n v="6.1591447868676465E-2"/>
    <n v="5.4995138694345101E-2"/>
    <n v="0.37089996539409525"/>
    <n v="2177.0700000000002"/>
    <n v="261.63"/>
    <n v="233.60999999999999"/>
    <n v="1575.52"/>
  </r>
  <r>
    <n v="2007"/>
    <x v="31"/>
    <n v="2005"/>
    <n v="18"/>
    <x v="17"/>
    <s v="US"/>
    <s v="WA"/>
    <n v="1"/>
    <x v="0"/>
    <s v="N"/>
    <n v="70779"/>
    <n v="8236"/>
    <n v="6728"/>
    <n v="0.81200000000000006"/>
    <x v="2141"/>
    <n v="0"/>
    <n v="1507"/>
    <n v="1507"/>
    <n v="6730"/>
    <n v="8237"/>
    <n v="2"/>
    <n v="0.22622873592664677"/>
    <n v="0.15874341786552473"/>
    <n v="0.22206546378171779"/>
    <n v="0.3929623824261107"/>
    <n v="1863.29"/>
    <n v="1307.46"/>
    <n v="1829"/>
    <n v="3236.5599999999995"/>
  </r>
  <r>
    <n v="2007"/>
    <x v="30"/>
    <n v="2004"/>
    <n v="18"/>
    <x v="17"/>
    <s v="US"/>
    <s v="WA"/>
    <n v="1"/>
    <x v="1"/>
    <s v="N"/>
    <n v="42392"/>
    <n v="10399"/>
    <n v="5297"/>
    <n v="0.95899999999999996"/>
    <x v="2855"/>
    <n v="672"/>
    <n v="4428"/>
    <n v="5101"/>
    <n v="11791"/>
    <n v="16892"/>
    <n v="3"/>
    <n v="0.30816875241606517"/>
    <n v="0.16773694747834916"/>
    <n v="8.1675984744892363E-2"/>
    <n v="0.44241831536069337"/>
    <n v="3204.69"/>
    <n v="1744.32"/>
    <n v="849.3599999999999"/>
    <n v="4600.7700000000004"/>
  </r>
  <r>
    <n v="2007"/>
    <x v="29"/>
    <n v="2003"/>
    <n v="18"/>
    <x v="17"/>
    <s v="US"/>
    <s v="WA"/>
    <n v="1"/>
    <x v="2"/>
    <s v="N"/>
    <n v="15328"/>
    <n v="6366"/>
    <n v="4490"/>
    <n v="1"/>
    <x v="885"/>
    <n v="95"/>
    <n v="1780"/>
    <n v="1875"/>
    <n v="7429"/>
    <n v="9304"/>
    <n v="4"/>
    <n v="0.49800035186267294"/>
    <n v="0.19526336292749741"/>
    <n v="1.6732326754758001E-2"/>
    <n v="0.29000395845507149"/>
    <n v="3170.33"/>
    <n v="1243.07"/>
    <n v="106.52000000000001"/>
    <n v="1846.2"/>
  </r>
  <r>
    <n v="2007"/>
    <x v="32"/>
    <n v="2006"/>
    <n v="19"/>
    <x v="18"/>
    <s v="US"/>
    <s v="CR"/>
    <n v="0"/>
    <x v="4"/>
    <s v="Y"/>
    <n v="1206452"/>
    <n v="41762"/>
    <n v="30848"/>
    <n v="0.61980000000000002"/>
    <x v="2856"/>
    <n v="0"/>
    <n v="10913"/>
    <n v="10913"/>
    <n v="29438"/>
    <n v="40351"/>
    <n v="1"/>
    <n v="0.22180611001708725"/>
    <n v="0.23434255442236815"/>
    <n v="4.2920590466411765E-2"/>
    <n v="0.50093074509413282"/>
    <n v="9263.1200000000008"/>
    <n v="9786.67"/>
    <n v="1792.46"/>
    <n v="20919.989999999998"/>
  </r>
  <r>
    <n v="2007"/>
    <x v="31"/>
    <n v="2005"/>
    <n v="19"/>
    <x v="18"/>
    <s v="US"/>
    <s v="CR"/>
    <n v="0"/>
    <x v="0"/>
    <s v="N"/>
    <n v="252247"/>
    <n v="21202"/>
    <n v="12941"/>
    <n v="0.84079999999999999"/>
    <x v="2857"/>
    <n v="0"/>
    <n v="8260"/>
    <n v="8260"/>
    <n v="18013"/>
    <n v="26273"/>
    <n v="2"/>
    <n v="0.28640645737609194"/>
    <n v="8.4959641399425148E-2"/>
    <n v="9.8737313948124794E-2"/>
    <n v="0.52989658727635802"/>
    <n v="6072.51"/>
    <n v="1801.35"/>
    <n v="2093.4700000000003"/>
    <n v="11235.09"/>
  </r>
  <r>
    <n v="2007"/>
    <x v="30"/>
    <n v="2004"/>
    <n v="19"/>
    <x v="18"/>
    <s v="US"/>
    <s v="CR"/>
    <n v="0"/>
    <x v="1"/>
    <s v="N"/>
    <n v="139329"/>
    <n v="39801"/>
    <n v="25263"/>
    <n v="0.97570000000000001"/>
    <x v="2858"/>
    <n v="2334"/>
    <n v="12204"/>
    <n v="14538"/>
    <n v="38500"/>
    <n v="53038"/>
    <n v="3"/>
    <n v="0.43839051650019822"/>
    <n v="0.1450546639886999"/>
    <n v="3.9077578795085798E-2"/>
    <n v="0.37747724071601613"/>
    <n v="17448.53"/>
    <n v="5773.37"/>
    <n v="1555.3400000000001"/>
    <n v="15024.1"/>
  </r>
  <r>
    <n v="2007"/>
    <x v="29"/>
    <n v="2003"/>
    <n v="19"/>
    <x v="18"/>
    <s v="US"/>
    <s v="CR"/>
    <n v="0"/>
    <x v="2"/>
    <s v="N"/>
    <n v="26677"/>
    <n v="8622"/>
    <n v="6975"/>
    <n v="1"/>
    <x v="2859"/>
    <n v="111"/>
    <n v="1534"/>
    <n v="1646"/>
    <n v="11893"/>
    <n v="13539"/>
    <n v="4"/>
    <n v="0.65283322160805535"/>
    <n v="0.12242616273540592"/>
    <n v="2.2935769176348878E-2"/>
    <n v="0.20180484648018981"/>
    <n v="5628.95"/>
    <n v="1055.5999999999999"/>
    <n v="197.76"/>
    <n v="1740.03"/>
  </r>
  <r>
    <n v="2007"/>
    <x v="32"/>
    <n v="2006"/>
    <n v="20"/>
    <x v="19"/>
    <s v="US"/>
    <s v="CR"/>
    <n v="1"/>
    <x v="4"/>
    <s v="Y"/>
    <n v="398996"/>
    <n v="21087"/>
    <n v="8785"/>
    <n v="0.7137"/>
    <x v="2860"/>
    <n v="0"/>
    <n v="12302"/>
    <n v="12302"/>
    <n v="21732"/>
    <n v="34034"/>
    <n v="1"/>
    <n v="0"/>
    <n v="3.1091672657537782E-2"/>
    <n v="4.3274638603466295E-2"/>
    <n v="0.92563368873899599"/>
    <n v="0"/>
    <n v="655.65"/>
    <n v="912.56"/>
    <n v="19519.43"/>
  </r>
  <r>
    <n v="2007"/>
    <x v="31"/>
    <n v="2005"/>
    <n v="20"/>
    <x v="19"/>
    <s v="US"/>
    <s v="CR"/>
    <n v="1"/>
    <x v="0"/>
    <s v="N"/>
    <n v="29158"/>
    <n v="14291"/>
    <n v="9654"/>
    <n v="0.99419999999999997"/>
    <x v="2861"/>
    <n v="0"/>
    <n v="4637"/>
    <n v="4637"/>
    <n v="5611"/>
    <n v="10248"/>
    <n v="2"/>
    <n v="0"/>
    <n v="4.4431258894998089E-3"/>
    <n v="0.18036782085316411"/>
    <n v="0.81518905325733604"/>
    <n v="0"/>
    <n v="63.5"/>
    <n v="2577.77"/>
    <n v="11650.470000000001"/>
  </r>
  <r>
    <n v="2007"/>
    <x v="30"/>
    <n v="2004"/>
    <n v="20"/>
    <x v="19"/>
    <s v="US"/>
    <s v="CR"/>
    <n v="1"/>
    <x v="1"/>
    <s v="N"/>
    <n v="8073"/>
    <n v="3532"/>
    <n v="1437"/>
    <n v="1"/>
    <x v="2862"/>
    <n v="188"/>
    <n v="1906"/>
    <n v="2095"/>
    <n v="2825"/>
    <n v="4920"/>
    <n v="3"/>
    <n v="0"/>
    <n v="4.1440803906305284E-3"/>
    <n v="0.21319368763710991"/>
    <n v="0.7826622319722597"/>
    <n v="0"/>
    <n v="14.64"/>
    <n v="753.16000000000008"/>
    <n v="2764.9500000000003"/>
  </r>
  <r>
    <n v="2007"/>
    <x v="29"/>
    <n v="2003"/>
    <n v="20"/>
    <x v="19"/>
    <s v="US"/>
    <s v="CR"/>
    <n v="1"/>
    <x v="2"/>
    <s v="N"/>
    <n v="0"/>
    <n v="0"/>
    <n v="0"/>
    <n v="1"/>
    <x v="55"/>
    <n v="0"/>
    <n v="0"/>
    <n v="0"/>
    <n v="0"/>
    <n v="0"/>
    <n v="4"/>
    <e v="#DIV/0!"/>
    <e v="#DIV/0!"/>
    <e v="#DIV/0!"/>
    <e v="#DIV/0!"/>
    <n v="0"/>
    <n v="0"/>
    <n v="0"/>
    <n v="0"/>
  </r>
  <r>
    <n v="2007"/>
    <x v="32"/>
    <n v="2006"/>
    <n v="21"/>
    <x v="20"/>
    <s v="US"/>
    <s v="CR"/>
    <n v="1"/>
    <x v="4"/>
    <s v="Y"/>
    <n v="71394"/>
    <n v="899"/>
    <n v="786"/>
    <n v="0.65400000000000003"/>
    <x v="1234"/>
    <n v="0"/>
    <n v="113"/>
    <n v="113"/>
    <n v="2161"/>
    <n v="2274"/>
    <n v="1"/>
    <n v="0"/>
    <n v="0"/>
    <n v="0.11646523832290057"/>
    <n v="0.88353476167709943"/>
    <n v="0"/>
    <n v="0"/>
    <n v="104.75"/>
    <n v="794.66"/>
  </r>
  <r>
    <n v="2007"/>
    <x v="31"/>
    <n v="2005"/>
    <n v="21"/>
    <x v="20"/>
    <s v="US"/>
    <s v="CR"/>
    <n v="1"/>
    <x v="0"/>
    <s v="N"/>
    <n v="22804"/>
    <n v="7445"/>
    <n v="6653"/>
    <n v="0.97370000000000001"/>
    <x v="2863"/>
    <n v="0"/>
    <n v="791"/>
    <n v="791"/>
    <n v="7294"/>
    <n v="8085"/>
    <n v="2"/>
    <n v="0"/>
    <n v="0"/>
    <n v="0.32802170496823496"/>
    <n v="0.67197829503176498"/>
    <n v="0"/>
    <n v="0"/>
    <n v="2442.2199999999998"/>
    <n v="5003.08"/>
  </r>
  <r>
    <n v="2007"/>
    <x v="30"/>
    <n v="2004"/>
    <n v="21"/>
    <x v="20"/>
    <s v="US"/>
    <s v="CR"/>
    <n v="1"/>
    <x v="1"/>
    <s v="N"/>
    <n v="2625"/>
    <n v="536"/>
    <n v="470"/>
    <n v="1"/>
    <x v="97"/>
    <n v="0"/>
    <n v="66"/>
    <n v="66"/>
    <n v="1563"/>
    <n v="1629"/>
    <n v="3"/>
    <n v="0"/>
    <n v="0"/>
    <n v="0.50843763969602151"/>
    <n v="0.49156236030397849"/>
    <n v="0"/>
    <n v="0"/>
    <n v="272.97000000000003"/>
    <n v="263.90999999999997"/>
  </r>
  <r>
    <n v="2007"/>
    <x v="29"/>
    <n v="2003"/>
    <n v="21"/>
    <x v="20"/>
    <s v="US"/>
    <s v="CR"/>
    <n v="1"/>
    <x v="2"/>
    <s v="N"/>
    <n v="576"/>
    <n v="0"/>
    <n v="0"/>
    <n v="1"/>
    <x v="55"/>
    <n v="0"/>
    <n v="0"/>
    <n v="0"/>
    <n v="517"/>
    <n v="517"/>
    <n v="4"/>
    <n v="0"/>
    <n v="0"/>
    <n v="2.7397260273972605E-2"/>
    <n v="0.9726027397260274"/>
    <n v="0"/>
    <n v="0"/>
    <n v="0.02"/>
    <n v="0.71"/>
  </r>
  <r>
    <n v="2007"/>
    <x v="32"/>
    <n v="2006"/>
    <n v="22"/>
    <x v="21"/>
    <s v="US"/>
    <s v="CR"/>
    <n v="1"/>
    <x v="4"/>
    <s v="Y"/>
    <n v="273094"/>
    <n v="6486"/>
    <n v="5360"/>
    <n v="0.62139999999999995"/>
    <x v="2864"/>
    <n v="0"/>
    <n v="1125"/>
    <n v="1125"/>
    <n v="8907"/>
    <n v="10032"/>
    <n v="1"/>
    <n v="0.30275882801840759"/>
    <n v="0.3415304211086187"/>
    <n v="6.1774930817319183E-2"/>
    <n v="0.2939358200556545"/>
    <n v="1963.83"/>
    <n v="2215.3199999999997"/>
    <n v="400.7"/>
    <n v="1906.6"/>
  </r>
  <r>
    <n v="2007"/>
    <x v="31"/>
    <n v="2005"/>
    <n v="22"/>
    <x v="21"/>
    <s v="US"/>
    <s v="CR"/>
    <n v="1"/>
    <x v="0"/>
    <s v="N"/>
    <n v="64612"/>
    <n v="13740"/>
    <n v="9462"/>
    <n v="0.90310000000000001"/>
    <x v="2865"/>
    <n v="0"/>
    <n v="4277"/>
    <n v="4277"/>
    <n v="14162"/>
    <n v="18439"/>
    <n v="2"/>
    <n v="4.0877740847829781E-2"/>
    <n v="1.7297479828218734E-2"/>
    <n v="0.14166787354092542"/>
    <n v="0.80015690578302601"/>
    <n v="561.69000000000005"/>
    <n v="237.68"/>
    <n v="1946.62"/>
    <n v="10994.739999999998"/>
  </r>
  <r>
    <n v="2007"/>
    <x v="30"/>
    <n v="2004"/>
    <n v="22"/>
    <x v="21"/>
    <s v="US"/>
    <s v="CR"/>
    <n v="1"/>
    <x v="1"/>
    <s v="N"/>
    <n v="20095"/>
    <n v="5644"/>
    <n v="4601"/>
    <n v="0.99180000000000001"/>
    <x v="2866"/>
    <n v="63"/>
    <n v="980"/>
    <n v="1043"/>
    <n v="9495"/>
    <n v="10538"/>
    <n v="3"/>
    <n v="5.0314888792439116E-2"/>
    <n v="0.11643356333649255"/>
    <n v="0.25545054341567974"/>
    <n v="0.57780100445538851"/>
    <n v="284.02"/>
    <n v="657.25"/>
    <n v="1441.98"/>
    <n v="3261.6"/>
  </r>
  <r>
    <n v="2007"/>
    <x v="29"/>
    <n v="2003"/>
    <n v="22"/>
    <x v="21"/>
    <s v="US"/>
    <s v="CR"/>
    <n v="1"/>
    <x v="2"/>
    <s v="N"/>
    <n v="7608"/>
    <n v="1453"/>
    <n v="1446"/>
    <n v="1"/>
    <x v="1007"/>
    <n v="1"/>
    <n v="6"/>
    <n v="7"/>
    <n v="5393"/>
    <n v="5400"/>
    <n v="4"/>
    <n v="5.3141658355401168E-2"/>
    <n v="3.4391443408879867E-4"/>
    <n v="0.79127832995150804"/>
    <n v="0.15523609725900192"/>
    <n v="77.259999999999991"/>
    <n v="0.5"/>
    <n v="1150.4000000000001"/>
    <n v="225.68999999999997"/>
  </r>
  <r>
    <n v="2007"/>
    <x v="32"/>
    <n v="2006"/>
    <n v="23"/>
    <x v="22"/>
    <s v="US"/>
    <s v="CR"/>
    <n v="0"/>
    <x v="4"/>
    <s v="Y"/>
    <n v="45791"/>
    <n v="1232"/>
    <n v="1232"/>
    <n v="0.53"/>
    <x v="2867"/>
    <n v="0"/>
    <n v="0"/>
    <n v="0"/>
    <n v="0"/>
    <n v="0"/>
    <n v="1"/>
    <n v="0.26722661797524849"/>
    <n v="0.30144856968959222"/>
    <n v="0.10797321972002435"/>
    <n v="0.32335159261513491"/>
    <n v="329.28999999999996"/>
    <n v="371.46"/>
    <n v="133.05000000000001"/>
    <n v="398.45"/>
  </r>
  <r>
    <n v="2007"/>
    <x v="31"/>
    <n v="2005"/>
    <n v="23"/>
    <x v="22"/>
    <s v="US"/>
    <s v="CR"/>
    <n v="0"/>
    <x v="0"/>
    <s v="N"/>
    <n v="12515"/>
    <n v="658"/>
    <n v="611"/>
    <n v="0.78269999999999995"/>
    <x v="1970"/>
    <n v="0"/>
    <n v="46"/>
    <n v="46"/>
    <n v="404"/>
    <n v="450"/>
    <n v="2"/>
    <n v="0.1808678740731737"/>
    <n v="7.6014950771848791E-2"/>
    <n v="0.23743466634253071"/>
    <n v="0.5056825088124467"/>
    <n v="119.03999999999999"/>
    <n v="50.03"/>
    <n v="156.27000000000001"/>
    <n v="332.81999999999994"/>
  </r>
  <r>
    <n v="2007"/>
    <x v="30"/>
    <n v="2004"/>
    <n v="23"/>
    <x v="22"/>
    <s v="US"/>
    <s v="CR"/>
    <n v="0"/>
    <x v="1"/>
    <s v="N"/>
    <n v="6328"/>
    <n v="994"/>
    <n v="784"/>
    <n v="0.92710000000000004"/>
    <x v="2868"/>
    <n v="130"/>
    <n v="79"/>
    <n v="209"/>
    <n v="1008"/>
    <n v="1217"/>
    <n v="3"/>
    <n v="0.3188136138713441"/>
    <n v="0.17677113086856822"/>
    <n v="0.18082431508227059"/>
    <n v="0.32359094017781709"/>
    <n v="316.99"/>
    <n v="175.76"/>
    <n v="179.79"/>
    <n v="321.73999999999995"/>
  </r>
  <r>
    <n v="2007"/>
    <x v="29"/>
    <n v="2003"/>
    <n v="23"/>
    <x v="22"/>
    <s v="US"/>
    <s v="CR"/>
    <n v="0"/>
    <x v="2"/>
    <s v="N"/>
    <n v="5393"/>
    <n v="1342"/>
    <n v="872"/>
    <n v="1"/>
    <x v="2869"/>
    <n v="14"/>
    <n v="455"/>
    <n v="470"/>
    <n v="3511"/>
    <n v="3981"/>
    <n v="4"/>
    <n v="0.60525904247000739"/>
    <n v="2.3562178384456709E-2"/>
    <n v="1.4893918068556707E-4"/>
    <n v="0.37102983996485039"/>
    <n v="812.76"/>
    <n v="31.64"/>
    <n v="0.2"/>
    <n v="498.23"/>
  </r>
  <r>
    <n v="2007"/>
    <x v="31"/>
    <n v="2006"/>
    <n v="24"/>
    <x v="23"/>
    <s v="US"/>
    <s v="CR"/>
    <n v="2"/>
    <x v="0"/>
    <s v="Y"/>
    <n v="112604"/>
    <n v="4771"/>
    <n v="4647"/>
    <n v="0.65359999999999996"/>
    <x v="2870"/>
    <n v="0"/>
    <n v="123"/>
    <n v="123"/>
    <n v="643"/>
    <n v="766"/>
    <n v="1"/>
    <n v="0.21671651425948549"/>
    <n v="0.4273653853005841"/>
    <n v="0.1640925467543872"/>
    <n v="0.19182555368554305"/>
    <n v="1034"/>
    <n v="2039.0500000000002"/>
    <n v="782.92"/>
    <n v="915.24"/>
  </r>
  <r>
    <n v="2007"/>
    <x v="30"/>
    <n v="2005"/>
    <n v="24"/>
    <x v="23"/>
    <s v="US"/>
    <s v="CR"/>
    <n v="2"/>
    <x v="1"/>
    <s v="N"/>
    <n v="39200"/>
    <n v="6634"/>
    <n v="4377"/>
    <n v="0.91710000000000003"/>
    <x v="2871"/>
    <n v="0"/>
    <n v="2256"/>
    <n v="2256"/>
    <n v="11246"/>
    <n v="13502"/>
    <n v="2"/>
    <n v="0.33975921412216559"/>
    <n v="0.18229875597480294"/>
    <n v="8.4870464915414418E-2"/>
    <n v="0.39307156498761697"/>
    <n v="2254"/>
    <n v="1209.3900000000001"/>
    <n v="563.04"/>
    <n v="2607.6799999999998"/>
  </r>
  <r>
    <n v="2007"/>
    <x v="29"/>
    <n v="2004"/>
    <n v="24"/>
    <x v="23"/>
    <s v="US"/>
    <s v="CR"/>
    <n v="2"/>
    <x v="2"/>
    <s v="N"/>
    <n v="26146"/>
    <n v="7535"/>
    <n v="800"/>
    <n v="0.99709999999999999"/>
    <x v="663"/>
    <n v="0"/>
    <n v="6734"/>
    <n v="6734"/>
    <n v="12800"/>
    <n v="19534"/>
    <n v="3"/>
    <n v="2.3016938895760234E-2"/>
    <n v="2.2946603462095837E-2"/>
    <n v="1.0542352547735199E-2"/>
    <n v="0.94349410509440879"/>
    <n v="173.44"/>
    <n v="172.91"/>
    <n v="79.44"/>
    <n v="7109.53"/>
  </r>
  <r>
    <n v="2007"/>
    <x v="28"/>
    <n v="2003"/>
    <n v="24"/>
    <x v="23"/>
    <s v="US"/>
    <s v="CR"/>
    <n v="2"/>
    <x v="3"/>
    <s v="N"/>
    <n v="1078"/>
    <n v="528"/>
    <n v="0"/>
    <n v="1"/>
    <x v="55"/>
    <n v="0"/>
    <n v="527"/>
    <n v="527"/>
    <n v="441"/>
    <n v="968"/>
    <n v="4"/>
    <n v="2.8396721125267398E-4"/>
    <n v="1.3251803191791455E-4"/>
    <n v="7.5724589667379739E-5"/>
    <n v="0.99950779016716207"/>
    <n v="0.15"/>
    <n v="7.0000000000000007E-2"/>
    <n v="0.04"/>
    <n v="527.97"/>
  </r>
  <r>
    <n v="2007"/>
    <x v="31"/>
    <n v="2006"/>
    <n v="25"/>
    <x v="24"/>
    <s v="US"/>
    <s v="CR"/>
    <n v="2"/>
    <x v="0"/>
    <s v="Y"/>
    <n v="17729"/>
    <n v="1479"/>
    <n v="1268"/>
    <n v="0.6794"/>
    <x v="1792"/>
    <n v="0"/>
    <n v="210"/>
    <n v="210"/>
    <n v="527"/>
    <n v="737"/>
    <n v="1"/>
    <n v="8.6198386780525077E-2"/>
    <n v="0.16610210746232326"/>
    <n v="0.11174891651961083"/>
    <n v="0.63595058923754078"/>
    <n v="127.49000000000001"/>
    <n v="245.67"/>
    <n v="165.28"/>
    <n v="940.58999999999992"/>
  </r>
  <r>
    <n v="2007"/>
    <x v="30"/>
    <n v="2005"/>
    <n v="25"/>
    <x v="24"/>
    <s v="US"/>
    <s v="CR"/>
    <n v="2"/>
    <x v="1"/>
    <s v="N"/>
    <n v="16129"/>
    <n v="4783"/>
    <n v="3038"/>
    <n v="0.93149999999999999"/>
    <x v="2872"/>
    <n v="0"/>
    <n v="1744"/>
    <n v="1744"/>
    <n v="3689"/>
    <n v="5433"/>
    <n v="2"/>
    <n v="5.8611765001024392E-2"/>
    <n v="5.2339996738680505E-2"/>
    <n v="9.1344123562197108E-2"/>
    <n v="0.7977041146980981"/>
    <n v="280.36"/>
    <n v="250.36"/>
    <n v="436.92999999999995"/>
    <n v="3815.6900000000005"/>
  </r>
  <r>
    <n v="2007"/>
    <x v="29"/>
    <n v="2004"/>
    <n v="25"/>
    <x v="24"/>
    <s v="US"/>
    <s v="CR"/>
    <n v="2"/>
    <x v="2"/>
    <s v="N"/>
    <n v="10115"/>
    <n v="5074"/>
    <n v="412"/>
    <n v="0.999"/>
    <x v="2873"/>
    <n v="0"/>
    <n v="4661"/>
    <n v="4661"/>
    <n v="2944"/>
    <n v="7605"/>
    <n v="3"/>
    <n v="1.452265802677892E-2"/>
    <n v="1.7378314354747799E-2"/>
    <n v="2.3986330688550175E-2"/>
    <n v="0.94411269692992317"/>
    <n v="73.69"/>
    <n v="88.18"/>
    <n v="121.71"/>
    <n v="4790.5600000000004"/>
  </r>
  <r>
    <n v="2007"/>
    <x v="28"/>
    <n v="2003"/>
    <n v="25"/>
    <x v="24"/>
    <s v="US"/>
    <s v="CR"/>
    <n v="2"/>
    <x v="3"/>
    <s v="N"/>
    <n v="42"/>
    <n v="0"/>
    <n v="0"/>
    <n v="1"/>
    <x v="55"/>
    <n v="0"/>
    <n v="0"/>
    <n v="0"/>
    <n v="37"/>
    <n v="37"/>
    <n v="4"/>
    <n v="0"/>
    <n v="0"/>
    <n v="0"/>
    <n v="1"/>
    <n v="0"/>
    <n v="0"/>
    <n v="0"/>
    <n v="0.04"/>
  </r>
  <r>
    <n v="2007"/>
    <x v="32"/>
    <n v="2006"/>
    <n v="26"/>
    <x v="25"/>
    <s v="US"/>
    <s v="CR"/>
    <n v="0"/>
    <x v="4"/>
    <s v="Y"/>
    <n v="302523"/>
    <n v="10497"/>
    <n v="7780"/>
    <n v="0.54830000000000001"/>
    <x v="119"/>
    <n v="0"/>
    <n v="2716"/>
    <n v="2716"/>
    <n v="904"/>
    <n v="3620"/>
    <n v="1"/>
    <n v="0.20723666975632943"/>
    <n v="0.31892845541311771"/>
    <n v="4.2284877069208762E-2"/>
    <n v="0.43154999776134401"/>
    <n v="2175.44"/>
    <n v="3347.91"/>
    <n v="443.88"/>
    <n v="4530.1400000000003"/>
  </r>
  <r>
    <n v="2007"/>
    <x v="31"/>
    <n v="2005"/>
    <n v="26"/>
    <x v="25"/>
    <s v="US"/>
    <s v="CR"/>
    <n v="0"/>
    <x v="0"/>
    <s v="N"/>
    <n v="144395"/>
    <n v="6372"/>
    <n v="5205"/>
    <n v="0.76549999999999996"/>
    <x v="2505"/>
    <n v="0"/>
    <n v="1166"/>
    <n v="1166"/>
    <n v="521"/>
    <n v="1687"/>
    <n v="2"/>
    <n v="0.19697866043589268"/>
    <n v="0.21318693734337418"/>
    <n v="0.27890978192814009"/>
    <n v="0.31092462029259321"/>
    <n v="1255.28"/>
    <n v="1358.5700000000002"/>
    <n v="1777.4"/>
    <n v="1981.4199999999998"/>
  </r>
  <r>
    <n v="2007"/>
    <x v="30"/>
    <n v="2004"/>
    <n v="26"/>
    <x v="25"/>
    <s v="US"/>
    <s v="CR"/>
    <n v="0"/>
    <x v="1"/>
    <s v="N"/>
    <n v="93285"/>
    <n v="25869"/>
    <n v="24530"/>
    <n v="0.94969999999999999"/>
    <x v="2874"/>
    <n v="107"/>
    <n v="1231"/>
    <n v="1339"/>
    <n v="10897"/>
    <n v="12236"/>
    <n v="3"/>
    <n v="0.43429743025173312"/>
    <n v="0.27624851852338622"/>
    <n v="0.20247388233074828"/>
    <n v="8.6980168894132293E-2"/>
    <n v="11235.04"/>
    <n v="7146.4"/>
    <n v="5237.8900000000003"/>
    <n v="2250.1299999999997"/>
  </r>
  <r>
    <n v="2007"/>
    <x v="29"/>
    <n v="2003"/>
    <n v="26"/>
    <x v="25"/>
    <s v="US"/>
    <s v="CR"/>
    <n v="0"/>
    <x v="2"/>
    <s v="N"/>
    <n v="33654"/>
    <n v="5295"/>
    <n v="5029"/>
    <n v="1"/>
    <x v="2875"/>
    <n v="234"/>
    <n v="30"/>
    <n v="265"/>
    <n v="11571"/>
    <n v="11836"/>
    <n v="4"/>
    <n v="0.672108052167804"/>
    <n v="0.27700454372056299"/>
    <n v="2.3795045342780841E-4"/>
    <n v="5.0649453658204932E-2"/>
    <n v="3558.96"/>
    <n v="1466.8"/>
    <n v="1.26"/>
    <n v="268.2"/>
  </r>
  <r>
    <n v="2007"/>
    <x v="32"/>
    <n v="2006"/>
    <n v="27"/>
    <x v="26"/>
    <s v="US"/>
    <s v="OR"/>
    <n v="0"/>
    <x v="4"/>
    <s v="Y"/>
    <n v="213983"/>
    <n v="3356"/>
    <n v="2780"/>
    <n v="0.58199999999999996"/>
    <x v="2876"/>
    <n v="0"/>
    <n v="575"/>
    <n v="575"/>
    <n v="5629"/>
    <n v="6204"/>
    <n v="1"/>
    <n v="0.48952538726718525"/>
    <n v="0.13506902130677159"/>
    <n v="0.10312525139964424"/>
    <n v="0.27228034002639878"/>
    <n v="1642.95"/>
    <n v="453.32"/>
    <n v="346.11"/>
    <n v="913.83"/>
  </r>
  <r>
    <n v="2007"/>
    <x v="31"/>
    <n v="2005"/>
    <n v="27"/>
    <x v="26"/>
    <s v="US"/>
    <s v="OR"/>
    <n v="0"/>
    <x v="0"/>
    <s v="N"/>
    <n v="78021"/>
    <n v="5834"/>
    <n v="5574"/>
    <n v="0.76400000000000001"/>
    <x v="2877"/>
    <n v="0"/>
    <n v="260"/>
    <n v="260"/>
    <n v="2368"/>
    <n v="2628"/>
    <n v="2"/>
    <n v="0.41150004884812685"/>
    <n v="0.38090398172223067"/>
    <n v="7.5894563460572703E-2"/>
    <n v="0.13170140596906973"/>
    <n v="2400.8599999999997"/>
    <n v="2222.35"/>
    <n v="442.8"/>
    <n v="768.40000000000009"/>
  </r>
  <r>
    <n v="2007"/>
    <x v="30"/>
    <n v="2004"/>
    <n v="27"/>
    <x v="26"/>
    <s v="US"/>
    <s v="OR"/>
    <n v="0"/>
    <x v="1"/>
    <s v="N"/>
    <n v="70391"/>
    <n v="21780"/>
    <n v="13386"/>
    <n v="0.98560000000000003"/>
    <x v="2878"/>
    <n v="1398"/>
    <n v="6995"/>
    <n v="8394"/>
    <n v="28350"/>
    <n v="36744"/>
    <n v="3"/>
    <n v="0.44357079137939187"/>
    <n v="0.18794233277611549"/>
    <n v="2.8355668723368203E-2"/>
    <n v="0.34013120712112432"/>
    <n v="9661.34"/>
    <n v="4093.54"/>
    <n v="617.6099999999999"/>
    <n v="7408.3399999999992"/>
  </r>
  <r>
    <n v="2007"/>
    <x v="29"/>
    <n v="2003"/>
    <n v="27"/>
    <x v="26"/>
    <s v="US"/>
    <s v="OR"/>
    <n v="0"/>
    <x v="2"/>
    <s v="N"/>
    <n v="63274"/>
    <n v="26756"/>
    <n v="18574"/>
    <n v="1"/>
    <x v="2879"/>
    <n v="518"/>
    <n v="7663"/>
    <n v="8181"/>
    <n v="30190"/>
    <n v="38371"/>
    <n v="4"/>
    <n v="0.48710148941235648"/>
    <n v="0.19987150636918036"/>
    <n v="9.9558270441344587E-3"/>
    <n v="0.30307117717432863"/>
    <n v="13032.98"/>
    <n v="5347.8"/>
    <n v="266.38"/>
    <n v="8109.0300000000007"/>
  </r>
  <r>
    <n v="2007"/>
    <x v="32"/>
    <n v="2006"/>
    <n v="28"/>
    <x v="27"/>
    <s v="US"/>
    <s v="WA"/>
    <n v="0"/>
    <x v="4"/>
    <s v="Y"/>
    <n v="143347"/>
    <n v="4124"/>
    <n v="3013"/>
    <n v="0.61399999999999999"/>
    <x v="2880"/>
    <n v="0"/>
    <n v="1111"/>
    <n v="1111"/>
    <n v="7453"/>
    <n v="8564"/>
    <n v="1"/>
    <n v="0.4804982894937822"/>
    <n v="5.7112238787152894E-2"/>
    <n v="5.0995148514611434E-2"/>
    <n v="0.4113943232044534"/>
    <n v="1981.8199999999997"/>
    <n v="235.56"/>
    <n v="210.33"/>
    <n v="1696.8000000000002"/>
  </r>
  <r>
    <n v="2007"/>
    <x v="31"/>
    <n v="2005"/>
    <n v="28"/>
    <x v="27"/>
    <s v="US"/>
    <s v="WA"/>
    <n v="0"/>
    <x v="0"/>
    <s v="N"/>
    <n v="69354"/>
    <n v="8595"/>
    <n v="6921"/>
    <n v="0.81369999999999998"/>
    <x v="2881"/>
    <n v="0"/>
    <n v="1674"/>
    <n v="1674"/>
    <n v="7205"/>
    <n v="8879"/>
    <n v="2"/>
    <n v="0.21980597929965021"/>
    <n v="0.15677659001464639"/>
    <n v="0.2206714991525118"/>
    <n v="0.40274593153319166"/>
    <n v="1889.45"/>
    <n v="1347.65"/>
    <n v="1896.8899999999999"/>
    <n v="3462"/>
  </r>
  <r>
    <n v="2007"/>
    <x v="30"/>
    <n v="2004"/>
    <n v="28"/>
    <x v="27"/>
    <s v="US"/>
    <s v="WA"/>
    <n v="0"/>
    <x v="1"/>
    <s v="N"/>
    <n v="37653"/>
    <n v="10514"/>
    <n v="5183"/>
    <n v="0.95389999999999997"/>
    <x v="2882"/>
    <n v="630"/>
    <n v="4700"/>
    <n v="5330"/>
    <n v="8113"/>
    <n v="13443"/>
    <n v="3"/>
    <n v="0.29529303228015447"/>
    <n v="0.16230526335812523"/>
    <n v="7.90920849898233E-2"/>
    <n v="0.46330961937189702"/>
    <n v="3104.77"/>
    <n v="1706.51"/>
    <n v="831.59"/>
    <n v="4871.329999999999"/>
  </r>
  <r>
    <n v="2007"/>
    <x v="29"/>
    <n v="2003"/>
    <n v="28"/>
    <x v="27"/>
    <s v="US"/>
    <s v="WA"/>
    <n v="0"/>
    <x v="2"/>
    <s v="N"/>
    <n v="14026"/>
    <n v="6084"/>
    <n v="4200"/>
    <n v="1"/>
    <x v="2883"/>
    <n v="88"/>
    <n v="1796"/>
    <n v="1884"/>
    <n v="6539"/>
    <n v="8423"/>
    <n v="4"/>
    <n v="0.48722221948297201"/>
    <n v="0.19109886118411215"/>
    <n v="1.6373046435221941E-2"/>
    <n v="0.30530587289769395"/>
    <n v="2964.45"/>
    <n v="1162.72"/>
    <n v="99.62"/>
    <n v="1857.6"/>
  </r>
  <r>
    <n v="2007"/>
    <x v="32"/>
    <n v="2006"/>
    <n v="29"/>
    <x v="28"/>
    <s v="US"/>
    <s v="CR"/>
    <n v="0"/>
    <x v="4"/>
    <s v="Y"/>
    <n v="40930"/>
    <n v="858"/>
    <n v="754"/>
    <n v="0.6018"/>
    <x v="1395"/>
    <n v="0"/>
    <n v="103"/>
    <n v="103"/>
    <n v="811"/>
    <n v="914"/>
    <n v="1"/>
    <n v="0.37412620001864111"/>
    <n v="7.8362382328269184E-2"/>
    <n v="6.996225184080529E-2"/>
    <n v="0.47754916581228457"/>
    <n v="321.12"/>
    <n v="67.260000000000005"/>
    <n v="60.05"/>
    <n v="409.89000000000004"/>
  </r>
  <r>
    <n v="2007"/>
    <x v="31"/>
    <n v="2005"/>
    <n v="29"/>
    <x v="28"/>
    <s v="US"/>
    <s v="CR"/>
    <n v="0"/>
    <x v="0"/>
    <s v="N"/>
    <n v="19190"/>
    <n v="2418"/>
    <n v="2144"/>
    <n v="0.81859999999999999"/>
    <x v="2304"/>
    <n v="0"/>
    <n v="273"/>
    <n v="273"/>
    <n v="1102"/>
    <n v="1375"/>
    <n v="2"/>
    <n v="0.10860037213148645"/>
    <n v="4.3489766384122393E-2"/>
    <n v="0.28021500930328713"/>
    <n v="0.56769485218110405"/>
    <n v="262.64999999999998"/>
    <n v="105.18"/>
    <n v="677.69999999999993"/>
    <n v="1372.9700000000003"/>
  </r>
  <r>
    <n v="2007"/>
    <x v="30"/>
    <n v="2004"/>
    <n v="29"/>
    <x v="28"/>
    <s v="US"/>
    <s v="CR"/>
    <n v="0"/>
    <x v="1"/>
    <s v="N"/>
    <n v="11867"/>
    <n v="3953"/>
    <n v="2681"/>
    <n v="0.96499999999999997"/>
    <x v="2884"/>
    <n v="5"/>
    <n v="1267"/>
    <n v="1272"/>
    <n v="1710"/>
    <n v="2982"/>
    <n v="3"/>
    <n v="0.12844011170245057"/>
    <n v="6.4413562134488137E-2"/>
    <n v="0.27580083776837933"/>
    <n v="0.53134548839468199"/>
    <n v="507.77000000000004"/>
    <n v="254.65"/>
    <n v="1090.3400000000001"/>
    <n v="2100.6"/>
  </r>
  <r>
    <n v="2007"/>
    <x v="29"/>
    <n v="2003"/>
    <n v="29"/>
    <x v="28"/>
    <s v="US"/>
    <s v="CR"/>
    <n v="0"/>
    <x v="2"/>
    <s v="N"/>
    <n v="2883"/>
    <n v="1160"/>
    <n v="850"/>
    <n v="1"/>
    <x v="2885"/>
    <n v="4"/>
    <n v="305"/>
    <n v="310"/>
    <n v="777"/>
    <n v="1087"/>
    <n v="4"/>
    <n v="0.332190541821001"/>
    <n v="0.15900594366439832"/>
    <n v="0.1345766215867"/>
    <n v="0.37422689292790073"/>
    <n v="385.64"/>
    <n v="184.59"/>
    <n v="156.23000000000002"/>
    <n v="434.43999999999994"/>
  </r>
  <r>
    <n v="2007"/>
    <x v="32"/>
    <n v="2006"/>
    <n v="30"/>
    <x v="29"/>
    <s v="US"/>
    <s v="CR"/>
    <n v="1"/>
    <x v="4"/>
    <s v="Y"/>
    <n v="401220"/>
    <n v="10990"/>
    <n v="10266"/>
    <n v="0.56420000000000003"/>
    <x v="1604"/>
    <n v="0"/>
    <n v="724"/>
    <n v="724"/>
    <n v="5263"/>
    <n v="5987"/>
    <n v="1"/>
    <n v="0.2803003764259282"/>
    <n v="0.29614265787459931"/>
    <n v="5.4890670878900406E-2"/>
    <n v="0.36866629482057217"/>
    <n v="3080.56"/>
    <n v="3254.67"/>
    <n v="603.26"/>
    <n v="4051.7200000000003"/>
  </r>
  <r>
    <n v="2007"/>
    <x v="31"/>
    <n v="2005"/>
    <n v="30"/>
    <x v="29"/>
    <s v="US"/>
    <s v="CR"/>
    <n v="1"/>
    <x v="0"/>
    <s v="N"/>
    <n v="166460"/>
    <n v="13767"/>
    <n v="10566"/>
    <n v="0.78939999999999999"/>
    <x v="2886"/>
    <n v="0"/>
    <n v="3200"/>
    <n v="3200"/>
    <n v="8438"/>
    <n v="11638"/>
    <n v="2"/>
    <n v="0.291075467668854"/>
    <n v="8.6344955626480896E-2"/>
    <n v="0.24751983334326033"/>
    <n v="0.37505974336140491"/>
    <n v="4007.2999999999997"/>
    <n v="1188.73"/>
    <n v="3407.66"/>
    <n v="5163.53"/>
  </r>
  <r>
    <n v="2007"/>
    <x v="30"/>
    <n v="2004"/>
    <n v="30"/>
    <x v="29"/>
    <s v="US"/>
    <s v="CR"/>
    <n v="1"/>
    <x v="1"/>
    <s v="N"/>
    <n v="82524"/>
    <n v="22703"/>
    <n v="16105"/>
    <n v="0.95420000000000005"/>
    <x v="2887"/>
    <n v="991"/>
    <n v="5606"/>
    <n v="6597"/>
    <n v="20482"/>
    <n v="27079"/>
    <n v="3"/>
    <n v="0.44850621260686341"/>
    <n v="0.15061998332381182"/>
    <n v="9.0900641896698373E-2"/>
    <n v="0.30997316217262633"/>
    <n v="10182.449999999999"/>
    <n v="3419.5299999999997"/>
    <n v="2063.7200000000003"/>
    <n v="7037.3300000000008"/>
  </r>
  <r>
    <n v="2007"/>
    <x v="29"/>
    <n v="2003"/>
    <n v="30"/>
    <x v="29"/>
    <s v="US"/>
    <s v="CR"/>
    <n v="1"/>
    <x v="2"/>
    <s v="N"/>
    <n v="31672"/>
    <n v="10105"/>
    <n v="8565"/>
    <n v="1"/>
    <x v="2888"/>
    <n v="131"/>
    <n v="1409"/>
    <n v="1540"/>
    <n v="18398"/>
    <n v="19938"/>
    <n v="4"/>
    <n v="0.66116398409654475"/>
    <n v="0.12401271326481944"/>
    <n v="5.1231053297156735E-2"/>
    <n v="0.16359224934147903"/>
    <n v="6681.7099999999991"/>
    <n v="1253.27"/>
    <n v="517.74"/>
    <n v="1653.2600000000002"/>
  </r>
  <r>
    <n v="2008"/>
    <x v="32"/>
    <n v="2007"/>
    <n v="1"/>
    <x v="0"/>
    <s v="US"/>
    <s v="AK"/>
    <n v="3"/>
    <x v="0"/>
    <s v="Y"/>
    <n v="64768"/>
    <n v="815"/>
    <n v="815"/>
    <n v="0.6"/>
    <x v="2889"/>
    <n v="0"/>
    <n v="0"/>
    <n v="0"/>
    <n v="410"/>
    <n v="410"/>
    <n v="1"/>
    <n v="0.49888958417688123"/>
    <n v="0.459209089459025"/>
    <n v="0"/>
    <n v="4.1901326364093688E-2"/>
    <n v="406.6"/>
    <n v="374.26"/>
    <n v="0"/>
    <n v="34.15"/>
  </r>
  <r>
    <n v="2008"/>
    <x v="31"/>
    <n v="2006"/>
    <n v="1"/>
    <x v="0"/>
    <s v="US"/>
    <s v="AK"/>
    <n v="3"/>
    <x v="1"/>
    <s v="N"/>
    <n v="27873"/>
    <n v="2154"/>
    <n v="2154"/>
    <n v="0.83530000000000004"/>
    <x v="2890"/>
    <n v="0"/>
    <n v="0"/>
    <n v="0"/>
    <n v="4014"/>
    <n v="4014"/>
    <n v="2"/>
    <n v="0.95273920469312745"/>
    <n v="3.8308023614153641E-2"/>
    <n v="0"/>
    <n v="8.952771692718969E-3"/>
    <n v="2052.81"/>
    <n v="82.539999999999992"/>
    <n v="0"/>
    <n v="19.29"/>
  </r>
  <r>
    <n v="2008"/>
    <x v="30"/>
    <n v="2005"/>
    <n v="1"/>
    <x v="0"/>
    <s v="US"/>
    <s v="AK"/>
    <n v="3"/>
    <x v="2"/>
    <s v="N"/>
    <n v="13838"/>
    <n v="3414"/>
    <n v="3242"/>
    <n v="0.98240000000000005"/>
    <x v="1772"/>
    <n v="172"/>
    <n v="0"/>
    <n v="172"/>
    <n v="6275"/>
    <n v="6447"/>
    <n v="3"/>
    <n v="0.97773255047805907"/>
    <n v="1.8791454968739473E-2"/>
    <n v="0"/>
    <n v="3.4759945532014582E-3"/>
    <n v="3338.8100000000004"/>
    <n v="64.17"/>
    <n v="0"/>
    <n v="11.870000000000001"/>
  </r>
  <r>
    <n v="2008"/>
    <x v="29"/>
    <n v="2004"/>
    <n v="1"/>
    <x v="0"/>
    <s v="US"/>
    <s v="AK"/>
    <n v="3"/>
    <x v="3"/>
    <s v="N"/>
    <n v="4500"/>
    <n v="1529"/>
    <n v="1490"/>
    <n v="1"/>
    <x v="2891"/>
    <n v="39"/>
    <n v="0"/>
    <n v="39"/>
    <n v="2520"/>
    <n v="2559"/>
    <n v="4"/>
    <n v="0.99650866296175222"/>
    <n v="1.1964694344557046E-3"/>
    <n v="0"/>
    <n v="2.2948676037920892E-3"/>
    <n v="1524.1599999999999"/>
    <n v="1.83"/>
    <n v="0"/>
    <n v="3.51"/>
  </r>
  <r>
    <n v="2008"/>
    <x v="32"/>
    <n v="2007"/>
    <n v="2"/>
    <x v="1"/>
    <s v="CA"/>
    <s v="BC"/>
    <n v="3"/>
    <x v="0"/>
    <s v="Y"/>
    <n v="797539"/>
    <n v="173154"/>
    <n v="173154"/>
    <n v="0.58779999999999999"/>
    <x v="2892"/>
    <n v="0"/>
    <n v="0"/>
    <n v="0"/>
    <n v="15694"/>
    <n v="15694"/>
    <n v="1"/>
    <n v="5.5931184116170221E-2"/>
    <n v="0.92183245212461207"/>
    <n v="8.4261306727685132E-3"/>
    <n v="1.381023308644936E-2"/>
    <n v="9684.7200000000012"/>
    <n v="159619.16999999998"/>
    <n v="1459.02"/>
    <n v="2391.3000000000002"/>
  </r>
  <r>
    <n v="2008"/>
    <x v="31"/>
    <n v="2006"/>
    <n v="2"/>
    <x v="1"/>
    <s v="CA"/>
    <s v="BC"/>
    <n v="3"/>
    <x v="1"/>
    <s v="N"/>
    <n v="300074"/>
    <n v="27168"/>
    <n v="27168"/>
    <n v="0.80769999999999997"/>
    <x v="2893"/>
    <n v="0"/>
    <n v="0"/>
    <n v="0"/>
    <n v="26466"/>
    <n v="26466"/>
    <n v="2"/>
    <n v="0.59731640705515143"/>
    <n v="0.29296362003474574"/>
    <n v="1.5110715232178086E-2"/>
    <n v="9.4609257677924677E-2"/>
    <n v="16228.369999999999"/>
    <n v="7959.47"/>
    <n v="410.54"/>
    <n v="2570.42"/>
  </r>
  <r>
    <n v="2008"/>
    <x v="30"/>
    <n v="2005"/>
    <n v="2"/>
    <x v="1"/>
    <s v="CA"/>
    <s v="BC"/>
    <n v="3"/>
    <x v="2"/>
    <s v="N"/>
    <n v="151712"/>
    <n v="17510"/>
    <n v="16696"/>
    <n v="0.96899999999999997"/>
    <x v="2894"/>
    <n v="814"/>
    <n v="0"/>
    <n v="814"/>
    <n v="71416"/>
    <n v="72230"/>
    <n v="3"/>
    <n v="0.49224648817570177"/>
    <n v="0.46243460214173177"/>
    <n v="9.6378496333265375E-3"/>
    <n v="3.5681060049240064E-2"/>
    <n v="8619.2999999999993"/>
    <n v="8097.29"/>
    <n v="168.76"/>
    <n v="624.77999999999986"/>
  </r>
  <r>
    <n v="2008"/>
    <x v="29"/>
    <n v="2004"/>
    <n v="2"/>
    <x v="1"/>
    <s v="CA"/>
    <s v="BC"/>
    <n v="3"/>
    <x v="3"/>
    <s v="N"/>
    <n v="36066"/>
    <n v="7628"/>
    <n v="7309"/>
    <n v="1"/>
    <x v="2895"/>
    <n v="318"/>
    <n v="0"/>
    <n v="318"/>
    <n v="24830"/>
    <n v="25148"/>
    <n v="4"/>
    <n v="0.35172525892319928"/>
    <n v="0.58589066827812297"/>
    <n v="1.8089559047335655E-4"/>
    <n v="6.2203177208204265E-2"/>
    <n v="2683.21"/>
    <n v="4469.59"/>
    <n v="1.3800000000000001"/>
    <n v="474.53000000000003"/>
  </r>
  <r>
    <n v="2008"/>
    <x v="33"/>
    <n v="2007"/>
    <n v="3"/>
    <x v="2"/>
    <s v="CA"/>
    <s v="FR"/>
    <n v="0"/>
    <x v="4"/>
    <s v="Y"/>
    <n v="676302"/>
    <n v="7580"/>
    <n v="7425"/>
    <n v="0.57669999999999999"/>
    <x v="2896"/>
    <n v="0"/>
    <n v="155"/>
    <n v="155"/>
    <n v="10400"/>
    <n v="10555"/>
    <n v="1"/>
    <n v="0.42250648697921139"/>
    <n v="0.22166143179206843"/>
    <n v="0.1345307806668892"/>
    <n v="0.22130130056183112"/>
    <n v="3202.84"/>
    <n v="1680.32"/>
    <n v="1019.82"/>
    <n v="1677.59"/>
  </r>
  <r>
    <n v="2008"/>
    <x v="32"/>
    <n v="2006"/>
    <n v="3"/>
    <x v="2"/>
    <s v="CA"/>
    <s v="FR"/>
    <n v="0"/>
    <x v="0"/>
    <s v="N"/>
    <n v="323390"/>
    <n v="4615"/>
    <n v="4458"/>
    <n v="0.80740000000000001"/>
    <x v="2897"/>
    <n v="0"/>
    <n v="156"/>
    <n v="156"/>
    <n v="31941"/>
    <n v="32097"/>
    <n v="2"/>
    <n v="0.5336119796237192"/>
    <n v="0.10803719039602008"/>
    <n v="6.053948175256816E-3"/>
    <n v="0.3522968818050039"/>
    <n v="2462.71"/>
    <n v="498.61"/>
    <n v="27.94"/>
    <n v="1625.9099999999999"/>
  </r>
  <r>
    <n v="2008"/>
    <x v="31"/>
    <n v="2005"/>
    <n v="3"/>
    <x v="2"/>
    <s v="CA"/>
    <s v="FR"/>
    <n v="0"/>
    <x v="1"/>
    <s v="N"/>
    <n v="170917"/>
    <n v="20930"/>
    <n v="15503"/>
    <n v="0.96860000000000002"/>
    <x v="2898"/>
    <n v="2136"/>
    <n v="3290"/>
    <n v="5427"/>
    <n v="77732"/>
    <n v="83159"/>
    <n v="3"/>
    <n v="0.47136688475184246"/>
    <n v="0.14365194408585297"/>
    <n v="0.1047396498724837"/>
    <n v="0.28024152128982072"/>
    <n v="9866.02"/>
    <n v="3006.73"/>
    <n v="2192.27"/>
    <n v="5865.6399999999994"/>
  </r>
  <r>
    <n v="2008"/>
    <x v="30"/>
    <n v="2004"/>
    <n v="3"/>
    <x v="2"/>
    <s v="CA"/>
    <s v="FR"/>
    <n v="0"/>
    <x v="2"/>
    <s v="N"/>
    <n v="38284"/>
    <n v="6416"/>
    <n v="5494"/>
    <n v="1"/>
    <x v="2899"/>
    <n v="133"/>
    <n v="788"/>
    <n v="922"/>
    <n v="28039"/>
    <n v="28961"/>
    <n v="4"/>
    <n v="0.33640094069829235"/>
    <n v="0.33717238810506017"/>
    <n v="6.7285798666253144E-2"/>
    <n v="0.25914087253039425"/>
    <n v="2158.52"/>
    <n v="2163.4699999999998"/>
    <n v="431.74"/>
    <n v="1662.7800000000002"/>
  </r>
  <r>
    <n v="2008"/>
    <x v="33"/>
    <n v="2007"/>
    <n v="4"/>
    <x v="3"/>
    <s v="CA"/>
    <s v="FR"/>
    <n v="0"/>
    <x v="4"/>
    <s v="Y"/>
    <n v="134184"/>
    <n v="5940"/>
    <n v="3991"/>
    <n v="0.62570000000000003"/>
    <x v="2900"/>
    <n v="0"/>
    <n v="1949"/>
    <n v="1949"/>
    <n v="5786"/>
    <n v="7735"/>
    <n v="1"/>
    <n v="0.10697589856421635"/>
    <n v="0.17319298151106596"/>
    <n v="3.4062195407310397E-2"/>
    <n v="0.68576892451740734"/>
    <n v="635.47"/>
    <n v="1028.8200000000002"/>
    <n v="202.34"/>
    <n v="4073.68"/>
  </r>
  <r>
    <n v="2008"/>
    <x v="32"/>
    <n v="2006"/>
    <n v="4"/>
    <x v="3"/>
    <s v="CA"/>
    <s v="FR"/>
    <n v="0"/>
    <x v="0"/>
    <s v="N"/>
    <n v="424903"/>
    <n v="79597"/>
    <n v="59146"/>
    <n v="0.87909999999999999"/>
    <x v="2901"/>
    <n v="0"/>
    <n v="20451"/>
    <n v="20451"/>
    <n v="82368"/>
    <n v="102819"/>
    <n v="2"/>
    <n v="3.1202848731254756E-2"/>
    <n v="1.1644832239790326E-2"/>
    <n v="0.41929323443915473"/>
    <n v="0.53785908458980014"/>
    <n v="2483.67"/>
    <n v="926.90000000000009"/>
    <n v="33374.71"/>
    <n v="42812.26"/>
  </r>
  <r>
    <n v="2008"/>
    <x v="31"/>
    <n v="2005"/>
    <n v="4"/>
    <x v="3"/>
    <s v="CA"/>
    <s v="FR"/>
    <n v="0"/>
    <x v="1"/>
    <s v="N"/>
    <n v="26747"/>
    <n v="5589"/>
    <n v="5380"/>
    <n v="0.98970000000000002"/>
    <x v="2902"/>
    <n v="37"/>
    <n v="171"/>
    <n v="208"/>
    <n v="14150"/>
    <n v="14358"/>
    <n v="3"/>
    <n v="1.1979476023157456E-2"/>
    <n v="1.8636529530052452E-2"/>
    <n v="0.49838806632364618"/>
    <n v="0.47099592812314378"/>
    <n v="66.959999999999994"/>
    <n v="104.17"/>
    <n v="2785.77"/>
    <n v="2632.66"/>
  </r>
  <r>
    <n v="2008"/>
    <x v="30"/>
    <n v="2004"/>
    <n v="4"/>
    <x v="3"/>
    <s v="CA"/>
    <s v="FR"/>
    <n v="0"/>
    <x v="2"/>
    <s v="N"/>
    <n v="4195"/>
    <n v="55"/>
    <n v="41"/>
    <n v="1"/>
    <x v="2442"/>
    <n v="0"/>
    <n v="13"/>
    <n v="13"/>
    <n v="3720"/>
    <n v="3733"/>
    <n v="4"/>
    <n v="7.0093457943925224E-3"/>
    <n v="7.9079798705966931E-2"/>
    <n v="0.22304097771387488"/>
    <n v="0.69086987778576547"/>
    <n v="0.39"/>
    <n v="4.4000000000000004"/>
    <n v="12.41"/>
    <n v="38.44"/>
  </r>
  <r>
    <n v="2008"/>
    <x v="33"/>
    <n v="2007"/>
    <n v="5"/>
    <x v="4"/>
    <s v="CA"/>
    <s v="WC"/>
    <n v="1"/>
    <x v="4"/>
    <s v="Y"/>
    <n v="205483"/>
    <n v="3116"/>
    <n v="2818"/>
    <n v="0.57950000000000002"/>
    <x v="2903"/>
    <n v="0"/>
    <n v="298"/>
    <n v="298"/>
    <n v="3472"/>
    <n v="3770"/>
    <n v="1"/>
    <n v="0.32748027681438874"/>
    <n v="0.38297790425712813"/>
    <n v="0"/>
    <n v="0.28954181892848324"/>
    <n v="1020.72"/>
    <n v="1193.7"/>
    <n v="0"/>
    <n v="902.47"/>
  </r>
  <r>
    <n v="2008"/>
    <x v="32"/>
    <n v="2006"/>
    <n v="5"/>
    <x v="4"/>
    <s v="CA"/>
    <s v="WC"/>
    <n v="1"/>
    <x v="0"/>
    <s v="N"/>
    <n v="197266"/>
    <n v="9415"/>
    <n v="7289"/>
    <n v="0.85499999999999998"/>
    <x v="2904"/>
    <n v="0"/>
    <n v="2126"/>
    <n v="2126"/>
    <n v="38656"/>
    <n v="40782"/>
    <n v="2"/>
    <n v="0.49809354886675022"/>
    <n v="0.22063003165027506"/>
    <n v="0"/>
    <n v="0.28127641948297472"/>
    <n v="4689.75"/>
    <n v="2077.3199999999997"/>
    <n v="0"/>
    <n v="2648.33"/>
  </r>
  <r>
    <n v="2008"/>
    <x v="31"/>
    <n v="2005"/>
    <n v="5"/>
    <x v="4"/>
    <s v="CA"/>
    <s v="WC"/>
    <n v="1"/>
    <x v="1"/>
    <s v="N"/>
    <n v="43791"/>
    <n v="8706"/>
    <n v="6100"/>
    <n v="0.96519999999999995"/>
    <x v="2905"/>
    <n v="507"/>
    <n v="2098"/>
    <n v="2605"/>
    <n v="16260"/>
    <n v="18865"/>
    <n v="3"/>
    <n v="0.60419628931149894"/>
    <n v="0.12705099727337674"/>
    <n v="0"/>
    <n v="0.26875271341512441"/>
    <n v="5260.58"/>
    <n v="1106.2"/>
    <n v="0"/>
    <n v="2339.96"/>
  </r>
  <r>
    <n v="2008"/>
    <x v="30"/>
    <n v="2004"/>
    <n v="5"/>
    <x v="4"/>
    <s v="CA"/>
    <s v="WC"/>
    <n v="1"/>
    <x v="2"/>
    <s v="N"/>
    <n v="49714"/>
    <n v="17501"/>
    <n v="10267"/>
    <n v="1"/>
    <x v="2906"/>
    <n v="1040"/>
    <n v="6193"/>
    <n v="7234"/>
    <n v="27240"/>
    <n v="34474"/>
    <n v="4"/>
    <n v="0.51801771946203956"/>
    <n v="0.10116011852589983"/>
    <n v="0"/>
    <n v="0.38082216201206059"/>
    <n v="9066.17"/>
    <n v="1770.47"/>
    <n v="0"/>
    <n v="6665.02"/>
  </r>
  <r>
    <n v="2008"/>
    <x v="33"/>
    <n v="2007"/>
    <n v="6"/>
    <x v="5"/>
    <s v="CA"/>
    <s v="WC"/>
    <n v="0"/>
    <x v="4"/>
    <s v="Y"/>
    <n v="32034"/>
    <n v="484"/>
    <n v="439"/>
    <n v="0.57950000000000002"/>
    <x v="2762"/>
    <n v="0"/>
    <n v="45"/>
    <n v="45"/>
    <n v="542"/>
    <n v="587"/>
    <n v="1"/>
    <n v="0.32834681413007594"/>
    <n v="0.38399636843842855"/>
    <n v="0"/>
    <n v="0.28765681743149557"/>
    <n v="159.13"/>
    <n v="186.1"/>
    <n v="0"/>
    <n v="139.41"/>
  </r>
  <r>
    <n v="2008"/>
    <x v="32"/>
    <n v="2006"/>
    <n v="6"/>
    <x v="5"/>
    <s v="CA"/>
    <s v="WC"/>
    <n v="0"/>
    <x v="0"/>
    <s v="N"/>
    <n v="23058"/>
    <n v="1052"/>
    <n v="852"/>
    <n v="0.85499999999999998"/>
    <x v="177"/>
    <n v="0"/>
    <n v="200"/>
    <n v="200"/>
    <n v="4566"/>
    <n v="4766"/>
    <n v="2"/>
    <n v="0.52094459754822764"/>
    <n v="0.23075168678133609"/>
    <n v="0"/>
    <n v="0.24830371567043616"/>
    <n v="548.19000000000005"/>
    <n v="242.82000000000002"/>
    <n v="0"/>
    <n v="261.29000000000002"/>
  </r>
  <r>
    <n v="2008"/>
    <x v="31"/>
    <n v="2005"/>
    <n v="6"/>
    <x v="5"/>
    <s v="CA"/>
    <s v="WC"/>
    <n v="0"/>
    <x v="1"/>
    <s v="N"/>
    <n v="6789"/>
    <n v="1292"/>
    <n v="945"/>
    <n v="0.96519999999999995"/>
    <x v="2907"/>
    <n v="78"/>
    <n v="267"/>
    <n v="346"/>
    <n v="2578"/>
    <n v="2924"/>
    <n v="3"/>
    <n v="0.63106375405282"/>
    <n v="0.13270035827316973"/>
    <n v="0"/>
    <n v="0.23623588767401005"/>
    <n v="815.53"/>
    <n v="171.49"/>
    <n v="0"/>
    <n v="305.28999999999996"/>
  </r>
  <r>
    <n v="2008"/>
    <x v="30"/>
    <n v="2004"/>
    <n v="6"/>
    <x v="5"/>
    <s v="CA"/>
    <s v="WC"/>
    <n v="0"/>
    <x v="2"/>
    <s v="N"/>
    <n v="5828"/>
    <n v="1915"/>
    <n v="1203"/>
    <n v="1"/>
    <x v="2908"/>
    <n v="122"/>
    <n v="589"/>
    <n v="711"/>
    <n v="3329"/>
    <n v="4040"/>
    <n v="4"/>
    <n v="0.55489944239082767"/>
    <n v="0.10835787231376481"/>
    <n v="0"/>
    <n v="0.33674268529540763"/>
    <n v="1062.81"/>
    <n v="207.54"/>
    <n v="0"/>
    <n v="644.97"/>
  </r>
  <r>
    <n v="2008"/>
    <x v="33"/>
    <n v="2007"/>
    <n v="7"/>
    <x v="6"/>
    <s v="CA"/>
    <s v="GS"/>
    <n v="0"/>
    <x v="4"/>
    <s v="Y"/>
    <n v="160950"/>
    <n v="5407"/>
    <n v="5407"/>
    <n v="0.51970000000000005"/>
    <x v="2288"/>
    <n v="0"/>
    <n v="0"/>
    <n v="0"/>
    <n v="39"/>
    <n v="39"/>
    <n v="1"/>
    <n v="0.14513832384052075"/>
    <n v="0.71998853465493007"/>
    <n v="4.4881278201050367E-2"/>
    <n v="8.9991863303498773E-2"/>
    <n v="784.85"/>
    <n v="3893.41"/>
    <n v="242.7"/>
    <n v="486.64"/>
  </r>
  <r>
    <n v="2008"/>
    <x v="32"/>
    <n v="2006"/>
    <n v="7"/>
    <x v="6"/>
    <s v="CA"/>
    <s v="GS"/>
    <n v="0"/>
    <x v="0"/>
    <s v="N"/>
    <n v="90944"/>
    <n v="5141"/>
    <n v="5141"/>
    <n v="0.74219999999999997"/>
    <x v="2909"/>
    <n v="0"/>
    <n v="0"/>
    <n v="0"/>
    <n v="558"/>
    <n v="558"/>
    <n v="2"/>
    <n v="0.23044158147785093"/>
    <n v="0.65274276867541114"/>
    <n v="1.5287308033422023E-3"/>
    <n v="0.11528691904339572"/>
    <n v="1184.8200000000002"/>
    <n v="3356.09"/>
    <n v="7.86"/>
    <n v="592.75"/>
  </r>
  <r>
    <n v="2008"/>
    <x v="31"/>
    <n v="2005"/>
    <n v="7"/>
    <x v="6"/>
    <s v="CA"/>
    <s v="GS"/>
    <n v="0"/>
    <x v="1"/>
    <s v="N"/>
    <n v="55403"/>
    <n v="9530"/>
    <n v="8956"/>
    <n v="0.92459999999999998"/>
    <x v="2910"/>
    <n v="574"/>
    <n v="0"/>
    <n v="574"/>
    <n v="8121"/>
    <n v="8695"/>
    <n v="3"/>
    <n v="0.61911681694851939"/>
    <n v="0.26443660567958388"/>
    <n v="7.173449110164958E-3"/>
    <n v="0.10927312826173174"/>
    <n v="5900.7899999999991"/>
    <n v="2520.34"/>
    <n v="68.37"/>
    <n v="1041.48"/>
  </r>
  <r>
    <n v="2008"/>
    <x v="30"/>
    <n v="2004"/>
    <n v="7"/>
    <x v="6"/>
    <s v="CA"/>
    <s v="GS"/>
    <n v="0"/>
    <x v="2"/>
    <s v="N"/>
    <n v="26175"/>
    <n v="10692"/>
    <n v="10324"/>
    <n v="1"/>
    <x v="2911"/>
    <n v="367"/>
    <n v="0"/>
    <n v="367"/>
    <n v="12864"/>
    <n v="13231"/>
    <n v="4"/>
    <n v="0.40202758943184486"/>
    <n v="0.47272948328267483"/>
    <n v="1.4316577039981297E-2"/>
    <n v="0.1109263502454992"/>
    <n v="4298.68"/>
    <n v="5054.66"/>
    <n v="153.07999999999998"/>
    <n v="1186.08"/>
  </r>
  <r>
    <n v="2008"/>
    <x v="33"/>
    <n v="2007"/>
    <n v="8"/>
    <x v="7"/>
    <s v="CA"/>
    <s v="GS"/>
    <n v="0"/>
    <x v="4"/>
    <s v="Y"/>
    <n v="11163"/>
    <n v="752"/>
    <n v="752"/>
    <n v="0.60340000000000005"/>
    <x v="1395"/>
    <n v="0"/>
    <n v="0"/>
    <n v="0"/>
    <n v="220"/>
    <n v="220"/>
    <n v="1"/>
    <n v="7.2314763157195608E-2"/>
    <n v="0.18262001540872985"/>
    <n v="2.5172019871948139E-2"/>
    <n v="0.71989320156212644"/>
    <n v="54.440000000000005"/>
    <n v="137.48000000000002"/>
    <n v="18.95"/>
    <n v="541.95000000000005"/>
  </r>
  <r>
    <n v="2008"/>
    <x v="32"/>
    <n v="2006"/>
    <n v="8"/>
    <x v="7"/>
    <s v="CA"/>
    <s v="GS"/>
    <n v="0"/>
    <x v="0"/>
    <s v="N"/>
    <n v="15046"/>
    <n v="2127"/>
    <n v="2127"/>
    <n v="0.84009999999999996"/>
    <x v="2912"/>
    <n v="0"/>
    <n v="0"/>
    <n v="0"/>
    <n v="1892"/>
    <n v="1892"/>
    <n v="2"/>
    <n v="5.8440856424357791E-2"/>
    <n v="0.13356835648311358"/>
    <n v="9.5236080753954261E-2"/>
    <n v="0.71275470633857418"/>
    <n v="124.33"/>
    <n v="284.16000000000003"/>
    <n v="202.61"/>
    <n v="1516.35"/>
  </r>
  <r>
    <n v="2008"/>
    <x v="31"/>
    <n v="2005"/>
    <n v="8"/>
    <x v="7"/>
    <s v="CA"/>
    <s v="GS"/>
    <n v="0"/>
    <x v="1"/>
    <s v="N"/>
    <n v="6853"/>
    <n v="1740"/>
    <n v="1617"/>
    <n v="0.99209999999999998"/>
    <x v="2913"/>
    <n v="123"/>
    <n v="0"/>
    <n v="123"/>
    <n v="3435"/>
    <n v="3558"/>
    <n v="3"/>
    <n v="0.14155306229139022"/>
    <n v="0.18030206412399682"/>
    <n v="5.1628951737529377E-2"/>
    <n v="0.6265159218470836"/>
    <n v="246.4"/>
    <n v="313.85000000000002"/>
    <n v="89.87"/>
    <n v="1090.57"/>
  </r>
  <r>
    <n v="2008"/>
    <x v="30"/>
    <n v="2004"/>
    <n v="8"/>
    <x v="7"/>
    <s v="CA"/>
    <s v="GS"/>
    <n v="0"/>
    <x v="2"/>
    <s v="N"/>
    <n v="261"/>
    <n v="72"/>
    <n v="66"/>
    <n v="1"/>
    <x v="2223"/>
    <n v="5"/>
    <n v="0"/>
    <n v="5"/>
    <n v="162"/>
    <n v="167"/>
    <n v="4"/>
    <n v="0.1749028317601333"/>
    <n v="0.27207107162687399"/>
    <n v="1.3881177123820101E-4"/>
    <n v="0.55288728484175464"/>
    <n v="12.600000000000001"/>
    <n v="19.600000000000001"/>
    <n v="0.01"/>
    <n v="39.83"/>
  </r>
  <r>
    <n v="2008"/>
    <x v="33"/>
    <n v="2007"/>
    <n v="9"/>
    <x v="8"/>
    <s v="CA"/>
    <s v="GS"/>
    <n v="1"/>
    <x v="4"/>
    <s v="Y"/>
    <n v="42785"/>
    <n v="2885"/>
    <n v="2885"/>
    <n v="0.63319999999999999"/>
    <x v="2236"/>
    <n v="0"/>
    <n v="0"/>
    <n v="0"/>
    <n v="1271"/>
    <n v="1271"/>
    <n v="1"/>
    <n v="7.2308614720265063E-2"/>
    <n v="0.18262222699720321"/>
    <n v="2.5164534676181204E-2"/>
    <n v="0.71990462360635055"/>
    <n v="208.64000000000001"/>
    <n v="526.94000000000005"/>
    <n v="72.61"/>
    <n v="2077.2199999999998"/>
  </r>
  <r>
    <n v="2008"/>
    <x v="32"/>
    <n v="2006"/>
    <n v="9"/>
    <x v="8"/>
    <s v="CA"/>
    <s v="GS"/>
    <n v="1"/>
    <x v="0"/>
    <s v="N"/>
    <n v="52812"/>
    <n v="7467"/>
    <n v="7467"/>
    <n v="0.87580000000000002"/>
    <x v="2914"/>
    <n v="0"/>
    <n v="0"/>
    <n v="0"/>
    <n v="11588"/>
    <n v="11588"/>
    <n v="2"/>
    <n v="5.844288025369887E-2"/>
    <n v="0.13356689058164326"/>
    <n v="9.5233503680133683E-2"/>
    <n v="0.71275672548452407"/>
    <n v="436.4"/>
    <n v="997.36000000000013"/>
    <n v="711.11999999999989"/>
    <n v="5322.24"/>
  </r>
  <r>
    <n v="2008"/>
    <x v="31"/>
    <n v="2005"/>
    <n v="9"/>
    <x v="8"/>
    <s v="CA"/>
    <s v="GS"/>
    <n v="1"/>
    <x v="1"/>
    <s v="N"/>
    <n v="2494"/>
    <n v="634"/>
    <n v="588"/>
    <n v="0.995"/>
    <x v="2915"/>
    <n v="46"/>
    <n v="0"/>
    <n v="46"/>
    <n v="1289"/>
    <n v="1335"/>
    <n v="3"/>
    <n v="0.1427491138243403"/>
    <n v="0.17991335171327294"/>
    <n v="5.1500590783773136E-2"/>
    <n v="0.62583694367861364"/>
    <n v="90.61"/>
    <n v="114.2"/>
    <n v="32.69"/>
    <n v="397.25"/>
  </r>
  <r>
    <n v="2008"/>
    <x v="30"/>
    <n v="2004"/>
    <n v="9"/>
    <x v="8"/>
    <s v="CA"/>
    <s v="GS"/>
    <n v="1"/>
    <x v="2"/>
    <s v="N"/>
    <n v="2601"/>
    <n v="718"/>
    <n v="659"/>
    <n v="1"/>
    <x v="118"/>
    <n v="59"/>
    <n v="0"/>
    <n v="59"/>
    <n v="1621"/>
    <n v="1680"/>
    <n v="4"/>
    <n v="0.17497809122397029"/>
    <n v="0.27191920878020281"/>
    <n v="1.3910333987119031E-4"/>
    <n v="0.55296359665595574"/>
    <n v="125.79"/>
    <n v="195.48"/>
    <n v="0.1"/>
    <n v="397.52"/>
  </r>
  <r>
    <n v="2008"/>
    <x v="33"/>
    <n v="2007"/>
    <n v="10"/>
    <x v="9"/>
    <s v="US"/>
    <s v="PS"/>
    <n v="1"/>
    <x v="4"/>
    <s v="Y"/>
    <n v="149790"/>
    <n v="4378"/>
    <n v="4207"/>
    <n v="0.57550000000000001"/>
    <x v="2916"/>
    <n v="0"/>
    <n v="171"/>
    <n v="171"/>
    <n v="289"/>
    <n v="460"/>
    <n v="1"/>
    <n v="0.16681168257274201"/>
    <n v="0.35480253857765665"/>
    <n v="5.1582271976760914E-2"/>
    <n v="0.42680350687284047"/>
    <n v="730.43999999999994"/>
    <n v="1553.6200000000001"/>
    <n v="225.87"/>
    <n v="1868.9"/>
  </r>
  <r>
    <n v="2008"/>
    <x v="32"/>
    <n v="2006"/>
    <n v="10"/>
    <x v="9"/>
    <s v="US"/>
    <s v="PS"/>
    <n v="1"/>
    <x v="0"/>
    <s v="N"/>
    <n v="75610"/>
    <n v="7363"/>
    <n v="4292"/>
    <n v="0.81889999999999996"/>
    <x v="2917"/>
    <n v="0"/>
    <n v="3071"/>
    <n v="3071"/>
    <n v="3732"/>
    <n v="6803"/>
    <n v="2"/>
    <n v="6.7510657397435711E-2"/>
    <n v="6.3288440305672766E-2"/>
    <n v="0.16435139602060456"/>
    <n v="0.70484950627628706"/>
    <n v="497.11"/>
    <n v="466.02"/>
    <n v="1210.19"/>
    <n v="5190.1099999999997"/>
  </r>
  <r>
    <n v="2008"/>
    <x v="31"/>
    <n v="2005"/>
    <n v="10"/>
    <x v="9"/>
    <s v="US"/>
    <s v="PS"/>
    <n v="1"/>
    <x v="1"/>
    <s v="N"/>
    <n v="41425"/>
    <n v="20683"/>
    <n v="5594"/>
    <n v="0.98680000000000001"/>
    <x v="2918"/>
    <n v="41"/>
    <n v="15047"/>
    <n v="15089"/>
    <n v="8829"/>
    <n v="23918"/>
    <n v="3"/>
    <n v="2.2757501345288876E-3"/>
    <n v="2.2472246920098304E-3"/>
    <n v="9.2332506095500283E-2"/>
    <n v="0.90314451907796101"/>
    <n v="47.07"/>
    <n v="46.480000000000004"/>
    <n v="1909.74"/>
    <n v="18680"/>
  </r>
  <r>
    <n v="2008"/>
    <x v="30"/>
    <n v="2004"/>
    <n v="10"/>
    <x v="9"/>
    <s v="US"/>
    <s v="PS"/>
    <n v="1"/>
    <x v="2"/>
    <s v="N"/>
    <n v="3686"/>
    <n v="2666"/>
    <n v="352"/>
    <n v="1"/>
    <x v="2919"/>
    <n v="0"/>
    <n v="2313"/>
    <n v="2313"/>
    <n v="651"/>
    <n v="2964"/>
    <n v="4"/>
    <n v="1.2376701796497016E-4"/>
    <n v="6.7509282526347349E-5"/>
    <n v="4.6971458575554133E-2"/>
    <n v="0.9528372651239545"/>
    <n v="0.33"/>
    <n v="0.18"/>
    <n v="125.24000000000001"/>
    <n v="2540.5500000000006"/>
  </r>
  <r>
    <n v="2008"/>
    <x v="33"/>
    <n v="2007"/>
    <n v="11"/>
    <x v="10"/>
    <s v="US"/>
    <s v="PS"/>
    <n v="1"/>
    <x v="4"/>
    <s v="Y"/>
    <n v="430190"/>
    <n v="11066"/>
    <n v="7974"/>
    <n v="0.57620000000000005"/>
    <x v="2920"/>
    <n v="0"/>
    <n v="3091"/>
    <n v="3091"/>
    <n v="687"/>
    <n v="3778"/>
    <n v="1"/>
    <n v="0.18956043211298917"/>
    <n v="0.22462194631569912"/>
    <n v="7.8749926580551313E-2"/>
    <n v="0.50706769499076043"/>
    <n v="2097.7800000000002"/>
    <n v="2485.79"/>
    <n v="871.49"/>
    <n v="5611.49"/>
  </r>
  <r>
    <n v="2008"/>
    <x v="32"/>
    <n v="2006"/>
    <n v="11"/>
    <x v="10"/>
    <s v="US"/>
    <s v="PS"/>
    <n v="1"/>
    <x v="0"/>
    <s v="N"/>
    <n v="248495"/>
    <n v="25402"/>
    <n v="15770"/>
    <n v="0.81389999999999996"/>
    <x v="2921"/>
    <n v="0"/>
    <n v="9631"/>
    <n v="9631"/>
    <n v="11846"/>
    <n v="21477"/>
    <n v="2"/>
    <n v="6.2361380444102207E-2"/>
    <n v="2.315187703771239E-2"/>
    <n v="0.19552590989935539"/>
    <n v="0.71896083261882993"/>
    <n v="1584.12"/>
    <n v="588.11"/>
    <n v="4966.8"/>
    <n v="18263.23"/>
  </r>
  <r>
    <n v="2008"/>
    <x v="31"/>
    <n v="2005"/>
    <n v="11"/>
    <x v="10"/>
    <s v="US"/>
    <s v="PS"/>
    <n v="1"/>
    <x v="1"/>
    <s v="N"/>
    <n v="159135"/>
    <n v="55836"/>
    <n v="16295"/>
    <n v="0.98080000000000001"/>
    <x v="2922"/>
    <n v="40"/>
    <n v="39500"/>
    <n v="39540"/>
    <n v="50189"/>
    <n v="89729"/>
    <n v="3"/>
    <n v="9.0323317826036479E-3"/>
    <n v="1.6873856474165089E-2"/>
    <n v="0.13146284624565333"/>
    <n v="0.84263096549757799"/>
    <n v="504.33"/>
    <n v="942.17000000000007"/>
    <n v="7340.37"/>
    <n v="47049.210000000014"/>
  </r>
  <r>
    <n v="2008"/>
    <x v="30"/>
    <n v="2004"/>
    <n v="11"/>
    <x v="10"/>
    <s v="US"/>
    <s v="PS"/>
    <n v="1"/>
    <x v="2"/>
    <s v="N"/>
    <n v="25214"/>
    <n v="13841"/>
    <n v="2649"/>
    <n v="1"/>
    <x v="2923"/>
    <n v="6"/>
    <n v="11185"/>
    <n v="11192"/>
    <n v="8850"/>
    <n v="20042"/>
    <n v="4"/>
    <n v="1.6905755470529081E-4"/>
    <n v="8.7418650082650372E-5"/>
    <n v="0.10482146366274031"/>
    <n v="0.89492206013247189"/>
    <n v="2.34"/>
    <n v="1.21"/>
    <n v="1450.8799999999999"/>
    <n v="12387.009999999998"/>
  </r>
  <r>
    <n v="2008"/>
    <x v="33"/>
    <n v="2007"/>
    <n v="12"/>
    <x v="11"/>
    <s v="US"/>
    <s v="PS"/>
    <n v="0"/>
    <x v="4"/>
    <s v="Y"/>
    <n v="34551"/>
    <n v="905"/>
    <n v="641"/>
    <n v="0.57789999999999997"/>
    <x v="2924"/>
    <n v="0"/>
    <n v="263"/>
    <n v="263"/>
    <n v="72"/>
    <n v="335"/>
    <n v="1"/>
    <n v="0.18617268126671233"/>
    <n v="0.22060285960531253"/>
    <n v="7.5224856909239565E-2"/>
    <n v="0.51799960221873542"/>
    <n v="168.49"/>
    <n v="199.64999999999998"/>
    <n v="68.08"/>
    <n v="468.8"/>
  </r>
  <r>
    <n v="2008"/>
    <x v="32"/>
    <n v="2006"/>
    <n v="12"/>
    <x v="11"/>
    <s v="US"/>
    <s v="PS"/>
    <n v="0"/>
    <x v="0"/>
    <s v="N"/>
    <n v="26425"/>
    <n v="2651"/>
    <n v="1686"/>
    <n v="0.81530000000000002"/>
    <x v="2925"/>
    <n v="0"/>
    <n v="964"/>
    <n v="964"/>
    <n v="1433"/>
    <n v="2397"/>
    <n v="2"/>
    <n v="6.3590726163849837E-2"/>
    <n v="2.3682453711910627E-2"/>
    <n v="0.19753105045392313"/>
    <n v="0.71519576967031639"/>
    <n v="168.6"/>
    <n v="62.79"/>
    <n v="523.72"/>
    <n v="1896.22"/>
  </r>
  <r>
    <n v="2008"/>
    <x v="31"/>
    <n v="2005"/>
    <n v="12"/>
    <x v="11"/>
    <s v="US"/>
    <s v="PS"/>
    <n v="0"/>
    <x v="1"/>
    <s v="N"/>
    <n v="24861"/>
    <n v="7601"/>
    <n v="2560"/>
    <n v="0.98080000000000001"/>
    <x v="2926"/>
    <n v="6"/>
    <n v="5034"/>
    <n v="5040"/>
    <n v="8951"/>
    <n v="13991"/>
    <n v="3"/>
    <n v="1.0402209104531214E-2"/>
    <n v="1.7037942343845171E-2"/>
    <n v="0.15596209580767423"/>
    <n v="0.81659775274394952"/>
    <n v="79.069999999999993"/>
    <n v="129.51"/>
    <n v="1185.51"/>
    <n v="6207.1800000000012"/>
  </r>
  <r>
    <n v="2008"/>
    <x v="30"/>
    <n v="2004"/>
    <n v="12"/>
    <x v="11"/>
    <s v="US"/>
    <s v="PS"/>
    <n v="0"/>
    <x v="2"/>
    <s v="N"/>
    <n v="2998"/>
    <n v="1476"/>
    <n v="313"/>
    <n v="1"/>
    <x v="745"/>
    <n v="0"/>
    <n v="1162"/>
    <n v="1163"/>
    <n v="1221"/>
    <n v="2384"/>
    <n v="4"/>
    <n v="1.828884177442407E-4"/>
    <n v="9.4831031422939623E-5"/>
    <n v="0.12118051086831355"/>
    <n v="0.87854176968251918"/>
    <n v="0.27"/>
    <n v="0.14000000000000001"/>
    <n v="178.9"/>
    <n v="1297"/>
  </r>
  <r>
    <n v="2008"/>
    <x v="33"/>
    <n v="2007"/>
    <n v="13"/>
    <x v="12"/>
    <s v="US"/>
    <s v="PS"/>
    <n v="1"/>
    <x v="4"/>
    <s v="Y"/>
    <n v="114824"/>
    <n v="2781"/>
    <n v="2217"/>
    <n v="0.57210000000000005"/>
    <x v="1728"/>
    <n v="0"/>
    <n v="564"/>
    <n v="564"/>
    <n v="1089"/>
    <n v="1653"/>
    <n v="1"/>
    <n v="0.19548126179563224"/>
    <n v="0.23851891794733532"/>
    <n v="6.617776579491326E-2"/>
    <n v="0.49982205446211914"/>
    <n v="543.78"/>
    <n v="663.5"/>
    <n v="184.08999999999997"/>
    <n v="1390.3799999999999"/>
  </r>
  <r>
    <n v="2008"/>
    <x v="32"/>
    <n v="2006"/>
    <n v="13"/>
    <x v="12"/>
    <s v="US"/>
    <s v="PS"/>
    <n v="1"/>
    <x v="0"/>
    <s v="N"/>
    <n v="65657"/>
    <n v="8276"/>
    <n v="5462"/>
    <n v="0.80179999999999996"/>
    <x v="2927"/>
    <n v="0"/>
    <n v="2813"/>
    <n v="2813"/>
    <n v="2482"/>
    <n v="5295"/>
    <n v="2"/>
    <n v="4.5961761766841747E-2"/>
    <n v="6.7910744428776662E-2"/>
    <n v="7.3765014783694072E-2"/>
    <n v="0.81236247902068759"/>
    <n v="380.38"/>
    <n v="562.03"/>
    <n v="610.48"/>
    <n v="6723.1200000000008"/>
  </r>
  <r>
    <n v="2008"/>
    <x v="31"/>
    <n v="2005"/>
    <n v="13"/>
    <x v="12"/>
    <s v="US"/>
    <s v="PS"/>
    <n v="1"/>
    <x v="1"/>
    <s v="N"/>
    <n v="40281"/>
    <n v="14239"/>
    <n v="5894"/>
    <n v="0.96499999999999997"/>
    <x v="2928"/>
    <n v="125"/>
    <n v="8219"/>
    <n v="8344"/>
    <n v="8757"/>
    <n v="17101"/>
    <n v="3"/>
    <n v="9.5396876005129413E-3"/>
    <n v="2.1759954380292514E-2"/>
    <n v="0.14416628158652084"/>
    <n v="0.82453407643267373"/>
    <n v="135.84"/>
    <n v="309.85000000000002"/>
    <n v="2052.85"/>
    <n v="11740.92"/>
  </r>
  <r>
    <n v="2008"/>
    <x v="30"/>
    <n v="2004"/>
    <n v="13"/>
    <x v="12"/>
    <s v="US"/>
    <s v="PS"/>
    <n v="1"/>
    <x v="2"/>
    <s v="N"/>
    <n v="10992"/>
    <n v="5686"/>
    <n v="1708"/>
    <n v="1"/>
    <x v="2929"/>
    <n v="40"/>
    <n v="3937"/>
    <n v="3977"/>
    <n v="4206"/>
    <n v="8183"/>
    <n v="4"/>
    <n v="1.6348035896741473E-2"/>
    <n v="5.1281059245802639E-3"/>
    <n v="3.2342591241068461E-2"/>
    <n v="0.94618126693760984"/>
    <n v="92.960000000000008"/>
    <n v="29.16"/>
    <n v="183.91"/>
    <n v="5380.2800000000007"/>
  </r>
  <r>
    <n v="2008"/>
    <x v="32"/>
    <n v="2007"/>
    <n v="14"/>
    <x v="13"/>
    <s v="US"/>
    <s v="PS"/>
    <n v="3"/>
    <x v="0"/>
    <s v="Y"/>
    <n v="8374"/>
    <n v="252"/>
    <n v="230"/>
    <n v="0.61870000000000003"/>
    <x v="1157"/>
    <n v="0"/>
    <n v="22"/>
    <n v="22"/>
    <n v="108"/>
    <n v="130"/>
    <n v="1"/>
    <n v="0"/>
    <n v="3.9594952731300183E-2"/>
    <n v="4.9958466832799336E-2"/>
    <n v="0.91044658043590043"/>
    <n v="0"/>
    <n v="10.01"/>
    <n v="12.63"/>
    <n v="230.17"/>
  </r>
  <r>
    <n v="2008"/>
    <x v="31"/>
    <n v="2006"/>
    <n v="14"/>
    <x v="13"/>
    <s v="US"/>
    <s v="PS"/>
    <n v="3"/>
    <x v="1"/>
    <s v="N"/>
    <n v="3870"/>
    <n v="300"/>
    <n v="288"/>
    <n v="0.86860000000000004"/>
    <x v="2930"/>
    <n v="0"/>
    <n v="11"/>
    <n v="11"/>
    <n v="876"/>
    <n v="887"/>
    <n v="2"/>
    <n v="0"/>
    <n v="1.9828331891676095E-2"/>
    <n v="0.36422915696320451"/>
    <n v="0.61594251114511944"/>
    <n v="0"/>
    <n v="5.96"/>
    <n v="109.48"/>
    <n v="185.14"/>
  </r>
  <r>
    <n v="2008"/>
    <x v="30"/>
    <n v="2005"/>
    <n v="14"/>
    <x v="13"/>
    <s v="US"/>
    <s v="PS"/>
    <n v="3"/>
    <x v="2"/>
    <s v="N"/>
    <n v="1289"/>
    <n v="121"/>
    <n v="121"/>
    <n v="0.99050000000000005"/>
    <x v="1493"/>
    <n v="0"/>
    <n v="0"/>
    <n v="0"/>
    <n v="823"/>
    <n v="823"/>
    <n v="3"/>
    <n v="0"/>
    <n v="8.5539882867277067E-2"/>
    <n v="1.6497566608925183E-4"/>
    <n v="0.91429514146663371"/>
    <n v="0"/>
    <n v="10.37"/>
    <n v="0.02"/>
    <n v="110.84"/>
  </r>
  <r>
    <n v="2008"/>
    <x v="29"/>
    <n v="2004"/>
    <n v="14"/>
    <x v="13"/>
    <s v="US"/>
    <s v="PS"/>
    <n v="3"/>
    <x v="3"/>
    <s v="N"/>
    <n v="85"/>
    <n v="44"/>
    <n v="44"/>
    <n v="1"/>
    <x v="1887"/>
    <n v="0"/>
    <n v="0"/>
    <n v="0"/>
    <n v="31"/>
    <n v="31"/>
    <n v="4"/>
    <n v="0"/>
    <n v="0"/>
    <n v="0"/>
    <n v="1"/>
    <n v="0"/>
    <n v="0"/>
    <n v="0"/>
    <n v="44.73"/>
  </r>
  <r>
    <n v="2008"/>
    <x v="33"/>
    <n v="2007"/>
    <n v="15"/>
    <x v="14"/>
    <s v="US"/>
    <s v="PS"/>
    <n v="0"/>
    <x v="4"/>
    <s v="Y"/>
    <n v="24984"/>
    <n v="713"/>
    <n v="692"/>
    <n v="0.58320000000000005"/>
    <x v="1980"/>
    <n v="0"/>
    <n v="21"/>
    <n v="21"/>
    <n v="150"/>
    <n v="171"/>
    <n v="1"/>
    <n v="0.17066816080683569"/>
    <n v="0.30827847037400197"/>
    <n v="0.12092730074240089"/>
    <n v="0.40012606807676143"/>
    <n v="121.84"/>
    <n v="220.07999999999998"/>
    <n v="86.33"/>
    <n v="285.64999999999998"/>
  </r>
  <r>
    <n v="2008"/>
    <x v="32"/>
    <n v="2006"/>
    <n v="15"/>
    <x v="14"/>
    <s v="US"/>
    <s v="PS"/>
    <n v="0"/>
    <x v="0"/>
    <s v="N"/>
    <n v="25271"/>
    <n v="2056"/>
    <n v="1817"/>
    <n v="0.82579999999999998"/>
    <x v="2931"/>
    <n v="0"/>
    <n v="238"/>
    <n v="238"/>
    <n v="2795"/>
    <n v="3033"/>
    <n v="2"/>
    <n v="8.933287292145925E-2"/>
    <n v="0.19741456036340116"/>
    <n v="0.30477644895993933"/>
    <n v="0.40847611775520026"/>
    <n v="183.68"/>
    <n v="405.91"/>
    <n v="626.66000000000008"/>
    <n v="839.88"/>
  </r>
  <r>
    <n v="2008"/>
    <x v="31"/>
    <n v="2005"/>
    <n v="15"/>
    <x v="14"/>
    <s v="US"/>
    <s v="PS"/>
    <n v="0"/>
    <x v="1"/>
    <s v="N"/>
    <n v="16715"/>
    <n v="2362"/>
    <n v="1243"/>
    <n v="0.98089999999999999"/>
    <x v="2932"/>
    <n v="4"/>
    <n v="1115"/>
    <n v="1119"/>
    <n v="8686"/>
    <n v="9805"/>
    <n v="3"/>
    <n v="2.053365496519181E-2"/>
    <n v="0.25607820732558878"/>
    <n v="0.14030766626462685"/>
    <n v="0.58308047144459263"/>
    <n v="48.519999999999996"/>
    <n v="605.1"/>
    <n v="331.54"/>
    <n v="1377.7900000000002"/>
  </r>
  <r>
    <n v="2008"/>
    <x v="30"/>
    <n v="2004"/>
    <n v="15"/>
    <x v="14"/>
    <s v="US"/>
    <s v="PS"/>
    <n v="0"/>
    <x v="2"/>
    <s v="N"/>
    <n v="1336"/>
    <n v="394"/>
    <n v="105"/>
    <n v="1"/>
    <x v="1472"/>
    <n v="4"/>
    <n v="283"/>
    <n v="288"/>
    <n v="808"/>
    <n v="1096"/>
    <n v="4"/>
    <n v="8.069632298830157E-3"/>
    <n v="1.5225721318547466E-4"/>
    <n v="0.14502499555916462"/>
    <n v="0.84675311492881977"/>
    <n v="3.18"/>
    <n v="0.06"/>
    <n v="57.150000000000006"/>
    <n v="333.68"/>
  </r>
  <r>
    <n v="2008"/>
    <x v="33"/>
    <n v="2007"/>
    <n v="16"/>
    <x v="15"/>
    <s v="US"/>
    <s v="PS"/>
    <n v="0"/>
    <x v="4"/>
    <s v="Y"/>
    <n v="3825"/>
    <n v="87"/>
    <n v="83"/>
    <n v="0.59089999999999998"/>
    <x v="2933"/>
    <n v="0"/>
    <n v="3"/>
    <n v="3"/>
    <n v="23"/>
    <n v="26"/>
    <n v="1"/>
    <n v="0.25126204681046355"/>
    <n v="0.25355667737494264"/>
    <n v="6.620009178522257E-2"/>
    <n v="0.4289811840293713"/>
    <n v="21.900000000000002"/>
    <n v="22.1"/>
    <n v="5.77"/>
    <n v="37.39"/>
  </r>
  <r>
    <n v="2008"/>
    <x v="32"/>
    <n v="2006"/>
    <n v="16"/>
    <x v="15"/>
    <s v="US"/>
    <s v="PS"/>
    <n v="0"/>
    <x v="0"/>
    <s v="N"/>
    <n v="2978"/>
    <n v="324"/>
    <n v="313"/>
    <n v="0.83689999999999998"/>
    <x v="1724"/>
    <n v="0"/>
    <n v="10"/>
    <n v="10"/>
    <n v="377"/>
    <n v="387"/>
    <n v="2"/>
    <n v="5.8455372283027593E-2"/>
    <n v="0.34589178356713429"/>
    <n v="0.28537074148296593"/>
    <n v="0.31028210266687223"/>
    <n v="18.96"/>
    <n v="112.19000000000001"/>
    <n v="92.56"/>
    <n v="100.64000000000001"/>
  </r>
  <r>
    <n v="2008"/>
    <x v="31"/>
    <n v="2005"/>
    <n v="16"/>
    <x v="15"/>
    <s v="US"/>
    <s v="PS"/>
    <n v="0"/>
    <x v="1"/>
    <s v="N"/>
    <n v="1452"/>
    <n v="262"/>
    <n v="253"/>
    <n v="0.9889"/>
    <x v="2930"/>
    <n v="0"/>
    <n v="9"/>
    <n v="9"/>
    <n v="798"/>
    <n v="807"/>
    <n v="3"/>
    <n v="0.55353404635938042"/>
    <n v="1.5605374338674689E-3"/>
    <n v="0.1108742815818521"/>
    <n v="0.33403113462490008"/>
    <n v="145.43"/>
    <n v="0.41000000000000003"/>
    <n v="29.13"/>
    <n v="87.759999999999991"/>
  </r>
  <r>
    <n v="2008"/>
    <x v="30"/>
    <n v="2004"/>
    <n v="16"/>
    <x v="15"/>
    <s v="US"/>
    <s v="PS"/>
    <n v="0"/>
    <x v="2"/>
    <s v="N"/>
    <n v="69"/>
    <n v="3"/>
    <n v="3"/>
    <n v="1"/>
    <x v="211"/>
    <n v="0"/>
    <n v="0"/>
    <n v="0"/>
    <n v="58"/>
    <n v="58"/>
    <n v="4"/>
    <n v="0"/>
    <n v="0"/>
    <n v="0"/>
    <n v="1"/>
    <n v="0"/>
    <n v="0"/>
    <n v="0"/>
    <n v="3.66"/>
  </r>
  <r>
    <n v="2008"/>
    <x v="33"/>
    <n v="2007"/>
    <n v="17"/>
    <x v="16"/>
    <s v="US"/>
    <s v="PS"/>
    <n v="0"/>
    <x v="4"/>
    <s v="Y"/>
    <n v="13495"/>
    <n v="379"/>
    <n v="373"/>
    <n v="0.57110000000000005"/>
    <x v="2934"/>
    <n v="0"/>
    <n v="6"/>
    <n v="6"/>
    <n v="45"/>
    <n v="51"/>
    <n v="1"/>
    <n v="0.17319788404347713"/>
    <n v="0.3123404479300998"/>
    <n v="0.12240440034739584"/>
    <n v="0.39205726767902727"/>
    <n v="65.81"/>
    <n v="118.68"/>
    <n v="46.51"/>
    <n v="148.96999999999997"/>
  </r>
  <r>
    <n v="2008"/>
    <x v="32"/>
    <n v="2006"/>
    <n v="17"/>
    <x v="16"/>
    <s v="US"/>
    <s v="PS"/>
    <n v="0"/>
    <x v="0"/>
    <s v="N"/>
    <n v="8521"/>
    <n v="636"/>
    <n v="607"/>
    <n v="0.81169999999999998"/>
    <x v="301"/>
    <n v="0"/>
    <n v="29"/>
    <n v="29"/>
    <n v="760"/>
    <n v="789"/>
    <n v="2"/>
    <n v="9.7183164972585723E-2"/>
    <n v="0.21299860179410235"/>
    <n v="0.32851554522174908"/>
    <n v="0.36130268801156262"/>
    <n v="61.86"/>
    <n v="135.57999999999998"/>
    <n v="209.10999999999999"/>
    <n v="229.98"/>
  </r>
  <r>
    <n v="2008"/>
    <x v="31"/>
    <n v="2005"/>
    <n v="17"/>
    <x v="16"/>
    <s v="US"/>
    <s v="PS"/>
    <n v="0"/>
    <x v="1"/>
    <s v="N"/>
    <n v="7511"/>
    <n v="722"/>
    <n v="607"/>
    <n v="0.97389999999999999"/>
    <x v="2935"/>
    <n v="1"/>
    <n v="113"/>
    <n v="114"/>
    <n v="3875"/>
    <n v="3989"/>
    <n v="3"/>
    <n v="0.14720531267293857"/>
    <n v="0.35150802434975092"/>
    <n v="0.19247371333702268"/>
    <n v="0.30881294964028777"/>
    <n v="106.4"/>
    <n v="254.07"/>
    <n v="139.12"/>
    <n v="223.21000000000004"/>
  </r>
  <r>
    <n v="2008"/>
    <x v="30"/>
    <n v="2004"/>
    <n v="17"/>
    <x v="16"/>
    <s v="US"/>
    <s v="PS"/>
    <n v="0"/>
    <x v="2"/>
    <s v="N"/>
    <n v="1279"/>
    <n v="106"/>
    <n v="65"/>
    <n v="1"/>
    <x v="1437"/>
    <n v="2"/>
    <n v="38"/>
    <n v="41"/>
    <n v="1044"/>
    <n v="1085"/>
    <n v="4"/>
    <n v="1.1291992095605534E-3"/>
    <n v="5.6459960478027658E-4"/>
    <n v="0.34609955773030959"/>
    <n v="0.65220664345534951"/>
    <n v="0.12000000000000001"/>
    <n v="0.06"/>
    <n v="36.78"/>
    <n v="69.31"/>
  </r>
  <r>
    <n v="2008"/>
    <x v="33"/>
    <n v="2007"/>
    <n v="18"/>
    <x v="17"/>
    <s v="US"/>
    <s v="WA"/>
    <n v="1"/>
    <x v="4"/>
    <s v="Y"/>
    <n v="175728"/>
    <n v="3353"/>
    <n v="2356"/>
    <n v="0.60050000000000003"/>
    <x v="2936"/>
    <n v="0"/>
    <n v="996"/>
    <n v="996"/>
    <n v="6663"/>
    <n v="7659"/>
    <n v="1"/>
    <n v="0.41602681273724285"/>
    <n v="6.2672387830500081E-2"/>
    <n v="7.9015872353241118E-2"/>
    <n v="0.44228492707901584"/>
    <n v="1395.1999999999998"/>
    <n v="210.18"/>
    <n v="264.99"/>
    <n v="1483.26"/>
  </r>
  <r>
    <n v="2008"/>
    <x v="32"/>
    <n v="2006"/>
    <n v="18"/>
    <x v="17"/>
    <s v="US"/>
    <s v="WA"/>
    <n v="1"/>
    <x v="0"/>
    <s v="N"/>
    <n v="85356"/>
    <n v="8413"/>
    <n v="6652"/>
    <n v="0.81200000000000006"/>
    <x v="2228"/>
    <n v="0"/>
    <n v="1761"/>
    <n v="1761"/>
    <n v="8454"/>
    <n v="10215"/>
    <n v="2"/>
    <n v="0.17219556024616176"/>
    <n v="0.13569796933199271"/>
    <n v="0.32990332755723217"/>
    <n v="0.36220314286461347"/>
    <n v="1448.85"/>
    <n v="1141.76"/>
    <n v="2775.8"/>
    <n v="3047.57"/>
  </r>
  <r>
    <n v="2008"/>
    <x v="31"/>
    <n v="2005"/>
    <n v="18"/>
    <x v="17"/>
    <s v="US"/>
    <s v="WA"/>
    <n v="1"/>
    <x v="1"/>
    <s v="N"/>
    <n v="34579"/>
    <n v="7189"/>
    <n v="3438"/>
    <n v="0.95899999999999996"/>
    <x v="2937"/>
    <n v="226"/>
    <n v="3524"/>
    <n v="3750"/>
    <n v="10549"/>
    <n v="14299"/>
    <n v="3"/>
    <n v="0.22802817978872114"/>
    <n v="0.14321758663615944"/>
    <n v="0.11956798408801662"/>
    <n v="0.50918624948710278"/>
    <n v="1639.42"/>
    <n v="1029.67"/>
    <n v="859.64"/>
    <n v="3660.82"/>
  </r>
  <r>
    <n v="2008"/>
    <x v="30"/>
    <n v="2004"/>
    <n v="18"/>
    <x v="17"/>
    <s v="US"/>
    <s v="WA"/>
    <n v="1"/>
    <x v="2"/>
    <s v="N"/>
    <n v="11723"/>
    <n v="3925"/>
    <n v="2446"/>
    <n v="1"/>
    <x v="218"/>
    <n v="21"/>
    <n v="1457"/>
    <n v="1478"/>
    <n v="6624"/>
    <n v="8102"/>
    <n v="4"/>
    <n v="0.4222595804837046"/>
    <n v="0.17523656694558007"/>
    <n v="2.5672767100956458E-2"/>
    <n v="0.37683108546975896"/>
    <n v="1657.77"/>
    <n v="687.97"/>
    <n v="100.79"/>
    <n v="1479.42"/>
  </r>
  <r>
    <n v="2008"/>
    <x v="33"/>
    <n v="2007"/>
    <n v="19"/>
    <x v="18"/>
    <s v="US"/>
    <s v="CR"/>
    <n v="0"/>
    <x v="4"/>
    <s v="Y"/>
    <n v="870098"/>
    <n v="27209"/>
    <n v="14487"/>
    <n v="0.61360000000000003"/>
    <x v="2938"/>
    <n v="0"/>
    <n v="12722"/>
    <n v="12722"/>
    <n v="35289"/>
    <n v="48011"/>
    <n v="1"/>
    <n v="0.15593571535938955"/>
    <n v="0.18477809862030362"/>
    <n v="4.8703380901086051E-2"/>
    <n v="0.61058280511922081"/>
    <n v="4242.95"/>
    <n v="5027.74"/>
    <n v="1325.2"/>
    <n v="16613.72"/>
  </r>
  <r>
    <n v="2008"/>
    <x v="32"/>
    <n v="2006"/>
    <n v="19"/>
    <x v="18"/>
    <s v="US"/>
    <s v="CR"/>
    <n v="0"/>
    <x v="0"/>
    <s v="N"/>
    <n v="644026"/>
    <n v="60126"/>
    <n v="21865"/>
    <n v="0.85619999999999996"/>
    <x v="2939"/>
    <n v="0"/>
    <n v="38260"/>
    <n v="38260"/>
    <n v="67487"/>
    <n v="105747"/>
    <n v="2"/>
    <n v="0.16482479472803346"/>
    <n v="5.5437110497181516E-2"/>
    <n v="6.7624283737257873E-2"/>
    <n v="0.71211381103752713"/>
    <n v="9910.3100000000013"/>
    <n v="3333.23"/>
    <n v="4066"/>
    <n v="42816.79"/>
  </r>
  <r>
    <n v="2008"/>
    <x v="31"/>
    <n v="2005"/>
    <n v="19"/>
    <x v="18"/>
    <s v="US"/>
    <s v="CR"/>
    <n v="0"/>
    <x v="1"/>
    <s v="N"/>
    <n v="132067"/>
    <n v="32730"/>
    <n v="16938"/>
    <n v="0.97419999999999995"/>
    <x v="2940"/>
    <n v="767"/>
    <n v="15023"/>
    <n v="15791"/>
    <n v="39789"/>
    <n v="55580"/>
    <n v="3"/>
    <n v="0.33270140181861846"/>
    <n v="0.12542857788828346"/>
    <n v="3.5405376173910812E-2"/>
    <n v="0.50646464411918735"/>
    <n v="10889.43"/>
    <n v="4105.32"/>
    <n v="1158.83"/>
    <n v="16576.760000000002"/>
  </r>
  <r>
    <n v="2008"/>
    <x v="30"/>
    <n v="2004"/>
    <n v="19"/>
    <x v="18"/>
    <s v="US"/>
    <s v="CR"/>
    <n v="0"/>
    <x v="2"/>
    <s v="N"/>
    <n v="21855"/>
    <n v="5655"/>
    <n v="4093"/>
    <n v="1"/>
    <x v="2941"/>
    <n v="33"/>
    <n v="1528"/>
    <n v="1561"/>
    <n v="11169"/>
    <n v="12730"/>
    <n v="4"/>
    <n v="0.57320592437509721"/>
    <n v="0.11066118742131247"/>
    <n v="2.2646093562122473E-2"/>
    <n v="0.29348679464146782"/>
    <n v="3241.64"/>
    <n v="625.82000000000005"/>
    <n v="128.07"/>
    <n v="1659.7500000000002"/>
  </r>
  <r>
    <n v="2008"/>
    <x v="33"/>
    <n v="2007"/>
    <n v="20"/>
    <x v="19"/>
    <s v="US"/>
    <s v="CR"/>
    <n v="1"/>
    <x v="4"/>
    <s v="Y"/>
    <n v="128732"/>
    <n v="2879"/>
    <n v="2173"/>
    <n v="0.68"/>
    <x v="2942"/>
    <n v="0"/>
    <n v="705"/>
    <n v="705"/>
    <n v="693"/>
    <n v="1398"/>
    <n v="1"/>
    <n v="0"/>
    <n v="5.3479817855319328E-2"/>
    <n v="8.9328697512703947E-2"/>
    <n v="0.85719148463197681"/>
    <n v="0"/>
    <n v="153.97"/>
    <n v="257.18"/>
    <n v="2467.88"/>
  </r>
  <r>
    <n v="2008"/>
    <x v="32"/>
    <n v="2006"/>
    <n v="20"/>
    <x v="19"/>
    <s v="US"/>
    <s v="CR"/>
    <n v="1"/>
    <x v="0"/>
    <s v="N"/>
    <n v="195813"/>
    <n v="81078"/>
    <n v="32276"/>
    <n v="0.94679999999999997"/>
    <x v="2943"/>
    <n v="0"/>
    <n v="48802"/>
    <n v="48802"/>
    <n v="28102"/>
    <n v="76904"/>
    <n v="2"/>
    <n v="0"/>
    <n v="3.8273810683760786E-3"/>
    <n v="0.11244411927437628"/>
    <n v="0.88372849965724765"/>
    <n v="0"/>
    <n v="310.32"/>
    <n v="9116.8499999999985"/>
    <n v="71651.77"/>
  </r>
  <r>
    <n v="2008"/>
    <x v="31"/>
    <n v="2005"/>
    <n v="20"/>
    <x v="19"/>
    <s v="US"/>
    <s v="CR"/>
    <n v="1"/>
    <x v="1"/>
    <s v="N"/>
    <n v="310"/>
    <n v="156"/>
    <n v="30"/>
    <n v="1"/>
    <x v="2094"/>
    <n v="7"/>
    <n v="119"/>
    <n v="126"/>
    <n v="90"/>
    <n v="216"/>
    <n v="3"/>
    <n v="0"/>
    <n v="2.5479329893623799E-3"/>
    <n v="0.10223581119816549"/>
    <n v="0.89521625581247222"/>
    <n v="0"/>
    <n v="0.4"/>
    <n v="16.05"/>
    <n v="140.54000000000002"/>
  </r>
  <r>
    <n v="2008"/>
    <x v="30"/>
    <n v="2004"/>
    <n v="20"/>
    <x v="19"/>
    <s v="US"/>
    <s v="CR"/>
    <n v="1"/>
    <x v="2"/>
    <s v="N"/>
    <n v="0"/>
    <n v="0"/>
    <n v="0"/>
    <n v="1"/>
    <x v="55"/>
    <n v="0"/>
    <n v="0"/>
    <n v="0"/>
    <n v="0"/>
    <n v="0"/>
    <n v="4"/>
    <e v="#DIV/0!"/>
    <e v="#DIV/0!"/>
    <e v="#DIV/0!"/>
    <e v="#DIV/0!"/>
    <n v="0"/>
    <n v="0"/>
    <n v="0"/>
    <n v="0"/>
  </r>
  <r>
    <n v="2008"/>
    <x v="33"/>
    <n v="2007"/>
    <n v="21"/>
    <x v="20"/>
    <s v="US"/>
    <s v="CR"/>
    <n v="1"/>
    <x v="4"/>
    <s v="Y"/>
    <n v="18861"/>
    <n v="178"/>
    <n v="155"/>
    <n v="0.6774"/>
    <x v="1472"/>
    <n v="0"/>
    <n v="23"/>
    <n v="23"/>
    <n v="332"/>
    <n v="355"/>
    <n v="1"/>
    <n v="0"/>
    <n v="0"/>
    <n v="0.15930095782221473"/>
    <n v="0.84069904217778524"/>
    <n v="0"/>
    <n v="0"/>
    <n v="28.439999999999998"/>
    <n v="150.09"/>
  </r>
  <r>
    <n v="2008"/>
    <x v="32"/>
    <n v="2006"/>
    <n v="21"/>
    <x v="20"/>
    <s v="US"/>
    <s v="CR"/>
    <n v="1"/>
    <x v="0"/>
    <s v="N"/>
    <n v="39776"/>
    <n v="7110"/>
    <n v="5722"/>
    <n v="0.90610000000000002"/>
    <x v="2944"/>
    <n v="0"/>
    <n v="1387"/>
    <n v="1387"/>
    <n v="11884"/>
    <n v="13271"/>
    <n v="2"/>
    <n v="0"/>
    <n v="0"/>
    <n v="0.3154633317581404"/>
    <n v="0.68453666824185955"/>
    <n v="0"/>
    <n v="0"/>
    <n v="2243.02"/>
    <n v="4867.2199999999993"/>
  </r>
  <r>
    <n v="2008"/>
    <x v="31"/>
    <n v="2005"/>
    <n v="21"/>
    <x v="20"/>
    <s v="US"/>
    <s v="CR"/>
    <n v="1"/>
    <x v="1"/>
    <s v="N"/>
    <n v="1223"/>
    <n v="177"/>
    <n v="127"/>
    <n v="1"/>
    <x v="1692"/>
    <n v="0"/>
    <n v="50"/>
    <n v="50"/>
    <n v="801"/>
    <n v="851"/>
    <n v="3"/>
    <n v="0"/>
    <n v="0"/>
    <n v="0.39872417297053181"/>
    <n v="0.60127582702946825"/>
    <n v="0"/>
    <n v="0"/>
    <n v="70.63"/>
    <n v="106.51"/>
  </r>
  <r>
    <n v="2008"/>
    <x v="30"/>
    <n v="2004"/>
    <n v="21"/>
    <x v="20"/>
    <s v="US"/>
    <s v="CR"/>
    <n v="1"/>
    <x v="2"/>
    <s v="N"/>
    <n v="0"/>
    <n v="0"/>
    <n v="0"/>
    <n v="1"/>
    <x v="55"/>
    <n v="0"/>
    <n v="0"/>
    <n v="0"/>
    <n v="0"/>
    <n v="0"/>
    <n v="4"/>
    <e v="#DIV/0!"/>
    <e v="#DIV/0!"/>
    <e v="#DIV/0!"/>
    <e v="#DIV/0!"/>
    <n v="0"/>
    <n v="0"/>
    <n v="0"/>
    <n v="0"/>
  </r>
  <r>
    <n v="2008"/>
    <x v="33"/>
    <n v="2007"/>
    <n v="22"/>
    <x v="21"/>
    <s v="US"/>
    <s v="CR"/>
    <n v="1"/>
    <x v="4"/>
    <s v="Y"/>
    <n v="215911"/>
    <n v="4190"/>
    <n v="3039"/>
    <n v="0.63529999999999998"/>
    <x v="413"/>
    <n v="0"/>
    <n v="1150"/>
    <n v="1150"/>
    <n v="9539"/>
    <n v="10689"/>
    <n v="1"/>
    <n v="0.24401430886237865"/>
    <n v="0.2977298164141457"/>
    <n v="7.769645452354304E-2"/>
    <n v="0.38055942019993272"/>
    <n v="1022.5200000000001"/>
    <n v="1247.6100000000001"/>
    <n v="325.58"/>
    <n v="1594.7"/>
  </r>
  <r>
    <n v="2008"/>
    <x v="32"/>
    <n v="2006"/>
    <n v="22"/>
    <x v="21"/>
    <s v="US"/>
    <s v="CR"/>
    <n v="1"/>
    <x v="0"/>
    <s v="N"/>
    <n v="148463"/>
    <n v="16245"/>
    <n v="11620"/>
    <n v="0.85119999999999996"/>
    <x v="2945"/>
    <n v="0"/>
    <n v="4625"/>
    <n v="4625"/>
    <n v="21422"/>
    <n v="26047"/>
    <n v="2"/>
    <n v="5.2945677311572001E-2"/>
    <n v="2.4399627462169129E-2"/>
    <n v="0.14525282034898646"/>
    <n v="0.77740187487727241"/>
    <n v="860.12"/>
    <n v="396.38"/>
    <n v="2359.6800000000003"/>
    <n v="12629.15"/>
  </r>
  <r>
    <n v="2008"/>
    <x v="31"/>
    <n v="2005"/>
    <n v="22"/>
    <x v="21"/>
    <s v="US"/>
    <s v="CR"/>
    <n v="1"/>
    <x v="1"/>
    <s v="N"/>
    <n v="17325"/>
    <n v="3332"/>
    <n v="2401"/>
    <n v="1"/>
    <x v="2946"/>
    <n v="58"/>
    <n v="872"/>
    <n v="930"/>
    <n v="10527"/>
    <n v="11457"/>
    <n v="3"/>
    <n v="4.7936860426732286E-2"/>
    <n v="0.13561203973231703"/>
    <n v="0.20717222338925068"/>
    <n v="0.60927887645170009"/>
    <n v="159.73999999999998"/>
    <n v="451.9"/>
    <n v="690.36"/>
    <n v="2030.3000000000002"/>
  </r>
  <r>
    <n v="2008"/>
    <x v="30"/>
    <n v="2004"/>
    <n v="22"/>
    <x v="21"/>
    <s v="US"/>
    <s v="CR"/>
    <n v="1"/>
    <x v="2"/>
    <s v="N"/>
    <n v="936"/>
    <n v="97"/>
    <n v="95"/>
    <n v="1"/>
    <x v="1876"/>
    <n v="0"/>
    <n v="1"/>
    <n v="2"/>
    <n v="744"/>
    <n v="746"/>
    <n v="4"/>
    <n v="5.5077805077805075E-2"/>
    <n v="4.0950040950040947E-4"/>
    <n v="0.81111793611793614"/>
    <n v="0.13339475839475837"/>
    <n v="5.38"/>
    <n v="0.04"/>
    <n v="79.23"/>
    <n v="13.03"/>
  </r>
  <r>
    <n v="2008"/>
    <x v="33"/>
    <n v="2007"/>
    <n v="23"/>
    <x v="22"/>
    <s v="US"/>
    <s v="CR"/>
    <n v="0"/>
    <x v="4"/>
    <s v="Y"/>
    <n v="36571"/>
    <n v="914"/>
    <n v="671"/>
    <n v="0.54769999999999996"/>
    <x v="2947"/>
    <n v="0"/>
    <n v="242"/>
    <n v="242"/>
    <n v="218"/>
    <n v="460"/>
    <n v="1"/>
    <n v="0.18940910134846944"/>
    <n v="0.23112088104377879"/>
    <n v="9.4688145936546467E-2"/>
    <n v="0.48478187167120534"/>
    <n v="173.19"/>
    <n v="211.33"/>
    <n v="86.58"/>
    <n v="443.27000000000004"/>
  </r>
  <r>
    <n v="2008"/>
    <x v="32"/>
    <n v="2006"/>
    <n v="23"/>
    <x v="22"/>
    <s v="US"/>
    <s v="CR"/>
    <n v="0"/>
    <x v="0"/>
    <s v="N"/>
    <n v="26242"/>
    <n v="916"/>
    <n v="747"/>
    <n v="0.75719999999999998"/>
    <x v="2948"/>
    <n v="0"/>
    <n v="168"/>
    <n v="168"/>
    <n v="504"/>
    <n v="672"/>
    <n v="2"/>
    <n v="0.18202556238334844"/>
    <n v="8.3094118032285863E-2"/>
    <n v="0.18938211506346936"/>
    <n v="0.54549820452089637"/>
    <n v="166.77"/>
    <n v="76.13"/>
    <n v="173.51"/>
    <n v="499.78000000000003"/>
  </r>
  <r>
    <n v="2008"/>
    <x v="31"/>
    <n v="2005"/>
    <n v="23"/>
    <x v="22"/>
    <s v="US"/>
    <s v="CR"/>
    <n v="0"/>
    <x v="1"/>
    <s v="N"/>
    <n v="7698"/>
    <n v="1582"/>
    <n v="633"/>
    <n v="0.96250000000000002"/>
    <x v="2949"/>
    <n v="146"/>
    <n v="802"/>
    <n v="949"/>
    <n v="2539"/>
    <n v="3488"/>
    <n v="3"/>
    <n v="0.17108812807601673"/>
    <n v="0.10377745907594721"/>
    <n v="7.6749578281663622E-2"/>
    <n v="0.64838483456637253"/>
    <n v="270.8"/>
    <n v="164.26"/>
    <n v="121.47999999999999"/>
    <n v="1026.27"/>
  </r>
  <r>
    <n v="2008"/>
    <x v="30"/>
    <n v="2004"/>
    <n v="23"/>
    <x v="22"/>
    <s v="US"/>
    <s v="CR"/>
    <n v="0"/>
    <x v="2"/>
    <s v="N"/>
    <n v="3060"/>
    <n v="1344"/>
    <n v="363"/>
    <n v="1"/>
    <x v="2323"/>
    <n v="0"/>
    <n v="980"/>
    <n v="981"/>
    <n v="1409"/>
    <n v="2390"/>
    <n v="4"/>
    <n v="0.24094709592954058"/>
    <n v="9.6628778862175666E-3"/>
    <n v="8.9264460842656494E-5"/>
    <n v="0.7493007617233991"/>
    <n v="323.91000000000003"/>
    <n v="12.99"/>
    <n v="0.12"/>
    <n v="1007.3000000000001"/>
  </r>
  <r>
    <n v="2008"/>
    <x v="32"/>
    <n v="2007"/>
    <n v="24"/>
    <x v="23"/>
    <s v="US"/>
    <s v="CR"/>
    <n v="2"/>
    <x v="0"/>
    <s v="Y"/>
    <n v="169897"/>
    <n v="5283"/>
    <n v="4835"/>
    <n v="0.65749999999999997"/>
    <x v="817"/>
    <n v="0"/>
    <n v="447"/>
    <n v="447"/>
    <n v="2484"/>
    <n v="2931"/>
    <n v="1"/>
    <n v="0.18256102939367158"/>
    <n v="0.41844860319016652"/>
    <n v="0.15387716704743989"/>
    <n v="0.24511320036872228"/>
    <n v="964.49"/>
    <n v="2210.71"/>
    <n v="812.95"/>
    <n v="1294.96"/>
  </r>
  <r>
    <n v="2008"/>
    <x v="31"/>
    <n v="2006"/>
    <n v="24"/>
    <x v="23"/>
    <s v="US"/>
    <s v="CR"/>
    <n v="2"/>
    <x v="1"/>
    <s v="N"/>
    <n v="62147"/>
    <n v="8338"/>
    <n v="4586"/>
    <n v="0.92749999999999999"/>
    <x v="2627"/>
    <n v="0"/>
    <n v="3752"/>
    <n v="3752"/>
    <n v="21084"/>
    <n v="24836"/>
    <n v="2"/>
    <n v="0.29129435241605017"/>
    <n v="0.16725089673218921"/>
    <n v="5.6636537744300317E-2"/>
    <n v="0.48481821310746043"/>
    <n v="2428.9899999999998"/>
    <n v="1394.64"/>
    <n v="472.27"/>
    <n v="4042.71"/>
  </r>
  <r>
    <n v="2008"/>
    <x v="30"/>
    <n v="2005"/>
    <n v="24"/>
    <x v="23"/>
    <s v="US"/>
    <s v="CR"/>
    <n v="2"/>
    <x v="2"/>
    <s v="N"/>
    <n v="9559"/>
    <n v="1912"/>
    <n v="173"/>
    <n v="1"/>
    <x v="2950"/>
    <n v="0"/>
    <n v="1738"/>
    <n v="1738"/>
    <n v="5735"/>
    <n v="7473"/>
    <n v="3"/>
    <n v="2.3249368564720155E-2"/>
    <n v="2.3934403940783659E-2"/>
    <n v="8.4662005637161346E-3"/>
    <n v="0.94435002693077996"/>
    <n v="44.46"/>
    <n v="45.769999999999996"/>
    <n v="16.190000000000001"/>
    <n v="1805.8899999999999"/>
  </r>
  <r>
    <n v="2008"/>
    <x v="29"/>
    <n v="2004"/>
    <n v="24"/>
    <x v="23"/>
    <s v="US"/>
    <s v="CR"/>
    <n v="2"/>
    <x v="3"/>
    <s v="N"/>
    <n v="581"/>
    <n v="248"/>
    <n v="0"/>
    <n v="1"/>
    <x v="55"/>
    <n v="0"/>
    <n v="248"/>
    <n v="248"/>
    <n v="274"/>
    <n v="522"/>
    <n v="4"/>
    <n v="2.4149728315556453E-4"/>
    <n v="1.2074864157778225E-4"/>
    <n v="8.0499094385188172E-5"/>
    <n v="0.99955725498088155"/>
    <n v="6.0000000000000005E-2"/>
    <n v="0.03"/>
    <n v="0.02"/>
    <n v="248.34"/>
  </r>
  <r>
    <n v="2008"/>
    <x v="32"/>
    <n v="2007"/>
    <n v="25"/>
    <x v="24"/>
    <s v="US"/>
    <s v="CR"/>
    <n v="2"/>
    <x v="0"/>
    <s v="Y"/>
    <n v="28515"/>
    <n v="1801"/>
    <n v="1489"/>
    <n v="0.6794"/>
    <x v="958"/>
    <n v="0"/>
    <n v="312"/>
    <n v="312"/>
    <n v="917"/>
    <n v="1229"/>
    <n v="1"/>
    <n v="7.4942140871022703E-2"/>
    <n v="0.16715599487176636"/>
    <n v="9.8124642716409791E-2"/>
    <n v="0.65977722154080098"/>
    <n v="135.03"/>
    <n v="301.17999999999995"/>
    <n v="176.8"/>
    <n v="1188.78"/>
  </r>
  <r>
    <n v="2008"/>
    <x v="31"/>
    <n v="2006"/>
    <n v="25"/>
    <x v="24"/>
    <s v="US"/>
    <s v="CR"/>
    <n v="2"/>
    <x v="1"/>
    <s v="N"/>
    <n v="8631"/>
    <n v="1799"/>
    <n v="840"/>
    <n v="0.93149999999999999"/>
    <x v="2281"/>
    <n v="0"/>
    <n v="959"/>
    <n v="959"/>
    <n v="2466"/>
    <n v="3425"/>
    <n v="2"/>
    <n v="5.6980278622115285E-2"/>
    <n v="5.6952494206949443E-2"/>
    <n v="6.8560822863239557E-2"/>
    <n v="0.81750640430769572"/>
    <n v="102.54"/>
    <n v="102.49000000000001"/>
    <n v="123.38"/>
    <n v="1471.1599999999999"/>
  </r>
  <r>
    <n v="2008"/>
    <x v="30"/>
    <n v="2005"/>
    <n v="25"/>
    <x v="24"/>
    <s v="US"/>
    <s v="CR"/>
    <n v="2"/>
    <x v="2"/>
    <s v="N"/>
    <n v="2818"/>
    <n v="1175"/>
    <n v="67"/>
    <n v="0.999"/>
    <x v="2329"/>
    <n v="0"/>
    <n v="1108"/>
    <n v="1108"/>
    <n v="1057"/>
    <n v="2165"/>
    <n v="3"/>
    <n v="1.3361343108404634E-2"/>
    <n v="1.5121876541529879E-2"/>
    <n v="1.6023405739168894E-2"/>
    <n v="0.95549337461089667"/>
    <n v="15.71"/>
    <n v="17.78"/>
    <n v="18.84"/>
    <n v="1123.45"/>
  </r>
  <r>
    <n v="2008"/>
    <x v="29"/>
    <n v="2004"/>
    <n v="25"/>
    <x v="24"/>
    <s v="US"/>
    <s v="CR"/>
    <n v="2"/>
    <x v="3"/>
    <s v="N"/>
    <n v="74"/>
    <n v="0"/>
    <n v="0"/>
    <n v="1"/>
    <x v="55"/>
    <n v="0"/>
    <n v="0"/>
    <n v="0"/>
    <n v="66"/>
    <n v="66"/>
    <n v="4"/>
    <n v="0"/>
    <n v="0"/>
    <n v="0"/>
    <n v="1"/>
    <n v="0"/>
    <n v="0"/>
    <n v="0"/>
    <n v="0.09"/>
  </r>
  <r>
    <n v="2008"/>
    <x v="33"/>
    <n v="2007"/>
    <n v="26"/>
    <x v="25"/>
    <s v="US"/>
    <s v="CR"/>
    <n v="0"/>
    <x v="4"/>
    <s v="Y"/>
    <n v="357633"/>
    <n v="9650"/>
    <n v="6132"/>
    <n v="0.54830000000000001"/>
    <x v="2951"/>
    <n v="0"/>
    <n v="3518"/>
    <n v="3518"/>
    <n v="1795"/>
    <n v="5313"/>
    <n v="1"/>
    <n v="0.1754983322436012"/>
    <n v="0.29336658829575918"/>
    <n v="5.5879942263195682E-2"/>
    <n v="0.47525513719744389"/>
    <n v="1693.6799999999998"/>
    <n v="2831.19"/>
    <n v="539.28"/>
    <n v="4586.54"/>
  </r>
  <r>
    <n v="2008"/>
    <x v="32"/>
    <n v="2006"/>
    <n v="26"/>
    <x v="25"/>
    <s v="US"/>
    <s v="CR"/>
    <n v="0"/>
    <x v="0"/>
    <s v="N"/>
    <n v="169063"/>
    <n v="5440"/>
    <n v="3946"/>
    <n v="0.76549999999999996"/>
    <x v="182"/>
    <n v="0"/>
    <n v="1494"/>
    <n v="1494"/>
    <n v="1069"/>
    <n v="2563"/>
    <n v="2"/>
    <n v="0.18002462918374476"/>
    <n v="0.21181465620232692"/>
    <n v="0.20255298031503299"/>
    <n v="0.40560773429889535"/>
    <n v="979.46"/>
    <n v="1152.42"/>
    <n v="1102.03"/>
    <n v="2206.79"/>
  </r>
  <r>
    <n v="2008"/>
    <x v="31"/>
    <n v="2005"/>
    <n v="26"/>
    <x v="25"/>
    <s v="US"/>
    <s v="CR"/>
    <n v="0"/>
    <x v="1"/>
    <s v="N"/>
    <n v="93578"/>
    <n v="18844"/>
    <n v="17310"/>
    <n v="0.94969999999999999"/>
    <x v="2952"/>
    <n v="16"/>
    <n v="1517"/>
    <n v="1534"/>
    <n v="23283"/>
    <n v="24817"/>
    <n v="3"/>
    <n v="0.41643030326507846"/>
    <n v="0.31574984199692541"/>
    <n v="0.15484513576059308"/>
    <n v="0.11297471897740305"/>
    <n v="7847.45"/>
    <n v="5950.17"/>
    <n v="2917.99"/>
    <n v="2128.96"/>
  </r>
  <r>
    <n v="2008"/>
    <x v="30"/>
    <n v="2004"/>
    <n v="26"/>
    <x v="25"/>
    <s v="US"/>
    <s v="CR"/>
    <n v="0"/>
    <x v="2"/>
    <s v="N"/>
    <n v="25222"/>
    <n v="2898"/>
    <n v="2749"/>
    <n v="1"/>
    <x v="2953"/>
    <n v="120"/>
    <n v="28"/>
    <n v="149"/>
    <n v="17048"/>
    <n v="17197"/>
    <n v="4"/>
    <n v="0.67243930962869936"/>
    <n v="0.27442362689867633"/>
    <n v="3.3117951654690157E-4"/>
    <n v="5.2805883956077326E-2"/>
    <n v="1949.2199999999998"/>
    <n v="795.48"/>
    <n v="0.96000000000000008"/>
    <n v="153.07000000000002"/>
  </r>
  <r>
    <n v="2008"/>
    <x v="33"/>
    <n v="2007"/>
    <n v="27"/>
    <x v="26"/>
    <s v="US"/>
    <s v="OR"/>
    <n v="0"/>
    <x v="4"/>
    <s v="Y"/>
    <n v="340240"/>
    <n v="3375"/>
    <n v="3149"/>
    <n v="0.55669999999999997"/>
    <x v="2954"/>
    <n v="0"/>
    <n v="226"/>
    <n v="226"/>
    <n v="2286"/>
    <n v="2512"/>
    <n v="1"/>
    <n v="0.49147335961776001"/>
    <n v="0.15520351670226221"/>
    <n v="0.16435369635858987"/>
    <n v="0.1889694273213878"/>
    <n v="1659.16"/>
    <n v="523.95000000000005"/>
    <n v="554.84"/>
    <n v="637.93999999999994"/>
  </r>
  <r>
    <n v="2008"/>
    <x v="32"/>
    <n v="2006"/>
    <n v="27"/>
    <x v="26"/>
    <s v="US"/>
    <s v="OR"/>
    <n v="0"/>
    <x v="0"/>
    <s v="N"/>
    <n v="119404"/>
    <n v="6976"/>
    <n v="5766"/>
    <n v="0.80049999999999999"/>
    <x v="2955"/>
    <n v="0"/>
    <n v="1209"/>
    <n v="1209"/>
    <n v="11295"/>
    <n v="12504"/>
    <n v="2"/>
    <n v="0.34370157580657412"/>
    <n v="0.35295745049891702"/>
    <n v="7.4016894802404212E-2"/>
    <n v="0.22932407889210463"/>
    <n v="2397.6999999999998"/>
    <n v="2462.27"/>
    <n v="516.35"/>
    <n v="1599.79"/>
  </r>
  <r>
    <n v="2008"/>
    <x v="31"/>
    <n v="2005"/>
    <n v="27"/>
    <x v="26"/>
    <s v="US"/>
    <s v="OR"/>
    <n v="0"/>
    <x v="1"/>
    <s v="N"/>
    <n v="46412"/>
    <n v="8894"/>
    <n v="6205"/>
    <n v="0.93830000000000002"/>
    <x v="2956"/>
    <n v="149"/>
    <n v="2538"/>
    <n v="2688"/>
    <n v="10667"/>
    <n v="13355"/>
    <n v="3"/>
    <n v="0.44274900134128881"/>
    <n v="0.2196003566276872"/>
    <n v="3.5992188369575115E-2"/>
    <n v="0.30165845366144878"/>
    <n v="3937.9999999999995"/>
    <n v="1953.22"/>
    <n v="320.13"/>
    <n v="2683.08"/>
  </r>
  <r>
    <n v="2008"/>
    <x v="30"/>
    <n v="2004"/>
    <n v="27"/>
    <x v="26"/>
    <s v="US"/>
    <s v="OR"/>
    <n v="0"/>
    <x v="2"/>
    <s v="N"/>
    <n v="6181"/>
    <n v="2138"/>
    <n v="1266"/>
    <n v="1"/>
    <x v="2957"/>
    <n v="14"/>
    <n v="857"/>
    <n v="872"/>
    <n v="3424"/>
    <n v="4296"/>
    <n v="4"/>
    <n v="0.40484819011189932"/>
    <n v="0.17678498781873533"/>
    <n v="9.6281090281642081E-3"/>
    <n v="0.40873871304120124"/>
    <n v="865.78"/>
    <n v="378.06"/>
    <n v="20.59"/>
    <n v="874.1"/>
  </r>
  <r>
    <n v="2008"/>
    <x v="33"/>
    <n v="2007"/>
    <n v="28"/>
    <x v="27"/>
    <s v="US"/>
    <s v="WA"/>
    <n v="0"/>
    <x v="4"/>
    <s v="Y"/>
    <n v="163698"/>
    <n v="3470"/>
    <n v="2208"/>
    <n v="0.61399999999999999"/>
    <x v="2958"/>
    <n v="0"/>
    <n v="1261"/>
    <n v="1261"/>
    <n v="8645"/>
    <n v="9906"/>
    <n v="1"/>
    <n v="0.37812794426532742"/>
    <n v="5.6411763519490128E-2"/>
    <n v="7.112048473952165E-2"/>
    <n v="0.49433980747566075"/>
    <n v="1312.38"/>
    <n v="195.79"/>
    <n v="246.84"/>
    <n v="1715.7200000000003"/>
  </r>
  <r>
    <n v="2008"/>
    <x v="32"/>
    <n v="2006"/>
    <n v="28"/>
    <x v="27"/>
    <s v="US"/>
    <s v="WA"/>
    <n v="0"/>
    <x v="0"/>
    <s v="N"/>
    <n v="74430"/>
    <n v="8035"/>
    <n v="6100"/>
    <n v="0.81369999999999998"/>
    <x v="2959"/>
    <n v="0"/>
    <n v="1934"/>
    <n v="1934"/>
    <n v="7878"/>
    <n v="9812"/>
    <n v="2"/>
    <n v="0.16299126365831199"/>
    <n v="0.13033078627075192"/>
    <n v="0.31884162580580933"/>
    <n v="0.38783632426512682"/>
    <n v="1309.7"/>
    <n v="1047.26"/>
    <n v="2562.02"/>
    <n v="3116.42"/>
  </r>
  <r>
    <n v="2008"/>
    <x v="31"/>
    <n v="2005"/>
    <n v="28"/>
    <x v="27"/>
    <s v="US"/>
    <s v="WA"/>
    <n v="0"/>
    <x v="1"/>
    <s v="N"/>
    <n v="32747"/>
    <n v="8314"/>
    <n v="3587"/>
    <n v="0.95389999999999997"/>
    <x v="2612"/>
    <n v="242"/>
    <n v="4484"/>
    <n v="4726"/>
    <n v="7461"/>
    <n v="12187"/>
    <n v="3"/>
    <n v="0.20608151993495338"/>
    <n v="0.12918148096472953"/>
    <n v="0.10793669503634815"/>
    <n v="0.55680030406396885"/>
    <n v="1713.3700000000001"/>
    <n v="1074.02"/>
    <n v="897.39"/>
    <n v="4629.26"/>
  </r>
  <r>
    <n v="2008"/>
    <x v="30"/>
    <n v="2004"/>
    <n v="28"/>
    <x v="27"/>
    <s v="US"/>
    <s v="WA"/>
    <n v="0"/>
    <x v="2"/>
    <s v="N"/>
    <n v="11495"/>
    <n v="4245"/>
    <n v="2452"/>
    <n v="1"/>
    <x v="2960"/>
    <n v="21"/>
    <n v="1771"/>
    <n v="1793"/>
    <n v="6099"/>
    <n v="7892"/>
    <n v="4"/>
    <n v="0.39133506836087001"/>
    <n v="0.16240328791643602"/>
    <n v="2.3790289341356855E-2"/>
    <n v="0.42247135438133709"/>
    <n v="1661.55"/>
    <n v="689.54"/>
    <n v="101.01"/>
    <n v="1793.7500000000002"/>
  </r>
  <r>
    <n v="2008"/>
    <x v="33"/>
    <n v="2007"/>
    <n v="29"/>
    <x v="28"/>
    <s v="US"/>
    <s v="CR"/>
    <n v="0"/>
    <x v="4"/>
    <s v="Y"/>
    <n v="51215"/>
    <n v="760"/>
    <n v="599"/>
    <n v="0.6018"/>
    <x v="2961"/>
    <n v="0"/>
    <n v="160"/>
    <n v="160"/>
    <n v="1323"/>
    <n v="1483"/>
    <n v="1"/>
    <n v="0.33360068371573198"/>
    <n v="8.0546972585628804E-2"/>
    <n v="0.10154493458681216"/>
    <n v="0.48430740911182679"/>
    <n v="253.72000000000003"/>
    <n v="61.26"/>
    <n v="77.23"/>
    <n v="368.34"/>
  </r>
  <r>
    <n v="2008"/>
    <x v="32"/>
    <n v="2006"/>
    <n v="29"/>
    <x v="28"/>
    <s v="US"/>
    <s v="CR"/>
    <n v="0"/>
    <x v="0"/>
    <s v="N"/>
    <n v="22202"/>
    <n v="1752"/>
    <n v="1332"/>
    <n v="0.81859999999999999"/>
    <x v="1217"/>
    <n v="0"/>
    <n v="420"/>
    <n v="420"/>
    <n v="1761"/>
    <n v="2181"/>
    <n v="2"/>
    <n v="0.10538476019875523"/>
    <n v="5.0344855126618029E-2"/>
    <n v="0.23587634276717001"/>
    <n v="0.60839404190745672"/>
    <n v="184.73000000000002"/>
    <n v="88.25"/>
    <n v="413.46999999999997"/>
    <n v="1066.4599999999998"/>
  </r>
  <r>
    <n v="2008"/>
    <x v="31"/>
    <n v="2005"/>
    <n v="29"/>
    <x v="28"/>
    <s v="US"/>
    <s v="CR"/>
    <n v="0"/>
    <x v="1"/>
    <s v="N"/>
    <n v="8979"/>
    <n v="2538"/>
    <n v="1162"/>
    <n v="0.96499999999999997"/>
    <x v="1946"/>
    <n v="1"/>
    <n v="1375"/>
    <n v="1376"/>
    <n v="1798"/>
    <n v="3174"/>
    <n v="3"/>
    <n v="0.10493705588555043"/>
    <n v="5.4928390237753852E-2"/>
    <n v="0.18045029857095587"/>
    <n v="0.6596842553057396"/>
    <n v="266.41000000000003"/>
    <n v="139.44999999999999"/>
    <n v="458.12"/>
    <n v="1674.7799999999997"/>
  </r>
  <r>
    <n v="2008"/>
    <x v="30"/>
    <n v="2004"/>
    <n v="29"/>
    <x v="28"/>
    <s v="US"/>
    <s v="CR"/>
    <n v="0"/>
    <x v="2"/>
    <s v="N"/>
    <n v="2385"/>
    <n v="832"/>
    <n v="466"/>
    <n v="1"/>
    <x v="2962"/>
    <n v="1"/>
    <n v="364"/>
    <n v="366"/>
    <n v="931"/>
    <n v="1297"/>
    <n v="4"/>
    <n v="0.26713332052636635"/>
    <n v="0.13264816059936607"/>
    <n v="8.6843242724041883E-2"/>
    <n v="0.51337527615022571"/>
    <n v="222.49"/>
    <n v="110.48"/>
    <n v="72.33"/>
    <n v="427.58"/>
  </r>
  <r>
    <n v="2008"/>
    <x v="33"/>
    <n v="2007"/>
    <n v="30"/>
    <x v="29"/>
    <s v="US"/>
    <s v="CR"/>
    <n v="1"/>
    <x v="4"/>
    <s v="Y"/>
    <n v="210161"/>
    <n v="3873"/>
    <n v="3500"/>
    <n v="0.56420000000000003"/>
    <x v="2963"/>
    <n v="0"/>
    <n v="372"/>
    <n v="372"/>
    <n v="2812"/>
    <n v="3184"/>
    <n v="1"/>
    <n v="0.26459994887855559"/>
    <n v="0.31354227717634059"/>
    <n v="8.3000054219713792E-2"/>
    <n v="0.33885771972539008"/>
    <n v="1024.83"/>
    <n v="1214.3899999999999"/>
    <n v="321.47000000000003"/>
    <n v="1312.44"/>
  </r>
  <r>
    <n v="2008"/>
    <x v="32"/>
    <n v="2006"/>
    <n v="30"/>
    <x v="29"/>
    <s v="US"/>
    <s v="CR"/>
    <n v="1"/>
    <x v="0"/>
    <s v="N"/>
    <n v="224478"/>
    <n v="13127"/>
    <n v="8631"/>
    <n v="0.78939999999999999"/>
    <x v="2964"/>
    <n v="0"/>
    <n v="4496"/>
    <n v="4496"/>
    <n v="11817"/>
    <n v="16313"/>
    <n v="2"/>
    <n v="0.26312598215870386"/>
    <n v="8.849883112164332E-2"/>
    <n v="0.18489606542367173"/>
    <n v="0.46347912129598096"/>
    <n v="3454.31"/>
    <n v="1161.81"/>
    <n v="2427.31"/>
    <n v="6084.54"/>
  </r>
  <r>
    <n v="2008"/>
    <x v="31"/>
    <n v="2005"/>
    <n v="30"/>
    <x v="29"/>
    <s v="US"/>
    <s v="CR"/>
    <n v="1"/>
    <x v="1"/>
    <s v="N"/>
    <n v="94316"/>
    <n v="20006"/>
    <n v="12579"/>
    <n v="0.95420000000000005"/>
    <x v="2965"/>
    <n v="408"/>
    <n v="7018"/>
    <n v="7427"/>
    <n v="26681"/>
    <n v="34108"/>
    <n v="3"/>
    <n v="0.38812270954249822"/>
    <n v="0.14654029705721819"/>
    <n v="6.5491839823421091E-2"/>
    <n v="0.3998451535768624"/>
    <n v="7765.1399999999994"/>
    <n v="2931.82"/>
    <n v="1310.29"/>
    <n v="7999.670000000001"/>
  </r>
  <r>
    <n v="2008"/>
    <x v="30"/>
    <n v="2004"/>
    <n v="30"/>
    <x v="29"/>
    <s v="US"/>
    <s v="CR"/>
    <n v="1"/>
    <x v="2"/>
    <s v="N"/>
    <n v="22834"/>
    <n v="5493"/>
    <n v="4352"/>
    <n v="1"/>
    <x v="1083"/>
    <n v="34"/>
    <n v="1106"/>
    <n v="1141"/>
    <n v="15056"/>
    <n v="16197"/>
    <n v="4"/>
    <n v="0.61648548482222809"/>
    <n v="0.11902118116485483"/>
    <n v="3.8082773283626636E-2"/>
    <n v="0.22641056072929022"/>
    <n v="3386.7000000000003"/>
    <n v="653.85"/>
    <n v="209.21"/>
    <n v="1243.8"/>
  </r>
  <r>
    <n v="2009"/>
    <x v="33"/>
    <n v="2008"/>
    <n v="1"/>
    <x v="0"/>
    <s v="US"/>
    <s v="AK"/>
    <n v="3"/>
    <x v="0"/>
    <s v="Y"/>
    <n v="54448"/>
    <n v="713"/>
    <n v="713"/>
    <n v="0.59589999999999999"/>
    <x v="2275"/>
    <n v="0"/>
    <n v="0"/>
    <n v="0"/>
    <n v="1278"/>
    <n v="1278"/>
    <n v="1"/>
    <n v="0.56078931509537089"/>
    <n v="0.41402603954984379"/>
    <n v="0"/>
    <n v="2.5184645354785363E-2"/>
    <n v="400.14"/>
    <n v="295.42"/>
    <n v="0"/>
    <n v="17.97"/>
  </r>
  <r>
    <n v="2009"/>
    <x v="32"/>
    <n v="2007"/>
    <n v="1"/>
    <x v="0"/>
    <s v="US"/>
    <s v="AK"/>
    <n v="3"/>
    <x v="1"/>
    <s v="N"/>
    <n v="37635"/>
    <n v="2988"/>
    <n v="2988"/>
    <n v="0.83530000000000004"/>
    <x v="2966"/>
    <n v="0"/>
    <n v="0"/>
    <n v="0"/>
    <n v="6927"/>
    <n v="6927"/>
    <n v="2"/>
    <n v="0.94873510908847536"/>
    <n v="4.2668317494311339E-2"/>
    <n v="0"/>
    <n v="8.5965734172132255E-3"/>
    <n v="2835.2"/>
    <n v="127.51"/>
    <n v="0"/>
    <n v="25.69"/>
  </r>
  <r>
    <n v="2009"/>
    <x v="31"/>
    <n v="2006"/>
    <n v="1"/>
    <x v="0"/>
    <s v="US"/>
    <s v="AK"/>
    <n v="3"/>
    <x v="2"/>
    <s v="N"/>
    <n v="13342"/>
    <n v="3321"/>
    <n v="3054"/>
    <n v="0.98219999999999996"/>
    <x v="2967"/>
    <n v="267"/>
    <n v="0"/>
    <n v="267"/>
    <n v="5996"/>
    <n v="6263"/>
    <n v="3"/>
    <n v="0.97423807201055046"/>
    <n v="2.2398665534538925E-2"/>
    <n v="0"/>
    <n v="3.363262454910605E-3"/>
    <n v="3235.62"/>
    <n v="74.389999999999986"/>
    <n v="0"/>
    <n v="11.170000000000002"/>
  </r>
  <r>
    <n v="2009"/>
    <x v="30"/>
    <n v="2005"/>
    <n v="1"/>
    <x v="0"/>
    <s v="US"/>
    <s v="AK"/>
    <n v="3"/>
    <x v="3"/>
    <s v="N"/>
    <n v="1381"/>
    <n v="411"/>
    <n v="391"/>
    <n v="1"/>
    <x v="1538"/>
    <n v="19"/>
    <n v="0"/>
    <n v="19"/>
    <n v="831"/>
    <n v="850"/>
    <n v="4"/>
    <n v="0.99645053849707055"/>
    <n v="1.6531738506795032E-3"/>
    <n v="0"/>
    <n v="1.8962876522500183E-3"/>
    <n v="409.87"/>
    <n v="0.68"/>
    <n v="0"/>
    <n v="0.78"/>
  </r>
  <r>
    <n v="2009"/>
    <x v="33"/>
    <n v="2008"/>
    <n v="2"/>
    <x v="1"/>
    <s v="CA"/>
    <s v="BC"/>
    <n v="3"/>
    <x v="0"/>
    <s v="Y"/>
    <n v="691953"/>
    <n v="154485"/>
    <n v="154485"/>
    <n v="0.58779999999999999"/>
    <x v="2968"/>
    <n v="0"/>
    <n v="0"/>
    <n v="0"/>
    <n v="13398"/>
    <n v="13398"/>
    <n v="1"/>
    <n v="6.6833051171002814E-2"/>
    <n v="0.91402955901244887"/>
    <n v="5.7360708322604179E-3"/>
    <n v="1.340131898428811E-2"/>
    <n v="10324.74"/>
    <n v="141204.35"/>
    <n v="886.14"/>
    <n v="2070.31"/>
  </r>
  <r>
    <n v="2009"/>
    <x v="32"/>
    <n v="2007"/>
    <n v="2"/>
    <x v="1"/>
    <s v="CA"/>
    <s v="BC"/>
    <n v="3"/>
    <x v="1"/>
    <s v="N"/>
    <n v="289674"/>
    <n v="27495"/>
    <n v="27495"/>
    <n v="0.80769999999999997"/>
    <x v="2969"/>
    <n v="0"/>
    <n v="0"/>
    <n v="0"/>
    <n v="25365"/>
    <n v="25365"/>
    <n v="2"/>
    <n v="0.60167418130344785"/>
    <n v="0.29610845226608395"/>
    <n v="1.2962248360897507E-2"/>
    <n v="8.9255118069570621E-2"/>
    <n v="16543.169999999998"/>
    <n v="8141.57"/>
    <n v="356.4"/>
    <n v="2454.09"/>
  </r>
  <r>
    <n v="2009"/>
    <x v="31"/>
    <n v="2006"/>
    <n v="2"/>
    <x v="1"/>
    <s v="CA"/>
    <s v="BC"/>
    <n v="3"/>
    <x v="2"/>
    <s v="N"/>
    <n v="156416"/>
    <n v="17139"/>
    <n v="16207"/>
    <n v="0.96899999999999997"/>
    <x v="2970"/>
    <n v="932"/>
    <n v="0"/>
    <n v="932"/>
    <n v="74231"/>
    <n v="75163"/>
    <n v="3"/>
    <n v="0.43164092127956016"/>
    <n v="0.52539609933464182"/>
    <n v="9.5048670800553566E-3"/>
    <n v="3.3458112305742714E-2"/>
    <n v="7398.17"/>
    <n v="9005.1"/>
    <n v="162.91"/>
    <n v="573.46"/>
  </r>
  <r>
    <n v="2009"/>
    <x v="30"/>
    <n v="2005"/>
    <n v="2"/>
    <x v="1"/>
    <s v="CA"/>
    <s v="BC"/>
    <n v="3"/>
    <x v="3"/>
    <s v="N"/>
    <n v="32444"/>
    <n v="7164"/>
    <n v="6910"/>
    <n v="1"/>
    <x v="2166"/>
    <n v="254"/>
    <n v="0"/>
    <n v="254"/>
    <n v="22034"/>
    <n v="22288"/>
    <n v="4"/>
    <n v="0.34353396356246474"/>
    <n v="0.61030847543264866"/>
    <n v="9.6306976393624734E-5"/>
    <n v="4.6061254028492898E-2"/>
    <n v="2461.2799999999997"/>
    <n v="4372.6100000000006"/>
    <n v="0.69"/>
    <n v="330.01"/>
  </r>
  <r>
    <n v="2009"/>
    <x v="34"/>
    <n v="2008"/>
    <n v="3"/>
    <x v="2"/>
    <s v="CA"/>
    <s v="FR"/>
    <n v="0"/>
    <x v="4"/>
    <s v="Y"/>
    <n v="592285"/>
    <n v="7043"/>
    <n v="6938"/>
    <n v="0.57669999999999999"/>
    <x v="2617"/>
    <n v="0"/>
    <n v="104"/>
    <n v="104"/>
    <n v="9127"/>
    <n v="9231"/>
    <n v="1"/>
    <n v="0.41420411547641189"/>
    <n v="0.24139982422687511"/>
    <n v="8.1386648341584836E-2"/>
    <n v="0.26300941195512811"/>
    <n v="2917.31"/>
    <n v="1700.22"/>
    <n v="573.22"/>
    <n v="1852.4199999999998"/>
  </r>
  <r>
    <n v="2009"/>
    <x v="33"/>
    <n v="2007"/>
    <n v="3"/>
    <x v="2"/>
    <s v="CA"/>
    <s v="FR"/>
    <n v="0"/>
    <x v="0"/>
    <s v="N"/>
    <n v="387801"/>
    <n v="6581"/>
    <n v="6436"/>
    <n v="0.80740000000000001"/>
    <x v="2971"/>
    <n v="0"/>
    <n v="144"/>
    <n v="144"/>
    <n v="38189"/>
    <n v="38333"/>
    <n v="2"/>
    <n v="0.48397610737398405"/>
    <n v="9.7735792290358309E-2"/>
    <n v="2.7320619166067727E-3"/>
    <n v="0.41555603841905087"/>
    <n v="3185.1000000000004"/>
    <n v="643.21"/>
    <n v="17.98"/>
    <n v="2734.82"/>
  </r>
  <r>
    <n v="2009"/>
    <x v="32"/>
    <n v="2006"/>
    <n v="3"/>
    <x v="2"/>
    <s v="CA"/>
    <s v="FR"/>
    <n v="0"/>
    <x v="1"/>
    <s v="N"/>
    <n v="189816"/>
    <n v="26153"/>
    <n v="19743"/>
    <n v="0.96860000000000002"/>
    <x v="2972"/>
    <n v="3416"/>
    <n v="2993"/>
    <n v="6409"/>
    <n v="84211"/>
    <n v="90620"/>
    <n v="3"/>
    <n v="0.5058712556430851"/>
    <n v="0.1566409940624057"/>
    <n v="8.7721847280441106E-2"/>
    <n v="0.24976590301406798"/>
    <n v="13230.4"/>
    <n v="4096.74"/>
    <n v="2294.25"/>
    <n v="6532.3"/>
  </r>
  <r>
    <n v="2009"/>
    <x v="31"/>
    <n v="2005"/>
    <n v="3"/>
    <x v="2"/>
    <s v="CA"/>
    <s v="FR"/>
    <n v="0"/>
    <x v="2"/>
    <s v="N"/>
    <n v="38071"/>
    <n v="7315"/>
    <n v="6451"/>
    <n v="1"/>
    <x v="2973"/>
    <n v="233"/>
    <n v="630"/>
    <n v="863"/>
    <n v="26948"/>
    <n v="27811"/>
    <n v="4"/>
    <n v="0.35078562660112256"/>
    <n v="0.36149486410450593"/>
    <n v="5.5428574553189391E-2"/>
    <n v="0.23229093474118204"/>
    <n v="2566.06"/>
    <n v="2644.4"/>
    <n v="405.47"/>
    <n v="1699.2500000000002"/>
  </r>
  <r>
    <n v="2009"/>
    <x v="34"/>
    <n v="2008"/>
    <n v="4"/>
    <x v="3"/>
    <s v="CA"/>
    <s v="FR"/>
    <n v="0"/>
    <x v="4"/>
    <s v="Y"/>
    <n v="1650952"/>
    <n v="75390"/>
    <n v="53643"/>
    <n v="0.63619999999999999"/>
    <x v="2974"/>
    <n v="0"/>
    <n v="21746"/>
    <n v="21746"/>
    <n v="107362"/>
    <n v="129108"/>
    <n v="1"/>
    <n v="0.10786306234416082"/>
    <n v="0.1613449330695679"/>
    <n v="2.1193730433470021E-2"/>
    <n v="0.7095982741528013"/>
    <n v="8131.82"/>
    <n v="12163.83"/>
    <n v="1597.8000000000002"/>
    <n v="53496.770000000004"/>
  </r>
  <r>
    <n v="2009"/>
    <x v="33"/>
    <n v="2007"/>
    <n v="4"/>
    <x v="3"/>
    <s v="CA"/>
    <s v="FR"/>
    <n v="0"/>
    <x v="0"/>
    <s v="N"/>
    <n v="68783"/>
    <n v="10627"/>
    <n v="9705"/>
    <n v="0.82589999999999997"/>
    <x v="1264"/>
    <n v="0"/>
    <n v="921"/>
    <n v="921"/>
    <n v="6048"/>
    <n v="6969"/>
    <n v="2"/>
    <n v="3.7995539789033903E-2"/>
    <n v="1.5724596087435191E-2"/>
    <n v="0.46939391943391073"/>
    <n v="0.4768859446896202"/>
    <n v="403.78999999999996"/>
    <n v="167.11"/>
    <n v="4988.3899999999994"/>
    <n v="5068.01"/>
  </r>
  <r>
    <n v="2009"/>
    <x v="32"/>
    <n v="2006"/>
    <n v="4"/>
    <x v="3"/>
    <s v="CA"/>
    <s v="FR"/>
    <n v="0"/>
    <x v="1"/>
    <s v="N"/>
    <n v="135466"/>
    <n v="28856"/>
    <n v="28061"/>
    <n v="0.98409999999999997"/>
    <x v="2975"/>
    <n v="259"/>
    <n v="535"/>
    <n v="795"/>
    <n v="66763"/>
    <n v="67558"/>
    <n v="3"/>
    <n v="1.3734661436592984E-2"/>
    <n v="1.9416284686231969E-2"/>
    <n v="0.4609846275617121"/>
    <n v="0.50586442631546302"/>
    <n v="396.33000000000004"/>
    <n v="560.28"/>
    <n v="13302.259999999998"/>
    <n v="14597.32"/>
  </r>
  <r>
    <n v="2009"/>
    <x v="31"/>
    <n v="2005"/>
    <n v="4"/>
    <x v="3"/>
    <s v="CA"/>
    <s v="FR"/>
    <n v="0"/>
    <x v="2"/>
    <s v="N"/>
    <n v="1658"/>
    <n v="21"/>
    <n v="15"/>
    <n v="1"/>
    <x v="410"/>
    <n v="1"/>
    <n v="3"/>
    <n v="5"/>
    <n v="1470"/>
    <n v="1475"/>
    <n v="4"/>
    <n v="7.1191267204556248E-3"/>
    <n v="0.10109159943046987"/>
    <n v="0.21879449454200287"/>
    <n v="0.67299477930707174"/>
    <n v="0.15"/>
    <n v="2.13"/>
    <n v="4.6099999999999994"/>
    <n v="14.18"/>
  </r>
  <r>
    <n v="2009"/>
    <x v="34"/>
    <n v="2008"/>
    <n v="5"/>
    <x v="4"/>
    <s v="CA"/>
    <s v="WC"/>
    <n v="1"/>
    <x v="4"/>
    <s v="Y"/>
    <n v="833621"/>
    <n v="12955"/>
    <n v="12529"/>
    <n v="0.57179999999999997"/>
    <x v="2976"/>
    <n v="0"/>
    <n v="426"/>
    <n v="426"/>
    <n v="4889"/>
    <n v="5315"/>
    <n v="1"/>
    <n v="0.33626703758650983"/>
    <n v="0.35157211246775427"/>
    <n v="0"/>
    <n v="0.31216084994573601"/>
    <n v="4356.3999999999996"/>
    <n v="4554.68"/>
    <n v="0"/>
    <n v="4044.1"/>
  </r>
  <r>
    <n v="2009"/>
    <x v="33"/>
    <n v="2007"/>
    <n v="5"/>
    <x v="4"/>
    <s v="CA"/>
    <s v="WC"/>
    <n v="1"/>
    <x v="0"/>
    <s v="N"/>
    <n v="116701"/>
    <n v="5755"/>
    <n v="5147"/>
    <n v="0.80840000000000001"/>
    <x v="2977"/>
    <n v="0"/>
    <n v="607"/>
    <n v="607"/>
    <n v="9588"/>
    <n v="10195"/>
    <n v="2"/>
    <n v="0.58302506085811256"/>
    <n v="0.24919246801582576"/>
    <n v="0"/>
    <n v="0.16778247112606193"/>
    <n v="3355.42"/>
    <n v="1434.1499999999999"/>
    <n v="0"/>
    <n v="965.62000000000012"/>
  </r>
  <r>
    <n v="2009"/>
    <x v="32"/>
    <n v="2006"/>
    <n v="5"/>
    <x v="4"/>
    <s v="CA"/>
    <s v="WC"/>
    <n v="1"/>
    <x v="1"/>
    <s v="N"/>
    <n v="90015"/>
    <n v="22153"/>
    <n v="13818"/>
    <n v="0.98660000000000003"/>
    <x v="2978"/>
    <n v="1926"/>
    <n v="6408"/>
    <n v="8334"/>
    <n v="42042"/>
    <n v="50376"/>
    <n v="3"/>
    <n v="0.55591702421067601"/>
    <n v="0.12392426461792631"/>
    <n v="0"/>
    <n v="0.32015871117139766"/>
    <n v="12315.480000000001"/>
    <n v="2745.35"/>
    <n v="0"/>
    <n v="7092.62"/>
  </r>
  <r>
    <n v="2009"/>
    <x v="31"/>
    <n v="2005"/>
    <n v="5"/>
    <x v="4"/>
    <s v="CA"/>
    <s v="WC"/>
    <n v="1"/>
    <x v="2"/>
    <s v="N"/>
    <n v="10065"/>
    <n v="4148"/>
    <n v="2352"/>
    <n v="1"/>
    <x v="2979"/>
    <n v="405"/>
    <n v="1390"/>
    <n v="1795"/>
    <n v="4910"/>
    <n v="6705"/>
    <n v="4"/>
    <n v="0.50882153713386213"/>
    <n v="0.10620556989853844"/>
    <n v="0"/>
    <n v="0.38497289296759923"/>
    <n v="2110.7800000000002"/>
    <n v="440.58"/>
    <n v="0"/>
    <n v="1597.01"/>
  </r>
  <r>
    <n v="2009"/>
    <x v="34"/>
    <n v="2008"/>
    <n v="6"/>
    <x v="5"/>
    <s v="CA"/>
    <s v="WC"/>
    <n v="0"/>
    <x v="4"/>
    <s v="Y"/>
    <n v="105135"/>
    <n v="1631"/>
    <n v="1580"/>
    <n v="0.57179999999999997"/>
    <x v="2980"/>
    <n v="0"/>
    <n v="51"/>
    <n v="51"/>
    <n v="618"/>
    <n v="669"/>
    <n v="1"/>
    <n v="0.33667297828924392"/>
    <n v="0.35200470614188284"/>
    <n v="0"/>
    <n v="0.31132231556887324"/>
    <n v="549.42000000000007"/>
    <n v="574.44000000000005"/>
    <n v="0"/>
    <n v="508.04999999999995"/>
  </r>
  <r>
    <n v="2009"/>
    <x v="33"/>
    <n v="2007"/>
    <n v="6"/>
    <x v="5"/>
    <s v="CA"/>
    <s v="WC"/>
    <n v="0"/>
    <x v="0"/>
    <s v="N"/>
    <n v="18193"/>
    <n v="875"/>
    <n v="802"/>
    <n v="0.80840000000000001"/>
    <x v="1898"/>
    <n v="0"/>
    <n v="72"/>
    <n v="72"/>
    <n v="1516"/>
    <n v="1588"/>
    <n v="2"/>
    <n v="0.59771480804387567"/>
    <n v="0.25546160877513713"/>
    <n v="0"/>
    <n v="0.1468235831809872"/>
    <n v="523.12"/>
    <n v="223.58"/>
    <n v="0"/>
    <n v="128.5"/>
  </r>
  <r>
    <n v="2009"/>
    <x v="32"/>
    <n v="2006"/>
    <n v="6"/>
    <x v="5"/>
    <s v="CA"/>
    <s v="WC"/>
    <n v="0"/>
    <x v="1"/>
    <s v="N"/>
    <n v="10522"/>
    <n v="2431"/>
    <n v="1615"/>
    <n v="0.98660000000000003"/>
    <x v="2981"/>
    <n v="225"/>
    <n v="590"/>
    <n v="816"/>
    <n v="5072"/>
    <n v="5888"/>
    <n v="3"/>
    <n v="0.59208410280877388"/>
    <n v="0.13198645997425257"/>
    <n v="0"/>
    <n v="0.27592943721697355"/>
    <n v="1439.54"/>
    <n v="320.90000000000003"/>
    <n v="0"/>
    <n v="670.87"/>
  </r>
  <r>
    <n v="2009"/>
    <x v="31"/>
    <n v="2005"/>
    <n v="6"/>
    <x v="5"/>
    <s v="CA"/>
    <s v="WC"/>
    <n v="0"/>
    <x v="2"/>
    <s v="N"/>
    <n v="1560"/>
    <n v="595"/>
    <n v="364"/>
    <n v="1"/>
    <x v="178"/>
    <n v="62"/>
    <n v="167"/>
    <n v="230"/>
    <n v="809"/>
    <n v="1039"/>
    <n v="4"/>
    <n v="0.54985549132947975"/>
    <n v="0.11474996639333244"/>
    <n v="0"/>
    <n v="0.33539454227718779"/>
    <n v="327.22999999999996"/>
    <n v="68.290000000000006"/>
    <n v="0"/>
    <n v="199.6"/>
  </r>
  <r>
    <n v="2009"/>
    <x v="34"/>
    <n v="2008"/>
    <n v="7"/>
    <x v="6"/>
    <s v="CA"/>
    <s v="GS"/>
    <n v="0"/>
    <x v="4"/>
    <s v="Y"/>
    <n v="173049"/>
    <n v="6440"/>
    <n v="6440"/>
    <n v="0.51970000000000005"/>
    <x v="2982"/>
    <n v="0"/>
    <n v="0"/>
    <n v="0"/>
    <n v="42"/>
    <n v="42"/>
    <n v="1"/>
    <n v="0.13645051947063838"/>
    <n v="0.64955645856268662"/>
    <n v="2.6005363179150996E-2"/>
    <n v="0.18798765878752402"/>
    <n v="878.77"/>
    <n v="4183.28"/>
    <n v="167.48000000000002"/>
    <n v="1210.6799999999998"/>
  </r>
  <r>
    <n v="2009"/>
    <x v="33"/>
    <n v="2007"/>
    <n v="7"/>
    <x v="6"/>
    <s v="CA"/>
    <s v="GS"/>
    <n v="0"/>
    <x v="0"/>
    <s v="N"/>
    <n v="91122"/>
    <n v="6064"/>
    <n v="6064"/>
    <n v="0.74219999999999997"/>
    <x v="2983"/>
    <n v="0"/>
    <n v="0"/>
    <n v="0"/>
    <n v="550"/>
    <n v="550"/>
    <n v="2"/>
    <n v="0.23875696711849875"/>
    <n v="0.60572540483493298"/>
    <n v="6.9753636093796399E-4"/>
    <n v="0.15482009168563043"/>
    <n v="1447.87"/>
    <n v="3673.24"/>
    <n v="4.2300000000000004"/>
    <n v="938.8599999999999"/>
  </r>
  <r>
    <n v="2009"/>
    <x v="32"/>
    <n v="2006"/>
    <n v="7"/>
    <x v="6"/>
    <s v="CA"/>
    <s v="GS"/>
    <n v="0"/>
    <x v="1"/>
    <s v="N"/>
    <n v="57961"/>
    <n v="11592"/>
    <n v="9928"/>
    <n v="0.92459999999999998"/>
    <x v="2984"/>
    <n v="1664"/>
    <n v="0"/>
    <n v="1664"/>
    <n v="7295"/>
    <n v="8959"/>
    <n v="3"/>
    <n v="0.56691722059384209"/>
    <n v="0.25491374952773144"/>
    <n v="5.7810847599150525E-3"/>
    <n v="0.17238794511851135"/>
    <n v="6572.26"/>
    <n v="2955.21"/>
    <n v="67.02000000000001"/>
    <n v="1998.49"/>
  </r>
  <r>
    <n v="2009"/>
    <x v="31"/>
    <n v="2005"/>
    <n v="7"/>
    <x v="6"/>
    <s v="CA"/>
    <s v="GS"/>
    <n v="0"/>
    <x v="2"/>
    <s v="N"/>
    <n v="26670"/>
    <n v="12312"/>
    <n v="10829"/>
    <n v="1"/>
    <x v="2985"/>
    <n v="1483"/>
    <n v="0"/>
    <n v="1483"/>
    <n v="11690"/>
    <n v="13173"/>
    <n v="4"/>
    <n v="0.35314273833376503"/>
    <n v="0.44299733526521856"/>
    <n v="1.1948667510783606E-2"/>
    <n v="0.19191125889023258"/>
    <n v="4348.1299999999992"/>
    <n v="5454.48"/>
    <n v="147.12"/>
    <n v="2362.9400000000005"/>
  </r>
  <r>
    <n v="2009"/>
    <x v="34"/>
    <n v="2008"/>
    <n v="8"/>
    <x v="7"/>
    <s v="CA"/>
    <s v="GS"/>
    <n v="0"/>
    <x v="4"/>
    <s v="Y"/>
    <n v="44727"/>
    <n v="3488"/>
    <n v="3488"/>
    <n v="0.60340000000000005"/>
    <x v="2986"/>
    <n v="0"/>
    <n v="0"/>
    <n v="0"/>
    <n v="866"/>
    <n v="866"/>
    <n v="1"/>
    <n v="6.5108212698867712E-2"/>
    <n v="0.15512684534900387"/>
    <n v="1.4768525154077682E-2"/>
    <n v="0.76499641679805075"/>
    <n v="227.13"/>
    <n v="541.16"/>
    <n v="51.519999999999996"/>
    <n v="2668.69"/>
  </r>
  <r>
    <n v="2009"/>
    <x v="33"/>
    <n v="2007"/>
    <n v="8"/>
    <x v="7"/>
    <s v="CA"/>
    <s v="GS"/>
    <n v="0"/>
    <x v="0"/>
    <s v="N"/>
    <n v="5724"/>
    <n v="904"/>
    <n v="904"/>
    <n v="0.84009999999999996"/>
    <x v="2987"/>
    <n v="0"/>
    <n v="0"/>
    <n v="0"/>
    <n v="698"/>
    <n v="698"/>
    <n v="2"/>
    <n v="5.4537613481804213E-2"/>
    <n v="0.12911216038393064"/>
    <n v="7.8500105050147637E-2"/>
    <n v="0.73785012108411763"/>
    <n v="49.32"/>
    <n v="116.75999999999999"/>
    <n v="70.990000000000009"/>
    <n v="667.26"/>
  </r>
  <r>
    <n v="2009"/>
    <x v="32"/>
    <n v="2006"/>
    <n v="8"/>
    <x v="7"/>
    <s v="CA"/>
    <s v="GS"/>
    <n v="0"/>
    <x v="1"/>
    <s v="N"/>
    <n v="6513"/>
    <n v="2017"/>
    <n v="1645"/>
    <n v="0.99209999999999998"/>
    <x v="2988"/>
    <n v="372"/>
    <n v="0"/>
    <n v="372"/>
    <n v="2910"/>
    <n v="3282"/>
    <n v="3"/>
    <n v="0.13616519407925706"/>
    <n v="0.15726539774726336"/>
    <n v="3.9881267994390457E-2"/>
    <n v="0.66668814017908906"/>
    <n v="274.77999999999997"/>
    <n v="317.36"/>
    <n v="80.48"/>
    <n v="1345.37"/>
  </r>
  <r>
    <n v="2009"/>
    <x v="31"/>
    <n v="2005"/>
    <n v="8"/>
    <x v="7"/>
    <s v="CA"/>
    <s v="GS"/>
    <n v="0"/>
    <x v="2"/>
    <s v="N"/>
    <n v="306"/>
    <n v="101"/>
    <n v="78"/>
    <n v="1"/>
    <x v="1262"/>
    <n v="22"/>
    <n v="0"/>
    <n v="22"/>
    <n v="174"/>
    <n v="196"/>
    <n v="4"/>
    <n v="0.13345846093055416"/>
    <n v="0.27926504000790275"/>
    <n v="9.878494517435543E-5"/>
    <n v="0.58717771411636865"/>
    <n v="13.51"/>
    <n v="28.27"/>
    <n v="0.01"/>
    <n v="59.44"/>
  </r>
  <r>
    <n v="2009"/>
    <x v="34"/>
    <n v="2008"/>
    <n v="9"/>
    <x v="8"/>
    <s v="CA"/>
    <s v="GS"/>
    <n v="1"/>
    <x v="4"/>
    <s v="Y"/>
    <n v="51395"/>
    <n v="4008"/>
    <n v="4008"/>
    <n v="0.6623"/>
    <x v="713"/>
    <n v="0"/>
    <n v="0"/>
    <n v="0"/>
    <n v="2248"/>
    <n v="2248"/>
    <n v="1"/>
    <n v="6.5105836274962289E-2"/>
    <n v="0.15512591834952788"/>
    <n v="1.4768432475583444E-2"/>
    <n v="0.76499981289992658"/>
    <n v="260.98"/>
    <n v="621.82999999999993"/>
    <n v="59.2"/>
    <n v="3066.54"/>
  </r>
  <r>
    <n v="2009"/>
    <x v="33"/>
    <n v="2007"/>
    <n v="9"/>
    <x v="8"/>
    <s v="CA"/>
    <s v="GS"/>
    <n v="1"/>
    <x v="0"/>
    <s v="N"/>
    <n v="21514"/>
    <n v="3399"/>
    <n v="3399"/>
    <n v="0.87580000000000002"/>
    <x v="1807"/>
    <n v="0"/>
    <n v="0"/>
    <n v="0"/>
    <n v="4604"/>
    <n v="4604"/>
    <n v="2"/>
    <n v="5.4534863537808433E-2"/>
    <n v="0.12909555736648712"/>
    <n v="7.8514670016563162E-2"/>
    <n v="0.73785490907914131"/>
    <n v="185.37"/>
    <n v="438.81"/>
    <n v="266.88"/>
    <n v="2508.0499999999997"/>
  </r>
  <r>
    <n v="2009"/>
    <x v="32"/>
    <n v="2006"/>
    <n v="9"/>
    <x v="8"/>
    <s v="CA"/>
    <s v="GS"/>
    <n v="1"/>
    <x v="1"/>
    <s v="N"/>
    <n v="17913"/>
    <n v="5575"/>
    <n v="4524"/>
    <n v="0.99429999999999996"/>
    <x v="2989"/>
    <n v="1050"/>
    <n v="0"/>
    <n v="1050"/>
    <n v="8200"/>
    <n v="9250"/>
    <n v="3"/>
    <n v="0.13706696320476375"/>
    <n v="0.15655776663767051"/>
    <n v="3.9697244168632129E-2"/>
    <n v="0.66667802598893355"/>
    <n v="764.21"/>
    <n v="872.88"/>
    <n v="221.32999999999998"/>
    <n v="3717.0299999999997"/>
  </r>
  <r>
    <n v="2009"/>
    <x v="31"/>
    <n v="2005"/>
    <n v="9"/>
    <x v="8"/>
    <s v="CA"/>
    <s v="GS"/>
    <n v="1"/>
    <x v="2"/>
    <s v="N"/>
    <n v="71"/>
    <n v="23"/>
    <n v="18"/>
    <n v="1"/>
    <x v="2990"/>
    <n v="5"/>
    <n v="0"/>
    <n v="5"/>
    <n v="40"/>
    <n v="45"/>
    <n v="4"/>
    <n v="0.13327637761640326"/>
    <n v="0.27936779154207603"/>
    <n v="0"/>
    <n v="0.58735583084152077"/>
    <n v="3.12"/>
    <n v="6.54"/>
    <n v="0"/>
    <n v="13.75"/>
  </r>
  <r>
    <n v="2009"/>
    <x v="34"/>
    <n v="2008"/>
    <n v="10"/>
    <x v="9"/>
    <s v="US"/>
    <s v="PS"/>
    <n v="1"/>
    <x v="4"/>
    <s v="Y"/>
    <n v="163144"/>
    <n v="4851"/>
    <n v="4701"/>
    <n v="0.57550000000000001"/>
    <x v="2991"/>
    <n v="0"/>
    <n v="149"/>
    <n v="149"/>
    <n v="353"/>
    <n v="502"/>
    <n v="1"/>
    <n v="0.17078022605508522"/>
    <n v="0.33978144847589076"/>
    <n v="3.2549788395454166E-2"/>
    <n v="0.45688853707356997"/>
    <n v="828.46"/>
    <n v="1648.2900000000002"/>
    <n v="157.9"/>
    <n v="2216.38"/>
  </r>
  <r>
    <n v="2009"/>
    <x v="33"/>
    <n v="2007"/>
    <n v="10"/>
    <x v="9"/>
    <s v="US"/>
    <s v="PS"/>
    <n v="1"/>
    <x v="0"/>
    <s v="N"/>
    <n v="85205"/>
    <n v="8331"/>
    <n v="5399"/>
    <n v="0.81889999999999996"/>
    <x v="2992"/>
    <n v="0"/>
    <n v="2932"/>
    <n v="2932"/>
    <n v="4655"/>
    <n v="7587"/>
    <n v="2"/>
    <n v="6.8858408906513291E-2"/>
    <n v="6.6234751340633793E-2"/>
    <n v="0.14505009673687089"/>
    <n v="0.7198567430159819"/>
    <n v="573.72"/>
    <n v="551.86"/>
    <n v="1208.54"/>
    <n v="5997.76"/>
  </r>
  <r>
    <n v="2009"/>
    <x v="32"/>
    <n v="2006"/>
    <n v="10"/>
    <x v="9"/>
    <s v="US"/>
    <s v="PS"/>
    <n v="1"/>
    <x v="1"/>
    <s v="N"/>
    <n v="41831"/>
    <n v="19684"/>
    <n v="6356"/>
    <n v="0.98680000000000001"/>
    <x v="2993"/>
    <n v="137"/>
    <n v="13190"/>
    <n v="13327"/>
    <n v="10210"/>
    <n v="23537"/>
    <n v="3"/>
    <n v="2.4074889722374205E-3"/>
    <n v="2.8372707132192426E-3"/>
    <n v="9.1301695097795663E-2"/>
    <n v="0.9034535452167477"/>
    <n v="47.39"/>
    <n v="55.849999999999994"/>
    <n v="1797.2199999999998"/>
    <n v="17783.95"/>
  </r>
  <r>
    <n v="2009"/>
    <x v="31"/>
    <n v="2005"/>
    <n v="10"/>
    <x v="9"/>
    <s v="US"/>
    <s v="PS"/>
    <n v="1"/>
    <x v="2"/>
    <s v="N"/>
    <n v="3627"/>
    <n v="2400"/>
    <n v="417"/>
    <n v="1"/>
    <x v="2070"/>
    <n v="0"/>
    <n v="1982"/>
    <n v="1983"/>
    <n v="863"/>
    <n v="2846"/>
    <n v="4"/>
    <n v="1.4161179209722902E-4"/>
    <n v="7.913600146609856E-5"/>
    <n v="4.8143844260349122E-2"/>
    <n v="0.95163540794608759"/>
    <n v="0.34"/>
    <n v="0.19"/>
    <n v="115.59"/>
    <n v="2284.81"/>
  </r>
  <r>
    <n v="2009"/>
    <x v="34"/>
    <n v="2008"/>
    <n v="11"/>
    <x v="10"/>
    <s v="US"/>
    <s v="PS"/>
    <n v="1"/>
    <x v="4"/>
    <s v="Y"/>
    <n v="459622"/>
    <n v="11982"/>
    <n v="8691"/>
    <n v="0.57620000000000005"/>
    <x v="2994"/>
    <n v="0"/>
    <n v="3290"/>
    <n v="3290"/>
    <n v="744"/>
    <n v="4034"/>
    <n v="1"/>
    <n v="0.19478526327385254"/>
    <n v="0.20811962031549128"/>
    <n v="5.7437546838827687E-2"/>
    <n v="0.53965756957182831"/>
    <n v="2334.0300000000002"/>
    <n v="2493.81"/>
    <n v="688.25"/>
    <n v="6466.49"/>
  </r>
  <r>
    <n v="2009"/>
    <x v="33"/>
    <n v="2007"/>
    <n v="11"/>
    <x v="10"/>
    <s v="US"/>
    <s v="PS"/>
    <n v="1"/>
    <x v="0"/>
    <s v="N"/>
    <n v="246360"/>
    <n v="26859"/>
    <n v="17279"/>
    <n v="0.81389999999999996"/>
    <x v="2995"/>
    <n v="0"/>
    <n v="9580"/>
    <n v="9580"/>
    <n v="11490"/>
    <n v="21070"/>
    <n v="2"/>
    <n v="5.9503527933069053E-2"/>
    <n v="2.2932681854599714E-2"/>
    <n v="0.16922425681089148"/>
    <n v="0.74833953340143977"/>
    <n v="1598.2600000000002"/>
    <n v="615.97"/>
    <n v="4545.3500000000004"/>
    <n v="20100.34"/>
  </r>
  <r>
    <n v="2009"/>
    <x v="32"/>
    <n v="2006"/>
    <n v="11"/>
    <x v="10"/>
    <s v="US"/>
    <s v="PS"/>
    <n v="1"/>
    <x v="1"/>
    <s v="N"/>
    <n v="136698"/>
    <n v="50560"/>
    <n v="15795"/>
    <n v="0.98080000000000001"/>
    <x v="2996"/>
    <n v="129"/>
    <n v="34635"/>
    <n v="34764"/>
    <n v="40860"/>
    <n v="75624"/>
    <n v="3"/>
    <n v="9.5705031748066077E-3"/>
    <n v="1.7347117990781747E-2"/>
    <n v="0.12041144322768577"/>
    <n v="0.8526709356067258"/>
    <n v="483.89"/>
    <n v="877.07999999999993"/>
    <n v="6088.07"/>
    <n v="43111.519999999997"/>
  </r>
  <r>
    <n v="2009"/>
    <x v="31"/>
    <n v="2005"/>
    <n v="11"/>
    <x v="10"/>
    <s v="US"/>
    <s v="PS"/>
    <n v="1"/>
    <x v="2"/>
    <s v="N"/>
    <n v="21282"/>
    <n v="12248"/>
    <n v="2579"/>
    <n v="1"/>
    <x v="2997"/>
    <n v="2"/>
    <n v="9666"/>
    <n v="9668"/>
    <n v="6905"/>
    <n v="16573"/>
    <n v="4"/>
    <n v="1.6329103279128876E-4"/>
    <n v="8.9810068035208824E-5"/>
    <n v="9.7111626566471279E-2"/>
    <n v="0.90263527233270235"/>
    <n v="2"/>
    <n v="1.1000000000000001"/>
    <n v="1189.4299999999998"/>
    <n v="11055.54"/>
  </r>
  <r>
    <n v="2009"/>
    <x v="34"/>
    <n v="2008"/>
    <n v="12"/>
    <x v="11"/>
    <s v="US"/>
    <s v="PS"/>
    <n v="0"/>
    <x v="4"/>
    <s v="Y"/>
    <n v="42743"/>
    <n v="1072"/>
    <n v="808"/>
    <n v="0.57789999999999997"/>
    <x v="2998"/>
    <n v="0"/>
    <n v="264"/>
    <n v="264"/>
    <n v="151"/>
    <n v="415"/>
    <n v="1"/>
    <n v="0.20230405726588938"/>
    <n v="0.21616381921725433"/>
    <n v="5.7396378007065034E-2"/>
    <n v="0.52413574550979136"/>
    <n v="217.05"/>
    <n v="231.92"/>
    <n v="61.58"/>
    <n v="562.34"/>
  </r>
  <r>
    <n v="2009"/>
    <x v="33"/>
    <n v="2007"/>
    <n v="12"/>
    <x v="11"/>
    <s v="US"/>
    <s v="PS"/>
    <n v="0"/>
    <x v="0"/>
    <s v="N"/>
    <n v="19753"/>
    <n v="1977"/>
    <n v="1393"/>
    <n v="0.81530000000000002"/>
    <x v="2999"/>
    <n v="0"/>
    <n v="584"/>
    <n v="584"/>
    <n v="1189"/>
    <n v="1773"/>
    <n v="2"/>
    <n v="6.4874593649044229E-2"/>
    <n v="2.5096437256379021E-2"/>
    <n v="0.18269741199310408"/>
    <n v="0.72733155710147279"/>
    <n v="128.32"/>
    <n v="49.64"/>
    <n v="361.37"/>
    <n v="1438.6399999999999"/>
  </r>
  <r>
    <n v="2009"/>
    <x v="32"/>
    <n v="2006"/>
    <n v="12"/>
    <x v="11"/>
    <s v="US"/>
    <s v="PS"/>
    <n v="0"/>
    <x v="1"/>
    <s v="N"/>
    <n v="14413"/>
    <n v="4036"/>
    <n v="1671"/>
    <n v="0.98080000000000001"/>
    <x v="3000"/>
    <n v="12"/>
    <n v="2352"/>
    <n v="2364"/>
    <n v="5595"/>
    <n v="7959"/>
    <n v="3"/>
    <n v="1.2833408483923553E-2"/>
    <n v="2.0206424632216315E-2"/>
    <n v="0.16439893566944308"/>
    <n v="0.80256123121441691"/>
    <n v="51.8"/>
    <n v="81.56"/>
    <n v="663.56999999999994"/>
    <n v="3239.41"/>
  </r>
  <r>
    <n v="2009"/>
    <x v="31"/>
    <n v="2005"/>
    <n v="12"/>
    <x v="11"/>
    <s v="US"/>
    <s v="PS"/>
    <n v="0"/>
    <x v="2"/>
    <s v="N"/>
    <n v="3336"/>
    <n v="1442"/>
    <n v="399"/>
    <n v="1"/>
    <x v="1691"/>
    <n v="0"/>
    <n v="1042"/>
    <n v="1043"/>
    <n v="1560"/>
    <n v="2603"/>
    <n v="4"/>
    <n v="2.149046793760832E-4"/>
    <n v="1.1785095320623918E-4"/>
    <n v="0.134051993067591"/>
    <n v="0.86561525129982675"/>
    <n v="0.31"/>
    <n v="0.17"/>
    <n v="193.37"/>
    <n v="1248.6500000000001"/>
  </r>
  <r>
    <n v="2009"/>
    <x v="34"/>
    <n v="2008"/>
    <n v="13"/>
    <x v="12"/>
    <s v="US"/>
    <s v="PS"/>
    <n v="1"/>
    <x v="4"/>
    <s v="Y"/>
    <n v="122680"/>
    <n v="2961"/>
    <n v="2402"/>
    <n v="0.57210000000000005"/>
    <x v="3001"/>
    <n v="0"/>
    <n v="559"/>
    <n v="559"/>
    <n v="1206"/>
    <n v="1765"/>
    <n v="1"/>
    <n v="0.20402815997839041"/>
    <n v="0.2247530937146523"/>
    <n v="4.4120675974541224E-2"/>
    <n v="0.52709807033241607"/>
    <n v="604.26"/>
    <n v="665.64"/>
    <n v="130.67000000000002"/>
    <n v="1561.0800000000002"/>
  </r>
  <r>
    <n v="2009"/>
    <x v="33"/>
    <n v="2007"/>
    <n v="13"/>
    <x v="12"/>
    <s v="US"/>
    <s v="PS"/>
    <n v="1"/>
    <x v="0"/>
    <s v="N"/>
    <n v="65023"/>
    <n v="9067"/>
    <n v="6304"/>
    <n v="0.80179999999999996"/>
    <x v="3002"/>
    <n v="0"/>
    <n v="2762"/>
    <n v="2762"/>
    <n v="2365"/>
    <n v="5127"/>
    <n v="2"/>
    <n v="4.1954656193718659E-2"/>
    <n v="6.349721026516543E-2"/>
    <n v="6.1420487318534889E-2"/>
    <n v="0.83312764622258106"/>
    <n v="380.41"/>
    <n v="575.74"/>
    <n v="556.91"/>
    <n v="7554.1100000000006"/>
  </r>
  <r>
    <n v="2009"/>
    <x v="32"/>
    <n v="2006"/>
    <n v="13"/>
    <x v="12"/>
    <s v="US"/>
    <s v="PS"/>
    <n v="1"/>
    <x v="1"/>
    <s v="N"/>
    <n v="35201"/>
    <n v="13318"/>
    <n v="5803"/>
    <n v="0.96499999999999997"/>
    <x v="3003"/>
    <n v="251"/>
    <n v="7264"/>
    <n v="7515"/>
    <n v="7006"/>
    <n v="14521"/>
    <n v="3"/>
    <n v="9.0707255304020608E-3"/>
    <n v="2.2942230718232381E-2"/>
    <n v="0.13005652966850295"/>
    <n v="0.83793051408286268"/>
    <n v="120.81"/>
    <n v="305.56"/>
    <n v="1732.1799999999998"/>
    <n v="11160.119999999999"/>
  </r>
  <r>
    <n v="2009"/>
    <x v="31"/>
    <n v="2005"/>
    <n v="13"/>
    <x v="12"/>
    <s v="US"/>
    <s v="PS"/>
    <n v="1"/>
    <x v="2"/>
    <s v="N"/>
    <n v="9228"/>
    <n v="5121"/>
    <n v="1720"/>
    <n v="1"/>
    <x v="3004"/>
    <n v="92"/>
    <n v="3309"/>
    <n v="3401"/>
    <n v="3183"/>
    <n v="6584"/>
    <n v="4"/>
    <n v="1.2173525949037148E-2"/>
    <n v="5.865159895895364E-3"/>
    <n v="2.925746372835953E-2"/>
    <n v="0.95270385042670802"/>
    <n v="62.35"/>
    <n v="30.04"/>
    <n v="149.85"/>
    <n v="4879.5300000000007"/>
  </r>
  <r>
    <n v="2009"/>
    <x v="33"/>
    <n v="2008"/>
    <n v="14"/>
    <x v="13"/>
    <s v="US"/>
    <s v="PS"/>
    <n v="3"/>
    <x v="0"/>
    <s v="Y"/>
    <n v="6491"/>
    <n v="208"/>
    <n v="205"/>
    <n v="0.61870000000000003"/>
    <x v="1071"/>
    <n v="0"/>
    <n v="3"/>
    <n v="3"/>
    <n v="96"/>
    <n v="99"/>
    <n v="1"/>
    <n v="0"/>
    <n v="3.9996168031805328E-2"/>
    <n v="3.0033050725678974E-2"/>
    <n v="0.92997078124251564"/>
    <n v="0"/>
    <n v="8.35"/>
    <n v="6.2700000000000005"/>
    <n v="194.15000000000003"/>
  </r>
  <r>
    <n v="2009"/>
    <x v="32"/>
    <n v="2007"/>
    <n v="14"/>
    <x v="13"/>
    <s v="US"/>
    <s v="PS"/>
    <n v="3"/>
    <x v="1"/>
    <s v="N"/>
    <n v="4663"/>
    <n v="391"/>
    <n v="388"/>
    <n v="0.86860000000000004"/>
    <x v="1285"/>
    <n v="0"/>
    <n v="2"/>
    <n v="2"/>
    <n v="1052"/>
    <n v="1054"/>
    <n v="2"/>
    <n v="0"/>
    <n v="1.9781230832140669E-2"/>
    <n v="0.31138826415865878"/>
    <n v="0.6688305050092006"/>
    <n v="0"/>
    <n v="7.74"/>
    <n v="121.84"/>
    <n v="261.7"/>
  </r>
  <r>
    <n v="2009"/>
    <x v="31"/>
    <n v="2006"/>
    <n v="14"/>
    <x v="13"/>
    <s v="US"/>
    <s v="PS"/>
    <n v="3"/>
    <x v="2"/>
    <s v="N"/>
    <n v="1532"/>
    <n v="169"/>
    <n v="169"/>
    <n v="0.99050000000000005"/>
    <x v="3005"/>
    <n v="0"/>
    <n v="0"/>
    <n v="0"/>
    <n v="955"/>
    <n v="955"/>
    <n v="3"/>
    <n v="0"/>
    <n v="8.8879726705147849E-2"/>
    <n v="5.8899752621039004E-5"/>
    <n v="0.91106137354223116"/>
    <n v="0"/>
    <n v="15.09"/>
    <n v="0.01"/>
    <n v="154.67999999999998"/>
  </r>
  <r>
    <n v="2009"/>
    <x v="30"/>
    <n v="2005"/>
    <n v="14"/>
    <x v="13"/>
    <s v="US"/>
    <s v="PS"/>
    <n v="3"/>
    <x v="3"/>
    <s v="N"/>
    <n v="86"/>
    <n v="51"/>
    <n v="51"/>
    <n v="1"/>
    <x v="1921"/>
    <n v="0"/>
    <n v="0"/>
    <n v="0"/>
    <n v="25"/>
    <n v="25"/>
    <n v="4"/>
    <n v="0"/>
    <n v="0"/>
    <n v="0"/>
    <n v="1"/>
    <n v="0"/>
    <n v="0"/>
    <n v="0"/>
    <n v="51.81"/>
  </r>
  <r>
    <n v="2009"/>
    <x v="34"/>
    <n v="2008"/>
    <n v="15"/>
    <x v="14"/>
    <s v="US"/>
    <s v="PS"/>
    <n v="0"/>
    <x v="4"/>
    <s v="Y"/>
    <n v="28733"/>
    <n v="813"/>
    <n v="795"/>
    <n v="0.58320000000000005"/>
    <x v="3006"/>
    <n v="0"/>
    <n v="17"/>
    <n v="17"/>
    <n v="180"/>
    <n v="197"/>
    <n v="1"/>
    <n v="5.797208387136444E-2"/>
    <n v="0.30738486134169585"/>
    <n v="0.10456865277009161"/>
    <n v="0.53007440201684797"/>
    <n v="47.14"/>
    <n v="249.95"/>
    <n v="85.03"/>
    <n v="431.03"/>
  </r>
  <r>
    <n v="2009"/>
    <x v="33"/>
    <n v="2007"/>
    <n v="15"/>
    <x v="14"/>
    <s v="US"/>
    <s v="PS"/>
    <n v="0"/>
    <x v="0"/>
    <s v="N"/>
    <n v="14126"/>
    <n v="1299"/>
    <n v="1070"/>
    <n v="0.82579999999999998"/>
    <x v="1593"/>
    <n v="0"/>
    <n v="228"/>
    <n v="228"/>
    <n v="1456"/>
    <n v="1684"/>
    <n v="2"/>
    <n v="3.3303829132191647E-2"/>
    <n v="0.18586107369636329"/>
    <n v="0.24895901481624011"/>
    <n v="0.53187608235520489"/>
    <n v="43.269999999999996"/>
    <n v="241.48000000000002"/>
    <n v="323.45999999999998"/>
    <n v="691.04"/>
  </r>
  <r>
    <n v="2009"/>
    <x v="32"/>
    <n v="2006"/>
    <n v="15"/>
    <x v="14"/>
    <s v="US"/>
    <s v="PS"/>
    <n v="0"/>
    <x v="1"/>
    <s v="N"/>
    <n v="12838"/>
    <n v="2751"/>
    <n v="1015"/>
    <n v="0.98089999999999999"/>
    <x v="3007"/>
    <n v="15"/>
    <n v="1719"/>
    <n v="1735"/>
    <n v="5746"/>
    <n v="7481"/>
    <n v="3"/>
    <n v="1.6105289557186316E-2"/>
    <n v="0.18159977028790336"/>
    <n v="8.9340559087257881E-2"/>
    <n v="0.7129543810676523"/>
    <n v="44.31"/>
    <n v="499.63"/>
    <n v="245.8"/>
    <n v="1961.53"/>
  </r>
  <r>
    <n v="2009"/>
    <x v="31"/>
    <n v="2005"/>
    <n v="15"/>
    <x v="14"/>
    <s v="US"/>
    <s v="PS"/>
    <n v="0"/>
    <x v="2"/>
    <s v="N"/>
    <n v="2323"/>
    <n v="1244"/>
    <n v="199"/>
    <n v="1"/>
    <x v="3008"/>
    <n v="32"/>
    <n v="1011"/>
    <n v="1044"/>
    <n v="846"/>
    <n v="1890"/>
    <n v="4"/>
    <n v="3.2146588443301458E-5"/>
    <n v="9.6439765329904366E-5"/>
    <n v="7.7553644619464762E-2"/>
    <n v="0.92231776902676199"/>
    <n v="0.04"/>
    <n v="0.12"/>
    <n v="96.5"/>
    <n v="1147.6399999999999"/>
  </r>
  <r>
    <n v="2009"/>
    <x v="34"/>
    <n v="2008"/>
    <n v="16"/>
    <x v="15"/>
    <s v="US"/>
    <s v="PS"/>
    <n v="0"/>
    <x v="4"/>
    <s v="Y"/>
    <n v="4219"/>
    <n v="108"/>
    <n v="105"/>
    <n v="0.59089999999999998"/>
    <x v="1833"/>
    <n v="0"/>
    <n v="2"/>
    <n v="2"/>
    <n v="26"/>
    <n v="28"/>
    <n v="1"/>
    <n v="0.25240651610514625"/>
    <n v="0.21186597556460571"/>
    <n v="3.776379118844872E-2"/>
    <n v="0.49796371714179927"/>
    <n v="27.270000000000003"/>
    <n v="22.89"/>
    <n v="4.08"/>
    <n v="53.8"/>
  </r>
  <r>
    <n v="2009"/>
    <x v="33"/>
    <n v="2007"/>
    <n v="16"/>
    <x v="15"/>
    <s v="US"/>
    <s v="PS"/>
    <n v="0"/>
    <x v="0"/>
    <s v="N"/>
    <n v="2184"/>
    <n v="252"/>
    <n v="244"/>
    <n v="0.83689999999999998"/>
    <x v="1907"/>
    <n v="0"/>
    <n v="8"/>
    <n v="8"/>
    <n v="273"/>
    <n v="281"/>
    <n v="2"/>
    <n v="5.5940731349788039E-2"/>
    <n v="0.3406362663919813"/>
    <n v="0.248365754130185"/>
    <n v="0.35505724812804562"/>
    <n v="14.120000000000001"/>
    <n v="85.98"/>
    <n v="62.69"/>
    <n v="89.62"/>
  </r>
  <r>
    <n v="2009"/>
    <x v="32"/>
    <n v="2006"/>
    <n v="16"/>
    <x v="15"/>
    <s v="US"/>
    <s v="PS"/>
    <n v="0"/>
    <x v="1"/>
    <s v="N"/>
    <n v="1383"/>
    <n v="264"/>
    <n v="251"/>
    <n v="0.9889"/>
    <x v="1228"/>
    <n v="0"/>
    <n v="13"/>
    <n v="13"/>
    <n v="747"/>
    <n v="760"/>
    <n v="3"/>
    <n v="0.5255813953488373"/>
    <n v="1.5882019285309132E-3"/>
    <n v="0.10130459444129325"/>
    <n v="0.37152580828133863"/>
    <n v="138.99"/>
    <n v="0.42"/>
    <n v="26.79"/>
    <n v="98.25"/>
  </r>
  <r>
    <n v="2009"/>
    <x v="31"/>
    <n v="2005"/>
    <n v="16"/>
    <x v="15"/>
    <s v="US"/>
    <s v="PS"/>
    <n v="0"/>
    <x v="2"/>
    <s v="N"/>
    <n v="100"/>
    <n v="6"/>
    <n v="5"/>
    <n v="1"/>
    <x v="317"/>
    <n v="0"/>
    <n v="0"/>
    <n v="0"/>
    <n v="84"/>
    <n v="84"/>
    <n v="4"/>
    <n v="1.6611295681063121E-3"/>
    <n v="1.6611295681063121E-3"/>
    <n v="0"/>
    <n v="0.99667774086378735"/>
    <n v="0.01"/>
    <n v="0.01"/>
    <n v="0"/>
    <n v="6"/>
  </r>
  <r>
    <n v="2009"/>
    <x v="34"/>
    <n v="2008"/>
    <n v="17"/>
    <x v="16"/>
    <s v="US"/>
    <s v="PS"/>
    <n v="0"/>
    <x v="4"/>
    <s v="Y"/>
    <n v="11625"/>
    <n v="364"/>
    <n v="360"/>
    <n v="0.57110000000000005"/>
    <x v="977"/>
    <n v="0"/>
    <n v="3"/>
    <n v="3"/>
    <n v="40"/>
    <n v="43"/>
    <n v="1"/>
    <n v="0.16174818468283328"/>
    <n v="0.27658583367584599"/>
    <n v="9.4012878476503636E-2"/>
    <n v="0.46765310316481706"/>
    <n v="59.03"/>
    <n v="100.94"/>
    <n v="34.31"/>
    <n v="170.67"/>
  </r>
  <r>
    <n v="2009"/>
    <x v="33"/>
    <n v="2007"/>
    <n v="17"/>
    <x v="16"/>
    <s v="US"/>
    <s v="PS"/>
    <n v="0"/>
    <x v="0"/>
    <s v="N"/>
    <n v="7672"/>
    <n v="652"/>
    <n v="611"/>
    <n v="0.81169999999999998"/>
    <x v="3009"/>
    <n v="0"/>
    <n v="40"/>
    <n v="40"/>
    <n v="660"/>
    <n v="700"/>
    <n v="2"/>
    <n v="9.0522925931605602E-2"/>
    <n v="0.19920257629197979"/>
    <n v="0.26656954454838216"/>
    <n v="0.44370495322803255"/>
    <n v="59.03"/>
    <n v="129.9"/>
    <n v="173.82999999999998"/>
    <n v="289.33999999999997"/>
  </r>
  <r>
    <n v="2009"/>
    <x v="32"/>
    <n v="2006"/>
    <n v="17"/>
    <x v="16"/>
    <s v="US"/>
    <s v="PS"/>
    <n v="0"/>
    <x v="1"/>
    <s v="N"/>
    <n v="4568"/>
    <n v="542"/>
    <n v="374"/>
    <n v="0.97389999999999999"/>
    <x v="178"/>
    <n v="5"/>
    <n v="163"/>
    <n v="168"/>
    <n v="2254"/>
    <n v="2422"/>
    <n v="3"/>
    <n v="9.5175818305734114E-2"/>
    <n v="0.30595516587153931"/>
    <n v="0.15043563152756542"/>
    <n v="0.44843338429516105"/>
    <n v="51.67"/>
    <n v="166.1"/>
    <n v="81.67"/>
    <n v="243.45000000000002"/>
  </r>
  <r>
    <n v="2009"/>
    <x v="31"/>
    <n v="2005"/>
    <n v="17"/>
    <x v="16"/>
    <s v="US"/>
    <s v="PS"/>
    <n v="0"/>
    <x v="2"/>
    <s v="N"/>
    <n v="1411"/>
    <n v="204"/>
    <n v="80"/>
    <n v="1"/>
    <x v="3010"/>
    <n v="12"/>
    <n v="111"/>
    <n v="124"/>
    <n v="1064"/>
    <n v="1188"/>
    <n v="4"/>
    <n v="6.8362713023096839E-4"/>
    <n v="3.4181356511548419E-4"/>
    <n v="0.19239220665071541"/>
    <n v="0.80658235265393807"/>
    <n v="0.14000000000000001"/>
    <n v="7.0000000000000007E-2"/>
    <n v="39.400000000000006"/>
    <n v="165.17999999999998"/>
  </r>
  <r>
    <n v="2009"/>
    <x v="34"/>
    <n v="2008"/>
    <n v="18"/>
    <x v="17"/>
    <s v="US"/>
    <s v="WA"/>
    <n v="1"/>
    <x v="4"/>
    <s v="Y"/>
    <n v="176382"/>
    <n v="4177"/>
    <n v="2718"/>
    <n v="0.60050000000000003"/>
    <x v="2988"/>
    <n v="0"/>
    <n v="1459"/>
    <n v="1459"/>
    <n v="6203"/>
    <n v="7662"/>
    <n v="1"/>
    <n v="0.41140453969902896"/>
    <n v="5.4322719319452061E-2"/>
    <n v="4.08611210179496E-2"/>
    <n v="0.49341161996356953"/>
    <n v="1718.77"/>
    <n v="226.95"/>
    <n v="170.71"/>
    <n v="2061.38"/>
  </r>
  <r>
    <n v="2009"/>
    <x v="33"/>
    <n v="2007"/>
    <n v="18"/>
    <x v="17"/>
    <s v="US"/>
    <s v="WA"/>
    <n v="1"/>
    <x v="0"/>
    <s v="N"/>
    <n v="95420"/>
    <n v="10615"/>
    <n v="8105"/>
    <n v="0.81200000000000006"/>
    <x v="3011"/>
    <n v="0"/>
    <n v="2510"/>
    <n v="2510"/>
    <n v="8781"/>
    <n v="11291"/>
    <n v="2"/>
    <n v="0.18231623170794892"/>
    <n v="0.14567137185084708"/>
    <n v="0.26971208417522691"/>
    <n v="0.40230031226597712"/>
    <n v="1935.46"/>
    <n v="1546.44"/>
    <n v="2863.25"/>
    <n v="4270.7999999999993"/>
  </r>
  <r>
    <n v="2009"/>
    <x v="32"/>
    <n v="2006"/>
    <n v="18"/>
    <x v="17"/>
    <s v="US"/>
    <s v="WA"/>
    <n v="1"/>
    <x v="1"/>
    <s v="N"/>
    <n v="42881"/>
    <n v="10444"/>
    <n v="4676"/>
    <n v="0.95899999999999996"/>
    <x v="3012"/>
    <n v="298"/>
    <n v="5469"/>
    <n v="5767"/>
    <n v="11722"/>
    <n v="17489"/>
    <n v="3"/>
    <n v="0.22307743125801263"/>
    <n v="0.15011264312570555"/>
    <n v="9.6209580362468655E-2"/>
    <n v="0.53060034525381328"/>
    <n v="2329.9299999999998"/>
    <n v="1567.85"/>
    <n v="1004.86"/>
    <n v="5541.8499999999995"/>
  </r>
  <r>
    <n v="2009"/>
    <x v="31"/>
    <n v="2005"/>
    <n v="18"/>
    <x v="17"/>
    <s v="US"/>
    <s v="WA"/>
    <n v="1"/>
    <x v="2"/>
    <s v="N"/>
    <n v="9924"/>
    <n v="3996"/>
    <n v="2479"/>
    <n v="1"/>
    <x v="3013"/>
    <n v="47"/>
    <n v="1470"/>
    <n v="1517"/>
    <n v="4934"/>
    <n v="6451"/>
    <n v="4"/>
    <n v="0.42086525326621599"/>
    <n v="0.17910022066660328"/>
    <n v="2.0150213411125398E-2"/>
    <n v="0.37988431265605527"/>
    <n v="1682.19"/>
    <n v="715.86"/>
    <n v="80.539999999999992"/>
    <n v="1518.3899999999999"/>
  </r>
  <r>
    <n v="2009"/>
    <x v="34"/>
    <n v="2008"/>
    <n v="19"/>
    <x v="18"/>
    <s v="US"/>
    <s v="CR"/>
    <n v="0"/>
    <x v="4"/>
    <s v="Y"/>
    <n v="1521344"/>
    <n v="36402"/>
    <n v="25761"/>
    <n v="0.61980000000000002"/>
    <x v="3014"/>
    <n v="0"/>
    <n v="10640"/>
    <n v="10640"/>
    <n v="26362"/>
    <n v="37002"/>
    <n v="1"/>
    <n v="0.21223119608812702"/>
    <n v="0.22675951870776331"/>
    <n v="4.1239492335585951E-2"/>
    <n v="0.51976979286852376"/>
    <n v="7725.6399999999994"/>
    <n v="8254.5"/>
    <n v="1501.1999999999998"/>
    <n v="18920.660000000003"/>
  </r>
  <r>
    <n v="2009"/>
    <x v="33"/>
    <n v="2007"/>
    <n v="19"/>
    <x v="18"/>
    <s v="US"/>
    <s v="CR"/>
    <n v="0"/>
    <x v="0"/>
    <s v="N"/>
    <n v="450571"/>
    <n v="37435"/>
    <n v="17875"/>
    <n v="0.85619999999999996"/>
    <x v="3015"/>
    <n v="0"/>
    <n v="19559"/>
    <n v="19559"/>
    <n v="24250"/>
    <n v="43809"/>
    <n v="2"/>
    <n v="0.21403100959490068"/>
    <n v="7.3541939190891206E-2"/>
    <n v="8.8084014348943029E-2"/>
    <n v="0.62434303686526504"/>
    <n v="8012.3600000000006"/>
    <n v="2753.08"/>
    <n v="3297.4700000000003"/>
    <n v="23372.6"/>
  </r>
  <r>
    <n v="2009"/>
    <x v="32"/>
    <n v="2006"/>
    <n v="19"/>
    <x v="18"/>
    <s v="US"/>
    <s v="CR"/>
    <n v="0"/>
    <x v="1"/>
    <s v="N"/>
    <n v="306014"/>
    <n v="95256"/>
    <n v="45657"/>
    <n v="0.97719999999999996"/>
    <x v="3016"/>
    <n v="1988"/>
    <n v="47611"/>
    <n v="49599"/>
    <n v="90701"/>
    <n v="140300"/>
    <n v="3"/>
    <n v="0.30914241592835351"/>
    <n v="0.11731623704616639"/>
    <n v="3.4060229978935833E-2"/>
    <n v="0.53948111704654433"/>
    <n v="29447.840000000004"/>
    <n v="11175.140000000001"/>
    <n v="3244.46"/>
    <n v="51389.11"/>
  </r>
  <r>
    <n v="2009"/>
    <x v="31"/>
    <n v="2005"/>
    <n v="19"/>
    <x v="18"/>
    <s v="US"/>
    <s v="CR"/>
    <n v="0"/>
    <x v="2"/>
    <s v="N"/>
    <n v="22999"/>
    <n v="6474"/>
    <n v="4387"/>
    <n v="1"/>
    <x v="3017"/>
    <n v="38"/>
    <n v="2048"/>
    <n v="2087"/>
    <n v="12432"/>
    <n v="14519"/>
    <n v="4"/>
    <n v="0.50892997797622164"/>
    <n v="0.12501351388918919"/>
    <n v="2.5196067226579272E-2"/>
    <n v="0.34086044090800971"/>
    <n v="3295.23"/>
    <n v="809.44"/>
    <n v="163.14000000000001"/>
    <n v="2207.0099999999998"/>
  </r>
  <r>
    <n v="2009"/>
    <x v="34"/>
    <n v="2008"/>
    <n v="20"/>
    <x v="19"/>
    <s v="US"/>
    <s v="CR"/>
    <n v="1"/>
    <x v="4"/>
    <s v="Y"/>
    <n v="624890"/>
    <n v="45867"/>
    <n v="10245"/>
    <n v="0.7137"/>
    <x v="3018"/>
    <n v="0"/>
    <n v="35622"/>
    <n v="35622"/>
    <n v="28481"/>
    <n v="64103"/>
    <n v="1"/>
    <n v="0"/>
    <n v="1.752901917984544E-2"/>
    <n v="2.0234394655613483E-2"/>
    <n v="0.962236586164541"/>
    <n v="0"/>
    <n v="804.02"/>
    <n v="928.1099999999999"/>
    <n v="44135.81"/>
  </r>
  <r>
    <n v="2009"/>
    <x v="33"/>
    <n v="2007"/>
    <n v="20"/>
    <x v="19"/>
    <s v="US"/>
    <s v="CR"/>
    <n v="1"/>
    <x v="0"/>
    <s v="N"/>
    <n v="73662"/>
    <n v="32864"/>
    <n v="12536"/>
    <n v="0.94679999999999997"/>
    <x v="3019"/>
    <n v="0"/>
    <n v="20327"/>
    <n v="20327"/>
    <n v="9462"/>
    <n v="29789"/>
    <n v="2"/>
    <n v="0"/>
    <n v="3.8363350342464713E-3"/>
    <n v="9.7095363718518665E-2"/>
    <n v="0.89906830124723502"/>
    <n v="0"/>
    <n v="126.08"/>
    <n v="3191.01"/>
    <n v="29547.61"/>
  </r>
  <r>
    <n v="2009"/>
    <x v="32"/>
    <n v="2006"/>
    <n v="20"/>
    <x v="19"/>
    <s v="US"/>
    <s v="CR"/>
    <n v="1"/>
    <x v="1"/>
    <s v="N"/>
    <n v="27718"/>
    <n v="14056"/>
    <n v="2848"/>
    <n v="0.99880000000000002"/>
    <x v="3020"/>
    <n v="642"/>
    <n v="10565"/>
    <n v="11208"/>
    <n v="6528"/>
    <n v="17736"/>
    <n v="3"/>
    <n v="0"/>
    <n v="3.1010101225677992E-3"/>
    <n v="0.10072271534377532"/>
    <n v="0.896176274533657"/>
    <n v="0"/>
    <n v="43.59"/>
    <n v="1415.83"/>
    <n v="12597.29"/>
  </r>
  <r>
    <n v="2009"/>
    <x v="31"/>
    <n v="2005"/>
    <n v="20"/>
    <x v="19"/>
    <s v="US"/>
    <s v="CR"/>
    <n v="1"/>
    <x v="2"/>
    <s v="N"/>
    <n v="0"/>
    <n v="0"/>
    <n v="0"/>
    <n v="1"/>
    <x v="55"/>
    <n v="0"/>
    <n v="0"/>
    <n v="0"/>
    <n v="0"/>
    <n v="0"/>
    <n v="4"/>
    <e v="#DIV/0!"/>
    <e v="#DIV/0!"/>
    <e v="#DIV/0!"/>
    <e v="#DIV/0!"/>
    <n v="0"/>
    <n v="0"/>
    <n v="0"/>
    <n v="0"/>
  </r>
  <r>
    <n v="2009"/>
    <x v="34"/>
    <n v="2008"/>
    <n v="21"/>
    <x v="20"/>
    <s v="US"/>
    <s v="CR"/>
    <n v="1"/>
    <x v="4"/>
    <s v="Y"/>
    <n v="88750"/>
    <n v="859"/>
    <n v="729"/>
    <n v="0.65400000000000003"/>
    <x v="2159"/>
    <n v="0"/>
    <n v="129"/>
    <n v="129"/>
    <n v="1035"/>
    <n v="1164"/>
    <n v="1"/>
    <n v="0"/>
    <n v="0"/>
    <n v="9.9893013303563122E-2"/>
    <n v="0.90010698669643674"/>
    <n v="0"/>
    <n v="0"/>
    <n v="85.9"/>
    <n v="774.02"/>
  </r>
  <r>
    <n v="2009"/>
    <x v="33"/>
    <n v="2007"/>
    <n v="21"/>
    <x v="20"/>
    <s v="US"/>
    <s v="CR"/>
    <n v="1"/>
    <x v="0"/>
    <s v="N"/>
    <n v="10805"/>
    <n v="2472"/>
    <n v="1618"/>
    <n v="0.90610000000000002"/>
    <x v="2577"/>
    <n v="0"/>
    <n v="853"/>
    <n v="853"/>
    <n v="3678"/>
    <n v="4531"/>
    <n v="2"/>
    <n v="0"/>
    <n v="0"/>
    <n v="0.22935905992759342"/>
    <n v="0.7706409400724068"/>
    <n v="0"/>
    <n v="0"/>
    <n v="567.01"/>
    <n v="1905.14"/>
  </r>
  <r>
    <n v="2009"/>
    <x v="32"/>
    <n v="2006"/>
    <n v="21"/>
    <x v="20"/>
    <s v="US"/>
    <s v="CR"/>
    <n v="1"/>
    <x v="1"/>
    <s v="N"/>
    <n v="8848"/>
    <n v="1770"/>
    <n v="1023"/>
    <n v="0.95640000000000003"/>
    <x v="1578"/>
    <n v="0"/>
    <n v="746"/>
    <n v="747"/>
    <n v="5043"/>
    <n v="5790"/>
    <n v="3"/>
    <n v="0"/>
    <n v="0"/>
    <n v="0.28447667293540935"/>
    <n v="0.71552332706459065"/>
    <n v="0"/>
    <n v="0"/>
    <n v="503.72"/>
    <n v="1266.97"/>
  </r>
  <r>
    <n v="2009"/>
    <x v="31"/>
    <n v="2005"/>
    <n v="21"/>
    <x v="20"/>
    <s v="US"/>
    <s v="CR"/>
    <n v="1"/>
    <x v="2"/>
    <s v="N"/>
    <n v="0"/>
    <n v="0"/>
    <n v="0"/>
    <n v="1"/>
    <x v="55"/>
    <n v="0"/>
    <n v="0"/>
    <n v="0"/>
    <n v="0"/>
    <n v="0"/>
    <n v="4"/>
    <e v="#DIV/0!"/>
    <e v="#DIV/0!"/>
    <e v="#DIV/0!"/>
    <e v="#DIV/0!"/>
    <n v="0"/>
    <n v="0"/>
    <n v="0"/>
    <n v="0"/>
  </r>
  <r>
    <n v="2009"/>
    <x v="34"/>
    <n v="2008"/>
    <n v="22"/>
    <x v="21"/>
    <s v="US"/>
    <s v="CR"/>
    <n v="1"/>
    <x v="4"/>
    <s v="Y"/>
    <n v="515821"/>
    <n v="7044"/>
    <n v="5259"/>
    <n v="0.62139999999999995"/>
    <x v="3021"/>
    <n v="0"/>
    <n v="1784"/>
    <n v="1784"/>
    <n v="8224"/>
    <n v="10008"/>
    <n v="1"/>
    <n v="0.10895194615857443"/>
    <n v="0.39730054696006334"/>
    <n v="7.0866320575663763E-2"/>
    <n v="0.42288118630569854"/>
    <n v="767.5"/>
    <n v="2798.7400000000002"/>
    <n v="499.21"/>
    <n v="2978.9399999999996"/>
  </r>
  <r>
    <n v="2009"/>
    <x v="33"/>
    <n v="2007"/>
    <n v="22"/>
    <x v="21"/>
    <s v="US"/>
    <s v="CR"/>
    <n v="1"/>
    <x v="0"/>
    <s v="N"/>
    <n v="115817"/>
    <n v="16048"/>
    <n v="8402"/>
    <n v="0.85119999999999996"/>
    <x v="3022"/>
    <n v="0"/>
    <n v="7645"/>
    <n v="7645"/>
    <n v="19191"/>
    <n v="26836"/>
    <n v="2"/>
    <n v="8.7038720640477373E-3"/>
    <n v="2.1867481553810658E-2"/>
    <n v="0.10656198922858445"/>
    <n v="0.86286665715355704"/>
    <n v="139.68"/>
    <n v="350.93"/>
    <n v="1710.1100000000001"/>
    <n v="13847.309999999998"/>
  </r>
  <r>
    <n v="2009"/>
    <x v="32"/>
    <n v="2006"/>
    <n v="22"/>
    <x v="21"/>
    <s v="US"/>
    <s v="CR"/>
    <n v="1"/>
    <x v="1"/>
    <s v="N"/>
    <n v="66256"/>
    <n v="14839"/>
    <n v="9232"/>
    <n v="0.99080000000000001"/>
    <x v="3023"/>
    <n v="242"/>
    <n v="5364"/>
    <n v="5607"/>
    <n v="34155"/>
    <n v="39762"/>
    <n v="3"/>
    <n v="5.2283018867924531E-2"/>
    <n v="0.1267601078167116"/>
    <n v="0.17540161725067385"/>
    <n v="0.64555525606469011"/>
    <n v="775.88"/>
    <n v="1881.1200000000001"/>
    <n v="2602.96"/>
    <n v="9580.0400000000009"/>
  </r>
  <r>
    <n v="2009"/>
    <x v="31"/>
    <n v="2005"/>
    <n v="22"/>
    <x v="21"/>
    <s v="US"/>
    <s v="CR"/>
    <n v="1"/>
    <x v="2"/>
    <s v="N"/>
    <n v="0"/>
    <n v="0"/>
    <n v="0"/>
    <n v="1"/>
    <x v="55"/>
    <n v="0"/>
    <n v="0"/>
    <n v="0"/>
    <n v="0"/>
    <n v="0"/>
    <n v="4"/>
    <e v="#DIV/0!"/>
    <e v="#DIV/0!"/>
    <e v="#DIV/0!"/>
    <e v="#DIV/0!"/>
    <n v="0"/>
    <n v="0"/>
    <n v="0"/>
    <n v="0"/>
  </r>
  <r>
    <n v="2009"/>
    <x v="34"/>
    <n v="2008"/>
    <n v="23"/>
    <x v="22"/>
    <s v="US"/>
    <s v="CR"/>
    <n v="0"/>
    <x v="4"/>
    <s v="Y"/>
    <n v="79292"/>
    <n v="1437"/>
    <n v="1431"/>
    <n v="0.53"/>
    <x v="1784"/>
    <n v="0"/>
    <n v="5"/>
    <n v="5"/>
    <n v="17"/>
    <n v="22"/>
    <n v="1"/>
    <n v="0.27177710046901316"/>
    <n v="0.29937511307809"/>
    <n v="0.10348906795819242"/>
    <n v="0.32535871849470444"/>
    <n v="390.56"/>
    <n v="430.21999999999997"/>
    <n v="148.72"/>
    <n v="467.55999999999995"/>
  </r>
  <r>
    <n v="2009"/>
    <x v="33"/>
    <n v="2007"/>
    <n v="23"/>
    <x v="22"/>
    <s v="US"/>
    <s v="CR"/>
    <n v="0"/>
    <x v="0"/>
    <s v="N"/>
    <n v="20809"/>
    <n v="682"/>
    <n v="598"/>
    <n v="0.75719999999999998"/>
    <x v="1396"/>
    <n v="0"/>
    <n v="83"/>
    <n v="83"/>
    <n v="583"/>
    <n v="666"/>
    <n v="2"/>
    <n v="0.20065953392935656"/>
    <n v="0.10108456690605304"/>
    <n v="0.18672138355562068"/>
    <n v="0.51153451560896956"/>
    <n v="136.91"/>
    <n v="68.97"/>
    <n v="127.4"/>
    <n v="349.02"/>
  </r>
  <r>
    <n v="2009"/>
    <x v="32"/>
    <n v="2006"/>
    <n v="23"/>
    <x v="22"/>
    <s v="US"/>
    <s v="CR"/>
    <n v="0"/>
    <x v="1"/>
    <s v="N"/>
    <n v="16949"/>
    <n v="2135"/>
    <n v="1454"/>
    <n v="0.93440000000000001"/>
    <x v="165"/>
    <n v="302"/>
    <n v="378"/>
    <n v="681"/>
    <n v="3627"/>
    <n v="4308"/>
    <n v="3"/>
    <n v="0.29063130639172557"/>
    <n v="0.19304874679851852"/>
    <n v="0.12344256998777935"/>
    <n v="0.39287737682197654"/>
    <n v="620.71"/>
    <n v="412.29999999999995"/>
    <n v="263.64"/>
    <n v="839.07999999999993"/>
  </r>
  <r>
    <n v="2009"/>
    <x v="31"/>
    <n v="2005"/>
    <n v="23"/>
    <x v="22"/>
    <s v="US"/>
    <s v="CR"/>
    <n v="0"/>
    <x v="2"/>
    <s v="N"/>
    <n v="2036"/>
    <n v="487"/>
    <n v="243"/>
    <n v="1"/>
    <x v="1288"/>
    <n v="0"/>
    <n v="243"/>
    <n v="243"/>
    <n v="1345"/>
    <n v="1588"/>
    <n v="4"/>
    <n v="0.45169503706289404"/>
    <n v="2.1786000287468431E-2"/>
    <n v="8.2133837087534144E-5"/>
    <n v="0.52643682881255016"/>
    <n v="219.98"/>
    <n v="10.61"/>
    <n v="0.04"/>
    <n v="256.38"/>
  </r>
  <r>
    <n v="2009"/>
    <x v="33"/>
    <n v="2008"/>
    <n v="24"/>
    <x v="23"/>
    <s v="US"/>
    <s v="CR"/>
    <n v="2"/>
    <x v="0"/>
    <s v="Y"/>
    <n v="379740"/>
    <n v="13125"/>
    <n v="11476"/>
    <n v="0.65359999999999996"/>
    <x v="708"/>
    <n v="0"/>
    <n v="1649"/>
    <n v="1649"/>
    <n v="8195"/>
    <n v="9844"/>
    <n v="1"/>
    <n v="0.18154425411182457"/>
    <n v="0.41423984957594195"/>
    <n v="0.1281598651790857"/>
    <n v="0.27605603113314786"/>
    <n v="2382.87"/>
    <n v="5437.13"/>
    <n v="1682.17"/>
    <n v="3623.3900000000003"/>
  </r>
  <r>
    <n v="2009"/>
    <x v="32"/>
    <n v="2007"/>
    <n v="24"/>
    <x v="23"/>
    <s v="US"/>
    <s v="CR"/>
    <n v="2"/>
    <x v="1"/>
    <s v="N"/>
    <n v="94171"/>
    <n v="13755"/>
    <n v="7714"/>
    <n v="0.92749999999999999"/>
    <x v="3024"/>
    <n v="0"/>
    <n v="6040"/>
    <n v="6040"/>
    <n v="30209"/>
    <n v="36249"/>
    <n v="2"/>
    <n v="0.29085744901883381"/>
    <n v="0.18602427961909251"/>
    <n v="4.8208834675698642E-2"/>
    <n v="0.47490943668637503"/>
    <n v="4000.91"/>
    <n v="2558.8700000000003"/>
    <n v="663.14"/>
    <n v="6532.65"/>
  </r>
  <r>
    <n v="2009"/>
    <x v="31"/>
    <n v="2006"/>
    <n v="24"/>
    <x v="23"/>
    <s v="US"/>
    <s v="CR"/>
    <n v="2"/>
    <x v="2"/>
    <s v="N"/>
    <n v="14080"/>
    <n v="3232"/>
    <n v="284"/>
    <n v="0.99970000000000003"/>
    <x v="2068"/>
    <n v="0"/>
    <n v="2948"/>
    <n v="2948"/>
    <n v="7994"/>
    <n v="10942"/>
    <n v="3"/>
    <n v="2.2974745412475097E-2"/>
    <n v="2.5437098630238689E-2"/>
    <n v="7.2478562678644351E-3"/>
    <n v="0.94434029968942179"/>
    <n v="74.27"/>
    <n v="82.23"/>
    <n v="23.43"/>
    <n v="3052.75"/>
  </r>
  <r>
    <n v="2009"/>
    <x v="30"/>
    <n v="2005"/>
    <n v="24"/>
    <x v="23"/>
    <s v="US"/>
    <s v="CR"/>
    <n v="2"/>
    <x v="3"/>
    <s v="N"/>
    <n v="0"/>
    <n v="0"/>
    <n v="0"/>
    <n v="1"/>
    <x v="55"/>
    <n v="0"/>
    <n v="0"/>
    <n v="0"/>
    <n v="0"/>
    <n v="0"/>
    <n v="4"/>
    <e v="#DIV/0!"/>
    <e v="#DIV/0!"/>
    <e v="#DIV/0!"/>
    <e v="#DIV/0!"/>
    <n v="0"/>
    <n v="0"/>
    <n v="0"/>
    <n v="0"/>
  </r>
  <r>
    <n v="2009"/>
    <x v="33"/>
    <n v="2008"/>
    <n v="25"/>
    <x v="24"/>
    <s v="US"/>
    <s v="CR"/>
    <n v="2"/>
    <x v="0"/>
    <s v="Y"/>
    <n v="47358"/>
    <n v="2877"/>
    <n v="2277"/>
    <n v="0.6794"/>
    <x v="1622"/>
    <n v="0"/>
    <n v="600"/>
    <n v="600"/>
    <n v="1458"/>
    <n v="2058"/>
    <n v="1"/>
    <n v="8.1054972548474533E-2"/>
    <n v="0.17055737021335743"/>
    <n v="9.7501563694488869E-2"/>
    <n v="0.65088609354367932"/>
    <n v="233.26"/>
    <n v="490.83"/>
    <n v="280.59000000000003"/>
    <n v="1873.1200000000001"/>
  </r>
  <r>
    <n v="2009"/>
    <x v="32"/>
    <n v="2007"/>
    <n v="25"/>
    <x v="24"/>
    <s v="US"/>
    <s v="CR"/>
    <n v="2"/>
    <x v="1"/>
    <s v="N"/>
    <n v="14390"/>
    <n v="3282"/>
    <n v="1452"/>
    <n v="0.93149999999999999"/>
    <x v="2487"/>
    <n v="0"/>
    <n v="1829"/>
    <n v="1829"/>
    <n v="3846"/>
    <n v="5675"/>
    <n v="2"/>
    <n v="5.2134679478196229E-2"/>
    <n v="5.8705970522108415E-2"/>
    <n v="5.8206345241069199E-2"/>
    <n v="0.83095300475862621"/>
    <n v="171.13"/>
    <n v="192.7"/>
    <n v="191.06"/>
    <n v="2727.57"/>
  </r>
  <r>
    <n v="2009"/>
    <x v="31"/>
    <n v="2006"/>
    <n v="25"/>
    <x v="24"/>
    <s v="US"/>
    <s v="CR"/>
    <n v="2"/>
    <x v="2"/>
    <s v="N"/>
    <n v="1776"/>
    <n v="854"/>
    <n v="44"/>
    <n v="0.999"/>
    <x v="1887"/>
    <n v="0"/>
    <n v="809"/>
    <n v="809"/>
    <n v="553"/>
    <n v="1362"/>
    <n v="3"/>
    <n v="1.052594604720869E-2"/>
    <n v="1.6028943424503558E-2"/>
    <n v="1.3687242412888722E-2"/>
    <n v="0.95975786811539898"/>
    <n v="8.9899999999999984"/>
    <n v="13.69"/>
    <n v="11.69"/>
    <n v="819.71"/>
  </r>
  <r>
    <n v="2009"/>
    <x v="30"/>
    <n v="2005"/>
    <n v="25"/>
    <x v="24"/>
    <s v="US"/>
    <s v="CR"/>
    <n v="2"/>
    <x v="3"/>
    <s v="N"/>
    <n v="21"/>
    <n v="0"/>
    <n v="0"/>
    <n v="1"/>
    <x v="55"/>
    <n v="0"/>
    <n v="0"/>
    <n v="0"/>
    <n v="18"/>
    <n v="18"/>
    <n v="4"/>
    <n v="0"/>
    <n v="0"/>
    <n v="0"/>
    <n v="1"/>
    <n v="0"/>
    <n v="0"/>
    <n v="0"/>
    <n v="0.03"/>
  </r>
  <r>
    <n v="2009"/>
    <x v="34"/>
    <n v="2008"/>
    <n v="26"/>
    <x v="25"/>
    <s v="US"/>
    <s v="CR"/>
    <n v="0"/>
    <x v="4"/>
    <s v="Y"/>
    <n v="361787"/>
    <n v="11469"/>
    <n v="6561"/>
    <n v="0.54830000000000001"/>
    <x v="3025"/>
    <n v="0"/>
    <n v="4907"/>
    <n v="4907"/>
    <n v="504"/>
    <n v="5411"/>
    <n v="1"/>
    <n v="0.155372997556044"/>
    <n v="0.25406417760401639"/>
    <n v="3.0528088055655579E-2"/>
    <n v="0.56003473678428406"/>
    <n v="1781.99"/>
    <n v="2913.8900000000003"/>
    <n v="350.13"/>
    <n v="6423.1"/>
  </r>
  <r>
    <n v="2009"/>
    <x v="33"/>
    <n v="2007"/>
    <n v="26"/>
    <x v="25"/>
    <s v="US"/>
    <s v="CR"/>
    <n v="0"/>
    <x v="0"/>
    <s v="N"/>
    <n v="202844"/>
    <n v="7401"/>
    <n v="4972"/>
    <n v="0.76549999999999996"/>
    <x v="2464"/>
    <n v="0"/>
    <n v="2429"/>
    <n v="2429"/>
    <n v="569"/>
    <n v="2998"/>
    <n v="2"/>
    <n v="0.16032765091640119"/>
    <n v="0.22272480403362438"/>
    <n v="0.16540345700628767"/>
    <n v="0.45154408804368684"/>
    <n v="1186.71"/>
    <n v="1648.5600000000002"/>
    <n v="1224.28"/>
    <n v="3342.2300000000005"/>
  </r>
  <r>
    <n v="2009"/>
    <x v="32"/>
    <n v="2006"/>
    <n v="26"/>
    <x v="25"/>
    <s v="US"/>
    <s v="CR"/>
    <n v="0"/>
    <x v="1"/>
    <s v="N"/>
    <n v="111661"/>
    <n v="24679"/>
    <n v="22305"/>
    <n v="0.94969999999999999"/>
    <x v="3026"/>
    <n v="60"/>
    <n v="2314"/>
    <n v="2374"/>
    <n v="20768"/>
    <n v="23142"/>
    <n v="3"/>
    <n v="0.44093727575111596"/>
    <n v="0.29805252189965725"/>
    <n v="0.13908728703573517"/>
    <n v="0.12192291531349157"/>
    <n v="10882.16"/>
    <n v="7355.8200000000006"/>
    <n v="3432.62"/>
    <n v="3009.0099999999998"/>
  </r>
  <r>
    <n v="2009"/>
    <x v="31"/>
    <n v="2005"/>
    <n v="26"/>
    <x v="25"/>
    <s v="US"/>
    <s v="CR"/>
    <n v="0"/>
    <x v="2"/>
    <s v="N"/>
    <n v="28975"/>
    <n v="3041"/>
    <n v="2692"/>
    <n v="1"/>
    <x v="3027"/>
    <n v="313"/>
    <n v="35"/>
    <n v="349"/>
    <n v="15479"/>
    <n v="15828"/>
    <n v="4"/>
    <n v="0.51497937110639902"/>
    <n v="0.36924240182783502"/>
    <n v="2.0053585811266172E-4"/>
    <n v="0.11557769120765324"/>
    <n v="1566.49"/>
    <n v="1123.18"/>
    <n v="0.6100000000000001"/>
    <n v="351.57000000000005"/>
  </r>
  <r>
    <n v="2009"/>
    <x v="34"/>
    <n v="2008"/>
    <n v="27"/>
    <x v="26"/>
    <s v="US"/>
    <s v="OR"/>
    <n v="0"/>
    <x v="4"/>
    <s v="Y"/>
    <n v="470755"/>
    <n v="4601"/>
    <n v="4264"/>
    <n v="0.58199999999999996"/>
    <x v="3028"/>
    <n v="0"/>
    <n v="336"/>
    <n v="336"/>
    <n v="3446"/>
    <n v="3782"/>
    <n v="1"/>
    <n v="0.51950165809729543"/>
    <n v="0.17487167674274071"/>
    <n v="0.1147694527626987"/>
    <n v="0.19085721239726539"/>
    <n v="2390.5699999999997"/>
    <n v="804.7"/>
    <n v="528.13"/>
    <n v="878.26"/>
  </r>
  <r>
    <n v="2009"/>
    <x v="33"/>
    <n v="2007"/>
    <n v="27"/>
    <x v="26"/>
    <s v="US"/>
    <s v="OR"/>
    <n v="0"/>
    <x v="0"/>
    <s v="N"/>
    <n v="198482"/>
    <n v="12747"/>
    <n v="11469"/>
    <n v="0.80049999999999999"/>
    <x v="3029"/>
    <n v="0"/>
    <n v="1277"/>
    <n v="1277"/>
    <n v="12055"/>
    <n v="13332"/>
    <n v="2"/>
    <n v="0.37983600950178392"/>
    <n v="0.39102680770811821"/>
    <n v="7.7784873084659381E-2"/>
    <n v="0.15135230970543839"/>
    <n v="4841.8"/>
    <n v="4984.45"/>
    <n v="991.53"/>
    <n v="1929.3"/>
  </r>
  <r>
    <n v="2009"/>
    <x v="32"/>
    <n v="2006"/>
    <n v="27"/>
    <x v="26"/>
    <s v="US"/>
    <s v="OR"/>
    <n v="0"/>
    <x v="1"/>
    <s v="N"/>
    <n v="65311"/>
    <n v="15411"/>
    <n v="10693"/>
    <n v="0.95279999999999998"/>
    <x v="3030"/>
    <n v="376"/>
    <n v="4341"/>
    <n v="4718"/>
    <n v="18137"/>
    <n v="22855"/>
    <n v="3"/>
    <n v="0.4533211780660148"/>
    <n v="0.21905565252373199"/>
    <n v="3.5308239843755071E-2"/>
    <n v="0.29231492956649824"/>
    <n v="6986.45"/>
    <n v="3376.02"/>
    <n v="544.16"/>
    <n v="4505.0700000000006"/>
  </r>
  <r>
    <n v="2009"/>
    <x v="31"/>
    <n v="2005"/>
    <n v="27"/>
    <x v="26"/>
    <s v="US"/>
    <s v="OR"/>
    <n v="0"/>
    <x v="2"/>
    <s v="N"/>
    <n v="17568"/>
    <n v="6649"/>
    <n v="4339"/>
    <n v="1"/>
    <x v="3031"/>
    <n v="20"/>
    <n v="2288"/>
    <n v="2309"/>
    <n v="9161"/>
    <n v="11470"/>
    <n v="4"/>
    <n v="0.44247810236542578"/>
    <n v="0.19862628438048943"/>
    <n v="1.0623962268691193E-2"/>
    <n v="0.34827165098539353"/>
    <n v="2942.09"/>
    <n v="1320.69"/>
    <n v="70.64"/>
    <n v="2315.7000000000003"/>
  </r>
  <r>
    <n v="2009"/>
    <x v="34"/>
    <n v="2008"/>
    <n v="28"/>
    <x v="27"/>
    <s v="US"/>
    <s v="WA"/>
    <n v="0"/>
    <x v="4"/>
    <s v="Y"/>
    <n v="179031"/>
    <n v="4907"/>
    <n v="2782"/>
    <n v="0.61399999999999999"/>
    <x v="2929"/>
    <n v="0"/>
    <n v="2124"/>
    <n v="2124"/>
    <n v="8672"/>
    <n v="10796"/>
    <n v="1"/>
    <n v="0.35978816572629035"/>
    <n v="4.6937307569264876E-2"/>
    <n v="3.530435385044859E-2"/>
    <n v="0.55797017285399608"/>
    <n v="1765.6999999999998"/>
    <n v="230.35"/>
    <n v="173.26"/>
    <n v="2738.2999999999997"/>
  </r>
  <r>
    <n v="2009"/>
    <x v="33"/>
    <n v="2007"/>
    <n v="28"/>
    <x v="27"/>
    <s v="US"/>
    <s v="WA"/>
    <n v="0"/>
    <x v="0"/>
    <s v="N"/>
    <n v="86103"/>
    <n v="11408"/>
    <n v="7695"/>
    <n v="0.81369999999999998"/>
    <x v="3032"/>
    <n v="0"/>
    <n v="3713"/>
    <n v="3713"/>
    <n v="7502"/>
    <n v="11215"/>
    <n v="2"/>
    <n v="0.15920121525236383"/>
    <n v="0.12875591782495771"/>
    <n v="0.23972921540663703"/>
    <n v="0.47231365151604132"/>
    <n v="1816.22"/>
    <n v="1468.89"/>
    <n v="2734.91"/>
    <n v="5388.31"/>
  </r>
  <r>
    <n v="2009"/>
    <x v="32"/>
    <n v="2006"/>
    <n v="28"/>
    <x v="27"/>
    <s v="US"/>
    <s v="WA"/>
    <n v="0"/>
    <x v="1"/>
    <s v="N"/>
    <n v="36188"/>
    <n v="12890"/>
    <n v="4348"/>
    <n v="0.95389999999999997"/>
    <x v="3033"/>
    <n v="283"/>
    <n v="8258"/>
    <n v="8542"/>
    <n v="4720"/>
    <n v="13262"/>
    <n v="3"/>
    <n v="0.16849384355683539"/>
    <n v="0.11306568527666756"/>
    <n v="7.2517408087778956E-2"/>
    <n v="0.64592306307871794"/>
    <n v="2171.98"/>
    <n v="1457.48"/>
    <n v="934.79"/>
    <n v="8326.31"/>
  </r>
  <r>
    <n v="2009"/>
    <x v="31"/>
    <n v="2005"/>
    <n v="28"/>
    <x v="27"/>
    <s v="US"/>
    <s v="WA"/>
    <n v="0"/>
    <x v="2"/>
    <s v="N"/>
    <n v="10421"/>
    <n v="5265"/>
    <n v="2660"/>
    <n v="1"/>
    <x v="3034"/>
    <n v="50"/>
    <n v="2553"/>
    <n v="2604"/>
    <n v="4114"/>
    <n v="6718"/>
    <n v="4"/>
    <n v="0.342952163524545"/>
    <n v="0.14594626421172188"/>
    <n v="1.641969071342559E-2"/>
    <n v="0.49468188155030751"/>
    <n v="1805.65"/>
    <n v="768.41"/>
    <n v="86.45"/>
    <n v="2604.5100000000002"/>
  </r>
  <r>
    <n v="2009"/>
    <x v="34"/>
    <n v="2008"/>
    <n v="29"/>
    <x v="28"/>
    <s v="US"/>
    <s v="CR"/>
    <n v="0"/>
    <x v="4"/>
    <s v="Y"/>
    <n v="70599"/>
    <n v="1164"/>
    <n v="888"/>
    <n v="0.6018"/>
    <x v="3035"/>
    <n v="0"/>
    <n v="276"/>
    <n v="276"/>
    <n v="1508"/>
    <n v="1784"/>
    <n v="1"/>
    <n v="0.31552372610644547"/>
    <n v="7.7996462122383092E-2"/>
    <n v="5.8666941453277686E-2"/>
    <n v="0.54781287031789383"/>
    <n v="367.44"/>
    <n v="90.83"/>
    <n v="68.319999999999993"/>
    <n v="637.95000000000005"/>
  </r>
  <r>
    <n v="2009"/>
    <x v="33"/>
    <n v="2007"/>
    <n v="29"/>
    <x v="28"/>
    <s v="US"/>
    <s v="CR"/>
    <n v="0"/>
    <x v="0"/>
    <s v="N"/>
    <n v="28102"/>
    <n v="2394"/>
    <n v="1703"/>
    <n v="0.81859999999999999"/>
    <x v="2436"/>
    <n v="0"/>
    <n v="691"/>
    <n v="691"/>
    <n v="1789"/>
    <n v="2480"/>
    <n v="2"/>
    <n v="0.106045991122469"/>
    <n v="5.4568003307151718E-2"/>
    <n v="0.20309753174573347"/>
    <n v="0.63628847382464582"/>
    <n v="253.95999999999998"/>
    <n v="130.68"/>
    <n v="486.38"/>
    <n v="1523.79"/>
  </r>
  <r>
    <n v="2009"/>
    <x v="32"/>
    <n v="2006"/>
    <n v="29"/>
    <x v="28"/>
    <s v="US"/>
    <s v="CR"/>
    <n v="0"/>
    <x v="1"/>
    <s v="N"/>
    <n v="11303"/>
    <n v="3865"/>
    <n v="1579"/>
    <n v="0.96499999999999997"/>
    <x v="3036"/>
    <n v="0"/>
    <n v="2284"/>
    <n v="2285"/>
    <n v="1538"/>
    <n v="3823"/>
    <n v="3"/>
    <n v="0.10559387012825754"/>
    <n v="5.5695534527092402E-2"/>
    <n v="0.14707967074186556"/>
    <n v="0.69163092460278452"/>
    <n v="408.19"/>
    <n v="215.3"/>
    <n v="568.56000000000006"/>
    <n v="2673.61"/>
  </r>
  <r>
    <n v="2009"/>
    <x v="31"/>
    <n v="2005"/>
    <n v="29"/>
    <x v="28"/>
    <s v="US"/>
    <s v="CR"/>
    <n v="0"/>
    <x v="2"/>
    <s v="N"/>
    <n v="2108"/>
    <n v="891"/>
    <n v="458"/>
    <n v="1"/>
    <x v="3037"/>
    <n v="0"/>
    <n v="432"/>
    <n v="432"/>
    <n v="603"/>
    <n v="1035"/>
    <n v="4"/>
    <n v="0.22629145909070505"/>
    <n v="0.13467752793860241"/>
    <n v="7.1226605628113643E-2"/>
    <n v="0.56780440734257887"/>
    <n v="201.67999999999998"/>
    <n v="120.03"/>
    <n v="63.480000000000004"/>
    <n v="506.04999999999995"/>
  </r>
  <r>
    <n v="2009"/>
    <x v="34"/>
    <n v="2008"/>
    <n v="30"/>
    <x v="29"/>
    <s v="US"/>
    <s v="CR"/>
    <n v="1"/>
    <x v="4"/>
    <s v="Y"/>
    <n v="488452"/>
    <n v="9598"/>
    <n v="8273"/>
    <n v="0.56420000000000003"/>
    <x v="678"/>
    <n v="0"/>
    <n v="1325"/>
    <n v="1325"/>
    <n v="6072"/>
    <n v="7397"/>
    <n v="1"/>
    <n v="0.25841900626346559"/>
    <n v="0.27611027533411403"/>
    <n v="5.041610581631336E-2"/>
    <n v="0.4150546125861071"/>
    <n v="2480.4399999999996"/>
    <n v="2650.25"/>
    <n v="483.92"/>
    <n v="3983.91"/>
  </r>
  <r>
    <n v="2009"/>
    <x v="33"/>
    <n v="2007"/>
    <n v="30"/>
    <x v="29"/>
    <s v="US"/>
    <s v="CR"/>
    <n v="1"/>
    <x v="0"/>
    <s v="N"/>
    <n v="119411"/>
    <n v="7482"/>
    <n v="5061"/>
    <n v="0.78939999999999999"/>
    <x v="3038"/>
    <n v="0"/>
    <n v="2420"/>
    <n v="2420"/>
    <n v="6206"/>
    <n v="8626"/>
    <n v="2"/>
    <n v="0.28380838329755875"/>
    <n v="9.7516446093434683E-2"/>
    <n v="0.16014659142851798"/>
    <n v="0.45852857918048873"/>
    <n v="2123.46"/>
    <n v="729.62"/>
    <n v="1198.2199999999998"/>
    <n v="3430.72"/>
  </r>
  <r>
    <n v="2009"/>
    <x v="32"/>
    <n v="2006"/>
    <n v="30"/>
    <x v="29"/>
    <s v="US"/>
    <s v="CR"/>
    <n v="1"/>
    <x v="1"/>
    <s v="N"/>
    <n v="132190"/>
    <n v="30289"/>
    <n v="20130"/>
    <n v="0.95420000000000005"/>
    <x v="3039"/>
    <n v="617"/>
    <n v="9541"/>
    <n v="10158"/>
    <n v="36291"/>
    <n v="46449"/>
    <n v="3"/>
    <n v="0.41920080978129165"/>
    <n v="0.15937253835137138"/>
    <n v="5.9752734101340188E-2"/>
    <n v="0.36167391776599667"/>
    <n v="12697.45"/>
    <n v="4827.34"/>
    <n v="1809.89"/>
    <n v="10954.98"/>
  </r>
  <r>
    <n v="2009"/>
    <x v="31"/>
    <n v="2005"/>
    <n v="30"/>
    <x v="29"/>
    <s v="US"/>
    <s v="CR"/>
    <n v="1"/>
    <x v="2"/>
    <s v="N"/>
    <n v="28764"/>
    <n v="7265"/>
    <n v="5544"/>
    <n v="1"/>
    <x v="2704"/>
    <n v="48"/>
    <n v="1672"/>
    <n v="1721"/>
    <n v="18621"/>
    <n v="20342"/>
    <n v="4"/>
    <n v="0.5672069279703591"/>
    <n v="0.13932740770918381"/>
    <n v="3.5973530132321817E-2"/>
    <n v="0.25749213418813544"/>
    <n v="4121.1099999999997"/>
    <n v="1012.3"/>
    <n v="261.37"/>
    <n v="1870.8400000000001"/>
  </r>
  <r>
    <n v="2010"/>
    <x v="34"/>
    <n v="2009"/>
    <n v="1"/>
    <x v="0"/>
    <s v="US"/>
    <s v="AK"/>
    <n v="3"/>
    <x v="0"/>
    <s v="Y"/>
    <n v="31311"/>
    <n v="391"/>
    <n v="391"/>
    <n v="0.6"/>
    <x v="2415"/>
    <n v="0"/>
    <n v="0"/>
    <n v="0"/>
    <n v="402"/>
    <n v="402"/>
    <n v="1"/>
    <n v="0.49830214210942886"/>
    <n v="0.43794520897694494"/>
    <n v="0"/>
    <n v="6.3752648913626281E-2"/>
    <n v="195.17"/>
    <n v="171.53"/>
    <n v="0"/>
    <n v="24.970000000000002"/>
  </r>
  <r>
    <n v="2010"/>
    <x v="33"/>
    <n v="2008"/>
    <n v="1"/>
    <x v="0"/>
    <s v="US"/>
    <s v="AK"/>
    <n v="3"/>
    <x v="1"/>
    <s v="N"/>
    <n v="30677"/>
    <n v="2293"/>
    <n v="2293"/>
    <n v="0.85089999999999999"/>
    <x v="3040"/>
    <n v="0"/>
    <n v="0"/>
    <n v="0"/>
    <n v="4079"/>
    <n v="4079"/>
    <n v="2"/>
    <n v="0.9321106358114325"/>
    <n v="5.3673979304841517E-2"/>
    <n v="0"/>
    <n v="1.4215384883725998E-2"/>
    <n v="2137.6"/>
    <n v="123.09"/>
    <n v="0"/>
    <n v="32.599999999999994"/>
  </r>
  <r>
    <n v="2010"/>
    <x v="32"/>
    <n v="2007"/>
    <n v="1"/>
    <x v="0"/>
    <s v="US"/>
    <s v="AK"/>
    <n v="3"/>
    <x v="2"/>
    <s v="N"/>
    <n v="16429"/>
    <n v="4078"/>
    <n v="3957"/>
    <n v="0.98499999999999999"/>
    <x v="3041"/>
    <n v="120"/>
    <n v="0"/>
    <n v="120"/>
    <n v="7684"/>
    <n v="7804"/>
    <n v="3"/>
    <n v="0.97147907697437474"/>
    <n v="2.3882258333415059E-2"/>
    <n v="0"/>
    <n v="4.6386646922103782E-3"/>
    <n v="3962.43"/>
    <n v="97.41"/>
    <n v="0"/>
    <n v="18.919999999999998"/>
  </r>
  <r>
    <n v="2010"/>
    <x v="31"/>
    <n v="2006"/>
    <n v="1"/>
    <x v="0"/>
    <s v="US"/>
    <s v="AK"/>
    <n v="3"/>
    <x v="3"/>
    <s v="N"/>
    <n v="1356"/>
    <n v="481"/>
    <n v="474"/>
    <n v="1"/>
    <x v="3042"/>
    <n v="6"/>
    <n v="0"/>
    <n v="6"/>
    <n v="739"/>
    <n v="745"/>
    <n v="4"/>
    <n v="0.9971130080794236"/>
    <n v="1.4538808233119406E-3"/>
    <n v="0"/>
    <n v="1.4331110972646275E-3"/>
    <n v="480.08"/>
    <n v="0.7"/>
    <n v="0"/>
    <n v="0.69000000000000006"/>
  </r>
  <r>
    <n v="2010"/>
    <x v="34"/>
    <n v="2009"/>
    <n v="2"/>
    <x v="1"/>
    <s v="CA"/>
    <s v="BC"/>
    <n v="3"/>
    <x v="0"/>
    <s v="Y"/>
    <n v="691125"/>
    <n v="185699"/>
    <n v="185699"/>
    <n v="0.58779999999999999"/>
    <x v="3043"/>
    <n v="0"/>
    <n v="0"/>
    <n v="0"/>
    <n v="11768"/>
    <n v="11768"/>
    <n v="1"/>
    <n v="4.6666192423858048E-2"/>
    <n v="0.94029381765263498"/>
    <n v="4.9099208813291025E-3"/>
    <n v="8.1300690421779748E-3"/>
    <n v="8665.89"/>
    <n v="174612.12"/>
    <n v="911.77"/>
    <n v="1509.75"/>
  </r>
  <r>
    <n v="2010"/>
    <x v="33"/>
    <n v="2008"/>
    <n v="2"/>
    <x v="1"/>
    <s v="CA"/>
    <s v="BC"/>
    <n v="3"/>
    <x v="1"/>
    <s v="N"/>
    <n v="247288"/>
    <n v="24551"/>
    <n v="24551"/>
    <n v="0.80769999999999997"/>
    <x v="3044"/>
    <n v="0"/>
    <n v="0"/>
    <n v="0"/>
    <n v="21497"/>
    <n v="21497"/>
    <n v="2"/>
    <n v="0.57376292651017524"/>
    <n v="0.34212377435157176"/>
    <n v="9.1135740728898566E-3"/>
    <n v="7.4999725065363163E-2"/>
    <n v="14086.619999999999"/>
    <n v="8399.58"/>
    <n v="223.75"/>
    <n v="1841.34"/>
  </r>
  <r>
    <n v="2010"/>
    <x v="32"/>
    <n v="2007"/>
    <n v="2"/>
    <x v="1"/>
    <s v="CA"/>
    <s v="BC"/>
    <n v="3"/>
    <x v="2"/>
    <s v="N"/>
    <n v="149911"/>
    <n v="19131"/>
    <n v="18799"/>
    <n v="0.96899999999999997"/>
    <x v="3045"/>
    <n v="332"/>
    <n v="0"/>
    <n v="332"/>
    <n v="69451"/>
    <n v="69783"/>
    <n v="3"/>
    <n v="0.44887815872305686"/>
    <n v="0.53177722698273155"/>
    <n v="5.8044296605571626E-3"/>
    <n v="1.3540184633654508E-2"/>
    <n v="8587.91"/>
    <n v="10173.93"/>
    <n v="111.05"/>
    <n v="259.05"/>
  </r>
  <r>
    <n v="2010"/>
    <x v="31"/>
    <n v="2006"/>
    <n v="2"/>
    <x v="1"/>
    <s v="CA"/>
    <s v="BC"/>
    <n v="3"/>
    <x v="3"/>
    <s v="N"/>
    <n v="33762"/>
    <n v="8463"/>
    <n v="8348"/>
    <n v="1"/>
    <x v="3046"/>
    <n v="115"/>
    <n v="0"/>
    <n v="115"/>
    <n v="21921"/>
    <n v="22036"/>
    <n v="4"/>
    <n v="0.33502727598189402"/>
    <n v="0.62812385906995816"/>
    <n v="1.0870220204667342E-4"/>
    <n v="3.6740162746101195E-2"/>
    <n v="2835.5"/>
    <n v="5316.12"/>
    <n v="0.92"/>
    <n v="310.95"/>
  </r>
  <r>
    <n v="2010"/>
    <x v="35"/>
    <n v="2009"/>
    <n v="3"/>
    <x v="2"/>
    <s v="CA"/>
    <s v="FR"/>
    <n v="0"/>
    <x v="4"/>
    <s v="Y"/>
    <n v="380665"/>
    <n v="4747"/>
    <n v="4590"/>
    <n v="0.57669999999999999"/>
    <x v="596"/>
    <n v="0"/>
    <n v="156"/>
    <n v="156"/>
    <n v="5773"/>
    <n v="5929"/>
    <n v="1"/>
    <n v="0.42747843964997867"/>
    <n v="0.26996043933821201"/>
    <n v="8.8356357722755172E-2"/>
    <n v="0.21420476328905402"/>
    <n v="2029.3"/>
    <n v="1281.54"/>
    <n v="419.44"/>
    <n v="1016.86"/>
  </r>
  <r>
    <n v="2010"/>
    <x v="34"/>
    <n v="2008"/>
    <n v="3"/>
    <x v="2"/>
    <s v="CA"/>
    <s v="FR"/>
    <n v="0"/>
    <x v="0"/>
    <s v="N"/>
    <n v="339200"/>
    <n v="5517"/>
    <n v="5223"/>
    <n v="0.80740000000000001"/>
    <x v="3047"/>
    <n v="0"/>
    <n v="294"/>
    <n v="294"/>
    <n v="33294"/>
    <n v="33588"/>
    <n v="2"/>
    <n v="0.52312005683506957"/>
    <n v="0.13732302472760491"/>
    <n v="3.7424878391799522E-3"/>
    <n v="0.33581443059814564"/>
    <n v="2886.43"/>
    <n v="757.71"/>
    <n v="20.650000000000002"/>
    <n v="1852.9299999999998"/>
  </r>
  <r>
    <n v="2010"/>
    <x v="33"/>
    <n v="2007"/>
    <n v="3"/>
    <x v="2"/>
    <s v="CA"/>
    <s v="FR"/>
    <n v="0"/>
    <x v="1"/>
    <s v="N"/>
    <n v="226690"/>
    <n v="30452"/>
    <n v="21768"/>
    <n v="0.96860000000000002"/>
    <x v="3048"/>
    <n v="3435"/>
    <n v="5248"/>
    <n v="8683"/>
    <n v="100784"/>
    <n v="109467"/>
    <n v="3"/>
    <n v="0.45862263501620887"/>
    <n v="0.16640856096548609"/>
    <n v="6.353078091094895E-2"/>
    <n v="0.3114380231073563"/>
    <n v="13966.27"/>
    <n v="5067.58"/>
    <n v="1934.68"/>
    <n v="9484.11"/>
  </r>
  <r>
    <n v="2010"/>
    <x v="32"/>
    <n v="2006"/>
    <n v="3"/>
    <x v="2"/>
    <s v="CA"/>
    <s v="FR"/>
    <n v="0"/>
    <x v="2"/>
    <s v="N"/>
    <n v="41487"/>
    <n v="7654"/>
    <n v="6480"/>
    <n v="1"/>
    <x v="3049"/>
    <n v="142"/>
    <n v="1030"/>
    <n v="1173"/>
    <n v="29684"/>
    <n v="30857"/>
    <n v="4"/>
    <n v="0.33878298631751264"/>
    <n v="0.38838902526811686"/>
    <n v="4.073652621856183E-2"/>
    <n v="0.23209146219580862"/>
    <n v="2593.15"/>
    <n v="2972.85"/>
    <n v="311.81"/>
    <n v="1776.5"/>
  </r>
  <r>
    <n v="2010"/>
    <x v="35"/>
    <n v="2009"/>
    <n v="4"/>
    <x v="3"/>
    <s v="CA"/>
    <s v="FR"/>
    <n v="0"/>
    <x v="4"/>
    <s v="Y"/>
    <n v="440385"/>
    <n v="29652"/>
    <n v="13174"/>
    <n v="0.69079999999999997"/>
    <x v="2644"/>
    <n v="0"/>
    <n v="16477"/>
    <n v="16477"/>
    <n v="30796"/>
    <n v="47273"/>
    <n v="1"/>
    <n v="7.9172840996697053E-2"/>
    <n v="0.11703292219096369"/>
    <n v="1.6364644409176475E-2"/>
    <n v="0.78742959240316268"/>
    <n v="2347.66"/>
    <n v="3470.3"/>
    <n v="485.25"/>
    <n v="23349.129999999997"/>
  </r>
  <r>
    <n v="2010"/>
    <x v="34"/>
    <n v="2008"/>
    <n v="4"/>
    <x v="3"/>
    <s v="CA"/>
    <s v="FR"/>
    <n v="0"/>
    <x v="0"/>
    <s v="N"/>
    <n v="807819"/>
    <n v="151604"/>
    <n v="96668"/>
    <n v="0.88429999999999997"/>
    <x v="3050"/>
    <n v="0"/>
    <n v="54935"/>
    <n v="54935"/>
    <n v="146885"/>
    <n v="201820"/>
    <n v="2"/>
    <n v="3.5110341709208959E-2"/>
    <n v="1.6110783320102597E-2"/>
    <n v="0.27560853420472609"/>
    <n v="0.67317034076596249"/>
    <n v="5322.87"/>
    <n v="2442.46"/>
    <n v="41783.370000000003"/>
    <n v="102055.35"/>
  </r>
  <r>
    <n v="2010"/>
    <x v="33"/>
    <n v="2007"/>
    <n v="4"/>
    <x v="3"/>
    <s v="CA"/>
    <s v="FR"/>
    <n v="0"/>
    <x v="1"/>
    <s v="N"/>
    <n v="31473"/>
    <n v="5220"/>
    <n v="4820"/>
    <n v="0.996"/>
    <x v="1508"/>
    <n v="81"/>
    <n v="318"/>
    <n v="400"/>
    <n v="19147"/>
    <n v="19547"/>
    <n v="3"/>
    <n v="1.5708621449230943E-2"/>
    <n v="3.0124312831612612E-2"/>
    <n v="0.41773900051717194"/>
    <n v="0.53642806520198427"/>
    <n v="82.01"/>
    <n v="157.26999999999998"/>
    <n v="2180.89"/>
    <n v="2800.5299999999997"/>
  </r>
  <r>
    <n v="2010"/>
    <x v="32"/>
    <n v="2006"/>
    <n v="4"/>
    <x v="3"/>
    <s v="CA"/>
    <s v="FR"/>
    <n v="0"/>
    <x v="2"/>
    <s v="N"/>
    <n v="12753"/>
    <n v="195"/>
    <n v="129"/>
    <n v="1"/>
    <x v="1902"/>
    <n v="5"/>
    <n v="59"/>
    <n v="65"/>
    <n v="11282"/>
    <n v="11347"/>
    <n v="4"/>
    <n v="6.8644024383996711E-3"/>
    <n v="8.7341836996055536E-2"/>
    <n v="0.12883561292966547"/>
    <n v="0.77695814763587923"/>
    <n v="1.3399999999999999"/>
    <n v="17.05"/>
    <n v="25.15"/>
    <n v="151.66999999999999"/>
  </r>
  <r>
    <n v="2010"/>
    <x v="35"/>
    <n v="2009"/>
    <n v="5"/>
    <x v="4"/>
    <s v="CA"/>
    <s v="WC"/>
    <n v="1"/>
    <x v="4"/>
    <s v="Y"/>
    <n v="303716"/>
    <n v="4559"/>
    <n v="4332"/>
    <n v="0.58089999999999997"/>
    <x v="3051"/>
    <n v="0"/>
    <n v="227"/>
    <n v="227"/>
    <n v="2707"/>
    <n v="2934"/>
    <n v="1"/>
    <n v="0.36384192934281978"/>
    <n v="0.36752656004632112"/>
    <n v="0"/>
    <n v="0.26863151061085916"/>
    <n v="1658.9299999999998"/>
    <n v="1675.73"/>
    <n v="0"/>
    <n v="1224.82"/>
  </r>
  <r>
    <n v="2010"/>
    <x v="34"/>
    <n v="2008"/>
    <n v="5"/>
    <x v="4"/>
    <s v="CA"/>
    <s v="WC"/>
    <n v="1"/>
    <x v="0"/>
    <s v="N"/>
    <n v="482328"/>
    <n v="21941"/>
    <n v="19603"/>
    <n v="0.81010000000000004"/>
    <x v="3052"/>
    <n v="0"/>
    <n v="2337"/>
    <n v="2337"/>
    <n v="54938"/>
    <n v="57275"/>
    <n v="2"/>
    <n v="0.54479198617753277"/>
    <n v="0.29933152819663933"/>
    <n v="0"/>
    <n v="0.15587648562582812"/>
    <n v="11953.33"/>
    <n v="6567.66"/>
    <n v="0"/>
    <n v="3420.1000000000004"/>
  </r>
  <r>
    <n v="2010"/>
    <x v="33"/>
    <n v="2007"/>
    <n v="5"/>
    <x v="4"/>
    <s v="CA"/>
    <s v="WC"/>
    <n v="1"/>
    <x v="1"/>
    <s v="N"/>
    <n v="66347"/>
    <n v="13907"/>
    <n v="10622"/>
    <n v="0.97370000000000001"/>
    <x v="3053"/>
    <n v="596"/>
    <n v="2688"/>
    <n v="3285"/>
    <n v="28000"/>
    <n v="31285"/>
    <n v="3"/>
    <n v="0.62831616602851026"/>
    <n v="0.15307195887037336"/>
    <n v="0"/>
    <n v="0.21861187510111632"/>
    <n v="8738.15"/>
    <n v="2128.81"/>
    <n v="0"/>
    <n v="3040.29"/>
  </r>
  <r>
    <n v="2010"/>
    <x v="32"/>
    <n v="2006"/>
    <n v="5"/>
    <x v="4"/>
    <s v="CA"/>
    <s v="WC"/>
    <n v="1"/>
    <x v="2"/>
    <s v="N"/>
    <n v="7815"/>
    <n v="2672"/>
    <n v="1838"/>
    <n v="1"/>
    <x v="3054"/>
    <n v="127"/>
    <n v="706"/>
    <n v="833"/>
    <n v="4361"/>
    <n v="5194"/>
    <n v="4"/>
    <n v="0.57226352754526644"/>
    <n v="0.13206685849631991"/>
    <n v="0"/>
    <n v="0.29566961395841362"/>
    <n v="1529.38"/>
    <n v="352.95"/>
    <n v="0"/>
    <n v="790.18000000000006"/>
  </r>
  <r>
    <n v="2010"/>
    <x v="35"/>
    <n v="2009"/>
    <n v="6"/>
    <x v="5"/>
    <s v="CA"/>
    <s v="WC"/>
    <n v="0"/>
    <x v="4"/>
    <s v="Y"/>
    <n v="33156"/>
    <n v="497"/>
    <n v="472"/>
    <n v="0.58089999999999997"/>
    <x v="748"/>
    <n v="0"/>
    <n v="24"/>
    <n v="24"/>
    <n v="295"/>
    <n v="319"/>
    <n v="1"/>
    <n v="0.36411524619498564"/>
    <n v="0.36781470535014177"/>
    <n v="0"/>
    <n v="0.2680700484548727"/>
    <n v="181.1"/>
    <n v="182.94"/>
    <n v="0"/>
    <n v="133.33000000000001"/>
  </r>
  <r>
    <n v="2010"/>
    <x v="34"/>
    <n v="2008"/>
    <n v="6"/>
    <x v="5"/>
    <s v="CA"/>
    <s v="WC"/>
    <n v="0"/>
    <x v="0"/>
    <s v="N"/>
    <n v="60831"/>
    <n v="2729"/>
    <n v="2472"/>
    <n v="0.81010000000000004"/>
    <x v="3055"/>
    <n v="0"/>
    <n v="256"/>
    <n v="256"/>
    <n v="6966"/>
    <n v="7222"/>
    <n v="2"/>
    <n v="0.55241037141265792"/>
    <n v="0.30352065195086919"/>
    <n v="0"/>
    <n v="0.14406897663647289"/>
    <n v="1507.55"/>
    <n v="828.32"/>
    <n v="0"/>
    <n v="393.16999999999996"/>
  </r>
  <r>
    <n v="2010"/>
    <x v="33"/>
    <n v="2007"/>
    <n v="6"/>
    <x v="5"/>
    <s v="CA"/>
    <s v="WC"/>
    <n v="0"/>
    <x v="1"/>
    <s v="N"/>
    <n v="10343"/>
    <n v="2118"/>
    <n v="1655"/>
    <n v="0.97370000000000001"/>
    <x v="3"/>
    <n v="92"/>
    <n v="369"/>
    <n v="462"/>
    <n v="4415"/>
    <n v="4877"/>
    <n v="3"/>
    <n v="0.64313906934582266"/>
    <n v="0.15667963438585891"/>
    <n v="0"/>
    <n v="0.20018129626831849"/>
    <n v="1362.22"/>
    <n v="331.86"/>
    <n v="0"/>
    <n v="424"/>
  </r>
  <r>
    <n v="2010"/>
    <x v="32"/>
    <n v="2006"/>
    <n v="6"/>
    <x v="5"/>
    <s v="CA"/>
    <s v="WC"/>
    <n v="0"/>
    <x v="2"/>
    <s v="N"/>
    <n v="914"/>
    <n v="301"/>
    <n v="214"/>
    <n v="1"/>
    <x v="1183"/>
    <n v="14"/>
    <n v="71"/>
    <n v="86"/>
    <n v="520"/>
    <n v="606"/>
    <n v="4"/>
    <n v="0.5924968515940876"/>
    <n v="0.13674023994167162"/>
    <n v="0"/>
    <n v="0.27076290846424073"/>
    <n v="178.78"/>
    <n v="41.26"/>
    <n v="0"/>
    <n v="81.7"/>
  </r>
  <r>
    <n v="2010"/>
    <x v="35"/>
    <n v="2009"/>
    <n v="7"/>
    <x v="6"/>
    <s v="CA"/>
    <s v="GS"/>
    <n v="0"/>
    <x v="4"/>
    <s v="Y"/>
    <n v="177613"/>
    <n v="6894"/>
    <n v="6894"/>
    <n v="0.51970000000000005"/>
    <x v="3056"/>
    <n v="0"/>
    <n v="0"/>
    <n v="0"/>
    <n v="43"/>
    <n v="43"/>
    <n v="1"/>
    <n v="0.13935195459417749"/>
    <n v="0.74438192876113063"/>
    <n v="2.8387341952084845E-2"/>
    <n v="8.7878774692607062E-2"/>
    <n v="960.73"/>
    <n v="5131.9699999999993"/>
    <n v="195.70999999999998"/>
    <n v="605.86"/>
  </r>
  <r>
    <n v="2010"/>
    <x v="34"/>
    <n v="2008"/>
    <n v="7"/>
    <x v="6"/>
    <s v="CA"/>
    <s v="GS"/>
    <n v="0"/>
    <x v="0"/>
    <s v="N"/>
    <n v="97347"/>
    <n v="6413"/>
    <n v="6413"/>
    <n v="0.74219999999999997"/>
    <x v="3057"/>
    <n v="0"/>
    <n v="0"/>
    <n v="0"/>
    <n v="588"/>
    <n v="588"/>
    <n v="2"/>
    <n v="0.19923157167605629"/>
    <n v="0.71547413181477237"/>
    <n v="9.2311194759468512E-4"/>
    <n v="8.4371184561576371E-2"/>
    <n v="1277.69"/>
    <n v="4588.3999999999996"/>
    <n v="5.92"/>
    <n v="541.07999999999993"/>
  </r>
  <r>
    <n v="2010"/>
    <x v="33"/>
    <n v="2007"/>
    <n v="7"/>
    <x v="6"/>
    <s v="CA"/>
    <s v="GS"/>
    <n v="0"/>
    <x v="1"/>
    <s v="N"/>
    <n v="57171"/>
    <n v="10784"/>
    <n v="10144"/>
    <n v="0.92459999999999998"/>
    <x v="3058"/>
    <n v="640"/>
    <n v="0"/>
    <n v="640"/>
    <n v="8111"/>
    <n v="8751"/>
    <n v="3"/>
    <n v="0.58895817589214094"/>
    <n v="0.30649499974500322"/>
    <n v="4.3562722252873344E-3"/>
    <n v="0.10019055213756843"/>
    <n v="6351.59"/>
    <n v="3305.38"/>
    <n v="46.98"/>
    <n v="1080.5"/>
  </r>
  <r>
    <n v="2010"/>
    <x v="32"/>
    <n v="2006"/>
    <n v="7"/>
    <x v="6"/>
    <s v="CA"/>
    <s v="GS"/>
    <n v="0"/>
    <x v="2"/>
    <s v="N"/>
    <n v="27481"/>
    <n v="12828"/>
    <n v="12253"/>
    <n v="1"/>
    <x v="3059"/>
    <n v="574"/>
    <n v="0"/>
    <n v="574"/>
    <n v="11903"/>
    <n v="12477"/>
    <n v="4"/>
    <n v="0.36848447811127627"/>
    <n v="0.52578692928042603"/>
    <n v="8.351404398479069E-3"/>
    <n v="9.7377188209818707E-2"/>
    <n v="4727.2800000000007"/>
    <n v="6745.3099999999995"/>
    <n v="107.14"/>
    <n v="1249.25"/>
  </r>
  <r>
    <n v="2010"/>
    <x v="35"/>
    <n v="2009"/>
    <n v="8"/>
    <x v="7"/>
    <s v="CA"/>
    <s v="GS"/>
    <n v="0"/>
    <x v="4"/>
    <s v="Y"/>
    <n v="51930"/>
    <n v="3545"/>
    <n v="3545"/>
    <n v="0.60340000000000005"/>
    <x v="3060"/>
    <n v="0"/>
    <n v="0"/>
    <n v="0"/>
    <n v="1025"/>
    <n v="1025"/>
    <n v="1"/>
    <n v="7.923299974049712E-2"/>
    <n v="0.20202863557897352"/>
    <n v="1.8012884882264671E-2"/>
    <n v="0.70072547979826483"/>
    <n v="280.89999999999998"/>
    <n v="716.24"/>
    <n v="63.86"/>
    <n v="2484.2400000000002"/>
  </r>
  <r>
    <n v="2010"/>
    <x v="34"/>
    <n v="2008"/>
    <n v="8"/>
    <x v="7"/>
    <s v="CA"/>
    <s v="GS"/>
    <n v="0"/>
    <x v="0"/>
    <s v="N"/>
    <n v="22481"/>
    <n v="3017"/>
    <n v="3017"/>
    <n v="0.84009999999999996"/>
    <x v="1150"/>
    <n v="0"/>
    <n v="0"/>
    <n v="0"/>
    <n v="2863"/>
    <n v="2863"/>
    <n v="2"/>
    <n v="6.5584854631507775E-2"/>
    <n v="0.18067653024698724"/>
    <n v="6.6095268398096235E-2"/>
    <n v="0.68764334672340877"/>
    <n v="197.88"/>
    <n v="545.13"/>
    <n v="199.42000000000002"/>
    <n v="2074.73"/>
  </r>
  <r>
    <n v="2010"/>
    <x v="33"/>
    <n v="2007"/>
    <n v="8"/>
    <x v="7"/>
    <s v="CA"/>
    <s v="GS"/>
    <n v="0"/>
    <x v="1"/>
    <s v="N"/>
    <n v="2404"/>
    <n v="592"/>
    <n v="528"/>
    <n v="0.99209999999999998"/>
    <x v="2418"/>
    <n v="64"/>
    <n v="0"/>
    <n v="64"/>
    <n v="1220"/>
    <n v="1284"/>
    <n v="3"/>
    <n v="0.1258459201755126"/>
    <n v="0.23633448654122016"/>
    <n v="3.5406294827440725E-2"/>
    <n v="0.60241329845582647"/>
    <n v="74.569999999999993"/>
    <n v="140.04"/>
    <n v="20.98"/>
    <n v="356.96"/>
  </r>
  <r>
    <n v="2010"/>
    <x v="32"/>
    <n v="2006"/>
    <n v="8"/>
    <x v="7"/>
    <s v="CA"/>
    <s v="GS"/>
    <n v="0"/>
    <x v="2"/>
    <s v="N"/>
    <n v="282"/>
    <n v="79"/>
    <n v="71"/>
    <n v="1"/>
    <x v="1983"/>
    <n v="7"/>
    <n v="0"/>
    <n v="7"/>
    <n v="174"/>
    <n v="181"/>
    <n v="4"/>
    <n v="8.8431101620399452E-2"/>
    <n v="0.33789724908931046"/>
    <n v="1.2561236025624925E-4"/>
    <n v="0.57354603693003403"/>
    <n v="7.0399999999999991"/>
    <n v="26.9"/>
    <n v="0.01"/>
    <n v="45.66"/>
  </r>
  <r>
    <n v="2010"/>
    <x v="35"/>
    <n v="2009"/>
    <n v="9"/>
    <x v="8"/>
    <s v="CA"/>
    <s v="GS"/>
    <n v="1"/>
    <x v="4"/>
    <s v="Y"/>
    <n v="47467"/>
    <n v="3240"/>
    <n v="3240"/>
    <n v="0.63319999999999999"/>
    <x v="3061"/>
    <n v="0"/>
    <n v="0"/>
    <n v="0"/>
    <n v="1645"/>
    <n v="1645"/>
    <n v="1"/>
    <n v="7.9233707962253208E-2"/>
    <n v="0.20202805705221971"/>
    <n v="1.801243002709425E-2"/>
    <n v="0.70072580495843273"/>
    <n v="256.76"/>
    <n v="654.68000000000006"/>
    <n v="58.370000000000005"/>
    <n v="2270.7299999999996"/>
  </r>
  <r>
    <n v="2010"/>
    <x v="34"/>
    <n v="2008"/>
    <n v="9"/>
    <x v="8"/>
    <s v="CA"/>
    <s v="GS"/>
    <n v="1"/>
    <x v="0"/>
    <s v="N"/>
    <n v="24580"/>
    <n v="3298"/>
    <n v="3298"/>
    <n v="0.87360000000000004"/>
    <x v="3062"/>
    <n v="0"/>
    <n v="0"/>
    <n v="0"/>
    <n v="6190"/>
    <n v="6190"/>
    <n v="2"/>
    <n v="6.5585697007175148E-2"/>
    <n v="0.18067592432606119"/>
    <n v="6.6091927890896643E-2"/>
    <n v="0.68764645077586717"/>
    <n v="216.36"/>
    <n v="596.03"/>
    <n v="218.03"/>
    <n v="2268.4700000000003"/>
  </r>
  <r>
    <n v="2010"/>
    <x v="33"/>
    <n v="2007"/>
    <n v="9"/>
    <x v="8"/>
    <s v="CA"/>
    <s v="GS"/>
    <n v="1"/>
    <x v="1"/>
    <s v="N"/>
    <n v="7056"/>
    <n v="1732"/>
    <n v="1549"/>
    <n v="0.98899999999999999"/>
    <x v="1320"/>
    <n v="182"/>
    <n v="0"/>
    <n v="182"/>
    <n v="3460"/>
    <n v="3642"/>
    <n v="3"/>
    <n v="0.1253102023384928"/>
    <n v="0.23721389244779945"/>
    <n v="3.5521774761360619E-2"/>
    <n v="0.60195413045234736"/>
    <n v="217.13"/>
    <n v="411.03"/>
    <n v="61.55"/>
    <n v="1043.0300000000002"/>
  </r>
  <r>
    <n v="2010"/>
    <x v="32"/>
    <n v="2006"/>
    <n v="9"/>
    <x v="8"/>
    <s v="CA"/>
    <s v="GS"/>
    <n v="1"/>
    <x v="2"/>
    <s v="N"/>
    <n v="555"/>
    <n v="156"/>
    <n v="140"/>
    <n v="1"/>
    <x v="1123"/>
    <n v="15"/>
    <n v="0"/>
    <n v="15"/>
    <n v="342"/>
    <n v="357"/>
    <n v="4"/>
    <n v="8.855664174813109E-2"/>
    <n v="0.33793367835921023"/>
    <n v="6.3893680914957508E-5"/>
    <n v="0.57344578621174358"/>
    <n v="13.86"/>
    <n v="52.89"/>
    <n v="0.01"/>
    <n v="89.75"/>
  </r>
  <r>
    <n v="2010"/>
    <x v="35"/>
    <n v="2009"/>
    <n v="10"/>
    <x v="9"/>
    <s v="US"/>
    <s v="PS"/>
    <n v="1"/>
    <x v="4"/>
    <s v="Y"/>
    <n v="171930"/>
    <n v="5058"/>
    <n v="4894"/>
    <n v="0.57550000000000001"/>
    <x v="2190"/>
    <n v="0"/>
    <n v="164"/>
    <n v="164"/>
    <n v="364"/>
    <n v="528"/>
    <n v="1"/>
    <n v="0.18383443040977288"/>
    <n v="0.38473185870446153"/>
    <n v="3.7448852517345671E-2"/>
    <n v="0.39398485836842001"/>
    <n v="930"/>
    <n v="1946.3200000000002"/>
    <n v="189.45"/>
    <n v="1993.1299999999999"/>
  </r>
  <r>
    <n v="2010"/>
    <x v="34"/>
    <n v="2008"/>
    <n v="10"/>
    <x v="9"/>
    <s v="US"/>
    <s v="PS"/>
    <n v="1"/>
    <x v="0"/>
    <s v="N"/>
    <n v="92682"/>
    <n v="7858"/>
    <n v="4667"/>
    <n v="0.81889999999999996"/>
    <x v="3063"/>
    <n v="0"/>
    <n v="3190"/>
    <n v="3190"/>
    <n v="5232"/>
    <n v="8422"/>
    <n v="2"/>
    <n v="8.3833661229444981E-2"/>
    <n v="9.5393589864319728E-2"/>
    <n v="0.11204248311950095"/>
    <n v="0.70873026578673426"/>
    <n v="658.78"/>
    <n v="749.62"/>
    <n v="880.45"/>
    <n v="5569.33"/>
  </r>
  <r>
    <n v="2010"/>
    <x v="33"/>
    <n v="2007"/>
    <n v="10"/>
    <x v="9"/>
    <s v="US"/>
    <s v="PS"/>
    <n v="1"/>
    <x v="1"/>
    <s v="N"/>
    <n v="46656"/>
    <n v="19895"/>
    <n v="5197"/>
    <n v="0.98680000000000001"/>
    <x v="1962"/>
    <n v="60"/>
    <n v="14637"/>
    <n v="14697"/>
    <n v="13198"/>
    <n v="27895"/>
    <n v="3"/>
    <n v="3.2243261459928645E-3"/>
    <n v="3.4495012221276737E-3"/>
    <n v="6.6312049429950198E-2"/>
    <n v="0.92701412320192933"/>
    <n v="64.150000000000006"/>
    <n v="68.63"/>
    <n v="1319.32"/>
    <n v="18443.53"/>
  </r>
  <r>
    <n v="2010"/>
    <x v="32"/>
    <n v="2006"/>
    <n v="10"/>
    <x v="9"/>
    <s v="US"/>
    <s v="PS"/>
    <n v="1"/>
    <x v="2"/>
    <s v="N"/>
    <n v="3569"/>
    <n v="2192"/>
    <n v="292"/>
    <n v="1"/>
    <x v="3064"/>
    <n v="0"/>
    <n v="1899"/>
    <n v="1899"/>
    <n v="1020"/>
    <n v="2919"/>
    <n v="4"/>
    <n v="1.6877175217008543E-4"/>
    <n v="1.1403496768249017E-4"/>
    <n v="3.4091893938357265E-2"/>
    <n v="0.96562529934179009"/>
    <n v="0.37"/>
    <n v="0.25"/>
    <n v="74.740000000000009"/>
    <n v="2116.9499999999998"/>
  </r>
  <r>
    <n v="2010"/>
    <x v="35"/>
    <n v="2009"/>
    <n v="11"/>
    <x v="10"/>
    <s v="US"/>
    <s v="PS"/>
    <n v="1"/>
    <x v="4"/>
    <s v="Y"/>
    <n v="534223"/>
    <n v="12985"/>
    <n v="9425"/>
    <n v="0.57620000000000005"/>
    <x v="3065"/>
    <n v="0"/>
    <n v="3560"/>
    <n v="3560"/>
    <n v="1140"/>
    <n v="4700"/>
    <n v="1"/>
    <n v="0.22253497047416917"/>
    <n v="0.22538281926248577"/>
    <n v="5.9415921461597944E-2"/>
    <n v="0.49266628880174723"/>
    <n v="2889.67"/>
    <n v="2926.65"/>
    <n v="771.53"/>
    <n v="6397.3899999999994"/>
  </r>
  <r>
    <n v="2010"/>
    <x v="34"/>
    <n v="2008"/>
    <n v="11"/>
    <x v="10"/>
    <s v="US"/>
    <s v="PS"/>
    <n v="1"/>
    <x v="0"/>
    <s v="N"/>
    <n v="263046"/>
    <n v="24226"/>
    <n v="14509"/>
    <n v="0.81389999999999996"/>
    <x v="3066"/>
    <n v="0"/>
    <n v="9716"/>
    <n v="9716"/>
    <n v="13315"/>
    <n v="23031"/>
    <n v="2"/>
    <n v="7.4797645342633529E-2"/>
    <n v="3.5411084688659264E-2"/>
    <n v="0.13400916287150641"/>
    <n v="0.75578210709720084"/>
    <n v="1812.05"/>
    <n v="857.87"/>
    <n v="3246.51"/>
    <n v="18309.599999999999"/>
  </r>
  <r>
    <n v="2010"/>
    <x v="33"/>
    <n v="2007"/>
    <n v="11"/>
    <x v="10"/>
    <s v="US"/>
    <s v="PS"/>
    <n v="1"/>
    <x v="1"/>
    <s v="N"/>
    <n v="134102"/>
    <n v="44304"/>
    <n v="12373"/>
    <n v="0.98080000000000001"/>
    <x v="3067"/>
    <n v="51"/>
    <n v="31878"/>
    <n v="31930"/>
    <n v="44782"/>
    <n v="76712"/>
    <n v="3"/>
    <n v="1.0258125662039362E-2"/>
    <n v="2.2913530690750968E-2"/>
    <n v="8.872619620764445E-2"/>
    <n v="0.87810214743956516"/>
    <n v="454.48"/>
    <n v="1015.1700000000001"/>
    <n v="3930.96"/>
    <n v="38903.779999999992"/>
  </r>
  <r>
    <n v="2010"/>
    <x v="32"/>
    <n v="2006"/>
    <n v="11"/>
    <x v="10"/>
    <s v="US"/>
    <s v="PS"/>
    <n v="1"/>
    <x v="2"/>
    <s v="N"/>
    <n v="17937"/>
    <n v="9281"/>
    <n v="1629"/>
    <n v="1"/>
    <x v="3068"/>
    <n v="2"/>
    <n v="7650"/>
    <n v="7652"/>
    <n v="6861"/>
    <n v="14513"/>
    <n v="4"/>
    <n v="2.0255062957691698E-4"/>
    <n v="1.3467462072933308E-4"/>
    <n v="7.095951896380269E-2"/>
    <n v="0.92870325578589108"/>
    <n v="1.8800000000000001"/>
    <n v="1.25"/>
    <n v="658.62"/>
    <n v="8619.880000000001"/>
  </r>
  <r>
    <n v="2010"/>
    <x v="35"/>
    <n v="2009"/>
    <n v="12"/>
    <x v="11"/>
    <s v="US"/>
    <s v="PS"/>
    <n v="0"/>
    <x v="4"/>
    <s v="Y"/>
    <n v="57739"/>
    <n v="1311"/>
    <n v="1019"/>
    <n v="0.57789999999999997"/>
    <x v="2720"/>
    <n v="0"/>
    <n v="292"/>
    <n v="292"/>
    <n v="270"/>
    <n v="562"/>
    <n v="1"/>
    <n v="0.23805567412647111"/>
    <n v="0.24111226294286239"/>
    <n v="6.1962619671931216E-2"/>
    <n v="0.45886944325873535"/>
    <n v="312.30999999999995"/>
    <n v="316.32"/>
    <n v="81.289999999999992"/>
    <n v="602"/>
  </r>
  <r>
    <n v="2010"/>
    <x v="34"/>
    <n v="2008"/>
    <n v="12"/>
    <x v="11"/>
    <s v="US"/>
    <s v="PS"/>
    <n v="0"/>
    <x v="0"/>
    <s v="N"/>
    <n v="24422"/>
    <n v="1958"/>
    <n v="1362"/>
    <n v="0.81530000000000002"/>
    <x v="687"/>
    <n v="0"/>
    <n v="595"/>
    <n v="595"/>
    <n v="1648"/>
    <n v="2243"/>
    <n v="2"/>
    <n v="8.592637216212215E-2"/>
    <n v="4.0811325474660119E-2"/>
    <n v="0.15258555113668271"/>
    <n v="0.72067675122653507"/>
    <n v="168.31"/>
    <n v="79.94"/>
    <n v="298.88"/>
    <n v="1411.64"/>
  </r>
  <r>
    <n v="2010"/>
    <x v="33"/>
    <n v="2007"/>
    <n v="12"/>
    <x v="11"/>
    <s v="US"/>
    <s v="PS"/>
    <n v="0"/>
    <x v="1"/>
    <s v="N"/>
    <n v="10659"/>
    <n v="2379"/>
    <n v="980"/>
    <n v="0.98080000000000001"/>
    <x v="3069"/>
    <n v="3"/>
    <n v="1395"/>
    <n v="1399"/>
    <n v="4694"/>
    <n v="6093"/>
    <n v="3"/>
    <n v="1.5344860186138367E-2"/>
    <n v="2.9857770121221042E-2"/>
    <n v="0.13572554045253055"/>
    <n v="0.81907182924011024"/>
    <n v="36.519999999999996"/>
    <n v="71.06"/>
    <n v="323.02"/>
    <n v="1949.35"/>
  </r>
  <r>
    <n v="2010"/>
    <x v="32"/>
    <n v="2006"/>
    <n v="12"/>
    <x v="11"/>
    <s v="US"/>
    <s v="PS"/>
    <n v="0"/>
    <x v="2"/>
    <s v="N"/>
    <n v="1898"/>
    <n v="641"/>
    <n v="168"/>
    <n v="1"/>
    <x v="3005"/>
    <n v="0"/>
    <n v="473"/>
    <n v="473"/>
    <n v="1066"/>
    <n v="1539"/>
    <n v="4"/>
    <n v="3.116381258083114E-4"/>
    <n v="2.0256478177540241E-4"/>
    <n v="0.11261043676083332"/>
    <n v="0.8868753603315831"/>
    <n v="0.2"/>
    <n v="0.13"/>
    <n v="72.27"/>
    <n v="569.17000000000007"/>
  </r>
  <r>
    <n v="2010"/>
    <x v="35"/>
    <n v="2009"/>
    <n v="13"/>
    <x v="12"/>
    <s v="US"/>
    <s v="PS"/>
    <n v="1"/>
    <x v="4"/>
    <s v="Y"/>
    <n v="142592"/>
    <n v="3238"/>
    <n v="2607"/>
    <n v="0.57210000000000005"/>
    <x v="757"/>
    <n v="0"/>
    <n v="631"/>
    <n v="631"/>
    <n v="1426"/>
    <n v="2057"/>
    <n v="1"/>
    <n v="0.23468426886158961"/>
    <n v="0.24117703358145601"/>
    <n v="5.1278330590708847E-2"/>
    <n v="0.47286036696624573"/>
    <n v="760.14"/>
    <n v="781.17000000000007"/>
    <n v="166.09"/>
    <n v="1531.59"/>
  </r>
  <r>
    <n v="2010"/>
    <x v="34"/>
    <n v="2008"/>
    <n v="13"/>
    <x v="12"/>
    <s v="US"/>
    <s v="PS"/>
    <n v="1"/>
    <x v="0"/>
    <s v="N"/>
    <n v="69440"/>
    <n v="8132"/>
    <n v="5298"/>
    <n v="0.80179999999999996"/>
    <x v="3070"/>
    <n v="0"/>
    <n v="2833"/>
    <n v="2833"/>
    <n v="2830"/>
    <n v="5663"/>
    <n v="2"/>
    <n v="5.6054575345430305E-2"/>
    <n v="9.509370300555417E-2"/>
    <n v="4.9055592239145851E-2"/>
    <n v="0.79979612940986966"/>
    <n v="455.87"/>
    <n v="773.3599999999999"/>
    <n v="398.95"/>
    <n v="6504.43"/>
  </r>
  <r>
    <n v="2010"/>
    <x v="33"/>
    <n v="2007"/>
    <n v="13"/>
    <x v="12"/>
    <s v="US"/>
    <s v="PS"/>
    <n v="1"/>
    <x v="1"/>
    <s v="N"/>
    <n v="34083"/>
    <n v="11018"/>
    <n v="4108"/>
    <n v="0.96499999999999997"/>
    <x v="3071"/>
    <n v="85"/>
    <n v="6824"/>
    <n v="6909"/>
    <n v="8131"/>
    <n v="15040"/>
    <n v="3"/>
    <n v="9.8897309071107678E-3"/>
    <n v="3.0358941779734083E-2"/>
    <n v="0.10018242047465627"/>
    <n v="0.85956890683849885"/>
    <n v="108.97"/>
    <n v="334.51"/>
    <n v="1103.8600000000001"/>
    <n v="9471.16"/>
  </r>
  <r>
    <n v="2010"/>
    <x v="32"/>
    <n v="2006"/>
    <n v="13"/>
    <x v="12"/>
    <s v="US"/>
    <s v="PS"/>
    <n v="1"/>
    <x v="2"/>
    <s v="N"/>
    <n v="7836"/>
    <n v="3837"/>
    <n v="1109"/>
    <n v="1"/>
    <x v="3072"/>
    <n v="27"/>
    <n v="2700"/>
    <n v="2728"/>
    <n v="3214"/>
    <n v="5942"/>
    <n v="4"/>
    <n v="1.3511118986444581E-2"/>
    <n v="6.8871528411134104E-3"/>
    <n v="2.1805408616888771E-2"/>
    <n v="0.95779631955555322"/>
    <n v="51.849999999999994"/>
    <n v="26.43"/>
    <n v="83.68"/>
    <n v="3675.62"/>
  </r>
  <r>
    <n v="2010"/>
    <x v="34"/>
    <n v="2009"/>
    <n v="14"/>
    <x v="13"/>
    <s v="US"/>
    <s v="PS"/>
    <n v="3"/>
    <x v="0"/>
    <s v="Y"/>
    <n v="4675"/>
    <n v="112"/>
    <n v="96"/>
    <n v="0.61870000000000003"/>
    <x v="514"/>
    <n v="0"/>
    <n v="16"/>
    <n v="16"/>
    <n v="57"/>
    <n v="73"/>
    <n v="1"/>
    <n v="0"/>
    <n v="7.1916896031252772E-2"/>
    <n v="4.572494006925331E-2"/>
    <n v="0.88235816389949395"/>
    <n v="0"/>
    <n v="8.1"/>
    <n v="5.15"/>
    <n v="99.38"/>
  </r>
  <r>
    <n v="2010"/>
    <x v="33"/>
    <n v="2008"/>
    <n v="14"/>
    <x v="13"/>
    <s v="US"/>
    <s v="PS"/>
    <n v="3"/>
    <x v="1"/>
    <s v="N"/>
    <n v="3589"/>
    <n v="198"/>
    <n v="183"/>
    <n v="0.86860000000000004"/>
    <x v="3073"/>
    <n v="0"/>
    <n v="14"/>
    <n v="14"/>
    <n v="840"/>
    <n v="854"/>
    <n v="2"/>
    <n v="0"/>
    <n v="4.0500959499040499E-2"/>
    <n v="0.31643268356731646"/>
    <n v="0.64306635693364311"/>
    <n v="0"/>
    <n v="8.02"/>
    <n v="62.66"/>
    <n v="127.33999999999999"/>
  </r>
  <r>
    <n v="2010"/>
    <x v="32"/>
    <n v="2007"/>
    <n v="14"/>
    <x v="13"/>
    <s v="US"/>
    <s v="PS"/>
    <n v="3"/>
    <x v="2"/>
    <s v="N"/>
    <n v="1820"/>
    <n v="142"/>
    <n v="142"/>
    <n v="0.99050000000000005"/>
    <x v="1123"/>
    <n v="0"/>
    <n v="0"/>
    <n v="0"/>
    <n v="1189"/>
    <n v="1189"/>
    <n v="3"/>
    <n v="0"/>
    <n v="0.13149933159783297"/>
    <n v="1.4071624569056499E-4"/>
    <n v="0.86835995215647654"/>
    <n v="0"/>
    <n v="18.690000000000001"/>
    <n v="0.02"/>
    <n v="123.42"/>
  </r>
  <r>
    <n v="2010"/>
    <x v="31"/>
    <n v="2006"/>
    <n v="14"/>
    <x v="13"/>
    <s v="US"/>
    <s v="PS"/>
    <n v="3"/>
    <x v="3"/>
    <s v="N"/>
    <n v="100"/>
    <n v="39"/>
    <n v="39"/>
    <n v="1"/>
    <x v="1591"/>
    <n v="0"/>
    <n v="0"/>
    <n v="0"/>
    <n v="50"/>
    <n v="50"/>
    <n v="4"/>
    <n v="0"/>
    <n v="2.5138260432378077E-4"/>
    <n v="0"/>
    <n v="0.99974861739567622"/>
    <n v="0"/>
    <n v="0.01"/>
    <n v="0"/>
    <n v="39.770000000000003"/>
  </r>
  <r>
    <n v="2010"/>
    <x v="35"/>
    <n v="2009"/>
    <n v="15"/>
    <x v="14"/>
    <s v="US"/>
    <s v="PS"/>
    <n v="0"/>
    <x v="4"/>
    <s v="Y"/>
    <n v="51516"/>
    <n v="1173"/>
    <n v="1137"/>
    <n v="0.58320000000000005"/>
    <x v="3074"/>
    <n v="0"/>
    <n v="36"/>
    <n v="36"/>
    <n v="322"/>
    <n v="358"/>
    <n v="1"/>
    <n v="5.5168888699578304E-2"/>
    <n v="0.40941346850108623"/>
    <n v="0.10484303786684841"/>
    <n v="0.43057460493248723"/>
    <n v="64.759999999999991"/>
    <n v="480.59000000000003"/>
    <n v="123.07"/>
    <n v="505.43000000000006"/>
  </r>
  <r>
    <n v="2010"/>
    <x v="34"/>
    <n v="2008"/>
    <n v="15"/>
    <x v="14"/>
    <s v="US"/>
    <s v="PS"/>
    <n v="0"/>
    <x v="0"/>
    <s v="N"/>
    <n v="16246"/>
    <n v="1085"/>
    <n v="949"/>
    <n v="0.82579999999999998"/>
    <x v="1806"/>
    <n v="0"/>
    <n v="135"/>
    <n v="135"/>
    <n v="1856"/>
    <n v="1991"/>
    <n v="2"/>
    <n v="3.3378169221698117E-2"/>
    <n v="0.30934920400943394"/>
    <n v="0.22915131191037735"/>
    <n v="0.42812131485849053"/>
    <n v="36.230000000000004"/>
    <n v="335.78"/>
    <n v="248.73000000000002"/>
    <n v="464.7"/>
  </r>
  <r>
    <n v="2010"/>
    <x v="33"/>
    <n v="2007"/>
    <n v="15"/>
    <x v="14"/>
    <s v="US"/>
    <s v="PS"/>
    <n v="0"/>
    <x v="1"/>
    <s v="N"/>
    <n v="7132"/>
    <n v="950"/>
    <n v="528"/>
    <n v="0.98089999999999999"/>
    <x v="3075"/>
    <n v="3"/>
    <n v="418"/>
    <n v="422"/>
    <n v="3763"/>
    <n v="4185"/>
    <n v="3"/>
    <n v="2.3148927219183844E-2"/>
    <n v="0.34541438788388723"/>
    <n v="9.4541438788388721E-2"/>
    <n v="0.53689524610854023"/>
    <n v="22.01"/>
    <n v="328.42"/>
    <n v="89.89"/>
    <n v="510.48000000000008"/>
  </r>
  <r>
    <n v="2010"/>
    <x v="32"/>
    <n v="2006"/>
    <n v="15"/>
    <x v="14"/>
    <s v="US"/>
    <s v="PS"/>
    <n v="0"/>
    <x v="2"/>
    <s v="N"/>
    <n v="1772"/>
    <n v="460"/>
    <n v="113"/>
    <n v="1"/>
    <x v="1901"/>
    <n v="9"/>
    <n v="337"/>
    <n v="346"/>
    <n v="1134"/>
    <n v="1480"/>
    <n v="4"/>
    <n v="6.5105579548167277E-5"/>
    <n v="2.6042231819266911E-4"/>
    <n v="0.10501529981119381"/>
    <n v="0.89465917229106529"/>
    <n v="0.03"/>
    <n v="0.12"/>
    <n v="48.39"/>
    <n v="412.25"/>
  </r>
  <r>
    <n v="2010"/>
    <x v="35"/>
    <n v="2009"/>
    <n v="16"/>
    <x v="15"/>
    <s v="US"/>
    <s v="PS"/>
    <n v="0"/>
    <x v="4"/>
    <s v="Y"/>
    <n v="5954"/>
    <n v="115"/>
    <n v="111"/>
    <n v="0.59089999999999998"/>
    <x v="1437"/>
    <n v="0"/>
    <n v="4"/>
    <n v="4"/>
    <n v="37"/>
    <n v="41"/>
    <n v="1"/>
    <n v="0.30326808657411397"/>
    <n v="0.28127964128653965"/>
    <n v="5.656635336725014E-2"/>
    <n v="0.35888591877209625"/>
    <n v="35.17"/>
    <n v="32.620000000000005"/>
    <n v="6.56"/>
    <n v="41.620000000000005"/>
  </r>
  <r>
    <n v="2010"/>
    <x v="34"/>
    <n v="2008"/>
    <n v="16"/>
    <x v="15"/>
    <s v="US"/>
    <s v="PS"/>
    <n v="0"/>
    <x v="0"/>
    <s v="N"/>
    <n v="2396"/>
    <n v="246"/>
    <n v="234"/>
    <n v="0.83689999999999998"/>
    <x v="31"/>
    <n v="0"/>
    <n v="12"/>
    <n v="12"/>
    <n v="303"/>
    <n v="315"/>
    <n v="2"/>
    <n v="6.6812527855435344E-2"/>
    <n v="0.46744459300676627"/>
    <n v="0.18629715165511931"/>
    <n v="0.27944572748267893"/>
    <n v="16.489999999999998"/>
    <n v="115.37"/>
    <n v="45.980000000000004"/>
    <n v="68.97"/>
  </r>
  <r>
    <n v="2010"/>
    <x v="33"/>
    <n v="2007"/>
    <n v="16"/>
    <x v="15"/>
    <s v="US"/>
    <s v="PS"/>
    <n v="0"/>
    <x v="1"/>
    <s v="N"/>
    <n v="1003"/>
    <n v="196"/>
    <n v="181"/>
    <n v="0.9889"/>
    <x v="269"/>
    <n v="0"/>
    <n v="14"/>
    <n v="14"/>
    <n v="537"/>
    <n v="551"/>
    <n v="3"/>
    <n v="0.64636382155225092"/>
    <n v="2.0370747606437158E-3"/>
    <n v="6.5135465471582804E-2"/>
    <n v="0.28646363821552251"/>
    <n v="126.92"/>
    <n v="0.4"/>
    <n v="12.79"/>
    <n v="56.25"/>
  </r>
  <r>
    <n v="2010"/>
    <x v="32"/>
    <n v="2006"/>
    <n v="16"/>
    <x v="15"/>
    <s v="US"/>
    <s v="PS"/>
    <n v="0"/>
    <x v="2"/>
    <s v="N"/>
    <n v="95"/>
    <n v="4"/>
    <n v="4"/>
    <n v="1"/>
    <x v="1203"/>
    <n v="0"/>
    <n v="0"/>
    <n v="0"/>
    <n v="80"/>
    <n v="80"/>
    <n v="4"/>
    <n v="2.2222222222222218E-3"/>
    <n v="2.2222222222222218E-3"/>
    <n v="0"/>
    <n v="0.99555555555555542"/>
    <n v="0.01"/>
    <n v="0.01"/>
    <n v="0"/>
    <n v="4.4800000000000004"/>
  </r>
  <r>
    <n v="2010"/>
    <x v="35"/>
    <n v="2009"/>
    <n v="17"/>
    <x v="16"/>
    <s v="US"/>
    <s v="PS"/>
    <n v="0"/>
    <x v="4"/>
    <s v="Y"/>
    <n v="16274"/>
    <n v="432"/>
    <n v="425"/>
    <n v="0.57110000000000005"/>
    <x v="1288"/>
    <n v="0"/>
    <n v="6"/>
    <n v="6"/>
    <n v="56"/>
    <n v="62"/>
    <n v="1"/>
    <n v="0.20342508493378628"/>
    <n v="0.35020453442418359"/>
    <n v="8.9671589359587689E-2"/>
    <n v="0.35669879128244242"/>
    <n v="88.019999999999982"/>
    <n v="151.53"/>
    <n v="38.799999999999997"/>
    <n v="154.34"/>
  </r>
  <r>
    <n v="2010"/>
    <x v="34"/>
    <n v="2008"/>
    <n v="17"/>
    <x v="16"/>
    <s v="US"/>
    <s v="PS"/>
    <n v="0"/>
    <x v="0"/>
    <s v="N"/>
    <n v="6570"/>
    <n v="467"/>
    <n v="417"/>
    <n v="0.81169999999999998"/>
    <x v="2242"/>
    <n v="0"/>
    <n v="50"/>
    <n v="50"/>
    <n v="566"/>
    <n v="616"/>
    <n v="2"/>
    <n v="0.1100154017284162"/>
    <n v="0.28775562590912979"/>
    <n v="0.212907504064345"/>
    <n v="0.38932146829810899"/>
    <n v="51.430000000000007"/>
    <n v="134.52000000000001"/>
    <n v="99.53"/>
    <n v="182"/>
  </r>
  <r>
    <n v="2010"/>
    <x v="33"/>
    <n v="2007"/>
    <n v="17"/>
    <x v="16"/>
    <s v="US"/>
    <s v="PS"/>
    <n v="0"/>
    <x v="1"/>
    <s v="N"/>
    <n v="4057"/>
    <n v="557"/>
    <n v="345"/>
    <n v="0.97389999999999999"/>
    <x v="3076"/>
    <n v="1"/>
    <n v="210"/>
    <n v="212"/>
    <n v="1930"/>
    <n v="2142"/>
    <n v="3"/>
    <n v="0.13627477356290915"/>
    <n v="0.31310196394942158"/>
    <n v="8.5696350103129773E-2"/>
    <n v="0.46492691238453959"/>
    <n v="75.97999999999999"/>
    <n v="174.57"/>
    <n v="47.78"/>
    <n v="259.22000000000003"/>
  </r>
  <r>
    <n v="2010"/>
    <x v="32"/>
    <n v="2006"/>
    <n v="17"/>
    <x v="16"/>
    <s v="US"/>
    <s v="PS"/>
    <n v="0"/>
    <x v="2"/>
    <s v="N"/>
    <n v="857"/>
    <n v="139"/>
    <n v="36"/>
    <n v="1"/>
    <x v="2161"/>
    <n v="2"/>
    <n v="100"/>
    <n v="102"/>
    <n v="631"/>
    <n v="733"/>
    <n v="4"/>
    <n v="6.4571674558760225E-4"/>
    <n v="4.3047783039173483E-4"/>
    <n v="0.11285693786769982"/>
    <n v="0.88606686755632091"/>
    <n v="0.09"/>
    <n v="0.06"/>
    <n v="15.73"/>
    <n v="123.5"/>
  </r>
  <r>
    <n v="2010"/>
    <x v="35"/>
    <n v="2009"/>
    <n v="18"/>
    <x v="17"/>
    <s v="US"/>
    <s v="WA"/>
    <n v="1"/>
    <x v="4"/>
    <s v="Y"/>
    <n v="171350"/>
    <n v="3481"/>
    <n v="2355"/>
    <n v="0.60050000000000003"/>
    <x v="3077"/>
    <n v="0"/>
    <n v="1126"/>
    <n v="1126"/>
    <n v="6338"/>
    <n v="7464"/>
    <n v="1"/>
    <n v="0.38229751933174771"/>
    <n v="8.5292360369055409E-2"/>
    <n v="5.4235175163443748E-2"/>
    <n v="0.47817494513575309"/>
    <n v="1330.9"/>
    <n v="296.93"/>
    <n v="188.81"/>
    <n v="1664.68"/>
  </r>
  <r>
    <n v="2010"/>
    <x v="34"/>
    <n v="2008"/>
    <n v="18"/>
    <x v="17"/>
    <s v="US"/>
    <s v="WA"/>
    <n v="1"/>
    <x v="0"/>
    <s v="N"/>
    <n v="95448"/>
    <n v="9173"/>
    <n v="6988"/>
    <n v="0.81200000000000006"/>
    <x v="3078"/>
    <n v="0"/>
    <n v="2184"/>
    <n v="2184"/>
    <n v="9325"/>
    <n v="11509"/>
    <n v="2"/>
    <n v="0.19174998582883854"/>
    <n v="0.17936439070546223"/>
    <n v="0.22283933391180744"/>
    <n v="0.40604628955389183"/>
    <n v="1759.03"/>
    <n v="1645.41"/>
    <n v="2044.23"/>
    <n v="3724.89"/>
  </r>
  <r>
    <n v="2010"/>
    <x v="33"/>
    <n v="2007"/>
    <n v="18"/>
    <x v="17"/>
    <s v="US"/>
    <s v="WA"/>
    <n v="1"/>
    <x v="1"/>
    <s v="N"/>
    <n v="47396"/>
    <n v="10386"/>
    <n v="4886"/>
    <n v="0.95899999999999996"/>
    <x v="3079"/>
    <n v="243"/>
    <n v="5256"/>
    <n v="5499"/>
    <n v="13999"/>
    <n v="19498"/>
    <n v="3"/>
    <n v="0.22473142298160445"/>
    <n v="0.17251897225362064"/>
    <n v="7.5481744080136942E-2"/>
    <n v="0.52726786068463793"/>
    <n v="2334.11"/>
    <n v="1791.82"/>
    <n v="783.97"/>
    <n v="5476.3200000000006"/>
  </r>
  <r>
    <n v="2010"/>
    <x v="32"/>
    <n v="2006"/>
    <n v="18"/>
    <x v="17"/>
    <s v="US"/>
    <s v="WA"/>
    <n v="1"/>
    <x v="2"/>
    <s v="N"/>
    <n v="12138"/>
    <n v="4499"/>
    <n v="2891"/>
    <n v="1"/>
    <x v="3080"/>
    <n v="28"/>
    <n v="1579"/>
    <n v="1608"/>
    <n v="6424"/>
    <n v="8032"/>
    <n v="4"/>
    <n v="0.42626918614730153"/>
    <n v="0.20074722070348094"/>
    <n v="1.5460045251081269E-2"/>
    <n v="0.35752354789813617"/>
    <n v="1917.9299999999998"/>
    <n v="903.23"/>
    <n v="69.56"/>
    <n v="1608.6200000000001"/>
  </r>
  <r>
    <n v="2010"/>
    <x v="35"/>
    <n v="2009"/>
    <n v="19"/>
    <x v="18"/>
    <s v="US"/>
    <s v="CR"/>
    <n v="0"/>
    <x v="4"/>
    <s v="Y"/>
    <n v="905094"/>
    <n v="23070"/>
    <n v="14867"/>
    <n v="0.61360000000000003"/>
    <x v="3081"/>
    <n v="0"/>
    <n v="8202"/>
    <n v="8202"/>
    <n v="24304"/>
    <n v="32506"/>
    <n v="1"/>
    <n v="0.21221185772121612"/>
    <n v="0.21492704874686824"/>
    <n v="4.3622508690865272E-2"/>
    <n v="0.52923858484105035"/>
    <n v="4895.7700000000004"/>
    <n v="4958.41"/>
    <n v="1006.3800000000001"/>
    <n v="12209.64"/>
  </r>
  <r>
    <n v="2010"/>
    <x v="34"/>
    <n v="2008"/>
    <n v="19"/>
    <x v="18"/>
    <s v="US"/>
    <s v="CR"/>
    <n v="0"/>
    <x v="0"/>
    <s v="N"/>
    <n v="846241"/>
    <n v="73962"/>
    <n v="29503"/>
    <n v="0.83169999999999999"/>
    <x v="3082"/>
    <n v="0"/>
    <n v="44458"/>
    <n v="44458"/>
    <n v="92246"/>
    <n v="136704"/>
    <n v="2"/>
    <n v="0.18263046109736464"/>
    <n v="7.8028492017640838E-2"/>
    <n v="4.0508652563928702E-2"/>
    <n v="0.69883239432106581"/>
    <n v="13507.8"/>
    <n v="5771.18"/>
    <n v="2996.12"/>
    <n v="51687.37"/>
  </r>
  <r>
    <n v="2010"/>
    <x v="33"/>
    <n v="2007"/>
    <n v="19"/>
    <x v="18"/>
    <s v="US"/>
    <s v="CR"/>
    <n v="0"/>
    <x v="1"/>
    <s v="N"/>
    <n v="250218"/>
    <n v="58891"/>
    <n v="35633"/>
    <n v="0.96260000000000001"/>
    <x v="3083"/>
    <n v="970"/>
    <n v="22287"/>
    <n v="23257"/>
    <n v="70526"/>
    <n v="93783"/>
    <n v="3"/>
    <n v="0.37915578787788223"/>
    <n v="0.16779082704152187"/>
    <n v="2.2732366853134314E-2"/>
    <n v="0.4303210182274616"/>
    <n v="22329"/>
    <n v="9881.43"/>
    <n v="1338.74"/>
    <n v="25342.190000000002"/>
  </r>
  <r>
    <n v="2010"/>
    <x v="32"/>
    <n v="2006"/>
    <n v="19"/>
    <x v="18"/>
    <s v="US"/>
    <s v="CR"/>
    <n v="0"/>
    <x v="2"/>
    <s v="N"/>
    <n v="45778"/>
    <n v="13143"/>
    <n v="10110"/>
    <n v="1"/>
    <x v="3084"/>
    <n v="49"/>
    <n v="2983"/>
    <n v="3032"/>
    <n v="24746"/>
    <n v="27778"/>
    <n v="4"/>
    <n v="0.60711943380521294"/>
    <n v="0.12648537112023117"/>
    <n v="1.2582190915744895E-2"/>
    <n v="0.25381300415881081"/>
    <n v="7979.4800000000005"/>
    <n v="1662.42"/>
    <n v="165.37"/>
    <n v="3335.91"/>
  </r>
  <r>
    <n v="2010"/>
    <x v="35"/>
    <n v="2009"/>
    <n v="20"/>
    <x v="19"/>
    <s v="US"/>
    <s v="CR"/>
    <n v="1"/>
    <x v="4"/>
    <s v="Y"/>
    <n v="313722"/>
    <n v="15702"/>
    <n v="5954"/>
    <n v="0.68"/>
    <x v="2055"/>
    <n v="0"/>
    <n v="9747"/>
    <n v="9747"/>
    <n v="8402"/>
    <n v="18149"/>
    <n v="1"/>
    <n v="0"/>
    <n v="3.4622360574387924E-2"/>
    <n v="2.8985599543505786E-2"/>
    <n v="0.9363920398821064"/>
    <n v="0"/>
    <n v="543.65"/>
    <n v="455.14"/>
    <n v="14703.49"/>
  </r>
  <r>
    <n v="2010"/>
    <x v="34"/>
    <n v="2008"/>
    <n v="20"/>
    <x v="19"/>
    <s v="US"/>
    <s v="CR"/>
    <n v="1"/>
    <x v="0"/>
    <s v="N"/>
    <n v="294669"/>
    <n v="144250"/>
    <n v="61093"/>
    <n v="0.9627"/>
    <x v="3085"/>
    <n v="0"/>
    <n v="83156"/>
    <n v="83156"/>
    <n v="42461"/>
    <n v="125617"/>
    <n v="2"/>
    <n v="0"/>
    <n v="4.6745127030211981E-3"/>
    <n v="6.3721448678834905E-2"/>
    <n v="0.93160403861814378"/>
    <n v="0"/>
    <n v="674.3"/>
    <n v="9191.84"/>
    <n v="134384.19"/>
  </r>
  <r>
    <n v="2010"/>
    <x v="33"/>
    <n v="2007"/>
    <n v="20"/>
    <x v="19"/>
    <s v="US"/>
    <s v="CR"/>
    <n v="1"/>
    <x v="1"/>
    <s v="N"/>
    <n v="7271"/>
    <n v="3646"/>
    <n v="717"/>
    <n v="1"/>
    <x v="3086"/>
    <n v="172"/>
    <n v="2756"/>
    <n v="2928"/>
    <n v="1862"/>
    <n v="4790"/>
    <n v="3"/>
    <n v="0"/>
    <n v="3.4227790332843318E-3"/>
    <n v="7.1132369396844891E-2"/>
    <n v="0.92544485156987077"/>
    <n v="0"/>
    <n v="12.48"/>
    <n v="259.36"/>
    <n v="3374.32"/>
  </r>
  <r>
    <n v="2010"/>
    <x v="32"/>
    <n v="2006"/>
    <n v="20"/>
    <x v="19"/>
    <s v="US"/>
    <s v="CR"/>
    <n v="1"/>
    <x v="2"/>
    <s v="N"/>
    <n v="233"/>
    <n v="85"/>
    <n v="11"/>
    <n v="1"/>
    <x v="83"/>
    <n v="0"/>
    <n v="74"/>
    <n v="74"/>
    <n v="105"/>
    <n v="179"/>
    <n v="4"/>
    <n v="0"/>
    <n v="2.3291021311284499E-4"/>
    <n v="0.10422732036799812"/>
    <n v="0.89553976941888902"/>
    <n v="0"/>
    <n v="0.02"/>
    <n v="8.9499999999999993"/>
    <n v="76.900000000000006"/>
  </r>
  <r>
    <n v="2010"/>
    <x v="35"/>
    <n v="2009"/>
    <n v="21"/>
    <x v="20"/>
    <s v="US"/>
    <s v="CR"/>
    <n v="1"/>
    <x v="4"/>
    <s v="Y"/>
    <n v="76728"/>
    <n v="861"/>
    <n v="662"/>
    <n v="0.6774"/>
    <x v="3087"/>
    <n v="0"/>
    <n v="198"/>
    <n v="198"/>
    <n v="1448"/>
    <n v="1646"/>
    <n v="1"/>
    <n v="0"/>
    <n v="0"/>
    <n v="9.8175822389428818E-2"/>
    <n v="0.90182417761057121"/>
    <n v="0"/>
    <n v="0"/>
    <n v="84.55"/>
    <n v="776.66000000000008"/>
  </r>
  <r>
    <n v="2010"/>
    <x v="34"/>
    <n v="2008"/>
    <n v="21"/>
    <x v="20"/>
    <s v="US"/>
    <s v="CR"/>
    <n v="1"/>
    <x v="0"/>
    <s v="N"/>
    <n v="51354"/>
    <n v="12682"/>
    <n v="8565"/>
    <n v="0.95250000000000001"/>
    <x v="921"/>
    <n v="0"/>
    <n v="4117"/>
    <n v="4117"/>
    <n v="16627"/>
    <n v="20744"/>
    <n v="2"/>
    <n v="0"/>
    <n v="0"/>
    <n v="0.15298004368155046"/>
    <n v="0.84701995631844962"/>
    <n v="0"/>
    <n v="0"/>
    <n v="1940.2"/>
    <n v="10742.500000000002"/>
  </r>
  <r>
    <n v="2010"/>
    <x v="33"/>
    <n v="2007"/>
    <n v="21"/>
    <x v="20"/>
    <s v="US"/>
    <s v="CR"/>
    <n v="1"/>
    <x v="1"/>
    <s v="N"/>
    <n v="1413"/>
    <n v="274"/>
    <n v="134"/>
    <n v="1"/>
    <x v="2082"/>
    <n v="0"/>
    <n v="140"/>
    <n v="140"/>
    <n v="855"/>
    <n v="995"/>
    <n v="3"/>
    <n v="0"/>
    <n v="0"/>
    <n v="0.20433470308011198"/>
    <n v="0.79566529691988797"/>
    <n v="0"/>
    <n v="0"/>
    <n v="56.19"/>
    <n v="218.8"/>
  </r>
  <r>
    <n v="2010"/>
    <x v="32"/>
    <n v="2006"/>
    <n v="21"/>
    <x v="20"/>
    <s v="US"/>
    <s v="CR"/>
    <n v="1"/>
    <x v="2"/>
    <s v="N"/>
    <n v="264"/>
    <n v="0"/>
    <n v="0"/>
    <n v="1"/>
    <x v="55"/>
    <n v="0"/>
    <n v="0"/>
    <n v="0"/>
    <n v="237"/>
    <n v="237"/>
    <n v="4"/>
    <n v="0"/>
    <n v="0"/>
    <n v="2.4999999999999998E-2"/>
    <n v="0.97499999999999998"/>
    <n v="0"/>
    <n v="0"/>
    <n v="0.01"/>
    <n v="0.39"/>
  </r>
  <r>
    <n v="2010"/>
    <x v="35"/>
    <n v="2009"/>
    <n v="22"/>
    <x v="21"/>
    <s v="US"/>
    <s v="CR"/>
    <n v="1"/>
    <x v="4"/>
    <s v="Y"/>
    <n v="268975"/>
    <n v="4920"/>
    <n v="2801"/>
    <n v="0.63529999999999998"/>
    <x v="2494"/>
    <n v="0"/>
    <n v="2119"/>
    <n v="2119"/>
    <n v="9441"/>
    <n v="11560"/>
    <n v="1"/>
    <n v="6.4437724560633403E-2"/>
    <n v="0.2994561771448081"/>
    <n v="6.0231023102310238E-2"/>
    <n v="0.57587507519224834"/>
    <n v="317.08"/>
    <n v="1473.54"/>
    <n v="296.38"/>
    <n v="2833.72"/>
  </r>
  <r>
    <n v="2010"/>
    <x v="34"/>
    <n v="2008"/>
    <n v="22"/>
    <x v="21"/>
    <s v="US"/>
    <s v="CR"/>
    <n v="1"/>
    <x v="0"/>
    <s v="N"/>
    <n v="294224"/>
    <n v="35881"/>
    <n v="28482"/>
    <n v="0.85940000000000005"/>
    <x v="3088"/>
    <n v="0"/>
    <n v="7399"/>
    <n v="7399"/>
    <n v="19133"/>
    <n v="26532"/>
    <n v="2"/>
    <n v="7.8351306143083516E-3"/>
    <n v="2.9870982593491212E-2"/>
    <n v="8.7333809338280652E-2"/>
    <n v="0.87496007745391979"/>
    <n v="281.14"/>
    <n v="1071.83"/>
    <n v="3133.71"/>
    <n v="31395.300000000003"/>
  </r>
  <r>
    <n v="2010"/>
    <x v="33"/>
    <n v="2007"/>
    <n v="22"/>
    <x v="21"/>
    <s v="US"/>
    <s v="CR"/>
    <n v="1"/>
    <x v="1"/>
    <s v="N"/>
    <n v="45832"/>
    <n v="10640"/>
    <n v="7694"/>
    <n v="0.97140000000000004"/>
    <x v="3089"/>
    <n v="148"/>
    <n v="2797"/>
    <n v="2945"/>
    <n v="17742"/>
    <n v="20687"/>
    <n v="3"/>
    <n v="4.5169238981399074E-2"/>
    <n v="0.1429422594205173"/>
    <n v="0.11817830684897004"/>
    <n v="0.69371019474911355"/>
    <n v="480.64"/>
    <n v="1521.03"/>
    <n v="1257.52"/>
    <n v="7381.68"/>
  </r>
  <r>
    <n v="2010"/>
    <x v="32"/>
    <n v="2006"/>
    <n v="22"/>
    <x v="21"/>
    <s v="US"/>
    <s v="CR"/>
    <n v="1"/>
    <x v="2"/>
    <s v="N"/>
    <n v="4009"/>
    <n v="345"/>
    <n v="308"/>
    <n v="1"/>
    <x v="197"/>
    <n v="31"/>
    <n v="5"/>
    <n v="36"/>
    <n v="3262"/>
    <n v="3298"/>
    <n v="4"/>
    <n v="1.7367141368530739E-4"/>
    <n v="8.1046659719810122E-4"/>
    <n v="0.67862104897533859"/>
    <n v="0.32039481301377787"/>
    <n v="0.06"/>
    <n v="0.28000000000000003"/>
    <n v="234.45"/>
    <n v="110.68999999999998"/>
  </r>
  <r>
    <n v="2010"/>
    <x v="35"/>
    <n v="2009"/>
    <n v="23"/>
    <x v="22"/>
    <s v="US"/>
    <s v="CR"/>
    <n v="0"/>
    <x v="4"/>
    <s v="Y"/>
    <n v="55316"/>
    <n v="1129"/>
    <n v="1072"/>
    <n v="0.54769999999999996"/>
    <x v="133"/>
    <n v="0"/>
    <n v="57"/>
    <n v="57"/>
    <n v="524"/>
    <n v="581"/>
    <n v="1"/>
    <n v="0.26113600538424753"/>
    <n v="0.26835337666707992"/>
    <n v="8.3960609978569273E-2"/>
    <n v="0.38655000797010325"/>
    <n v="294.88"/>
    <n v="303.02999999999997"/>
    <n v="94.81"/>
    <n v="436.5"/>
  </r>
  <r>
    <n v="2010"/>
    <x v="34"/>
    <n v="2008"/>
    <n v="23"/>
    <x v="22"/>
    <s v="US"/>
    <s v="CR"/>
    <n v="0"/>
    <x v="0"/>
    <s v="N"/>
    <n v="46120"/>
    <n v="1628"/>
    <n v="1569"/>
    <n v="0.7681"/>
    <x v="3090"/>
    <n v="0"/>
    <n v="58"/>
    <n v="58"/>
    <n v="1089"/>
    <n v="1147"/>
    <n v="2"/>
    <n v="0.20289579201385263"/>
    <n v="0.11146588725077827"/>
    <n v="0.12552730309412552"/>
    <n v="0.56011101764124349"/>
    <n v="330.43"/>
    <n v="181.53"/>
    <n v="204.43"/>
    <n v="912.18"/>
  </r>
  <r>
    <n v="2010"/>
    <x v="33"/>
    <n v="2007"/>
    <n v="23"/>
    <x v="22"/>
    <s v="US"/>
    <s v="CR"/>
    <n v="0"/>
    <x v="1"/>
    <s v="N"/>
    <n v="13300"/>
    <n v="1636"/>
    <n v="1260"/>
    <n v="0.9456"/>
    <x v="3091"/>
    <n v="205"/>
    <n v="169"/>
    <n v="375"/>
    <n v="3994"/>
    <n v="4369"/>
    <n v="3"/>
    <n v="0.29049924209085126"/>
    <n v="0.22060657180577964"/>
    <n v="8.8333088846511157E-2"/>
    <n v="0.40056109725685785"/>
    <n v="475.28"/>
    <n v="360.93"/>
    <n v="144.51999999999998"/>
    <n v="655.35"/>
  </r>
  <r>
    <n v="2010"/>
    <x v="32"/>
    <n v="2006"/>
    <n v="23"/>
    <x v="22"/>
    <s v="US"/>
    <s v="CR"/>
    <n v="0"/>
    <x v="2"/>
    <s v="N"/>
    <n v="7796"/>
    <n v="1456"/>
    <n v="1048"/>
    <n v="1"/>
    <x v="3092"/>
    <n v="0"/>
    <n v="407"/>
    <n v="408"/>
    <n v="5559"/>
    <n v="5967"/>
    <n v="4"/>
    <n v="0.62368861913654849"/>
    <n v="2.8850378995935407E-2"/>
    <n v="1.441832362957267E-4"/>
    <n v="0.34731681863122044"/>
    <n v="908.3900000000001"/>
    <n v="42.02"/>
    <n v="0.21000000000000002"/>
    <n v="505.85999999999996"/>
  </r>
  <r>
    <n v="2010"/>
    <x v="34"/>
    <n v="2009"/>
    <n v="24"/>
    <x v="23"/>
    <s v="US"/>
    <s v="CR"/>
    <n v="2"/>
    <x v="0"/>
    <s v="Y"/>
    <n v="273072"/>
    <n v="9246"/>
    <n v="8275"/>
    <n v="0.65749999999999997"/>
    <x v="3093"/>
    <n v="0"/>
    <n v="971"/>
    <n v="971"/>
    <n v="3384"/>
    <n v="4355"/>
    <n v="1"/>
    <n v="0.1780380578492286"/>
    <n v="0.43264387954295969"/>
    <n v="0.10148327195842727"/>
    <n v="0.28783479064938433"/>
    <n v="1646.22"/>
    <n v="4000.42"/>
    <n v="938.3599999999999"/>
    <n v="2661.45"/>
  </r>
  <r>
    <n v="2010"/>
    <x v="33"/>
    <n v="2008"/>
    <n v="24"/>
    <x v="23"/>
    <s v="US"/>
    <s v="CR"/>
    <n v="2"/>
    <x v="1"/>
    <s v="N"/>
    <n v="206523"/>
    <n v="39537"/>
    <n v="16975"/>
    <n v="0.92410000000000003"/>
    <x v="3094"/>
    <n v="0"/>
    <n v="22562"/>
    <n v="22562"/>
    <n v="76562"/>
    <n v="99124"/>
    <n v="2"/>
    <n v="0.22038033361390791"/>
    <n v="0.14998057560944025"/>
    <n v="2.6607621240571078E-2"/>
    <n v="0.60303146953608089"/>
    <n v="8713.380000000001"/>
    <n v="5929.92"/>
    <n v="1052.01"/>
    <n v="23842.61"/>
  </r>
  <r>
    <n v="2010"/>
    <x v="32"/>
    <n v="2007"/>
    <n v="24"/>
    <x v="23"/>
    <s v="US"/>
    <s v="CR"/>
    <n v="2"/>
    <x v="2"/>
    <s v="N"/>
    <n v="21955"/>
    <n v="7696"/>
    <n v="489"/>
    <n v="0.99839999999999995"/>
    <x v="2889"/>
    <n v="0"/>
    <n v="7206"/>
    <n v="7206"/>
    <n v="9590"/>
    <n v="16796"/>
    <n v="3"/>
    <n v="1.3500240356507166E-2"/>
    <n v="1.7451181644558198E-2"/>
    <n v="3.3299120425106217E-3"/>
    <n v="0.96571866595642408"/>
    <n v="103.91"/>
    <n v="134.32"/>
    <n v="25.630000000000003"/>
    <n v="7433.04"/>
  </r>
  <r>
    <n v="2010"/>
    <x v="31"/>
    <n v="2006"/>
    <n v="24"/>
    <x v="23"/>
    <s v="US"/>
    <s v="CR"/>
    <n v="2"/>
    <x v="3"/>
    <s v="N"/>
    <n v="37"/>
    <n v="25"/>
    <n v="0"/>
    <n v="1"/>
    <x v="55"/>
    <n v="0"/>
    <n v="25"/>
    <n v="25"/>
    <n v="8"/>
    <n v="33"/>
    <n v="4"/>
    <n v="0"/>
    <n v="0"/>
    <n v="0"/>
    <n v="1"/>
    <n v="0"/>
    <n v="0"/>
    <n v="0"/>
    <n v="25.18"/>
  </r>
  <r>
    <n v="2010"/>
    <x v="34"/>
    <n v="2009"/>
    <n v="25"/>
    <x v="24"/>
    <s v="US"/>
    <s v="CR"/>
    <n v="2"/>
    <x v="0"/>
    <s v="Y"/>
    <n v="21720"/>
    <n v="1692"/>
    <n v="1448"/>
    <n v="0.6794"/>
    <x v="3095"/>
    <n v="0"/>
    <n v="243"/>
    <n v="243"/>
    <n v="668"/>
    <n v="911"/>
    <n v="1"/>
    <n v="6.8411722996927438E-2"/>
    <n v="0.14837508863152918"/>
    <n v="5.7049160954857014E-2"/>
    <n v="0.7261640274166864"/>
    <n v="115.78"/>
    <n v="251.11"/>
    <n v="96.550000000000011"/>
    <n v="1228.96"/>
  </r>
  <r>
    <n v="2010"/>
    <x v="33"/>
    <n v="2008"/>
    <n v="25"/>
    <x v="24"/>
    <s v="US"/>
    <s v="CR"/>
    <n v="2"/>
    <x v="1"/>
    <s v="N"/>
    <n v="24079"/>
    <n v="5770"/>
    <n v="3101"/>
    <n v="0.93149999999999999"/>
    <x v="3096"/>
    <n v="0"/>
    <n v="2668"/>
    <n v="2668"/>
    <n v="6388"/>
    <n v="9056"/>
    <n v="2"/>
    <n v="5.4785594085401887E-2"/>
    <n v="6.3969096016900831E-2"/>
    <n v="3.9974835922240916E-2"/>
    <n v="0.84127047397545629"/>
    <n v="316.12"/>
    <n v="369.11"/>
    <n v="230.66"/>
    <n v="4854.24"/>
  </r>
  <r>
    <n v="2010"/>
    <x v="32"/>
    <n v="2007"/>
    <n v="25"/>
    <x v="24"/>
    <s v="US"/>
    <s v="CR"/>
    <n v="2"/>
    <x v="2"/>
    <s v="N"/>
    <n v="2943"/>
    <n v="1290"/>
    <n v="74"/>
    <n v="0.999"/>
    <x v="765"/>
    <n v="0"/>
    <n v="1215"/>
    <n v="1215"/>
    <n v="1042"/>
    <n v="2257"/>
    <n v="3"/>
    <n v="1.0465035154766242E-2"/>
    <n v="1.8364198727141651E-2"/>
    <n v="1.050379454422834E-2"/>
    <n v="0.96066697157386371"/>
    <n v="13.5"/>
    <n v="23.69"/>
    <n v="13.55"/>
    <n v="1239.27"/>
  </r>
  <r>
    <n v="2010"/>
    <x v="31"/>
    <n v="2006"/>
    <n v="25"/>
    <x v="24"/>
    <s v="US"/>
    <s v="CR"/>
    <n v="2"/>
    <x v="3"/>
    <s v="N"/>
    <n v="13"/>
    <n v="0"/>
    <n v="0"/>
    <n v="1"/>
    <x v="55"/>
    <n v="0"/>
    <n v="0"/>
    <n v="0"/>
    <n v="11"/>
    <n v="11"/>
    <n v="4"/>
    <n v="0"/>
    <n v="0"/>
    <n v="0"/>
    <n v="1"/>
    <n v="0"/>
    <n v="0"/>
    <n v="0"/>
    <n v="0.02"/>
  </r>
  <r>
    <n v="2010"/>
    <x v="35"/>
    <n v="2009"/>
    <n v="26"/>
    <x v="25"/>
    <s v="US"/>
    <s v="CR"/>
    <n v="0"/>
    <x v="4"/>
    <s v="Y"/>
    <n v="319171"/>
    <n v="10241"/>
    <n v="5627"/>
    <n v="0.54830000000000001"/>
    <x v="1961"/>
    <n v="0"/>
    <n v="4614"/>
    <n v="4614"/>
    <n v="256"/>
    <n v="4870"/>
    <n v="1"/>
    <n v="0.16613533018209301"/>
    <n v="0.25521433934776944"/>
    <n v="3.4339796923683809E-2"/>
    <n v="0.54431053354645376"/>
    <n v="1701.47"/>
    <n v="2613.77"/>
    <n v="351.69"/>
    <n v="5574.54"/>
  </r>
  <r>
    <n v="2010"/>
    <x v="34"/>
    <n v="2008"/>
    <n v="26"/>
    <x v="25"/>
    <s v="US"/>
    <s v="CR"/>
    <n v="0"/>
    <x v="0"/>
    <s v="N"/>
    <n v="204852"/>
    <n v="7494"/>
    <n v="4885"/>
    <n v="0.76549999999999996"/>
    <x v="3097"/>
    <n v="0"/>
    <n v="2608"/>
    <n v="2608"/>
    <n v="472"/>
    <n v="3080"/>
    <n v="2"/>
    <n v="0.17944817610969227"/>
    <n v="0.24327699808657641"/>
    <n v="0.11944353265496196"/>
    <n v="0.45783129314876936"/>
    <n v="1344.86"/>
    <n v="1823.22"/>
    <n v="895.16000000000008"/>
    <n v="3431.1800000000003"/>
  </r>
  <r>
    <n v="2010"/>
    <x v="33"/>
    <n v="2007"/>
    <n v="26"/>
    <x v="25"/>
    <s v="US"/>
    <s v="CR"/>
    <n v="0"/>
    <x v="1"/>
    <s v="N"/>
    <n v="133741"/>
    <n v="29495"/>
    <n v="26534"/>
    <n v="0.94969999999999999"/>
    <x v="3098"/>
    <n v="29"/>
    <n v="2931"/>
    <n v="2961"/>
    <n v="24783"/>
    <n v="27744"/>
    <n v="3"/>
    <n v="0.39283098879967021"/>
    <n v="0.3667931715824348"/>
    <n v="9.7354652700270813E-2"/>
    <n v="0.14302118691762419"/>
    <n v="11586.77"/>
    <n v="10818.77"/>
    <n v="2871.5299999999997"/>
    <n v="4218.49"/>
  </r>
  <r>
    <n v="2010"/>
    <x v="32"/>
    <n v="2006"/>
    <n v="26"/>
    <x v="25"/>
    <s v="US"/>
    <s v="CR"/>
    <n v="0"/>
    <x v="2"/>
    <s v="N"/>
    <n v="33743"/>
    <n v="5061"/>
    <n v="4865"/>
    <n v="1"/>
    <x v="3099"/>
    <n v="154"/>
    <n v="40"/>
    <n v="195"/>
    <n v="16956"/>
    <n v="17151"/>
    <n v="4"/>
    <n v="0.69406206840683715"/>
    <n v="0.26666455912542308"/>
    <n v="1.8177543226000208E-4"/>
    <n v="3.9091597035479791E-2"/>
    <n v="3512.78"/>
    <n v="1349.64"/>
    <n v="0.92"/>
    <n v="197.85"/>
  </r>
  <r>
    <n v="2010"/>
    <x v="35"/>
    <n v="2009"/>
    <n v="27"/>
    <x v="26"/>
    <s v="US"/>
    <s v="OR"/>
    <n v="0"/>
    <x v="4"/>
    <s v="Y"/>
    <n v="485587"/>
    <n v="5797"/>
    <n v="5245"/>
    <n v="0.55669999999999997"/>
    <x v="68"/>
    <n v="0"/>
    <n v="551"/>
    <n v="551"/>
    <n v="5428"/>
    <n v="5979"/>
    <n v="1"/>
    <n v="0.45309314095863046"/>
    <n v="0.18167955259771401"/>
    <n v="9.9126792731437888E-2"/>
    <n v="0.26610051371221771"/>
    <n v="2626.5899999999997"/>
    <n v="1053.2"/>
    <n v="574.64"/>
    <n v="1542.5900000000001"/>
  </r>
  <r>
    <n v="2010"/>
    <x v="34"/>
    <n v="2008"/>
    <n v="27"/>
    <x v="26"/>
    <s v="US"/>
    <s v="OR"/>
    <n v="0"/>
    <x v="0"/>
    <s v="N"/>
    <n v="274405"/>
    <n v="19657"/>
    <n v="15181"/>
    <n v="0.78680000000000005"/>
    <x v="3100"/>
    <n v="0"/>
    <n v="4476"/>
    <n v="4476"/>
    <n v="40934"/>
    <n v="45410"/>
    <n v="2"/>
    <n v="0.29869629093040106"/>
    <n v="0.36885993114169674"/>
    <n v="3.3907729059669059E-2"/>
    <n v="0.29853604886823326"/>
    <n v="5871.7000000000007"/>
    <n v="7250.96"/>
    <n v="666.55"/>
    <n v="5868.55"/>
  </r>
  <r>
    <n v="2010"/>
    <x v="33"/>
    <n v="2007"/>
    <n v="27"/>
    <x v="26"/>
    <s v="US"/>
    <s v="OR"/>
    <n v="0"/>
    <x v="1"/>
    <s v="N"/>
    <n v="114135"/>
    <n v="25772"/>
    <n v="17093"/>
    <n v="0.95699999999999996"/>
    <x v="3101"/>
    <n v="281"/>
    <n v="8397"/>
    <n v="8678"/>
    <n v="35441"/>
    <n v="44119"/>
    <n v="3"/>
    <n v="0.40024313010021262"/>
    <n v="0.23652608759590274"/>
    <n v="1.8627428536396373E-2"/>
    <n v="0.3446033537674883"/>
    <n v="10315.15"/>
    <n v="6095.8"/>
    <n v="480.07"/>
    <n v="8881.1899999999987"/>
  </r>
  <r>
    <n v="2010"/>
    <x v="32"/>
    <n v="2006"/>
    <n v="27"/>
    <x v="26"/>
    <s v="US"/>
    <s v="OR"/>
    <n v="0"/>
    <x v="2"/>
    <s v="N"/>
    <n v="18700"/>
    <n v="6891"/>
    <n v="4388"/>
    <n v="1"/>
    <x v="1422"/>
    <n v="18"/>
    <n v="2484"/>
    <n v="2502"/>
    <n v="9938"/>
    <n v="12440"/>
    <n v="4"/>
    <n v="0.41936841372064737"/>
    <n v="0.21044604583803736"/>
    <n v="5.5766613168640664E-3"/>
    <n v="0.36460887912445106"/>
    <n v="2889.96"/>
    <n v="1450.23"/>
    <n v="38.43"/>
    <n v="2512.6"/>
  </r>
  <r>
    <n v="2010"/>
    <x v="35"/>
    <n v="2009"/>
    <n v="28"/>
    <x v="27"/>
    <s v="US"/>
    <s v="WA"/>
    <n v="0"/>
    <x v="4"/>
    <s v="Y"/>
    <n v="165156"/>
    <n v="3778"/>
    <n v="2280"/>
    <n v="0.61399999999999999"/>
    <x v="3102"/>
    <n v="0"/>
    <n v="1497"/>
    <n v="1497"/>
    <n v="8492"/>
    <n v="9989"/>
    <n v="1"/>
    <n v="0.3421283173075651"/>
    <n v="7.5748552916795692E-2"/>
    <n v="4.8164645911245564E-2"/>
    <n v="0.53395848386439371"/>
    <n v="1292.6600000000001"/>
    <n v="286.2"/>
    <n v="181.98"/>
    <n v="2017.45"/>
  </r>
  <r>
    <n v="2010"/>
    <x v="34"/>
    <n v="2008"/>
    <n v="28"/>
    <x v="27"/>
    <s v="US"/>
    <s v="WA"/>
    <n v="0"/>
    <x v="0"/>
    <s v="N"/>
    <n v="93838"/>
    <n v="10123"/>
    <n v="7216"/>
    <n v="0.81369999999999998"/>
    <x v="3103"/>
    <n v="0"/>
    <n v="2907"/>
    <n v="2907"/>
    <n v="9566"/>
    <n v="12473"/>
    <n v="2"/>
    <n v="0.17709876762719831"/>
    <n v="0.16794388535258345"/>
    <n v="0.21012667480609584"/>
    <n v="0.44483067221412231"/>
    <n v="1792.87"/>
    <n v="1700.19"/>
    <n v="2127.23"/>
    <n v="4503.2700000000004"/>
  </r>
  <r>
    <n v="2010"/>
    <x v="33"/>
    <n v="2007"/>
    <n v="28"/>
    <x v="27"/>
    <s v="US"/>
    <s v="WA"/>
    <n v="0"/>
    <x v="1"/>
    <s v="N"/>
    <n v="41361"/>
    <n v="11595"/>
    <n v="4696"/>
    <n v="0.95389999999999997"/>
    <x v="3104"/>
    <n v="239"/>
    <n v="6659"/>
    <n v="6898"/>
    <n v="8406"/>
    <n v="15304"/>
    <n v="3"/>
    <n v="0.1936942997048865"/>
    <n v="0.1485079608194185"/>
    <n v="6.5036212198828158E-2"/>
    <n v="0.59276152727686682"/>
    <n v="2245.9899999999998"/>
    <n v="1722.03"/>
    <n v="754.12999999999988"/>
    <n v="6873.39"/>
  </r>
  <r>
    <n v="2010"/>
    <x v="32"/>
    <n v="2006"/>
    <n v="28"/>
    <x v="27"/>
    <s v="US"/>
    <s v="WA"/>
    <n v="0"/>
    <x v="2"/>
    <s v="N"/>
    <n v="11340"/>
    <n v="4764"/>
    <n v="2761"/>
    <n v="1"/>
    <x v="3105"/>
    <n v="27"/>
    <n v="1976"/>
    <n v="2003"/>
    <n v="5441"/>
    <n v="7444"/>
    <n v="4"/>
    <n v="0.38442018566987873"/>
    <n v="0.18103967575985913"/>
    <n v="1.3940982753228654E-2"/>
    <n v="0.42059915581703355"/>
    <n v="1831.52"/>
    <n v="862.54"/>
    <n v="66.42"/>
    <n v="2003.89"/>
  </r>
  <r>
    <n v="2010"/>
    <x v="35"/>
    <n v="2009"/>
    <n v="29"/>
    <x v="28"/>
    <s v="US"/>
    <s v="CR"/>
    <n v="0"/>
    <x v="4"/>
    <s v="Y"/>
    <n v="84301"/>
    <n v="1307"/>
    <n v="1043"/>
    <n v="0.6018"/>
    <x v="2217"/>
    <n v="0"/>
    <n v="263"/>
    <n v="263"/>
    <n v="2655"/>
    <n v="2918"/>
    <n v="1"/>
    <n v="0.35177067315416222"/>
    <n v="0.11175629049903225"/>
    <n v="7.1064086969161458E-2"/>
    <n v="0.4654089493776441"/>
    <n v="459.81"/>
    <n v="146.08000000000001"/>
    <n v="92.89"/>
    <n v="608.34999999999991"/>
  </r>
  <r>
    <n v="2010"/>
    <x v="34"/>
    <n v="2008"/>
    <n v="29"/>
    <x v="28"/>
    <s v="US"/>
    <s v="CR"/>
    <n v="0"/>
    <x v="0"/>
    <s v="N"/>
    <n v="38681"/>
    <n v="3433"/>
    <n v="2734"/>
    <n v="0.81859999999999999"/>
    <x v="1708"/>
    <n v="0"/>
    <n v="698"/>
    <n v="698"/>
    <n v="3701"/>
    <n v="4399"/>
    <n v="2"/>
    <n v="0.10299372944887303"/>
    <n v="5.9924100992861537E-2"/>
    <n v="0.14059082396731043"/>
    <n v="0.69649134559095505"/>
    <n v="353.63"/>
    <n v="205.75"/>
    <n v="482.71999999999997"/>
    <n v="2391.41"/>
  </r>
  <r>
    <n v="2010"/>
    <x v="33"/>
    <n v="2007"/>
    <n v="29"/>
    <x v="28"/>
    <s v="US"/>
    <s v="CR"/>
    <n v="0"/>
    <x v="1"/>
    <s v="N"/>
    <n v="14293"/>
    <n v="4002"/>
    <n v="1952"/>
    <n v="0.96499999999999997"/>
    <x v="3106"/>
    <n v="1"/>
    <n v="2048"/>
    <n v="2049"/>
    <n v="3557"/>
    <n v="5606"/>
    <n v="3"/>
    <n v="0.10930437672244278"/>
    <n v="7.0496788104869423E-2"/>
    <n v="0.12545255115170989"/>
    <n v="0.69474628402097782"/>
    <n v="437.47"/>
    <n v="282.14999999999998"/>
    <n v="502.1"/>
    <n v="2780.59"/>
  </r>
  <r>
    <n v="2010"/>
    <x v="32"/>
    <n v="2006"/>
    <n v="29"/>
    <x v="28"/>
    <s v="US"/>
    <s v="CR"/>
    <n v="0"/>
    <x v="2"/>
    <s v="N"/>
    <n v="2612"/>
    <n v="955"/>
    <n v="599"/>
    <n v="1"/>
    <x v="3107"/>
    <n v="0"/>
    <n v="355"/>
    <n v="355"/>
    <n v="1207"/>
    <n v="1562"/>
    <n v="4"/>
    <n v="0.31092692013856182"/>
    <n v="0.16061243498372629"/>
    <n v="5.7308509413623844E-2"/>
    <n v="0.47115213546408802"/>
    <n v="297.10000000000002"/>
    <n v="153.47"/>
    <n v="54.76"/>
    <n v="450.20000000000005"/>
  </r>
  <r>
    <n v="2010"/>
    <x v="35"/>
    <n v="2009"/>
    <n v="30"/>
    <x v="29"/>
    <s v="US"/>
    <s v="CR"/>
    <n v="1"/>
    <x v="4"/>
    <s v="Y"/>
    <n v="225568"/>
    <n v="4203"/>
    <n v="3706"/>
    <n v="0.56420000000000003"/>
    <x v="3108"/>
    <n v="0"/>
    <n v="496"/>
    <n v="496"/>
    <n v="2922"/>
    <n v="3418"/>
    <n v="1"/>
    <n v="0.29027530618653824"/>
    <n v="0.29398903723723147"/>
    <n v="5.995974610545949E-2"/>
    <n v="0.35577591047077067"/>
    <n v="1220.1200000000001"/>
    <n v="1235.73"/>
    <n v="252.03000000000003"/>
    <n v="1495.44"/>
  </r>
  <r>
    <n v="2010"/>
    <x v="34"/>
    <n v="2008"/>
    <n v="30"/>
    <x v="29"/>
    <s v="US"/>
    <s v="CR"/>
    <n v="1"/>
    <x v="0"/>
    <s v="N"/>
    <n v="277400"/>
    <n v="15338"/>
    <n v="10699"/>
    <n v="0.78939999999999999"/>
    <x v="257"/>
    <n v="0"/>
    <n v="4639"/>
    <n v="4639"/>
    <n v="15516"/>
    <n v="20155"/>
    <n v="2"/>
    <n v="0.2886729066525151"/>
    <n v="0.12333566512438139"/>
    <n v="0.13105860923115439"/>
    <n v="0.45693281899194915"/>
    <n v="4427.87"/>
    <n v="1891.81"/>
    <n v="2010.27"/>
    <n v="7008.76"/>
  </r>
  <r>
    <n v="2010"/>
    <x v="33"/>
    <n v="2007"/>
    <n v="30"/>
    <x v="29"/>
    <s v="US"/>
    <s v="CR"/>
    <n v="1"/>
    <x v="1"/>
    <s v="N"/>
    <n v="69900"/>
    <n v="14568"/>
    <n v="10249"/>
    <n v="0.95420000000000005"/>
    <x v="3109"/>
    <n v="236"/>
    <n v="4082"/>
    <n v="4319"/>
    <n v="20457"/>
    <n v="24776"/>
    <n v="3"/>
    <n v="0.42801289337704335"/>
    <n v="0.18947580844439318"/>
    <n v="4.5896276405888781E-2"/>
    <n v="0.33661502177267461"/>
    <n v="6235.5999999999995"/>
    <n v="2760.42"/>
    <n v="668.65000000000009"/>
    <n v="4904.05"/>
  </r>
  <r>
    <n v="2010"/>
    <x v="32"/>
    <n v="2006"/>
    <n v="30"/>
    <x v="29"/>
    <s v="US"/>
    <s v="CR"/>
    <n v="1"/>
    <x v="2"/>
    <s v="N"/>
    <n v="39170"/>
    <n v="10511"/>
    <n v="8757"/>
    <n v="1"/>
    <x v="3110"/>
    <n v="42"/>
    <n v="1711"/>
    <n v="1753"/>
    <n v="24741"/>
    <n v="26494"/>
    <n v="4"/>
    <n v="0.6495196364476975"/>
    <n v="0.13531992050860792"/>
    <n v="2.3598174628014341E-2"/>
    <n v="0.19156226841568025"/>
    <n v="6827.64"/>
    <n v="1422.46"/>
    <n v="248.06"/>
    <n v="2013.67"/>
  </r>
  <r>
    <n v="2011"/>
    <x v="35"/>
    <n v="2010"/>
    <n v="1"/>
    <x v="0"/>
    <s v="US"/>
    <s v="AK"/>
    <n v="3"/>
    <x v="0"/>
    <s v="Y"/>
    <n v="21909"/>
    <n v="317"/>
    <n v="317"/>
    <n v="0.59799999999999998"/>
    <x v="2674"/>
    <n v="0"/>
    <n v="0"/>
    <n v="0"/>
    <n v="280"/>
    <n v="280"/>
    <n v="1"/>
    <n v="0.51827556845059763"/>
    <n v="0.43366236715128192"/>
    <n v="0"/>
    <n v="4.8062064398120406E-2"/>
    <n v="164.34"/>
    <n v="137.51"/>
    <n v="0"/>
    <n v="15.24"/>
  </r>
  <r>
    <n v="2011"/>
    <x v="34"/>
    <n v="2009"/>
    <n v="1"/>
    <x v="0"/>
    <s v="US"/>
    <s v="AK"/>
    <n v="3"/>
    <x v="1"/>
    <s v="N"/>
    <n v="17992"/>
    <n v="1319"/>
    <n v="1319"/>
    <n v="0.8296"/>
    <x v="1805"/>
    <n v="0"/>
    <n v="0"/>
    <n v="0"/>
    <n v="2530"/>
    <n v="2530"/>
    <n v="2"/>
    <n v="0.94351446996506583"/>
    <n v="4.2352780703682084E-2"/>
    <n v="0"/>
    <n v="1.4132749331251939E-2"/>
    <n v="1245.0900000000001"/>
    <n v="55.89"/>
    <n v="0"/>
    <n v="18.650000000000002"/>
  </r>
  <r>
    <n v="2011"/>
    <x v="33"/>
    <n v="2008"/>
    <n v="1"/>
    <x v="0"/>
    <s v="US"/>
    <s v="AK"/>
    <n v="3"/>
    <x v="2"/>
    <s v="N"/>
    <n v="15101"/>
    <n v="3668"/>
    <n v="3455"/>
    <n v="0.97940000000000005"/>
    <x v="3111"/>
    <n v="213"/>
    <n v="0"/>
    <n v="213"/>
    <n v="6637"/>
    <n v="6850"/>
    <n v="3"/>
    <n v="0.97496483518879962"/>
    <n v="2.0202047736912691E-2"/>
    <n v="0"/>
    <n v="4.8331170742877076E-3"/>
    <n v="3576.6000000000004"/>
    <n v="74.11"/>
    <n v="0"/>
    <n v="17.73"/>
  </r>
  <r>
    <n v="2011"/>
    <x v="32"/>
    <n v="2007"/>
    <n v="1"/>
    <x v="0"/>
    <s v="US"/>
    <s v="AK"/>
    <n v="3"/>
    <x v="3"/>
    <s v="N"/>
    <n v="1380"/>
    <n v="457"/>
    <n v="443"/>
    <n v="1"/>
    <x v="3112"/>
    <n v="13"/>
    <n v="0"/>
    <n v="13"/>
    <n v="784"/>
    <n v="797"/>
    <n v="4"/>
    <n v="0.99698090091666858"/>
    <n v="1.2688967161828086E-3"/>
    <n v="0"/>
    <n v="1.7502023671487018E-3"/>
    <n v="455.71000000000004"/>
    <n v="0.57999999999999996"/>
    <n v="0"/>
    <n v="0.8"/>
  </r>
  <r>
    <n v="2011"/>
    <x v="35"/>
    <n v="2010"/>
    <n v="2"/>
    <x v="1"/>
    <s v="CA"/>
    <s v="BC"/>
    <n v="3"/>
    <x v="0"/>
    <s v="Y"/>
    <n v="731647"/>
    <n v="225971"/>
    <n v="225971"/>
    <n v="0.58779999999999999"/>
    <x v="3113"/>
    <n v="0"/>
    <n v="0"/>
    <n v="0"/>
    <n v="10948"/>
    <n v="10948"/>
    <n v="1"/>
    <n v="4.5920054845873866E-2"/>
    <n v="0.93782930602462922"/>
    <n v="6.5116199207846722E-3"/>
    <n v="9.7390192087123215E-3"/>
    <n v="10376.619999999999"/>
    <n v="211922.62000000002"/>
    <n v="1471.44"/>
    <n v="2200.7399999999998"/>
  </r>
  <r>
    <n v="2011"/>
    <x v="34"/>
    <n v="2009"/>
    <n v="2"/>
    <x v="1"/>
    <s v="CA"/>
    <s v="BC"/>
    <n v="3"/>
    <x v="1"/>
    <s v="N"/>
    <n v="217207"/>
    <n v="22414"/>
    <n v="22414"/>
    <n v="0.80769999999999997"/>
    <x v="3114"/>
    <n v="0"/>
    <n v="0"/>
    <n v="0"/>
    <n v="18759"/>
    <n v="18759"/>
    <n v="2"/>
    <n v="0.55221884297786128"/>
    <n v="0.34993336935150776"/>
    <n v="1.2669861309208592E-2"/>
    <n v="8.517792636142231E-2"/>
    <n v="12377.769999999999"/>
    <n v="7843.62"/>
    <n v="283.99"/>
    <n v="1909.23"/>
  </r>
  <r>
    <n v="2011"/>
    <x v="33"/>
    <n v="2008"/>
    <n v="2"/>
    <x v="1"/>
    <s v="CA"/>
    <s v="BC"/>
    <n v="3"/>
    <x v="2"/>
    <s v="N"/>
    <n v="127053"/>
    <n v="16585"/>
    <n v="15760"/>
    <n v="0.96899999999999997"/>
    <x v="3115"/>
    <n v="825"/>
    <n v="0"/>
    <n v="825"/>
    <n v="58437"/>
    <n v="59262"/>
    <n v="3"/>
    <n v="0.40871785595851801"/>
    <n v="0.54628139037110734"/>
    <n v="8.1402429833288114E-3"/>
    <n v="3.6860510687045912E-2"/>
    <n v="6778.79"/>
    <n v="9060.35"/>
    <n v="135.01"/>
    <n v="611.35"/>
  </r>
  <r>
    <n v="2011"/>
    <x v="32"/>
    <n v="2007"/>
    <n v="2"/>
    <x v="1"/>
    <s v="CA"/>
    <s v="BC"/>
    <n v="3"/>
    <x v="3"/>
    <s v="N"/>
    <n v="31345"/>
    <n v="7966"/>
    <n v="7762"/>
    <n v="1"/>
    <x v="3116"/>
    <n v="203"/>
    <n v="0"/>
    <n v="203"/>
    <n v="20244"/>
    <n v="20447"/>
    <n v="4"/>
    <n v="0.31578920940345295"/>
    <n v="0.64302078455839262"/>
    <n v="1.6821470221604041E-4"/>
    <n v="4.1021791335938571E-2"/>
    <n v="2515.58"/>
    <n v="5122.3100000000004"/>
    <n v="1.34"/>
    <n v="326.77999999999997"/>
  </r>
  <r>
    <n v="2011"/>
    <x v="36"/>
    <n v="2010"/>
    <n v="3"/>
    <x v="2"/>
    <s v="CA"/>
    <s v="FR"/>
    <n v="0"/>
    <x v="4"/>
    <s v="Y"/>
    <n v="297399"/>
    <n v="3909"/>
    <n v="3851"/>
    <n v="0.57669999999999999"/>
    <x v="3117"/>
    <n v="0"/>
    <n v="57"/>
    <n v="57"/>
    <n v="4568"/>
    <n v="4625"/>
    <n v="1"/>
    <n v="0.43774061766955474"/>
    <n v="0.1976153749734601"/>
    <n v="0.1294072203846813"/>
    <n v="0.23523678697230385"/>
    <n v="1711.22"/>
    <n v="772.52"/>
    <n v="505.88"/>
    <n v="919.58999999999992"/>
  </r>
  <r>
    <n v="2011"/>
    <x v="35"/>
    <n v="2009"/>
    <n v="3"/>
    <x v="2"/>
    <s v="CA"/>
    <s v="FR"/>
    <n v="0"/>
    <x v="0"/>
    <s v="N"/>
    <n v="217878"/>
    <n v="3700"/>
    <n v="3612"/>
    <n v="0.80740000000000001"/>
    <x v="3118"/>
    <n v="0"/>
    <n v="88"/>
    <n v="88"/>
    <n v="21449"/>
    <n v="21537"/>
    <n v="2"/>
    <n v="0.54026485664181667"/>
    <n v="9.765001202419972E-2"/>
    <n v="5.6500228324691225E-3"/>
    <n v="0.35643510850151455"/>
    <n v="1999.45"/>
    <n v="361.39"/>
    <n v="20.91"/>
    <n v="1319.1200000000001"/>
  </r>
  <r>
    <n v="2011"/>
    <x v="34"/>
    <n v="2008"/>
    <n v="3"/>
    <x v="2"/>
    <s v="CA"/>
    <s v="FR"/>
    <n v="0"/>
    <x v="1"/>
    <s v="N"/>
    <n v="198628"/>
    <n v="27418"/>
    <n v="19505"/>
    <n v="0.96860000000000002"/>
    <x v="3119"/>
    <n v="3444"/>
    <n v="4468"/>
    <n v="7912"/>
    <n v="87708"/>
    <n v="95620"/>
    <n v="3"/>
    <n v="0.47849827285184243"/>
    <n v="0.1297726350142589"/>
    <n v="8.8555961168617886E-2"/>
    <n v="0.30317313096528092"/>
    <n v="13119.48"/>
    <n v="3558.11"/>
    <n v="2428.0299999999997"/>
    <n v="8312.41"/>
  </r>
  <r>
    <n v="2011"/>
    <x v="33"/>
    <n v="2007"/>
    <n v="3"/>
    <x v="2"/>
    <s v="CA"/>
    <s v="FR"/>
    <n v="0"/>
    <x v="2"/>
    <s v="N"/>
    <n v="50115"/>
    <n v="8964"/>
    <n v="7607"/>
    <n v="1"/>
    <x v="3120"/>
    <n v="161"/>
    <n v="1196"/>
    <n v="1357"/>
    <n v="36138"/>
    <n v="37495"/>
    <n v="4"/>
    <n v="0.36398530258208728"/>
    <n v="0.32140004729588029"/>
    <n v="6.0171737588177794E-2"/>
    <n v="0.25444291253385443"/>
    <n v="3263.07"/>
    <n v="2881.3"/>
    <n v="539.42999999999995"/>
    <n v="2281.04"/>
  </r>
  <r>
    <n v="2011"/>
    <x v="36"/>
    <n v="2010"/>
    <n v="4"/>
    <x v="3"/>
    <s v="CA"/>
    <s v="FR"/>
    <n v="0"/>
    <x v="4"/>
    <s v="Y"/>
    <n v="417368"/>
    <n v="27630"/>
    <n v="14275"/>
    <n v="0.68340000000000001"/>
    <x v="3121"/>
    <n v="0"/>
    <n v="13354"/>
    <n v="13354"/>
    <n v="31111"/>
    <n v="44465"/>
    <n v="1"/>
    <n v="8.6916222375758079E-2"/>
    <n v="0.13603535555517754"/>
    <n v="2.5694014911960369E-2"/>
    <n v="0.751354407157104"/>
    <n v="2401.5099999999998"/>
    <n v="3758.6800000000003"/>
    <n v="709.93000000000006"/>
    <n v="20760.050000000003"/>
  </r>
  <r>
    <n v="2011"/>
    <x v="35"/>
    <n v="2009"/>
    <n v="4"/>
    <x v="3"/>
    <s v="CA"/>
    <s v="FR"/>
    <n v="0"/>
    <x v="0"/>
    <s v="N"/>
    <n v="203782"/>
    <n v="40014"/>
    <n v="30075"/>
    <n v="0.87139999999999995"/>
    <x v="3122"/>
    <n v="0"/>
    <n v="9939"/>
    <n v="9939"/>
    <n v="31543"/>
    <n v="41482"/>
    <n v="2"/>
    <n v="3.6085398402591042E-2"/>
    <n v="1.1778142087427652E-2"/>
    <n v="0.37817032697901776"/>
    <n v="0.57396613253096351"/>
    <n v="1443.95"/>
    <n v="471.3"/>
    <n v="15132.41"/>
    <n v="22967.14"/>
  </r>
  <r>
    <n v="2011"/>
    <x v="34"/>
    <n v="2008"/>
    <n v="4"/>
    <x v="3"/>
    <s v="CA"/>
    <s v="FR"/>
    <n v="0"/>
    <x v="1"/>
    <s v="N"/>
    <n v="266984"/>
    <n v="56198"/>
    <n v="53385"/>
    <n v="0.99539999999999995"/>
    <x v="3123"/>
    <n v="610"/>
    <n v="2201"/>
    <n v="2812"/>
    <n v="150083"/>
    <n v="152895"/>
    <n v="3"/>
    <n v="1.2875051535972152E-2"/>
    <n v="2.5028021155683387E-2"/>
    <n v="0.47145507691382404"/>
    <n v="0.49064185039452041"/>
    <n v="723.56"/>
    <n v="1406.54"/>
    <n v="26495.120000000003"/>
    <n v="27573.39"/>
  </r>
  <r>
    <n v="2011"/>
    <x v="33"/>
    <n v="2007"/>
    <n v="4"/>
    <x v="3"/>
    <s v="CA"/>
    <s v="FR"/>
    <n v="0"/>
    <x v="2"/>
    <s v="N"/>
    <n v="810"/>
    <n v="12"/>
    <n v="8"/>
    <n v="1"/>
    <x v="117"/>
    <n v="0"/>
    <n v="2"/>
    <n v="3"/>
    <n v="717"/>
    <n v="720"/>
    <n v="4"/>
    <n v="7.4318744838976058E-3"/>
    <n v="7.1015689512799338E-2"/>
    <n v="0.18909991742361687"/>
    <n v="0.73245251857968618"/>
    <n v="0.09"/>
    <n v="0.86"/>
    <n v="2.29"/>
    <n v="8.8699999999999992"/>
  </r>
  <r>
    <n v="2011"/>
    <x v="36"/>
    <n v="2010"/>
    <n v="5"/>
    <x v="4"/>
    <s v="CA"/>
    <s v="WC"/>
    <n v="1"/>
    <x v="4"/>
    <s v="Y"/>
    <n v="86575"/>
    <n v="1477"/>
    <n v="1404"/>
    <n v="0.58089999999999997"/>
    <x v="2775"/>
    <n v="0"/>
    <n v="73"/>
    <n v="73"/>
    <n v="760"/>
    <n v="833"/>
    <n v="1"/>
    <n v="0.35037558367733634"/>
    <n v="0.36955403667862213"/>
    <n v="0"/>
    <n v="0.28007037964404136"/>
    <n v="517.75"/>
    <n v="546.09"/>
    <n v="0"/>
    <n v="413.86"/>
  </r>
  <r>
    <n v="2011"/>
    <x v="35"/>
    <n v="2009"/>
    <n v="5"/>
    <x v="4"/>
    <s v="CA"/>
    <s v="WC"/>
    <n v="1"/>
    <x v="0"/>
    <s v="N"/>
    <n v="174962"/>
    <n v="9010"/>
    <n v="7295"/>
    <n v="0.81989999999999996"/>
    <x v="1810"/>
    <n v="0"/>
    <n v="1714"/>
    <n v="1714"/>
    <n v="20813"/>
    <n v="22527"/>
    <n v="2"/>
    <n v="0.52608711092959615"/>
    <n v="0.22650484208563712"/>
    <n v="0"/>
    <n v="0.24740804698476679"/>
    <n v="4740.3500000000004"/>
    <n v="2040.94"/>
    <n v="0"/>
    <n v="2229.29"/>
  </r>
  <r>
    <n v="2011"/>
    <x v="34"/>
    <n v="2008"/>
    <n v="5"/>
    <x v="4"/>
    <s v="CA"/>
    <s v="WC"/>
    <n v="1"/>
    <x v="1"/>
    <s v="N"/>
    <n v="260750"/>
    <n v="59001"/>
    <n v="40138"/>
    <n v="0.96050000000000002"/>
    <x v="3124"/>
    <n v="3128"/>
    <n v="15735"/>
    <n v="18863"/>
    <n v="82971"/>
    <n v="101834"/>
    <n v="3"/>
    <n v="0.59111002564001736"/>
    <n v="0.11843864361460517"/>
    <n v="0"/>
    <n v="0.29045133074537738"/>
    <n v="34876.39"/>
    <n v="6988.0599999999995"/>
    <n v="0"/>
    <n v="17137.07"/>
  </r>
  <r>
    <n v="2011"/>
    <x v="33"/>
    <n v="2007"/>
    <n v="5"/>
    <x v="4"/>
    <s v="CA"/>
    <s v="WC"/>
    <n v="1"/>
    <x v="2"/>
    <s v="N"/>
    <n v="11170"/>
    <n v="4743"/>
    <n v="2545"/>
    <n v="1"/>
    <x v="3125"/>
    <n v="292"/>
    <n v="1905"/>
    <n v="2198"/>
    <n v="5309"/>
    <n v="7507"/>
    <n v="4"/>
    <n v="0.48356033568662499"/>
    <n v="8.5319296499996838E-2"/>
    <n v="0"/>
    <n v="0.43112036781337815"/>
    <n v="2293.87"/>
    <n v="404.73"/>
    <n v="0"/>
    <n v="2045.1100000000001"/>
  </r>
  <r>
    <n v="2011"/>
    <x v="36"/>
    <n v="2010"/>
    <n v="6"/>
    <x v="5"/>
    <s v="CA"/>
    <s v="WC"/>
    <n v="0"/>
    <x v="4"/>
    <s v="Y"/>
    <n v="7268"/>
    <n v="123"/>
    <n v="117"/>
    <n v="0.58089999999999997"/>
    <x v="1540"/>
    <n v="0"/>
    <n v="6"/>
    <n v="6"/>
    <n v="63"/>
    <n v="69"/>
    <n v="1"/>
    <n v="0.35073422623850248"/>
    <n v="0.3700177505244473"/>
    <n v="0"/>
    <n v="0.27924802323705017"/>
    <n v="43.47"/>
    <n v="45.86"/>
    <n v="0"/>
    <n v="34.61"/>
  </r>
  <r>
    <n v="2011"/>
    <x v="35"/>
    <n v="2009"/>
    <n v="6"/>
    <x v="5"/>
    <s v="CA"/>
    <s v="WC"/>
    <n v="0"/>
    <x v="0"/>
    <s v="N"/>
    <n v="19100"/>
    <n v="965"/>
    <n v="796"/>
    <n v="0.81989999999999996"/>
    <x v="2867"/>
    <n v="0"/>
    <n v="169"/>
    <n v="169"/>
    <n v="2289"/>
    <n v="2458"/>
    <n v="2"/>
    <n v="0.53574201563227919"/>
    <n v="0.23065376054661219"/>
    <n v="0"/>
    <n v="0.23360422382110874"/>
    <n v="517.5"/>
    <n v="222.8"/>
    <n v="0"/>
    <n v="225.64999999999998"/>
  </r>
  <r>
    <n v="2011"/>
    <x v="34"/>
    <n v="2008"/>
    <n v="6"/>
    <x v="5"/>
    <s v="CA"/>
    <s v="WC"/>
    <n v="0"/>
    <x v="1"/>
    <s v="N"/>
    <n v="32885"/>
    <n v="7261"/>
    <n v="5062"/>
    <n v="0.96050000000000002"/>
    <x v="3126"/>
    <n v="394"/>
    <n v="1805"/>
    <n v="2199"/>
    <n v="10643"/>
    <n v="12842"/>
    <n v="3"/>
    <n v="0.60570232513305655"/>
    <n v="0.12136271937978092"/>
    <n v="0"/>
    <n v="0.27293495548716257"/>
    <n v="4398.58"/>
    <n v="881.33"/>
    <n v="0"/>
    <n v="1982.04"/>
  </r>
  <r>
    <n v="2011"/>
    <x v="33"/>
    <n v="2007"/>
    <n v="6"/>
    <x v="5"/>
    <s v="CA"/>
    <s v="WC"/>
    <n v="0"/>
    <x v="2"/>
    <s v="N"/>
    <n v="1741"/>
    <n v="711"/>
    <n v="396"/>
    <n v="1"/>
    <x v="3127"/>
    <n v="45"/>
    <n v="269"/>
    <n v="314"/>
    <n v="855"/>
    <n v="1169"/>
    <n v="4"/>
    <n v="0.50263538870226432"/>
    <n v="8.8675559053790043E-2"/>
    <n v="0"/>
    <n v="0.40868905224394558"/>
    <n v="357.61"/>
    <n v="63.09"/>
    <n v="0"/>
    <n v="290.77"/>
  </r>
  <r>
    <n v="2011"/>
    <x v="36"/>
    <n v="2010"/>
    <n v="7"/>
    <x v="6"/>
    <s v="CA"/>
    <s v="GS"/>
    <n v="0"/>
    <x v="4"/>
    <s v="Y"/>
    <n v="346994"/>
    <n v="16610"/>
    <n v="16610"/>
    <n v="0.51970000000000005"/>
    <x v="3128"/>
    <n v="0"/>
    <n v="0"/>
    <n v="0"/>
    <n v="83"/>
    <n v="83"/>
    <n v="1"/>
    <n v="0.12272486735855542"/>
    <n v="0.69495447778131636"/>
    <n v="3.553339831203866E-2"/>
    <n v="0.14678725654808958"/>
    <n v="2038.53"/>
    <n v="11543.59"/>
    <n v="590.23"/>
    <n v="2438.2200000000003"/>
  </r>
  <r>
    <n v="2011"/>
    <x v="35"/>
    <n v="2009"/>
    <n v="7"/>
    <x v="6"/>
    <s v="CA"/>
    <s v="GS"/>
    <n v="0"/>
    <x v="0"/>
    <s v="N"/>
    <n v="99630"/>
    <n v="7310"/>
    <n v="7310"/>
    <n v="0.74219999999999997"/>
    <x v="3129"/>
    <n v="0"/>
    <n v="0"/>
    <n v="0"/>
    <n v="595"/>
    <n v="595"/>
    <n v="2"/>
    <n v="0.20951530256314857"/>
    <n v="0.65201613013539361"/>
    <n v="1.3077009359089753E-3"/>
    <n v="0.13716086636554892"/>
    <n v="1531.67"/>
    <n v="4766.59"/>
    <n v="9.56"/>
    <n v="1002.72"/>
  </r>
  <r>
    <n v="2011"/>
    <x v="34"/>
    <n v="2008"/>
    <n v="7"/>
    <x v="6"/>
    <s v="CA"/>
    <s v="GS"/>
    <n v="0"/>
    <x v="1"/>
    <s v="N"/>
    <n v="61141"/>
    <n v="11925"/>
    <n v="10819"/>
    <n v="0.92459999999999998"/>
    <x v="3130"/>
    <n v="1105"/>
    <n v="0"/>
    <n v="1105"/>
    <n v="8260"/>
    <n v="9365"/>
    <n v="3"/>
    <n v="0.5771869934652033"/>
    <n v="0.29066890055587286"/>
    <n v="6.0425696769665404E-3"/>
    <n v="0.12610153630195742"/>
    <n v="6883.18"/>
    <n v="3466.34"/>
    <n v="72.06"/>
    <n v="1503.81"/>
  </r>
  <r>
    <n v="2011"/>
    <x v="33"/>
    <n v="2007"/>
    <n v="7"/>
    <x v="6"/>
    <s v="CA"/>
    <s v="GS"/>
    <n v="0"/>
    <x v="2"/>
    <s v="N"/>
    <n v="26841"/>
    <n v="13382"/>
    <n v="12589"/>
    <n v="1"/>
    <x v="3131"/>
    <n v="793"/>
    <n v="0"/>
    <n v="793"/>
    <n v="10774"/>
    <n v="11567"/>
    <n v="4"/>
    <n v="0.33603489361765726"/>
    <n v="0.53418186138649382"/>
    <n v="1.1202782163724119E-2"/>
    <n v="0.11858046283212492"/>
    <n v="4496.95"/>
    <n v="7148.63"/>
    <n v="149.92000000000002"/>
    <n v="1586.89"/>
  </r>
  <r>
    <n v="2011"/>
    <x v="36"/>
    <n v="2010"/>
    <n v="8"/>
    <x v="7"/>
    <s v="CA"/>
    <s v="GS"/>
    <n v="0"/>
    <x v="4"/>
    <s v="Y"/>
    <n v="45984"/>
    <n v="3557"/>
    <n v="3557"/>
    <n v="0.60340000000000005"/>
    <x v="2523"/>
    <n v="0"/>
    <n v="0"/>
    <n v="0"/>
    <n v="892"/>
    <n v="892"/>
    <n v="1"/>
    <n v="7.594648464624372E-2"/>
    <n v="0.20457899811925973"/>
    <n v="2.4348417676147205E-2"/>
    <n v="0.69512609955834936"/>
    <n v="270.15000000000003"/>
    <n v="727.71"/>
    <n v="86.61"/>
    <n v="2472.6400000000003"/>
  </r>
  <r>
    <n v="2011"/>
    <x v="35"/>
    <n v="2009"/>
    <n v="8"/>
    <x v="7"/>
    <s v="CA"/>
    <s v="GS"/>
    <n v="0"/>
    <x v="0"/>
    <s v="N"/>
    <n v="26588"/>
    <n v="3998"/>
    <n v="3998"/>
    <n v="0.84009999999999996"/>
    <x v="2408"/>
    <n v="0"/>
    <n v="0"/>
    <n v="0"/>
    <n v="3289"/>
    <n v="3289"/>
    <n v="2"/>
    <n v="6.3670149709135093E-2"/>
    <n v="0.16465753972819261"/>
    <n v="8.4723465768978726E-2"/>
    <n v="0.68694884479369334"/>
    <n v="254.57999999999998"/>
    <n v="658.37"/>
    <n v="338.76"/>
    <n v="2746.71"/>
  </r>
  <r>
    <n v="2011"/>
    <x v="34"/>
    <n v="2008"/>
    <n v="8"/>
    <x v="7"/>
    <s v="CA"/>
    <s v="GS"/>
    <n v="0"/>
    <x v="1"/>
    <s v="N"/>
    <n v="9856"/>
    <n v="2782"/>
    <n v="2447"/>
    <n v="0.99209999999999998"/>
    <x v="3132"/>
    <n v="334"/>
    <n v="0"/>
    <n v="334"/>
    <n v="4671"/>
    <n v="5005"/>
    <n v="3"/>
    <n v="0.13019897350374512"/>
    <n v="0.22178213551475767"/>
    <n v="4.4265853903992403E-2"/>
    <n v="0.60375303707750483"/>
    <n v="362.25"/>
    <n v="617.06000000000006"/>
    <n v="123.16"/>
    <n v="1679.8100000000002"/>
  </r>
  <r>
    <n v="2011"/>
    <x v="33"/>
    <n v="2007"/>
    <n v="8"/>
    <x v="7"/>
    <s v="CA"/>
    <s v="GS"/>
    <n v="0"/>
    <x v="2"/>
    <s v="N"/>
    <n v="110"/>
    <n v="31"/>
    <n v="25"/>
    <n v="1"/>
    <x v="2071"/>
    <n v="5"/>
    <n v="0"/>
    <n v="5"/>
    <n v="67"/>
    <n v="72"/>
    <n v="4"/>
    <n v="0.10741444866920152"/>
    <n v="0.26774397972116598"/>
    <n v="0"/>
    <n v="0.62484157160963238"/>
    <n v="3.39"/>
    <n v="8.4499999999999993"/>
    <n v="0"/>
    <n v="19.72"/>
  </r>
  <r>
    <n v="2011"/>
    <x v="36"/>
    <n v="2010"/>
    <n v="9"/>
    <x v="8"/>
    <s v="CA"/>
    <s v="GS"/>
    <n v="1"/>
    <x v="4"/>
    <s v="Y"/>
    <n v="30665"/>
    <n v="2372"/>
    <n v="2372"/>
    <n v="0.65400000000000003"/>
    <x v="3133"/>
    <n v="0"/>
    <n v="0"/>
    <n v="0"/>
    <n v="1044"/>
    <n v="1044"/>
    <n v="1"/>
    <n v="7.594797968088024E-2"/>
    <n v="0.20458234091436042"/>
    <n v="2.4340787892839832E-2"/>
    <n v="0.69512889151191959"/>
    <n v="180.16000000000003"/>
    <n v="485.3"/>
    <n v="57.74"/>
    <n v="1648.9499999999998"/>
  </r>
  <r>
    <n v="2011"/>
    <x v="35"/>
    <n v="2009"/>
    <n v="9"/>
    <x v="8"/>
    <s v="CA"/>
    <s v="GS"/>
    <n v="1"/>
    <x v="0"/>
    <s v="N"/>
    <n v="23594"/>
    <n v="3548"/>
    <n v="3548"/>
    <n v="0.88900000000000001"/>
    <x v="3134"/>
    <n v="0"/>
    <n v="0"/>
    <n v="0"/>
    <n v="5598"/>
    <n v="5598"/>
    <n v="2"/>
    <n v="6.3671182533263079E-2"/>
    <n v="0.16465956265518303"/>
    <n v="8.4726751084343466E-2"/>
    <n v="0.68694250372721055"/>
    <n v="225.92000000000002"/>
    <n v="584.25"/>
    <n v="300.63"/>
    <n v="2437.4299999999998"/>
  </r>
  <r>
    <n v="2011"/>
    <x v="34"/>
    <n v="2008"/>
    <n v="9"/>
    <x v="8"/>
    <s v="CA"/>
    <s v="GS"/>
    <n v="1"/>
    <x v="1"/>
    <s v="N"/>
    <n v="7717"/>
    <n v="2201"/>
    <n v="1916"/>
    <n v="1"/>
    <x v="3135"/>
    <n v="284"/>
    <n v="0"/>
    <n v="284"/>
    <n v="3972"/>
    <n v="4256"/>
    <n v="3"/>
    <n v="0.13312858070994035"/>
    <n v="0.21951086536757791"/>
    <n v="4.381130652467255E-2"/>
    <n v="0.60354924739780924"/>
    <n v="293.02"/>
    <n v="483.15"/>
    <n v="96.43"/>
    <n v="1328.4299999999998"/>
  </r>
  <r>
    <n v="2011"/>
    <x v="33"/>
    <n v="2007"/>
    <n v="9"/>
    <x v="8"/>
    <s v="CA"/>
    <s v="GS"/>
    <n v="1"/>
    <x v="2"/>
    <s v="N"/>
    <n v="452"/>
    <n v="129"/>
    <n v="105"/>
    <n v="1"/>
    <x v="1472"/>
    <n v="23"/>
    <n v="0"/>
    <n v="23"/>
    <n v="277"/>
    <n v="300"/>
    <n v="4"/>
    <n v="0.10740281864643024"/>
    <n v="0.26746166950596256"/>
    <n v="1.5487068297971197E-4"/>
    <n v="0.6249806411646277"/>
    <n v="13.87"/>
    <n v="34.54"/>
    <n v="0.02"/>
    <n v="80.710000000000008"/>
  </r>
  <r>
    <n v="2011"/>
    <x v="36"/>
    <n v="2010"/>
    <n v="10"/>
    <x v="9"/>
    <s v="US"/>
    <s v="PS"/>
    <n v="1"/>
    <x v="4"/>
    <s v="Y"/>
    <n v="192638"/>
    <n v="6402"/>
    <n v="6230"/>
    <n v="0.57550000000000001"/>
    <x v="3136"/>
    <n v="0"/>
    <n v="172"/>
    <n v="172"/>
    <n v="416"/>
    <n v="588"/>
    <n v="1"/>
    <n v="0.1767486752282918"/>
    <n v="0.39142806719985507"/>
    <n v="5.1176091169906561E-2"/>
    <n v="0.38064716640194657"/>
    <n v="1131.72"/>
    <n v="2506.31"/>
    <n v="327.68"/>
    <n v="2437.2799999999997"/>
  </r>
  <r>
    <n v="2011"/>
    <x v="35"/>
    <n v="2009"/>
    <n v="10"/>
    <x v="9"/>
    <s v="US"/>
    <s v="PS"/>
    <n v="1"/>
    <x v="0"/>
    <s v="N"/>
    <n v="97734"/>
    <n v="9945"/>
    <n v="6523"/>
    <n v="0.81889999999999996"/>
    <x v="3137"/>
    <n v="0"/>
    <n v="3422"/>
    <n v="3422"/>
    <n v="5236"/>
    <n v="8658"/>
    <n v="2"/>
    <n v="7.6784398185713962E-2"/>
    <n v="8.0253300232969463E-2"/>
    <n v="0.1860869879975989"/>
    <n v="0.65687531358371776"/>
    <n v="763.66000000000008"/>
    <n v="798.16000000000008"/>
    <n v="1850.73"/>
    <n v="6532.9600000000009"/>
  </r>
  <r>
    <n v="2011"/>
    <x v="34"/>
    <n v="2008"/>
    <n v="10"/>
    <x v="9"/>
    <s v="US"/>
    <s v="PS"/>
    <n v="1"/>
    <x v="1"/>
    <s v="N"/>
    <n v="51786"/>
    <n v="24524"/>
    <n v="7897"/>
    <n v="0.98680000000000001"/>
    <x v="3138"/>
    <n v="127"/>
    <n v="16499"/>
    <n v="16627"/>
    <n v="12489"/>
    <n v="29116"/>
    <n v="3"/>
    <n v="2.8922074723582766E-3"/>
    <n v="2.4453077980731122E-3"/>
    <n v="0.11473782157612056"/>
    <n v="0.87992466315344819"/>
    <n v="70.929999999999993"/>
    <n v="59.97"/>
    <n v="2813.89"/>
    <n v="21579.73"/>
  </r>
  <r>
    <n v="2011"/>
    <x v="33"/>
    <n v="2007"/>
    <n v="10"/>
    <x v="9"/>
    <s v="US"/>
    <s v="PS"/>
    <n v="1"/>
    <x v="2"/>
    <s v="N"/>
    <n v="4230"/>
    <n v="2822"/>
    <n v="476"/>
    <n v="1"/>
    <x v="573"/>
    <n v="0"/>
    <n v="2345"/>
    <n v="2346"/>
    <n v="984"/>
    <n v="3330"/>
    <n v="4"/>
    <n v="1.7006200177147919E-4"/>
    <n v="7.4402125775022135E-5"/>
    <n v="5.9982285208148807E-2"/>
    <n v="0.93977325066430462"/>
    <n v="0.48"/>
    <n v="0.21"/>
    <n v="169.3"/>
    <n v="2652.5099999999998"/>
  </r>
  <r>
    <n v="2011"/>
    <x v="36"/>
    <n v="2010"/>
    <n v="11"/>
    <x v="10"/>
    <s v="US"/>
    <s v="PS"/>
    <n v="1"/>
    <x v="4"/>
    <s v="Y"/>
    <n v="581998"/>
    <n v="15783"/>
    <n v="11867"/>
    <n v="0.57620000000000005"/>
    <x v="3139"/>
    <n v="0"/>
    <n v="3915"/>
    <n v="3915"/>
    <n v="1181"/>
    <n v="5096"/>
    <n v="1"/>
    <n v="0.21663279089865403"/>
    <n v="0.23144097886608256"/>
    <n v="7.8199802827824072E-2"/>
    <n v="0.47372642740743931"/>
    <n v="3419.1500000000005"/>
    <n v="3652.87"/>
    <n v="1234.24"/>
    <n v="7476.9000000000005"/>
  </r>
  <r>
    <n v="2011"/>
    <x v="35"/>
    <n v="2009"/>
    <n v="11"/>
    <x v="10"/>
    <s v="US"/>
    <s v="PS"/>
    <n v="1"/>
    <x v="0"/>
    <s v="N"/>
    <n v="306408"/>
    <n v="29529"/>
    <n v="17916"/>
    <n v="0.81389999999999996"/>
    <x v="3140"/>
    <n v="0"/>
    <n v="11613"/>
    <n v="11613"/>
    <n v="15078"/>
    <n v="26691"/>
    <n v="2"/>
    <n v="7.8600010023826911E-2"/>
    <n v="2.9415868259823012E-2"/>
    <n v="0.15066624584654606"/>
    <n v="0.74131787586980402"/>
    <n v="2321.0300000000002"/>
    <n v="868.64"/>
    <n v="4449.12"/>
    <n v="21890.85"/>
  </r>
  <r>
    <n v="2011"/>
    <x v="34"/>
    <n v="2008"/>
    <n v="11"/>
    <x v="10"/>
    <s v="US"/>
    <s v="PS"/>
    <n v="1"/>
    <x v="1"/>
    <s v="N"/>
    <n v="146591"/>
    <n v="50918"/>
    <n v="14607"/>
    <n v="0.98080000000000001"/>
    <x v="3141"/>
    <n v="91"/>
    <n v="36219"/>
    <n v="36310"/>
    <n v="46672"/>
    <n v="82982"/>
    <n v="3"/>
    <n v="9.9101641586356853E-3"/>
    <n v="2.239307064259444E-2"/>
    <n v="0.10102020034788976"/>
    <n v="0.86667656485088007"/>
    <n v="504.61"/>
    <n v="1140.22"/>
    <n v="5143.7900000000009"/>
    <n v="44129.81"/>
  </r>
  <r>
    <n v="2011"/>
    <x v="33"/>
    <n v="2007"/>
    <n v="11"/>
    <x v="10"/>
    <s v="US"/>
    <s v="PS"/>
    <n v="1"/>
    <x v="2"/>
    <s v="N"/>
    <n v="18194"/>
    <n v="9896"/>
    <n v="1798"/>
    <n v="1"/>
    <x v="3142"/>
    <n v="2"/>
    <n v="8095"/>
    <n v="8098"/>
    <n v="6478"/>
    <n v="14576"/>
    <n v="4"/>
    <n v="2.0815439801950182E-4"/>
    <n v="9.4983074824432859E-5"/>
    <n v="8.1027636032940928E-2"/>
    <n v="0.91866922649421523"/>
    <n v="2.06"/>
    <n v="0.94"/>
    <n v="801.89"/>
    <n v="9091.6100000000024"/>
  </r>
  <r>
    <n v="2011"/>
    <x v="36"/>
    <n v="2010"/>
    <n v="12"/>
    <x v="11"/>
    <s v="US"/>
    <s v="PS"/>
    <n v="0"/>
    <x v="4"/>
    <s v="Y"/>
    <n v="45496"/>
    <n v="1216"/>
    <n v="928"/>
    <n v="0.57789999999999997"/>
    <x v="3143"/>
    <n v="0"/>
    <n v="288"/>
    <n v="288"/>
    <n v="152"/>
    <n v="440"/>
    <n v="1"/>
    <n v="0.21962743535173423"/>
    <n v="0.23464013081670049"/>
    <n v="7.7610787447513083E-2"/>
    <n v="0.46812164638405213"/>
    <n v="267.28000000000003"/>
    <n v="285.55"/>
    <n v="94.45"/>
    <n v="569.68999999999994"/>
  </r>
  <r>
    <n v="2011"/>
    <x v="35"/>
    <n v="2009"/>
    <n v="12"/>
    <x v="11"/>
    <s v="US"/>
    <s v="PS"/>
    <n v="0"/>
    <x v="0"/>
    <s v="N"/>
    <n v="33061"/>
    <n v="3006"/>
    <n v="1951"/>
    <n v="0.81530000000000002"/>
    <x v="3144"/>
    <n v="0"/>
    <n v="1054"/>
    <n v="1054"/>
    <n v="1968"/>
    <n v="3022"/>
    <n v="2"/>
    <n v="8.3374636998992072E-2"/>
    <n v="3.1245530056317136E-2"/>
    <n v="0.15834661149162227"/>
    <n v="0.72703322145306848"/>
    <n v="250.64"/>
    <n v="93.93"/>
    <n v="476.02"/>
    <n v="2185.6"/>
  </r>
  <r>
    <n v="2011"/>
    <x v="34"/>
    <n v="2008"/>
    <n v="12"/>
    <x v="11"/>
    <s v="US"/>
    <s v="PS"/>
    <n v="0"/>
    <x v="1"/>
    <s v="N"/>
    <n v="13488"/>
    <n v="3736"/>
    <n v="1342"/>
    <n v="0.98080000000000001"/>
    <x v="1814"/>
    <n v="7"/>
    <n v="2385"/>
    <n v="2393"/>
    <n v="5234"/>
    <n v="7627"/>
    <n v="3"/>
    <n v="1.2570822951319841E-2"/>
    <n v="2.4568906683652577E-2"/>
    <n v="0.1309458493802908"/>
    <n v="0.83191442098473678"/>
    <n v="46.97"/>
    <n v="91.800000000000011"/>
    <n v="489.27"/>
    <n v="3108.3900000000003"/>
  </r>
  <r>
    <n v="2011"/>
    <x v="33"/>
    <n v="2007"/>
    <n v="12"/>
    <x v="11"/>
    <s v="US"/>
    <s v="PS"/>
    <n v="0"/>
    <x v="2"/>
    <s v="N"/>
    <n v="1453"/>
    <n v="635"/>
    <n v="141"/>
    <n v="1"/>
    <x v="153"/>
    <n v="0"/>
    <n v="493"/>
    <n v="494"/>
    <n v="672"/>
    <n v="1166"/>
    <n v="4"/>
    <n v="2.5178214549860734E-4"/>
    <n v="1.1015468865564071E-4"/>
    <n v="0.10447385399782838"/>
    <n v="0.8951642091680172"/>
    <n v="0.16"/>
    <n v="7.0000000000000007E-2"/>
    <n v="66.39"/>
    <n v="568.84999999999991"/>
  </r>
  <r>
    <n v="2011"/>
    <x v="36"/>
    <n v="2010"/>
    <n v="13"/>
    <x v="12"/>
    <s v="US"/>
    <s v="PS"/>
    <n v="1"/>
    <x v="4"/>
    <s v="Y"/>
    <n v="155344"/>
    <n v="3902"/>
    <n v="3247"/>
    <n v="0.57210000000000005"/>
    <x v="3145"/>
    <n v="0"/>
    <n v="654"/>
    <n v="654"/>
    <n v="1576"/>
    <n v="2230"/>
    <n v="1"/>
    <n v="0.22906031531254487"/>
    <n v="0.24986417778871192"/>
    <n v="7.078899891342233E-2"/>
    <n v="0.45028650798532099"/>
    <n v="893.82999999999993"/>
    <n v="975.01"/>
    <n v="276.23"/>
    <n v="1757.09"/>
  </r>
  <r>
    <n v="2011"/>
    <x v="35"/>
    <n v="2009"/>
    <n v="13"/>
    <x v="12"/>
    <s v="US"/>
    <s v="PS"/>
    <n v="1"/>
    <x v="0"/>
    <s v="N"/>
    <n v="80890"/>
    <n v="10002"/>
    <n v="6628"/>
    <n v="0.80179999999999996"/>
    <x v="3146"/>
    <n v="0"/>
    <n v="3374"/>
    <n v="3374"/>
    <n v="3163"/>
    <n v="6537"/>
    <n v="2"/>
    <n v="5.7185130386535964E-2"/>
    <n v="9.5528818998395465E-2"/>
    <n v="5.4764844370910573E-2"/>
    <n v="0.79252120624415789"/>
    <n v="572.02"/>
    <n v="955.56999999999994"/>
    <n v="547.80999999999995"/>
    <n v="7927.55"/>
  </r>
  <r>
    <n v="2011"/>
    <x v="34"/>
    <n v="2008"/>
    <n v="13"/>
    <x v="12"/>
    <s v="US"/>
    <s v="PS"/>
    <n v="1"/>
    <x v="1"/>
    <s v="N"/>
    <n v="37645"/>
    <n v="13056"/>
    <n v="4999"/>
    <n v="0.96499999999999997"/>
    <x v="3147"/>
    <n v="280"/>
    <n v="7776"/>
    <n v="8057"/>
    <n v="8256"/>
    <n v="16313"/>
    <n v="3"/>
    <n v="9.0450329289746643E-3"/>
    <n v="2.7093741312058231E-2"/>
    <n v="0.11177470285803127"/>
    <n v="0.85208652290093578"/>
    <n v="118.1"/>
    <n v="353.76"/>
    <n v="1459.4299999999998"/>
    <n v="11125.599999999999"/>
  </r>
  <r>
    <n v="2011"/>
    <x v="33"/>
    <n v="2007"/>
    <n v="13"/>
    <x v="12"/>
    <s v="US"/>
    <s v="PS"/>
    <n v="1"/>
    <x v="2"/>
    <s v="N"/>
    <n v="8116"/>
    <n v="4227"/>
    <n v="1254"/>
    <n v="1"/>
    <x v="1837"/>
    <n v="77"/>
    <n v="2896"/>
    <n v="2973"/>
    <n v="3076"/>
    <n v="6049"/>
    <n v="4"/>
    <n v="1.11756552836606E-2"/>
    <n v="5.1869231824481889E-3"/>
    <n v="2.4619554676745647E-2"/>
    <n v="0.95901786685714552"/>
    <n v="47.25"/>
    <n v="21.93"/>
    <n v="104.09"/>
    <n v="4054.6700000000005"/>
  </r>
  <r>
    <n v="2011"/>
    <x v="35"/>
    <n v="2010"/>
    <n v="14"/>
    <x v="13"/>
    <s v="US"/>
    <s v="PS"/>
    <n v="3"/>
    <x v="0"/>
    <s v="Y"/>
    <n v="4702"/>
    <n v="152"/>
    <n v="136"/>
    <n v="0.61870000000000003"/>
    <x v="854"/>
    <n v="0"/>
    <n v="15"/>
    <n v="15"/>
    <n v="57"/>
    <n v="72"/>
    <n v="1"/>
    <n v="0"/>
    <n v="3.9705978867231081E-2"/>
    <n v="5.2503773708735317E-2"/>
    <n v="0.90779024742403358"/>
    <n v="0"/>
    <n v="6.05"/>
    <n v="8"/>
    <n v="138.32"/>
  </r>
  <r>
    <n v="2011"/>
    <x v="34"/>
    <n v="2009"/>
    <n v="14"/>
    <x v="13"/>
    <s v="US"/>
    <s v="PS"/>
    <n v="3"/>
    <x v="1"/>
    <s v="N"/>
    <n v="2635"/>
    <n v="217"/>
    <n v="208"/>
    <n v="0.86860000000000004"/>
    <x v="521"/>
    <n v="0"/>
    <n v="9"/>
    <n v="9"/>
    <n v="591"/>
    <n v="600"/>
    <n v="2"/>
    <n v="0"/>
    <n v="2.0064279155188245E-2"/>
    <n v="0.24843893480257115"/>
    <n v="0.73149678604224055"/>
    <n v="0"/>
    <n v="4.37"/>
    <n v="54.11"/>
    <n v="159.32"/>
  </r>
  <r>
    <n v="2011"/>
    <x v="33"/>
    <n v="2008"/>
    <n v="14"/>
    <x v="13"/>
    <s v="US"/>
    <s v="PS"/>
    <n v="3"/>
    <x v="2"/>
    <s v="N"/>
    <n v="1474"/>
    <n v="138"/>
    <n v="138"/>
    <n v="0.99050000000000005"/>
    <x v="1247"/>
    <n v="0"/>
    <n v="0"/>
    <n v="0"/>
    <n v="941"/>
    <n v="941"/>
    <n v="3"/>
    <n v="0"/>
    <n v="8.7446700874467001E-2"/>
    <n v="2.1681000216810002E-4"/>
    <n v="0.91233648912336496"/>
    <n v="0"/>
    <n v="12.1"/>
    <n v="0.03"/>
    <n v="126.24000000000001"/>
  </r>
  <r>
    <n v="2011"/>
    <x v="32"/>
    <n v="2007"/>
    <n v="14"/>
    <x v="13"/>
    <s v="US"/>
    <s v="PS"/>
    <n v="3"/>
    <x v="3"/>
    <s v="N"/>
    <n v="125"/>
    <n v="63"/>
    <n v="63"/>
    <n v="1"/>
    <x v="3148"/>
    <n v="0"/>
    <n v="0"/>
    <n v="0"/>
    <n v="49"/>
    <n v="49"/>
    <n v="4"/>
    <n v="0"/>
    <n v="1.583531274742676E-4"/>
    <n v="1.583531274742676E-4"/>
    <n v="0.99968329374505138"/>
    <n v="0"/>
    <n v="0.01"/>
    <n v="0.01"/>
    <n v="63.13"/>
  </r>
  <r>
    <n v="2011"/>
    <x v="36"/>
    <n v="2010"/>
    <n v="15"/>
    <x v="14"/>
    <s v="US"/>
    <s v="PS"/>
    <n v="0"/>
    <x v="4"/>
    <s v="Y"/>
    <n v="24650"/>
    <n v="679"/>
    <n v="666"/>
    <n v="0.58320000000000005"/>
    <x v="1353"/>
    <n v="0"/>
    <n v="13"/>
    <n v="13"/>
    <n v="157"/>
    <n v="170"/>
    <n v="1"/>
    <n v="5.1487245873665009E-2"/>
    <n v="0.37423872429315369"/>
    <n v="0.118920827326488"/>
    <n v="0.45535320250669331"/>
    <n v="35"/>
    <n v="254.4"/>
    <n v="80.84"/>
    <n v="309.53999999999996"/>
  </r>
  <r>
    <n v="2011"/>
    <x v="35"/>
    <n v="2009"/>
    <n v="15"/>
    <x v="14"/>
    <s v="US"/>
    <s v="PS"/>
    <n v="0"/>
    <x v="0"/>
    <s v="N"/>
    <n v="29414"/>
    <n v="2426"/>
    <n v="2108"/>
    <n v="0.82579999999999998"/>
    <x v="3149"/>
    <n v="0"/>
    <n v="318"/>
    <n v="318"/>
    <n v="3214"/>
    <n v="3532"/>
    <n v="2"/>
    <n v="3.176172934127789E-2"/>
    <n v="0.26099999175876254"/>
    <n v="0.2182444515868503"/>
    <n v="0.48899382731310942"/>
    <n v="77.08"/>
    <n v="633.4"/>
    <n v="529.64"/>
    <n v="1186.7"/>
  </r>
  <r>
    <n v="2011"/>
    <x v="34"/>
    <n v="2008"/>
    <n v="15"/>
    <x v="14"/>
    <s v="US"/>
    <s v="PS"/>
    <n v="0"/>
    <x v="1"/>
    <s v="N"/>
    <n v="8430"/>
    <n v="1407"/>
    <n v="676"/>
    <n v="0.98089999999999999"/>
    <x v="3074"/>
    <n v="6"/>
    <n v="724"/>
    <n v="731"/>
    <n v="4174"/>
    <n v="4905"/>
    <n v="3"/>
    <n v="1.8918726911054277E-2"/>
    <n v="0.29121909633418586"/>
    <n v="9.0394998579141808E-2"/>
    <n v="0.59946717817561812"/>
    <n v="26.63"/>
    <n v="409.92"/>
    <n v="127.24000000000001"/>
    <n v="843.81"/>
  </r>
  <r>
    <n v="2011"/>
    <x v="33"/>
    <n v="2007"/>
    <n v="15"/>
    <x v="14"/>
    <s v="US"/>
    <s v="PS"/>
    <n v="0"/>
    <x v="2"/>
    <s v="N"/>
    <n v="991"/>
    <n v="361"/>
    <n v="70"/>
    <n v="1"/>
    <x v="2325"/>
    <n v="9"/>
    <n v="280"/>
    <n v="290"/>
    <n v="530"/>
    <n v="820"/>
    <n v="4"/>
    <n v="5.5346468895284486E-5"/>
    <n v="1.3836617223821122E-4"/>
    <n v="8.9910338720389629E-2"/>
    <n v="0.90989594863847689"/>
    <n v="0.02"/>
    <n v="0.05"/>
    <n v="32.489999999999995"/>
    <n v="328.79999999999995"/>
  </r>
  <r>
    <n v="2011"/>
    <x v="36"/>
    <n v="2010"/>
    <n v="16"/>
    <x v="15"/>
    <s v="US"/>
    <s v="PS"/>
    <n v="0"/>
    <x v="4"/>
    <s v="Y"/>
    <n v="6145"/>
    <n v="165"/>
    <n v="161"/>
    <n v="0.59089999999999998"/>
    <x v="1876"/>
    <n v="0"/>
    <n v="3"/>
    <n v="3"/>
    <n v="39"/>
    <n v="42"/>
    <n v="1"/>
    <n v="0.25492328138214326"/>
    <n v="0.23299504651443756"/>
    <n v="6.3187145100881956E-2"/>
    <n v="0.44889452700253712"/>
    <n v="42.2"/>
    <n v="38.57"/>
    <n v="10.46"/>
    <n v="74.31"/>
  </r>
  <r>
    <n v="2011"/>
    <x v="35"/>
    <n v="2009"/>
    <n v="16"/>
    <x v="15"/>
    <s v="US"/>
    <s v="PS"/>
    <n v="0"/>
    <x v="0"/>
    <s v="N"/>
    <n v="3419"/>
    <n v="396"/>
    <n v="385"/>
    <n v="0.83689999999999998"/>
    <x v="1854"/>
    <n v="0"/>
    <n v="11"/>
    <n v="11"/>
    <n v="428"/>
    <n v="439"/>
    <n v="2"/>
    <n v="6.5126473848634486E-2"/>
    <n v="0.4535422755215156"/>
    <n v="0.1942960798145722"/>
    <n v="0.28703517081527763"/>
    <n v="25.85"/>
    <n v="180.01999999999998"/>
    <n v="77.12"/>
    <n v="113.92999999999999"/>
  </r>
  <r>
    <n v="2011"/>
    <x v="34"/>
    <n v="2008"/>
    <n v="16"/>
    <x v="15"/>
    <s v="US"/>
    <s v="PS"/>
    <n v="0"/>
    <x v="1"/>
    <s v="N"/>
    <n v="1127"/>
    <n v="219"/>
    <n v="209"/>
    <n v="0.9889"/>
    <x v="3150"/>
    <n v="0"/>
    <n v="9"/>
    <n v="9"/>
    <n v="605"/>
    <n v="614"/>
    <n v="3"/>
    <n v="0.62119761025220044"/>
    <n v="1.5962055912801571E-3"/>
    <n v="7.8487709216947144E-2"/>
    <n v="0.29871847493957221"/>
    <n v="136.21"/>
    <n v="0.35000000000000003"/>
    <n v="17.21"/>
    <n v="65.5"/>
  </r>
  <r>
    <n v="2011"/>
    <x v="33"/>
    <n v="2007"/>
    <n v="16"/>
    <x v="15"/>
    <s v="US"/>
    <s v="PS"/>
    <n v="0"/>
    <x v="2"/>
    <s v="N"/>
    <n v="69"/>
    <n v="2"/>
    <n v="2"/>
    <n v="1"/>
    <x v="1000"/>
    <n v="0"/>
    <n v="0"/>
    <n v="0"/>
    <n v="59"/>
    <n v="59"/>
    <n v="4"/>
    <n v="4.7169811320754724E-3"/>
    <n v="0"/>
    <n v="0"/>
    <n v="0.99528301886792458"/>
    <n v="0.01"/>
    <n v="0"/>
    <n v="0"/>
    <n v="2.11"/>
  </r>
  <r>
    <n v="2011"/>
    <x v="36"/>
    <n v="2010"/>
    <n v="17"/>
    <x v="16"/>
    <s v="US"/>
    <s v="PS"/>
    <n v="0"/>
    <x v="4"/>
    <s v="Y"/>
    <n v="14739"/>
    <n v="467"/>
    <n v="463"/>
    <n v="0.57110000000000005"/>
    <x v="296"/>
    <n v="0"/>
    <n v="4"/>
    <n v="4"/>
    <n v="51"/>
    <n v="55"/>
    <n v="1"/>
    <n v="0.18512421430709367"/>
    <n v="0.32460341215205024"/>
    <n v="0.10307008166930344"/>
    <n v="0.38720229187155253"/>
    <n v="86.59"/>
    <n v="151.83000000000001"/>
    <n v="48.21"/>
    <n v="181.11"/>
  </r>
  <r>
    <n v="2011"/>
    <x v="35"/>
    <n v="2009"/>
    <n v="17"/>
    <x v="16"/>
    <s v="US"/>
    <s v="PS"/>
    <n v="0"/>
    <x v="0"/>
    <s v="N"/>
    <n v="9276"/>
    <n v="754"/>
    <n v="714"/>
    <n v="0.81169999999999998"/>
    <x v="1687"/>
    <n v="0"/>
    <n v="40"/>
    <n v="40"/>
    <n v="811"/>
    <n v="851"/>
    <n v="2"/>
    <n v="0.10604976548215278"/>
    <n v="0.26210350584307179"/>
    <n v="0.21898932082571482"/>
    <n v="0.41285740784906055"/>
    <n v="80.039999999999992"/>
    <n v="197.82"/>
    <n v="165.28"/>
    <n v="311.59999999999997"/>
  </r>
  <r>
    <n v="2011"/>
    <x v="34"/>
    <n v="2008"/>
    <n v="17"/>
    <x v="16"/>
    <s v="US"/>
    <s v="PS"/>
    <n v="0"/>
    <x v="1"/>
    <s v="N"/>
    <n v="3565"/>
    <n v="421"/>
    <n v="317"/>
    <n v="0.97389999999999999"/>
    <x v="861"/>
    <n v="2"/>
    <n v="100"/>
    <n v="103"/>
    <n v="1769"/>
    <n v="1872"/>
    <n v="3"/>
    <n v="0.14540101619260173"/>
    <n v="0.38449119141459709"/>
    <n v="0.11928391661522388"/>
    <n v="0.35082387577757723"/>
    <n v="61.24"/>
    <n v="161.94"/>
    <n v="50.239999999999995"/>
    <n v="147.76"/>
  </r>
  <r>
    <n v="2011"/>
    <x v="33"/>
    <n v="2007"/>
    <n v="17"/>
    <x v="16"/>
    <s v="US"/>
    <s v="PS"/>
    <n v="0"/>
    <x v="2"/>
    <s v="N"/>
    <n v="758"/>
    <n v="88"/>
    <n v="35"/>
    <n v="1"/>
    <x v="1178"/>
    <n v="4"/>
    <n v="47"/>
    <n v="52"/>
    <n v="593"/>
    <n v="645"/>
    <n v="4"/>
    <n v="9.0497737556561101E-4"/>
    <n v="4.524886877828055E-4"/>
    <n v="0.18880090497737559"/>
    <n v="0.80984162895927603"/>
    <n v="0.08"/>
    <n v="0.04"/>
    <n v="16.690000000000001"/>
    <n v="71.589999999999989"/>
  </r>
  <r>
    <n v="2011"/>
    <x v="36"/>
    <n v="2010"/>
    <n v="18"/>
    <x v="17"/>
    <s v="US"/>
    <s v="WA"/>
    <n v="1"/>
    <x v="4"/>
    <s v="Y"/>
    <n v="151809"/>
    <n v="3869"/>
    <n v="2455"/>
    <n v="0.60050000000000003"/>
    <x v="3151"/>
    <n v="0"/>
    <n v="1414"/>
    <n v="1414"/>
    <n v="5172"/>
    <n v="6586"/>
    <n v="1"/>
    <n v="0.3713583577530738"/>
    <n v="5.0477800001033642E-2"/>
    <n v="6.6729201875022626E-2"/>
    <n v="0.51143464037087005"/>
    <n v="1437.09"/>
    <n v="195.34"/>
    <n v="258.23"/>
    <n v="1979.16"/>
  </r>
  <r>
    <n v="2011"/>
    <x v="35"/>
    <n v="2009"/>
    <n v="18"/>
    <x v="17"/>
    <s v="US"/>
    <s v="WA"/>
    <n v="1"/>
    <x v="0"/>
    <s v="N"/>
    <n v="92990"/>
    <n v="11001"/>
    <n v="7855"/>
    <n v="0.81200000000000006"/>
    <x v="3152"/>
    <n v="0"/>
    <n v="3145"/>
    <n v="3145"/>
    <n v="7867"/>
    <n v="11012"/>
    <n v="2"/>
    <n v="0.16825499268254993"/>
    <n v="0.11579205715792056"/>
    <n v="0.25994673259946732"/>
    <n v="0.45600621756006221"/>
    <n v="1850.99"/>
    <n v="1273.8399999999999"/>
    <n v="2859.7000000000003"/>
    <n v="5016.5700000000006"/>
  </r>
  <r>
    <n v="2011"/>
    <x v="34"/>
    <n v="2008"/>
    <n v="18"/>
    <x v="17"/>
    <s v="US"/>
    <s v="WA"/>
    <n v="1"/>
    <x v="1"/>
    <s v="N"/>
    <n v="48315"/>
    <n v="13440"/>
    <n v="4952"/>
    <n v="0.95899999999999996"/>
    <x v="3153"/>
    <n v="364"/>
    <n v="8123"/>
    <n v="8487"/>
    <n v="11405"/>
    <n v="19892"/>
    <n v="3"/>
    <n v="0.18528455266406113"/>
    <n v="0.10895743260888489"/>
    <n v="8.5158590744291343E-2"/>
    <n v="0.62059942398276258"/>
    <n v="2490.33"/>
    <n v="1464.45"/>
    <n v="1144.58"/>
    <n v="8341.2099999999991"/>
  </r>
  <r>
    <n v="2011"/>
    <x v="33"/>
    <n v="2007"/>
    <n v="18"/>
    <x v="17"/>
    <s v="US"/>
    <s v="WA"/>
    <n v="1"/>
    <x v="2"/>
    <s v="N"/>
    <n v="13532"/>
    <n v="5870"/>
    <n v="3142"/>
    <n v="1"/>
    <x v="2648"/>
    <n v="35"/>
    <n v="2692"/>
    <n v="2727"/>
    <n v="6307"/>
    <n v="9034"/>
    <n v="4"/>
    <n v="0.37889609007060188"/>
    <n v="0.13761827302225368"/>
    <n v="1.8916870353179644E-2"/>
    <n v="0.46456876655396495"/>
    <n v="2224.4799999999996"/>
    <n v="807.95"/>
    <n v="111.06"/>
    <n v="2727.46"/>
  </r>
  <r>
    <n v="2011"/>
    <x v="36"/>
    <n v="2010"/>
    <n v="19"/>
    <x v="18"/>
    <s v="US"/>
    <s v="CR"/>
    <n v="0"/>
    <x v="4"/>
    <s v="Y"/>
    <n v="1708874"/>
    <n v="52842"/>
    <n v="32307"/>
    <n v="0.59909999999999997"/>
    <x v="3154"/>
    <n v="0"/>
    <n v="20535"/>
    <n v="20535"/>
    <n v="39734"/>
    <n v="60269"/>
    <n v="1"/>
    <n v="0.18998470752695865"/>
    <n v="0.20297129288104251"/>
    <n v="5.5931165136567783E-2"/>
    <n v="0.55111283445543113"/>
    <n v="10039.36"/>
    <n v="10725.61"/>
    <n v="2955.5699999999997"/>
    <n v="29122.45"/>
  </r>
  <r>
    <n v="2011"/>
    <x v="35"/>
    <n v="2009"/>
    <n v="19"/>
    <x v="18"/>
    <s v="US"/>
    <s v="CR"/>
    <n v="0"/>
    <x v="0"/>
    <s v="N"/>
    <n v="492430"/>
    <n v="54571"/>
    <n v="23448"/>
    <n v="0.85229999999999995"/>
    <x v="3155"/>
    <n v="0"/>
    <n v="31123"/>
    <n v="31123"/>
    <n v="37814"/>
    <n v="68937"/>
    <n v="2"/>
    <n v="0.1570016847597229"/>
    <n v="4.8356672099286846E-2"/>
    <n v="0.13504648390242685"/>
    <n v="0.65959515923856338"/>
    <n v="8567.83"/>
    <n v="2638.9"/>
    <n v="7369.7"/>
    <n v="35995.15"/>
  </r>
  <r>
    <n v="2011"/>
    <x v="34"/>
    <n v="2008"/>
    <n v="19"/>
    <x v="18"/>
    <s v="US"/>
    <s v="CR"/>
    <n v="0"/>
    <x v="1"/>
    <s v="N"/>
    <n v="413818"/>
    <n v="126185"/>
    <n v="63585"/>
    <n v="0.97409999999999997"/>
    <x v="3156"/>
    <n v="2197"/>
    <n v="60401"/>
    <n v="62599"/>
    <n v="114698"/>
    <n v="177297"/>
    <n v="3"/>
    <n v="0.30050464525805504"/>
    <n v="0.11527109219295661"/>
    <n v="6.172769063238321E-2"/>
    <n v="0.52249657191660503"/>
    <n v="37919.380000000005"/>
    <n v="14545.560000000001"/>
    <n v="7789.15"/>
    <n v="65931.58"/>
  </r>
  <r>
    <n v="2011"/>
    <x v="33"/>
    <n v="2007"/>
    <n v="19"/>
    <x v="18"/>
    <s v="US"/>
    <s v="CR"/>
    <n v="0"/>
    <x v="2"/>
    <s v="N"/>
    <n v="61321"/>
    <n v="18990"/>
    <n v="13253"/>
    <n v="1"/>
    <x v="3157"/>
    <n v="79"/>
    <n v="5657"/>
    <n v="5737"/>
    <n v="30804"/>
    <n v="36541"/>
    <n v="4"/>
    <n v="0.54265239127847642"/>
    <n v="9.4078754056026601E-2"/>
    <n v="3.9938368405698497E-2"/>
    <n v="0.32333048625979843"/>
    <n v="10305.11"/>
    <n v="1786.58"/>
    <n v="758.44"/>
    <n v="6140.13"/>
  </r>
  <r>
    <n v="2011"/>
    <x v="36"/>
    <n v="2010"/>
    <n v="20"/>
    <x v="19"/>
    <s v="US"/>
    <s v="CR"/>
    <n v="1"/>
    <x v="4"/>
    <s v="Y"/>
    <n v="306609"/>
    <n v="16629"/>
    <n v="6462"/>
    <n v="0.73509999999999998"/>
    <x v="3158"/>
    <n v="0"/>
    <n v="10166"/>
    <n v="10166"/>
    <n v="8533"/>
    <n v="18699"/>
    <n v="1"/>
    <n v="0"/>
    <n v="2.3725390912994269E-2"/>
    <n v="4.3499857478071467E-2"/>
    <n v="0.9327747516089343"/>
    <n v="0"/>
    <n v="394.53"/>
    <n v="723.36"/>
    <n v="15511.130000000001"/>
  </r>
  <r>
    <n v="2011"/>
    <x v="35"/>
    <n v="2009"/>
    <n v="20"/>
    <x v="19"/>
    <s v="US"/>
    <s v="CR"/>
    <n v="1"/>
    <x v="0"/>
    <s v="N"/>
    <n v="162738"/>
    <n v="81042"/>
    <n v="39769"/>
    <n v="0.98270000000000002"/>
    <x v="3159"/>
    <n v="0"/>
    <n v="41272"/>
    <n v="41272"/>
    <n v="19276"/>
    <n v="60548"/>
    <n v="2"/>
    <n v="0"/>
    <n v="3.4185749854335756E-3"/>
    <n v="0.13322077516326608"/>
    <n v="0.86336064985130023"/>
    <n v="0"/>
    <n v="277.05"/>
    <n v="10796.55"/>
    <n v="69968.94"/>
  </r>
  <r>
    <n v="2011"/>
    <x v="34"/>
    <n v="2008"/>
    <n v="20"/>
    <x v="19"/>
    <s v="US"/>
    <s v="CR"/>
    <n v="1"/>
    <x v="1"/>
    <s v="N"/>
    <n v="12529"/>
    <n v="6830"/>
    <n v="1720"/>
    <n v="0.99980000000000002"/>
    <x v="3160"/>
    <n v="288"/>
    <n v="4821"/>
    <n v="5110"/>
    <n v="3054"/>
    <n v="8164"/>
    <n v="3"/>
    <n v="0"/>
    <n v="2.4815312585096758E-3"/>
    <n v="0.13204820758777594"/>
    <n v="0.86547026115371428"/>
    <n v="0"/>
    <n v="16.95"/>
    <n v="901.95"/>
    <n v="5911.5599999999995"/>
  </r>
  <r>
    <n v="2011"/>
    <x v="33"/>
    <n v="2007"/>
    <n v="20"/>
    <x v="19"/>
    <s v="US"/>
    <s v="CR"/>
    <n v="1"/>
    <x v="2"/>
    <s v="N"/>
    <n v="0"/>
    <n v="0"/>
    <n v="0"/>
    <n v="1"/>
    <x v="55"/>
    <n v="0"/>
    <n v="0"/>
    <n v="0"/>
    <n v="0"/>
    <n v="0"/>
    <n v="4"/>
    <e v="#DIV/0!"/>
    <e v="#DIV/0!"/>
    <e v="#DIV/0!"/>
    <e v="#DIV/0!"/>
    <n v="0"/>
    <n v="0"/>
    <n v="0"/>
    <n v="0"/>
  </r>
  <r>
    <n v="2011"/>
    <x v="36"/>
    <n v="2010"/>
    <n v="21"/>
    <x v="20"/>
    <s v="US"/>
    <s v="CR"/>
    <n v="1"/>
    <x v="4"/>
    <s v="Y"/>
    <n v="154333"/>
    <n v="1857"/>
    <n v="1464"/>
    <n v="0.64970000000000006"/>
    <x v="3161"/>
    <n v="0"/>
    <n v="392"/>
    <n v="392"/>
    <n v="2915"/>
    <n v="3307"/>
    <n v="1"/>
    <n v="0"/>
    <n v="0"/>
    <n v="0.14132061454980027"/>
    <n v="0.85867938545019973"/>
    <n v="0"/>
    <n v="0"/>
    <n v="262.52"/>
    <n v="1595.1"/>
  </r>
  <r>
    <n v="2011"/>
    <x v="35"/>
    <n v="2009"/>
    <n v="21"/>
    <x v="20"/>
    <s v="US"/>
    <s v="CR"/>
    <n v="1"/>
    <x v="0"/>
    <s v="N"/>
    <n v="43726"/>
    <n v="12376"/>
    <n v="9375"/>
    <n v="0.94069999999999998"/>
    <x v="3162"/>
    <n v="0"/>
    <n v="3000"/>
    <n v="3000"/>
    <n v="11756"/>
    <n v="14756"/>
    <n v="2"/>
    <n v="0"/>
    <n v="0"/>
    <n v="0.28392062119730777"/>
    <n v="0.71607937880269246"/>
    <n v="0"/>
    <n v="0"/>
    <n v="3513.83"/>
    <n v="8862.27"/>
  </r>
  <r>
    <n v="2011"/>
    <x v="34"/>
    <n v="2008"/>
    <n v="21"/>
    <x v="20"/>
    <s v="US"/>
    <s v="CR"/>
    <n v="1"/>
    <x v="1"/>
    <s v="N"/>
    <n v="6638"/>
    <n v="1524"/>
    <n v="944"/>
    <n v="0.99439999999999995"/>
    <x v="3163"/>
    <n v="0"/>
    <n v="580"/>
    <n v="580"/>
    <n v="3542"/>
    <n v="4122"/>
    <n v="3"/>
    <n v="0"/>
    <n v="0"/>
    <n v="0.34938265125372303"/>
    <n v="0.65061734874627686"/>
    <n v="0"/>
    <n v="0"/>
    <n v="532.54999999999995"/>
    <n v="991.71"/>
  </r>
  <r>
    <n v="2011"/>
    <x v="33"/>
    <n v="2007"/>
    <n v="21"/>
    <x v="20"/>
    <s v="US"/>
    <s v="CR"/>
    <n v="1"/>
    <x v="2"/>
    <s v="N"/>
    <n v="0"/>
    <n v="0"/>
    <n v="0"/>
    <n v="1"/>
    <x v="55"/>
    <n v="0"/>
    <n v="0"/>
    <n v="0"/>
    <n v="0"/>
    <n v="0"/>
    <n v="4"/>
    <e v="#DIV/0!"/>
    <e v="#DIV/0!"/>
    <e v="#DIV/0!"/>
    <e v="#DIV/0!"/>
    <n v="0"/>
    <n v="0"/>
    <n v="0"/>
    <n v="0"/>
  </r>
  <r>
    <n v="2011"/>
    <x v="36"/>
    <n v="2010"/>
    <n v="22"/>
    <x v="21"/>
    <s v="US"/>
    <s v="CR"/>
    <n v="1"/>
    <x v="4"/>
    <s v="Y"/>
    <n v="283766"/>
    <n v="5675"/>
    <n v="3350"/>
    <n v="0.61719999999999997"/>
    <x v="3164"/>
    <n v="0"/>
    <n v="2325"/>
    <n v="2325"/>
    <n v="9842"/>
    <n v="12167"/>
    <n v="1"/>
    <n v="6.4944675452815584E-2"/>
    <n v="0.31380646980054977"/>
    <n v="8.5044752977658775E-2"/>
    <n v="0.53620410176897604"/>
    <n v="368.6"/>
    <n v="1781.04"/>
    <n v="482.68"/>
    <n v="3043.2799999999997"/>
  </r>
  <r>
    <n v="2011"/>
    <x v="35"/>
    <n v="2009"/>
    <n v="22"/>
    <x v="21"/>
    <s v="US"/>
    <s v="CR"/>
    <n v="1"/>
    <x v="0"/>
    <s v="N"/>
    <n v="147023"/>
    <n v="24806"/>
    <n v="15810"/>
    <n v="0.82040000000000002"/>
    <x v="3165"/>
    <n v="0"/>
    <n v="8996"/>
    <n v="8996"/>
    <n v="20323"/>
    <n v="29319"/>
    <n v="2"/>
    <n v="6.2402923746287782E-3"/>
    <n v="1.6652873255550052E-2"/>
    <n v="0.13412315225063723"/>
    <n v="0.84298368211918395"/>
    <n v="154.80000000000001"/>
    <n v="413.1"/>
    <n v="3327.13"/>
    <n v="20911.5"/>
  </r>
  <r>
    <n v="2011"/>
    <x v="34"/>
    <n v="2008"/>
    <n v="22"/>
    <x v="21"/>
    <s v="US"/>
    <s v="CR"/>
    <n v="1"/>
    <x v="1"/>
    <s v="N"/>
    <n v="150941"/>
    <n v="41468"/>
    <n v="29442"/>
    <n v="0.98599999999999999"/>
    <x v="3166"/>
    <n v="553"/>
    <n v="11472"/>
    <n v="12025"/>
    <n v="66465"/>
    <n v="78490"/>
    <n v="3"/>
    <n v="3.9032450517337919E-2"/>
    <n v="0.12473141979634444"/>
    <n v="0.20154861355944789"/>
    <n v="0.63468751612686969"/>
    <n v="1618.6"/>
    <n v="5172.37"/>
    <n v="8357.83"/>
    <n v="26319.260000000002"/>
  </r>
  <r>
    <n v="2011"/>
    <x v="33"/>
    <n v="2007"/>
    <n v="22"/>
    <x v="21"/>
    <s v="US"/>
    <s v="CR"/>
    <n v="1"/>
    <x v="2"/>
    <s v="N"/>
    <n v="8283"/>
    <n v="1193"/>
    <n v="1125"/>
    <n v="1"/>
    <x v="3167"/>
    <n v="58"/>
    <n v="9"/>
    <n v="67"/>
    <n v="6260"/>
    <n v="6327"/>
    <n v="4"/>
    <n v="1.1731679725143506E-4"/>
    <n v="3.6033016298655049E-4"/>
    <n v="0.81311434197846399"/>
    <n v="0.18640801106129806"/>
    <n v="0.14000000000000001"/>
    <n v="0.43"/>
    <n v="970.32999999999993"/>
    <n v="222.45000000000002"/>
  </r>
  <r>
    <n v="2011"/>
    <x v="36"/>
    <n v="2010"/>
    <n v="23"/>
    <x v="22"/>
    <s v="US"/>
    <s v="CR"/>
    <n v="0"/>
    <x v="4"/>
    <s v="Y"/>
    <n v="64925"/>
    <n v="2072"/>
    <n v="1401"/>
    <n v="0.53669999999999995"/>
    <x v="3168"/>
    <n v="0"/>
    <n v="670"/>
    <n v="670"/>
    <n v="8"/>
    <n v="678"/>
    <n v="1"/>
    <n v="0.18024916526740392"/>
    <n v="0.19661571420299925"/>
    <n v="8.9461139096365772E-2"/>
    <n v="0.53367398143323097"/>
    <n v="373.57"/>
    <n v="407.49"/>
    <n v="185.41"/>
    <n v="1106.05"/>
  </r>
  <r>
    <n v="2011"/>
    <x v="35"/>
    <n v="2009"/>
    <n v="23"/>
    <x v="22"/>
    <s v="US"/>
    <s v="CR"/>
    <n v="0"/>
    <x v="0"/>
    <s v="N"/>
    <n v="31536"/>
    <n v="1710"/>
    <n v="1215"/>
    <n v="0.76370000000000005"/>
    <x v="3169"/>
    <n v="0"/>
    <n v="495"/>
    <n v="495"/>
    <n v="532"/>
    <n v="1027"/>
    <n v="2"/>
    <n v="0.1423368545355696"/>
    <n v="5.613267936793738E-2"/>
    <n v="0.17325601108389502"/>
    <n v="0.62827445501259793"/>
    <n v="243.48000000000002"/>
    <n v="96.02000000000001"/>
    <n v="296.37"/>
    <n v="1074.72"/>
  </r>
  <r>
    <n v="2011"/>
    <x v="34"/>
    <n v="2008"/>
    <n v="23"/>
    <x v="22"/>
    <s v="US"/>
    <s v="CR"/>
    <n v="0"/>
    <x v="1"/>
    <s v="N"/>
    <n v="29566"/>
    <n v="7395"/>
    <n v="3044"/>
    <n v="0.94310000000000005"/>
    <x v="2501"/>
    <n v="517"/>
    <n v="3833"/>
    <n v="4350"/>
    <n v="4750"/>
    <n v="9100"/>
    <n v="3"/>
    <n v="0.14799174630990822"/>
    <n v="0.10266946837798223"/>
    <n v="8.766300497060367E-2"/>
    <n v="0.66167578034150587"/>
    <n v="1094.47"/>
    <n v="759.29"/>
    <n v="648.30999999999995"/>
    <n v="4893.41"/>
  </r>
  <r>
    <n v="2011"/>
    <x v="33"/>
    <n v="2007"/>
    <n v="23"/>
    <x v="22"/>
    <s v="US"/>
    <s v="CR"/>
    <n v="0"/>
    <x v="2"/>
    <s v="N"/>
    <n v="5010"/>
    <n v="3572"/>
    <n v="654"/>
    <n v="1"/>
    <x v="3170"/>
    <n v="0"/>
    <n v="2917"/>
    <n v="2918"/>
    <n v="936"/>
    <n v="3854"/>
    <n v="4"/>
    <n v="0.16077456627983139"/>
    <n v="6.0572471435209295E-3"/>
    <n v="5.8781048989805693E-5"/>
    <n v="0.83310940552765789"/>
    <n v="574.38"/>
    <n v="21.64"/>
    <n v="0.21000000000000002"/>
    <n v="2976.35"/>
  </r>
  <r>
    <n v="2011"/>
    <x v="35"/>
    <n v="2010"/>
    <n v="24"/>
    <x v="23"/>
    <s v="US"/>
    <s v="CR"/>
    <n v="2"/>
    <x v="0"/>
    <s v="Y"/>
    <n v="248092"/>
    <n v="8899"/>
    <n v="8196"/>
    <n v="0.65969999999999995"/>
    <x v="3171"/>
    <n v="0"/>
    <n v="702"/>
    <n v="702"/>
    <n v="3235"/>
    <n v="3937"/>
    <n v="1"/>
    <n v="0.18963056849618301"/>
    <n v="0.3801151060382354"/>
    <n v="0.170181423476508"/>
    <n v="0.26007290198907368"/>
    <n v="1687.64"/>
    <n v="3382.88"/>
    <n v="1514.55"/>
    <n v="2314.5499999999997"/>
  </r>
  <r>
    <n v="2011"/>
    <x v="34"/>
    <n v="2009"/>
    <n v="24"/>
    <x v="23"/>
    <s v="US"/>
    <s v="CR"/>
    <n v="2"/>
    <x v="1"/>
    <s v="N"/>
    <n v="151212"/>
    <n v="23795"/>
    <n v="12626"/>
    <n v="0.95499999999999996"/>
    <x v="3172"/>
    <n v="0"/>
    <n v="11168"/>
    <n v="11168"/>
    <n v="50162"/>
    <n v="61330"/>
    <n v="2"/>
    <n v="0.27237880467626474"/>
    <n v="0.14785674001242274"/>
    <n v="6.8666353436385552E-2"/>
    <n v="0.5110981018749271"/>
    <n v="6481.2699999999995"/>
    <n v="3518.2599999999998"/>
    <n v="1633.92"/>
    <n v="12161.61"/>
  </r>
  <r>
    <n v="2011"/>
    <x v="33"/>
    <n v="2008"/>
    <n v="24"/>
    <x v="23"/>
    <s v="US"/>
    <s v="CR"/>
    <n v="2"/>
    <x v="2"/>
    <s v="N"/>
    <n v="28465"/>
    <n v="8245"/>
    <n v="642"/>
    <n v="0.99790000000000001"/>
    <x v="3173"/>
    <n v="0"/>
    <n v="7603"/>
    <n v="7603"/>
    <n v="14062"/>
    <n v="21665"/>
    <n v="3"/>
    <n v="1.6778083946209225E-2"/>
    <n v="1.68702578930006E-2"/>
    <n v="8.116158577998564E-3"/>
    <n v="0.95823549958279164"/>
    <n v="138.34"/>
    <n v="139.1"/>
    <n v="66.92"/>
    <n v="7900.920000000001"/>
  </r>
  <r>
    <n v="2011"/>
    <x v="32"/>
    <n v="2007"/>
    <n v="24"/>
    <x v="23"/>
    <s v="US"/>
    <s v="CR"/>
    <n v="2"/>
    <x v="3"/>
    <s v="N"/>
    <n v="277"/>
    <n v="145"/>
    <n v="0"/>
    <n v="1"/>
    <x v="55"/>
    <n v="0"/>
    <n v="145"/>
    <n v="145"/>
    <n v="103"/>
    <n v="248"/>
    <n v="4"/>
    <n v="1.3783597518952448E-4"/>
    <n v="6.891798759476224E-5"/>
    <n v="6.891798759476224E-5"/>
    <n v="0.99972432804962097"/>
    <n v="0.02"/>
    <n v="0.01"/>
    <n v="0.01"/>
    <n v="145.06"/>
  </r>
  <r>
    <n v="2011"/>
    <x v="35"/>
    <n v="2010"/>
    <n v="25"/>
    <x v="24"/>
    <s v="US"/>
    <s v="CR"/>
    <n v="2"/>
    <x v="0"/>
    <s v="Y"/>
    <n v="53828"/>
    <n v="4285"/>
    <n v="3813"/>
    <n v="0.6794"/>
    <x v="3174"/>
    <n v="0"/>
    <n v="471"/>
    <n v="471"/>
    <n v="1772"/>
    <n v="2243"/>
    <n v="1"/>
    <n v="7.2272794095341653E-2"/>
    <n v="0.16511295249251534"/>
    <n v="0.10057100454330137"/>
    <n v="0.66204324886884169"/>
    <n v="309.72000000000003"/>
    <n v="707.58"/>
    <n v="430.99"/>
    <n v="2837.1400000000003"/>
  </r>
  <r>
    <n v="2011"/>
    <x v="34"/>
    <n v="2009"/>
    <n v="25"/>
    <x v="24"/>
    <s v="US"/>
    <s v="CR"/>
    <n v="2"/>
    <x v="1"/>
    <s v="N"/>
    <n v="10671"/>
    <n v="2394"/>
    <n v="1485"/>
    <n v="0.93149999999999999"/>
    <x v="3175"/>
    <n v="0"/>
    <n v="908"/>
    <n v="908"/>
    <n v="3032"/>
    <n v="3940"/>
    <n v="2"/>
    <n v="5.9115913638053387E-2"/>
    <n v="6.3271946568871099E-2"/>
    <n v="9.0714294664823253E-2"/>
    <n v="0.78689784512825223"/>
    <n v="141.53"/>
    <n v="151.47999999999999"/>
    <n v="217.18"/>
    <n v="1883.92"/>
  </r>
  <r>
    <n v="2011"/>
    <x v="33"/>
    <n v="2008"/>
    <n v="25"/>
    <x v="24"/>
    <s v="US"/>
    <s v="CR"/>
    <n v="2"/>
    <x v="2"/>
    <s v="N"/>
    <n v="4696"/>
    <n v="1623"/>
    <n v="134"/>
    <n v="0.999"/>
    <x v="2848"/>
    <n v="0"/>
    <n v="1489"/>
    <n v="1489"/>
    <n v="2098"/>
    <n v="3587"/>
    <n v="3"/>
    <n v="1.2832518081344486E-2"/>
    <n v="1.8623476793040994E-2"/>
    <n v="2.6872512660021441E-2"/>
    <n v="0.94167149246559301"/>
    <n v="20.83"/>
    <n v="30.23"/>
    <n v="43.620000000000005"/>
    <n v="1528.54"/>
  </r>
  <r>
    <n v="2011"/>
    <x v="32"/>
    <n v="2007"/>
    <n v="25"/>
    <x v="24"/>
    <s v="US"/>
    <s v="CR"/>
    <n v="2"/>
    <x v="3"/>
    <s v="N"/>
    <n v="22"/>
    <n v="0"/>
    <n v="0"/>
    <n v="1"/>
    <x v="55"/>
    <n v="0"/>
    <n v="0"/>
    <n v="0"/>
    <n v="19"/>
    <n v="19"/>
    <n v="4"/>
    <n v="0"/>
    <n v="0"/>
    <n v="0"/>
    <n v="1"/>
    <n v="0"/>
    <n v="0"/>
    <n v="0"/>
    <n v="0.03"/>
  </r>
  <r>
    <n v="2011"/>
    <x v="36"/>
    <n v="2010"/>
    <n v="26"/>
    <x v="25"/>
    <s v="US"/>
    <s v="CR"/>
    <n v="0"/>
    <x v="4"/>
    <s v="Y"/>
    <n v="371170"/>
    <n v="13875"/>
    <n v="7864"/>
    <n v="0.54830000000000001"/>
    <x v="1985"/>
    <n v="0"/>
    <n v="6011"/>
    <n v="6011"/>
    <n v="0"/>
    <n v="6011"/>
    <n v="1"/>
    <n v="0.15391522807300756"/>
    <n v="0.22607744983719882"/>
    <n v="4.5500734371013749E-2"/>
    <n v="0.57450658771877983"/>
    <n v="2135.6999999999998"/>
    <n v="3137.01"/>
    <n v="631.36"/>
    <n v="7971.75"/>
  </r>
  <r>
    <n v="2011"/>
    <x v="35"/>
    <n v="2009"/>
    <n v="26"/>
    <x v="25"/>
    <s v="US"/>
    <s v="CR"/>
    <n v="0"/>
    <x v="0"/>
    <s v="N"/>
    <n v="180879"/>
    <n v="7817"/>
    <n v="5253"/>
    <n v="0.76549999999999996"/>
    <x v="3176"/>
    <n v="0"/>
    <n v="2563"/>
    <n v="2563"/>
    <n v="248"/>
    <n v="2811"/>
    <n v="2"/>
    <n v="0.1636131999810691"/>
    <n v="0.16261037185225172"/>
    <n v="0.21435579165222332"/>
    <n v="0.45942063651445597"/>
    <n v="1279.1100000000001"/>
    <n v="1271.27"/>
    <n v="1675.81"/>
    <n v="3591.7"/>
  </r>
  <r>
    <n v="2011"/>
    <x v="34"/>
    <n v="2008"/>
    <n v="26"/>
    <x v="25"/>
    <s v="US"/>
    <s v="CR"/>
    <n v="0"/>
    <x v="1"/>
    <s v="N"/>
    <n v="135197"/>
    <n v="34562"/>
    <n v="31354"/>
    <n v="0.94969999999999999"/>
    <x v="3177"/>
    <n v="109"/>
    <n v="3098"/>
    <n v="3208"/>
    <n v="25637"/>
    <n v="28845"/>
    <n v="3"/>
    <n v="0.34700700985685168"/>
    <n v="0.3549239123264461"/>
    <n v="0.16948791126634563"/>
    <n v="0.12858116655035651"/>
    <n v="11993.52"/>
    <n v="12267.15"/>
    <n v="5857.97"/>
    <n v="4444.12"/>
  </r>
  <r>
    <n v="2011"/>
    <x v="33"/>
    <n v="2007"/>
    <n v="26"/>
    <x v="25"/>
    <s v="US"/>
    <s v="CR"/>
    <n v="0"/>
    <x v="2"/>
    <s v="N"/>
    <n v="40507"/>
    <n v="5539"/>
    <n v="5085"/>
    <n v="1"/>
    <x v="3178"/>
    <n v="407"/>
    <n v="47"/>
    <n v="454"/>
    <n v="22692"/>
    <n v="23146"/>
    <n v="4"/>
    <n v="0.68238006014592445"/>
    <n v="0.23463769842559201"/>
    <n v="3.104771600726373E-4"/>
    <n v="8.2671764268411121E-2"/>
    <n v="3780.29"/>
    <n v="1299.8599999999999"/>
    <n v="1.72"/>
    <n v="457.9899999999999"/>
  </r>
  <r>
    <n v="2011"/>
    <x v="36"/>
    <n v="2010"/>
    <n v="27"/>
    <x v="26"/>
    <s v="US"/>
    <s v="OR"/>
    <n v="0"/>
    <x v="4"/>
    <s v="Y"/>
    <n v="394014"/>
    <n v="4947"/>
    <n v="4502"/>
    <n v="0.55720000000000003"/>
    <x v="580"/>
    <n v="0"/>
    <n v="445"/>
    <n v="445"/>
    <n v="4401"/>
    <n v="4846"/>
    <n v="1"/>
    <n v="0.46784282893367263"/>
    <n v="0.1303304747833855"/>
    <n v="0.15394736576167253"/>
    <n v="0.24787933052126934"/>
    <n v="2314.7600000000002"/>
    <n v="644.84"/>
    <n v="761.69"/>
    <n v="1226.44"/>
  </r>
  <r>
    <n v="2011"/>
    <x v="35"/>
    <n v="2009"/>
    <n v="27"/>
    <x v="26"/>
    <s v="US"/>
    <s v="OR"/>
    <n v="0"/>
    <x v="0"/>
    <s v="N"/>
    <n v="280127"/>
    <n v="18971"/>
    <n v="16704"/>
    <n v="0.82299999999999995"/>
    <x v="3179"/>
    <n v="0"/>
    <n v="2267"/>
    <n v="2267"/>
    <n v="20783"/>
    <n v="23050"/>
    <n v="2"/>
    <n v="0.34441605154576138"/>
    <n v="0.3110956847713563"/>
    <n v="0.15084641058239878"/>
    <n v="0.19364185310048343"/>
    <n v="6534.22"/>
    <n v="5902.07"/>
    <n v="2861.84"/>
    <n v="3673.75"/>
  </r>
  <r>
    <n v="2011"/>
    <x v="34"/>
    <n v="2008"/>
    <n v="27"/>
    <x v="26"/>
    <s v="US"/>
    <s v="OR"/>
    <n v="0"/>
    <x v="1"/>
    <s v="N"/>
    <n v="131491"/>
    <n v="29816"/>
    <n v="20212"/>
    <n v="0.95289999999999997"/>
    <x v="3180"/>
    <n v="612"/>
    <n v="8991"/>
    <n v="9603"/>
    <n v="37645"/>
    <n v="47248"/>
    <n v="3"/>
    <n v="0.42567378346027168"/>
    <n v="0.18888743182007986"/>
    <n v="6.5234386659927646E-2"/>
    <n v="0.32020439805972101"/>
    <n v="12692.03"/>
    <n v="5631.93"/>
    <n v="1945.0500000000002"/>
    <n v="9547.32"/>
  </r>
  <r>
    <n v="2011"/>
    <x v="33"/>
    <n v="2007"/>
    <n v="27"/>
    <x v="26"/>
    <s v="US"/>
    <s v="OR"/>
    <n v="0"/>
    <x v="2"/>
    <s v="N"/>
    <n v="30094"/>
    <n v="10973"/>
    <n v="6900"/>
    <n v="1"/>
    <x v="3181"/>
    <n v="42"/>
    <n v="4030"/>
    <n v="4072"/>
    <n v="16111"/>
    <n v="20183"/>
    <n v="4"/>
    <n v="0.43774901306076924"/>
    <n v="0.17065026810482151"/>
    <n v="1.9239391542395557E-2"/>
    <n v="0.37236132729201371"/>
    <n v="4803.5600000000004"/>
    <n v="1872.6"/>
    <n v="211.12"/>
    <n v="4086.04"/>
  </r>
  <r>
    <n v="2011"/>
    <x v="36"/>
    <n v="2010"/>
    <n v="28"/>
    <x v="27"/>
    <s v="US"/>
    <s v="WA"/>
    <n v="0"/>
    <x v="4"/>
    <s v="Y"/>
    <n v="153639"/>
    <n v="4411"/>
    <n v="2500"/>
    <n v="0.61399999999999999"/>
    <x v="436"/>
    <n v="0"/>
    <n v="1910"/>
    <n v="1910"/>
    <n v="7344"/>
    <n v="9254"/>
    <n v="1"/>
    <n v="0.33288219051375867"/>
    <n v="4.4819565542663593E-2"/>
    <n v="5.924480052232816E-2"/>
    <n v="0.56305344342124952"/>
    <n v="1468.35"/>
    <n v="197.7"/>
    <n v="261.33"/>
    <n v="2483.6400000000003"/>
  </r>
  <r>
    <n v="2011"/>
    <x v="35"/>
    <n v="2009"/>
    <n v="28"/>
    <x v="27"/>
    <s v="US"/>
    <s v="WA"/>
    <n v="0"/>
    <x v="0"/>
    <s v="N"/>
    <n v="86823"/>
    <n v="11072"/>
    <n v="7710"/>
    <n v="0.81369999999999998"/>
    <x v="3182"/>
    <n v="0"/>
    <n v="3362"/>
    <n v="3362"/>
    <n v="7957"/>
    <n v="11319"/>
    <n v="2"/>
    <n v="0.16175119910194916"/>
    <n v="0.11294723048315389"/>
    <n v="0.25522651309010225"/>
    <n v="0.47007505732479477"/>
    <n v="1791.0499999999997"/>
    <n v="1250.6500000000001"/>
    <n v="2826.09"/>
    <n v="5205.08"/>
  </r>
  <r>
    <n v="2011"/>
    <x v="34"/>
    <n v="2008"/>
    <n v="28"/>
    <x v="27"/>
    <s v="US"/>
    <s v="WA"/>
    <n v="0"/>
    <x v="1"/>
    <s v="N"/>
    <n v="45997"/>
    <n v="14955"/>
    <n v="5193"/>
    <n v="0.95389999999999997"/>
    <x v="3183"/>
    <n v="389"/>
    <n v="9372"/>
    <n v="9762"/>
    <n v="7274"/>
    <n v="17036"/>
    <n v="3"/>
    <n v="0.17485032582633381"/>
    <n v="0.10267173581923292"/>
    <n v="8.0313215858441742E-2"/>
    <n v="0.64216472249599144"/>
    <n v="2615.0299999999997"/>
    <n v="1535.54"/>
    <n v="1201.1500000000001"/>
    <n v="9604.0999999999985"/>
  </r>
  <r>
    <n v="2011"/>
    <x v="33"/>
    <n v="2007"/>
    <n v="28"/>
    <x v="27"/>
    <s v="US"/>
    <s v="WA"/>
    <n v="0"/>
    <x v="2"/>
    <s v="N"/>
    <n v="13086"/>
    <n v="6050"/>
    <n v="3106"/>
    <n v="1"/>
    <x v="3184"/>
    <n v="34"/>
    <n v="2908"/>
    <n v="2943"/>
    <n v="5727"/>
    <n v="8670"/>
    <n v="4"/>
    <n v="0.3634198543934023"/>
    <n v="0.13199791754468604"/>
    <n v="1.8143805108626492E-2"/>
    <n v="0.48643842295328532"/>
    <n v="2198.89"/>
    <n v="798.66"/>
    <n v="109.78"/>
    <n v="2943.2200000000003"/>
  </r>
  <r>
    <n v="2011"/>
    <x v="36"/>
    <n v="2010"/>
    <n v="29"/>
    <x v="28"/>
    <s v="US"/>
    <s v="CR"/>
    <n v="0"/>
    <x v="4"/>
    <s v="Y"/>
    <n v="113361"/>
    <n v="1945"/>
    <n v="1513"/>
    <n v="0.6018"/>
    <x v="2672"/>
    <n v="0"/>
    <n v="432"/>
    <n v="432"/>
    <n v="3246"/>
    <n v="3678"/>
    <n v="1"/>
    <n v="0.34753180007709111"/>
    <n v="7.4963381729410264E-2"/>
    <n v="9.9098034177052555E-2"/>
    <n v="0.4784067840164461"/>
    <n v="676.21"/>
    <n v="145.86000000000001"/>
    <n v="192.82000000000002"/>
    <n v="930.86"/>
  </r>
  <r>
    <n v="2011"/>
    <x v="35"/>
    <n v="2009"/>
    <n v="29"/>
    <x v="28"/>
    <s v="US"/>
    <s v="CR"/>
    <n v="0"/>
    <x v="0"/>
    <s v="N"/>
    <n v="46204"/>
    <n v="5012"/>
    <n v="3896"/>
    <n v="0.81859999999999999"/>
    <x v="3185"/>
    <n v="0"/>
    <n v="1115"/>
    <n v="1115"/>
    <n v="3775"/>
    <n v="4890"/>
    <n v="2"/>
    <n v="9.130100844862496E-2"/>
    <n v="3.8109582755628257E-2"/>
    <n v="0.24445752246815555"/>
    <n v="0.62613188632759109"/>
    <n v="457.65999999999997"/>
    <n v="191.03"/>
    <n v="1225.3800000000001"/>
    <n v="3138.58"/>
  </r>
  <r>
    <n v="2011"/>
    <x v="34"/>
    <n v="2008"/>
    <n v="29"/>
    <x v="28"/>
    <s v="US"/>
    <s v="CR"/>
    <n v="0"/>
    <x v="1"/>
    <s v="N"/>
    <n v="19364"/>
    <n v="7188"/>
    <n v="3292"/>
    <n v="0.96499999999999997"/>
    <x v="1714"/>
    <n v="1"/>
    <n v="3894"/>
    <n v="3895"/>
    <n v="3238"/>
    <n v="7133"/>
    <n v="3"/>
    <n v="8.7011137047166218E-2"/>
    <n v="4.260205714031344E-2"/>
    <n v="0.19096850299501156"/>
    <n v="0.67941830281750881"/>
    <n v="625.49"/>
    <n v="306.25"/>
    <n v="1372.8"/>
    <n v="4884.08"/>
  </r>
  <r>
    <n v="2011"/>
    <x v="33"/>
    <n v="2007"/>
    <n v="29"/>
    <x v="28"/>
    <s v="US"/>
    <s v="CR"/>
    <n v="0"/>
    <x v="2"/>
    <s v="N"/>
    <n v="3319"/>
    <n v="1429"/>
    <n v="793"/>
    <n v="1"/>
    <x v="1444"/>
    <n v="1"/>
    <n v="635"/>
    <n v="636"/>
    <n v="1250"/>
    <n v="1886"/>
    <n v="4"/>
    <n v="0.25800089520505792"/>
    <n v="0.10941783696077885"/>
    <n v="9.7479438258826184E-2"/>
    <n v="0.53510182957533714"/>
    <n v="368.9"/>
    <n v="156.44999999999999"/>
    <n v="139.38"/>
    <n v="765.1099999999999"/>
  </r>
  <r>
    <n v="2011"/>
    <x v="36"/>
    <n v="2010"/>
    <n v="30"/>
    <x v="29"/>
    <s v="US"/>
    <s v="CR"/>
    <n v="1"/>
    <x v="4"/>
    <s v="Y"/>
    <n v="513216"/>
    <n v="10864"/>
    <n v="9702"/>
    <n v="0.56420000000000003"/>
    <x v="3186"/>
    <n v="0"/>
    <n v="1161"/>
    <n v="1161"/>
    <n v="6585"/>
    <n v="7746"/>
    <n v="1"/>
    <n v="0.27750498166104459"/>
    <n v="0.29647533099858719"/>
    <n v="8.1725012310340225E-2"/>
    <n v="0.34429467503002809"/>
    <n v="3015.0499999999997"/>
    <n v="3221.16"/>
    <n v="887.93"/>
    <n v="3740.71"/>
  </r>
  <r>
    <n v="2011"/>
    <x v="35"/>
    <n v="2009"/>
    <n v="30"/>
    <x v="29"/>
    <s v="US"/>
    <s v="CR"/>
    <n v="1"/>
    <x v="0"/>
    <s v="N"/>
    <n v="128214"/>
    <n v="8120"/>
    <n v="6159"/>
    <n v="0.78939999999999999"/>
    <x v="3187"/>
    <n v="0"/>
    <n v="1961"/>
    <n v="1961"/>
    <n v="7220"/>
    <n v="9181"/>
    <n v="2"/>
    <n v="0.27469905035857833"/>
    <n v="8.4606992276775164E-2"/>
    <n v="0.24292940736070615"/>
    <n v="0.3977645500039404"/>
    <n v="2230.8200000000002"/>
    <n v="687.09"/>
    <n v="1972.8200000000002"/>
    <n v="3230.23"/>
  </r>
  <r>
    <n v="2011"/>
    <x v="34"/>
    <n v="2008"/>
    <n v="30"/>
    <x v="29"/>
    <s v="US"/>
    <s v="CR"/>
    <n v="1"/>
    <x v="1"/>
    <s v="N"/>
    <n v="163324"/>
    <n v="34500"/>
    <n v="25174"/>
    <n v="0.95420000000000005"/>
    <x v="3188"/>
    <n v="653"/>
    <n v="8672"/>
    <n v="9326"/>
    <n v="47900"/>
    <n v="57226"/>
    <n v="3"/>
    <n v="0.43293706060610454"/>
    <n v="0.16639686498660169"/>
    <n v="9.1371321989585697E-2"/>
    <n v="0.3092947524177081"/>
    <n v="14936.61"/>
    <n v="5740.8"/>
    <n v="3152.37"/>
    <n v="10670.87"/>
  </r>
  <r>
    <n v="2011"/>
    <x v="33"/>
    <n v="2007"/>
    <n v="30"/>
    <x v="29"/>
    <s v="US"/>
    <s v="CR"/>
    <n v="1"/>
    <x v="2"/>
    <s v="N"/>
    <n v="20894"/>
    <n v="5448"/>
    <n v="4522"/>
    <n v="1"/>
    <x v="3189"/>
    <n v="27"/>
    <n v="899"/>
    <n v="926"/>
    <n v="13355"/>
    <n v="14281"/>
    <n v="4"/>
    <n v="0.64445329520572203"/>
    <n v="0.11172699357789578"/>
    <n v="4.8614539761433241E-2"/>
    <n v="0.19520517145494889"/>
    <n v="3511.22"/>
    <n v="608.73"/>
    <n v="264.87"/>
    <n v="1063.55"/>
  </r>
  <r>
    <n v="2012"/>
    <x v="36"/>
    <n v="2011"/>
    <n v="1"/>
    <x v="0"/>
    <s v="US"/>
    <s v="AK"/>
    <n v="3"/>
    <x v="0"/>
    <s v="Y"/>
    <n v="20118"/>
    <n v="249"/>
    <n v="249"/>
    <n v="0.59189999999999998"/>
    <x v="492"/>
    <n v="0"/>
    <n v="0"/>
    <n v="0"/>
    <n v="258"/>
    <n v="258"/>
    <n v="1"/>
    <n v="0.51157667040538379"/>
    <n v="0.4155584041019067"/>
    <n v="0"/>
    <n v="7.2864925492709481E-2"/>
    <n v="127.71000000000001"/>
    <n v="103.74"/>
    <n v="0"/>
    <n v="18.189999999999998"/>
  </r>
  <r>
    <n v="2012"/>
    <x v="35"/>
    <n v="2010"/>
    <n v="1"/>
    <x v="0"/>
    <s v="US"/>
    <s v="AK"/>
    <n v="3"/>
    <x v="1"/>
    <s v="N"/>
    <n v="12547"/>
    <n v="876"/>
    <n v="876"/>
    <n v="0.83240000000000003"/>
    <x v="1491"/>
    <n v="0"/>
    <n v="0"/>
    <n v="0"/>
    <n v="1774"/>
    <n v="1774"/>
    <n v="2"/>
    <n v="0.92641255503090858"/>
    <n v="4.9795843883300259E-2"/>
    <n v="0"/>
    <n v="2.3791601085791196E-2"/>
    <n v="812.26"/>
    <n v="43.66"/>
    <n v="0"/>
    <n v="20.860000000000003"/>
  </r>
  <r>
    <n v="2012"/>
    <x v="34"/>
    <n v="2009"/>
    <n v="1"/>
    <x v="0"/>
    <s v="US"/>
    <s v="AK"/>
    <n v="3"/>
    <x v="2"/>
    <s v="N"/>
    <n v="8745"/>
    <n v="1972"/>
    <n v="1845"/>
    <n v="0.98009999999999997"/>
    <x v="3190"/>
    <n v="126"/>
    <n v="0"/>
    <n v="126"/>
    <n v="3997"/>
    <n v="4123"/>
    <n v="3"/>
    <n v="0.96828084834534112"/>
    <n v="2.3297554644046828E-2"/>
    <n v="0"/>
    <n v="8.4215970106119205E-3"/>
    <n v="1909.75"/>
    <n v="45.95"/>
    <n v="0"/>
    <n v="16.61"/>
  </r>
  <r>
    <n v="2012"/>
    <x v="33"/>
    <n v="2008"/>
    <n v="1"/>
    <x v="0"/>
    <s v="US"/>
    <s v="AK"/>
    <n v="3"/>
    <x v="3"/>
    <s v="N"/>
    <n v="1775"/>
    <n v="528"/>
    <n v="511"/>
    <n v="1"/>
    <x v="3191"/>
    <n v="17"/>
    <n v="0"/>
    <n v="17"/>
    <n v="1068"/>
    <n v="1085"/>
    <n v="4"/>
    <n v="0.99635043397689249"/>
    <n v="1.5695024866214096E-3"/>
    <n v="0"/>
    <n v="2.0800635364862058E-3"/>
    <n v="526.9"/>
    <n v="0.83"/>
    <n v="0"/>
    <n v="1.1000000000000001"/>
  </r>
  <r>
    <n v="2012"/>
    <x v="36"/>
    <n v="2011"/>
    <n v="2"/>
    <x v="1"/>
    <s v="CA"/>
    <s v="BC"/>
    <n v="3"/>
    <x v="0"/>
    <s v="Y"/>
    <n v="729308"/>
    <n v="164968"/>
    <n v="164968"/>
    <n v="0.58779999999999999"/>
    <x v="3192"/>
    <n v="0"/>
    <n v="0"/>
    <n v="0"/>
    <n v="14011"/>
    <n v="14011"/>
    <n v="1"/>
    <n v="5.6672938375505168E-2"/>
    <n v="0.92664992123033552"/>
    <n v="4.5656035919136731E-3"/>
    <n v="1.2111536802245621E-2"/>
    <n v="9349.24"/>
    <n v="152867.88999999998"/>
    <n v="753.18000000000006"/>
    <n v="1998.0200000000002"/>
  </r>
  <r>
    <n v="2012"/>
    <x v="35"/>
    <n v="2010"/>
    <n v="2"/>
    <x v="1"/>
    <s v="CA"/>
    <s v="BC"/>
    <n v="3"/>
    <x v="1"/>
    <s v="N"/>
    <n v="202068"/>
    <n v="18193"/>
    <n v="18193"/>
    <n v="0.80769999999999997"/>
    <x v="3193"/>
    <n v="0"/>
    <n v="0"/>
    <n v="0"/>
    <n v="17836"/>
    <n v="17836"/>
    <n v="2"/>
    <n v="0.59089357609069049"/>
    <n v="0.31677086911714186"/>
    <n v="5.1039505324630714E-3"/>
    <n v="8.7231604259704582E-2"/>
    <n v="10750.57"/>
    <n v="5763.25"/>
    <n v="92.86"/>
    <n v="1587.0700000000002"/>
  </r>
  <r>
    <n v="2012"/>
    <x v="34"/>
    <n v="2009"/>
    <n v="2"/>
    <x v="1"/>
    <s v="CA"/>
    <s v="BC"/>
    <n v="3"/>
    <x v="2"/>
    <s v="N"/>
    <n v="110870"/>
    <n v="12491"/>
    <n v="11856"/>
    <n v="0.96899999999999997"/>
    <x v="3194"/>
    <n v="635"/>
    <n v="0"/>
    <n v="635"/>
    <n v="52388"/>
    <n v="53023"/>
    <n v="3"/>
    <n v="0.46253528478403233"/>
    <n v="0.50946344712526082"/>
    <n v="3.5416876814274348E-3"/>
    <n v="2.4459580409279476E-2"/>
    <n v="5777.63"/>
    <n v="6363.82"/>
    <n v="44.24"/>
    <n v="305.52999999999997"/>
  </r>
  <r>
    <n v="2012"/>
    <x v="33"/>
    <n v="2008"/>
    <n v="2"/>
    <x v="1"/>
    <s v="CA"/>
    <s v="BC"/>
    <n v="3"/>
    <x v="3"/>
    <s v="N"/>
    <n v="26619"/>
    <n v="5900"/>
    <n v="5743"/>
    <n v="1"/>
    <x v="3195"/>
    <n v="156"/>
    <n v="0"/>
    <n v="156"/>
    <n v="18056"/>
    <n v="18212"/>
    <n v="4"/>
    <n v="0.35408330155501877"/>
    <n v="0.60288462353290106"/>
    <n v="8.9826702258378866E-5"/>
    <n v="4.2942248209821614E-2"/>
    <n v="2089.1799999999998"/>
    <n v="3557.17"/>
    <n v="0.53"/>
    <n v="253.37"/>
  </r>
  <r>
    <n v="2012"/>
    <x v="37"/>
    <n v="2011"/>
    <n v="3"/>
    <x v="2"/>
    <s v="CA"/>
    <s v="FR"/>
    <n v="0"/>
    <x v="4"/>
    <s v="Y"/>
    <n v="299133"/>
    <n v="3448"/>
    <n v="3384"/>
    <n v="0.57669999999999999"/>
    <x v="3196"/>
    <n v="0"/>
    <n v="63"/>
    <n v="63"/>
    <n v="4602"/>
    <n v="4665"/>
    <n v="1"/>
    <n v="0.41328159664523539"/>
    <n v="0.25362577322278385"/>
    <n v="7.8251740748151957E-2"/>
    <n v="0.25484088938382882"/>
    <n v="1425.0900000000001"/>
    <n v="874.56"/>
    <n v="269.83000000000004"/>
    <n v="878.75"/>
  </r>
  <r>
    <n v="2012"/>
    <x v="36"/>
    <n v="2010"/>
    <n v="3"/>
    <x v="2"/>
    <s v="CA"/>
    <s v="FR"/>
    <n v="0"/>
    <x v="0"/>
    <s v="N"/>
    <n v="169961"/>
    <n v="2679"/>
    <n v="2603"/>
    <n v="0.80740000000000001"/>
    <x v="3197"/>
    <n v="0"/>
    <n v="75"/>
    <n v="75"/>
    <n v="16756"/>
    <n v="16831"/>
    <n v="2"/>
    <n v="0.51093065434651186"/>
    <n v="0.11944977272896903"/>
    <n v="2.7914405773953022E-3"/>
    <n v="0.36682813234712386"/>
    <n v="1369.1"/>
    <n v="320.08"/>
    <n v="7.4799999999999995"/>
    <n v="982.95999999999992"/>
  </r>
  <r>
    <n v="2012"/>
    <x v="35"/>
    <n v="2009"/>
    <n v="3"/>
    <x v="2"/>
    <s v="CA"/>
    <s v="FR"/>
    <n v="0"/>
    <x v="1"/>
    <s v="N"/>
    <n v="127365"/>
    <n v="15717"/>
    <n v="12132"/>
    <n v="0.96860000000000002"/>
    <x v="3198"/>
    <n v="1286"/>
    <n v="2298"/>
    <n v="3584"/>
    <n v="57986"/>
    <n v="61570"/>
    <n v="3"/>
    <n v="0.54277201492347393"/>
    <n v="0.16202301635372501"/>
    <n v="3.7045920730496923E-2"/>
    <n v="0.25815904799230416"/>
    <n v="8531.0300000000007"/>
    <n v="2546.6"/>
    <n v="582.27"/>
    <n v="4057.6200000000003"/>
  </r>
  <r>
    <n v="2012"/>
    <x v="34"/>
    <n v="2008"/>
    <n v="3"/>
    <x v="2"/>
    <s v="CA"/>
    <s v="FR"/>
    <n v="0"/>
    <x v="2"/>
    <s v="N"/>
    <n v="43776"/>
    <n v="7938"/>
    <n v="7005"/>
    <n v="1"/>
    <x v="3199"/>
    <n v="101"/>
    <n v="831"/>
    <n v="933"/>
    <n v="31459"/>
    <n v="32392"/>
    <n v="4"/>
    <n v="0.36534430722876393"/>
    <n v="0.35376452983055456"/>
    <n v="2.2484393185906254E-2"/>
    <n v="0.25840676975477528"/>
    <n v="2900.4100000000003"/>
    <n v="2808.48"/>
    <n v="178.5"/>
    <n v="2051.4500000000003"/>
  </r>
  <r>
    <n v="2012"/>
    <x v="37"/>
    <n v="2011"/>
    <n v="4"/>
    <x v="3"/>
    <s v="CA"/>
    <s v="FR"/>
    <n v="0"/>
    <x v="4"/>
    <s v="Y"/>
    <n v="377575"/>
    <n v="21970"/>
    <n v="12150"/>
    <n v="0.6825"/>
    <x v="3200"/>
    <n v="0"/>
    <n v="9819"/>
    <n v="9819"/>
    <n v="30550"/>
    <n v="40369"/>
    <n v="1"/>
    <n v="8.1874456647898733E-2"/>
    <n v="0.12285105666337433"/>
    <n v="1.5501977687857589E-2"/>
    <n v="0.77977250900086947"/>
    <n v="1798.79"/>
    <n v="2699.05"/>
    <n v="340.58"/>
    <n v="17131.68"/>
  </r>
  <r>
    <n v="2012"/>
    <x v="36"/>
    <n v="2010"/>
    <n v="4"/>
    <x v="3"/>
    <s v="CA"/>
    <s v="FR"/>
    <n v="0"/>
    <x v="0"/>
    <s v="N"/>
    <n v="191679"/>
    <n v="31770"/>
    <n v="23959"/>
    <n v="0.86970000000000003"/>
    <x v="3201"/>
    <n v="0"/>
    <n v="7811"/>
    <n v="7811"/>
    <n v="32803"/>
    <n v="40614"/>
    <n v="2"/>
    <n v="3.5654583825790537E-2"/>
    <n v="1.5648886797530449E-2"/>
    <n v="0.15372565189268814"/>
    <n v="0.79497087748399087"/>
    <n v="1132.78"/>
    <n v="497.18"/>
    <n v="4884.01"/>
    <n v="25256.98"/>
  </r>
  <r>
    <n v="2012"/>
    <x v="35"/>
    <n v="2009"/>
    <n v="4"/>
    <x v="3"/>
    <s v="CA"/>
    <s v="FR"/>
    <n v="0"/>
    <x v="1"/>
    <s v="N"/>
    <n v="71089"/>
    <n v="13202"/>
    <n v="12680"/>
    <n v="0.99199999999999999"/>
    <x v="3202"/>
    <n v="52"/>
    <n v="469"/>
    <n v="521"/>
    <n v="40147"/>
    <n v="40668"/>
    <n v="3"/>
    <n v="1.3728928461867664E-2"/>
    <n v="2.2611639858961294E-2"/>
    <n v="0.1997803371446101"/>
    <n v="0.76387909453456093"/>
    <n v="181.25"/>
    <n v="298.52"/>
    <n v="2637.51"/>
    <n v="10084.77"/>
  </r>
  <r>
    <n v="2012"/>
    <x v="34"/>
    <n v="2008"/>
    <n v="4"/>
    <x v="3"/>
    <s v="CA"/>
    <s v="FR"/>
    <n v="0"/>
    <x v="2"/>
    <s v="N"/>
    <n v="7305"/>
    <n v="109"/>
    <n v="86"/>
    <n v="1"/>
    <x v="1975"/>
    <n v="0"/>
    <n v="22"/>
    <n v="22"/>
    <n v="6465"/>
    <n v="6487"/>
    <n v="4"/>
    <n v="6.4208402128049886E-3"/>
    <n v="7.9985323793799301E-2"/>
    <n v="7.1913410383415879E-2"/>
    <n v="0.84168042560997969"/>
    <n v="0.7"/>
    <n v="8.7200000000000006"/>
    <n v="7.84"/>
    <n v="91.759999999999991"/>
  </r>
  <r>
    <n v="2012"/>
    <x v="37"/>
    <n v="2011"/>
    <n v="5"/>
    <x v="4"/>
    <s v="CA"/>
    <s v="WC"/>
    <n v="1"/>
    <x v="4"/>
    <s v="Y"/>
    <n v="86575"/>
    <n v="1297"/>
    <n v="1228"/>
    <n v="0.58089999999999997"/>
    <x v="669"/>
    <n v="0"/>
    <n v="69"/>
    <n v="69"/>
    <n v="767"/>
    <n v="836"/>
    <n v="1"/>
    <n v="0.33354652775637272"/>
    <n v="0.34637672225133309"/>
    <n v="0"/>
    <n v="0.32007674999229418"/>
    <n v="432.85"/>
    <n v="449.5"/>
    <n v="0"/>
    <n v="415.37"/>
  </r>
  <r>
    <n v="2012"/>
    <x v="36"/>
    <n v="2010"/>
    <n v="5"/>
    <x v="4"/>
    <s v="CA"/>
    <s v="WC"/>
    <n v="1"/>
    <x v="0"/>
    <s v="N"/>
    <n v="49707"/>
    <n v="2377"/>
    <n v="2021"/>
    <n v="0.81989999999999996"/>
    <x v="3203"/>
    <n v="0"/>
    <n v="355"/>
    <n v="355"/>
    <n v="6054"/>
    <n v="6409"/>
    <n v="2"/>
    <n v="0.54119893506504435"/>
    <n v="0.24897691379158066"/>
    <n v="0"/>
    <n v="0.2098241511433751"/>
    <n v="1286.76"/>
    <n v="591.97"/>
    <n v="0"/>
    <n v="498.88"/>
  </r>
  <r>
    <n v="2012"/>
    <x v="35"/>
    <n v="2009"/>
    <n v="5"/>
    <x v="4"/>
    <s v="CA"/>
    <s v="WC"/>
    <n v="1"/>
    <x v="1"/>
    <s v="N"/>
    <n v="92649"/>
    <n v="19987"/>
    <n v="13975"/>
    <n v="0.97060000000000002"/>
    <x v="3204"/>
    <n v="1210"/>
    <n v="4801"/>
    <n v="6012"/>
    <n v="36425"/>
    <n v="42437"/>
    <n v="3"/>
    <n v="0.60450413175591011"/>
    <n v="0.13207860567434151"/>
    <n v="0"/>
    <n v="0.26341726256974862"/>
    <n v="12082.75"/>
    <n v="2639.97"/>
    <n v="0"/>
    <n v="5265.15"/>
  </r>
  <r>
    <n v="2012"/>
    <x v="34"/>
    <n v="2008"/>
    <n v="5"/>
    <x v="4"/>
    <s v="CA"/>
    <s v="WC"/>
    <n v="1"/>
    <x v="2"/>
    <s v="N"/>
    <n v="66627"/>
    <n v="24705"/>
    <n v="15253"/>
    <n v="1"/>
    <x v="3205"/>
    <n v="1289"/>
    <n v="8161"/>
    <n v="9451"/>
    <n v="35258"/>
    <n v="44709"/>
    <n v="4"/>
    <n v="0.53667818794649347"/>
    <n v="0.10904144543960921"/>
    <n v="0"/>
    <n v="0.35428036661389739"/>
    <n v="13258.64"/>
    <n v="2693.87"/>
    <n v="0"/>
    <n v="8752.5"/>
  </r>
  <r>
    <n v="2012"/>
    <x v="37"/>
    <n v="2011"/>
    <n v="6"/>
    <x v="5"/>
    <s v="CA"/>
    <s v="WC"/>
    <n v="0"/>
    <x v="4"/>
    <s v="Y"/>
    <n v="10955"/>
    <n v="164"/>
    <n v="155"/>
    <n v="0.58089999999999997"/>
    <x v="3206"/>
    <n v="0"/>
    <n v="8"/>
    <n v="8"/>
    <n v="97"/>
    <n v="105"/>
    <n v="1"/>
    <n v="0.33378024254982014"/>
    <n v="0.34663903955146563"/>
    <n v="0"/>
    <n v="0.31958071789871406"/>
    <n v="54.769999999999996"/>
    <n v="56.88"/>
    <n v="0"/>
    <n v="52.44"/>
  </r>
  <r>
    <n v="2012"/>
    <x v="36"/>
    <n v="2010"/>
    <n v="6"/>
    <x v="5"/>
    <s v="CA"/>
    <s v="WC"/>
    <n v="0"/>
    <x v="0"/>
    <s v="N"/>
    <n v="4173"/>
    <n v="196"/>
    <n v="169"/>
    <n v="0.81989999999999996"/>
    <x v="942"/>
    <n v="0"/>
    <n v="26"/>
    <n v="26"/>
    <n v="511"/>
    <n v="537"/>
    <n v="2"/>
    <n v="0.54960822224483574"/>
    <n v="0.25287473287880335"/>
    <n v="0"/>
    <n v="0.1975170448763611"/>
    <n v="108.02"/>
    <n v="49.7"/>
    <n v="0"/>
    <n v="38.82"/>
  </r>
  <r>
    <n v="2012"/>
    <x v="35"/>
    <n v="2009"/>
    <n v="6"/>
    <x v="5"/>
    <s v="CA"/>
    <s v="WC"/>
    <n v="0"/>
    <x v="1"/>
    <s v="N"/>
    <n v="10114"/>
    <n v="2131"/>
    <n v="1525"/>
    <n v="0.97060000000000002"/>
    <x v="1992"/>
    <n v="132"/>
    <n v="473"/>
    <n v="605"/>
    <n v="4027"/>
    <n v="4632"/>
    <n v="3"/>
    <n v="0.61894215248320117"/>
    <n v="0.13523405533240734"/>
    <n v="0"/>
    <n v="0.24582379218439127"/>
    <n v="1319.04"/>
    <n v="288.2"/>
    <n v="0"/>
    <n v="523.88"/>
  </r>
  <r>
    <n v="2012"/>
    <x v="34"/>
    <n v="2008"/>
    <n v="6"/>
    <x v="5"/>
    <s v="CA"/>
    <s v="WC"/>
    <n v="0"/>
    <x v="2"/>
    <s v="N"/>
    <n v="8403"/>
    <n v="3009"/>
    <n v="1923"/>
    <n v="1"/>
    <x v="3207"/>
    <n v="162"/>
    <n v="922"/>
    <n v="1085"/>
    <n v="4553"/>
    <n v="5638"/>
    <n v="4"/>
    <n v="0.55565524551976686"/>
    <n v="0.11289556147049344"/>
    <n v="0"/>
    <n v="0.33144919300973974"/>
    <n v="1672.15"/>
    <n v="339.74"/>
    <n v="0"/>
    <n v="997.44"/>
  </r>
  <r>
    <n v="2012"/>
    <x v="37"/>
    <n v="2011"/>
    <n v="7"/>
    <x v="6"/>
    <s v="CA"/>
    <s v="GS"/>
    <n v="0"/>
    <x v="4"/>
    <s v="Y"/>
    <n v="352907"/>
    <n v="12143"/>
    <n v="12143"/>
    <n v="0.51970000000000005"/>
    <x v="3208"/>
    <n v="0"/>
    <n v="0"/>
    <n v="0"/>
    <n v="87"/>
    <n v="87"/>
    <n v="1"/>
    <n v="0.14258210561594756"/>
    <n v="0.71189025519997429"/>
    <n v="2.62133547873361E-2"/>
    <n v="0.11931428439674203"/>
    <n v="1731.49"/>
    <n v="8645.06"/>
    <n v="318.33"/>
    <n v="1448.9299999999998"/>
  </r>
  <r>
    <n v="2012"/>
    <x v="36"/>
    <n v="2010"/>
    <n v="7"/>
    <x v="6"/>
    <s v="CA"/>
    <s v="GS"/>
    <n v="0"/>
    <x v="0"/>
    <s v="N"/>
    <n v="191502"/>
    <n v="11636"/>
    <n v="11636"/>
    <n v="0.74219999999999997"/>
    <x v="584"/>
    <n v="0"/>
    <n v="0"/>
    <n v="0"/>
    <n v="1167"/>
    <n v="1167"/>
    <n v="2"/>
    <n v="0.22253255564731875"/>
    <n v="0.65961741904379678"/>
    <n v="7.2446144498690716E-4"/>
    <n v="0.1171255638638975"/>
    <n v="2589.44"/>
    <n v="7675.4600000000009"/>
    <n v="8.43"/>
    <n v="1362.9"/>
  </r>
  <r>
    <n v="2012"/>
    <x v="35"/>
    <n v="2009"/>
    <n v="7"/>
    <x v="6"/>
    <s v="CA"/>
    <s v="GS"/>
    <n v="0"/>
    <x v="1"/>
    <s v="N"/>
    <n v="61835"/>
    <n v="10884"/>
    <n v="10221"/>
    <n v="0.92459999999999998"/>
    <x v="3209"/>
    <n v="662"/>
    <n v="0"/>
    <n v="662"/>
    <n v="8987"/>
    <n v="9649"/>
    <n v="3"/>
    <n v="0.57835050220322592"/>
    <n v="0.28235011999220877"/>
    <n v="2.5137724594911444E-3"/>
    <n v="0.13678560534507408"/>
    <n v="6294.79"/>
    <n v="3073.11"/>
    <n v="27.36"/>
    <n v="1488.7800000000002"/>
  </r>
  <r>
    <n v="2012"/>
    <x v="34"/>
    <n v="2008"/>
    <n v="7"/>
    <x v="6"/>
    <s v="CA"/>
    <s v="GS"/>
    <n v="0"/>
    <x v="2"/>
    <s v="N"/>
    <n v="28727"/>
    <n v="12036"/>
    <n v="11675"/>
    <n v="1"/>
    <x v="3210"/>
    <n v="361"/>
    <n v="0"/>
    <n v="361"/>
    <n v="13816"/>
    <n v="14177"/>
    <n v="4"/>
    <n v="0.36928217517438011"/>
    <n v="0.49166481126401101"/>
    <n v="5.0536183674893568E-3"/>
    <n v="0.13399939519411941"/>
    <n v="4445.0200000000004"/>
    <n v="5918.13"/>
    <n v="60.83"/>
    <n v="1612.94"/>
  </r>
  <r>
    <n v="2012"/>
    <x v="37"/>
    <n v="2011"/>
    <n v="8"/>
    <x v="7"/>
    <s v="CA"/>
    <s v="GS"/>
    <n v="0"/>
    <x v="4"/>
    <s v="Y"/>
    <n v="50297"/>
    <n v="3642"/>
    <n v="3642"/>
    <n v="0.60340000000000005"/>
    <x v="186"/>
    <n v="0"/>
    <n v="0"/>
    <n v="0"/>
    <n v="985"/>
    <n v="985"/>
    <n v="1"/>
    <n v="6.7744964011002579E-2"/>
    <n v="0.16611489027610782"/>
    <n v="1.3517148990606076E-2"/>
    <n v="0.75262299672228361"/>
    <n v="246.78"/>
    <n v="605.12000000000012"/>
    <n v="49.24"/>
    <n v="2741.6400000000003"/>
  </r>
  <r>
    <n v="2012"/>
    <x v="36"/>
    <n v="2010"/>
    <n v="8"/>
    <x v="7"/>
    <s v="CA"/>
    <s v="GS"/>
    <n v="0"/>
    <x v="0"/>
    <s v="N"/>
    <n v="23141"/>
    <n v="3483"/>
    <n v="3483"/>
    <n v="0.84009999999999996"/>
    <x v="3211"/>
    <n v="0"/>
    <n v="0"/>
    <n v="0"/>
    <n v="2862"/>
    <n v="2862"/>
    <n v="2"/>
    <n v="5.540626668733744E-2"/>
    <n v="0.13635815547861438"/>
    <n v="2.9108458362760468E-2"/>
    <n v="0.77912711947128777"/>
    <n v="192.99"/>
    <n v="474.96"/>
    <n v="101.39"/>
    <n v="2713.84"/>
  </r>
  <r>
    <n v="2012"/>
    <x v="35"/>
    <n v="2009"/>
    <n v="8"/>
    <x v="7"/>
    <s v="CA"/>
    <s v="GS"/>
    <n v="0"/>
    <x v="1"/>
    <s v="N"/>
    <n v="11323"/>
    <n v="3197"/>
    <n v="3010"/>
    <n v="0.99209999999999998"/>
    <x v="3212"/>
    <n v="187"/>
    <n v="0"/>
    <n v="187"/>
    <n v="5382"/>
    <n v="5569"/>
    <n v="3"/>
    <n v="0.12229297769326045"/>
    <n v="0.17349651574482994"/>
    <n v="1.655490360435876E-2"/>
    <n v="0.68765560295755102"/>
    <n v="391"/>
    <n v="554.71"/>
    <n v="52.93"/>
    <n v="2198.6000000000004"/>
  </r>
  <r>
    <n v="2012"/>
    <x v="34"/>
    <n v="2008"/>
    <n v="8"/>
    <x v="7"/>
    <s v="CA"/>
    <s v="GS"/>
    <n v="0"/>
    <x v="2"/>
    <s v="N"/>
    <n v="431"/>
    <n v="119"/>
    <n v="108"/>
    <n v="1"/>
    <x v="115"/>
    <n v="11"/>
    <n v="0"/>
    <n v="11"/>
    <n v="267"/>
    <n v="278"/>
    <n v="4"/>
    <n v="0.11613549140664108"/>
    <n v="0.30644084765559815"/>
    <n v="8.3430669113966293E-5"/>
    <n v="0.57734023026864678"/>
    <n v="13.92"/>
    <n v="36.729999999999997"/>
    <n v="0.01"/>
    <n v="69.2"/>
  </r>
  <r>
    <n v="2012"/>
    <x v="37"/>
    <n v="2011"/>
    <n v="9"/>
    <x v="8"/>
    <s v="CA"/>
    <s v="GS"/>
    <n v="1"/>
    <x v="4"/>
    <s v="Y"/>
    <n v="26336"/>
    <n v="1907"/>
    <n v="1907"/>
    <n v="0.64270000000000005"/>
    <x v="3213"/>
    <n v="0"/>
    <n v="0"/>
    <n v="0"/>
    <n v="905"/>
    <n v="905"/>
    <n v="1"/>
    <n v="6.7743203921671435E-2"/>
    <n v="0.16611529084855955"/>
    <n v="1.3516134951634468E-2"/>
    <n v="0.75262537027813459"/>
    <n v="129.21"/>
    <n v="316.84000000000003"/>
    <n v="25.78"/>
    <n v="1435.52"/>
  </r>
  <r>
    <n v="2012"/>
    <x v="36"/>
    <n v="2010"/>
    <n v="9"/>
    <x v="8"/>
    <s v="CA"/>
    <s v="GS"/>
    <n v="1"/>
    <x v="0"/>
    <s v="N"/>
    <n v="14982"/>
    <n v="2255"/>
    <n v="2255"/>
    <n v="0.88229999999999997"/>
    <x v="3214"/>
    <n v="0"/>
    <n v="0"/>
    <n v="0"/>
    <n v="3553"/>
    <n v="3553"/>
    <n v="2"/>
    <n v="5.5407496751821418E-2"/>
    <n v="0.13636141917689157"/>
    <n v="2.9107227585350601E-2"/>
    <n v="0.77912385648593629"/>
    <n v="124.95"/>
    <n v="307.51"/>
    <n v="65.64"/>
    <n v="1757.01"/>
  </r>
  <r>
    <n v="2012"/>
    <x v="35"/>
    <n v="2009"/>
    <n v="9"/>
    <x v="8"/>
    <s v="CA"/>
    <s v="GS"/>
    <n v="1"/>
    <x v="1"/>
    <s v="N"/>
    <n v="7369"/>
    <n v="2080"/>
    <n v="1959"/>
    <n v="0.99150000000000005"/>
    <x v="3215"/>
    <n v="120"/>
    <n v="0"/>
    <n v="120"/>
    <n v="3480"/>
    <n v="3600"/>
    <n v="3"/>
    <n v="0.12203072041537462"/>
    <n v="0.17356313550155045"/>
    <n v="1.655248671906925E-2"/>
    <n v="0.68785365736400561"/>
    <n v="253.82999999999998"/>
    <n v="361.02000000000004"/>
    <n v="34.43"/>
    <n v="1430.77"/>
  </r>
  <r>
    <n v="2012"/>
    <x v="34"/>
    <n v="2008"/>
    <n v="9"/>
    <x v="8"/>
    <s v="CA"/>
    <s v="GS"/>
    <n v="1"/>
    <x v="2"/>
    <s v="N"/>
    <n v="0"/>
    <n v="0"/>
    <n v="0"/>
    <n v="1"/>
    <x v="55"/>
    <n v="0"/>
    <n v="0"/>
    <n v="0"/>
    <n v="0"/>
    <n v="0"/>
    <n v="4"/>
    <e v="#DIV/0!"/>
    <e v="#DIV/0!"/>
    <e v="#DIV/0!"/>
    <e v="#DIV/0!"/>
    <n v="0"/>
    <n v="0"/>
    <n v="0"/>
    <n v="0"/>
  </r>
  <r>
    <n v="2012"/>
    <x v="37"/>
    <n v="2011"/>
    <n v="10"/>
    <x v="9"/>
    <s v="US"/>
    <s v="PS"/>
    <n v="1"/>
    <x v="4"/>
    <s v="Y"/>
    <n v="248170"/>
    <n v="7213"/>
    <n v="6977"/>
    <n v="0.57550000000000001"/>
    <x v="1214"/>
    <n v="0"/>
    <n v="235"/>
    <n v="235"/>
    <n v="529"/>
    <n v="764"/>
    <n v="1"/>
    <n v="0.16879951756118863"/>
    <n v="0.34342434513783465"/>
    <n v="3.1034124227993926E-2"/>
    <n v="0.45674201307298273"/>
    <n v="1217.6100000000001"/>
    <n v="2477.2399999999998"/>
    <n v="223.85999999999999"/>
    <n v="3294.6400000000003"/>
  </r>
  <r>
    <n v="2012"/>
    <x v="36"/>
    <n v="2010"/>
    <n v="10"/>
    <x v="9"/>
    <s v="US"/>
    <s v="PS"/>
    <n v="1"/>
    <x v="0"/>
    <s v="N"/>
    <n v="108763"/>
    <n v="10199"/>
    <n v="6349"/>
    <n v="0.81889999999999996"/>
    <x v="3216"/>
    <n v="0"/>
    <n v="3850"/>
    <n v="3850"/>
    <n v="5912"/>
    <n v="9762"/>
    <n v="2"/>
    <n v="7.1248523233640365E-2"/>
    <n v="7.2231890309961605E-2"/>
    <n v="8.4318579559102505E-2"/>
    <n v="0.77220100689729532"/>
    <n v="726.71"/>
    <n v="736.74"/>
    <n v="860.02"/>
    <n v="7876.1799999999994"/>
  </r>
  <r>
    <n v="2012"/>
    <x v="35"/>
    <n v="2009"/>
    <n v="10"/>
    <x v="9"/>
    <s v="US"/>
    <s v="PS"/>
    <n v="1"/>
    <x v="1"/>
    <s v="N"/>
    <n v="53232"/>
    <n v="25101"/>
    <n v="8104"/>
    <n v="0.98680000000000001"/>
    <x v="3217"/>
    <n v="41"/>
    <n v="16955"/>
    <n v="16997"/>
    <n v="12943"/>
    <n v="29940"/>
    <n v="3"/>
    <n v="2.5269164607712455E-3"/>
    <n v="2.7488134288698716E-3"/>
    <n v="5.350425906729972E-2"/>
    <n v="0.94122001104305908"/>
    <n v="63.43"/>
    <n v="69"/>
    <n v="1343.05"/>
    <n v="23626.259999999995"/>
  </r>
  <r>
    <n v="2012"/>
    <x v="34"/>
    <n v="2008"/>
    <n v="10"/>
    <x v="9"/>
    <s v="US"/>
    <s v="PS"/>
    <n v="1"/>
    <x v="2"/>
    <s v="N"/>
    <n v="4415"/>
    <n v="2928"/>
    <n v="445"/>
    <n v="1"/>
    <x v="781"/>
    <n v="0"/>
    <n v="2481"/>
    <n v="2482"/>
    <n v="1045"/>
    <n v="3527"/>
    <n v="4"/>
    <n v="1.4343674439572148E-4"/>
    <n v="8.8794175102113314E-5"/>
    <n v="2.8424381514418805E-2"/>
    <n v="0.9713433875660834"/>
    <n v="0.42"/>
    <n v="0.26"/>
    <n v="83.22999999999999"/>
    <n v="2844.21"/>
  </r>
  <r>
    <n v="2012"/>
    <x v="37"/>
    <n v="2011"/>
    <n v="11"/>
    <x v="10"/>
    <s v="US"/>
    <s v="PS"/>
    <n v="1"/>
    <x v="4"/>
    <s v="Y"/>
    <n v="690894"/>
    <n v="17182"/>
    <n v="12402"/>
    <n v="0.57620000000000005"/>
    <x v="3218"/>
    <n v="0"/>
    <n v="4779"/>
    <n v="4779"/>
    <n v="1295"/>
    <n v="6074"/>
    <n v="1"/>
    <n v="0.19728118408984036"/>
    <n v="0.20735481723243676"/>
    <n v="5.3104674063348248E-2"/>
    <n v="0.54225932461437465"/>
    <n v="3389.78"/>
    <n v="3562.87"/>
    <n v="912.47"/>
    <n v="9317.36"/>
  </r>
  <r>
    <n v="2012"/>
    <x v="36"/>
    <n v="2010"/>
    <n v="11"/>
    <x v="10"/>
    <s v="US"/>
    <s v="PS"/>
    <n v="1"/>
    <x v="0"/>
    <s v="N"/>
    <n v="332235"/>
    <n v="33339"/>
    <n v="20800"/>
    <n v="0.81389999999999996"/>
    <x v="3219"/>
    <n v="0"/>
    <n v="12539"/>
    <n v="12539"/>
    <n v="16215"/>
    <n v="28754"/>
    <n v="2"/>
    <n v="6.456100442626389E-2"/>
    <n v="2.7315240151135456E-2"/>
    <n v="0.14532134879721223"/>
    <n v="0.76280240662538834"/>
    <n v="2152.44"/>
    <n v="910.68000000000006"/>
    <n v="4844.96"/>
    <n v="25431.549999999996"/>
  </r>
  <r>
    <n v="2012"/>
    <x v="35"/>
    <n v="2009"/>
    <n v="11"/>
    <x v="10"/>
    <s v="US"/>
    <s v="PS"/>
    <n v="1"/>
    <x v="1"/>
    <s v="N"/>
    <n v="169878"/>
    <n v="60053"/>
    <n v="18644"/>
    <n v="0.98080000000000001"/>
    <x v="3220"/>
    <n v="29"/>
    <n v="41378"/>
    <n v="41408"/>
    <n v="53370"/>
    <n v="94778"/>
    <n v="3"/>
    <n v="8.9137586770936372E-3"/>
    <n v="1.8146734155681549E-2"/>
    <n v="9.9562171759953619E-2"/>
    <n v="0.87337733540727125"/>
    <n v="535.29999999999995"/>
    <n v="1089.77"/>
    <n v="5979.03"/>
    <n v="52449.130000000005"/>
  </r>
  <r>
    <n v="2012"/>
    <x v="34"/>
    <n v="2008"/>
    <n v="11"/>
    <x v="10"/>
    <s v="US"/>
    <s v="PS"/>
    <n v="1"/>
    <x v="2"/>
    <s v="N"/>
    <n v="19682"/>
    <n v="10758"/>
    <n v="2065"/>
    <n v="1"/>
    <x v="3221"/>
    <n v="2"/>
    <n v="8690"/>
    <n v="8693"/>
    <n v="6954"/>
    <n v="15647"/>
    <n v="4"/>
    <n v="1.7287964509481895E-4"/>
    <n v="1.0781741306988707E-4"/>
    <n v="8.0802644872677867E-2"/>
    <n v="0.91891665806915734"/>
    <n v="1.86"/>
    <n v="1.1599999999999999"/>
    <n v="869.35"/>
    <n v="9886.5599999999977"/>
  </r>
  <r>
    <n v="2012"/>
    <x v="37"/>
    <n v="2011"/>
    <n v="12"/>
    <x v="11"/>
    <s v="US"/>
    <s v="PS"/>
    <n v="0"/>
    <x v="4"/>
    <s v="Y"/>
    <n v="43669"/>
    <n v="1072"/>
    <n v="786"/>
    <n v="0.57789999999999997"/>
    <x v="1395"/>
    <n v="0"/>
    <n v="286"/>
    <n v="286"/>
    <n v="139"/>
    <n v="425"/>
    <n v="1"/>
    <n v="0.19977993901699875"/>
    <n v="0.2099903956435385"/>
    <n v="5.193812183545779E-2"/>
    <n v="0.53829154350400488"/>
    <n v="214.25"/>
    <n v="225.2"/>
    <n v="55.7"/>
    <n v="577.28"/>
  </r>
  <r>
    <n v="2012"/>
    <x v="36"/>
    <n v="2010"/>
    <n v="12"/>
    <x v="11"/>
    <s v="US"/>
    <s v="PS"/>
    <n v="0"/>
    <x v="0"/>
    <s v="N"/>
    <n v="25928"/>
    <n v="2464"/>
    <n v="1640"/>
    <n v="0.81530000000000002"/>
    <x v="3222"/>
    <n v="0"/>
    <n v="824"/>
    <n v="824"/>
    <n v="1531"/>
    <n v="2355"/>
    <n v="2"/>
    <n v="6.8225440586285116E-2"/>
    <n v="2.8953102871774477E-2"/>
    <n v="0.1521346572902168"/>
    <n v="0.75068679925172355"/>
    <n v="168.13"/>
    <n v="71.349999999999994"/>
    <n v="374.90999999999997"/>
    <n v="1849.9399999999998"/>
  </r>
  <r>
    <n v="2012"/>
    <x v="35"/>
    <n v="2009"/>
    <n v="12"/>
    <x v="11"/>
    <s v="US"/>
    <s v="PS"/>
    <n v="0"/>
    <x v="1"/>
    <s v="N"/>
    <n v="18168"/>
    <n v="5162"/>
    <n v="1990"/>
    <n v="0.98080000000000001"/>
    <x v="3040"/>
    <n v="3"/>
    <n v="3168"/>
    <n v="3171"/>
    <n v="6957"/>
    <n v="10128"/>
    <n v="3"/>
    <n v="1.1117762267023894E-2"/>
    <n v="1.9899225301771985E-2"/>
    <n v="0.12806058105272947"/>
    <n v="0.84092243137847467"/>
    <n v="57.39"/>
    <n v="102.72"/>
    <n v="661.05"/>
    <n v="4340.8499999999995"/>
  </r>
  <r>
    <n v="2012"/>
    <x v="34"/>
    <n v="2008"/>
    <n v="12"/>
    <x v="11"/>
    <s v="US"/>
    <s v="PS"/>
    <n v="0"/>
    <x v="2"/>
    <s v="N"/>
    <n v="1819"/>
    <n v="801"/>
    <n v="186"/>
    <n v="1"/>
    <x v="1492"/>
    <n v="0"/>
    <n v="614"/>
    <n v="614"/>
    <n v="835"/>
    <n v="1449"/>
    <n v="4"/>
    <n v="2.1219761839378877E-4"/>
    <n v="1.3730434131362803E-4"/>
    <n v="0.10400179743864989"/>
    <n v="0.8956487006016427"/>
    <n v="0.16999999999999998"/>
    <n v="0.11"/>
    <n v="83.32"/>
    <n v="717.54000000000019"/>
  </r>
  <r>
    <n v="2012"/>
    <x v="37"/>
    <n v="2011"/>
    <n v="13"/>
    <x v="12"/>
    <s v="US"/>
    <s v="PS"/>
    <n v="1"/>
    <x v="4"/>
    <s v="Y"/>
    <n v="184410"/>
    <n v="4411"/>
    <n v="3583"/>
    <n v="0.57210000000000005"/>
    <x v="3223"/>
    <n v="0"/>
    <n v="828"/>
    <n v="828"/>
    <n v="1826"/>
    <n v="2654"/>
    <n v="1"/>
    <n v="0.19913459162834132"/>
    <n v="0.21555423082240996"/>
    <n v="4.0922165379585158E-2"/>
    <n v="0.54438901216966362"/>
    <n v="878.54"/>
    <n v="950.98"/>
    <n v="180.54"/>
    <n v="2401.73"/>
  </r>
  <r>
    <n v="2012"/>
    <x v="36"/>
    <n v="2010"/>
    <n v="13"/>
    <x v="12"/>
    <s v="US"/>
    <s v="PS"/>
    <n v="1"/>
    <x v="0"/>
    <s v="N"/>
    <n v="87727"/>
    <n v="11017"/>
    <n v="7366"/>
    <n v="0.80179999999999996"/>
    <x v="3224"/>
    <n v="0"/>
    <n v="3650"/>
    <n v="3650"/>
    <n v="3416"/>
    <n v="7066"/>
    <n v="2"/>
    <n v="4.6899293406488685E-2"/>
    <n v="7.3777075873711725E-2"/>
    <n v="5.3933461309807453E-2"/>
    <n v="0.82539016940999221"/>
    <n v="516.72"/>
    <n v="812.85"/>
    <n v="594.22"/>
    <n v="9093.86"/>
  </r>
  <r>
    <n v="2012"/>
    <x v="35"/>
    <n v="2009"/>
    <n v="13"/>
    <x v="12"/>
    <s v="US"/>
    <s v="PS"/>
    <n v="1"/>
    <x v="1"/>
    <s v="N"/>
    <n v="43457"/>
    <n v="15449"/>
    <n v="6609"/>
    <n v="0.96499999999999997"/>
    <x v="3225"/>
    <n v="120"/>
    <n v="8719"/>
    <n v="8840"/>
    <n v="9447"/>
    <n v="18287"/>
    <n v="3"/>
    <n v="7.8371316150070581E-3"/>
    <n v="2.3797487690564043E-2"/>
    <n v="0.10938261552293174"/>
    <n v="0.8589827651714973"/>
    <n v="121.08000000000001"/>
    <n v="367.65999999999997"/>
    <n v="1689.9099999999999"/>
    <n v="13270.880000000005"/>
  </r>
  <r>
    <n v="2012"/>
    <x v="34"/>
    <n v="2008"/>
    <n v="13"/>
    <x v="12"/>
    <s v="US"/>
    <s v="PS"/>
    <n v="1"/>
    <x v="2"/>
    <s v="N"/>
    <n v="8803"/>
    <n v="4634"/>
    <n v="1560"/>
    <n v="1"/>
    <x v="3226"/>
    <n v="28"/>
    <n v="3044"/>
    <n v="3073"/>
    <n v="3287"/>
    <n v="6360"/>
    <n v="4"/>
    <n v="1.0430534667394546E-2"/>
    <n v="5.7309681581712681E-3"/>
    <n v="2.437819211258245E-2"/>
    <n v="0.95946030506185176"/>
    <n v="48.34"/>
    <n v="26.56"/>
    <n v="112.97999999999999"/>
    <n v="4446.59"/>
  </r>
  <r>
    <n v="2012"/>
    <x v="36"/>
    <n v="2011"/>
    <n v="14"/>
    <x v="13"/>
    <s v="US"/>
    <s v="PS"/>
    <n v="3"/>
    <x v="0"/>
    <s v="Y"/>
    <n v="5228"/>
    <n v="180"/>
    <n v="173"/>
    <n v="0.61870000000000003"/>
    <x v="971"/>
    <n v="0"/>
    <n v="7"/>
    <n v="7"/>
    <n v="73"/>
    <n v="80"/>
    <n v="1"/>
    <n v="0"/>
    <n v="4.2214609349099354E-2"/>
    <n v="2.6080229859653008E-2"/>
    <n v="0.93170516079124777"/>
    <n v="0"/>
    <n v="7.64"/>
    <n v="4.7200000000000006"/>
    <n v="168.61999999999998"/>
  </r>
  <r>
    <n v="2012"/>
    <x v="35"/>
    <n v="2010"/>
    <n v="14"/>
    <x v="13"/>
    <s v="US"/>
    <s v="PS"/>
    <n v="3"/>
    <x v="1"/>
    <s v="N"/>
    <n v="2611"/>
    <n v="202"/>
    <n v="198"/>
    <n v="0.86860000000000004"/>
    <x v="831"/>
    <n v="0"/>
    <n v="4"/>
    <n v="4"/>
    <n v="593"/>
    <n v="597"/>
    <n v="2"/>
    <n v="0"/>
    <n v="2.419792026021389E-2"/>
    <n v="0.26558572766251048"/>
    <n v="0.71021635207727563"/>
    <n v="0"/>
    <n v="4.91"/>
    <n v="53.89"/>
    <n v="144.10999999999999"/>
  </r>
  <r>
    <n v="2012"/>
    <x v="34"/>
    <n v="2009"/>
    <n v="14"/>
    <x v="13"/>
    <s v="US"/>
    <s v="PS"/>
    <n v="3"/>
    <x v="2"/>
    <s v="N"/>
    <n v="1036"/>
    <n v="129"/>
    <n v="129"/>
    <n v="0.99050000000000005"/>
    <x v="2064"/>
    <n v="0"/>
    <n v="0"/>
    <n v="0"/>
    <n v="632"/>
    <n v="632"/>
    <n v="3"/>
    <n v="0"/>
    <n v="7.3359073359073365E-2"/>
    <n v="7.7220077220077225E-5"/>
    <n v="0.92656370656370668"/>
    <n v="0"/>
    <n v="9.5"/>
    <n v="0.01"/>
    <n v="119.99000000000001"/>
  </r>
  <r>
    <n v="2012"/>
    <x v="33"/>
    <n v="2008"/>
    <n v="14"/>
    <x v="13"/>
    <s v="US"/>
    <s v="PS"/>
    <n v="3"/>
    <x v="3"/>
    <s v="N"/>
    <n v="99"/>
    <n v="70"/>
    <n v="70"/>
    <n v="1"/>
    <x v="2325"/>
    <n v="0"/>
    <n v="0"/>
    <n v="0"/>
    <n v="18"/>
    <n v="18"/>
    <n v="4"/>
    <n v="0"/>
    <n v="1.4112334180073385E-4"/>
    <n v="0"/>
    <n v="0.99985887665819917"/>
    <n v="0"/>
    <n v="0.01"/>
    <n v="0"/>
    <n v="70.849999999999994"/>
  </r>
  <r>
    <n v="2012"/>
    <x v="37"/>
    <n v="2011"/>
    <n v="15"/>
    <x v="14"/>
    <s v="US"/>
    <s v="PS"/>
    <n v="0"/>
    <x v="4"/>
    <s v="Y"/>
    <n v="22228"/>
    <n v="568"/>
    <n v="553"/>
    <n v="0.58320000000000005"/>
    <x v="1854"/>
    <n v="0"/>
    <n v="14"/>
    <n v="14"/>
    <n v="139"/>
    <n v="153"/>
    <n v="1"/>
    <n v="4.5108944348621921E-2"/>
    <n v="0.32922665352529129"/>
    <n v="9.6888310042592143E-2"/>
    <n v="0.52877609208349474"/>
    <n v="25.63"/>
    <n v="187.06"/>
    <n v="55.05"/>
    <n v="300.44"/>
  </r>
  <r>
    <n v="2012"/>
    <x v="36"/>
    <n v="2010"/>
    <n v="15"/>
    <x v="14"/>
    <s v="US"/>
    <s v="PS"/>
    <n v="0"/>
    <x v="0"/>
    <s v="N"/>
    <n v="13953"/>
    <n v="1086"/>
    <n v="929"/>
    <n v="0.82579999999999998"/>
    <x v="3227"/>
    <n v="0"/>
    <n v="156"/>
    <n v="156"/>
    <n v="1532"/>
    <n v="1688"/>
    <n v="2"/>
    <n v="2.9410952473005441E-2"/>
    <n v="0.2233391326760745"/>
    <n v="0.23246159086097229"/>
    <n v="0.51478832398994789"/>
    <n v="31.95"/>
    <n v="242.62"/>
    <n v="252.53"/>
    <n v="559.23"/>
  </r>
  <r>
    <n v="2012"/>
    <x v="35"/>
    <n v="2009"/>
    <n v="15"/>
    <x v="14"/>
    <s v="US"/>
    <s v="PS"/>
    <n v="0"/>
    <x v="1"/>
    <s v="N"/>
    <n v="14948"/>
    <n v="2418"/>
    <n v="1117"/>
    <n v="0.98089999999999999"/>
    <x v="1208"/>
    <n v="3"/>
    <n v="1297"/>
    <n v="1300"/>
    <n v="7464"/>
    <n v="8764"/>
    <n v="3"/>
    <n v="1.5920472073010873E-2"/>
    <n v="0.24041153386511846"/>
    <n v="9.3533807225826729E-2"/>
    <n v="0.65013418683604407"/>
    <n v="38.5"/>
    <n v="581.38"/>
    <n v="226.19"/>
    <n v="1572.2000000000003"/>
  </r>
  <r>
    <n v="2012"/>
    <x v="34"/>
    <n v="2008"/>
    <n v="15"/>
    <x v="14"/>
    <s v="US"/>
    <s v="PS"/>
    <n v="0"/>
    <x v="2"/>
    <s v="N"/>
    <n v="1162"/>
    <n v="413"/>
    <n v="79"/>
    <n v="1"/>
    <x v="402"/>
    <n v="3"/>
    <n v="330"/>
    <n v="333"/>
    <n v="632"/>
    <n v="965"/>
    <n v="4"/>
    <n v="4.8360576458071386E-5"/>
    <n v="1.4508172937421416E-4"/>
    <n v="9.2271979882000199E-2"/>
    <n v="0.90753457781216751"/>
    <n v="0.02"/>
    <n v="0.06"/>
    <n v="38.159999999999997"/>
    <n v="375.31999999999994"/>
  </r>
  <r>
    <n v="2012"/>
    <x v="37"/>
    <n v="2011"/>
    <n v="16"/>
    <x v="15"/>
    <s v="US"/>
    <s v="PS"/>
    <n v="0"/>
    <x v="4"/>
    <s v="Y"/>
    <n v="6242"/>
    <n v="136"/>
    <n v="132"/>
    <n v="0.59089999999999998"/>
    <x v="1262"/>
    <n v="0"/>
    <n v="4"/>
    <n v="4"/>
    <n v="39"/>
    <n v="43"/>
    <n v="1"/>
    <n v="0.26417855836077569"/>
    <n v="0.23556531284302962"/>
    <n v="4.1200146359312108E-2"/>
    <n v="0.45905598243688256"/>
    <n v="36.1"/>
    <n v="32.19"/>
    <n v="5.63"/>
    <n v="62.730000000000004"/>
  </r>
  <r>
    <n v="2012"/>
    <x v="36"/>
    <n v="2010"/>
    <n v="16"/>
    <x v="15"/>
    <s v="US"/>
    <s v="PS"/>
    <n v="0"/>
    <x v="0"/>
    <s v="N"/>
    <n v="3482"/>
    <n v="360"/>
    <n v="347"/>
    <n v="0.83689999999999998"/>
    <x v="3228"/>
    <n v="0"/>
    <n v="12"/>
    <n v="12"/>
    <n v="445"/>
    <n v="457"/>
    <n v="2"/>
    <n v="6.244627457504922E-2"/>
    <n v="0.38804314671547008"/>
    <n v="0.21903335828965975"/>
    <n v="0.33047722041982086"/>
    <n v="22.520000000000003"/>
    <n v="139.94"/>
    <n v="78.990000000000009"/>
    <n v="119.18"/>
  </r>
  <r>
    <n v="2012"/>
    <x v="35"/>
    <n v="2009"/>
    <n v="16"/>
    <x v="15"/>
    <s v="US"/>
    <s v="PS"/>
    <n v="0"/>
    <x v="1"/>
    <s v="N"/>
    <n v="1567"/>
    <n v="307"/>
    <n v="294"/>
    <n v="0.9889"/>
    <x v="3229"/>
    <n v="0"/>
    <n v="13"/>
    <n v="13"/>
    <n v="840"/>
    <n v="853"/>
    <n v="3"/>
    <n v="0.52043605597136344"/>
    <n v="1.7897819720143183E-3"/>
    <n v="7.8132118451025051E-2"/>
    <n v="0.39964204360559707"/>
    <n v="159.93"/>
    <n v="0.55000000000000004"/>
    <n v="24.009999999999998"/>
    <n v="122.80999999999999"/>
  </r>
  <r>
    <n v="2012"/>
    <x v="34"/>
    <n v="2008"/>
    <n v="16"/>
    <x v="15"/>
    <s v="US"/>
    <s v="PS"/>
    <n v="0"/>
    <x v="2"/>
    <s v="N"/>
    <n v="77"/>
    <n v="3"/>
    <n v="3"/>
    <n v="1"/>
    <x v="211"/>
    <n v="0"/>
    <n v="0"/>
    <n v="0"/>
    <n v="65"/>
    <n v="65"/>
    <n v="4"/>
    <n v="3.2467532467532465E-3"/>
    <n v="0"/>
    <n v="0"/>
    <n v="0.99675324675324672"/>
    <n v="0.01"/>
    <n v="0"/>
    <n v="0"/>
    <n v="3.07"/>
  </r>
  <r>
    <n v="2012"/>
    <x v="37"/>
    <n v="2011"/>
    <n v="17"/>
    <x v="16"/>
    <s v="US"/>
    <s v="PS"/>
    <n v="0"/>
    <x v="4"/>
    <s v="Y"/>
    <n v="13442"/>
    <n v="389"/>
    <n v="384"/>
    <n v="0.57110000000000005"/>
    <x v="3230"/>
    <n v="0"/>
    <n v="5"/>
    <n v="5"/>
    <n v="46"/>
    <n v="51"/>
    <n v="1"/>
    <n v="0.16942361039761639"/>
    <n v="0.29006986540634955"/>
    <n v="8.5302578855440264E-2"/>
    <n v="0.45520394534059389"/>
    <n v="65.960000000000008"/>
    <n v="112.93"/>
    <n v="33.21"/>
    <n v="177.22"/>
  </r>
  <r>
    <n v="2012"/>
    <x v="36"/>
    <n v="2010"/>
    <n v="17"/>
    <x v="16"/>
    <s v="US"/>
    <s v="PS"/>
    <n v="0"/>
    <x v="0"/>
    <s v="N"/>
    <n v="8324"/>
    <n v="630"/>
    <n v="591"/>
    <n v="0.81169999999999998"/>
    <x v="3231"/>
    <n v="0"/>
    <n v="38"/>
    <n v="38"/>
    <n v="732"/>
    <n v="770"/>
    <n v="2"/>
    <n v="9.7103404491707013E-2"/>
    <n v="0.22758511229267514"/>
    <n v="0.23658439806364573"/>
    <n v="0.43872708515197206"/>
    <n v="61.180000000000007"/>
    <n v="143.38999999999999"/>
    <n v="149.06"/>
    <n v="276.42"/>
  </r>
  <r>
    <n v="2012"/>
    <x v="35"/>
    <n v="2009"/>
    <n v="17"/>
    <x v="16"/>
    <s v="US"/>
    <s v="PS"/>
    <n v="0"/>
    <x v="1"/>
    <s v="N"/>
    <n v="4927"/>
    <n v="547"/>
    <n v="405"/>
    <n v="0.97389999999999999"/>
    <x v="2486"/>
    <n v="0"/>
    <n v="141"/>
    <n v="142"/>
    <n v="2470"/>
    <n v="2612"/>
    <n v="3"/>
    <n v="0.1332834349556391"/>
    <n v="0.32684654423308629"/>
    <n v="0.12709481908795503"/>
    <n v="0.41277520172331955"/>
    <n v="73.009999999999991"/>
    <n v="179.04"/>
    <n v="69.62"/>
    <n v="226.10999999999999"/>
  </r>
  <r>
    <n v="2012"/>
    <x v="34"/>
    <n v="2008"/>
    <n v="17"/>
    <x v="16"/>
    <s v="US"/>
    <s v="PS"/>
    <n v="0"/>
    <x v="2"/>
    <s v="N"/>
    <n v="662"/>
    <n v="73"/>
    <n v="30"/>
    <n v="1"/>
    <x v="2094"/>
    <n v="1"/>
    <n v="42"/>
    <n v="43"/>
    <n v="522"/>
    <n v="565"/>
    <n v="4"/>
    <n v="8.1877729257641928E-4"/>
    <n v="5.4585152838427945E-4"/>
    <n v="0.19937227074235805"/>
    <n v="0.79926310043668125"/>
    <n v="6.0000000000000005E-2"/>
    <n v="0.04"/>
    <n v="14.61"/>
    <n v="58.57"/>
  </r>
  <r>
    <n v="2012"/>
    <x v="37"/>
    <n v="2011"/>
    <n v="18"/>
    <x v="17"/>
    <s v="US"/>
    <s v="WA"/>
    <n v="1"/>
    <x v="4"/>
    <s v="Y"/>
    <n v="129668"/>
    <n v="2942"/>
    <n v="1803"/>
    <n v="0.60050000000000003"/>
    <x v="3232"/>
    <n v="0"/>
    <n v="1138"/>
    <n v="1138"/>
    <n v="4508"/>
    <n v="5646"/>
    <n v="1"/>
    <n v="0.3527012836067413"/>
    <n v="6.4380847513500469E-2"/>
    <n v="3.9748648253689907E-2"/>
    <n v="0.54316922062606832"/>
    <n v="1037.8200000000002"/>
    <n v="189.44"/>
    <n v="116.96000000000001"/>
    <n v="1598.2699999999998"/>
  </r>
  <r>
    <n v="2012"/>
    <x v="36"/>
    <n v="2010"/>
    <n v="18"/>
    <x v="17"/>
    <s v="US"/>
    <s v="WA"/>
    <n v="1"/>
    <x v="0"/>
    <s v="N"/>
    <n v="82044"/>
    <n v="7806"/>
    <n v="5702"/>
    <n v="0.81200000000000006"/>
    <x v="3233"/>
    <n v="0"/>
    <n v="2103"/>
    <n v="2103"/>
    <n v="7849"/>
    <n v="9952"/>
    <n v="2"/>
    <n v="0.19569032661385366"/>
    <n v="0.16099593141826454"/>
    <n v="0.11097389753732949"/>
    <n v="0.53233984443055227"/>
    <n v="1527.59"/>
    <n v="1256.76"/>
    <n v="866.28"/>
    <n v="4155.53"/>
  </r>
  <r>
    <n v="2012"/>
    <x v="35"/>
    <n v="2009"/>
    <n v="18"/>
    <x v="17"/>
    <s v="US"/>
    <s v="WA"/>
    <n v="1"/>
    <x v="1"/>
    <s v="N"/>
    <n v="46225"/>
    <n v="10193"/>
    <n v="4205"/>
    <n v="0.95899999999999996"/>
    <x v="3234"/>
    <n v="323"/>
    <n v="5664"/>
    <n v="5987"/>
    <n v="13359"/>
    <n v="19346"/>
    <n v="3"/>
    <n v="0.23410155970259799"/>
    <n v="0.15340002217075208"/>
    <n v="4.0169282521108809E-2"/>
    <n v="0.572329135605541"/>
    <n v="2386.34"/>
    <n v="1563.7"/>
    <n v="409.47"/>
    <n v="5834.0999999999995"/>
  </r>
  <r>
    <n v="2012"/>
    <x v="34"/>
    <n v="2008"/>
    <n v="18"/>
    <x v="17"/>
    <s v="US"/>
    <s v="WA"/>
    <n v="1"/>
    <x v="2"/>
    <s v="N"/>
    <n v="13805"/>
    <n v="5200"/>
    <n v="3215"/>
    <n v="1"/>
    <x v="3235"/>
    <n v="21"/>
    <n v="1962"/>
    <n v="1984"/>
    <n v="7224"/>
    <n v="9208"/>
    <n v="4"/>
    <n v="0.43469423858658657"/>
    <n v="0.17686896928348644"/>
    <n v="8.2550389773212371E-3"/>
    <n v="0.38018175315260572"/>
    <n v="2260.61"/>
    <n v="919.8"/>
    <n v="42.93"/>
    <n v="1977.12"/>
  </r>
  <r>
    <n v="2012"/>
    <x v="37"/>
    <n v="2011"/>
    <n v="19"/>
    <x v="18"/>
    <s v="US"/>
    <s v="CR"/>
    <n v="0"/>
    <x v="4"/>
    <s v="Y"/>
    <n v="2220197"/>
    <n v="56819"/>
    <n v="35110"/>
    <n v="0.60840000000000005"/>
    <x v="3236"/>
    <n v="0"/>
    <n v="21709"/>
    <n v="21709"/>
    <n v="56249"/>
    <n v="77958"/>
    <n v="1"/>
    <n v="0.19171334348707442"/>
    <n v="0.20150254013655103"/>
    <n v="3.6136183561428788E-2"/>
    <n v="0.57064793281494575"/>
    <n v="10893.11"/>
    <n v="11449.33"/>
    <n v="2053.25"/>
    <n v="32424.089999999997"/>
  </r>
  <r>
    <n v="2012"/>
    <x v="36"/>
    <n v="2010"/>
    <n v="19"/>
    <x v="18"/>
    <s v="US"/>
    <s v="CR"/>
    <n v="0"/>
    <x v="0"/>
    <s v="N"/>
    <n v="925790"/>
    <n v="89542"/>
    <n v="41203"/>
    <n v="0.84719999999999995"/>
    <x v="3237"/>
    <n v="0"/>
    <n v="48339"/>
    <n v="48339"/>
    <n v="80327"/>
    <n v="128666"/>
    <n v="2"/>
    <n v="0.16761377342341455"/>
    <n v="6.1960705306775929E-2"/>
    <n v="0.1147751781046131"/>
    <n v="0.65565034316519633"/>
    <n v="15008.619999999999"/>
    <n v="5548.14"/>
    <n v="10277.299999999999"/>
    <n v="58708.82"/>
  </r>
  <r>
    <n v="2012"/>
    <x v="35"/>
    <n v="2009"/>
    <n v="19"/>
    <x v="18"/>
    <s v="US"/>
    <s v="CR"/>
    <n v="0"/>
    <x v="1"/>
    <s v="N"/>
    <n v="245694"/>
    <n v="67467"/>
    <n v="37153"/>
    <n v="0.9728"/>
    <x v="3238"/>
    <n v="1447"/>
    <n v="28867"/>
    <n v="30314"/>
    <n v="72490"/>
    <n v="102804"/>
    <n v="3"/>
    <n v="0.33283684957861381"/>
    <n v="0.1261750049653316"/>
    <n v="5.2526390366960239E-2"/>
    <n v="0.48846175508909434"/>
    <n v="22455.77"/>
    <n v="8512.75"/>
    <n v="3543.84"/>
    <n v="32955.440000000002"/>
  </r>
  <r>
    <n v="2012"/>
    <x v="34"/>
    <n v="2008"/>
    <n v="19"/>
    <x v="18"/>
    <s v="US"/>
    <s v="CR"/>
    <n v="0"/>
    <x v="2"/>
    <s v="N"/>
    <n v="70088"/>
    <n v="20052"/>
    <n v="14650"/>
    <n v="1"/>
    <x v="3239"/>
    <n v="129"/>
    <n v="5273"/>
    <n v="5402"/>
    <n v="36615"/>
    <n v="42017"/>
    <n v="4"/>
    <n v="0.5575717802131166"/>
    <n v="0.11363255552319668"/>
    <n v="3.3236123688966376E-2"/>
    <n v="0.29555954057472045"/>
    <n v="11180.92"/>
    <n v="2278.66"/>
    <n v="666.48"/>
    <n v="5926.82"/>
  </r>
  <r>
    <n v="2012"/>
    <x v="37"/>
    <n v="2011"/>
    <n v="20"/>
    <x v="19"/>
    <s v="US"/>
    <s v="CR"/>
    <n v="1"/>
    <x v="4"/>
    <s v="Y"/>
    <n v="187127"/>
    <n v="9805"/>
    <n v="4264"/>
    <n v="0.70779999999999998"/>
    <x v="3240"/>
    <n v="0"/>
    <n v="5540"/>
    <n v="5540"/>
    <n v="5814"/>
    <n v="11354"/>
    <n v="1"/>
    <n v="0"/>
    <n v="2.7880754650786866E-2"/>
    <n v="2.7023057867506757E-2"/>
    <n v="0.94509618748170632"/>
    <n v="0"/>
    <n v="273.38"/>
    <n v="264.97000000000003"/>
    <n v="9266.98"/>
  </r>
  <r>
    <n v="2012"/>
    <x v="36"/>
    <n v="2010"/>
    <n v="20"/>
    <x v="19"/>
    <s v="US"/>
    <s v="CR"/>
    <n v="1"/>
    <x v="0"/>
    <s v="N"/>
    <n v="158474"/>
    <n v="81041"/>
    <n v="51352"/>
    <n v="0.96519999999999995"/>
    <x v="3241"/>
    <n v="0"/>
    <n v="29688"/>
    <n v="29688"/>
    <n v="18836"/>
    <n v="48524"/>
    <n v="2"/>
    <n v="0"/>
    <n v="3.7780848374885522E-3"/>
    <n v="9.3761853559171118E-2"/>
    <n v="0.90246006160334025"/>
    <n v="0"/>
    <n v="306.18"/>
    <n v="7598.5599999999995"/>
    <n v="73136.319999999992"/>
  </r>
  <r>
    <n v="2012"/>
    <x v="35"/>
    <n v="2009"/>
    <n v="20"/>
    <x v="19"/>
    <s v="US"/>
    <s v="CR"/>
    <n v="1"/>
    <x v="1"/>
    <s v="N"/>
    <n v="12857"/>
    <n v="6571"/>
    <n v="1955"/>
    <n v="0.99970000000000003"/>
    <x v="2481"/>
    <n v="298"/>
    <n v="4317"/>
    <n v="4616"/>
    <n v="3553"/>
    <n v="8169"/>
    <n v="3"/>
    <n v="0"/>
    <n v="2.9660043249791134E-3"/>
    <n v="0.10529543624916872"/>
    <n v="0.89173855942585223"/>
    <n v="0"/>
    <n v="19.489999999999998"/>
    <n v="691.91"/>
    <n v="5859.73"/>
  </r>
  <r>
    <n v="2012"/>
    <x v="34"/>
    <n v="2008"/>
    <n v="20"/>
    <x v="19"/>
    <s v="US"/>
    <s v="CR"/>
    <n v="1"/>
    <x v="2"/>
    <s v="N"/>
    <n v="20"/>
    <n v="7"/>
    <n v="1"/>
    <n v="1"/>
    <x v="542"/>
    <n v="0"/>
    <n v="6"/>
    <n v="6"/>
    <n v="10"/>
    <n v="16"/>
    <n v="4"/>
    <n v="0"/>
    <n v="0"/>
    <n v="0.15537848605577689"/>
    <n v="0.84462151394422313"/>
    <n v="0"/>
    <n v="0"/>
    <n v="1.17"/>
    <n v="6.3599999999999994"/>
  </r>
  <r>
    <n v="2012"/>
    <x v="37"/>
    <n v="2011"/>
    <n v="21"/>
    <x v="20"/>
    <s v="US"/>
    <s v="CR"/>
    <n v="1"/>
    <x v="4"/>
    <s v="Y"/>
    <n v="164302"/>
    <n v="1896"/>
    <n v="1572"/>
    <n v="0.66310000000000002"/>
    <x v="553"/>
    <n v="0"/>
    <n v="324"/>
    <n v="324"/>
    <n v="3196"/>
    <n v="3520"/>
    <n v="1"/>
    <n v="0"/>
    <n v="0"/>
    <n v="7.8134390519068356E-2"/>
    <n v="0.92186560948093166"/>
    <n v="0"/>
    <n v="0"/>
    <n v="148.21"/>
    <n v="1748.65"/>
  </r>
  <r>
    <n v="2012"/>
    <x v="36"/>
    <n v="2010"/>
    <n v="21"/>
    <x v="20"/>
    <s v="US"/>
    <s v="CR"/>
    <n v="1"/>
    <x v="0"/>
    <s v="N"/>
    <n v="87827"/>
    <n v="27375"/>
    <n v="23172"/>
    <n v="0.93410000000000004"/>
    <x v="3242"/>
    <n v="0"/>
    <n v="4202"/>
    <n v="4202"/>
    <n v="22419"/>
    <n v="26621"/>
    <n v="2"/>
    <n v="0"/>
    <n v="0"/>
    <n v="0.18634475598989031"/>
    <n v="0.81365524401010969"/>
    <n v="0"/>
    <n v="0"/>
    <n v="5101.32"/>
    <n v="22274.39"/>
  </r>
  <r>
    <n v="2012"/>
    <x v="35"/>
    <n v="2009"/>
    <n v="21"/>
    <x v="20"/>
    <s v="US"/>
    <s v="CR"/>
    <n v="1"/>
    <x v="1"/>
    <s v="N"/>
    <n v="6476"/>
    <n v="1356"/>
    <n v="932"/>
    <n v="0.99019999999999997"/>
    <x v="3243"/>
    <n v="0"/>
    <n v="423"/>
    <n v="423"/>
    <n v="3739"/>
    <n v="4162"/>
    <n v="3"/>
    <n v="0"/>
    <n v="0"/>
    <n v="0.28631769831265619"/>
    <n v="0.71368230168734392"/>
    <n v="0"/>
    <n v="0"/>
    <n v="388.40999999999997"/>
    <n v="968.16000000000008"/>
  </r>
  <r>
    <n v="2012"/>
    <x v="34"/>
    <n v="2008"/>
    <n v="21"/>
    <x v="20"/>
    <s v="US"/>
    <s v="CR"/>
    <n v="1"/>
    <x v="2"/>
    <s v="N"/>
    <n v="243"/>
    <n v="0"/>
    <n v="0"/>
    <n v="1"/>
    <x v="55"/>
    <n v="0"/>
    <n v="0"/>
    <n v="0"/>
    <n v="218"/>
    <n v="218"/>
    <n v="4"/>
    <n v="0"/>
    <n v="0"/>
    <n v="0"/>
    <n v="1"/>
    <n v="0"/>
    <n v="0"/>
    <n v="0"/>
    <n v="0.33000000000000007"/>
  </r>
  <r>
    <n v="2012"/>
    <x v="37"/>
    <n v="2011"/>
    <n v="22"/>
    <x v="21"/>
    <s v="US"/>
    <s v="CR"/>
    <n v="1"/>
    <x v="4"/>
    <s v="Y"/>
    <n v="187529"/>
    <n v="3045"/>
    <n v="1807"/>
    <n v="0.63660000000000005"/>
    <x v="3244"/>
    <n v="0"/>
    <n v="1238"/>
    <n v="1238"/>
    <n v="6832"/>
    <n v="8070"/>
    <n v="1"/>
    <n v="6.2232013290170925E-2"/>
    <n v="0.31750310257201581"/>
    <n v="5.5534397510062838E-2"/>
    <n v="0.56473048662775038"/>
    <n v="189.55"/>
    <n v="967.07"/>
    <n v="169.15"/>
    <n v="1720.09"/>
  </r>
  <r>
    <n v="2012"/>
    <x v="36"/>
    <n v="2010"/>
    <n v="22"/>
    <x v="21"/>
    <s v="US"/>
    <s v="CR"/>
    <n v="1"/>
    <x v="0"/>
    <s v="N"/>
    <n v="154742"/>
    <n v="29841"/>
    <n v="22461"/>
    <n v="0.86060000000000003"/>
    <x v="3245"/>
    <n v="0"/>
    <n v="7379"/>
    <n v="7379"/>
    <n v="21519"/>
    <n v="28898"/>
    <n v="2"/>
    <n v="4.2484616165667892E-3"/>
    <n v="1.6325982134210239E-2"/>
    <n v="8.4723600341673103E-2"/>
    <n v="0.89470195590754986"/>
    <n v="126.78"/>
    <n v="487.19"/>
    <n v="2528.27"/>
    <n v="26699.149999999994"/>
  </r>
  <r>
    <n v="2012"/>
    <x v="35"/>
    <n v="2009"/>
    <n v="22"/>
    <x v="21"/>
    <s v="US"/>
    <s v="CR"/>
    <n v="1"/>
    <x v="1"/>
    <s v="N"/>
    <n v="57786"/>
    <n v="16407"/>
    <n v="12901"/>
    <n v="0.98799999999999999"/>
    <x v="3246"/>
    <n v="77"/>
    <n v="3428"/>
    <n v="3505"/>
    <n v="25825"/>
    <n v="29330"/>
    <n v="3"/>
    <n v="3.0814144837085701E-2"/>
    <n v="9.9231444348281878E-2"/>
    <n v="0.14577263917500638"/>
    <n v="0.72418177163962583"/>
    <n v="505.58"/>
    <n v="1628.13"/>
    <n v="2391.75"/>
    <n v="11881.939999999999"/>
  </r>
  <r>
    <n v="2012"/>
    <x v="34"/>
    <n v="2008"/>
    <n v="22"/>
    <x v="21"/>
    <s v="US"/>
    <s v="CR"/>
    <n v="1"/>
    <x v="2"/>
    <s v="N"/>
    <n v="12820"/>
    <n v="1543"/>
    <n v="1528"/>
    <n v="1"/>
    <x v="3247"/>
    <n v="1"/>
    <n v="14"/>
    <n v="15"/>
    <n v="9994"/>
    <n v="10009"/>
    <n v="4"/>
    <n v="1.1012573768049286E-4"/>
    <n v="4.9232682727749744E-4"/>
    <n v="0.73058062175695893"/>
    <n v="0.26881692567808302"/>
    <n v="0.17"/>
    <n v="0.76"/>
    <n v="1127.79"/>
    <n v="414.97"/>
  </r>
  <r>
    <n v="2012"/>
    <x v="37"/>
    <n v="2011"/>
    <n v="23"/>
    <x v="22"/>
    <s v="US"/>
    <s v="CR"/>
    <n v="0"/>
    <x v="4"/>
    <s v="Y"/>
    <n v="213455"/>
    <n v="5005"/>
    <n v="4084"/>
    <n v="0.54510000000000003"/>
    <x v="1795"/>
    <n v="0"/>
    <n v="920"/>
    <n v="920"/>
    <n v="1323"/>
    <n v="2243"/>
    <n v="1"/>
    <n v="0.20316133517664642"/>
    <n v="0.21991097756858485"/>
    <n v="7.6915700392369973E-2"/>
    <n v="0.50001198686239889"/>
    <n v="1016.92"/>
    <n v="1100.76"/>
    <n v="385"/>
    <n v="2502.8000000000002"/>
  </r>
  <r>
    <n v="2012"/>
    <x v="36"/>
    <n v="2010"/>
    <n v="23"/>
    <x v="22"/>
    <s v="US"/>
    <s v="CR"/>
    <n v="0"/>
    <x v="0"/>
    <s v="N"/>
    <n v="36873"/>
    <n v="1860"/>
    <n v="1612"/>
    <n v="0.76619999999999999"/>
    <x v="3248"/>
    <n v="0"/>
    <n v="248"/>
    <n v="248"/>
    <n v="944"/>
    <n v="1192"/>
    <n v="2"/>
    <n v="0.1299385237092128"/>
    <n v="6.7580929452732016E-2"/>
    <n v="0.13416233180000858"/>
    <n v="0.66831821503804645"/>
    <n v="241.8"/>
    <n v="125.76"/>
    <n v="249.66000000000003"/>
    <n v="1243.6600000000003"/>
  </r>
  <r>
    <n v="2012"/>
    <x v="35"/>
    <n v="2009"/>
    <n v="23"/>
    <x v="22"/>
    <s v="US"/>
    <s v="CR"/>
    <n v="0"/>
    <x v="1"/>
    <s v="N"/>
    <n v="19832"/>
    <n v="3457"/>
    <n v="2085"/>
    <n v="0.9425"/>
    <x v="3249"/>
    <n v="354"/>
    <n v="1017"/>
    <n v="1371"/>
    <n v="4635"/>
    <n v="6006"/>
    <n v="3"/>
    <n v="0.20639993059270936"/>
    <n v="0.13476582269329207"/>
    <n v="9.3980363520684826E-2"/>
    <n v="0.56485388319331375"/>
    <n v="713.7"/>
    <n v="466"/>
    <n v="324.97000000000003"/>
    <n v="1953.18"/>
  </r>
  <r>
    <n v="2012"/>
    <x v="34"/>
    <n v="2008"/>
    <n v="23"/>
    <x v="22"/>
    <s v="US"/>
    <s v="CR"/>
    <n v="0"/>
    <x v="2"/>
    <s v="N"/>
    <n v="11507"/>
    <n v="4182"/>
    <n v="1511"/>
    <n v="1"/>
    <x v="3250"/>
    <n v="8"/>
    <n v="2662"/>
    <n v="2671"/>
    <n v="6173"/>
    <n v="8844"/>
    <n v="4"/>
    <n v="0.30702633170827348"/>
    <n v="1.326986115660588E-2"/>
    <n v="5.4992217405754096E-5"/>
    <n v="0.67964881491771501"/>
    <n v="1284.1100000000001"/>
    <n v="55.5"/>
    <n v="0.22999999999999998"/>
    <n v="2842.57"/>
  </r>
  <r>
    <n v="2012"/>
    <x v="36"/>
    <n v="2011"/>
    <n v="24"/>
    <x v="23"/>
    <s v="US"/>
    <s v="CR"/>
    <n v="2"/>
    <x v="0"/>
    <s v="Y"/>
    <n v="162179"/>
    <n v="5529"/>
    <n v="5075"/>
    <n v="0.65669999999999995"/>
    <x v="3251"/>
    <n v="0"/>
    <n v="453"/>
    <n v="453"/>
    <n v="2129"/>
    <n v="2582"/>
    <n v="1"/>
    <n v="0.16952156684011291"/>
    <n v="0.3921278185017788"/>
    <n v="0.12732113241057752"/>
    <n v="0.3110294822475308"/>
    <n v="937.3"/>
    <n v="2168.11"/>
    <n v="703.97"/>
    <n v="1719.71"/>
  </r>
  <r>
    <n v="2012"/>
    <x v="35"/>
    <n v="2010"/>
    <n v="24"/>
    <x v="23"/>
    <s v="US"/>
    <s v="CR"/>
    <n v="2"/>
    <x v="1"/>
    <s v="N"/>
    <n v="136720"/>
    <n v="21331"/>
    <n v="11450"/>
    <n v="0.93120000000000003"/>
    <x v="3252"/>
    <n v="0"/>
    <n v="9880"/>
    <n v="9880"/>
    <n v="45549"/>
    <n v="55429"/>
    <n v="2"/>
    <n v="0.26266757235548943"/>
    <n v="0.1636137171541307"/>
    <n v="4.991695508542867E-2"/>
    <n v="0.52380175540495111"/>
    <n v="5603.18"/>
    <n v="3490.1800000000003"/>
    <n v="1064.82"/>
    <n v="11173.65"/>
  </r>
  <r>
    <n v="2012"/>
    <x v="34"/>
    <n v="2009"/>
    <n v="24"/>
    <x v="23"/>
    <s v="US"/>
    <s v="CR"/>
    <n v="2"/>
    <x v="2"/>
    <s v="N"/>
    <n v="31891"/>
    <n v="8804"/>
    <n v="917"/>
    <n v="0.99860000000000004"/>
    <x v="2696"/>
    <n v="0"/>
    <n v="7886"/>
    <n v="7886"/>
    <n v="16366"/>
    <n v="24252"/>
    <n v="3"/>
    <n v="1.7661029539545646E-2"/>
    <n v="1.9766859417114469E-2"/>
    <n v="6.3458853969671066E-3"/>
    <n v="0.95622622564637283"/>
    <n v="155.49"/>
    <n v="174.03"/>
    <n v="55.870000000000005"/>
    <n v="8418.74"/>
  </r>
  <r>
    <n v="2012"/>
    <x v="33"/>
    <n v="2008"/>
    <n v="24"/>
    <x v="23"/>
    <s v="US"/>
    <s v="CR"/>
    <n v="2"/>
    <x v="3"/>
    <s v="N"/>
    <n v="465"/>
    <n v="240"/>
    <n v="0"/>
    <n v="1"/>
    <x v="55"/>
    <n v="0"/>
    <n v="240"/>
    <n v="240"/>
    <n v="177"/>
    <n v="417"/>
    <n v="4"/>
    <n v="1.6598199095398152E-4"/>
    <n v="1.2448649321548613E-4"/>
    <n v="4.149549773849538E-5"/>
    <n v="0.99966803601809195"/>
    <n v="0.04"/>
    <n v="0.03"/>
    <n v="0.01"/>
    <n v="240.90999999999997"/>
  </r>
  <r>
    <n v="2012"/>
    <x v="36"/>
    <n v="2011"/>
    <n v="25"/>
    <x v="24"/>
    <s v="US"/>
    <s v="CR"/>
    <n v="2"/>
    <x v="0"/>
    <s v="Y"/>
    <n v="32833"/>
    <n v="3072"/>
    <n v="2723"/>
    <n v="0.6794"/>
    <x v="3253"/>
    <n v="0"/>
    <n v="348"/>
    <n v="348"/>
    <n v="988"/>
    <n v="1336"/>
    <n v="1"/>
    <n v="5.0915482642449106E-2"/>
    <n v="0.109102745634165"/>
    <n v="6.2259329785329484E-2"/>
    <n v="0.7777224419380564"/>
    <n v="156.42000000000002"/>
    <n v="335.18"/>
    <n v="191.26999999999998"/>
    <n v="2389.2800000000002"/>
  </r>
  <r>
    <n v="2012"/>
    <x v="35"/>
    <n v="2010"/>
    <n v="25"/>
    <x v="24"/>
    <s v="US"/>
    <s v="CR"/>
    <n v="2"/>
    <x v="1"/>
    <s v="N"/>
    <n v="26239"/>
    <n v="7466"/>
    <n v="4903"/>
    <n v="0.93149999999999999"/>
    <x v="2175"/>
    <n v="0"/>
    <n v="2563"/>
    <n v="2563"/>
    <n v="6303"/>
    <n v="8866"/>
    <n v="2"/>
    <n v="4.1704503143441103E-2"/>
    <n v="4.6439085281409644E-2"/>
    <n v="5.1629044484981942E-2"/>
    <n v="0.86022736709016745"/>
    <n v="311.38"/>
    <n v="346.73"/>
    <n v="385.48"/>
    <n v="6422.75"/>
  </r>
  <r>
    <n v="2012"/>
    <x v="34"/>
    <n v="2009"/>
    <n v="25"/>
    <x v="24"/>
    <s v="US"/>
    <s v="CR"/>
    <n v="2"/>
    <x v="2"/>
    <s v="N"/>
    <n v="2043"/>
    <n v="896"/>
    <n v="66"/>
    <n v="0.999"/>
    <x v="2223"/>
    <n v="0"/>
    <n v="829"/>
    <n v="829"/>
    <n v="723"/>
    <n v="1552"/>
    <n v="3"/>
    <n v="1.0744769874476987E-2"/>
    <n v="1.6379358437935844E-2"/>
    <n v="1.5821478382147838E-2"/>
    <n v="0.95705439330543929"/>
    <n v="9.629999999999999"/>
    <n v="14.68"/>
    <n v="14.18"/>
    <n v="857.76"/>
  </r>
  <r>
    <n v="2012"/>
    <x v="33"/>
    <n v="2008"/>
    <n v="25"/>
    <x v="24"/>
    <s v="US"/>
    <s v="CR"/>
    <n v="2"/>
    <x v="3"/>
    <s v="N"/>
    <n v="35"/>
    <n v="0"/>
    <n v="0"/>
    <n v="1"/>
    <x v="55"/>
    <n v="0"/>
    <n v="0"/>
    <n v="0"/>
    <n v="31"/>
    <n v="31"/>
    <n v="4"/>
    <n v="0"/>
    <n v="0"/>
    <n v="0"/>
    <n v="1"/>
    <n v="0"/>
    <n v="0"/>
    <n v="0"/>
    <n v="0.04"/>
  </r>
  <r>
    <n v="2012"/>
    <x v="37"/>
    <n v="2011"/>
    <n v="26"/>
    <x v="25"/>
    <s v="US"/>
    <s v="CR"/>
    <n v="0"/>
    <x v="4"/>
    <s v="Y"/>
    <n v="465753"/>
    <n v="13996"/>
    <n v="8109"/>
    <n v="0.54830000000000001"/>
    <x v="3254"/>
    <n v="0"/>
    <n v="5887"/>
    <n v="5887"/>
    <n v="1032"/>
    <n v="6919"/>
    <n v="1"/>
    <n v="0.15852864792646812"/>
    <n v="0.25236967417203404"/>
    <n v="3.0015753769652025E-2"/>
    <n v="0.55908592413184588"/>
    <n v="2218.87"/>
    <n v="3532.33"/>
    <n v="420.12"/>
    <n v="7825.33"/>
  </r>
  <r>
    <n v="2012"/>
    <x v="36"/>
    <n v="2010"/>
    <n v="26"/>
    <x v="25"/>
    <s v="US"/>
    <s v="CR"/>
    <n v="0"/>
    <x v="0"/>
    <s v="N"/>
    <n v="209062"/>
    <n v="7846"/>
    <n v="5513"/>
    <n v="0.76549999999999996"/>
    <x v="3255"/>
    <n v="0"/>
    <n v="2333"/>
    <n v="2333"/>
    <n v="759"/>
    <n v="3092"/>
    <n v="2"/>
    <n v="0.15693493914484166"/>
    <n v="0.20930351111960749"/>
    <n v="0.17782833110303958"/>
    <n v="0.45593321863251135"/>
    <n v="1231.3899999999999"/>
    <n v="1642.3"/>
    <n v="1395.33"/>
    <n v="3577.48"/>
  </r>
  <r>
    <n v="2012"/>
    <x v="35"/>
    <n v="2009"/>
    <n v="26"/>
    <x v="25"/>
    <s v="US"/>
    <s v="CR"/>
    <n v="0"/>
    <x v="1"/>
    <s v="N"/>
    <n v="118458"/>
    <n v="26260"/>
    <n v="23926"/>
    <n v="0.94969999999999999"/>
    <x v="3256"/>
    <n v="41"/>
    <n v="2292"/>
    <n v="2333"/>
    <n v="24105"/>
    <n v="26438"/>
    <n v="3"/>
    <n v="0.40020966763529103"/>
    <n v="0.30351199001089463"/>
    <n v="0.14609218902378884"/>
    <n v="0.15018615333002544"/>
    <n v="10509.75"/>
    <n v="7970.41"/>
    <n v="3836.47"/>
    <n v="3943.9799999999996"/>
  </r>
  <r>
    <n v="2012"/>
    <x v="34"/>
    <n v="2008"/>
    <n v="26"/>
    <x v="25"/>
    <s v="US"/>
    <s v="CR"/>
    <n v="0"/>
    <x v="2"/>
    <s v="N"/>
    <n v="38667"/>
    <n v="4739"/>
    <n v="4559"/>
    <n v="1"/>
    <x v="3257"/>
    <n v="138"/>
    <n v="42"/>
    <n v="180"/>
    <n v="22064"/>
    <n v="22244"/>
    <n v="4"/>
    <n v="0.66878209537151523"/>
    <n v="0.29212537290760332"/>
    <n v="1.6456460004472782E-4"/>
    <n v="3.8927967120836834E-2"/>
    <n v="3169.88"/>
    <n v="1384.61"/>
    <n v="0.78"/>
    <n v="184.51"/>
  </r>
  <r>
    <n v="2012"/>
    <x v="37"/>
    <n v="2011"/>
    <n v="27"/>
    <x v="26"/>
    <s v="US"/>
    <s v="OR"/>
    <n v="0"/>
    <x v="4"/>
    <s v="Y"/>
    <n v="260283"/>
    <n v="2927"/>
    <n v="2628"/>
    <n v="0.56110000000000004"/>
    <x v="3258"/>
    <n v="0"/>
    <n v="298"/>
    <n v="298"/>
    <n v="2910"/>
    <n v="3208"/>
    <n v="1"/>
    <n v="0.43629996583532632"/>
    <n v="0.16463272975743085"/>
    <n v="9.6679193713700054E-2"/>
    <n v="0.30238811069354288"/>
    <n v="1277.05"/>
    <n v="481.88"/>
    <n v="282.98"/>
    <n v="885.08999999999992"/>
  </r>
  <r>
    <n v="2012"/>
    <x v="36"/>
    <n v="2010"/>
    <n v="27"/>
    <x v="26"/>
    <s v="US"/>
    <s v="OR"/>
    <n v="0"/>
    <x v="0"/>
    <s v="N"/>
    <n v="227059"/>
    <n v="15858"/>
    <n v="14011"/>
    <n v="0.7954"/>
    <x v="3259"/>
    <n v="0"/>
    <n v="1847"/>
    <n v="1847"/>
    <n v="16775"/>
    <n v="18622"/>
    <n v="2"/>
    <n v="0.32564848403831032"/>
    <n v="0.3370704544007122"/>
    <n v="0.10837251740504233"/>
    <n v="0.22890854415593501"/>
    <n v="5164.43"/>
    <n v="5345.57"/>
    <n v="1718.67"/>
    <n v="3630.24"/>
  </r>
  <r>
    <n v="2012"/>
    <x v="35"/>
    <n v="2009"/>
    <n v="27"/>
    <x v="26"/>
    <s v="US"/>
    <s v="OR"/>
    <n v="0"/>
    <x v="1"/>
    <s v="N"/>
    <n v="156333"/>
    <n v="36846"/>
    <n v="24535"/>
    <n v="0.95730000000000004"/>
    <x v="3260"/>
    <n v="869"/>
    <n v="11441"/>
    <n v="12311"/>
    <n v="47776"/>
    <n v="60087"/>
    <n v="3"/>
    <n v="0.41474599597731865"/>
    <n v="0.20280588947477982"/>
    <n v="4.8088439282669766E-2"/>
    <n v="0.3343596752652318"/>
    <n v="15281.76"/>
    <n v="7472.6"/>
    <n v="1771.87"/>
    <n v="12319.84"/>
  </r>
  <r>
    <n v="2012"/>
    <x v="34"/>
    <n v="2008"/>
    <n v="27"/>
    <x v="26"/>
    <s v="US"/>
    <s v="OR"/>
    <n v="0"/>
    <x v="2"/>
    <s v="N"/>
    <n v="37731"/>
    <n v="14017"/>
    <n v="8947"/>
    <n v="1"/>
    <x v="3261"/>
    <n v="75"/>
    <n v="4994"/>
    <n v="5070"/>
    <n v="19940"/>
    <n v="25010"/>
    <n v="4"/>
    <n v="0.43613826952641499"/>
    <n v="0.18689927983135424"/>
    <n v="1.450253432304504E-2"/>
    <n v="0.36245991631918556"/>
    <n v="6113.5899999999992"/>
    <n v="2619.87"/>
    <n v="203.29000000000002"/>
    <n v="5080.8"/>
  </r>
  <r>
    <n v="2012"/>
    <x v="37"/>
    <n v="2011"/>
    <n v="28"/>
    <x v="27"/>
    <s v="US"/>
    <s v="WA"/>
    <n v="0"/>
    <x v="4"/>
    <s v="Y"/>
    <n v="186079"/>
    <n v="5019"/>
    <n v="2604"/>
    <n v="0.61399999999999999"/>
    <x v="3262"/>
    <n v="0"/>
    <n v="2415"/>
    <n v="2415"/>
    <n v="8836"/>
    <n v="11251"/>
    <n v="1"/>
    <n v="0.29958246346555323"/>
    <n v="5.4154249470111084E-2"/>
    <n v="3.3436787837256371E-2"/>
    <n v="0.61282649922707932"/>
    <n v="1503.88"/>
    <n v="271.85000000000002"/>
    <n v="167.85"/>
    <n v="3076.34"/>
  </r>
  <r>
    <n v="2012"/>
    <x v="36"/>
    <n v="2010"/>
    <n v="28"/>
    <x v="27"/>
    <s v="US"/>
    <s v="WA"/>
    <n v="0"/>
    <x v="0"/>
    <s v="N"/>
    <n v="80428"/>
    <n v="9841"/>
    <n v="5871"/>
    <n v="0.81369999999999998"/>
    <x v="3263"/>
    <n v="0"/>
    <n v="3969"/>
    <n v="3969"/>
    <n v="6787"/>
    <n v="10756"/>
    <n v="2"/>
    <n v="0.15798827571280072"/>
    <n v="0.13162641206124107"/>
    <n v="9.1330144668640034E-2"/>
    <n v="0.61905516755731826"/>
    <n v="1554.78"/>
    <n v="1295.3499999999999"/>
    <n v="898.79"/>
    <n v="6092.19"/>
  </r>
  <r>
    <n v="2012"/>
    <x v="35"/>
    <n v="2009"/>
    <n v="28"/>
    <x v="27"/>
    <s v="US"/>
    <s v="WA"/>
    <n v="0"/>
    <x v="1"/>
    <s v="N"/>
    <n v="41745"/>
    <n v="15451"/>
    <n v="4183"/>
    <n v="0.95389999999999997"/>
    <x v="3264"/>
    <n v="315"/>
    <n v="10952"/>
    <n v="11267"/>
    <n v="4480"/>
    <n v="15747"/>
    <n v="3"/>
    <n v="0.15315155555267909"/>
    <n v="0.10065949997087585"/>
    <n v="2.638064603814615E-2"/>
    <n v="0.71980829843829897"/>
    <n v="2366.36"/>
    <n v="1555.3"/>
    <n v="407.61"/>
    <n v="11121.830000000002"/>
  </r>
  <r>
    <n v="2012"/>
    <x v="34"/>
    <n v="2008"/>
    <n v="28"/>
    <x v="27"/>
    <s v="US"/>
    <s v="WA"/>
    <n v="0"/>
    <x v="2"/>
    <s v="N"/>
    <n v="14567"/>
    <n v="7584"/>
    <n v="3468"/>
    <n v="1"/>
    <x v="3265"/>
    <n v="23"/>
    <n v="4092"/>
    <n v="4116"/>
    <n v="5525"/>
    <n v="9641"/>
    <n v="4"/>
    <n v="0.32143549363223189"/>
    <n v="0.1308006418530937"/>
    <n v="6.1034058560524461E-3"/>
    <n v="0.541660458658622"/>
    <n v="2437.8599999999997"/>
    <n v="992.03"/>
    <n v="46.29"/>
    <n v="4108.1099999999997"/>
  </r>
  <r>
    <n v="2012"/>
    <x v="37"/>
    <n v="2011"/>
    <n v="29"/>
    <x v="28"/>
    <s v="US"/>
    <s v="CR"/>
    <n v="0"/>
    <x v="4"/>
    <s v="Y"/>
    <n v="151843"/>
    <n v="2280"/>
    <n v="1784"/>
    <n v="0.6018"/>
    <x v="2253"/>
    <n v="0"/>
    <n v="496"/>
    <n v="496"/>
    <n v="4427"/>
    <n v="4923"/>
    <n v="1"/>
    <n v="0.33195954033470859"/>
    <n v="9.7264544302631983E-2"/>
    <n v="6.0053753304775977E-2"/>
    <n v="0.51072216205788357"/>
    <n v="757.13"/>
    <n v="221.84"/>
    <n v="136.97"/>
    <n v="1164.8500000000001"/>
  </r>
  <r>
    <n v="2012"/>
    <x v="36"/>
    <n v="2010"/>
    <n v="29"/>
    <x v="28"/>
    <s v="US"/>
    <s v="CR"/>
    <n v="0"/>
    <x v="0"/>
    <s v="N"/>
    <n v="62029"/>
    <n v="7419"/>
    <n v="6232"/>
    <n v="0.81859999999999999"/>
    <x v="1293"/>
    <n v="0"/>
    <n v="1187"/>
    <n v="1187"/>
    <n v="5153"/>
    <n v="6340"/>
    <n v="2"/>
    <n v="7.0271676355113347E-2"/>
    <n v="3.8839596791693229E-2"/>
    <n v="0.16012016998472939"/>
    <n v="0.73076855686846398"/>
    <n v="521.38"/>
    <n v="288.17"/>
    <n v="1188.01"/>
    <n v="5421.93"/>
  </r>
  <r>
    <n v="2012"/>
    <x v="35"/>
    <n v="2009"/>
    <n v="29"/>
    <x v="28"/>
    <s v="US"/>
    <s v="CR"/>
    <n v="0"/>
    <x v="1"/>
    <s v="N"/>
    <n v="22629"/>
    <n v="7697"/>
    <n v="4207"/>
    <n v="0.96499999999999997"/>
    <x v="1632"/>
    <n v="2"/>
    <n v="3488"/>
    <n v="3490"/>
    <n v="4449"/>
    <n v="7939"/>
    <n v="3"/>
    <n v="9.8221929492950472E-2"/>
    <n v="5.1894924048445833E-2"/>
    <n v="0.15578610150863834"/>
    <n v="0.69409704494996538"/>
    <n v="756.08"/>
    <n v="399.47"/>
    <n v="1199.19"/>
    <n v="5342.93"/>
  </r>
  <r>
    <n v="2012"/>
    <x v="34"/>
    <n v="2008"/>
    <n v="29"/>
    <x v="28"/>
    <s v="US"/>
    <s v="CR"/>
    <n v="0"/>
    <x v="2"/>
    <s v="N"/>
    <n v="4270"/>
    <n v="1673"/>
    <n v="997"/>
    <n v="1"/>
    <x v="2009"/>
    <n v="1"/>
    <n v="674"/>
    <n v="675"/>
    <n v="1742"/>
    <n v="2417"/>
    <n v="4"/>
    <n v="0.25814431511269392"/>
    <n v="0.13419895312985491"/>
    <n v="8.0427352470183316E-2"/>
    <n v="0.52722937928726787"/>
    <n v="432.02"/>
    <n v="224.59"/>
    <n v="134.6"/>
    <n v="882.35"/>
  </r>
  <r>
    <n v="2012"/>
    <x v="37"/>
    <n v="2011"/>
    <n v="30"/>
    <x v="29"/>
    <s v="US"/>
    <s v="CR"/>
    <n v="1"/>
    <x v="4"/>
    <s v="Y"/>
    <n v="1014963"/>
    <n v="18228"/>
    <n v="16050"/>
    <n v="0.56420000000000003"/>
    <x v="3266"/>
    <n v="0"/>
    <n v="2177"/>
    <n v="2177"/>
    <n v="13225"/>
    <n v="15402"/>
    <n v="1"/>
    <n v="0.27318519575062195"/>
    <n v="0.28713583910952867"/>
    <n v="5.1492850500999797E-2"/>
    <n v="0.38818611463884944"/>
    <n v="4979.7700000000004"/>
    <n v="5234.07"/>
    <n v="938.64"/>
    <n v="7076.0700000000006"/>
  </r>
  <r>
    <n v="2012"/>
    <x v="36"/>
    <n v="2010"/>
    <n v="30"/>
    <x v="29"/>
    <s v="US"/>
    <s v="CR"/>
    <n v="1"/>
    <x v="0"/>
    <s v="N"/>
    <n v="290479"/>
    <n v="18248"/>
    <n v="12928"/>
    <n v="0.78939999999999999"/>
    <x v="3267"/>
    <n v="0"/>
    <n v="5320"/>
    <n v="5320"/>
    <n v="15596"/>
    <n v="20916"/>
    <n v="2"/>
    <n v="0.25806036195251597"/>
    <n v="9.5396544874166017E-2"/>
    <n v="0.17670954749085527"/>
    <n v="0.46983354568246277"/>
    <n v="4709.1499999999996"/>
    <n v="1740.82"/>
    <n v="3224.64"/>
    <n v="8573.6400000000012"/>
  </r>
  <r>
    <n v="2012"/>
    <x v="35"/>
    <n v="2009"/>
    <n v="30"/>
    <x v="29"/>
    <s v="US"/>
    <s v="CR"/>
    <n v="1"/>
    <x v="1"/>
    <s v="N"/>
    <n v="74408"/>
    <n v="16477"/>
    <n v="11251"/>
    <n v="0.95420000000000005"/>
    <x v="3268"/>
    <n v="335"/>
    <n v="4890"/>
    <n v="5225"/>
    <n v="20964"/>
    <n v="26189"/>
    <n v="3"/>
    <n v="0.41039392806509878"/>
    <n v="0.15646423646850907"/>
    <n v="6.5135169252879155E-2"/>
    <n v="0.36800666621351308"/>
    <n v="6762.11"/>
    <n v="2578.08"/>
    <n v="1073.24"/>
    <n v="6063.6900000000005"/>
  </r>
  <r>
    <n v="2012"/>
    <x v="34"/>
    <n v="2008"/>
    <n v="30"/>
    <x v="29"/>
    <s v="US"/>
    <s v="CR"/>
    <n v="1"/>
    <x v="2"/>
    <s v="N"/>
    <n v="48258"/>
    <n v="12500"/>
    <n v="10087"/>
    <n v="1"/>
    <x v="3269"/>
    <n v="89"/>
    <n v="2324"/>
    <n v="2413"/>
    <n v="30931"/>
    <n v="33344"/>
    <n v="4"/>
    <n v="0.61582741179284495"/>
    <n v="0.1255054607762438"/>
    <n v="3.6709151369853706E-2"/>
    <n v="0.22195797606105772"/>
    <n v="7698.44"/>
    <n v="1568.94"/>
    <n v="458.9"/>
    <n v="2774.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B3:AA1116" firstHeaderRow="1" firstDataRow="3" firstDataCol="2"/>
  <pivotFields count="29">
    <pivotField compact="0" outline="0" showAll="0"/>
    <pivotField axis="axisRow" compact="0" outline="0" showAll="0">
      <items count="39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outline="0" showAll="0"/>
    <pivotField compact="0" outline="0" showAll="0"/>
    <pivotField axis="axisRow" compact="0" outline="0" showAll="0" defaultSubtotal="0">
      <items count="30">
        <item x="0"/>
        <item x="21"/>
        <item x="24"/>
        <item x="2"/>
        <item x="3"/>
        <item x="8"/>
        <item x="6"/>
        <item x="7"/>
        <item x="20"/>
        <item x="22"/>
        <item x="28"/>
        <item x="29"/>
        <item x="9"/>
        <item x="13"/>
        <item x="1"/>
        <item x="26"/>
        <item x="10"/>
        <item x="11"/>
        <item x="12"/>
        <item x="4"/>
        <item x="5"/>
        <item x="14"/>
        <item x="16"/>
        <item x="19"/>
        <item x="15"/>
        <item x="25"/>
        <item x="18"/>
        <item x="17"/>
        <item x="27"/>
        <item x="23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4"/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3271">
        <item x="55"/>
        <item x="542"/>
        <item x="1000"/>
        <item x="211"/>
        <item x="1203"/>
        <item x="317"/>
        <item x="749"/>
        <item x="117"/>
        <item x="637"/>
        <item x="987"/>
        <item x="83"/>
        <item x="1597"/>
        <item x="973"/>
        <item x="1884"/>
        <item x="410"/>
        <item x="1488"/>
        <item x="522"/>
        <item x="2990"/>
        <item x="297"/>
        <item x="855"/>
        <item x="966"/>
        <item x="181"/>
        <item x="63"/>
        <item x="1787"/>
        <item x="2071"/>
        <item x="1074"/>
        <item x="116"/>
        <item x="630"/>
        <item x="2094"/>
        <item x="1390"/>
        <item x="1923"/>
        <item x="1282"/>
        <item x="2210"/>
        <item x="1178"/>
        <item x="2161"/>
        <item x="2240"/>
        <item x="1591"/>
        <item x="2067"/>
        <item x="2442"/>
        <item x="1887"/>
        <item x="1880"/>
        <item x="2351"/>
        <item x="2933"/>
        <item x="1789"/>
        <item x="1921"/>
        <item x="2192"/>
        <item x="2007"/>
        <item x="965"/>
        <item x="1942"/>
        <item x="796"/>
        <item x="514"/>
        <item x="350"/>
        <item x="1389"/>
        <item x="1833"/>
        <item x="3148"/>
        <item x="1693"/>
        <item x="1437"/>
        <item x="2223"/>
        <item x="2329"/>
        <item x="1540"/>
        <item x="742"/>
        <item x="2325"/>
        <item x="1983"/>
        <item x="2108"/>
        <item x="629"/>
        <item x="765"/>
        <item x="1794"/>
        <item x="876"/>
        <item x="908"/>
        <item x="1262"/>
        <item x="402"/>
        <item x="3010"/>
        <item x="1638"/>
        <item x="1976"/>
        <item x="854"/>
        <item x="1738"/>
        <item x="1975"/>
        <item x="289"/>
        <item x="2592"/>
        <item x="1589"/>
        <item x="3206"/>
        <item x="724"/>
        <item x="1922"/>
        <item x="2680"/>
        <item x="1876"/>
        <item x="2158"/>
        <item x="1019"/>
        <item x="2129"/>
        <item x="1176"/>
        <item x="2574"/>
        <item x="720"/>
        <item x="2020"/>
        <item x="1472"/>
        <item x="2106"/>
        <item x="971"/>
        <item x="115"/>
        <item x="1640"/>
        <item x="1487"/>
        <item x="1676"/>
        <item x="1073"/>
        <item x="1901"/>
        <item x="569"/>
        <item x="1016"/>
        <item x="1881"/>
        <item x="682"/>
        <item x="1394"/>
        <item x="1331"/>
        <item x="1493"/>
        <item x="2107"/>
        <item x="2761"/>
        <item x="454"/>
        <item x="1333"/>
        <item x="1071"/>
        <item x="1692"/>
        <item x="2064"/>
        <item x="1902"/>
        <item x="1877"/>
        <item x="906"/>
        <item x="1831"/>
        <item x="2848"/>
        <item x="2082"/>
        <item x="1595"/>
        <item x="1247"/>
        <item x="685"/>
        <item x="942"/>
        <item x="1123"/>
        <item x="153"/>
        <item x="1157"/>
        <item x="2763"/>
        <item x="230"/>
        <item x="113"/>
        <item x="492"/>
        <item x="346"/>
        <item x="1739"/>
        <item x="2298"/>
        <item x="1286"/>
        <item x="1695"/>
        <item x="2847"/>
        <item x="2591"/>
        <item x="401"/>
        <item x="859"/>
        <item x="3073"/>
        <item x="2140"/>
        <item x="1177"/>
        <item x="457"/>
        <item x="3005"/>
        <item x="607"/>
        <item x="2191"/>
        <item x="831"/>
        <item x="2950"/>
        <item x="704"/>
        <item x="2216"/>
        <item x="269"/>
        <item x="521"/>
        <item x="1832"/>
        <item x="2056"/>
        <item x="1998"/>
        <item x="1492"/>
        <item x="1292"/>
        <item x="2674"/>
        <item x="233"/>
        <item x="1038"/>
        <item x="343"/>
        <item x="31"/>
        <item x="1082"/>
        <item x="3008"/>
        <item x="1999"/>
        <item x="2387"/>
        <item x="149"/>
        <item x="1907"/>
        <item x="977"/>
        <item x="3150"/>
        <item x="2021"/>
        <item x="572"/>
        <item x="740"/>
        <item x="2069"/>
        <item x="2529"/>
        <item x="2934"/>
        <item x="1183"/>
        <item x="2751"/>
        <item x="3230"/>
        <item x="2414"/>
        <item x="1143"/>
        <item x="1726"/>
        <item x="2177"/>
        <item x="1697"/>
        <item x="611"/>
        <item x="2157"/>
        <item x="35"/>
        <item x="2766"/>
        <item x="2415"/>
        <item x="1185"/>
        <item x="1369"/>
        <item x="2588"/>
        <item x="1288"/>
        <item x="893"/>
        <item x="1228"/>
        <item x="1836"/>
        <item x="2930"/>
        <item x="986"/>
        <item x="407"/>
        <item x="79"/>
        <item x="2762"/>
        <item x="753"/>
        <item x="294"/>
        <item x="746"/>
        <item x="110"/>
        <item x="853"/>
        <item x="1590"/>
        <item x="1724"/>
        <item x="227"/>
        <item x="296"/>
        <item x="288"/>
        <item x="1046"/>
        <item x="2241"/>
        <item x="409"/>
        <item x="2197"/>
        <item x="2258"/>
        <item x="748"/>
        <item x="2455"/>
        <item x="963"/>
        <item x="1979"/>
        <item x="1436"/>
        <item x="852"/>
        <item x="2319"/>
        <item x="2068"/>
        <item x="519"/>
        <item x="2087"/>
        <item x="1024"/>
        <item x="2366"/>
        <item x="2322"/>
        <item x="3229"/>
        <item x="3228"/>
        <item x="3064"/>
        <item x="172"/>
        <item x="2326"/>
        <item x="1558"/>
        <item x="972"/>
        <item x="379"/>
        <item x="794"/>
        <item x="1956"/>
        <item x="635"/>
        <item x="2497"/>
        <item x="1896"/>
        <item x="1388"/>
        <item x="1882"/>
        <item x="197"/>
        <item x="861"/>
        <item x="1078"/>
        <item x="2410"/>
        <item x="745"/>
        <item x="2673"/>
        <item x="2851"/>
        <item x="2541"/>
        <item x="2514"/>
        <item x="538"/>
        <item x="1960"/>
        <item x="1854"/>
        <item x="1494"/>
        <item x="365"/>
        <item x="2678"/>
        <item x="795"/>
        <item x="180"/>
        <item x="683"/>
        <item x="2092"/>
        <item x="1819"/>
        <item x="3076"/>
        <item x="1285"/>
        <item x="2242"/>
        <item x="1525"/>
        <item x="1425"/>
        <item x="1696"/>
        <item x="2130"/>
        <item x="2005"/>
        <item x="414"/>
        <item x="1912"/>
        <item x="2649"/>
        <item x="2147"/>
        <item x="2919"/>
        <item x="1883"/>
        <item x="2154"/>
        <item x="964"/>
        <item x="2562"/>
        <item x="1711"/>
        <item x="2961"/>
        <item x="1017"/>
        <item x="2323"/>
        <item x="178"/>
        <item x="709"/>
        <item x="60"/>
        <item x="2947"/>
        <item x="265"/>
        <item x="2924"/>
        <item x="815"/>
        <item x="2798"/>
        <item x="2160"/>
        <item x="912"/>
        <item x="2230"/>
        <item x="2643"/>
        <item x="1121"/>
        <item x="570"/>
        <item x="1184"/>
        <item x="1574"/>
        <item x="62"/>
        <item x="1353"/>
        <item x="1003"/>
        <item x="1538"/>
        <item x="1072"/>
        <item x="1393"/>
        <item x="2486"/>
        <item x="3127"/>
        <item x="526"/>
        <item x="1691"/>
        <item x="476"/>
        <item x="1980"/>
        <item x="2086"/>
        <item x="1790"/>
        <item x="1596"/>
        <item x="2311"/>
        <item x="1332"/>
        <item x="2873"/>
        <item x="399"/>
        <item x="2779"/>
        <item x="2842"/>
        <item x="1489"/>
        <item x="2070"/>
        <item x="641"/>
        <item x="1773"/>
        <item x="2278"/>
        <item x="2275"/>
        <item x="2263"/>
        <item x="249"/>
        <item x="907"/>
        <item x="1182"/>
        <item x="741"/>
        <item x="2837"/>
        <item x="2659"/>
        <item x="1793"/>
        <item x="496"/>
        <item x="1319"/>
        <item x="3112"/>
        <item x="67"/>
        <item x="781"/>
        <item x="1982"/>
        <item x="3087"/>
        <item x="1928"/>
        <item x="2262"/>
        <item x="1396"/>
        <item x="1395"/>
        <item x="2083"/>
        <item x="1873"/>
        <item x="3037"/>
        <item x="185"/>
        <item x="3006"/>
        <item x="1885"/>
        <item x="2962"/>
        <item x="2998"/>
        <item x="1963"/>
        <item x="97"/>
        <item x="408"/>
        <item x="3042"/>
        <item x="2343"/>
        <item x="573"/>
        <item x="2159"/>
        <item x="1970"/>
        <item x="3231"/>
        <item x="2006"/>
        <item x="2065"/>
        <item x="1539"/>
        <item x="2004"/>
        <item x="2889"/>
        <item x="1128"/>
        <item x="301"/>
        <item x="1791"/>
        <item x="3009"/>
        <item x="1229"/>
        <item x="1823"/>
        <item x="1304"/>
        <item x="1903"/>
        <item x="2490"/>
        <item x="3191"/>
        <item x="1234"/>
        <item x="2824"/>
        <item x="3075"/>
        <item x="2418"/>
        <item x="1338"/>
        <item x="520"/>
        <item x="1628"/>
        <item x="556"/>
        <item x="803"/>
        <item x="1639"/>
        <item x="3035"/>
        <item x="1289"/>
        <item x="3143"/>
        <item x="383"/>
        <item x="2215"/>
        <item x="2176"/>
        <item x="1974"/>
        <item x="2328"/>
        <item x="214"/>
        <item x="2825"/>
        <item x="2346"/>
        <item x="2401"/>
        <item x="684"/>
        <item x="2416"/>
        <item x="2255"/>
        <item x="2093"/>
        <item x="2948"/>
        <item x="1645"/>
        <item x="455"/>
        <item x="1680"/>
        <item x="1699"/>
        <item x="2180"/>
        <item x="1908"/>
        <item x="2805"/>
        <item x="1687"/>
        <item x="313"/>
        <item x="1777"/>
        <item x="2915"/>
        <item x="1594"/>
        <item x="133"/>
        <item x="913"/>
        <item x="2720"/>
        <item x="2935"/>
        <item x="1497"/>
        <item x="3107"/>
        <item x="970"/>
        <item x="1287"/>
        <item x="1397"/>
        <item x="2949"/>
        <item x="2173"/>
        <item x="2397"/>
        <item x="111"/>
        <item x="1018"/>
        <item x="1818"/>
        <item x="2495"/>
        <item x="1122"/>
        <item x="634"/>
        <item x="2266"/>
        <item x="1910"/>
        <item x="2361"/>
        <item x="2217"/>
        <item x="1495"/>
        <item x="1971"/>
        <item x="2091"/>
        <item x="2026"/>
        <item x="2237"/>
        <item x="1698"/>
        <item x="1783"/>
        <item x="3173"/>
        <item x="2029"/>
        <item x="1598"/>
        <item x="2011"/>
        <item x="1592"/>
        <item x="2061"/>
        <item x="1898"/>
        <item x="1186"/>
        <item x="2252"/>
        <item x="1519"/>
        <item x="2867"/>
        <item x="3170"/>
        <item x="2634"/>
        <item x="330"/>
        <item x="2439"/>
        <item x="118"/>
        <item x="179"/>
        <item x="295"/>
        <item x="3074"/>
        <item x="2072"/>
        <item x="835"/>
        <item x="927"/>
        <item x="1875"/>
        <item x="2800"/>
        <item x="2233"/>
        <item x="2566"/>
        <item x="1362"/>
        <item x="1600"/>
        <item x="1563"/>
        <item x="1886"/>
        <item x="1588"/>
        <item x="1373"/>
        <item x="1283"/>
        <item x="286"/>
        <item x="228"/>
        <item x="406"/>
        <item x="800"/>
        <item x="669"/>
        <item x="1909"/>
        <item x="3086"/>
        <item x="2547"/>
        <item x="860"/>
        <item x="2853"/>
        <item x="2868"/>
        <item x="177"/>
        <item x="1491"/>
        <item x="394"/>
        <item x="2316"/>
        <item x="2698"/>
        <item x="2296"/>
        <item x="2151"/>
        <item x="2349"/>
        <item x="344"/>
        <item x="3168"/>
        <item x="464"/>
        <item x="1784"/>
        <item x="2987"/>
        <item x="2675"/>
        <item x="1079"/>
        <item x="2111"/>
        <item x="692"/>
        <item x="3227"/>
        <item x="2679"/>
        <item x="1341"/>
        <item x="1812"/>
        <item x="1631"/>
        <item x="2281"/>
        <item x="2522"/>
        <item x="1806"/>
        <item x="2260"/>
        <item x="1981"/>
        <item x="2417"/>
        <item x="1444"/>
        <item x="1291"/>
        <item x="2184"/>
        <item x="1904"/>
        <item x="663"/>
        <item x="1997"/>
        <item x="2243"/>
        <item x="1417"/>
        <item x="2088"/>
        <item x="2767"/>
        <item x="2775"/>
        <item x="2428"/>
        <item x="747"/>
        <item x="2738"/>
        <item x="1188"/>
        <item x="1688"/>
        <item x="59"/>
        <item x="2143"/>
        <item x="1108"/>
        <item x="2475"/>
        <item x="2259"/>
        <item x="61"/>
        <item x="887"/>
        <item x="234"/>
        <item x="2327"/>
        <item x="237"/>
        <item x="231"/>
        <item x="2885"/>
        <item x="1723"/>
        <item x="1517"/>
        <item x="2162"/>
        <item x="112"/>
        <item x="571"/>
        <item x="121"/>
        <item x="1792"/>
        <item x="1821"/>
        <item x="1978"/>
        <item x="1278"/>
        <item x="229"/>
        <item x="2869"/>
        <item x="2084"/>
        <item x="1813"/>
        <item x="776"/>
        <item x="2583"/>
        <item x="439"/>
        <item x="1593"/>
        <item x="1392"/>
        <item x="2405"/>
        <item x="821"/>
        <item x="0"/>
        <item x="2096"/>
        <item x="2980"/>
        <item x="2672"/>
        <item x="1200"/>
        <item x="2907"/>
        <item x="2696"/>
        <item x="1179"/>
        <item x="3243"/>
        <item x="2331"/>
        <item x="2587"/>
        <item x="3169"/>
        <item x="1984"/>
        <item x="1820"/>
        <item x="2850"/>
        <item x="785"/>
        <item x="2542"/>
        <item x="3163"/>
        <item x="1660"/>
        <item x="890"/>
        <item x="513"/>
        <item x="897"/>
        <item x="1870"/>
        <item x="3161"/>
        <item x="1042"/>
        <item x="508"/>
        <item x="2369"/>
        <item x="1384"/>
        <item x="3069"/>
        <item x="2745"/>
        <item x="2103"/>
        <item x="2413"/>
        <item x="2344"/>
        <item x="351"/>
        <item x="576"/>
        <item x="864"/>
        <item x="1578"/>
        <item x="2594"/>
        <item x="3095"/>
        <item x="976"/>
        <item x="2150"/>
        <item x="1694"/>
        <item x="1612"/>
        <item x="2155"/>
        <item x="1486"/>
        <item x="3007"/>
        <item x="2009"/>
        <item x="799"/>
        <item x="1483"/>
        <item x="550"/>
        <item x="1888"/>
        <item x="958"/>
        <item x="2181"/>
        <item x="2503"/>
        <item x="974"/>
        <item x="345"/>
        <item x="2295"/>
        <item x="1081"/>
        <item x="1718"/>
        <item x="1727"/>
        <item x="1719"/>
        <item x="553"/>
        <item x="2520"/>
        <item x="577"/>
        <item x="2793"/>
        <item x="3092"/>
        <item x="2170"/>
        <item x="1710"/>
        <item x="456"/>
        <item x="518"/>
        <item x="1398"/>
        <item x="2271"/>
        <item x="1529"/>
        <item x="2502"/>
        <item x="2098"/>
        <item x="1930"/>
        <item x="1851"/>
        <item x="2008"/>
        <item x="2253"/>
        <item x="2239"/>
        <item x="2667"/>
        <item x="2324"/>
        <item x="3232"/>
        <item x="1322"/>
        <item x="1217"/>
        <item x="1805"/>
        <item x="1208"/>
        <item x="1619"/>
        <item x="293"/>
        <item x="3072"/>
        <item x="687"/>
        <item x="2264"/>
        <item x="2571"/>
        <item x="847"/>
        <item x="1946"/>
        <item x="752"/>
        <item x="3167"/>
        <item x="1490"/>
        <item x="461"/>
        <item x="2480"/>
        <item x="739"/>
        <item x="2999"/>
        <item x="114"/>
        <item x="1585"/>
        <item x="934"/>
        <item x="3244"/>
        <item x="2593"/>
        <item x="281"/>
        <item x="2454"/>
        <item x="1878"/>
        <item x="628"/>
        <item x="2693"/>
        <item x="1990"/>
        <item x="2041"/>
        <item x="673"/>
        <item x="2500"/>
        <item x="1648"/>
        <item x="15"/>
        <item x="627"/>
        <item x="2460"/>
        <item x="1725"/>
        <item x="1129"/>
        <item x="636"/>
        <item x="1547"/>
        <item x="2521"/>
        <item x="3091"/>
        <item x="2744"/>
        <item x="1994"/>
        <item x="2908"/>
        <item x="3090"/>
        <item x="2852"/>
        <item x="2330"/>
        <item x="2212"/>
        <item x="1629"/>
        <item x="2932"/>
        <item x="1621"/>
        <item x="2756"/>
        <item x="1995"/>
        <item x="3213"/>
        <item x="1927"/>
        <item x="2808"/>
        <item x="3248"/>
        <item x="823"/>
        <item x="1070"/>
        <item x="2063"/>
        <item x="1837"/>
        <item x="2957"/>
        <item x="1728"/>
        <item x="1496"/>
        <item x="1164"/>
        <item x="1173"/>
        <item x="1290"/>
        <item x="327"/>
        <item x="2297"/>
        <item x="962"/>
        <item x="2000"/>
        <item x="705"/>
        <item x="2245"/>
        <item x="2550"/>
        <item x="1526"/>
        <item x="946"/>
        <item x="1814"/>
        <item x="1924"/>
        <item x="547"/>
        <item x="1664"/>
        <item x="1599"/>
        <item x="1566"/>
        <item x="2764"/>
        <item x="1172"/>
        <item x="862"/>
        <item x="3222"/>
        <item x="2001"/>
        <item x="91"/>
        <item x="1420"/>
        <item x="778"/>
        <item x="2131"/>
        <item x="623"/>
        <item x="2487"/>
        <item x="2958"/>
        <item x="165"/>
        <item x="873"/>
        <item x="3001"/>
        <item x="2925"/>
        <item x="2833"/>
        <item x="2384"/>
        <item x="3175"/>
        <item x="1879"/>
        <item x="2653"/>
        <item x="1427"/>
        <item x="1509"/>
        <item x="1391"/>
        <item x="2436"/>
        <item x="969"/>
        <item x="2279"/>
        <item x="3102"/>
        <item x="2783"/>
        <item x="1181"/>
        <item x="2722"/>
        <item x="1236"/>
        <item x="3077"/>
        <item x="2936"/>
        <item x="2358"/>
        <item x="1426"/>
        <item x="2398"/>
        <item x="47"/>
        <item x="1815"/>
        <item x="2862"/>
        <item x="170"/>
        <item x="560"/>
        <item x="1007"/>
        <item x="458"/>
        <item x="1646"/>
        <item x="2831"/>
        <item x="2345"/>
        <item x="210"/>
        <item x="2577"/>
        <item x="750"/>
        <item x="1482"/>
        <item x="3151"/>
        <item x="3258"/>
        <item x="2942"/>
        <item x="1175"/>
        <item x="1992"/>
        <item x="1545"/>
        <item x="1067"/>
        <item x="2891"/>
        <item x="757"/>
        <item x="2931"/>
        <item x="1761"/>
        <item x="2095"/>
        <item x="2099"/>
        <item x="3250"/>
        <item x="2734"/>
        <item x="2165"/>
        <item x="3036"/>
        <item x="2787"/>
        <item x="3247"/>
        <item x="2137"/>
        <item x="1320"/>
        <item x="686"/>
        <item x="436"/>
        <item x="1023"/>
        <item x="2066"/>
        <item x="1109"/>
        <item x="1622"/>
        <item x="2743"/>
        <item x="2016"/>
        <item x="2411"/>
        <item x="3133"/>
        <item x="1855"/>
        <item x="1187"/>
        <item x="2164"/>
        <item x="3226"/>
        <item x="1788"/>
        <item x="2419"/>
        <item x="1757"/>
        <item x="999"/>
        <item x="2654"/>
        <item x="2338"/>
        <item x="137"/>
        <item x="1717"/>
        <item x="3144"/>
        <item x="1131"/>
        <item x="2981"/>
        <item x="661"/>
        <item x="2365"/>
        <item x="2080"/>
        <item x="3262"/>
        <item x="2768"/>
        <item x="2412"/>
        <item x="2913"/>
        <item x="2391"/>
        <item x="3"/>
        <item x="2876"/>
        <item x="1112"/>
        <item x="1416"/>
        <item x="3068"/>
        <item x="2988"/>
        <item x="2903"/>
        <item x="1476"/>
        <item x="3000"/>
        <item x="205"/>
        <item x="348"/>
        <item x="2434"/>
        <item x="2655"/>
        <item x="3203"/>
        <item x="1080"/>
        <item x="2482"/>
        <item x="1764"/>
        <item x="2710"/>
        <item x="1669"/>
        <item x="1763"/>
        <item x="2589"/>
        <item x="1093"/>
        <item x="1463"/>
        <item x="2153"/>
        <item x="1025"/>
        <item x="851"/>
        <item x="1313"/>
        <item x="645"/>
        <item x="2700"/>
        <item x="2929"/>
        <item x="1100"/>
        <item x="2156"/>
        <item x="2238"/>
        <item x="1387"/>
        <item x="3160"/>
        <item x="3004"/>
        <item x="2706"/>
        <item x="1220"/>
        <item x="1004"/>
        <item x="1626"/>
        <item x="3149"/>
        <item x="2062"/>
        <item x="2046"/>
        <item x="2315"/>
        <item x="2954"/>
        <item x="2114"/>
        <item x="2304"/>
        <item x="2780"/>
        <item x="2494"/>
        <item x="2912"/>
        <item x="400"/>
        <item x="3142"/>
        <item x="2890"/>
        <item x="1917"/>
        <item x="94"/>
        <item x="433"/>
        <item x="3190"/>
        <item x="638"/>
        <item x="967"/>
        <item x="1850"/>
        <item x="1744"/>
        <item x="2051"/>
        <item x="935"/>
        <item x="2236"/>
        <item x="2843"/>
        <item x="1567"/>
        <item x="2221"/>
        <item x="2194"/>
        <item x="3054"/>
        <item x="1684"/>
        <item x="1284"/>
        <item x="2611"/>
        <item x="1527"/>
        <item x="762"/>
        <item x="2880"/>
        <item x="3253"/>
        <item x="2196"/>
        <item x="3145"/>
        <item x="1269"/>
        <item x="2050"/>
        <item x="2337"/>
        <item x="2163"/>
        <item x="534"/>
        <item x="1442"/>
        <item x="161"/>
        <item x="557"/>
        <item x="2027"/>
        <item x="302"/>
        <item x="3106"/>
        <item x="2273"/>
        <item x="1094"/>
        <item x="916"/>
        <item x="1953"/>
        <item x="1667"/>
        <item x="1312"/>
        <item x="3135"/>
        <item x="1905"/>
        <item x="3207"/>
        <item x="1027"/>
        <item x="413"/>
        <item x="894"/>
        <item x="2538"/>
        <item x="2785"/>
        <item x="3215"/>
        <item x="445"/>
        <item x="277"/>
        <item x="1277"/>
        <item x="2073"/>
        <item x="2526"/>
        <item x="2666"/>
        <item x="3040"/>
        <item x="3196"/>
        <item x="2481"/>
        <item x="1609"/>
        <item x="1218"/>
        <item x="1075"/>
        <item x="3249"/>
        <item x="1103"/>
        <item x="2963"/>
        <item x="1760"/>
        <item x="1412"/>
        <item x="2406"/>
        <item x="2256"/>
        <item x="782"/>
        <item x="3214"/>
        <item x="207"/>
        <item x="1615"/>
        <item x="2854"/>
        <item x="2450"/>
        <item x="2777"/>
        <item x="390"/>
        <item x="3055"/>
        <item x="285"/>
        <item x="322"/>
        <item x="1059"/>
        <item x="1977"/>
        <item x="2360"/>
        <item x="2582"/>
        <item x="2357"/>
        <item x="868"/>
        <item x="1506"/>
        <item x="2407"/>
        <item x="2274"/>
        <item x="775"/>
        <item x="666"/>
        <item x="169"/>
        <item x="3223"/>
        <item x="3061"/>
        <item x="2572"/>
        <item x="2758"/>
        <item x="3221"/>
        <item x="2610"/>
        <item x="3164"/>
        <item x="2584"/>
        <item x="1419"/>
        <item x="1641"/>
        <item x="2846"/>
        <item x="398"/>
        <item x="1281"/>
        <item x="1339"/>
        <item x="1857"/>
        <item x="1891"/>
        <item x="3108"/>
        <item x="670"/>
        <item x="848"/>
        <item x="1911"/>
        <item x="512"/>
        <item x="1869"/>
        <item x="3197"/>
        <item x="2986"/>
        <item x="2832"/>
        <item x="736"/>
        <item x="2624"/>
        <item x="232"/>
        <item x="523"/>
        <item x="2352"/>
        <item x="1381"/>
        <item x="3060"/>
        <item x="1808"/>
        <item x="2523"/>
        <item x="415"/>
        <item x="2573"/>
        <item x="39"/>
        <item x="1943"/>
        <item x="2488"/>
        <item x="1625"/>
        <item x="689"/>
        <item x="2668"/>
        <item x="2152"/>
        <item x="2677"/>
        <item x="527"/>
        <item x="1972"/>
        <item x="2234"/>
        <item x="157"/>
        <item x="640"/>
        <item x="975"/>
        <item x="186"/>
        <item x="1973"/>
        <item x="548"/>
        <item x="660"/>
        <item x="2222"/>
        <item x="2755"/>
        <item x="2235"/>
        <item x="1920"/>
        <item x="141"/>
        <item x="3117"/>
        <item x="2052"/>
        <item x="1795"/>
        <item x="2193"/>
        <item x="2765"/>
        <item x="1110"/>
        <item x="525"/>
        <item x="1803"/>
        <item x="1708"/>
        <item x="1418"/>
        <item x="2139"/>
        <item x="1068"/>
        <item x="1852"/>
        <item x="732"/>
        <item x="875"/>
        <item x="2688"/>
        <item x="300"/>
        <item x="1913"/>
        <item x="1230"/>
        <item x="2244"/>
        <item x="1647"/>
        <item x="2385"/>
        <item x="1559"/>
        <item x="43"/>
        <item x="504"/>
        <item x="2607"/>
        <item x="347"/>
        <item x="941"/>
        <item x="2350"/>
        <item x="334"/>
        <item x="1809"/>
        <item x="2595"/>
        <item x="1780"/>
        <item x="2126"/>
        <item x="642"/>
        <item x="1929"/>
        <item x="530"/>
        <item x="2979"/>
        <item x="1949"/>
        <item x="418"/>
        <item x="2506"/>
        <item x="1235"/>
        <item x="215"/>
        <item x="1376"/>
        <item x="1582"/>
        <item x="2946"/>
        <item x="2294"/>
        <item x="1544"/>
        <item x="1516"/>
        <item x="1413"/>
        <item x="387"/>
        <item x="2916"/>
        <item x="1967"/>
        <item x="3132"/>
        <item x="2308"/>
        <item x="2431"/>
        <item x="932"/>
        <item x="1512"/>
        <item x="2496"/>
        <item x="2318"/>
        <item x="218"/>
        <item x="2960"/>
        <item x="728"/>
        <item x="2367"/>
        <item x="950"/>
        <item x="2214"/>
        <item x="481"/>
        <item x="2669"/>
        <item x="667"/>
        <item x="3013"/>
        <item x="3028"/>
        <item x="101"/>
        <item x="2392"/>
        <item x="52"/>
        <item x="1890"/>
        <item x="2966"/>
        <item x="2900"/>
        <item x="580"/>
        <item x="2926"/>
        <item x="1816"/>
        <item x="3051"/>
        <item x="994"/>
        <item x="1765"/>
        <item x="2182"/>
        <item x="1150"/>
        <item x="954"/>
        <item x="3125"/>
        <item x="1209"/>
        <item x="2074"/>
        <item x="51"/>
        <item x="1874"/>
        <item x="2517"/>
        <item x="2393"/>
        <item x="843"/>
        <item x="2023"/>
        <item x="1522"/>
        <item x="2997"/>
        <item x="2778"/>
        <item x="2590"/>
        <item x="2884"/>
        <item x="2267"/>
        <item x="3174"/>
        <item x="324"/>
        <item x="2189"/>
        <item x="2303"/>
        <item x="1919"/>
        <item x="1713"/>
        <item x="1410"/>
        <item x="2427"/>
        <item x="1"/>
        <item x="1077"/>
        <item x="273"/>
        <item x="19"/>
        <item x="2737"/>
        <item x="2715"/>
        <item x="783"/>
        <item x="619"/>
        <item x="596"/>
        <item x="2923"/>
        <item x="2549"/>
        <item x="1835"/>
        <item x="2799"/>
        <item x="713"/>
        <item x="3034"/>
        <item x="2261"/>
        <item x="2615"/>
        <item x="2188"/>
        <item x="1906"/>
        <item x="1274"/>
        <item x="774"/>
        <item x="633"/>
        <item x="1864"/>
        <item x="2692"/>
        <item x="321"/>
        <item x="2112"/>
        <item x="3027"/>
        <item x="1086"/>
        <item x="2757"/>
        <item x="2991"/>
        <item x="1048"/>
        <item x="2632"/>
        <item x="2806"/>
        <item x="331"/>
        <item x="1856"/>
        <item x="2953"/>
        <item x="2714"/>
        <item x="793"/>
        <item x="460"/>
        <item x="3105"/>
        <item x="71"/>
        <item x="2368"/>
        <item x="2057"/>
        <item x="2317"/>
        <item x="1853"/>
        <item x="959"/>
        <item x="2288"/>
        <item x="2190"/>
        <item x="2748"/>
        <item x="615"/>
        <item x="1969"/>
        <item x="863"/>
        <item x="2872"/>
        <item x="2578"/>
        <item x="712"/>
        <item x="3020"/>
        <item x="858"/>
        <item x="2321"/>
        <item x="1005"/>
        <item x="2133"/>
        <item x="2501"/>
        <item x="3062"/>
        <item x="3096"/>
        <item x="820"/>
        <item x="3080"/>
        <item x="1156"/>
        <item x="66"/>
        <item x="2660"/>
        <item x="2849"/>
        <item x="3118"/>
        <item x="68"/>
        <item x="3211"/>
        <item x="751"/>
        <item x="939"/>
        <item x="2499"/>
        <item x="2257"/>
        <item x="1505"/>
        <item x="1305"/>
        <item x="332"/>
        <item x="2443"/>
        <item x="1334"/>
        <item x="2012"/>
        <item x="1807"/>
        <item x="895"/>
        <item x="3212"/>
        <item x="1076"/>
        <item x="1438"/>
        <item x="1255"/>
        <item x="1204"/>
        <item x="2967"/>
        <item x="189"/>
        <item x="3240"/>
        <item x="2409"/>
        <item x="182"/>
        <item x="2198"/>
        <item x="2035"/>
        <item x="2870"/>
        <item x="2227"/>
        <item x="2272"/>
        <item x="2453"/>
        <item x="1828"/>
        <item x="798"/>
        <item x="184"/>
        <item x="1961"/>
        <item x="305"/>
        <item x="1745"/>
        <item x="2784"/>
        <item x="2421"/>
        <item x="411"/>
        <item x="434"/>
        <item x="1620"/>
        <item x="3184"/>
        <item x="2206"/>
        <item x="2034"/>
        <item x="1892"/>
        <item x="442"/>
        <item x="1743"/>
        <item x="2648"/>
        <item x="1872"/>
        <item x="3134"/>
        <item x="839"/>
        <item x="2299"/>
        <item x="2204"/>
        <item x="2716"/>
        <item x="1714"/>
        <item x="817"/>
        <item x="2172"/>
        <item x="1443"/>
        <item x="1741"/>
        <item x="1772"/>
        <item x="2089"/>
        <item x="3185"/>
        <item x="1690"/>
        <item x="2104"/>
        <item x="2435"/>
        <item x="2085"/>
        <item x="2456"/>
        <item x="3235"/>
        <item x="517"/>
        <item x="1844"/>
        <item x="830"/>
        <item x="1101"/>
        <item x="1644"/>
        <item x="98"/>
        <item x="2120"/>
        <item x="204"/>
        <item x="298"/>
        <item x="2342"/>
        <item x="109"/>
        <item x="3021"/>
        <item x="509"/>
        <item x="1766"/>
        <item x="2138"/>
        <item x="1798"/>
        <item x="574"/>
        <item x="2937"/>
        <item x="681"/>
        <item x="1409"/>
        <item x="1993"/>
        <item x="500"/>
        <item x="2864"/>
        <item x="3251"/>
        <item x="1950"/>
        <item x="1841"/>
        <item x="1786"/>
        <item x="2982"/>
        <item x="1515"/>
        <item x="2022"/>
        <item x="2408"/>
        <item x="2951"/>
        <item x="2530"/>
        <item x="1959"/>
        <item x="2075"/>
        <item x="2002"/>
        <item x="1822"/>
        <item x="3111"/>
        <item x="2132"/>
        <item x="2567"/>
        <item x="1968"/>
        <item x="1097"/>
        <item x="258"/>
        <item x="2359"/>
        <item x="491"/>
        <item x="2386"/>
        <item x="2612"/>
        <item x="2531"/>
        <item x="773"/>
        <item x="1546"/>
        <item x="1830"/>
        <item x="1169"/>
        <item x="2613"/>
        <item x="772"/>
        <item x="2548"/>
        <item x="1824"/>
        <item x="1889"/>
        <item x="2498"/>
        <item x="546"/>
        <item x="2430"/>
        <item x="1672"/>
        <item x="3265"/>
        <item x="443"/>
        <item x="1308"/>
        <item x="801"/>
        <item x="435"/>
        <item x="1700"/>
        <item x="1064"/>
        <item x="2047"/>
        <item x="2917"/>
        <item x="886"/>
        <item x="1340"/>
        <item x="624"/>
        <item x="2527"/>
        <item x="1811"/>
        <item x="764"/>
        <item x="1715"/>
        <item x="2218"/>
        <item x="1720"/>
        <item x="2821"/>
        <item x="1740"/>
        <item x="2286"/>
        <item x="1501"/>
        <item x="754"/>
        <item x="3056"/>
        <item x="3136"/>
        <item x="1785"/>
        <item x="1952"/>
        <item x="856"/>
        <item x="3025"/>
        <item x="2840"/>
        <item x="2897"/>
        <item x="64"/>
        <item x="235"/>
        <item x="2703"/>
        <item x="1668"/>
        <item x="2178"/>
        <item x="2145"/>
        <item x="620"/>
        <item x="819"/>
        <item x="914"/>
        <item x="1774"/>
        <item x="2119"/>
        <item x="339"/>
        <item x="2676"/>
        <item x="1858"/>
        <item x="287"/>
        <item x="1734"/>
        <item x="2394"/>
        <item x="1043"/>
        <item x="2113"/>
        <item x="23"/>
        <item x="1518"/>
        <item x="1575"/>
        <item x="2169"/>
        <item x="1091"/>
        <item x="1523"/>
        <item x="374"/>
        <item x="2841"/>
        <item x="756"/>
        <item x="505"/>
        <item x="3097"/>
        <item x="780"/>
        <item x="844"/>
        <item x="453"/>
        <item x="2134"/>
        <item x="16"/>
        <item x="2444"/>
        <item x="2185"/>
        <item x="2144"/>
        <item x="1677"/>
        <item x="2452"/>
        <item x="2789"/>
        <item x="779"/>
        <item x="1063"/>
        <item x="2464"/>
        <item x="1871"/>
        <item x="216"/>
        <item x="2909"/>
        <item x="3063"/>
        <item x="403"/>
        <item x="955"/>
        <item x="1168"/>
        <item x="2058"/>
        <item x="349"/>
        <item x="2199"/>
        <item x="1106"/>
        <item x="653"/>
        <item x="2465"/>
        <item x="1314"/>
        <item x="662"/>
        <item x="226"/>
        <item x="671"/>
        <item x="2277"/>
        <item x="3041"/>
        <item x="462"/>
        <item x="1317"/>
        <item x="223"/>
        <item x="2025"/>
        <item x="2628"/>
        <item x="2801"/>
        <item x="2440"/>
        <item x="2609"/>
        <item x="2620"/>
        <item x="450"/>
        <item x="3071"/>
        <item x="943"/>
        <item x="2606"/>
        <item x="1541"/>
        <item x="2028"/>
        <item x="2505"/>
        <item x="3264"/>
        <item x="733"/>
        <item x="3038"/>
        <item x="472"/>
        <item x="432"/>
        <item x="2617"/>
        <item x="1047"/>
        <item x="2871"/>
        <item x="1214"/>
        <item x="3176"/>
        <item x="2576"/>
        <item x="361"/>
        <item x="3234"/>
        <item x="2534"/>
        <item x="2399"/>
        <item x="2055"/>
        <item x="1180"/>
        <item x="1834"/>
        <item x="1407"/>
        <item x="1632"/>
        <item x="2739"/>
        <item x="1485"/>
        <item x="422"/>
        <item x="2320"/>
        <item x="930"/>
        <item x="883"/>
        <item x="2941"/>
        <item x="2354"/>
        <item x="1935"/>
        <item x="2211"/>
        <item x="1916"/>
        <item x="2790"/>
        <item x="2650"/>
        <item x="1199"/>
        <item x="857"/>
        <item x="342"/>
        <item x="905"/>
        <item x="1052"/>
        <item x="3033"/>
        <item x="2097"/>
        <item x="1955"/>
        <item x="88"/>
        <item x="2747"/>
        <item x="2977"/>
        <item x="1368"/>
        <item x="1689"/>
        <item x="1867"/>
        <item x="2683"/>
        <item x="2827"/>
        <item x="2441"/>
        <item x="1189"/>
        <item x="2459"/>
        <item x="1160"/>
        <item x="2883"/>
        <item x="1130"/>
        <item x="568"/>
        <item x="1618"/>
        <item x="3047"/>
        <item x="3255"/>
        <item x="2533"/>
        <item x="120"/>
        <item x="1303"/>
        <item x="2602"/>
        <item x="2662"/>
        <item x="2213"/>
        <item x="3070"/>
        <item x="1124"/>
        <item x="1154"/>
        <item x="2627"/>
        <item x="2250"/>
        <item x="2877"/>
        <item x="1215"/>
        <item x="119"/>
        <item x="2586"/>
        <item x="1721"/>
        <item x="2226"/>
        <item x="1897"/>
        <item x="2543"/>
        <item x="1015"/>
        <item x="2896"/>
        <item x="1601"/>
        <item x="719"/>
        <item x="1197"/>
        <item x="2042"/>
        <item x="1985"/>
        <item x="1385"/>
        <item x="162"/>
        <item x="867"/>
        <item x="2484"/>
        <item x="3031"/>
        <item x="2276"/>
        <item x="1083"/>
        <item x="2340"/>
        <item x="2"/>
        <item x="1895"/>
        <item x="1053"/>
        <item x="1211"/>
        <item x="2927"/>
        <item x="1611"/>
        <item x="931"/>
        <item x="3017"/>
        <item x="1422"/>
        <item x="565"/>
        <item x="1661"/>
        <item x="1026"/>
        <item x="716"/>
        <item x="911"/>
        <item x="2579"/>
        <item x="1767"/>
        <item x="744"/>
        <item x="2992"/>
        <item x="2820"/>
        <item x="1120"/>
        <item x="1954"/>
        <item x="292"/>
        <item x="2771"/>
        <item x="3254"/>
        <item x="650"/>
        <item x="2661"/>
        <item x="558"/>
        <item x="2374"/>
        <item x="459"/>
        <item x="865"/>
        <item x="369"/>
        <item x="3104"/>
        <item x="44"/>
        <item x="3012"/>
        <item x="700"/>
        <item x="606"/>
        <item x="885"/>
        <item x="2814"/>
        <item x="2989"/>
        <item x="2983"/>
        <item x="1587"/>
        <item x="2300"/>
        <item x="3189"/>
        <item x="1335"/>
        <item x="2054"/>
        <item x="1537"/>
        <item x="2312"/>
        <item x="2516"/>
        <item x="3257"/>
        <item x="2866"/>
        <item x="2175"/>
        <item x="2402"/>
        <item x="2254"/>
        <item x="58"/>
        <item x="1473"/>
        <item x="1528"/>
        <item x="2920"/>
        <item x="352"/>
        <item x="2955"/>
        <item x="106"/>
        <item x="2476"/>
        <item x="3233"/>
        <item x="2749"/>
        <item x="370"/>
        <item x="1957"/>
        <item x="2540"/>
        <item x="2381"/>
        <item x="678"/>
        <item x="1918"/>
        <item x="2183"/>
        <item x="2203"/>
        <item x="3079"/>
        <item x="1466"/>
        <item x="1148"/>
        <item x="2474"/>
        <item x="1900"/>
        <item x="1399"/>
        <item x="1380"/>
        <item x="3153"/>
        <item x="3158"/>
        <item x="3057"/>
        <item x="1327"/>
        <item x="99"/>
        <item x="1842"/>
        <item x="1258"/>
        <item x="3263"/>
        <item x="588"/>
        <item x="600"/>
        <item x="1914"/>
        <item x="884"/>
        <item x="1508"/>
        <item x="2491"/>
        <item x="2105"/>
        <item x="1402"/>
        <item x="3147"/>
        <item x="1256"/>
        <item x="290"/>
        <item x="2697"/>
        <item x="1991"/>
        <item x="3187"/>
        <item x="3126"/>
        <item x="1266"/>
        <item x="3099"/>
        <item x="717"/>
        <item x="1986"/>
        <item x="1686"/>
        <item x="2835"/>
        <item x="2053"/>
        <item x="1423"/>
        <item x="2174"/>
        <item x="1210"/>
        <item x="1050"/>
        <item x="1762"/>
        <item x="1428"/>
        <item x="1586"/>
        <item x="1752"/>
        <item x="2882"/>
        <item x="1769"/>
        <item x="3183"/>
        <item x="1127"/>
        <item x="2959"/>
        <item x="1605"/>
        <item x="405"/>
        <item x="243"/>
        <item x="1817"/>
        <item x="690"/>
        <item x="688"/>
        <item x="2076"/>
        <item x="1758"/>
        <item x="1675"/>
        <item x="1926"/>
        <item x="1152"/>
        <item x="2994"/>
        <item x="2224"/>
        <item x="578"/>
        <item x="2813"/>
        <item x="378"/>
        <item x="2875"/>
        <item x="1781"/>
        <item x="2618"/>
        <item x="485"/>
        <item x="1729"/>
        <item x="254"/>
        <item x="549"/>
        <item x="2556"/>
        <item x="3002"/>
        <item x="2420"/>
        <item x="1797"/>
        <item x="539"/>
        <item x="1424"/>
        <item x="978"/>
        <item x="2855"/>
        <item x="3178"/>
        <item x="529"/>
        <item x="1252"/>
        <item x="1293"/>
        <item x="1749"/>
        <item x="1498"/>
        <item x="1439"/>
        <item x="1962"/>
        <item x="1020"/>
        <item x="1260"/>
        <item x="126"/>
        <item x="1899"/>
        <item x="2727"/>
        <item x="1001"/>
        <item x="825"/>
        <item x="2109"/>
        <item x="1261"/>
        <item x="2944"/>
        <item x="1782"/>
        <item x="2971"/>
        <item x="3216"/>
        <item x="1055"/>
        <item x="245"/>
        <item x="1224"/>
        <item x="1534"/>
        <item x="127"/>
        <item x="797"/>
        <item x="486"/>
        <item x="1484"/>
        <item x="1716"/>
        <item x="20"/>
        <item x="2728"/>
        <item x="299"/>
        <item x="1737"/>
        <item x="2597"/>
        <item x="2633"/>
        <item x="1192"/>
        <item x="802"/>
        <item x="1044"/>
        <item x="807"/>
        <item x="24"/>
        <item x="1460"/>
        <item x="3146"/>
        <item x="2280"/>
        <item x="631"/>
        <item x="2902"/>
        <item x="2019"/>
        <item x="3137"/>
        <item x="1366"/>
        <item x="2122"/>
        <item x="1627"/>
        <item x="1386"/>
        <item x="416"/>
        <item x="639"/>
        <item x="603"/>
        <item x="2489"/>
        <item x="2797"/>
        <item x="2228"/>
        <item x="3171"/>
        <item x="2528"/>
        <item x="3129"/>
        <item x="3065"/>
        <item x="3093"/>
        <item x="2141"/>
        <item x="3186"/>
        <item x="8"/>
        <item x="2713"/>
        <item x="2017"/>
        <item x="2899"/>
        <item x="2792"/>
        <item x="1452"/>
        <item x="610"/>
        <item x="2142"/>
        <item x="2918"/>
        <item x="2010"/>
        <item x="652"/>
        <item x="1703"/>
        <item x="659"/>
        <item x="190"/>
        <item x="2704"/>
        <item x="2186"/>
        <item x="808"/>
        <item x="1637"/>
        <item x="2388"/>
        <item x="1441"/>
        <item x="2504"/>
        <item x="2826"/>
        <item x="3003"/>
        <item x="2721"/>
        <item x="892"/>
        <item x="353"/>
        <item x="2616"/>
        <item x="1136"/>
        <item x="2881"/>
        <item x="1964"/>
        <item x="2348"/>
        <item x="2049"/>
        <item x="524"/>
        <item x="1712"/>
        <item x="1429"/>
        <item x="3078"/>
        <item x="1358"/>
        <item x="2928"/>
        <item x="1775"/>
        <item x="2702"/>
        <item x="412"/>
        <item x="2585"/>
        <item x="2220"/>
        <item x="2691"/>
        <item x="2477"/>
        <item x="644"/>
        <item x="649"/>
        <item x="902"/>
        <item x="1363"/>
        <item x="2060"/>
        <item x="3195"/>
        <item x="359"/>
        <item x="87"/>
        <item x="790"/>
        <item x="1709"/>
        <item x="242"/>
        <item x="990"/>
        <item x="1240"/>
        <item x="1054"/>
        <item x="1604"/>
        <item x="2229"/>
        <item x="2081"/>
        <item x="1031"/>
        <item x="1571"/>
        <item x="1273"/>
        <item x="2956"/>
        <item x="2555"/>
        <item x="1685"/>
        <item x="2446"/>
        <item x="1925"/>
        <item x="1372"/>
        <item x="417"/>
        <item x="2451"/>
        <item x="3103"/>
        <item x="1951"/>
        <item x="2375"/>
        <item x="2905"/>
        <item x="3224"/>
        <item x="1307"/>
        <item x="766"/>
        <item x="2828"/>
        <item x="282"/>
        <item x="691"/>
        <item x="2018"/>
        <item x="2834"/>
        <item x="2044"/>
        <item x="30"/>
        <item x="1034"/>
        <item x="2671"/>
        <item x="2568"/>
        <item x="1296"/>
        <item x="1810"/>
        <item x="1346"/>
        <item x="1243"/>
        <item x="968"/>
        <item x="2048"/>
        <item x="2396"/>
        <item x="2750"/>
        <item x="537"/>
        <item x="1678"/>
        <item x="253"/>
        <item x="2118"/>
        <item x="993"/>
        <item x="2136"/>
        <item x="891"/>
        <item x="2796"/>
        <item x="2179"/>
        <item x="2639"/>
        <item x="2483"/>
        <item x="1542"/>
        <item x="2544"/>
        <item x="696"/>
        <item x="1555"/>
        <item x="80"/>
        <item x="183"/>
        <item x="2904"/>
        <item x="2309"/>
        <item x="373"/>
        <item x="171"/>
        <item x="3032"/>
        <item x="1117"/>
        <item x="2860"/>
        <item x="2993"/>
        <item x="3182"/>
        <item x="303"/>
        <item x="1988"/>
        <item x="554"/>
        <item x="3208"/>
        <item x="1051"/>
        <item x="2473"/>
        <item x="2605"/>
        <item x="2795"/>
        <item x="1865"/>
        <item x="543"/>
        <item x="9"/>
        <item x="2682"/>
        <item x="656"/>
        <item x="3225"/>
        <item x="3152"/>
        <item x="1361"/>
        <item x="2307"/>
        <item x="1337"/>
        <item x="2285"/>
        <item x="470"/>
        <item x="2146"/>
        <item x="920"/>
        <item x="2740"/>
        <item x="1656"/>
        <item x="429"/>
        <item x="2039"/>
        <item x="1859"/>
        <item x="1032"/>
        <item x="961"/>
        <item x="2973"/>
        <item x="2485"/>
        <item x="2863"/>
        <item x="3049"/>
        <item x="2225"/>
        <item x="1347"/>
        <item x="1012"/>
        <item x="2219"/>
        <item x="2135"/>
        <item x="1221"/>
        <item x="1193"/>
        <item x="2914"/>
        <item x="2802"/>
        <item x="495"/>
        <item x="2769"/>
        <item x="1377"/>
        <item x="1939"/>
        <item x="1279"/>
        <item x="1440"/>
        <item x="1666"/>
        <item x="3011"/>
        <item x="89"/>
        <item x="1241"/>
        <item x="1158"/>
        <item x="84"/>
        <item x="1936"/>
        <item x="2781"/>
        <item x="579"/>
        <item x="173"/>
        <item x="2305"/>
        <item x="2437"/>
        <item x="1450"/>
        <item x="1270"/>
        <item x="487"/>
        <item x="2770"/>
        <item x="1630"/>
        <item x="468"/>
        <item x="1520"/>
        <item x="1770"/>
        <item x="2626"/>
        <item x="1219"/>
        <item x="1756"/>
        <item x="811"/>
        <item x="2670"/>
        <item x="1863"/>
        <item x="995"/>
        <item x="2377"/>
        <item x="710"/>
        <item x="2760"/>
        <item x="393"/>
        <item x="18"/>
        <item x="937"/>
        <item x="1554"/>
        <item x="2292"/>
        <item x="2772"/>
        <item x="2964"/>
        <item x="697"/>
        <item x="3139"/>
        <item x="280"/>
        <item x="2347"/>
        <item x="1796"/>
        <item x="1139"/>
        <item x="1349"/>
        <item x="2090"/>
        <item x="2425"/>
        <item x="3181"/>
        <item x="2166"/>
        <item x="176"/>
        <item x="1947"/>
        <item x="985"/>
        <item x="2684"/>
        <item x="129"/>
        <item x="755"/>
        <item x="923"/>
        <item x="34"/>
        <item x="1843"/>
        <item x="996"/>
        <item x="53"/>
        <item x="2859"/>
        <item x="1227"/>
        <item x="1750"/>
        <item x="1623"/>
        <item x="3199"/>
        <item x="395"/>
        <item x="1948"/>
        <item x="2656"/>
        <item x="2539"/>
        <item x="1265"/>
        <item x="1370"/>
        <item x="2110"/>
        <item x="2364"/>
        <item x="423"/>
        <item x="236"/>
        <item x="198"/>
        <item x="1449"/>
        <item x="1829"/>
        <item x="516"/>
        <item x="2657"/>
        <item x="2470"/>
        <item x="1614"/>
        <item x="809"/>
        <item x="2003"/>
        <item x="1137"/>
        <item x="1435"/>
        <item x="3218"/>
        <item x="3022"/>
        <item x="3024"/>
        <item x="1311"/>
        <item x="2976"/>
        <item x="56"/>
        <item x="1996"/>
        <item x="477"/>
        <item x="2701"/>
        <item x="1465"/>
        <item x="1674"/>
        <item x="2467"/>
        <item x="784"/>
        <item x="1297"/>
        <item x="2823"/>
        <item x="711"/>
        <item x="945"/>
        <item x="11"/>
        <item x="358"/>
        <item x="824"/>
        <item x="142"/>
        <item x="463"/>
        <item x="2895"/>
        <item x="3018"/>
        <item x="1572"/>
        <item x="391"/>
        <item x="2596"/>
        <item x="7"/>
        <item x="1569"/>
        <item x="1216"/>
        <item x="1938"/>
        <item x="1642"/>
        <item x="2711"/>
        <item x="125"/>
        <item x="792"/>
        <item x="2759"/>
        <item x="3089"/>
        <item x="2712"/>
        <item x="528"/>
        <item x="708"/>
        <item x="278"/>
        <item x="1467"/>
        <item x="768"/>
        <item x="1583"/>
        <item x="828"/>
        <item x="1469"/>
        <item x="1654"/>
        <item x="592"/>
        <item x="1471"/>
        <item x="602"/>
        <item x="2731"/>
        <item x="426"/>
        <item x="3120"/>
        <item x="2719"/>
        <item x="2362"/>
        <item x="915"/>
        <item x="2836"/>
        <item x="304"/>
        <item x="822"/>
        <item x="201"/>
        <item x="2752"/>
        <item x="1543"/>
        <item x="836"/>
        <item x="3116"/>
        <item x="2270"/>
        <item x="3138"/>
        <item x="668"/>
        <item x="1673"/>
        <item x="2251"/>
        <item x="187"/>
        <item x="145"/>
        <item x="2301"/>
        <item x="2699"/>
        <item x="1330"/>
        <item x="1364"/>
        <item x="1671"/>
        <item x="1584"/>
        <item x="980"/>
        <item x="241"/>
        <item x="1477"/>
        <item x="2844"/>
        <item x="174"/>
        <item x="597"/>
        <item x="2269"/>
        <item x="1008"/>
        <item x="2306"/>
        <item x="2524"/>
        <item x="1705"/>
        <item x="2127"/>
        <item x="2037"/>
        <item x="1570"/>
        <item x="3217"/>
        <item x="2167"/>
        <item x="1111"/>
        <item x="1264"/>
        <item x="832"/>
        <item x="1151"/>
        <item x="314"/>
        <item x="1231"/>
        <item x="1321"/>
        <item x="166"/>
        <item x="469"/>
        <item x="1480"/>
        <item x="1468"/>
        <item x="1464"/>
        <item x="1113"/>
        <item x="1202"/>
        <item x="921"/>
        <item x="1653"/>
        <item x="1804"/>
        <item x="2265"/>
        <item x="357"/>
        <item x="279"/>
        <item x="1318"/>
        <item x="2681"/>
        <item x="501"/>
        <item x="2910"/>
        <item x="3200"/>
        <item x="896"/>
        <item x="2730"/>
        <item x="70"/>
        <item x="947"/>
        <item x="163"/>
        <item x="2886"/>
        <item x="3046"/>
        <item x="575"/>
        <item x="735"/>
        <item x="515"/>
        <item x="2355"/>
        <item x="1323"/>
        <item x="1551"/>
        <item x="604"/>
        <item x="188"/>
        <item x="1149"/>
        <item x="257"/>
        <item x="2373"/>
        <item x="599"/>
        <item x="2511"/>
        <item x="2422"/>
        <item x="1301"/>
        <item x="1866"/>
        <item x="1702"/>
        <item x="65"/>
        <item x="2865"/>
        <item x="698"/>
        <item x="318"/>
        <item x="1730"/>
        <item x="2888"/>
        <item x="404"/>
        <item x="135"/>
        <item x="904"/>
        <item x="2625"/>
        <item x="1736"/>
        <item x="933"/>
        <item x="264"/>
        <item x="3128"/>
        <item x="152"/>
        <item x="584"/>
        <item x="1382"/>
        <item x="1848"/>
        <item x="2033"/>
        <item x="2647"/>
        <item x="2658"/>
        <item x="586"/>
        <item x="2302"/>
        <item x="743"/>
        <item x="738"/>
        <item x="1861"/>
        <item x="1511"/>
        <item x="1401"/>
        <item x="1259"/>
        <item x="2363"/>
        <item x="3110"/>
        <item x="3162"/>
        <item x="1295"/>
        <item x="1608"/>
        <item x="1681"/>
        <item x="69"/>
        <item x="219"/>
        <item x="2938"/>
        <item x="616"/>
        <item x="1862"/>
        <item x="1776"/>
        <item x="3261"/>
        <item x="323"/>
        <item x="2604"/>
        <item x="1085"/>
        <item x="2663"/>
        <item x="535"/>
        <item x="90"/>
        <item x="872"/>
        <item x="1568"/>
        <item x="1448"/>
        <item x="3266"/>
        <item x="2598"/>
        <item x="1536"/>
        <item x="1161"/>
        <item x="1107"/>
        <item x="143"/>
        <item x="2644"/>
        <item x="2816"/>
        <item x="3081"/>
        <item x="769"/>
        <item x="1636"/>
        <item x="1524"/>
        <item x="3023"/>
        <item x="664"/>
        <item x="1934"/>
        <item x="2984"/>
        <item x="1069"/>
        <item x="3029"/>
        <item x="75"/>
        <item x="643"/>
        <item x="924"/>
        <item x="2558"/>
        <item x="1755"/>
        <item x="850"/>
        <item x="92"/>
        <item x="1165"/>
        <item x="2746"/>
        <item x="2788"/>
        <item x="134"/>
        <item x="874"/>
        <item x="2059"/>
        <item x="1701"/>
        <item x="3058"/>
        <item x="2079"/>
        <item x="2717"/>
        <item x="2389"/>
        <item x="1045"/>
        <item x="960"/>
        <item x="555"/>
        <item x="3209"/>
        <item x="2123"/>
        <item x="1735"/>
        <item x="1771"/>
        <item x="1849"/>
        <item x="22"/>
        <item x="328"/>
        <item x="1550"/>
        <item x="1006"/>
        <item x="2861"/>
        <item x="1643"/>
        <item x="158"/>
        <item x="48"/>
        <item x="898"/>
        <item x="2845"/>
        <item x="1652"/>
        <item x="816"/>
        <item x="585"/>
        <item x="441"/>
        <item x="208"/>
        <item x="2293"/>
        <item x="1704"/>
        <item x="3121"/>
        <item x="1722"/>
        <item x="1552"/>
        <item x="1500"/>
        <item x="3109"/>
        <item x="846"/>
        <item x="567"/>
        <item x="1135"/>
        <item x="2246"/>
        <item x="96"/>
        <item x="829"/>
        <item x="2247"/>
        <item x="827"/>
        <item x="1002"/>
        <item x="729"/>
        <item x="72"/>
        <item x="2945"/>
        <item x="1603"/>
        <item x="2195"/>
        <item x="2310"/>
        <item x="909"/>
        <item x="1481"/>
        <item x="1742"/>
        <item x="2478"/>
        <item x="1470"/>
        <item x="1102"/>
        <item x="3130"/>
        <item x="444"/>
        <item x="1658"/>
        <item x="3269"/>
        <item x="1280"/>
        <item x="3084"/>
        <item x="1155"/>
        <item x="2125"/>
        <item x="1802"/>
        <item x="2400"/>
        <item x="3030"/>
        <item x="3267"/>
        <item x="2149"/>
        <item x="451"/>
        <item x="2906"/>
        <item x="840"/>
        <item x="1125"/>
        <item x="2911"/>
        <item x="1345"/>
        <item x="2736"/>
        <item x="3053"/>
        <item x="452"/>
        <item x="1579"/>
        <item x="680"/>
        <item x="2546"/>
        <item x="26"/>
        <item x="312"/>
        <item x="1801"/>
        <item x="879"/>
        <item x="2807"/>
        <item x="2078"/>
        <item x="1860"/>
        <item x="936"/>
        <item x="1191"/>
        <item x="957"/>
        <item x="488"/>
        <item x="1383"/>
        <item x="1958"/>
        <item x="108"/>
        <item x="2205"/>
        <item x="3252"/>
        <item x="1670"/>
        <item x="148"/>
        <item x="723"/>
        <item x="3268"/>
        <item x="2726"/>
        <item x="1374"/>
        <item x="928"/>
        <item x="910"/>
        <item x="888"/>
        <item x="1616"/>
        <item x="2121"/>
        <item x="307"/>
        <item x="1679"/>
        <item x="2629"/>
        <item x="382"/>
        <item x="164"/>
        <item x="2985"/>
        <item x="1174"/>
        <item x="2554"/>
        <item x="1434"/>
        <item x="715"/>
        <item x="2804"/>
        <item x="440"/>
        <item x="2395"/>
        <item x="1576"/>
        <item x="1147"/>
        <item x="2857"/>
        <item x="1263"/>
        <item x="93"/>
        <item x="2287"/>
        <item x="2638"/>
        <item x="2232"/>
        <item x="1253"/>
        <item x="2812"/>
        <item x="734"/>
        <item x="340"/>
        <item x="951"/>
        <item x="2471"/>
        <item x="2102"/>
        <item x="725"/>
        <item x="1748"/>
        <item x="360"/>
        <item x="1298"/>
        <item x="826"/>
        <item x="2148"/>
        <item x="3259"/>
        <item x="1359"/>
        <item x="225"/>
        <item x="1060"/>
        <item x="2268"/>
        <item x="1894"/>
        <item x="1624"/>
        <item x="2559"/>
        <item x="834"/>
        <item x="2207"/>
        <item x="260"/>
        <item x="551"/>
        <item x="1415"/>
        <item x="306"/>
        <item x="2335"/>
        <item x="956"/>
        <item x="1119"/>
        <item x="2187"/>
        <item x="40"/>
        <item x="3194"/>
        <item x="2575"/>
        <item x="1275"/>
        <item x="206"/>
        <item x="213"/>
        <item x="1530"/>
        <item x="2818"/>
        <item x="95"/>
        <item x="3210"/>
        <item x="2404"/>
        <item x="1233"/>
        <item x="107"/>
        <item x="1104"/>
        <item x="3198"/>
        <item x="3066"/>
        <item x="268"/>
        <item x="3019"/>
        <item x="1315"/>
        <item x="1257"/>
        <item x="2045"/>
        <item x="866"/>
        <item x="2829"/>
        <item x="3100"/>
        <item x="2100"/>
        <item x="139"/>
        <item x="2965"/>
        <item x="341"/>
        <item x="102"/>
        <item x="938"/>
        <item x="3172"/>
        <item x="714"/>
        <item x="6"/>
        <item x="849"/>
        <item x="335"/>
        <item x="3067"/>
        <item x="1513"/>
        <item x="1056"/>
        <item x="877"/>
        <item x="376"/>
        <item x="511"/>
        <item x="674"/>
        <item x="2390"/>
        <item x="325"/>
        <item x="366"/>
        <item x="3059"/>
        <item x="1840"/>
        <item x="1731"/>
        <item x="224"/>
        <item x="1751"/>
        <item x="175"/>
        <item x="2493"/>
        <item x="2403"/>
        <item x="1294"/>
        <item x="1800"/>
        <item x="2341"/>
        <item x="1826"/>
        <item x="1170"/>
        <item x="1987"/>
        <item x="2231"/>
        <item x="2492"/>
        <item x="2249"/>
        <item x="1753"/>
        <item x="3202"/>
        <item x="3131"/>
        <item x="2645"/>
        <item x="806"/>
        <item x="1329"/>
        <item x="124"/>
        <item x="1014"/>
        <item x="1451"/>
        <item x="2515"/>
        <item x="601"/>
        <item x="3246"/>
        <item x="2782"/>
        <item x="2202"/>
        <item x="259"/>
        <item x="46"/>
        <item x="1171"/>
        <item x="1521"/>
        <item x="2921"/>
        <item x="1190"/>
        <item x="138"/>
        <item x="1610"/>
        <item x="1535"/>
        <item x="1365"/>
        <item x="244"/>
        <item x="1065"/>
        <item x="1403"/>
        <item x="3165"/>
        <item x="1573"/>
        <item x="252"/>
        <item x="2569"/>
        <item x="2128"/>
        <item x="467"/>
        <item x="1404"/>
        <item x="2013"/>
        <item x="27"/>
        <item x="695"/>
        <item x="1474"/>
        <item x="2479"/>
        <item x="1367"/>
        <item x="1768"/>
        <item x="2878"/>
        <item x="1251"/>
        <item x="3157"/>
        <item x="309"/>
        <item x="559"/>
        <item x="981"/>
        <item x="1033"/>
        <item x="45"/>
        <item x="1066"/>
        <item x="1966"/>
        <item x="2433"/>
        <item x="1433"/>
        <item x="2608"/>
        <item x="261"/>
        <item x="240"/>
        <item x="437"/>
        <item x="1226"/>
        <item x="2508"/>
        <item x="3204"/>
        <item x="2978"/>
        <item x="622"/>
        <item x="2786"/>
        <item x="845"/>
        <item x="1657"/>
        <item x="566"/>
        <item x="1602"/>
        <item x="316"/>
        <item x="3179"/>
        <item x="2449"/>
        <item x="791"/>
        <item x="274"/>
        <item x="356"/>
        <item x="291"/>
        <item x="1306"/>
        <item x="333"/>
        <item x="1254"/>
        <item x="2353"/>
        <item x="786"/>
        <item x="1617"/>
        <item x="2507"/>
        <item x="2248"/>
        <item x="2995"/>
        <item x="561"/>
        <item x="1564"/>
        <item x="2525"/>
        <item x="2117"/>
        <item x="1030"/>
        <item x="777"/>
        <item x="1499"/>
        <item x="2314"/>
        <item x="1502"/>
        <item x="209"/>
        <item x="397"/>
        <item x="541"/>
        <item x="2518"/>
        <item x="2690"/>
        <item x="621"/>
        <item x="371"/>
        <item x="3141"/>
        <item x="1138"/>
        <item x="1915"/>
        <item x="655"/>
        <item x="979"/>
        <item x="1414"/>
        <item x="672"/>
        <item x="25"/>
        <item x="997"/>
        <item x="471"/>
        <item x="1400"/>
        <item x="1799"/>
        <item x="3140"/>
        <item x="1084"/>
        <item x="3239"/>
        <item x="1348"/>
        <item x="3193"/>
        <item x="392"/>
        <item x="1276"/>
        <item x="1049"/>
        <item x="721"/>
        <item x="1336"/>
        <item x="2284"/>
        <item x="2581"/>
        <item x="1965"/>
        <item x="1022"/>
        <item x="626"/>
        <item x="212"/>
        <item x="2898"/>
        <item x="919"/>
        <item x="1212"/>
        <item x="480"/>
        <item x="329"/>
        <item x="1405"/>
        <item x="489"/>
        <item x="1328"/>
        <item x="3205"/>
        <item x="1087"/>
        <item x="3115"/>
        <item x="128"/>
        <item x="3015"/>
        <item x="2887"/>
        <item x="507"/>
        <item x="1140"/>
        <item x="2996"/>
        <item x="1941"/>
        <item x="1868"/>
        <item x="2372"/>
        <item x="425"/>
        <item x="421"/>
        <item x="2457"/>
        <item x="3094"/>
        <item x="1242"/>
        <item x="2970"/>
        <item x="375"/>
        <item x="2313"/>
        <item x="940"/>
        <item x="737"/>
        <item x="326"/>
        <item x="446"/>
        <item x="2077"/>
        <item x="718"/>
        <item x="1159"/>
        <item x="3052"/>
        <item x="2537"/>
        <item x="482"/>
        <item x="1893"/>
        <item x="168"/>
        <item x="3014"/>
        <item x="2922"/>
        <item x="1553"/>
        <item x="583"/>
        <item x="1309"/>
        <item x="2651"/>
        <item x="1613"/>
        <item x="1371"/>
        <item x="250"/>
        <item x="2894"/>
        <item x="587"/>
        <item x="699"/>
        <item x="2038"/>
        <item x="1232"/>
        <item x="3101"/>
        <item x="50"/>
        <item x="1665"/>
        <item x="2513"/>
        <item x="2741"/>
        <item x="2952"/>
        <item x="284"/>
        <item x="2940"/>
        <item x="338"/>
        <item x="1651"/>
        <item x="1153"/>
        <item x="761"/>
        <item x="2036"/>
        <item x="2032"/>
        <item x="1655"/>
        <item x="2580"/>
        <item x="217"/>
        <item x="506"/>
        <item x="1207"/>
        <item x="1406"/>
        <item x="922"/>
        <item x="2332"/>
        <item x="3219"/>
        <item x="2665"/>
        <item x="2378"/>
        <item x="531"/>
        <item x="2631"/>
        <item x="2694"/>
        <item x="612"/>
        <item x="2652"/>
        <item x="2630"/>
        <item x="73"/>
        <item x="262"/>
        <item x="944"/>
        <item x="1533"/>
        <item x="2339"/>
        <item x="2733"/>
        <item x="2570"/>
        <item x="42"/>
        <item x="388"/>
        <item x="1707"/>
        <item x="1683"/>
        <item x="428"/>
        <item x="380"/>
        <item x="2171"/>
        <item x="438"/>
        <item x="191"/>
        <item x="144"/>
        <item x="1360"/>
        <item x="100"/>
        <item x="625"/>
        <item x="160"/>
        <item x="1239"/>
        <item x="889"/>
        <item x="3114"/>
        <item x="1475"/>
        <item x="256"/>
        <item x="1013"/>
        <item x="3045"/>
        <item x="3220"/>
        <item x="1225"/>
        <item x="1267"/>
        <item x="2776"/>
        <item x="1504"/>
        <item x="2333"/>
        <item x="1039"/>
        <item x="679"/>
        <item x="276"/>
        <item x="2463"/>
        <item x="1827"/>
        <item x="1118"/>
        <item x="2879"/>
        <item x="989"/>
        <item x="2356"/>
        <item x="1205"/>
        <item x="2685"/>
        <item x="731"/>
        <item x="2939"/>
        <item x="564"/>
        <item x="2466"/>
        <item x="1933"/>
        <item x="3119"/>
        <item x="2429"/>
        <item x="2024"/>
        <item x="78"/>
        <item x="903"/>
        <item x="2856"/>
        <item x="2972"/>
        <item x="275"/>
        <item x="1461"/>
        <item x="3039"/>
        <item x="1036"/>
        <item x="3180"/>
        <item x="3245"/>
        <item x="3154"/>
        <item x="2803"/>
        <item x="706"/>
        <item x="57"/>
        <item x="810"/>
        <item x="948"/>
        <item x="1421"/>
        <item x="1825"/>
        <item x="2557"/>
        <item x="1759"/>
        <item x="449"/>
        <item x="1021"/>
        <item x="3044"/>
        <item x="1531"/>
        <item x="2830"/>
        <item x="3155"/>
        <item x="2664"/>
        <item x="497"/>
        <item x="1846"/>
        <item x="998"/>
        <item x="2742"/>
        <item x="763"/>
        <item x="1142"/>
        <item x="1134"/>
        <item x="1248"/>
        <item x="10"/>
        <item x="2614"/>
        <item x="2754"/>
        <item x="2815"/>
        <item x="1514"/>
        <item x="2707"/>
        <item x="3201"/>
        <item x="193"/>
        <item x="657"/>
        <item x="484"/>
        <item x="222"/>
        <item x="2382"/>
        <item x="3048"/>
        <item x="396"/>
        <item x="2641"/>
        <item x="1733"/>
        <item x="707"/>
        <item x="3026"/>
        <item x="146"/>
        <item x="1456"/>
        <item x="490"/>
        <item x="1354"/>
        <item x="2438"/>
        <item x="632"/>
        <item x="2015"/>
        <item x="1057"/>
        <item x="1213"/>
        <item x="1114"/>
        <item x="984"/>
        <item x="1105"/>
        <item x="3236"/>
        <item x="419"/>
        <item x="1378"/>
        <item x="2640"/>
        <item x="2291"/>
        <item x="1344"/>
        <item x="17"/>
        <item x="3242"/>
        <item x="420"/>
        <item x="1144"/>
        <item x="2376"/>
        <item x="41"/>
        <item x="818"/>
        <item x="2893"/>
        <item x="2563"/>
        <item x="2637"/>
        <item x="2208"/>
        <item x="1092"/>
        <item x="2532"/>
        <item x="2687"/>
        <item x="159"/>
        <item x="2969"/>
        <item x="770"/>
        <item x="2334"/>
        <item x="1300"/>
        <item x="54"/>
        <item x="2283"/>
        <item x="2753"/>
        <item x="1847"/>
        <item x="1310"/>
        <item x="2510"/>
        <item x="1779"/>
        <item x="598"/>
        <item x="812"/>
        <item x="1937"/>
        <item x="3256"/>
        <item x="1635"/>
        <item x="270"/>
        <item x="2553"/>
        <item x="1447"/>
        <item x="1201"/>
        <item x="593"/>
        <item x="2535"/>
        <item x="1577"/>
        <item x="36"/>
        <item x="2874"/>
        <item x="1462"/>
        <item x="2817"/>
        <item x="2838"/>
        <item x="1040"/>
        <item x="1324"/>
        <item x="3260"/>
        <item x="1754"/>
        <item x="336"/>
        <item x="2621"/>
        <item x="1562"/>
        <item x="789"/>
        <item x="1945"/>
        <item x="3188"/>
        <item x="2014"/>
        <item x="154"/>
        <item x="2811"/>
        <item x="2445"/>
        <item x="2619"/>
        <item x="1565"/>
        <item x="842"/>
        <item x="2040"/>
        <item x="1778"/>
        <item x="2432"/>
        <item x="3088"/>
        <item x="3082"/>
        <item x="1839"/>
        <item x="1663"/>
        <item x="2858"/>
        <item x="1581"/>
        <item x="2729"/>
        <item x="1478"/>
        <item x="510"/>
        <item x="552"/>
        <item x="1479"/>
        <item x="76"/>
        <item x="2101"/>
        <item x="3098"/>
        <item x="1682"/>
        <item x="103"/>
        <item x="1650"/>
        <item x="1029"/>
        <item x="483"/>
        <item x="2725"/>
        <item x="251"/>
        <item x="1116"/>
        <item x="2791"/>
        <item x="2383"/>
        <item x="882"/>
        <item x="1316"/>
        <item x="2462"/>
        <item x="194"/>
        <item x="3122"/>
        <item x="5"/>
        <item x="771"/>
        <item x="533"/>
        <item x="1430"/>
        <item x="544"/>
        <item x="992"/>
        <item x="1194"/>
        <item x="1126"/>
        <item x="220"/>
        <item x="1580"/>
        <item x="2289"/>
        <item x="1944"/>
        <item x="2371"/>
        <item x="953"/>
        <item x="2209"/>
        <item x="2458"/>
        <item x="2201"/>
        <item x="196"/>
        <item x="2031"/>
        <item x="2564"/>
        <item x="901"/>
        <item x="595"/>
        <item x="2380"/>
        <item x="2695"/>
        <item x="730"/>
        <item x="1503"/>
        <item x="123"/>
        <item x="2718"/>
        <item x="82"/>
        <item x="1222"/>
        <item x="2975"/>
        <item x="1098"/>
        <item x="2116"/>
        <item x="536"/>
        <item x="701"/>
        <item x="2819"/>
        <item x="1326"/>
        <item x="1606"/>
        <item x="283"/>
        <item x="1838"/>
        <item x="239"/>
        <item x="805"/>
        <item x="355"/>
        <item x="389"/>
        <item x="308"/>
        <item x="1198"/>
        <item x="1411"/>
        <item x="665"/>
        <item x="929"/>
        <item x="1088"/>
        <item x="3166"/>
        <item x="2839"/>
        <item x="608"/>
        <item x="837"/>
        <item x="266"/>
        <item x="1379"/>
        <item x="200"/>
        <item x="3177"/>
        <item x="503"/>
        <item x="4"/>
        <item x="202"/>
        <item x="1058"/>
        <item x="833"/>
        <item x="1375"/>
        <item x="646"/>
        <item x="880"/>
        <item x="1932"/>
        <item x="122"/>
        <item x="21"/>
        <item x="494"/>
        <item x="2735"/>
        <item x="2519"/>
        <item x="1095"/>
        <item x="1133"/>
        <item x="2943"/>
        <item x="1162"/>
        <item x="1549"/>
        <item x="238"/>
        <item x="2810"/>
        <item x="2552"/>
        <item x="192"/>
        <item x="1090"/>
        <item x="2705"/>
        <item x="2642"/>
        <item x="1747"/>
        <item x="1432"/>
        <item x="693"/>
        <item x="1271"/>
        <item x="310"/>
        <item x="2774"/>
        <item x="2565"/>
        <item x="384"/>
        <item x="1041"/>
        <item x="1634"/>
        <item x="694"/>
        <item x="2447"/>
        <item x="105"/>
        <item x="949"/>
        <item x="49"/>
        <item x="952"/>
        <item x="1507"/>
        <item x="1357"/>
        <item x="617"/>
        <item x="2423"/>
        <item x="918"/>
        <item x="2724"/>
        <item x="167"/>
        <item x="2794"/>
        <item x="1350"/>
        <item x="2636"/>
        <item x="2290"/>
        <item x="2623"/>
        <item x="1206"/>
        <item x="1238"/>
        <item x="1302"/>
        <item x="1196"/>
        <item x="881"/>
        <item x="804"/>
        <item x="2545"/>
        <item x="2974"/>
        <item x="658"/>
        <item x="618"/>
        <item x="2448"/>
        <item x="841"/>
        <item x="3083"/>
        <item x="1459"/>
        <item x="1453"/>
        <item x="2601"/>
        <item x="136"/>
        <item x="1431"/>
        <item x="447"/>
        <item x="1532"/>
        <item x="1510"/>
        <item x="319"/>
        <item x="3237"/>
        <item x="1163"/>
        <item x="377"/>
        <item x="2599"/>
        <item x="493"/>
        <item x="255"/>
        <item x="466"/>
        <item x="1446"/>
        <item x="917"/>
        <item x="3238"/>
        <item x="354"/>
        <item x="1223"/>
        <item x="2168"/>
        <item x="1011"/>
        <item x="28"/>
        <item x="2709"/>
        <item x="448"/>
        <item x="760"/>
        <item x="320"/>
        <item x="1845"/>
        <item x="1706"/>
        <item x="150"/>
        <item x="1146"/>
        <item x="1062"/>
        <item x="1061"/>
        <item x="767"/>
        <item x="1167"/>
        <item x="2773"/>
        <item x="1607"/>
        <item x="3124"/>
        <item x="1009"/>
        <item x="2560"/>
        <item x="221"/>
        <item x="677"/>
        <item x="1343"/>
        <item x="3159"/>
        <item x="86"/>
        <item x="1633"/>
        <item x="582"/>
        <item x="2646"/>
        <item x="1245"/>
        <item x="1166"/>
        <item x="1028"/>
        <item x="787"/>
        <item x="869"/>
        <item x="337"/>
        <item x="199"/>
        <item x="1408"/>
        <item x="1989"/>
        <item x="502"/>
        <item x="647"/>
        <item x="430"/>
        <item x="758"/>
        <item x="2336"/>
        <item x="651"/>
        <item x="1244"/>
        <item x="85"/>
        <item x="478"/>
        <item x="2124"/>
        <item x="1145"/>
        <item x="263"/>
        <item x="726"/>
        <item x="2600"/>
        <item x="368"/>
        <item x="465"/>
        <item x="1195"/>
        <item x="2472"/>
        <item x="2468"/>
        <item x="1352"/>
        <item x="1299"/>
        <item x="545"/>
        <item x="605"/>
        <item x="431"/>
        <item x="3016"/>
        <item x="1355"/>
        <item x="899"/>
        <item x="2043"/>
        <item x="367"/>
        <item x="1115"/>
        <item x="2708"/>
        <item x="1325"/>
        <item x="38"/>
        <item x="581"/>
        <item x="2732"/>
        <item x="1096"/>
        <item x="2561"/>
        <item x="2822"/>
        <item x="1272"/>
        <item x="140"/>
        <item x="2536"/>
        <item x="1268"/>
        <item x="315"/>
        <item x="727"/>
        <item x="532"/>
        <item x="3241"/>
        <item x="155"/>
        <item x="104"/>
        <item x="838"/>
        <item x="203"/>
        <item x="1249"/>
        <item x="272"/>
        <item x="32"/>
        <item x="2901"/>
        <item x="1732"/>
        <item x="385"/>
        <item x="2622"/>
        <item x="1010"/>
        <item x="3123"/>
        <item x="271"/>
        <item x="2689"/>
        <item x="722"/>
        <item x="654"/>
        <item x="2424"/>
        <item x="386"/>
        <item x="37"/>
        <item x="1037"/>
        <item x="926"/>
        <item x="788"/>
        <item x="156"/>
        <item x="1560"/>
        <item x="562"/>
        <item x="427"/>
        <item x="900"/>
        <item x="2512"/>
        <item x="759"/>
        <item x="3085"/>
        <item x="594"/>
        <item x="372"/>
        <item x="381"/>
        <item x="1035"/>
        <item x="925"/>
        <item x="1746"/>
        <item x="499"/>
        <item x="2469"/>
        <item x="540"/>
        <item x="3156"/>
        <item x="2200"/>
        <item x="1940"/>
        <item x="1659"/>
        <item x="74"/>
        <item x="1662"/>
        <item x="563"/>
        <item x="81"/>
        <item x="613"/>
        <item x="1237"/>
        <item x="2509"/>
        <item x="1132"/>
        <item x="1342"/>
        <item x="878"/>
        <item x="1250"/>
        <item x="12"/>
        <item x="648"/>
        <item x="1457"/>
        <item x="675"/>
        <item x="1445"/>
        <item x="1548"/>
        <item x="498"/>
        <item x="871"/>
        <item x="147"/>
        <item x="982"/>
        <item x="813"/>
        <item x="2686"/>
        <item x="267"/>
        <item x="676"/>
        <item x="362"/>
        <item x="870"/>
        <item x="2379"/>
        <item x="2603"/>
        <item x="479"/>
        <item x="1356"/>
        <item x="1649"/>
        <item x="2115"/>
        <item x="246"/>
        <item x="2426"/>
        <item x="3050"/>
        <item x="2282"/>
        <item x="1089"/>
        <item x="2968"/>
        <item x="195"/>
        <item x="1454"/>
        <item x="1561"/>
        <item x="703"/>
        <item x="1931"/>
        <item x="473"/>
        <item x="29"/>
        <item x="33"/>
        <item x="614"/>
        <item x="1557"/>
        <item x="2030"/>
        <item x="1458"/>
        <item x="3192"/>
        <item x="589"/>
        <item x="248"/>
        <item x="311"/>
        <item x="2370"/>
        <item x="983"/>
        <item x="609"/>
        <item x="151"/>
        <item x="2892"/>
        <item x="1556"/>
        <item x="130"/>
        <item x="3043"/>
        <item x="1351"/>
        <item x="424"/>
        <item x="991"/>
        <item x="475"/>
        <item x="1455"/>
        <item x="988"/>
        <item x="591"/>
        <item x="132"/>
        <item x="2461"/>
        <item x="3113"/>
        <item x="77"/>
        <item x="814"/>
        <item x="2809"/>
        <item x="1246"/>
        <item x="2723"/>
        <item x="1141"/>
        <item x="364"/>
        <item x="131"/>
        <item x="1099"/>
        <item x="2635"/>
        <item x="14"/>
        <item x="474"/>
        <item x="702"/>
        <item x="363"/>
        <item x="2551"/>
        <item x="13"/>
        <item x="247"/>
        <item x="590"/>
        <item t="default"/>
      </items>
    </pivotField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4"/>
    <field x="1"/>
  </rowFields>
  <rowItems count="111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1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1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1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>
      <x v="1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1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1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1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1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2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2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2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2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2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2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2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2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2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2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t="grand">
      <x/>
    </i>
  </rowItems>
  <colFields count="2">
    <field x="-2"/>
    <field x="8"/>
  </colFields>
  <colItems count="24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  <i i="2">
      <x v="2"/>
      <x/>
    </i>
    <i r="1" i="2">
      <x v="1"/>
    </i>
    <i r="1" i="2">
      <x v="2"/>
    </i>
    <i r="1" i="2">
      <x v="3"/>
    </i>
    <i r="1" i="2">
      <x v="4"/>
    </i>
    <i i="3">
      <x v="3"/>
      <x/>
    </i>
    <i r="1" i="3">
      <x v="1"/>
    </i>
    <i r="1" i="3">
      <x v="2"/>
    </i>
    <i r="1" i="3">
      <x v="3"/>
    </i>
    <i r="1" i="3">
      <x v="4"/>
    </i>
    <i t="grand">
      <x/>
    </i>
    <i t="grand" i="1">
      <x/>
    </i>
    <i t="grand" i="2">
      <x/>
    </i>
    <i t="grand" i="3">
      <x/>
    </i>
  </colItems>
  <dataFields count="4">
    <dataField name="Sum of PretermTM_AEQ" fld="14" baseField="0" baseItem="0"/>
    <dataField name="Sum of OceanTMNetCatchMature" fld="15" baseField="0" baseItem="0"/>
    <dataField name="Sum of TrueTMTermCatch" fld="16" baseField="0" baseItem="0"/>
    <dataField name="Sum of Escapemement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T1395"/>
  <sheetViews>
    <sheetView workbookViewId="0">
      <pane ySplit="11" topLeftCell="A12" activePane="bottomLeft" state="frozen"/>
      <selection pane="bottomLeft" activeCell="F24" sqref="F24"/>
    </sheetView>
  </sheetViews>
  <sheetFormatPr defaultRowHeight="15" x14ac:dyDescent="0.25"/>
  <cols>
    <col min="1" max="1" width="14.7109375" customWidth="1"/>
    <col min="5" max="5" width="14.42578125" customWidth="1"/>
    <col min="6" max="6" width="19.42578125" customWidth="1"/>
    <col min="7" max="7" width="18.28515625" bestFit="1" customWidth="1"/>
    <col min="8" max="8" width="15.42578125" bestFit="1" customWidth="1"/>
    <col min="9" max="9" width="18.7109375" bestFit="1" customWidth="1"/>
    <col min="11" max="11" width="15.140625" bestFit="1" customWidth="1"/>
    <col min="12" max="13" width="9.7109375" customWidth="1"/>
    <col min="14" max="14" width="13.7109375" style="8" customWidth="1"/>
    <col min="15" max="17" width="13.7109375" customWidth="1"/>
    <col min="18" max="18" width="11.140625" customWidth="1"/>
    <col min="19" max="19" width="14" bestFit="1" customWidth="1"/>
    <col min="20" max="20" width="13.5703125" bestFit="1" customWidth="1"/>
  </cols>
  <sheetData>
    <row r="1" spans="1:20" x14ac:dyDescent="0.25">
      <c r="A1" s="7" t="s">
        <v>85</v>
      </c>
    </row>
    <row r="2" spans="1:20" x14ac:dyDescent="0.25">
      <c r="A2" t="s">
        <v>86</v>
      </c>
    </row>
    <row r="3" spans="1:20" x14ac:dyDescent="0.25">
      <c r="A3" t="s">
        <v>87</v>
      </c>
      <c r="B3" t="s">
        <v>88</v>
      </c>
    </row>
    <row r="4" spans="1:20" x14ac:dyDescent="0.25">
      <c r="B4" t="s">
        <v>89</v>
      </c>
    </row>
    <row r="5" spans="1:20" x14ac:dyDescent="0.25">
      <c r="B5" t="s">
        <v>90</v>
      </c>
    </row>
    <row r="6" spans="1:20" x14ac:dyDescent="0.25">
      <c r="B6" t="s">
        <v>91</v>
      </c>
    </row>
    <row r="7" spans="1:20" x14ac:dyDescent="0.25">
      <c r="B7" t="s">
        <v>92</v>
      </c>
    </row>
    <row r="9" spans="1:20" x14ac:dyDescent="0.25">
      <c r="R9" s="9" t="s">
        <v>93</v>
      </c>
    </row>
    <row r="11" spans="1:20" x14ac:dyDescent="0.25">
      <c r="A11" s="10" t="s">
        <v>94</v>
      </c>
      <c r="B11" s="11" t="s">
        <v>95</v>
      </c>
      <c r="C11" s="10" t="s">
        <v>96</v>
      </c>
      <c r="D11" s="10" t="s">
        <v>97</v>
      </c>
      <c r="E11" t="s">
        <v>98</v>
      </c>
      <c r="F11" t="s">
        <v>99</v>
      </c>
      <c r="G11" t="s">
        <v>100</v>
      </c>
      <c r="H11" t="s">
        <v>101</v>
      </c>
      <c r="I11" t="s">
        <v>102</v>
      </c>
      <c r="J11" t="s">
        <v>103</v>
      </c>
      <c r="K11" t="s">
        <v>104</v>
      </c>
      <c r="L11" t="s">
        <v>105</v>
      </c>
      <c r="M11" t="s">
        <v>106</v>
      </c>
      <c r="N11" s="4" t="s">
        <v>107</v>
      </c>
      <c r="O11" t="s">
        <v>108</v>
      </c>
      <c r="P11" t="s">
        <v>109</v>
      </c>
      <c r="Q11" t="s">
        <v>110</v>
      </c>
      <c r="R11" t="s">
        <v>111</v>
      </c>
      <c r="S11" t="s">
        <v>112</v>
      </c>
      <c r="T11" t="s">
        <v>113</v>
      </c>
    </row>
    <row r="12" spans="1:20" x14ac:dyDescent="0.25">
      <c r="A12" t="s">
        <v>114</v>
      </c>
      <c r="B12" t="s">
        <v>115</v>
      </c>
      <c r="C12" t="s">
        <v>116</v>
      </c>
      <c r="D12" t="s">
        <v>36</v>
      </c>
      <c r="E12" t="s">
        <v>117</v>
      </c>
      <c r="F12" t="s">
        <v>118</v>
      </c>
      <c r="G12" t="s">
        <v>119</v>
      </c>
      <c r="H12" t="s">
        <v>120</v>
      </c>
      <c r="I12" t="s">
        <v>121</v>
      </c>
      <c r="J12">
        <v>1986</v>
      </c>
      <c r="K12">
        <v>1987</v>
      </c>
      <c r="L12" s="8">
        <v>2</v>
      </c>
      <c r="M12" s="8">
        <v>6</v>
      </c>
      <c r="N12" s="8" t="s">
        <v>33</v>
      </c>
      <c r="O12" s="8">
        <v>6</v>
      </c>
      <c r="P12" s="8">
        <v>0</v>
      </c>
      <c r="Q12">
        <v>9.2589999999999999E-3</v>
      </c>
      <c r="R12">
        <v>0.1237303</v>
      </c>
      <c r="S12">
        <v>0.2121613</v>
      </c>
      <c r="T12">
        <v>0.30964079999999999</v>
      </c>
    </row>
    <row r="13" spans="1:20" x14ac:dyDescent="0.25">
      <c r="A13" t="s">
        <v>114</v>
      </c>
      <c r="B13" t="s">
        <v>115</v>
      </c>
      <c r="C13" t="s">
        <v>116</v>
      </c>
      <c r="D13" t="s">
        <v>36</v>
      </c>
      <c r="E13" t="s">
        <v>117</v>
      </c>
      <c r="F13" t="s">
        <v>118</v>
      </c>
      <c r="G13" t="s">
        <v>119</v>
      </c>
      <c r="H13" t="s">
        <v>120</v>
      </c>
      <c r="I13" t="s">
        <v>121</v>
      </c>
      <c r="J13">
        <v>1987</v>
      </c>
      <c r="K13">
        <v>1988</v>
      </c>
      <c r="L13" s="8">
        <v>2</v>
      </c>
      <c r="M13" s="8">
        <v>6</v>
      </c>
      <c r="N13" s="8" t="s">
        <v>33</v>
      </c>
      <c r="O13" s="8">
        <v>6</v>
      </c>
      <c r="P13" s="8">
        <v>0</v>
      </c>
      <c r="Q13">
        <v>1.466426E-2</v>
      </c>
      <c r="R13">
        <v>0.18309800000000001</v>
      </c>
      <c r="S13">
        <v>0.29291980000000001</v>
      </c>
      <c r="T13">
        <v>0.4223848</v>
      </c>
    </row>
    <row r="14" spans="1:20" x14ac:dyDescent="0.25">
      <c r="A14" t="s">
        <v>114</v>
      </c>
      <c r="B14" t="s">
        <v>115</v>
      </c>
      <c r="C14" t="s">
        <v>116</v>
      </c>
      <c r="D14" t="s">
        <v>36</v>
      </c>
      <c r="E14" t="s">
        <v>117</v>
      </c>
      <c r="F14" t="s">
        <v>118</v>
      </c>
      <c r="G14" t="s">
        <v>119</v>
      </c>
      <c r="H14" t="s">
        <v>120</v>
      </c>
      <c r="I14" t="s">
        <v>121</v>
      </c>
      <c r="J14">
        <v>1988</v>
      </c>
      <c r="K14">
        <v>1989</v>
      </c>
      <c r="L14" s="8">
        <v>2</v>
      </c>
      <c r="M14" s="8">
        <v>6</v>
      </c>
      <c r="N14" s="8" t="s">
        <v>33</v>
      </c>
      <c r="O14" s="8">
        <v>6</v>
      </c>
      <c r="P14" s="8">
        <v>0</v>
      </c>
      <c r="Q14">
        <v>2.4410959999999999E-2</v>
      </c>
      <c r="R14">
        <v>0.18950330000000001</v>
      </c>
      <c r="S14">
        <v>0.26892050000000001</v>
      </c>
      <c r="T14">
        <v>0.4074624</v>
      </c>
    </row>
    <row r="15" spans="1:20" x14ac:dyDescent="0.25">
      <c r="A15" t="s">
        <v>114</v>
      </c>
      <c r="B15" t="s">
        <v>115</v>
      </c>
      <c r="C15" t="s">
        <v>116</v>
      </c>
      <c r="D15" t="s">
        <v>36</v>
      </c>
      <c r="E15" t="s">
        <v>117</v>
      </c>
      <c r="F15" t="s">
        <v>118</v>
      </c>
      <c r="G15" t="s">
        <v>119</v>
      </c>
      <c r="H15" t="s">
        <v>120</v>
      </c>
      <c r="I15" t="s">
        <v>121</v>
      </c>
      <c r="J15">
        <v>1989</v>
      </c>
      <c r="K15">
        <v>1990</v>
      </c>
      <c r="L15" s="8">
        <v>2</v>
      </c>
      <c r="M15" s="8">
        <v>6</v>
      </c>
      <c r="N15" s="8" t="s">
        <v>33</v>
      </c>
      <c r="O15" s="8">
        <v>6</v>
      </c>
      <c r="P15" s="8">
        <v>0</v>
      </c>
      <c r="Q15">
        <v>2.7461030000000001E-2</v>
      </c>
      <c r="R15">
        <v>0.18162700000000001</v>
      </c>
      <c r="S15">
        <v>0.2602778</v>
      </c>
      <c r="T15">
        <v>0.39463130000000002</v>
      </c>
    </row>
    <row r="16" spans="1:20" x14ac:dyDescent="0.25">
      <c r="A16" t="s">
        <v>114</v>
      </c>
      <c r="B16" t="s">
        <v>115</v>
      </c>
      <c r="C16" t="s">
        <v>116</v>
      </c>
      <c r="D16" t="s">
        <v>36</v>
      </c>
      <c r="E16" t="s">
        <v>117</v>
      </c>
      <c r="F16" t="s">
        <v>118</v>
      </c>
      <c r="G16" t="s">
        <v>119</v>
      </c>
      <c r="H16" t="s">
        <v>120</v>
      </c>
      <c r="I16" t="s">
        <v>121</v>
      </c>
      <c r="J16">
        <v>1990</v>
      </c>
      <c r="K16">
        <v>1991</v>
      </c>
      <c r="L16" s="8">
        <v>2</v>
      </c>
      <c r="M16" s="8">
        <v>6</v>
      </c>
      <c r="N16" s="8" t="s">
        <v>33</v>
      </c>
      <c r="O16" s="8">
        <v>6</v>
      </c>
      <c r="P16" s="8">
        <v>0</v>
      </c>
      <c r="Q16">
        <v>3.9475980000000001E-2</v>
      </c>
      <c r="R16">
        <v>0.1110346</v>
      </c>
      <c r="S16">
        <v>0.2109896</v>
      </c>
      <c r="T16">
        <v>0.2985971</v>
      </c>
    </row>
    <row r="17" spans="1:20" x14ac:dyDescent="0.25">
      <c r="A17" t="s">
        <v>114</v>
      </c>
      <c r="B17" t="s">
        <v>115</v>
      </c>
      <c r="C17" t="s">
        <v>116</v>
      </c>
      <c r="D17" t="s">
        <v>36</v>
      </c>
      <c r="E17" t="s">
        <v>117</v>
      </c>
      <c r="F17" t="s">
        <v>118</v>
      </c>
      <c r="G17" t="s">
        <v>119</v>
      </c>
      <c r="H17" t="s">
        <v>120</v>
      </c>
      <c r="I17" t="s">
        <v>121</v>
      </c>
      <c r="J17">
        <v>1991</v>
      </c>
      <c r="K17">
        <v>1992</v>
      </c>
      <c r="L17" s="8">
        <v>2</v>
      </c>
      <c r="M17" s="8">
        <v>6</v>
      </c>
      <c r="N17" s="8" t="s">
        <v>33</v>
      </c>
      <c r="O17" s="8">
        <v>6</v>
      </c>
      <c r="P17" s="8">
        <v>0</v>
      </c>
      <c r="Q17">
        <v>4.9513399999999999E-2</v>
      </c>
      <c r="R17">
        <v>9.4544249999999996E-2</v>
      </c>
      <c r="S17">
        <v>0.2776671</v>
      </c>
      <c r="T17">
        <v>0.34595949999999998</v>
      </c>
    </row>
    <row r="18" spans="1:20" x14ac:dyDescent="0.25">
      <c r="A18" t="s">
        <v>114</v>
      </c>
      <c r="B18" t="s">
        <v>115</v>
      </c>
      <c r="C18" t="s">
        <v>116</v>
      </c>
      <c r="D18" t="s">
        <v>36</v>
      </c>
      <c r="E18" t="s">
        <v>117</v>
      </c>
      <c r="F18" t="s">
        <v>118</v>
      </c>
      <c r="G18" t="s">
        <v>119</v>
      </c>
      <c r="H18" t="s">
        <v>120</v>
      </c>
      <c r="I18" t="s">
        <v>121</v>
      </c>
      <c r="J18">
        <v>1992</v>
      </c>
      <c r="K18">
        <v>1993</v>
      </c>
      <c r="L18" s="8">
        <v>2</v>
      </c>
      <c r="M18" s="8">
        <v>6</v>
      </c>
      <c r="N18" s="8" t="s">
        <v>33</v>
      </c>
      <c r="O18" s="8">
        <v>6</v>
      </c>
      <c r="P18" s="8">
        <v>0</v>
      </c>
      <c r="Q18">
        <v>2.3234830000000001E-2</v>
      </c>
      <c r="R18">
        <v>9.6904279999999995E-2</v>
      </c>
      <c r="S18">
        <v>0.29566170000000003</v>
      </c>
      <c r="T18">
        <v>0.36391509999999999</v>
      </c>
    </row>
    <row r="19" spans="1:20" x14ac:dyDescent="0.25">
      <c r="A19" t="s">
        <v>114</v>
      </c>
      <c r="B19" t="s">
        <v>115</v>
      </c>
      <c r="C19" t="s">
        <v>116</v>
      </c>
      <c r="D19" t="s">
        <v>36</v>
      </c>
      <c r="E19" t="s">
        <v>117</v>
      </c>
      <c r="F19" t="s">
        <v>118</v>
      </c>
      <c r="G19" t="s">
        <v>119</v>
      </c>
      <c r="H19" t="s">
        <v>120</v>
      </c>
      <c r="I19" t="s">
        <v>121</v>
      </c>
      <c r="J19">
        <v>1993</v>
      </c>
      <c r="K19">
        <v>1994</v>
      </c>
      <c r="L19" s="8">
        <v>2</v>
      </c>
      <c r="M19" s="8">
        <v>6</v>
      </c>
      <c r="N19" s="8" t="s">
        <v>33</v>
      </c>
      <c r="O19" s="8">
        <v>6</v>
      </c>
      <c r="P19" s="8">
        <v>0</v>
      </c>
      <c r="Q19">
        <v>2.2076459999999999E-2</v>
      </c>
      <c r="R19">
        <v>0.13713810000000001</v>
      </c>
      <c r="S19">
        <v>0.26032179999999999</v>
      </c>
      <c r="T19">
        <v>0.36175980000000002</v>
      </c>
    </row>
    <row r="20" spans="1:20" x14ac:dyDescent="0.25">
      <c r="A20" t="s">
        <v>114</v>
      </c>
      <c r="B20" t="s">
        <v>115</v>
      </c>
      <c r="C20" t="s">
        <v>116</v>
      </c>
      <c r="D20" t="s">
        <v>36</v>
      </c>
      <c r="E20" t="s">
        <v>117</v>
      </c>
      <c r="F20" t="s">
        <v>118</v>
      </c>
      <c r="G20" t="s">
        <v>119</v>
      </c>
      <c r="H20" t="s">
        <v>120</v>
      </c>
      <c r="I20" t="s">
        <v>121</v>
      </c>
      <c r="J20">
        <v>1994</v>
      </c>
      <c r="K20">
        <v>1995</v>
      </c>
      <c r="L20" s="8">
        <v>2</v>
      </c>
      <c r="M20" s="8">
        <v>6</v>
      </c>
      <c r="N20" s="8" t="s">
        <v>33</v>
      </c>
      <c r="O20" s="8">
        <v>6</v>
      </c>
      <c r="P20" s="8">
        <v>0</v>
      </c>
      <c r="Q20">
        <v>3.447339E-2</v>
      </c>
      <c r="R20">
        <v>0.12587499999999999</v>
      </c>
      <c r="S20">
        <v>0.2392184</v>
      </c>
      <c r="T20">
        <v>0.3349818</v>
      </c>
    </row>
    <row r="21" spans="1:20" x14ac:dyDescent="0.25">
      <c r="A21" t="s">
        <v>114</v>
      </c>
      <c r="B21" t="s">
        <v>115</v>
      </c>
      <c r="C21" t="s">
        <v>116</v>
      </c>
      <c r="D21" t="s">
        <v>36</v>
      </c>
      <c r="E21" t="s">
        <v>117</v>
      </c>
      <c r="F21" t="s">
        <v>118</v>
      </c>
      <c r="G21" t="s">
        <v>119</v>
      </c>
      <c r="H21" t="s">
        <v>120</v>
      </c>
      <c r="I21" t="s">
        <v>121</v>
      </c>
      <c r="J21">
        <v>1995</v>
      </c>
      <c r="K21">
        <v>1996</v>
      </c>
      <c r="L21" s="8">
        <v>2</v>
      </c>
      <c r="M21" s="8">
        <v>6</v>
      </c>
      <c r="N21" s="8" t="s">
        <v>33</v>
      </c>
      <c r="O21" s="8">
        <v>6</v>
      </c>
      <c r="P21" s="8">
        <v>0</v>
      </c>
      <c r="Q21">
        <v>2.9453389999999999E-2</v>
      </c>
      <c r="R21">
        <v>0.1321061</v>
      </c>
      <c r="S21">
        <v>0.2463052</v>
      </c>
      <c r="T21">
        <v>0.34587289999999998</v>
      </c>
    </row>
    <row r="22" spans="1:20" x14ac:dyDescent="0.25">
      <c r="A22" t="s">
        <v>114</v>
      </c>
      <c r="B22" t="s">
        <v>115</v>
      </c>
      <c r="C22" t="s">
        <v>116</v>
      </c>
      <c r="D22" t="s">
        <v>36</v>
      </c>
      <c r="E22" t="s">
        <v>117</v>
      </c>
      <c r="F22" t="s">
        <v>118</v>
      </c>
      <c r="G22" t="s">
        <v>119</v>
      </c>
      <c r="H22" t="s">
        <v>120</v>
      </c>
      <c r="I22" t="s">
        <v>121</v>
      </c>
      <c r="J22">
        <v>1996</v>
      </c>
      <c r="K22">
        <v>1997</v>
      </c>
      <c r="L22" s="8">
        <v>2</v>
      </c>
      <c r="M22" s="8">
        <v>6</v>
      </c>
      <c r="N22" s="8" t="s">
        <v>33</v>
      </c>
      <c r="O22" s="8">
        <v>6</v>
      </c>
      <c r="P22" s="8">
        <v>0</v>
      </c>
      <c r="Q22">
        <v>1.7488719999999999E-2</v>
      </c>
      <c r="R22">
        <v>9.669925E-2</v>
      </c>
      <c r="S22">
        <v>0.23909179999999999</v>
      </c>
      <c r="T22">
        <v>0.31267109999999998</v>
      </c>
    </row>
    <row r="23" spans="1:20" x14ac:dyDescent="0.25">
      <c r="A23" t="s">
        <v>114</v>
      </c>
      <c r="B23" t="s">
        <v>115</v>
      </c>
      <c r="C23" t="s">
        <v>116</v>
      </c>
      <c r="D23" t="s">
        <v>36</v>
      </c>
      <c r="E23" t="s">
        <v>117</v>
      </c>
      <c r="F23" t="s">
        <v>118</v>
      </c>
      <c r="G23" t="s">
        <v>119</v>
      </c>
      <c r="H23" t="s">
        <v>120</v>
      </c>
      <c r="I23" t="s">
        <v>121</v>
      </c>
      <c r="J23">
        <v>1997</v>
      </c>
      <c r="K23">
        <v>1998</v>
      </c>
      <c r="L23" s="8">
        <v>2</v>
      </c>
      <c r="M23" s="8">
        <v>6</v>
      </c>
      <c r="N23" s="8" t="s">
        <v>33</v>
      </c>
      <c r="O23" s="8">
        <v>6</v>
      </c>
      <c r="P23" s="8">
        <v>0</v>
      </c>
      <c r="Q23">
        <v>5.2928799999999998E-3</v>
      </c>
      <c r="R23">
        <v>0.16842960000000001</v>
      </c>
      <c r="S23">
        <v>0.3901403</v>
      </c>
      <c r="T23">
        <v>0.49285869999999998</v>
      </c>
    </row>
    <row r="24" spans="1:20" x14ac:dyDescent="0.25">
      <c r="A24" t="s">
        <v>114</v>
      </c>
      <c r="B24" t="s">
        <v>115</v>
      </c>
      <c r="C24" t="s">
        <v>116</v>
      </c>
      <c r="D24" t="s">
        <v>36</v>
      </c>
      <c r="E24" t="s">
        <v>117</v>
      </c>
      <c r="F24" t="s">
        <v>118</v>
      </c>
      <c r="G24" t="s">
        <v>119</v>
      </c>
      <c r="H24" t="s">
        <v>120</v>
      </c>
      <c r="I24" t="s">
        <v>121</v>
      </c>
      <c r="J24">
        <v>1998</v>
      </c>
      <c r="K24">
        <v>1999</v>
      </c>
      <c r="L24" s="8">
        <v>2</v>
      </c>
      <c r="M24" s="8">
        <v>6</v>
      </c>
      <c r="N24" s="8" t="s">
        <v>33</v>
      </c>
      <c r="O24" s="8">
        <v>6</v>
      </c>
      <c r="P24" s="8">
        <v>0</v>
      </c>
      <c r="Q24">
        <v>2.186223E-2</v>
      </c>
      <c r="R24">
        <v>0.22908429999999999</v>
      </c>
      <c r="S24">
        <v>0.36397770000000002</v>
      </c>
      <c r="T24">
        <v>0.50968040000000003</v>
      </c>
    </row>
    <row r="25" spans="1:20" x14ac:dyDescent="0.25">
      <c r="A25" t="s">
        <v>114</v>
      </c>
      <c r="B25" t="s">
        <v>115</v>
      </c>
      <c r="C25" t="s">
        <v>116</v>
      </c>
      <c r="D25" t="s">
        <v>36</v>
      </c>
      <c r="E25" t="s">
        <v>117</v>
      </c>
      <c r="F25" t="s">
        <v>118</v>
      </c>
      <c r="G25" t="s">
        <v>119</v>
      </c>
      <c r="H25" t="s">
        <v>120</v>
      </c>
      <c r="I25" t="s">
        <v>121</v>
      </c>
      <c r="J25">
        <v>1999</v>
      </c>
      <c r="K25">
        <v>2000</v>
      </c>
      <c r="L25" s="8">
        <v>2</v>
      </c>
      <c r="M25" s="8">
        <v>6</v>
      </c>
      <c r="N25" s="8" t="s">
        <v>33</v>
      </c>
      <c r="O25" s="8">
        <v>6</v>
      </c>
      <c r="P25" s="8">
        <v>0</v>
      </c>
      <c r="Q25">
        <v>1.332764E-2</v>
      </c>
      <c r="R25">
        <v>0.1983606</v>
      </c>
      <c r="S25">
        <v>0.36388350000000003</v>
      </c>
      <c r="T25">
        <v>0.490064</v>
      </c>
    </row>
    <row r="26" spans="1:20" x14ac:dyDescent="0.25">
      <c r="A26" t="s">
        <v>114</v>
      </c>
      <c r="B26" t="s">
        <v>115</v>
      </c>
      <c r="C26" t="s">
        <v>116</v>
      </c>
      <c r="D26" t="s">
        <v>36</v>
      </c>
      <c r="E26" t="s">
        <v>117</v>
      </c>
      <c r="F26" t="s">
        <v>118</v>
      </c>
      <c r="G26" t="s">
        <v>119</v>
      </c>
      <c r="H26" t="s">
        <v>120</v>
      </c>
      <c r="I26" t="s">
        <v>121</v>
      </c>
      <c r="J26">
        <v>2000</v>
      </c>
      <c r="K26">
        <v>2001</v>
      </c>
      <c r="L26" s="8">
        <v>2</v>
      </c>
      <c r="M26" s="8">
        <v>6</v>
      </c>
      <c r="N26" s="8" t="s">
        <v>33</v>
      </c>
      <c r="O26" s="8">
        <v>6</v>
      </c>
      <c r="P26" s="8">
        <v>0</v>
      </c>
      <c r="Q26">
        <v>1.3664809999999999E-2</v>
      </c>
      <c r="R26">
        <v>0.28958679999999998</v>
      </c>
      <c r="S26">
        <v>0.41956339999999998</v>
      </c>
      <c r="T26">
        <v>0.58765020000000001</v>
      </c>
    </row>
    <row r="27" spans="1:20" x14ac:dyDescent="0.25">
      <c r="A27" t="s">
        <v>114</v>
      </c>
      <c r="B27" t="s">
        <v>115</v>
      </c>
      <c r="C27" t="s">
        <v>116</v>
      </c>
      <c r="D27" t="s">
        <v>36</v>
      </c>
      <c r="E27" t="s">
        <v>117</v>
      </c>
      <c r="F27" t="s">
        <v>118</v>
      </c>
      <c r="G27" t="s">
        <v>119</v>
      </c>
      <c r="H27" t="s">
        <v>120</v>
      </c>
      <c r="I27" t="s">
        <v>121</v>
      </c>
      <c r="J27">
        <v>2001</v>
      </c>
      <c r="K27">
        <v>2002</v>
      </c>
      <c r="L27" s="8">
        <v>2</v>
      </c>
      <c r="M27" s="8">
        <v>6</v>
      </c>
      <c r="N27" s="8" t="s">
        <v>33</v>
      </c>
      <c r="O27" s="8">
        <v>6</v>
      </c>
      <c r="P27" s="8">
        <v>0</v>
      </c>
      <c r="Q27">
        <v>3.3928090000000001E-2</v>
      </c>
      <c r="R27">
        <v>0.26968059999999999</v>
      </c>
      <c r="S27">
        <v>0.22524810000000001</v>
      </c>
      <c r="T27">
        <v>0.43418370000000001</v>
      </c>
    </row>
    <row r="28" spans="1:20" x14ac:dyDescent="0.25">
      <c r="A28" t="s">
        <v>114</v>
      </c>
      <c r="B28" t="s">
        <v>115</v>
      </c>
      <c r="C28" t="s">
        <v>116</v>
      </c>
      <c r="D28" t="s">
        <v>36</v>
      </c>
      <c r="E28" t="s">
        <v>117</v>
      </c>
      <c r="F28" t="s">
        <v>118</v>
      </c>
      <c r="G28" t="s">
        <v>119</v>
      </c>
      <c r="H28" t="s">
        <v>120</v>
      </c>
      <c r="I28" t="s">
        <v>121</v>
      </c>
      <c r="J28">
        <v>2002</v>
      </c>
      <c r="K28">
        <v>2003</v>
      </c>
      <c r="L28" s="8">
        <v>2</v>
      </c>
      <c r="M28" s="8">
        <v>6</v>
      </c>
      <c r="N28" s="8" t="s">
        <v>33</v>
      </c>
      <c r="O28" s="8">
        <v>6</v>
      </c>
      <c r="P28" s="8">
        <v>0</v>
      </c>
      <c r="Q28">
        <v>1.7966570000000001E-2</v>
      </c>
      <c r="R28">
        <v>0.2176215</v>
      </c>
      <c r="S28">
        <v>0.34455380000000002</v>
      </c>
      <c r="T28">
        <v>0.48719299999999999</v>
      </c>
    </row>
    <row r="29" spans="1:20" x14ac:dyDescent="0.25">
      <c r="A29" t="s">
        <v>114</v>
      </c>
      <c r="B29" t="s">
        <v>115</v>
      </c>
      <c r="C29" t="s">
        <v>116</v>
      </c>
      <c r="D29" t="s">
        <v>36</v>
      </c>
      <c r="E29" t="s">
        <v>117</v>
      </c>
      <c r="F29" t="s">
        <v>118</v>
      </c>
      <c r="G29" t="s">
        <v>119</v>
      </c>
      <c r="H29" t="s">
        <v>120</v>
      </c>
      <c r="I29" t="s">
        <v>121</v>
      </c>
      <c r="J29">
        <v>2005</v>
      </c>
      <c r="K29">
        <v>2006</v>
      </c>
      <c r="L29" s="8">
        <v>2</v>
      </c>
      <c r="M29" s="8">
        <v>6</v>
      </c>
      <c r="N29" s="8" t="s">
        <v>33</v>
      </c>
      <c r="O29" s="8">
        <v>6</v>
      </c>
      <c r="P29" s="8">
        <v>0</v>
      </c>
      <c r="Q29">
        <v>2.3293709999999999E-2</v>
      </c>
      <c r="R29">
        <v>0.15653349999999999</v>
      </c>
      <c r="S29">
        <v>0.37260539999999998</v>
      </c>
      <c r="T29">
        <v>0.4708136</v>
      </c>
    </row>
    <row r="30" spans="1:20" x14ac:dyDescent="0.25">
      <c r="A30" t="s">
        <v>114</v>
      </c>
      <c r="B30" t="s">
        <v>115</v>
      </c>
      <c r="C30" t="s">
        <v>116</v>
      </c>
      <c r="D30" t="s">
        <v>36</v>
      </c>
      <c r="E30" t="s">
        <v>117</v>
      </c>
      <c r="F30" t="s">
        <v>118</v>
      </c>
      <c r="G30" t="s">
        <v>119</v>
      </c>
      <c r="H30" t="s">
        <v>120</v>
      </c>
      <c r="I30" t="s">
        <v>121</v>
      </c>
      <c r="J30">
        <v>2006</v>
      </c>
      <c r="K30">
        <v>2007</v>
      </c>
      <c r="L30" s="8">
        <v>2</v>
      </c>
      <c r="M30" s="8">
        <v>6</v>
      </c>
      <c r="N30" s="8" t="s">
        <v>33</v>
      </c>
      <c r="O30" s="8">
        <v>6</v>
      </c>
      <c r="P30" s="8">
        <v>0</v>
      </c>
      <c r="Q30">
        <v>9.6079200000000007E-3</v>
      </c>
      <c r="R30">
        <v>0.28179140000000003</v>
      </c>
      <c r="S30">
        <v>0.3668788</v>
      </c>
      <c r="T30">
        <v>0.54528699999999997</v>
      </c>
    </row>
    <row r="31" spans="1:20" x14ac:dyDescent="0.25">
      <c r="A31" t="s">
        <v>114</v>
      </c>
      <c r="B31" t="s">
        <v>115</v>
      </c>
      <c r="C31" t="s">
        <v>116</v>
      </c>
      <c r="D31" t="s">
        <v>36</v>
      </c>
      <c r="E31" t="s">
        <v>117</v>
      </c>
      <c r="F31" t="s">
        <v>118</v>
      </c>
      <c r="G31" t="s">
        <v>119</v>
      </c>
      <c r="H31" t="s">
        <v>120</v>
      </c>
      <c r="I31" t="s">
        <v>121</v>
      </c>
      <c r="J31">
        <v>2007</v>
      </c>
      <c r="K31">
        <v>2008</v>
      </c>
      <c r="L31" s="8">
        <v>2</v>
      </c>
      <c r="M31" s="8">
        <v>6</v>
      </c>
      <c r="N31" s="8" t="s">
        <v>34</v>
      </c>
      <c r="O31" s="8">
        <v>5</v>
      </c>
      <c r="P31" s="8">
        <v>1</v>
      </c>
      <c r="Q31">
        <v>1.6249980000000001E-2</v>
      </c>
      <c r="R31">
        <v>0.30153629999999998</v>
      </c>
      <c r="S31">
        <v>0.23304710000000001</v>
      </c>
      <c r="T31">
        <v>0.46431119999999998</v>
      </c>
    </row>
    <row r="32" spans="1:20" x14ac:dyDescent="0.25">
      <c r="A32" t="s">
        <v>114</v>
      </c>
      <c r="B32" t="s">
        <v>115</v>
      </c>
      <c r="C32" t="s">
        <v>116</v>
      </c>
      <c r="D32" t="s">
        <v>36</v>
      </c>
      <c r="E32" t="s">
        <v>117</v>
      </c>
      <c r="F32" t="s">
        <v>118</v>
      </c>
      <c r="G32" t="s">
        <v>119</v>
      </c>
      <c r="H32" t="s">
        <v>120</v>
      </c>
      <c r="I32" t="s">
        <v>121</v>
      </c>
      <c r="J32">
        <v>2008</v>
      </c>
      <c r="K32">
        <v>2009</v>
      </c>
      <c r="L32" s="8">
        <v>2</v>
      </c>
      <c r="M32" s="8">
        <v>6</v>
      </c>
      <c r="N32" s="8" t="s">
        <v>34</v>
      </c>
      <c r="O32" s="8">
        <v>4</v>
      </c>
      <c r="P32" s="8">
        <v>2</v>
      </c>
      <c r="Q32">
        <v>8.6188600000000008E-3</v>
      </c>
      <c r="R32">
        <v>0.21974150000000001</v>
      </c>
      <c r="S32">
        <v>0.1290751</v>
      </c>
      <c r="T32">
        <v>0.3204535</v>
      </c>
    </row>
    <row r="33" spans="1:20" x14ac:dyDescent="0.25">
      <c r="A33" t="s">
        <v>114</v>
      </c>
      <c r="B33" t="s">
        <v>115</v>
      </c>
      <c r="C33" t="s">
        <v>116</v>
      </c>
      <c r="D33" t="s">
        <v>36</v>
      </c>
      <c r="E33" t="s">
        <v>117</v>
      </c>
      <c r="F33" t="s">
        <v>118</v>
      </c>
      <c r="G33" t="s">
        <v>119</v>
      </c>
      <c r="H33" t="s">
        <v>120</v>
      </c>
      <c r="I33" t="s">
        <v>121</v>
      </c>
      <c r="J33">
        <v>2009</v>
      </c>
      <c r="K33">
        <v>2010</v>
      </c>
      <c r="L33" s="8">
        <v>2</v>
      </c>
      <c r="M33" s="8">
        <v>6</v>
      </c>
      <c r="N33" s="8" t="s">
        <v>34</v>
      </c>
      <c r="O33" s="8">
        <v>3</v>
      </c>
      <c r="P33" s="8">
        <v>3</v>
      </c>
      <c r="Q33">
        <v>2.5858849999999999E-2</v>
      </c>
    </row>
    <row r="34" spans="1:20" x14ac:dyDescent="0.25">
      <c r="A34" t="s">
        <v>122</v>
      </c>
      <c r="B34" t="s">
        <v>123</v>
      </c>
      <c r="C34" t="s">
        <v>124</v>
      </c>
      <c r="D34" t="s">
        <v>36</v>
      </c>
      <c r="E34" t="s">
        <v>125</v>
      </c>
      <c r="F34" t="s">
        <v>126</v>
      </c>
      <c r="G34" t="s">
        <v>119</v>
      </c>
      <c r="H34" t="s">
        <v>127</v>
      </c>
      <c r="I34" t="s">
        <v>128</v>
      </c>
      <c r="J34">
        <v>1973</v>
      </c>
      <c r="K34">
        <v>1974</v>
      </c>
      <c r="L34" s="8">
        <v>2</v>
      </c>
      <c r="M34" s="8">
        <v>5</v>
      </c>
      <c r="N34" s="8" t="s">
        <v>33</v>
      </c>
      <c r="O34" s="8">
        <v>5</v>
      </c>
      <c r="P34" s="8">
        <v>0</v>
      </c>
      <c r="Q34">
        <v>9.3506779999999998E-2</v>
      </c>
      <c r="R34">
        <v>0.79106209999999999</v>
      </c>
      <c r="S34">
        <v>0.42750729999999998</v>
      </c>
      <c r="T34">
        <v>0.88038459999999996</v>
      </c>
    </row>
    <row r="35" spans="1:20" x14ac:dyDescent="0.25">
      <c r="A35" t="s">
        <v>122</v>
      </c>
      <c r="B35" t="s">
        <v>123</v>
      </c>
      <c r="C35" t="s">
        <v>124</v>
      </c>
      <c r="D35" t="s">
        <v>36</v>
      </c>
      <c r="E35" t="s">
        <v>125</v>
      </c>
      <c r="F35" t="s">
        <v>126</v>
      </c>
      <c r="G35" t="s">
        <v>119</v>
      </c>
      <c r="H35" t="s">
        <v>127</v>
      </c>
      <c r="I35" t="s">
        <v>128</v>
      </c>
      <c r="J35">
        <v>1974</v>
      </c>
      <c r="K35">
        <v>1975</v>
      </c>
      <c r="L35" s="8">
        <v>2</v>
      </c>
      <c r="M35" s="8">
        <v>5</v>
      </c>
      <c r="N35" s="8" t="s">
        <v>33</v>
      </c>
      <c r="O35" s="8">
        <v>5</v>
      </c>
      <c r="P35" s="8">
        <v>0</v>
      </c>
      <c r="Q35">
        <v>0.2536989</v>
      </c>
      <c r="R35">
        <v>0.81925110000000001</v>
      </c>
      <c r="S35">
        <v>9.2224769999999998E-2</v>
      </c>
      <c r="T35">
        <v>0.83592060000000001</v>
      </c>
    </row>
    <row r="36" spans="1:20" x14ac:dyDescent="0.25">
      <c r="A36" t="s">
        <v>122</v>
      </c>
      <c r="B36" t="s">
        <v>123</v>
      </c>
      <c r="C36" t="s">
        <v>124</v>
      </c>
      <c r="D36" t="s">
        <v>36</v>
      </c>
      <c r="E36" t="s">
        <v>125</v>
      </c>
      <c r="F36" t="s">
        <v>126</v>
      </c>
      <c r="G36" t="s">
        <v>119</v>
      </c>
      <c r="H36" t="s">
        <v>127</v>
      </c>
      <c r="I36" t="s">
        <v>128</v>
      </c>
      <c r="J36">
        <v>1975</v>
      </c>
      <c r="K36">
        <v>1976</v>
      </c>
      <c r="L36" s="8">
        <v>2</v>
      </c>
      <c r="M36" s="8">
        <v>5</v>
      </c>
      <c r="N36" s="8" t="s">
        <v>33</v>
      </c>
      <c r="O36" s="8">
        <v>5</v>
      </c>
      <c r="P36" s="8">
        <v>0</v>
      </c>
      <c r="Q36">
        <v>9.3644340000000006E-2</v>
      </c>
      <c r="R36">
        <v>0.77881990000000001</v>
      </c>
      <c r="S36">
        <v>0.1827723</v>
      </c>
      <c r="T36">
        <v>0.81924549999999996</v>
      </c>
    </row>
    <row r="37" spans="1:20" x14ac:dyDescent="0.25">
      <c r="A37" t="s">
        <v>122</v>
      </c>
      <c r="B37" t="s">
        <v>123</v>
      </c>
      <c r="C37" t="s">
        <v>124</v>
      </c>
      <c r="D37" t="s">
        <v>36</v>
      </c>
      <c r="E37" t="s">
        <v>125</v>
      </c>
      <c r="F37" t="s">
        <v>126</v>
      </c>
      <c r="G37" t="s">
        <v>119</v>
      </c>
      <c r="H37" t="s">
        <v>127</v>
      </c>
      <c r="I37" t="s">
        <v>128</v>
      </c>
      <c r="J37">
        <v>1976</v>
      </c>
      <c r="K37">
        <v>1977</v>
      </c>
      <c r="L37" s="8">
        <v>2</v>
      </c>
      <c r="M37" s="8">
        <v>5</v>
      </c>
      <c r="N37" s="8" t="s">
        <v>33</v>
      </c>
      <c r="O37" s="8">
        <v>5</v>
      </c>
      <c r="P37" s="8">
        <v>0</v>
      </c>
      <c r="Q37">
        <v>0.2065205</v>
      </c>
      <c r="R37">
        <v>0.72017690000000001</v>
      </c>
      <c r="S37">
        <v>0.17230400000000001</v>
      </c>
      <c r="T37">
        <v>0.76839150000000001</v>
      </c>
    </row>
    <row r="38" spans="1:20" x14ac:dyDescent="0.25">
      <c r="A38" t="s">
        <v>122</v>
      </c>
      <c r="B38" t="s">
        <v>123</v>
      </c>
      <c r="C38" t="s">
        <v>124</v>
      </c>
      <c r="D38" t="s">
        <v>36</v>
      </c>
      <c r="E38" t="s">
        <v>125</v>
      </c>
      <c r="F38" t="s">
        <v>126</v>
      </c>
      <c r="G38" t="s">
        <v>119</v>
      </c>
      <c r="H38" t="s">
        <v>127</v>
      </c>
      <c r="I38" t="s">
        <v>128</v>
      </c>
      <c r="J38">
        <v>1977</v>
      </c>
      <c r="K38">
        <v>1978</v>
      </c>
      <c r="L38" s="8">
        <v>2</v>
      </c>
      <c r="M38" s="8">
        <v>5</v>
      </c>
      <c r="N38" s="8" t="s">
        <v>33</v>
      </c>
      <c r="O38" s="8">
        <v>5</v>
      </c>
      <c r="P38" s="8">
        <v>0</v>
      </c>
      <c r="Q38">
        <v>3.830062E-2</v>
      </c>
      <c r="R38">
        <v>0.76952030000000005</v>
      </c>
      <c r="S38">
        <v>0.29152610000000001</v>
      </c>
      <c r="T38">
        <v>0.83671119999999999</v>
      </c>
    </row>
    <row r="39" spans="1:20" x14ac:dyDescent="0.25">
      <c r="A39" t="s">
        <v>122</v>
      </c>
      <c r="B39" t="s">
        <v>123</v>
      </c>
      <c r="C39" t="s">
        <v>124</v>
      </c>
      <c r="D39" t="s">
        <v>36</v>
      </c>
      <c r="E39" t="s">
        <v>125</v>
      </c>
      <c r="F39" t="s">
        <v>126</v>
      </c>
      <c r="G39" t="s">
        <v>119</v>
      </c>
      <c r="H39" t="s">
        <v>127</v>
      </c>
      <c r="I39" t="s">
        <v>128</v>
      </c>
      <c r="J39">
        <v>1978</v>
      </c>
      <c r="K39">
        <v>1979</v>
      </c>
      <c r="L39" s="8">
        <v>2</v>
      </c>
      <c r="M39" s="8">
        <v>5</v>
      </c>
      <c r="N39" s="8" t="s">
        <v>33</v>
      </c>
      <c r="O39" s="8">
        <v>5</v>
      </c>
      <c r="P39" s="8">
        <v>0</v>
      </c>
      <c r="Q39">
        <v>2.0672610000000001E-2</v>
      </c>
      <c r="R39">
        <v>0.78602419999999995</v>
      </c>
      <c r="S39">
        <v>0.29854229999999998</v>
      </c>
      <c r="T39">
        <v>0.84990509999999997</v>
      </c>
    </row>
    <row r="40" spans="1:20" x14ac:dyDescent="0.25">
      <c r="A40" t="s">
        <v>122</v>
      </c>
      <c r="B40" t="s">
        <v>123</v>
      </c>
      <c r="C40" t="s">
        <v>124</v>
      </c>
      <c r="D40" t="s">
        <v>36</v>
      </c>
      <c r="E40" t="s">
        <v>125</v>
      </c>
      <c r="F40" t="s">
        <v>126</v>
      </c>
      <c r="G40" t="s">
        <v>119</v>
      </c>
      <c r="H40" t="s">
        <v>127</v>
      </c>
      <c r="I40" t="s">
        <v>128</v>
      </c>
      <c r="J40">
        <v>1979</v>
      </c>
      <c r="K40">
        <v>1980</v>
      </c>
      <c r="L40" s="8">
        <v>2</v>
      </c>
      <c r="M40" s="8">
        <v>5</v>
      </c>
      <c r="N40" s="8" t="s">
        <v>33</v>
      </c>
      <c r="O40" s="8">
        <v>5</v>
      </c>
      <c r="P40" s="8">
        <v>0</v>
      </c>
      <c r="Q40">
        <v>8.9226199999999992E-3</v>
      </c>
      <c r="R40">
        <v>0.68931819999999999</v>
      </c>
      <c r="S40">
        <v>0.35704330000000001</v>
      </c>
      <c r="T40">
        <v>0.80024510000000004</v>
      </c>
    </row>
    <row r="41" spans="1:20" x14ac:dyDescent="0.25">
      <c r="A41" t="s">
        <v>122</v>
      </c>
      <c r="B41" t="s">
        <v>123</v>
      </c>
      <c r="C41" t="s">
        <v>124</v>
      </c>
      <c r="D41" t="s">
        <v>36</v>
      </c>
      <c r="E41" t="s">
        <v>125</v>
      </c>
      <c r="F41" t="s">
        <v>126</v>
      </c>
      <c r="G41" t="s">
        <v>119</v>
      </c>
      <c r="H41" t="s">
        <v>127</v>
      </c>
      <c r="I41" t="s">
        <v>128</v>
      </c>
      <c r="J41">
        <v>1980</v>
      </c>
      <c r="K41">
        <v>1981</v>
      </c>
      <c r="L41" s="8">
        <v>2</v>
      </c>
      <c r="M41" s="8">
        <v>5</v>
      </c>
      <c r="N41" s="8" t="s">
        <v>33</v>
      </c>
      <c r="O41" s="8">
        <v>5</v>
      </c>
      <c r="P41" s="8">
        <v>0</v>
      </c>
      <c r="Q41">
        <v>8.3188700000000008E-3</v>
      </c>
      <c r="R41">
        <v>0.68975589999999998</v>
      </c>
      <c r="S41">
        <v>0.33559870000000003</v>
      </c>
      <c r="T41">
        <v>0.79387339999999995</v>
      </c>
    </row>
    <row r="42" spans="1:20" x14ac:dyDescent="0.25">
      <c r="A42" t="s">
        <v>122</v>
      </c>
      <c r="B42" t="s">
        <v>123</v>
      </c>
      <c r="C42" t="s">
        <v>124</v>
      </c>
      <c r="D42" t="s">
        <v>36</v>
      </c>
      <c r="E42" t="s">
        <v>125</v>
      </c>
      <c r="F42" t="s">
        <v>126</v>
      </c>
      <c r="G42" t="s">
        <v>119</v>
      </c>
      <c r="H42" t="s">
        <v>127</v>
      </c>
      <c r="I42" t="s">
        <v>128</v>
      </c>
      <c r="J42">
        <v>1981</v>
      </c>
      <c r="K42">
        <v>1982</v>
      </c>
      <c r="L42" s="8">
        <v>2</v>
      </c>
      <c r="M42" s="8">
        <v>5</v>
      </c>
      <c r="N42" s="8" t="s">
        <v>33</v>
      </c>
      <c r="O42" s="8">
        <v>5</v>
      </c>
      <c r="P42" s="8">
        <v>0</v>
      </c>
      <c r="Q42">
        <v>1.8590220000000001E-2</v>
      </c>
      <c r="R42">
        <v>0.71656019999999998</v>
      </c>
      <c r="S42">
        <v>0.27240730000000002</v>
      </c>
      <c r="T42">
        <v>0.79377129999999996</v>
      </c>
    </row>
    <row r="43" spans="1:20" x14ac:dyDescent="0.25">
      <c r="A43" t="s">
        <v>122</v>
      </c>
      <c r="B43" t="s">
        <v>123</v>
      </c>
      <c r="C43" t="s">
        <v>124</v>
      </c>
      <c r="D43" t="s">
        <v>36</v>
      </c>
      <c r="E43" t="s">
        <v>125</v>
      </c>
      <c r="F43" t="s">
        <v>126</v>
      </c>
      <c r="G43" t="s">
        <v>119</v>
      </c>
      <c r="H43" t="s">
        <v>127</v>
      </c>
      <c r="I43" t="s">
        <v>128</v>
      </c>
      <c r="J43">
        <v>1982</v>
      </c>
      <c r="K43">
        <v>1983</v>
      </c>
      <c r="L43" s="8">
        <v>2</v>
      </c>
      <c r="M43" s="8">
        <v>5</v>
      </c>
      <c r="N43" s="8" t="s">
        <v>33</v>
      </c>
      <c r="O43" s="8">
        <v>5</v>
      </c>
      <c r="P43" s="8">
        <v>0</v>
      </c>
      <c r="Q43">
        <v>2.9979849999999999E-2</v>
      </c>
      <c r="R43">
        <v>0.60646990000000001</v>
      </c>
      <c r="S43">
        <v>0.28854839999999998</v>
      </c>
      <c r="T43">
        <v>0.7200223</v>
      </c>
    </row>
    <row r="44" spans="1:20" x14ac:dyDescent="0.25">
      <c r="A44" t="s">
        <v>122</v>
      </c>
      <c r="B44" t="s">
        <v>123</v>
      </c>
      <c r="C44" t="s">
        <v>124</v>
      </c>
      <c r="D44" t="s">
        <v>36</v>
      </c>
      <c r="E44" t="s">
        <v>125</v>
      </c>
      <c r="F44" t="s">
        <v>126</v>
      </c>
      <c r="G44" t="s">
        <v>119</v>
      </c>
      <c r="H44" t="s">
        <v>127</v>
      </c>
      <c r="I44" t="s">
        <v>128</v>
      </c>
      <c r="J44">
        <v>1983</v>
      </c>
      <c r="K44">
        <v>1984</v>
      </c>
      <c r="L44" s="8">
        <v>2</v>
      </c>
      <c r="M44" s="8">
        <v>5</v>
      </c>
      <c r="N44" s="8" t="s">
        <v>33</v>
      </c>
      <c r="O44" s="8">
        <v>5</v>
      </c>
      <c r="P44" s="8">
        <v>0</v>
      </c>
      <c r="Q44">
        <v>2.6568040000000001E-2</v>
      </c>
      <c r="R44">
        <v>0.69408639999999999</v>
      </c>
      <c r="S44">
        <v>0.32410359999999999</v>
      </c>
      <c r="T44">
        <v>0.79323410000000005</v>
      </c>
    </row>
    <row r="45" spans="1:20" x14ac:dyDescent="0.25">
      <c r="A45" t="s">
        <v>122</v>
      </c>
      <c r="B45" t="s">
        <v>123</v>
      </c>
      <c r="C45" t="s">
        <v>124</v>
      </c>
      <c r="D45" t="s">
        <v>36</v>
      </c>
      <c r="E45" t="s">
        <v>125</v>
      </c>
      <c r="F45" t="s">
        <v>126</v>
      </c>
      <c r="G45" t="s">
        <v>119</v>
      </c>
      <c r="H45" t="s">
        <v>127</v>
      </c>
      <c r="I45" t="s">
        <v>128</v>
      </c>
      <c r="J45">
        <v>1984</v>
      </c>
      <c r="K45">
        <v>1985</v>
      </c>
      <c r="L45" s="8">
        <v>2</v>
      </c>
      <c r="M45" s="8">
        <v>5</v>
      </c>
      <c r="N45" s="8" t="s">
        <v>33</v>
      </c>
      <c r="O45" s="8">
        <v>5</v>
      </c>
      <c r="P45" s="8">
        <v>0</v>
      </c>
      <c r="Q45">
        <v>4.2119499999999999E-3</v>
      </c>
      <c r="R45">
        <v>0.58439209999999997</v>
      </c>
      <c r="S45">
        <v>0.20524580000000001</v>
      </c>
      <c r="T45">
        <v>0.66969389999999995</v>
      </c>
    </row>
    <row r="46" spans="1:20" x14ac:dyDescent="0.25">
      <c r="A46" t="s">
        <v>122</v>
      </c>
      <c r="B46" t="s">
        <v>123</v>
      </c>
      <c r="C46" t="s">
        <v>124</v>
      </c>
      <c r="D46" t="s">
        <v>36</v>
      </c>
      <c r="E46" t="s">
        <v>125</v>
      </c>
      <c r="F46" t="s">
        <v>126</v>
      </c>
      <c r="G46" t="s">
        <v>119</v>
      </c>
      <c r="H46" t="s">
        <v>127</v>
      </c>
      <c r="I46" t="s">
        <v>128</v>
      </c>
      <c r="J46">
        <v>1985</v>
      </c>
      <c r="K46">
        <v>1986</v>
      </c>
      <c r="L46" s="8">
        <v>2</v>
      </c>
      <c r="M46" s="8">
        <v>5</v>
      </c>
      <c r="N46" s="8" t="s">
        <v>33</v>
      </c>
      <c r="O46" s="8">
        <v>5</v>
      </c>
      <c r="P46" s="8">
        <v>0</v>
      </c>
      <c r="Q46">
        <v>4.4159200000000003E-3</v>
      </c>
      <c r="R46">
        <v>0.61128689999999997</v>
      </c>
      <c r="S46">
        <v>0.2663913</v>
      </c>
      <c r="T46">
        <v>0.71483669999999999</v>
      </c>
    </row>
    <row r="47" spans="1:20" x14ac:dyDescent="0.25">
      <c r="A47" t="s">
        <v>122</v>
      </c>
      <c r="B47" t="s">
        <v>123</v>
      </c>
      <c r="C47" t="s">
        <v>124</v>
      </c>
      <c r="D47" t="s">
        <v>36</v>
      </c>
      <c r="E47" t="s">
        <v>125</v>
      </c>
      <c r="F47" t="s">
        <v>126</v>
      </c>
      <c r="G47" t="s">
        <v>119</v>
      </c>
      <c r="H47" t="s">
        <v>127</v>
      </c>
      <c r="I47" t="s">
        <v>128</v>
      </c>
      <c r="J47">
        <v>1986</v>
      </c>
      <c r="K47">
        <v>1987</v>
      </c>
      <c r="L47" s="8">
        <v>2</v>
      </c>
      <c r="M47" s="8">
        <v>5</v>
      </c>
      <c r="N47" s="8" t="s">
        <v>33</v>
      </c>
      <c r="O47" s="8">
        <v>5</v>
      </c>
      <c r="P47" s="8">
        <v>0</v>
      </c>
      <c r="Q47">
        <v>1.303612E-2</v>
      </c>
      <c r="R47">
        <v>0.60049079999999999</v>
      </c>
      <c r="S47">
        <v>0.32793699999999998</v>
      </c>
      <c r="T47">
        <v>0.73150470000000001</v>
      </c>
    </row>
    <row r="48" spans="1:20" x14ac:dyDescent="0.25">
      <c r="A48" t="s">
        <v>122</v>
      </c>
      <c r="B48" t="s">
        <v>123</v>
      </c>
      <c r="C48" t="s">
        <v>124</v>
      </c>
      <c r="D48" t="s">
        <v>36</v>
      </c>
      <c r="E48" t="s">
        <v>125</v>
      </c>
      <c r="F48" t="s">
        <v>126</v>
      </c>
      <c r="G48" t="s">
        <v>119</v>
      </c>
      <c r="H48" t="s">
        <v>127</v>
      </c>
      <c r="I48" t="s">
        <v>128</v>
      </c>
      <c r="J48">
        <v>1987</v>
      </c>
      <c r="K48">
        <v>1988</v>
      </c>
      <c r="L48" s="8">
        <v>2</v>
      </c>
      <c r="M48" s="8">
        <v>5</v>
      </c>
      <c r="N48" s="8" t="s">
        <v>33</v>
      </c>
      <c r="O48" s="8">
        <v>5</v>
      </c>
      <c r="P48" s="8">
        <v>0</v>
      </c>
      <c r="Q48">
        <v>5.2352500000000003E-3</v>
      </c>
      <c r="R48">
        <v>0.63100500000000004</v>
      </c>
      <c r="S48">
        <v>0.19547690000000001</v>
      </c>
      <c r="T48">
        <v>0.70313499999999995</v>
      </c>
    </row>
    <row r="49" spans="1:20" x14ac:dyDescent="0.25">
      <c r="A49" t="s">
        <v>122</v>
      </c>
      <c r="B49" t="s">
        <v>123</v>
      </c>
      <c r="C49" t="s">
        <v>124</v>
      </c>
      <c r="D49" t="s">
        <v>36</v>
      </c>
      <c r="E49" t="s">
        <v>125</v>
      </c>
      <c r="F49" t="s">
        <v>126</v>
      </c>
      <c r="G49" t="s">
        <v>119</v>
      </c>
      <c r="H49" t="s">
        <v>127</v>
      </c>
      <c r="I49" t="s">
        <v>128</v>
      </c>
      <c r="J49">
        <v>1988</v>
      </c>
      <c r="K49">
        <v>1989</v>
      </c>
      <c r="L49" s="8">
        <v>2</v>
      </c>
      <c r="M49" s="8">
        <v>5</v>
      </c>
      <c r="N49" s="8" t="s">
        <v>33</v>
      </c>
      <c r="O49" s="8">
        <v>5</v>
      </c>
      <c r="P49" s="8">
        <v>0</v>
      </c>
      <c r="Q49">
        <v>1.121748E-2</v>
      </c>
      <c r="R49">
        <v>0.64265249999999996</v>
      </c>
      <c r="S49">
        <v>0.27031450000000001</v>
      </c>
      <c r="T49">
        <v>0.73924860000000003</v>
      </c>
    </row>
    <row r="50" spans="1:20" x14ac:dyDescent="0.25">
      <c r="A50" t="s">
        <v>122</v>
      </c>
      <c r="B50" t="s">
        <v>123</v>
      </c>
      <c r="C50" t="s">
        <v>124</v>
      </c>
      <c r="D50" t="s">
        <v>36</v>
      </c>
      <c r="E50" t="s">
        <v>125</v>
      </c>
      <c r="F50" t="s">
        <v>126</v>
      </c>
      <c r="G50" t="s">
        <v>119</v>
      </c>
      <c r="H50" t="s">
        <v>127</v>
      </c>
      <c r="I50" t="s">
        <v>128</v>
      </c>
      <c r="J50">
        <v>1989</v>
      </c>
      <c r="K50">
        <v>1990</v>
      </c>
      <c r="L50" s="8">
        <v>2</v>
      </c>
      <c r="M50" s="8">
        <v>5</v>
      </c>
      <c r="N50" s="8" t="s">
        <v>33</v>
      </c>
      <c r="O50" s="8">
        <v>5</v>
      </c>
      <c r="P50" s="8">
        <v>0</v>
      </c>
      <c r="Q50">
        <v>6.7313900000000003E-3</v>
      </c>
      <c r="R50">
        <v>0.74712120000000004</v>
      </c>
      <c r="S50">
        <v>0.20259060000000001</v>
      </c>
      <c r="T50">
        <v>0.79835210000000001</v>
      </c>
    </row>
    <row r="51" spans="1:20" x14ac:dyDescent="0.25">
      <c r="A51" t="s">
        <v>122</v>
      </c>
      <c r="B51" t="s">
        <v>123</v>
      </c>
      <c r="C51" t="s">
        <v>124</v>
      </c>
      <c r="D51" t="s">
        <v>36</v>
      </c>
      <c r="E51" t="s">
        <v>125</v>
      </c>
      <c r="F51" t="s">
        <v>126</v>
      </c>
      <c r="G51" t="s">
        <v>119</v>
      </c>
      <c r="H51" t="s">
        <v>127</v>
      </c>
      <c r="I51" t="s">
        <v>128</v>
      </c>
      <c r="J51">
        <v>1990</v>
      </c>
      <c r="K51">
        <v>1991</v>
      </c>
      <c r="L51" s="8">
        <v>2</v>
      </c>
      <c r="M51" s="8">
        <v>5</v>
      </c>
      <c r="N51" s="8" t="s">
        <v>33</v>
      </c>
      <c r="O51" s="8">
        <v>5</v>
      </c>
      <c r="P51" s="8">
        <v>0</v>
      </c>
      <c r="Q51">
        <v>7.71421E-3</v>
      </c>
      <c r="R51">
        <v>0.69986110000000001</v>
      </c>
      <c r="S51">
        <v>0.18528910000000001</v>
      </c>
      <c r="T51">
        <v>0.75547359999999997</v>
      </c>
    </row>
    <row r="52" spans="1:20" x14ac:dyDescent="0.25">
      <c r="A52" t="s">
        <v>122</v>
      </c>
      <c r="B52" t="s">
        <v>123</v>
      </c>
      <c r="C52" t="s">
        <v>124</v>
      </c>
      <c r="D52" t="s">
        <v>36</v>
      </c>
      <c r="E52" t="s">
        <v>125</v>
      </c>
      <c r="F52" t="s">
        <v>126</v>
      </c>
      <c r="G52" t="s">
        <v>119</v>
      </c>
      <c r="H52" t="s">
        <v>127</v>
      </c>
      <c r="I52" t="s">
        <v>128</v>
      </c>
      <c r="J52">
        <v>1991</v>
      </c>
      <c r="K52">
        <v>1992</v>
      </c>
      <c r="L52" s="8">
        <v>2</v>
      </c>
      <c r="M52" s="8">
        <v>5</v>
      </c>
      <c r="N52" s="8" t="s">
        <v>33</v>
      </c>
      <c r="O52" s="8">
        <v>5</v>
      </c>
      <c r="P52" s="8">
        <v>0</v>
      </c>
      <c r="Q52">
        <v>4.0763700000000002E-3</v>
      </c>
      <c r="R52">
        <v>0.51487680000000002</v>
      </c>
      <c r="S52">
        <v>0.18746889999999999</v>
      </c>
      <c r="T52">
        <v>0.60582239999999998</v>
      </c>
    </row>
    <row r="53" spans="1:20" x14ac:dyDescent="0.25">
      <c r="A53" t="s">
        <v>122</v>
      </c>
      <c r="B53" t="s">
        <v>123</v>
      </c>
      <c r="C53" t="s">
        <v>124</v>
      </c>
      <c r="D53" t="s">
        <v>36</v>
      </c>
      <c r="E53" t="s">
        <v>125</v>
      </c>
      <c r="F53" t="s">
        <v>126</v>
      </c>
      <c r="G53" t="s">
        <v>119</v>
      </c>
      <c r="H53" t="s">
        <v>127</v>
      </c>
      <c r="I53" t="s">
        <v>128</v>
      </c>
      <c r="J53">
        <v>1992</v>
      </c>
      <c r="K53">
        <v>1993</v>
      </c>
      <c r="L53" s="8">
        <v>2</v>
      </c>
      <c r="M53" s="8">
        <v>5</v>
      </c>
      <c r="N53" s="8" t="s">
        <v>33</v>
      </c>
      <c r="O53" s="8">
        <v>5</v>
      </c>
      <c r="P53" s="8">
        <v>0</v>
      </c>
      <c r="Q53">
        <v>1.15123E-3</v>
      </c>
      <c r="R53">
        <v>0.55427119999999996</v>
      </c>
      <c r="S53">
        <v>0.2296831</v>
      </c>
      <c r="T53">
        <v>0.6566476</v>
      </c>
    </row>
    <row r="54" spans="1:20" x14ac:dyDescent="0.25">
      <c r="A54" t="s">
        <v>122</v>
      </c>
      <c r="B54" t="s">
        <v>123</v>
      </c>
      <c r="C54" t="s">
        <v>124</v>
      </c>
      <c r="D54" t="s">
        <v>36</v>
      </c>
      <c r="E54" t="s">
        <v>125</v>
      </c>
      <c r="F54" t="s">
        <v>126</v>
      </c>
      <c r="G54" t="s">
        <v>119</v>
      </c>
      <c r="H54" t="s">
        <v>127</v>
      </c>
      <c r="I54" t="s">
        <v>128</v>
      </c>
      <c r="J54">
        <v>1993</v>
      </c>
      <c r="K54">
        <v>1994</v>
      </c>
      <c r="L54" s="8">
        <v>2</v>
      </c>
      <c r="M54" s="8">
        <v>5</v>
      </c>
      <c r="N54" s="8" t="s">
        <v>33</v>
      </c>
      <c r="O54" s="8">
        <v>5</v>
      </c>
      <c r="P54" s="8">
        <v>0</v>
      </c>
      <c r="Q54">
        <v>5.6372499999999999E-3</v>
      </c>
      <c r="R54">
        <v>0.50990000000000002</v>
      </c>
      <c r="S54">
        <v>0.14371410000000001</v>
      </c>
      <c r="T54">
        <v>0.58033429999999997</v>
      </c>
    </row>
    <row r="55" spans="1:20" x14ac:dyDescent="0.25">
      <c r="A55" t="s">
        <v>122</v>
      </c>
      <c r="B55" t="s">
        <v>123</v>
      </c>
      <c r="C55" t="s">
        <v>124</v>
      </c>
      <c r="D55" t="s">
        <v>36</v>
      </c>
      <c r="E55" t="s">
        <v>125</v>
      </c>
      <c r="F55" t="s">
        <v>126</v>
      </c>
      <c r="G55" t="s">
        <v>119</v>
      </c>
      <c r="H55" t="s">
        <v>127</v>
      </c>
      <c r="I55" t="s">
        <v>128</v>
      </c>
      <c r="J55">
        <v>1994</v>
      </c>
      <c r="K55">
        <v>1995</v>
      </c>
      <c r="L55" s="8">
        <v>2</v>
      </c>
      <c r="M55" s="8">
        <v>5</v>
      </c>
      <c r="N55" s="8" t="s">
        <v>33</v>
      </c>
      <c r="O55" s="8">
        <v>5</v>
      </c>
      <c r="P55" s="8">
        <v>0</v>
      </c>
      <c r="Q55">
        <v>4.0148400000000004E-3</v>
      </c>
      <c r="R55">
        <v>0.35720370000000001</v>
      </c>
      <c r="S55">
        <v>0.18655179999999999</v>
      </c>
      <c r="T55">
        <v>0.4771186</v>
      </c>
    </row>
    <row r="56" spans="1:20" x14ac:dyDescent="0.25">
      <c r="A56" t="s">
        <v>122</v>
      </c>
      <c r="B56" t="s">
        <v>123</v>
      </c>
      <c r="C56" t="s">
        <v>124</v>
      </c>
      <c r="D56" t="s">
        <v>36</v>
      </c>
      <c r="E56" t="s">
        <v>125</v>
      </c>
      <c r="F56" t="s">
        <v>126</v>
      </c>
      <c r="G56" t="s">
        <v>119</v>
      </c>
      <c r="H56" t="s">
        <v>127</v>
      </c>
      <c r="I56" t="s">
        <v>128</v>
      </c>
      <c r="J56">
        <v>1995</v>
      </c>
      <c r="K56">
        <v>1996</v>
      </c>
      <c r="L56" s="8">
        <v>2</v>
      </c>
      <c r="M56" s="8">
        <v>5</v>
      </c>
      <c r="N56" s="8" t="s">
        <v>33</v>
      </c>
      <c r="O56" s="8">
        <v>5</v>
      </c>
      <c r="P56" s="8">
        <v>0</v>
      </c>
      <c r="Q56">
        <v>2.2063299999999998E-3</v>
      </c>
      <c r="R56">
        <v>0.38723439999999998</v>
      </c>
      <c r="S56">
        <v>0.14681359999999999</v>
      </c>
      <c r="T56">
        <v>0.47719669999999997</v>
      </c>
    </row>
    <row r="57" spans="1:20" x14ac:dyDescent="0.25">
      <c r="A57" t="s">
        <v>122</v>
      </c>
      <c r="B57" t="s">
        <v>123</v>
      </c>
      <c r="C57" t="s">
        <v>124</v>
      </c>
      <c r="D57" t="s">
        <v>36</v>
      </c>
      <c r="E57" t="s">
        <v>125</v>
      </c>
      <c r="F57" t="s">
        <v>126</v>
      </c>
      <c r="G57" t="s">
        <v>119</v>
      </c>
      <c r="H57" t="s">
        <v>127</v>
      </c>
      <c r="I57" t="s">
        <v>128</v>
      </c>
      <c r="J57">
        <v>1996</v>
      </c>
      <c r="K57">
        <v>1997</v>
      </c>
      <c r="L57" s="8">
        <v>2</v>
      </c>
      <c r="M57" s="8">
        <v>5</v>
      </c>
      <c r="N57" s="8" t="s">
        <v>33</v>
      </c>
      <c r="O57" s="8">
        <v>5</v>
      </c>
      <c r="P57" s="8">
        <v>0</v>
      </c>
      <c r="Q57">
        <v>3.7829600000000001E-3</v>
      </c>
      <c r="R57">
        <v>0.36710500000000001</v>
      </c>
      <c r="S57">
        <v>0.1080354</v>
      </c>
      <c r="T57">
        <v>0.43548009999999998</v>
      </c>
    </row>
    <row r="58" spans="1:20" x14ac:dyDescent="0.25">
      <c r="A58" t="s">
        <v>122</v>
      </c>
      <c r="B58" t="s">
        <v>123</v>
      </c>
      <c r="C58" t="s">
        <v>124</v>
      </c>
      <c r="D58" t="s">
        <v>36</v>
      </c>
      <c r="E58" t="s">
        <v>125</v>
      </c>
      <c r="F58" t="s">
        <v>126</v>
      </c>
      <c r="G58" t="s">
        <v>119</v>
      </c>
      <c r="H58" t="s">
        <v>127</v>
      </c>
      <c r="I58" t="s">
        <v>128</v>
      </c>
      <c r="J58">
        <v>1997</v>
      </c>
      <c r="K58">
        <v>1998</v>
      </c>
      <c r="L58" s="8">
        <v>2</v>
      </c>
      <c r="M58" s="8">
        <v>5</v>
      </c>
      <c r="N58" s="8" t="s">
        <v>33</v>
      </c>
      <c r="O58" s="8">
        <v>5</v>
      </c>
      <c r="P58" s="8">
        <v>0</v>
      </c>
      <c r="Q58">
        <v>5.5527299999999996E-3</v>
      </c>
      <c r="R58">
        <v>0.32476189999999999</v>
      </c>
      <c r="S58">
        <v>3.0129050000000001E-2</v>
      </c>
      <c r="T58">
        <v>0.34510619999999997</v>
      </c>
    </row>
    <row r="59" spans="1:20" x14ac:dyDescent="0.25">
      <c r="A59" t="s">
        <v>122</v>
      </c>
      <c r="B59" t="s">
        <v>123</v>
      </c>
      <c r="C59" t="s">
        <v>124</v>
      </c>
      <c r="D59" t="s">
        <v>36</v>
      </c>
      <c r="E59" t="s">
        <v>125</v>
      </c>
      <c r="F59" t="s">
        <v>126</v>
      </c>
      <c r="G59" t="s">
        <v>119</v>
      </c>
      <c r="H59" t="s">
        <v>127</v>
      </c>
      <c r="I59" t="s">
        <v>128</v>
      </c>
      <c r="J59">
        <v>1998</v>
      </c>
      <c r="K59">
        <v>1999</v>
      </c>
      <c r="L59" s="8">
        <v>2</v>
      </c>
      <c r="M59" s="8">
        <v>5</v>
      </c>
      <c r="N59" s="8" t="s">
        <v>33</v>
      </c>
      <c r="O59" s="8">
        <v>5</v>
      </c>
      <c r="P59" s="8">
        <v>0</v>
      </c>
      <c r="Q59">
        <v>5.4617299999999997E-3</v>
      </c>
      <c r="R59">
        <v>0.38879839999999999</v>
      </c>
      <c r="S59">
        <v>0.14194219999999999</v>
      </c>
      <c r="T59">
        <v>0.47555370000000002</v>
      </c>
    </row>
    <row r="60" spans="1:20" x14ac:dyDescent="0.25">
      <c r="A60" t="s">
        <v>122</v>
      </c>
      <c r="B60" t="s">
        <v>123</v>
      </c>
      <c r="C60" t="s">
        <v>124</v>
      </c>
      <c r="D60" t="s">
        <v>36</v>
      </c>
      <c r="E60" t="s">
        <v>125</v>
      </c>
      <c r="F60" t="s">
        <v>126</v>
      </c>
      <c r="G60" t="s">
        <v>119</v>
      </c>
      <c r="H60" t="s">
        <v>127</v>
      </c>
      <c r="I60" t="s">
        <v>128</v>
      </c>
      <c r="J60">
        <v>1999</v>
      </c>
      <c r="K60">
        <v>2000</v>
      </c>
      <c r="L60" s="8">
        <v>2</v>
      </c>
      <c r="M60" s="8">
        <v>5</v>
      </c>
      <c r="N60" s="8" t="s">
        <v>33</v>
      </c>
      <c r="O60" s="8">
        <v>5</v>
      </c>
      <c r="P60" s="8">
        <v>0</v>
      </c>
      <c r="Q60">
        <v>5.0306500000000002E-3</v>
      </c>
      <c r="R60">
        <v>0.4703889</v>
      </c>
      <c r="S60">
        <v>2.0677310000000001E-2</v>
      </c>
      <c r="T60">
        <v>0.48133989999999999</v>
      </c>
    </row>
    <row r="61" spans="1:20" x14ac:dyDescent="0.25">
      <c r="A61" t="s">
        <v>122</v>
      </c>
      <c r="B61" t="s">
        <v>123</v>
      </c>
      <c r="C61" t="s">
        <v>124</v>
      </c>
      <c r="D61" t="s">
        <v>36</v>
      </c>
      <c r="E61" t="s">
        <v>125</v>
      </c>
      <c r="F61" t="s">
        <v>126</v>
      </c>
      <c r="G61" t="s">
        <v>119</v>
      </c>
      <c r="H61" t="s">
        <v>127</v>
      </c>
      <c r="I61" t="s">
        <v>128</v>
      </c>
      <c r="J61">
        <v>2000</v>
      </c>
      <c r="K61">
        <v>2001</v>
      </c>
      <c r="L61" s="8">
        <v>2</v>
      </c>
      <c r="M61" s="8">
        <v>5</v>
      </c>
      <c r="N61" s="8" t="s">
        <v>33</v>
      </c>
      <c r="O61" s="8">
        <v>5</v>
      </c>
      <c r="P61" s="8">
        <v>0</v>
      </c>
      <c r="Q61">
        <v>2.8165500000000001E-3</v>
      </c>
      <c r="R61">
        <v>0.34383740000000002</v>
      </c>
      <c r="S61">
        <v>6.188109E-2</v>
      </c>
      <c r="T61">
        <v>0.38444139999999999</v>
      </c>
    </row>
    <row r="62" spans="1:20" x14ac:dyDescent="0.25">
      <c r="A62" t="s">
        <v>122</v>
      </c>
      <c r="B62" t="s">
        <v>123</v>
      </c>
      <c r="C62" t="s">
        <v>124</v>
      </c>
      <c r="D62" t="s">
        <v>36</v>
      </c>
      <c r="E62" t="s">
        <v>125</v>
      </c>
      <c r="F62" t="s">
        <v>126</v>
      </c>
      <c r="G62" t="s">
        <v>119</v>
      </c>
      <c r="H62" t="s">
        <v>127</v>
      </c>
      <c r="I62" t="s">
        <v>128</v>
      </c>
      <c r="J62">
        <v>2001</v>
      </c>
      <c r="K62">
        <v>2002</v>
      </c>
      <c r="L62" s="8">
        <v>2</v>
      </c>
      <c r="M62" s="8">
        <v>5</v>
      </c>
      <c r="N62" s="8" t="s">
        <v>33</v>
      </c>
      <c r="O62" s="8">
        <v>5</v>
      </c>
      <c r="P62" s="8">
        <v>0</v>
      </c>
      <c r="Q62">
        <v>6.5366199999999999E-3</v>
      </c>
      <c r="R62">
        <v>0.40908830000000002</v>
      </c>
      <c r="S62">
        <v>4.2764539999999997E-2</v>
      </c>
      <c r="T62">
        <v>0.43435839999999998</v>
      </c>
    </row>
    <row r="63" spans="1:20" x14ac:dyDescent="0.25">
      <c r="A63" t="s">
        <v>122</v>
      </c>
      <c r="B63" t="s">
        <v>123</v>
      </c>
      <c r="C63" t="s">
        <v>124</v>
      </c>
      <c r="D63" t="s">
        <v>36</v>
      </c>
      <c r="E63" t="s">
        <v>125</v>
      </c>
      <c r="F63" t="s">
        <v>126</v>
      </c>
      <c r="G63" t="s">
        <v>119</v>
      </c>
      <c r="H63" t="s">
        <v>127</v>
      </c>
      <c r="I63" t="s">
        <v>128</v>
      </c>
      <c r="J63">
        <v>2002</v>
      </c>
      <c r="K63">
        <v>2003</v>
      </c>
      <c r="L63" s="8">
        <v>2</v>
      </c>
      <c r="M63" s="8">
        <v>5</v>
      </c>
      <c r="N63" s="8" t="s">
        <v>33</v>
      </c>
      <c r="O63" s="8">
        <v>5</v>
      </c>
      <c r="P63" s="8">
        <v>0</v>
      </c>
      <c r="Q63">
        <v>5.3465700000000001E-3</v>
      </c>
      <c r="R63">
        <v>0.34640179999999998</v>
      </c>
      <c r="S63">
        <v>4.5389239999999997E-2</v>
      </c>
      <c r="T63">
        <v>0.37606810000000002</v>
      </c>
    </row>
    <row r="64" spans="1:20" x14ac:dyDescent="0.25">
      <c r="A64" t="s">
        <v>122</v>
      </c>
      <c r="B64" t="s">
        <v>123</v>
      </c>
      <c r="C64" t="s">
        <v>124</v>
      </c>
      <c r="D64" t="s">
        <v>36</v>
      </c>
      <c r="E64" t="s">
        <v>125</v>
      </c>
      <c r="F64" t="s">
        <v>126</v>
      </c>
      <c r="G64" t="s">
        <v>119</v>
      </c>
      <c r="H64" t="s">
        <v>127</v>
      </c>
      <c r="I64" t="s">
        <v>128</v>
      </c>
      <c r="J64">
        <v>2003</v>
      </c>
      <c r="K64">
        <v>2004</v>
      </c>
      <c r="L64" s="8">
        <v>2</v>
      </c>
      <c r="M64" s="8">
        <v>5</v>
      </c>
      <c r="N64" s="8" t="s">
        <v>33</v>
      </c>
      <c r="O64" s="8">
        <v>5</v>
      </c>
      <c r="P64" s="8">
        <v>0</v>
      </c>
      <c r="Q64">
        <v>1.287637E-2</v>
      </c>
      <c r="R64">
        <v>0.33080920000000003</v>
      </c>
      <c r="S64">
        <v>7.5292700000000004E-2</v>
      </c>
      <c r="T64">
        <v>0.38119439999999999</v>
      </c>
    </row>
    <row r="65" spans="1:20" x14ac:dyDescent="0.25">
      <c r="A65" t="s">
        <v>122</v>
      </c>
      <c r="B65" t="s">
        <v>123</v>
      </c>
      <c r="C65" t="s">
        <v>124</v>
      </c>
      <c r="D65" t="s">
        <v>36</v>
      </c>
      <c r="E65" t="s">
        <v>125</v>
      </c>
      <c r="F65" t="s">
        <v>126</v>
      </c>
      <c r="G65" t="s">
        <v>119</v>
      </c>
      <c r="H65" t="s">
        <v>127</v>
      </c>
      <c r="I65" t="s">
        <v>128</v>
      </c>
      <c r="J65">
        <v>2004</v>
      </c>
      <c r="K65">
        <v>2005</v>
      </c>
      <c r="L65" s="8">
        <v>2</v>
      </c>
      <c r="M65" s="8">
        <v>5</v>
      </c>
      <c r="N65" s="8" t="s">
        <v>33</v>
      </c>
      <c r="O65" s="8">
        <v>5</v>
      </c>
      <c r="P65" s="8">
        <v>0</v>
      </c>
      <c r="Q65">
        <v>1.6066100000000001E-3</v>
      </c>
      <c r="R65">
        <v>0.40637570000000001</v>
      </c>
      <c r="S65">
        <v>0.1454136</v>
      </c>
      <c r="T65">
        <v>0.49269669999999999</v>
      </c>
    </row>
    <row r="66" spans="1:20" x14ac:dyDescent="0.25">
      <c r="A66" t="s">
        <v>122</v>
      </c>
      <c r="B66" t="s">
        <v>123</v>
      </c>
      <c r="C66" t="s">
        <v>124</v>
      </c>
      <c r="D66" t="s">
        <v>36</v>
      </c>
      <c r="E66" t="s">
        <v>125</v>
      </c>
      <c r="F66" t="s">
        <v>126</v>
      </c>
      <c r="G66" t="s">
        <v>119</v>
      </c>
      <c r="H66" t="s">
        <v>127</v>
      </c>
      <c r="I66" t="s">
        <v>128</v>
      </c>
      <c r="J66">
        <v>2005</v>
      </c>
      <c r="K66">
        <v>2006</v>
      </c>
      <c r="L66" s="8">
        <v>2</v>
      </c>
      <c r="M66" s="8">
        <v>5</v>
      </c>
      <c r="N66" s="8" t="s">
        <v>33</v>
      </c>
      <c r="O66" s="8">
        <v>5</v>
      </c>
      <c r="P66" s="8">
        <v>0</v>
      </c>
      <c r="Q66">
        <v>7.3918600000000001E-3</v>
      </c>
      <c r="R66">
        <v>0.30546849999999998</v>
      </c>
      <c r="S66">
        <v>7.7130500000000005E-2</v>
      </c>
      <c r="T66">
        <v>0.35903810000000003</v>
      </c>
    </row>
    <row r="67" spans="1:20" x14ac:dyDescent="0.25">
      <c r="A67" t="s">
        <v>122</v>
      </c>
      <c r="B67" t="s">
        <v>123</v>
      </c>
      <c r="C67" t="s">
        <v>124</v>
      </c>
      <c r="D67" t="s">
        <v>36</v>
      </c>
      <c r="E67" t="s">
        <v>125</v>
      </c>
      <c r="F67" t="s">
        <v>126</v>
      </c>
      <c r="G67" t="s">
        <v>119</v>
      </c>
      <c r="H67" t="s">
        <v>127</v>
      </c>
      <c r="I67" t="s">
        <v>128</v>
      </c>
      <c r="J67">
        <v>2006</v>
      </c>
      <c r="K67">
        <v>2007</v>
      </c>
      <c r="L67" s="8">
        <v>2</v>
      </c>
      <c r="M67" s="8">
        <v>5</v>
      </c>
      <c r="N67" s="8" t="s">
        <v>33</v>
      </c>
      <c r="O67" s="8">
        <v>5</v>
      </c>
      <c r="P67" s="8">
        <v>0</v>
      </c>
      <c r="Q67">
        <v>7.3188999999999997E-3</v>
      </c>
      <c r="R67">
        <v>0.40792859999999997</v>
      </c>
      <c r="S67">
        <v>4.7575449999999998E-2</v>
      </c>
      <c r="T67">
        <v>0.4360967</v>
      </c>
    </row>
    <row r="68" spans="1:20" x14ac:dyDescent="0.25">
      <c r="A68" t="s">
        <v>122</v>
      </c>
      <c r="B68" t="s">
        <v>123</v>
      </c>
      <c r="C68" t="s">
        <v>124</v>
      </c>
      <c r="D68" t="s">
        <v>36</v>
      </c>
      <c r="E68" t="s">
        <v>125</v>
      </c>
      <c r="F68" t="s">
        <v>126</v>
      </c>
      <c r="G68" t="s">
        <v>119</v>
      </c>
      <c r="H68" t="s">
        <v>127</v>
      </c>
      <c r="I68" t="s">
        <v>128</v>
      </c>
      <c r="J68">
        <v>2007</v>
      </c>
      <c r="K68">
        <v>2008</v>
      </c>
      <c r="L68" s="8">
        <v>2</v>
      </c>
      <c r="M68" s="8">
        <v>5</v>
      </c>
      <c r="N68" s="8" t="s">
        <v>33</v>
      </c>
      <c r="O68" s="8">
        <v>5</v>
      </c>
      <c r="P68" s="8">
        <v>0</v>
      </c>
      <c r="Q68">
        <v>5.3010599999999998E-3</v>
      </c>
      <c r="R68">
        <v>0.31398130000000002</v>
      </c>
      <c r="S68">
        <v>1.613711E-2</v>
      </c>
      <c r="T68">
        <v>0.3250517</v>
      </c>
    </row>
    <row r="69" spans="1:20" x14ac:dyDescent="0.25">
      <c r="A69" t="s">
        <v>122</v>
      </c>
      <c r="B69" t="s">
        <v>123</v>
      </c>
      <c r="C69" t="s">
        <v>124</v>
      </c>
      <c r="D69" t="s">
        <v>36</v>
      </c>
      <c r="E69" t="s">
        <v>125</v>
      </c>
      <c r="F69" t="s">
        <v>126</v>
      </c>
      <c r="G69" t="s">
        <v>119</v>
      </c>
      <c r="H69" t="s">
        <v>127</v>
      </c>
      <c r="I69" t="s">
        <v>128</v>
      </c>
      <c r="J69">
        <v>2008</v>
      </c>
      <c r="K69">
        <v>2009</v>
      </c>
      <c r="L69" s="8">
        <v>2</v>
      </c>
      <c r="M69" s="8">
        <v>5</v>
      </c>
      <c r="N69" s="8" t="s">
        <v>34</v>
      </c>
      <c r="O69" s="8">
        <v>4</v>
      </c>
      <c r="P69" s="8">
        <v>1</v>
      </c>
      <c r="Q69">
        <v>5.41013E-3</v>
      </c>
      <c r="R69">
        <v>0.38510889999999998</v>
      </c>
      <c r="S69">
        <v>3.9107969999999999E-2</v>
      </c>
      <c r="T69">
        <v>0.40915600000000002</v>
      </c>
    </row>
    <row r="70" spans="1:20" x14ac:dyDescent="0.25">
      <c r="A70" t="s">
        <v>122</v>
      </c>
      <c r="B70" t="s">
        <v>123</v>
      </c>
      <c r="C70" t="s">
        <v>124</v>
      </c>
      <c r="D70" t="s">
        <v>36</v>
      </c>
      <c r="E70" t="s">
        <v>125</v>
      </c>
      <c r="F70" t="s">
        <v>126</v>
      </c>
      <c r="G70" t="s">
        <v>119</v>
      </c>
      <c r="H70" t="s">
        <v>127</v>
      </c>
      <c r="I70" t="s">
        <v>128</v>
      </c>
      <c r="J70">
        <v>2009</v>
      </c>
      <c r="K70">
        <v>2010</v>
      </c>
      <c r="L70" s="8">
        <v>2</v>
      </c>
      <c r="M70" s="8">
        <v>5</v>
      </c>
      <c r="N70" s="8" t="s">
        <v>34</v>
      </c>
      <c r="O70" s="8">
        <v>3</v>
      </c>
      <c r="P70" s="8">
        <v>2</v>
      </c>
      <c r="Q70">
        <v>3.9373999999999998E-3</v>
      </c>
      <c r="R70">
        <v>0.4272302</v>
      </c>
      <c r="S70">
        <v>3.0966499999999998E-3</v>
      </c>
      <c r="T70">
        <v>0.42900379999999999</v>
      </c>
    </row>
    <row r="71" spans="1:20" x14ac:dyDescent="0.25">
      <c r="A71" t="s">
        <v>122</v>
      </c>
      <c r="B71" t="s">
        <v>123</v>
      </c>
      <c r="C71" t="s">
        <v>124</v>
      </c>
      <c r="D71" t="s">
        <v>36</v>
      </c>
      <c r="E71" t="s">
        <v>125</v>
      </c>
      <c r="F71" t="s">
        <v>126</v>
      </c>
      <c r="G71" t="s">
        <v>119</v>
      </c>
      <c r="H71" t="s">
        <v>127</v>
      </c>
      <c r="I71" t="s">
        <v>128</v>
      </c>
      <c r="J71">
        <v>2010</v>
      </c>
      <c r="K71">
        <v>2011</v>
      </c>
      <c r="L71" s="8">
        <v>2</v>
      </c>
      <c r="M71" s="8">
        <v>5</v>
      </c>
      <c r="N71" s="8" t="s">
        <v>34</v>
      </c>
      <c r="O71" s="8">
        <v>2</v>
      </c>
      <c r="P71" s="8">
        <v>3</v>
      </c>
      <c r="Q71">
        <v>1.3147300000000001E-3</v>
      </c>
    </row>
    <row r="72" spans="1:20" x14ac:dyDescent="0.25">
      <c r="A72" t="s">
        <v>129</v>
      </c>
      <c r="B72" t="s">
        <v>130</v>
      </c>
      <c r="C72" t="s">
        <v>39</v>
      </c>
      <c r="D72" t="s">
        <v>36</v>
      </c>
      <c r="E72" t="s">
        <v>131</v>
      </c>
      <c r="F72" t="s">
        <v>132</v>
      </c>
      <c r="G72" t="s">
        <v>119</v>
      </c>
      <c r="H72" t="s">
        <v>127</v>
      </c>
      <c r="I72" t="s">
        <v>133</v>
      </c>
      <c r="J72">
        <v>1981</v>
      </c>
      <c r="K72">
        <v>1982</v>
      </c>
      <c r="L72" s="8">
        <v>2</v>
      </c>
      <c r="M72" s="8">
        <v>5</v>
      </c>
      <c r="N72" s="8" t="s">
        <v>33</v>
      </c>
      <c r="O72" s="8">
        <v>5</v>
      </c>
      <c r="P72" s="8">
        <v>0</v>
      </c>
      <c r="Q72">
        <v>0.2985585</v>
      </c>
      <c r="R72">
        <v>0.61927370000000004</v>
      </c>
      <c r="S72">
        <v>0.2152259</v>
      </c>
      <c r="T72">
        <v>0.7012159</v>
      </c>
    </row>
    <row r="73" spans="1:20" x14ac:dyDescent="0.25">
      <c r="A73" t="s">
        <v>129</v>
      </c>
      <c r="B73" t="s">
        <v>130</v>
      </c>
      <c r="C73" t="s">
        <v>39</v>
      </c>
      <c r="D73" t="s">
        <v>36</v>
      </c>
      <c r="E73" t="s">
        <v>131</v>
      </c>
      <c r="F73" t="s">
        <v>132</v>
      </c>
      <c r="G73" t="s">
        <v>119</v>
      </c>
      <c r="H73" t="s">
        <v>127</v>
      </c>
      <c r="I73" t="s">
        <v>133</v>
      </c>
      <c r="J73">
        <v>1982</v>
      </c>
      <c r="K73">
        <v>1983</v>
      </c>
      <c r="L73" s="8">
        <v>2</v>
      </c>
      <c r="M73" s="8">
        <v>5</v>
      </c>
      <c r="N73" s="8" t="s">
        <v>33</v>
      </c>
      <c r="O73" s="8">
        <v>5</v>
      </c>
      <c r="P73" s="8">
        <v>0</v>
      </c>
      <c r="Q73">
        <v>5.0071589999999999E-2</v>
      </c>
      <c r="R73">
        <v>0.72980840000000002</v>
      </c>
      <c r="S73">
        <v>0.38634740000000001</v>
      </c>
      <c r="T73">
        <v>0.8341963</v>
      </c>
    </row>
    <row r="74" spans="1:20" x14ac:dyDescent="0.25">
      <c r="A74" t="s">
        <v>129</v>
      </c>
      <c r="B74" t="s">
        <v>130</v>
      </c>
      <c r="C74" t="s">
        <v>39</v>
      </c>
      <c r="D74" t="s">
        <v>36</v>
      </c>
      <c r="E74" t="s">
        <v>131</v>
      </c>
      <c r="F74" t="s">
        <v>132</v>
      </c>
      <c r="G74" t="s">
        <v>119</v>
      </c>
      <c r="H74" t="s">
        <v>127</v>
      </c>
      <c r="I74" t="s">
        <v>133</v>
      </c>
      <c r="J74">
        <v>1983</v>
      </c>
      <c r="K74">
        <v>1984</v>
      </c>
      <c r="L74" s="8">
        <v>2</v>
      </c>
      <c r="M74" s="8">
        <v>5</v>
      </c>
      <c r="N74" s="8" t="s">
        <v>33</v>
      </c>
      <c r="O74" s="8">
        <v>5</v>
      </c>
      <c r="P74" s="8">
        <v>0</v>
      </c>
      <c r="Q74">
        <v>9.4839549999999995E-2</v>
      </c>
      <c r="R74">
        <v>0.63322140000000005</v>
      </c>
      <c r="S74">
        <v>0.12860869999999999</v>
      </c>
      <c r="T74">
        <v>0.68039229999999995</v>
      </c>
    </row>
    <row r="75" spans="1:20" x14ac:dyDescent="0.25">
      <c r="A75" t="s">
        <v>129</v>
      </c>
      <c r="B75" t="s">
        <v>130</v>
      </c>
      <c r="C75" t="s">
        <v>39</v>
      </c>
      <c r="D75" t="s">
        <v>36</v>
      </c>
      <c r="E75" t="s">
        <v>131</v>
      </c>
      <c r="F75" t="s">
        <v>132</v>
      </c>
      <c r="G75" t="s">
        <v>119</v>
      </c>
      <c r="H75" t="s">
        <v>127</v>
      </c>
      <c r="I75" t="s">
        <v>133</v>
      </c>
      <c r="J75">
        <v>1984</v>
      </c>
      <c r="K75">
        <v>1985</v>
      </c>
      <c r="L75" s="8">
        <v>2</v>
      </c>
      <c r="M75" s="8">
        <v>5</v>
      </c>
      <c r="N75" s="8" t="s">
        <v>33</v>
      </c>
      <c r="O75" s="8">
        <v>5</v>
      </c>
      <c r="P75" s="8">
        <v>0</v>
      </c>
      <c r="Q75">
        <v>0.127222</v>
      </c>
      <c r="R75">
        <v>0.64218109999999995</v>
      </c>
      <c r="S75">
        <v>0.13267209999999999</v>
      </c>
      <c r="T75">
        <v>0.68965370000000004</v>
      </c>
    </row>
    <row r="76" spans="1:20" x14ac:dyDescent="0.25">
      <c r="A76" t="s">
        <v>129</v>
      </c>
      <c r="B76" t="s">
        <v>130</v>
      </c>
      <c r="C76" t="s">
        <v>39</v>
      </c>
      <c r="D76" t="s">
        <v>36</v>
      </c>
      <c r="E76" t="s">
        <v>131</v>
      </c>
      <c r="F76" t="s">
        <v>132</v>
      </c>
      <c r="G76" t="s">
        <v>119</v>
      </c>
      <c r="H76" t="s">
        <v>127</v>
      </c>
      <c r="I76" t="s">
        <v>133</v>
      </c>
      <c r="J76">
        <v>1985</v>
      </c>
      <c r="K76">
        <v>1986</v>
      </c>
      <c r="L76" s="8">
        <v>2</v>
      </c>
      <c r="M76" s="8">
        <v>5</v>
      </c>
      <c r="N76" s="8" t="s">
        <v>33</v>
      </c>
      <c r="O76" s="8">
        <v>5</v>
      </c>
      <c r="P76" s="8">
        <v>0</v>
      </c>
      <c r="Q76">
        <v>4.0143900000000003E-2</v>
      </c>
      <c r="R76">
        <v>0.53565200000000002</v>
      </c>
      <c r="S76">
        <v>9.6519450000000007E-2</v>
      </c>
      <c r="T76">
        <v>0.58047070000000001</v>
      </c>
    </row>
    <row r="77" spans="1:20" x14ac:dyDescent="0.25">
      <c r="A77" t="s">
        <v>129</v>
      </c>
      <c r="B77" t="s">
        <v>130</v>
      </c>
      <c r="C77" t="s">
        <v>39</v>
      </c>
      <c r="D77" t="s">
        <v>36</v>
      </c>
      <c r="E77" t="s">
        <v>131</v>
      </c>
      <c r="F77" t="s">
        <v>132</v>
      </c>
      <c r="G77" t="s">
        <v>119</v>
      </c>
      <c r="H77" t="s">
        <v>127</v>
      </c>
      <c r="I77" t="s">
        <v>133</v>
      </c>
      <c r="J77">
        <v>1986</v>
      </c>
      <c r="K77">
        <v>1987</v>
      </c>
      <c r="L77" s="8">
        <v>2</v>
      </c>
      <c r="M77" s="8">
        <v>5</v>
      </c>
      <c r="N77" s="8" t="s">
        <v>33</v>
      </c>
      <c r="O77" s="8">
        <v>5</v>
      </c>
      <c r="P77" s="8">
        <v>0</v>
      </c>
      <c r="Q77">
        <v>0.27970539999999999</v>
      </c>
      <c r="R77">
        <v>0.60067769999999998</v>
      </c>
      <c r="S77">
        <v>0.13476640000000001</v>
      </c>
      <c r="T77">
        <v>0.65449290000000004</v>
      </c>
    </row>
    <row r="78" spans="1:20" x14ac:dyDescent="0.25">
      <c r="A78" t="s">
        <v>129</v>
      </c>
      <c r="B78" t="s">
        <v>130</v>
      </c>
      <c r="C78" t="s">
        <v>39</v>
      </c>
      <c r="D78" t="s">
        <v>36</v>
      </c>
      <c r="E78" t="s">
        <v>131</v>
      </c>
      <c r="F78" t="s">
        <v>132</v>
      </c>
      <c r="G78" t="s">
        <v>119</v>
      </c>
      <c r="H78" t="s">
        <v>127</v>
      </c>
      <c r="I78" t="s">
        <v>133</v>
      </c>
      <c r="J78">
        <v>1987</v>
      </c>
      <c r="K78">
        <v>1988</v>
      </c>
      <c r="L78" s="8">
        <v>2</v>
      </c>
      <c r="M78" s="8">
        <v>5</v>
      </c>
      <c r="N78" s="8" t="s">
        <v>33</v>
      </c>
      <c r="O78" s="8">
        <v>5</v>
      </c>
      <c r="P78" s="8">
        <v>0</v>
      </c>
      <c r="Q78">
        <v>7.0361549999999995E-2</v>
      </c>
      <c r="R78">
        <v>0.580982</v>
      </c>
      <c r="S78">
        <v>7.5276609999999994E-2</v>
      </c>
      <c r="T78">
        <v>0.61252419999999996</v>
      </c>
    </row>
    <row r="79" spans="1:20" x14ac:dyDescent="0.25">
      <c r="A79" t="s">
        <v>129</v>
      </c>
      <c r="B79" t="s">
        <v>130</v>
      </c>
      <c r="C79" t="s">
        <v>39</v>
      </c>
      <c r="D79" t="s">
        <v>36</v>
      </c>
      <c r="E79" t="s">
        <v>131</v>
      </c>
      <c r="F79" t="s">
        <v>132</v>
      </c>
      <c r="G79" t="s">
        <v>119</v>
      </c>
      <c r="H79" t="s">
        <v>127</v>
      </c>
      <c r="I79" t="s">
        <v>133</v>
      </c>
      <c r="J79">
        <v>1988</v>
      </c>
      <c r="K79">
        <v>1989</v>
      </c>
      <c r="L79" s="8">
        <v>2</v>
      </c>
      <c r="M79" s="8">
        <v>5</v>
      </c>
      <c r="N79" s="8" t="s">
        <v>33</v>
      </c>
      <c r="O79" s="8">
        <v>5</v>
      </c>
      <c r="P79" s="8">
        <v>0</v>
      </c>
      <c r="Q79">
        <v>0.28703879999999998</v>
      </c>
      <c r="R79">
        <v>0.58317580000000002</v>
      </c>
      <c r="S79">
        <v>6.3184110000000002E-2</v>
      </c>
      <c r="T79">
        <v>0.60951239999999995</v>
      </c>
    </row>
    <row r="80" spans="1:20" x14ac:dyDescent="0.25">
      <c r="A80" t="s">
        <v>129</v>
      </c>
      <c r="B80" t="s">
        <v>130</v>
      </c>
      <c r="C80" t="s">
        <v>39</v>
      </c>
      <c r="D80" t="s">
        <v>36</v>
      </c>
      <c r="E80" t="s">
        <v>131</v>
      </c>
      <c r="F80" t="s">
        <v>132</v>
      </c>
      <c r="G80" t="s">
        <v>119</v>
      </c>
      <c r="H80" t="s">
        <v>127</v>
      </c>
      <c r="I80" t="s">
        <v>133</v>
      </c>
      <c r="J80">
        <v>1989</v>
      </c>
      <c r="K80">
        <v>1990</v>
      </c>
      <c r="L80" s="8">
        <v>2</v>
      </c>
      <c r="M80" s="8">
        <v>5</v>
      </c>
      <c r="N80" s="8" t="s">
        <v>33</v>
      </c>
      <c r="O80" s="8">
        <v>5</v>
      </c>
      <c r="P80" s="8">
        <v>0</v>
      </c>
      <c r="Q80">
        <v>0.21572179999999999</v>
      </c>
      <c r="R80">
        <v>0.56375759999999997</v>
      </c>
      <c r="S80">
        <v>8.0527509999999997E-2</v>
      </c>
      <c r="T80">
        <v>0.59888710000000001</v>
      </c>
    </row>
    <row r="81" spans="1:20" x14ac:dyDescent="0.25">
      <c r="A81" t="s">
        <v>129</v>
      </c>
      <c r="B81" t="s">
        <v>130</v>
      </c>
      <c r="C81" t="s">
        <v>39</v>
      </c>
      <c r="D81" t="s">
        <v>36</v>
      </c>
      <c r="E81" t="s">
        <v>131</v>
      </c>
      <c r="F81" t="s">
        <v>132</v>
      </c>
      <c r="G81" t="s">
        <v>119</v>
      </c>
      <c r="H81" t="s">
        <v>127</v>
      </c>
      <c r="I81" t="s">
        <v>133</v>
      </c>
      <c r="J81">
        <v>1990</v>
      </c>
      <c r="K81">
        <v>1991</v>
      </c>
      <c r="L81" s="8">
        <v>2</v>
      </c>
      <c r="M81" s="8">
        <v>5</v>
      </c>
      <c r="N81" s="8" t="s">
        <v>33</v>
      </c>
      <c r="O81" s="8">
        <v>5</v>
      </c>
      <c r="P81" s="8">
        <v>0</v>
      </c>
      <c r="Q81">
        <v>6.4807069999999994E-2</v>
      </c>
      <c r="R81">
        <v>0.62401150000000005</v>
      </c>
      <c r="S81">
        <v>0.12923460000000001</v>
      </c>
      <c r="T81">
        <v>0.67260220000000004</v>
      </c>
    </row>
    <row r="82" spans="1:20" x14ac:dyDescent="0.25">
      <c r="A82" t="s">
        <v>129</v>
      </c>
      <c r="B82" t="s">
        <v>130</v>
      </c>
      <c r="C82" t="s">
        <v>39</v>
      </c>
      <c r="D82" t="s">
        <v>36</v>
      </c>
      <c r="E82" t="s">
        <v>131</v>
      </c>
      <c r="F82" t="s">
        <v>132</v>
      </c>
      <c r="G82" t="s">
        <v>119</v>
      </c>
      <c r="H82" t="s">
        <v>127</v>
      </c>
      <c r="I82" t="s">
        <v>133</v>
      </c>
      <c r="J82">
        <v>1991</v>
      </c>
      <c r="K82">
        <v>1992</v>
      </c>
      <c r="L82" s="8">
        <v>2</v>
      </c>
      <c r="M82" s="8">
        <v>5</v>
      </c>
      <c r="N82" s="8" t="s">
        <v>33</v>
      </c>
      <c r="O82" s="8">
        <v>5</v>
      </c>
      <c r="P82" s="8">
        <v>0</v>
      </c>
      <c r="Q82">
        <v>1.687197E-2</v>
      </c>
      <c r="R82">
        <v>0.2465089</v>
      </c>
      <c r="S82">
        <v>9.4819570000000006E-2</v>
      </c>
      <c r="T82">
        <v>0.31795459999999998</v>
      </c>
    </row>
    <row r="83" spans="1:20" x14ac:dyDescent="0.25">
      <c r="A83" t="s">
        <v>129</v>
      </c>
      <c r="B83" t="s">
        <v>130</v>
      </c>
      <c r="C83" t="s">
        <v>39</v>
      </c>
      <c r="D83" t="s">
        <v>36</v>
      </c>
      <c r="E83" t="s">
        <v>131</v>
      </c>
      <c r="F83" t="s">
        <v>132</v>
      </c>
      <c r="G83" t="s">
        <v>119</v>
      </c>
      <c r="H83" t="s">
        <v>127</v>
      </c>
      <c r="I83" t="s">
        <v>133</v>
      </c>
      <c r="J83">
        <v>1992</v>
      </c>
      <c r="K83">
        <v>1993</v>
      </c>
      <c r="L83" s="8">
        <v>2</v>
      </c>
      <c r="M83" s="8">
        <v>5</v>
      </c>
      <c r="N83" s="8" t="s">
        <v>33</v>
      </c>
      <c r="O83" s="8">
        <v>5</v>
      </c>
      <c r="P83" s="8">
        <v>0</v>
      </c>
      <c r="Q83">
        <v>5.6135339999999999E-2</v>
      </c>
      <c r="R83">
        <v>0.28612989999999999</v>
      </c>
      <c r="S83">
        <v>4.3599989999999998E-2</v>
      </c>
      <c r="T83">
        <v>0.3172547</v>
      </c>
    </row>
    <row r="84" spans="1:20" x14ac:dyDescent="0.25">
      <c r="A84" t="s">
        <v>129</v>
      </c>
      <c r="B84" t="s">
        <v>130</v>
      </c>
      <c r="C84" t="s">
        <v>39</v>
      </c>
      <c r="D84" t="s">
        <v>36</v>
      </c>
      <c r="E84" t="s">
        <v>131</v>
      </c>
      <c r="F84" t="s">
        <v>132</v>
      </c>
      <c r="G84" t="s">
        <v>119</v>
      </c>
      <c r="H84" t="s">
        <v>127</v>
      </c>
      <c r="I84" t="s">
        <v>133</v>
      </c>
      <c r="J84">
        <v>1993</v>
      </c>
      <c r="K84">
        <v>1994</v>
      </c>
      <c r="L84" s="8">
        <v>2</v>
      </c>
      <c r="M84" s="8">
        <v>5</v>
      </c>
      <c r="N84" s="8" t="s">
        <v>33</v>
      </c>
      <c r="O84" s="8">
        <v>5</v>
      </c>
      <c r="P84" s="8">
        <v>0</v>
      </c>
      <c r="Q84">
        <v>5.5461139999999999E-2</v>
      </c>
      <c r="R84">
        <v>0.33254790000000001</v>
      </c>
      <c r="S84">
        <v>8.2522979999999996E-2</v>
      </c>
      <c r="T84">
        <v>0.38762799999999997</v>
      </c>
    </row>
    <row r="85" spans="1:20" x14ac:dyDescent="0.25">
      <c r="A85" t="s">
        <v>129</v>
      </c>
      <c r="B85" t="s">
        <v>130</v>
      </c>
      <c r="C85" t="s">
        <v>39</v>
      </c>
      <c r="D85" t="s">
        <v>36</v>
      </c>
      <c r="E85" t="s">
        <v>131</v>
      </c>
      <c r="F85" t="s">
        <v>132</v>
      </c>
      <c r="G85" t="s">
        <v>119</v>
      </c>
      <c r="H85" t="s">
        <v>127</v>
      </c>
      <c r="I85" t="s">
        <v>133</v>
      </c>
      <c r="J85">
        <v>1994</v>
      </c>
      <c r="K85">
        <v>1995</v>
      </c>
      <c r="L85" s="8">
        <v>2</v>
      </c>
      <c r="M85" s="8">
        <v>5</v>
      </c>
      <c r="N85" s="8" t="s">
        <v>33</v>
      </c>
      <c r="O85" s="8">
        <v>5</v>
      </c>
      <c r="P85" s="8">
        <v>0</v>
      </c>
      <c r="Q85">
        <v>0.1175587</v>
      </c>
      <c r="R85">
        <v>0.29508659999999998</v>
      </c>
      <c r="S85">
        <v>3.8877250000000002E-2</v>
      </c>
      <c r="T85">
        <v>0.32249169999999999</v>
      </c>
    </row>
    <row r="86" spans="1:20" x14ac:dyDescent="0.25">
      <c r="A86" t="s">
        <v>129</v>
      </c>
      <c r="B86" t="s">
        <v>130</v>
      </c>
      <c r="C86" t="s">
        <v>39</v>
      </c>
      <c r="D86" t="s">
        <v>36</v>
      </c>
      <c r="E86" t="s">
        <v>131</v>
      </c>
      <c r="F86" t="s">
        <v>132</v>
      </c>
      <c r="G86" t="s">
        <v>119</v>
      </c>
      <c r="H86" t="s">
        <v>127</v>
      </c>
      <c r="I86" t="s">
        <v>133</v>
      </c>
      <c r="J86">
        <v>1995</v>
      </c>
      <c r="K86">
        <v>1996</v>
      </c>
      <c r="L86" s="8">
        <v>2</v>
      </c>
      <c r="M86" s="8">
        <v>5</v>
      </c>
      <c r="N86" s="8" t="s">
        <v>33</v>
      </c>
      <c r="O86" s="8">
        <v>5</v>
      </c>
      <c r="P86" s="8">
        <v>0</v>
      </c>
      <c r="Q86">
        <v>3.8829620000000002E-2</v>
      </c>
      <c r="R86">
        <v>0.21218010000000001</v>
      </c>
      <c r="S86">
        <v>3.522314E-2</v>
      </c>
      <c r="T86">
        <v>0.23992959999999999</v>
      </c>
    </row>
    <row r="87" spans="1:20" x14ac:dyDescent="0.25">
      <c r="A87" t="s">
        <v>129</v>
      </c>
      <c r="B87" t="s">
        <v>130</v>
      </c>
      <c r="C87" t="s">
        <v>39</v>
      </c>
      <c r="D87" t="s">
        <v>36</v>
      </c>
      <c r="E87" t="s">
        <v>131</v>
      </c>
      <c r="F87" t="s">
        <v>132</v>
      </c>
      <c r="G87" t="s">
        <v>119</v>
      </c>
      <c r="H87" t="s">
        <v>127</v>
      </c>
      <c r="I87" t="s">
        <v>133</v>
      </c>
      <c r="J87">
        <v>1996</v>
      </c>
      <c r="K87">
        <v>1997</v>
      </c>
      <c r="L87" s="8">
        <v>2</v>
      </c>
      <c r="M87" s="8">
        <v>5</v>
      </c>
      <c r="N87" s="8" t="s">
        <v>33</v>
      </c>
      <c r="O87" s="8">
        <v>5</v>
      </c>
      <c r="P87" s="8">
        <v>0</v>
      </c>
      <c r="Q87">
        <v>0.14338580000000001</v>
      </c>
      <c r="R87">
        <v>0.25739980000000001</v>
      </c>
      <c r="S87">
        <v>2.904851E-2</v>
      </c>
      <c r="T87">
        <v>0.27897119999999997</v>
      </c>
    </row>
    <row r="88" spans="1:20" x14ac:dyDescent="0.25">
      <c r="A88" t="s">
        <v>129</v>
      </c>
      <c r="B88" t="s">
        <v>130</v>
      </c>
      <c r="C88" t="s">
        <v>39</v>
      </c>
      <c r="D88" t="s">
        <v>36</v>
      </c>
      <c r="E88" t="s">
        <v>131</v>
      </c>
      <c r="F88" t="s">
        <v>132</v>
      </c>
      <c r="G88" t="s">
        <v>119</v>
      </c>
      <c r="H88" t="s">
        <v>127</v>
      </c>
      <c r="I88" t="s">
        <v>133</v>
      </c>
      <c r="J88">
        <v>1997</v>
      </c>
      <c r="K88">
        <v>1998</v>
      </c>
      <c r="L88" s="8">
        <v>2</v>
      </c>
      <c r="M88" s="8">
        <v>5</v>
      </c>
      <c r="N88" s="8" t="s">
        <v>33</v>
      </c>
      <c r="O88" s="8">
        <v>5</v>
      </c>
      <c r="P88" s="8">
        <v>0</v>
      </c>
      <c r="Q88">
        <v>3.4046109999999997E-2</v>
      </c>
      <c r="R88">
        <v>0.2424077</v>
      </c>
      <c r="S88">
        <v>9.4785969999999997E-2</v>
      </c>
      <c r="T88">
        <v>0.31421680000000002</v>
      </c>
    </row>
    <row r="89" spans="1:20" x14ac:dyDescent="0.25">
      <c r="A89" t="s">
        <v>129</v>
      </c>
      <c r="B89" t="s">
        <v>130</v>
      </c>
      <c r="C89" t="s">
        <v>39</v>
      </c>
      <c r="D89" t="s">
        <v>36</v>
      </c>
      <c r="E89" t="s">
        <v>131</v>
      </c>
      <c r="F89" t="s">
        <v>132</v>
      </c>
      <c r="G89" t="s">
        <v>119</v>
      </c>
      <c r="H89" t="s">
        <v>127</v>
      </c>
      <c r="I89" t="s">
        <v>133</v>
      </c>
      <c r="J89">
        <v>1998</v>
      </c>
      <c r="K89">
        <v>1999</v>
      </c>
      <c r="L89" s="8">
        <v>2</v>
      </c>
      <c r="M89" s="8">
        <v>5</v>
      </c>
      <c r="N89" s="8" t="s">
        <v>33</v>
      </c>
      <c r="O89" s="8">
        <v>5</v>
      </c>
      <c r="P89" s="8">
        <v>0</v>
      </c>
      <c r="Q89">
        <v>0.1306069</v>
      </c>
      <c r="R89">
        <v>0.21378759999999999</v>
      </c>
      <c r="S89">
        <v>0.12109540000000001</v>
      </c>
      <c r="T89">
        <v>0.3089943</v>
      </c>
    </row>
    <row r="90" spans="1:20" x14ac:dyDescent="0.25">
      <c r="A90" t="s">
        <v>129</v>
      </c>
      <c r="B90" t="s">
        <v>130</v>
      </c>
      <c r="C90" t="s">
        <v>39</v>
      </c>
      <c r="D90" t="s">
        <v>36</v>
      </c>
      <c r="E90" t="s">
        <v>131</v>
      </c>
      <c r="F90" t="s">
        <v>132</v>
      </c>
      <c r="G90" t="s">
        <v>119</v>
      </c>
      <c r="H90" t="s">
        <v>127</v>
      </c>
      <c r="I90" t="s">
        <v>133</v>
      </c>
      <c r="J90">
        <v>1999</v>
      </c>
      <c r="K90">
        <v>2000</v>
      </c>
      <c r="L90" s="8">
        <v>2</v>
      </c>
      <c r="M90" s="8">
        <v>5</v>
      </c>
      <c r="N90" s="8" t="s">
        <v>33</v>
      </c>
      <c r="O90" s="8">
        <v>5</v>
      </c>
      <c r="P90" s="8">
        <v>0</v>
      </c>
      <c r="Q90">
        <v>0.19886880000000001</v>
      </c>
      <c r="R90">
        <v>0.28870770000000001</v>
      </c>
      <c r="S90">
        <v>0.1050292</v>
      </c>
      <c r="T90">
        <v>0.36341410000000002</v>
      </c>
    </row>
    <row r="91" spans="1:20" x14ac:dyDescent="0.25">
      <c r="A91" t="s">
        <v>129</v>
      </c>
      <c r="B91" t="s">
        <v>130</v>
      </c>
      <c r="C91" t="s">
        <v>39</v>
      </c>
      <c r="D91" t="s">
        <v>36</v>
      </c>
      <c r="E91" t="s">
        <v>131</v>
      </c>
      <c r="F91" t="s">
        <v>132</v>
      </c>
      <c r="G91" t="s">
        <v>119</v>
      </c>
      <c r="H91" t="s">
        <v>127</v>
      </c>
      <c r="I91" t="s">
        <v>133</v>
      </c>
      <c r="J91">
        <v>2000</v>
      </c>
      <c r="K91">
        <v>2001</v>
      </c>
      <c r="L91" s="8">
        <v>2</v>
      </c>
      <c r="M91" s="8">
        <v>5</v>
      </c>
      <c r="N91" s="8" t="s">
        <v>33</v>
      </c>
      <c r="O91" s="8">
        <v>5</v>
      </c>
      <c r="P91" s="8">
        <v>0</v>
      </c>
      <c r="Q91">
        <v>0.15402479999999999</v>
      </c>
      <c r="R91">
        <v>0.18433389999999999</v>
      </c>
      <c r="S91">
        <v>7.5002310000000003E-2</v>
      </c>
      <c r="T91">
        <v>0.2455107</v>
      </c>
    </row>
    <row r="92" spans="1:20" x14ac:dyDescent="0.25">
      <c r="A92" t="s">
        <v>129</v>
      </c>
      <c r="B92" t="s">
        <v>130</v>
      </c>
      <c r="C92" t="s">
        <v>39</v>
      </c>
      <c r="D92" t="s">
        <v>36</v>
      </c>
      <c r="E92" t="s">
        <v>131</v>
      </c>
      <c r="F92" t="s">
        <v>132</v>
      </c>
      <c r="G92" t="s">
        <v>119</v>
      </c>
      <c r="H92" t="s">
        <v>127</v>
      </c>
      <c r="I92" t="s">
        <v>133</v>
      </c>
      <c r="J92">
        <v>2001</v>
      </c>
      <c r="K92">
        <v>2002</v>
      </c>
      <c r="L92" s="8">
        <v>2</v>
      </c>
      <c r="M92" s="8">
        <v>5</v>
      </c>
      <c r="N92" s="8" t="s">
        <v>33</v>
      </c>
      <c r="O92" s="8">
        <v>5</v>
      </c>
      <c r="P92" s="8">
        <v>0</v>
      </c>
      <c r="Q92">
        <v>0.1208476</v>
      </c>
      <c r="R92">
        <v>0.22555559999999999</v>
      </c>
      <c r="S92">
        <v>0.1086661</v>
      </c>
      <c r="T92">
        <v>0.30971149999999997</v>
      </c>
    </row>
    <row r="93" spans="1:20" x14ac:dyDescent="0.25">
      <c r="A93" t="s">
        <v>129</v>
      </c>
      <c r="B93" t="s">
        <v>130</v>
      </c>
      <c r="C93" t="s">
        <v>39</v>
      </c>
      <c r="D93" t="s">
        <v>36</v>
      </c>
      <c r="E93" t="s">
        <v>131</v>
      </c>
      <c r="F93" t="s">
        <v>132</v>
      </c>
      <c r="G93" t="s">
        <v>119</v>
      </c>
      <c r="H93" t="s">
        <v>127</v>
      </c>
      <c r="I93" t="s">
        <v>133</v>
      </c>
      <c r="J93">
        <v>2002</v>
      </c>
      <c r="K93">
        <v>2003</v>
      </c>
      <c r="L93" s="8">
        <v>2</v>
      </c>
      <c r="M93" s="8">
        <v>5</v>
      </c>
      <c r="N93" s="8" t="s">
        <v>33</v>
      </c>
      <c r="O93" s="8">
        <v>5</v>
      </c>
      <c r="P93" s="8">
        <v>0</v>
      </c>
      <c r="Q93">
        <v>9.216075E-2</v>
      </c>
      <c r="R93">
        <v>0.1708238</v>
      </c>
      <c r="S93">
        <v>7.4955640000000004E-2</v>
      </c>
      <c r="T93">
        <v>0.23297519999999999</v>
      </c>
    </row>
    <row r="94" spans="1:20" x14ac:dyDescent="0.25">
      <c r="A94" t="s">
        <v>129</v>
      </c>
      <c r="B94" t="s">
        <v>130</v>
      </c>
      <c r="C94" t="s">
        <v>39</v>
      </c>
      <c r="D94" t="s">
        <v>36</v>
      </c>
      <c r="E94" t="s">
        <v>131</v>
      </c>
      <c r="F94" t="s">
        <v>132</v>
      </c>
      <c r="G94" t="s">
        <v>119</v>
      </c>
      <c r="H94" t="s">
        <v>127</v>
      </c>
      <c r="I94" t="s">
        <v>133</v>
      </c>
      <c r="J94">
        <v>2003</v>
      </c>
      <c r="K94">
        <v>2004</v>
      </c>
      <c r="L94" s="8">
        <v>2</v>
      </c>
      <c r="M94" s="8">
        <v>5</v>
      </c>
      <c r="N94" s="8" t="s">
        <v>33</v>
      </c>
      <c r="O94" s="8">
        <v>5</v>
      </c>
      <c r="P94" s="8">
        <v>0</v>
      </c>
      <c r="Q94">
        <v>8.8862899999999995E-2</v>
      </c>
      <c r="R94">
        <v>0.27440340000000002</v>
      </c>
      <c r="S94">
        <v>8.4906389999999998E-2</v>
      </c>
      <c r="T94">
        <v>0.33601120000000001</v>
      </c>
    </row>
    <row r="95" spans="1:20" x14ac:dyDescent="0.25">
      <c r="A95" t="s">
        <v>129</v>
      </c>
      <c r="B95" t="s">
        <v>130</v>
      </c>
      <c r="C95" t="s">
        <v>39</v>
      </c>
      <c r="D95" t="s">
        <v>36</v>
      </c>
      <c r="E95" t="s">
        <v>131</v>
      </c>
      <c r="F95" t="s">
        <v>132</v>
      </c>
      <c r="G95" t="s">
        <v>119</v>
      </c>
      <c r="H95" t="s">
        <v>127</v>
      </c>
      <c r="I95" t="s">
        <v>133</v>
      </c>
      <c r="J95">
        <v>2004</v>
      </c>
      <c r="K95">
        <v>2005</v>
      </c>
      <c r="L95" s="8">
        <v>2</v>
      </c>
      <c r="M95" s="8">
        <v>5</v>
      </c>
      <c r="N95" s="8" t="s">
        <v>33</v>
      </c>
      <c r="O95" s="8">
        <v>5</v>
      </c>
      <c r="P95" s="8">
        <v>0</v>
      </c>
      <c r="Q95">
        <v>2.3390689999999999E-2</v>
      </c>
      <c r="R95">
        <v>0.14390819999999999</v>
      </c>
      <c r="S95">
        <v>0.10661809999999999</v>
      </c>
      <c r="T95">
        <v>0.23518310000000001</v>
      </c>
    </row>
    <row r="96" spans="1:20" x14ac:dyDescent="0.25">
      <c r="A96" t="s">
        <v>129</v>
      </c>
      <c r="B96" t="s">
        <v>130</v>
      </c>
      <c r="C96" t="s">
        <v>39</v>
      </c>
      <c r="D96" t="s">
        <v>36</v>
      </c>
      <c r="E96" t="s">
        <v>131</v>
      </c>
      <c r="F96" t="s">
        <v>132</v>
      </c>
      <c r="G96" t="s">
        <v>119</v>
      </c>
      <c r="H96" t="s">
        <v>127</v>
      </c>
      <c r="I96" t="s">
        <v>133</v>
      </c>
      <c r="J96">
        <v>2005</v>
      </c>
      <c r="K96">
        <v>2006</v>
      </c>
      <c r="L96" s="8">
        <v>2</v>
      </c>
      <c r="M96" s="8">
        <v>5</v>
      </c>
      <c r="N96" s="8" t="s">
        <v>33</v>
      </c>
      <c r="O96" s="8">
        <v>5</v>
      </c>
      <c r="P96" s="8">
        <v>0</v>
      </c>
      <c r="Q96">
        <v>0.12963250000000001</v>
      </c>
      <c r="R96">
        <v>0.22225420000000001</v>
      </c>
      <c r="S96">
        <v>0.171379</v>
      </c>
      <c r="T96">
        <v>0.35554350000000001</v>
      </c>
    </row>
    <row r="97" spans="1:20" x14ac:dyDescent="0.25">
      <c r="A97" t="s">
        <v>129</v>
      </c>
      <c r="B97" t="s">
        <v>130</v>
      </c>
      <c r="C97" t="s">
        <v>39</v>
      </c>
      <c r="D97" t="s">
        <v>36</v>
      </c>
      <c r="E97" t="s">
        <v>131</v>
      </c>
      <c r="F97" t="s">
        <v>132</v>
      </c>
      <c r="G97" t="s">
        <v>119</v>
      </c>
      <c r="H97" t="s">
        <v>127</v>
      </c>
      <c r="I97" t="s">
        <v>133</v>
      </c>
      <c r="J97">
        <v>2006</v>
      </c>
      <c r="K97">
        <v>2007</v>
      </c>
      <c r="L97" s="8">
        <v>2</v>
      </c>
      <c r="M97" s="8">
        <v>5</v>
      </c>
      <c r="N97" s="8" t="s">
        <v>33</v>
      </c>
      <c r="O97" s="8">
        <v>5</v>
      </c>
      <c r="P97" s="8">
        <v>0</v>
      </c>
      <c r="Q97">
        <v>2.0164970000000001E-2</v>
      </c>
      <c r="R97">
        <v>0.2519845</v>
      </c>
      <c r="S97">
        <v>0.236651</v>
      </c>
      <c r="T97">
        <v>0.42900310000000003</v>
      </c>
    </row>
    <row r="98" spans="1:20" x14ac:dyDescent="0.25">
      <c r="A98" t="s">
        <v>129</v>
      </c>
      <c r="B98" t="s">
        <v>130</v>
      </c>
      <c r="C98" t="s">
        <v>39</v>
      </c>
      <c r="D98" t="s">
        <v>36</v>
      </c>
      <c r="E98" t="s">
        <v>131</v>
      </c>
      <c r="F98" t="s">
        <v>132</v>
      </c>
      <c r="G98" t="s">
        <v>119</v>
      </c>
      <c r="H98" t="s">
        <v>127</v>
      </c>
      <c r="I98" t="s">
        <v>133</v>
      </c>
      <c r="J98">
        <v>2007</v>
      </c>
      <c r="K98">
        <v>2008</v>
      </c>
      <c r="L98" s="8">
        <v>2</v>
      </c>
      <c r="M98" s="8">
        <v>5</v>
      </c>
      <c r="N98" s="8" t="s">
        <v>33</v>
      </c>
      <c r="O98" s="8">
        <v>5</v>
      </c>
      <c r="P98" s="8">
        <v>0</v>
      </c>
      <c r="Q98">
        <v>0.1925798</v>
      </c>
      <c r="R98">
        <v>0.19174359999999999</v>
      </c>
      <c r="S98">
        <v>9.928795E-2</v>
      </c>
      <c r="T98">
        <v>0.27199380000000001</v>
      </c>
    </row>
    <row r="99" spans="1:20" x14ac:dyDescent="0.25">
      <c r="A99" t="s">
        <v>129</v>
      </c>
      <c r="B99" t="s">
        <v>130</v>
      </c>
      <c r="C99" t="s">
        <v>39</v>
      </c>
      <c r="D99" t="s">
        <v>36</v>
      </c>
      <c r="E99" t="s">
        <v>131</v>
      </c>
      <c r="F99" t="s">
        <v>132</v>
      </c>
      <c r="G99" t="s">
        <v>119</v>
      </c>
      <c r="H99" t="s">
        <v>127</v>
      </c>
      <c r="I99" t="s">
        <v>133</v>
      </c>
      <c r="J99">
        <v>2008</v>
      </c>
      <c r="K99">
        <v>2009</v>
      </c>
      <c r="L99" s="8">
        <v>2</v>
      </c>
      <c r="M99" s="8">
        <v>5</v>
      </c>
      <c r="N99" s="8" t="s">
        <v>34</v>
      </c>
      <c r="O99" s="8">
        <v>4</v>
      </c>
      <c r="P99" s="8">
        <v>1</v>
      </c>
      <c r="Q99">
        <v>0.10226979999999999</v>
      </c>
      <c r="R99">
        <v>0.2219691</v>
      </c>
      <c r="S99">
        <v>9.4371960000000005E-2</v>
      </c>
      <c r="T99">
        <v>0.29539339999999997</v>
      </c>
    </row>
    <row r="100" spans="1:20" x14ac:dyDescent="0.25">
      <c r="A100" t="s">
        <v>129</v>
      </c>
      <c r="B100" t="s">
        <v>130</v>
      </c>
      <c r="C100" t="s">
        <v>39</v>
      </c>
      <c r="D100" t="s">
        <v>36</v>
      </c>
      <c r="E100" t="s">
        <v>131</v>
      </c>
      <c r="F100" t="s">
        <v>132</v>
      </c>
      <c r="G100" t="s">
        <v>119</v>
      </c>
      <c r="H100" t="s">
        <v>127</v>
      </c>
      <c r="I100" t="s">
        <v>133</v>
      </c>
      <c r="J100">
        <v>2009</v>
      </c>
      <c r="K100">
        <v>2010</v>
      </c>
      <c r="L100" s="8">
        <v>2</v>
      </c>
      <c r="M100" s="8">
        <v>5</v>
      </c>
      <c r="N100" s="8" t="s">
        <v>34</v>
      </c>
      <c r="O100" s="8">
        <v>3</v>
      </c>
      <c r="P100" s="8">
        <v>2</v>
      </c>
      <c r="Q100">
        <v>4.1518190000000003E-2</v>
      </c>
      <c r="R100">
        <v>0.3238433</v>
      </c>
      <c r="S100">
        <v>6.219276E-2</v>
      </c>
      <c r="T100">
        <v>0.36589529999999998</v>
      </c>
    </row>
    <row r="101" spans="1:20" x14ac:dyDescent="0.25">
      <c r="A101" t="s">
        <v>129</v>
      </c>
      <c r="B101" t="s">
        <v>130</v>
      </c>
      <c r="C101" t="s">
        <v>39</v>
      </c>
      <c r="D101" t="s">
        <v>36</v>
      </c>
      <c r="E101" t="s">
        <v>131</v>
      </c>
      <c r="F101" t="s">
        <v>132</v>
      </c>
      <c r="G101" t="s">
        <v>119</v>
      </c>
      <c r="H101" t="s">
        <v>127</v>
      </c>
      <c r="I101" t="s">
        <v>133</v>
      </c>
      <c r="J101">
        <v>2010</v>
      </c>
      <c r="K101">
        <v>2011</v>
      </c>
      <c r="L101" s="8">
        <v>2</v>
      </c>
      <c r="M101" s="8">
        <v>5</v>
      </c>
      <c r="N101" s="8" t="s">
        <v>34</v>
      </c>
      <c r="O101" s="8">
        <v>2</v>
      </c>
      <c r="P101" s="8">
        <v>3</v>
      </c>
      <c r="Q101">
        <v>9.2131820000000003E-2</v>
      </c>
    </row>
    <row r="102" spans="1:20" x14ac:dyDescent="0.25">
      <c r="A102" t="s">
        <v>134</v>
      </c>
      <c r="B102" t="s">
        <v>135</v>
      </c>
      <c r="C102" t="s">
        <v>124</v>
      </c>
      <c r="D102" t="s">
        <v>36</v>
      </c>
      <c r="E102" t="s">
        <v>136</v>
      </c>
      <c r="F102" t="s">
        <v>137</v>
      </c>
      <c r="G102" t="s">
        <v>119</v>
      </c>
      <c r="H102" t="s">
        <v>127</v>
      </c>
      <c r="I102" t="s">
        <v>128</v>
      </c>
      <c r="J102">
        <v>1985</v>
      </c>
      <c r="K102">
        <v>1986</v>
      </c>
      <c r="L102" s="8">
        <v>2</v>
      </c>
      <c r="M102" s="8">
        <v>5</v>
      </c>
      <c r="N102" s="8" t="s">
        <v>33</v>
      </c>
      <c r="O102" s="8">
        <v>5</v>
      </c>
      <c r="P102" s="8">
        <v>0</v>
      </c>
      <c r="Q102">
        <v>2.692056E-2</v>
      </c>
      <c r="R102">
        <v>0.79741899999999999</v>
      </c>
      <c r="S102">
        <v>0.46911190000000003</v>
      </c>
      <c r="T102">
        <v>0.89245209999999997</v>
      </c>
    </row>
    <row r="103" spans="1:20" x14ac:dyDescent="0.25">
      <c r="A103" t="s">
        <v>134</v>
      </c>
      <c r="B103" t="s">
        <v>135</v>
      </c>
      <c r="C103" t="s">
        <v>124</v>
      </c>
      <c r="D103" t="s">
        <v>36</v>
      </c>
      <c r="E103" t="s">
        <v>136</v>
      </c>
      <c r="F103" t="s">
        <v>137</v>
      </c>
      <c r="G103" t="s">
        <v>119</v>
      </c>
      <c r="H103" t="s">
        <v>127</v>
      </c>
      <c r="I103" t="s">
        <v>128</v>
      </c>
      <c r="J103">
        <v>1987</v>
      </c>
      <c r="K103">
        <v>1988</v>
      </c>
      <c r="L103" s="8">
        <v>2</v>
      </c>
      <c r="M103" s="8">
        <v>5</v>
      </c>
      <c r="N103" s="8" t="s">
        <v>33</v>
      </c>
      <c r="O103" s="8">
        <v>5</v>
      </c>
      <c r="P103" s="8">
        <v>0</v>
      </c>
      <c r="Q103">
        <v>3.393438E-2</v>
      </c>
      <c r="R103">
        <v>0.81347599999999998</v>
      </c>
      <c r="S103">
        <v>0.29471819999999999</v>
      </c>
      <c r="T103">
        <v>0.868448</v>
      </c>
    </row>
    <row r="104" spans="1:20" x14ac:dyDescent="0.25">
      <c r="A104" t="s">
        <v>134</v>
      </c>
      <c r="B104" t="s">
        <v>135</v>
      </c>
      <c r="C104" t="s">
        <v>124</v>
      </c>
      <c r="D104" t="s">
        <v>36</v>
      </c>
      <c r="E104" t="s">
        <v>136</v>
      </c>
      <c r="F104" t="s">
        <v>137</v>
      </c>
      <c r="G104" t="s">
        <v>119</v>
      </c>
      <c r="H104" t="s">
        <v>127</v>
      </c>
      <c r="I104" t="s">
        <v>128</v>
      </c>
      <c r="J104">
        <v>1988</v>
      </c>
      <c r="K104">
        <v>1989</v>
      </c>
      <c r="L104" s="8">
        <v>2</v>
      </c>
      <c r="M104" s="8">
        <v>5</v>
      </c>
      <c r="N104" s="8" t="s">
        <v>33</v>
      </c>
      <c r="O104" s="8">
        <v>5</v>
      </c>
      <c r="P104" s="8">
        <v>0</v>
      </c>
      <c r="Q104">
        <v>5.6344949999999998E-2</v>
      </c>
      <c r="R104">
        <v>0.85163140000000004</v>
      </c>
      <c r="S104">
        <v>0.19860610000000001</v>
      </c>
      <c r="T104">
        <v>0.8810983</v>
      </c>
    </row>
    <row r="105" spans="1:20" x14ac:dyDescent="0.25">
      <c r="A105" t="s">
        <v>134</v>
      </c>
      <c r="B105" t="s">
        <v>135</v>
      </c>
      <c r="C105" t="s">
        <v>124</v>
      </c>
      <c r="D105" t="s">
        <v>36</v>
      </c>
      <c r="E105" t="s">
        <v>136</v>
      </c>
      <c r="F105" t="s">
        <v>137</v>
      </c>
      <c r="G105" t="s">
        <v>119</v>
      </c>
      <c r="H105" t="s">
        <v>127</v>
      </c>
      <c r="I105" t="s">
        <v>128</v>
      </c>
      <c r="J105">
        <v>1989</v>
      </c>
      <c r="K105">
        <v>1990</v>
      </c>
      <c r="L105" s="8">
        <v>2</v>
      </c>
      <c r="M105" s="8">
        <v>5</v>
      </c>
      <c r="N105" s="8" t="s">
        <v>33</v>
      </c>
      <c r="O105" s="8">
        <v>5</v>
      </c>
      <c r="P105" s="8">
        <v>0</v>
      </c>
      <c r="Q105">
        <v>6.4290689999999998E-2</v>
      </c>
      <c r="R105">
        <v>0.84528369999999997</v>
      </c>
      <c r="S105">
        <v>0.1010747</v>
      </c>
      <c r="T105">
        <v>0.86092159999999995</v>
      </c>
    </row>
    <row r="106" spans="1:20" x14ac:dyDescent="0.25">
      <c r="A106" t="s">
        <v>134</v>
      </c>
      <c r="B106" t="s">
        <v>135</v>
      </c>
      <c r="C106" t="s">
        <v>124</v>
      </c>
      <c r="D106" t="s">
        <v>36</v>
      </c>
      <c r="E106" t="s">
        <v>136</v>
      </c>
      <c r="F106" t="s">
        <v>137</v>
      </c>
      <c r="G106" t="s">
        <v>119</v>
      </c>
      <c r="H106" t="s">
        <v>127</v>
      </c>
      <c r="I106" t="s">
        <v>128</v>
      </c>
      <c r="J106">
        <v>1990</v>
      </c>
      <c r="K106">
        <v>1991</v>
      </c>
      <c r="L106" s="8">
        <v>2</v>
      </c>
      <c r="M106" s="8">
        <v>5</v>
      </c>
      <c r="N106" s="8" t="s">
        <v>33</v>
      </c>
      <c r="O106" s="8">
        <v>5</v>
      </c>
      <c r="P106" s="8">
        <v>0</v>
      </c>
      <c r="Q106">
        <v>6.8230260000000001E-2</v>
      </c>
      <c r="R106">
        <v>0.82646830000000004</v>
      </c>
      <c r="S106">
        <v>0.13985210000000001</v>
      </c>
      <c r="T106">
        <v>0.85073699999999997</v>
      </c>
    </row>
    <row r="107" spans="1:20" x14ac:dyDescent="0.25">
      <c r="A107" t="s">
        <v>134</v>
      </c>
      <c r="B107" t="s">
        <v>135</v>
      </c>
      <c r="C107" t="s">
        <v>124</v>
      </c>
      <c r="D107" t="s">
        <v>36</v>
      </c>
      <c r="E107" t="s">
        <v>136</v>
      </c>
      <c r="F107" t="s">
        <v>137</v>
      </c>
      <c r="G107" t="s">
        <v>119</v>
      </c>
      <c r="H107" t="s">
        <v>127</v>
      </c>
      <c r="I107" t="s">
        <v>128</v>
      </c>
      <c r="J107">
        <v>1991</v>
      </c>
      <c r="K107">
        <v>1992</v>
      </c>
      <c r="L107" s="8">
        <v>2</v>
      </c>
      <c r="M107" s="8">
        <v>5</v>
      </c>
      <c r="N107" s="8" t="s">
        <v>33</v>
      </c>
      <c r="O107" s="8">
        <v>5</v>
      </c>
      <c r="P107" s="8">
        <v>0</v>
      </c>
      <c r="Q107">
        <v>2.7399710000000001E-2</v>
      </c>
      <c r="R107">
        <v>0.65944170000000002</v>
      </c>
      <c r="S107">
        <v>0.14604909999999999</v>
      </c>
      <c r="T107">
        <v>0.70917989999999997</v>
      </c>
    </row>
    <row r="108" spans="1:20" x14ac:dyDescent="0.25">
      <c r="A108" t="s">
        <v>134</v>
      </c>
      <c r="B108" t="s">
        <v>135</v>
      </c>
      <c r="C108" t="s">
        <v>124</v>
      </c>
      <c r="D108" t="s">
        <v>36</v>
      </c>
      <c r="E108" t="s">
        <v>136</v>
      </c>
      <c r="F108" t="s">
        <v>137</v>
      </c>
      <c r="G108" t="s">
        <v>119</v>
      </c>
      <c r="H108" t="s">
        <v>127</v>
      </c>
      <c r="I108" t="s">
        <v>128</v>
      </c>
      <c r="J108">
        <v>1992</v>
      </c>
      <c r="K108">
        <v>1993</v>
      </c>
      <c r="L108" s="8">
        <v>2</v>
      </c>
      <c r="M108" s="8">
        <v>5</v>
      </c>
      <c r="N108" s="8" t="s">
        <v>33</v>
      </c>
      <c r="O108" s="8">
        <v>5</v>
      </c>
      <c r="P108" s="8">
        <v>0</v>
      </c>
      <c r="Q108">
        <v>2.579826E-2</v>
      </c>
      <c r="R108">
        <v>0.54179480000000002</v>
      </c>
      <c r="S108">
        <v>0.1669881</v>
      </c>
      <c r="T108">
        <v>0.61830969999999996</v>
      </c>
    </row>
    <row r="109" spans="1:20" x14ac:dyDescent="0.25">
      <c r="A109" t="s">
        <v>134</v>
      </c>
      <c r="B109" t="s">
        <v>135</v>
      </c>
      <c r="C109" t="s">
        <v>124</v>
      </c>
      <c r="D109" t="s">
        <v>36</v>
      </c>
      <c r="E109" t="s">
        <v>136</v>
      </c>
      <c r="F109" t="s">
        <v>137</v>
      </c>
      <c r="G109" t="s">
        <v>119</v>
      </c>
      <c r="H109" t="s">
        <v>127</v>
      </c>
      <c r="I109" t="s">
        <v>128</v>
      </c>
      <c r="J109">
        <v>1993</v>
      </c>
      <c r="K109">
        <v>1994</v>
      </c>
      <c r="L109" s="8">
        <v>2</v>
      </c>
      <c r="M109" s="8">
        <v>5</v>
      </c>
      <c r="N109" s="8" t="s">
        <v>33</v>
      </c>
      <c r="O109" s="8">
        <v>5</v>
      </c>
      <c r="P109" s="8">
        <v>0</v>
      </c>
      <c r="Q109">
        <v>1.7847200000000001E-2</v>
      </c>
      <c r="R109">
        <v>0.56836209999999998</v>
      </c>
      <c r="S109">
        <v>0.10840859999999999</v>
      </c>
      <c r="T109">
        <v>0.61515529999999996</v>
      </c>
    </row>
    <row r="110" spans="1:20" x14ac:dyDescent="0.25">
      <c r="A110" t="s">
        <v>134</v>
      </c>
      <c r="B110" t="s">
        <v>135</v>
      </c>
      <c r="C110" t="s">
        <v>124</v>
      </c>
      <c r="D110" t="s">
        <v>36</v>
      </c>
      <c r="E110" t="s">
        <v>136</v>
      </c>
      <c r="F110" t="s">
        <v>137</v>
      </c>
      <c r="G110" t="s">
        <v>119</v>
      </c>
      <c r="H110" t="s">
        <v>127</v>
      </c>
      <c r="I110" t="s">
        <v>128</v>
      </c>
      <c r="J110">
        <v>1994</v>
      </c>
      <c r="K110">
        <v>1995</v>
      </c>
      <c r="L110" s="8">
        <v>2</v>
      </c>
      <c r="M110" s="8">
        <v>5</v>
      </c>
      <c r="N110" s="8" t="s">
        <v>33</v>
      </c>
      <c r="O110" s="8">
        <v>5</v>
      </c>
      <c r="P110" s="8">
        <v>0</v>
      </c>
      <c r="Q110">
        <v>1.7489729999999998E-2</v>
      </c>
      <c r="R110">
        <v>0.47699960000000002</v>
      </c>
      <c r="S110">
        <v>0.15900110000000001</v>
      </c>
      <c r="T110">
        <v>0.56015720000000002</v>
      </c>
    </row>
    <row r="111" spans="1:20" x14ac:dyDescent="0.25">
      <c r="A111" t="s">
        <v>134</v>
      </c>
      <c r="B111" t="s">
        <v>135</v>
      </c>
      <c r="C111" t="s">
        <v>124</v>
      </c>
      <c r="D111" t="s">
        <v>36</v>
      </c>
      <c r="E111" t="s">
        <v>136</v>
      </c>
      <c r="F111" t="s">
        <v>137</v>
      </c>
      <c r="G111" t="s">
        <v>119</v>
      </c>
      <c r="H111" t="s">
        <v>127</v>
      </c>
      <c r="I111" t="s">
        <v>128</v>
      </c>
      <c r="J111">
        <v>1995</v>
      </c>
      <c r="K111">
        <v>1996</v>
      </c>
      <c r="L111" s="8">
        <v>2</v>
      </c>
      <c r="M111" s="8">
        <v>5</v>
      </c>
      <c r="N111" s="8" t="s">
        <v>33</v>
      </c>
      <c r="O111" s="8">
        <v>5</v>
      </c>
      <c r="P111" s="8">
        <v>0</v>
      </c>
      <c r="Q111">
        <v>8.9176700000000008E-3</v>
      </c>
      <c r="R111">
        <v>0.28131840000000002</v>
      </c>
      <c r="S111">
        <v>0.1180316</v>
      </c>
      <c r="T111">
        <v>0.36614550000000001</v>
      </c>
    </row>
    <row r="112" spans="1:20" x14ac:dyDescent="0.25">
      <c r="A112" t="s">
        <v>134</v>
      </c>
      <c r="B112" t="s">
        <v>135</v>
      </c>
      <c r="C112" t="s">
        <v>124</v>
      </c>
      <c r="D112" t="s">
        <v>36</v>
      </c>
      <c r="E112" t="s">
        <v>136</v>
      </c>
      <c r="F112" t="s">
        <v>137</v>
      </c>
      <c r="G112" t="s">
        <v>119</v>
      </c>
      <c r="H112" t="s">
        <v>127</v>
      </c>
      <c r="I112" t="s">
        <v>128</v>
      </c>
      <c r="J112">
        <v>1996</v>
      </c>
      <c r="K112">
        <v>1997</v>
      </c>
      <c r="L112" s="8">
        <v>2</v>
      </c>
      <c r="M112" s="8">
        <v>5</v>
      </c>
      <c r="N112" s="8" t="s">
        <v>33</v>
      </c>
      <c r="O112" s="8">
        <v>5</v>
      </c>
      <c r="P112" s="8">
        <v>0</v>
      </c>
      <c r="Q112">
        <v>8.1534199999999998E-3</v>
      </c>
      <c r="R112">
        <v>0.44383800000000001</v>
      </c>
      <c r="S112">
        <v>0.1699891</v>
      </c>
      <c r="T112">
        <v>0.53837950000000001</v>
      </c>
    </row>
    <row r="113" spans="1:20" x14ac:dyDescent="0.25">
      <c r="A113" t="s">
        <v>134</v>
      </c>
      <c r="B113" t="s">
        <v>135</v>
      </c>
      <c r="C113" t="s">
        <v>124</v>
      </c>
      <c r="D113" t="s">
        <v>36</v>
      </c>
      <c r="E113" t="s">
        <v>136</v>
      </c>
      <c r="F113" t="s">
        <v>137</v>
      </c>
      <c r="G113" t="s">
        <v>119</v>
      </c>
      <c r="H113" t="s">
        <v>127</v>
      </c>
      <c r="I113" t="s">
        <v>128</v>
      </c>
      <c r="J113">
        <v>1997</v>
      </c>
      <c r="K113">
        <v>1998</v>
      </c>
      <c r="L113" s="8">
        <v>2</v>
      </c>
      <c r="M113" s="8">
        <v>5</v>
      </c>
      <c r="N113" s="8" t="s">
        <v>33</v>
      </c>
      <c r="O113" s="8">
        <v>5</v>
      </c>
      <c r="P113" s="8">
        <v>0</v>
      </c>
      <c r="Q113">
        <v>1.105859E-2</v>
      </c>
      <c r="R113">
        <v>0.42310179999999997</v>
      </c>
      <c r="S113">
        <v>0.22171469999999999</v>
      </c>
      <c r="T113">
        <v>0.55100859999999996</v>
      </c>
    </row>
    <row r="114" spans="1:20" x14ac:dyDescent="0.25">
      <c r="A114" t="s">
        <v>134</v>
      </c>
      <c r="B114" t="s">
        <v>135</v>
      </c>
      <c r="C114" t="s">
        <v>124</v>
      </c>
      <c r="D114" t="s">
        <v>36</v>
      </c>
      <c r="E114" t="s">
        <v>136</v>
      </c>
      <c r="F114" t="s">
        <v>137</v>
      </c>
      <c r="G114" t="s">
        <v>119</v>
      </c>
      <c r="H114" t="s">
        <v>127</v>
      </c>
      <c r="I114" t="s">
        <v>128</v>
      </c>
      <c r="J114">
        <v>1998</v>
      </c>
      <c r="K114">
        <v>1999</v>
      </c>
      <c r="L114" s="8">
        <v>2</v>
      </c>
      <c r="M114" s="8">
        <v>5</v>
      </c>
      <c r="N114" s="8" t="s">
        <v>33</v>
      </c>
      <c r="O114" s="8">
        <v>5</v>
      </c>
      <c r="P114" s="8">
        <v>0</v>
      </c>
      <c r="Q114">
        <v>1.301155E-2</v>
      </c>
      <c r="R114">
        <v>0.42699379999999998</v>
      </c>
      <c r="S114">
        <v>0.29819639999999997</v>
      </c>
      <c r="T114">
        <v>0.59786220000000001</v>
      </c>
    </row>
    <row r="115" spans="1:20" x14ac:dyDescent="0.25">
      <c r="A115" t="s">
        <v>134</v>
      </c>
      <c r="B115" t="s">
        <v>135</v>
      </c>
      <c r="C115" t="s">
        <v>124</v>
      </c>
      <c r="D115" t="s">
        <v>36</v>
      </c>
      <c r="E115" t="s">
        <v>136</v>
      </c>
      <c r="F115" t="s">
        <v>137</v>
      </c>
      <c r="G115" t="s">
        <v>119</v>
      </c>
      <c r="H115" t="s">
        <v>127</v>
      </c>
      <c r="I115" t="s">
        <v>128</v>
      </c>
      <c r="J115">
        <v>1999</v>
      </c>
      <c r="K115">
        <v>2000</v>
      </c>
      <c r="L115" s="8">
        <v>2</v>
      </c>
      <c r="M115" s="8">
        <v>5</v>
      </c>
      <c r="N115" s="8" t="s">
        <v>33</v>
      </c>
      <c r="O115" s="8">
        <v>5</v>
      </c>
      <c r="P115" s="8">
        <v>0</v>
      </c>
      <c r="Q115">
        <v>1.0152100000000001E-2</v>
      </c>
      <c r="R115">
        <v>0.51792819999999995</v>
      </c>
      <c r="S115">
        <v>0.41252430000000001</v>
      </c>
      <c r="T115">
        <v>0.71679459999999995</v>
      </c>
    </row>
    <row r="116" spans="1:20" x14ac:dyDescent="0.25">
      <c r="A116" t="s">
        <v>134</v>
      </c>
      <c r="B116" t="s">
        <v>135</v>
      </c>
      <c r="C116" t="s">
        <v>124</v>
      </c>
      <c r="D116" t="s">
        <v>36</v>
      </c>
      <c r="E116" t="s">
        <v>136</v>
      </c>
      <c r="F116" t="s">
        <v>137</v>
      </c>
      <c r="G116" t="s">
        <v>119</v>
      </c>
      <c r="H116" t="s">
        <v>127</v>
      </c>
      <c r="I116" t="s">
        <v>128</v>
      </c>
      <c r="J116">
        <v>2000</v>
      </c>
      <c r="K116">
        <v>2001</v>
      </c>
      <c r="L116" s="8">
        <v>2</v>
      </c>
      <c r="M116" s="8">
        <v>5</v>
      </c>
      <c r="N116" s="8" t="s">
        <v>33</v>
      </c>
      <c r="O116" s="8">
        <v>5</v>
      </c>
      <c r="P116" s="8">
        <v>0</v>
      </c>
      <c r="Q116">
        <v>4.32088E-3</v>
      </c>
      <c r="R116">
        <v>0.69547490000000001</v>
      </c>
      <c r="S116">
        <v>0.31000339999999998</v>
      </c>
      <c r="T116">
        <v>0.78987870000000004</v>
      </c>
    </row>
    <row r="117" spans="1:20" x14ac:dyDescent="0.25">
      <c r="A117" t="s">
        <v>134</v>
      </c>
      <c r="B117" t="s">
        <v>135</v>
      </c>
      <c r="C117" t="s">
        <v>124</v>
      </c>
      <c r="D117" t="s">
        <v>36</v>
      </c>
      <c r="E117" t="s">
        <v>136</v>
      </c>
      <c r="F117" t="s">
        <v>137</v>
      </c>
      <c r="G117" t="s">
        <v>119</v>
      </c>
      <c r="H117" t="s">
        <v>127</v>
      </c>
      <c r="I117" t="s">
        <v>128</v>
      </c>
      <c r="J117">
        <v>2001</v>
      </c>
      <c r="K117">
        <v>2002</v>
      </c>
      <c r="L117" s="8">
        <v>2</v>
      </c>
      <c r="M117" s="8">
        <v>5</v>
      </c>
      <c r="N117" s="8" t="s">
        <v>33</v>
      </c>
      <c r="O117" s="8">
        <v>5</v>
      </c>
      <c r="P117" s="8">
        <v>0</v>
      </c>
      <c r="Q117">
        <v>6.0452600000000002E-3</v>
      </c>
      <c r="R117">
        <v>0.68849369999999999</v>
      </c>
      <c r="S117">
        <v>0.2162134</v>
      </c>
      <c r="T117">
        <v>0.75584549999999995</v>
      </c>
    </row>
    <row r="118" spans="1:20" x14ac:dyDescent="0.25">
      <c r="A118" t="s">
        <v>134</v>
      </c>
      <c r="B118" t="s">
        <v>135</v>
      </c>
      <c r="C118" t="s">
        <v>124</v>
      </c>
      <c r="D118" t="s">
        <v>36</v>
      </c>
      <c r="E118" t="s">
        <v>136</v>
      </c>
      <c r="F118" t="s">
        <v>137</v>
      </c>
      <c r="G118" t="s">
        <v>119</v>
      </c>
      <c r="H118" t="s">
        <v>127</v>
      </c>
      <c r="I118" t="s">
        <v>128</v>
      </c>
      <c r="J118">
        <v>2002</v>
      </c>
      <c r="K118">
        <v>2003</v>
      </c>
      <c r="L118" s="8">
        <v>2</v>
      </c>
      <c r="M118" s="8">
        <v>5</v>
      </c>
      <c r="N118" s="8" t="s">
        <v>33</v>
      </c>
      <c r="O118" s="8">
        <v>5</v>
      </c>
      <c r="P118" s="8">
        <v>0</v>
      </c>
      <c r="Q118">
        <v>3.2400300000000001E-3</v>
      </c>
      <c r="R118">
        <v>0.61972550000000004</v>
      </c>
      <c r="S118">
        <v>0.29815409999999998</v>
      </c>
      <c r="T118">
        <v>0.73310589999999998</v>
      </c>
    </row>
    <row r="119" spans="1:20" x14ac:dyDescent="0.25">
      <c r="A119" t="s">
        <v>134</v>
      </c>
      <c r="B119" t="s">
        <v>135</v>
      </c>
      <c r="C119" t="s">
        <v>124</v>
      </c>
      <c r="D119" t="s">
        <v>36</v>
      </c>
      <c r="E119" t="s">
        <v>136</v>
      </c>
      <c r="F119" t="s">
        <v>137</v>
      </c>
      <c r="G119" t="s">
        <v>119</v>
      </c>
      <c r="H119" t="s">
        <v>127</v>
      </c>
      <c r="I119" t="s">
        <v>128</v>
      </c>
      <c r="J119">
        <v>2003</v>
      </c>
      <c r="K119">
        <v>2004</v>
      </c>
      <c r="L119" s="8">
        <v>2</v>
      </c>
      <c r="M119" s="8">
        <v>5</v>
      </c>
      <c r="N119" s="8" t="s">
        <v>33</v>
      </c>
      <c r="O119" s="8">
        <v>5</v>
      </c>
      <c r="P119" s="8">
        <v>0</v>
      </c>
      <c r="Q119">
        <v>4.7599000000000001E-3</v>
      </c>
      <c r="R119">
        <v>0.54010389999999997</v>
      </c>
      <c r="S119">
        <v>0.22931190000000001</v>
      </c>
      <c r="T119">
        <v>0.64556349999999996</v>
      </c>
    </row>
    <row r="120" spans="1:20" x14ac:dyDescent="0.25">
      <c r="A120" t="s">
        <v>134</v>
      </c>
      <c r="B120" t="s">
        <v>135</v>
      </c>
      <c r="C120" t="s">
        <v>124</v>
      </c>
      <c r="D120" t="s">
        <v>36</v>
      </c>
      <c r="E120" t="s">
        <v>136</v>
      </c>
      <c r="F120" t="s">
        <v>137</v>
      </c>
      <c r="G120" t="s">
        <v>119</v>
      </c>
      <c r="H120" t="s">
        <v>127</v>
      </c>
      <c r="I120" t="s">
        <v>128</v>
      </c>
      <c r="J120">
        <v>2005</v>
      </c>
      <c r="K120">
        <v>2006</v>
      </c>
      <c r="L120" s="8">
        <v>2</v>
      </c>
      <c r="M120" s="8">
        <v>5</v>
      </c>
      <c r="N120" s="8" t="s">
        <v>33</v>
      </c>
      <c r="O120" s="8">
        <v>5</v>
      </c>
      <c r="P120" s="8">
        <v>0</v>
      </c>
      <c r="Q120">
        <v>4.8045900000000001E-3</v>
      </c>
      <c r="R120">
        <v>0.50737980000000005</v>
      </c>
      <c r="S120">
        <v>0.1177334</v>
      </c>
      <c r="T120">
        <v>0.56537769999999998</v>
      </c>
    </row>
    <row r="121" spans="1:20" x14ac:dyDescent="0.25">
      <c r="A121" t="s">
        <v>134</v>
      </c>
      <c r="B121" t="s">
        <v>135</v>
      </c>
      <c r="C121" t="s">
        <v>124</v>
      </c>
      <c r="D121" t="s">
        <v>36</v>
      </c>
      <c r="E121" t="s">
        <v>136</v>
      </c>
      <c r="F121" t="s">
        <v>137</v>
      </c>
      <c r="G121" t="s">
        <v>119</v>
      </c>
      <c r="H121" t="s">
        <v>127</v>
      </c>
      <c r="I121" t="s">
        <v>128</v>
      </c>
      <c r="J121">
        <v>2006</v>
      </c>
      <c r="K121">
        <v>2007</v>
      </c>
      <c r="L121" s="8">
        <v>2</v>
      </c>
      <c r="M121" s="8">
        <v>5</v>
      </c>
      <c r="N121" s="8" t="s">
        <v>33</v>
      </c>
      <c r="O121" s="8">
        <v>5</v>
      </c>
      <c r="P121" s="8">
        <v>0</v>
      </c>
      <c r="Q121">
        <v>3.92041E-3</v>
      </c>
      <c r="R121">
        <v>0.67790379999999995</v>
      </c>
      <c r="S121">
        <v>0.2287728</v>
      </c>
      <c r="T121">
        <v>0.7515906</v>
      </c>
    </row>
    <row r="122" spans="1:20" x14ac:dyDescent="0.25">
      <c r="A122" t="s">
        <v>134</v>
      </c>
      <c r="B122" t="s">
        <v>135</v>
      </c>
      <c r="C122" t="s">
        <v>124</v>
      </c>
      <c r="D122" t="s">
        <v>36</v>
      </c>
      <c r="E122" t="s">
        <v>136</v>
      </c>
      <c r="F122" t="s">
        <v>137</v>
      </c>
      <c r="G122" t="s">
        <v>119</v>
      </c>
      <c r="H122" t="s">
        <v>127</v>
      </c>
      <c r="I122" t="s">
        <v>128</v>
      </c>
      <c r="J122">
        <v>2007</v>
      </c>
      <c r="K122">
        <v>2008</v>
      </c>
      <c r="L122" s="8">
        <v>2</v>
      </c>
      <c r="M122" s="8">
        <v>5</v>
      </c>
      <c r="N122" s="8" t="s">
        <v>33</v>
      </c>
      <c r="O122" s="8">
        <v>5</v>
      </c>
      <c r="P122" s="8">
        <v>0</v>
      </c>
      <c r="Q122">
        <v>7.5436499999999998E-3</v>
      </c>
      <c r="R122">
        <v>0.7308732</v>
      </c>
      <c r="S122">
        <v>8.4435679999999999E-2</v>
      </c>
      <c r="T122">
        <v>0.75359710000000002</v>
      </c>
    </row>
    <row r="123" spans="1:20" x14ac:dyDescent="0.25">
      <c r="A123" t="s">
        <v>134</v>
      </c>
      <c r="B123" t="s">
        <v>135</v>
      </c>
      <c r="C123" t="s">
        <v>124</v>
      </c>
      <c r="D123" t="s">
        <v>36</v>
      </c>
      <c r="E123" t="s">
        <v>136</v>
      </c>
      <c r="F123" t="s">
        <v>137</v>
      </c>
      <c r="G123" t="s">
        <v>119</v>
      </c>
      <c r="H123" t="s">
        <v>127</v>
      </c>
      <c r="I123" t="s">
        <v>128</v>
      </c>
      <c r="J123">
        <v>2008</v>
      </c>
      <c r="K123">
        <v>2009</v>
      </c>
      <c r="L123" s="8">
        <v>2</v>
      </c>
      <c r="M123" s="8">
        <v>5</v>
      </c>
      <c r="N123" s="8" t="s">
        <v>34</v>
      </c>
      <c r="O123" s="8">
        <v>4</v>
      </c>
      <c r="P123" s="8">
        <v>1</v>
      </c>
      <c r="Q123">
        <v>1.0663300000000001E-2</v>
      </c>
      <c r="R123">
        <v>0.46033770000000002</v>
      </c>
      <c r="S123">
        <v>0.27258919999999998</v>
      </c>
      <c r="T123">
        <v>0.60744370000000003</v>
      </c>
    </row>
    <row r="124" spans="1:20" x14ac:dyDescent="0.25">
      <c r="A124" t="s">
        <v>134</v>
      </c>
      <c r="B124" t="s">
        <v>135</v>
      </c>
      <c r="C124" t="s">
        <v>124</v>
      </c>
      <c r="D124" t="s">
        <v>36</v>
      </c>
      <c r="E124" t="s">
        <v>136</v>
      </c>
      <c r="F124" t="s">
        <v>137</v>
      </c>
      <c r="G124" t="s">
        <v>119</v>
      </c>
      <c r="H124" t="s">
        <v>127</v>
      </c>
      <c r="I124" t="s">
        <v>128</v>
      </c>
      <c r="J124">
        <v>2009</v>
      </c>
      <c r="K124">
        <v>2010</v>
      </c>
      <c r="L124" s="8">
        <v>2</v>
      </c>
      <c r="M124" s="8">
        <v>5</v>
      </c>
      <c r="N124" s="8" t="s">
        <v>34</v>
      </c>
      <c r="O124" s="8">
        <v>3</v>
      </c>
      <c r="P124" s="8">
        <v>2</v>
      </c>
      <c r="Q124">
        <v>2.1982370000000001E-2</v>
      </c>
      <c r="R124">
        <v>0.36179529999999999</v>
      </c>
      <c r="S124">
        <v>0.29652129999999999</v>
      </c>
      <c r="T124">
        <v>0.55103650000000004</v>
      </c>
    </row>
    <row r="125" spans="1:20" x14ac:dyDescent="0.25">
      <c r="A125" t="s">
        <v>134</v>
      </c>
      <c r="B125" t="s">
        <v>135</v>
      </c>
      <c r="C125" t="s">
        <v>124</v>
      </c>
      <c r="D125" t="s">
        <v>36</v>
      </c>
      <c r="E125" t="s">
        <v>136</v>
      </c>
      <c r="F125" t="s">
        <v>137</v>
      </c>
      <c r="G125" t="s">
        <v>119</v>
      </c>
      <c r="H125" t="s">
        <v>127</v>
      </c>
      <c r="I125" t="s">
        <v>128</v>
      </c>
      <c r="J125">
        <v>2010</v>
      </c>
      <c r="K125">
        <v>2011</v>
      </c>
      <c r="L125" s="8">
        <v>2</v>
      </c>
      <c r="M125" s="8">
        <v>5</v>
      </c>
      <c r="N125" s="8" t="s">
        <v>34</v>
      </c>
      <c r="O125" s="8">
        <v>2</v>
      </c>
      <c r="P125" s="8">
        <v>3</v>
      </c>
      <c r="Q125">
        <v>2.2974069999999999E-2</v>
      </c>
    </row>
    <row r="126" spans="1:20" x14ac:dyDescent="0.25">
      <c r="A126" t="s">
        <v>138</v>
      </c>
      <c r="B126" t="s">
        <v>139</v>
      </c>
      <c r="C126" t="s">
        <v>39</v>
      </c>
      <c r="D126" t="s">
        <v>36</v>
      </c>
      <c r="E126" t="s">
        <v>140</v>
      </c>
      <c r="F126" t="s">
        <v>141</v>
      </c>
      <c r="G126" t="s">
        <v>142</v>
      </c>
      <c r="H126" t="s">
        <v>143</v>
      </c>
      <c r="I126" t="s">
        <v>144</v>
      </c>
      <c r="J126">
        <v>1986</v>
      </c>
      <c r="K126">
        <v>1988</v>
      </c>
      <c r="L126" s="8">
        <v>3</v>
      </c>
      <c r="M126" s="8">
        <v>6</v>
      </c>
      <c r="N126" s="8" t="s">
        <v>33</v>
      </c>
      <c r="O126" s="8">
        <v>6</v>
      </c>
      <c r="P126" s="8">
        <v>0</v>
      </c>
      <c r="Q126">
        <v>4.12051E-3</v>
      </c>
      <c r="R126">
        <v>8.110792E-2</v>
      </c>
      <c r="S126">
        <v>7.3002059999999994E-2</v>
      </c>
      <c r="T126">
        <v>0.14818890000000001</v>
      </c>
    </row>
    <row r="127" spans="1:20" x14ac:dyDescent="0.25">
      <c r="A127" t="s">
        <v>138</v>
      </c>
      <c r="B127" t="s">
        <v>139</v>
      </c>
      <c r="C127" t="s">
        <v>39</v>
      </c>
      <c r="D127" t="s">
        <v>36</v>
      </c>
      <c r="E127" t="s">
        <v>140</v>
      </c>
      <c r="F127" t="s">
        <v>141</v>
      </c>
      <c r="G127" t="s">
        <v>142</v>
      </c>
      <c r="H127" t="s">
        <v>143</v>
      </c>
      <c r="I127" t="s">
        <v>144</v>
      </c>
      <c r="J127">
        <v>1987</v>
      </c>
      <c r="K127">
        <v>1989</v>
      </c>
      <c r="L127" s="8">
        <v>3</v>
      </c>
      <c r="M127" s="8">
        <v>6</v>
      </c>
      <c r="N127" s="8" t="s">
        <v>33</v>
      </c>
      <c r="O127" s="8">
        <v>6</v>
      </c>
      <c r="P127" s="8">
        <v>0</v>
      </c>
      <c r="Q127">
        <v>1.13145E-2</v>
      </c>
      <c r="R127">
        <v>0.2350332</v>
      </c>
      <c r="S127">
        <v>0.50208799999999998</v>
      </c>
      <c r="T127">
        <v>0.61911389999999999</v>
      </c>
    </row>
    <row r="128" spans="1:20" x14ac:dyDescent="0.25">
      <c r="A128" t="s">
        <v>138</v>
      </c>
      <c r="B128" t="s">
        <v>139</v>
      </c>
      <c r="C128" t="s">
        <v>39</v>
      </c>
      <c r="D128" t="s">
        <v>36</v>
      </c>
      <c r="E128" t="s">
        <v>140</v>
      </c>
      <c r="F128" t="s">
        <v>141</v>
      </c>
      <c r="G128" t="s">
        <v>142</v>
      </c>
      <c r="H128" t="s">
        <v>143</v>
      </c>
      <c r="I128" t="s">
        <v>144</v>
      </c>
      <c r="J128">
        <v>1988</v>
      </c>
      <c r="K128">
        <v>1990</v>
      </c>
      <c r="L128" s="8">
        <v>3</v>
      </c>
      <c r="M128" s="8">
        <v>6</v>
      </c>
      <c r="N128" s="8" t="s">
        <v>33</v>
      </c>
      <c r="O128" s="8">
        <v>6</v>
      </c>
      <c r="P128" s="8">
        <v>0</v>
      </c>
      <c r="Q128">
        <v>2.0060049999999999E-2</v>
      </c>
      <c r="R128">
        <v>0.12638489999999999</v>
      </c>
      <c r="S128">
        <v>0.62465389999999998</v>
      </c>
      <c r="T128">
        <v>0.67209200000000002</v>
      </c>
    </row>
    <row r="129" spans="1:20" x14ac:dyDescent="0.25">
      <c r="A129" t="s">
        <v>138</v>
      </c>
      <c r="B129" t="s">
        <v>139</v>
      </c>
      <c r="C129" t="s">
        <v>39</v>
      </c>
      <c r="D129" t="s">
        <v>36</v>
      </c>
      <c r="E129" t="s">
        <v>140</v>
      </c>
      <c r="F129" t="s">
        <v>141</v>
      </c>
      <c r="G129" t="s">
        <v>142</v>
      </c>
      <c r="H129" t="s">
        <v>143</v>
      </c>
      <c r="I129" t="s">
        <v>144</v>
      </c>
      <c r="J129">
        <v>1989</v>
      </c>
      <c r="K129">
        <v>1991</v>
      </c>
      <c r="L129" s="8">
        <v>3</v>
      </c>
      <c r="M129" s="8">
        <v>6</v>
      </c>
      <c r="N129" s="8" t="s">
        <v>33</v>
      </c>
      <c r="O129" s="8">
        <v>6</v>
      </c>
      <c r="P129" s="8">
        <v>0</v>
      </c>
      <c r="Q129">
        <v>8.3644400000000008E-3</v>
      </c>
      <c r="R129">
        <v>0.2405089</v>
      </c>
      <c r="S129">
        <v>0.38379039999999998</v>
      </c>
      <c r="T129">
        <v>0.53199430000000003</v>
      </c>
    </row>
    <row r="130" spans="1:20" x14ac:dyDescent="0.25">
      <c r="A130" t="s">
        <v>138</v>
      </c>
      <c r="B130" t="s">
        <v>139</v>
      </c>
      <c r="C130" t="s">
        <v>39</v>
      </c>
      <c r="D130" t="s">
        <v>36</v>
      </c>
      <c r="E130" t="s">
        <v>140</v>
      </c>
      <c r="F130" t="s">
        <v>141</v>
      </c>
      <c r="G130" t="s">
        <v>142</v>
      </c>
      <c r="H130" t="s">
        <v>143</v>
      </c>
      <c r="I130" t="s">
        <v>144</v>
      </c>
      <c r="J130">
        <v>1990</v>
      </c>
      <c r="K130">
        <v>1992</v>
      </c>
      <c r="L130" s="8">
        <v>3</v>
      </c>
      <c r="M130" s="8">
        <v>6</v>
      </c>
      <c r="N130" s="8" t="s">
        <v>33</v>
      </c>
      <c r="O130" s="8">
        <v>6</v>
      </c>
      <c r="P130" s="8">
        <v>0</v>
      </c>
      <c r="Q130">
        <v>2.520037E-2</v>
      </c>
      <c r="R130">
        <v>7.4660989999999997E-2</v>
      </c>
      <c r="S130">
        <v>0.31913239999999998</v>
      </c>
      <c r="T130">
        <v>0.36996669999999998</v>
      </c>
    </row>
    <row r="131" spans="1:20" x14ac:dyDescent="0.25">
      <c r="A131" t="s">
        <v>138</v>
      </c>
      <c r="B131" t="s">
        <v>139</v>
      </c>
      <c r="C131" t="s">
        <v>39</v>
      </c>
      <c r="D131" t="s">
        <v>36</v>
      </c>
      <c r="E131" t="s">
        <v>140</v>
      </c>
      <c r="F131" t="s">
        <v>141</v>
      </c>
      <c r="G131" t="s">
        <v>142</v>
      </c>
      <c r="H131" t="s">
        <v>143</v>
      </c>
      <c r="I131" t="s">
        <v>144</v>
      </c>
      <c r="J131">
        <v>1991</v>
      </c>
      <c r="K131">
        <v>1993</v>
      </c>
      <c r="L131" s="8">
        <v>3</v>
      </c>
      <c r="M131" s="8">
        <v>6</v>
      </c>
      <c r="N131" s="8" t="s">
        <v>33</v>
      </c>
      <c r="O131" s="8">
        <v>6</v>
      </c>
      <c r="P131" s="8">
        <v>0</v>
      </c>
      <c r="Q131">
        <v>1.6957389999999999E-2</v>
      </c>
      <c r="R131">
        <v>0.12981760000000001</v>
      </c>
      <c r="S131">
        <v>0.24040829999999999</v>
      </c>
      <c r="T131">
        <v>0.3390167</v>
      </c>
    </row>
    <row r="132" spans="1:20" x14ac:dyDescent="0.25">
      <c r="A132" t="s">
        <v>138</v>
      </c>
      <c r="B132" t="s">
        <v>139</v>
      </c>
      <c r="C132" t="s">
        <v>39</v>
      </c>
      <c r="D132" t="s">
        <v>36</v>
      </c>
      <c r="E132" t="s">
        <v>140</v>
      </c>
      <c r="F132" t="s">
        <v>141</v>
      </c>
      <c r="G132" t="s">
        <v>142</v>
      </c>
      <c r="H132" t="s">
        <v>143</v>
      </c>
      <c r="I132" t="s">
        <v>144</v>
      </c>
      <c r="J132">
        <v>1992</v>
      </c>
      <c r="K132">
        <v>1994</v>
      </c>
      <c r="L132" s="8">
        <v>3</v>
      </c>
      <c r="M132" s="8">
        <v>6</v>
      </c>
      <c r="N132" s="8" t="s">
        <v>33</v>
      </c>
      <c r="O132" s="8">
        <v>6</v>
      </c>
      <c r="P132" s="8">
        <v>0</v>
      </c>
      <c r="Q132">
        <v>1.812418E-2</v>
      </c>
      <c r="R132">
        <v>0.12264940000000001</v>
      </c>
      <c r="S132">
        <v>0.39413019999999999</v>
      </c>
      <c r="T132">
        <v>0.46843980000000002</v>
      </c>
    </row>
    <row r="133" spans="1:20" x14ac:dyDescent="0.25">
      <c r="A133" t="s">
        <v>138</v>
      </c>
      <c r="B133" t="s">
        <v>139</v>
      </c>
      <c r="C133" t="s">
        <v>39</v>
      </c>
      <c r="D133" t="s">
        <v>36</v>
      </c>
      <c r="E133" t="s">
        <v>140</v>
      </c>
      <c r="F133" t="s">
        <v>141</v>
      </c>
      <c r="G133" t="s">
        <v>142</v>
      </c>
      <c r="H133" t="s">
        <v>143</v>
      </c>
      <c r="I133" t="s">
        <v>144</v>
      </c>
      <c r="J133">
        <v>1993</v>
      </c>
      <c r="K133">
        <v>1995</v>
      </c>
      <c r="L133" s="8">
        <v>3</v>
      </c>
      <c r="M133" s="8">
        <v>6</v>
      </c>
      <c r="N133" s="8" t="s">
        <v>33</v>
      </c>
      <c r="O133" s="8">
        <v>6</v>
      </c>
      <c r="P133" s="8">
        <v>0</v>
      </c>
      <c r="Q133">
        <v>2.544629E-2</v>
      </c>
      <c r="R133">
        <v>0.1069087</v>
      </c>
      <c r="S133">
        <v>0.5487109</v>
      </c>
      <c r="T133">
        <v>0.59695759999999998</v>
      </c>
    </row>
    <row r="134" spans="1:20" x14ac:dyDescent="0.25">
      <c r="A134" t="s">
        <v>138</v>
      </c>
      <c r="B134" t="s">
        <v>139</v>
      </c>
      <c r="C134" t="s">
        <v>39</v>
      </c>
      <c r="D134" t="s">
        <v>36</v>
      </c>
      <c r="E134" t="s">
        <v>140</v>
      </c>
      <c r="F134" t="s">
        <v>141</v>
      </c>
      <c r="G134" t="s">
        <v>142</v>
      </c>
      <c r="H134" t="s">
        <v>143</v>
      </c>
      <c r="I134" t="s">
        <v>144</v>
      </c>
      <c r="J134">
        <v>1994</v>
      </c>
      <c r="K134">
        <v>1996</v>
      </c>
      <c r="L134" s="8">
        <v>3</v>
      </c>
      <c r="M134" s="8">
        <v>6</v>
      </c>
      <c r="N134" s="8" t="s">
        <v>33</v>
      </c>
      <c r="O134" s="8">
        <v>6</v>
      </c>
      <c r="P134" s="8">
        <v>0</v>
      </c>
      <c r="Q134">
        <v>1.56719E-3</v>
      </c>
      <c r="R134">
        <v>2.7516720000000001E-2</v>
      </c>
      <c r="S134">
        <v>0.37183300000000002</v>
      </c>
      <c r="T134">
        <v>0.38911810000000002</v>
      </c>
    </row>
    <row r="135" spans="1:20" x14ac:dyDescent="0.25">
      <c r="A135" t="s">
        <v>138</v>
      </c>
      <c r="B135" t="s">
        <v>139</v>
      </c>
      <c r="C135" t="s">
        <v>39</v>
      </c>
      <c r="D135" t="s">
        <v>36</v>
      </c>
      <c r="E135" t="s">
        <v>140</v>
      </c>
      <c r="F135" t="s">
        <v>141</v>
      </c>
      <c r="G135" t="s">
        <v>142</v>
      </c>
      <c r="H135" t="s">
        <v>143</v>
      </c>
      <c r="I135" t="s">
        <v>144</v>
      </c>
      <c r="J135">
        <v>1995</v>
      </c>
      <c r="K135">
        <v>1997</v>
      </c>
      <c r="L135" s="8">
        <v>3</v>
      </c>
      <c r="M135" s="8">
        <v>6</v>
      </c>
      <c r="N135" s="8" t="s">
        <v>33</v>
      </c>
      <c r="O135" s="8">
        <v>6</v>
      </c>
      <c r="P135" s="8">
        <v>0</v>
      </c>
      <c r="Q135">
        <v>2.9914899999999999E-3</v>
      </c>
      <c r="R135">
        <v>0.1855946</v>
      </c>
      <c r="S135">
        <v>0.47847269999999997</v>
      </c>
      <c r="T135">
        <v>0.57526529999999998</v>
      </c>
    </row>
    <row r="136" spans="1:20" x14ac:dyDescent="0.25">
      <c r="A136" t="s">
        <v>138</v>
      </c>
      <c r="B136" t="s">
        <v>139</v>
      </c>
      <c r="C136" t="s">
        <v>39</v>
      </c>
      <c r="D136" t="s">
        <v>36</v>
      </c>
      <c r="E136" t="s">
        <v>140</v>
      </c>
      <c r="F136" t="s">
        <v>141</v>
      </c>
      <c r="G136" t="s">
        <v>142</v>
      </c>
      <c r="H136" t="s">
        <v>143</v>
      </c>
      <c r="I136" t="s">
        <v>144</v>
      </c>
      <c r="J136">
        <v>1996</v>
      </c>
      <c r="K136">
        <v>1998</v>
      </c>
      <c r="L136" s="8">
        <v>3</v>
      </c>
      <c r="M136" s="8">
        <v>6</v>
      </c>
      <c r="N136" s="8" t="s">
        <v>33</v>
      </c>
      <c r="O136" s="8">
        <v>6</v>
      </c>
      <c r="P136" s="8">
        <v>0</v>
      </c>
      <c r="Q136">
        <v>1.03903E-2</v>
      </c>
      <c r="R136">
        <v>0.1661261</v>
      </c>
      <c r="S136">
        <v>0.76458970000000004</v>
      </c>
      <c r="T136">
        <v>0.80369749999999995</v>
      </c>
    </row>
    <row r="137" spans="1:20" x14ac:dyDescent="0.25">
      <c r="A137" t="s">
        <v>138</v>
      </c>
      <c r="B137" t="s">
        <v>139</v>
      </c>
      <c r="C137" t="s">
        <v>39</v>
      </c>
      <c r="D137" t="s">
        <v>36</v>
      </c>
      <c r="E137" t="s">
        <v>140</v>
      </c>
      <c r="F137" t="s">
        <v>141</v>
      </c>
      <c r="G137" t="s">
        <v>142</v>
      </c>
      <c r="H137" t="s">
        <v>143</v>
      </c>
      <c r="I137" t="s">
        <v>144</v>
      </c>
      <c r="J137">
        <v>1997</v>
      </c>
      <c r="K137">
        <v>1999</v>
      </c>
      <c r="L137" s="8">
        <v>3</v>
      </c>
      <c r="M137" s="8">
        <v>6</v>
      </c>
      <c r="N137" s="8" t="s">
        <v>33</v>
      </c>
      <c r="O137" s="8">
        <v>6</v>
      </c>
      <c r="P137" s="8">
        <v>0</v>
      </c>
      <c r="Q137">
        <v>1.4733309999999999E-2</v>
      </c>
      <c r="R137">
        <v>0.36513780000000001</v>
      </c>
      <c r="S137">
        <v>0.61668630000000002</v>
      </c>
      <c r="T137">
        <v>0.7566486</v>
      </c>
    </row>
    <row r="138" spans="1:20" x14ac:dyDescent="0.25">
      <c r="A138" t="s">
        <v>138</v>
      </c>
      <c r="B138" t="s">
        <v>139</v>
      </c>
      <c r="C138" t="s">
        <v>39</v>
      </c>
      <c r="D138" t="s">
        <v>36</v>
      </c>
      <c r="E138" t="s">
        <v>140</v>
      </c>
      <c r="F138" t="s">
        <v>141</v>
      </c>
      <c r="G138" t="s">
        <v>142</v>
      </c>
      <c r="H138" t="s">
        <v>143</v>
      </c>
      <c r="I138" t="s">
        <v>144</v>
      </c>
      <c r="J138">
        <v>1998</v>
      </c>
      <c r="K138">
        <v>2000</v>
      </c>
      <c r="L138" s="8">
        <v>3</v>
      </c>
      <c r="M138" s="8">
        <v>6</v>
      </c>
      <c r="N138" s="8" t="s">
        <v>33</v>
      </c>
      <c r="O138" s="8">
        <v>6</v>
      </c>
      <c r="P138" s="8">
        <v>0</v>
      </c>
      <c r="Q138">
        <v>1.443472E-2</v>
      </c>
      <c r="R138">
        <v>0.24723220000000001</v>
      </c>
      <c r="S138">
        <v>0.61748329999999996</v>
      </c>
      <c r="T138">
        <v>0.71205379999999996</v>
      </c>
    </row>
    <row r="139" spans="1:20" x14ac:dyDescent="0.25">
      <c r="A139" t="s">
        <v>138</v>
      </c>
      <c r="B139" t="s">
        <v>139</v>
      </c>
      <c r="C139" t="s">
        <v>39</v>
      </c>
      <c r="D139" t="s">
        <v>36</v>
      </c>
      <c r="E139" t="s">
        <v>140</v>
      </c>
      <c r="F139" t="s">
        <v>141</v>
      </c>
      <c r="G139" t="s">
        <v>142</v>
      </c>
      <c r="H139" t="s">
        <v>143</v>
      </c>
      <c r="I139" t="s">
        <v>144</v>
      </c>
      <c r="J139">
        <v>2000</v>
      </c>
      <c r="K139">
        <v>2002</v>
      </c>
      <c r="L139" s="8">
        <v>3</v>
      </c>
      <c r="M139" s="8">
        <v>6</v>
      </c>
      <c r="N139" s="8" t="s">
        <v>33</v>
      </c>
      <c r="O139" s="8">
        <v>6</v>
      </c>
      <c r="P139" s="8">
        <v>0</v>
      </c>
      <c r="Q139">
        <v>3.0921899999999999E-3</v>
      </c>
      <c r="R139">
        <v>3.7045309999999998E-2</v>
      </c>
      <c r="S139">
        <v>0.72364890000000004</v>
      </c>
      <c r="T139">
        <v>0.73388640000000005</v>
      </c>
    </row>
    <row r="140" spans="1:20" x14ac:dyDescent="0.25">
      <c r="A140" t="s">
        <v>138</v>
      </c>
      <c r="B140" t="s">
        <v>139</v>
      </c>
      <c r="C140" t="s">
        <v>39</v>
      </c>
      <c r="D140" t="s">
        <v>36</v>
      </c>
      <c r="E140" t="s">
        <v>140</v>
      </c>
      <c r="F140" t="s">
        <v>141</v>
      </c>
      <c r="G140" t="s">
        <v>142</v>
      </c>
      <c r="H140" t="s">
        <v>143</v>
      </c>
      <c r="I140" t="s">
        <v>144</v>
      </c>
      <c r="J140">
        <v>2001</v>
      </c>
      <c r="K140">
        <v>2003</v>
      </c>
      <c r="L140" s="8">
        <v>3</v>
      </c>
      <c r="M140" s="8">
        <v>6</v>
      </c>
      <c r="N140" s="8" t="s">
        <v>33</v>
      </c>
      <c r="O140" s="8">
        <v>6</v>
      </c>
      <c r="P140" s="8">
        <v>0</v>
      </c>
      <c r="Q140">
        <v>4.19149E-3</v>
      </c>
      <c r="R140">
        <v>0.1514906</v>
      </c>
      <c r="S140">
        <v>0.63399150000000004</v>
      </c>
      <c r="T140">
        <v>0.68943829999999995</v>
      </c>
    </row>
    <row r="141" spans="1:20" x14ac:dyDescent="0.25">
      <c r="A141" t="s">
        <v>138</v>
      </c>
      <c r="B141" t="s">
        <v>139</v>
      </c>
      <c r="C141" t="s">
        <v>39</v>
      </c>
      <c r="D141" t="s">
        <v>36</v>
      </c>
      <c r="E141" t="s">
        <v>140</v>
      </c>
      <c r="F141" t="s">
        <v>141</v>
      </c>
      <c r="G141" t="s">
        <v>142</v>
      </c>
      <c r="H141" t="s">
        <v>143</v>
      </c>
      <c r="I141" t="s">
        <v>144</v>
      </c>
      <c r="J141">
        <v>2002</v>
      </c>
      <c r="K141">
        <v>2004</v>
      </c>
      <c r="L141" s="8">
        <v>3</v>
      </c>
      <c r="M141" s="8">
        <v>6</v>
      </c>
      <c r="N141" s="8" t="s">
        <v>33</v>
      </c>
      <c r="O141" s="8">
        <v>6</v>
      </c>
      <c r="P141" s="8">
        <v>0</v>
      </c>
      <c r="Q141">
        <v>4.2197099999999998E-3</v>
      </c>
      <c r="R141">
        <v>0.208643</v>
      </c>
      <c r="S141">
        <v>0.51077059999999996</v>
      </c>
      <c r="T141">
        <v>0.61284490000000003</v>
      </c>
    </row>
    <row r="142" spans="1:20" x14ac:dyDescent="0.25">
      <c r="A142" t="s">
        <v>145</v>
      </c>
      <c r="B142" t="s">
        <v>146</v>
      </c>
      <c r="C142" t="s">
        <v>39</v>
      </c>
      <c r="D142" t="s">
        <v>36</v>
      </c>
      <c r="E142" t="s">
        <v>147</v>
      </c>
      <c r="F142" t="s">
        <v>148</v>
      </c>
      <c r="G142" t="s">
        <v>119</v>
      </c>
      <c r="H142" t="s">
        <v>127</v>
      </c>
      <c r="I142" t="s">
        <v>133</v>
      </c>
      <c r="J142">
        <v>1981</v>
      </c>
      <c r="K142">
        <v>1982</v>
      </c>
      <c r="L142" s="8">
        <v>2</v>
      </c>
      <c r="M142" s="8">
        <v>5</v>
      </c>
      <c r="N142" s="8" t="s">
        <v>33</v>
      </c>
      <c r="O142" s="8">
        <v>5</v>
      </c>
      <c r="P142" s="8">
        <v>0</v>
      </c>
      <c r="Q142">
        <v>0.23615230000000001</v>
      </c>
      <c r="R142">
        <v>0.79164880000000004</v>
      </c>
      <c r="S142">
        <v>0.2919156</v>
      </c>
      <c r="T142">
        <v>0.8524697</v>
      </c>
    </row>
    <row r="143" spans="1:20" x14ac:dyDescent="0.25">
      <c r="A143" t="s">
        <v>145</v>
      </c>
      <c r="B143" t="s">
        <v>146</v>
      </c>
      <c r="C143" t="s">
        <v>39</v>
      </c>
      <c r="D143" t="s">
        <v>36</v>
      </c>
      <c r="E143" t="s">
        <v>147</v>
      </c>
      <c r="F143" t="s">
        <v>148</v>
      </c>
      <c r="G143" t="s">
        <v>119</v>
      </c>
      <c r="H143" t="s">
        <v>127</v>
      </c>
      <c r="I143" t="s">
        <v>133</v>
      </c>
      <c r="J143">
        <v>1982</v>
      </c>
      <c r="K143">
        <v>1983</v>
      </c>
      <c r="L143" s="8">
        <v>2</v>
      </c>
      <c r="M143" s="8">
        <v>5</v>
      </c>
      <c r="N143" s="8" t="s">
        <v>33</v>
      </c>
      <c r="O143" s="8">
        <v>5</v>
      </c>
      <c r="P143" s="8">
        <v>0</v>
      </c>
      <c r="Q143">
        <v>3.6890449999999998E-2</v>
      </c>
      <c r="R143">
        <v>0.84234920000000002</v>
      </c>
      <c r="S143">
        <v>0.45657829999999999</v>
      </c>
      <c r="T143">
        <v>0.91432910000000001</v>
      </c>
    </row>
    <row r="144" spans="1:20" x14ac:dyDescent="0.25">
      <c r="A144" t="s">
        <v>145</v>
      </c>
      <c r="B144" t="s">
        <v>146</v>
      </c>
      <c r="C144" t="s">
        <v>39</v>
      </c>
      <c r="D144" t="s">
        <v>36</v>
      </c>
      <c r="E144" t="s">
        <v>147</v>
      </c>
      <c r="F144" t="s">
        <v>148</v>
      </c>
      <c r="G144" t="s">
        <v>119</v>
      </c>
      <c r="H144" t="s">
        <v>127</v>
      </c>
      <c r="I144" t="s">
        <v>133</v>
      </c>
      <c r="J144">
        <v>1983</v>
      </c>
      <c r="K144">
        <v>1984</v>
      </c>
      <c r="L144" s="8">
        <v>2</v>
      </c>
      <c r="M144" s="8">
        <v>5</v>
      </c>
      <c r="N144" s="8" t="s">
        <v>33</v>
      </c>
      <c r="O144" s="8">
        <v>5</v>
      </c>
      <c r="P144" s="8">
        <v>0</v>
      </c>
      <c r="Q144">
        <v>9.9267999999999995E-3</v>
      </c>
      <c r="R144">
        <v>0.72390920000000003</v>
      </c>
      <c r="S144">
        <v>0.16421230000000001</v>
      </c>
      <c r="T144">
        <v>0.76924669999999995</v>
      </c>
    </row>
    <row r="145" spans="1:20" x14ac:dyDescent="0.25">
      <c r="A145" t="s">
        <v>145</v>
      </c>
      <c r="B145" t="s">
        <v>146</v>
      </c>
      <c r="C145" t="s">
        <v>39</v>
      </c>
      <c r="D145" t="s">
        <v>36</v>
      </c>
      <c r="E145" t="s">
        <v>147</v>
      </c>
      <c r="F145" t="s">
        <v>148</v>
      </c>
      <c r="G145" t="s">
        <v>119</v>
      </c>
      <c r="H145" t="s">
        <v>127</v>
      </c>
      <c r="I145" t="s">
        <v>133</v>
      </c>
      <c r="J145">
        <v>1984</v>
      </c>
      <c r="K145">
        <v>1985</v>
      </c>
      <c r="L145" s="8">
        <v>2</v>
      </c>
      <c r="M145" s="8">
        <v>5</v>
      </c>
      <c r="N145" s="8" t="s">
        <v>33</v>
      </c>
      <c r="O145" s="8">
        <v>5</v>
      </c>
      <c r="P145" s="8">
        <v>0</v>
      </c>
      <c r="Q145">
        <v>9.6666200000000008E-3</v>
      </c>
      <c r="R145">
        <v>0.76437109999999997</v>
      </c>
      <c r="S145">
        <v>0.11837930000000001</v>
      </c>
      <c r="T145">
        <v>0.79226470000000004</v>
      </c>
    </row>
    <row r="146" spans="1:20" x14ac:dyDescent="0.25">
      <c r="A146" t="s">
        <v>145</v>
      </c>
      <c r="B146" t="s">
        <v>146</v>
      </c>
      <c r="C146" t="s">
        <v>39</v>
      </c>
      <c r="D146" t="s">
        <v>36</v>
      </c>
      <c r="E146" t="s">
        <v>147</v>
      </c>
      <c r="F146" t="s">
        <v>148</v>
      </c>
      <c r="G146" t="s">
        <v>119</v>
      </c>
      <c r="H146" t="s">
        <v>127</v>
      </c>
      <c r="I146" t="s">
        <v>133</v>
      </c>
      <c r="J146">
        <v>1985</v>
      </c>
      <c r="K146">
        <v>1986</v>
      </c>
      <c r="L146" s="8">
        <v>2</v>
      </c>
      <c r="M146" s="8">
        <v>5</v>
      </c>
      <c r="N146" s="8" t="s">
        <v>33</v>
      </c>
      <c r="O146" s="8">
        <v>5</v>
      </c>
      <c r="P146" s="8">
        <v>0</v>
      </c>
      <c r="Q146">
        <v>1.341053E-2</v>
      </c>
      <c r="R146">
        <v>0.57900490000000004</v>
      </c>
      <c r="S146">
        <v>0.1106193</v>
      </c>
      <c r="T146">
        <v>0.62557510000000005</v>
      </c>
    </row>
    <row r="147" spans="1:20" x14ac:dyDescent="0.25">
      <c r="A147" t="s">
        <v>145</v>
      </c>
      <c r="B147" t="s">
        <v>146</v>
      </c>
      <c r="C147" t="s">
        <v>39</v>
      </c>
      <c r="D147" t="s">
        <v>36</v>
      </c>
      <c r="E147" t="s">
        <v>147</v>
      </c>
      <c r="F147" t="s">
        <v>148</v>
      </c>
      <c r="G147" t="s">
        <v>119</v>
      </c>
      <c r="H147" t="s">
        <v>127</v>
      </c>
      <c r="I147" t="s">
        <v>133</v>
      </c>
      <c r="J147">
        <v>1986</v>
      </c>
      <c r="K147">
        <v>1987</v>
      </c>
      <c r="L147" s="8">
        <v>2</v>
      </c>
      <c r="M147" s="8">
        <v>5</v>
      </c>
      <c r="N147" s="8" t="s">
        <v>33</v>
      </c>
      <c r="O147" s="8">
        <v>5</v>
      </c>
      <c r="P147" s="8">
        <v>0</v>
      </c>
      <c r="Q147">
        <v>7.0818080000000005E-2</v>
      </c>
      <c r="R147">
        <v>0.68109319999999995</v>
      </c>
      <c r="S147">
        <v>7.3614490000000005E-2</v>
      </c>
      <c r="T147">
        <v>0.70456929999999995</v>
      </c>
    </row>
    <row r="148" spans="1:20" x14ac:dyDescent="0.25">
      <c r="A148" t="s">
        <v>145</v>
      </c>
      <c r="B148" t="s">
        <v>146</v>
      </c>
      <c r="C148" t="s">
        <v>39</v>
      </c>
      <c r="D148" t="s">
        <v>36</v>
      </c>
      <c r="E148" t="s">
        <v>147</v>
      </c>
      <c r="F148" t="s">
        <v>148</v>
      </c>
      <c r="G148" t="s">
        <v>119</v>
      </c>
      <c r="H148" t="s">
        <v>127</v>
      </c>
      <c r="I148" t="s">
        <v>133</v>
      </c>
      <c r="J148">
        <v>1987</v>
      </c>
      <c r="K148">
        <v>1988</v>
      </c>
      <c r="L148" s="8">
        <v>2</v>
      </c>
      <c r="M148" s="8">
        <v>5</v>
      </c>
      <c r="N148" s="8" t="s">
        <v>33</v>
      </c>
      <c r="O148" s="8">
        <v>5</v>
      </c>
      <c r="P148" s="8">
        <v>0</v>
      </c>
      <c r="Q148">
        <v>2.565067E-2</v>
      </c>
      <c r="R148">
        <v>0.75889030000000002</v>
      </c>
      <c r="S148">
        <v>0.1426191</v>
      </c>
      <c r="T148">
        <v>0.79327709999999996</v>
      </c>
    </row>
    <row r="149" spans="1:20" x14ac:dyDescent="0.25">
      <c r="A149" t="s">
        <v>145</v>
      </c>
      <c r="B149" t="s">
        <v>146</v>
      </c>
      <c r="C149" t="s">
        <v>39</v>
      </c>
      <c r="D149" t="s">
        <v>36</v>
      </c>
      <c r="E149" t="s">
        <v>147</v>
      </c>
      <c r="F149" t="s">
        <v>148</v>
      </c>
      <c r="G149" t="s">
        <v>119</v>
      </c>
      <c r="H149" t="s">
        <v>127</v>
      </c>
      <c r="I149" t="s">
        <v>133</v>
      </c>
      <c r="J149">
        <v>1988</v>
      </c>
      <c r="K149">
        <v>1989</v>
      </c>
      <c r="L149" s="8">
        <v>2</v>
      </c>
      <c r="M149" s="8">
        <v>5</v>
      </c>
      <c r="N149" s="8" t="s">
        <v>33</v>
      </c>
      <c r="O149" s="8">
        <v>5</v>
      </c>
      <c r="P149" s="8">
        <v>0</v>
      </c>
      <c r="Q149">
        <v>0.107334</v>
      </c>
      <c r="R149">
        <v>0.67601869999999997</v>
      </c>
      <c r="S149">
        <v>7.0319199999999998E-2</v>
      </c>
      <c r="T149">
        <v>0.6988008</v>
      </c>
    </row>
    <row r="150" spans="1:20" x14ac:dyDescent="0.25">
      <c r="A150" t="s">
        <v>145</v>
      </c>
      <c r="B150" t="s">
        <v>146</v>
      </c>
      <c r="C150" t="s">
        <v>39</v>
      </c>
      <c r="D150" t="s">
        <v>36</v>
      </c>
      <c r="E150" t="s">
        <v>147</v>
      </c>
      <c r="F150" t="s">
        <v>148</v>
      </c>
      <c r="G150" t="s">
        <v>119</v>
      </c>
      <c r="H150" t="s">
        <v>127</v>
      </c>
      <c r="I150" t="s">
        <v>133</v>
      </c>
      <c r="J150">
        <v>1989</v>
      </c>
      <c r="K150">
        <v>1990</v>
      </c>
      <c r="L150" s="8">
        <v>2</v>
      </c>
      <c r="M150" s="8">
        <v>5</v>
      </c>
      <c r="N150" s="8" t="s">
        <v>33</v>
      </c>
      <c r="O150" s="8">
        <v>5</v>
      </c>
      <c r="P150" s="8">
        <v>0</v>
      </c>
      <c r="Q150">
        <v>6.9102979999999994E-2</v>
      </c>
      <c r="R150">
        <v>0.6491015</v>
      </c>
      <c r="S150">
        <v>6.1294290000000001E-2</v>
      </c>
      <c r="T150">
        <v>0.67060960000000003</v>
      </c>
    </row>
    <row r="151" spans="1:20" x14ac:dyDescent="0.25">
      <c r="A151" t="s">
        <v>145</v>
      </c>
      <c r="B151" t="s">
        <v>146</v>
      </c>
      <c r="C151" t="s">
        <v>39</v>
      </c>
      <c r="D151" t="s">
        <v>36</v>
      </c>
      <c r="E151" t="s">
        <v>147</v>
      </c>
      <c r="F151" t="s">
        <v>148</v>
      </c>
      <c r="G151" t="s">
        <v>119</v>
      </c>
      <c r="H151" t="s">
        <v>127</v>
      </c>
      <c r="I151" t="s">
        <v>133</v>
      </c>
      <c r="J151">
        <v>1990</v>
      </c>
      <c r="K151">
        <v>1991</v>
      </c>
      <c r="L151" s="8">
        <v>2</v>
      </c>
      <c r="M151" s="8">
        <v>5</v>
      </c>
      <c r="N151" s="8" t="s">
        <v>33</v>
      </c>
      <c r="O151" s="8">
        <v>5</v>
      </c>
      <c r="P151" s="8">
        <v>0</v>
      </c>
      <c r="Q151">
        <v>2.3947179999999998E-2</v>
      </c>
      <c r="R151">
        <v>0.6467714</v>
      </c>
      <c r="S151">
        <v>6.7552989999999993E-2</v>
      </c>
      <c r="T151">
        <v>0.67063300000000003</v>
      </c>
    </row>
    <row r="152" spans="1:20" x14ac:dyDescent="0.25">
      <c r="A152" t="s">
        <v>145</v>
      </c>
      <c r="B152" t="s">
        <v>146</v>
      </c>
      <c r="C152" t="s">
        <v>39</v>
      </c>
      <c r="D152" t="s">
        <v>36</v>
      </c>
      <c r="E152" t="s">
        <v>147</v>
      </c>
      <c r="F152" t="s">
        <v>148</v>
      </c>
      <c r="G152" t="s">
        <v>119</v>
      </c>
      <c r="H152" t="s">
        <v>127</v>
      </c>
      <c r="I152" t="s">
        <v>133</v>
      </c>
      <c r="J152">
        <v>1991</v>
      </c>
      <c r="K152">
        <v>1992</v>
      </c>
      <c r="L152" s="8">
        <v>2</v>
      </c>
      <c r="M152" s="8">
        <v>5</v>
      </c>
      <c r="N152" s="8" t="s">
        <v>33</v>
      </c>
      <c r="O152" s="8">
        <v>5</v>
      </c>
      <c r="P152" s="8">
        <v>0</v>
      </c>
      <c r="Q152">
        <v>3.5997999999999998E-3</v>
      </c>
      <c r="R152">
        <v>0.79343090000000005</v>
      </c>
      <c r="S152">
        <v>0.14996000000000001</v>
      </c>
      <c r="T152">
        <v>0.82440789999999997</v>
      </c>
    </row>
    <row r="153" spans="1:20" x14ac:dyDescent="0.25">
      <c r="A153" t="s">
        <v>145</v>
      </c>
      <c r="B153" t="s">
        <v>146</v>
      </c>
      <c r="C153" t="s">
        <v>39</v>
      </c>
      <c r="D153" t="s">
        <v>36</v>
      </c>
      <c r="E153" t="s">
        <v>147</v>
      </c>
      <c r="F153" t="s">
        <v>148</v>
      </c>
      <c r="G153" t="s">
        <v>119</v>
      </c>
      <c r="H153" t="s">
        <v>127</v>
      </c>
      <c r="I153" t="s">
        <v>133</v>
      </c>
      <c r="J153">
        <v>1992</v>
      </c>
      <c r="K153">
        <v>1993</v>
      </c>
      <c r="L153" s="8">
        <v>2</v>
      </c>
      <c r="M153" s="8">
        <v>5</v>
      </c>
      <c r="N153" s="8" t="s">
        <v>33</v>
      </c>
      <c r="O153" s="8">
        <v>5</v>
      </c>
      <c r="P153" s="8">
        <v>0</v>
      </c>
      <c r="Q153">
        <v>7.2221400000000002E-3</v>
      </c>
      <c r="R153">
        <v>0.40171469999999998</v>
      </c>
      <c r="S153">
        <v>8.9614369999999999E-2</v>
      </c>
      <c r="T153">
        <v>0.4553297</v>
      </c>
    </row>
    <row r="154" spans="1:20" x14ac:dyDescent="0.25">
      <c r="A154" t="s">
        <v>145</v>
      </c>
      <c r="B154" t="s">
        <v>146</v>
      </c>
      <c r="C154" t="s">
        <v>39</v>
      </c>
      <c r="D154" t="s">
        <v>36</v>
      </c>
      <c r="E154" t="s">
        <v>147</v>
      </c>
      <c r="F154" t="s">
        <v>148</v>
      </c>
      <c r="G154" t="s">
        <v>119</v>
      </c>
      <c r="H154" t="s">
        <v>127</v>
      </c>
      <c r="I154" t="s">
        <v>133</v>
      </c>
      <c r="J154">
        <v>1993</v>
      </c>
      <c r="K154">
        <v>1994</v>
      </c>
      <c r="L154" s="8">
        <v>2</v>
      </c>
      <c r="M154" s="8">
        <v>5</v>
      </c>
      <c r="N154" s="8" t="s">
        <v>33</v>
      </c>
      <c r="O154" s="8">
        <v>5</v>
      </c>
      <c r="P154" s="8">
        <v>0</v>
      </c>
      <c r="Q154">
        <v>2.1707600000000001E-2</v>
      </c>
      <c r="R154">
        <v>0.41563499999999998</v>
      </c>
      <c r="S154">
        <v>4.4499230000000001E-2</v>
      </c>
      <c r="T154">
        <v>0.4416389</v>
      </c>
    </row>
    <row r="155" spans="1:20" x14ac:dyDescent="0.25">
      <c r="A155" t="s">
        <v>145</v>
      </c>
      <c r="B155" t="s">
        <v>146</v>
      </c>
      <c r="C155" t="s">
        <v>39</v>
      </c>
      <c r="D155" t="s">
        <v>36</v>
      </c>
      <c r="E155" t="s">
        <v>147</v>
      </c>
      <c r="F155" t="s">
        <v>148</v>
      </c>
      <c r="G155" t="s">
        <v>119</v>
      </c>
      <c r="H155" t="s">
        <v>127</v>
      </c>
      <c r="I155" t="s">
        <v>133</v>
      </c>
      <c r="J155">
        <v>1994</v>
      </c>
      <c r="K155">
        <v>1995</v>
      </c>
      <c r="L155" s="8">
        <v>2</v>
      </c>
      <c r="M155" s="8">
        <v>5</v>
      </c>
      <c r="N155" s="8" t="s">
        <v>33</v>
      </c>
      <c r="O155" s="8">
        <v>5</v>
      </c>
      <c r="P155" s="8">
        <v>0</v>
      </c>
      <c r="Q155">
        <v>3.3932850000000001E-2</v>
      </c>
      <c r="R155">
        <v>0.34174149999999998</v>
      </c>
      <c r="S155">
        <v>1.301184E-2</v>
      </c>
      <c r="T155">
        <v>0.35030660000000002</v>
      </c>
    </row>
    <row r="156" spans="1:20" x14ac:dyDescent="0.25">
      <c r="A156" t="s">
        <v>145</v>
      </c>
      <c r="B156" t="s">
        <v>146</v>
      </c>
      <c r="C156" t="s">
        <v>39</v>
      </c>
      <c r="D156" t="s">
        <v>36</v>
      </c>
      <c r="E156" t="s">
        <v>147</v>
      </c>
      <c r="F156" t="s">
        <v>148</v>
      </c>
      <c r="G156" t="s">
        <v>119</v>
      </c>
      <c r="H156" t="s">
        <v>127</v>
      </c>
      <c r="I156" t="s">
        <v>133</v>
      </c>
      <c r="J156">
        <v>1995</v>
      </c>
      <c r="K156">
        <v>1996</v>
      </c>
      <c r="L156" s="8">
        <v>2</v>
      </c>
      <c r="M156" s="8">
        <v>5</v>
      </c>
      <c r="N156" s="8" t="s">
        <v>33</v>
      </c>
      <c r="O156" s="8">
        <v>5</v>
      </c>
      <c r="P156" s="8">
        <v>0</v>
      </c>
      <c r="Q156">
        <v>1.026964E-2</v>
      </c>
      <c r="R156">
        <v>0.18385090000000001</v>
      </c>
      <c r="S156">
        <v>2.791128E-2</v>
      </c>
      <c r="T156">
        <v>0.2066307</v>
      </c>
    </row>
    <row r="157" spans="1:20" x14ac:dyDescent="0.25">
      <c r="A157" t="s">
        <v>145</v>
      </c>
      <c r="B157" t="s">
        <v>146</v>
      </c>
      <c r="C157" t="s">
        <v>39</v>
      </c>
      <c r="D157" t="s">
        <v>36</v>
      </c>
      <c r="E157" t="s">
        <v>147</v>
      </c>
      <c r="F157" t="s">
        <v>148</v>
      </c>
      <c r="G157" t="s">
        <v>119</v>
      </c>
      <c r="H157" t="s">
        <v>127</v>
      </c>
      <c r="I157" t="s">
        <v>133</v>
      </c>
      <c r="J157">
        <v>1996</v>
      </c>
      <c r="K157">
        <v>1997</v>
      </c>
      <c r="L157" s="8">
        <v>2</v>
      </c>
      <c r="M157" s="8">
        <v>5</v>
      </c>
      <c r="N157" s="8" t="s">
        <v>33</v>
      </c>
      <c r="O157" s="8">
        <v>5</v>
      </c>
      <c r="P157" s="8">
        <v>0</v>
      </c>
      <c r="Q157">
        <v>2.569784E-2</v>
      </c>
      <c r="R157">
        <v>0.39093129999999998</v>
      </c>
      <c r="S157">
        <v>2.6825500000000001E-3</v>
      </c>
      <c r="T157">
        <v>0.3925652</v>
      </c>
    </row>
    <row r="158" spans="1:20" x14ac:dyDescent="0.25">
      <c r="A158" t="s">
        <v>145</v>
      </c>
      <c r="B158" t="s">
        <v>146</v>
      </c>
      <c r="C158" t="s">
        <v>39</v>
      </c>
      <c r="D158" t="s">
        <v>36</v>
      </c>
      <c r="E158" t="s">
        <v>147</v>
      </c>
      <c r="F158" t="s">
        <v>148</v>
      </c>
      <c r="G158" t="s">
        <v>119</v>
      </c>
      <c r="H158" t="s">
        <v>127</v>
      </c>
      <c r="I158" t="s">
        <v>133</v>
      </c>
      <c r="J158">
        <v>1997</v>
      </c>
      <c r="K158">
        <v>1998</v>
      </c>
      <c r="L158" s="8">
        <v>2</v>
      </c>
      <c r="M158" s="8">
        <v>5</v>
      </c>
      <c r="N158" s="8" t="s">
        <v>33</v>
      </c>
      <c r="O158" s="8">
        <v>5</v>
      </c>
      <c r="P158" s="8">
        <v>0</v>
      </c>
      <c r="Q158">
        <v>9.0780500000000007E-3</v>
      </c>
      <c r="R158">
        <v>0.34055000000000002</v>
      </c>
      <c r="S158">
        <v>6.4278999999999996E-4</v>
      </c>
      <c r="T158">
        <v>0.3409739</v>
      </c>
    </row>
    <row r="159" spans="1:20" x14ac:dyDescent="0.25">
      <c r="A159" t="s">
        <v>145</v>
      </c>
      <c r="B159" t="s">
        <v>146</v>
      </c>
      <c r="C159" t="s">
        <v>39</v>
      </c>
      <c r="D159" t="s">
        <v>36</v>
      </c>
      <c r="E159" t="s">
        <v>147</v>
      </c>
      <c r="F159" t="s">
        <v>148</v>
      </c>
      <c r="G159" t="s">
        <v>119</v>
      </c>
      <c r="H159" t="s">
        <v>127</v>
      </c>
      <c r="I159" t="s">
        <v>133</v>
      </c>
      <c r="J159">
        <v>1998</v>
      </c>
      <c r="K159">
        <v>1999</v>
      </c>
      <c r="L159" s="8">
        <v>2</v>
      </c>
      <c r="M159" s="8">
        <v>5</v>
      </c>
      <c r="N159" s="8" t="s">
        <v>33</v>
      </c>
      <c r="O159" s="8">
        <v>5</v>
      </c>
      <c r="P159" s="8">
        <v>0</v>
      </c>
      <c r="Q159">
        <v>8.6287499999999993E-3</v>
      </c>
      <c r="R159">
        <v>0.5306265</v>
      </c>
      <c r="S159">
        <v>3.8083239999999997E-2</v>
      </c>
      <c r="T159">
        <v>0.54850169999999998</v>
      </c>
    </row>
    <row r="160" spans="1:20" x14ac:dyDescent="0.25">
      <c r="A160" t="s">
        <v>145</v>
      </c>
      <c r="B160" t="s">
        <v>146</v>
      </c>
      <c r="C160" t="s">
        <v>39</v>
      </c>
      <c r="D160" t="s">
        <v>36</v>
      </c>
      <c r="E160" t="s">
        <v>147</v>
      </c>
      <c r="F160" t="s">
        <v>148</v>
      </c>
      <c r="G160" t="s">
        <v>119</v>
      </c>
      <c r="H160" t="s">
        <v>127</v>
      </c>
      <c r="I160" t="s">
        <v>133</v>
      </c>
      <c r="J160">
        <v>1999</v>
      </c>
      <c r="K160">
        <v>2000</v>
      </c>
      <c r="L160" s="8">
        <v>2</v>
      </c>
      <c r="M160" s="8">
        <v>5</v>
      </c>
      <c r="N160" s="8" t="s">
        <v>33</v>
      </c>
      <c r="O160" s="8">
        <v>5</v>
      </c>
      <c r="P160" s="8">
        <v>0</v>
      </c>
      <c r="Q160">
        <v>1.9095009999999999E-2</v>
      </c>
      <c r="R160">
        <v>0.32084269999999998</v>
      </c>
      <c r="S160">
        <v>9.8204999999999994E-3</v>
      </c>
      <c r="T160">
        <v>0.32751229999999998</v>
      </c>
    </row>
    <row r="161" spans="1:20" x14ac:dyDescent="0.25">
      <c r="A161" t="s">
        <v>145</v>
      </c>
      <c r="B161" t="s">
        <v>146</v>
      </c>
      <c r="C161" t="s">
        <v>39</v>
      </c>
      <c r="D161" t="s">
        <v>36</v>
      </c>
      <c r="E161" t="s">
        <v>147</v>
      </c>
      <c r="F161" t="s">
        <v>148</v>
      </c>
      <c r="G161" t="s">
        <v>119</v>
      </c>
      <c r="H161" t="s">
        <v>127</v>
      </c>
      <c r="I161" t="s">
        <v>133</v>
      </c>
      <c r="J161">
        <v>2000</v>
      </c>
      <c r="K161">
        <v>2001</v>
      </c>
      <c r="L161" s="8">
        <v>2</v>
      </c>
      <c r="M161" s="8">
        <v>5</v>
      </c>
      <c r="N161" s="8" t="s">
        <v>33</v>
      </c>
      <c r="O161" s="8">
        <v>5</v>
      </c>
      <c r="P161" s="8">
        <v>0</v>
      </c>
      <c r="Q161">
        <v>1.2510429999999999E-2</v>
      </c>
      <c r="R161">
        <v>0.37645630000000002</v>
      </c>
      <c r="S161">
        <v>5.4043479999999998E-2</v>
      </c>
      <c r="T161">
        <v>0.41015479999999999</v>
      </c>
    </row>
    <row r="162" spans="1:20" x14ac:dyDescent="0.25">
      <c r="A162" t="s">
        <v>145</v>
      </c>
      <c r="B162" t="s">
        <v>146</v>
      </c>
      <c r="C162" t="s">
        <v>39</v>
      </c>
      <c r="D162" t="s">
        <v>36</v>
      </c>
      <c r="E162" t="s">
        <v>147</v>
      </c>
      <c r="F162" t="s">
        <v>148</v>
      </c>
      <c r="G162" t="s">
        <v>119</v>
      </c>
      <c r="H162" t="s">
        <v>127</v>
      </c>
      <c r="I162" t="s">
        <v>133</v>
      </c>
      <c r="J162">
        <v>2001</v>
      </c>
      <c r="K162">
        <v>2002</v>
      </c>
      <c r="L162" s="8">
        <v>2</v>
      </c>
      <c r="M162" s="8">
        <v>5</v>
      </c>
      <c r="N162" s="8" t="s">
        <v>33</v>
      </c>
      <c r="O162" s="8">
        <v>5</v>
      </c>
      <c r="P162" s="8">
        <v>0</v>
      </c>
      <c r="Q162">
        <v>2.6030109999999999E-2</v>
      </c>
      <c r="R162">
        <v>0.34515079999999998</v>
      </c>
      <c r="S162">
        <v>4.8001160000000001E-2</v>
      </c>
      <c r="T162">
        <v>0.37658439999999999</v>
      </c>
    </row>
    <row r="163" spans="1:20" x14ac:dyDescent="0.25">
      <c r="A163" t="s">
        <v>145</v>
      </c>
      <c r="B163" t="s">
        <v>146</v>
      </c>
      <c r="C163" t="s">
        <v>39</v>
      </c>
      <c r="D163" t="s">
        <v>36</v>
      </c>
      <c r="E163" t="s">
        <v>147</v>
      </c>
      <c r="F163" t="s">
        <v>148</v>
      </c>
      <c r="G163" t="s">
        <v>119</v>
      </c>
      <c r="H163" t="s">
        <v>127</v>
      </c>
      <c r="I163" t="s">
        <v>133</v>
      </c>
      <c r="J163">
        <v>2002</v>
      </c>
      <c r="K163">
        <v>2003</v>
      </c>
      <c r="L163" s="8">
        <v>2</v>
      </c>
      <c r="M163" s="8">
        <v>5</v>
      </c>
      <c r="N163" s="8" t="s">
        <v>33</v>
      </c>
      <c r="O163" s="8">
        <v>5</v>
      </c>
      <c r="P163" s="8">
        <v>0</v>
      </c>
      <c r="Q163">
        <v>8.6218900000000001E-3</v>
      </c>
      <c r="R163">
        <v>0.36512919999999999</v>
      </c>
      <c r="S163">
        <v>6.4285200000000001E-2</v>
      </c>
      <c r="T163">
        <v>0.40594200000000003</v>
      </c>
    </row>
    <row r="164" spans="1:20" x14ac:dyDescent="0.25">
      <c r="A164" t="s">
        <v>145</v>
      </c>
      <c r="B164" t="s">
        <v>146</v>
      </c>
      <c r="C164" t="s">
        <v>39</v>
      </c>
      <c r="D164" t="s">
        <v>36</v>
      </c>
      <c r="E164" t="s">
        <v>147</v>
      </c>
      <c r="F164" t="s">
        <v>148</v>
      </c>
      <c r="G164" t="s">
        <v>119</v>
      </c>
      <c r="H164" t="s">
        <v>127</v>
      </c>
      <c r="I164" t="s">
        <v>133</v>
      </c>
      <c r="J164">
        <v>2003</v>
      </c>
      <c r="K164">
        <v>2004</v>
      </c>
      <c r="L164" s="8">
        <v>2</v>
      </c>
      <c r="M164" s="8">
        <v>5</v>
      </c>
      <c r="N164" s="8" t="s">
        <v>33</v>
      </c>
      <c r="O164" s="8">
        <v>5</v>
      </c>
      <c r="P164" s="8">
        <v>0</v>
      </c>
      <c r="Q164">
        <v>1.352135E-2</v>
      </c>
      <c r="R164">
        <v>0.48623860000000002</v>
      </c>
      <c r="S164">
        <v>3.5261799999999999E-3</v>
      </c>
      <c r="T164">
        <v>0.48805019999999999</v>
      </c>
    </row>
    <row r="165" spans="1:20" x14ac:dyDescent="0.25">
      <c r="A165" t="s">
        <v>145</v>
      </c>
      <c r="B165" t="s">
        <v>146</v>
      </c>
      <c r="C165" t="s">
        <v>39</v>
      </c>
      <c r="D165" t="s">
        <v>36</v>
      </c>
      <c r="E165" t="s">
        <v>147</v>
      </c>
      <c r="F165" t="s">
        <v>148</v>
      </c>
      <c r="G165" t="s">
        <v>119</v>
      </c>
      <c r="H165" t="s">
        <v>127</v>
      </c>
      <c r="I165" t="s">
        <v>133</v>
      </c>
      <c r="J165">
        <v>2005</v>
      </c>
      <c r="K165">
        <v>2006</v>
      </c>
      <c r="L165" s="8">
        <v>2</v>
      </c>
      <c r="M165" s="8">
        <v>5</v>
      </c>
      <c r="N165" s="8" t="s">
        <v>33</v>
      </c>
      <c r="O165" s="8">
        <v>5</v>
      </c>
      <c r="P165" s="8">
        <v>0</v>
      </c>
      <c r="Q165">
        <v>6.5963160000000007E-2</v>
      </c>
      <c r="R165">
        <v>0.23107069999999999</v>
      </c>
      <c r="S165">
        <v>2.4006940000000001E-2</v>
      </c>
      <c r="T165">
        <v>0.24953040000000001</v>
      </c>
    </row>
    <row r="166" spans="1:20" x14ac:dyDescent="0.25">
      <c r="A166" t="s">
        <v>145</v>
      </c>
      <c r="B166" t="s">
        <v>146</v>
      </c>
      <c r="C166" t="s">
        <v>39</v>
      </c>
      <c r="D166" t="s">
        <v>36</v>
      </c>
      <c r="E166" t="s">
        <v>147</v>
      </c>
      <c r="F166" t="s">
        <v>148</v>
      </c>
      <c r="G166" t="s">
        <v>119</v>
      </c>
      <c r="H166" t="s">
        <v>127</v>
      </c>
      <c r="I166" t="s">
        <v>133</v>
      </c>
      <c r="J166">
        <v>2006</v>
      </c>
      <c r="K166">
        <v>2007</v>
      </c>
      <c r="L166" s="8">
        <v>2</v>
      </c>
      <c r="M166" s="8">
        <v>5</v>
      </c>
      <c r="N166" s="8" t="s">
        <v>33</v>
      </c>
      <c r="O166" s="8">
        <v>5</v>
      </c>
      <c r="P166" s="8">
        <v>0</v>
      </c>
      <c r="Q166">
        <v>7.76182E-3</v>
      </c>
      <c r="R166">
        <v>0.33233400000000002</v>
      </c>
      <c r="S166">
        <v>2.5770479999999998E-2</v>
      </c>
      <c r="T166">
        <v>0.34954010000000002</v>
      </c>
    </row>
    <row r="167" spans="1:20" x14ac:dyDescent="0.25">
      <c r="A167" t="s">
        <v>145</v>
      </c>
      <c r="B167" t="s">
        <v>146</v>
      </c>
      <c r="C167" t="s">
        <v>39</v>
      </c>
      <c r="D167" t="s">
        <v>36</v>
      </c>
      <c r="E167" t="s">
        <v>147</v>
      </c>
      <c r="F167" t="s">
        <v>148</v>
      </c>
      <c r="G167" t="s">
        <v>119</v>
      </c>
      <c r="H167" t="s">
        <v>127</v>
      </c>
      <c r="I167" t="s">
        <v>133</v>
      </c>
      <c r="J167">
        <v>2007</v>
      </c>
      <c r="K167">
        <v>2008</v>
      </c>
      <c r="L167" s="8">
        <v>2</v>
      </c>
      <c r="M167" s="8">
        <v>5</v>
      </c>
      <c r="N167" s="8" t="s">
        <v>33</v>
      </c>
      <c r="O167" s="8">
        <v>5</v>
      </c>
      <c r="P167" s="8">
        <v>0</v>
      </c>
      <c r="Q167">
        <v>5.8181579999999997E-2</v>
      </c>
      <c r="R167">
        <v>0.191609</v>
      </c>
      <c r="S167">
        <v>2.4019080000000002E-2</v>
      </c>
      <c r="T167">
        <v>0.21102580000000001</v>
      </c>
    </row>
    <row r="168" spans="1:20" x14ac:dyDescent="0.25">
      <c r="A168" t="s">
        <v>145</v>
      </c>
      <c r="B168" t="s">
        <v>146</v>
      </c>
      <c r="C168" t="s">
        <v>39</v>
      </c>
      <c r="D168" t="s">
        <v>36</v>
      </c>
      <c r="E168" t="s">
        <v>147</v>
      </c>
      <c r="F168" t="s">
        <v>148</v>
      </c>
      <c r="G168" t="s">
        <v>119</v>
      </c>
      <c r="H168" t="s">
        <v>127</v>
      </c>
      <c r="I168" t="s">
        <v>133</v>
      </c>
      <c r="J168">
        <v>2008</v>
      </c>
      <c r="K168">
        <v>2009</v>
      </c>
      <c r="L168" s="8">
        <v>2</v>
      </c>
      <c r="M168" s="8">
        <v>5</v>
      </c>
      <c r="N168" s="8" t="s">
        <v>34</v>
      </c>
      <c r="O168" s="8">
        <v>4</v>
      </c>
      <c r="P168" s="8">
        <v>1</v>
      </c>
      <c r="Q168">
        <v>2.3866950000000001E-2</v>
      </c>
      <c r="R168">
        <v>0.28155599999999997</v>
      </c>
      <c r="S168">
        <v>4.4442000000000002E-2</v>
      </c>
      <c r="T168">
        <v>0.31348510000000002</v>
      </c>
    </row>
    <row r="169" spans="1:20" x14ac:dyDescent="0.25">
      <c r="A169" t="s">
        <v>145</v>
      </c>
      <c r="B169" t="s">
        <v>146</v>
      </c>
      <c r="C169" t="s">
        <v>39</v>
      </c>
      <c r="D169" t="s">
        <v>36</v>
      </c>
      <c r="E169" t="s">
        <v>147</v>
      </c>
      <c r="F169" t="s">
        <v>148</v>
      </c>
      <c r="G169" t="s">
        <v>119</v>
      </c>
      <c r="H169" t="s">
        <v>127</v>
      </c>
      <c r="I169" t="s">
        <v>133</v>
      </c>
      <c r="J169">
        <v>2009</v>
      </c>
      <c r="K169">
        <v>2010</v>
      </c>
      <c r="L169" s="8">
        <v>2</v>
      </c>
      <c r="M169" s="8">
        <v>5</v>
      </c>
      <c r="N169" s="8" t="s">
        <v>34</v>
      </c>
      <c r="O169" s="8">
        <v>3</v>
      </c>
      <c r="P169" s="8">
        <v>2</v>
      </c>
      <c r="Q169">
        <v>1.9032299999999999E-2</v>
      </c>
      <c r="R169">
        <v>0.20844389999999999</v>
      </c>
      <c r="S169">
        <v>2.9111800000000002E-3</v>
      </c>
      <c r="T169">
        <v>0.2107482</v>
      </c>
    </row>
    <row r="170" spans="1:20" x14ac:dyDescent="0.25">
      <c r="A170" t="s">
        <v>145</v>
      </c>
      <c r="B170" t="s">
        <v>146</v>
      </c>
      <c r="C170" t="s">
        <v>39</v>
      </c>
      <c r="D170" t="s">
        <v>36</v>
      </c>
      <c r="E170" t="s">
        <v>147</v>
      </c>
      <c r="F170" t="s">
        <v>148</v>
      </c>
      <c r="G170" t="s">
        <v>119</v>
      </c>
      <c r="H170" t="s">
        <v>127</v>
      </c>
      <c r="I170" t="s">
        <v>133</v>
      </c>
      <c r="J170">
        <v>2010</v>
      </c>
      <c r="K170">
        <v>2011</v>
      </c>
      <c r="L170" s="8">
        <v>2</v>
      </c>
      <c r="M170" s="8">
        <v>5</v>
      </c>
      <c r="N170" s="8" t="s">
        <v>34</v>
      </c>
      <c r="O170" s="8">
        <v>2</v>
      </c>
      <c r="P170" s="8">
        <v>3</v>
      </c>
      <c r="Q170">
        <v>9.4788250000000004E-2</v>
      </c>
    </row>
    <row r="171" spans="1:20" x14ac:dyDescent="0.25">
      <c r="A171" t="s">
        <v>149</v>
      </c>
      <c r="B171" t="s">
        <v>150</v>
      </c>
      <c r="C171" t="s">
        <v>151</v>
      </c>
      <c r="D171" t="s">
        <v>36</v>
      </c>
      <c r="E171" t="s">
        <v>152</v>
      </c>
      <c r="F171" t="s">
        <v>153</v>
      </c>
      <c r="G171" t="s">
        <v>119</v>
      </c>
      <c r="H171" t="s">
        <v>120</v>
      </c>
      <c r="I171" t="s">
        <v>154</v>
      </c>
      <c r="J171">
        <v>1979</v>
      </c>
      <c r="K171">
        <v>1980</v>
      </c>
      <c r="L171" s="8">
        <v>3</v>
      </c>
      <c r="M171" s="8">
        <v>6</v>
      </c>
      <c r="N171" s="8" t="s">
        <v>33</v>
      </c>
      <c r="O171" s="8">
        <v>6</v>
      </c>
      <c r="P171" s="8">
        <v>0</v>
      </c>
      <c r="Q171">
        <v>9.8142799999999999E-3</v>
      </c>
      <c r="R171">
        <v>0.74203010000000003</v>
      </c>
      <c r="S171">
        <v>0.2031143</v>
      </c>
      <c r="T171">
        <v>0.79442749999999995</v>
      </c>
    </row>
    <row r="172" spans="1:20" x14ac:dyDescent="0.25">
      <c r="A172" t="s">
        <v>149</v>
      </c>
      <c r="B172" t="s">
        <v>150</v>
      </c>
      <c r="C172" t="s">
        <v>151</v>
      </c>
      <c r="D172" t="s">
        <v>36</v>
      </c>
      <c r="E172" t="s">
        <v>152</v>
      </c>
      <c r="F172" t="s">
        <v>153</v>
      </c>
      <c r="G172" t="s">
        <v>119</v>
      </c>
      <c r="H172" t="s">
        <v>120</v>
      </c>
      <c r="I172" t="s">
        <v>154</v>
      </c>
      <c r="J172">
        <v>1980</v>
      </c>
      <c r="K172">
        <v>1981</v>
      </c>
      <c r="L172" s="8">
        <v>3</v>
      </c>
      <c r="M172" s="8">
        <v>6</v>
      </c>
      <c r="N172" s="8" t="s">
        <v>33</v>
      </c>
      <c r="O172" s="8">
        <v>6</v>
      </c>
      <c r="P172" s="8">
        <v>0</v>
      </c>
      <c r="Q172">
        <v>1.6524939999999998E-2</v>
      </c>
      <c r="R172">
        <v>0.34427590000000002</v>
      </c>
      <c r="S172">
        <v>0.4018641</v>
      </c>
      <c r="T172">
        <v>0.60778790000000005</v>
      </c>
    </row>
    <row r="173" spans="1:20" x14ac:dyDescent="0.25">
      <c r="A173" t="s">
        <v>149</v>
      </c>
      <c r="B173" t="s">
        <v>150</v>
      </c>
      <c r="C173" t="s">
        <v>151</v>
      </c>
      <c r="D173" t="s">
        <v>36</v>
      </c>
      <c r="E173" t="s">
        <v>152</v>
      </c>
      <c r="F173" t="s">
        <v>153</v>
      </c>
      <c r="G173" t="s">
        <v>119</v>
      </c>
      <c r="H173" t="s">
        <v>120</v>
      </c>
      <c r="I173" t="s">
        <v>154</v>
      </c>
      <c r="J173">
        <v>1981</v>
      </c>
      <c r="K173">
        <v>1982</v>
      </c>
      <c r="L173" s="8">
        <v>3</v>
      </c>
      <c r="M173" s="8">
        <v>6</v>
      </c>
      <c r="N173" s="8" t="s">
        <v>33</v>
      </c>
      <c r="O173" s="8">
        <v>6</v>
      </c>
      <c r="P173" s="8">
        <v>0</v>
      </c>
      <c r="Q173">
        <v>2.4704569999999999E-2</v>
      </c>
      <c r="R173">
        <v>0.29184529999999997</v>
      </c>
      <c r="S173">
        <v>8.5734409999999997E-2</v>
      </c>
      <c r="T173">
        <v>0.3525586</v>
      </c>
    </row>
    <row r="174" spans="1:20" x14ac:dyDescent="0.25">
      <c r="A174" t="s">
        <v>149</v>
      </c>
      <c r="B174" t="s">
        <v>150</v>
      </c>
      <c r="C174" t="s">
        <v>151</v>
      </c>
      <c r="D174" t="s">
        <v>36</v>
      </c>
      <c r="E174" t="s">
        <v>152</v>
      </c>
      <c r="F174" t="s">
        <v>153</v>
      </c>
      <c r="G174" t="s">
        <v>119</v>
      </c>
      <c r="H174" t="s">
        <v>120</v>
      </c>
      <c r="I174" t="s">
        <v>154</v>
      </c>
      <c r="J174">
        <v>1983</v>
      </c>
      <c r="K174">
        <v>1984</v>
      </c>
      <c r="L174" s="8">
        <v>3</v>
      </c>
      <c r="M174" s="8">
        <v>6</v>
      </c>
      <c r="N174" s="8" t="s">
        <v>33</v>
      </c>
      <c r="O174" s="8">
        <v>6</v>
      </c>
      <c r="P174" s="8">
        <v>0</v>
      </c>
      <c r="Q174">
        <v>1.2619480000000001E-2</v>
      </c>
      <c r="R174">
        <v>0.24794060000000001</v>
      </c>
      <c r="S174">
        <v>0.15978629999999999</v>
      </c>
      <c r="T174">
        <v>0.36810929999999997</v>
      </c>
    </row>
    <row r="175" spans="1:20" x14ac:dyDescent="0.25">
      <c r="A175" t="s">
        <v>149</v>
      </c>
      <c r="B175" t="s">
        <v>150</v>
      </c>
      <c r="C175" t="s">
        <v>151</v>
      </c>
      <c r="D175" t="s">
        <v>36</v>
      </c>
      <c r="E175" t="s">
        <v>152</v>
      </c>
      <c r="F175" t="s">
        <v>153</v>
      </c>
      <c r="G175" t="s">
        <v>119</v>
      </c>
      <c r="H175" t="s">
        <v>120</v>
      </c>
      <c r="I175" t="s">
        <v>154</v>
      </c>
      <c r="J175">
        <v>1984</v>
      </c>
      <c r="K175">
        <v>1985</v>
      </c>
      <c r="L175" s="8">
        <v>3</v>
      </c>
      <c r="M175" s="8">
        <v>6</v>
      </c>
      <c r="N175" s="8" t="s">
        <v>33</v>
      </c>
      <c r="O175" s="8">
        <v>6</v>
      </c>
      <c r="P175" s="8">
        <v>0</v>
      </c>
      <c r="Q175">
        <v>1.6244979999999999E-2</v>
      </c>
      <c r="R175">
        <v>0.28747119999999998</v>
      </c>
      <c r="S175">
        <v>0.21644569999999999</v>
      </c>
      <c r="T175">
        <v>0.441695</v>
      </c>
    </row>
    <row r="176" spans="1:20" x14ac:dyDescent="0.25">
      <c r="A176" t="s">
        <v>149</v>
      </c>
      <c r="B176" t="s">
        <v>150</v>
      </c>
      <c r="C176" t="s">
        <v>151</v>
      </c>
      <c r="D176" t="s">
        <v>36</v>
      </c>
      <c r="E176" t="s">
        <v>152</v>
      </c>
      <c r="F176" t="s">
        <v>153</v>
      </c>
      <c r="G176" t="s">
        <v>119</v>
      </c>
      <c r="H176" t="s">
        <v>120</v>
      </c>
      <c r="I176" t="s">
        <v>154</v>
      </c>
      <c r="J176">
        <v>1985</v>
      </c>
      <c r="K176">
        <v>1986</v>
      </c>
      <c r="L176" s="8">
        <v>3</v>
      </c>
      <c r="M176" s="8">
        <v>6</v>
      </c>
      <c r="N176" s="8" t="s">
        <v>33</v>
      </c>
      <c r="O176" s="8">
        <v>6</v>
      </c>
      <c r="P176" s="8">
        <v>0</v>
      </c>
      <c r="Q176">
        <v>9.3514600000000007E-3</v>
      </c>
      <c r="R176">
        <v>0.3350052</v>
      </c>
      <c r="S176">
        <v>0.2436162</v>
      </c>
      <c r="T176">
        <v>0.49700870000000003</v>
      </c>
    </row>
    <row r="177" spans="1:20" x14ac:dyDescent="0.25">
      <c r="A177" t="s">
        <v>149</v>
      </c>
      <c r="B177" t="s">
        <v>150</v>
      </c>
      <c r="C177" t="s">
        <v>151</v>
      </c>
      <c r="D177" t="s">
        <v>36</v>
      </c>
      <c r="E177" t="s">
        <v>152</v>
      </c>
      <c r="F177" t="s">
        <v>153</v>
      </c>
      <c r="G177" t="s">
        <v>119</v>
      </c>
      <c r="H177" t="s">
        <v>120</v>
      </c>
      <c r="I177" t="s">
        <v>154</v>
      </c>
      <c r="J177">
        <v>1986</v>
      </c>
      <c r="K177">
        <v>1987</v>
      </c>
      <c r="L177" s="8">
        <v>3</v>
      </c>
      <c r="M177" s="8">
        <v>6</v>
      </c>
      <c r="N177" s="8" t="s">
        <v>33</v>
      </c>
      <c r="O177" s="8">
        <v>6</v>
      </c>
      <c r="P177" s="8">
        <v>0</v>
      </c>
      <c r="Q177">
        <v>2.0797300000000001E-3</v>
      </c>
      <c r="R177">
        <v>0.2236409</v>
      </c>
      <c r="S177">
        <v>0.29013709999999998</v>
      </c>
      <c r="T177">
        <v>0.4488915</v>
      </c>
    </row>
    <row r="178" spans="1:20" x14ac:dyDescent="0.25">
      <c r="A178" t="s">
        <v>149</v>
      </c>
      <c r="B178" t="s">
        <v>150</v>
      </c>
      <c r="C178" t="s">
        <v>151</v>
      </c>
      <c r="D178" t="s">
        <v>36</v>
      </c>
      <c r="E178" t="s">
        <v>152</v>
      </c>
      <c r="F178" t="s">
        <v>153</v>
      </c>
      <c r="G178" t="s">
        <v>119</v>
      </c>
      <c r="H178" t="s">
        <v>120</v>
      </c>
      <c r="I178" t="s">
        <v>154</v>
      </c>
      <c r="J178">
        <v>1987</v>
      </c>
      <c r="K178">
        <v>1988</v>
      </c>
      <c r="L178" s="8">
        <v>3</v>
      </c>
      <c r="M178" s="8">
        <v>6</v>
      </c>
      <c r="N178" s="8" t="s">
        <v>33</v>
      </c>
      <c r="O178" s="8">
        <v>6</v>
      </c>
      <c r="P178" s="8">
        <v>0</v>
      </c>
      <c r="Q178">
        <v>1.7449900000000001E-2</v>
      </c>
      <c r="R178">
        <v>0.3369376</v>
      </c>
      <c r="S178">
        <v>0.18238789999999999</v>
      </c>
      <c r="T178">
        <v>0.45787220000000001</v>
      </c>
    </row>
    <row r="179" spans="1:20" x14ac:dyDescent="0.25">
      <c r="A179" t="s">
        <v>149</v>
      </c>
      <c r="B179" t="s">
        <v>150</v>
      </c>
      <c r="C179" t="s">
        <v>151</v>
      </c>
      <c r="D179" t="s">
        <v>36</v>
      </c>
      <c r="E179" t="s">
        <v>152</v>
      </c>
      <c r="F179" t="s">
        <v>153</v>
      </c>
      <c r="G179" t="s">
        <v>119</v>
      </c>
      <c r="H179" t="s">
        <v>120</v>
      </c>
      <c r="I179" t="s">
        <v>154</v>
      </c>
      <c r="J179">
        <v>1988</v>
      </c>
      <c r="K179">
        <v>1989</v>
      </c>
      <c r="L179" s="8">
        <v>3</v>
      </c>
      <c r="M179" s="8">
        <v>6</v>
      </c>
      <c r="N179" s="8" t="s">
        <v>33</v>
      </c>
      <c r="O179" s="8">
        <v>6</v>
      </c>
      <c r="P179" s="8">
        <v>0</v>
      </c>
      <c r="Q179">
        <v>4.0392900000000001E-3</v>
      </c>
      <c r="R179">
        <v>0.3126062</v>
      </c>
      <c r="S179">
        <v>0.27020440000000001</v>
      </c>
      <c r="T179">
        <v>0.49834299999999998</v>
      </c>
    </row>
    <row r="180" spans="1:20" x14ac:dyDescent="0.25">
      <c r="A180" t="s">
        <v>149</v>
      </c>
      <c r="B180" t="s">
        <v>150</v>
      </c>
      <c r="C180" t="s">
        <v>151</v>
      </c>
      <c r="D180" t="s">
        <v>36</v>
      </c>
      <c r="E180" t="s">
        <v>152</v>
      </c>
      <c r="F180" t="s">
        <v>153</v>
      </c>
      <c r="G180" t="s">
        <v>119</v>
      </c>
      <c r="H180" t="s">
        <v>120</v>
      </c>
      <c r="I180" t="s">
        <v>154</v>
      </c>
      <c r="J180">
        <v>1989</v>
      </c>
      <c r="K180">
        <v>1990</v>
      </c>
      <c r="L180" s="8">
        <v>3</v>
      </c>
      <c r="M180" s="8">
        <v>6</v>
      </c>
      <c r="N180" s="8" t="s">
        <v>33</v>
      </c>
      <c r="O180" s="8">
        <v>6</v>
      </c>
      <c r="P180" s="8">
        <v>0</v>
      </c>
      <c r="Q180">
        <v>1.6125600000000001E-3</v>
      </c>
      <c r="R180">
        <v>0.25045709999999999</v>
      </c>
      <c r="S180">
        <v>0.52544150000000001</v>
      </c>
      <c r="T180">
        <v>0.64429809999999998</v>
      </c>
    </row>
    <row r="181" spans="1:20" x14ac:dyDescent="0.25">
      <c r="A181" t="s">
        <v>149</v>
      </c>
      <c r="B181" t="s">
        <v>150</v>
      </c>
      <c r="C181" t="s">
        <v>151</v>
      </c>
      <c r="D181" t="s">
        <v>36</v>
      </c>
      <c r="E181" t="s">
        <v>152</v>
      </c>
      <c r="F181" t="s">
        <v>153</v>
      </c>
      <c r="G181" t="s">
        <v>119</v>
      </c>
      <c r="H181" t="s">
        <v>120</v>
      </c>
      <c r="I181" t="s">
        <v>154</v>
      </c>
      <c r="J181">
        <v>1990</v>
      </c>
      <c r="K181">
        <v>1991</v>
      </c>
      <c r="L181" s="8">
        <v>3</v>
      </c>
      <c r="M181" s="8">
        <v>6</v>
      </c>
      <c r="N181" s="8" t="s">
        <v>33</v>
      </c>
      <c r="O181" s="8">
        <v>6</v>
      </c>
      <c r="P181" s="8">
        <v>0</v>
      </c>
      <c r="Q181">
        <v>3.04222E-3</v>
      </c>
      <c r="R181">
        <v>0.25547819999999999</v>
      </c>
      <c r="S181">
        <v>0.21644720000000001</v>
      </c>
      <c r="T181">
        <v>0.4166279</v>
      </c>
    </row>
    <row r="182" spans="1:20" x14ac:dyDescent="0.25">
      <c r="A182" t="s">
        <v>149</v>
      </c>
      <c r="B182" t="s">
        <v>150</v>
      </c>
      <c r="C182" t="s">
        <v>151</v>
      </c>
      <c r="D182" t="s">
        <v>36</v>
      </c>
      <c r="E182" t="s">
        <v>152</v>
      </c>
      <c r="F182" t="s">
        <v>153</v>
      </c>
      <c r="G182" t="s">
        <v>119</v>
      </c>
      <c r="H182" t="s">
        <v>120</v>
      </c>
      <c r="I182" t="s">
        <v>154</v>
      </c>
      <c r="J182">
        <v>1991</v>
      </c>
      <c r="K182">
        <v>1992</v>
      </c>
      <c r="L182" s="8">
        <v>3</v>
      </c>
      <c r="M182" s="8">
        <v>6</v>
      </c>
      <c r="N182" s="8" t="s">
        <v>33</v>
      </c>
      <c r="O182" s="8">
        <v>6</v>
      </c>
      <c r="P182" s="8">
        <v>0</v>
      </c>
      <c r="Q182">
        <v>1.024975E-2</v>
      </c>
      <c r="R182">
        <v>0.21870039999999999</v>
      </c>
      <c r="S182">
        <v>0.322189</v>
      </c>
      <c r="T182">
        <v>0.47042659999999997</v>
      </c>
    </row>
    <row r="183" spans="1:20" x14ac:dyDescent="0.25">
      <c r="A183" t="s">
        <v>149</v>
      </c>
      <c r="B183" t="s">
        <v>150</v>
      </c>
      <c r="C183" t="s">
        <v>151</v>
      </c>
      <c r="D183" t="s">
        <v>36</v>
      </c>
      <c r="E183" t="s">
        <v>152</v>
      </c>
      <c r="F183" t="s">
        <v>153</v>
      </c>
      <c r="G183" t="s">
        <v>119</v>
      </c>
      <c r="H183" t="s">
        <v>120</v>
      </c>
      <c r="I183" t="s">
        <v>154</v>
      </c>
      <c r="J183">
        <v>1992</v>
      </c>
      <c r="K183">
        <v>1993</v>
      </c>
      <c r="L183" s="8">
        <v>3</v>
      </c>
      <c r="M183" s="8">
        <v>6</v>
      </c>
      <c r="N183" s="8" t="s">
        <v>33</v>
      </c>
      <c r="O183" s="8">
        <v>6</v>
      </c>
      <c r="P183" s="8">
        <v>0</v>
      </c>
      <c r="Q183">
        <v>9.7177500000000007E-3</v>
      </c>
      <c r="R183">
        <v>0.25152150000000001</v>
      </c>
      <c r="S183">
        <v>0.15737760000000001</v>
      </c>
      <c r="T183">
        <v>0.36931530000000001</v>
      </c>
    </row>
    <row r="184" spans="1:20" x14ac:dyDescent="0.25">
      <c r="A184" t="s">
        <v>149</v>
      </c>
      <c r="B184" t="s">
        <v>150</v>
      </c>
      <c r="C184" t="s">
        <v>151</v>
      </c>
      <c r="D184" t="s">
        <v>36</v>
      </c>
      <c r="E184" t="s">
        <v>152</v>
      </c>
      <c r="F184" t="s">
        <v>153</v>
      </c>
      <c r="G184" t="s">
        <v>119</v>
      </c>
      <c r="H184" t="s">
        <v>120</v>
      </c>
      <c r="I184" t="s">
        <v>154</v>
      </c>
      <c r="J184">
        <v>1993</v>
      </c>
      <c r="K184">
        <v>1994</v>
      </c>
      <c r="L184" s="8">
        <v>3</v>
      </c>
      <c r="M184" s="8">
        <v>6</v>
      </c>
      <c r="N184" s="8" t="s">
        <v>33</v>
      </c>
      <c r="O184" s="8">
        <v>6</v>
      </c>
      <c r="P184" s="8">
        <v>0</v>
      </c>
      <c r="Q184">
        <v>6.8841700000000002E-3</v>
      </c>
      <c r="R184">
        <v>0.26037139999999998</v>
      </c>
      <c r="S184">
        <v>0.1115265</v>
      </c>
      <c r="T184">
        <v>0.34285959999999999</v>
      </c>
    </row>
    <row r="185" spans="1:20" x14ac:dyDescent="0.25">
      <c r="A185" t="s">
        <v>149</v>
      </c>
      <c r="B185" t="s">
        <v>150</v>
      </c>
      <c r="C185" t="s">
        <v>151</v>
      </c>
      <c r="D185" t="s">
        <v>36</v>
      </c>
      <c r="E185" t="s">
        <v>152</v>
      </c>
      <c r="F185" t="s">
        <v>153</v>
      </c>
      <c r="G185" t="s">
        <v>119</v>
      </c>
      <c r="H185" t="s">
        <v>120</v>
      </c>
      <c r="I185" t="s">
        <v>154</v>
      </c>
      <c r="J185">
        <v>1994</v>
      </c>
      <c r="K185">
        <v>1995</v>
      </c>
      <c r="L185" s="8">
        <v>3</v>
      </c>
      <c r="M185" s="8">
        <v>6</v>
      </c>
      <c r="N185" s="8" t="s">
        <v>33</v>
      </c>
      <c r="O185" s="8">
        <v>6</v>
      </c>
      <c r="P185" s="8">
        <v>0</v>
      </c>
      <c r="Q185">
        <v>1.069146E-2</v>
      </c>
      <c r="R185">
        <v>0.29153899999999999</v>
      </c>
      <c r="S185">
        <v>4.3599800000000001E-2</v>
      </c>
      <c r="T185">
        <v>0.32242769999999998</v>
      </c>
    </row>
    <row r="186" spans="1:20" x14ac:dyDescent="0.25">
      <c r="A186" t="s">
        <v>149</v>
      </c>
      <c r="B186" t="s">
        <v>150</v>
      </c>
      <c r="C186" t="s">
        <v>151</v>
      </c>
      <c r="D186" t="s">
        <v>36</v>
      </c>
      <c r="E186" t="s">
        <v>152</v>
      </c>
      <c r="F186" t="s">
        <v>153</v>
      </c>
      <c r="G186" t="s">
        <v>119</v>
      </c>
      <c r="H186" t="s">
        <v>120</v>
      </c>
      <c r="I186" t="s">
        <v>154</v>
      </c>
      <c r="J186">
        <v>1995</v>
      </c>
      <c r="K186">
        <v>1996</v>
      </c>
      <c r="L186" s="8">
        <v>3</v>
      </c>
      <c r="M186" s="8">
        <v>6</v>
      </c>
      <c r="N186" s="8" t="s">
        <v>33</v>
      </c>
      <c r="O186" s="8">
        <v>6</v>
      </c>
      <c r="P186" s="8">
        <v>0</v>
      </c>
      <c r="Q186">
        <v>5.1601199999999998E-3</v>
      </c>
      <c r="R186">
        <v>0.3199283</v>
      </c>
      <c r="S186">
        <v>0.12530540000000001</v>
      </c>
      <c r="T186">
        <v>0.40514489999999997</v>
      </c>
    </row>
    <row r="187" spans="1:20" x14ac:dyDescent="0.25">
      <c r="A187" t="s">
        <v>149</v>
      </c>
      <c r="B187" t="s">
        <v>150</v>
      </c>
      <c r="C187" t="s">
        <v>151</v>
      </c>
      <c r="D187" t="s">
        <v>36</v>
      </c>
      <c r="E187" t="s">
        <v>152</v>
      </c>
      <c r="F187" t="s">
        <v>153</v>
      </c>
      <c r="G187" t="s">
        <v>119</v>
      </c>
      <c r="H187" t="s">
        <v>120</v>
      </c>
      <c r="I187" t="s">
        <v>154</v>
      </c>
      <c r="J187">
        <v>1996</v>
      </c>
      <c r="K187">
        <v>1997</v>
      </c>
      <c r="L187" s="8">
        <v>3</v>
      </c>
      <c r="M187" s="8">
        <v>6</v>
      </c>
      <c r="N187" s="8" t="s">
        <v>33</v>
      </c>
      <c r="O187" s="8">
        <v>6</v>
      </c>
      <c r="P187" s="8">
        <v>0</v>
      </c>
      <c r="Q187">
        <v>9.9008900000000007E-3</v>
      </c>
      <c r="R187">
        <v>0.26060749999999999</v>
      </c>
      <c r="S187">
        <v>0.2425746</v>
      </c>
      <c r="T187">
        <v>0.4399653</v>
      </c>
    </row>
    <row r="188" spans="1:20" x14ac:dyDescent="0.25">
      <c r="A188" t="s">
        <v>149</v>
      </c>
      <c r="B188" t="s">
        <v>150</v>
      </c>
      <c r="C188" t="s">
        <v>151</v>
      </c>
      <c r="D188" t="s">
        <v>36</v>
      </c>
      <c r="E188" t="s">
        <v>152</v>
      </c>
      <c r="F188" t="s">
        <v>153</v>
      </c>
      <c r="G188" t="s">
        <v>119</v>
      </c>
      <c r="H188" t="s">
        <v>120</v>
      </c>
      <c r="I188" t="s">
        <v>154</v>
      </c>
      <c r="J188">
        <v>1997</v>
      </c>
      <c r="K188">
        <v>1998</v>
      </c>
      <c r="L188" s="8">
        <v>3</v>
      </c>
      <c r="M188" s="8">
        <v>6</v>
      </c>
      <c r="N188" s="8" t="s">
        <v>33</v>
      </c>
      <c r="O188" s="8">
        <v>6</v>
      </c>
      <c r="P188" s="8">
        <v>0</v>
      </c>
      <c r="Q188">
        <v>1.721439E-2</v>
      </c>
      <c r="R188">
        <v>0.34251110000000001</v>
      </c>
      <c r="S188">
        <v>0.16631480000000001</v>
      </c>
      <c r="T188">
        <v>0.45186120000000002</v>
      </c>
    </row>
    <row r="189" spans="1:20" x14ac:dyDescent="0.25">
      <c r="A189" t="s">
        <v>149</v>
      </c>
      <c r="B189" t="s">
        <v>150</v>
      </c>
      <c r="C189" t="s">
        <v>151</v>
      </c>
      <c r="D189" t="s">
        <v>36</v>
      </c>
      <c r="E189" t="s">
        <v>152</v>
      </c>
      <c r="F189" t="s">
        <v>153</v>
      </c>
      <c r="G189" t="s">
        <v>119</v>
      </c>
      <c r="H189" t="s">
        <v>120</v>
      </c>
      <c r="I189" t="s">
        <v>154</v>
      </c>
      <c r="J189">
        <v>1998</v>
      </c>
      <c r="K189">
        <v>1999</v>
      </c>
      <c r="L189" s="8">
        <v>3</v>
      </c>
      <c r="M189" s="8">
        <v>6</v>
      </c>
      <c r="N189" s="8" t="s">
        <v>33</v>
      </c>
      <c r="O189" s="8">
        <v>6</v>
      </c>
      <c r="P189" s="8">
        <v>0</v>
      </c>
      <c r="Q189">
        <v>1.208236E-2</v>
      </c>
      <c r="R189">
        <v>0.26012770000000002</v>
      </c>
      <c r="S189">
        <v>9.5919210000000005E-2</v>
      </c>
      <c r="T189">
        <v>0.33109569999999999</v>
      </c>
    </row>
    <row r="190" spans="1:20" x14ac:dyDescent="0.25">
      <c r="A190" t="s">
        <v>149</v>
      </c>
      <c r="B190" t="s">
        <v>150</v>
      </c>
      <c r="C190" t="s">
        <v>151</v>
      </c>
      <c r="D190" t="s">
        <v>36</v>
      </c>
      <c r="E190" t="s">
        <v>152</v>
      </c>
      <c r="F190" t="s">
        <v>153</v>
      </c>
      <c r="G190" t="s">
        <v>119</v>
      </c>
      <c r="H190" t="s">
        <v>120</v>
      </c>
      <c r="I190" t="s">
        <v>154</v>
      </c>
      <c r="J190">
        <v>1999</v>
      </c>
      <c r="K190">
        <v>2000</v>
      </c>
      <c r="L190" s="8">
        <v>3</v>
      </c>
      <c r="M190" s="8">
        <v>6</v>
      </c>
      <c r="N190" s="8" t="s">
        <v>33</v>
      </c>
      <c r="O190" s="8">
        <v>6</v>
      </c>
      <c r="P190" s="8">
        <v>0</v>
      </c>
      <c r="Q190">
        <v>1.325927E-2</v>
      </c>
      <c r="R190">
        <v>0.31075419999999998</v>
      </c>
      <c r="S190">
        <v>0.1235911</v>
      </c>
      <c r="T190">
        <v>0.39593879999999998</v>
      </c>
    </row>
    <row r="191" spans="1:20" x14ac:dyDescent="0.25">
      <c r="A191" t="s">
        <v>149</v>
      </c>
      <c r="B191" t="s">
        <v>150</v>
      </c>
      <c r="C191" t="s">
        <v>151</v>
      </c>
      <c r="D191" t="s">
        <v>36</v>
      </c>
      <c r="E191" t="s">
        <v>152</v>
      </c>
      <c r="F191" t="s">
        <v>153</v>
      </c>
      <c r="G191" t="s">
        <v>119</v>
      </c>
      <c r="H191" t="s">
        <v>120</v>
      </c>
      <c r="I191" t="s">
        <v>154</v>
      </c>
      <c r="J191">
        <v>2000</v>
      </c>
      <c r="K191">
        <v>2001</v>
      </c>
      <c r="L191" s="8">
        <v>3</v>
      </c>
      <c r="M191" s="8">
        <v>6</v>
      </c>
      <c r="N191" s="8" t="s">
        <v>33</v>
      </c>
      <c r="O191" s="8">
        <v>6</v>
      </c>
      <c r="P191" s="8">
        <v>0</v>
      </c>
      <c r="Q191">
        <v>4.8610800000000003E-3</v>
      </c>
      <c r="R191">
        <v>0.278916</v>
      </c>
      <c r="S191">
        <v>6.5191570000000004E-2</v>
      </c>
      <c r="T191">
        <v>0.32592460000000001</v>
      </c>
    </row>
    <row r="192" spans="1:20" x14ac:dyDescent="0.25">
      <c r="A192" t="s">
        <v>149</v>
      </c>
      <c r="B192" t="s">
        <v>150</v>
      </c>
      <c r="C192" t="s">
        <v>151</v>
      </c>
      <c r="D192" t="s">
        <v>36</v>
      </c>
      <c r="E192" t="s">
        <v>152</v>
      </c>
      <c r="F192" t="s">
        <v>153</v>
      </c>
      <c r="G192" t="s">
        <v>119</v>
      </c>
      <c r="H192" t="s">
        <v>120</v>
      </c>
      <c r="I192" t="s">
        <v>154</v>
      </c>
      <c r="J192">
        <v>2001</v>
      </c>
      <c r="K192">
        <v>2002</v>
      </c>
      <c r="L192" s="8">
        <v>3</v>
      </c>
      <c r="M192" s="8">
        <v>6</v>
      </c>
      <c r="N192" s="8" t="s">
        <v>33</v>
      </c>
      <c r="O192" s="8">
        <v>6</v>
      </c>
      <c r="P192" s="8">
        <v>0</v>
      </c>
      <c r="Q192">
        <v>5.0199700000000003E-3</v>
      </c>
      <c r="R192">
        <v>0.2382695</v>
      </c>
      <c r="S192">
        <v>0.16276470000000001</v>
      </c>
      <c r="T192">
        <v>0.36225230000000003</v>
      </c>
    </row>
    <row r="193" spans="1:20" x14ac:dyDescent="0.25">
      <c r="A193" t="s">
        <v>149</v>
      </c>
      <c r="B193" t="s">
        <v>150</v>
      </c>
      <c r="C193" t="s">
        <v>151</v>
      </c>
      <c r="D193" t="s">
        <v>36</v>
      </c>
      <c r="E193" t="s">
        <v>152</v>
      </c>
      <c r="F193" t="s">
        <v>153</v>
      </c>
      <c r="G193" t="s">
        <v>119</v>
      </c>
      <c r="H193" t="s">
        <v>120</v>
      </c>
      <c r="I193" t="s">
        <v>154</v>
      </c>
      <c r="J193">
        <v>2002</v>
      </c>
      <c r="K193">
        <v>2003</v>
      </c>
      <c r="L193" s="8">
        <v>3</v>
      </c>
      <c r="M193" s="8">
        <v>6</v>
      </c>
      <c r="N193" s="8" t="s">
        <v>33</v>
      </c>
      <c r="O193" s="8">
        <v>6</v>
      </c>
      <c r="P193" s="8">
        <v>0</v>
      </c>
      <c r="Q193">
        <v>4.9835499999999998E-3</v>
      </c>
      <c r="R193">
        <v>0.36940210000000001</v>
      </c>
      <c r="S193">
        <v>0.15217639999999999</v>
      </c>
      <c r="T193">
        <v>0.46536420000000001</v>
      </c>
    </row>
    <row r="194" spans="1:20" x14ac:dyDescent="0.25">
      <c r="A194" t="s">
        <v>149</v>
      </c>
      <c r="B194" t="s">
        <v>150</v>
      </c>
      <c r="C194" t="s">
        <v>151</v>
      </c>
      <c r="D194" t="s">
        <v>36</v>
      </c>
      <c r="E194" t="s">
        <v>152</v>
      </c>
      <c r="F194" t="s">
        <v>153</v>
      </c>
      <c r="G194" t="s">
        <v>119</v>
      </c>
      <c r="H194" t="s">
        <v>120</v>
      </c>
      <c r="I194" t="s">
        <v>154</v>
      </c>
      <c r="J194">
        <v>2003</v>
      </c>
      <c r="K194">
        <v>2004</v>
      </c>
      <c r="L194" s="8">
        <v>3</v>
      </c>
      <c r="M194" s="8">
        <v>6</v>
      </c>
      <c r="N194" s="8" t="s">
        <v>33</v>
      </c>
      <c r="O194" s="8">
        <v>6</v>
      </c>
      <c r="P194" s="8">
        <v>0</v>
      </c>
      <c r="Q194">
        <v>1.209782E-2</v>
      </c>
      <c r="R194">
        <v>0.24234800000000001</v>
      </c>
      <c r="S194">
        <v>0.18459909999999999</v>
      </c>
      <c r="T194">
        <v>0.38220989999999999</v>
      </c>
    </row>
    <row r="195" spans="1:20" x14ac:dyDescent="0.25">
      <c r="A195" t="s">
        <v>149</v>
      </c>
      <c r="B195" t="s">
        <v>150</v>
      </c>
      <c r="C195" t="s">
        <v>151</v>
      </c>
      <c r="D195" t="s">
        <v>36</v>
      </c>
      <c r="E195" t="s">
        <v>152</v>
      </c>
      <c r="F195" t="s">
        <v>153</v>
      </c>
      <c r="G195" t="s">
        <v>119</v>
      </c>
      <c r="H195" t="s">
        <v>120</v>
      </c>
      <c r="I195" t="s">
        <v>154</v>
      </c>
      <c r="J195">
        <v>2004</v>
      </c>
      <c r="K195">
        <v>2005</v>
      </c>
      <c r="L195" s="8">
        <v>3</v>
      </c>
      <c r="M195" s="8">
        <v>6</v>
      </c>
      <c r="N195" s="8" t="s">
        <v>33</v>
      </c>
      <c r="O195" s="8">
        <v>6</v>
      </c>
      <c r="P195" s="8">
        <v>0</v>
      </c>
      <c r="Q195">
        <v>6.0700700000000003E-3</v>
      </c>
      <c r="R195">
        <v>0.18506590000000001</v>
      </c>
      <c r="S195">
        <v>5.5370320000000001E-2</v>
      </c>
      <c r="T195">
        <v>0.23018910000000001</v>
      </c>
    </row>
    <row r="196" spans="1:20" x14ac:dyDescent="0.25">
      <c r="A196" t="s">
        <v>149</v>
      </c>
      <c r="B196" t="s">
        <v>150</v>
      </c>
      <c r="C196" t="s">
        <v>151</v>
      </c>
      <c r="D196" t="s">
        <v>36</v>
      </c>
      <c r="E196" t="s">
        <v>152</v>
      </c>
      <c r="F196" t="s">
        <v>153</v>
      </c>
      <c r="G196" t="s">
        <v>119</v>
      </c>
      <c r="H196" t="s">
        <v>120</v>
      </c>
      <c r="I196" t="s">
        <v>154</v>
      </c>
      <c r="J196">
        <v>2005</v>
      </c>
      <c r="K196">
        <v>2006</v>
      </c>
      <c r="L196" s="8">
        <v>3</v>
      </c>
      <c r="M196" s="8">
        <v>6</v>
      </c>
      <c r="N196" s="8" t="s">
        <v>33</v>
      </c>
      <c r="O196" s="8">
        <v>6</v>
      </c>
      <c r="P196" s="8">
        <v>0</v>
      </c>
      <c r="Q196">
        <v>1.908868E-2</v>
      </c>
      <c r="R196">
        <v>0.32303369999999998</v>
      </c>
      <c r="S196">
        <v>7.5555819999999996E-2</v>
      </c>
      <c r="T196">
        <v>0.37418249999999997</v>
      </c>
    </row>
    <row r="197" spans="1:20" x14ac:dyDescent="0.25">
      <c r="A197" t="s">
        <v>149</v>
      </c>
      <c r="B197" t="s">
        <v>150</v>
      </c>
      <c r="C197" t="s">
        <v>151</v>
      </c>
      <c r="D197" t="s">
        <v>36</v>
      </c>
      <c r="E197" t="s">
        <v>152</v>
      </c>
      <c r="F197" t="s">
        <v>153</v>
      </c>
      <c r="G197" t="s">
        <v>119</v>
      </c>
      <c r="H197" t="s">
        <v>120</v>
      </c>
      <c r="I197" t="s">
        <v>154</v>
      </c>
      <c r="J197">
        <v>2006</v>
      </c>
      <c r="K197">
        <v>2007</v>
      </c>
      <c r="L197" s="8">
        <v>3</v>
      </c>
      <c r="M197" s="8">
        <v>6</v>
      </c>
      <c r="N197" s="8" t="s">
        <v>33</v>
      </c>
      <c r="O197" s="8">
        <v>6</v>
      </c>
      <c r="P197" s="8">
        <v>0</v>
      </c>
      <c r="Q197">
        <v>1.147537E-2</v>
      </c>
      <c r="R197">
        <v>0.25071979999999999</v>
      </c>
      <c r="S197">
        <v>7.9212480000000002E-2</v>
      </c>
      <c r="T197">
        <v>0.31007210000000002</v>
      </c>
    </row>
    <row r="198" spans="1:20" x14ac:dyDescent="0.25">
      <c r="A198" t="s">
        <v>149</v>
      </c>
      <c r="B198" t="s">
        <v>150</v>
      </c>
      <c r="C198" t="s">
        <v>151</v>
      </c>
      <c r="D198" t="s">
        <v>36</v>
      </c>
      <c r="E198" t="s">
        <v>152</v>
      </c>
      <c r="F198" t="s">
        <v>153</v>
      </c>
      <c r="G198" t="s">
        <v>119</v>
      </c>
      <c r="H198" t="s">
        <v>120</v>
      </c>
      <c r="I198" t="s">
        <v>154</v>
      </c>
      <c r="J198">
        <v>2007</v>
      </c>
      <c r="K198">
        <v>2008</v>
      </c>
      <c r="L198" s="8">
        <v>3</v>
      </c>
      <c r="M198" s="8">
        <v>6</v>
      </c>
      <c r="N198" s="8" t="s">
        <v>34</v>
      </c>
      <c r="O198" s="8">
        <v>5</v>
      </c>
      <c r="P198" s="8">
        <v>1</v>
      </c>
      <c r="Q198">
        <v>8.3320200000000007E-3</v>
      </c>
      <c r="R198">
        <v>0.27737990000000001</v>
      </c>
      <c r="S198">
        <v>0.33313700000000002</v>
      </c>
      <c r="T198">
        <v>0.5181114</v>
      </c>
    </row>
    <row r="199" spans="1:20" x14ac:dyDescent="0.25">
      <c r="A199" t="s">
        <v>149</v>
      </c>
      <c r="B199" t="s">
        <v>150</v>
      </c>
      <c r="C199" t="s">
        <v>151</v>
      </c>
      <c r="D199" t="s">
        <v>36</v>
      </c>
      <c r="E199" t="s">
        <v>152</v>
      </c>
      <c r="F199" t="s">
        <v>153</v>
      </c>
      <c r="G199" t="s">
        <v>119</v>
      </c>
      <c r="H199" t="s">
        <v>120</v>
      </c>
      <c r="I199" t="s">
        <v>154</v>
      </c>
      <c r="J199">
        <v>2008</v>
      </c>
      <c r="K199">
        <v>2009</v>
      </c>
      <c r="L199" s="8">
        <v>3</v>
      </c>
      <c r="M199" s="8">
        <v>6</v>
      </c>
      <c r="N199" s="8" t="s">
        <v>34</v>
      </c>
      <c r="O199" s="8">
        <v>4</v>
      </c>
      <c r="P199" s="8">
        <v>2</v>
      </c>
      <c r="Q199">
        <v>2.2858010000000002E-2</v>
      </c>
      <c r="R199">
        <v>0.12747629999999999</v>
      </c>
      <c r="S199">
        <v>0.98828179999999999</v>
      </c>
      <c r="T199">
        <v>0.98977570000000004</v>
      </c>
    </row>
    <row r="200" spans="1:20" x14ac:dyDescent="0.25">
      <c r="A200" t="s">
        <v>149</v>
      </c>
      <c r="B200" t="s">
        <v>150</v>
      </c>
      <c r="C200" t="s">
        <v>151</v>
      </c>
      <c r="D200" t="s">
        <v>36</v>
      </c>
      <c r="E200" t="s">
        <v>152</v>
      </c>
      <c r="F200" t="s">
        <v>153</v>
      </c>
      <c r="G200" t="s">
        <v>119</v>
      </c>
      <c r="H200" t="s">
        <v>120</v>
      </c>
      <c r="I200" t="s">
        <v>154</v>
      </c>
      <c r="J200">
        <v>2009</v>
      </c>
      <c r="K200">
        <v>2010</v>
      </c>
      <c r="L200" s="8">
        <v>3</v>
      </c>
      <c r="M200" s="8">
        <v>6</v>
      </c>
      <c r="N200" s="8" t="s">
        <v>34</v>
      </c>
      <c r="O200" s="8">
        <v>3</v>
      </c>
      <c r="P200" s="8">
        <v>3</v>
      </c>
      <c r="Q200">
        <v>0.79764710000000005</v>
      </c>
    </row>
    <row r="201" spans="1:20" x14ac:dyDescent="0.25">
      <c r="A201" t="s">
        <v>155</v>
      </c>
      <c r="B201" t="s">
        <v>156</v>
      </c>
      <c r="C201" t="s">
        <v>124</v>
      </c>
      <c r="D201" t="s">
        <v>36</v>
      </c>
      <c r="E201" t="s">
        <v>157</v>
      </c>
      <c r="F201" t="s">
        <v>158</v>
      </c>
      <c r="G201" t="s">
        <v>119</v>
      </c>
      <c r="H201" t="s">
        <v>127</v>
      </c>
      <c r="I201" t="s">
        <v>128</v>
      </c>
      <c r="J201">
        <v>1979</v>
      </c>
      <c r="K201">
        <v>1980</v>
      </c>
      <c r="L201" s="8">
        <v>2</v>
      </c>
      <c r="M201" s="8">
        <v>5</v>
      </c>
      <c r="N201" s="8" t="s">
        <v>33</v>
      </c>
      <c r="O201" s="8">
        <v>5</v>
      </c>
      <c r="P201" s="8">
        <v>0</v>
      </c>
      <c r="Q201">
        <v>8.2117010000000004E-2</v>
      </c>
      <c r="R201">
        <v>0.74166379999999998</v>
      </c>
      <c r="S201">
        <v>0.53852160000000004</v>
      </c>
      <c r="T201">
        <v>0.88078339999999999</v>
      </c>
    </row>
    <row r="202" spans="1:20" x14ac:dyDescent="0.25">
      <c r="A202" t="s">
        <v>155</v>
      </c>
      <c r="B202" t="s">
        <v>156</v>
      </c>
      <c r="C202" t="s">
        <v>124</v>
      </c>
      <c r="D202" t="s">
        <v>36</v>
      </c>
      <c r="E202" t="s">
        <v>157</v>
      </c>
      <c r="F202" t="s">
        <v>158</v>
      </c>
      <c r="G202" t="s">
        <v>119</v>
      </c>
      <c r="H202" t="s">
        <v>127</v>
      </c>
      <c r="I202" t="s">
        <v>128</v>
      </c>
      <c r="J202">
        <v>1980</v>
      </c>
      <c r="K202">
        <v>1981</v>
      </c>
      <c r="L202" s="8">
        <v>2</v>
      </c>
      <c r="M202" s="8">
        <v>5</v>
      </c>
      <c r="N202" s="8" t="s">
        <v>33</v>
      </c>
      <c r="O202" s="8">
        <v>5</v>
      </c>
      <c r="P202" s="8">
        <v>0</v>
      </c>
      <c r="Q202">
        <v>0.13777800000000001</v>
      </c>
      <c r="R202">
        <v>0.77137690000000003</v>
      </c>
      <c r="S202">
        <v>0.3850499</v>
      </c>
      <c r="T202">
        <v>0.85940810000000001</v>
      </c>
    </row>
    <row r="203" spans="1:20" x14ac:dyDescent="0.25">
      <c r="A203" t="s">
        <v>155</v>
      </c>
      <c r="B203" t="s">
        <v>156</v>
      </c>
      <c r="C203" t="s">
        <v>124</v>
      </c>
      <c r="D203" t="s">
        <v>36</v>
      </c>
      <c r="E203" t="s">
        <v>157</v>
      </c>
      <c r="F203" t="s">
        <v>158</v>
      </c>
      <c r="G203" t="s">
        <v>119</v>
      </c>
      <c r="H203" t="s">
        <v>127</v>
      </c>
      <c r="I203" t="s">
        <v>128</v>
      </c>
      <c r="J203">
        <v>1982</v>
      </c>
      <c r="K203">
        <v>1983</v>
      </c>
      <c r="L203" s="8">
        <v>2</v>
      </c>
      <c r="M203" s="8">
        <v>5</v>
      </c>
      <c r="N203" s="8" t="s">
        <v>33</v>
      </c>
      <c r="O203" s="8">
        <v>5</v>
      </c>
      <c r="P203" s="8">
        <v>0</v>
      </c>
      <c r="Q203">
        <v>9.7722899999999994E-3</v>
      </c>
      <c r="R203">
        <v>0.7423613</v>
      </c>
      <c r="S203">
        <v>0.67279120000000003</v>
      </c>
      <c r="T203">
        <v>0.91569829999999997</v>
      </c>
    </row>
    <row r="204" spans="1:20" x14ac:dyDescent="0.25">
      <c r="A204" t="s">
        <v>155</v>
      </c>
      <c r="B204" t="s">
        <v>156</v>
      </c>
      <c r="C204" t="s">
        <v>124</v>
      </c>
      <c r="D204" t="s">
        <v>36</v>
      </c>
      <c r="E204" t="s">
        <v>157</v>
      </c>
      <c r="F204" t="s">
        <v>158</v>
      </c>
      <c r="G204" t="s">
        <v>119</v>
      </c>
      <c r="H204" t="s">
        <v>127</v>
      </c>
      <c r="I204" t="s">
        <v>128</v>
      </c>
      <c r="J204">
        <v>1987</v>
      </c>
      <c r="K204">
        <v>1988</v>
      </c>
      <c r="L204" s="8">
        <v>2</v>
      </c>
      <c r="M204" s="8">
        <v>5</v>
      </c>
      <c r="N204" s="8" t="s">
        <v>33</v>
      </c>
      <c r="O204" s="8">
        <v>5</v>
      </c>
      <c r="P204" s="8">
        <v>0</v>
      </c>
      <c r="Q204">
        <v>5.5846000000000003E-3</v>
      </c>
      <c r="R204">
        <v>0.82323650000000004</v>
      </c>
      <c r="S204">
        <v>0.44865240000000001</v>
      </c>
      <c r="T204">
        <v>0.90254190000000001</v>
      </c>
    </row>
    <row r="205" spans="1:20" x14ac:dyDescent="0.25">
      <c r="A205" t="s">
        <v>155</v>
      </c>
      <c r="B205" t="s">
        <v>156</v>
      </c>
      <c r="C205" t="s">
        <v>124</v>
      </c>
      <c r="D205" t="s">
        <v>36</v>
      </c>
      <c r="E205" t="s">
        <v>157</v>
      </c>
      <c r="F205" t="s">
        <v>158</v>
      </c>
      <c r="G205" t="s">
        <v>119</v>
      </c>
      <c r="H205" t="s">
        <v>127</v>
      </c>
      <c r="I205" t="s">
        <v>128</v>
      </c>
      <c r="J205">
        <v>1988</v>
      </c>
      <c r="K205">
        <v>1989</v>
      </c>
      <c r="L205" s="8">
        <v>2</v>
      </c>
      <c r="M205" s="8">
        <v>5</v>
      </c>
      <c r="N205" s="8" t="s">
        <v>33</v>
      </c>
      <c r="O205" s="8">
        <v>5</v>
      </c>
      <c r="P205" s="8">
        <v>0</v>
      </c>
      <c r="Q205">
        <v>2.4888770000000001E-2</v>
      </c>
      <c r="R205">
        <v>0.74910169999999998</v>
      </c>
      <c r="S205">
        <v>0.36756719999999998</v>
      </c>
      <c r="T205">
        <v>0.84132370000000001</v>
      </c>
    </row>
    <row r="206" spans="1:20" x14ac:dyDescent="0.25">
      <c r="A206" t="s">
        <v>155</v>
      </c>
      <c r="B206" t="s">
        <v>156</v>
      </c>
      <c r="C206" t="s">
        <v>124</v>
      </c>
      <c r="D206" t="s">
        <v>36</v>
      </c>
      <c r="E206" t="s">
        <v>157</v>
      </c>
      <c r="F206" t="s">
        <v>158</v>
      </c>
      <c r="G206" t="s">
        <v>119</v>
      </c>
      <c r="H206" t="s">
        <v>127</v>
      </c>
      <c r="I206" t="s">
        <v>128</v>
      </c>
      <c r="J206">
        <v>1989</v>
      </c>
      <c r="K206">
        <v>1990</v>
      </c>
      <c r="L206" s="8">
        <v>2</v>
      </c>
      <c r="M206" s="8">
        <v>5</v>
      </c>
      <c r="N206" s="8" t="s">
        <v>33</v>
      </c>
      <c r="O206" s="8">
        <v>5</v>
      </c>
      <c r="P206" s="8">
        <v>0</v>
      </c>
      <c r="Q206">
        <v>4.8590550000000003E-2</v>
      </c>
      <c r="R206">
        <v>0.8082165</v>
      </c>
      <c r="S206">
        <v>0.16823679999999999</v>
      </c>
      <c r="T206">
        <v>0.84048160000000005</v>
      </c>
    </row>
    <row r="207" spans="1:20" x14ac:dyDescent="0.25">
      <c r="A207" t="s">
        <v>155</v>
      </c>
      <c r="B207" t="s">
        <v>156</v>
      </c>
      <c r="C207" t="s">
        <v>124</v>
      </c>
      <c r="D207" t="s">
        <v>36</v>
      </c>
      <c r="E207" t="s">
        <v>157</v>
      </c>
      <c r="F207" t="s">
        <v>158</v>
      </c>
      <c r="G207" t="s">
        <v>119</v>
      </c>
      <c r="H207" t="s">
        <v>127</v>
      </c>
      <c r="I207" t="s">
        <v>128</v>
      </c>
      <c r="J207">
        <v>1990</v>
      </c>
      <c r="K207">
        <v>1991</v>
      </c>
      <c r="L207" s="8">
        <v>2</v>
      </c>
      <c r="M207" s="8">
        <v>5</v>
      </c>
      <c r="N207" s="8" t="s">
        <v>33</v>
      </c>
      <c r="O207" s="8">
        <v>5</v>
      </c>
      <c r="P207" s="8">
        <v>0</v>
      </c>
      <c r="Q207">
        <v>5.6894519999999997E-2</v>
      </c>
      <c r="R207">
        <v>0.64379299999999995</v>
      </c>
      <c r="S207">
        <v>7.8000399999999998E-2</v>
      </c>
      <c r="T207">
        <v>0.67157730000000004</v>
      </c>
    </row>
    <row r="208" spans="1:20" x14ac:dyDescent="0.25">
      <c r="A208" t="s">
        <v>155</v>
      </c>
      <c r="B208" t="s">
        <v>156</v>
      </c>
      <c r="C208" t="s">
        <v>124</v>
      </c>
      <c r="D208" t="s">
        <v>36</v>
      </c>
      <c r="E208" t="s">
        <v>157</v>
      </c>
      <c r="F208" t="s">
        <v>158</v>
      </c>
      <c r="G208" t="s">
        <v>119</v>
      </c>
      <c r="H208" t="s">
        <v>127</v>
      </c>
      <c r="I208" t="s">
        <v>128</v>
      </c>
      <c r="J208">
        <v>1991</v>
      </c>
      <c r="K208">
        <v>1992</v>
      </c>
      <c r="L208" s="8">
        <v>2</v>
      </c>
      <c r="M208" s="8">
        <v>5</v>
      </c>
      <c r="N208" s="8" t="s">
        <v>33</v>
      </c>
      <c r="O208" s="8">
        <v>5</v>
      </c>
      <c r="P208" s="8">
        <v>0</v>
      </c>
      <c r="Q208">
        <v>6.4551299999999999E-3</v>
      </c>
      <c r="R208">
        <v>0.70819220000000005</v>
      </c>
      <c r="S208">
        <v>5.0366609999999999E-2</v>
      </c>
      <c r="T208">
        <v>0.72288949999999996</v>
      </c>
    </row>
    <row r="209" spans="1:20" x14ac:dyDescent="0.25">
      <c r="A209" t="s">
        <v>155</v>
      </c>
      <c r="B209" t="s">
        <v>156</v>
      </c>
      <c r="C209" t="s">
        <v>124</v>
      </c>
      <c r="D209" t="s">
        <v>36</v>
      </c>
      <c r="E209" t="s">
        <v>157</v>
      </c>
      <c r="F209" t="s">
        <v>158</v>
      </c>
      <c r="G209" t="s">
        <v>119</v>
      </c>
      <c r="H209" t="s">
        <v>127</v>
      </c>
      <c r="I209" t="s">
        <v>128</v>
      </c>
      <c r="J209">
        <v>1992</v>
      </c>
      <c r="K209">
        <v>1993</v>
      </c>
      <c r="L209" s="8">
        <v>2</v>
      </c>
      <c r="M209" s="8">
        <v>5</v>
      </c>
      <c r="N209" s="8" t="s">
        <v>33</v>
      </c>
      <c r="O209" s="8">
        <v>5</v>
      </c>
      <c r="P209" s="8">
        <v>0</v>
      </c>
      <c r="Q209">
        <v>1.7323700000000001E-2</v>
      </c>
      <c r="R209">
        <v>0.48649310000000001</v>
      </c>
      <c r="S209">
        <v>0.1820331</v>
      </c>
      <c r="T209">
        <v>0.57996840000000005</v>
      </c>
    </row>
    <row r="210" spans="1:20" x14ac:dyDescent="0.25">
      <c r="A210" t="s">
        <v>155</v>
      </c>
      <c r="B210" t="s">
        <v>156</v>
      </c>
      <c r="C210" t="s">
        <v>124</v>
      </c>
      <c r="D210" t="s">
        <v>36</v>
      </c>
      <c r="E210" t="s">
        <v>157</v>
      </c>
      <c r="F210" t="s">
        <v>158</v>
      </c>
      <c r="G210" t="s">
        <v>119</v>
      </c>
      <c r="H210" t="s">
        <v>127</v>
      </c>
      <c r="I210" t="s">
        <v>128</v>
      </c>
      <c r="J210">
        <v>1993</v>
      </c>
      <c r="K210">
        <v>1994</v>
      </c>
      <c r="L210" s="8">
        <v>2</v>
      </c>
      <c r="M210" s="8">
        <v>5</v>
      </c>
      <c r="N210" s="8" t="s">
        <v>33</v>
      </c>
      <c r="O210" s="8">
        <v>5</v>
      </c>
      <c r="P210" s="8">
        <v>0</v>
      </c>
      <c r="Q210">
        <v>4.0162740000000002E-2</v>
      </c>
      <c r="R210">
        <v>0.49232629999999999</v>
      </c>
      <c r="S210">
        <v>0.13689760000000001</v>
      </c>
      <c r="T210">
        <v>0.56182560000000004</v>
      </c>
    </row>
    <row r="211" spans="1:20" x14ac:dyDescent="0.25">
      <c r="A211" t="s">
        <v>155</v>
      </c>
      <c r="B211" t="s">
        <v>156</v>
      </c>
      <c r="C211" t="s">
        <v>124</v>
      </c>
      <c r="D211" t="s">
        <v>36</v>
      </c>
      <c r="E211" t="s">
        <v>157</v>
      </c>
      <c r="F211" t="s">
        <v>158</v>
      </c>
      <c r="G211" t="s">
        <v>119</v>
      </c>
      <c r="H211" t="s">
        <v>127</v>
      </c>
      <c r="I211" t="s">
        <v>128</v>
      </c>
      <c r="J211">
        <v>1994</v>
      </c>
      <c r="K211">
        <v>1995</v>
      </c>
      <c r="L211" s="8">
        <v>2</v>
      </c>
      <c r="M211" s="8">
        <v>5</v>
      </c>
      <c r="N211" s="8" t="s">
        <v>33</v>
      </c>
      <c r="O211" s="8">
        <v>5</v>
      </c>
      <c r="P211" s="8">
        <v>0</v>
      </c>
      <c r="Q211">
        <v>1.1804469999999999E-2</v>
      </c>
      <c r="R211">
        <v>0.652424</v>
      </c>
      <c r="S211">
        <v>0.1842058</v>
      </c>
      <c r="T211">
        <v>0.71644960000000002</v>
      </c>
    </row>
    <row r="212" spans="1:20" x14ac:dyDescent="0.25">
      <c r="A212" t="s">
        <v>155</v>
      </c>
      <c r="B212" t="s">
        <v>156</v>
      </c>
      <c r="C212" t="s">
        <v>124</v>
      </c>
      <c r="D212" t="s">
        <v>36</v>
      </c>
      <c r="E212" t="s">
        <v>157</v>
      </c>
      <c r="F212" t="s">
        <v>158</v>
      </c>
      <c r="G212" t="s">
        <v>119</v>
      </c>
      <c r="H212" t="s">
        <v>127</v>
      </c>
      <c r="I212" t="s">
        <v>128</v>
      </c>
      <c r="J212">
        <v>1995</v>
      </c>
      <c r="K212">
        <v>1996</v>
      </c>
      <c r="L212" s="8">
        <v>2</v>
      </c>
      <c r="M212" s="8">
        <v>5</v>
      </c>
      <c r="N212" s="8" t="s">
        <v>33</v>
      </c>
      <c r="O212" s="8">
        <v>5</v>
      </c>
      <c r="P212" s="8">
        <v>0</v>
      </c>
      <c r="Q212">
        <v>9.2627200000000003E-3</v>
      </c>
      <c r="R212">
        <v>0.51579580000000003</v>
      </c>
      <c r="S212">
        <v>0.2477868</v>
      </c>
      <c r="T212">
        <v>0.63577519999999998</v>
      </c>
    </row>
    <row r="213" spans="1:20" x14ac:dyDescent="0.25">
      <c r="A213" t="s">
        <v>155</v>
      </c>
      <c r="B213" t="s">
        <v>156</v>
      </c>
      <c r="C213" t="s">
        <v>124</v>
      </c>
      <c r="D213" t="s">
        <v>36</v>
      </c>
      <c r="E213" t="s">
        <v>157</v>
      </c>
      <c r="F213" t="s">
        <v>158</v>
      </c>
      <c r="G213" t="s">
        <v>119</v>
      </c>
      <c r="H213" t="s">
        <v>127</v>
      </c>
      <c r="I213" t="s">
        <v>128</v>
      </c>
      <c r="J213">
        <v>1996</v>
      </c>
      <c r="K213">
        <v>1997</v>
      </c>
      <c r="L213" s="8">
        <v>2</v>
      </c>
      <c r="M213" s="8">
        <v>5</v>
      </c>
      <c r="N213" s="8" t="s">
        <v>33</v>
      </c>
      <c r="O213" s="8">
        <v>5</v>
      </c>
      <c r="P213" s="8">
        <v>0</v>
      </c>
      <c r="Q213">
        <v>1.111845E-2</v>
      </c>
      <c r="R213">
        <v>0.48750919999999998</v>
      </c>
      <c r="S213">
        <v>0.1295327</v>
      </c>
      <c r="T213">
        <v>0.55389350000000004</v>
      </c>
    </row>
    <row r="214" spans="1:20" x14ac:dyDescent="0.25">
      <c r="A214" t="s">
        <v>155</v>
      </c>
      <c r="B214" t="s">
        <v>156</v>
      </c>
      <c r="C214" t="s">
        <v>124</v>
      </c>
      <c r="D214" t="s">
        <v>36</v>
      </c>
      <c r="E214" t="s">
        <v>157</v>
      </c>
      <c r="F214" t="s">
        <v>158</v>
      </c>
      <c r="G214" t="s">
        <v>119</v>
      </c>
      <c r="H214" t="s">
        <v>127</v>
      </c>
      <c r="I214" t="s">
        <v>128</v>
      </c>
      <c r="J214">
        <v>1997</v>
      </c>
      <c r="K214">
        <v>1998</v>
      </c>
      <c r="L214" s="8">
        <v>2</v>
      </c>
      <c r="M214" s="8">
        <v>5</v>
      </c>
      <c r="N214" s="8" t="s">
        <v>33</v>
      </c>
      <c r="O214" s="8">
        <v>5</v>
      </c>
      <c r="P214" s="8">
        <v>0</v>
      </c>
      <c r="Q214">
        <v>1.6243110000000002E-2</v>
      </c>
      <c r="R214">
        <v>0.3292891</v>
      </c>
      <c r="S214">
        <v>0.29205429999999999</v>
      </c>
      <c r="T214">
        <v>0.52517309999999995</v>
      </c>
    </row>
    <row r="215" spans="1:20" x14ac:dyDescent="0.25">
      <c r="A215" t="s">
        <v>155</v>
      </c>
      <c r="B215" t="s">
        <v>156</v>
      </c>
      <c r="C215" t="s">
        <v>124</v>
      </c>
      <c r="D215" t="s">
        <v>36</v>
      </c>
      <c r="E215" t="s">
        <v>157</v>
      </c>
      <c r="F215" t="s">
        <v>158</v>
      </c>
      <c r="G215" t="s">
        <v>119</v>
      </c>
      <c r="H215" t="s">
        <v>127</v>
      </c>
      <c r="I215" t="s">
        <v>128</v>
      </c>
      <c r="J215">
        <v>1999</v>
      </c>
      <c r="K215">
        <v>2000</v>
      </c>
      <c r="L215" s="8">
        <v>2</v>
      </c>
      <c r="M215" s="8">
        <v>5</v>
      </c>
      <c r="N215" s="8" t="s">
        <v>33</v>
      </c>
      <c r="O215" s="8">
        <v>5</v>
      </c>
      <c r="P215" s="8">
        <v>0</v>
      </c>
      <c r="Q215">
        <v>1.7115809999999999E-2</v>
      </c>
      <c r="R215">
        <v>0.53083009999999997</v>
      </c>
      <c r="S215">
        <v>9.0281829999999993E-2</v>
      </c>
      <c r="T215">
        <v>0.57318760000000002</v>
      </c>
    </row>
    <row r="216" spans="1:20" x14ac:dyDescent="0.25">
      <c r="A216" t="s">
        <v>155</v>
      </c>
      <c r="B216" t="s">
        <v>156</v>
      </c>
      <c r="C216" t="s">
        <v>124</v>
      </c>
      <c r="D216" t="s">
        <v>36</v>
      </c>
      <c r="E216" t="s">
        <v>157</v>
      </c>
      <c r="F216" t="s">
        <v>158</v>
      </c>
      <c r="G216" t="s">
        <v>119</v>
      </c>
      <c r="H216" t="s">
        <v>127</v>
      </c>
      <c r="I216" t="s">
        <v>128</v>
      </c>
      <c r="J216">
        <v>2000</v>
      </c>
      <c r="K216">
        <v>2001</v>
      </c>
      <c r="L216" s="8">
        <v>2</v>
      </c>
      <c r="M216" s="8">
        <v>5</v>
      </c>
      <c r="N216" s="8" t="s">
        <v>33</v>
      </c>
      <c r="O216" s="8">
        <v>5</v>
      </c>
      <c r="P216" s="8">
        <v>0</v>
      </c>
      <c r="Q216">
        <v>1.8592109999999998E-2</v>
      </c>
      <c r="R216">
        <v>0.476964</v>
      </c>
      <c r="S216">
        <v>8.3114740000000006E-2</v>
      </c>
      <c r="T216">
        <v>0.52043600000000001</v>
      </c>
    </row>
    <row r="217" spans="1:20" x14ac:dyDescent="0.25">
      <c r="A217" t="s">
        <v>155</v>
      </c>
      <c r="B217" t="s">
        <v>156</v>
      </c>
      <c r="C217" t="s">
        <v>124</v>
      </c>
      <c r="D217" t="s">
        <v>36</v>
      </c>
      <c r="E217" t="s">
        <v>157</v>
      </c>
      <c r="F217" t="s">
        <v>158</v>
      </c>
      <c r="G217" t="s">
        <v>119</v>
      </c>
      <c r="H217" t="s">
        <v>127</v>
      </c>
      <c r="I217" t="s">
        <v>128</v>
      </c>
      <c r="J217">
        <v>2001</v>
      </c>
      <c r="K217">
        <v>2002</v>
      </c>
      <c r="L217" s="8">
        <v>2</v>
      </c>
      <c r="M217" s="8">
        <v>5</v>
      </c>
      <c r="N217" s="8" t="s">
        <v>33</v>
      </c>
      <c r="O217" s="8">
        <v>5</v>
      </c>
      <c r="P217" s="8">
        <v>0</v>
      </c>
      <c r="Q217">
        <v>1.9056130000000001E-2</v>
      </c>
      <c r="R217">
        <v>0.2989252</v>
      </c>
      <c r="S217">
        <v>0.1171681</v>
      </c>
      <c r="T217">
        <v>0.38106879999999999</v>
      </c>
    </row>
    <row r="218" spans="1:20" x14ac:dyDescent="0.25">
      <c r="A218" t="s">
        <v>155</v>
      </c>
      <c r="B218" t="s">
        <v>156</v>
      </c>
      <c r="C218" t="s">
        <v>124</v>
      </c>
      <c r="D218" t="s">
        <v>36</v>
      </c>
      <c r="E218" t="s">
        <v>157</v>
      </c>
      <c r="F218" t="s">
        <v>158</v>
      </c>
      <c r="G218" t="s">
        <v>119</v>
      </c>
      <c r="H218" t="s">
        <v>127</v>
      </c>
      <c r="I218" t="s">
        <v>128</v>
      </c>
      <c r="J218">
        <v>2002</v>
      </c>
      <c r="K218">
        <v>2003</v>
      </c>
      <c r="L218" s="8">
        <v>2</v>
      </c>
      <c r="M218" s="8">
        <v>5</v>
      </c>
      <c r="N218" s="8" t="s">
        <v>33</v>
      </c>
      <c r="O218" s="8">
        <v>5</v>
      </c>
      <c r="P218" s="8">
        <v>0</v>
      </c>
      <c r="Q218">
        <v>1.0359129999999999E-2</v>
      </c>
      <c r="R218">
        <v>0.28742719999999999</v>
      </c>
      <c r="S218">
        <v>0.25454559999999998</v>
      </c>
      <c r="T218">
        <v>0.46880949999999999</v>
      </c>
    </row>
    <row r="219" spans="1:20" x14ac:dyDescent="0.25">
      <c r="A219" t="s">
        <v>155</v>
      </c>
      <c r="B219" t="s">
        <v>156</v>
      </c>
      <c r="C219" t="s">
        <v>124</v>
      </c>
      <c r="D219" t="s">
        <v>36</v>
      </c>
      <c r="E219" t="s">
        <v>157</v>
      </c>
      <c r="F219" t="s">
        <v>158</v>
      </c>
      <c r="G219" t="s">
        <v>119</v>
      </c>
      <c r="H219" t="s">
        <v>127</v>
      </c>
      <c r="I219" t="s">
        <v>128</v>
      </c>
      <c r="J219">
        <v>2004</v>
      </c>
      <c r="K219">
        <v>2005</v>
      </c>
      <c r="L219" s="8">
        <v>2</v>
      </c>
      <c r="M219" s="8">
        <v>5</v>
      </c>
      <c r="N219" s="8" t="s">
        <v>33</v>
      </c>
      <c r="O219" s="8">
        <v>5</v>
      </c>
      <c r="P219" s="8">
        <v>0</v>
      </c>
      <c r="Q219">
        <v>3.1943319999999997E-2</v>
      </c>
      <c r="R219">
        <v>0.32661370000000001</v>
      </c>
      <c r="S219">
        <v>0.104424</v>
      </c>
      <c r="T219">
        <v>0.39693139999999999</v>
      </c>
    </row>
    <row r="220" spans="1:20" x14ac:dyDescent="0.25">
      <c r="A220" t="s">
        <v>159</v>
      </c>
      <c r="B220" t="s">
        <v>160</v>
      </c>
      <c r="C220" t="s">
        <v>39</v>
      </c>
      <c r="D220" t="s">
        <v>36</v>
      </c>
      <c r="E220" t="s">
        <v>161</v>
      </c>
      <c r="F220" t="s">
        <v>162</v>
      </c>
      <c r="G220" t="s">
        <v>142</v>
      </c>
      <c r="H220" t="s">
        <v>143</v>
      </c>
      <c r="I220" t="s">
        <v>163</v>
      </c>
      <c r="J220">
        <v>1985</v>
      </c>
      <c r="K220">
        <v>1987</v>
      </c>
      <c r="L220" s="8">
        <v>2</v>
      </c>
      <c r="M220" s="8">
        <v>5</v>
      </c>
      <c r="N220" s="8" t="s">
        <v>33</v>
      </c>
      <c r="O220" s="8">
        <v>5</v>
      </c>
      <c r="P220" s="8">
        <v>0</v>
      </c>
      <c r="Q220">
        <v>3.7044149999999998E-2</v>
      </c>
      <c r="R220">
        <v>0.18950449999999999</v>
      </c>
      <c r="S220">
        <v>0.22330510000000001</v>
      </c>
      <c r="T220">
        <v>0.37049219999999999</v>
      </c>
    </row>
    <row r="221" spans="1:20" x14ac:dyDescent="0.25">
      <c r="A221" t="s">
        <v>159</v>
      </c>
      <c r="B221" t="s">
        <v>160</v>
      </c>
      <c r="C221" t="s">
        <v>39</v>
      </c>
      <c r="D221" t="s">
        <v>36</v>
      </c>
      <c r="E221" t="s">
        <v>161</v>
      </c>
      <c r="F221" t="s">
        <v>162</v>
      </c>
      <c r="G221" t="s">
        <v>142</v>
      </c>
      <c r="H221" t="s">
        <v>143</v>
      </c>
      <c r="I221" t="s">
        <v>163</v>
      </c>
      <c r="J221">
        <v>1986</v>
      </c>
      <c r="K221">
        <v>1988</v>
      </c>
      <c r="L221" s="8">
        <v>2</v>
      </c>
      <c r="M221" s="8">
        <v>5</v>
      </c>
      <c r="N221" s="8" t="s">
        <v>33</v>
      </c>
      <c r="O221" s="8">
        <v>5</v>
      </c>
      <c r="P221" s="8">
        <v>0</v>
      </c>
      <c r="Q221">
        <v>7.4944900000000004E-3</v>
      </c>
      <c r="R221">
        <v>9.3875070000000005E-2</v>
      </c>
      <c r="S221">
        <v>0.28961769999999998</v>
      </c>
      <c r="T221">
        <v>0.35630489999999998</v>
      </c>
    </row>
    <row r="222" spans="1:20" x14ac:dyDescent="0.25">
      <c r="A222" t="s">
        <v>159</v>
      </c>
      <c r="B222" t="s">
        <v>160</v>
      </c>
      <c r="C222" t="s">
        <v>39</v>
      </c>
      <c r="D222" t="s">
        <v>36</v>
      </c>
      <c r="E222" t="s">
        <v>161</v>
      </c>
      <c r="F222" t="s">
        <v>162</v>
      </c>
      <c r="G222" t="s">
        <v>142</v>
      </c>
      <c r="H222" t="s">
        <v>143</v>
      </c>
      <c r="I222" t="s">
        <v>163</v>
      </c>
      <c r="J222">
        <v>1987</v>
      </c>
      <c r="K222">
        <v>1989</v>
      </c>
      <c r="L222" s="8">
        <v>2</v>
      </c>
      <c r="M222" s="8">
        <v>5</v>
      </c>
      <c r="N222" s="8" t="s">
        <v>33</v>
      </c>
      <c r="O222" s="8">
        <v>5</v>
      </c>
      <c r="P222" s="8">
        <v>0</v>
      </c>
      <c r="Q222">
        <v>3.0674900000000001E-2</v>
      </c>
      <c r="R222">
        <v>0.16857459999999999</v>
      </c>
      <c r="S222">
        <v>0.2523049</v>
      </c>
      <c r="T222">
        <v>0.3783473</v>
      </c>
    </row>
    <row r="223" spans="1:20" x14ac:dyDescent="0.25">
      <c r="A223" t="s">
        <v>159</v>
      </c>
      <c r="B223" t="s">
        <v>160</v>
      </c>
      <c r="C223" t="s">
        <v>39</v>
      </c>
      <c r="D223" t="s">
        <v>36</v>
      </c>
      <c r="E223" t="s">
        <v>161</v>
      </c>
      <c r="F223" t="s">
        <v>162</v>
      </c>
      <c r="G223" t="s">
        <v>142</v>
      </c>
      <c r="H223" t="s">
        <v>143</v>
      </c>
      <c r="I223" t="s">
        <v>163</v>
      </c>
      <c r="J223">
        <v>1988</v>
      </c>
      <c r="K223">
        <v>1990</v>
      </c>
      <c r="L223" s="8">
        <v>2</v>
      </c>
      <c r="M223" s="8">
        <v>5</v>
      </c>
      <c r="N223" s="8" t="s">
        <v>33</v>
      </c>
      <c r="O223" s="8">
        <v>5</v>
      </c>
      <c r="P223" s="8">
        <v>0</v>
      </c>
      <c r="Q223">
        <v>1.589662E-2</v>
      </c>
      <c r="R223">
        <v>0.26986209999999999</v>
      </c>
      <c r="S223">
        <v>0.27761350000000001</v>
      </c>
      <c r="T223">
        <v>0.47255829999999999</v>
      </c>
    </row>
    <row r="224" spans="1:20" x14ac:dyDescent="0.25">
      <c r="A224" t="s">
        <v>159</v>
      </c>
      <c r="B224" t="s">
        <v>160</v>
      </c>
      <c r="C224" t="s">
        <v>39</v>
      </c>
      <c r="D224" t="s">
        <v>36</v>
      </c>
      <c r="E224" t="s">
        <v>161</v>
      </c>
      <c r="F224" t="s">
        <v>162</v>
      </c>
      <c r="G224" t="s">
        <v>142</v>
      </c>
      <c r="H224" t="s">
        <v>143</v>
      </c>
      <c r="I224" t="s">
        <v>163</v>
      </c>
      <c r="J224">
        <v>1989</v>
      </c>
      <c r="K224">
        <v>1991</v>
      </c>
      <c r="L224" s="8">
        <v>2</v>
      </c>
      <c r="M224" s="8">
        <v>5</v>
      </c>
      <c r="N224" s="8" t="s">
        <v>33</v>
      </c>
      <c r="O224" s="8">
        <v>5</v>
      </c>
      <c r="P224" s="8">
        <v>0</v>
      </c>
      <c r="Q224">
        <v>3.1850299999999998E-2</v>
      </c>
      <c r="R224">
        <v>0.24107020000000001</v>
      </c>
      <c r="S224">
        <v>0.18086659999999999</v>
      </c>
      <c r="T224">
        <v>0.37833529999999999</v>
      </c>
    </row>
    <row r="225" spans="1:20" x14ac:dyDescent="0.25">
      <c r="A225" t="s">
        <v>159</v>
      </c>
      <c r="B225" t="s">
        <v>160</v>
      </c>
      <c r="C225" t="s">
        <v>39</v>
      </c>
      <c r="D225" t="s">
        <v>36</v>
      </c>
      <c r="E225" t="s">
        <v>161</v>
      </c>
      <c r="F225" t="s">
        <v>162</v>
      </c>
      <c r="G225" t="s">
        <v>142</v>
      </c>
      <c r="H225" t="s">
        <v>143</v>
      </c>
      <c r="I225" t="s">
        <v>163</v>
      </c>
      <c r="J225">
        <v>1990</v>
      </c>
      <c r="K225">
        <v>1992</v>
      </c>
      <c r="L225" s="8">
        <v>2</v>
      </c>
      <c r="M225" s="8">
        <v>5</v>
      </c>
      <c r="N225" s="8" t="s">
        <v>33</v>
      </c>
      <c r="O225" s="8">
        <v>5</v>
      </c>
      <c r="P225" s="8">
        <v>0</v>
      </c>
      <c r="Q225">
        <v>9.6540609999999999E-2</v>
      </c>
      <c r="R225">
        <v>8.9947609999999997E-2</v>
      </c>
      <c r="S225">
        <v>0.14626739999999999</v>
      </c>
      <c r="T225">
        <v>0.2230586</v>
      </c>
    </row>
    <row r="226" spans="1:20" x14ac:dyDescent="0.25">
      <c r="A226" t="s">
        <v>159</v>
      </c>
      <c r="B226" t="s">
        <v>160</v>
      </c>
      <c r="C226" t="s">
        <v>39</v>
      </c>
      <c r="D226" t="s">
        <v>36</v>
      </c>
      <c r="E226" t="s">
        <v>161</v>
      </c>
      <c r="F226" t="s">
        <v>162</v>
      </c>
      <c r="G226" t="s">
        <v>142</v>
      </c>
      <c r="H226" t="s">
        <v>143</v>
      </c>
      <c r="I226" t="s">
        <v>163</v>
      </c>
      <c r="J226">
        <v>1991</v>
      </c>
      <c r="K226">
        <v>1993</v>
      </c>
      <c r="L226" s="8">
        <v>2</v>
      </c>
      <c r="M226" s="8">
        <v>5</v>
      </c>
      <c r="N226" s="8" t="s">
        <v>33</v>
      </c>
      <c r="O226" s="8">
        <v>5</v>
      </c>
      <c r="P226" s="8">
        <v>0</v>
      </c>
      <c r="Q226">
        <v>6.8119059999999995E-2</v>
      </c>
      <c r="R226">
        <v>8.0769740000000007E-2</v>
      </c>
      <c r="S226">
        <v>7.0701280000000005E-2</v>
      </c>
      <c r="T226">
        <v>0.14576049999999999</v>
      </c>
    </row>
    <row r="227" spans="1:20" x14ac:dyDescent="0.25">
      <c r="A227" t="s">
        <v>159</v>
      </c>
      <c r="B227" t="s">
        <v>160</v>
      </c>
      <c r="C227" t="s">
        <v>39</v>
      </c>
      <c r="D227" t="s">
        <v>36</v>
      </c>
      <c r="E227" t="s">
        <v>161</v>
      </c>
      <c r="F227" t="s">
        <v>162</v>
      </c>
      <c r="G227" t="s">
        <v>142</v>
      </c>
      <c r="H227" t="s">
        <v>143</v>
      </c>
      <c r="I227" t="s">
        <v>163</v>
      </c>
      <c r="J227">
        <v>1992</v>
      </c>
      <c r="K227">
        <v>1994</v>
      </c>
      <c r="L227" s="8">
        <v>2</v>
      </c>
      <c r="M227" s="8">
        <v>5</v>
      </c>
      <c r="N227" s="8" t="s">
        <v>33</v>
      </c>
      <c r="O227" s="8">
        <v>5</v>
      </c>
      <c r="P227" s="8">
        <v>0</v>
      </c>
      <c r="Q227">
        <v>1.2277499999999999E-3</v>
      </c>
      <c r="R227">
        <v>2.2261909999999999E-2</v>
      </c>
      <c r="S227">
        <v>9.2281000000000004E-4</v>
      </c>
      <c r="T227">
        <v>2.3164179999999999E-2</v>
      </c>
    </row>
    <row r="228" spans="1:20" x14ac:dyDescent="0.25">
      <c r="A228" t="s">
        <v>159</v>
      </c>
      <c r="B228" t="s">
        <v>160</v>
      </c>
      <c r="C228" t="s">
        <v>39</v>
      </c>
      <c r="D228" t="s">
        <v>36</v>
      </c>
      <c r="E228" t="s">
        <v>161</v>
      </c>
      <c r="F228" t="s">
        <v>162</v>
      </c>
      <c r="G228" t="s">
        <v>142</v>
      </c>
      <c r="H228" t="s">
        <v>143</v>
      </c>
      <c r="I228" t="s">
        <v>163</v>
      </c>
      <c r="J228">
        <v>1993</v>
      </c>
      <c r="K228">
        <v>1995</v>
      </c>
      <c r="L228" s="8">
        <v>2</v>
      </c>
      <c r="M228" s="8">
        <v>5</v>
      </c>
      <c r="N228" s="8" t="s">
        <v>33</v>
      </c>
      <c r="O228" s="8">
        <v>5</v>
      </c>
      <c r="P228" s="8">
        <v>0</v>
      </c>
      <c r="Q228">
        <v>1.1304979999999999E-2</v>
      </c>
      <c r="R228">
        <v>0.12214800000000001</v>
      </c>
      <c r="S228">
        <v>0.1073437</v>
      </c>
      <c r="T228">
        <v>0.21637989999999999</v>
      </c>
    </row>
    <row r="229" spans="1:20" x14ac:dyDescent="0.25">
      <c r="A229" t="s">
        <v>159</v>
      </c>
      <c r="B229" t="s">
        <v>160</v>
      </c>
      <c r="C229" t="s">
        <v>39</v>
      </c>
      <c r="D229" t="s">
        <v>36</v>
      </c>
      <c r="E229" t="s">
        <v>161</v>
      </c>
      <c r="F229" t="s">
        <v>162</v>
      </c>
      <c r="G229" t="s">
        <v>142</v>
      </c>
      <c r="H229" t="s">
        <v>143</v>
      </c>
      <c r="I229" t="s">
        <v>163</v>
      </c>
      <c r="J229">
        <v>1994</v>
      </c>
      <c r="K229">
        <v>1996</v>
      </c>
      <c r="L229" s="8">
        <v>2</v>
      </c>
      <c r="M229" s="8">
        <v>5</v>
      </c>
      <c r="N229" s="8" t="s">
        <v>33</v>
      </c>
      <c r="O229" s="8">
        <v>5</v>
      </c>
      <c r="P229" s="8">
        <v>0</v>
      </c>
      <c r="Q229">
        <v>2.368874E-2</v>
      </c>
      <c r="R229">
        <v>4.3158059999999998E-2</v>
      </c>
      <c r="S229">
        <v>0.15032899999999999</v>
      </c>
      <c r="T229">
        <v>0.1869992</v>
      </c>
    </row>
    <row r="230" spans="1:20" x14ac:dyDescent="0.25">
      <c r="A230" t="s">
        <v>159</v>
      </c>
      <c r="B230" t="s">
        <v>160</v>
      </c>
      <c r="C230" t="s">
        <v>39</v>
      </c>
      <c r="D230" t="s">
        <v>36</v>
      </c>
      <c r="E230" t="s">
        <v>161</v>
      </c>
      <c r="F230" t="s">
        <v>162</v>
      </c>
      <c r="G230" t="s">
        <v>142</v>
      </c>
      <c r="H230" t="s">
        <v>143</v>
      </c>
      <c r="I230" t="s">
        <v>163</v>
      </c>
      <c r="J230">
        <v>1995</v>
      </c>
      <c r="K230">
        <v>1997</v>
      </c>
      <c r="L230" s="8">
        <v>2</v>
      </c>
      <c r="M230" s="8">
        <v>5</v>
      </c>
      <c r="N230" s="8" t="s">
        <v>33</v>
      </c>
      <c r="O230" s="8">
        <v>5</v>
      </c>
      <c r="P230" s="8">
        <v>0</v>
      </c>
      <c r="Q230">
        <v>7.4191469999999995E-2</v>
      </c>
      <c r="R230">
        <v>2.4955740000000001E-2</v>
      </c>
      <c r="S230">
        <v>9.3679250000000006E-2</v>
      </c>
      <c r="T230">
        <v>0.1162971</v>
      </c>
    </row>
    <row r="231" spans="1:20" x14ac:dyDescent="0.25">
      <c r="A231" t="s">
        <v>159</v>
      </c>
      <c r="B231" t="s">
        <v>160</v>
      </c>
      <c r="C231" t="s">
        <v>39</v>
      </c>
      <c r="D231" t="s">
        <v>36</v>
      </c>
      <c r="E231" t="s">
        <v>161</v>
      </c>
      <c r="F231" t="s">
        <v>162</v>
      </c>
      <c r="G231" t="s">
        <v>142</v>
      </c>
      <c r="H231" t="s">
        <v>143</v>
      </c>
      <c r="I231" t="s">
        <v>163</v>
      </c>
      <c r="J231">
        <v>1996</v>
      </c>
      <c r="K231">
        <v>1998</v>
      </c>
      <c r="L231" s="8">
        <v>2</v>
      </c>
      <c r="M231" s="8">
        <v>5</v>
      </c>
      <c r="N231" s="8" t="s">
        <v>33</v>
      </c>
      <c r="O231" s="8">
        <v>5</v>
      </c>
      <c r="P231" s="8">
        <v>0</v>
      </c>
      <c r="Q231">
        <v>5.6253070000000002E-2</v>
      </c>
      <c r="R231">
        <v>6.5465990000000002E-2</v>
      </c>
      <c r="S231">
        <v>0.17173620000000001</v>
      </c>
      <c r="T231">
        <v>0.2259593</v>
      </c>
    </row>
    <row r="232" spans="1:20" x14ac:dyDescent="0.25">
      <c r="A232" t="s">
        <v>159</v>
      </c>
      <c r="B232" t="s">
        <v>160</v>
      </c>
      <c r="C232" t="s">
        <v>39</v>
      </c>
      <c r="D232" t="s">
        <v>36</v>
      </c>
      <c r="E232" t="s">
        <v>161</v>
      </c>
      <c r="F232" t="s">
        <v>162</v>
      </c>
      <c r="G232" t="s">
        <v>142</v>
      </c>
      <c r="H232" t="s">
        <v>143</v>
      </c>
      <c r="I232" t="s">
        <v>163</v>
      </c>
      <c r="J232">
        <v>1997</v>
      </c>
      <c r="K232">
        <v>1999</v>
      </c>
      <c r="L232" s="8">
        <v>2</v>
      </c>
      <c r="M232" s="8">
        <v>5</v>
      </c>
      <c r="N232" s="8" t="s">
        <v>33</v>
      </c>
      <c r="O232" s="8">
        <v>5</v>
      </c>
      <c r="P232" s="8">
        <v>0</v>
      </c>
      <c r="Q232">
        <v>7.448594E-2</v>
      </c>
      <c r="R232">
        <v>5.5483699999999997E-2</v>
      </c>
      <c r="S232">
        <v>0.12940869999999999</v>
      </c>
      <c r="T232">
        <v>0.17771239999999999</v>
      </c>
    </row>
    <row r="233" spans="1:20" x14ac:dyDescent="0.25">
      <c r="A233" t="s">
        <v>159</v>
      </c>
      <c r="B233" t="s">
        <v>160</v>
      </c>
      <c r="C233" t="s">
        <v>39</v>
      </c>
      <c r="D233" t="s">
        <v>36</v>
      </c>
      <c r="E233" t="s">
        <v>161</v>
      </c>
      <c r="F233" t="s">
        <v>162</v>
      </c>
      <c r="G233" t="s">
        <v>142</v>
      </c>
      <c r="H233" t="s">
        <v>143</v>
      </c>
      <c r="I233" t="s">
        <v>163</v>
      </c>
      <c r="J233">
        <v>1998</v>
      </c>
      <c r="K233">
        <v>2000</v>
      </c>
      <c r="L233" s="8">
        <v>2</v>
      </c>
      <c r="M233" s="8">
        <v>5</v>
      </c>
      <c r="N233" s="8" t="s">
        <v>33</v>
      </c>
      <c r="O233" s="8">
        <v>5</v>
      </c>
      <c r="P233" s="8">
        <v>0</v>
      </c>
      <c r="Q233">
        <v>0.14462169999999999</v>
      </c>
      <c r="R233">
        <v>5.2217180000000002E-2</v>
      </c>
      <c r="S233">
        <v>6.4079170000000005E-2</v>
      </c>
      <c r="T233">
        <v>0.1129503</v>
      </c>
    </row>
    <row r="234" spans="1:20" x14ac:dyDescent="0.25">
      <c r="A234" t="s">
        <v>159</v>
      </c>
      <c r="B234" t="s">
        <v>160</v>
      </c>
      <c r="C234" t="s">
        <v>39</v>
      </c>
      <c r="D234" t="s">
        <v>36</v>
      </c>
      <c r="E234" t="s">
        <v>161</v>
      </c>
      <c r="F234" t="s">
        <v>162</v>
      </c>
      <c r="G234" t="s">
        <v>142</v>
      </c>
      <c r="H234" t="s">
        <v>143</v>
      </c>
      <c r="I234" t="s">
        <v>163</v>
      </c>
      <c r="J234">
        <v>1999</v>
      </c>
      <c r="K234">
        <v>2001</v>
      </c>
      <c r="L234" s="8">
        <v>2</v>
      </c>
      <c r="M234" s="8">
        <v>5</v>
      </c>
      <c r="N234" s="8" t="s">
        <v>33</v>
      </c>
      <c r="O234" s="8">
        <v>5</v>
      </c>
      <c r="P234" s="8">
        <v>0</v>
      </c>
      <c r="Q234">
        <v>7.6713290000000003E-2</v>
      </c>
      <c r="R234">
        <v>7.5098689999999996E-2</v>
      </c>
      <c r="S234">
        <v>9.7145289999999995E-2</v>
      </c>
      <c r="T234">
        <v>0.1649485</v>
      </c>
    </row>
    <row r="235" spans="1:20" x14ac:dyDescent="0.25">
      <c r="A235" t="s">
        <v>159</v>
      </c>
      <c r="B235" t="s">
        <v>160</v>
      </c>
      <c r="C235" t="s">
        <v>39</v>
      </c>
      <c r="D235" t="s">
        <v>36</v>
      </c>
      <c r="E235" t="s">
        <v>161</v>
      </c>
      <c r="F235" t="s">
        <v>162</v>
      </c>
      <c r="G235" t="s">
        <v>142</v>
      </c>
      <c r="H235" t="s">
        <v>143</v>
      </c>
      <c r="I235" t="s">
        <v>163</v>
      </c>
      <c r="J235">
        <v>2000</v>
      </c>
      <c r="K235">
        <v>2002</v>
      </c>
      <c r="L235" s="8">
        <v>2</v>
      </c>
      <c r="M235" s="8">
        <v>5</v>
      </c>
      <c r="N235" s="8" t="s">
        <v>33</v>
      </c>
      <c r="O235" s="8">
        <v>5</v>
      </c>
      <c r="P235" s="8">
        <v>0</v>
      </c>
      <c r="Q235">
        <v>1.029974E-2</v>
      </c>
      <c r="R235">
        <v>9.5551830000000004E-2</v>
      </c>
      <c r="S235">
        <v>0.23815610000000001</v>
      </c>
      <c r="T235">
        <v>0.3109517</v>
      </c>
    </row>
    <row r="236" spans="1:20" x14ac:dyDescent="0.25">
      <c r="A236" t="s">
        <v>159</v>
      </c>
      <c r="B236" t="s">
        <v>160</v>
      </c>
      <c r="C236" t="s">
        <v>39</v>
      </c>
      <c r="D236" t="s">
        <v>36</v>
      </c>
      <c r="E236" t="s">
        <v>161</v>
      </c>
      <c r="F236" t="s">
        <v>162</v>
      </c>
      <c r="G236" t="s">
        <v>142</v>
      </c>
      <c r="H236" t="s">
        <v>143</v>
      </c>
      <c r="I236" t="s">
        <v>163</v>
      </c>
      <c r="J236">
        <v>2001</v>
      </c>
      <c r="K236">
        <v>2003</v>
      </c>
      <c r="L236" s="8">
        <v>2</v>
      </c>
      <c r="M236" s="8">
        <v>5</v>
      </c>
      <c r="N236" s="8" t="s">
        <v>33</v>
      </c>
      <c r="O236" s="8">
        <v>5</v>
      </c>
      <c r="P236" s="8">
        <v>0</v>
      </c>
      <c r="Q236">
        <v>1.5418329999999999E-2</v>
      </c>
      <c r="R236">
        <v>0.1181676</v>
      </c>
      <c r="S236">
        <v>0.2679898</v>
      </c>
      <c r="T236">
        <v>0.35448960000000002</v>
      </c>
    </row>
    <row r="237" spans="1:20" x14ac:dyDescent="0.25">
      <c r="A237" t="s">
        <v>159</v>
      </c>
      <c r="B237" t="s">
        <v>160</v>
      </c>
      <c r="C237" t="s">
        <v>39</v>
      </c>
      <c r="D237" t="s">
        <v>36</v>
      </c>
      <c r="E237" t="s">
        <v>161</v>
      </c>
      <c r="F237" t="s">
        <v>162</v>
      </c>
      <c r="G237" t="s">
        <v>142</v>
      </c>
      <c r="H237" t="s">
        <v>143</v>
      </c>
      <c r="I237" t="s">
        <v>163</v>
      </c>
      <c r="J237">
        <v>2002</v>
      </c>
      <c r="K237">
        <v>2004</v>
      </c>
      <c r="L237" s="8">
        <v>2</v>
      </c>
      <c r="M237" s="8">
        <v>5</v>
      </c>
      <c r="N237" s="8" t="s">
        <v>33</v>
      </c>
      <c r="O237" s="8">
        <v>5</v>
      </c>
      <c r="P237" s="8">
        <v>0</v>
      </c>
      <c r="Q237">
        <v>1.37433E-2</v>
      </c>
      <c r="R237">
        <v>7.994395E-2</v>
      </c>
      <c r="S237">
        <v>0.21985360000000001</v>
      </c>
      <c r="T237">
        <v>0.28222150000000001</v>
      </c>
    </row>
    <row r="238" spans="1:20" x14ac:dyDescent="0.25">
      <c r="A238" t="s">
        <v>159</v>
      </c>
      <c r="B238" t="s">
        <v>160</v>
      </c>
      <c r="C238" t="s">
        <v>39</v>
      </c>
      <c r="D238" t="s">
        <v>36</v>
      </c>
      <c r="E238" t="s">
        <v>161</v>
      </c>
      <c r="F238" t="s">
        <v>162</v>
      </c>
      <c r="G238" t="s">
        <v>142</v>
      </c>
      <c r="H238" t="s">
        <v>143</v>
      </c>
      <c r="I238" t="s">
        <v>163</v>
      </c>
      <c r="J238">
        <v>2003</v>
      </c>
      <c r="K238">
        <v>2005</v>
      </c>
      <c r="L238" s="8">
        <v>2</v>
      </c>
      <c r="M238" s="8">
        <v>5</v>
      </c>
      <c r="N238" s="8" t="s">
        <v>33</v>
      </c>
      <c r="O238" s="8">
        <v>5</v>
      </c>
      <c r="P238" s="8">
        <v>0</v>
      </c>
      <c r="Q238">
        <v>1.8223600000000001E-3</v>
      </c>
      <c r="R238">
        <v>0.19322780000000001</v>
      </c>
      <c r="S238">
        <v>0.25411660000000003</v>
      </c>
      <c r="T238">
        <v>0.39824199999999998</v>
      </c>
    </row>
    <row r="239" spans="1:20" x14ac:dyDescent="0.25">
      <c r="A239" t="s">
        <v>159</v>
      </c>
      <c r="B239" t="s">
        <v>160</v>
      </c>
      <c r="C239" t="s">
        <v>39</v>
      </c>
      <c r="D239" t="s">
        <v>36</v>
      </c>
      <c r="E239" t="s">
        <v>161</v>
      </c>
      <c r="F239" t="s">
        <v>162</v>
      </c>
      <c r="G239" t="s">
        <v>142</v>
      </c>
      <c r="H239" t="s">
        <v>143</v>
      </c>
      <c r="I239" t="s">
        <v>163</v>
      </c>
      <c r="J239">
        <v>2004</v>
      </c>
      <c r="K239">
        <v>2006</v>
      </c>
      <c r="L239" s="8">
        <v>2</v>
      </c>
      <c r="M239" s="8">
        <v>5</v>
      </c>
      <c r="N239" s="8" t="s">
        <v>33</v>
      </c>
      <c r="O239" s="8">
        <v>5</v>
      </c>
      <c r="P239" s="8">
        <v>0</v>
      </c>
      <c r="Q239">
        <v>2.3177090000000001E-2</v>
      </c>
      <c r="R239">
        <v>0.1200364</v>
      </c>
      <c r="S239">
        <v>0.1334967</v>
      </c>
      <c r="T239">
        <v>0.23750869999999999</v>
      </c>
    </row>
    <row r="240" spans="1:20" x14ac:dyDescent="0.25">
      <c r="A240" t="s">
        <v>159</v>
      </c>
      <c r="B240" t="s">
        <v>160</v>
      </c>
      <c r="C240" t="s">
        <v>39</v>
      </c>
      <c r="D240" t="s">
        <v>36</v>
      </c>
      <c r="E240" t="s">
        <v>161</v>
      </c>
      <c r="F240" t="s">
        <v>162</v>
      </c>
      <c r="G240" t="s">
        <v>142</v>
      </c>
      <c r="H240" t="s">
        <v>143</v>
      </c>
      <c r="I240" t="s">
        <v>163</v>
      </c>
      <c r="J240">
        <v>2005</v>
      </c>
      <c r="K240">
        <v>2007</v>
      </c>
      <c r="L240" s="8">
        <v>2</v>
      </c>
      <c r="M240" s="8">
        <v>5</v>
      </c>
      <c r="N240" s="8" t="s">
        <v>33</v>
      </c>
      <c r="O240" s="8">
        <v>5</v>
      </c>
      <c r="P240" s="8">
        <v>0</v>
      </c>
      <c r="Q240">
        <v>4.34089E-3</v>
      </c>
      <c r="R240">
        <v>4.2633409999999997E-2</v>
      </c>
      <c r="S240">
        <v>0.3673728</v>
      </c>
      <c r="T240">
        <v>0.39434390000000002</v>
      </c>
    </row>
    <row r="241" spans="1:20" x14ac:dyDescent="0.25">
      <c r="A241" t="s">
        <v>159</v>
      </c>
      <c r="B241" t="s">
        <v>160</v>
      </c>
      <c r="C241" t="s">
        <v>39</v>
      </c>
      <c r="D241" t="s">
        <v>36</v>
      </c>
      <c r="E241" t="s">
        <v>161</v>
      </c>
      <c r="F241" t="s">
        <v>162</v>
      </c>
      <c r="G241" t="s">
        <v>142</v>
      </c>
      <c r="H241" t="s">
        <v>143</v>
      </c>
      <c r="I241" t="s">
        <v>163</v>
      </c>
      <c r="J241">
        <v>2006</v>
      </c>
      <c r="K241">
        <v>2008</v>
      </c>
      <c r="L241" s="8">
        <v>2</v>
      </c>
      <c r="M241" s="8">
        <v>5</v>
      </c>
      <c r="N241" s="8" t="s">
        <v>33</v>
      </c>
      <c r="O241" s="8">
        <v>5</v>
      </c>
      <c r="P241" s="8">
        <v>0</v>
      </c>
      <c r="Q241">
        <v>4.825198E-2</v>
      </c>
      <c r="R241">
        <v>5.7939919999999999E-2</v>
      </c>
      <c r="S241">
        <v>4.8617059999999997E-2</v>
      </c>
      <c r="T241">
        <v>0.1037401</v>
      </c>
    </row>
    <row r="242" spans="1:20" x14ac:dyDescent="0.25">
      <c r="A242" t="s">
        <v>159</v>
      </c>
      <c r="B242" t="s">
        <v>160</v>
      </c>
      <c r="C242" t="s">
        <v>39</v>
      </c>
      <c r="D242" t="s">
        <v>36</v>
      </c>
      <c r="E242" t="s">
        <v>161</v>
      </c>
      <c r="F242" t="s">
        <v>162</v>
      </c>
      <c r="G242" t="s">
        <v>142</v>
      </c>
      <c r="H242" t="s">
        <v>143</v>
      </c>
      <c r="I242" t="s">
        <v>163</v>
      </c>
      <c r="J242">
        <v>2007</v>
      </c>
      <c r="K242">
        <v>2009</v>
      </c>
      <c r="L242" s="8">
        <v>2</v>
      </c>
      <c r="M242" s="8">
        <v>5</v>
      </c>
      <c r="N242" s="8" t="s">
        <v>33</v>
      </c>
      <c r="O242" s="8">
        <v>5</v>
      </c>
      <c r="P242" s="8">
        <v>0</v>
      </c>
      <c r="Q242">
        <v>1.4287299999999999E-2</v>
      </c>
      <c r="R242">
        <v>8.5336220000000004E-2</v>
      </c>
      <c r="S242">
        <v>0.11103059999999999</v>
      </c>
      <c r="T242">
        <v>0.1868919</v>
      </c>
    </row>
    <row r="243" spans="1:20" x14ac:dyDescent="0.25">
      <c r="A243" t="s">
        <v>159</v>
      </c>
      <c r="B243" t="s">
        <v>160</v>
      </c>
      <c r="C243" t="s">
        <v>39</v>
      </c>
      <c r="D243" t="s">
        <v>36</v>
      </c>
      <c r="E243" t="s">
        <v>161</v>
      </c>
      <c r="F243" t="s">
        <v>162</v>
      </c>
      <c r="G243" t="s">
        <v>142</v>
      </c>
      <c r="H243" t="s">
        <v>143</v>
      </c>
      <c r="I243" t="s">
        <v>163</v>
      </c>
      <c r="J243">
        <v>2008</v>
      </c>
      <c r="K243">
        <v>2010</v>
      </c>
      <c r="L243" s="8">
        <v>2</v>
      </c>
      <c r="M243" s="8">
        <v>5</v>
      </c>
      <c r="N243" s="8" t="s">
        <v>34</v>
      </c>
      <c r="O243" s="8">
        <v>4</v>
      </c>
      <c r="P243" s="8">
        <v>1</v>
      </c>
      <c r="Q243">
        <v>1.5036229999999999E-2</v>
      </c>
      <c r="R243">
        <v>0.1226064</v>
      </c>
      <c r="S243">
        <v>0.16883629999999999</v>
      </c>
      <c r="T243">
        <v>0.27074229999999999</v>
      </c>
    </row>
    <row r="244" spans="1:20" x14ac:dyDescent="0.25">
      <c r="A244" t="s">
        <v>159</v>
      </c>
      <c r="B244" t="s">
        <v>160</v>
      </c>
      <c r="C244" t="s">
        <v>39</v>
      </c>
      <c r="D244" t="s">
        <v>36</v>
      </c>
      <c r="E244" t="s">
        <v>161</v>
      </c>
      <c r="F244" t="s">
        <v>162</v>
      </c>
      <c r="G244" t="s">
        <v>142</v>
      </c>
      <c r="H244" t="s">
        <v>143</v>
      </c>
      <c r="I244" t="s">
        <v>163</v>
      </c>
      <c r="J244">
        <v>2009</v>
      </c>
      <c r="K244">
        <v>2011</v>
      </c>
      <c r="L244" s="8">
        <v>2</v>
      </c>
      <c r="M244" s="8">
        <v>5</v>
      </c>
      <c r="N244" s="8" t="s">
        <v>34</v>
      </c>
      <c r="O244" s="8">
        <v>3</v>
      </c>
      <c r="P244" s="8">
        <v>2</v>
      </c>
      <c r="Q244">
        <v>4.6063890000000003E-2</v>
      </c>
      <c r="R244">
        <v>0.40939609999999999</v>
      </c>
      <c r="S244">
        <v>0.42407719999999999</v>
      </c>
      <c r="T244">
        <v>0.65985780000000005</v>
      </c>
    </row>
    <row r="245" spans="1:20" x14ac:dyDescent="0.25">
      <c r="A245" t="s">
        <v>164</v>
      </c>
      <c r="B245" t="s">
        <v>165</v>
      </c>
      <c r="C245" t="s">
        <v>124</v>
      </c>
      <c r="D245" t="s">
        <v>36</v>
      </c>
      <c r="E245" t="s">
        <v>166</v>
      </c>
      <c r="F245" t="s">
        <v>167</v>
      </c>
      <c r="G245" t="s">
        <v>119</v>
      </c>
      <c r="H245" t="s">
        <v>120</v>
      </c>
      <c r="I245" t="s">
        <v>128</v>
      </c>
      <c r="J245">
        <v>1975</v>
      </c>
      <c r="K245">
        <v>1976</v>
      </c>
      <c r="L245" s="8">
        <v>2</v>
      </c>
      <c r="M245" s="8">
        <v>5</v>
      </c>
      <c r="N245" s="8" t="s">
        <v>33</v>
      </c>
      <c r="O245" s="8">
        <v>5</v>
      </c>
      <c r="P245" s="8">
        <v>0</v>
      </c>
      <c r="Q245">
        <v>4.7141910000000002E-2</v>
      </c>
      <c r="R245">
        <v>0.81947709999999996</v>
      </c>
      <c r="S245">
        <v>7.0539679999999993E-2</v>
      </c>
      <c r="T245">
        <v>0.83221109999999998</v>
      </c>
    </row>
    <row r="246" spans="1:20" x14ac:dyDescent="0.25">
      <c r="A246" t="s">
        <v>164</v>
      </c>
      <c r="B246" t="s">
        <v>165</v>
      </c>
      <c r="C246" t="s">
        <v>124</v>
      </c>
      <c r="D246" t="s">
        <v>36</v>
      </c>
      <c r="E246" t="s">
        <v>166</v>
      </c>
      <c r="F246" t="s">
        <v>167</v>
      </c>
      <c r="G246" t="s">
        <v>119</v>
      </c>
      <c r="H246" t="s">
        <v>120</v>
      </c>
      <c r="I246" t="s">
        <v>128</v>
      </c>
      <c r="J246">
        <v>1976</v>
      </c>
      <c r="K246">
        <v>1977</v>
      </c>
      <c r="L246" s="8">
        <v>2</v>
      </c>
      <c r="M246" s="8">
        <v>5</v>
      </c>
      <c r="N246" s="8" t="s">
        <v>33</v>
      </c>
      <c r="O246" s="8">
        <v>5</v>
      </c>
      <c r="P246" s="8">
        <v>0</v>
      </c>
      <c r="Q246">
        <v>0.1245438</v>
      </c>
      <c r="R246">
        <v>0.7387051</v>
      </c>
      <c r="S246">
        <v>2.5328960000000001E-2</v>
      </c>
      <c r="T246">
        <v>0.74532339999999997</v>
      </c>
    </row>
    <row r="247" spans="1:20" x14ac:dyDescent="0.25">
      <c r="A247" t="s">
        <v>164</v>
      </c>
      <c r="B247" t="s">
        <v>165</v>
      </c>
      <c r="C247" t="s">
        <v>124</v>
      </c>
      <c r="D247" t="s">
        <v>36</v>
      </c>
      <c r="E247" t="s">
        <v>166</v>
      </c>
      <c r="F247" t="s">
        <v>167</v>
      </c>
      <c r="G247" t="s">
        <v>119</v>
      </c>
      <c r="H247" t="s">
        <v>120</v>
      </c>
      <c r="I247" t="s">
        <v>128</v>
      </c>
      <c r="J247">
        <v>1977</v>
      </c>
      <c r="K247">
        <v>1978</v>
      </c>
      <c r="L247" s="8">
        <v>2</v>
      </c>
      <c r="M247" s="8">
        <v>5</v>
      </c>
      <c r="N247" s="8" t="s">
        <v>33</v>
      </c>
      <c r="O247" s="8">
        <v>5</v>
      </c>
      <c r="P247" s="8">
        <v>0</v>
      </c>
      <c r="Q247">
        <v>1.8856299999999999E-2</v>
      </c>
      <c r="R247">
        <v>0.7969503</v>
      </c>
      <c r="S247">
        <v>9.7164410000000007E-2</v>
      </c>
      <c r="T247">
        <v>0.8166795</v>
      </c>
    </row>
    <row r="248" spans="1:20" x14ac:dyDescent="0.25">
      <c r="A248" t="s">
        <v>164</v>
      </c>
      <c r="B248" t="s">
        <v>165</v>
      </c>
      <c r="C248" t="s">
        <v>124</v>
      </c>
      <c r="D248" t="s">
        <v>36</v>
      </c>
      <c r="E248" t="s">
        <v>166</v>
      </c>
      <c r="F248" t="s">
        <v>167</v>
      </c>
      <c r="G248" t="s">
        <v>119</v>
      </c>
      <c r="H248" t="s">
        <v>120</v>
      </c>
      <c r="I248" t="s">
        <v>128</v>
      </c>
      <c r="J248">
        <v>1978</v>
      </c>
      <c r="K248">
        <v>1979</v>
      </c>
      <c r="L248" s="8">
        <v>2</v>
      </c>
      <c r="M248" s="8">
        <v>5</v>
      </c>
      <c r="N248" s="8" t="s">
        <v>33</v>
      </c>
      <c r="O248" s="8">
        <v>5</v>
      </c>
      <c r="P248" s="8">
        <v>0</v>
      </c>
      <c r="Q248">
        <v>2.2699629999999998E-2</v>
      </c>
      <c r="R248">
        <v>0.80873969999999995</v>
      </c>
      <c r="S248">
        <v>1.3920999999999999E-4</v>
      </c>
      <c r="T248">
        <v>0.8087664</v>
      </c>
    </row>
    <row r="249" spans="1:20" x14ac:dyDescent="0.25">
      <c r="A249" t="s">
        <v>164</v>
      </c>
      <c r="B249" t="s">
        <v>165</v>
      </c>
      <c r="C249" t="s">
        <v>124</v>
      </c>
      <c r="D249" t="s">
        <v>36</v>
      </c>
      <c r="E249" t="s">
        <v>166</v>
      </c>
      <c r="F249" t="s">
        <v>167</v>
      </c>
      <c r="G249" t="s">
        <v>119</v>
      </c>
      <c r="H249" t="s">
        <v>120</v>
      </c>
      <c r="I249" t="s">
        <v>128</v>
      </c>
      <c r="J249">
        <v>1979</v>
      </c>
      <c r="K249">
        <v>1980</v>
      </c>
      <c r="L249" s="8">
        <v>2</v>
      </c>
      <c r="M249" s="8">
        <v>5</v>
      </c>
      <c r="N249" s="8" t="s">
        <v>33</v>
      </c>
      <c r="O249" s="8">
        <v>5</v>
      </c>
      <c r="P249" s="8">
        <v>0</v>
      </c>
      <c r="Q249">
        <v>9.2111699999999994E-3</v>
      </c>
      <c r="R249">
        <v>0.76751879999999995</v>
      </c>
      <c r="S249">
        <v>9.0950000000000002E-5</v>
      </c>
      <c r="T249">
        <v>0.76754</v>
      </c>
    </row>
    <row r="250" spans="1:20" x14ac:dyDescent="0.25">
      <c r="A250" t="s">
        <v>164</v>
      </c>
      <c r="B250" t="s">
        <v>165</v>
      </c>
      <c r="C250" t="s">
        <v>124</v>
      </c>
      <c r="D250" t="s">
        <v>36</v>
      </c>
      <c r="E250" t="s">
        <v>166</v>
      </c>
      <c r="F250" t="s">
        <v>167</v>
      </c>
      <c r="G250" t="s">
        <v>119</v>
      </c>
      <c r="H250" t="s">
        <v>120</v>
      </c>
      <c r="I250" t="s">
        <v>128</v>
      </c>
      <c r="J250">
        <v>1980</v>
      </c>
      <c r="K250">
        <v>1981</v>
      </c>
      <c r="L250" s="8">
        <v>2</v>
      </c>
      <c r="M250" s="8">
        <v>5</v>
      </c>
      <c r="N250" s="8" t="s">
        <v>33</v>
      </c>
      <c r="O250" s="8">
        <v>5</v>
      </c>
      <c r="P250" s="8">
        <v>0</v>
      </c>
      <c r="Q250">
        <v>2.205385E-2</v>
      </c>
      <c r="R250">
        <v>0.61468489999999998</v>
      </c>
      <c r="S250">
        <v>3.9820000000000002E-5</v>
      </c>
      <c r="T250">
        <v>0.61470020000000003</v>
      </c>
    </row>
    <row r="251" spans="1:20" x14ac:dyDescent="0.25">
      <c r="A251" t="s">
        <v>164</v>
      </c>
      <c r="B251" t="s">
        <v>165</v>
      </c>
      <c r="C251" t="s">
        <v>124</v>
      </c>
      <c r="D251" t="s">
        <v>36</v>
      </c>
      <c r="E251" t="s">
        <v>166</v>
      </c>
      <c r="F251" t="s">
        <v>167</v>
      </c>
      <c r="G251" t="s">
        <v>119</v>
      </c>
      <c r="H251" t="s">
        <v>120</v>
      </c>
      <c r="I251" t="s">
        <v>128</v>
      </c>
      <c r="J251">
        <v>1981</v>
      </c>
      <c r="K251">
        <v>1982</v>
      </c>
      <c r="L251" s="8">
        <v>2</v>
      </c>
      <c r="M251" s="8">
        <v>5</v>
      </c>
      <c r="N251" s="8" t="s">
        <v>33</v>
      </c>
      <c r="O251" s="8">
        <v>5</v>
      </c>
      <c r="P251" s="8">
        <v>0</v>
      </c>
      <c r="Q251">
        <v>8.7664100000000005E-3</v>
      </c>
      <c r="R251">
        <v>0.64993999999999996</v>
      </c>
      <c r="S251">
        <v>1.465E-5</v>
      </c>
      <c r="T251">
        <v>0.64994510000000005</v>
      </c>
    </row>
    <row r="252" spans="1:20" x14ac:dyDescent="0.25">
      <c r="A252" t="s">
        <v>164</v>
      </c>
      <c r="B252" t="s">
        <v>165</v>
      </c>
      <c r="C252" t="s">
        <v>124</v>
      </c>
      <c r="D252" t="s">
        <v>36</v>
      </c>
      <c r="E252" t="s">
        <v>166</v>
      </c>
      <c r="F252" t="s">
        <v>167</v>
      </c>
      <c r="G252" t="s">
        <v>119</v>
      </c>
      <c r="H252" t="s">
        <v>120</v>
      </c>
      <c r="I252" t="s">
        <v>128</v>
      </c>
      <c r="J252">
        <v>1982</v>
      </c>
      <c r="K252">
        <v>1983</v>
      </c>
      <c r="L252" s="8">
        <v>2</v>
      </c>
      <c r="M252" s="8">
        <v>5</v>
      </c>
      <c r="N252" s="8" t="s">
        <v>33</v>
      </c>
      <c r="O252" s="8">
        <v>5</v>
      </c>
      <c r="P252" s="8">
        <v>0</v>
      </c>
      <c r="Q252">
        <v>7.5331599999999997E-3</v>
      </c>
      <c r="R252">
        <v>0.67529950000000005</v>
      </c>
      <c r="S252">
        <v>9.5420000000000005E-5</v>
      </c>
      <c r="T252">
        <v>0.67533049999999994</v>
      </c>
    </row>
    <row r="253" spans="1:20" x14ac:dyDescent="0.25">
      <c r="A253" t="s">
        <v>164</v>
      </c>
      <c r="B253" t="s">
        <v>165</v>
      </c>
      <c r="C253" t="s">
        <v>124</v>
      </c>
      <c r="D253" t="s">
        <v>36</v>
      </c>
      <c r="E253" t="s">
        <v>166</v>
      </c>
      <c r="F253" t="s">
        <v>167</v>
      </c>
      <c r="G253" t="s">
        <v>119</v>
      </c>
      <c r="H253" t="s">
        <v>120</v>
      </c>
      <c r="I253" t="s">
        <v>128</v>
      </c>
      <c r="J253">
        <v>1983</v>
      </c>
      <c r="K253">
        <v>1984</v>
      </c>
      <c r="L253" s="8">
        <v>2</v>
      </c>
      <c r="M253" s="8">
        <v>5</v>
      </c>
      <c r="N253" s="8" t="s">
        <v>33</v>
      </c>
      <c r="O253" s="8">
        <v>5</v>
      </c>
      <c r="P253" s="8">
        <v>0</v>
      </c>
      <c r="Q253">
        <v>5.3381100000000001E-3</v>
      </c>
      <c r="R253">
        <v>0.77993349999999995</v>
      </c>
      <c r="S253">
        <v>2.6141000000000001E-4</v>
      </c>
      <c r="T253">
        <v>0.77999099999999999</v>
      </c>
    </row>
    <row r="254" spans="1:20" x14ac:dyDescent="0.25">
      <c r="A254" t="s">
        <v>164</v>
      </c>
      <c r="B254" t="s">
        <v>165</v>
      </c>
      <c r="C254" t="s">
        <v>124</v>
      </c>
      <c r="D254" t="s">
        <v>36</v>
      </c>
      <c r="E254" t="s">
        <v>166</v>
      </c>
      <c r="F254" t="s">
        <v>167</v>
      </c>
      <c r="G254" t="s">
        <v>119</v>
      </c>
      <c r="H254" t="s">
        <v>120</v>
      </c>
      <c r="I254" t="s">
        <v>128</v>
      </c>
      <c r="J254">
        <v>1984</v>
      </c>
      <c r="K254">
        <v>1985</v>
      </c>
      <c r="L254" s="8">
        <v>2</v>
      </c>
      <c r="M254" s="8">
        <v>5</v>
      </c>
      <c r="N254" s="8" t="s">
        <v>33</v>
      </c>
      <c r="O254" s="8">
        <v>5</v>
      </c>
      <c r="P254" s="8">
        <v>0</v>
      </c>
      <c r="Q254">
        <v>7.3403399999999999E-3</v>
      </c>
      <c r="R254">
        <v>0.58760210000000002</v>
      </c>
      <c r="S254">
        <v>1.4939999999999999E-5</v>
      </c>
      <c r="T254">
        <v>0.58760829999999997</v>
      </c>
    </row>
    <row r="255" spans="1:20" x14ac:dyDescent="0.25">
      <c r="A255" t="s">
        <v>164</v>
      </c>
      <c r="B255" t="s">
        <v>165</v>
      </c>
      <c r="C255" t="s">
        <v>124</v>
      </c>
      <c r="D255" t="s">
        <v>36</v>
      </c>
      <c r="E255" t="s">
        <v>166</v>
      </c>
      <c r="F255" t="s">
        <v>167</v>
      </c>
      <c r="G255" t="s">
        <v>119</v>
      </c>
      <c r="H255" t="s">
        <v>120</v>
      </c>
      <c r="I255" t="s">
        <v>128</v>
      </c>
      <c r="J255">
        <v>1985</v>
      </c>
      <c r="K255">
        <v>1986</v>
      </c>
      <c r="L255" s="8">
        <v>2</v>
      </c>
      <c r="M255" s="8">
        <v>5</v>
      </c>
      <c r="N255" s="8" t="s">
        <v>33</v>
      </c>
      <c r="O255" s="8">
        <v>5</v>
      </c>
      <c r="P255" s="8">
        <v>0</v>
      </c>
      <c r="Q255">
        <v>2.2092000000000001E-3</v>
      </c>
      <c r="R255">
        <v>0.87221780000000004</v>
      </c>
      <c r="S255">
        <v>0</v>
      </c>
      <c r="T255">
        <v>0.87221780000000004</v>
      </c>
    </row>
    <row r="256" spans="1:20" x14ac:dyDescent="0.25">
      <c r="A256" t="s">
        <v>164</v>
      </c>
      <c r="B256" t="s">
        <v>165</v>
      </c>
      <c r="C256" t="s">
        <v>124</v>
      </c>
      <c r="D256" t="s">
        <v>36</v>
      </c>
      <c r="E256" t="s">
        <v>166</v>
      </c>
      <c r="F256" t="s">
        <v>167</v>
      </c>
      <c r="G256" t="s">
        <v>119</v>
      </c>
      <c r="H256" t="s">
        <v>120</v>
      </c>
      <c r="I256" t="s">
        <v>128</v>
      </c>
      <c r="J256">
        <v>1986</v>
      </c>
      <c r="K256">
        <v>1987</v>
      </c>
      <c r="L256" s="8">
        <v>2</v>
      </c>
      <c r="M256" s="8">
        <v>5</v>
      </c>
      <c r="N256" s="8" t="s">
        <v>33</v>
      </c>
      <c r="O256" s="8">
        <v>5</v>
      </c>
      <c r="P256" s="8">
        <v>0</v>
      </c>
      <c r="Q256">
        <v>8.1306199999999999E-3</v>
      </c>
      <c r="R256">
        <v>0.55548819999999999</v>
      </c>
      <c r="S256">
        <v>1.5849269999999999E-2</v>
      </c>
      <c r="T256">
        <v>0.56253339999999996</v>
      </c>
    </row>
    <row r="257" spans="1:20" x14ac:dyDescent="0.25">
      <c r="A257" t="s">
        <v>164</v>
      </c>
      <c r="B257" t="s">
        <v>165</v>
      </c>
      <c r="C257" t="s">
        <v>124</v>
      </c>
      <c r="D257" t="s">
        <v>36</v>
      </c>
      <c r="E257" t="s">
        <v>166</v>
      </c>
      <c r="F257" t="s">
        <v>167</v>
      </c>
      <c r="G257" t="s">
        <v>119</v>
      </c>
      <c r="H257" t="s">
        <v>120</v>
      </c>
      <c r="I257" t="s">
        <v>128</v>
      </c>
      <c r="J257">
        <v>1987</v>
      </c>
      <c r="K257">
        <v>1988</v>
      </c>
      <c r="L257" s="8">
        <v>2</v>
      </c>
      <c r="M257" s="8">
        <v>5</v>
      </c>
      <c r="N257" s="8" t="s">
        <v>33</v>
      </c>
      <c r="O257" s="8">
        <v>5</v>
      </c>
      <c r="P257" s="8">
        <v>0</v>
      </c>
      <c r="Q257">
        <v>2.25756E-3</v>
      </c>
      <c r="R257">
        <v>0.34329609999999999</v>
      </c>
      <c r="S257">
        <v>1.00041E-3</v>
      </c>
      <c r="T257">
        <v>0.34395300000000001</v>
      </c>
    </row>
    <row r="258" spans="1:20" x14ac:dyDescent="0.25">
      <c r="A258" t="s">
        <v>164</v>
      </c>
      <c r="B258" t="s">
        <v>165</v>
      </c>
      <c r="C258" t="s">
        <v>124</v>
      </c>
      <c r="D258" t="s">
        <v>36</v>
      </c>
      <c r="E258" t="s">
        <v>166</v>
      </c>
      <c r="F258" t="s">
        <v>167</v>
      </c>
      <c r="G258" t="s">
        <v>119</v>
      </c>
      <c r="H258" t="s">
        <v>120</v>
      </c>
      <c r="I258" t="s">
        <v>128</v>
      </c>
      <c r="J258">
        <v>1988</v>
      </c>
      <c r="K258">
        <v>1989</v>
      </c>
      <c r="L258" s="8">
        <v>2</v>
      </c>
      <c r="M258" s="8">
        <v>5</v>
      </c>
      <c r="N258" s="8" t="s">
        <v>33</v>
      </c>
      <c r="O258" s="8">
        <v>5</v>
      </c>
      <c r="P258" s="8">
        <v>0</v>
      </c>
      <c r="Q258">
        <v>4.8745100000000003E-3</v>
      </c>
      <c r="R258">
        <v>0.6716685</v>
      </c>
      <c r="S258">
        <v>7.7470000000000002E-5</v>
      </c>
      <c r="T258">
        <v>0.67169400000000001</v>
      </c>
    </row>
    <row r="259" spans="1:20" x14ac:dyDescent="0.25">
      <c r="A259" t="s">
        <v>164</v>
      </c>
      <c r="B259" t="s">
        <v>165</v>
      </c>
      <c r="C259" t="s">
        <v>124</v>
      </c>
      <c r="D259" t="s">
        <v>36</v>
      </c>
      <c r="E259" t="s">
        <v>166</v>
      </c>
      <c r="F259" t="s">
        <v>167</v>
      </c>
      <c r="G259" t="s">
        <v>119</v>
      </c>
      <c r="H259" t="s">
        <v>120</v>
      </c>
      <c r="I259" t="s">
        <v>128</v>
      </c>
      <c r="J259">
        <v>1989</v>
      </c>
      <c r="K259">
        <v>1990</v>
      </c>
      <c r="L259" s="8">
        <v>2</v>
      </c>
      <c r="M259" s="8">
        <v>5</v>
      </c>
      <c r="N259" s="8" t="s">
        <v>33</v>
      </c>
      <c r="O259" s="8">
        <v>5</v>
      </c>
      <c r="P259" s="8">
        <v>0</v>
      </c>
      <c r="Q259">
        <v>6.8957999999999997E-3</v>
      </c>
      <c r="R259">
        <v>0.70576539999999999</v>
      </c>
      <c r="S259">
        <v>1.8749999999999998E-5</v>
      </c>
      <c r="T259">
        <v>0.70577089999999998</v>
      </c>
    </row>
    <row r="260" spans="1:20" x14ac:dyDescent="0.25">
      <c r="A260" t="s">
        <v>164</v>
      </c>
      <c r="B260" t="s">
        <v>165</v>
      </c>
      <c r="C260" t="s">
        <v>124</v>
      </c>
      <c r="D260" t="s">
        <v>36</v>
      </c>
      <c r="E260" t="s">
        <v>166</v>
      </c>
      <c r="F260" t="s">
        <v>167</v>
      </c>
      <c r="G260" t="s">
        <v>119</v>
      </c>
      <c r="H260" t="s">
        <v>120</v>
      </c>
      <c r="I260" t="s">
        <v>128</v>
      </c>
      <c r="J260">
        <v>1990</v>
      </c>
      <c r="K260">
        <v>1991</v>
      </c>
      <c r="L260" s="8">
        <v>2</v>
      </c>
      <c r="M260" s="8">
        <v>5</v>
      </c>
      <c r="N260" s="8" t="s">
        <v>33</v>
      </c>
      <c r="O260" s="8">
        <v>5</v>
      </c>
      <c r="P260" s="8">
        <v>0</v>
      </c>
      <c r="Q260">
        <v>2.39076E-3</v>
      </c>
      <c r="R260">
        <v>0.78872960000000003</v>
      </c>
      <c r="S260">
        <v>2.722E-5</v>
      </c>
      <c r="T260">
        <v>0.78873530000000003</v>
      </c>
    </row>
    <row r="261" spans="1:20" x14ac:dyDescent="0.25">
      <c r="A261" t="s">
        <v>164</v>
      </c>
      <c r="B261" t="s">
        <v>165</v>
      </c>
      <c r="C261" t="s">
        <v>124</v>
      </c>
      <c r="D261" t="s">
        <v>36</v>
      </c>
      <c r="E261" t="s">
        <v>166</v>
      </c>
      <c r="F261" t="s">
        <v>167</v>
      </c>
      <c r="G261" t="s">
        <v>119</v>
      </c>
      <c r="H261" t="s">
        <v>120</v>
      </c>
      <c r="I261" t="s">
        <v>128</v>
      </c>
      <c r="J261">
        <v>1991</v>
      </c>
      <c r="K261">
        <v>1992</v>
      </c>
      <c r="L261" s="8">
        <v>2</v>
      </c>
      <c r="M261" s="8">
        <v>5</v>
      </c>
      <c r="N261" s="8" t="s">
        <v>33</v>
      </c>
      <c r="O261" s="8">
        <v>5</v>
      </c>
      <c r="P261" s="8">
        <v>0</v>
      </c>
      <c r="Q261">
        <v>1.1009800000000001E-3</v>
      </c>
      <c r="R261">
        <v>0.81631149999999997</v>
      </c>
      <c r="S261">
        <v>4.3799000000000003E-4</v>
      </c>
      <c r="T261">
        <v>0.81639200000000001</v>
      </c>
    </row>
    <row r="262" spans="1:20" x14ac:dyDescent="0.25">
      <c r="A262" t="s">
        <v>164</v>
      </c>
      <c r="B262" t="s">
        <v>165</v>
      </c>
      <c r="C262" t="s">
        <v>124</v>
      </c>
      <c r="D262" t="s">
        <v>36</v>
      </c>
      <c r="E262" t="s">
        <v>166</v>
      </c>
      <c r="F262" t="s">
        <v>167</v>
      </c>
      <c r="G262" t="s">
        <v>119</v>
      </c>
      <c r="H262" t="s">
        <v>120</v>
      </c>
      <c r="I262" t="s">
        <v>128</v>
      </c>
      <c r="J262">
        <v>1992</v>
      </c>
      <c r="K262">
        <v>1993</v>
      </c>
      <c r="L262" s="8">
        <v>2</v>
      </c>
      <c r="M262" s="8">
        <v>5</v>
      </c>
      <c r="N262" s="8" t="s">
        <v>33</v>
      </c>
      <c r="O262" s="8">
        <v>5</v>
      </c>
      <c r="P262" s="8">
        <v>0</v>
      </c>
      <c r="Q262">
        <v>1.0717700000000001E-3</v>
      </c>
      <c r="R262">
        <v>0.73820379999999997</v>
      </c>
      <c r="S262">
        <v>1.8450000000000001E-5</v>
      </c>
      <c r="T262">
        <v>0.73820859999999999</v>
      </c>
    </row>
    <row r="263" spans="1:20" x14ac:dyDescent="0.25">
      <c r="A263" t="s">
        <v>164</v>
      </c>
      <c r="B263" t="s">
        <v>165</v>
      </c>
      <c r="C263" t="s">
        <v>124</v>
      </c>
      <c r="D263" t="s">
        <v>36</v>
      </c>
      <c r="E263" t="s">
        <v>166</v>
      </c>
      <c r="F263" t="s">
        <v>167</v>
      </c>
      <c r="G263" t="s">
        <v>119</v>
      </c>
      <c r="H263" t="s">
        <v>120</v>
      </c>
      <c r="I263" t="s">
        <v>128</v>
      </c>
      <c r="J263">
        <v>1993</v>
      </c>
      <c r="K263">
        <v>1994</v>
      </c>
      <c r="L263" s="8">
        <v>2</v>
      </c>
      <c r="M263" s="8">
        <v>5</v>
      </c>
      <c r="N263" s="8" t="s">
        <v>33</v>
      </c>
      <c r="O263" s="8">
        <v>5</v>
      </c>
      <c r="P263" s="8">
        <v>0</v>
      </c>
      <c r="Q263">
        <v>4.06456E-3</v>
      </c>
      <c r="R263">
        <v>0.4689952</v>
      </c>
      <c r="S263">
        <v>3.366E-5</v>
      </c>
      <c r="T263">
        <v>0.46901310000000002</v>
      </c>
    </row>
    <row r="264" spans="1:20" x14ac:dyDescent="0.25">
      <c r="A264" t="s">
        <v>164</v>
      </c>
      <c r="B264" t="s">
        <v>165</v>
      </c>
      <c r="C264" t="s">
        <v>124</v>
      </c>
      <c r="D264" t="s">
        <v>36</v>
      </c>
      <c r="E264" t="s">
        <v>166</v>
      </c>
      <c r="F264" t="s">
        <v>167</v>
      </c>
      <c r="G264" t="s">
        <v>119</v>
      </c>
      <c r="H264" t="s">
        <v>120</v>
      </c>
      <c r="I264" t="s">
        <v>128</v>
      </c>
      <c r="J264">
        <v>1994</v>
      </c>
      <c r="K264">
        <v>1995</v>
      </c>
      <c r="L264" s="8">
        <v>2</v>
      </c>
      <c r="M264" s="8">
        <v>5</v>
      </c>
      <c r="N264" s="8" t="s">
        <v>33</v>
      </c>
      <c r="O264" s="8">
        <v>5</v>
      </c>
      <c r="P264" s="8">
        <v>0</v>
      </c>
      <c r="Q264">
        <v>1.89992E-3</v>
      </c>
      <c r="R264">
        <v>0.52177209999999996</v>
      </c>
      <c r="S264">
        <v>0</v>
      </c>
      <c r="T264">
        <v>0.52177209999999996</v>
      </c>
    </row>
    <row r="265" spans="1:20" x14ac:dyDescent="0.25">
      <c r="A265" t="s">
        <v>164</v>
      </c>
      <c r="B265" t="s">
        <v>165</v>
      </c>
      <c r="C265" t="s">
        <v>124</v>
      </c>
      <c r="D265" t="s">
        <v>36</v>
      </c>
      <c r="E265" t="s">
        <v>166</v>
      </c>
      <c r="F265" t="s">
        <v>167</v>
      </c>
      <c r="G265" t="s">
        <v>119</v>
      </c>
      <c r="H265" t="s">
        <v>120</v>
      </c>
      <c r="I265" t="s">
        <v>128</v>
      </c>
      <c r="J265">
        <v>1996</v>
      </c>
      <c r="K265">
        <v>1997</v>
      </c>
      <c r="L265" s="8">
        <v>2</v>
      </c>
      <c r="M265" s="8">
        <v>5</v>
      </c>
      <c r="N265" s="8" t="s">
        <v>33</v>
      </c>
      <c r="O265" s="8">
        <v>5</v>
      </c>
      <c r="P265" s="8">
        <v>0</v>
      </c>
      <c r="Q265">
        <v>4.3229499999999999E-3</v>
      </c>
      <c r="R265">
        <v>0.34091090000000002</v>
      </c>
      <c r="S265">
        <v>6.0819999999999997E-5</v>
      </c>
      <c r="T265">
        <v>0.340951</v>
      </c>
    </row>
    <row r="266" spans="1:20" x14ac:dyDescent="0.25">
      <c r="A266" t="s">
        <v>164</v>
      </c>
      <c r="B266" t="s">
        <v>165</v>
      </c>
      <c r="C266" t="s">
        <v>124</v>
      </c>
      <c r="D266" t="s">
        <v>36</v>
      </c>
      <c r="E266" t="s">
        <v>166</v>
      </c>
      <c r="F266" t="s">
        <v>167</v>
      </c>
      <c r="G266" t="s">
        <v>119</v>
      </c>
      <c r="H266" t="s">
        <v>120</v>
      </c>
      <c r="I266" t="s">
        <v>128</v>
      </c>
      <c r="J266">
        <v>1997</v>
      </c>
      <c r="K266">
        <v>1998</v>
      </c>
      <c r="L266" s="8">
        <v>2</v>
      </c>
      <c r="M266" s="8">
        <v>5</v>
      </c>
      <c r="N266" s="8" t="s">
        <v>33</v>
      </c>
      <c r="O266" s="8">
        <v>5</v>
      </c>
      <c r="P266" s="8">
        <v>0</v>
      </c>
      <c r="Q266">
        <v>1.8969239999999998E-2</v>
      </c>
      <c r="R266">
        <v>0.2467791</v>
      </c>
      <c r="S266">
        <v>8.5220000000000001E-5</v>
      </c>
      <c r="T266">
        <v>0.24684320000000001</v>
      </c>
    </row>
    <row r="267" spans="1:20" x14ac:dyDescent="0.25">
      <c r="A267" t="s">
        <v>164</v>
      </c>
      <c r="B267" t="s">
        <v>165</v>
      </c>
      <c r="C267" t="s">
        <v>124</v>
      </c>
      <c r="D267" t="s">
        <v>36</v>
      </c>
      <c r="E267" t="s">
        <v>166</v>
      </c>
      <c r="F267" t="s">
        <v>167</v>
      </c>
      <c r="G267" t="s">
        <v>119</v>
      </c>
      <c r="H267" t="s">
        <v>120</v>
      </c>
      <c r="I267" t="s">
        <v>128</v>
      </c>
      <c r="J267">
        <v>1998</v>
      </c>
      <c r="K267">
        <v>1999</v>
      </c>
      <c r="L267" s="8">
        <v>2</v>
      </c>
      <c r="M267" s="8">
        <v>5</v>
      </c>
      <c r="N267" s="8" t="s">
        <v>33</v>
      </c>
      <c r="O267" s="8">
        <v>5</v>
      </c>
      <c r="P267" s="8">
        <v>0</v>
      </c>
      <c r="Q267">
        <v>1.047755E-2</v>
      </c>
      <c r="R267">
        <v>0.1223064</v>
      </c>
      <c r="S267">
        <v>0</v>
      </c>
      <c r="T267">
        <v>0.1223064</v>
      </c>
    </row>
    <row r="268" spans="1:20" x14ac:dyDescent="0.25">
      <c r="A268" t="s">
        <v>164</v>
      </c>
      <c r="B268" t="s">
        <v>165</v>
      </c>
      <c r="C268" t="s">
        <v>124</v>
      </c>
      <c r="D268" t="s">
        <v>36</v>
      </c>
      <c r="E268" t="s">
        <v>166</v>
      </c>
      <c r="F268" t="s">
        <v>167</v>
      </c>
      <c r="G268" t="s">
        <v>119</v>
      </c>
      <c r="H268" t="s">
        <v>120</v>
      </c>
      <c r="I268" t="s">
        <v>128</v>
      </c>
      <c r="J268">
        <v>1999</v>
      </c>
      <c r="K268">
        <v>2000</v>
      </c>
      <c r="L268" s="8">
        <v>2</v>
      </c>
      <c r="M268" s="8">
        <v>5</v>
      </c>
      <c r="N268" s="8" t="s">
        <v>33</v>
      </c>
      <c r="O268" s="8">
        <v>5</v>
      </c>
      <c r="P268" s="8">
        <v>0</v>
      </c>
      <c r="Q268">
        <v>4.9469099999999997E-3</v>
      </c>
      <c r="R268">
        <v>0.180925</v>
      </c>
      <c r="S268">
        <v>4.6999999999999999E-6</v>
      </c>
      <c r="T268">
        <v>0.1809289</v>
      </c>
    </row>
    <row r="269" spans="1:20" x14ac:dyDescent="0.25">
      <c r="A269" t="s">
        <v>164</v>
      </c>
      <c r="B269" t="s">
        <v>165</v>
      </c>
      <c r="C269" t="s">
        <v>124</v>
      </c>
      <c r="D269" t="s">
        <v>36</v>
      </c>
      <c r="E269" t="s">
        <v>166</v>
      </c>
      <c r="F269" t="s">
        <v>167</v>
      </c>
      <c r="G269" t="s">
        <v>119</v>
      </c>
      <c r="H269" t="s">
        <v>120</v>
      </c>
      <c r="I269" t="s">
        <v>128</v>
      </c>
      <c r="J269">
        <v>2000</v>
      </c>
      <c r="K269">
        <v>2001</v>
      </c>
      <c r="L269" s="8">
        <v>2</v>
      </c>
      <c r="M269" s="8">
        <v>5</v>
      </c>
      <c r="N269" s="8" t="s">
        <v>33</v>
      </c>
      <c r="O269" s="8">
        <v>5</v>
      </c>
      <c r="P269" s="8">
        <v>0</v>
      </c>
      <c r="Q269">
        <v>6.2933099999999999E-3</v>
      </c>
      <c r="R269">
        <v>0.3248646</v>
      </c>
      <c r="S269">
        <v>9.7699999999999996E-6</v>
      </c>
      <c r="T269">
        <v>0.32487120000000003</v>
      </c>
    </row>
    <row r="270" spans="1:20" x14ac:dyDescent="0.25">
      <c r="A270" t="s">
        <v>164</v>
      </c>
      <c r="B270" t="s">
        <v>165</v>
      </c>
      <c r="C270" t="s">
        <v>124</v>
      </c>
      <c r="D270" t="s">
        <v>36</v>
      </c>
      <c r="E270" t="s">
        <v>166</v>
      </c>
      <c r="F270" t="s">
        <v>167</v>
      </c>
      <c r="G270" t="s">
        <v>119</v>
      </c>
      <c r="H270" t="s">
        <v>120</v>
      </c>
      <c r="I270" t="s">
        <v>128</v>
      </c>
      <c r="J270">
        <v>2001</v>
      </c>
      <c r="K270">
        <v>2002</v>
      </c>
      <c r="L270" s="8">
        <v>2</v>
      </c>
      <c r="M270" s="8">
        <v>5</v>
      </c>
      <c r="N270" s="8" t="s">
        <v>33</v>
      </c>
      <c r="O270" s="8">
        <v>5</v>
      </c>
      <c r="P270" s="8">
        <v>0</v>
      </c>
      <c r="Q270">
        <v>5.6307600000000003E-3</v>
      </c>
      <c r="R270">
        <v>0.38849410000000001</v>
      </c>
      <c r="S270">
        <v>0</v>
      </c>
      <c r="T270">
        <v>0.38849410000000001</v>
      </c>
    </row>
    <row r="271" spans="1:20" x14ac:dyDescent="0.25">
      <c r="A271" t="s">
        <v>164</v>
      </c>
      <c r="B271" t="s">
        <v>165</v>
      </c>
      <c r="C271" t="s">
        <v>124</v>
      </c>
      <c r="D271" t="s">
        <v>36</v>
      </c>
      <c r="E271" t="s">
        <v>166</v>
      </c>
      <c r="F271" t="s">
        <v>167</v>
      </c>
      <c r="G271" t="s">
        <v>119</v>
      </c>
      <c r="H271" t="s">
        <v>120</v>
      </c>
      <c r="I271" t="s">
        <v>128</v>
      </c>
      <c r="J271">
        <v>2002</v>
      </c>
      <c r="K271">
        <v>2003</v>
      </c>
      <c r="L271" s="8">
        <v>2</v>
      </c>
      <c r="M271" s="8">
        <v>5</v>
      </c>
      <c r="N271" s="8" t="s">
        <v>33</v>
      </c>
      <c r="O271" s="8">
        <v>5</v>
      </c>
      <c r="P271" s="8">
        <v>0</v>
      </c>
      <c r="Q271">
        <v>9.1639400000000006E-3</v>
      </c>
      <c r="R271">
        <v>0.29760320000000001</v>
      </c>
      <c r="S271">
        <v>8.5879999999999998E-5</v>
      </c>
      <c r="T271">
        <v>0.29766350000000003</v>
      </c>
    </row>
    <row r="272" spans="1:20" x14ac:dyDescent="0.25">
      <c r="A272" t="s">
        <v>164</v>
      </c>
      <c r="B272" t="s">
        <v>165</v>
      </c>
      <c r="C272" t="s">
        <v>124</v>
      </c>
      <c r="D272" t="s">
        <v>36</v>
      </c>
      <c r="E272" t="s">
        <v>166</v>
      </c>
      <c r="F272" t="s">
        <v>167</v>
      </c>
      <c r="G272" t="s">
        <v>119</v>
      </c>
      <c r="H272" t="s">
        <v>120</v>
      </c>
      <c r="I272" t="s">
        <v>128</v>
      </c>
      <c r="J272">
        <v>2003</v>
      </c>
      <c r="K272">
        <v>2004</v>
      </c>
      <c r="L272" s="8">
        <v>2</v>
      </c>
      <c r="M272" s="8">
        <v>5</v>
      </c>
      <c r="N272" s="8" t="s">
        <v>33</v>
      </c>
      <c r="O272" s="8">
        <v>5</v>
      </c>
      <c r="P272" s="8">
        <v>0</v>
      </c>
      <c r="Q272">
        <v>8.6959399999999992E-3</v>
      </c>
      <c r="R272">
        <v>0.44183319999999998</v>
      </c>
      <c r="S272">
        <v>0.10029680000000001</v>
      </c>
      <c r="T272">
        <v>0.49781550000000002</v>
      </c>
    </row>
    <row r="273" spans="1:20" x14ac:dyDescent="0.25">
      <c r="A273" t="s">
        <v>164</v>
      </c>
      <c r="B273" t="s">
        <v>165</v>
      </c>
      <c r="C273" t="s">
        <v>124</v>
      </c>
      <c r="D273" t="s">
        <v>36</v>
      </c>
      <c r="E273" t="s">
        <v>166</v>
      </c>
      <c r="F273" t="s">
        <v>167</v>
      </c>
      <c r="G273" t="s">
        <v>119</v>
      </c>
      <c r="H273" t="s">
        <v>120</v>
      </c>
      <c r="I273" t="s">
        <v>128</v>
      </c>
      <c r="J273">
        <v>2004</v>
      </c>
      <c r="K273">
        <v>2005</v>
      </c>
      <c r="L273" s="8">
        <v>2</v>
      </c>
      <c r="M273" s="8">
        <v>5</v>
      </c>
      <c r="N273" s="8" t="s">
        <v>33</v>
      </c>
      <c r="O273" s="8">
        <v>5</v>
      </c>
      <c r="P273" s="8">
        <v>0</v>
      </c>
      <c r="Q273">
        <v>2.6897000000000002E-3</v>
      </c>
      <c r="R273">
        <v>0.1453006</v>
      </c>
      <c r="S273">
        <v>1.24E-5</v>
      </c>
      <c r="T273">
        <v>0.1453112</v>
      </c>
    </row>
    <row r="274" spans="1:20" x14ac:dyDescent="0.25">
      <c r="A274" t="s">
        <v>164</v>
      </c>
      <c r="B274" t="s">
        <v>165</v>
      </c>
      <c r="C274" t="s">
        <v>124</v>
      </c>
      <c r="D274" t="s">
        <v>36</v>
      </c>
      <c r="E274" t="s">
        <v>166</v>
      </c>
      <c r="F274" t="s">
        <v>167</v>
      </c>
      <c r="G274" t="s">
        <v>119</v>
      </c>
      <c r="H274" t="s">
        <v>120</v>
      </c>
      <c r="I274" t="s">
        <v>128</v>
      </c>
      <c r="J274">
        <v>2005</v>
      </c>
      <c r="K274">
        <v>2006</v>
      </c>
      <c r="L274" s="8">
        <v>2</v>
      </c>
      <c r="M274" s="8">
        <v>5</v>
      </c>
      <c r="N274" s="8" t="s">
        <v>33</v>
      </c>
      <c r="O274" s="8">
        <v>5</v>
      </c>
      <c r="P274" s="8">
        <v>0</v>
      </c>
      <c r="Q274">
        <v>6.3262500000000003E-3</v>
      </c>
      <c r="R274">
        <v>0.34946129999999997</v>
      </c>
      <c r="S274">
        <v>7.4329000000000001E-3</v>
      </c>
      <c r="T274">
        <v>0.35429670000000002</v>
      </c>
    </row>
    <row r="275" spans="1:20" x14ac:dyDescent="0.25">
      <c r="A275" t="s">
        <v>164</v>
      </c>
      <c r="B275" t="s">
        <v>165</v>
      </c>
      <c r="C275" t="s">
        <v>124</v>
      </c>
      <c r="D275" t="s">
        <v>36</v>
      </c>
      <c r="E275" t="s">
        <v>166</v>
      </c>
      <c r="F275" t="s">
        <v>167</v>
      </c>
      <c r="G275" t="s">
        <v>119</v>
      </c>
      <c r="H275" t="s">
        <v>120</v>
      </c>
      <c r="I275" t="s">
        <v>128</v>
      </c>
      <c r="J275">
        <v>2006</v>
      </c>
      <c r="K275">
        <v>2007</v>
      </c>
      <c r="L275" s="8">
        <v>2</v>
      </c>
      <c r="M275" s="8">
        <v>5</v>
      </c>
      <c r="N275" s="8" t="s">
        <v>33</v>
      </c>
      <c r="O275" s="8">
        <v>5</v>
      </c>
      <c r="P275" s="8">
        <v>0</v>
      </c>
      <c r="Q275">
        <v>5.1357599999999996E-3</v>
      </c>
      <c r="R275">
        <v>0.30826900000000002</v>
      </c>
      <c r="S275">
        <v>8.6594099999999993E-3</v>
      </c>
      <c r="T275">
        <v>0.31425900000000001</v>
      </c>
    </row>
    <row r="276" spans="1:20" x14ac:dyDescent="0.25">
      <c r="A276" t="s">
        <v>164</v>
      </c>
      <c r="B276" t="s">
        <v>165</v>
      </c>
      <c r="C276" t="s">
        <v>124</v>
      </c>
      <c r="D276" t="s">
        <v>36</v>
      </c>
      <c r="E276" t="s">
        <v>166</v>
      </c>
      <c r="F276" t="s">
        <v>167</v>
      </c>
      <c r="G276" t="s">
        <v>119</v>
      </c>
      <c r="H276" t="s">
        <v>120</v>
      </c>
      <c r="I276" t="s">
        <v>128</v>
      </c>
      <c r="J276">
        <v>2007</v>
      </c>
      <c r="K276">
        <v>2008</v>
      </c>
      <c r="L276" s="8">
        <v>2</v>
      </c>
      <c r="M276" s="8">
        <v>5</v>
      </c>
      <c r="N276" s="8" t="s">
        <v>33</v>
      </c>
      <c r="O276" s="8">
        <v>5</v>
      </c>
      <c r="P276" s="8">
        <v>0</v>
      </c>
      <c r="Q276">
        <v>8.1744499999999998E-3</v>
      </c>
      <c r="R276">
        <v>0.26996199999999998</v>
      </c>
      <c r="S276">
        <v>7.4839399999999997E-3</v>
      </c>
      <c r="T276">
        <v>0.27542559999999999</v>
      </c>
    </row>
    <row r="277" spans="1:20" x14ac:dyDescent="0.25">
      <c r="A277" t="s">
        <v>164</v>
      </c>
      <c r="B277" t="s">
        <v>165</v>
      </c>
      <c r="C277" t="s">
        <v>124</v>
      </c>
      <c r="D277" t="s">
        <v>36</v>
      </c>
      <c r="E277" t="s">
        <v>166</v>
      </c>
      <c r="F277" t="s">
        <v>167</v>
      </c>
      <c r="G277" t="s">
        <v>119</v>
      </c>
      <c r="H277" t="s">
        <v>120</v>
      </c>
      <c r="I277" t="s">
        <v>128</v>
      </c>
      <c r="J277">
        <v>2008</v>
      </c>
      <c r="K277">
        <v>2009</v>
      </c>
      <c r="L277" s="8">
        <v>2</v>
      </c>
      <c r="M277" s="8">
        <v>5</v>
      </c>
      <c r="N277" s="8" t="s">
        <v>34</v>
      </c>
      <c r="O277" s="8">
        <v>4</v>
      </c>
      <c r="P277" s="8">
        <v>1</v>
      </c>
      <c r="Q277">
        <v>6.0430099999999997E-3</v>
      </c>
      <c r="R277">
        <v>0.44062859999999998</v>
      </c>
      <c r="S277">
        <v>0</v>
      </c>
      <c r="T277">
        <v>0.44062859999999998</v>
      </c>
    </row>
    <row r="278" spans="1:20" x14ac:dyDescent="0.25">
      <c r="A278" t="s">
        <v>164</v>
      </c>
      <c r="B278" t="s">
        <v>165</v>
      </c>
      <c r="C278" t="s">
        <v>124</v>
      </c>
      <c r="D278" t="s">
        <v>36</v>
      </c>
      <c r="E278" t="s">
        <v>166</v>
      </c>
      <c r="F278" t="s">
        <v>167</v>
      </c>
      <c r="G278" t="s">
        <v>119</v>
      </c>
      <c r="H278" t="s">
        <v>120</v>
      </c>
      <c r="I278" t="s">
        <v>128</v>
      </c>
      <c r="J278">
        <v>2009</v>
      </c>
      <c r="K278">
        <v>2010</v>
      </c>
      <c r="L278" s="8">
        <v>2</v>
      </c>
      <c r="M278" s="8">
        <v>5</v>
      </c>
      <c r="N278" s="8" t="s">
        <v>34</v>
      </c>
      <c r="O278" s="8">
        <v>3</v>
      </c>
      <c r="P278" s="8">
        <v>2</v>
      </c>
      <c r="Q278">
        <v>1.2827800000000001E-3</v>
      </c>
      <c r="R278">
        <v>0.40580680000000002</v>
      </c>
      <c r="S278">
        <v>0</v>
      </c>
      <c r="T278">
        <v>0.40580680000000002</v>
      </c>
    </row>
    <row r="279" spans="1:20" x14ac:dyDescent="0.25">
      <c r="A279" t="s">
        <v>164</v>
      </c>
      <c r="B279" t="s">
        <v>165</v>
      </c>
      <c r="C279" t="s">
        <v>124</v>
      </c>
      <c r="D279" t="s">
        <v>36</v>
      </c>
      <c r="E279" t="s">
        <v>166</v>
      </c>
      <c r="F279" t="s">
        <v>167</v>
      </c>
      <c r="G279" t="s">
        <v>119</v>
      </c>
      <c r="H279" t="s">
        <v>120</v>
      </c>
      <c r="I279" t="s">
        <v>128</v>
      </c>
      <c r="J279">
        <v>2010</v>
      </c>
      <c r="K279">
        <v>2011</v>
      </c>
      <c r="L279" s="8">
        <v>2</v>
      </c>
      <c r="M279" s="8">
        <v>5</v>
      </c>
      <c r="N279" s="8" t="s">
        <v>34</v>
      </c>
      <c r="O279" s="8">
        <v>2</v>
      </c>
      <c r="P279" s="8">
        <v>3</v>
      </c>
      <c r="Q279">
        <v>1.6428999999999999E-4</v>
      </c>
    </row>
    <row r="280" spans="1:20" x14ac:dyDescent="0.25">
      <c r="A280" t="s">
        <v>168</v>
      </c>
      <c r="B280" t="s">
        <v>169</v>
      </c>
      <c r="C280" t="s">
        <v>170</v>
      </c>
      <c r="D280" t="s">
        <v>36</v>
      </c>
      <c r="E280" t="s">
        <v>171</v>
      </c>
      <c r="F280" t="s">
        <v>172</v>
      </c>
      <c r="G280" t="s">
        <v>119</v>
      </c>
      <c r="H280" t="s">
        <v>127</v>
      </c>
      <c r="I280" t="s">
        <v>128</v>
      </c>
      <c r="J280">
        <v>1974</v>
      </c>
      <c r="K280">
        <v>1975</v>
      </c>
      <c r="L280" s="8">
        <v>2</v>
      </c>
      <c r="M280" s="8">
        <v>6</v>
      </c>
      <c r="N280" s="8" t="s">
        <v>33</v>
      </c>
      <c r="O280" s="8">
        <v>6</v>
      </c>
      <c r="P280" s="8">
        <v>0</v>
      </c>
      <c r="Q280">
        <v>9.138288E-2</v>
      </c>
      <c r="R280">
        <v>0.59916320000000001</v>
      </c>
      <c r="S280">
        <v>0.2373856</v>
      </c>
      <c r="T280">
        <v>0.69431600000000004</v>
      </c>
    </row>
    <row r="281" spans="1:20" x14ac:dyDescent="0.25">
      <c r="A281" t="s">
        <v>168</v>
      </c>
      <c r="B281" t="s">
        <v>169</v>
      </c>
      <c r="C281" t="s">
        <v>170</v>
      </c>
      <c r="D281" t="s">
        <v>36</v>
      </c>
      <c r="E281" t="s">
        <v>171</v>
      </c>
      <c r="F281" t="s">
        <v>172</v>
      </c>
      <c r="G281" t="s">
        <v>119</v>
      </c>
      <c r="H281" t="s">
        <v>127</v>
      </c>
      <c r="I281" t="s">
        <v>128</v>
      </c>
      <c r="J281">
        <v>1975</v>
      </c>
      <c r="K281">
        <v>1976</v>
      </c>
      <c r="L281" s="8">
        <v>2</v>
      </c>
      <c r="M281" s="8">
        <v>6</v>
      </c>
      <c r="N281" s="8" t="s">
        <v>33</v>
      </c>
      <c r="O281" s="8">
        <v>6</v>
      </c>
      <c r="P281" s="8">
        <v>0</v>
      </c>
      <c r="Q281">
        <v>2.1440620000000001E-2</v>
      </c>
      <c r="R281">
        <v>0.51489479999999999</v>
      </c>
      <c r="S281">
        <v>0.1559189</v>
      </c>
      <c r="T281">
        <v>0.59053180000000005</v>
      </c>
    </row>
    <row r="282" spans="1:20" x14ac:dyDescent="0.25">
      <c r="A282" t="s">
        <v>168</v>
      </c>
      <c r="B282" t="s">
        <v>169</v>
      </c>
      <c r="C282" t="s">
        <v>170</v>
      </c>
      <c r="D282" t="s">
        <v>36</v>
      </c>
      <c r="E282" t="s">
        <v>171</v>
      </c>
      <c r="F282" t="s">
        <v>172</v>
      </c>
      <c r="G282" t="s">
        <v>119</v>
      </c>
      <c r="H282" t="s">
        <v>127</v>
      </c>
      <c r="I282" t="s">
        <v>128</v>
      </c>
      <c r="J282">
        <v>1976</v>
      </c>
      <c r="K282">
        <v>1977</v>
      </c>
      <c r="L282" s="8">
        <v>2</v>
      </c>
      <c r="M282" s="8">
        <v>6</v>
      </c>
      <c r="N282" s="8" t="s">
        <v>33</v>
      </c>
      <c r="O282" s="8">
        <v>6</v>
      </c>
      <c r="P282" s="8">
        <v>0</v>
      </c>
      <c r="Q282">
        <v>9.1007959999999999E-2</v>
      </c>
      <c r="R282">
        <v>0.67695559999999999</v>
      </c>
      <c r="S282">
        <v>0.37071199999999999</v>
      </c>
      <c r="T282">
        <v>0.79671199999999998</v>
      </c>
    </row>
    <row r="283" spans="1:20" x14ac:dyDescent="0.25">
      <c r="A283" t="s">
        <v>168</v>
      </c>
      <c r="B283" t="s">
        <v>169</v>
      </c>
      <c r="C283" t="s">
        <v>170</v>
      </c>
      <c r="D283" t="s">
        <v>36</v>
      </c>
      <c r="E283" t="s">
        <v>171</v>
      </c>
      <c r="F283" t="s">
        <v>172</v>
      </c>
      <c r="G283" t="s">
        <v>119</v>
      </c>
      <c r="H283" t="s">
        <v>127</v>
      </c>
      <c r="I283" t="s">
        <v>128</v>
      </c>
      <c r="J283">
        <v>1977</v>
      </c>
      <c r="K283">
        <v>1978</v>
      </c>
      <c r="L283" s="8">
        <v>2</v>
      </c>
      <c r="M283" s="8">
        <v>6</v>
      </c>
      <c r="N283" s="8" t="s">
        <v>33</v>
      </c>
      <c r="O283" s="8">
        <v>6</v>
      </c>
      <c r="P283" s="8">
        <v>0</v>
      </c>
      <c r="Q283">
        <v>2.6344090000000001E-2</v>
      </c>
      <c r="R283">
        <v>0.71879919999999997</v>
      </c>
      <c r="S283">
        <v>0.4414631</v>
      </c>
      <c r="T283">
        <v>0.84293899999999999</v>
      </c>
    </row>
    <row r="284" spans="1:20" x14ac:dyDescent="0.25">
      <c r="A284" t="s">
        <v>168</v>
      </c>
      <c r="B284" t="s">
        <v>169</v>
      </c>
      <c r="C284" t="s">
        <v>170</v>
      </c>
      <c r="D284" t="s">
        <v>36</v>
      </c>
      <c r="E284" t="s">
        <v>171</v>
      </c>
      <c r="F284" t="s">
        <v>172</v>
      </c>
      <c r="G284" t="s">
        <v>119</v>
      </c>
      <c r="H284" t="s">
        <v>127</v>
      </c>
      <c r="I284" t="s">
        <v>128</v>
      </c>
      <c r="J284">
        <v>1978</v>
      </c>
      <c r="K284">
        <v>1979</v>
      </c>
      <c r="L284" s="8">
        <v>2</v>
      </c>
      <c r="M284" s="8">
        <v>6</v>
      </c>
      <c r="N284" s="8" t="s">
        <v>33</v>
      </c>
      <c r="O284" s="8">
        <v>6</v>
      </c>
      <c r="P284" s="8">
        <v>0</v>
      </c>
      <c r="Q284">
        <v>4.9156690000000003E-2</v>
      </c>
      <c r="R284">
        <v>0.71047260000000001</v>
      </c>
      <c r="S284">
        <v>0.38190350000000001</v>
      </c>
      <c r="T284">
        <v>0.82104410000000005</v>
      </c>
    </row>
    <row r="285" spans="1:20" x14ac:dyDescent="0.25">
      <c r="A285" t="s">
        <v>168</v>
      </c>
      <c r="B285" t="s">
        <v>169</v>
      </c>
      <c r="C285" t="s">
        <v>170</v>
      </c>
      <c r="D285" t="s">
        <v>36</v>
      </c>
      <c r="E285" t="s">
        <v>171</v>
      </c>
      <c r="F285" t="s">
        <v>172</v>
      </c>
      <c r="G285" t="s">
        <v>119</v>
      </c>
      <c r="H285" t="s">
        <v>127</v>
      </c>
      <c r="I285" t="s">
        <v>128</v>
      </c>
      <c r="J285">
        <v>1979</v>
      </c>
      <c r="K285">
        <v>1980</v>
      </c>
      <c r="L285" s="8">
        <v>2</v>
      </c>
      <c r="M285" s="8">
        <v>6</v>
      </c>
      <c r="N285" s="8" t="s">
        <v>33</v>
      </c>
      <c r="O285" s="8">
        <v>6</v>
      </c>
      <c r="P285" s="8">
        <v>0</v>
      </c>
      <c r="Q285">
        <v>2.5178450000000002E-2</v>
      </c>
      <c r="R285">
        <v>0.71150709999999995</v>
      </c>
      <c r="S285">
        <v>0.36532520000000002</v>
      </c>
      <c r="T285">
        <v>0.81690079999999998</v>
      </c>
    </row>
    <row r="286" spans="1:20" x14ac:dyDescent="0.25">
      <c r="A286" t="s">
        <v>168</v>
      </c>
      <c r="B286" t="s">
        <v>169</v>
      </c>
      <c r="C286" t="s">
        <v>170</v>
      </c>
      <c r="D286" t="s">
        <v>36</v>
      </c>
      <c r="E286" t="s">
        <v>171</v>
      </c>
      <c r="F286" t="s">
        <v>172</v>
      </c>
      <c r="G286" t="s">
        <v>119</v>
      </c>
      <c r="H286" t="s">
        <v>127</v>
      </c>
      <c r="I286" t="s">
        <v>128</v>
      </c>
      <c r="J286">
        <v>1980</v>
      </c>
      <c r="K286">
        <v>1981</v>
      </c>
      <c r="L286" s="8">
        <v>2</v>
      </c>
      <c r="M286" s="8">
        <v>6</v>
      </c>
      <c r="N286" s="8" t="s">
        <v>33</v>
      </c>
      <c r="O286" s="8">
        <v>6</v>
      </c>
      <c r="P286" s="8">
        <v>0</v>
      </c>
      <c r="Q286">
        <v>3.041955E-2</v>
      </c>
      <c r="R286">
        <v>0.61058000000000001</v>
      </c>
      <c r="S286">
        <v>0.25935629999999998</v>
      </c>
      <c r="T286">
        <v>0.7115785</v>
      </c>
    </row>
    <row r="287" spans="1:20" x14ac:dyDescent="0.25">
      <c r="A287" t="s">
        <v>168</v>
      </c>
      <c r="B287" t="s">
        <v>169</v>
      </c>
      <c r="C287" t="s">
        <v>170</v>
      </c>
      <c r="D287" t="s">
        <v>36</v>
      </c>
      <c r="E287" t="s">
        <v>171</v>
      </c>
      <c r="F287" t="s">
        <v>172</v>
      </c>
      <c r="G287" t="s">
        <v>119</v>
      </c>
      <c r="H287" t="s">
        <v>127</v>
      </c>
      <c r="I287" t="s">
        <v>128</v>
      </c>
      <c r="J287">
        <v>1981</v>
      </c>
      <c r="K287">
        <v>1982</v>
      </c>
      <c r="L287" s="8">
        <v>2</v>
      </c>
      <c r="M287" s="8">
        <v>6</v>
      </c>
      <c r="N287" s="8" t="s">
        <v>33</v>
      </c>
      <c r="O287" s="8">
        <v>6</v>
      </c>
      <c r="P287" s="8">
        <v>0</v>
      </c>
      <c r="Q287">
        <v>8.0050960000000004E-2</v>
      </c>
      <c r="R287">
        <v>0.58247479999999996</v>
      </c>
      <c r="S287">
        <v>0.38448769999999999</v>
      </c>
      <c r="T287">
        <v>0.74300809999999995</v>
      </c>
    </row>
    <row r="288" spans="1:20" x14ac:dyDescent="0.25">
      <c r="A288" t="s">
        <v>168</v>
      </c>
      <c r="B288" t="s">
        <v>169</v>
      </c>
      <c r="C288" t="s">
        <v>170</v>
      </c>
      <c r="D288" t="s">
        <v>36</v>
      </c>
      <c r="E288" t="s">
        <v>171</v>
      </c>
      <c r="F288" t="s">
        <v>172</v>
      </c>
      <c r="G288" t="s">
        <v>119</v>
      </c>
      <c r="H288" t="s">
        <v>127</v>
      </c>
      <c r="I288" t="s">
        <v>128</v>
      </c>
      <c r="J288">
        <v>1982</v>
      </c>
      <c r="K288">
        <v>1983</v>
      </c>
      <c r="L288" s="8">
        <v>2</v>
      </c>
      <c r="M288" s="8">
        <v>6</v>
      </c>
      <c r="N288" s="8" t="s">
        <v>33</v>
      </c>
      <c r="O288" s="8">
        <v>6</v>
      </c>
      <c r="P288" s="8">
        <v>0</v>
      </c>
      <c r="Q288">
        <v>4.1876610000000002E-2</v>
      </c>
      <c r="R288">
        <v>0.56707920000000001</v>
      </c>
      <c r="S288">
        <v>0.29627920000000002</v>
      </c>
      <c r="T288">
        <v>0.69534470000000004</v>
      </c>
    </row>
    <row r="289" spans="1:20" x14ac:dyDescent="0.25">
      <c r="A289" t="s">
        <v>168</v>
      </c>
      <c r="B289" t="s">
        <v>169</v>
      </c>
      <c r="C289" t="s">
        <v>170</v>
      </c>
      <c r="D289" t="s">
        <v>36</v>
      </c>
      <c r="E289" t="s">
        <v>171</v>
      </c>
      <c r="F289" t="s">
        <v>172</v>
      </c>
      <c r="G289" t="s">
        <v>119</v>
      </c>
      <c r="H289" t="s">
        <v>127</v>
      </c>
      <c r="I289" t="s">
        <v>128</v>
      </c>
      <c r="J289">
        <v>1983</v>
      </c>
      <c r="K289">
        <v>1984</v>
      </c>
      <c r="L289" s="8">
        <v>2</v>
      </c>
      <c r="M289" s="8">
        <v>6</v>
      </c>
      <c r="N289" s="8" t="s">
        <v>33</v>
      </c>
      <c r="O289" s="8">
        <v>6</v>
      </c>
      <c r="P289" s="8">
        <v>0</v>
      </c>
      <c r="Q289">
        <v>3.7815290000000001E-2</v>
      </c>
      <c r="R289">
        <v>0.64476670000000003</v>
      </c>
      <c r="S289">
        <v>0.15941440000000001</v>
      </c>
      <c r="T289">
        <v>0.70139609999999997</v>
      </c>
    </row>
    <row r="290" spans="1:20" x14ac:dyDescent="0.25">
      <c r="A290" t="s">
        <v>168</v>
      </c>
      <c r="B290" t="s">
        <v>169</v>
      </c>
      <c r="C290" t="s">
        <v>170</v>
      </c>
      <c r="D290" t="s">
        <v>36</v>
      </c>
      <c r="E290" t="s">
        <v>171</v>
      </c>
      <c r="F290" t="s">
        <v>172</v>
      </c>
      <c r="G290" t="s">
        <v>119</v>
      </c>
      <c r="H290" t="s">
        <v>127</v>
      </c>
      <c r="I290" t="s">
        <v>128</v>
      </c>
      <c r="J290">
        <v>1984</v>
      </c>
      <c r="K290">
        <v>1985</v>
      </c>
      <c r="L290" s="8">
        <v>2</v>
      </c>
      <c r="M290" s="8">
        <v>6</v>
      </c>
      <c r="N290" s="8" t="s">
        <v>33</v>
      </c>
      <c r="O290" s="8">
        <v>6</v>
      </c>
      <c r="P290" s="8">
        <v>0</v>
      </c>
      <c r="Q290">
        <v>4.7185530000000003E-2</v>
      </c>
      <c r="R290">
        <v>0.53746530000000003</v>
      </c>
      <c r="S290">
        <v>0.1803633</v>
      </c>
      <c r="T290">
        <v>0.62088949999999998</v>
      </c>
    </row>
    <row r="291" spans="1:20" x14ac:dyDescent="0.25">
      <c r="A291" t="s">
        <v>168</v>
      </c>
      <c r="B291" t="s">
        <v>169</v>
      </c>
      <c r="C291" t="s">
        <v>170</v>
      </c>
      <c r="D291" t="s">
        <v>36</v>
      </c>
      <c r="E291" t="s">
        <v>171</v>
      </c>
      <c r="F291" t="s">
        <v>172</v>
      </c>
      <c r="G291" t="s">
        <v>119</v>
      </c>
      <c r="H291" t="s">
        <v>127</v>
      </c>
      <c r="I291" t="s">
        <v>128</v>
      </c>
      <c r="J291">
        <v>1985</v>
      </c>
      <c r="K291">
        <v>1986</v>
      </c>
      <c r="L291" s="8">
        <v>2</v>
      </c>
      <c r="M291" s="8">
        <v>6</v>
      </c>
      <c r="N291" s="8" t="s">
        <v>33</v>
      </c>
      <c r="O291" s="8">
        <v>6</v>
      </c>
      <c r="P291" s="8">
        <v>0</v>
      </c>
      <c r="Q291">
        <v>1.28208E-2</v>
      </c>
      <c r="R291">
        <v>0.51839000000000002</v>
      </c>
      <c r="S291">
        <v>0.20504810000000001</v>
      </c>
      <c r="T291">
        <v>0.6171432</v>
      </c>
    </row>
    <row r="292" spans="1:20" x14ac:dyDescent="0.25">
      <c r="A292" t="s">
        <v>168</v>
      </c>
      <c r="B292" t="s">
        <v>169</v>
      </c>
      <c r="C292" t="s">
        <v>170</v>
      </c>
      <c r="D292" t="s">
        <v>36</v>
      </c>
      <c r="E292" t="s">
        <v>171</v>
      </c>
      <c r="F292" t="s">
        <v>172</v>
      </c>
      <c r="G292" t="s">
        <v>119</v>
      </c>
      <c r="H292" t="s">
        <v>127</v>
      </c>
      <c r="I292" t="s">
        <v>128</v>
      </c>
      <c r="J292">
        <v>1986</v>
      </c>
      <c r="K292">
        <v>1987</v>
      </c>
      <c r="L292" s="8">
        <v>2</v>
      </c>
      <c r="M292" s="8">
        <v>6</v>
      </c>
      <c r="N292" s="8" t="s">
        <v>33</v>
      </c>
      <c r="O292" s="8">
        <v>6</v>
      </c>
      <c r="P292" s="8">
        <v>0</v>
      </c>
      <c r="Q292">
        <v>2.5368459999999999E-2</v>
      </c>
      <c r="R292">
        <v>0.57710550000000005</v>
      </c>
      <c r="S292">
        <v>0.1478844</v>
      </c>
      <c r="T292">
        <v>0.63964500000000002</v>
      </c>
    </row>
    <row r="293" spans="1:20" x14ac:dyDescent="0.25">
      <c r="A293" t="s">
        <v>168</v>
      </c>
      <c r="B293" t="s">
        <v>169</v>
      </c>
      <c r="C293" t="s">
        <v>170</v>
      </c>
      <c r="D293" t="s">
        <v>36</v>
      </c>
      <c r="E293" t="s">
        <v>171</v>
      </c>
      <c r="F293" t="s">
        <v>172</v>
      </c>
      <c r="G293" t="s">
        <v>119</v>
      </c>
      <c r="H293" t="s">
        <v>127</v>
      </c>
      <c r="I293" t="s">
        <v>128</v>
      </c>
      <c r="J293">
        <v>1987</v>
      </c>
      <c r="K293">
        <v>1988</v>
      </c>
      <c r="L293" s="8">
        <v>2</v>
      </c>
      <c r="M293" s="8">
        <v>6</v>
      </c>
      <c r="N293" s="8" t="s">
        <v>33</v>
      </c>
      <c r="O293" s="8">
        <v>6</v>
      </c>
      <c r="P293" s="8">
        <v>0</v>
      </c>
      <c r="Q293">
        <v>1.284999E-2</v>
      </c>
      <c r="R293">
        <v>0.65907559999999998</v>
      </c>
      <c r="S293">
        <v>0.16967560000000001</v>
      </c>
      <c r="T293">
        <v>0.71692219999999995</v>
      </c>
    </row>
    <row r="294" spans="1:20" x14ac:dyDescent="0.25">
      <c r="A294" t="s">
        <v>168</v>
      </c>
      <c r="B294" t="s">
        <v>169</v>
      </c>
      <c r="C294" t="s">
        <v>170</v>
      </c>
      <c r="D294" t="s">
        <v>36</v>
      </c>
      <c r="E294" t="s">
        <v>171</v>
      </c>
      <c r="F294" t="s">
        <v>172</v>
      </c>
      <c r="G294" t="s">
        <v>119</v>
      </c>
      <c r="H294" t="s">
        <v>127</v>
      </c>
      <c r="I294" t="s">
        <v>128</v>
      </c>
      <c r="J294">
        <v>1988</v>
      </c>
      <c r="K294">
        <v>1989</v>
      </c>
      <c r="L294" s="8">
        <v>2</v>
      </c>
      <c r="M294" s="8">
        <v>6</v>
      </c>
      <c r="N294" s="8" t="s">
        <v>33</v>
      </c>
      <c r="O294" s="8">
        <v>6</v>
      </c>
      <c r="P294" s="8">
        <v>0</v>
      </c>
      <c r="Q294">
        <v>1.168372E-2</v>
      </c>
      <c r="R294">
        <v>0.63295190000000001</v>
      </c>
      <c r="S294">
        <v>0.14452129999999999</v>
      </c>
      <c r="T294">
        <v>0.68599810000000006</v>
      </c>
    </row>
    <row r="295" spans="1:20" x14ac:dyDescent="0.25">
      <c r="A295" t="s">
        <v>168</v>
      </c>
      <c r="B295" t="s">
        <v>169</v>
      </c>
      <c r="C295" t="s">
        <v>170</v>
      </c>
      <c r="D295" t="s">
        <v>36</v>
      </c>
      <c r="E295" t="s">
        <v>171</v>
      </c>
      <c r="F295" t="s">
        <v>172</v>
      </c>
      <c r="G295" t="s">
        <v>119</v>
      </c>
      <c r="H295" t="s">
        <v>127</v>
      </c>
      <c r="I295" t="s">
        <v>128</v>
      </c>
      <c r="J295">
        <v>1989</v>
      </c>
      <c r="K295">
        <v>1990</v>
      </c>
      <c r="L295" s="8">
        <v>2</v>
      </c>
      <c r="M295" s="8">
        <v>6</v>
      </c>
      <c r="N295" s="8" t="s">
        <v>33</v>
      </c>
      <c r="O295" s="8">
        <v>6</v>
      </c>
      <c r="P295" s="8">
        <v>0</v>
      </c>
      <c r="Q295">
        <v>2.2677800000000001E-3</v>
      </c>
      <c r="R295">
        <v>0.54446110000000003</v>
      </c>
      <c r="S295">
        <v>0.19103010000000001</v>
      </c>
      <c r="T295">
        <v>0.63148280000000001</v>
      </c>
    </row>
    <row r="296" spans="1:20" x14ac:dyDescent="0.25">
      <c r="A296" t="s">
        <v>168</v>
      </c>
      <c r="B296" t="s">
        <v>169</v>
      </c>
      <c r="C296" t="s">
        <v>170</v>
      </c>
      <c r="D296" t="s">
        <v>36</v>
      </c>
      <c r="E296" t="s">
        <v>171</v>
      </c>
      <c r="F296" t="s">
        <v>172</v>
      </c>
      <c r="G296" t="s">
        <v>119</v>
      </c>
      <c r="H296" t="s">
        <v>127</v>
      </c>
      <c r="I296" t="s">
        <v>128</v>
      </c>
      <c r="J296">
        <v>1990</v>
      </c>
      <c r="K296">
        <v>1991</v>
      </c>
      <c r="L296" s="8">
        <v>2</v>
      </c>
      <c r="M296" s="8">
        <v>6</v>
      </c>
      <c r="N296" s="8" t="s">
        <v>33</v>
      </c>
      <c r="O296" s="8">
        <v>6</v>
      </c>
      <c r="P296" s="8">
        <v>0</v>
      </c>
      <c r="Q296">
        <v>6.0409599999999997E-3</v>
      </c>
      <c r="R296">
        <v>0.52912130000000002</v>
      </c>
      <c r="S296">
        <v>0.2275847</v>
      </c>
      <c r="T296">
        <v>0.63628609999999997</v>
      </c>
    </row>
    <row r="297" spans="1:20" x14ac:dyDescent="0.25">
      <c r="A297" t="s">
        <v>168</v>
      </c>
      <c r="B297" t="s">
        <v>169</v>
      </c>
      <c r="C297" t="s">
        <v>170</v>
      </c>
      <c r="D297" t="s">
        <v>36</v>
      </c>
      <c r="E297" t="s">
        <v>171</v>
      </c>
      <c r="F297" t="s">
        <v>172</v>
      </c>
      <c r="G297" t="s">
        <v>119</v>
      </c>
      <c r="H297" t="s">
        <v>127</v>
      </c>
      <c r="I297" t="s">
        <v>128</v>
      </c>
      <c r="J297">
        <v>1991</v>
      </c>
      <c r="K297">
        <v>1992</v>
      </c>
      <c r="L297" s="8">
        <v>2</v>
      </c>
      <c r="M297" s="8">
        <v>6</v>
      </c>
      <c r="N297" s="8" t="s">
        <v>33</v>
      </c>
      <c r="O297" s="8">
        <v>6</v>
      </c>
      <c r="P297" s="8">
        <v>0</v>
      </c>
      <c r="Q297">
        <v>7.1597600000000003E-3</v>
      </c>
      <c r="R297">
        <v>0.78389470000000006</v>
      </c>
      <c r="S297">
        <v>0.1596098</v>
      </c>
      <c r="T297">
        <v>0.81838730000000004</v>
      </c>
    </row>
    <row r="298" spans="1:20" x14ac:dyDescent="0.25">
      <c r="A298" t="s">
        <v>168</v>
      </c>
      <c r="B298" t="s">
        <v>169</v>
      </c>
      <c r="C298" t="s">
        <v>170</v>
      </c>
      <c r="D298" t="s">
        <v>36</v>
      </c>
      <c r="E298" t="s">
        <v>171</v>
      </c>
      <c r="F298" t="s">
        <v>172</v>
      </c>
      <c r="G298" t="s">
        <v>119</v>
      </c>
      <c r="H298" t="s">
        <v>127</v>
      </c>
      <c r="I298" t="s">
        <v>128</v>
      </c>
      <c r="J298">
        <v>1992</v>
      </c>
      <c r="K298">
        <v>1993</v>
      </c>
      <c r="L298" s="8">
        <v>2</v>
      </c>
      <c r="M298" s="8">
        <v>6</v>
      </c>
      <c r="N298" s="8" t="s">
        <v>33</v>
      </c>
      <c r="O298" s="8">
        <v>6</v>
      </c>
      <c r="P298" s="8">
        <v>0</v>
      </c>
      <c r="Q298">
        <v>3.1421000000000001E-3</v>
      </c>
      <c r="R298">
        <v>0.56352460000000004</v>
      </c>
      <c r="S298">
        <v>1.360633E-2</v>
      </c>
      <c r="T298">
        <v>0.56946339999999995</v>
      </c>
    </row>
    <row r="299" spans="1:20" x14ac:dyDescent="0.25">
      <c r="A299" t="s">
        <v>168</v>
      </c>
      <c r="B299" t="s">
        <v>169</v>
      </c>
      <c r="C299" t="s">
        <v>170</v>
      </c>
      <c r="D299" t="s">
        <v>36</v>
      </c>
      <c r="E299" t="s">
        <v>171</v>
      </c>
      <c r="F299" t="s">
        <v>172</v>
      </c>
      <c r="G299" t="s">
        <v>119</v>
      </c>
      <c r="H299" t="s">
        <v>127</v>
      </c>
      <c r="I299" t="s">
        <v>128</v>
      </c>
      <c r="J299">
        <v>1993</v>
      </c>
      <c r="K299">
        <v>1994</v>
      </c>
      <c r="L299" s="8">
        <v>2</v>
      </c>
      <c r="M299" s="8">
        <v>6</v>
      </c>
      <c r="N299" s="8" t="s">
        <v>33</v>
      </c>
      <c r="O299" s="8">
        <v>6</v>
      </c>
      <c r="P299" s="8">
        <v>0</v>
      </c>
      <c r="Q299">
        <v>7.1278399999999999E-3</v>
      </c>
      <c r="R299">
        <v>0.53932259999999999</v>
      </c>
      <c r="S299">
        <v>4.9195080000000002E-2</v>
      </c>
      <c r="T299">
        <v>0.56198570000000003</v>
      </c>
    </row>
    <row r="300" spans="1:20" x14ac:dyDescent="0.25">
      <c r="A300" t="s">
        <v>168</v>
      </c>
      <c r="B300" t="s">
        <v>169</v>
      </c>
      <c r="C300" t="s">
        <v>170</v>
      </c>
      <c r="D300" t="s">
        <v>36</v>
      </c>
      <c r="E300" t="s">
        <v>171</v>
      </c>
      <c r="F300" t="s">
        <v>172</v>
      </c>
      <c r="G300" t="s">
        <v>119</v>
      </c>
      <c r="H300" t="s">
        <v>127</v>
      </c>
      <c r="I300" t="s">
        <v>128</v>
      </c>
      <c r="J300">
        <v>1994</v>
      </c>
      <c r="K300">
        <v>1995</v>
      </c>
      <c r="L300" s="8">
        <v>2</v>
      </c>
      <c r="M300" s="8">
        <v>6</v>
      </c>
      <c r="N300" s="8" t="s">
        <v>33</v>
      </c>
      <c r="O300" s="8">
        <v>6</v>
      </c>
      <c r="P300" s="8">
        <v>0</v>
      </c>
      <c r="Q300">
        <v>8.5685899999999992E-3</v>
      </c>
      <c r="R300">
        <v>0.39770230000000001</v>
      </c>
      <c r="S300">
        <v>2.4617920000000001E-2</v>
      </c>
      <c r="T300">
        <v>0.4125296</v>
      </c>
    </row>
    <row r="301" spans="1:20" x14ac:dyDescent="0.25">
      <c r="A301" t="s">
        <v>168</v>
      </c>
      <c r="B301" t="s">
        <v>169</v>
      </c>
      <c r="C301" t="s">
        <v>170</v>
      </c>
      <c r="D301" t="s">
        <v>36</v>
      </c>
      <c r="E301" t="s">
        <v>171</v>
      </c>
      <c r="F301" t="s">
        <v>172</v>
      </c>
      <c r="G301" t="s">
        <v>119</v>
      </c>
      <c r="H301" t="s">
        <v>127</v>
      </c>
      <c r="I301" t="s">
        <v>128</v>
      </c>
      <c r="J301">
        <v>1995</v>
      </c>
      <c r="K301">
        <v>1996</v>
      </c>
      <c r="L301" s="8">
        <v>2</v>
      </c>
      <c r="M301" s="8">
        <v>6</v>
      </c>
      <c r="N301" s="8" t="s">
        <v>33</v>
      </c>
      <c r="O301" s="8">
        <v>6</v>
      </c>
      <c r="P301" s="8">
        <v>0</v>
      </c>
      <c r="Q301">
        <v>9.10387E-3</v>
      </c>
      <c r="R301">
        <v>0.32117990000000002</v>
      </c>
      <c r="S301">
        <v>1.5780510000000001E-2</v>
      </c>
      <c r="T301">
        <v>0.33189200000000002</v>
      </c>
    </row>
    <row r="302" spans="1:20" x14ac:dyDescent="0.25">
      <c r="A302" t="s">
        <v>168</v>
      </c>
      <c r="B302" t="s">
        <v>169</v>
      </c>
      <c r="C302" t="s">
        <v>170</v>
      </c>
      <c r="D302" t="s">
        <v>36</v>
      </c>
      <c r="E302" t="s">
        <v>171</v>
      </c>
      <c r="F302" t="s">
        <v>172</v>
      </c>
      <c r="G302" t="s">
        <v>119</v>
      </c>
      <c r="H302" t="s">
        <v>127</v>
      </c>
      <c r="I302" t="s">
        <v>128</v>
      </c>
      <c r="J302">
        <v>1996</v>
      </c>
      <c r="K302">
        <v>1997</v>
      </c>
      <c r="L302" s="8">
        <v>2</v>
      </c>
      <c r="M302" s="8">
        <v>6</v>
      </c>
      <c r="N302" s="8" t="s">
        <v>33</v>
      </c>
      <c r="O302" s="8">
        <v>6</v>
      </c>
      <c r="P302" s="8">
        <v>0</v>
      </c>
      <c r="Q302">
        <v>1.661723E-2</v>
      </c>
      <c r="R302">
        <v>0.34088350000000001</v>
      </c>
      <c r="S302">
        <v>3.2161839999999997E-2</v>
      </c>
      <c r="T302">
        <v>0.36208190000000001</v>
      </c>
    </row>
    <row r="303" spans="1:20" x14ac:dyDescent="0.25">
      <c r="A303" t="s">
        <v>168</v>
      </c>
      <c r="B303" t="s">
        <v>169</v>
      </c>
      <c r="C303" t="s">
        <v>170</v>
      </c>
      <c r="D303" t="s">
        <v>36</v>
      </c>
      <c r="E303" t="s">
        <v>171</v>
      </c>
      <c r="F303" t="s">
        <v>172</v>
      </c>
      <c r="G303" t="s">
        <v>119</v>
      </c>
      <c r="H303" t="s">
        <v>127</v>
      </c>
      <c r="I303" t="s">
        <v>128</v>
      </c>
      <c r="J303">
        <v>1997</v>
      </c>
      <c r="K303">
        <v>1998</v>
      </c>
      <c r="L303" s="8">
        <v>2</v>
      </c>
      <c r="M303" s="8">
        <v>6</v>
      </c>
      <c r="N303" s="8" t="s">
        <v>33</v>
      </c>
      <c r="O303" s="8">
        <v>6</v>
      </c>
      <c r="P303" s="8">
        <v>0</v>
      </c>
      <c r="Q303">
        <v>1.877916E-2</v>
      </c>
      <c r="R303">
        <v>0.29144779999999998</v>
      </c>
      <c r="S303">
        <v>3.3115770000000003E-2</v>
      </c>
      <c r="T303">
        <v>0.31491209999999997</v>
      </c>
    </row>
    <row r="304" spans="1:20" x14ac:dyDescent="0.25">
      <c r="A304" t="s">
        <v>168</v>
      </c>
      <c r="B304" t="s">
        <v>169</v>
      </c>
      <c r="C304" t="s">
        <v>170</v>
      </c>
      <c r="D304" t="s">
        <v>36</v>
      </c>
      <c r="E304" t="s">
        <v>171</v>
      </c>
      <c r="F304" t="s">
        <v>172</v>
      </c>
      <c r="G304" t="s">
        <v>119</v>
      </c>
      <c r="H304" t="s">
        <v>127</v>
      </c>
      <c r="I304" t="s">
        <v>128</v>
      </c>
      <c r="J304">
        <v>1998</v>
      </c>
      <c r="K304">
        <v>1999</v>
      </c>
      <c r="L304" s="8">
        <v>2</v>
      </c>
      <c r="M304" s="8">
        <v>6</v>
      </c>
      <c r="N304" s="8" t="s">
        <v>33</v>
      </c>
      <c r="O304" s="8">
        <v>6</v>
      </c>
      <c r="P304" s="8">
        <v>0</v>
      </c>
      <c r="Q304">
        <v>1.3108109999999999E-2</v>
      </c>
      <c r="R304">
        <v>0.3938026</v>
      </c>
      <c r="S304">
        <v>3.4682000000000002E-4</v>
      </c>
      <c r="T304">
        <v>0.3940128</v>
      </c>
    </row>
    <row r="305" spans="1:20" x14ac:dyDescent="0.25">
      <c r="A305" t="s">
        <v>168</v>
      </c>
      <c r="B305" t="s">
        <v>169</v>
      </c>
      <c r="C305" t="s">
        <v>170</v>
      </c>
      <c r="D305" t="s">
        <v>36</v>
      </c>
      <c r="E305" t="s">
        <v>171</v>
      </c>
      <c r="F305" t="s">
        <v>172</v>
      </c>
      <c r="G305" t="s">
        <v>119</v>
      </c>
      <c r="H305" t="s">
        <v>127</v>
      </c>
      <c r="I305" t="s">
        <v>128</v>
      </c>
      <c r="J305">
        <v>1999</v>
      </c>
      <c r="K305">
        <v>2000</v>
      </c>
      <c r="L305" s="8">
        <v>2</v>
      </c>
      <c r="M305" s="8">
        <v>6</v>
      </c>
      <c r="N305" s="8" t="s">
        <v>33</v>
      </c>
      <c r="O305" s="8">
        <v>6</v>
      </c>
      <c r="P305" s="8">
        <v>0</v>
      </c>
      <c r="Q305">
        <v>1.0300800000000001E-2</v>
      </c>
      <c r="R305">
        <v>0.38869300000000001</v>
      </c>
      <c r="S305">
        <v>0.1117597</v>
      </c>
      <c r="T305">
        <v>0.45701249999999999</v>
      </c>
    </row>
    <row r="306" spans="1:20" x14ac:dyDescent="0.25">
      <c r="A306" t="s">
        <v>168</v>
      </c>
      <c r="B306" t="s">
        <v>169</v>
      </c>
      <c r="C306" t="s">
        <v>170</v>
      </c>
      <c r="D306" t="s">
        <v>36</v>
      </c>
      <c r="E306" t="s">
        <v>171</v>
      </c>
      <c r="F306" t="s">
        <v>172</v>
      </c>
      <c r="G306" t="s">
        <v>119</v>
      </c>
      <c r="H306" t="s">
        <v>127</v>
      </c>
      <c r="I306" t="s">
        <v>128</v>
      </c>
      <c r="J306">
        <v>2000</v>
      </c>
      <c r="K306">
        <v>2001</v>
      </c>
      <c r="L306" s="8">
        <v>2</v>
      </c>
      <c r="M306" s="8">
        <v>6</v>
      </c>
      <c r="N306" s="8" t="s">
        <v>33</v>
      </c>
      <c r="O306" s="8">
        <v>6</v>
      </c>
      <c r="P306" s="8">
        <v>0</v>
      </c>
      <c r="Q306">
        <v>9.5702700000000005E-3</v>
      </c>
      <c r="R306">
        <v>0.42006270000000001</v>
      </c>
      <c r="S306">
        <v>0.13886689999999999</v>
      </c>
      <c r="T306">
        <v>0.50059679999999995</v>
      </c>
    </row>
    <row r="307" spans="1:20" x14ac:dyDescent="0.25">
      <c r="A307" t="s">
        <v>168</v>
      </c>
      <c r="B307" t="s">
        <v>169</v>
      </c>
      <c r="C307" t="s">
        <v>170</v>
      </c>
      <c r="D307" t="s">
        <v>36</v>
      </c>
      <c r="E307" t="s">
        <v>171</v>
      </c>
      <c r="F307" t="s">
        <v>172</v>
      </c>
      <c r="G307" t="s">
        <v>119</v>
      </c>
      <c r="H307" t="s">
        <v>127</v>
      </c>
      <c r="I307" t="s">
        <v>128</v>
      </c>
      <c r="J307">
        <v>2001</v>
      </c>
      <c r="K307">
        <v>2002</v>
      </c>
      <c r="L307" s="8">
        <v>2</v>
      </c>
      <c r="M307" s="8">
        <v>6</v>
      </c>
      <c r="N307" s="8" t="s">
        <v>33</v>
      </c>
      <c r="O307" s="8">
        <v>6</v>
      </c>
      <c r="P307" s="8">
        <v>0</v>
      </c>
      <c r="Q307">
        <v>1.2646299999999999E-2</v>
      </c>
      <c r="R307">
        <v>0.399011</v>
      </c>
      <c r="S307">
        <v>2.7499929999999999E-2</v>
      </c>
      <c r="T307">
        <v>0.41553810000000002</v>
      </c>
    </row>
    <row r="308" spans="1:20" x14ac:dyDescent="0.25">
      <c r="A308" t="s">
        <v>168</v>
      </c>
      <c r="B308" t="s">
        <v>169</v>
      </c>
      <c r="C308" t="s">
        <v>170</v>
      </c>
      <c r="D308" t="s">
        <v>36</v>
      </c>
      <c r="E308" t="s">
        <v>171</v>
      </c>
      <c r="F308" t="s">
        <v>172</v>
      </c>
      <c r="G308" t="s">
        <v>119</v>
      </c>
      <c r="H308" t="s">
        <v>127</v>
      </c>
      <c r="I308" t="s">
        <v>128</v>
      </c>
      <c r="J308">
        <v>2002</v>
      </c>
      <c r="K308">
        <v>2003</v>
      </c>
      <c r="L308" s="8">
        <v>2</v>
      </c>
      <c r="M308" s="8">
        <v>6</v>
      </c>
      <c r="N308" s="8" t="s">
        <v>33</v>
      </c>
      <c r="O308" s="8">
        <v>6</v>
      </c>
      <c r="P308" s="8">
        <v>0</v>
      </c>
      <c r="Q308">
        <v>8.7221499999999997E-3</v>
      </c>
      <c r="R308">
        <v>0.44197829999999999</v>
      </c>
      <c r="S308">
        <v>6.6951300000000005E-2</v>
      </c>
      <c r="T308">
        <v>0.4793386</v>
      </c>
    </row>
    <row r="309" spans="1:20" x14ac:dyDescent="0.25">
      <c r="A309" t="s">
        <v>168</v>
      </c>
      <c r="B309" t="s">
        <v>169</v>
      </c>
      <c r="C309" t="s">
        <v>170</v>
      </c>
      <c r="D309" t="s">
        <v>36</v>
      </c>
      <c r="E309" t="s">
        <v>171</v>
      </c>
      <c r="F309" t="s">
        <v>172</v>
      </c>
      <c r="G309" t="s">
        <v>119</v>
      </c>
      <c r="H309" t="s">
        <v>127</v>
      </c>
      <c r="I309" t="s">
        <v>128</v>
      </c>
      <c r="J309">
        <v>2003</v>
      </c>
      <c r="K309">
        <v>2004</v>
      </c>
      <c r="L309" s="8">
        <v>2</v>
      </c>
      <c r="M309" s="8">
        <v>6</v>
      </c>
      <c r="N309" s="8" t="s">
        <v>33</v>
      </c>
      <c r="O309" s="8">
        <v>6</v>
      </c>
      <c r="P309" s="8">
        <v>0</v>
      </c>
      <c r="Q309">
        <v>9.9455900000000007E-3</v>
      </c>
      <c r="R309">
        <v>0.37680209999999997</v>
      </c>
      <c r="S309">
        <v>3.7298680000000001E-2</v>
      </c>
      <c r="T309">
        <v>0.40004659999999997</v>
      </c>
    </row>
    <row r="310" spans="1:20" x14ac:dyDescent="0.25">
      <c r="A310" t="s">
        <v>168</v>
      </c>
      <c r="B310" t="s">
        <v>169</v>
      </c>
      <c r="C310" t="s">
        <v>170</v>
      </c>
      <c r="D310" t="s">
        <v>36</v>
      </c>
      <c r="E310" t="s">
        <v>171</v>
      </c>
      <c r="F310" t="s">
        <v>172</v>
      </c>
      <c r="G310" t="s">
        <v>119</v>
      </c>
      <c r="H310" t="s">
        <v>127</v>
      </c>
      <c r="I310" t="s">
        <v>128</v>
      </c>
      <c r="J310">
        <v>2004</v>
      </c>
      <c r="K310">
        <v>2005</v>
      </c>
      <c r="L310" s="8">
        <v>2</v>
      </c>
      <c r="M310" s="8">
        <v>6</v>
      </c>
      <c r="N310" s="8" t="s">
        <v>33</v>
      </c>
      <c r="O310" s="8">
        <v>6</v>
      </c>
      <c r="P310" s="8">
        <v>0</v>
      </c>
      <c r="Q310">
        <v>5.6731000000000004E-3</v>
      </c>
      <c r="R310">
        <v>0.31039050000000001</v>
      </c>
      <c r="S310">
        <v>2.4572999999999999E-4</v>
      </c>
      <c r="T310">
        <v>0.3105599</v>
      </c>
    </row>
    <row r="311" spans="1:20" x14ac:dyDescent="0.25">
      <c r="A311" t="s">
        <v>168</v>
      </c>
      <c r="B311" t="s">
        <v>169</v>
      </c>
      <c r="C311" t="s">
        <v>170</v>
      </c>
      <c r="D311" t="s">
        <v>36</v>
      </c>
      <c r="E311" t="s">
        <v>171</v>
      </c>
      <c r="F311" t="s">
        <v>172</v>
      </c>
      <c r="G311" t="s">
        <v>119</v>
      </c>
      <c r="H311" t="s">
        <v>127</v>
      </c>
      <c r="I311" t="s">
        <v>128</v>
      </c>
      <c r="J311">
        <v>2005</v>
      </c>
      <c r="K311">
        <v>2006</v>
      </c>
      <c r="L311" s="8">
        <v>2</v>
      </c>
      <c r="M311" s="8">
        <v>6</v>
      </c>
      <c r="N311" s="8" t="s">
        <v>33</v>
      </c>
      <c r="O311" s="8">
        <v>6</v>
      </c>
      <c r="P311" s="8">
        <v>0</v>
      </c>
      <c r="Q311">
        <v>9.2174700000000002E-3</v>
      </c>
      <c r="R311">
        <v>0.4588641</v>
      </c>
      <c r="S311">
        <v>8.8070200000000001E-2</v>
      </c>
      <c r="T311">
        <v>0.50652209999999998</v>
      </c>
    </row>
    <row r="312" spans="1:20" x14ac:dyDescent="0.25">
      <c r="A312" t="s">
        <v>168</v>
      </c>
      <c r="B312" t="s">
        <v>169</v>
      </c>
      <c r="C312" t="s">
        <v>170</v>
      </c>
      <c r="D312" t="s">
        <v>36</v>
      </c>
      <c r="E312" t="s">
        <v>171</v>
      </c>
      <c r="F312" t="s">
        <v>172</v>
      </c>
      <c r="G312" t="s">
        <v>119</v>
      </c>
      <c r="H312" t="s">
        <v>127</v>
      </c>
      <c r="I312" t="s">
        <v>128</v>
      </c>
      <c r="J312">
        <v>2006</v>
      </c>
      <c r="K312">
        <v>2007</v>
      </c>
      <c r="L312" s="8">
        <v>2</v>
      </c>
      <c r="M312" s="8">
        <v>6</v>
      </c>
      <c r="N312" s="8" t="s">
        <v>33</v>
      </c>
      <c r="O312" s="8">
        <v>6</v>
      </c>
      <c r="P312" s="8">
        <v>0</v>
      </c>
      <c r="Q312">
        <v>2.0253799999999998E-3</v>
      </c>
      <c r="R312">
        <v>0.31601089999999998</v>
      </c>
      <c r="S312">
        <v>8.0780770000000002E-2</v>
      </c>
      <c r="T312">
        <v>0.37126409999999999</v>
      </c>
    </row>
    <row r="313" spans="1:20" x14ac:dyDescent="0.25">
      <c r="A313" t="s">
        <v>168</v>
      </c>
      <c r="B313" t="s">
        <v>169</v>
      </c>
      <c r="C313" t="s">
        <v>170</v>
      </c>
      <c r="D313" t="s">
        <v>36</v>
      </c>
      <c r="E313" t="s">
        <v>171</v>
      </c>
      <c r="F313" t="s">
        <v>172</v>
      </c>
      <c r="G313" t="s">
        <v>119</v>
      </c>
      <c r="H313" t="s">
        <v>127</v>
      </c>
      <c r="I313" t="s">
        <v>128</v>
      </c>
      <c r="J313">
        <v>2007</v>
      </c>
      <c r="K313">
        <v>2008</v>
      </c>
      <c r="L313" s="8">
        <v>2</v>
      </c>
      <c r="M313" s="8">
        <v>6</v>
      </c>
      <c r="N313" s="8" t="s">
        <v>34</v>
      </c>
      <c r="O313" s="8">
        <v>5</v>
      </c>
      <c r="P313" s="8">
        <v>1</v>
      </c>
      <c r="Q313">
        <v>7.4046399999999997E-3</v>
      </c>
      <c r="R313">
        <v>0.3465567</v>
      </c>
      <c r="S313">
        <v>4.7486880000000002E-2</v>
      </c>
      <c r="T313">
        <v>0.3775867</v>
      </c>
    </row>
    <row r="314" spans="1:20" x14ac:dyDescent="0.25">
      <c r="A314" t="s">
        <v>168</v>
      </c>
      <c r="B314" t="s">
        <v>169</v>
      </c>
      <c r="C314" t="s">
        <v>170</v>
      </c>
      <c r="D314" t="s">
        <v>36</v>
      </c>
      <c r="E314" t="s">
        <v>171</v>
      </c>
      <c r="F314" t="s">
        <v>172</v>
      </c>
      <c r="G314" t="s">
        <v>119</v>
      </c>
      <c r="H314" t="s">
        <v>127</v>
      </c>
      <c r="I314" t="s">
        <v>128</v>
      </c>
      <c r="J314">
        <v>2008</v>
      </c>
      <c r="K314">
        <v>2009</v>
      </c>
      <c r="L314" s="8">
        <v>2</v>
      </c>
      <c r="M314" s="8">
        <v>6</v>
      </c>
      <c r="N314" s="8" t="s">
        <v>34</v>
      </c>
      <c r="O314" s="8">
        <v>4</v>
      </c>
      <c r="P314" s="8">
        <v>2</v>
      </c>
      <c r="Q314">
        <v>8.1180999999999996E-3</v>
      </c>
      <c r="R314">
        <v>0.42984499999999998</v>
      </c>
      <c r="S314">
        <v>4.3132320000000002E-2</v>
      </c>
      <c r="T314">
        <v>0.45443709999999998</v>
      </c>
    </row>
    <row r="315" spans="1:20" x14ac:dyDescent="0.25">
      <c r="A315" t="s">
        <v>168</v>
      </c>
      <c r="B315" t="s">
        <v>169</v>
      </c>
      <c r="C315" t="s">
        <v>170</v>
      </c>
      <c r="D315" t="s">
        <v>36</v>
      </c>
      <c r="E315" t="s">
        <v>171</v>
      </c>
      <c r="F315" t="s">
        <v>172</v>
      </c>
      <c r="G315" t="s">
        <v>119</v>
      </c>
      <c r="H315" t="s">
        <v>127</v>
      </c>
      <c r="I315" t="s">
        <v>128</v>
      </c>
      <c r="J315">
        <v>2009</v>
      </c>
      <c r="K315">
        <v>2010</v>
      </c>
      <c r="L315" s="8">
        <v>2</v>
      </c>
      <c r="M315" s="8">
        <v>6</v>
      </c>
      <c r="N315" s="8" t="s">
        <v>34</v>
      </c>
      <c r="O315" s="8">
        <v>3</v>
      </c>
      <c r="P315" s="8">
        <v>3</v>
      </c>
      <c r="Q315">
        <v>2.8848400000000001E-3</v>
      </c>
    </row>
    <row r="316" spans="1:20" x14ac:dyDescent="0.25">
      <c r="A316" t="s">
        <v>168</v>
      </c>
      <c r="B316" t="s">
        <v>169</v>
      </c>
      <c r="C316" t="s">
        <v>170</v>
      </c>
      <c r="D316" t="s">
        <v>36</v>
      </c>
      <c r="E316" t="s">
        <v>171</v>
      </c>
      <c r="F316" t="s">
        <v>172</v>
      </c>
      <c r="G316" t="s">
        <v>119</v>
      </c>
      <c r="H316" t="s">
        <v>127</v>
      </c>
      <c r="I316" t="s">
        <v>128</v>
      </c>
      <c r="J316">
        <v>2010</v>
      </c>
      <c r="K316">
        <v>2011</v>
      </c>
      <c r="L316" s="8">
        <v>2</v>
      </c>
      <c r="M316" s="8">
        <v>6</v>
      </c>
      <c r="N316" s="8" t="s">
        <v>34</v>
      </c>
      <c r="O316" s="8">
        <v>2</v>
      </c>
      <c r="P316" s="8">
        <v>4</v>
      </c>
      <c r="Q316">
        <v>4.79745E-3</v>
      </c>
    </row>
    <row r="317" spans="1:20" x14ac:dyDescent="0.25">
      <c r="A317" t="s">
        <v>173</v>
      </c>
      <c r="B317" t="s">
        <v>174</v>
      </c>
      <c r="C317" t="s">
        <v>170</v>
      </c>
      <c r="D317" t="s">
        <v>36</v>
      </c>
      <c r="E317" t="s">
        <v>43</v>
      </c>
      <c r="F317" t="s">
        <v>175</v>
      </c>
      <c r="G317" t="s">
        <v>119</v>
      </c>
      <c r="H317" t="s">
        <v>127</v>
      </c>
      <c r="I317" t="s">
        <v>176</v>
      </c>
      <c r="J317">
        <v>1973</v>
      </c>
      <c r="K317">
        <v>1974</v>
      </c>
      <c r="L317" s="8">
        <v>2</v>
      </c>
      <c r="M317" s="8">
        <v>5</v>
      </c>
      <c r="N317" s="8" t="s">
        <v>33</v>
      </c>
      <c r="O317" s="8">
        <v>5</v>
      </c>
      <c r="P317" s="8">
        <v>0</v>
      </c>
      <c r="Q317">
        <v>3.4843109999999997E-2</v>
      </c>
      <c r="R317">
        <v>0.7520405</v>
      </c>
      <c r="S317">
        <v>0.22998850000000001</v>
      </c>
      <c r="T317">
        <v>0.80906829999999996</v>
      </c>
    </row>
    <row r="318" spans="1:20" x14ac:dyDescent="0.25">
      <c r="A318" t="s">
        <v>173</v>
      </c>
      <c r="B318" t="s">
        <v>174</v>
      </c>
      <c r="C318" t="s">
        <v>170</v>
      </c>
      <c r="D318" t="s">
        <v>36</v>
      </c>
      <c r="E318" t="s">
        <v>43</v>
      </c>
      <c r="F318" t="s">
        <v>175</v>
      </c>
      <c r="G318" t="s">
        <v>119</v>
      </c>
      <c r="H318" t="s">
        <v>127</v>
      </c>
      <c r="I318" t="s">
        <v>176</v>
      </c>
      <c r="J318">
        <v>1974</v>
      </c>
      <c r="K318">
        <v>1975</v>
      </c>
      <c r="L318" s="8">
        <v>2</v>
      </c>
      <c r="M318" s="8">
        <v>5</v>
      </c>
      <c r="N318" s="8" t="s">
        <v>33</v>
      </c>
      <c r="O318" s="8">
        <v>5</v>
      </c>
      <c r="P318" s="8">
        <v>0</v>
      </c>
      <c r="Q318">
        <v>0.20148489999999999</v>
      </c>
      <c r="R318">
        <v>0.62192639999999999</v>
      </c>
      <c r="S318">
        <v>8.5098750000000001E-2</v>
      </c>
      <c r="T318">
        <v>0.65410000000000001</v>
      </c>
    </row>
    <row r="319" spans="1:20" x14ac:dyDescent="0.25">
      <c r="A319" t="s">
        <v>173</v>
      </c>
      <c r="B319" t="s">
        <v>174</v>
      </c>
      <c r="C319" t="s">
        <v>170</v>
      </c>
      <c r="D319" t="s">
        <v>36</v>
      </c>
      <c r="E319" t="s">
        <v>43</v>
      </c>
      <c r="F319" t="s">
        <v>175</v>
      </c>
      <c r="G319" t="s">
        <v>119</v>
      </c>
      <c r="H319" t="s">
        <v>127</v>
      </c>
      <c r="I319" t="s">
        <v>176</v>
      </c>
      <c r="J319">
        <v>1975</v>
      </c>
      <c r="K319">
        <v>1976</v>
      </c>
      <c r="L319" s="8">
        <v>2</v>
      </c>
      <c r="M319" s="8">
        <v>5</v>
      </c>
      <c r="N319" s="8" t="s">
        <v>33</v>
      </c>
      <c r="O319" s="8">
        <v>5</v>
      </c>
      <c r="P319" s="8">
        <v>0</v>
      </c>
      <c r="Q319">
        <v>0.1011942</v>
      </c>
      <c r="R319">
        <v>0.60680509999999999</v>
      </c>
      <c r="S319">
        <v>0.27853650000000002</v>
      </c>
      <c r="T319">
        <v>0.71632419999999997</v>
      </c>
    </row>
    <row r="320" spans="1:20" x14ac:dyDescent="0.25">
      <c r="A320" t="s">
        <v>173</v>
      </c>
      <c r="B320" t="s">
        <v>174</v>
      </c>
      <c r="C320" t="s">
        <v>170</v>
      </c>
      <c r="D320" t="s">
        <v>36</v>
      </c>
      <c r="E320" t="s">
        <v>43</v>
      </c>
      <c r="F320" t="s">
        <v>175</v>
      </c>
      <c r="G320" t="s">
        <v>119</v>
      </c>
      <c r="H320" t="s">
        <v>127</v>
      </c>
      <c r="I320" t="s">
        <v>176</v>
      </c>
      <c r="J320">
        <v>1976</v>
      </c>
      <c r="K320">
        <v>1977</v>
      </c>
      <c r="L320" s="8">
        <v>2</v>
      </c>
      <c r="M320" s="8">
        <v>5</v>
      </c>
      <c r="N320" s="8" t="s">
        <v>33</v>
      </c>
      <c r="O320" s="8">
        <v>5</v>
      </c>
      <c r="P320" s="8">
        <v>0</v>
      </c>
      <c r="Q320">
        <v>0.12433180000000001</v>
      </c>
      <c r="R320">
        <v>0.63839570000000001</v>
      </c>
      <c r="S320">
        <v>0.39819890000000002</v>
      </c>
      <c r="T320">
        <v>0.78238620000000003</v>
      </c>
    </row>
    <row r="321" spans="1:20" x14ac:dyDescent="0.25">
      <c r="A321" t="s">
        <v>173</v>
      </c>
      <c r="B321" t="s">
        <v>174</v>
      </c>
      <c r="C321" t="s">
        <v>170</v>
      </c>
      <c r="D321" t="s">
        <v>36</v>
      </c>
      <c r="E321" t="s">
        <v>43</v>
      </c>
      <c r="F321" t="s">
        <v>175</v>
      </c>
      <c r="G321" t="s">
        <v>119</v>
      </c>
      <c r="H321" t="s">
        <v>127</v>
      </c>
      <c r="I321" t="s">
        <v>176</v>
      </c>
      <c r="J321">
        <v>1977</v>
      </c>
      <c r="K321">
        <v>1978</v>
      </c>
      <c r="L321" s="8">
        <v>2</v>
      </c>
      <c r="M321" s="8">
        <v>5</v>
      </c>
      <c r="N321" s="8" t="s">
        <v>33</v>
      </c>
      <c r="O321" s="8">
        <v>5</v>
      </c>
      <c r="P321" s="8">
        <v>0</v>
      </c>
      <c r="Q321">
        <v>3.0413619999999999E-2</v>
      </c>
      <c r="R321">
        <v>0.56710930000000004</v>
      </c>
      <c r="S321">
        <v>0.40216740000000001</v>
      </c>
      <c r="T321">
        <v>0.74120379999999997</v>
      </c>
    </row>
    <row r="322" spans="1:20" x14ac:dyDescent="0.25">
      <c r="A322" t="s">
        <v>173</v>
      </c>
      <c r="B322" t="s">
        <v>174</v>
      </c>
      <c r="C322" t="s">
        <v>170</v>
      </c>
      <c r="D322" t="s">
        <v>36</v>
      </c>
      <c r="E322" t="s">
        <v>43</v>
      </c>
      <c r="F322" t="s">
        <v>175</v>
      </c>
      <c r="G322" t="s">
        <v>119</v>
      </c>
      <c r="H322" t="s">
        <v>127</v>
      </c>
      <c r="I322" t="s">
        <v>176</v>
      </c>
      <c r="J322">
        <v>1978</v>
      </c>
      <c r="K322">
        <v>1979</v>
      </c>
      <c r="L322" s="8">
        <v>2</v>
      </c>
      <c r="M322" s="8">
        <v>5</v>
      </c>
      <c r="N322" s="8" t="s">
        <v>33</v>
      </c>
      <c r="O322" s="8">
        <v>5</v>
      </c>
      <c r="P322" s="8">
        <v>0</v>
      </c>
      <c r="Q322">
        <v>7.1769159999999999E-2</v>
      </c>
      <c r="R322">
        <v>0.65302689999999997</v>
      </c>
      <c r="S322">
        <v>0.67011390000000004</v>
      </c>
      <c r="T322">
        <v>0.88553850000000001</v>
      </c>
    </row>
    <row r="323" spans="1:20" x14ac:dyDescent="0.25">
      <c r="A323" t="s">
        <v>173</v>
      </c>
      <c r="B323" t="s">
        <v>174</v>
      </c>
      <c r="C323" t="s">
        <v>170</v>
      </c>
      <c r="D323" t="s">
        <v>36</v>
      </c>
      <c r="E323" t="s">
        <v>43</v>
      </c>
      <c r="F323" t="s">
        <v>175</v>
      </c>
      <c r="G323" t="s">
        <v>119</v>
      </c>
      <c r="H323" t="s">
        <v>127</v>
      </c>
      <c r="I323" t="s">
        <v>176</v>
      </c>
      <c r="J323">
        <v>1979</v>
      </c>
      <c r="K323">
        <v>1980</v>
      </c>
      <c r="L323" s="8">
        <v>2</v>
      </c>
      <c r="M323" s="8">
        <v>5</v>
      </c>
      <c r="N323" s="8" t="s">
        <v>33</v>
      </c>
      <c r="O323" s="8">
        <v>5</v>
      </c>
      <c r="P323" s="8">
        <v>0</v>
      </c>
      <c r="Q323">
        <v>6.5609429999999996E-2</v>
      </c>
      <c r="R323">
        <v>0.64090469999999999</v>
      </c>
      <c r="S323">
        <v>0.65036879999999997</v>
      </c>
      <c r="T323">
        <v>0.87444909999999998</v>
      </c>
    </row>
    <row r="324" spans="1:20" x14ac:dyDescent="0.25">
      <c r="A324" t="s">
        <v>173</v>
      </c>
      <c r="B324" t="s">
        <v>174</v>
      </c>
      <c r="C324" t="s">
        <v>170</v>
      </c>
      <c r="D324" t="s">
        <v>36</v>
      </c>
      <c r="E324" t="s">
        <v>43</v>
      </c>
      <c r="F324" t="s">
        <v>175</v>
      </c>
      <c r="G324" t="s">
        <v>119</v>
      </c>
      <c r="H324" t="s">
        <v>127</v>
      </c>
      <c r="I324" t="s">
        <v>176</v>
      </c>
      <c r="J324">
        <v>1980</v>
      </c>
      <c r="K324">
        <v>1981</v>
      </c>
      <c r="L324" s="8">
        <v>2</v>
      </c>
      <c r="M324" s="8">
        <v>5</v>
      </c>
      <c r="N324" s="8" t="s">
        <v>33</v>
      </c>
      <c r="O324" s="8">
        <v>5</v>
      </c>
      <c r="P324" s="8">
        <v>0</v>
      </c>
      <c r="Q324">
        <v>4.9970790000000001E-2</v>
      </c>
      <c r="R324">
        <v>0.63352379999999997</v>
      </c>
      <c r="S324">
        <v>0.72221579999999996</v>
      </c>
      <c r="T324">
        <v>0.89819870000000002</v>
      </c>
    </row>
    <row r="325" spans="1:20" x14ac:dyDescent="0.25">
      <c r="A325" t="s">
        <v>173</v>
      </c>
      <c r="B325" t="s">
        <v>174</v>
      </c>
      <c r="C325" t="s">
        <v>170</v>
      </c>
      <c r="D325" t="s">
        <v>36</v>
      </c>
      <c r="E325" t="s">
        <v>43</v>
      </c>
      <c r="F325" t="s">
        <v>175</v>
      </c>
      <c r="G325" t="s">
        <v>119</v>
      </c>
      <c r="H325" t="s">
        <v>127</v>
      </c>
      <c r="I325" t="s">
        <v>176</v>
      </c>
      <c r="J325">
        <v>1981</v>
      </c>
      <c r="K325">
        <v>1982</v>
      </c>
      <c r="L325" s="8">
        <v>2</v>
      </c>
      <c r="M325" s="8">
        <v>5</v>
      </c>
      <c r="N325" s="8" t="s">
        <v>33</v>
      </c>
      <c r="O325" s="8">
        <v>5</v>
      </c>
      <c r="P325" s="8">
        <v>0</v>
      </c>
      <c r="Q325">
        <v>3.5339049999999997E-2</v>
      </c>
      <c r="R325">
        <v>0.47621350000000001</v>
      </c>
      <c r="S325">
        <v>0.55723069999999997</v>
      </c>
      <c r="T325">
        <v>0.76808339999999997</v>
      </c>
    </row>
    <row r="326" spans="1:20" x14ac:dyDescent="0.25">
      <c r="A326" t="s">
        <v>173</v>
      </c>
      <c r="B326" t="s">
        <v>174</v>
      </c>
      <c r="C326" t="s">
        <v>170</v>
      </c>
      <c r="D326" t="s">
        <v>36</v>
      </c>
      <c r="E326" t="s">
        <v>43</v>
      </c>
      <c r="F326" t="s">
        <v>175</v>
      </c>
      <c r="G326" t="s">
        <v>119</v>
      </c>
      <c r="H326" t="s">
        <v>127</v>
      </c>
      <c r="I326" t="s">
        <v>176</v>
      </c>
      <c r="J326">
        <v>1982</v>
      </c>
      <c r="K326">
        <v>1983</v>
      </c>
      <c r="L326" s="8">
        <v>2</v>
      </c>
      <c r="M326" s="8">
        <v>5</v>
      </c>
      <c r="N326" s="8" t="s">
        <v>33</v>
      </c>
      <c r="O326" s="8">
        <v>5</v>
      </c>
      <c r="P326" s="8">
        <v>0</v>
      </c>
      <c r="Q326">
        <v>1.6868569999999999E-2</v>
      </c>
      <c r="R326">
        <v>0.52047350000000003</v>
      </c>
      <c r="S326">
        <v>0.54539289999999996</v>
      </c>
      <c r="T326">
        <v>0.78200380000000003</v>
      </c>
    </row>
    <row r="327" spans="1:20" x14ac:dyDescent="0.25">
      <c r="A327" t="s">
        <v>173</v>
      </c>
      <c r="B327" t="s">
        <v>174</v>
      </c>
      <c r="C327" t="s">
        <v>170</v>
      </c>
      <c r="D327" t="s">
        <v>36</v>
      </c>
      <c r="E327" t="s">
        <v>43</v>
      </c>
      <c r="F327" t="s">
        <v>175</v>
      </c>
      <c r="G327" t="s">
        <v>119</v>
      </c>
      <c r="H327" t="s">
        <v>127</v>
      </c>
      <c r="I327" t="s">
        <v>176</v>
      </c>
      <c r="J327">
        <v>1983</v>
      </c>
      <c r="K327">
        <v>1984</v>
      </c>
      <c r="L327" s="8">
        <v>2</v>
      </c>
      <c r="M327" s="8">
        <v>5</v>
      </c>
      <c r="N327" s="8" t="s">
        <v>33</v>
      </c>
      <c r="O327" s="8">
        <v>5</v>
      </c>
      <c r="P327" s="8">
        <v>0</v>
      </c>
      <c r="Q327">
        <v>1.5524099999999999E-3</v>
      </c>
      <c r="R327">
        <v>0.57959170000000004</v>
      </c>
      <c r="S327">
        <v>0.27694400000000002</v>
      </c>
      <c r="T327">
        <v>0.69602129999999995</v>
      </c>
    </row>
    <row r="328" spans="1:20" x14ac:dyDescent="0.25">
      <c r="A328" t="s">
        <v>173</v>
      </c>
      <c r="B328" t="s">
        <v>174</v>
      </c>
      <c r="C328" t="s">
        <v>170</v>
      </c>
      <c r="D328" t="s">
        <v>36</v>
      </c>
      <c r="E328" t="s">
        <v>43</v>
      </c>
      <c r="F328" t="s">
        <v>175</v>
      </c>
      <c r="G328" t="s">
        <v>119</v>
      </c>
      <c r="H328" t="s">
        <v>127</v>
      </c>
      <c r="I328" t="s">
        <v>176</v>
      </c>
      <c r="J328">
        <v>1984</v>
      </c>
      <c r="K328">
        <v>1985</v>
      </c>
      <c r="L328" s="8">
        <v>2</v>
      </c>
      <c r="M328" s="8">
        <v>5</v>
      </c>
      <c r="N328" s="8" t="s">
        <v>33</v>
      </c>
      <c r="O328" s="8">
        <v>5</v>
      </c>
      <c r="P328" s="8">
        <v>0</v>
      </c>
      <c r="Q328">
        <v>4.3824679999999998E-2</v>
      </c>
      <c r="R328">
        <v>0.34970820000000002</v>
      </c>
      <c r="S328">
        <v>0.39803749999999999</v>
      </c>
      <c r="T328">
        <v>0.60854870000000005</v>
      </c>
    </row>
    <row r="329" spans="1:20" x14ac:dyDescent="0.25">
      <c r="A329" t="s">
        <v>173</v>
      </c>
      <c r="B329" t="s">
        <v>174</v>
      </c>
      <c r="C329" t="s">
        <v>170</v>
      </c>
      <c r="D329" t="s">
        <v>36</v>
      </c>
      <c r="E329" t="s">
        <v>43</v>
      </c>
      <c r="F329" t="s">
        <v>175</v>
      </c>
      <c r="G329" t="s">
        <v>119</v>
      </c>
      <c r="H329" t="s">
        <v>127</v>
      </c>
      <c r="I329" t="s">
        <v>176</v>
      </c>
      <c r="J329">
        <v>1985</v>
      </c>
      <c r="K329">
        <v>1986</v>
      </c>
      <c r="L329" s="8">
        <v>2</v>
      </c>
      <c r="M329" s="8">
        <v>5</v>
      </c>
      <c r="N329" s="8" t="s">
        <v>33</v>
      </c>
      <c r="O329" s="8">
        <v>5</v>
      </c>
      <c r="P329" s="8">
        <v>0</v>
      </c>
      <c r="Q329">
        <v>4.2136859999999998E-2</v>
      </c>
      <c r="R329">
        <v>0.34666029999999998</v>
      </c>
      <c r="S329">
        <v>0.46049760000000001</v>
      </c>
      <c r="T329">
        <v>0.64752169999999998</v>
      </c>
    </row>
    <row r="330" spans="1:20" x14ac:dyDescent="0.25">
      <c r="A330" t="s">
        <v>173</v>
      </c>
      <c r="B330" t="s">
        <v>174</v>
      </c>
      <c r="C330" t="s">
        <v>170</v>
      </c>
      <c r="D330" t="s">
        <v>36</v>
      </c>
      <c r="E330" t="s">
        <v>43</v>
      </c>
      <c r="F330" t="s">
        <v>175</v>
      </c>
      <c r="G330" t="s">
        <v>119</v>
      </c>
      <c r="H330" t="s">
        <v>127</v>
      </c>
      <c r="I330" t="s">
        <v>176</v>
      </c>
      <c r="J330">
        <v>1986</v>
      </c>
      <c r="K330">
        <v>1987</v>
      </c>
      <c r="L330" s="8">
        <v>2</v>
      </c>
      <c r="M330" s="8">
        <v>5</v>
      </c>
      <c r="N330" s="8" t="s">
        <v>33</v>
      </c>
      <c r="O330" s="8">
        <v>5</v>
      </c>
      <c r="P330" s="8">
        <v>0</v>
      </c>
      <c r="Q330">
        <v>9.6188510000000005E-2</v>
      </c>
      <c r="R330">
        <v>0.41181600000000002</v>
      </c>
      <c r="S330">
        <v>0.46053810000000001</v>
      </c>
      <c r="T330">
        <v>0.68269709999999995</v>
      </c>
    </row>
    <row r="331" spans="1:20" x14ac:dyDescent="0.25">
      <c r="A331" t="s">
        <v>173</v>
      </c>
      <c r="B331" t="s">
        <v>174</v>
      </c>
      <c r="C331" t="s">
        <v>170</v>
      </c>
      <c r="D331" t="s">
        <v>36</v>
      </c>
      <c r="E331" t="s">
        <v>43</v>
      </c>
      <c r="F331" t="s">
        <v>175</v>
      </c>
      <c r="G331" t="s">
        <v>119</v>
      </c>
      <c r="H331" t="s">
        <v>127</v>
      </c>
      <c r="I331" t="s">
        <v>176</v>
      </c>
      <c r="J331">
        <v>1987</v>
      </c>
      <c r="K331">
        <v>1988</v>
      </c>
      <c r="L331" s="8">
        <v>2</v>
      </c>
      <c r="M331" s="8">
        <v>5</v>
      </c>
      <c r="N331" s="8" t="s">
        <v>33</v>
      </c>
      <c r="O331" s="8">
        <v>5</v>
      </c>
      <c r="P331" s="8">
        <v>0</v>
      </c>
      <c r="Q331">
        <v>9.7476069999999998E-2</v>
      </c>
      <c r="R331">
        <v>0.47170859999999998</v>
      </c>
      <c r="S331">
        <v>0.41769410000000001</v>
      </c>
      <c r="T331">
        <v>0.69237280000000001</v>
      </c>
    </row>
    <row r="332" spans="1:20" x14ac:dyDescent="0.25">
      <c r="A332" t="s">
        <v>173</v>
      </c>
      <c r="B332" t="s">
        <v>174</v>
      </c>
      <c r="C332" t="s">
        <v>170</v>
      </c>
      <c r="D332" t="s">
        <v>36</v>
      </c>
      <c r="E332" t="s">
        <v>43</v>
      </c>
      <c r="F332" t="s">
        <v>175</v>
      </c>
      <c r="G332" t="s">
        <v>119</v>
      </c>
      <c r="H332" t="s">
        <v>127</v>
      </c>
      <c r="I332" t="s">
        <v>176</v>
      </c>
      <c r="J332">
        <v>1988</v>
      </c>
      <c r="K332">
        <v>1989</v>
      </c>
      <c r="L332" s="8">
        <v>2</v>
      </c>
      <c r="M332" s="8">
        <v>5</v>
      </c>
      <c r="N332" s="8" t="s">
        <v>33</v>
      </c>
      <c r="O332" s="8">
        <v>5</v>
      </c>
      <c r="P332" s="8">
        <v>0</v>
      </c>
      <c r="Q332">
        <v>0.1301641</v>
      </c>
      <c r="R332">
        <v>0.4597774</v>
      </c>
      <c r="S332">
        <v>0.3329104</v>
      </c>
      <c r="T332">
        <v>0.63962319999999995</v>
      </c>
    </row>
    <row r="333" spans="1:20" x14ac:dyDescent="0.25">
      <c r="A333" t="s">
        <v>173</v>
      </c>
      <c r="B333" t="s">
        <v>174</v>
      </c>
      <c r="C333" t="s">
        <v>170</v>
      </c>
      <c r="D333" t="s">
        <v>36</v>
      </c>
      <c r="E333" t="s">
        <v>43</v>
      </c>
      <c r="F333" t="s">
        <v>175</v>
      </c>
      <c r="G333" t="s">
        <v>119</v>
      </c>
      <c r="H333" t="s">
        <v>127</v>
      </c>
      <c r="I333" t="s">
        <v>176</v>
      </c>
      <c r="J333">
        <v>1989</v>
      </c>
      <c r="K333">
        <v>1990</v>
      </c>
      <c r="L333" s="8">
        <v>2</v>
      </c>
      <c r="M333" s="8">
        <v>5</v>
      </c>
      <c r="N333" s="8" t="s">
        <v>33</v>
      </c>
      <c r="O333" s="8">
        <v>5</v>
      </c>
      <c r="P333" s="8">
        <v>0</v>
      </c>
      <c r="Q333">
        <v>9.9438139999999994E-2</v>
      </c>
      <c r="R333">
        <v>0.56768479999999999</v>
      </c>
      <c r="S333">
        <v>0.37634919999999999</v>
      </c>
      <c r="T333">
        <v>0.73038630000000004</v>
      </c>
    </row>
    <row r="334" spans="1:20" x14ac:dyDescent="0.25">
      <c r="A334" t="s">
        <v>173</v>
      </c>
      <c r="B334" t="s">
        <v>174</v>
      </c>
      <c r="C334" t="s">
        <v>170</v>
      </c>
      <c r="D334" t="s">
        <v>36</v>
      </c>
      <c r="E334" t="s">
        <v>43</v>
      </c>
      <c r="F334" t="s">
        <v>175</v>
      </c>
      <c r="G334" t="s">
        <v>119</v>
      </c>
      <c r="H334" t="s">
        <v>127</v>
      </c>
      <c r="I334" t="s">
        <v>176</v>
      </c>
      <c r="J334">
        <v>1990</v>
      </c>
      <c r="K334">
        <v>1991</v>
      </c>
      <c r="L334" s="8">
        <v>2</v>
      </c>
      <c r="M334" s="8">
        <v>5</v>
      </c>
      <c r="N334" s="8" t="s">
        <v>33</v>
      </c>
      <c r="O334" s="8">
        <v>5</v>
      </c>
      <c r="P334" s="8">
        <v>0</v>
      </c>
      <c r="Q334">
        <v>5.365251E-2</v>
      </c>
      <c r="R334">
        <v>0.4706264</v>
      </c>
      <c r="S334">
        <v>0.4327973</v>
      </c>
      <c r="T334">
        <v>0.69973779999999997</v>
      </c>
    </row>
    <row r="335" spans="1:20" x14ac:dyDescent="0.25">
      <c r="A335" t="s">
        <v>173</v>
      </c>
      <c r="B335" t="s">
        <v>174</v>
      </c>
      <c r="C335" t="s">
        <v>170</v>
      </c>
      <c r="D335" t="s">
        <v>36</v>
      </c>
      <c r="E335" t="s">
        <v>43</v>
      </c>
      <c r="F335" t="s">
        <v>175</v>
      </c>
      <c r="G335" t="s">
        <v>119</v>
      </c>
      <c r="H335" t="s">
        <v>127</v>
      </c>
      <c r="I335" t="s">
        <v>176</v>
      </c>
      <c r="J335">
        <v>1991</v>
      </c>
      <c r="K335">
        <v>1992</v>
      </c>
      <c r="L335" s="8">
        <v>2</v>
      </c>
      <c r="M335" s="8">
        <v>5</v>
      </c>
      <c r="N335" s="8" t="s">
        <v>33</v>
      </c>
      <c r="O335" s="8">
        <v>5</v>
      </c>
      <c r="P335" s="8">
        <v>0</v>
      </c>
      <c r="Q335">
        <v>1.133428E-2</v>
      </c>
      <c r="R335">
        <v>0.53095689999999995</v>
      </c>
      <c r="S335">
        <v>0.24289379999999999</v>
      </c>
      <c r="T335">
        <v>0.64488449999999997</v>
      </c>
    </row>
    <row r="336" spans="1:20" x14ac:dyDescent="0.25">
      <c r="A336" t="s">
        <v>173</v>
      </c>
      <c r="B336" t="s">
        <v>174</v>
      </c>
      <c r="C336" t="s">
        <v>170</v>
      </c>
      <c r="D336" t="s">
        <v>36</v>
      </c>
      <c r="E336" t="s">
        <v>43</v>
      </c>
      <c r="F336" t="s">
        <v>175</v>
      </c>
      <c r="G336" t="s">
        <v>119</v>
      </c>
      <c r="H336" t="s">
        <v>127</v>
      </c>
      <c r="I336" t="s">
        <v>176</v>
      </c>
      <c r="J336">
        <v>1992</v>
      </c>
      <c r="K336">
        <v>1993</v>
      </c>
      <c r="L336" s="8">
        <v>2</v>
      </c>
      <c r="M336" s="8">
        <v>5</v>
      </c>
      <c r="N336" s="8" t="s">
        <v>33</v>
      </c>
      <c r="O336" s="8">
        <v>5</v>
      </c>
      <c r="P336" s="8">
        <v>0</v>
      </c>
      <c r="Q336">
        <v>1.6253E-4</v>
      </c>
      <c r="R336">
        <v>0.16578889999999999</v>
      </c>
      <c r="S336">
        <v>0.7782384</v>
      </c>
      <c r="T336">
        <v>0.81500410000000001</v>
      </c>
    </row>
    <row r="337" spans="1:20" x14ac:dyDescent="0.25">
      <c r="A337" t="s">
        <v>173</v>
      </c>
      <c r="B337" t="s">
        <v>174</v>
      </c>
      <c r="C337" t="s">
        <v>170</v>
      </c>
      <c r="D337" t="s">
        <v>36</v>
      </c>
      <c r="E337" t="s">
        <v>43</v>
      </c>
      <c r="F337" t="s">
        <v>175</v>
      </c>
      <c r="G337" t="s">
        <v>119</v>
      </c>
      <c r="H337" t="s">
        <v>127</v>
      </c>
      <c r="I337" t="s">
        <v>176</v>
      </c>
      <c r="J337">
        <v>1993</v>
      </c>
      <c r="K337">
        <v>1994</v>
      </c>
      <c r="L337" s="8">
        <v>2</v>
      </c>
      <c r="M337" s="8">
        <v>5</v>
      </c>
      <c r="N337" s="8" t="s">
        <v>33</v>
      </c>
      <c r="O337" s="8">
        <v>5</v>
      </c>
      <c r="P337" s="8">
        <v>0</v>
      </c>
      <c r="Q337">
        <v>2.208504E-2</v>
      </c>
      <c r="R337">
        <v>0.3284087</v>
      </c>
      <c r="S337">
        <v>0.26898300000000003</v>
      </c>
      <c r="T337">
        <v>0.50905529999999999</v>
      </c>
    </row>
    <row r="338" spans="1:20" x14ac:dyDescent="0.25">
      <c r="A338" t="s">
        <v>173</v>
      </c>
      <c r="B338" t="s">
        <v>174</v>
      </c>
      <c r="C338" t="s">
        <v>170</v>
      </c>
      <c r="D338" t="s">
        <v>36</v>
      </c>
      <c r="E338" t="s">
        <v>43</v>
      </c>
      <c r="F338" t="s">
        <v>175</v>
      </c>
      <c r="G338" t="s">
        <v>119</v>
      </c>
      <c r="H338" t="s">
        <v>127</v>
      </c>
      <c r="I338" t="s">
        <v>176</v>
      </c>
      <c r="J338">
        <v>1994</v>
      </c>
      <c r="K338">
        <v>1995</v>
      </c>
      <c r="L338" s="8">
        <v>2</v>
      </c>
      <c r="M338" s="8">
        <v>5</v>
      </c>
      <c r="N338" s="8" t="s">
        <v>33</v>
      </c>
      <c r="O338" s="8">
        <v>5</v>
      </c>
      <c r="P338" s="8">
        <v>0</v>
      </c>
      <c r="Q338">
        <v>4.8279349999999999E-2</v>
      </c>
      <c r="R338">
        <v>0.35646949999999999</v>
      </c>
      <c r="S338">
        <v>0.33737499999999998</v>
      </c>
      <c r="T338">
        <v>0.5735806</v>
      </c>
    </row>
    <row r="339" spans="1:20" x14ac:dyDescent="0.25">
      <c r="A339" t="s">
        <v>173</v>
      </c>
      <c r="B339" t="s">
        <v>174</v>
      </c>
      <c r="C339" t="s">
        <v>170</v>
      </c>
      <c r="D339" t="s">
        <v>36</v>
      </c>
      <c r="E339" t="s">
        <v>43</v>
      </c>
      <c r="F339" t="s">
        <v>175</v>
      </c>
      <c r="G339" t="s">
        <v>119</v>
      </c>
      <c r="H339" t="s">
        <v>127</v>
      </c>
      <c r="I339" t="s">
        <v>176</v>
      </c>
      <c r="J339">
        <v>1995</v>
      </c>
      <c r="K339">
        <v>1996</v>
      </c>
      <c r="L339" s="8">
        <v>2</v>
      </c>
      <c r="M339" s="8">
        <v>5</v>
      </c>
      <c r="N339" s="8" t="s">
        <v>33</v>
      </c>
      <c r="O339" s="8">
        <v>5</v>
      </c>
      <c r="P339" s="8">
        <v>0</v>
      </c>
      <c r="Q339">
        <v>4.3600000000000002E-3</v>
      </c>
      <c r="R339">
        <v>0.36240139999999998</v>
      </c>
      <c r="S339">
        <v>0.26173580000000002</v>
      </c>
      <c r="T339">
        <v>0.52928379999999997</v>
      </c>
    </row>
    <row r="340" spans="1:20" x14ac:dyDescent="0.25">
      <c r="A340" t="s">
        <v>173</v>
      </c>
      <c r="B340" t="s">
        <v>174</v>
      </c>
      <c r="C340" t="s">
        <v>170</v>
      </c>
      <c r="D340" t="s">
        <v>36</v>
      </c>
      <c r="E340" t="s">
        <v>43</v>
      </c>
      <c r="F340" t="s">
        <v>175</v>
      </c>
      <c r="G340" t="s">
        <v>119</v>
      </c>
      <c r="H340" t="s">
        <v>127</v>
      </c>
      <c r="I340" t="s">
        <v>176</v>
      </c>
      <c r="J340">
        <v>1996</v>
      </c>
      <c r="K340">
        <v>1997</v>
      </c>
      <c r="L340" s="8">
        <v>2</v>
      </c>
      <c r="M340" s="8">
        <v>5</v>
      </c>
      <c r="N340" s="8" t="s">
        <v>33</v>
      </c>
      <c r="O340" s="8">
        <v>5</v>
      </c>
      <c r="P340" s="8">
        <v>0</v>
      </c>
      <c r="Q340">
        <v>1.7009499999999999E-3</v>
      </c>
      <c r="R340">
        <v>0.27637200000000001</v>
      </c>
      <c r="S340">
        <v>0.12509690000000001</v>
      </c>
      <c r="T340">
        <v>0.36689569999999999</v>
      </c>
    </row>
    <row r="341" spans="1:20" x14ac:dyDescent="0.25">
      <c r="A341" t="s">
        <v>173</v>
      </c>
      <c r="B341" t="s">
        <v>174</v>
      </c>
      <c r="C341" t="s">
        <v>170</v>
      </c>
      <c r="D341" t="s">
        <v>36</v>
      </c>
      <c r="E341" t="s">
        <v>43</v>
      </c>
      <c r="F341" t="s">
        <v>175</v>
      </c>
      <c r="G341" t="s">
        <v>119</v>
      </c>
      <c r="H341" t="s">
        <v>127</v>
      </c>
      <c r="I341" t="s">
        <v>176</v>
      </c>
      <c r="J341">
        <v>1997</v>
      </c>
      <c r="K341">
        <v>1998</v>
      </c>
      <c r="L341" s="8">
        <v>2</v>
      </c>
      <c r="M341" s="8">
        <v>5</v>
      </c>
      <c r="N341" s="8" t="s">
        <v>33</v>
      </c>
      <c r="O341" s="8">
        <v>5</v>
      </c>
      <c r="P341" s="8">
        <v>0</v>
      </c>
      <c r="Q341">
        <v>8.4482000000000003E-4</v>
      </c>
      <c r="R341">
        <v>0.3375995</v>
      </c>
      <c r="S341">
        <v>0.18522930000000001</v>
      </c>
      <c r="T341">
        <v>0.46029550000000002</v>
      </c>
    </row>
    <row r="342" spans="1:20" x14ac:dyDescent="0.25">
      <c r="A342" t="s">
        <v>173</v>
      </c>
      <c r="B342" t="s">
        <v>174</v>
      </c>
      <c r="C342" t="s">
        <v>170</v>
      </c>
      <c r="D342" t="s">
        <v>36</v>
      </c>
      <c r="E342" t="s">
        <v>43</v>
      </c>
      <c r="F342" t="s">
        <v>175</v>
      </c>
      <c r="G342" t="s">
        <v>119</v>
      </c>
      <c r="H342" t="s">
        <v>127</v>
      </c>
      <c r="I342" t="s">
        <v>176</v>
      </c>
      <c r="J342">
        <v>1998</v>
      </c>
      <c r="K342">
        <v>1999</v>
      </c>
      <c r="L342" s="8">
        <v>2</v>
      </c>
      <c r="M342" s="8">
        <v>5</v>
      </c>
      <c r="N342" s="8" t="s">
        <v>33</v>
      </c>
      <c r="O342" s="8">
        <v>5</v>
      </c>
      <c r="P342" s="8">
        <v>0</v>
      </c>
      <c r="Q342">
        <v>3.555788E-2</v>
      </c>
      <c r="R342">
        <v>0.24898529999999999</v>
      </c>
      <c r="S342">
        <v>0.20561170000000001</v>
      </c>
      <c r="T342">
        <v>0.4034027</v>
      </c>
    </row>
    <row r="343" spans="1:20" x14ac:dyDescent="0.25">
      <c r="A343" t="s">
        <v>173</v>
      </c>
      <c r="B343" t="s">
        <v>174</v>
      </c>
      <c r="C343" t="s">
        <v>170</v>
      </c>
      <c r="D343" t="s">
        <v>36</v>
      </c>
      <c r="E343" t="s">
        <v>43</v>
      </c>
      <c r="F343" t="s">
        <v>175</v>
      </c>
      <c r="G343" t="s">
        <v>119</v>
      </c>
      <c r="H343" t="s">
        <v>127</v>
      </c>
      <c r="I343" t="s">
        <v>176</v>
      </c>
      <c r="J343">
        <v>1999</v>
      </c>
      <c r="K343">
        <v>2000</v>
      </c>
      <c r="L343" s="8">
        <v>2</v>
      </c>
      <c r="M343" s="8">
        <v>5</v>
      </c>
      <c r="N343" s="8" t="s">
        <v>33</v>
      </c>
      <c r="O343" s="8">
        <v>5</v>
      </c>
      <c r="P343" s="8">
        <v>0</v>
      </c>
      <c r="Q343">
        <v>5.6919379999999999E-2</v>
      </c>
      <c r="R343">
        <v>0.30998209999999998</v>
      </c>
      <c r="S343">
        <v>0.43206670000000003</v>
      </c>
      <c r="T343">
        <v>0.60811579999999998</v>
      </c>
    </row>
    <row r="344" spans="1:20" x14ac:dyDescent="0.25">
      <c r="A344" t="s">
        <v>173</v>
      </c>
      <c r="B344" t="s">
        <v>174</v>
      </c>
      <c r="C344" t="s">
        <v>170</v>
      </c>
      <c r="D344" t="s">
        <v>36</v>
      </c>
      <c r="E344" t="s">
        <v>43</v>
      </c>
      <c r="F344" t="s">
        <v>175</v>
      </c>
      <c r="G344" t="s">
        <v>119</v>
      </c>
      <c r="H344" t="s">
        <v>127</v>
      </c>
      <c r="I344" t="s">
        <v>176</v>
      </c>
      <c r="J344">
        <v>2000</v>
      </c>
      <c r="K344">
        <v>2001</v>
      </c>
      <c r="L344" s="8">
        <v>2</v>
      </c>
      <c r="M344" s="8">
        <v>5</v>
      </c>
      <c r="N344" s="8" t="s">
        <v>33</v>
      </c>
      <c r="O344" s="8">
        <v>5</v>
      </c>
      <c r="P344" s="8">
        <v>0</v>
      </c>
      <c r="Q344">
        <v>4.1499750000000002E-2</v>
      </c>
      <c r="R344">
        <v>0.28237590000000001</v>
      </c>
      <c r="S344">
        <v>0.49098950000000002</v>
      </c>
      <c r="T344">
        <v>0.6347218</v>
      </c>
    </row>
    <row r="345" spans="1:20" x14ac:dyDescent="0.25">
      <c r="A345" t="s">
        <v>173</v>
      </c>
      <c r="B345" t="s">
        <v>174</v>
      </c>
      <c r="C345" t="s">
        <v>170</v>
      </c>
      <c r="D345" t="s">
        <v>36</v>
      </c>
      <c r="E345" t="s">
        <v>43</v>
      </c>
      <c r="F345" t="s">
        <v>175</v>
      </c>
      <c r="G345" t="s">
        <v>119</v>
      </c>
      <c r="H345" t="s">
        <v>127</v>
      </c>
      <c r="I345" t="s">
        <v>176</v>
      </c>
      <c r="J345">
        <v>2001</v>
      </c>
      <c r="K345">
        <v>2002</v>
      </c>
      <c r="L345" s="8">
        <v>2</v>
      </c>
      <c r="M345" s="8">
        <v>5</v>
      </c>
      <c r="N345" s="8" t="s">
        <v>33</v>
      </c>
      <c r="O345" s="8">
        <v>5</v>
      </c>
      <c r="P345" s="8">
        <v>0</v>
      </c>
      <c r="Q345">
        <v>7.0313890000000004E-2</v>
      </c>
      <c r="R345">
        <v>0.31808769999999997</v>
      </c>
      <c r="S345">
        <v>0.44611319999999999</v>
      </c>
      <c r="T345">
        <v>0.62229769999999995</v>
      </c>
    </row>
    <row r="346" spans="1:20" x14ac:dyDescent="0.25">
      <c r="A346" t="s">
        <v>173</v>
      </c>
      <c r="B346" t="s">
        <v>174</v>
      </c>
      <c r="C346" t="s">
        <v>170</v>
      </c>
      <c r="D346" t="s">
        <v>36</v>
      </c>
      <c r="E346" t="s">
        <v>43</v>
      </c>
      <c r="F346" t="s">
        <v>175</v>
      </c>
      <c r="G346" t="s">
        <v>119</v>
      </c>
      <c r="H346" t="s">
        <v>127</v>
      </c>
      <c r="I346" t="s">
        <v>176</v>
      </c>
      <c r="J346">
        <v>2002</v>
      </c>
      <c r="K346">
        <v>2003</v>
      </c>
      <c r="L346" s="8">
        <v>2</v>
      </c>
      <c r="M346" s="8">
        <v>5</v>
      </c>
      <c r="N346" s="8" t="s">
        <v>33</v>
      </c>
      <c r="O346" s="8">
        <v>5</v>
      </c>
      <c r="P346" s="8">
        <v>0</v>
      </c>
      <c r="Q346">
        <v>2.9197600000000001E-2</v>
      </c>
      <c r="R346">
        <v>0.3344319</v>
      </c>
      <c r="S346">
        <v>0.55899069999999995</v>
      </c>
      <c r="T346">
        <v>0.7064783</v>
      </c>
    </row>
    <row r="347" spans="1:20" x14ac:dyDescent="0.25">
      <c r="A347" t="s">
        <v>173</v>
      </c>
      <c r="B347" t="s">
        <v>174</v>
      </c>
      <c r="C347" t="s">
        <v>170</v>
      </c>
      <c r="D347" t="s">
        <v>36</v>
      </c>
      <c r="E347" t="s">
        <v>43</v>
      </c>
      <c r="F347" t="s">
        <v>175</v>
      </c>
      <c r="G347" t="s">
        <v>119</v>
      </c>
      <c r="H347" t="s">
        <v>127</v>
      </c>
      <c r="I347" t="s">
        <v>176</v>
      </c>
      <c r="J347">
        <v>2003</v>
      </c>
      <c r="K347">
        <v>2004</v>
      </c>
      <c r="L347" s="8">
        <v>2</v>
      </c>
      <c r="M347" s="8">
        <v>5</v>
      </c>
      <c r="N347" s="8" t="s">
        <v>33</v>
      </c>
      <c r="O347" s="8">
        <v>5</v>
      </c>
      <c r="P347" s="8">
        <v>0</v>
      </c>
      <c r="Q347">
        <v>5.0062379999999997E-2</v>
      </c>
      <c r="R347">
        <v>0.35614059999999997</v>
      </c>
      <c r="S347">
        <v>0.55280859999999998</v>
      </c>
      <c r="T347">
        <v>0.71207169999999997</v>
      </c>
    </row>
    <row r="348" spans="1:20" x14ac:dyDescent="0.25">
      <c r="A348" t="s">
        <v>173</v>
      </c>
      <c r="B348" t="s">
        <v>174</v>
      </c>
      <c r="C348" t="s">
        <v>170</v>
      </c>
      <c r="D348" t="s">
        <v>36</v>
      </c>
      <c r="E348" t="s">
        <v>43</v>
      </c>
      <c r="F348" t="s">
        <v>175</v>
      </c>
      <c r="G348" t="s">
        <v>119</v>
      </c>
      <c r="H348" t="s">
        <v>127</v>
      </c>
      <c r="I348" t="s">
        <v>176</v>
      </c>
      <c r="J348">
        <v>2004</v>
      </c>
      <c r="K348">
        <v>2005</v>
      </c>
      <c r="L348" s="8">
        <v>2</v>
      </c>
      <c r="M348" s="8">
        <v>5</v>
      </c>
      <c r="N348" s="8" t="s">
        <v>33</v>
      </c>
      <c r="O348" s="8">
        <v>5</v>
      </c>
      <c r="P348" s="8">
        <v>0</v>
      </c>
      <c r="Q348">
        <v>6.3496799999999999E-3</v>
      </c>
      <c r="R348">
        <v>0.33702589999999999</v>
      </c>
      <c r="S348">
        <v>0.47989140000000002</v>
      </c>
      <c r="T348">
        <v>0.65518149999999997</v>
      </c>
    </row>
    <row r="349" spans="1:20" x14ac:dyDescent="0.25">
      <c r="A349" t="s">
        <v>173</v>
      </c>
      <c r="B349" t="s">
        <v>174</v>
      </c>
      <c r="C349" t="s">
        <v>170</v>
      </c>
      <c r="D349" t="s">
        <v>36</v>
      </c>
      <c r="E349" t="s">
        <v>43</v>
      </c>
      <c r="F349" t="s">
        <v>175</v>
      </c>
      <c r="G349" t="s">
        <v>119</v>
      </c>
      <c r="H349" t="s">
        <v>127</v>
      </c>
      <c r="I349" t="s">
        <v>176</v>
      </c>
      <c r="J349">
        <v>2005</v>
      </c>
      <c r="K349">
        <v>2006</v>
      </c>
      <c r="L349" s="8">
        <v>2</v>
      </c>
      <c r="M349" s="8">
        <v>5</v>
      </c>
      <c r="N349" s="8" t="s">
        <v>33</v>
      </c>
      <c r="O349" s="8">
        <v>5</v>
      </c>
      <c r="P349" s="8">
        <v>0</v>
      </c>
      <c r="Q349">
        <v>3.0404090000000002E-2</v>
      </c>
      <c r="R349">
        <v>0.31065680000000001</v>
      </c>
      <c r="S349">
        <v>0.42390539999999999</v>
      </c>
      <c r="T349">
        <v>0.60287310000000005</v>
      </c>
    </row>
    <row r="350" spans="1:20" x14ac:dyDescent="0.25">
      <c r="A350" t="s">
        <v>173</v>
      </c>
      <c r="B350" t="s">
        <v>174</v>
      </c>
      <c r="C350" t="s">
        <v>170</v>
      </c>
      <c r="D350" t="s">
        <v>36</v>
      </c>
      <c r="E350" t="s">
        <v>43</v>
      </c>
      <c r="F350" t="s">
        <v>175</v>
      </c>
      <c r="G350" t="s">
        <v>119</v>
      </c>
      <c r="H350" t="s">
        <v>127</v>
      </c>
      <c r="I350" t="s">
        <v>176</v>
      </c>
      <c r="J350">
        <v>2006</v>
      </c>
      <c r="K350">
        <v>2007</v>
      </c>
      <c r="L350" s="8">
        <v>2</v>
      </c>
      <c r="M350" s="8">
        <v>5</v>
      </c>
      <c r="N350" s="8" t="s">
        <v>33</v>
      </c>
      <c r="O350" s="8">
        <v>5</v>
      </c>
      <c r="P350" s="8">
        <v>0</v>
      </c>
      <c r="Q350">
        <v>8.0525300000000005E-3</v>
      </c>
      <c r="R350">
        <v>0.45526100000000003</v>
      </c>
      <c r="S350">
        <v>0.17683579999999999</v>
      </c>
      <c r="T350">
        <v>0.55159029999999998</v>
      </c>
    </row>
    <row r="351" spans="1:20" x14ac:dyDescent="0.25">
      <c r="A351" t="s">
        <v>173</v>
      </c>
      <c r="B351" t="s">
        <v>174</v>
      </c>
      <c r="C351" t="s">
        <v>170</v>
      </c>
      <c r="D351" t="s">
        <v>36</v>
      </c>
      <c r="E351" t="s">
        <v>43</v>
      </c>
      <c r="F351" t="s">
        <v>175</v>
      </c>
      <c r="G351" t="s">
        <v>119</v>
      </c>
      <c r="H351" t="s">
        <v>127</v>
      </c>
      <c r="I351" t="s">
        <v>176</v>
      </c>
      <c r="J351">
        <v>2007</v>
      </c>
      <c r="K351">
        <v>2008</v>
      </c>
      <c r="L351" s="8">
        <v>2</v>
      </c>
      <c r="M351" s="8">
        <v>5</v>
      </c>
      <c r="N351" s="8" t="s">
        <v>33</v>
      </c>
      <c r="O351" s="8">
        <v>5</v>
      </c>
      <c r="P351" s="8">
        <v>0</v>
      </c>
      <c r="Q351">
        <v>4.319137E-2</v>
      </c>
      <c r="R351">
        <v>0.36605660000000001</v>
      </c>
      <c r="S351">
        <v>0.39404929999999999</v>
      </c>
      <c r="T351">
        <v>0.61586160000000001</v>
      </c>
    </row>
    <row r="352" spans="1:20" x14ac:dyDescent="0.25">
      <c r="A352" t="s">
        <v>173</v>
      </c>
      <c r="B352" t="s">
        <v>174</v>
      </c>
      <c r="C352" t="s">
        <v>170</v>
      </c>
      <c r="D352" t="s">
        <v>36</v>
      </c>
      <c r="E352" t="s">
        <v>43</v>
      </c>
      <c r="F352" t="s">
        <v>175</v>
      </c>
      <c r="G352" t="s">
        <v>119</v>
      </c>
      <c r="H352" t="s">
        <v>127</v>
      </c>
      <c r="I352" t="s">
        <v>176</v>
      </c>
      <c r="J352">
        <v>2008</v>
      </c>
      <c r="K352">
        <v>2009</v>
      </c>
      <c r="L352" s="8">
        <v>2</v>
      </c>
      <c r="M352" s="8">
        <v>5</v>
      </c>
      <c r="N352" s="8" t="s">
        <v>34</v>
      </c>
      <c r="O352" s="8">
        <v>4</v>
      </c>
      <c r="P352" s="8">
        <v>1</v>
      </c>
      <c r="Q352">
        <v>1.081711E-2</v>
      </c>
      <c r="R352">
        <v>0.27693689999999999</v>
      </c>
      <c r="S352">
        <v>0.48051319999999997</v>
      </c>
      <c r="T352">
        <v>0.62437830000000005</v>
      </c>
    </row>
    <row r="353" spans="1:20" x14ac:dyDescent="0.25">
      <c r="A353" t="s">
        <v>173</v>
      </c>
      <c r="B353" t="s">
        <v>174</v>
      </c>
      <c r="C353" t="s">
        <v>170</v>
      </c>
      <c r="D353" t="s">
        <v>36</v>
      </c>
      <c r="E353" t="s">
        <v>43</v>
      </c>
      <c r="F353" t="s">
        <v>175</v>
      </c>
      <c r="G353" t="s">
        <v>119</v>
      </c>
      <c r="H353" t="s">
        <v>127</v>
      </c>
      <c r="I353" t="s">
        <v>176</v>
      </c>
      <c r="J353">
        <v>2009</v>
      </c>
      <c r="K353">
        <v>2010</v>
      </c>
      <c r="L353" s="8">
        <v>2</v>
      </c>
      <c r="M353" s="8">
        <v>5</v>
      </c>
      <c r="N353" s="8" t="s">
        <v>34</v>
      </c>
      <c r="O353" s="8">
        <v>3</v>
      </c>
      <c r="P353" s="8">
        <v>2</v>
      </c>
      <c r="Q353">
        <v>2.8542699999999999E-3</v>
      </c>
      <c r="R353">
        <v>0.31938650000000002</v>
      </c>
      <c r="S353">
        <v>0.3080001</v>
      </c>
      <c r="T353">
        <v>0.52901549999999997</v>
      </c>
    </row>
    <row r="354" spans="1:20" x14ac:dyDescent="0.25">
      <c r="A354" t="s">
        <v>173</v>
      </c>
      <c r="B354" t="s">
        <v>174</v>
      </c>
      <c r="C354" t="s">
        <v>170</v>
      </c>
      <c r="D354" t="s">
        <v>36</v>
      </c>
      <c r="E354" t="s">
        <v>43</v>
      </c>
      <c r="F354" t="s">
        <v>175</v>
      </c>
      <c r="G354" t="s">
        <v>119</v>
      </c>
      <c r="H354" t="s">
        <v>127</v>
      </c>
      <c r="I354" t="s">
        <v>176</v>
      </c>
      <c r="J354">
        <v>2010</v>
      </c>
      <c r="K354">
        <v>2011</v>
      </c>
      <c r="L354" s="8">
        <v>2</v>
      </c>
      <c r="M354" s="8">
        <v>5</v>
      </c>
      <c r="N354" s="8" t="s">
        <v>34</v>
      </c>
      <c r="O354" s="8">
        <v>2</v>
      </c>
      <c r="P354" s="8">
        <v>3</v>
      </c>
      <c r="Q354">
        <v>2.1008519999999999E-2</v>
      </c>
    </row>
    <row r="355" spans="1:20" x14ac:dyDescent="0.25">
      <c r="A355" t="s">
        <v>177</v>
      </c>
      <c r="B355" t="s">
        <v>178</v>
      </c>
      <c r="C355" t="s">
        <v>39</v>
      </c>
      <c r="D355" t="s">
        <v>36</v>
      </c>
      <c r="E355" t="s">
        <v>179</v>
      </c>
      <c r="F355" t="s">
        <v>180</v>
      </c>
      <c r="G355" t="s">
        <v>119</v>
      </c>
      <c r="H355" t="s">
        <v>120</v>
      </c>
      <c r="I355" t="s">
        <v>163</v>
      </c>
      <c r="J355">
        <v>1984</v>
      </c>
      <c r="K355">
        <v>1985</v>
      </c>
      <c r="L355" s="8">
        <v>2</v>
      </c>
      <c r="M355" s="8">
        <v>5</v>
      </c>
      <c r="N355" s="8" t="s">
        <v>33</v>
      </c>
      <c r="O355" s="8">
        <v>5</v>
      </c>
      <c r="P355" s="8">
        <v>0</v>
      </c>
      <c r="Q355">
        <v>6.2607670000000004E-2</v>
      </c>
      <c r="R355">
        <v>0.29714750000000001</v>
      </c>
      <c r="S355">
        <v>0.1582915</v>
      </c>
      <c r="T355">
        <v>0.40840310000000002</v>
      </c>
    </row>
    <row r="356" spans="1:20" x14ac:dyDescent="0.25">
      <c r="A356" t="s">
        <v>177</v>
      </c>
      <c r="B356" t="s">
        <v>178</v>
      </c>
      <c r="C356" t="s">
        <v>39</v>
      </c>
      <c r="D356" t="s">
        <v>36</v>
      </c>
      <c r="E356" t="s">
        <v>179</v>
      </c>
      <c r="F356" t="s">
        <v>180</v>
      </c>
      <c r="G356" t="s">
        <v>119</v>
      </c>
      <c r="H356" t="s">
        <v>120</v>
      </c>
      <c r="I356" t="s">
        <v>163</v>
      </c>
      <c r="J356">
        <v>1985</v>
      </c>
      <c r="K356">
        <v>1986</v>
      </c>
      <c r="L356" s="8">
        <v>2</v>
      </c>
      <c r="M356" s="8">
        <v>5</v>
      </c>
      <c r="N356" s="8" t="s">
        <v>33</v>
      </c>
      <c r="O356" s="8">
        <v>5</v>
      </c>
      <c r="P356" s="8">
        <v>0</v>
      </c>
      <c r="Q356">
        <v>5.0393670000000002E-2</v>
      </c>
      <c r="R356">
        <v>0.19879279999999999</v>
      </c>
      <c r="S356">
        <v>0.18744089999999999</v>
      </c>
      <c r="T356">
        <v>0.3489718</v>
      </c>
    </row>
    <row r="357" spans="1:20" x14ac:dyDescent="0.25">
      <c r="A357" t="s">
        <v>177</v>
      </c>
      <c r="B357" t="s">
        <v>178</v>
      </c>
      <c r="C357" t="s">
        <v>39</v>
      </c>
      <c r="D357" t="s">
        <v>36</v>
      </c>
      <c r="E357" t="s">
        <v>179</v>
      </c>
      <c r="F357" t="s">
        <v>180</v>
      </c>
      <c r="G357" t="s">
        <v>119</v>
      </c>
      <c r="H357" t="s">
        <v>120</v>
      </c>
      <c r="I357" t="s">
        <v>163</v>
      </c>
      <c r="J357">
        <v>1986</v>
      </c>
      <c r="K357">
        <v>1987</v>
      </c>
      <c r="L357" s="8">
        <v>2</v>
      </c>
      <c r="M357" s="8">
        <v>5</v>
      </c>
      <c r="N357" s="8" t="s">
        <v>33</v>
      </c>
      <c r="O357" s="8">
        <v>5</v>
      </c>
      <c r="P357" s="8">
        <v>0</v>
      </c>
      <c r="Q357">
        <v>4.6449240000000003E-2</v>
      </c>
      <c r="R357">
        <v>0.59419920000000004</v>
      </c>
      <c r="S357">
        <v>0.27219929999999998</v>
      </c>
      <c r="T357">
        <v>0.70465800000000001</v>
      </c>
    </row>
    <row r="358" spans="1:20" x14ac:dyDescent="0.25">
      <c r="A358" t="s">
        <v>177</v>
      </c>
      <c r="B358" t="s">
        <v>178</v>
      </c>
      <c r="C358" t="s">
        <v>39</v>
      </c>
      <c r="D358" t="s">
        <v>36</v>
      </c>
      <c r="E358" t="s">
        <v>179</v>
      </c>
      <c r="F358" t="s">
        <v>180</v>
      </c>
      <c r="G358" t="s">
        <v>119</v>
      </c>
      <c r="H358" t="s">
        <v>120</v>
      </c>
      <c r="I358" t="s">
        <v>163</v>
      </c>
      <c r="J358">
        <v>1987</v>
      </c>
      <c r="K358">
        <v>1988</v>
      </c>
      <c r="L358" s="8">
        <v>2</v>
      </c>
      <c r="M358" s="8">
        <v>5</v>
      </c>
      <c r="N358" s="8" t="s">
        <v>33</v>
      </c>
      <c r="O358" s="8">
        <v>5</v>
      </c>
      <c r="P358" s="8">
        <v>0</v>
      </c>
      <c r="Q358">
        <v>3.4979250000000003E-2</v>
      </c>
      <c r="R358">
        <v>0.5976939</v>
      </c>
      <c r="S358">
        <v>0.2892709</v>
      </c>
      <c r="T358">
        <v>0.71406939999999997</v>
      </c>
    </row>
    <row r="359" spans="1:20" x14ac:dyDescent="0.25">
      <c r="A359" t="s">
        <v>177</v>
      </c>
      <c r="B359" t="s">
        <v>178</v>
      </c>
      <c r="C359" t="s">
        <v>39</v>
      </c>
      <c r="D359" t="s">
        <v>36</v>
      </c>
      <c r="E359" t="s">
        <v>179</v>
      </c>
      <c r="F359" t="s">
        <v>180</v>
      </c>
      <c r="G359" t="s">
        <v>119</v>
      </c>
      <c r="H359" t="s">
        <v>120</v>
      </c>
      <c r="I359" t="s">
        <v>163</v>
      </c>
      <c r="J359">
        <v>1988</v>
      </c>
      <c r="K359">
        <v>1989</v>
      </c>
      <c r="L359" s="8">
        <v>2</v>
      </c>
      <c r="M359" s="8">
        <v>5</v>
      </c>
      <c r="N359" s="8" t="s">
        <v>33</v>
      </c>
      <c r="O359" s="8">
        <v>5</v>
      </c>
      <c r="P359" s="8">
        <v>0</v>
      </c>
      <c r="Q359">
        <v>1.2470190000000001E-2</v>
      </c>
      <c r="R359">
        <v>0.66851439999999995</v>
      </c>
      <c r="S359">
        <v>0.37024099999999999</v>
      </c>
      <c r="T359">
        <v>0.7912439</v>
      </c>
    </row>
    <row r="360" spans="1:20" x14ac:dyDescent="0.25">
      <c r="A360" t="s">
        <v>177</v>
      </c>
      <c r="B360" t="s">
        <v>178</v>
      </c>
      <c r="C360" t="s">
        <v>39</v>
      </c>
      <c r="D360" t="s">
        <v>36</v>
      </c>
      <c r="E360" t="s">
        <v>179</v>
      </c>
      <c r="F360" t="s">
        <v>180</v>
      </c>
      <c r="G360" t="s">
        <v>119</v>
      </c>
      <c r="H360" t="s">
        <v>120</v>
      </c>
      <c r="I360" t="s">
        <v>163</v>
      </c>
      <c r="J360">
        <v>1989</v>
      </c>
      <c r="K360">
        <v>1990</v>
      </c>
      <c r="L360" s="8">
        <v>2</v>
      </c>
      <c r="M360" s="8">
        <v>5</v>
      </c>
      <c r="N360" s="8" t="s">
        <v>33</v>
      </c>
      <c r="O360" s="8">
        <v>5</v>
      </c>
      <c r="P360" s="8">
        <v>0</v>
      </c>
      <c r="Q360">
        <v>1.383559E-2</v>
      </c>
      <c r="R360">
        <v>0.44294480000000003</v>
      </c>
      <c r="S360">
        <v>0.33656209999999998</v>
      </c>
      <c r="T360">
        <v>0.6304284</v>
      </c>
    </row>
    <row r="361" spans="1:20" x14ac:dyDescent="0.25">
      <c r="A361" t="s">
        <v>177</v>
      </c>
      <c r="B361" t="s">
        <v>178</v>
      </c>
      <c r="C361" t="s">
        <v>39</v>
      </c>
      <c r="D361" t="s">
        <v>36</v>
      </c>
      <c r="E361" t="s">
        <v>179</v>
      </c>
      <c r="F361" t="s">
        <v>180</v>
      </c>
      <c r="G361" t="s">
        <v>119</v>
      </c>
      <c r="H361" t="s">
        <v>120</v>
      </c>
      <c r="I361" t="s">
        <v>163</v>
      </c>
      <c r="J361">
        <v>1990</v>
      </c>
      <c r="K361">
        <v>1991</v>
      </c>
      <c r="L361" s="8">
        <v>2</v>
      </c>
      <c r="M361" s="8">
        <v>5</v>
      </c>
      <c r="N361" s="8" t="s">
        <v>33</v>
      </c>
      <c r="O361" s="8">
        <v>5</v>
      </c>
      <c r="P361" s="8">
        <v>0</v>
      </c>
      <c r="Q361">
        <v>8.1090819999999994E-2</v>
      </c>
      <c r="R361">
        <v>0.47689989999999999</v>
      </c>
      <c r="S361">
        <v>0.28010390000000002</v>
      </c>
      <c r="T361">
        <v>0.62342229999999998</v>
      </c>
    </row>
    <row r="362" spans="1:20" x14ac:dyDescent="0.25">
      <c r="A362" t="s">
        <v>177</v>
      </c>
      <c r="B362" t="s">
        <v>178</v>
      </c>
      <c r="C362" t="s">
        <v>39</v>
      </c>
      <c r="D362" t="s">
        <v>36</v>
      </c>
      <c r="E362" t="s">
        <v>179</v>
      </c>
      <c r="F362" t="s">
        <v>180</v>
      </c>
      <c r="G362" t="s">
        <v>119</v>
      </c>
      <c r="H362" t="s">
        <v>120</v>
      </c>
      <c r="I362" t="s">
        <v>163</v>
      </c>
      <c r="J362">
        <v>1991</v>
      </c>
      <c r="K362">
        <v>1992</v>
      </c>
      <c r="L362" s="8">
        <v>2</v>
      </c>
      <c r="M362" s="8">
        <v>5</v>
      </c>
      <c r="N362" s="8" t="s">
        <v>33</v>
      </c>
      <c r="O362" s="8">
        <v>5</v>
      </c>
      <c r="P362" s="8">
        <v>0</v>
      </c>
      <c r="Q362">
        <v>1.007711E-2</v>
      </c>
      <c r="R362">
        <v>0.50609740000000003</v>
      </c>
      <c r="S362">
        <v>0.15068000000000001</v>
      </c>
      <c r="T362">
        <v>0.58051870000000005</v>
      </c>
    </row>
    <row r="363" spans="1:20" x14ac:dyDescent="0.25">
      <c r="A363" t="s">
        <v>177</v>
      </c>
      <c r="B363" t="s">
        <v>178</v>
      </c>
      <c r="C363" t="s">
        <v>39</v>
      </c>
      <c r="D363" t="s">
        <v>36</v>
      </c>
      <c r="E363" t="s">
        <v>179</v>
      </c>
      <c r="F363" t="s">
        <v>180</v>
      </c>
      <c r="G363" t="s">
        <v>119</v>
      </c>
      <c r="H363" t="s">
        <v>120</v>
      </c>
      <c r="I363" t="s">
        <v>163</v>
      </c>
      <c r="J363">
        <v>1992</v>
      </c>
      <c r="K363">
        <v>1993</v>
      </c>
      <c r="L363" s="8">
        <v>2</v>
      </c>
      <c r="M363" s="8">
        <v>5</v>
      </c>
      <c r="N363" s="8" t="s">
        <v>33</v>
      </c>
      <c r="O363" s="8">
        <v>5</v>
      </c>
      <c r="P363" s="8">
        <v>0</v>
      </c>
      <c r="Q363">
        <v>2.957947E-2</v>
      </c>
      <c r="R363">
        <v>0.33872980000000003</v>
      </c>
      <c r="S363">
        <v>0.16347039999999999</v>
      </c>
      <c r="T363">
        <v>0.4468279</v>
      </c>
    </row>
    <row r="364" spans="1:20" x14ac:dyDescent="0.25">
      <c r="A364" t="s">
        <v>177</v>
      </c>
      <c r="B364" t="s">
        <v>178</v>
      </c>
      <c r="C364" t="s">
        <v>39</v>
      </c>
      <c r="D364" t="s">
        <v>36</v>
      </c>
      <c r="E364" t="s">
        <v>179</v>
      </c>
      <c r="F364" t="s">
        <v>180</v>
      </c>
      <c r="G364" t="s">
        <v>119</v>
      </c>
      <c r="H364" t="s">
        <v>120</v>
      </c>
      <c r="I364" t="s">
        <v>163</v>
      </c>
      <c r="J364">
        <v>1993</v>
      </c>
      <c r="K364">
        <v>1994</v>
      </c>
      <c r="L364" s="8">
        <v>2</v>
      </c>
      <c r="M364" s="8">
        <v>5</v>
      </c>
      <c r="N364" s="8" t="s">
        <v>33</v>
      </c>
      <c r="O364" s="8">
        <v>5</v>
      </c>
      <c r="P364" s="8">
        <v>0</v>
      </c>
      <c r="Q364">
        <v>1.978396E-2</v>
      </c>
      <c r="R364">
        <v>0.34918949999999999</v>
      </c>
      <c r="S364">
        <v>0.26338660000000003</v>
      </c>
      <c r="T364">
        <v>0.52060430000000002</v>
      </c>
    </row>
    <row r="365" spans="1:20" x14ac:dyDescent="0.25">
      <c r="A365" t="s">
        <v>177</v>
      </c>
      <c r="B365" t="s">
        <v>178</v>
      </c>
      <c r="C365" t="s">
        <v>39</v>
      </c>
      <c r="D365" t="s">
        <v>36</v>
      </c>
      <c r="E365" t="s">
        <v>179</v>
      </c>
      <c r="F365" t="s">
        <v>180</v>
      </c>
      <c r="G365" t="s">
        <v>119</v>
      </c>
      <c r="H365" t="s">
        <v>120</v>
      </c>
      <c r="I365" t="s">
        <v>163</v>
      </c>
      <c r="J365">
        <v>1994</v>
      </c>
      <c r="K365">
        <v>1995</v>
      </c>
      <c r="L365" s="8">
        <v>2</v>
      </c>
      <c r="M365" s="8">
        <v>5</v>
      </c>
      <c r="N365" s="8" t="s">
        <v>33</v>
      </c>
      <c r="O365" s="8">
        <v>5</v>
      </c>
      <c r="P365" s="8">
        <v>0</v>
      </c>
      <c r="Q365">
        <v>3.174536E-2</v>
      </c>
      <c r="R365">
        <v>0.56644300000000003</v>
      </c>
      <c r="S365">
        <v>0.2235644</v>
      </c>
      <c r="T365">
        <v>0.66337100000000004</v>
      </c>
    </row>
    <row r="366" spans="1:20" x14ac:dyDescent="0.25">
      <c r="A366" t="s">
        <v>177</v>
      </c>
      <c r="B366" t="s">
        <v>178</v>
      </c>
      <c r="C366" t="s">
        <v>39</v>
      </c>
      <c r="D366" t="s">
        <v>36</v>
      </c>
      <c r="E366" t="s">
        <v>179</v>
      </c>
      <c r="F366" t="s">
        <v>180</v>
      </c>
      <c r="G366" t="s">
        <v>119</v>
      </c>
      <c r="H366" t="s">
        <v>120</v>
      </c>
      <c r="I366" t="s">
        <v>163</v>
      </c>
      <c r="J366">
        <v>1995</v>
      </c>
      <c r="K366">
        <v>1996</v>
      </c>
      <c r="L366" s="8">
        <v>2</v>
      </c>
      <c r="M366" s="8">
        <v>5</v>
      </c>
      <c r="N366" s="8" t="s">
        <v>33</v>
      </c>
      <c r="O366" s="8">
        <v>5</v>
      </c>
      <c r="P366" s="8">
        <v>0</v>
      </c>
      <c r="Q366">
        <v>2.7904109999999999E-2</v>
      </c>
      <c r="R366">
        <v>0.43365680000000001</v>
      </c>
      <c r="S366">
        <v>0.1637556</v>
      </c>
      <c r="T366">
        <v>0.5263987</v>
      </c>
    </row>
    <row r="367" spans="1:20" x14ac:dyDescent="0.25">
      <c r="A367" t="s">
        <v>177</v>
      </c>
      <c r="B367" t="s">
        <v>178</v>
      </c>
      <c r="C367" t="s">
        <v>39</v>
      </c>
      <c r="D367" t="s">
        <v>36</v>
      </c>
      <c r="E367" t="s">
        <v>179</v>
      </c>
      <c r="F367" t="s">
        <v>180</v>
      </c>
      <c r="G367" t="s">
        <v>119</v>
      </c>
      <c r="H367" t="s">
        <v>120</v>
      </c>
      <c r="I367" t="s">
        <v>163</v>
      </c>
      <c r="J367">
        <v>1996</v>
      </c>
      <c r="K367">
        <v>1997</v>
      </c>
      <c r="L367" s="8">
        <v>2</v>
      </c>
      <c r="M367" s="8">
        <v>5</v>
      </c>
      <c r="N367" s="8" t="s">
        <v>33</v>
      </c>
      <c r="O367" s="8">
        <v>5</v>
      </c>
      <c r="P367" s="8">
        <v>0</v>
      </c>
      <c r="Q367">
        <v>3.0153880000000001E-2</v>
      </c>
      <c r="R367">
        <v>0.29630450000000003</v>
      </c>
      <c r="S367">
        <v>7.9746490000000003E-2</v>
      </c>
      <c r="T367">
        <v>0.3524217</v>
      </c>
    </row>
    <row r="368" spans="1:20" x14ac:dyDescent="0.25">
      <c r="A368" t="s">
        <v>177</v>
      </c>
      <c r="B368" t="s">
        <v>178</v>
      </c>
      <c r="C368" t="s">
        <v>39</v>
      </c>
      <c r="D368" t="s">
        <v>36</v>
      </c>
      <c r="E368" t="s">
        <v>179</v>
      </c>
      <c r="F368" t="s">
        <v>180</v>
      </c>
      <c r="G368" t="s">
        <v>119</v>
      </c>
      <c r="H368" t="s">
        <v>120</v>
      </c>
      <c r="I368" t="s">
        <v>163</v>
      </c>
      <c r="J368">
        <v>1997</v>
      </c>
      <c r="K368">
        <v>1998</v>
      </c>
      <c r="L368" s="8">
        <v>2</v>
      </c>
      <c r="M368" s="8">
        <v>5</v>
      </c>
      <c r="N368" s="8" t="s">
        <v>33</v>
      </c>
      <c r="O368" s="8">
        <v>5</v>
      </c>
      <c r="P368" s="8">
        <v>0</v>
      </c>
      <c r="Q368">
        <v>7.3781999999999997E-3</v>
      </c>
      <c r="R368">
        <v>0.24994649999999999</v>
      </c>
      <c r="S368">
        <v>6.1740160000000002E-2</v>
      </c>
      <c r="T368">
        <v>0.29625499999999999</v>
      </c>
    </row>
    <row r="369" spans="1:20" x14ac:dyDescent="0.25">
      <c r="A369" t="s">
        <v>177</v>
      </c>
      <c r="B369" t="s">
        <v>178</v>
      </c>
      <c r="C369" t="s">
        <v>39</v>
      </c>
      <c r="D369" t="s">
        <v>36</v>
      </c>
      <c r="E369" t="s">
        <v>179</v>
      </c>
      <c r="F369" t="s">
        <v>180</v>
      </c>
      <c r="G369" t="s">
        <v>119</v>
      </c>
      <c r="H369" t="s">
        <v>120</v>
      </c>
      <c r="I369" t="s">
        <v>163</v>
      </c>
      <c r="J369">
        <v>1998</v>
      </c>
      <c r="K369">
        <v>1999</v>
      </c>
      <c r="L369" s="8">
        <v>2</v>
      </c>
      <c r="M369" s="8">
        <v>5</v>
      </c>
      <c r="N369" s="8" t="s">
        <v>33</v>
      </c>
      <c r="O369" s="8">
        <v>5</v>
      </c>
      <c r="P369" s="8">
        <v>0</v>
      </c>
      <c r="Q369">
        <v>6.6359459999999995E-2</v>
      </c>
      <c r="R369">
        <v>0.35311619999999999</v>
      </c>
      <c r="S369">
        <v>0.11357490000000001</v>
      </c>
      <c r="T369">
        <v>0.42658600000000002</v>
      </c>
    </row>
    <row r="370" spans="1:20" x14ac:dyDescent="0.25">
      <c r="A370" t="s">
        <v>177</v>
      </c>
      <c r="B370" t="s">
        <v>178</v>
      </c>
      <c r="C370" t="s">
        <v>39</v>
      </c>
      <c r="D370" t="s">
        <v>36</v>
      </c>
      <c r="E370" t="s">
        <v>179</v>
      </c>
      <c r="F370" t="s">
        <v>180</v>
      </c>
      <c r="G370" t="s">
        <v>119</v>
      </c>
      <c r="H370" t="s">
        <v>120</v>
      </c>
      <c r="I370" t="s">
        <v>163</v>
      </c>
      <c r="J370">
        <v>1999</v>
      </c>
      <c r="K370">
        <v>2000</v>
      </c>
      <c r="L370" s="8">
        <v>2</v>
      </c>
      <c r="M370" s="8">
        <v>5</v>
      </c>
      <c r="N370" s="8" t="s">
        <v>33</v>
      </c>
      <c r="O370" s="8">
        <v>5</v>
      </c>
      <c r="P370" s="8">
        <v>0</v>
      </c>
      <c r="Q370">
        <v>5.7651750000000002E-2</v>
      </c>
      <c r="R370">
        <v>0.3301616</v>
      </c>
      <c r="S370">
        <v>0.11275</v>
      </c>
      <c r="T370">
        <v>0.40568579999999999</v>
      </c>
    </row>
    <row r="371" spans="1:20" x14ac:dyDescent="0.25">
      <c r="A371" t="s">
        <v>177</v>
      </c>
      <c r="B371" t="s">
        <v>178</v>
      </c>
      <c r="C371" t="s">
        <v>39</v>
      </c>
      <c r="D371" t="s">
        <v>36</v>
      </c>
      <c r="E371" t="s">
        <v>179</v>
      </c>
      <c r="F371" t="s">
        <v>180</v>
      </c>
      <c r="G371" t="s">
        <v>119</v>
      </c>
      <c r="H371" t="s">
        <v>120</v>
      </c>
      <c r="I371" t="s">
        <v>163</v>
      </c>
      <c r="J371">
        <v>2000</v>
      </c>
      <c r="K371">
        <v>2001</v>
      </c>
      <c r="L371" s="8">
        <v>2</v>
      </c>
      <c r="M371" s="8">
        <v>5</v>
      </c>
      <c r="N371" s="8" t="s">
        <v>33</v>
      </c>
      <c r="O371" s="8">
        <v>5</v>
      </c>
      <c r="P371" s="8">
        <v>0</v>
      </c>
      <c r="Q371">
        <v>3.6112360000000003E-2</v>
      </c>
      <c r="R371">
        <v>0.40095389999999997</v>
      </c>
      <c r="S371">
        <v>0.2162135</v>
      </c>
      <c r="T371">
        <v>0.53047580000000005</v>
      </c>
    </row>
    <row r="372" spans="1:20" x14ac:dyDescent="0.25">
      <c r="A372" t="s">
        <v>177</v>
      </c>
      <c r="B372" t="s">
        <v>178</v>
      </c>
      <c r="C372" t="s">
        <v>39</v>
      </c>
      <c r="D372" t="s">
        <v>36</v>
      </c>
      <c r="E372" t="s">
        <v>179</v>
      </c>
      <c r="F372" t="s">
        <v>180</v>
      </c>
      <c r="G372" t="s">
        <v>119</v>
      </c>
      <c r="H372" t="s">
        <v>120</v>
      </c>
      <c r="I372" t="s">
        <v>163</v>
      </c>
      <c r="J372">
        <v>2001</v>
      </c>
      <c r="K372">
        <v>2002</v>
      </c>
      <c r="L372" s="8">
        <v>2</v>
      </c>
      <c r="M372" s="8">
        <v>5</v>
      </c>
      <c r="N372" s="8" t="s">
        <v>33</v>
      </c>
      <c r="O372" s="8">
        <v>5</v>
      </c>
      <c r="P372" s="8">
        <v>0</v>
      </c>
      <c r="Q372">
        <v>2.482038E-2</v>
      </c>
      <c r="R372">
        <v>0.51398969999999999</v>
      </c>
      <c r="S372">
        <v>0.26191609999999999</v>
      </c>
      <c r="T372">
        <v>0.64128359999999995</v>
      </c>
    </row>
    <row r="373" spans="1:20" x14ac:dyDescent="0.25">
      <c r="A373" t="s">
        <v>177</v>
      </c>
      <c r="B373" t="s">
        <v>178</v>
      </c>
      <c r="C373" t="s">
        <v>39</v>
      </c>
      <c r="D373" t="s">
        <v>36</v>
      </c>
      <c r="E373" t="s">
        <v>179</v>
      </c>
      <c r="F373" t="s">
        <v>180</v>
      </c>
      <c r="G373" t="s">
        <v>119</v>
      </c>
      <c r="H373" t="s">
        <v>120</v>
      </c>
      <c r="I373" t="s">
        <v>163</v>
      </c>
      <c r="J373">
        <v>2002</v>
      </c>
      <c r="K373">
        <v>2003</v>
      </c>
      <c r="L373" s="8">
        <v>2</v>
      </c>
      <c r="M373" s="8">
        <v>5</v>
      </c>
      <c r="N373" s="8" t="s">
        <v>33</v>
      </c>
      <c r="O373" s="8">
        <v>5</v>
      </c>
      <c r="P373" s="8">
        <v>0</v>
      </c>
      <c r="Q373">
        <v>4.3360129999999997E-2</v>
      </c>
      <c r="R373">
        <v>0.49598059999999999</v>
      </c>
      <c r="S373">
        <v>0.20539170000000001</v>
      </c>
      <c r="T373">
        <v>0.59950199999999998</v>
      </c>
    </row>
    <row r="374" spans="1:20" x14ac:dyDescent="0.25">
      <c r="A374" t="s">
        <v>177</v>
      </c>
      <c r="B374" t="s">
        <v>178</v>
      </c>
      <c r="C374" t="s">
        <v>39</v>
      </c>
      <c r="D374" t="s">
        <v>36</v>
      </c>
      <c r="E374" t="s">
        <v>179</v>
      </c>
      <c r="F374" t="s">
        <v>180</v>
      </c>
      <c r="G374" t="s">
        <v>119</v>
      </c>
      <c r="H374" t="s">
        <v>120</v>
      </c>
      <c r="I374" t="s">
        <v>163</v>
      </c>
      <c r="J374">
        <v>2003</v>
      </c>
      <c r="K374">
        <v>2004</v>
      </c>
      <c r="L374" s="8">
        <v>2</v>
      </c>
      <c r="M374" s="8">
        <v>5</v>
      </c>
      <c r="N374" s="8" t="s">
        <v>33</v>
      </c>
      <c r="O374" s="8">
        <v>5</v>
      </c>
      <c r="P374" s="8">
        <v>0</v>
      </c>
      <c r="Q374">
        <v>8.9200700000000004E-3</v>
      </c>
      <c r="R374">
        <v>0.48888500000000001</v>
      </c>
      <c r="S374">
        <v>0.1488844</v>
      </c>
      <c r="T374">
        <v>0.56498210000000004</v>
      </c>
    </row>
    <row r="375" spans="1:20" x14ac:dyDescent="0.25">
      <c r="A375" t="s">
        <v>177</v>
      </c>
      <c r="B375" t="s">
        <v>178</v>
      </c>
      <c r="C375" t="s">
        <v>39</v>
      </c>
      <c r="D375" t="s">
        <v>36</v>
      </c>
      <c r="E375" t="s">
        <v>179</v>
      </c>
      <c r="F375" t="s">
        <v>180</v>
      </c>
      <c r="G375" t="s">
        <v>119</v>
      </c>
      <c r="H375" t="s">
        <v>120</v>
      </c>
      <c r="I375" t="s">
        <v>163</v>
      </c>
      <c r="J375">
        <v>2004</v>
      </c>
      <c r="K375">
        <v>2005</v>
      </c>
      <c r="L375" s="8">
        <v>2</v>
      </c>
      <c r="M375" s="8">
        <v>5</v>
      </c>
      <c r="N375" s="8" t="s">
        <v>33</v>
      </c>
      <c r="O375" s="8">
        <v>5</v>
      </c>
      <c r="P375" s="8">
        <v>0</v>
      </c>
      <c r="Q375">
        <v>8.5299199999999999E-3</v>
      </c>
      <c r="R375">
        <v>0.35342509999999999</v>
      </c>
      <c r="S375">
        <v>0.17860970000000001</v>
      </c>
      <c r="T375">
        <v>0.46890959999999998</v>
      </c>
    </row>
    <row r="376" spans="1:20" x14ac:dyDescent="0.25">
      <c r="A376" t="s">
        <v>177</v>
      </c>
      <c r="B376" t="s">
        <v>178</v>
      </c>
      <c r="C376" t="s">
        <v>39</v>
      </c>
      <c r="D376" t="s">
        <v>36</v>
      </c>
      <c r="E376" t="s">
        <v>179</v>
      </c>
      <c r="F376" t="s">
        <v>180</v>
      </c>
      <c r="G376" t="s">
        <v>119</v>
      </c>
      <c r="H376" t="s">
        <v>120</v>
      </c>
      <c r="I376" t="s">
        <v>163</v>
      </c>
      <c r="J376">
        <v>2005</v>
      </c>
      <c r="K376">
        <v>2006</v>
      </c>
      <c r="L376" s="8">
        <v>2</v>
      </c>
      <c r="M376" s="8">
        <v>5</v>
      </c>
      <c r="N376" s="8" t="s">
        <v>33</v>
      </c>
      <c r="O376" s="8">
        <v>5</v>
      </c>
      <c r="P376" s="8">
        <v>0</v>
      </c>
      <c r="Q376">
        <v>3.5582339999999997E-2</v>
      </c>
      <c r="R376">
        <v>0.3581762</v>
      </c>
      <c r="S376">
        <v>0.15777450000000001</v>
      </c>
      <c r="T376">
        <v>0.4594396</v>
      </c>
    </row>
    <row r="377" spans="1:20" x14ac:dyDescent="0.25">
      <c r="A377" t="s">
        <v>177</v>
      </c>
      <c r="B377" t="s">
        <v>178</v>
      </c>
      <c r="C377" t="s">
        <v>39</v>
      </c>
      <c r="D377" t="s">
        <v>36</v>
      </c>
      <c r="E377" t="s">
        <v>179</v>
      </c>
      <c r="F377" t="s">
        <v>180</v>
      </c>
      <c r="G377" t="s">
        <v>119</v>
      </c>
      <c r="H377" t="s">
        <v>120</v>
      </c>
      <c r="I377" t="s">
        <v>163</v>
      </c>
      <c r="J377">
        <v>2006</v>
      </c>
      <c r="K377">
        <v>2007</v>
      </c>
      <c r="L377" s="8">
        <v>2</v>
      </c>
      <c r="M377" s="8">
        <v>5</v>
      </c>
      <c r="N377" s="8" t="s">
        <v>33</v>
      </c>
      <c r="O377" s="8">
        <v>5</v>
      </c>
      <c r="P377" s="8">
        <v>0</v>
      </c>
      <c r="Q377">
        <v>2.8428680000000001E-2</v>
      </c>
      <c r="R377">
        <v>0.29131030000000002</v>
      </c>
      <c r="S377">
        <v>0.22992370000000001</v>
      </c>
      <c r="T377">
        <v>0.45425490000000002</v>
      </c>
    </row>
    <row r="378" spans="1:20" x14ac:dyDescent="0.25">
      <c r="A378" t="s">
        <v>177</v>
      </c>
      <c r="B378" t="s">
        <v>178</v>
      </c>
      <c r="C378" t="s">
        <v>39</v>
      </c>
      <c r="D378" t="s">
        <v>36</v>
      </c>
      <c r="E378" t="s">
        <v>179</v>
      </c>
      <c r="F378" t="s">
        <v>180</v>
      </c>
      <c r="G378" t="s">
        <v>119</v>
      </c>
      <c r="H378" t="s">
        <v>120</v>
      </c>
      <c r="I378" t="s">
        <v>163</v>
      </c>
      <c r="J378">
        <v>2007</v>
      </c>
      <c r="K378">
        <v>2008</v>
      </c>
      <c r="L378" s="8">
        <v>2</v>
      </c>
      <c r="M378" s="8">
        <v>5</v>
      </c>
      <c r="N378" s="8" t="s">
        <v>33</v>
      </c>
      <c r="O378" s="8">
        <v>5</v>
      </c>
      <c r="P378" s="8">
        <v>0</v>
      </c>
      <c r="Q378">
        <v>2.2273009999999999E-2</v>
      </c>
      <c r="R378">
        <v>0.42392239999999998</v>
      </c>
      <c r="S378">
        <v>0.19039439999999999</v>
      </c>
      <c r="T378">
        <v>0.53360439999999998</v>
      </c>
    </row>
    <row r="379" spans="1:20" x14ac:dyDescent="0.25">
      <c r="A379" t="s">
        <v>177</v>
      </c>
      <c r="B379" t="s">
        <v>178</v>
      </c>
      <c r="C379" t="s">
        <v>39</v>
      </c>
      <c r="D379" t="s">
        <v>36</v>
      </c>
      <c r="E379" t="s">
        <v>179</v>
      </c>
      <c r="F379" t="s">
        <v>180</v>
      </c>
      <c r="G379" t="s">
        <v>119</v>
      </c>
      <c r="H379" t="s">
        <v>120</v>
      </c>
      <c r="I379" t="s">
        <v>163</v>
      </c>
      <c r="J379">
        <v>2008</v>
      </c>
      <c r="K379">
        <v>2009</v>
      </c>
      <c r="L379" s="8">
        <v>2</v>
      </c>
      <c r="M379" s="8">
        <v>5</v>
      </c>
      <c r="N379" s="8" t="s">
        <v>34</v>
      </c>
      <c r="O379" s="8">
        <v>4</v>
      </c>
      <c r="P379" s="8">
        <v>1</v>
      </c>
      <c r="Q379">
        <v>1.065168E-2</v>
      </c>
      <c r="R379">
        <v>0.41933969999999998</v>
      </c>
      <c r="S379">
        <v>0.2033896</v>
      </c>
      <c r="T379">
        <v>0.53744000000000003</v>
      </c>
    </row>
    <row r="380" spans="1:20" x14ac:dyDescent="0.25">
      <c r="A380" t="s">
        <v>177</v>
      </c>
      <c r="B380" t="s">
        <v>178</v>
      </c>
      <c r="C380" t="s">
        <v>39</v>
      </c>
      <c r="D380" t="s">
        <v>36</v>
      </c>
      <c r="E380" t="s">
        <v>179</v>
      </c>
      <c r="F380" t="s">
        <v>180</v>
      </c>
      <c r="G380" t="s">
        <v>119</v>
      </c>
      <c r="H380" t="s">
        <v>120</v>
      </c>
      <c r="I380" t="s">
        <v>163</v>
      </c>
      <c r="J380">
        <v>2009</v>
      </c>
      <c r="K380">
        <v>2010</v>
      </c>
      <c r="L380" s="8">
        <v>2</v>
      </c>
      <c r="M380" s="8">
        <v>5</v>
      </c>
      <c r="N380" s="8" t="s">
        <v>34</v>
      </c>
      <c r="O380" s="8">
        <v>3</v>
      </c>
      <c r="P380" s="8">
        <v>2</v>
      </c>
      <c r="Q380">
        <v>1.2309769999999999E-2</v>
      </c>
      <c r="R380">
        <v>0.33742420000000001</v>
      </c>
      <c r="S380">
        <v>0.1274904</v>
      </c>
      <c r="T380">
        <v>0.4218962</v>
      </c>
    </row>
    <row r="381" spans="1:20" x14ac:dyDescent="0.25">
      <c r="A381" t="s">
        <v>177</v>
      </c>
      <c r="B381" t="s">
        <v>178</v>
      </c>
      <c r="C381" t="s">
        <v>39</v>
      </c>
      <c r="D381" t="s">
        <v>36</v>
      </c>
      <c r="E381" t="s">
        <v>179</v>
      </c>
      <c r="F381" t="s">
        <v>180</v>
      </c>
      <c r="G381" t="s">
        <v>119</v>
      </c>
      <c r="H381" t="s">
        <v>120</v>
      </c>
      <c r="I381" t="s">
        <v>163</v>
      </c>
      <c r="J381">
        <v>2010</v>
      </c>
      <c r="K381">
        <v>2011</v>
      </c>
      <c r="L381" s="8">
        <v>2</v>
      </c>
      <c r="M381" s="8">
        <v>5</v>
      </c>
      <c r="N381" s="8" t="s">
        <v>34</v>
      </c>
      <c r="O381" s="8">
        <v>2</v>
      </c>
      <c r="P381" s="8">
        <v>3</v>
      </c>
      <c r="Q381">
        <v>3.5742629999999997E-2</v>
      </c>
    </row>
    <row r="382" spans="1:20" x14ac:dyDescent="0.25">
      <c r="D382" t="s">
        <v>31</v>
      </c>
      <c r="E382" t="s">
        <v>181</v>
      </c>
      <c r="F382" t="s">
        <v>182</v>
      </c>
      <c r="G382" t="s">
        <v>142</v>
      </c>
      <c r="H382" t="s">
        <v>143</v>
      </c>
      <c r="I382" t="s">
        <v>183</v>
      </c>
      <c r="J382">
        <v>1979</v>
      </c>
      <c r="K382">
        <v>1981</v>
      </c>
      <c r="L382" s="8">
        <v>3</v>
      </c>
      <c r="M382" s="8">
        <v>6</v>
      </c>
      <c r="N382" s="8" t="s">
        <v>33</v>
      </c>
      <c r="O382" s="8">
        <v>6</v>
      </c>
      <c r="P382" s="8">
        <v>0</v>
      </c>
      <c r="Q382">
        <v>0.24070630000000001</v>
      </c>
      <c r="R382">
        <v>0.36734440000000002</v>
      </c>
      <c r="S382">
        <v>4.1930330000000002E-2</v>
      </c>
      <c r="T382">
        <v>0.39387179999999999</v>
      </c>
    </row>
    <row r="383" spans="1:20" x14ac:dyDescent="0.25">
      <c r="D383" t="s">
        <v>31</v>
      </c>
      <c r="E383" t="s">
        <v>181</v>
      </c>
      <c r="F383" t="s">
        <v>182</v>
      </c>
      <c r="G383" t="s">
        <v>142</v>
      </c>
      <c r="H383" t="s">
        <v>143</v>
      </c>
      <c r="I383" t="s">
        <v>183</v>
      </c>
      <c r="J383">
        <v>1980</v>
      </c>
      <c r="K383">
        <v>1982</v>
      </c>
      <c r="L383" s="8">
        <v>3</v>
      </c>
      <c r="M383" s="8">
        <v>6</v>
      </c>
      <c r="N383" s="8" t="s">
        <v>33</v>
      </c>
      <c r="O383" s="8">
        <v>6</v>
      </c>
      <c r="P383" s="8">
        <v>0</v>
      </c>
      <c r="Q383">
        <v>0.13120860000000001</v>
      </c>
      <c r="R383">
        <v>0.51310310000000003</v>
      </c>
      <c r="S383">
        <v>0.1138258</v>
      </c>
      <c r="T383">
        <v>0.56852449999999999</v>
      </c>
    </row>
    <row r="384" spans="1:20" x14ac:dyDescent="0.25">
      <c r="D384" t="s">
        <v>31</v>
      </c>
      <c r="E384" t="s">
        <v>181</v>
      </c>
      <c r="F384" t="s">
        <v>182</v>
      </c>
      <c r="G384" t="s">
        <v>142</v>
      </c>
      <c r="H384" t="s">
        <v>143</v>
      </c>
      <c r="I384" t="s">
        <v>183</v>
      </c>
      <c r="J384">
        <v>1981</v>
      </c>
      <c r="K384">
        <v>1983</v>
      </c>
      <c r="L384" s="8">
        <v>3</v>
      </c>
      <c r="M384" s="8">
        <v>6</v>
      </c>
      <c r="N384" s="8" t="s">
        <v>33</v>
      </c>
      <c r="O384" s="8">
        <v>6</v>
      </c>
      <c r="P384" s="8">
        <v>0</v>
      </c>
      <c r="Q384">
        <v>0.14111660000000001</v>
      </c>
      <c r="R384">
        <v>0.54047429999999996</v>
      </c>
      <c r="S384">
        <v>8.0388200000000007E-2</v>
      </c>
      <c r="T384">
        <v>0.57741480000000001</v>
      </c>
    </row>
    <row r="385" spans="4:20" x14ac:dyDescent="0.25">
      <c r="D385" t="s">
        <v>31</v>
      </c>
      <c r="E385" t="s">
        <v>181</v>
      </c>
      <c r="F385" t="s">
        <v>182</v>
      </c>
      <c r="G385" t="s">
        <v>142</v>
      </c>
      <c r="H385" t="s">
        <v>143</v>
      </c>
      <c r="I385" t="s">
        <v>183</v>
      </c>
      <c r="J385">
        <v>1982</v>
      </c>
      <c r="K385">
        <v>1984</v>
      </c>
      <c r="L385" s="8">
        <v>3</v>
      </c>
      <c r="M385" s="8">
        <v>6</v>
      </c>
      <c r="N385" s="8" t="s">
        <v>33</v>
      </c>
      <c r="O385" s="8">
        <v>6</v>
      </c>
      <c r="P385" s="8">
        <v>0</v>
      </c>
      <c r="Q385">
        <v>0.1664273</v>
      </c>
      <c r="R385">
        <v>0.68012070000000002</v>
      </c>
      <c r="S385">
        <v>0.14943899999999999</v>
      </c>
      <c r="T385">
        <v>0.72792310000000005</v>
      </c>
    </row>
    <row r="386" spans="4:20" x14ac:dyDescent="0.25">
      <c r="D386" t="s">
        <v>31</v>
      </c>
      <c r="E386" t="s">
        <v>181</v>
      </c>
      <c r="F386" t="s">
        <v>182</v>
      </c>
      <c r="G386" t="s">
        <v>142</v>
      </c>
      <c r="H386" t="s">
        <v>143</v>
      </c>
      <c r="I386" t="s">
        <v>183</v>
      </c>
      <c r="J386">
        <v>1983</v>
      </c>
      <c r="K386">
        <v>1985</v>
      </c>
      <c r="L386" s="8">
        <v>3</v>
      </c>
      <c r="M386" s="8">
        <v>6</v>
      </c>
      <c r="N386" s="8" t="s">
        <v>33</v>
      </c>
      <c r="O386" s="8">
        <v>6</v>
      </c>
      <c r="P386" s="8">
        <v>0</v>
      </c>
      <c r="Q386">
        <v>8.3843210000000001E-2</v>
      </c>
      <c r="R386">
        <v>0.48336679999999999</v>
      </c>
      <c r="S386">
        <v>0.127522</v>
      </c>
      <c r="T386">
        <v>0.54924890000000004</v>
      </c>
    </row>
    <row r="387" spans="4:20" x14ac:dyDescent="0.25">
      <c r="D387" t="s">
        <v>31</v>
      </c>
      <c r="E387" t="s">
        <v>181</v>
      </c>
      <c r="F387" t="s">
        <v>182</v>
      </c>
      <c r="G387" t="s">
        <v>142</v>
      </c>
      <c r="H387" t="s">
        <v>143</v>
      </c>
      <c r="I387" t="s">
        <v>183</v>
      </c>
      <c r="J387">
        <v>1984</v>
      </c>
      <c r="K387">
        <v>1986</v>
      </c>
      <c r="L387" s="8">
        <v>3</v>
      </c>
      <c r="M387" s="8">
        <v>6</v>
      </c>
      <c r="N387" s="8" t="s">
        <v>33</v>
      </c>
      <c r="O387" s="8">
        <v>6</v>
      </c>
      <c r="P387" s="8">
        <v>0</v>
      </c>
      <c r="Q387">
        <v>0.11428389999999999</v>
      </c>
      <c r="R387">
        <v>0.4500748</v>
      </c>
      <c r="S387">
        <v>0.1048466</v>
      </c>
      <c r="T387">
        <v>0.50773259999999998</v>
      </c>
    </row>
    <row r="388" spans="4:20" x14ac:dyDescent="0.25">
      <c r="D388" t="s">
        <v>31</v>
      </c>
      <c r="E388" t="s">
        <v>181</v>
      </c>
      <c r="F388" t="s">
        <v>182</v>
      </c>
      <c r="G388" t="s">
        <v>142</v>
      </c>
      <c r="H388" t="s">
        <v>143</v>
      </c>
      <c r="I388" t="s">
        <v>183</v>
      </c>
      <c r="J388">
        <v>1985</v>
      </c>
      <c r="K388">
        <v>1987</v>
      </c>
      <c r="L388" s="8">
        <v>3</v>
      </c>
      <c r="M388" s="8">
        <v>6</v>
      </c>
      <c r="N388" s="8" t="s">
        <v>33</v>
      </c>
      <c r="O388" s="8">
        <v>6</v>
      </c>
      <c r="P388" s="8">
        <v>0</v>
      </c>
      <c r="Q388">
        <v>5.939784E-2</v>
      </c>
      <c r="R388">
        <v>0.53032230000000002</v>
      </c>
      <c r="S388">
        <v>0.25064019999999998</v>
      </c>
      <c r="T388">
        <v>0.64804240000000002</v>
      </c>
    </row>
    <row r="389" spans="4:20" x14ac:dyDescent="0.25">
      <c r="D389" t="s">
        <v>31</v>
      </c>
      <c r="E389" t="s">
        <v>181</v>
      </c>
      <c r="F389" t="s">
        <v>182</v>
      </c>
      <c r="G389" t="s">
        <v>142</v>
      </c>
      <c r="H389" t="s">
        <v>143</v>
      </c>
      <c r="I389" t="s">
        <v>183</v>
      </c>
      <c r="J389">
        <v>1986</v>
      </c>
      <c r="K389">
        <v>1988</v>
      </c>
      <c r="L389" s="8">
        <v>3</v>
      </c>
      <c r="M389" s="8">
        <v>6</v>
      </c>
      <c r="N389" s="8" t="s">
        <v>33</v>
      </c>
      <c r="O389" s="8">
        <v>6</v>
      </c>
      <c r="P389" s="8">
        <v>0</v>
      </c>
      <c r="Q389">
        <v>0.1404128</v>
      </c>
      <c r="R389">
        <v>0.52639530000000001</v>
      </c>
      <c r="S389">
        <v>0.30603059999999999</v>
      </c>
      <c r="T389">
        <v>0.67133279999999995</v>
      </c>
    </row>
    <row r="390" spans="4:20" x14ac:dyDescent="0.25">
      <c r="D390" t="s">
        <v>31</v>
      </c>
      <c r="E390" t="s">
        <v>181</v>
      </c>
      <c r="F390" t="s">
        <v>182</v>
      </c>
      <c r="G390" t="s">
        <v>142</v>
      </c>
      <c r="H390" t="s">
        <v>143</v>
      </c>
      <c r="I390" t="s">
        <v>183</v>
      </c>
      <c r="J390">
        <v>1987</v>
      </c>
      <c r="K390">
        <v>1989</v>
      </c>
      <c r="L390" s="8">
        <v>3</v>
      </c>
      <c r="M390" s="8">
        <v>6</v>
      </c>
      <c r="N390" s="8" t="s">
        <v>33</v>
      </c>
      <c r="O390" s="8">
        <v>6</v>
      </c>
      <c r="P390" s="8">
        <v>0</v>
      </c>
      <c r="Q390">
        <v>0.1025749</v>
      </c>
      <c r="R390">
        <v>0.32048539999999998</v>
      </c>
      <c r="S390">
        <v>0.35649120000000001</v>
      </c>
      <c r="T390">
        <v>0.56272639999999996</v>
      </c>
    </row>
    <row r="391" spans="4:20" x14ac:dyDescent="0.25">
      <c r="D391" t="s">
        <v>31</v>
      </c>
      <c r="E391" t="s">
        <v>181</v>
      </c>
      <c r="F391" t="s">
        <v>182</v>
      </c>
      <c r="G391" t="s">
        <v>142</v>
      </c>
      <c r="H391" t="s">
        <v>143</v>
      </c>
      <c r="I391" t="s">
        <v>183</v>
      </c>
      <c r="J391">
        <v>1988</v>
      </c>
      <c r="K391">
        <v>1990</v>
      </c>
      <c r="L391" s="8">
        <v>3</v>
      </c>
      <c r="M391" s="8">
        <v>6</v>
      </c>
      <c r="N391" s="8" t="s">
        <v>33</v>
      </c>
      <c r="O391" s="8">
        <v>6</v>
      </c>
      <c r="P391" s="8">
        <v>0</v>
      </c>
      <c r="Q391">
        <v>3.745801E-2</v>
      </c>
      <c r="R391">
        <v>0.64255099999999998</v>
      </c>
      <c r="S391">
        <v>0.30568450000000003</v>
      </c>
      <c r="T391">
        <v>0.75181759999999997</v>
      </c>
    </row>
    <row r="392" spans="4:20" x14ac:dyDescent="0.25">
      <c r="D392" t="s">
        <v>31</v>
      </c>
      <c r="E392" t="s">
        <v>181</v>
      </c>
      <c r="F392" t="s">
        <v>182</v>
      </c>
      <c r="G392" t="s">
        <v>142</v>
      </c>
      <c r="H392" t="s">
        <v>143</v>
      </c>
      <c r="I392" t="s">
        <v>183</v>
      </c>
      <c r="J392">
        <v>1989</v>
      </c>
      <c r="K392">
        <v>1991</v>
      </c>
      <c r="L392" s="8">
        <v>3</v>
      </c>
      <c r="M392" s="8">
        <v>6</v>
      </c>
      <c r="N392" s="8" t="s">
        <v>33</v>
      </c>
      <c r="O392" s="8">
        <v>6</v>
      </c>
      <c r="P392" s="8">
        <v>0</v>
      </c>
      <c r="Q392">
        <v>4.745448E-2</v>
      </c>
      <c r="R392">
        <v>0.38583729999999999</v>
      </c>
      <c r="S392">
        <v>0.18228140000000001</v>
      </c>
      <c r="T392">
        <v>0.4977878</v>
      </c>
    </row>
    <row r="393" spans="4:20" x14ac:dyDescent="0.25">
      <c r="D393" t="s">
        <v>31</v>
      </c>
      <c r="E393" t="s">
        <v>181</v>
      </c>
      <c r="F393" t="s">
        <v>182</v>
      </c>
      <c r="G393" t="s">
        <v>142</v>
      </c>
      <c r="H393" t="s">
        <v>143</v>
      </c>
      <c r="I393" t="s">
        <v>183</v>
      </c>
      <c r="J393">
        <v>1990</v>
      </c>
      <c r="K393">
        <v>1992</v>
      </c>
      <c r="L393" s="8">
        <v>3</v>
      </c>
      <c r="M393" s="8">
        <v>6</v>
      </c>
      <c r="N393" s="8" t="s">
        <v>33</v>
      </c>
      <c r="O393" s="8">
        <v>6</v>
      </c>
      <c r="P393" s="8">
        <v>0</v>
      </c>
      <c r="Q393">
        <v>5.5788919999999999E-2</v>
      </c>
      <c r="R393">
        <v>0.39341490000000001</v>
      </c>
      <c r="S393">
        <v>0.2937437</v>
      </c>
      <c r="T393">
        <v>0.57159539999999998</v>
      </c>
    </row>
    <row r="394" spans="4:20" x14ac:dyDescent="0.25">
      <c r="D394" t="s">
        <v>31</v>
      </c>
      <c r="E394" t="s">
        <v>181</v>
      </c>
      <c r="F394" t="s">
        <v>182</v>
      </c>
      <c r="G394" t="s">
        <v>142</v>
      </c>
      <c r="H394" t="s">
        <v>143</v>
      </c>
      <c r="I394" t="s">
        <v>183</v>
      </c>
      <c r="J394">
        <v>1991</v>
      </c>
      <c r="K394">
        <v>1993</v>
      </c>
      <c r="L394" s="8">
        <v>3</v>
      </c>
      <c r="M394" s="8">
        <v>6</v>
      </c>
      <c r="N394" s="8" t="s">
        <v>33</v>
      </c>
      <c r="O394" s="8">
        <v>6</v>
      </c>
      <c r="P394" s="8">
        <v>0</v>
      </c>
      <c r="Q394">
        <v>7.7579170000000003E-2</v>
      </c>
      <c r="R394">
        <v>0.36771700000000002</v>
      </c>
      <c r="S394">
        <v>0.370892</v>
      </c>
      <c r="T394">
        <v>0.60222569999999997</v>
      </c>
    </row>
    <row r="395" spans="4:20" x14ac:dyDescent="0.25">
      <c r="D395" t="s">
        <v>31</v>
      </c>
      <c r="E395" t="s">
        <v>181</v>
      </c>
      <c r="F395" t="s">
        <v>182</v>
      </c>
      <c r="G395" t="s">
        <v>142</v>
      </c>
      <c r="H395" t="s">
        <v>143</v>
      </c>
      <c r="I395" t="s">
        <v>183</v>
      </c>
      <c r="J395">
        <v>1992</v>
      </c>
      <c r="K395">
        <v>1994</v>
      </c>
      <c r="L395" s="8">
        <v>3</v>
      </c>
      <c r="M395" s="8">
        <v>6</v>
      </c>
      <c r="N395" s="8" t="s">
        <v>33</v>
      </c>
      <c r="O395" s="8">
        <v>6</v>
      </c>
      <c r="P395" s="8">
        <v>0</v>
      </c>
      <c r="Q395">
        <v>2.6200040000000001E-2</v>
      </c>
      <c r="R395">
        <v>0.33732820000000002</v>
      </c>
      <c r="S395">
        <v>0.25429079999999998</v>
      </c>
      <c r="T395">
        <v>0.5058395</v>
      </c>
    </row>
    <row r="396" spans="4:20" x14ac:dyDescent="0.25">
      <c r="D396" t="s">
        <v>31</v>
      </c>
      <c r="E396" t="s">
        <v>181</v>
      </c>
      <c r="F396" t="s">
        <v>182</v>
      </c>
      <c r="G396" t="s">
        <v>142</v>
      </c>
      <c r="H396" t="s">
        <v>143</v>
      </c>
      <c r="I396" t="s">
        <v>183</v>
      </c>
      <c r="J396">
        <v>1993</v>
      </c>
      <c r="K396">
        <v>1995</v>
      </c>
      <c r="L396" s="8">
        <v>3</v>
      </c>
      <c r="M396" s="8">
        <v>6</v>
      </c>
      <c r="N396" s="8" t="s">
        <v>33</v>
      </c>
      <c r="O396" s="8">
        <v>6</v>
      </c>
      <c r="P396" s="8">
        <v>0</v>
      </c>
      <c r="Q396">
        <v>3.6084829999999998E-2</v>
      </c>
      <c r="R396">
        <v>0.2352146</v>
      </c>
      <c r="S396">
        <v>0.3129131</v>
      </c>
      <c r="T396">
        <v>0.474526</v>
      </c>
    </row>
    <row r="397" spans="4:20" x14ac:dyDescent="0.25">
      <c r="D397" t="s">
        <v>31</v>
      </c>
      <c r="E397" t="s">
        <v>181</v>
      </c>
      <c r="F397" t="s">
        <v>182</v>
      </c>
      <c r="G397" t="s">
        <v>142</v>
      </c>
      <c r="H397" t="s">
        <v>143</v>
      </c>
      <c r="I397" t="s">
        <v>183</v>
      </c>
      <c r="J397">
        <v>1994</v>
      </c>
      <c r="K397">
        <v>1996</v>
      </c>
      <c r="L397" s="8">
        <v>3</v>
      </c>
      <c r="M397" s="8">
        <v>6</v>
      </c>
      <c r="N397" s="8" t="s">
        <v>33</v>
      </c>
      <c r="O397" s="8">
        <v>6</v>
      </c>
      <c r="P397" s="8">
        <v>0</v>
      </c>
      <c r="Q397">
        <v>6.5738669999999999E-2</v>
      </c>
      <c r="R397">
        <v>0.24359169999999999</v>
      </c>
      <c r="S397">
        <v>0.31521670000000002</v>
      </c>
      <c r="T397">
        <v>0.48202430000000002</v>
      </c>
    </row>
    <row r="398" spans="4:20" x14ac:dyDescent="0.25">
      <c r="D398" t="s">
        <v>31</v>
      </c>
      <c r="E398" t="s">
        <v>181</v>
      </c>
      <c r="F398" t="s">
        <v>182</v>
      </c>
      <c r="G398" t="s">
        <v>142</v>
      </c>
      <c r="H398" t="s">
        <v>143</v>
      </c>
      <c r="I398" t="s">
        <v>183</v>
      </c>
      <c r="J398">
        <v>1995</v>
      </c>
      <c r="K398">
        <v>1997</v>
      </c>
      <c r="L398" s="8">
        <v>3</v>
      </c>
      <c r="M398" s="8">
        <v>6</v>
      </c>
      <c r="N398" s="8" t="s">
        <v>33</v>
      </c>
      <c r="O398" s="8">
        <v>6</v>
      </c>
      <c r="P398" s="8">
        <v>0</v>
      </c>
      <c r="Q398">
        <v>3.243012E-2</v>
      </c>
      <c r="R398">
        <v>0.2144124</v>
      </c>
      <c r="S398">
        <v>0.21182500000000001</v>
      </c>
      <c r="T398">
        <v>0.38081949999999998</v>
      </c>
    </row>
    <row r="399" spans="4:20" x14ac:dyDescent="0.25">
      <c r="D399" t="s">
        <v>31</v>
      </c>
      <c r="E399" t="s">
        <v>181</v>
      </c>
      <c r="F399" t="s">
        <v>182</v>
      </c>
      <c r="G399" t="s">
        <v>142</v>
      </c>
      <c r="H399" t="s">
        <v>143</v>
      </c>
      <c r="I399" t="s">
        <v>183</v>
      </c>
      <c r="J399">
        <v>1996</v>
      </c>
      <c r="K399">
        <v>1998</v>
      </c>
      <c r="L399" s="8">
        <v>3</v>
      </c>
      <c r="M399" s="8">
        <v>6</v>
      </c>
      <c r="N399" s="8" t="s">
        <v>33</v>
      </c>
      <c r="O399" s="8">
        <v>6</v>
      </c>
      <c r="P399" s="8">
        <v>0</v>
      </c>
      <c r="Q399">
        <v>7.8894000000000006E-2</v>
      </c>
      <c r="R399">
        <v>0.2157423</v>
      </c>
      <c r="S399">
        <v>0.26063649999999999</v>
      </c>
      <c r="T399">
        <v>0.42014849999999998</v>
      </c>
    </row>
    <row r="400" spans="4:20" x14ac:dyDescent="0.25">
      <c r="D400" t="s">
        <v>31</v>
      </c>
      <c r="E400" t="s">
        <v>181</v>
      </c>
      <c r="F400" t="s">
        <v>182</v>
      </c>
      <c r="G400" t="s">
        <v>142</v>
      </c>
      <c r="H400" t="s">
        <v>143</v>
      </c>
      <c r="I400" t="s">
        <v>183</v>
      </c>
      <c r="J400">
        <v>1997</v>
      </c>
      <c r="K400">
        <v>1999</v>
      </c>
      <c r="L400" s="8">
        <v>3</v>
      </c>
      <c r="M400" s="8">
        <v>6</v>
      </c>
      <c r="N400" s="8" t="s">
        <v>33</v>
      </c>
      <c r="O400" s="8">
        <v>6</v>
      </c>
      <c r="P400" s="8">
        <v>0</v>
      </c>
      <c r="Q400">
        <v>1.6359729999999999E-2</v>
      </c>
      <c r="R400">
        <v>0.21756220000000001</v>
      </c>
      <c r="S400">
        <v>0.2478523</v>
      </c>
      <c r="T400">
        <v>0.4114912</v>
      </c>
    </row>
    <row r="401" spans="4:20" x14ac:dyDescent="0.25">
      <c r="D401" t="s">
        <v>31</v>
      </c>
      <c r="E401" t="s">
        <v>181</v>
      </c>
      <c r="F401" t="s">
        <v>182</v>
      </c>
      <c r="G401" t="s">
        <v>142</v>
      </c>
      <c r="H401" t="s">
        <v>143</v>
      </c>
      <c r="I401" t="s">
        <v>183</v>
      </c>
      <c r="J401">
        <v>1998</v>
      </c>
      <c r="K401">
        <v>2000</v>
      </c>
      <c r="L401" s="8">
        <v>3</v>
      </c>
      <c r="M401" s="8">
        <v>6</v>
      </c>
      <c r="N401" s="8" t="s">
        <v>33</v>
      </c>
      <c r="O401" s="8">
        <v>6</v>
      </c>
      <c r="P401" s="8">
        <v>0</v>
      </c>
      <c r="Q401">
        <v>2.4180710000000001E-2</v>
      </c>
      <c r="R401">
        <v>0.1976591</v>
      </c>
      <c r="S401">
        <v>0.17475879999999999</v>
      </c>
      <c r="T401">
        <v>0.33787519999999999</v>
      </c>
    </row>
    <row r="402" spans="4:20" x14ac:dyDescent="0.25">
      <c r="D402" t="s">
        <v>31</v>
      </c>
      <c r="E402" t="s">
        <v>181</v>
      </c>
      <c r="F402" t="s">
        <v>182</v>
      </c>
      <c r="G402" t="s">
        <v>142</v>
      </c>
      <c r="H402" t="s">
        <v>143</v>
      </c>
      <c r="I402" t="s">
        <v>183</v>
      </c>
      <c r="J402">
        <v>1999</v>
      </c>
      <c r="K402">
        <v>2001</v>
      </c>
      <c r="L402" s="8">
        <v>3</v>
      </c>
      <c r="M402" s="8">
        <v>6</v>
      </c>
      <c r="N402" s="8" t="s">
        <v>33</v>
      </c>
      <c r="O402" s="8">
        <v>6</v>
      </c>
      <c r="P402" s="8">
        <v>0</v>
      </c>
      <c r="Q402">
        <v>5.0805700000000002E-2</v>
      </c>
      <c r="R402">
        <v>0.26112859999999999</v>
      </c>
      <c r="S402">
        <v>0.2039657</v>
      </c>
      <c r="T402">
        <v>0.411833</v>
      </c>
    </row>
    <row r="403" spans="4:20" x14ac:dyDescent="0.25">
      <c r="D403" t="s">
        <v>31</v>
      </c>
      <c r="E403" t="s">
        <v>181</v>
      </c>
      <c r="F403" t="s">
        <v>182</v>
      </c>
      <c r="G403" t="s">
        <v>142</v>
      </c>
      <c r="H403" t="s">
        <v>143</v>
      </c>
      <c r="I403" t="s">
        <v>183</v>
      </c>
      <c r="J403">
        <v>2000</v>
      </c>
      <c r="K403">
        <v>2002</v>
      </c>
      <c r="L403" s="8">
        <v>3</v>
      </c>
      <c r="M403" s="8">
        <v>6</v>
      </c>
      <c r="N403" s="8" t="s">
        <v>33</v>
      </c>
      <c r="O403" s="8">
        <v>6</v>
      </c>
      <c r="P403" s="8">
        <v>0</v>
      </c>
      <c r="Q403">
        <v>3.9798199999999999E-2</v>
      </c>
      <c r="R403">
        <v>0.25473689999999999</v>
      </c>
      <c r="S403">
        <v>0.33198709999999998</v>
      </c>
      <c r="T403">
        <v>0.50215460000000001</v>
      </c>
    </row>
    <row r="404" spans="4:20" x14ac:dyDescent="0.25">
      <c r="D404" t="s">
        <v>31</v>
      </c>
      <c r="E404" t="s">
        <v>181</v>
      </c>
      <c r="F404" t="s">
        <v>182</v>
      </c>
      <c r="G404" t="s">
        <v>142</v>
      </c>
      <c r="H404" t="s">
        <v>143</v>
      </c>
      <c r="I404" t="s">
        <v>183</v>
      </c>
      <c r="J404">
        <v>2001</v>
      </c>
      <c r="K404">
        <v>2003</v>
      </c>
      <c r="L404" s="8">
        <v>3</v>
      </c>
      <c r="M404" s="8">
        <v>6</v>
      </c>
      <c r="N404" s="8" t="s">
        <v>33</v>
      </c>
      <c r="O404" s="8">
        <v>6</v>
      </c>
      <c r="P404" s="8">
        <v>0</v>
      </c>
      <c r="Q404">
        <v>1.9980319999999999E-2</v>
      </c>
      <c r="R404">
        <v>0.32983230000000002</v>
      </c>
      <c r="S404">
        <v>0.2098343</v>
      </c>
      <c r="T404">
        <v>0.4704565</v>
      </c>
    </row>
    <row r="405" spans="4:20" x14ac:dyDescent="0.25">
      <c r="D405" t="s">
        <v>31</v>
      </c>
      <c r="E405" t="s">
        <v>181</v>
      </c>
      <c r="F405" t="s">
        <v>182</v>
      </c>
      <c r="G405" t="s">
        <v>142</v>
      </c>
      <c r="H405" t="s">
        <v>143</v>
      </c>
      <c r="I405" t="s">
        <v>183</v>
      </c>
      <c r="J405">
        <v>2002</v>
      </c>
      <c r="K405">
        <v>2004</v>
      </c>
      <c r="L405" s="8">
        <v>3</v>
      </c>
      <c r="M405" s="8">
        <v>6</v>
      </c>
      <c r="N405" s="8" t="s">
        <v>33</v>
      </c>
      <c r="O405" s="8">
        <v>6</v>
      </c>
      <c r="P405" s="8">
        <v>0</v>
      </c>
      <c r="Q405">
        <v>4.6545000000000003E-2</v>
      </c>
      <c r="R405">
        <v>0.30327199999999999</v>
      </c>
      <c r="S405">
        <v>0.2097745</v>
      </c>
      <c r="T405">
        <v>0.44942779999999999</v>
      </c>
    </row>
    <row r="406" spans="4:20" x14ac:dyDescent="0.25">
      <c r="D406" t="s">
        <v>31</v>
      </c>
      <c r="E406" t="s">
        <v>181</v>
      </c>
      <c r="F406" t="s">
        <v>182</v>
      </c>
      <c r="G406" t="s">
        <v>142</v>
      </c>
      <c r="H406" t="s">
        <v>143</v>
      </c>
      <c r="I406" t="s">
        <v>183</v>
      </c>
      <c r="J406">
        <v>2003</v>
      </c>
      <c r="K406">
        <v>2005</v>
      </c>
      <c r="L406" s="8">
        <v>3</v>
      </c>
      <c r="M406" s="8">
        <v>6</v>
      </c>
      <c r="N406" s="8" t="s">
        <v>33</v>
      </c>
      <c r="O406" s="8">
        <v>6</v>
      </c>
      <c r="P406" s="8">
        <v>0</v>
      </c>
      <c r="Q406">
        <v>2.1593129999999999E-2</v>
      </c>
      <c r="R406">
        <v>0.44508629999999999</v>
      </c>
      <c r="S406">
        <v>0.16780410000000001</v>
      </c>
      <c r="T406">
        <v>0.53820310000000005</v>
      </c>
    </row>
    <row r="407" spans="4:20" x14ac:dyDescent="0.25">
      <c r="D407" t="s">
        <v>31</v>
      </c>
      <c r="E407" t="s">
        <v>181</v>
      </c>
      <c r="F407" t="s">
        <v>182</v>
      </c>
      <c r="G407" t="s">
        <v>142</v>
      </c>
      <c r="H407" t="s">
        <v>143</v>
      </c>
      <c r="I407" t="s">
        <v>183</v>
      </c>
      <c r="J407">
        <v>2004</v>
      </c>
      <c r="K407">
        <v>2006</v>
      </c>
      <c r="L407" s="8">
        <v>3</v>
      </c>
      <c r="M407" s="8">
        <v>6</v>
      </c>
      <c r="N407" s="8" t="s">
        <v>33</v>
      </c>
      <c r="O407" s="8">
        <v>6</v>
      </c>
      <c r="P407" s="8">
        <v>0</v>
      </c>
      <c r="Q407">
        <v>1.3004720000000001E-2</v>
      </c>
      <c r="R407">
        <v>0.37099490000000002</v>
      </c>
      <c r="S407">
        <v>0.17168059999999999</v>
      </c>
      <c r="T407">
        <v>0.47898289999999999</v>
      </c>
    </row>
    <row r="408" spans="4:20" x14ac:dyDescent="0.25">
      <c r="D408" t="s">
        <v>31</v>
      </c>
      <c r="E408" t="s">
        <v>181</v>
      </c>
      <c r="F408" t="s">
        <v>182</v>
      </c>
      <c r="G408" t="s">
        <v>142</v>
      </c>
      <c r="H408" t="s">
        <v>143</v>
      </c>
      <c r="I408" t="s">
        <v>183</v>
      </c>
      <c r="J408">
        <v>2005</v>
      </c>
      <c r="K408">
        <v>2007</v>
      </c>
      <c r="L408" s="8">
        <v>3</v>
      </c>
      <c r="M408" s="8">
        <v>6</v>
      </c>
      <c r="N408" s="8" t="s">
        <v>33</v>
      </c>
      <c r="O408" s="8">
        <v>6</v>
      </c>
      <c r="P408" s="8">
        <v>0</v>
      </c>
      <c r="Q408">
        <v>6.6158500000000004E-3</v>
      </c>
      <c r="R408">
        <v>0.42641709999999999</v>
      </c>
      <c r="S408">
        <v>0.34435349999999998</v>
      </c>
      <c r="T408">
        <v>0.62393240000000005</v>
      </c>
    </row>
    <row r="409" spans="4:20" x14ac:dyDescent="0.25">
      <c r="D409" t="s">
        <v>31</v>
      </c>
      <c r="E409" t="s">
        <v>181</v>
      </c>
      <c r="F409" t="s">
        <v>182</v>
      </c>
      <c r="G409" t="s">
        <v>142</v>
      </c>
      <c r="H409" t="s">
        <v>143</v>
      </c>
      <c r="I409" t="s">
        <v>183</v>
      </c>
      <c r="J409">
        <v>2006</v>
      </c>
      <c r="K409">
        <v>2008</v>
      </c>
      <c r="L409" s="8">
        <v>3</v>
      </c>
      <c r="M409" s="8">
        <v>6</v>
      </c>
      <c r="N409" s="8" t="s">
        <v>34</v>
      </c>
      <c r="O409" s="8">
        <v>5</v>
      </c>
      <c r="P409" s="8">
        <v>1</v>
      </c>
      <c r="Q409">
        <v>8.7831599999999999E-3</v>
      </c>
      <c r="R409">
        <v>0.43794260000000002</v>
      </c>
      <c r="S409">
        <v>0.2030679</v>
      </c>
      <c r="T409">
        <v>0.55207839999999997</v>
      </c>
    </row>
    <row r="410" spans="4:20" x14ac:dyDescent="0.25">
      <c r="D410" t="s">
        <v>31</v>
      </c>
      <c r="E410" t="s">
        <v>181</v>
      </c>
      <c r="F410" t="s">
        <v>182</v>
      </c>
      <c r="G410" t="s">
        <v>142</v>
      </c>
      <c r="H410" t="s">
        <v>143</v>
      </c>
      <c r="I410" t="s">
        <v>183</v>
      </c>
      <c r="J410">
        <v>2007</v>
      </c>
      <c r="K410">
        <v>2009</v>
      </c>
      <c r="L410" s="8">
        <v>3</v>
      </c>
      <c r="M410" s="8">
        <v>6</v>
      </c>
      <c r="N410" s="8" t="s">
        <v>34</v>
      </c>
      <c r="O410" s="8">
        <v>4</v>
      </c>
      <c r="P410" s="8">
        <v>2</v>
      </c>
      <c r="Q410">
        <v>2.9303340000000001E-2</v>
      </c>
      <c r="R410">
        <v>0.62985349999999996</v>
      </c>
      <c r="S410">
        <v>2.453605E-2</v>
      </c>
      <c r="T410">
        <v>0.63893540000000004</v>
      </c>
    </row>
    <row r="411" spans="4:20" x14ac:dyDescent="0.25">
      <c r="D411" t="s">
        <v>31</v>
      </c>
      <c r="E411" t="s">
        <v>181</v>
      </c>
      <c r="F411" t="s">
        <v>182</v>
      </c>
      <c r="G411" t="s">
        <v>142</v>
      </c>
      <c r="H411" t="s">
        <v>143</v>
      </c>
      <c r="I411" t="s">
        <v>183</v>
      </c>
      <c r="J411">
        <v>2008</v>
      </c>
      <c r="K411">
        <v>2010</v>
      </c>
      <c r="L411" s="8">
        <v>3</v>
      </c>
      <c r="M411" s="8">
        <v>6</v>
      </c>
      <c r="N411" s="8" t="s">
        <v>34</v>
      </c>
      <c r="O411" s="8">
        <v>3</v>
      </c>
      <c r="P411" s="8">
        <v>3</v>
      </c>
      <c r="Q411">
        <v>1.32839E-3</v>
      </c>
    </row>
    <row r="412" spans="4:20" x14ac:dyDescent="0.25">
      <c r="D412" t="s">
        <v>31</v>
      </c>
      <c r="E412" t="s">
        <v>184</v>
      </c>
      <c r="F412" t="s">
        <v>185</v>
      </c>
      <c r="G412" t="s">
        <v>142</v>
      </c>
      <c r="H412" t="s">
        <v>143</v>
      </c>
      <c r="I412" t="s">
        <v>183</v>
      </c>
      <c r="J412">
        <v>1977</v>
      </c>
      <c r="K412">
        <v>1979</v>
      </c>
      <c r="L412" s="8">
        <v>3</v>
      </c>
      <c r="M412" s="8">
        <v>6</v>
      </c>
      <c r="N412" s="8" t="s">
        <v>33</v>
      </c>
      <c r="O412" s="8">
        <v>6</v>
      </c>
      <c r="P412" s="8">
        <v>0</v>
      </c>
      <c r="Q412">
        <v>2.9078819999999998E-2</v>
      </c>
      <c r="R412">
        <v>0.46570479999999997</v>
      </c>
      <c r="S412">
        <v>1.053197E-2</v>
      </c>
      <c r="T412">
        <v>0.47133199999999997</v>
      </c>
    </row>
    <row r="413" spans="4:20" x14ac:dyDescent="0.25">
      <c r="D413" t="s">
        <v>31</v>
      </c>
      <c r="E413" t="s">
        <v>184</v>
      </c>
      <c r="F413" t="s">
        <v>185</v>
      </c>
      <c r="G413" t="s">
        <v>142</v>
      </c>
      <c r="H413" t="s">
        <v>143</v>
      </c>
      <c r="I413" t="s">
        <v>183</v>
      </c>
      <c r="J413">
        <v>1978</v>
      </c>
      <c r="K413">
        <v>1980</v>
      </c>
      <c r="L413" s="8">
        <v>3</v>
      </c>
      <c r="M413" s="8">
        <v>6</v>
      </c>
      <c r="N413" s="8" t="s">
        <v>33</v>
      </c>
      <c r="O413" s="8">
        <v>6</v>
      </c>
      <c r="P413" s="8">
        <v>0</v>
      </c>
      <c r="Q413">
        <v>0.14194970000000001</v>
      </c>
      <c r="R413">
        <v>0.56583030000000001</v>
      </c>
      <c r="S413">
        <v>2.549444E-2</v>
      </c>
      <c r="T413">
        <v>0.57689919999999995</v>
      </c>
    </row>
    <row r="414" spans="4:20" x14ac:dyDescent="0.25">
      <c r="D414" t="s">
        <v>31</v>
      </c>
      <c r="E414" t="s">
        <v>184</v>
      </c>
      <c r="F414" t="s">
        <v>185</v>
      </c>
      <c r="G414" t="s">
        <v>142</v>
      </c>
      <c r="H414" t="s">
        <v>143</v>
      </c>
      <c r="I414" t="s">
        <v>183</v>
      </c>
      <c r="J414">
        <v>1979</v>
      </c>
      <c r="K414">
        <v>1981</v>
      </c>
      <c r="L414" s="8">
        <v>3</v>
      </c>
      <c r="M414" s="8">
        <v>6</v>
      </c>
      <c r="N414" s="8" t="s">
        <v>33</v>
      </c>
      <c r="O414" s="8">
        <v>6</v>
      </c>
      <c r="P414" s="8">
        <v>0</v>
      </c>
      <c r="Q414">
        <v>0.13556389999999999</v>
      </c>
      <c r="R414">
        <v>0.56406829999999997</v>
      </c>
      <c r="S414">
        <v>2.96984E-2</v>
      </c>
      <c r="T414">
        <v>0.57701480000000005</v>
      </c>
    </row>
    <row r="415" spans="4:20" x14ac:dyDescent="0.25">
      <c r="D415" t="s">
        <v>31</v>
      </c>
      <c r="E415" t="s">
        <v>184</v>
      </c>
      <c r="F415" t="s">
        <v>185</v>
      </c>
      <c r="G415" t="s">
        <v>142</v>
      </c>
      <c r="H415" t="s">
        <v>143</v>
      </c>
      <c r="I415" t="s">
        <v>183</v>
      </c>
      <c r="J415">
        <v>1980</v>
      </c>
      <c r="K415">
        <v>1982</v>
      </c>
      <c r="L415" s="8">
        <v>3</v>
      </c>
      <c r="M415" s="8">
        <v>6</v>
      </c>
      <c r="N415" s="8" t="s">
        <v>33</v>
      </c>
      <c r="O415" s="8">
        <v>6</v>
      </c>
      <c r="P415" s="8">
        <v>0</v>
      </c>
      <c r="Q415">
        <v>7.3949870000000001E-2</v>
      </c>
      <c r="R415">
        <v>0.49573729999999999</v>
      </c>
      <c r="S415">
        <v>0.1099001</v>
      </c>
      <c r="T415">
        <v>0.55115570000000003</v>
      </c>
    </row>
    <row r="416" spans="4:20" x14ac:dyDescent="0.25">
      <c r="D416" t="s">
        <v>31</v>
      </c>
      <c r="E416" t="s">
        <v>184</v>
      </c>
      <c r="F416" t="s">
        <v>185</v>
      </c>
      <c r="G416" t="s">
        <v>142</v>
      </c>
      <c r="H416" t="s">
        <v>143</v>
      </c>
      <c r="I416" t="s">
        <v>183</v>
      </c>
      <c r="J416">
        <v>1981</v>
      </c>
      <c r="K416">
        <v>1983</v>
      </c>
      <c r="L416" s="8">
        <v>3</v>
      </c>
      <c r="M416" s="8">
        <v>6</v>
      </c>
      <c r="N416" s="8" t="s">
        <v>33</v>
      </c>
      <c r="O416" s="8">
        <v>6</v>
      </c>
      <c r="P416" s="8">
        <v>0</v>
      </c>
      <c r="Q416">
        <v>0.113569</v>
      </c>
      <c r="R416">
        <v>0.56765869999999996</v>
      </c>
      <c r="S416">
        <v>2.8567160000000001E-2</v>
      </c>
      <c r="T416">
        <v>0.58000949999999996</v>
      </c>
    </row>
    <row r="417" spans="4:20" x14ac:dyDescent="0.25">
      <c r="D417" t="s">
        <v>31</v>
      </c>
      <c r="E417" t="s">
        <v>184</v>
      </c>
      <c r="F417" t="s">
        <v>185</v>
      </c>
      <c r="G417" t="s">
        <v>142</v>
      </c>
      <c r="H417" t="s">
        <v>143</v>
      </c>
      <c r="I417" t="s">
        <v>183</v>
      </c>
      <c r="J417">
        <v>1984</v>
      </c>
      <c r="K417">
        <v>1986</v>
      </c>
      <c r="L417" s="8">
        <v>3</v>
      </c>
      <c r="M417" s="8">
        <v>6</v>
      </c>
      <c r="N417" s="8" t="s">
        <v>33</v>
      </c>
      <c r="O417" s="8">
        <v>6</v>
      </c>
      <c r="P417" s="8">
        <v>0</v>
      </c>
      <c r="Q417">
        <v>0.13326640000000001</v>
      </c>
      <c r="R417">
        <v>0.43845279999999998</v>
      </c>
      <c r="S417">
        <v>9.4172980000000003E-2</v>
      </c>
      <c r="T417">
        <v>0.49133529999999997</v>
      </c>
    </row>
    <row r="418" spans="4:20" x14ac:dyDescent="0.25">
      <c r="D418" t="s">
        <v>31</v>
      </c>
      <c r="E418" t="s">
        <v>184</v>
      </c>
      <c r="F418" t="s">
        <v>185</v>
      </c>
      <c r="G418" t="s">
        <v>142</v>
      </c>
      <c r="H418" t="s">
        <v>143</v>
      </c>
      <c r="I418" t="s">
        <v>183</v>
      </c>
      <c r="J418">
        <v>1985</v>
      </c>
      <c r="K418">
        <v>1987</v>
      </c>
      <c r="L418" s="8">
        <v>3</v>
      </c>
      <c r="M418" s="8">
        <v>6</v>
      </c>
      <c r="N418" s="8" t="s">
        <v>33</v>
      </c>
      <c r="O418" s="8">
        <v>6</v>
      </c>
      <c r="P418" s="8">
        <v>0</v>
      </c>
      <c r="Q418">
        <v>5.1812089999999998E-2</v>
      </c>
      <c r="R418">
        <v>0.35600310000000002</v>
      </c>
      <c r="S418">
        <v>7.2308830000000004E-2</v>
      </c>
      <c r="T418">
        <v>0.40256979999999998</v>
      </c>
    </row>
    <row r="419" spans="4:20" x14ac:dyDescent="0.25">
      <c r="D419" t="s">
        <v>31</v>
      </c>
      <c r="E419" t="s">
        <v>184</v>
      </c>
      <c r="F419" t="s">
        <v>185</v>
      </c>
      <c r="G419" t="s">
        <v>142</v>
      </c>
      <c r="H419" t="s">
        <v>143</v>
      </c>
      <c r="I419" t="s">
        <v>183</v>
      </c>
      <c r="J419">
        <v>1986</v>
      </c>
      <c r="K419">
        <v>1988</v>
      </c>
      <c r="L419" s="8">
        <v>3</v>
      </c>
      <c r="M419" s="8">
        <v>6</v>
      </c>
      <c r="N419" s="8" t="s">
        <v>33</v>
      </c>
      <c r="O419" s="8">
        <v>6</v>
      </c>
      <c r="P419" s="8">
        <v>0</v>
      </c>
      <c r="Q419">
        <v>4.7981000000000003E-2</v>
      </c>
      <c r="R419">
        <v>0.48300159999999998</v>
      </c>
      <c r="S419">
        <v>0.1528021</v>
      </c>
      <c r="T419">
        <v>0.56200000000000006</v>
      </c>
    </row>
    <row r="420" spans="4:20" x14ac:dyDescent="0.25">
      <c r="D420" t="s">
        <v>31</v>
      </c>
      <c r="E420" t="s">
        <v>184</v>
      </c>
      <c r="F420" t="s">
        <v>185</v>
      </c>
      <c r="G420" t="s">
        <v>142</v>
      </c>
      <c r="H420" t="s">
        <v>143</v>
      </c>
      <c r="I420" t="s">
        <v>183</v>
      </c>
      <c r="J420">
        <v>1987</v>
      </c>
      <c r="K420">
        <v>1989</v>
      </c>
      <c r="L420" s="8">
        <v>3</v>
      </c>
      <c r="M420" s="8">
        <v>6</v>
      </c>
      <c r="N420" s="8" t="s">
        <v>33</v>
      </c>
      <c r="O420" s="8">
        <v>6</v>
      </c>
      <c r="P420" s="8">
        <v>0</v>
      </c>
      <c r="Q420">
        <v>2.3476219999999999E-2</v>
      </c>
      <c r="R420">
        <v>0.33082279999999997</v>
      </c>
      <c r="S420">
        <v>0.11004659999999999</v>
      </c>
      <c r="T420">
        <v>0.40446339999999997</v>
      </c>
    </row>
    <row r="421" spans="4:20" x14ac:dyDescent="0.25">
      <c r="D421" t="s">
        <v>31</v>
      </c>
      <c r="E421" t="s">
        <v>184</v>
      </c>
      <c r="F421" t="s">
        <v>185</v>
      </c>
      <c r="G421" t="s">
        <v>142</v>
      </c>
      <c r="H421" t="s">
        <v>143</v>
      </c>
      <c r="I421" t="s">
        <v>183</v>
      </c>
      <c r="J421">
        <v>1988</v>
      </c>
      <c r="K421">
        <v>1990</v>
      </c>
      <c r="L421" s="8">
        <v>3</v>
      </c>
      <c r="M421" s="8">
        <v>6</v>
      </c>
      <c r="N421" s="8" t="s">
        <v>33</v>
      </c>
      <c r="O421" s="8">
        <v>6</v>
      </c>
      <c r="P421" s="8">
        <v>0</v>
      </c>
      <c r="Q421">
        <v>2.422885E-2</v>
      </c>
      <c r="R421">
        <v>0.24934029999999999</v>
      </c>
      <c r="S421">
        <v>8.6880040000000006E-2</v>
      </c>
      <c r="T421">
        <v>0.31455759999999999</v>
      </c>
    </row>
    <row r="422" spans="4:20" x14ac:dyDescent="0.25">
      <c r="D422" t="s">
        <v>31</v>
      </c>
      <c r="E422" t="s">
        <v>184</v>
      </c>
      <c r="F422" t="s">
        <v>185</v>
      </c>
      <c r="G422" t="s">
        <v>142</v>
      </c>
      <c r="H422" t="s">
        <v>143</v>
      </c>
      <c r="I422" t="s">
        <v>183</v>
      </c>
      <c r="J422">
        <v>1989</v>
      </c>
      <c r="K422">
        <v>1991</v>
      </c>
      <c r="L422" s="8">
        <v>3</v>
      </c>
      <c r="M422" s="8">
        <v>6</v>
      </c>
      <c r="N422" s="8" t="s">
        <v>33</v>
      </c>
      <c r="O422" s="8">
        <v>6</v>
      </c>
      <c r="P422" s="8">
        <v>0</v>
      </c>
      <c r="Q422">
        <v>5.076497E-2</v>
      </c>
      <c r="R422">
        <v>0.33664159999999999</v>
      </c>
      <c r="S422">
        <v>0.15949940000000001</v>
      </c>
      <c r="T422">
        <v>0.44244689999999998</v>
      </c>
    </row>
    <row r="423" spans="4:20" x14ac:dyDescent="0.25">
      <c r="D423" t="s">
        <v>31</v>
      </c>
      <c r="E423" t="s">
        <v>184</v>
      </c>
      <c r="F423" t="s">
        <v>185</v>
      </c>
      <c r="G423" t="s">
        <v>142</v>
      </c>
      <c r="H423" t="s">
        <v>143</v>
      </c>
      <c r="I423" t="s">
        <v>183</v>
      </c>
      <c r="J423">
        <v>1990</v>
      </c>
      <c r="K423">
        <v>1992</v>
      </c>
      <c r="L423" s="8">
        <v>3</v>
      </c>
      <c r="M423" s="8">
        <v>6</v>
      </c>
      <c r="N423" s="8" t="s">
        <v>33</v>
      </c>
      <c r="O423" s="8">
        <v>6</v>
      </c>
      <c r="P423" s="8">
        <v>0</v>
      </c>
      <c r="Q423">
        <v>1.5497260000000001E-2</v>
      </c>
      <c r="R423">
        <v>0.41257830000000001</v>
      </c>
      <c r="S423">
        <v>7.4089619999999995E-2</v>
      </c>
      <c r="T423">
        <v>0.45610010000000001</v>
      </c>
    </row>
    <row r="424" spans="4:20" x14ac:dyDescent="0.25">
      <c r="D424" t="s">
        <v>31</v>
      </c>
      <c r="E424" t="s">
        <v>184</v>
      </c>
      <c r="F424" t="s">
        <v>185</v>
      </c>
      <c r="G424" t="s">
        <v>142</v>
      </c>
      <c r="H424" t="s">
        <v>143</v>
      </c>
      <c r="I424" t="s">
        <v>183</v>
      </c>
      <c r="J424">
        <v>1991</v>
      </c>
      <c r="K424">
        <v>1993</v>
      </c>
      <c r="L424" s="8">
        <v>3</v>
      </c>
      <c r="M424" s="8">
        <v>6</v>
      </c>
      <c r="N424" s="8" t="s">
        <v>33</v>
      </c>
      <c r="O424" s="8">
        <v>6</v>
      </c>
      <c r="P424" s="8">
        <v>0</v>
      </c>
      <c r="Q424">
        <v>2.369835E-2</v>
      </c>
      <c r="R424">
        <v>0.36603469999999999</v>
      </c>
      <c r="S424">
        <v>0.1391289</v>
      </c>
      <c r="T424">
        <v>0.45423760000000002</v>
      </c>
    </row>
    <row r="425" spans="4:20" x14ac:dyDescent="0.25">
      <c r="D425" t="s">
        <v>31</v>
      </c>
      <c r="E425" t="s">
        <v>184</v>
      </c>
      <c r="F425" t="s">
        <v>185</v>
      </c>
      <c r="G425" t="s">
        <v>142</v>
      </c>
      <c r="H425" t="s">
        <v>143</v>
      </c>
      <c r="I425" t="s">
        <v>183</v>
      </c>
      <c r="J425">
        <v>1992</v>
      </c>
      <c r="K425">
        <v>1994</v>
      </c>
      <c r="L425" s="8">
        <v>3</v>
      </c>
      <c r="M425" s="8">
        <v>6</v>
      </c>
      <c r="N425" s="8" t="s">
        <v>33</v>
      </c>
      <c r="O425" s="8">
        <v>6</v>
      </c>
      <c r="P425" s="8">
        <v>0</v>
      </c>
      <c r="Q425">
        <v>1.5296809999999999E-2</v>
      </c>
      <c r="R425">
        <v>0.50228519999999999</v>
      </c>
      <c r="S425">
        <v>0.32521080000000002</v>
      </c>
      <c r="T425">
        <v>0.66414740000000005</v>
      </c>
    </row>
    <row r="426" spans="4:20" x14ac:dyDescent="0.25">
      <c r="D426" t="s">
        <v>31</v>
      </c>
      <c r="E426" t="s">
        <v>184</v>
      </c>
      <c r="F426" t="s">
        <v>185</v>
      </c>
      <c r="G426" t="s">
        <v>142</v>
      </c>
      <c r="H426" t="s">
        <v>143</v>
      </c>
      <c r="I426" t="s">
        <v>183</v>
      </c>
      <c r="J426">
        <v>1993</v>
      </c>
      <c r="K426">
        <v>1995</v>
      </c>
      <c r="L426" s="8">
        <v>3</v>
      </c>
      <c r="M426" s="8">
        <v>6</v>
      </c>
      <c r="N426" s="8" t="s">
        <v>33</v>
      </c>
      <c r="O426" s="8">
        <v>6</v>
      </c>
      <c r="P426" s="8">
        <v>0</v>
      </c>
      <c r="Q426">
        <v>2.3996E-2</v>
      </c>
      <c r="R426">
        <v>0.56889109999999998</v>
      </c>
      <c r="S426">
        <v>0.21353040000000001</v>
      </c>
      <c r="T426">
        <v>0.66094600000000003</v>
      </c>
    </row>
    <row r="427" spans="4:20" x14ac:dyDescent="0.25">
      <c r="D427" t="s">
        <v>31</v>
      </c>
      <c r="E427" t="s">
        <v>184</v>
      </c>
      <c r="F427" t="s">
        <v>185</v>
      </c>
      <c r="G427" t="s">
        <v>142</v>
      </c>
      <c r="H427" t="s">
        <v>143</v>
      </c>
      <c r="I427" t="s">
        <v>183</v>
      </c>
      <c r="J427">
        <v>1994</v>
      </c>
      <c r="K427">
        <v>1996</v>
      </c>
      <c r="L427" s="8">
        <v>3</v>
      </c>
      <c r="M427" s="8">
        <v>6</v>
      </c>
      <c r="N427" s="8" t="s">
        <v>33</v>
      </c>
      <c r="O427" s="8">
        <v>6</v>
      </c>
      <c r="P427" s="8">
        <v>0</v>
      </c>
      <c r="Q427">
        <v>1.315639E-2</v>
      </c>
      <c r="R427">
        <v>0.43448009999999998</v>
      </c>
      <c r="S427">
        <v>0.18079219999999999</v>
      </c>
      <c r="T427">
        <v>0.53672169999999997</v>
      </c>
    </row>
    <row r="428" spans="4:20" x14ac:dyDescent="0.25">
      <c r="D428" t="s">
        <v>31</v>
      </c>
      <c r="E428" t="s">
        <v>184</v>
      </c>
      <c r="F428" t="s">
        <v>185</v>
      </c>
      <c r="G428" t="s">
        <v>142</v>
      </c>
      <c r="H428" t="s">
        <v>143</v>
      </c>
      <c r="I428" t="s">
        <v>183</v>
      </c>
      <c r="J428">
        <v>1995</v>
      </c>
      <c r="K428">
        <v>1997</v>
      </c>
      <c r="L428" s="8">
        <v>3</v>
      </c>
      <c r="M428" s="8">
        <v>6</v>
      </c>
      <c r="N428" s="8" t="s">
        <v>33</v>
      </c>
      <c r="O428" s="8">
        <v>6</v>
      </c>
      <c r="P428" s="8">
        <v>0</v>
      </c>
      <c r="Q428">
        <v>6.0045069999999999E-2</v>
      </c>
      <c r="R428">
        <v>0.49748239999999999</v>
      </c>
      <c r="S428">
        <v>0.25487199999999999</v>
      </c>
      <c r="T428">
        <v>0.62556</v>
      </c>
    </row>
    <row r="429" spans="4:20" x14ac:dyDescent="0.25">
      <c r="D429" t="s">
        <v>31</v>
      </c>
      <c r="E429" t="s">
        <v>184</v>
      </c>
      <c r="F429" t="s">
        <v>185</v>
      </c>
      <c r="G429" t="s">
        <v>142</v>
      </c>
      <c r="H429" t="s">
        <v>143</v>
      </c>
      <c r="I429" t="s">
        <v>183</v>
      </c>
      <c r="J429">
        <v>1996</v>
      </c>
      <c r="K429">
        <v>1998</v>
      </c>
      <c r="L429" s="8">
        <v>3</v>
      </c>
      <c r="M429" s="8">
        <v>6</v>
      </c>
      <c r="N429" s="8" t="s">
        <v>33</v>
      </c>
      <c r="O429" s="8">
        <v>6</v>
      </c>
      <c r="P429" s="8">
        <v>0</v>
      </c>
      <c r="Q429">
        <v>7.5972300000000006E-2</v>
      </c>
      <c r="R429">
        <v>0.35539290000000001</v>
      </c>
      <c r="S429">
        <v>0.1674879</v>
      </c>
      <c r="T429">
        <v>0.46335680000000001</v>
      </c>
    </row>
    <row r="430" spans="4:20" x14ac:dyDescent="0.25">
      <c r="D430" t="s">
        <v>31</v>
      </c>
      <c r="E430" t="s">
        <v>184</v>
      </c>
      <c r="F430" t="s">
        <v>185</v>
      </c>
      <c r="G430" t="s">
        <v>142</v>
      </c>
      <c r="H430" t="s">
        <v>143</v>
      </c>
      <c r="I430" t="s">
        <v>183</v>
      </c>
      <c r="J430">
        <v>1997</v>
      </c>
      <c r="K430">
        <v>1999</v>
      </c>
      <c r="L430" s="8">
        <v>3</v>
      </c>
      <c r="M430" s="8">
        <v>6</v>
      </c>
      <c r="N430" s="8" t="s">
        <v>33</v>
      </c>
      <c r="O430" s="8">
        <v>6</v>
      </c>
      <c r="P430" s="8">
        <v>0</v>
      </c>
      <c r="Q430">
        <v>1.1328110000000001E-2</v>
      </c>
      <c r="R430">
        <v>0.17283009999999999</v>
      </c>
      <c r="S430">
        <v>0.2220192</v>
      </c>
      <c r="T430">
        <v>0.35647770000000001</v>
      </c>
    </row>
    <row r="431" spans="4:20" x14ac:dyDescent="0.25">
      <c r="D431" t="s">
        <v>31</v>
      </c>
      <c r="E431" t="s">
        <v>184</v>
      </c>
      <c r="F431" t="s">
        <v>185</v>
      </c>
      <c r="G431" t="s">
        <v>142</v>
      </c>
      <c r="H431" t="s">
        <v>143</v>
      </c>
      <c r="I431" t="s">
        <v>183</v>
      </c>
      <c r="J431">
        <v>1998</v>
      </c>
      <c r="K431">
        <v>2000</v>
      </c>
      <c r="L431" s="8">
        <v>3</v>
      </c>
      <c r="M431" s="8">
        <v>6</v>
      </c>
      <c r="N431" s="8" t="s">
        <v>33</v>
      </c>
      <c r="O431" s="8">
        <v>6</v>
      </c>
      <c r="P431" s="8">
        <v>0</v>
      </c>
      <c r="Q431">
        <v>4.0495690000000001E-2</v>
      </c>
      <c r="R431">
        <v>0.31038539999999998</v>
      </c>
      <c r="S431">
        <v>0.1942941</v>
      </c>
      <c r="T431">
        <v>0.44437339999999997</v>
      </c>
    </row>
    <row r="432" spans="4:20" x14ac:dyDescent="0.25">
      <c r="D432" t="s">
        <v>31</v>
      </c>
      <c r="E432" t="s">
        <v>184</v>
      </c>
      <c r="F432" t="s">
        <v>185</v>
      </c>
      <c r="G432" t="s">
        <v>142</v>
      </c>
      <c r="H432" t="s">
        <v>143</v>
      </c>
      <c r="I432" t="s">
        <v>183</v>
      </c>
      <c r="J432">
        <v>1999</v>
      </c>
      <c r="K432">
        <v>2001</v>
      </c>
      <c r="L432" s="8">
        <v>3</v>
      </c>
      <c r="M432" s="8">
        <v>6</v>
      </c>
      <c r="N432" s="8" t="s">
        <v>33</v>
      </c>
      <c r="O432" s="8">
        <v>6</v>
      </c>
      <c r="P432" s="8">
        <v>0</v>
      </c>
      <c r="Q432">
        <v>5.1386010000000003E-2</v>
      </c>
      <c r="R432">
        <v>0.22099679999999999</v>
      </c>
      <c r="S432">
        <v>0.2015528</v>
      </c>
      <c r="T432">
        <v>0.37800709999999998</v>
      </c>
    </row>
    <row r="433" spans="4:20" x14ac:dyDescent="0.25">
      <c r="D433" t="s">
        <v>31</v>
      </c>
      <c r="E433" t="s">
        <v>184</v>
      </c>
      <c r="F433" t="s">
        <v>185</v>
      </c>
      <c r="G433" t="s">
        <v>142</v>
      </c>
      <c r="H433" t="s">
        <v>143</v>
      </c>
      <c r="I433" t="s">
        <v>183</v>
      </c>
      <c r="J433">
        <v>2000</v>
      </c>
      <c r="K433">
        <v>2002</v>
      </c>
      <c r="L433" s="8">
        <v>3</v>
      </c>
      <c r="M433" s="8">
        <v>6</v>
      </c>
      <c r="N433" s="8" t="s">
        <v>33</v>
      </c>
      <c r="O433" s="8">
        <v>6</v>
      </c>
      <c r="P433" s="8">
        <v>0</v>
      </c>
      <c r="Q433">
        <v>4.9509020000000001E-2</v>
      </c>
      <c r="R433">
        <v>0.59784219999999999</v>
      </c>
      <c r="S433">
        <v>0.66651629999999995</v>
      </c>
      <c r="T433">
        <v>0.86588699999999996</v>
      </c>
    </row>
    <row r="434" spans="4:20" x14ac:dyDescent="0.25">
      <c r="D434" t="s">
        <v>31</v>
      </c>
      <c r="E434" t="s">
        <v>184</v>
      </c>
      <c r="F434" t="s">
        <v>185</v>
      </c>
      <c r="G434" t="s">
        <v>142</v>
      </c>
      <c r="H434" t="s">
        <v>143</v>
      </c>
      <c r="I434" t="s">
        <v>183</v>
      </c>
      <c r="J434">
        <v>2001</v>
      </c>
      <c r="K434">
        <v>2003</v>
      </c>
      <c r="L434" s="8">
        <v>3</v>
      </c>
      <c r="M434" s="8">
        <v>6</v>
      </c>
      <c r="N434" s="8" t="s">
        <v>33</v>
      </c>
      <c r="O434" s="8">
        <v>6</v>
      </c>
      <c r="P434" s="8">
        <v>0</v>
      </c>
      <c r="Q434">
        <v>6.8818000000000004E-3</v>
      </c>
      <c r="R434">
        <v>0.4205527</v>
      </c>
      <c r="S434">
        <v>0.20373079999999999</v>
      </c>
      <c r="T434">
        <v>0.53860399999999997</v>
      </c>
    </row>
    <row r="435" spans="4:20" x14ac:dyDescent="0.25">
      <c r="D435" t="s">
        <v>31</v>
      </c>
      <c r="E435" t="s">
        <v>184</v>
      </c>
      <c r="F435" t="s">
        <v>185</v>
      </c>
      <c r="G435" t="s">
        <v>142</v>
      </c>
      <c r="H435" t="s">
        <v>143</v>
      </c>
      <c r="I435" t="s">
        <v>183</v>
      </c>
      <c r="J435">
        <v>2002</v>
      </c>
      <c r="K435">
        <v>2004</v>
      </c>
      <c r="L435" s="8">
        <v>3</v>
      </c>
      <c r="M435" s="8">
        <v>6</v>
      </c>
      <c r="N435" s="8" t="s">
        <v>33</v>
      </c>
      <c r="O435" s="8">
        <v>6</v>
      </c>
      <c r="P435" s="8">
        <v>0</v>
      </c>
      <c r="Q435">
        <v>2.5307650000000001E-2</v>
      </c>
      <c r="R435">
        <v>0.40992070000000003</v>
      </c>
      <c r="S435">
        <v>0.17684359999999999</v>
      </c>
      <c r="T435">
        <v>0.51427250000000002</v>
      </c>
    </row>
    <row r="436" spans="4:20" x14ac:dyDescent="0.25">
      <c r="D436" t="s">
        <v>31</v>
      </c>
      <c r="E436" t="s">
        <v>184</v>
      </c>
      <c r="F436" t="s">
        <v>185</v>
      </c>
      <c r="G436" t="s">
        <v>142</v>
      </c>
      <c r="H436" t="s">
        <v>143</v>
      </c>
      <c r="I436" t="s">
        <v>183</v>
      </c>
      <c r="J436">
        <v>2003</v>
      </c>
      <c r="K436">
        <v>2005</v>
      </c>
      <c r="L436" s="8">
        <v>3</v>
      </c>
      <c r="M436" s="8">
        <v>6</v>
      </c>
      <c r="N436" s="8" t="s">
        <v>33</v>
      </c>
      <c r="O436" s="8">
        <v>6</v>
      </c>
      <c r="P436" s="8">
        <v>0</v>
      </c>
      <c r="Q436">
        <v>1.2460280000000001E-2</v>
      </c>
      <c r="R436">
        <v>0.4043621</v>
      </c>
      <c r="S436">
        <v>0.13340270000000001</v>
      </c>
      <c r="T436">
        <v>0.48382180000000002</v>
      </c>
    </row>
    <row r="437" spans="4:20" x14ac:dyDescent="0.25">
      <c r="D437" t="s">
        <v>31</v>
      </c>
      <c r="E437" t="s">
        <v>184</v>
      </c>
      <c r="F437" t="s">
        <v>185</v>
      </c>
      <c r="G437" t="s">
        <v>142</v>
      </c>
      <c r="H437" t="s">
        <v>143</v>
      </c>
      <c r="I437" t="s">
        <v>183</v>
      </c>
      <c r="J437">
        <v>2004</v>
      </c>
      <c r="K437">
        <v>2006</v>
      </c>
      <c r="L437" s="8">
        <v>3</v>
      </c>
      <c r="M437" s="8">
        <v>6</v>
      </c>
      <c r="N437" s="8" t="s">
        <v>33</v>
      </c>
      <c r="O437" s="8">
        <v>6</v>
      </c>
      <c r="P437" s="8">
        <v>0</v>
      </c>
      <c r="Q437">
        <v>4.5590390000000001E-2</v>
      </c>
      <c r="R437">
        <v>0.44296799999999997</v>
      </c>
      <c r="S437">
        <v>9.1378890000000004E-2</v>
      </c>
      <c r="T437">
        <v>0.4938689</v>
      </c>
    </row>
    <row r="438" spans="4:20" x14ac:dyDescent="0.25">
      <c r="D438" t="s">
        <v>31</v>
      </c>
      <c r="E438" t="s">
        <v>184</v>
      </c>
      <c r="F438" t="s">
        <v>185</v>
      </c>
      <c r="G438" t="s">
        <v>142</v>
      </c>
      <c r="H438" t="s">
        <v>143</v>
      </c>
      <c r="I438" t="s">
        <v>183</v>
      </c>
      <c r="J438">
        <v>2005</v>
      </c>
      <c r="K438">
        <v>2007</v>
      </c>
      <c r="L438" s="8">
        <v>3</v>
      </c>
      <c r="M438" s="8">
        <v>6</v>
      </c>
      <c r="N438" s="8" t="s">
        <v>33</v>
      </c>
      <c r="O438" s="8">
        <v>6</v>
      </c>
      <c r="P438" s="8">
        <v>0</v>
      </c>
      <c r="Q438">
        <v>4.510931E-2</v>
      </c>
      <c r="R438">
        <v>0.38191580000000003</v>
      </c>
      <c r="S438">
        <v>0.54964599999999997</v>
      </c>
      <c r="T438">
        <v>0.72164329999999999</v>
      </c>
    </row>
    <row r="439" spans="4:20" x14ac:dyDescent="0.25">
      <c r="D439" t="s">
        <v>31</v>
      </c>
      <c r="E439" t="s">
        <v>184</v>
      </c>
      <c r="F439" t="s">
        <v>185</v>
      </c>
      <c r="G439" t="s">
        <v>142</v>
      </c>
      <c r="H439" t="s">
        <v>143</v>
      </c>
      <c r="I439" t="s">
        <v>183</v>
      </c>
      <c r="J439">
        <v>2006</v>
      </c>
      <c r="K439">
        <v>2008</v>
      </c>
      <c r="L439" s="8">
        <v>3</v>
      </c>
      <c r="M439" s="8">
        <v>6</v>
      </c>
      <c r="N439" s="8" t="s">
        <v>34</v>
      </c>
      <c r="O439" s="8">
        <v>5</v>
      </c>
      <c r="P439" s="8">
        <v>1</v>
      </c>
      <c r="Q439">
        <v>3.4248170000000001E-2</v>
      </c>
      <c r="R439">
        <v>0.29631619999999997</v>
      </c>
      <c r="S439">
        <v>0.21502199999999999</v>
      </c>
      <c r="T439">
        <v>0.44762380000000002</v>
      </c>
    </row>
    <row r="440" spans="4:20" x14ac:dyDescent="0.25">
      <c r="D440" t="s">
        <v>31</v>
      </c>
      <c r="E440" t="s">
        <v>184</v>
      </c>
      <c r="F440" t="s">
        <v>185</v>
      </c>
      <c r="G440" t="s">
        <v>142</v>
      </c>
      <c r="H440" t="s">
        <v>143</v>
      </c>
      <c r="I440" t="s">
        <v>183</v>
      </c>
      <c r="J440">
        <v>2007</v>
      </c>
      <c r="K440">
        <v>2009</v>
      </c>
      <c r="L440" s="8">
        <v>3</v>
      </c>
      <c r="M440" s="8">
        <v>6</v>
      </c>
      <c r="N440" s="8" t="s">
        <v>34</v>
      </c>
      <c r="O440" s="8">
        <v>4</v>
      </c>
      <c r="P440" s="8">
        <v>2</v>
      </c>
      <c r="Q440">
        <v>2.470791E-2</v>
      </c>
      <c r="R440">
        <v>0.43288919999999997</v>
      </c>
      <c r="S440">
        <v>0.3996209</v>
      </c>
      <c r="T440">
        <v>0.65951850000000001</v>
      </c>
    </row>
    <row r="441" spans="4:20" x14ac:dyDescent="0.25">
      <c r="D441" t="s">
        <v>31</v>
      </c>
      <c r="E441" t="s">
        <v>186</v>
      </c>
      <c r="F441" t="s">
        <v>187</v>
      </c>
      <c r="G441" t="s">
        <v>142</v>
      </c>
      <c r="H441" t="s">
        <v>143</v>
      </c>
      <c r="I441" t="s">
        <v>183</v>
      </c>
      <c r="J441">
        <v>1980</v>
      </c>
      <c r="K441">
        <v>1982</v>
      </c>
      <c r="L441" s="8">
        <v>3</v>
      </c>
      <c r="M441" s="8">
        <v>6</v>
      </c>
      <c r="N441" s="8" t="s">
        <v>33</v>
      </c>
      <c r="O441" s="8">
        <v>6</v>
      </c>
      <c r="P441" s="8">
        <v>0</v>
      </c>
      <c r="Q441">
        <v>0.26346639999999999</v>
      </c>
      <c r="R441">
        <v>0.44197009999999998</v>
      </c>
      <c r="S441">
        <v>5.2586760000000003E-2</v>
      </c>
      <c r="T441">
        <v>0.47131509999999999</v>
      </c>
    </row>
    <row r="442" spans="4:20" x14ac:dyDescent="0.25">
      <c r="D442" t="s">
        <v>31</v>
      </c>
      <c r="E442" t="s">
        <v>186</v>
      </c>
      <c r="F442" t="s">
        <v>187</v>
      </c>
      <c r="G442" t="s">
        <v>142</v>
      </c>
      <c r="H442" t="s">
        <v>143</v>
      </c>
      <c r="I442" t="s">
        <v>183</v>
      </c>
      <c r="J442">
        <v>1983</v>
      </c>
      <c r="K442">
        <v>1985</v>
      </c>
      <c r="L442" s="8">
        <v>3</v>
      </c>
      <c r="M442" s="8">
        <v>6</v>
      </c>
      <c r="N442" s="8" t="s">
        <v>33</v>
      </c>
      <c r="O442" s="8">
        <v>6</v>
      </c>
      <c r="P442" s="8">
        <v>0</v>
      </c>
      <c r="Q442">
        <v>0.33101209999999998</v>
      </c>
      <c r="R442">
        <v>0.4615706</v>
      </c>
      <c r="S442">
        <v>8.8465119999999994E-2</v>
      </c>
      <c r="T442">
        <v>0.50920279999999996</v>
      </c>
    </row>
    <row r="443" spans="4:20" x14ac:dyDescent="0.25">
      <c r="D443" t="s">
        <v>31</v>
      </c>
      <c r="E443" t="s">
        <v>186</v>
      </c>
      <c r="F443" t="s">
        <v>187</v>
      </c>
      <c r="G443" t="s">
        <v>142</v>
      </c>
      <c r="H443" t="s">
        <v>143</v>
      </c>
      <c r="I443" t="s">
        <v>183</v>
      </c>
      <c r="J443">
        <v>1984</v>
      </c>
      <c r="K443">
        <v>1986</v>
      </c>
      <c r="L443" s="8">
        <v>3</v>
      </c>
      <c r="M443" s="8">
        <v>6</v>
      </c>
      <c r="N443" s="8" t="s">
        <v>33</v>
      </c>
      <c r="O443" s="8">
        <v>6</v>
      </c>
      <c r="P443" s="8">
        <v>0</v>
      </c>
      <c r="Q443">
        <v>0.14889479999999999</v>
      </c>
      <c r="R443">
        <v>0.62922069999999997</v>
      </c>
      <c r="S443">
        <v>0.35761179999999998</v>
      </c>
      <c r="T443">
        <v>0.76181569999999998</v>
      </c>
    </row>
    <row r="444" spans="4:20" x14ac:dyDescent="0.25">
      <c r="D444" t="s">
        <v>31</v>
      </c>
      <c r="E444" t="s">
        <v>186</v>
      </c>
      <c r="F444" t="s">
        <v>187</v>
      </c>
      <c r="G444" t="s">
        <v>142</v>
      </c>
      <c r="H444" t="s">
        <v>143</v>
      </c>
      <c r="I444" t="s">
        <v>183</v>
      </c>
      <c r="J444">
        <v>1985</v>
      </c>
      <c r="K444">
        <v>1987</v>
      </c>
      <c r="L444" s="8">
        <v>3</v>
      </c>
      <c r="M444" s="8">
        <v>6</v>
      </c>
      <c r="N444" s="8" t="s">
        <v>33</v>
      </c>
      <c r="O444" s="8">
        <v>6</v>
      </c>
      <c r="P444" s="8">
        <v>0</v>
      </c>
      <c r="Q444">
        <v>9.2464539999999998E-2</v>
      </c>
      <c r="R444">
        <v>0.42241570000000001</v>
      </c>
      <c r="S444">
        <v>0.21871080000000001</v>
      </c>
      <c r="T444">
        <v>0.54873970000000005</v>
      </c>
    </row>
    <row r="445" spans="4:20" x14ac:dyDescent="0.25">
      <c r="D445" t="s">
        <v>31</v>
      </c>
      <c r="E445" t="s">
        <v>186</v>
      </c>
      <c r="F445" t="s">
        <v>187</v>
      </c>
      <c r="G445" t="s">
        <v>142</v>
      </c>
      <c r="H445" t="s">
        <v>143</v>
      </c>
      <c r="I445" t="s">
        <v>183</v>
      </c>
      <c r="J445">
        <v>1986</v>
      </c>
      <c r="K445">
        <v>1988</v>
      </c>
      <c r="L445" s="8">
        <v>3</v>
      </c>
      <c r="M445" s="8">
        <v>6</v>
      </c>
      <c r="N445" s="8" t="s">
        <v>33</v>
      </c>
      <c r="O445" s="8">
        <v>6</v>
      </c>
      <c r="P445" s="8">
        <v>0</v>
      </c>
      <c r="Q445">
        <v>0.17223959999999999</v>
      </c>
      <c r="R445">
        <v>0.58843449999999997</v>
      </c>
      <c r="S445">
        <v>0.25994790000000001</v>
      </c>
      <c r="T445">
        <v>0.69542009999999999</v>
      </c>
    </row>
    <row r="446" spans="4:20" x14ac:dyDescent="0.25">
      <c r="D446" t="s">
        <v>31</v>
      </c>
      <c r="E446" t="s">
        <v>186</v>
      </c>
      <c r="F446" t="s">
        <v>187</v>
      </c>
      <c r="G446" t="s">
        <v>142</v>
      </c>
      <c r="H446" t="s">
        <v>143</v>
      </c>
      <c r="I446" t="s">
        <v>183</v>
      </c>
      <c r="J446">
        <v>1987</v>
      </c>
      <c r="K446">
        <v>1989</v>
      </c>
      <c r="L446" s="8">
        <v>3</v>
      </c>
      <c r="M446" s="8">
        <v>6</v>
      </c>
      <c r="N446" s="8" t="s">
        <v>33</v>
      </c>
      <c r="O446" s="8">
        <v>6</v>
      </c>
      <c r="P446" s="8">
        <v>0</v>
      </c>
      <c r="Q446">
        <v>4.68808E-2</v>
      </c>
      <c r="R446">
        <v>0.54624439999999996</v>
      </c>
      <c r="S446">
        <v>0.15916060000000001</v>
      </c>
      <c r="T446">
        <v>0.61846440000000003</v>
      </c>
    </row>
    <row r="447" spans="4:20" x14ac:dyDescent="0.25">
      <c r="D447" t="s">
        <v>31</v>
      </c>
      <c r="E447" t="s">
        <v>186</v>
      </c>
      <c r="F447" t="s">
        <v>187</v>
      </c>
      <c r="G447" t="s">
        <v>142</v>
      </c>
      <c r="H447" t="s">
        <v>143</v>
      </c>
      <c r="I447" t="s">
        <v>183</v>
      </c>
      <c r="J447">
        <v>1988</v>
      </c>
      <c r="K447">
        <v>1990</v>
      </c>
      <c r="L447" s="8">
        <v>3</v>
      </c>
      <c r="M447" s="8">
        <v>6</v>
      </c>
      <c r="N447" s="8" t="s">
        <v>33</v>
      </c>
      <c r="O447" s="8">
        <v>6</v>
      </c>
      <c r="P447" s="8">
        <v>0</v>
      </c>
      <c r="Q447">
        <v>1.8217489999999999E-2</v>
      </c>
      <c r="R447">
        <v>0.6184402</v>
      </c>
      <c r="S447">
        <v>0.17243720000000001</v>
      </c>
      <c r="T447">
        <v>0.68423529999999999</v>
      </c>
    </row>
    <row r="448" spans="4:20" x14ac:dyDescent="0.25">
      <c r="D448" t="s">
        <v>31</v>
      </c>
      <c r="E448" t="s">
        <v>186</v>
      </c>
      <c r="F448" t="s">
        <v>187</v>
      </c>
      <c r="G448" t="s">
        <v>142</v>
      </c>
      <c r="H448" t="s">
        <v>143</v>
      </c>
      <c r="I448" t="s">
        <v>183</v>
      </c>
      <c r="J448">
        <v>1989</v>
      </c>
      <c r="K448">
        <v>1991</v>
      </c>
      <c r="L448" s="8">
        <v>3</v>
      </c>
      <c r="M448" s="8">
        <v>6</v>
      </c>
      <c r="N448" s="8" t="s">
        <v>33</v>
      </c>
      <c r="O448" s="8">
        <v>6</v>
      </c>
      <c r="P448" s="8">
        <v>0</v>
      </c>
      <c r="Q448">
        <v>1.1733260000000001E-2</v>
      </c>
      <c r="R448">
        <v>0.63102820000000004</v>
      </c>
      <c r="S448">
        <v>0.144481</v>
      </c>
      <c r="T448">
        <v>0.68433759999999999</v>
      </c>
    </row>
    <row r="449" spans="4:20" x14ac:dyDescent="0.25">
      <c r="D449" t="s">
        <v>31</v>
      </c>
      <c r="E449" t="s">
        <v>186</v>
      </c>
      <c r="F449" t="s">
        <v>187</v>
      </c>
      <c r="G449" t="s">
        <v>142</v>
      </c>
      <c r="H449" t="s">
        <v>143</v>
      </c>
      <c r="I449" t="s">
        <v>183</v>
      </c>
      <c r="J449">
        <v>1990</v>
      </c>
      <c r="K449">
        <v>1992</v>
      </c>
      <c r="L449" s="8">
        <v>3</v>
      </c>
      <c r="M449" s="8">
        <v>6</v>
      </c>
      <c r="N449" s="8" t="s">
        <v>33</v>
      </c>
      <c r="O449" s="8">
        <v>6</v>
      </c>
      <c r="P449" s="8">
        <v>0</v>
      </c>
      <c r="Q449">
        <v>9.5626099999999992E-3</v>
      </c>
      <c r="R449">
        <v>0.61080270000000003</v>
      </c>
      <c r="S449">
        <v>0.18414990000000001</v>
      </c>
      <c r="T449">
        <v>0.68247329999999995</v>
      </c>
    </row>
    <row r="450" spans="4:20" x14ac:dyDescent="0.25">
      <c r="D450" t="s">
        <v>31</v>
      </c>
      <c r="E450" t="s">
        <v>186</v>
      </c>
      <c r="F450" t="s">
        <v>187</v>
      </c>
      <c r="G450" t="s">
        <v>142</v>
      </c>
      <c r="H450" t="s">
        <v>143</v>
      </c>
      <c r="I450" t="s">
        <v>183</v>
      </c>
      <c r="J450">
        <v>1991</v>
      </c>
      <c r="K450">
        <v>1993</v>
      </c>
      <c r="L450" s="8">
        <v>3</v>
      </c>
      <c r="M450" s="8">
        <v>6</v>
      </c>
      <c r="N450" s="8" t="s">
        <v>33</v>
      </c>
      <c r="O450" s="8">
        <v>6</v>
      </c>
      <c r="P450" s="8">
        <v>0</v>
      </c>
      <c r="Q450">
        <v>2.4996440000000002E-2</v>
      </c>
      <c r="R450">
        <v>0.60349450000000004</v>
      </c>
      <c r="S450">
        <v>9.7023659999999998E-2</v>
      </c>
      <c r="T450">
        <v>0.64196489999999995</v>
      </c>
    </row>
    <row r="451" spans="4:20" x14ac:dyDescent="0.25">
      <c r="D451" t="s">
        <v>31</v>
      </c>
      <c r="E451" t="s">
        <v>186</v>
      </c>
      <c r="F451" t="s">
        <v>187</v>
      </c>
      <c r="G451" t="s">
        <v>142</v>
      </c>
      <c r="H451" t="s">
        <v>143</v>
      </c>
      <c r="I451" t="s">
        <v>183</v>
      </c>
      <c r="J451">
        <v>1992</v>
      </c>
      <c r="K451">
        <v>1994</v>
      </c>
      <c r="L451" s="8">
        <v>3</v>
      </c>
      <c r="M451" s="8">
        <v>6</v>
      </c>
      <c r="N451" s="8" t="s">
        <v>33</v>
      </c>
      <c r="O451" s="8">
        <v>6</v>
      </c>
      <c r="P451" s="8">
        <v>0</v>
      </c>
      <c r="Q451">
        <v>2.2495040000000001E-2</v>
      </c>
      <c r="R451">
        <v>0.63647830000000005</v>
      </c>
      <c r="S451">
        <v>0.2301358</v>
      </c>
      <c r="T451">
        <v>0.72013769999999999</v>
      </c>
    </row>
    <row r="452" spans="4:20" x14ac:dyDescent="0.25">
      <c r="D452" t="s">
        <v>31</v>
      </c>
      <c r="E452" t="s">
        <v>186</v>
      </c>
      <c r="F452" t="s">
        <v>187</v>
      </c>
      <c r="G452" t="s">
        <v>142</v>
      </c>
      <c r="H452" t="s">
        <v>143</v>
      </c>
      <c r="I452" t="s">
        <v>183</v>
      </c>
      <c r="J452">
        <v>1993</v>
      </c>
      <c r="K452">
        <v>1995</v>
      </c>
      <c r="L452" s="8">
        <v>3</v>
      </c>
      <c r="M452" s="8">
        <v>6</v>
      </c>
      <c r="N452" s="8" t="s">
        <v>33</v>
      </c>
      <c r="O452" s="8">
        <v>6</v>
      </c>
      <c r="P452" s="8">
        <v>0</v>
      </c>
      <c r="Q452">
        <v>2.520416E-2</v>
      </c>
      <c r="R452">
        <v>0.74422880000000002</v>
      </c>
      <c r="S452">
        <v>0.451571</v>
      </c>
      <c r="T452">
        <v>0.85972760000000004</v>
      </c>
    </row>
    <row r="453" spans="4:20" x14ac:dyDescent="0.25">
      <c r="D453" t="s">
        <v>31</v>
      </c>
      <c r="E453" t="s">
        <v>186</v>
      </c>
      <c r="F453" t="s">
        <v>187</v>
      </c>
      <c r="G453" t="s">
        <v>142</v>
      </c>
      <c r="H453" t="s">
        <v>143</v>
      </c>
      <c r="I453" t="s">
        <v>183</v>
      </c>
      <c r="J453">
        <v>1994</v>
      </c>
      <c r="K453">
        <v>1996</v>
      </c>
      <c r="L453" s="8">
        <v>3</v>
      </c>
      <c r="M453" s="8">
        <v>6</v>
      </c>
      <c r="N453" s="8" t="s">
        <v>33</v>
      </c>
      <c r="O453" s="8">
        <v>6</v>
      </c>
      <c r="P453" s="8">
        <v>0</v>
      </c>
      <c r="Q453">
        <v>2.882084E-2</v>
      </c>
      <c r="R453">
        <v>0.73332379999999997</v>
      </c>
      <c r="S453">
        <v>0.32939390000000002</v>
      </c>
      <c r="T453">
        <v>0.82116529999999999</v>
      </c>
    </row>
    <row r="454" spans="4:20" x14ac:dyDescent="0.25">
      <c r="D454" t="s">
        <v>31</v>
      </c>
      <c r="E454" t="s">
        <v>186</v>
      </c>
      <c r="F454" t="s">
        <v>187</v>
      </c>
      <c r="G454" t="s">
        <v>142</v>
      </c>
      <c r="H454" t="s">
        <v>143</v>
      </c>
      <c r="I454" t="s">
        <v>183</v>
      </c>
      <c r="J454">
        <v>1995</v>
      </c>
      <c r="K454">
        <v>1997</v>
      </c>
      <c r="L454" s="8">
        <v>3</v>
      </c>
      <c r="M454" s="8">
        <v>6</v>
      </c>
      <c r="N454" s="8" t="s">
        <v>33</v>
      </c>
      <c r="O454" s="8">
        <v>6</v>
      </c>
      <c r="P454" s="8">
        <v>0</v>
      </c>
      <c r="Q454">
        <v>7.1393590000000007E-2</v>
      </c>
      <c r="R454">
        <v>0.5367113</v>
      </c>
      <c r="S454">
        <v>0.1683443</v>
      </c>
      <c r="T454">
        <v>0.61470340000000001</v>
      </c>
    </row>
    <row r="455" spans="4:20" x14ac:dyDescent="0.25">
      <c r="D455" t="s">
        <v>31</v>
      </c>
      <c r="E455" t="s">
        <v>186</v>
      </c>
      <c r="F455" t="s">
        <v>187</v>
      </c>
      <c r="G455" t="s">
        <v>142</v>
      </c>
      <c r="H455" t="s">
        <v>143</v>
      </c>
      <c r="I455" t="s">
        <v>183</v>
      </c>
      <c r="J455">
        <v>1996</v>
      </c>
      <c r="K455">
        <v>1998</v>
      </c>
      <c r="L455" s="8">
        <v>3</v>
      </c>
      <c r="M455" s="8">
        <v>6</v>
      </c>
      <c r="N455" s="8" t="s">
        <v>33</v>
      </c>
      <c r="O455" s="8">
        <v>6</v>
      </c>
      <c r="P455" s="8">
        <v>0</v>
      </c>
      <c r="Q455">
        <v>0.11724270000000001</v>
      </c>
      <c r="R455">
        <v>0.41153659999999997</v>
      </c>
      <c r="S455">
        <v>0.174904</v>
      </c>
      <c r="T455">
        <v>0.51446119999999995</v>
      </c>
    </row>
    <row r="456" spans="4:20" x14ac:dyDescent="0.25">
      <c r="D456" t="s">
        <v>31</v>
      </c>
      <c r="E456" t="s">
        <v>186</v>
      </c>
      <c r="F456" t="s">
        <v>187</v>
      </c>
      <c r="G456" t="s">
        <v>142</v>
      </c>
      <c r="H456" t="s">
        <v>143</v>
      </c>
      <c r="I456" t="s">
        <v>183</v>
      </c>
      <c r="J456">
        <v>1997</v>
      </c>
      <c r="K456">
        <v>1999</v>
      </c>
      <c r="L456" s="8">
        <v>3</v>
      </c>
      <c r="M456" s="8">
        <v>6</v>
      </c>
      <c r="N456" s="8" t="s">
        <v>33</v>
      </c>
      <c r="O456" s="8">
        <v>6</v>
      </c>
      <c r="P456" s="8">
        <v>0</v>
      </c>
      <c r="Q456">
        <v>5.942853E-2</v>
      </c>
      <c r="R456">
        <v>0.35688510000000001</v>
      </c>
      <c r="S456">
        <v>0.1508379</v>
      </c>
      <c r="T456">
        <v>0.45389119999999999</v>
      </c>
    </row>
    <row r="457" spans="4:20" x14ac:dyDescent="0.25">
      <c r="D457" t="s">
        <v>31</v>
      </c>
      <c r="E457" t="s">
        <v>186</v>
      </c>
      <c r="F457" t="s">
        <v>187</v>
      </c>
      <c r="G457" t="s">
        <v>142</v>
      </c>
      <c r="H457" t="s">
        <v>143</v>
      </c>
      <c r="I457" t="s">
        <v>183</v>
      </c>
      <c r="J457">
        <v>1998</v>
      </c>
      <c r="K457">
        <v>2000</v>
      </c>
      <c r="L457" s="8">
        <v>3</v>
      </c>
      <c r="M457" s="8">
        <v>6</v>
      </c>
      <c r="N457" s="8" t="s">
        <v>33</v>
      </c>
      <c r="O457" s="8">
        <v>6</v>
      </c>
      <c r="P457" s="8">
        <v>0</v>
      </c>
      <c r="Q457">
        <v>9.9950049999999999E-2</v>
      </c>
      <c r="R457">
        <v>0.4096455</v>
      </c>
      <c r="S457">
        <v>0.15910920000000001</v>
      </c>
      <c r="T457">
        <v>0.50357629999999998</v>
      </c>
    </row>
    <row r="458" spans="4:20" x14ac:dyDescent="0.25">
      <c r="D458" t="s">
        <v>31</v>
      </c>
      <c r="E458" t="s">
        <v>186</v>
      </c>
      <c r="F458" t="s">
        <v>187</v>
      </c>
      <c r="G458" t="s">
        <v>142</v>
      </c>
      <c r="H458" t="s">
        <v>143</v>
      </c>
      <c r="I458" t="s">
        <v>183</v>
      </c>
      <c r="J458">
        <v>1999</v>
      </c>
      <c r="K458">
        <v>2001</v>
      </c>
      <c r="L458" s="8">
        <v>3</v>
      </c>
      <c r="M458" s="8">
        <v>6</v>
      </c>
      <c r="N458" s="8" t="s">
        <v>33</v>
      </c>
      <c r="O458" s="8">
        <v>6</v>
      </c>
      <c r="P458" s="8">
        <v>0</v>
      </c>
      <c r="Q458">
        <v>5.3851129999999997E-2</v>
      </c>
      <c r="R458">
        <v>0.3579136</v>
      </c>
      <c r="S458">
        <v>0.1933097</v>
      </c>
      <c r="T458">
        <v>0.48203509999999999</v>
      </c>
    </row>
    <row r="459" spans="4:20" x14ac:dyDescent="0.25">
      <c r="D459" t="s">
        <v>31</v>
      </c>
      <c r="E459" t="s">
        <v>186</v>
      </c>
      <c r="F459" t="s">
        <v>187</v>
      </c>
      <c r="G459" t="s">
        <v>142</v>
      </c>
      <c r="H459" t="s">
        <v>143</v>
      </c>
      <c r="I459" t="s">
        <v>183</v>
      </c>
      <c r="J459">
        <v>2000</v>
      </c>
      <c r="K459">
        <v>2002</v>
      </c>
      <c r="L459" s="8">
        <v>3</v>
      </c>
      <c r="M459" s="8">
        <v>6</v>
      </c>
      <c r="N459" s="8" t="s">
        <v>33</v>
      </c>
      <c r="O459" s="8">
        <v>6</v>
      </c>
      <c r="P459" s="8">
        <v>0</v>
      </c>
      <c r="Q459">
        <v>0.1119576</v>
      </c>
      <c r="R459">
        <v>0.42198180000000002</v>
      </c>
      <c r="S459">
        <v>0.26205430000000002</v>
      </c>
      <c r="T459">
        <v>0.57345400000000002</v>
      </c>
    </row>
    <row r="460" spans="4:20" x14ac:dyDescent="0.25">
      <c r="D460" t="s">
        <v>31</v>
      </c>
      <c r="E460" t="s">
        <v>186</v>
      </c>
      <c r="F460" t="s">
        <v>187</v>
      </c>
      <c r="G460" t="s">
        <v>142</v>
      </c>
      <c r="H460" t="s">
        <v>143</v>
      </c>
      <c r="I460" t="s">
        <v>183</v>
      </c>
      <c r="J460">
        <v>2001</v>
      </c>
      <c r="K460">
        <v>2003</v>
      </c>
      <c r="L460" s="8">
        <v>3</v>
      </c>
      <c r="M460" s="8">
        <v>6</v>
      </c>
      <c r="N460" s="8" t="s">
        <v>33</v>
      </c>
      <c r="O460" s="8">
        <v>6</v>
      </c>
      <c r="P460" s="8">
        <v>0</v>
      </c>
      <c r="Q460">
        <v>6.2384240000000001E-2</v>
      </c>
      <c r="R460">
        <v>0.4826221</v>
      </c>
      <c r="S460">
        <v>0.2533337</v>
      </c>
      <c r="T460">
        <v>0.61369130000000005</v>
      </c>
    </row>
    <row r="461" spans="4:20" x14ac:dyDescent="0.25">
      <c r="D461" t="s">
        <v>31</v>
      </c>
      <c r="E461" t="s">
        <v>186</v>
      </c>
      <c r="F461" t="s">
        <v>187</v>
      </c>
      <c r="G461" t="s">
        <v>142</v>
      </c>
      <c r="H461" t="s">
        <v>143</v>
      </c>
      <c r="I461" t="s">
        <v>183</v>
      </c>
      <c r="J461">
        <v>2002</v>
      </c>
      <c r="K461">
        <v>2004</v>
      </c>
      <c r="L461" s="8">
        <v>3</v>
      </c>
      <c r="M461" s="8">
        <v>6</v>
      </c>
      <c r="N461" s="8" t="s">
        <v>33</v>
      </c>
      <c r="O461" s="8">
        <v>6</v>
      </c>
      <c r="P461" s="8">
        <v>0</v>
      </c>
      <c r="Q461">
        <v>5.3664870000000003E-2</v>
      </c>
      <c r="R461">
        <v>0.3867198</v>
      </c>
      <c r="S461">
        <v>0.17693900000000001</v>
      </c>
      <c r="T461">
        <v>0.49523289999999998</v>
      </c>
    </row>
    <row r="462" spans="4:20" x14ac:dyDescent="0.25">
      <c r="D462" t="s">
        <v>31</v>
      </c>
      <c r="E462" t="s">
        <v>186</v>
      </c>
      <c r="F462" t="s">
        <v>187</v>
      </c>
      <c r="G462" t="s">
        <v>142</v>
      </c>
      <c r="H462" t="s">
        <v>143</v>
      </c>
      <c r="I462" t="s">
        <v>183</v>
      </c>
      <c r="J462">
        <v>2003</v>
      </c>
      <c r="K462">
        <v>2005</v>
      </c>
      <c r="L462" s="8">
        <v>3</v>
      </c>
      <c r="M462" s="8">
        <v>6</v>
      </c>
      <c r="N462" s="8" t="s">
        <v>33</v>
      </c>
      <c r="O462" s="8">
        <v>6</v>
      </c>
      <c r="P462" s="8">
        <v>0</v>
      </c>
      <c r="Q462">
        <v>6.2376910000000001E-2</v>
      </c>
      <c r="R462">
        <v>0.3000873</v>
      </c>
      <c r="S462">
        <v>0.1010355</v>
      </c>
      <c r="T462">
        <v>0.3708033</v>
      </c>
    </row>
    <row r="463" spans="4:20" x14ac:dyDescent="0.25">
      <c r="D463" t="s">
        <v>31</v>
      </c>
      <c r="E463" t="s">
        <v>186</v>
      </c>
      <c r="F463" t="s">
        <v>187</v>
      </c>
      <c r="G463" t="s">
        <v>142</v>
      </c>
      <c r="H463" t="s">
        <v>143</v>
      </c>
      <c r="I463" t="s">
        <v>183</v>
      </c>
      <c r="J463">
        <v>2004</v>
      </c>
      <c r="K463">
        <v>2006</v>
      </c>
      <c r="L463" s="8">
        <v>3</v>
      </c>
      <c r="M463" s="8">
        <v>6</v>
      </c>
      <c r="N463" s="8" t="s">
        <v>33</v>
      </c>
      <c r="O463" s="8">
        <v>6</v>
      </c>
      <c r="P463" s="8">
        <v>0</v>
      </c>
      <c r="Q463">
        <v>8.4017099999999997E-2</v>
      </c>
      <c r="R463">
        <v>0.30609799999999998</v>
      </c>
      <c r="S463">
        <v>0.13044510000000001</v>
      </c>
      <c r="T463">
        <v>0.39661410000000002</v>
      </c>
    </row>
    <row r="464" spans="4:20" x14ac:dyDescent="0.25">
      <c r="D464" t="s">
        <v>31</v>
      </c>
      <c r="E464" t="s">
        <v>186</v>
      </c>
      <c r="F464" t="s">
        <v>187</v>
      </c>
      <c r="G464" t="s">
        <v>142</v>
      </c>
      <c r="H464" t="s">
        <v>143</v>
      </c>
      <c r="I464" t="s">
        <v>183</v>
      </c>
      <c r="J464">
        <v>2005</v>
      </c>
      <c r="K464">
        <v>2007</v>
      </c>
      <c r="L464" s="8">
        <v>3</v>
      </c>
      <c r="M464" s="8">
        <v>6</v>
      </c>
      <c r="N464" s="8" t="s">
        <v>33</v>
      </c>
      <c r="O464" s="8">
        <v>6</v>
      </c>
      <c r="P464" s="8">
        <v>0</v>
      </c>
      <c r="Q464">
        <v>8.0782359999999998E-2</v>
      </c>
      <c r="R464">
        <v>0.33107160000000002</v>
      </c>
      <c r="S464">
        <v>0.14749039999999999</v>
      </c>
      <c r="T464">
        <v>0.42973210000000001</v>
      </c>
    </row>
    <row r="465" spans="4:20" x14ac:dyDescent="0.25">
      <c r="D465" t="s">
        <v>31</v>
      </c>
      <c r="E465" t="s">
        <v>186</v>
      </c>
      <c r="F465" t="s">
        <v>187</v>
      </c>
      <c r="G465" t="s">
        <v>142</v>
      </c>
      <c r="H465" t="s">
        <v>143</v>
      </c>
      <c r="I465" t="s">
        <v>183</v>
      </c>
      <c r="J465">
        <v>2006</v>
      </c>
      <c r="K465">
        <v>2008</v>
      </c>
      <c r="L465" s="8">
        <v>3</v>
      </c>
      <c r="M465" s="8">
        <v>6</v>
      </c>
      <c r="N465" s="8" t="s">
        <v>34</v>
      </c>
      <c r="O465" s="8">
        <v>5</v>
      </c>
      <c r="P465" s="8">
        <v>1</v>
      </c>
      <c r="Q465">
        <v>0.1005233</v>
      </c>
      <c r="R465">
        <v>0.2606446</v>
      </c>
      <c r="S465">
        <v>0.20535020000000001</v>
      </c>
      <c r="T465">
        <v>0.41247139999999999</v>
      </c>
    </row>
    <row r="466" spans="4:20" x14ac:dyDescent="0.25">
      <c r="D466" t="s">
        <v>31</v>
      </c>
      <c r="E466" t="s">
        <v>186</v>
      </c>
      <c r="F466" t="s">
        <v>187</v>
      </c>
      <c r="G466" t="s">
        <v>142</v>
      </c>
      <c r="H466" t="s">
        <v>143</v>
      </c>
      <c r="I466" t="s">
        <v>183</v>
      </c>
      <c r="J466">
        <v>2007</v>
      </c>
      <c r="K466">
        <v>2009</v>
      </c>
      <c r="L466" s="8">
        <v>3</v>
      </c>
      <c r="M466" s="8">
        <v>6</v>
      </c>
      <c r="N466" s="8" t="s">
        <v>34</v>
      </c>
      <c r="O466" s="8">
        <v>4</v>
      </c>
      <c r="P466" s="8">
        <v>2</v>
      </c>
      <c r="Q466">
        <v>4.6452149999999998E-2</v>
      </c>
      <c r="R466">
        <v>0.41826790000000003</v>
      </c>
      <c r="S466">
        <v>0.25766410000000001</v>
      </c>
      <c r="T466">
        <v>0.56815939999999998</v>
      </c>
    </row>
    <row r="467" spans="4:20" x14ac:dyDescent="0.25">
      <c r="D467" t="s">
        <v>31</v>
      </c>
      <c r="E467" t="s">
        <v>186</v>
      </c>
      <c r="F467" t="s">
        <v>187</v>
      </c>
      <c r="G467" t="s">
        <v>142</v>
      </c>
      <c r="H467" t="s">
        <v>143</v>
      </c>
      <c r="I467" t="s">
        <v>183</v>
      </c>
      <c r="J467">
        <v>2008</v>
      </c>
      <c r="K467">
        <v>2010</v>
      </c>
      <c r="L467" s="8">
        <v>3</v>
      </c>
      <c r="M467" s="8">
        <v>6</v>
      </c>
      <c r="N467" s="8" t="s">
        <v>34</v>
      </c>
      <c r="O467" s="8">
        <v>3</v>
      </c>
      <c r="P467" s="8">
        <v>3</v>
      </c>
      <c r="Q467">
        <v>2.2547959999999999E-2</v>
      </c>
    </row>
    <row r="468" spans="4:20" x14ac:dyDescent="0.25">
      <c r="D468" t="s">
        <v>31</v>
      </c>
      <c r="E468" t="s">
        <v>30</v>
      </c>
      <c r="F468" t="s">
        <v>188</v>
      </c>
      <c r="G468" t="s">
        <v>142</v>
      </c>
      <c r="H468" t="s">
        <v>143</v>
      </c>
      <c r="I468" t="s">
        <v>183</v>
      </c>
      <c r="J468">
        <v>1976</v>
      </c>
      <c r="K468">
        <v>1978</v>
      </c>
      <c r="L468" s="8">
        <v>3</v>
      </c>
      <c r="M468" s="8">
        <v>6</v>
      </c>
      <c r="N468" s="8" t="s">
        <v>33</v>
      </c>
      <c r="O468" s="8">
        <v>6</v>
      </c>
      <c r="P468" s="8">
        <v>0</v>
      </c>
      <c r="Q468">
        <v>0.25541009999999997</v>
      </c>
      <c r="R468">
        <v>0.62283299999999997</v>
      </c>
      <c r="S468">
        <v>0.66948600000000003</v>
      </c>
      <c r="T468">
        <v>0.87534109999999998</v>
      </c>
    </row>
    <row r="469" spans="4:20" x14ac:dyDescent="0.25">
      <c r="D469" t="s">
        <v>31</v>
      </c>
      <c r="E469" t="s">
        <v>30</v>
      </c>
      <c r="F469" t="s">
        <v>188</v>
      </c>
      <c r="G469" t="s">
        <v>142</v>
      </c>
      <c r="H469" t="s">
        <v>143</v>
      </c>
      <c r="I469" t="s">
        <v>183</v>
      </c>
      <c r="J469">
        <v>1977</v>
      </c>
      <c r="K469">
        <v>1979</v>
      </c>
      <c r="L469" s="8">
        <v>3</v>
      </c>
      <c r="M469" s="8">
        <v>6</v>
      </c>
      <c r="N469" s="8" t="s">
        <v>33</v>
      </c>
      <c r="O469" s="8">
        <v>6</v>
      </c>
      <c r="P469" s="8">
        <v>0</v>
      </c>
      <c r="Q469">
        <v>2.4328389999999998E-2</v>
      </c>
      <c r="R469">
        <v>0.52208180000000004</v>
      </c>
      <c r="S469">
        <v>0.2096615</v>
      </c>
      <c r="T469">
        <v>0.62228289999999997</v>
      </c>
    </row>
    <row r="470" spans="4:20" x14ac:dyDescent="0.25">
      <c r="D470" t="s">
        <v>31</v>
      </c>
      <c r="E470" t="s">
        <v>30</v>
      </c>
      <c r="F470" t="s">
        <v>188</v>
      </c>
      <c r="G470" t="s">
        <v>142</v>
      </c>
      <c r="H470" t="s">
        <v>143</v>
      </c>
      <c r="I470" t="s">
        <v>183</v>
      </c>
      <c r="J470">
        <v>1978</v>
      </c>
      <c r="K470">
        <v>1980</v>
      </c>
      <c r="L470" s="8">
        <v>3</v>
      </c>
      <c r="M470" s="8">
        <v>6</v>
      </c>
      <c r="N470" s="8" t="s">
        <v>33</v>
      </c>
      <c r="O470" s="8">
        <v>6</v>
      </c>
      <c r="P470" s="8">
        <v>0</v>
      </c>
      <c r="Q470">
        <v>6.9059309999999999E-2</v>
      </c>
      <c r="R470">
        <v>0.50031349999999997</v>
      </c>
      <c r="S470">
        <v>0.1306387</v>
      </c>
      <c r="T470">
        <v>0.56559190000000004</v>
      </c>
    </row>
    <row r="471" spans="4:20" x14ac:dyDescent="0.25">
      <c r="D471" t="s">
        <v>31</v>
      </c>
      <c r="E471" t="s">
        <v>30</v>
      </c>
      <c r="F471" t="s">
        <v>188</v>
      </c>
      <c r="G471" t="s">
        <v>142</v>
      </c>
      <c r="H471" t="s">
        <v>143</v>
      </c>
      <c r="I471" t="s">
        <v>183</v>
      </c>
      <c r="J471">
        <v>1979</v>
      </c>
      <c r="K471">
        <v>1981</v>
      </c>
      <c r="L471" s="8">
        <v>3</v>
      </c>
      <c r="M471" s="8">
        <v>6</v>
      </c>
      <c r="N471" s="8" t="s">
        <v>33</v>
      </c>
      <c r="O471" s="8">
        <v>6</v>
      </c>
      <c r="P471" s="8">
        <v>0</v>
      </c>
      <c r="Q471">
        <v>0.18600810000000001</v>
      </c>
      <c r="R471">
        <v>0.3970767</v>
      </c>
      <c r="S471">
        <v>5.7273619999999997E-2</v>
      </c>
      <c r="T471">
        <v>0.4316083</v>
      </c>
    </row>
    <row r="472" spans="4:20" x14ac:dyDescent="0.25">
      <c r="D472" t="s">
        <v>31</v>
      </c>
      <c r="E472" t="s">
        <v>30</v>
      </c>
      <c r="F472" t="s">
        <v>188</v>
      </c>
      <c r="G472" t="s">
        <v>142</v>
      </c>
      <c r="H472" t="s">
        <v>143</v>
      </c>
      <c r="I472" t="s">
        <v>183</v>
      </c>
      <c r="J472">
        <v>1980</v>
      </c>
      <c r="K472">
        <v>1982</v>
      </c>
      <c r="L472" s="8">
        <v>3</v>
      </c>
      <c r="M472" s="8">
        <v>6</v>
      </c>
      <c r="N472" s="8" t="s">
        <v>33</v>
      </c>
      <c r="O472" s="8">
        <v>6</v>
      </c>
      <c r="P472" s="8">
        <v>0</v>
      </c>
      <c r="Q472">
        <v>0.14755750000000001</v>
      </c>
      <c r="R472">
        <v>0.3969162</v>
      </c>
      <c r="S472">
        <v>5.7323909999999999E-2</v>
      </c>
      <c r="T472">
        <v>0.43148740000000002</v>
      </c>
    </row>
    <row r="473" spans="4:20" x14ac:dyDescent="0.25">
      <c r="D473" t="s">
        <v>31</v>
      </c>
      <c r="E473" t="s">
        <v>30</v>
      </c>
      <c r="F473" t="s">
        <v>188</v>
      </c>
      <c r="G473" t="s">
        <v>142</v>
      </c>
      <c r="H473" t="s">
        <v>143</v>
      </c>
      <c r="I473" t="s">
        <v>183</v>
      </c>
      <c r="J473">
        <v>1981</v>
      </c>
      <c r="K473">
        <v>1983</v>
      </c>
      <c r="L473" s="8">
        <v>3</v>
      </c>
      <c r="M473" s="8">
        <v>6</v>
      </c>
      <c r="N473" s="8" t="s">
        <v>33</v>
      </c>
      <c r="O473" s="8">
        <v>6</v>
      </c>
      <c r="P473" s="8">
        <v>0</v>
      </c>
      <c r="Q473">
        <v>0.171047</v>
      </c>
      <c r="R473">
        <v>0.42888179999999998</v>
      </c>
      <c r="S473">
        <v>0.13238159999999999</v>
      </c>
      <c r="T473">
        <v>0.50448729999999997</v>
      </c>
    </row>
    <row r="474" spans="4:20" x14ac:dyDescent="0.25">
      <c r="D474" t="s">
        <v>31</v>
      </c>
      <c r="E474" t="s">
        <v>30</v>
      </c>
      <c r="F474" t="s">
        <v>188</v>
      </c>
      <c r="G474" t="s">
        <v>142</v>
      </c>
      <c r="H474" t="s">
        <v>143</v>
      </c>
      <c r="I474" t="s">
        <v>183</v>
      </c>
      <c r="J474">
        <v>1982</v>
      </c>
      <c r="K474">
        <v>1984</v>
      </c>
      <c r="L474" s="8">
        <v>3</v>
      </c>
      <c r="M474" s="8">
        <v>6</v>
      </c>
      <c r="N474" s="8" t="s">
        <v>33</v>
      </c>
      <c r="O474" s="8">
        <v>6</v>
      </c>
      <c r="P474" s="8">
        <v>0</v>
      </c>
      <c r="Q474">
        <v>0.23390520000000001</v>
      </c>
      <c r="R474">
        <v>0.52391989999999999</v>
      </c>
      <c r="S474">
        <v>0.1805303</v>
      </c>
      <c r="T474">
        <v>0.60986680000000004</v>
      </c>
    </row>
    <row r="475" spans="4:20" x14ac:dyDescent="0.25">
      <c r="D475" t="s">
        <v>31</v>
      </c>
      <c r="E475" t="s">
        <v>30</v>
      </c>
      <c r="F475" t="s">
        <v>188</v>
      </c>
      <c r="G475" t="s">
        <v>142</v>
      </c>
      <c r="H475" t="s">
        <v>143</v>
      </c>
      <c r="I475" t="s">
        <v>183</v>
      </c>
      <c r="J475">
        <v>1983</v>
      </c>
      <c r="K475">
        <v>1985</v>
      </c>
      <c r="L475" s="8">
        <v>3</v>
      </c>
      <c r="M475" s="8">
        <v>6</v>
      </c>
      <c r="N475" s="8" t="s">
        <v>33</v>
      </c>
      <c r="O475" s="8">
        <v>6</v>
      </c>
      <c r="P475" s="8">
        <v>0</v>
      </c>
      <c r="Q475">
        <v>0.15329419999999999</v>
      </c>
      <c r="R475">
        <v>0.41788229999999998</v>
      </c>
      <c r="S475">
        <v>0.15314900000000001</v>
      </c>
      <c r="T475">
        <v>0.50703310000000001</v>
      </c>
    </row>
    <row r="476" spans="4:20" x14ac:dyDescent="0.25">
      <c r="D476" t="s">
        <v>31</v>
      </c>
      <c r="E476" t="s">
        <v>30</v>
      </c>
      <c r="F476" t="s">
        <v>188</v>
      </c>
      <c r="G476" t="s">
        <v>142</v>
      </c>
      <c r="H476" t="s">
        <v>143</v>
      </c>
      <c r="I476" t="s">
        <v>183</v>
      </c>
      <c r="J476">
        <v>1984</v>
      </c>
      <c r="K476">
        <v>1986</v>
      </c>
      <c r="L476" s="8">
        <v>3</v>
      </c>
      <c r="M476" s="8">
        <v>6</v>
      </c>
      <c r="N476" s="8" t="s">
        <v>33</v>
      </c>
      <c r="O476" s="8">
        <v>6</v>
      </c>
      <c r="P476" s="8">
        <v>0</v>
      </c>
      <c r="Q476">
        <v>0.1041681</v>
      </c>
      <c r="R476">
        <v>0.45671929999999999</v>
      </c>
      <c r="S476">
        <v>0.18326529999999999</v>
      </c>
      <c r="T476">
        <v>0.55628379999999999</v>
      </c>
    </row>
    <row r="477" spans="4:20" x14ac:dyDescent="0.25">
      <c r="D477" t="s">
        <v>31</v>
      </c>
      <c r="E477" t="s">
        <v>30</v>
      </c>
      <c r="F477" t="s">
        <v>188</v>
      </c>
      <c r="G477" t="s">
        <v>142</v>
      </c>
      <c r="H477" t="s">
        <v>143</v>
      </c>
      <c r="I477" t="s">
        <v>183</v>
      </c>
      <c r="J477">
        <v>1985</v>
      </c>
      <c r="K477">
        <v>1987</v>
      </c>
      <c r="L477" s="8">
        <v>3</v>
      </c>
      <c r="M477" s="8">
        <v>6</v>
      </c>
      <c r="N477" s="8" t="s">
        <v>33</v>
      </c>
      <c r="O477" s="8">
        <v>6</v>
      </c>
      <c r="P477" s="8">
        <v>0</v>
      </c>
      <c r="Q477">
        <v>5.8259230000000002E-2</v>
      </c>
      <c r="R477">
        <v>0.43684430000000002</v>
      </c>
      <c r="S477">
        <v>0.1902942</v>
      </c>
      <c r="T477">
        <v>0.54400959999999998</v>
      </c>
    </row>
    <row r="478" spans="4:20" x14ac:dyDescent="0.25">
      <c r="D478" t="s">
        <v>31</v>
      </c>
      <c r="E478" t="s">
        <v>30</v>
      </c>
      <c r="F478" t="s">
        <v>188</v>
      </c>
      <c r="G478" t="s">
        <v>142</v>
      </c>
      <c r="H478" t="s">
        <v>143</v>
      </c>
      <c r="I478" t="s">
        <v>183</v>
      </c>
      <c r="J478">
        <v>1986</v>
      </c>
      <c r="K478">
        <v>1988</v>
      </c>
      <c r="L478" s="8">
        <v>3</v>
      </c>
      <c r="M478" s="8">
        <v>6</v>
      </c>
      <c r="N478" s="8" t="s">
        <v>33</v>
      </c>
      <c r="O478" s="8">
        <v>6</v>
      </c>
      <c r="P478" s="8">
        <v>0</v>
      </c>
      <c r="Q478">
        <v>0.125112</v>
      </c>
      <c r="R478">
        <v>0.60555959999999998</v>
      </c>
      <c r="S478">
        <v>0.3247234</v>
      </c>
      <c r="T478">
        <v>0.73364359999999995</v>
      </c>
    </row>
    <row r="479" spans="4:20" x14ac:dyDescent="0.25">
      <c r="D479" t="s">
        <v>31</v>
      </c>
      <c r="E479" t="s">
        <v>30</v>
      </c>
      <c r="F479" t="s">
        <v>188</v>
      </c>
      <c r="G479" t="s">
        <v>142</v>
      </c>
      <c r="H479" t="s">
        <v>143</v>
      </c>
      <c r="I479" t="s">
        <v>183</v>
      </c>
      <c r="J479">
        <v>1987</v>
      </c>
      <c r="K479">
        <v>1989</v>
      </c>
      <c r="L479" s="8">
        <v>3</v>
      </c>
      <c r="M479" s="8">
        <v>6</v>
      </c>
      <c r="N479" s="8" t="s">
        <v>33</v>
      </c>
      <c r="O479" s="8">
        <v>6</v>
      </c>
      <c r="P479" s="8">
        <v>0</v>
      </c>
      <c r="Q479">
        <v>6.2831780000000004E-2</v>
      </c>
      <c r="R479">
        <v>0.45835500000000001</v>
      </c>
      <c r="S479">
        <v>0.2257004</v>
      </c>
      <c r="T479">
        <v>0.58060449999999997</v>
      </c>
    </row>
    <row r="480" spans="4:20" x14ac:dyDescent="0.25">
      <c r="D480" t="s">
        <v>31</v>
      </c>
      <c r="E480" t="s">
        <v>30</v>
      </c>
      <c r="F480" t="s">
        <v>188</v>
      </c>
      <c r="G480" t="s">
        <v>142</v>
      </c>
      <c r="H480" t="s">
        <v>143</v>
      </c>
      <c r="I480" t="s">
        <v>183</v>
      </c>
      <c r="J480">
        <v>1988</v>
      </c>
      <c r="K480">
        <v>1990</v>
      </c>
      <c r="L480" s="8">
        <v>3</v>
      </c>
      <c r="M480" s="8">
        <v>6</v>
      </c>
      <c r="N480" s="8" t="s">
        <v>33</v>
      </c>
      <c r="O480" s="8">
        <v>6</v>
      </c>
      <c r="P480" s="8">
        <v>0</v>
      </c>
      <c r="Q480">
        <v>4.4656460000000002E-2</v>
      </c>
      <c r="R480">
        <v>0.57957760000000003</v>
      </c>
      <c r="S480">
        <v>0.209454</v>
      </c>
      <c r="T480">
        <v>0.66763680000000003</v>
      </c>
    </row>
    <row r="481" spans="4:20" x14ac:dyDescent="0.25">
      <c r="D481" t="s">
        <v>31</v>
      </c>
      <c r="E481" t="s">
        <v>30</v>
      </c>
      <c r="F481" t="s">
        <v>188</v>
      </c>
      <c r="G481" t="s">
        <v>142</v>
      </c>
      <c r="H481" t="s">
        <v>143</v>
      </c>
      <c r="I481" t="s">
        <v>183</v>
      </c>
      <c r="J481">
        <v>1989</v>
      </c>
      <c r="K481">
        <v>1991</v>
      </c>
      <c r="L481" s="8">
        <v>3</v>
      </c>
      <c r="M481" s="8">
        <v>6</v>
      </c>
      <c r="N481" s="8" t="s">
        <v>33</v>
      </c>
      <c r="O481" s="8">
        <v>6</v>
      </c>
      <c r="P481" s="8">
        <v>0</v>
      </c>
      <c r="Q481">
        <v>3.2469159999999997E-2</v>
      </c>
      <c r="R481">
        <v>0.44641619999999999</v>
      </c>
      <c r="S481">
        <v>0.21737699999999999</v>
      </c>
      <c r="T481">
        <v>0.56675260000000005</v>
      </c>
    </row>
    <row r="482" spans="4:20" x14ac:dyDescent="0.25">
      <c r="D482" t="s">
        <v>31</v>
      </c>
      <c r="E482" t="s">
        <v>30</v>
      </c>
      <c r="F482" t="s">
        <v>188</v>
      </c>
      <c r="G482" t="s">
        <v>142</v>
      </c>
      <c r="H482" t="s">
        <v>143</v>
      </c>
      <c r="I482" t="s">
        <v>183</v>
      </c>
      <c r="J482">
        <v>1990</v>
      </c>
      <c r="K482">
        <v>1992</v>
      </c>
      <c r="L482" s="8">
        <v>3</v>
      </c>
      <c r="M482" s="8">
        <v>6</v>
      </c>
      <c r="N482" s="8" t="s">
        <v>33</v>
      </c>
      <c r="O482" s="8">
        <v>6</v>
      </c>
      <c r="P482" s="8">
        <v>0</v>
      </c>
      <c r="Q482">
        <v>4.1796899999999998E-2</v>
      </c>
      <c r="R482">
        <v>0.52010880000000004</v>
      </c>
      <c r="S482">
        <v>0.40480820000000001</v>
      </c>
      <c r="T482">
        <v>0.71437260000000002</v>
      </c>
    </row>
    <row r="483" spans="4:20" x14ac:dyDescent="0.25">
      <c r="D483" t="s">
        <v>31</v>
      </c>
      <c r="E483" t="s">
        <v>30</v>
      </c>
      <c r="F483" t="s">
        <v>188</v>
      </c>
      <c r="G483" t="s">
        <v>142</v>
      </c>
      <c r="H483" t="s">
        <v>143</v>
      </c>
      <c r="I483" t="s">
        <v>183</v>
      </c>
      <c r="J483">
        <v>1991</v>
      </c>
      <c r="K483">
        <v>1993</v>
      </c>
      <c r="L483" s="8">
        <v>3</v>
      </c>
      <c r="M483" s="8">
        <v>6</v>
      </c>
      <c r="N483" s="8" t="s">
        <v>33</v>
      </c>
      <c r="O483" s="8">
        <v>6</v>
      </c>
      <c r="P483" s="8">
        <v>0</v>
      </c>
      <c r="Q483">
        <v>5.2122460000000002E-2</v>
      </c>
      <c r="R483">
        <v>0.52008560000000004</v>
      </c>
      <c r="S483">
        <v>0.35995749999999999</v>
      </c>
      <c r="T483">
        <v>0.69283439999999996</v>
      </c>
    </row>
    <row r="484" spans="4:20" x14ac:dyDescent="0.25">
      <c r="D484" t="s">
        <v>31</v>
      </c>
      <c r="E484" t="s">
        <v>30</v>
      </c>
      <c r="F484" t="s">
        <v>188</v>
      </c>
      <c r="G484" t="s">
        <v>142</v>
      </c>
      <c r="H484" t="s">
        <v>143</v>
      </c>
      <c r="I484" t="s">
        <v>183</v>
      </c>
      <c r="J484">
        <v>1992</v>
      </c>
      <c r="K484">
        <v>1994</v>
      </c>
      <c r="L484" s="8">
        <v>3</v>
      </c>
      <c r="M484" s="8">
        <v>6</v>
      </c>
      <c r="N484" s="8" t="s">
        <v>33</v>
      </c>
      <c r="O484" s="8">
        <v>6</v>
      </c>
      <c r="P484" s="8">
        <v>0</v>
      </c>
      <c r="Q484">
        <v>4.6217969999999997E-2</v>
      </c>
      <c r="R484">
        <v>0.48307660000000002</v>
      </c>
      <c r="S484">
        <v>0.44249909999999998</v>
      </c>
      <c r="T484">
        <v>0.71181479999999997</v>
      </c>
    </row>
    <row r="485" spans="4:20" x14ac:dyDescent="0.25">
      <c r="D485" t="s">
        <v>31</v>
      </c>
      <c r="E485" t="s">
        <v>30</v>
      </c>
      <c r="F485" t="s">
        <v>188</v>
      </c>
      <c r="G485" t="s">
        <v>142</v>
      </c>
      <c r="H485" t="s">
        <v>143</v>
      </c>
      <c r="I485" t="s">
        <v>183</v>
      </c>
      <c r="J485">
        <v>1993</v>
      </c>
      <c r="K485">
        <v>1995</v>
      </c>
      <c r="L485" s="8">
        <v>3</v>
      </c>
      <c r="M485" s="8">
        <v>6</v>
      </c>
      <c r="N485" s="8" t="s">
        <v>33</v>
      </c>
      <c r="O485" s="8">
        <v>6</v>
      </c>
      <c r="P485" s="8">
        <v>0</v>
      </c>
      <c r="Q485">
        <v>3.0111450000000001E-2</v>
      </c>
      <c r="R485">
        <v>0.51452010000000004</v>
      </c>
      <c r="S485">
        <v>0.46228459999999999</v>
      </c>
      <c r="T485">
        <v>0.73895</v>
      </c>
    </row>
    <row r="486" spans="4:20" x14ac:dyDescent="0.25">
      <c r="D486" t="s">
        <v>31</v>
      </c>
      <c r="E486" t="s">
        <v>30</v>
      </c>
      <c r="F486" t="s">
        <v>188</v>
      </c>
      <c r="G486" t="s">
        <v>142</v>
      </c>
      <c r="H486" t="s">
        <v>143</v>
      </c>
      <c r="I486" t="s">
        <v>183</v>
      </c>
      <c r="J486">
        <v>1994</v>
      </c>
      <c r="K486">
        <v>1996</v>
      </c>
      <c r="L486" s="8">
        <v>3</v>
      </c>
      <c r="M486" s="8">
        <v>6</v>
      </c>
      <c r="N486" s="8" t="s">
        <v>33</v>
      </c>
      <c r="O486" s="8">
        <v>6</v>
      </c>
      <c r="P486" s="8">
        <v>0</v>
      </c>
      <c r="Q486">
        <v>5.036007E-2</v>
      </c>
      <c r="R486">
        <v>0.39307910000000001</v>
      </c>
      <c r="S486">
        <v>0.2920914</v>
      </c>
      <c r="T486">
        <v>0.57035550000000002</v>
      </c>
    </row>
    <row r="487" spans="4:20" x14ac:dyDescent="0.25">
      <c r="D487" t="s">
        <v>31</v>
      </c>
      <c r="E487" t="s">
        <v>30</v>
      </c>
      <c r="F487" t="s">
        <v>188</v>
      </c>
      <c r="G487" t="s">
        <v>142</v>
      </c>
      <c r="H487" t="s">
        <v>143</v>
      </c>
      <c r="I487" t="s">
        <v>183</v>
      </c>
      <c r="J487">
        <v>1995</v>
      </c>
      <c r="K487">
        <v>1997</v>
      </c>
      <c r="L487" s="8">
        <v>3</v>
      </c>
      <c r="M487" s="8">
        <v>6</v>
      </c>
      <c r="N487" s="8" t="s">
        <v>33</v>
      </c>
      <c r="O487" s="8">
        <v>6</v>
      </c>
      <c r="P487" s="8">
        <v>0</v>
      </c>
      <c r="Q487">
        <v>4.4452720000000001E-2</v>
      </c>
      <c r="R487">
        <v>0.40087230000000001</v>
      </c>
      <c r="S487">
        <v>0.25938620000000001</v>
      </c>
      <c r="T487">
        <v>0.55627769999999999</v>
      </c>
    </row>
    <row r="488" spans="4:20" x14ac:dyDescent="0.25">
      <c r="D488" t="s">
        <v>31</v>
      </c>
      <c r="E488" t="s">
        <v>30</v>
      </c>
      <c r="F488" t="s">
        <v>188</v>
      </c>
      <c r="G488" t="s">
        <v>142</v>
      </c>
      <c r="H488" t="s">
        <v>143</v>
      </c>
      <c r="I488" t="s">
        <v>183</v>
      </c>
      <c r="J488">
        <v>1996</v>
      </c>
      <c r="K488">
        <v>1998</v>
      </c>
      <c r="L488" s="8">
        <v>3</v>
      </c>
      <c r="M488" s="8">
        <v>6</v>
      </c>
      <c r="N488" s="8" t="s">
        <v>33</v>
      </c>
      <c r="O488" s="8">
        <v>6</v>
      </c>
      <c r="P488" s="8">
        <v>0</v>
      </c>
      <c r="Q488">
        <v>0.100645</v>
      </c>
      <c r="R488">
        <v>0.33951039999999999</v>
      </c>
      <c r="S488">
        <v>0.2196816</v>
      </c>
      <c r="T488">
        <v>0.48460779999999998</v>
      </c>
    </row>
    <row r="489" spans="4:20" x14ac:dyDescent="0.25">
      <c r="D489" t="s">
        <v>31</v>
      </c>
      <c r="E489" t="s">
        <v>30</v>
      </c>
      <c r="F489" t="s">
        <v>188</v>
      </c>
      <c r="G489" t="s">
        <v>142</v>
      </c>
      <c r="H489" t="s">
        <v>143</v>
      </c>
      <c r="I489" t="s">
        <v>183</v>
      </c>
      <c r="J489">
        <v>1997</v>
      </c>
      <c r="K489">
        <v>1999</v>
      </c>
      <c r="L489" s="8">
        <v>3</v>
      </c>
      <c r="M489" s="8">
        <v>6</v>
      </c>
      <c r="N489" s="8" t="s">
        <v>33</v>
      </c>
      <c r="O489" s="8">
        <v>6</v>
      </c>
      <c r="P489" s="8">
        <v>0</v>
      </c>
      <c r="Q489">
        <v>3.6949929999999999E-2</v>
      </c>
      <c r="R489">
        <v>0.27799190000000001</v>
      </c>
      <c r="S489">
        <v>0.12999260000000001</v>
      </c>
      <c r="T489">
        <v>0.3718476</v>
      </c>
    </row>
    <row r="490" spans="4:20" x14ac:dyDescent="0.25">
      <c r="D490" t="s">
        <v>31</v>
      </c>
      <c r="E490" t="s">
        <v>30</v>
      </c>
      <c r="F490" t="s">
        <v>188</v>
      </c>
      <c r="G490" t="s">
        <v>142</v>
      </c>
      <c r="H490" t="s">
        <v>143</v>
      </c>
      <c r="I490" t="s">
        <v>183</v>
      </c>
      <c r="J490">
        <v>1998</v>
      </c>
      <c r="K490">
        <v>2000</v>
      </c>
      <c r="L490" s="8">
        <v>3</v>
      </c>
      <c r="M490" s="8">
        <v>6</v>
      </c>
      <c r="N490" s="8" t="s">
        <v>33</v>
      </c>
      <c r="O490" s="8">
        <v>6</v>
      </c>
      <c r="P490" s="8">
        <v>0</v>
      </c>
      <c r="Q490">
        <v>5.9232409999999999E-2</v>
      </c>
      <c r="R490">
        <v>0.29427690000000001</v>
      </c>
      <c r="S490">
        <v>0.14878040000000001</v>
      </c>
      <c r="T490">
        <v>0.39927459999999998</v>
      </c>
    </row>
    <row r="491" spans="4:20" x14ac:dyDescent="0.25">
      <c r="D491" t="s">
        <v>31</v>
      </c>
      <c r="E491" t="s">
        <v>30</v>
      </c>
      <c r="F491" t="s">
        <v>188</v>
      </c>
      <c r="G491" t="s">
        <v>142</v>
      </c>
      <c r="H491" t="s">
        <v>143</v>
      </c>
      <c r="I491" t="s">
        <v>183</v>
      </c>
      <c r="J491">
        <v>1999</v>
      </c>
      <c r="K491">
        <v>2001</v>
      </c>
      <c r="L491" s="8">
        <v>3</v>
      </c>
      <c r="M491" s="8">
        <v>6</v>
      </c>
      <c r="N491" s="8" t="s">
        <v>33</v>
      </c>
      <c r="O491" s="8">
        <v>6</v>
      </c>
      <c r="P491" s="8">
        <v>0</v>
      </c>
      <c r="Q491">
        <v>6.8037730000000005E-2</v>
      </c>
      <c r="R491">
        <v>0.26167879999999999</v>
      </c>
      <c r="S491">
        <v>0.1746318</v>
      </c>
      <c r="T491">
        <v>0.39061309999999999</v>
      </c>
    </row>
    <row r="492" spans="4:20" x14ac:dyDescent="0.25">
      <c r="D492" t="s">
        <v>31</v>
      </c>
      <c r="E492" t="s">
        <v>30</v>
      </c>
      <c r="F492" t="s">
        <v>188</v>
      </c>
      <c r="G492" t="s">
        <v>142</v>
      </c>
      <c r="H492" t="s">
        <v>143</v>
      </c>
      <c r="I492" t="s">
        <v>183</v>
      </c>
      <c r="J492">
        <v>2000</v>
      </c>
      <c r="K492">
        <v>2002</v>
      </c>
      <c r="L492" s="8">
        <v>3</v>
      </c>
      <c r="M492" s="8">
        <v>6</v>
      </c>
      <c r="N492" s="8" t="s">
        <v>33</v>
      </c>
      <c r="O492" s="8">
        <v>6</v>
      </c>
      <c r="P492" s="8">
        <v>0</v>
      </c>
      <c r="Q492">
        <v>7.4725979999999997E-2</v>
      </c>
      <c r="R492">
        <v>0.36145430000000001</v>
      </c>
      <c r="S492">
        <v>0.24515329999999999</v>
      </c>
      <c r="T492">
        <v>0.51799589999999995</v>
      </c>
    </row>
    <row r="493" spans="4:20" x14ac:dyDescent="0.25">
      <c r="D493" t="s">
        <v>31</v>
      </c>
      <c r="E493" t="s">
        <v>30</v>
      </c>
      <c r="F493" t="s">
        <v>188</v>
      </c>
      <c r="G493" t="s">
        <v>142</v>
      </c>
      <c r="H493" t="s">
        <v>143</v>
      </c>
      <c r="I493" t="s">
        <v>183</v>
      </c>
      <c r="J493">
        <v>2001</v>
      </c>
      <c r="K493">
        <v>2003</v>
      </c>
      <c r="L493" s="8">
        <v>3</v>
      </c>
      <c r="M493" s="8">
        <v>6</v>
      </c>
      <c r="N493" s="8" t="s">
        <v>33</v>
      </c>
      <c r="O493" s="8">
        <v>6</v>
      </c>
      <c r="P493" s="8">
        <v>0</v>
      </c>
      <c r="Q493">
        <v>8.5324120000000003E-2</v>
      </c>
      <c r="R493">
        <v>0.48245900000000003</v>
      </c>
      <c r="S493">
        <v>0.29769459999999998</v>
      </c>
      <c r="T493">
        <v>0.63652830000000005</v>
      </c>
    </row>
    <row r="494" spans="4:20" x14ac:dyDescent="0.25">
      <c r="D494" t="s">
        <v>31</v>
      </c>
      <c r="E494" t="s">
        <v>30</v>
      </c>
      <c r="F494" t="s">
        <v>188</v>
      </c>
      <c r="G494" t="s">
        <v>142</v>
      </c>
      <c r="H494" t="s">
        <v>143</v>
      </c>
      <c r="I494" t="s">
        <v>183</v>
      </c>
      <c r="J494">
        <v>2002</v>
      </c>
      <c r="K494">
        <v>2004</v>
      </c>
      <c r="L494" s="8">
        <v>3</v>
      </c>
      <c r="M494" s="8">
        <v>6</v>
      </c>
      <c r="N494" s="8" t="s">
        <v>33</v>
      </c>
      <c r="O494" s="8">
        <v>6</v>
      </c>
      <c r="P494" s="8">
        <v>0</v>
      </c>
      <c r="Q494">
        <v>7.9471169999999994E-2</v>
      </c>
      <c r="R494">
        <v>0.44530809999999998</v>
      </c>
      <c r="S494">
        <v>0.3206888</v>
      </c>
      <c r="T494">
        <v>0.62319150000000001</v>
      </c>
    </row>
    <row r="495" spans="4:20" x14ac:dyDescent="0.25">
      <c r="D495" t="s">
        <v>31</v>
      </c>
      <c r="E495" t="s">
        <v>30</v>
      </c>
      <c r="F495" t="s">
        <v>188</v>
      </c>
      <c r="G495" t="s">
        <v>142</v>
      </c>
      <c r="H495" t="s">
        <v>143</v>
      </c>
      <c r="I495" t="s">
        <v>183</v>
      </c>
      <c r="J495">
        <v>2003</v>
      </c>
      <c r="K495">
        <v>2005</v>
      </c>
      <c r="L495" s="8">
        <v>3</v>
      </c>
      <c r="M495" s="8">
        <v>6</v>
      </c>
      <c r="N495" s="8" t="s">
        <v>33</v>
      </c>
      <c r="O495" s="8">
        <v>6</v>
      </c>
      <c r="P495" s="8">
        <v>0</v>
      </c>
      <c r="Q495">
        <v>0.10243049999999999</v>
      </c>
      <c r="R495">
        <v>0.33615509999999998</v>
      </c>
      <c r="S495">
        <v>0.25735590000000003</v>
      </c>
      <c r="T495">
        <v>0.50699950000000005</v>
      </c>
    </row>
    <row r="496" spans="4:20" x14ac:dyDescent="0.25">
      <c r="D496" t="s">
        <v>31</v>
      </c>
      <c r="E496" t="s">
        <v>30</v>
      </c>
      <c r="F496" t="s">
        <v>188</v>
      </c>
      <c r="G496" t="s">
        <v>142</v>
      </c>
      <c r="H496" t="s">
        <v>143</v>
      </c>
      <c r="I496" t="s">
        <v>183</v>
      </c>
      <c r="J496">
        <v>2004</v>
      </c>
      <c r="K496">
        <v>2006</v>
      </c>
      <c r="L496" s="8">
        <v>3</v>
      </c>
      <c r="M496" s="8">
        <v>6</v>
      </c>
      <c r="N496" s="8" t="s">
        <v>33</v>
      </c>
      <c r="O496" s="8">
        <v>6</v>
      </c>
      <c r="P496" s="8">
        <v>0</v>
      </c>
      <c r="Q496">
        <v>6.7102179999999997E-2</v>
      </c>
      <c r="R496">
        <v>0.27836349999999999</v>
      </c>
      <c r="S496">
        <v>0.1784702</v>
      </c>
      <c r="T496">
        <v>0.40715410000000002</v>
      </c>
    </row>
    <row r="497" spans="4:20" x14ac:dyDescent="0.25">
      <c r="D497" t="s">
        <v>31</v>
      </c>
      <c r="E497" t="s">
        <v>30</v>
      </c>
      <c r="F497" t="s">
        <v>188</v>
      </c>
      <c r="G497" t="s">
        <v>142</v>
      </c>
      <c r="H497" t="s">
        <v>143</v>
      </c>
      <c r="I497" t="s">
        <v>183</v>
      </c>
      <c r="J497">
        <v>2005</v>
      </c>
      <c r="K497">
        <v>2007</v>
      </c>
      <c r="L497" s="8">
        <v>3</v>
      </c>
      <c r="M497" s="8">
        <v>6</v>
      </c>
      <c r="N497" s="8" t="s">
        <v>33</v>
      </c>
      <c r="O497" s="8">
        <v>6</v>
      </c>
      <c r="P497" s="8">
        <v>0</v>
      </c>
      <c r="Q497">
        <v>6.1319499999999999E-2</v>
      </c>
      <c r="R497">
        <v>0.30548730000000002</v>
      </c>
      <c r="S497">
        <v>0.21113989999999999</v>
      </c>
      <c r="T497">
        <v>0.45212669999999999</v>
      </c>
    </row>
    <row r="498" spans="4:20" x14ac:dyDescent="0.25">
      <c r="D498" t="s">
        <v>31</v>
      </c>
      <c r="E498" t="s">
        <v>30</v>
      </c>
      <c r="F498" t="s">
        <v>188</v>
      </c>
      <c r="G498" t="s">
        <v>142</v>
      </c>
      <c r="H498" t="s">
        <v>143</v>
      </c>
      <c r="I498" t="s">
        <v>183</v>
      </c>
      <c r="J498">
        <v>2006</v>
      </c>
      <c r="K498">
        <v>2008</v>
      </c>
      <c r="L498" s="8">
        <v>3</v>
      </c>
      <c r="M498" s="8">
        <v>6</v>
      </c>
      <c r="N498" s="8" t="s">
        <v>34</v>
      </c>
      <c r="O498" s="8">
        <v>5</v>
      </c>
      <c r="P498" s="8">
        <v>1</v>
      </c>
      <c r="Q498">
        <v>4.1858199999999998E-2</v>
      </c>
      <c r="R498">
        <v>0.26345160000000001</v>
      </c>
      <c r="S498">
        <v>0.18603359999999999</v>
      </c>
      <c r="T498">
        <v>0.40047440000000001</v>
      </c>
    </row>
    <row r="499" spans="4:20" x14ac:dyDescent="0.25">
      <c r="D499" t="s">
        <v>31</v>
      </c>
      <c r="E499" t="s">
        <v>30</v>
      </c>
      <c r="F499" t="s">
        <v>188</v>
      </c>
      <c r="G499" t="s">
        <v>142</v>
      </c>
      <c r="H499" t="s">
        <v>143</v>
      </c>
      <c r="I499" t="s">
        <v>183</v>
      </c>
      <c r="J499">
        <v>2007</v>
      </c>
      <c r="K499">
        <v>2009</v>
      </c>
      <c r="L499" s="8">
        <v>3</v>
      </c>
      <c r="M499" s="8">
        <v>6</v>
      </c>
      <c r="N499" s="8" t="s">
        <v>34</v>
      </c>
      <c r="O499" s="8">
        <v>4</v>
      </c>
      <c r="P499" s="8">
        <v>2</v>
      </c>
      <c r="Q499">
        <v>4.946677E-2</v>
      </c>
      <c r="R499">
        <v>0.33861239999999998</v>
      </c>
      <c r="S499">
        <v>0.17952319999999999</v>
      </c>
      <c r="T499">
        <v>0.4573468</v>
      </c>
    </row>
    <row r="500" spans="4:20" x14ac:dyDescent="0.25">
      <c r="D500" t="s">
        <v>31</v>
      </c>
      <c r="E500" t="s">
        <v>30</v>
      </c>
      <c r="F500" t="s">
        <v>188</v>
      </c>
      <c r="G500" t="s">
        <v>142</v>
      </c>
      <c r="H500" t="s">
        <v>143</v>
      </c>
      <c r="I500" t="s">
        <v>183</v>
      </c>
      <c r="J500">
        <v>2008</v>
      </c>
      <c r="K500">
        <v>2010</v>
      </c>
      <c r="L500" s="8">
        <v>3</v>
      </c>
      <c r="M500" s="8">
        <v>6</v>
      </c>
      <c r="N500" s="8" t="s">
        <v>34</v>
      </c>
      <c r="O500" s="8">
        <v>3</v>
      </c>
      <c r="P500" s="8">
        <v>3</v>
      </c>
      <c r="Q500">
        <v>6.7335900000000004E-2</v>
      </c>
    </row>
    <row r="501" spans="4:20" x14ac:dyDescent="0.25">
      <c r="D501" t="s">
        <v>31</v>
      </c>
      <c r="E501" t="s">
        <v>189</v>
      </c>
      <c r="F501" t="s">
        <v>190</v>
      </c>
      <c r="G501" t="s">
        <v>142</v>
      </c>
      <c r="H501" t="s">
        <v>143</v>
      </c>
      <c r="I501" t="s">
        <v>183</v>
      </c>
      <c r="J501">
        <v>1976</v>
      </c>
      <c r="K501">
        <v>1978</v>
      </c>
      <c r="L501" s="8">
        <v>3</v>
      </c>
      <c r="M501" s="8">
        <v>6</v>
      </c>
      <c r="N501" s="8" t="s">
        <v>33</v>
      </c>
      <c r="O501" s="8">
        <v>6</v>
      </c>
      <c r="P501" s="8">
        <v>0</v>
      </c>
      <c r="Q501">
        <v>0.25637769999999999</v>
      </c>
      <c r="R501">
        <v>0.62423399999999996</v>
      </c>
      <c r="S501">
        <v>0.66949879999999995</v>
      </c>
      <c r="T501">
        <v>0.8758089</v>
      </c>
    </row>
    <row r="502" spans="4:20" x14ac:dyDescent="0.25">
      <c r="D502" t="s">
        <v>31</v>
      </c>
      <c r="E502" t="s">
        <v>189</v>
      </c>
      <c r="F502" t="s">
        <v>190</v>
      </c>
      <c r="G502" t="s">
        <v>142</v>
      </c>
      <c r="H502" t="s">
        <v>143</v>
      </c>
      <c r="I502" t="s">
        <v>183</v>
      </c>
      <c r="J502">
        <v>1977</v>
      </c>
      <c r="K502">
        <v>1979</v>
      </c>
      <c r="L502" s="8">
        <v>3</v>
      </c>
      <c r="M502" s="8">
        <v>6</v>
      </c>
      <c r="N502" s="8" t="s">
        <v>33</v>
      </c>
      <c r="O502" s="8">
        <v>6</v>
      </c>
      <c r="P502" s="8">
        <v>0</v>
      </c>
      <c r="Q502">
        <v>2.042739E-2</v>
      </c>
      <c r="R502">
        <v>0.51270000000000004</v>
      </c>
      <c r="S502">
        <v>0.30890089999999998</v>
      </c>
      <c r="T502">
        <v>0.66322740000000002</v>
      </c>
    </row>
    <row r="503" spans="4:20" x14ac:dyDescent="0.25">
      <c r="D503" t="s">
        <v>31</v>
      </c>
      <c r="E503" t="s">
        <v>189</v>
      </c>
      <c r="F503" t="s">
        <v>190</v>
      </c>
      <c r="G503" t="s">
        <v>142</v>
      </c>
      <c r="H503" t="s">
        <v>143</v>
      </c>
      <c r="I503" t="s">
        <v>183</v>
      </c>
      <c r="J503">
        <v>1978</v>
      </c>
      <c r="K503">
        <v>1980</v>
      </c>
      <c r="L503" s="8">
        <v>3</v>
      </c>
      <c r="M503" s="8">
        <v>6</v>
      </c>
      <c r="N503" s="8" t="s">
        <v>33</v>
      </c>
      <c r="O503" s="8">
        <v>6</v>
      </c>
      <c r="P503" s="8">
        <v>0</v>
      </c>
      <c r="Q503">
        <v>3.8710040000000001E-2</v>
      </c>
      <c r="R503">
        <v>0.39562730000000002</v>
      </c>
      <c r="S503">
        <v>0.24413180000000001</v>
      </c>
      <c r="T503">
        <v>0.54317389999999999</v>
      </c>
    </row>
    <row r="504" spans="4:20" x14ac:dyDescent="0.25">
      <c r="D504" t="s">
        <v>31</v>
      </c>
      <c r="E504" t="s">
        <v>189</v>
      </c>
      <c r="F504" t="s">
        <v>190</v>
      </c>
      <c r="G504" t="s">
        <v>142</v>
      </c>
      <c r="H504" t="s">
        <v>143</v>
      </c>
      <c r="I504" t="s">
        <v>183</v>
      </c>
      <c r="J504">
        <v>1979</v>
      </c>
      <c r="K504">
        <v>1981</v>
      </c>
      <c r="L504" s="8">
        <v>3</v>
      </c>
      <c r="M504" s="8">
        <v>6</v>
      </c>
      <c r="N504" s="8" t="s">
        <v>33</v>
      </c>
      <c r="O504" s="8">
        <v>6</v>
      </c>
      <c r="P504" s="8">
        <v>0</v>
      </c>
      <c r="Q504">
        <v>0.22146979999999999</v>
      </c>
      <c r="R504">
        <v>0.21610670000000001</v>
      </c>
      <c r="S504">
        <v>9.0165250000000002E-2</v>
      </c>
      <c r="T504">
        <v>0.2867866</v>
      </c>
    </row>
    <row r="505" spans="4:20" x14ac:dyDescent="0.25">
      <c r="D505" t="s">
        <v>31</v>
      </c>
      <c r="E505" t="s">
        <v>189</v>
      </c>
      <c r="F505" t="s">
        <v>190</v>
      </c>
      <c r="G505" t="s">
        <v>142</v>
      </c>
      <c r="H505" t="s">
        <v>143</v>
      </c>
      <c r="I505" t="s">
        <v>183</v>
      </c>
      <c r="J505">
        <v>1980</v>
      </c>
      <c r="K505">
        <v>1982</v>
      </c>
      <c r="L505" s="8">
        <v>3</v>
      </c>
      <c r="M505" s="8">
        <v>6</v>
      </c>
      <c r="N505" s="8" t="s">
        <v>33</v>
      </c>
      <c r="O505" s="8">
        <v>6</v>
      </c>
      <c r="P505" s="8">
        <v>0</v>
      </c>
      <c r="Q505">
        <v>0.1063969</v>
      </c>
      <c r="R505">
        <v>0.29595929999999998</v>
      </c>
      <c r="S505">
        <v>0.1105788</v>
      </c>
      <c r="T505">
        <v>0.37381130000000001</v>
      </c>
    </row>
    <row r="506" spans="4:20" x14ac:dyDescent="0.25">
      <c r="D506" t="s">
        <v>31</v>
      </c>
      <c r="E506" t="s">
        <v>189</v>
      </c>
      <c r="F506" t="s">
        <v>190</v>
      </c>
      <c r="G506" t="s">
        <v>142</v>
      </c>
      <c r="H506" t="s">
        <v>143</v>
      </c>
      <c r="I506" t="s">
        <v>183</v>
      </c>
      <c r="J506">
        <v>1981</v>
      </c>
      <c r="K506">
        <v>1983</v>
      </c>
      <c r="L506" s="8">
        <v>3</v>
      </c>
      <c r="M506" s="8">
        <v>6</v>
      </c>
      <c r="N506" s="8" t="s">
        <v>33</v>
      </c>
      <c r="O506" s="8">
        <v>6</v>
      </c>
      <c r="P506" s="8">
        <v>0</v>
      </c>
      <c r="Q506">
        <v>0.19104960000000001</v>
      </c>
      <c r="R506">
        <v>0.39005509999999999</v>
      </c>
      <c r="S506">
        <v>0.15701029999999999</v>
      </c>
      <c r="T506">
        <v>0.4858228</v>
      </c>
    </row>
    <row r="507" spans="4:20" x14ac:dyDescent="0.25">
      <c r="D507" t="s">
        <v>31</v>
      </c>
      <c r="E507" t="s">
        <v>189</v>
      </c>
      <c r="F507" t="s">
        <v>190</v>
      </c>
      <c r="G507" t="s">
        <v>142</v>
      </c>
      <c r="H507" t="s">
        <v>143</v>
      </c>
      <c r="I507" t="s">
        <v>183</v>
      </c>
      <c r="J507">
        <v>1982</v>
      </c>
      <c r="K507">
        <v>1984</v>
      </c>
      <c r="L507" s="8">
        <v>3</v>
      </c>
      <c r="M507" s="8">
        <v>6</v>
      </c>
      <c r="N507" s="8" t="s">
        <v>33</v>
      </c>
      <c r="O507" s="8">
        <v>6</v>
      </c>
      <c r="P507" s="8">
        <v>0</v>
      </c>
      <c r="Q507">
        <v>0.24608169999999999</v>
      </c>
      <c r="R507">
        <v>0.42172939999999998</v>
      </c>
      <c r="S507">
        <v>0.20586070000000001</v>
      </c>
      <c r="T507">
        <v>0.54077260000000005</v>
      </c>
    </row>
    <row r="508" spans="4:20" x14ac:dyDescent="0.25">
      <c r="D508" t="s">
        <v>31</v>
      </c>
      <c r="E508" t="s">
        <v>189</v>
      </c>
      <c r="F508" t="s">
        <v>190</v>
      </c>
      <c r="G508" t="s">
        <v>142</v>
      </c>
      <c r="H508" t="s">
        <v>143</v>
      </c>
      <c r="I508" t="s">
        <v>183</v>
      </c>
      <c r="J508">
        <v>1983</v>
      </c>
      <c r="K508">
        <v>1985</v>
      </c>
      <c r="L508" s="8">
        <v>3</v>
      </c>
      <c r="M508" s="8">
        <v>6</v>
      </c>
      <c r="N508" s="8" t="s">
        <v>33</v>
      </c>
      <c r="O508" s="8">
        <v>6</v>
      </c>
      <c r="P508" s="8">
        <v>0</v>
      </c>
      <c r="Q508">
        <v>0.135963</v>
      </c>
      <c r="R508">
        <v>0.42465449999999999</v>
      </c>
      <c r="S508">
        <v>0.22160260000000001</v>
      </c>
      <c r="T508">
        <v>0.55215259999999999</v>
      </c>
    </row>
    <row r="509" spans="4:20" x14ac:dyDescent="0.25">
      <c r="D509" t="s">
        <v>31</v>
      </c>
      <c r="E509" t="s">
        <v>189</v>
      </c>
      <c r="F509" t="s">
        <v>190</v>
      </c>
      <c r="G509" t="s">
        <v>142</v>
      </c>
      <c r="H509" t="s">
        <v>143</v>
      </c>
      <c r="I509" t="s">
        <v>183</v>
      </c>
      <c r="J509">
        <v>1984</v>
      </c>
      <c r="K509">
        <v>1986</v>
      </c>
      <c r="L509" s="8">
        <v>3</v>
      </c>
      <c r="M509" s="8">
        <v>6</v>
      </c>
      <c r="N509" s="8" t="s">
        <v>33</v>
      </c>
      <c r="O509" s="8">
        <v>6</v>
      </c>
      <c r="P509" s="8">
        <v>0</v>
      </c>
      <c r="Q509">
        <v>6.5913940000000004E-2</v>
      </c>
      <c r="R509">
        <v>0.31636730000000002</v>
      </c>
      <c r="S509">
        <v>0.18963540000000001</v>
      </c>
      <c r="T509">
        <v>0.44600830000000002</v>
      </c>
    </row>
    <row r="510" spans="4:20" x14ac:dyDescent="0.25">
      <c r="D510" t="s">
        <v>31</v>
      </c>
      <c r="E510" t="s">
        <v>189</v>
      </c>
      <c r="F510" t="s">
        <v>190</v>
      </c>
      <c r="G510" t="s">
        <v>142</v>
      </c>
      <c r="H510" t="s">
        <v>143</v>
      </c>
      <c r="I510" t="s">
        <v>183</v>
      </c>
      <c r="J510">
        <v>1985</v>
      </c>
      <c r="K510">
        <v>1987</v>
      </c>
      <c r="L510" s="8">
        <v>3</v>
      </c>
      <c r="M510" s="8">
        <v>6</v>
      </c>
      <c r="N510" s="8" t="s">
        <v>33</v>
      </c>
      <c r="O510" s="8">
        <v>6</v>
      </c>
      <c r="P510" s="8">
        <v>0</v>
      </c>
      <c r="Q510">
        <v>4.7023290000000002E-2</v>
      </c>
      <c r="R510">
        <v>0.43635819999999997</v>
      </c>
      <c r="S510">
        <v>0.1816827</v>
      </c>
      <c r="T510">
        <v>0.53876219999999997</v>
      </c>
    </row>
    <row r="511" spans="4:20" x14ac:dyDescent="0.25">
      <c r="D511" t="s">
        <v>31</v>
      </c>
      <c r="E511" t="s">
        <v>189</v>
      </c>
      <c r="F511" t="s">
        <v>190</v>
      </c>
      <c r="G511" t="s">
        <v>142</v>
      </c>
      <c r="H511" t="s">
        <v>143</v>
      </c>
      <c r="I511" t="s">
        <v>183</v>
      </c>
      <c r="J511">
        <v>1986</v>
      </c>
      <c r="K511">
        <v>1988</v>
      </c>
      <c r="L511" s="8">
        <v>3</v>
      </c>
      <c r="M511" s="8">
        <v>6</v>
      </c>
      <c r="N511" s="8" t="s">
        <v>33</v>
      </c>
      <c r="O511" s="8">
        <v>6</v>
      </c>
      <c r="P511" s="8">
        <v>0</v>
      </c>
      <c r="Q511">
        <v>0.14289479999999999</v>
      </c>
      <c r="R511">
        <v>0.63804139999999998</v>
      </c>
      <c r="S511">
        <v>0.40609620000000002</v>
      </c>
      <c r="T511">
        <v>0.78503140000000005</v>
      </c>
    </row>
    <row r="512" spans="4:20" x14ac:dyDescent="0.25">
      <c r="D512" t="s">
        <v>31</v>
      </c>
      <c r="E512" t="s">
        <v>189</v>
      </c>
      <c r="F512" t="s">
        <v>190</v>
      </c>
      <c r="G512" t="s">
        <v>142</v>
      </c>
      <c r="H512" t="s">
        <v>143</v>
      </c>
      <c r="I512" t="s">
        <v>183</v>
      </c>
      <c r="J512">
        <v>1987</v>
      </c>
      <c r="K512">
        <v>1989</v>
      </c>
      <c r="L512" s="8">
        <v>3</v>
      </c>
      <c r="M512" s="8">
        <v>6</v>
      </c>
      <c r="N512" s="8" t="s">
        <v>33</v>
      </c>
      <c r="O512" s="8">
        <v>6</v>
      </c>
      <c r="P512" s="8">
        <v>0</v>
      </c>
      <c r="Q512">
        <v>7.3679439999999999E-2</v>
      </c>
      <c r="R512">
        <v>0.51413629999999999</v>
      </c>
      <c r="S512">
        <v>0.26645990000000003</v>
      </c>
      <c r="T512">
        <v>0.64359949999999999</v>
      </c>
    </row>
    <row r="513" spans="4:20" x14ac:dyDescent="0.25">
      <c r="D513" t="s">
        <v>31</v>
      </c>
      <c r="E513" t="s">
        <v>189</v>
      </c>
      <c r="F513" t="s">
        <v>190</v>
      </c>
      <c r="G513" t="s">
        <v>142</v>
      </c>
      <c r="H513" t="s">
        <v>143</v>
      </c>
      <c r="I513" t="s">
        <v>183</v>
      </c>
      <c r="J513">
        <v>1988</v>
      </c>
      <c r="K513">
        <v>1990</v>
      </c>
      <c r="L513" s="8">
        <v>3</v>
      </c>
      <c r="M513" s="8">
        <v>6</v>
      </c>
      <c r="N513" s="8" t="s">
        <v>33</v>
      </c>
      <c r="O513" s="8">
        <v>6</v>
      </c>
      <c r="P513" s="8">
        <v>0</v>
      </c>
      <c r="Q513">
        <v>8.6923929999999996E-2</v>
      </c>
      <c r="R513">
        <v>0.61632339999999997</v>
      </c>
      <c r="S513">
        <v>0.27411839999999998</v>
      </c>
      <c r="T513">
        <v>0.72149620000000003</v>
      </c>
    </row>
    <row r="514" spans="4:20" x14ac:dyDescent="0.25">
      <c r="D514" t="s">
        <v>31</v>
      </c>
      <c r="E514" t="s">
        <v>189</v>
      </c>
      <c r="F514" t="s">
        <v>190</v>
      </c>
      <c r="G514" t="s">
        <v>142</v>
      </c>
      <c r="H514" t="s">
        <v>143</v>
      </c>
      <c r="I514" t="s">
        <v>183</v>
      </c>
      <c r="J514">
        <v>1989</v>
      </c>
      <c r="K514">
        <v>1991</v>
      </c>
      <c r="L514" s="8">
        <v>3</v>
      </c>
      <c r="M514" s="8">
        <v>6</v>
      </c>
      <c r="N514" s="8" t="s">
        <v>33</v>
      </c>
      <c r="O514" s="8">
        <v>6</v>
      </c>
      <c r="P514" s="8">
        <v>0</v>
      </c>
      <c r="Q514">
        <v>4.4072390000000003E-2</v>
      </c>
      <c r="R514">
        <v>0.46685369999999998</v>
      </c>
      <c r="S514">
        <v>0.2104039</v>
      </c>
      <c r="T514">
        <v>0.57902969999999998</v>
      </c>
    </row>
    <row r="515" spans="4:20" x14ac:dyDescent="0.25">
      <c r="D515" t="s">
        <v>31</v>
      </c>
      <c r="E515" t="s">
        <v>189</v>
      </c>
      <c r="F515" t="s">
        <v>190</v>
      </c>
      <c r="G515" t="s">
        <v>142</v>
      </c>
      <c r="H515" t="s">
        <v>143</v>
      </c>
      <c r="I515" t="s">
        <v>183</v>
      </c>
      <c r="J515">
        <v>1990</v>
      </c>
      <c r="K515">
        <v>1992</v>
      </c>
      <c r="L515" s="8">
        <v>3</v>
      </c>
      <c r="M515" s="8">
        <v>6</v>
      </c>
      <c r="N515" s="8" t="s">
        <v>33</v>
      </c>
      <c r="O515" s="8">
        <v>6</v>
      </c>
      <c r="P515" s="8">
        <v>0</v>
      </c>
      <c r="Q515">
        <v>7.4504780000000007E-2</v>
      </c>
      <c r="R515">
        <v>0.55250259999999995</v>
      </c>
      <c r="S515">
        <v>0.50222089999999997</v>
      </c>
      <c r="T515">
        <v>0.77724519999999997</v>
      </c>
    </row>
    <row r="516" spans="4:20" x14ac:dyDescent="0.25">
      <c r="D516" t="s">
        <v>31</v>
      </c>
      <c r="E516" t="s">
        <v>189</v>
      </c>
      <c r="F516" t="s">
        <v>190</v>
      </c>
      <c r="G516" t="s">
        <v>142</v>
      </c>
      <c r="H516" t="s">
        <v>143</v>
      </c>
      <c r="I516" t="s">
        <v>183</v>
      </c>
      <c r="J516">
        <v>1991</v>
      </c>
      <c r="K516">
        <v>1993</v>
      </c>
      <c r="L516" s="8">
        <v>3</v>
      </c>
      <c r="M516" s="8">
        <v>6</v>
      </c>
      <c r="N516" s="8" t="s">
        <v>33</v>
      </c>
      <c r="O516" s="8">
        <v>6</v>
      </c>
      <c r="P516" s="8">
        <v>0</v>
      </c>
      <c r="Q516">
        <v>8.4222179999999994E-2</v>
      </c>
      <c r="R516">
        <v>0.54000499999999996</v>
      </c>
      <c r="S516">
        <v>0.4307745</v>
      </c>
      <c r="T516">
        <v>0.73815909999999996</v>
      </c>
    </row>
    <row r="517" spans="4:20" x14ac:dyDescent="0.25">
      <c r="D517" t="s">
        <v>31</v>
      </c>
      <c r="E517" t="s">
        <v>189</v>
      </c>
      <c r="F517" t="s">
        <v>190</v>
      </c>
      <c r="G517" t="s">
        <v>142</v>
      </c>
      <c r="H517" t="s">
        <v>143</v>
      </c>
      <c r="I517" t="s">
        <v>183</v>
      </c>
      <c r="J517">
        <v>1992</v>
      </c>
      <c r="K517">
        <v>1994</v>
      </c>
      <c r="L517" s="8">
        <v>3</v>
      </c>
      <c r="M517" s="8">
        <v>6</v>
      </c>
      <c r="N517" s="8" t="s">
        <v>33</v>
      </c>
      <c r="O517" s="8">
        <v>6</v>
      </c>
      <c r="P517" s="8">
        <v>0</v>
      </c>
      <c r="Q517">
        <v>9.6292530000000001E-2</v>
      </c>
      <c r="R517">
        <v>0.45025159999999997</v>
      </c>
      <c r="S517">
        <v>0.50778650000000003</v>
      </c>
      <c r="T517">
        <v>0.72940640000000001</v>
      </c>
    </row>
    <row r="518" spans="4:20" x14ac:dyDescent="0.25">
      <c r="D518" t="s">
        <v>31</v>
      </c>
      <c r="E518" t="s">
        <v>189</v>
      </c>
      <c r="F518" t="s">
        <v>190</v>
      </c>
      <c r="G518" t="s">
        <v>142</v>
      </c>
      <c r="H518" t="s">
        <v>143</v>
      </c>
      <c r="I518" t="s">
        <v>183</v>
      </c>
      <c r="J518">
        <v>1993</v>
      </c>
      <c r="K518">
        <v>1995</v>
      </c>
      <c r="L518" s="8">
        <v>3</v>
      </c>
      <c r="M518" s="8">
        <v>6</v>
      </c>
      <c r="N518" s="8" t="s">
        <v>33</v>
      </c>
      <c r="O518" s="8">
        <v>6</v>
      </c>
      <c r="P518" s="8">
        <v>0</v>
      </c>
      <c r="Q518">
        <v>3.2941480000000002E-2</v>
      </c>
      <c r="R518">
        <v>0.48770140000000001</v>
      </c>
      <c r="S518">
        <v>0.543354</v>
      </c>
      <c r="T518">
        <v>0.76606090000000004</v>
      </c>
    </row>
    <row r="519" spans="4:20" x14ac:dyDescent="0.25">
      <c r="D519" t="s">
        <v>31</v>
      </c>
      <c r="E519" t="s">
        <v>189</v>
      </c>
      <c r="F519" t="s">
        <v>190</v>
      </c>
      <c r="G519" t="s">
        <v>142</v>
      </c>
      <c r="H519" t="s">
        <v>143</v>
      </c>
      <c r="I519" t="s">
        <v>183</v>
      </c>
      <c r="J519">
        <v>1994</v>
      </c>
      <c r="K519">
        <v>1996</v>
      </c>
      <c r="L519" s="8">
        <v>3</v>
      </c>
      <c r="M519" s="8">
        <v>6</v>
      </c>
      <c r="N519" s="8" t="s">
        <v>33</v>
      </c>
      <c r="O519" s="8">
        <v>6</v>
      </c>
      <c r="P519" s="8">
        <v>0</v>
      </c>
      <c r="Q519">
        <v>6.7012249999999995E-2</v>
      </c>
      <c r="R519">
        <v>0.39923409999999998</v>
      </c>
      <c r="S519">
        <v>0.30317189999999999</v>
      </c>
      <c r="T519">
        <v>0.58136949999999998</v>
      </c>
    </row>
    <row r="520" spans="4:20" x14ac:dyDescent="0.25">
      <c r="D520" t="s">
        <v>31</v>
      </c>
      <c r="E520" t="s">
        <v>189</v>
      </c>
      <c r="F520" t="s">
        <v>190</v>
      </c>
      <c r="G520" t="s">
        <v>142</v>
      </c>
      <c r="H520" t="s">
        <v>143</v>
      </c>
      <c r="I520" t="s">
        <v>183</v>
      </c>
      <c r="J520">
        <v>1995</v>
      </c>
      <c r="K520">
        <v>1997</v>
      </c>
      <c r="L520" s="8">
        <v>3</v>
      </c>
      <c r="M520" s="8">
        <v>6</v>
      </c>
      <c r="N520" s="8" t="s">
        <v>33</v>
      </c>
      <c r="O520" s="8">
        <v>6</v>
      </c>
      <c r="P520" s="8">
        <v>0</v>
      </c>
      <c r="Q520">
        <v>4.246801E-2</v>
      </c>
      <c r="R520">
        <v>0.35786610000000002</v>
      </c>
      <c r="S520">
        <v>0.31909870000000001</v>
      </c>
      <c r="T520">
        <v>0.5627702</v>
      </c>
    </row>
    <row r="521" spans="4:20" x14ac:dyDescent="0.25">
      <c r="D521" t="s">
        <v>31</v>
      </c>
      <c r="E521" t="s">
        <v>189</v>
      </c>
      <c r="F521" t="s">
        <v>190</v>
      </c>
      <c r="G521" t="s">
        <v>142</v>
      </c>
      <c r="H521" t="s">
        <v>143</v>
      </c>
      <c r="I521" t="s">
        <v>183</v>
      </c>
      <c r="J521">
        <v>1996</v>
      </c>
      <c r="K521">
        <v>1998</v>
      </c>
      <c r="L521" s="8">
        <v>3</v>
      </c>
      <c r="M521" s="8">
        <v>6</v>
      </c>
      <c r="N521" s="8" t="s">
        <v>33</v>
      </c>
      <c r="O521" s="8">
        <v>6</v>
      </c>
      <c r="P521" s="8">
        <v>0</v>
      </c>
      <c r="Q521">
        <v>0.1132252</v>
      </c>
      <c r="R521">
        <v>0.3592591</v>
      </c>
      <c r="S521">
        <v>0.29543970000000003</v>
      </c>
      <c r="T521">
        <v>0.54855940000000003</v>
      </c>
    </row>
    <row r="522" spans="4:20" x14ac:dyDescent="0.25">
      <c r="D522" t="s">
        <v>31</v>
      </c>
      <c r="E522" t="s">
        <v>189</v>
      </c>
      <c r="F522" t="s">
        <v>190</v>
      </c>
      <c r="G522" t="s">
        <v>142</v>
      </c>
      <c r="H522" t="s">
        <v>143</v>
      </c>
      <c r="I522" t="s">
        <v>183</v>
      </c>
      <c r="J522">
        <v>1997</v>
      </c>
      <c r="K522">
        <v>1999</v>
      </c>
      <c r="L522" s="8">
        <v>3</v>
      </c>
      <c r="M522" s="8">
        <v>6</v>
      </c>
      <c r="N522" s="8" t="s">
        <v>33</v>
      </c>
      <c r="O522" s="8">
        <v>6</v>
      </c>
      <c r="P522" s="8">
        <v>0</v>
      </c>
      <c r="Q522">
        <v>2.2071239999999999E-2</v>
      </c>
      <c r="R522">
        <v>0.2363982</v>
      </c>
      <c r="S522">
        <v>0.14111360000000001</v>
      </c>
      <c r="T522">
        <v>0.34415279999999998</v>
      </c>
    </row>
    <row r="523" spans="4:20" x14ac:dyDescent="0.25">
      <c r="D523" t="s">
        <v>31</v>
      </c>
      <c r="E523" t="s">
        <v>189</v>
      </c>
      <c r="F523" t="s">
        <v>190</v>
      </c>
      <c r="G523" t="s">
        <v>142</v>
      </c>
      <c r="H523" t="s">
        <v>143</v>
      </c>
      <c r="I523" t="s">
        <v>183</v>
      </c>
      <c r="J523">
        <v>1998</v>
      </c>
      <c r="K523">
        <v>2000</v>
      </c>
      <c r="L523" s="8">
        <v>3</v>
      </c>
      <c r="M523" s="8">
        <v>6</v>
      </c>
      <c r="N523" s="8" t="s">
        <v>33</v>
      </c>
      <c r="O523" s="8">
        <v>6</v>
      </c>
      <c r="P523" s="8">
        <v>0</v>
      </c>
      <c r="Q523">
        <v>7.1760420000000005E-2</v>
      </c>
      <c r="R523">
        <v>0.2063537</v>
      </c>
      <c r="S523">
        <v>0.15230930000000001</v>
      </c>
      <c r="T523">
        <v>0.32723340000000001</v>
      </c>
    </row>
    <row r="524" spans="4:20" x14ac:dyDescent="0.25">
      <c r="D524" t="s">
        <v>31</v>
      </c>
      <c r="E524" t="s">
        <v>189</v>
      </c>
      <c r="F524" t="s">
        <v>190</v>
      </c>
      <c r="G524" t="s">
        <v>142</v>
      </c>
      <c r="H524" t="s">
        <v>143</v>
      </c>
      <c r="I524" t="s">
        <v>183</v>
      </c>
      <c r="J524">
        <v>1999</v>
      </c>
      <c r="K524">
        <v>2001</v>
      </c>
      <c r="L524" s="8">
        <v>3</v>
      </c>
      <c r="M524" s="8">
        <v>6</v>
      </c>
      <c r="N524" s="8" t="s">
        <v>33</v>
      </c>
      <c r="O524" s="8">
        <v>6</v>
      </c>
      <c r="P524" s="8">
        <v>0</v>
      </c>
      <c r="Q524">
        <v>0.10804950000000001</v>
      </c>
      <c r="R524">
        <v>0.20870269999999999</v>
      </c>
      <c r="S524">
        <v>0.16416439999999999</v>
      </c>
      <c r="T524">
        <v>0.33860560000000001</v>
      </c>
    </row>
    <row r="525" spans="4:20" x14ac:dyDescent="0.25">
      <c r="D525" t="s">
        <v>31</v>
      </c>
      <c r="E525" t="s">
        <v>189</v>
      </c>
      <c r="F525" t="s">
        <v>190</v>
      </c>
      <c r="G525" t="s">
        <v>142</v>
      </c>
      <c r="H525" t="s">
        <v>143</v>
      </c>
      <c r="I525" t="s">
        <v>183</v>
      </c>
      <c r="J525">
        <v>2001</v>
      </c>
      <c r="K525">
        <v>2003</v>
      </c>
      <c r="L525" s="8">
        <v>3</v>
      </c>
      <c r="M525" s="8">
        <v>6</v>
      </c>
      <c r="N525" s="8" t="s">
        <v>33</v>
      </c>
      <c r="O525" s="8">
        <v>6</v>
      </c>
      <c r="P525" s="8">
        <v>0</v>
      </c>
      <c r="Q525">
        <v>0.14439270000000001</v>
      </c>
      <c r="R525">
        <v>0.48863610000000002</v>
      </c>
      <c r="S525">
        <v>0.3370783</v>
      </c>
      <c r="T525">
        <v>0.66100579999999998</v>
      </c>
    </row>
    <row r="526" spans="4:20" x14ac:dyDescent="0.25">
      <c r="D526" t="s">
        <v>31</v>
      </c>
      <c r="E526" t="s">
        <v>189</v>
      </c>
      <c r="F526" t="s">
        <v>190</v>
      </c>
      <c r="G526" t="s">
        <v>142</v>
      </c>
      <c r="H526" t="s">
        <v>143</v>
      </c>
      <c r="I526" t="s">
        <v>183</v>
      </c>
      <c r="J526">
        <v>2002</v>
      </c>
      <c r="K526">
        <v>2004</v>
      </c>
      <c r="L526" s="8">
        <v>3</v>
      </c>
      <c r="M526" s="8">
        <v>6</v>
      </c>
      <c r="N526" s="8" t="s">
        <v>33</v>
      </c>
      <c r="O526" s="8">
        <v>6</v>
      </c>
      <c r="P526" s="8">
        <v>0</v>
      </c>
      <c r="Q526">
        <v>0.1101014</v>
      </c>
      <c r="R526">
        <v>0.5077121</v>
      </c>
      <c r="S526">
        <v>0.45328780000000002</v>
      </c>
      <c r="T526">
        <v>0.73086019999999996</v>
      </c>
    </row>
    <row r="527" spans="4:20" x14ac:dyDescent="0.25">
      <c r="D527" t="s">
        <v>31</v>
      </c>
      <c r="E527" t="s">
        <v>189</v>
      </c>
      <c r="F527" t="s">
        <v>190</v>
      </c>
      <c r="G527" t="s">
        <v>142</v>
      </c>
      <c r="H527" t="s">
        <v>143</v>
      </c>
      <c r="I527" t="s">
        <v>183</v>
      </c>
      <c r="J527">
        <v>2003</v>
      </c>
      <c r="K527">
        <v>2005</v>
      </c>
      <c r="L527" s="8">
        <v>3</v>
      </c>
      <c r="M527" s="8">
        <v>6</v>
      </c>
      <c r="N527" s="8" t="s">
        <v>33</v>
      </c>
      <c r="O527" s="8">
        <v>6</v>
      </c>
      <c r="P527" s="8">
        <v>0</v>
      </c>
      <c r="Q527">
        <v>0.1572199</v>
      </c>
      <c r="R527">
        <v>0.35272199999999998</v>
      </c>
      <c r="S527">
        <v>0.33942420000000001</v>
      </c>
      <c r="T527">
        <v>0.57242389999999999</v>
      </c>
    </row>
    <row r="528" spans="4:20" x14ac:dyDescent="0.25">
      <c r="D528" t="s">
        <v>31</v>
      </c>
      <c r="E528" t="s">
        <v>189</v>
      </c>
      <c r="F528" t="s">
        <v>190</v>
      </c>
      <c r="G528" t="s">
        <v>142</v>
      </c>
      <c r="H528" t="s">
        <v>143</v>
      </c>
      <c r="I528" t="s">
        <v>183</v>
      </c>
      <c r="J528">
        <v>2004</v>
      </c>
      <c r="K528">
        <v>2006</v>
      </c>
      <c r="L528" s="8">
        <v>3</v>
      </c>
      <c r="M528" s="8">
        <v>6</v>
      </c>
      <c r="N528" s="8" t="s">
        <v>33</v>
      </c>
      <c r="O528" s="8">
        <v>6</v>
      </c>
      <c r="P528" s="8">
        <v>0</v>
      </c>
      <c r="Q528">
        <v>5.8092400000000002E-2</v>
      </c>
      <c r="R528">
        <v>0.37619039999999998</v>
      </c>
      <c r="S528">
        <v>0.30514180000000002</v>
      </c>
      <c r="T528">
        <v>0.56654070000000001</v>
      </c>
    </row>
    <row r="529" spans="4:20" x14ac:dyDescent="0.25">
      <c r="D529" t="s">
        <v>31</v>
      </c>
      <c r="E529" t="s">
        <v>189</v>
      </c>
      <c r="F529" t="s">
        <v>190</v>
      </c>
      <c r="G529" t="s">
        <v>142</v>
      </c>
      <c r="H529" t="s">
        <v>143</v>
      </c>
      <c r="I529" t="s">
        <v>183</v>
      </c>
      <c r="J529">
        <v>2005</v>
      </c>
      <c r="K529">
        <v>2007</v>
      </c>
      <c r="L529" s="8">
        <v>3</v>
      </c>
      <c r="M529" s="8">
        <v>6</v>
      </c>
      <c r="N529" s="8" t="s">
        <v>33</v>
      </c>
      <c r="O529" s="8">
        <v>6</v>
      </c>
      <c r="P529" s="8">
        <v>0</v>
      </c>
      <c r="Q529">
        <v>3.0399590000000001E-2</v>
      </c>
      <c r="R529">
        <v>0.41045789999999999</v>
      </c>
      <c r="S529">
        <v>0.35145150000000003</v>
      </c>
      <c r="T529">
        <v>0.61765329999999996</v>
      </c>
    </row>
    <row r="530" spans="4:20" x14ac:dyDescent="0.25">
      <c r="D530" t="s">
        <v>31</v>
      </c>
      <c r="E530" t="s">
        <v>189</v>
      </c>
      <c r="F530" t="s">
        <v>190</v>
      </c>
      <c r="G530" t="s">
        <v>142</v>
      </c>
      <c r="H530" t="s">
        <v>143</v>
      </c>
      <c r="I530" t="s">
        <v>183</v>
      </c>
      <c r="J530">
        <v>2006</v>
      </c>
      <c r="K530">
        <v>2008</v>
      </c>
      <c r="L530" s="8">
        <v>3</v>
      </c>
      <c r="M530" s="8">
        <v>6</v>
      </c>
      <c r="N530" s="8" t="s">
        <v>34</v>
      </c>
      <c r="O530" s="8">
        <v>5</v>
      </c>
      <c r="P530" s="8">
        <v>1</v>
      </c>
      <c r="Q530">
        <v>9.8672599999999992E-3</v>
      </c>
      <c r="R530">
        <v>0.3387097</v>
      </c>
      <c r="S530">
        <v>0.36096519999999999</v>
      </c>
      <c r="T530">
        <v>0.57741240000000005</v>
      </c>
    </row>
    <row r="531" spans="4:20" x14ac:dyDescent="0.25">
      <c r="D531" t="s">
        <v>31</v>
      </c>
      <c r="E531" t="s">
        <v>189</v>
      </c>
      <c r="F531" t="s">
        <v>190</v>
      </c>
      <c r="G531" t="s">
        <v>142</v>
      </c>
      <c r="H531" t="s">
        <v>143</v>
      </c>
      <c r="I531" t="s">
        <v>183</v>
      </c>
      <c r="J531">
        <v>2007</v>
      </c>
      <c r="K531">
        <v>2009</v>
      </c>
      <c r="L531" s="8">
        <v>3</v>
      </c>
      <c r="M531" s="8">
        <v>6</v>
      </c>
      <c r="N531" s="8" t="s">
        <v>34</v>
      </c>
      <c r="O531" s="8">
        <v>4</v>
      </c>
      <c r="P531" s="8">
        <v>2</v>
      </c>
      <c r="Q531">
        <v>1.759805E-2</v>
      </c>
      <c r="R531">
        <v>0.4462293</v>
      </c>
      <c r="S531">
        <v>0.49168669999999998</v>
      </c>
      <c r="T531">
        <v>0.71851100000000001</v>
      </c>
    </row>
    <row r="532" spans="4:20" x14ac:dyDescent="0.25">
      <c r="D532" t="s">
        <v>31</v>
      </c>
      <c r="E532" t="s">
        <v>189</v>
      </c>
      <c r="F532" t="s">
        <v>190</v>
      </c>
      <c r="G532" t="s">
        <v>142</v>
      </c>
      <c r="H532" t="s">
        <v>143</v>
      </c>
      <c r="I532" t="s">
        <v>183</v>
      </c>
      <c r="J532">
        <v>2008</v>
      </c>
      <c r="K532">
        <v>2010</v>
      </c>
      <c r="L532" s="8">
        <v>3</v>
      </c>
      <c r="M532" s="8">
        <v>6</v>
      </c>
      <c r="N532" s="8" t="s">
        <v>34</v>
      </c>
      <c r="O532" s="8">
        <v>3</v>
      </c>
      <c r="P532" s="8">
        <v>3</v>
      </c>
      <c r="Q532">
        <v>4.928242E-2</v>
      </c>
    </row>
    <row r="533" spans="4:20" x14ac:dyDescent="0.25">
      <c r="D533" t="s">
        <v>31</v>
      </c>
      <c r="E533" t="s">
        <v>191</v>
      </c>
      <c r="F533" t="s">
        <v>192</v>
      </c>
      <c r="G533" t="s">
        <v>142</v>
      </c>
      <c r="H533" t="s">
        <v>143</v>
      </c>
      <c r="I533" t="s">
        <v>183</v>
      </c>
      <c r="J533">
        <v>1981</v>
      </c>
      <c r="K533">
        <v>1983</v>
      </c>
      <c r="L533" s="8">
        <v>3</v>
      </c>
      <c r="M533" s="8">
        <v>6</v>
      </c>
      <c r="N533" s="8" t="s">
        <v>33</v>
      </c>
      <c r="O533" s="8">
        <v>6</v>
      </c>
      <c r="P533" s="8">
        <v>0</v>
      </c>
      <c r="Q533">
        <v>0.22038460000000001</v>
      </c>
      <c r="R533">
        <v>0.4769062</v>
      </c>
      <c r="S533">
        <v>0.14192689999999999</v>
      </c>
      <c r="T533">
        <v>0.55114719999999995</v>
      </c>
    </row>
    <row r="534" spans="4:20" x14ac:dyDescent="0.25">
      <c r="D534" t="s">
        <v>31</v>
      </c>
      <c r="E534" t="s">
        <v>191</v>
      </c>
      <c r="F534" t="s">
        <v>192</v>
      </c>
      <c r="G534" t="s">
        <v>142</v>
      </c>
      <c r="H534" t="s">
        <v>143</v>
      </c>
      <c r="I534" t="s">
        <v>183</v>
      </c>
      <c r="J534">
        <v>1982</v>
      </c>
      <c r="K534">
        <v>1984</v>
      </c>
      <c r="L534" s="8">
        <v>3</v>
      </c>
      <c r="M534" s="8">
        <v>6</v>
      </c>
      <c r="N534" s="8" t="s">
        <v>33</v>
      </c>
      <c r="O534" s="8">
        <v>6</v>
      </c>
      <c r="P534" s="8">
        <v>0</v>
      </c>
      <c r="Q534">
        <v>0.31889909999999999</v>
      </c>
      <c r="R534">
        <v>0.65894419999999998</v>
      </c>
      <c r="S534">
        <v>8.3259609999999998E-2</v>
      </c>
      <c r="T534">
        <v>0.68734039999999996</v>
      </c>
    </row>
    <row r="535" spans="4:20" x14ac:dyDescent="0.25">
      <c r="D535" t="s">
        <v>31</v>
      </c>
      <c r="E535" t="s">
        <v>191</v>
      </c>
      <c r="F535" t="s">
        <v>192</v>
      </c>
      <c r="G535" t="s">
        <v>142</v>
      </c>
      <c r="H535" t="s">
        <v>143</v>
      </c>
      <c r="I535" t="s">
        <v>183</v>
      </c>
      <c r="J535">
        <v>1983</v>
      </c>
      <c r="K535">
        <v>1985</v>
      </c>
      <c r="L535" s="8">
        <v>3</v>
      </c>
      <c r="M535" s="8">
        <v>6</v>
      </c>
      <c r="N535" s="8" t="s">
        <v>33</v>
      </c>
      <c r="O535" s="8">
        <v>6</v>
      </c>
      <c r="P535" s="8">
        <v>0</v>
      </c>
      <c r="Q535">
        <v>0.16877510000000001</v>
      </c>
      <c r="R535">
        <v>0.40507399999999999</v>
      </c>
      <c r="S535">
        <v>6.4765160000000002E-2</v>
      </c>
      <c r="T535">
        <v>0.44360450000000001</v>
      </c>
    </row>
    <row r="536" spans="4:20" x14ac:dyDescent="0.25">
      <c r="D536" t="s">
        <v>31</v>
      </c>
      <c r="E536" t="s">
        <v>191</v>
      </c>
      <c r="F536" t="s">
        <v>192</v>
      </c>
      <c r="G536" t="s">
        <v>142</v>
      </c>
      <c r="H536" t="s">
        <v>143</v>
      </c>
      <c r="I536" t="s">
        <v>183</v>
      </c>
      <c r="J536">
        <v>1984</v>
      </c>
      <c r="K536">
        <v>1986</v>
      </c>
      <c r="L536" s="8">
        <v>3</v>
      </c>
      <c r="M536" s="8">
        <v>6</v>
      </c>
      <c r="N536" s="8" t="s">
        <v>33</v>
      </c>
      <c r="O536" s="8">
        <v>6</v>
      </c>
      <c r="P536" s="8">
        <v>0</v>
      </c>
      <c r="Q536">
        <v>0.1406155</v>
      </c>
      <c r="R536">
        <v>0.40075959999999999</v>
      </c>
      <c r="S536">
        <v>4.6813479999999998E-2</v>
      </c>
      <c r="T536">
        <v>0.42881209999999997</v>
      </c>
    </row>
    <row r="537" spans="4:20" x14ac:dyDescent="0.25">
      <c r="D537" t="s">
        <v>31</v>
      </c>
      <c r="E537" t="s">
        <v>191</v>
      </c>
      <c r="F537" t="s">
        <v>192</v>
      </c>
      <c r="G537" t="s">
        <v>142</v>
      </c>
      <c r="H537" t="s">
        <v>143</v>
      </c>
      <c r="I537" t="s">
        <v>183</v>
      </c>
      <c r="J537">
        <v>1985</v>
      </c>
      <c r="K537">
        <v>1987</v>
      </c>
      <c r="L537" s="8">
        <v>3</v>
      </c>
      <c r="M537" s="8">
        <v>6</v>
      </c>
      <c r="N537" s="8" t="s">
        <v>33</v>
      </c>
      <c r="O537" s="8">
        <v>6</v>
      </c>
      <c r="P537" s="8">
        <v>0</v>
      </c>
      <c r="Q537">
        <v>2.6995849999999998E-2</v>
      </c>
      <c r="R537">
        <v>0.40991739999999999</v>
      </c>
      <c r="S537">
        <v>9.6013139999999997E-2</v>
      </c>
      <c r="T537">
        <v>0.46657310000000002</v>
      </c>
    </row>
    <row r="538" spans="4:20" x14ac:dyDescent="0.25">
      <c r="D538" t="s">
        <v>31</v>
      </c>
      <c r="E538" t="s">
        <v>191</v>
      </c>
      <c r="F538" t="s">
        <v>192</v>
      </c>
      <c r="G538" t="s">
        <v>142</v>
      </c>
      <c r="H538" t="s">
        <v>143</v>
      </c>
      <c r="I538" t="s">
        <v>183</v>
      </c>
      <c r="J538">
        <v>1986</v>
      </c>
      <c r="K538">
        <v>1988</v>
      </c>
      <c r="L538" s="8">
        <v>3</v>
      </c>
      <c r="M538" s="8">
        <v>6</v>
      </c>
      <c r="N538" s="8" t="s">
        <v>33</v>
      </c>
      <c r="O538" s="8">
        <v>6</v>
      </c>
      <c r="P538" s="8">
        <v>0</v>
      </c>
      <c r="Q538">
        <v>2.5182119999999999E-2</v>
      </c>
      <c r="R538">
        <v>0.49732490000000001</v>
      </c>
      <c r="S538">
        <v>6.8748089999999998E-2</v>
      </c>
      <c r="T538">
        <v>0.53188279999999999</v>
      </c>
    </row>
    <row r="539" spans="4:20" x14ac:dyDescent="0.25">
      <c r="D539" t="s">
        <v>31</v>
      </c>
      <c r="E539" t="s">
        <v>191</v>
      </c>
      <c r="F539" t="s">
        <v>192</v>
      </c>
      <c r="G539" t="s">
        <v>142</v>
      </c>
      <c r="H539" t="s">
        <v>143</v>
      </c>
      <c r="I539" t="s">
        <v>183</v>
      </c>
      <c r="J539">
        <v>1987</v>
      </c>
      <c r="K539">
        <v>1989</v>
      </c>
      <c r="L539" s="8">
        <v>3</v>
      </c>
      <c r="M539" s="8">
        <v>6</v>
      </c>
      <c r="N539" s="8" t="s">
        <v>33</v>
      </c>
      <c r="O539" s="8">
        <v>6</v>
      </c>
      <c r="P539" s="8">
        <v>0</v>
      </c>
      <c r="Q539">
        <v>7.4088829999999994E-2</v>
      </c>
      <c r="R539">
        <v>0.3925749</v>
      </c>
      <c r="S539">
        <v>0.12865699999999999</v>
      </c>
      <c r="T539">
        <v>0.47072439999999999</v>
      </c>
    </row>
    <row r="540" spans="4:20" x14ac:dyDescent="0.25">
      <c r="D540" t="s">
        <v>31</v>
      </c>
      <c r="E540" t="s">
        <v>191</v>
      </c>
      <c r="F540" t="s">
        <v>192</v>
      </c>
      <c r="G540" t="s">
        <v>142</v>
      </c>
      <c r="H540" t="s">
        <v>143</v>
      </c>
      <c r="I540" t="s">
        <v>183</v>
      </c>
      <c r="J540">
        <v>1988</v>
      </c>
      <c r="K540">
        <v>1990</v>
      </c>
      <c r="L540" s="8">
        <v>3</v>
      </c>
      <c r="M540" s="8">
        <v>6</v>
      </c>
      <c r="N540" s="8" t="s">
        <v>33</v>
      </c>
      <c r="O540" s="8">
        <v>6</v>
      </c>
      <c r="P540" s="8">
        <v>0</v>
      </c>
      <c r="Q540">
        <v>3.0696910000000001E-2</v>
      </c>
      <c r="R540">
        <v>0.45608510000000002</v>
      </c>
      <c r="S540">
        <v>9.4874310000000003E-2</v>
      </c>
      <c r="T540">
        <v>0.50768860000000005</v>
      </c>
    </row>
    <row r="541" spans="4:20" x14ac:dyDescent="0.25">
      <c r="D541" t="s">
        <v>31</v>
      </c>
      <c r="E541" t="s">
        <v>191</v>
      </c>
      <c r="F541" t="s">
        <v>192</v>
      </c>
      <c r="G541" t="s">
        <v>142</v>
      </c>
      <c r="H541" t="s">
        <v>143</v>
      </c>
      <c r="I541" t="s">
        <v>183</v>
      </c>
      <c r="J541">
        <v>1989</v>
      </c>
      <c r="K541">
        <v>1991</v>
      </c>
      <c r="L541" s="8">
        <v>3</v>
      </c>
      <c r="M541" s="8">
        <v>6</v>
      </c>
      <c r="N541" s="8" t="s">
        <v>33</v>
      </c>
      <c r="O541" s="8">
        <v>6</v>
      </c>
      <c r="P541" s="8">
        <v>0</v>
      </c>
      <c r="Q541">
        <v>2.0326139999999999E-2</v>
      </c>
      <c r="R541">
        <v>0.39563179999999998</v>
      </c>
      <c r="S541">
        <v>0.52700820000000004</v>
      </c>
      <c r="T541">
        <v>0.71413870000000002</v>
      </c>
    </row>
    <row r="542" spans="4:20" x14ac:dyDescent="0.25">
      <c r="D542" t="s">
        <v>31</v>
      </c>
      <c r="E542" t="s">
        <v>191</v>
      </c>
      <c r="F542" t="s">
        <v>192</v>
      </c>
      <c r="G542" t="s">
        <v>142</v>
      </c>
      <c r="H542" t="s">
        <v>143</v>
      </c>
      <c r="I542" t="s">
        <v>183</v>
      </c>
      <c r="J542">
        <v>1990</v>
      </c>
      <c r="K542">
        <v>1992</v>
      </c>
      <c r="L542" s="8">
        <v>3</v>
      </c>
      <c r="M542" s="8">
        <v>6</v>
      </c>
      <c r="N542" s="8" t="s">
        <v>33</v>
      </c>
      <c r="O542" s="8">
        <v>6</v>
      </c>
      <c r="P542" s="8">
        <v>0</v>
      </c>
      <c r="Q542">
        <v>1.6838990000000002E-2</v>
      </c>
      <c r="R542">
        <v>0.62427189999999999</v>
      </c>
      <c r="S542">
        <v>0.14066210000000001</v>
      </c>
      <c r="T542">
        <v>0.67712260000000002</v>
      </c>
    </row>
    <row r="543" spans="4:20" x14ac:dyDescent="0.25">
      <c r="D543" t="s">
        <v>31</v>
      </c>
      <c r="E543" t="s">
        <v>191</v>
      </c>
      <c r="F543" t="s">
        <v>192</v>
      </c>
      <c r="G543" t="s">
        <v>142</v>
      </c>
      <c r="H543" t="s">
        <v>143</v>
      </c>
      <c r="I543" t="s">
        <v>183</v>
      </c>
      <c r="J543">
        <v>1991</v>
      </c>
      <c r="K543">
        <v>1993</v>
      </c>
      <c r="L543" s="8">
        <v>3</v>
      </c>
      <c r="M543" s="8">
        <v>6</v>
      </c>
      <c r="N543" s="8" t="s">
        <v>33</v>
      </c>
      <c r="O543" s="8">
        <v>6</v>
      </c>
      <c r="P543" s="8">
        <v>0</v>
      </c>
      <c r="Q543">
        <v>1.2562220000000001E-2</v>
      </c>
      <c r="R543">
        <v>0.77285919999999997</v>
      </c>
      <c r="S543">
        <v>0.33999629999999997</v>
      </c>
      <c r="T543">
        <v>0.85008629999999996</v>
      </c>
    </row>
    <row r="544" spans="4:20" x14ac:dyDescent="0.25">
      <c r="D544" t="s">
        <v>31</v>
      </c>
      <c r="E544" t="s">
        <v>191</v>
      </c>
      <c r="F544" t="s">
        <v>192</v>
      </c>
      <c r="G544" t="s">
        <v>142</v>
      </c>
      <c r="H544" t="s">
        <v>143</v>
      </c>
      <c r="I544" t="s">
        <v>183</v>
      </c>
      <c r="J544">
        <v>1992</v>
      </c>
      <c r="K544">
        <v>1994</v>
      </c>
      <c r="L544" s="8">
        <v>3</v>
      </c>
      <c r="M544" s="8">
        <v>6</v>
      </c>
      <c r="N544" s="8" t="s">
        <v>33</v>
      </c>
      <c r="O544" s="8">
        <v>6</v>
      </c>
      <c r="P544" s="8">
        <v>0</v>
      </c>
      <c r="Q544">
        <v>1.05997E-2</v>
      </c>
      <c r="R544">
        <v>0.76647650000000001</v>
      </c>
      <c r="S544">
        <v>5.7032659999999999E-2</v>
      </c>
      <c r="T544">
        <v>0.77979489999999996</v>
      </c>
    </row>
    <row r="545" spans="4:20" x14ac:dyDescent="0.25">
      <c r="D545" t="s">
        <v>31</v>
      </c>
      <c r="E545" t="s">
        <v>191</v>
      </c>
      <c r="F545" t="s">
        <v>192</v>
      </c>
      <c r="G545" t="s">
        <v>142</v>
      </c>
      <c r="H545" t="s">
        <v>143</v>
      </c>
      <c r="I545" t="s">
        <v>183</v>
      </c>
      <c r="J545">
        <v>1994</v>
      </c>
      <c r="K545">
        <v>1996</v>
      </c>
      <c r="L545" s="8">
        <v>3</v>
      </c>
      <c r="M545" s="8">
        <v>6</v>
      </c>
      <c r="N545" s="8" t="s">
        <v>33</v>
      </c>
      <c r="O545" s="8">
        <v>6</v>
      </c>
      <c r="P545" s="8">
        <v>0</v>
      </c>
      <c r="Q545">
        <v>1.9803279999999999E-2</v>
      </c>
      <c r="R545">
        <v>0.47316930000000001</v>
      </c>
      <c r="S545">
        <v>0.11200789999999999</v>
      </c>
      <c r="T545">
        <v>0.5321785</v>
      </c>
    </row>
    <row r="546" spans="4:20" x14ac:dyDescent="0.25">
      <c r="D546" t="s">
        <v>31</v>
      </c>
      <c r="E546" t="s">
        <v>191</v>
      </c>
      <c r="F546" t="s">
        <v>192</v>
      </c>
      <c r="G546" t="s">
        <v>142</v>
      </c>
      <c r="H546" t="s">
        <v>143</v>
      </c>
      <c r="I546" t="s">
        <v>183</v>
      </c>
      <c r="J546">
        <v>1995</v>
      </c>
      <c r="K546">
        <v>1997</v>
      </c>
      <c r="L546" s="8">
        <v>3</v>
      </c>
      <c r="M546" s="8">
        <v>6</v>
      </c>
      <c r="N546" s="8" t="s">
        <v>33</v>
      </c>
      <c r="O546" s="8">
        <v>6</v>
      </c>
      <c r="P546" s="8">
        <v>0</v>
      </c>
      <c r="Q546">
        <v>1.6135090000000001E-2</v>
      </c>
      <c r="R546">
        <v>0.57781519999999997</v>
      </c>
      <c r="S546">
        <v>0.18708569999999999</v>
      </c>
      <c r="T546">
        <v>0.65680000000000005</v>
      </c>
    </row>
    <row r="547" spans="4:20" x14ac:dyDescent="0.25">
      <c r="D547" t="s">
        <v>31</v>
      </c>
      <c r="E547" t="s">
        <v>191</v>
      </c>
      <c r="F547" t="s">
        <v>192</v>
      </c>
      <c r="G547" t="s">
        <v>142</v>
      </c>
      <c r="H547" t="s">
        <v>143</v>
      </c>
      <c r="I547" t="s">
        <v>183</v>
      </c>
      <c r="J547">
        <v>1996</v>
      </c>
      <c r="K547">
        <v>1998</v>
      </c>
      <c r="L547" s="8">
        <v>3</v>
      </c>
      <c r="M547" s="8">
        <v>6</v>
      </c>
      <c r="N547" s="8" t="s">
        <v>33</v>
      </c>
      <c r="O547" s="8">
        <v>6</v>
      </c>
      <c r="P547" s="8">
        <v>0</v>
      </c>
      <c r="Q547">
        <v>9.0782370000000001E-2</v>
      </c>
      <c r="R547">
        <v>0.32296059999999999</v>
      </c>
      <c r="S547">
        <v>9.7236059999999999E-2</v>
      </c>
      <c r="T547">
        <v>0.38879330000000001</v>
      </c>
    </row>
    <row r="548" spans="4:20" x14ac:dyDescent="0.25">
      <c r="D548" t="s">
        <v>31</v>
      </c>
      <c r="E548" t="s">
        <v>191</v>
      </c>
      <c r="F548" t="s">
        <v>192</v>
      </c>
      <c r="G548" t="s">
        <v>142</v>
      </c>
      <c r="H548" t="s">
        <v>143</v>
      </c>
      <c r="I548" t="s">
        <v>183</v>
      </c>
      <c r="J548">
        <v>1997</v>
      </c>
      <c r="K548">
        <v>1999</v>
      </c>
      <c r="L548" s="8">
        <v>3</v>
      </c>
      <c r="M548" s="8">
        <v>6</v>
      </c>
      <c r="N548" s="8" t="s">
        <v>33</v>
      </c>
      <c r="O548" s="8">
        <v>6</v>
      </c>
      <c r="P548" s="8">
        <v>0</v>
      </c>
      <c r="Q548">
        <v>5.8543159999999997E-2</v>
      </c>
      <c r="R548">
        <v>0.2429077</v>
      </c>
      <c r="S548">
        <v>6.086519E-2</v>
      </c>
      <c r="T548">
        <v>0.28898829999999998</v>
      </c>
    </row>
    <row r="549" spans="4:20" x14ac:dyDescent="0.25">
      <c r="D549" t="s">
        <v>31</v>
      </c>
      <c r="E549" t="s">
        <v>191</v>
      </c>
      <c r="F549" t="s">
        <v>192</v>
      </c>
      <c r="G549" t="s">
        <v>142</v>
      </c>
      <c r="H549" t="s">
        <v>143</v>
      </c>
      <c r="I549" t="s">
        <v>183</v>
      </c>
      <c r="J549">
        <v>1998</v>
      </c>
      <c r="K549">
        <v>2000</v>
      </c>
      <c r="L549" s="8">
        <v>3</v>
      </c>
      <c r="M549" s="8">
        <v>6</v>
      </c>
      <c r="N549" s="8" t="s">
        <v>33</v>
      </c>
      <c r="O549" s="8">
        <v>6</v>
      </c>
      <c r="P549" s="8">
        <v>0</v>
      </c>
      <c r="Q549">
        <v>3.1302179999999999E-2</v>
      </c>
      <c r="R549">
        <v>0.3418947</v>
      </c>
      <c r="S549">
        <v>6.8646799999999994E-2</v>
      </c>
      <c r="T549">
        <v>0.38707150000000001</v>
      </c>
    </row>
    <row r="550" spans="4:20" x14ac:dyDescent="0.25">
      <c r="D550" t="s">
        <v>31</v>
      </c>
      <c r="E550" t="s">
        <v>191</v>
      </c>
      <c r="F550" t="s">
        <v>192</v>
      </c>
      <c r="G550" t="s">
        <v>142</v>
      </c>
      <c r="H550" t="s">
        <v>143</v>
      </c>
      <c r="I550" t="s">
        <v>183</v>
      </c>
      <c r="J550">
        <v>1999</v>
      </c>
      <c r="K550">
        <v>2001</v>
      </c>
      <c r="L550" s="8">
        <v>3</v>
      </c>
      <c r="M550" s="8">
        <v>6</v>
      </c>
      <c r="N550" s="8" t="s">
        <v>33</v>
      </c>
      <c r="O550" s="8">
        <v>6</v>
      </c>
      <c r="P550" s="8">
        <v>0</v>
      </c>
      <c r="Q550">
        <v>4.4881629999999999E-2</v>
      </c>
      <c r="R550">
        <v>0.33827580000000002</v>
      </c>
      <c r="S550">
        <v>0.15855630000000001</v>
      </c>
      <c r="T550">
        <v>0.44319639999999999</v>
      </c>
    </row>
    <row r="551" spans="4:20" x14ac:dyDescent="0.25">
      <c r="D551" t="s">
        <v>31</v>
      </c>
      <c r="E551" t="s">
        <v>191</v>
      </c>
      <c r="F551" t="s">
        <v>192</v>
      </c>
      <c r="G551" t="s">
        <v>142</v>
      </c>
      <c r="H551" t="s">
        <v>143</v>
      </c>
      <c r="I551" t="s">
        <v>183</v>
      </c>
      <c r="J551">
        <v>2000</v>
      </c>
      <c r="K551">
        <v>2002</v>
      </c>
      <c r="L551" s="8">
        <v>3</v>
      </c>
      <c r="M551" s="8">
        <v>6</v>
      </c>
      <c r="N551" s="8" t="s">
        <v>33</v>
      </c>
      <c r="O551" s="8">
        <v>6</v>
      </c>
      <c r="P551" s="8">
        <v>0</v>
      </c>
      <c r="Q551">
        <v>8.0777009999999996E-2</v>
      </c>
      <c r="R551">
        <v>0.32982080000000003</v>
      </c>
      <c r="S551">
        <v>0.14553650000000001</v>
      </c>
      <c r="T551">
        <v>0.42735630000000002</v>
      </c>
    </row>
    <row r="552" spans="4:20" x14ac:dyDescent="0.25">
      <c r="D552" t="s">
        <v>31</v>
      </c>
      <c r="E552" t="s">
        <v>191</v>
      </c>
      <c r="F552" t="s">
        <v>192</v>
      </c>
      <c r="G552" t="s">
        <v>142</v>
      </c>
      <c r="H552" t="s">
        <v>143</v>
      </c>
      <c r="I552" t="s">
        <v>183</v>
      </c>
      <c r="J552">
        <v>2001</v>
      </c>
      <c r="K552">
        <v>2003</v>
      </c>
      <c r="L552" s="8">
        <v>3</v>
      </c>
      <c r="M552" s="8">
        <v>6</v>
      </c>
      <c r="N552" s="8" t="s">
        <v>33</v>
      </c>
      <c r="O552" s="8">
        <v>6</v>
      </c>
      <c r="P552" s="8">
        <v>0</v>
      </c>
      <c r="Q552">
        <v>3.4678809999999997E-2</v>
      </c>
      <c r="R552">
        <v>0.37693900000000002</v>
      </c>
      <c r="S552">
        <v>0.1608993</v>
      </c>
      <c r="T552">
        <v>0.47718909999999998</v>
      </c>
    </row>
    <row r="553" spans="4:20" x14ac:dyDescent="0.25">
      <c r="D553" t="s">
        <v>31</v>
      </c>
      <c r="E553" t="s">
        <v>191</v>
      </c>
      <c r="F553" t="s">
        <v>192</v>
      </c>
      <c r="G553" t="s">
        <v>142</v>
      </c>
      <c r="H553" t="s">
        <v>143</v>
      </c>
      <c r="I553" t="s">
        <v>183</v>
      </c>
      <c r="J553">
        <v>2002</v>
      </c>
      <c r="K553">
        <v>2004</v>
      </c>
      <c r="L553" s="8">
        <v>3</v>
      </c>
      <c r="M553" s="8">
        <v>6</v>
      </c>
      <c r="N553" s="8" t="s">
        <v>33</v>
      </c>
      <c r="O553" s="8">
        <v>6</v>
      </c>
      <c r="P553" s="8">
        <v>0</v>
      </c>
      <c r="Q553">
        <v>7.627109E-2</v>
      </c>
      <c r="R553">
        <v>0.33098379999999999</v>
      </c>
      <c r="S553">
        <v>0.13311809999999999</v>
      </c>
      <c r="T553">
        <v>0.42004190000000002</v>
      </c>
    </row>
    <row r="554" spans="4:20" x14ac:dyDescent="0.25">
      <c r="D554" t="s">
        <v>31</v>
      </c>
      <c r="E554" t="s">
        <v>191</v>
      </c>
      <c r="F554" t="s">
        <v>192</v>
      </c>
      <c r="G554" t="s">
        <v>142</v>
      </c>
      <c r="H554" t="s">
        <v>143</v>
      </c>
      <c r="I554" t="s">
        <v>183</v>
      </c>
      <c r="J554">
        <v>2003</v>
      </c>
      <c r="K554">
        <v>2005</v>
      </c>
      <c r="L554" s="8">
        <v>3</v>
      </c>
      <c r="M554" s="8">
        <v>6</v>
      </c>
      <c r="N554" s="8" t="s">
        <v>33</v>
      </c>
      <c r="O554" s="8">
        <v>6</v>
      </c>
      <c r="P554" s="8">
        <v>0</v>
      </c>
      <c r="Q554">
        <v>0.13106799999999999</v>
      </c>
      <c r="R554">
        <v>0.27240550000000002</v>
      </c>
      <c r="S554">
        <v>9.6391599999999994E-2</v>
      </c>
      <c r="T554">
        <v>0.3425395</v>
      </c>
    </row>
    <row r="555" spans="4:20" x14ac:dyDescent="0.25">
      <c r="D555" t="s">
        <v>31</v>
      </c>
      <c r="E555" t="s">
        <v>191</v>
      </c>
      <c r="F555" t="s">
        <v>192</v>
      </c>
      <c r="G555" t="s">
        <v>142</v>
      </c>
      <c r="H555" t="s">
        <v>143</v>
      </c>
      <c r="I555" t="s">
        <v>183</v>
      </c>
      <c r="J555">
        <v>2004</v>
      </c>
      <c r="K555">
        <v>2006</v>
      </c>
      <c r="L555" s="8">
        <v>3</v>
      </c>
      <c r="M555" s="8">
        <v>6</v>
      </c>
      <c r="N555" s="8" t="s">
        <v>33</v>
      </c>
      <c r="O555" s="8">
        <v>6</v>
      </c>
      <c r="P555" s="8">
        <v>0</v>
      </c>
      <c r="Q555">
        <v>0.1131935</v>
      </c>
      <c r="R555">
        <v>0.17038030000000001</v>
      </c>
      <c r="S555">
        <v>0.14566509999999999</v>
      </c>
      <c r="T555">
        <v>0.29122700000000001</v>
      </c>
    </row>
    <row r="556" spans="4:20" x14ac:dyDescent="0.25">
      <c r="D556" t="s">
        <v>31</v>
      </c>
      <c r="E556" t="s">
        <v>191</v>
      </c>
      <c r="F556" t="s">
        <v>192</v>
      </c>
      <c r="G556" t="s">
        <v>142</v>
      </c>
      <c r="H556" t="s">
        <v>143</v>
      </c>
      <c r="I556" t="s">
        <v>183</v>
      </c>
      <c r="J556">
        <v>2005</v>
      </c>
      <c r="K556">
        <v>2007</v>
      </c>
      <c r="L556" s="8">
        <v>3</v>
      </c>
      <c r="M556" s="8">
        <v>6</v>
      </c>
      <c r="N556" s="8" t="s">
        <v>33</v>
      </c>
      <c r="O556" s="8">
        <v>6</v>
      </c>
      <c r="P556" s="8">
        <v>0</v>
      </c>
      <c r="Q556">
        <v>0.1511122</v>
      </c>
      <c r="R556">
        <v>0.22770190000000001</v>
      </c>
      <c r="S556">
        <v>0.1977981</v>
      </c>
      <c r="T556">
        <v>0.3804611</v>
      </c>
    </row>
    <row r="557" spans="4:20" x14ac:dyDescent="0.25">
      <c r="D557" t="s">
        <v>31</v>
      </c>
      <c r="E557" t="s">
        <v>191</v>
      </c>
      <c r="F557" t="s">
        <v>192</v>
      </c>
      <c r="G557" t="s">
        <v>142</v>
      </c>
      <c r="H557" t="s">
        <v>143</v>
      </c>
      <c r="I557" t="s">
        <v>183</v>
      </c>
      <c r="J557">
        <v>2006</v>
      </c>
      <c r="K557">
        <v>2008</v>
      </c>
      <c r="L557" s="8">
        <v>3</v>
      </c>
      <c r="M557" s="8">
        <v>6</v>
      </c>
      <c r="N557" s="8" t="s">
        <v>34</v>
      </c>
      <c r="O557" s="8">
        <v>5</v>
      </c>
      <c r="P557" s="8">
        <v>1</v>
      </c>
      <c r="Q557">
        <v>9.6216780000000002E-2</v>
      </c>
      <c r="R557">
        <v>0.23164779999999999</v>
      </c>
      <c r="S557">
        <v>0.1150333</v>
      </c>
      <c r="T557">
        <v>0.32003389999999998</v>
      </c>
    </row>
    <row r="558" spans="4:20" x14ac:dyDescent="0.25">
      <c r="D558" t="s">
        <v>31</v>
      </c>
      <c r="E558" t="s">
        <v>191</v>
      </c>
      <c r="F558" t="s">
        <v>192</v>
      </c>
      <c r="G558" t="s">
        <v>142</v>
      </c>
      <c r="H558" t="s">
        <v>143</v>
      </c>
      <c r="I558" t="s">
        <v>183</v>
      </c>
      <c r="J558">
        <v>2007</v>
      </c>
      <c r="K558">
        <v>2009</v>
      </c>
      <c r="L558" s="8">
        <v>3</v>
      </c>
      <c r="M558" s="8">
        <v>6</v>
      </c>
      <c r="N558" s="8" t="s">
        <v>34</v>
      </c>
      <c r="O558" s="8">
        <v>4</v>
      </c>
      <c r="P558" s="8">
        <v>2</v>
      </c>
      <c r="Q558">
        <v>0.15045140000000001</v>
      </c>
      <c r="R558">
        <v>0.2242478</v>
      </c>
      <c r="S558">
        <v>8.4206639999999999E-2</v>
      </c>
      <c r="T558">
        <v>0.28957129999999998</v>
      </c>
    </row>
    <row r="559" spans="4:20" x14ac:dyDescent="0.25">
      <c r="D559" t="s">
        <v>31</v>
      </c>
      <c r="E559" t="s">
        <v>191</v>
      </c>
      <c r="F559" t="s">
        <v>192</v>
      </c>
      <c r="G559" t="s">
        <v>142</v>
      </c>
      <c r="H559" t="s">
        <v>143</v>
      </c>
      <c r="I559" t="s">
        <v>183</v>
      </c>
      <c r="J559">
        <v>2008</v>
      </c>
      <c r="K559">
        <v>2010</v>
      </c>
      <c r="L559" s="8">
        <v>3</v>
      </c>
      <c r="M559" s="8">
        <v>6</v>
      </c>
      <c r="N559" s="8" t="s">
        <v>34</v>
      </c>
      <c r="O559" s="8">
        <v>3</v>
      </c>
      <c r="P559" s="8">
        <v>3</v>
      </c>
      <c r="Q559">
        <v>0.42194350000000003</v>
      </c>
    </row>
    <row r="560" spans="4:20" x14ac:dyDescent="0.25">
      <c r="D560" t="s">
        <v>31</v>
      </c>
      <c r="E560" t="s">
        <v>193</v>
      </c>
      <c r="F560" t="s">
        <v>194</v>
      </c>
      <c r="G560" t="s">
        <v>142</v>
      </c>
      <c r="H560" t="s">
        <v>143</v>
      </c>
      <c r="I560" t="s">
        <v>183</v>
      </c>
      <c r="J560">
        <v>1999</v>
      </c>
      <c r="K560">
        <v>2001</v>
      </c>
      <c r="L560" s="8">
        <v>3</v>
      </c>
      <c r="M560" s="8">
        <v>6</v>
      </c>
      <c r="N560" s="8" t="s">
        <v>33</v>
      </c>
      <c r="O560" s="8">
        <v>6</v>
      </c>
      <c r="P560" s="8">
        <v>0</v>
      </c>
      <c r="Q560">
        <v>6.2424149999999998E-2</v>
      </c>
      <c r="R560">
        <v>0.16781380000000001</v>
      </c>
      <c r="S560">
        <v>6.6914710000000002E-2</v>
      </c>
      <c r="T560">
        <v>0.22349930000000001</v>
      </c>
    </row>
    <row r="561" spans="4:20" x14ac:dyDescent="0.25">
      <c r="D561" t="s">
        <v>31</v>
      </c>
      <c r="E561" t="s">
        <v>193</v>
      </c>
      <c r="F561" t="s">
        <v>194</v>
      </c>
      <c r="G561" t="s">
        <v>142</v>
      </c>
      <c r="H561" t="s">
        <v>143</v>
      </c>
      <c r="I561" t="s">
        <v>183</v>
      </c>
      <c r="J561">
        <v>2000</v>
      </c>
      <c r="K561">
        <v>2002</v>
      </c>
      <c r="L561" s="8">
        <v>3</v>
      </c>
      <c r="M561" s="8">
        <v>6</v>
      </c>
      <c r="N561" s="8" t="s">
        <v>33</v>
      </c>
      <c r="O561" s="8">
        <v>6</v>
      </c>
      <c r="P561" s="8">
        <v>0</v>
      </c>
      <c r="Q561">
        <v>5.6477069999999997E-2</v>
      </c>
      <c r="R561">
        <v>9.3566689999999994E-2</v>
      </c>
      <c r="S561">
        <v>2.0583540000000001E-2</v>
      </c>
      <c r="T561">
        <v>0.1122243</v>
      </c>
    </row>
    <row r="562" spans="4:20" x14ac:dyDescent="0.25">
      <c r="D562" t="s">
        <v>31</v>
      </c>
      <c r="E562" t="s">
        <v>193</v>
      </c>
      <c r="F562" t="s">
        <v>194</v>
      </c>
      <c r="G562" t="s">
        <v>142</v>
      </c>
      <c r="H562" t="s">
        <v>143</v>
      </c>
      <c r="I562" t="s">
        <v>183</v>
      </c>
      <c r="J562">
        <v>2001</v>
      </c>
      <c r="K562">
        <v>2003</v>
      </c>
      <c r="L562" s="8">
        <v>3</v>
      </c>
      <c r="M562" s="8">
        <v>6</v>
      </c>
      <c r="N562" s="8" t="s">
        <v>33</v>
      </c>
      <c r="O562" s="8">
        <v>6</v>
      </c>
      <c r="P562" s="8">
        <v>0</v>
      </c>
      <c r="Q562">
        <v>3.1815320000000001E-2</v>
      </c>
      <c r="R562">
        <v>9.8868979999999995E-2</v>
      </c>
      <c r="S562">
        <v>1.1058E-4</v>
      </c>
      <c r="T562">
        <v>9.8968619999999993E-2</v>
      </c>
    </row>
    <row r="563" spans="4:20" x14ac:dyDescent="0.25">
      <c r="D563" t="s">
        <v>31</v>
      </c>
      <c r="E563" t="s">
        <v>193</v>
      </c>
      <c r="F563" t="s">
        <v>194</v>
      </c>
      <c r="G563" t="s">
        <v>142</v>
      </c>
      <c r="H563" t="s">
        <v>143</v>
      </c>
      <c r="I563" t="s">
        <v>183</v>
      </c>
      <c r="J563">
        <v>2002</v>
      </c>
      <c r="K563">
        <v>2004</v>
      </c>
      <c r="L563" s="8">
        <v>3</v>
      </c>
      <c r="M563" s="8">
        <v>6</v>
      </c>
      <c r="N563" s="8" t="s">
        <v>33</v>
      </c>
      <c r="O563" s="8">
        <v>6</v>
      </c>
      <c r="P563" s="8">
        <v>0</v>
      </c>
      <c r="Q563">
        <v>1.497922E-2</v>
      </c>
      <c r="R563">
        <v>0.14391319999999999</v>
      </c>
      <c r="S563">
        <v>4.1426000000000001E-4</v>
      </c>
      <c r="T563">
        <v>0.1442678</v>
      </c>
    </row>
    <row r="564" spans="4:20" x14ac:dyDescent="0.25">
      <c r="D564" t="s">
        <v>31</v>
      </c>
      <c r="E564" t="s">
        <v>193</v>
      </c>
      <c r="F564" t="s">
        <v>194</v>
      </c>
      <c r="G564" t="s">
        <v>142</v>
      </c>
      <c r="H564" t="s">
        <v>143</v>
      </c>
      <c r="I564" t="s">
        <v>183</v>
      </c>
      <c r="J564">
        <v>2003</v>
      </c>
      <c r="K564">
        <v>2005</v>
      </c>
      <c r="L564" s="8">
        <v>3</v>
      </c>
      <c r="M564" s="8">
        <v>6</v>
      </c>
      <c r="N564" s="8" t="s">
        <v>33</v>
      </c>
      <c r="O564" s="8">
        <v>6</v>
      </c>
      <c r="P564" s="8">
        <v>0</v>
      </c>
      <c r="Q564">
        <v>4.1515589999999998E-2</v>
      </c>
      <c r="R564">
        <v>0.1107612</v>
      </c>
      <c r="S564">
        <v>1.9890049999999999E-2</v>
      </c>
      <c r="T564">
        <v>0.12844820000000001</v>
      </c>
    </row>
    <row r="565" spans="4:20" x14ac:dyDescent="0.25">
      <c r="D565" t="s">
        <v>31</v>
      </c>
      <c r="E565" t="s">
        <v>193</v>
      </c>
      <c r="F565" t="s">
        <v>194</v>
      </c>
      <c r="G565" t="s">
        <v>142</v>
      </c>
      <c r="H565" t="s">
        <v>143</v>
      </c>
      <c r="I565" t="s">
        <v>183</v>
      </c>
      <c r="J565">
        <v>2004</v>
      </c>
      <c r="K565">
        <v>2006</v>
      </c>
      <c r="L565" s="8">
        <v>3</v>
      </c>
      <c r="M565" s="8">
        <v>6</v>
      </c>
      <c r="N565" s="8" t="s">
        <v>33</v>
      </c>
      <c r="O565" s="8">
        <v>6</v>
      </c>
      <c r="P565" s="8">
        <v>0</v>
      </c>
      <c r="Q565">
        <v>3.3586570000000003E-2</v>
      </c>
      <c r="R565">
        <v>7.6948730000000007E-2</v>
      </c>
      <c r="S565">
        <v>7.6103899999999999E-3</v>
      </c>
      <c r="T565">
        <v>8.3973510000000001E-2</v>
      </c>
    </row>
    <row r="566" spans="4:20" x14ac:dyDescent="0.25">
      <c r="D566" t="s">
        <v>31</v>
      </c>
      <c r="E566" t="s">
        <v>193</v>
      </c>
      <c r="F566" t="s">
        <v>194</v>
      </c>
      <c r="G566" t="s">
        <v>142</v>
      </c>
      <c r="H566" t="s">
        <v>143</v>
      </c>
      <c r="I566" t="s">
        <v>183</v>
      </c>
      <c r="J566">
        <v>2005</v>
      </c>
      <c r="K566">
        <v>2007</v>
      </c>
      <c r="L566" s="8">
        <v>3</v>
      </c>
      <c r="M566" s="8">
        <v>6</v>
      </c>
      <c r="N566" s="8" t="s">
        <v>33</v>
      </c>
      <c r="O566" s="8">
        <v>6</v>
      </c>
      <c r="P566" s="8">
        <v>0</v>
      </c>
      <c r="Q566">
        <v>4.9022570000000001E-2</v>
      </c>
      <c r="R566">
        <v>8.7366219999999994E-2</v>
      </c>
      <c r="S566">
        <v>4.4485469999999999E-2</v>
      </c>
      <c r="T566">
        <v>0.1279652</v>
      </c>
    </row>
    <row r="567" spans="4:20" x14ac:dyDescent="0.25">
      <c r="D567" t="s">
        <v>31</v>
      </c>
      <c r="E567" t="s">
        <v>193</v>
      </c>
      <c r="F567" t="s">
        <v>194</v>
      </c>
      <c r="G567" t="s">
        <v>142</v>
      </c>
      <c r="H567" t="s">
        <v>143</v>
      </c>
      <c r="I567" t="s">
        <v>183</v>
      </c>
      <c r="J567">
        <v>2006</v>
      </c>
      <c r="K567">
        <v>2008</v>
      </c>
      <c r="L567" s="8">
        <v>3</v>
      </c>
      <c r="M567" s="8">
        <v>6</v>
      </c>
      <c r="N567" s="8" t="s">
        <v>34</v>
      </c>
      <c r="O567" s="8">
        <v>5</v>
      </c>
      <c r="P567" s="8">
        <v>1</v>
      </c>
      <c r="Q567">
        <v>2.7794650000000001E-2</v>
      </c>
      <c r="R567">
        <v>0.18997159999999999</v>
      </c>
      <c r="S567">
        <v>3.3491050000000001E-2</v>
      </c>
      <c r="T567">
        <v>0.2171003</v>
      </c>
    </row>
    <row r="568" spans="4:20" x14ac:dyDescent="0.25">
      <c r="D568" t="s">
        <v>31</v>
      </c>
      <c r="E568" t="s">
        <v>193</v>
      </c>
      <c r="F568" t="s">
        <v>194</v>
      </c>
      <c r="G568" t="s">
        <v>142</v>
      </c>
      <c r="H568" t="s">
        <v>143</v>
      </c>
      <c r="I568" t="s">
        <v>183</v>
      </c>
      <c r="J568">
        <v>2007</v>
      </c>
      <c r="K568">
        <v>2009</v>
      </c>
      <c r="L568" s="8">
        <v>3</v>
      </c>
      <c r="M568" s="8">
        <v>6</v>
      </c>
      <c r="N568" s="8" t="s">
        <v>34</v>
      </c>
      <c r="O568" s="8">
        <v>4</v>
      </c>
      <c r="P568" s="8">
        <v>2</v>
      </c>
      <c r="Q568">
        <v>5.9949809999999999E-2</v>
      </c>
      <c r="R568">
        <v>0.2391885</v>
      </c>
      <c r="S568">
        <v>0</v>
      </c>
      <c r="T568">
        <v>0.2391885</v>
      </c>
    </row>
    <row r="569" spans="4:20" x14ac:dyDescent="0.25">
      <c r="D569" t="s">
        <v>31</v>
      </c>
      <c r="E569" t="s">
        <v>193</v>
      </c>
      <c r="F569" t="s">
        <v>194</v>
      </c>
      <c r="G569" t="s">
        <v>142</v>
      </c>
      <c r="H569" t="s">
        <v>143</v>
      </c>
      <c r="I569" t="s">
        <v>183</v>
      </c>
      <c r="J569">
        <v>2008</v>
      </c>
      <c r="K569">
        <v>2010</v>
      </c>
      <c r="L569" s="8">
        <v>3</v>
      </c>
      <c r="M569" s="8">
        <v>6</v>
      </c>
      <c r="N569" s="8" t="s">
        <v>34</v>
      </c>
      <c r="O569" s="8">
        <v>3</v>
      </c>
      <c r="P569" s="8">
        <v>3</v>
      </c>
      <c r="Q569">
        <v>5.6616399999999999E-3</v>
      </c>
    </row>
    <row r="570" spans="4:20" x14ac:dyDescent="0.25">
      <c r="D570" t="s">
        <v>31</v>
      </c>
      <c r="E570" t="s">
        <v>63</v>
      </c>
      <c r="F570" t="s">
        <v>195</v>
      </c>
      <c r="G570" t="s">
        <v>119</v>
      </c>
      <c r="H570" t="s">
        <v>127</v>
      </c>
      <c r="I570" t="s">
        <v>196</v>
      </c>
      <c r="J570">
        <v>1977</v>
      </c>
      <c r="K570">
        <v>1978</v>
      </c>
      <c r="L570" s="8">
        <v>2</v>
      </c>
      <c r="M570" s="8">
        <v>5</v>
      </c>
      <c r="N570" s="8" t="s">
        <v>33</v>
      </c>
      <c r="O570" s="8">
        <v>5</v>
      </c>
      <c r="P570" s="8">
        <v>0</v>
      </c>
      <c r="Q570">
        <v>1.106378E-2</v>
      </c>
      <c r="R570">
        <v>0.63085939999999996</v>
      </c>
      <c r="S570">
        <v>0.39259690000000003</v>
      </c>
      <c r="T570">
        <v>0.77578279999999999</v>
      </c>
    </row>
    <row r="571" spans="4:20" x14ac:dyDescent="0.25">
      <c r="D571" t="s">
        <v>31</v>
      </c>
      <c r="E571" t="s">
        <v>63</v>
      </c>
      <c r="F571" t="s">
        <v>195</v>
      </c>
      <c r="G571" t="s">
        <v>119</v>
      </c>
      <c r="H571" t="s">
        <v>127</v>
      </c>
      <c r="I571" t="s">
        <v>196</v>
      </c>
      <c r="J571">
        <v>1978</v>
      </c>
      <c r="K571">
        <v>1979</v>
      </c>
      <c r="L571" s="8">
        <v>2</v>
      </c>
      <c r="M571" s="8">
        <v>5</v>
      </c>
      <c r="N571" s="8" t="s">
        <v>33</v>
      </c>
      <c r="O571" s="8">
        <v>5</v>
      </c>
      <c r="P571" s="8">
        <v>0</v>
      </c>
      <c r="Q571">
        <v>8.2130599999999995E-3</v>
      </c>
      <c r="R571">
        <v>0.61528439999999995</v>
      </c>
      <c r="S571">
        <v>0.2439962</v>
      </c>
      <c r="T571">
        <v>0.70915349999999999</v>
      </c>
    </row>
    <row r="572" spans="4:20" x14ac:dyDescent="0.25">
      <c r="D572" t="s">
        <v>31</v>
      </c>
      <c r="E572" t="s">
        <v>63</v>
      </c>
      <c r="F572" t="s">
        <v>195</v>
      </c>
      <c r="G572" t="s">
        <v>119</v>
      </c>
      <c r="H572" t="s">
        <v>127</v>
      </c>
      <c r="I572" t="s">
        <v>196</v>
      </c>
      <c r="J572">
        <v>1979</v>
      </c>
      <c r="K572">
        <v>1980</v>
      </c>
      <c r="L572" s="8">
        <v>2</v>
      </c>
      <c r="M572" s="8">
        <v>5</v>
      </c>
      <c r="N572" s="8" t="s">
        <v>33</v>
      </c>
      <c r="O572" s="8">
        <v>5</v>
      </c>
      <c r="P572" s="8">
        <v>0</v>
      </c>
      <c r="Q572">
        <v>4.4304100000000001E-3</v>
      </c>
      <c r="R572">
        <v>0.61874510000000005</v>
      </c>
      <c r="S572">
        <v>0.27614709999999998</v>
      </c>
      <c r="T572">
        <v>0.72402750000000005</v>
      </c>
    </row>
    <row r="573" spans="4:20" x14ac:dyDescent="0.25">
      <c r="D573" t="s">
        <v>31</v>
      </c>
      <c r="E573" t="s">
        <v>63</v>
      </c>
      <c r="F573" t="s">
        <v>195</v>
      </c>
      <c r="G573" t="s">
        <v>119</v>
      </c>
      <c r="H573" t="s">
        <v>127</v>
      </c>
      <c r="I573" t="s">
        <v>196</v>
      </c>
      <c r="J573">
        <v>1980</v>
      </c>
      <c r="K573">
        <v>1981</v>
      </c>
      <c r="L573" s="8">
        <v>2</v>
      </c>
      <c r="M573" s="8">
        <v>5</v>
      </c>
      <c r="N573" s="8" t="s">
        <v>33</v>
      </c>
      <c r="O573" s="8">
        <v>5</v>
      </c>
      <c r="P573" s="8">
        <v>0</v>
      </c>
      <c r="Q573">
        <v>1.3018470000000001E-2</v>
      </c>
      <c r="R573">
        <v>0.50257770000000002</v>
      </c>
      <c r="S573">
        <v>0.25575009999999998</v>
      </c>
      <c r="T573">
        <v>0.62979350000000001</v>
      </c>
    </row>
    <row r="574" spans="4:20" x14ac:dyDescent="0.25">
      <c r="D574" t="s">
        <v>31</v>
      </c>
      <c r="E574" t="s">
        <v>63</v>
      </c>
      <c r="F574" t="s">
        <v>195</v>
      </c>
      <c r="G574" t="s">
        <v>119</v>
      </c>
      <c r="H574" t="s">
        <v>127</v>
      </c>
      <c r="I574" t="s">
        <v>196</v>
      </c>
      <c r="J574">
        <v>1981</v>
      </c>
      <c r="K574">
        <v>1982</v>
      </c>
      <c r="L574" s="8">
        <v>2</v>
      </c>
      <c r="M574" s="8">
        <v>5</v>
      </c>
      <c r="N574" s="8" t="s">
        <v>33</v>
      </c>
      <c r="O574" s="8">
        <v>5</v>
      </c>
      <c r="P574" s="8">
        <v>0</v>
      </c>
      <c r="Q574">
        <v>6.6082299999999997E-3</v>
      </c>
      <c r="R574">
        <v>0.42246420000000001</v>
      </c>
      <c r="S574">
        <v>0.2414753</v>
      </c>
      <c r="T574">
        <v>0.56192489999999995</v>
      </c>
    </row>
    <row r="575" spans="4:20" x14ac:dyDescent="0.25">
      <c r="D575" t="s">
        <v>31</v>
      </c>
      <c r="E575" t="s">
        <v>63</v>
      </c>
      <c r="F575" t="s">
        <v>195</v>
      </c>
      <c r="G575" t="s">
        <v>119</v>
      </c>
      <c r="H575" t="s">
        <v>127</v>
      </c>
      <c r="I575" t="s">
        <v>196</v>
      </c>
      <c r="J575">
        <v>1982</v>
      </c>
      <c r="K575">
        <v>1983</v>
      </c>
      <c r="L575" s="8">
        <v>2</v>
      </c>
      <c r="M575" s="8">
        <v>5</v>
      </c>
      <c r="N575" s="8" t="s">
        <v>33</v>
      </c>
      <c r="O575" s="8">
        <v>5</v>
      </c>
      <c r="P575" s="8">
        <v>0</v>
      </c>
      <c r="Q575">
        <v>9.4008600000000005E-3</v>
      </c>
      <c r="R575">
        <v>0.45409349999999998</v>
      </c>
      <c r="S575">
        <v>0.47488190000000002</v>
      </c>
      <c r="T575">
        <v>0.71333469999999999</v>
      </c>
    </row>
    <row r="576" spans="4:20" x14ac:dyDescent="0.25">
      <c r="D576" t="s">
        <v>31</v>
      </c>
      <c r="E576" t="s">
        <v>63</v>
      </c>
      <c r="F576" t="s">
        <v>195</v>
      </c>
      <c r="G576" t="s">
        <v>119</v>
      </c>
      <c r="H576" t="s">
        <v>127</v>
      </c>
      <c r="I576" t="s">
        <v>196</v>
      </c>
      <c r="J576">
        <v>1983</v>
      </c>
      <c r="K576">
        <v>1984</v>
      </c>
      <c r="L576" s="8">
        <v>2</v>
      </c>
      <c r="M576" s="8">
        <v>5</v>
      </c>
      <c r="N576" s="8" t="s">
        <v>33</v>
      </c>
      <c r="O576" s="8">
        <v>5</v>
      </c>
      <c r="P576" s="8">
        <v>0</v>
      </c>
      <c r="Q576">
        <v>2.767563E-2</v>
      </c>
      <c r="R576">
        <v>0.38373570000000001</v>
      </c>
      <c r="S576">
        <v>0.58483949999999996</v>
      </c>
      <c r="T576">
        <v>0.74415149999999997</v>
      </c>
    </row>
    <row r="577" spans="4:20" x14ac:dyDescent="0.25">
      <c r="D577" t="s">
        <v>31</v>
      </c>
      <c r="E577" t="s">
        <v>63</v>
      </c>
      <c r="F577" t="s">
        <v>195</v>
      </c>
      <c r="G577" t="s">
        <v>119</v>
      </c>
      <c r="H577" t="s">
        <v>127</v>
      </c>
      <c r="I577" t="s">
        <v>196</v>
      </c>
      <c r="J577">
        <v>1984</v>
      </c>
      <c r="K577">
        <v>1985</v>
      </c>
      <c r="L577" s="8">
        <v>2</v>
      </c>
      <c r="M577" s="8">
        <v>5</v>
      </c>
      <c r="N577" s="8" t="s">
        <v>33</v>
      </c>
      <c r="O577" s="8">
        <v>5</v>
      </c>
      <c r="P577" s="8">
        <v>0</v>
      </c>
      <c r="Q577">
        <v>3.6032160000000001E-2</v>
      </c>
      <c r="R577">
        <v>0.40489380000000003</v>
      </c>
      <c r="S577">
        <v>0.50789819999999997</v>
      </c>
      <c r="T577">
        <v>0.70714719999999998</v>
      </c>
    </row>
    <row r="578" spans="4:20" x14ac:dyDescent="0.25">
      <c r="D578" t="s">
        <v>31</v>
      </c>
      <c r="E578" t="s">
        <v>63</v>
      </c>
      <c r="F578" t="s">
        <v>195</v>
      </c>
      <c r="G578" t="s">
        <v>119</v>
      </c>
      <c r="H578" t="s">
        <v>127</v>
      </c>
      <c r="I578" t="s">
        <v>196</v>
      </c>
      <c r="J578">
        <v>1985</v>
      </c>
      <c r="K578">
        <v>1986</v>
      </c>
      <c r="L578" s="8">
        <v>2</v>
      </c>
      <c r="M578" s="8">
        <v>5</v>
      </c>
      <c r="N578" s="8" t="s">
        <v>33</v>
      </c>
      <c r="O578" s="8">
        <v>5</v>
      </c>
      <c r="P578" s="8">
        <v>0</v>
      </c>
      <c r="Q578">
        <v>7.5049399999999999E-3</v>
      </c>
      <c r="R578">
        <v>0.51021159999999999</v>
      </c>
      <c r="S578">
        <v>0.45967839999999999</v>
      </c>
      <c r="T578">
        <v>0.73535680000000003</v>
      </c>
    </row>
    <row r="579" spans="4:20" x14ac:dyDescent="0.25">
      <c r="D579" t="s">
        <v>31</v>
      </c>
      <c r="E579" t="s">
        <v>63</v>
      </c>
      <c r="F579" t="s">
        <v>195</v>
      </c>
      <c r="G579" t="s">
        <v>119</v>
      </c>
      <c r="H579" t="s">
        <v>127</v>
      </c>
      <c r="I579" t="s">
        <v>196</v>
      </c>
      <c r="J579">
        <v>1986</v>
      </c>
      <c r="K579">
        <v>1987</v>
      </c>
      <c r="L579" s="8">
        <v>2</v>
      </c>
      <c r="M579" s="8">
        <v>5</v>
      </c>
      <c r="N579" s="8" t="s">
        <v>33</v>
      </c>
      <c r="O579" s="8">
        <v>5</v>
      </c>
      <c r="P579" s="8">
        <v>0</v>
      </c>
      <c r="Q579">
        <v>4.79059E-3</v>
      </c>
      <c r="R579">
        <v>0.41954399999999997</v>
      </c>
      <c r="S579">
        <v>0.17242199999999999</v>
      </c>
      <c r="T579">
        <v>0.51962730000000001</v>
      </c>
    </row>
    <row r="580" spans="4:20" x14ac:dyDescent="0.25">
      <c r="D580" t="s">
        <v>31</v>
      </c>
      <c r="E580" t="s">
        <v>63</v>
      </c>
      <c r="F580" t="s">
        <v>195</v>
      </c>
      <c r="G580" t="s">
        <v>119</v>
      </c>
      <c r="H580" t="s">
        <v>127</v>
      </c>
      <c r="I580" t="s">
        <v>196</v>
      </c>
      <c r="J580">
        <v>1987</v>
      </c>
      <c r="K580">
        <v>1988</v>
      </c>
      <c r="L580" s="8">
        <v>2</v>
      </c>
      <c r="M580" s="8">
        <v>5</v>
      </c>
      <c r="N580" s="8" t="s">
        <v>33</v>
      </c>
      <c r="O580" s="8">
        <v>5</v>
      </c>
      <c r="P580" s="8">
        <v>0</v>
      </c>
      <c r="Q580">
        <v>1.4240399999999999E-3</v>
      </c>
      <c r="R580">
        <v>0.36627500000000002</v>
      </c>
      <c r="S580">
        <v>0.14980180000000001</v>
      </c>
      <c r="T580">
        <v>0.46120810000000001</v>
      </c>
    </row>
    <row r="581" spans="4:20" x14ac:dyDescent="0.25">
      <c r="D581" t="s">
        <v>31</v>
      </c>
      <c r="E581" t="s">
        <v>63</v>
      </c>
      <c r="F581" t="s">
        <v>195</v>
      </c>
      <c r="G581" t="s">
        <v>119</v>
      </c>
      <c r="H581" t="s">
        <v>127</v>
      </c>
      <c r="I581" t="s">
        <v>196</v>
      </c>
      <c r="J581">
        <v>1988</v>
      </c>
      <c r="K581">
        <v>1989</v>
      </c>
      <c r="L581" s="8">
        <v>2</v>
      </c>
      <c r="M581" s="8">
        <v>5</v>
      </c>
      <c r="N581" s="8" t="s">
        <v>33</v>
      </c>
      <c r="O581" s="8">
        <v>5</v>
      </c>
      <c r="P581" s="8">
        <v>0</v>
      </c>
      <c r="Q581">
        <v>3.5120099999999999E-3</v>
      </c>
      <c r="R581">
        <v>0.4951411</v>
      </c>
      <c r="S581">
        <v>6.9932809999999998E-2</v>
      </c>
      <c r="T581">
        <v>0.53044740000000001</v>
      </c>
    </row>
    <row r="582" spans="4:20" x14ac:dyDescent="0.25">
      <c r="D582" t="s">
        <v>31</v>
      </c>
      <c r="E582" t="s">
        <v>63</v>
      </c>
      <c r="F582" t="s">
        <v>195</v>
      </c>
      <c r="G582" t="s">
        <v>119</v>
      </c>
      <c r="H582" t="s">
        <v>127</v>
      </c>
      <c r="I582" t="s">
        <v>196</v>
      </c>
      <c r="J582">
        <v>1989</v>
      </c>
      <c r="K582">
        <v>1990</v>
      </c>
      <c r="L582" s="8">
        <v>2</v>
      </c>
      <c r="M582" s="8">
        <v>5</v>
      </c>
      <c r="N582" s="8" t="s">
        <v>33</v>
      </c>
      <c r="O582" s="8">
        <v>5</v>
      </c>
      <c r="P582" s="8">
        <v>0</v>
      </c>
      <c r="Q582">
        <v>2.5915999999999999E-3</v>
      </c>
      <c r="R582">
        <v>0.6401502</v>
      </c>
      <c r="S582">
        <v>0.1723828</v>
      </c>
      <c r="T582">
        <v>0.70218210000000003</v>
      </c>
    </row>
    <row r="583" spans="4:20" x14ac:dyDescent="0.25">
      <c r="D583" t="s">
        <v>31</v>
      </c>
      <c r="E583" t="s">
        <v>63</v>
      </c>
      <c r="F583" t="s">
        <v>195</v>
      </c>
      <c r="G583" t="s">
        <v>119</v>
      </c>
      <c r="H583" t="s">
        <v>127</v>
      </c>
      <c r="I583" t="s">
        <v>196</v>
      </c>
      <c r="J583">
        <v>1990</v>
      </c>
      <c r="K583">
        <v>1991</v>
      </c>
      <c r="L583" s="8">
        <v>2</v>
      </c>
      <c r="M583" s="8">
        <v>5</v>
      </c>
      <c r="N583" s="8" t="s">
        <v>33</v>
      </c>
      <c r="O583" s="8">
        <v>5</v>
      </c>
      <c r="P583" s="8">
        <v>0</v>
      </c>
      <c r="Q583">
        <v>5.3902799999999999E-3</v>
      </c>
      <c r="R583">
        <v>0.23669699999999999</v>
      </c>
      <c r="S583">
        <v>0.21040900000000001</v>
      </c>
      <c r="T583">
        <v>0.39730280000000001</v>
      </c>
    </row>
    <row r="584" spans="4:20" x14ac:dyDescent="0.25">
      <c r="D584" t="s">
        <v>31</v>
      </c>
      <c r="E584" t="s">
        <v>63</v>
      </c>
      <c r="F584" t="s">
        <v>195</v>
      </c>
      <c r="G584" t="s">
        <v>119</v>
      </c>
      <c r="H584" t="s">
        <v>127</v>
      </c>
      <c r="I584" t="s">
        <v>196</v>
      </c>
      <c r="J584">
        <v>1991</v>
      </c>
      <c r="K584">
        <v>1992</v>
      </c>
      <c r="L584" s="8">
        <v>2</v>
      </c>
      <c r="M584" s="8">
        <v>5</v>
      </c>
      <c r="N584" s="8" t="s">
        <v>33</v>
      </c>
      <c r="O584" s="8">
        <v>5</v>
      </c>
      <c r="P584" s="8">
        <v>0</v>
      </c>
      <c r="Q584">
        <v>2.1279300000000001E-3</v>
      </c>
      <c r="R584">
        <v>0.1122234</v>
      </c>
      <c r="S584">
        <v>4.0260690000000002E-2</v>
      </c>
      <c r="T584">
        <v>0.14796590000000001</v>
      </c>
    </row>
    <row r="585" spans="4:20" x14ac:dyDescent="0.25">
      <c r="D585" t="s">
        <v>31</v>
      </c>
      <c r="E585" t="s">
        <v>63</v>
      </c>
      <c r="F585" t="s">
        <v>195</v>
      </c>
      <c r="G585" t="s">
        <v>119</v>
      </c>
      <c r="H585" t="s">
        <v>127</v>
      </c>
      <c r="I585" t="s">
        <v>196</v>
      </c>
      <c r="J585">
        <v>1992</v>
      </c>
      <c r="K585">
        <v>1993</v>
      </c>
      <c r="L585" s="8">
        <v>2</v>
      </c>
      <c r="M585" s="8">
        <v>5</v>
      </c>
      <c r="N585" s="8" t="s">
        <v>33</v>
      </c>
      <c r="O585" s="8">
        <v>5</v>
      </c>
      <c r="P585" s="8">
        <v>0</v>
      </c>
      <c r="Q585">
        <v>3.4842300000000001E-3</v>
      </c>
      <c r="R585">
        <v>0.1771279</v>
      </c>
      <c r="S585">
        <v>1.11147E-3</v>
      </c>
      <c r="T585">
        <v>0.17804249999999999</v>
      </c>
    </row>
    <row r="586" spans="4:20" x14ac:dyDescent="0.25">
      <c r="D586" t="s">
        <v>31</v>
      </c>
      <c r="E586" t="s">
        <v>63</v>
      </c>
      <c r="F586" t="s">
        <v>195</v>
      </c>
      <c r="G586" t="s">
        <v>119</v>
      </c>
      <c r="H586" t="s">
        <v>127</v>
      </c>
      <c r="I586" t="s">
        <v>196</v>
      </c>
      <c r="J586">
        <v>1993</v>
      </c>
      <c r="K586">
        <v>1994</v>
      </c>
      <c r="L586" s="8">
        <v>2</v>
      </c>
      <c r="M586" s="8">
        <v>5</v>
      </c>
      <c r="N586" s="8" t="s">
        <v>33</v>
      </c>
      <c r="O586" s="8">
        <v>5</v>
      </c>
      <c r="P586" s="8">
        <v>0</v>
      </c>
      <c r="Q586">
        <v>3.6202299999999999E-3</v>
      </c>
      <c r="R586">
        <v>0.25810519999999998</v>
      </c>
      <c r="S586">
        <v>6.5074969999999996E-2</v>
      </c>
      <c r="T586">
        <v>0.30638389999999999</v>
      </c>
    </row>
    <row r="587" spans="4:20" x14ac:dyDescent="0.25">
      <c r="D587" t="s">
        <v>31</v>
      </c>
      <c r="E587" t="s">
        <v>63</v>
      </c>
      <c r="F587" t="s">
        <v>195</v>
      </c>
      <c r="G587" t="s">
        <v>119</v>
      </c>
      <c r="H587" t="s">
        <v>127</v>
      </c>
      <c r="I587" t="s">
        <v>196</v>
      </c>
      <c r="J587">
        <v>1994</v>
      </c>
      <c r="K587">
        <v>1995</v>
      </c>
      <c r="L587" s="8">
        <v>2</v>
      </c>
      <c r="M587" s="8">
        <v>5</v>
      </c>
      <c r="N587" s="8" t="s">
        <v>33</v>
      </c>
      <c r="O587" s="8">
        <v>5</v>
      </c>
      <c r="P587" s="8">
        <v>0</v>
      </c>
      <c r="Q587">
        <v>6.3091999999999998E-4</v>
      </c>
      <c r="R587">
        <v>0.46902500000000003</v>
      </c>
      <c r="S587">
        <v>9.03196E-2</v>
      </c>
      <c r="T587">
        <v>0.51698250000000001</v>
      </c>
    </row>
    <row r="588" spans="4:20" x14ac:dyDescent="0.25">
      <c r="D588" t="s">
        <v>31</v>
      </c>
      <c r="E588" t="s">
        <v>63</v>
      </c>
      <c r="F588" t="s">
        <v>195</v>
      </c>
      <c r="G588" t="s">
        <v>119</v>
      </c>
      <c r="H588" t="s">
        <v>127</v>
      </c>
      <c r="I588" t="s">
        <v>196</v>
      </c>
      <c r="J588">
        <v>1995</v>
      </c>
      <c r="K588">
        <v>1996</v>
      </c>
      <c r="L588" s="8">
        <v>2</v>
      </c>
      <c r="M588" s="8">
        <v>5</v>
      </c>
      <c r="N588" s="8" t="s">
        <v>33</v>
      </c>
      <c r="O588" s="8">
        <v>5</v>
      </c>
      <c r="P588" s="8">
        <v>0</v>
      </c>
      <c r="Q588">
        <v>2.2883299999999999E-3</v>
      </c>
      <c r="R588">
        <v>0.2144442</v>
      </c>
      <c r="S588">
        <v>0.1266108</v>
      </c>
      <c r="T588">
        <v>0.31390410000000002</v>
      </c>
    </row>
    <row r="589" spans="4:20" x14ac:dyDescent="0.25">
      <c r="D589" t="s">
        <v>31</v>
      </c>
      <c r="E589" t="s">
        <v>63</v>
      </c>
      <c r="F589" t="s">
        <v>195</v>
      </c>
      <c r="G589" t="s">
        <v>119</v>
      </c>
      <c r="H589" t="s">
        <v>127</v>
      </c>
      <c r="I589" t="s">
        <v>196</v>
      </c>
      <c r="J589">
        <v>1996</v>
      </c>
      <c r="K589">
        <v>1997</v>
      </c>
      <c r="L589" s="8">
        <v>2</v>
      </c>
      <c r="M589" s="8">
        <v>5</v>
      </c>
      <c r="N589" s="8" t="s">
        <v>33</v>
      </c>
      <c r="O589" s="8">
        <v>5</v>
      </c>
      <c r="P589" s="8">
        <v>0</v>
      </c>
      <c r="Q589">
        <v>1.3871000000000001E-3</v>
      </c>
      <c r="R589">
        <v>0.47142129999999999</v>
      </c>
      <c r="S589">
        <v>0.26238050000000002</v>
      </c>
      <c r="T589">
        <v>0.61011000000000004</v>
      </c>
    </row>
    <row r="590" spans="4:20" x14ac:dyDescent="0.25">
      <c r="D590" t="s">
        <v>31</v>
      </c>
      <c r="E590" t="s">
        <v>63</v>
      </c>
      <c r="F590" t="s">
        <v>195</v>
      </c>
      <c r="G590" t="s">
        <v>119</v>
      </c>
      <c r="H590" t="s">
        <v>127</v>
      </c>
      <c r="I590" t="s">
        <v>196</v>
      </c>
      <c r="J590">
        <v>1997</v>
      </c>
      <c r="K590">
        <v>1998</v>
      </c>
      <c r="L590" s="8">
        <v>2</v>
      </c>
      <c r="M590" s="8">
        <v>5</v>
      </c>
      <c r="N590" s="8" t="s">
        <v>33</v>
      </c>
      <c r="O590" s="8">
        <v>5</v>
      </c>
      <c r="P590" s="8">
        <v>0</v>
      </c>
      <c r="Q590">
        <v>1.9554500000000001E-3</v>
      </c>
      <c r="R590">
        <v>0.33124769999999998</v>
      </c>
      <c r="S590">
        <v>3.8522830000000001E-2</v>
      </c>
      <c r="T590">
        <v>0.35700989999999999</v>
      </c>
    </row>
    <row r="591" spans="4:20" x14ac:dyDescent="0.25">
      <c r="D591" t="s">
        <v>31</v>
      </c>
      <c r="E591" t="s">
        <v>63</v>
      </c>
      <c r="F591" t="s">
        <v>195</v>
      </c>
      <c r="G591" t="s">
        <v>119</v>
      </c>
      <c r="H591" t="s">
        <v>127</v>
      </c>
      <c r="I591" t="s">
        <v>196</v>
      </c>
      <c r="J591">
        <v>1998</v>
      </c>
      <c r="K591">
        <v>1999</v>
      </c>
      <c r="L591" s="8">
        <v>2</v>
      </c>
      <c r="M591" s="8">
        <v>5</v>
      </c>
      <c r="N591" s="8" t="s">
        <v>33</v>
      </c>
      <c r="O591" s="8">
        <v>5</v>
      </c>
      <c r="P591" s="8">
        <v>0</v>
      </c>
      <c r="Q591">
        <v>5.0284600000000002E-3</v>
      </c>
      <c r="R591">
        <v>0.47889209999999999</v>
      </c>
      <c r="S591">
        <v>9.4007199999999999E-2</v>
      </c>
      <c r="T591">
        <v>0.52788000000000002</v>
      </c>
    </row>
    <row r="592" spans="4:20" x14ac:dyDescent="0.25">
      <c r="D592" t="s">
        <v>31</v>
      </c>
      <c r="E592" t="s">
        <v>63</v>
      </c>
      <c r="F592" t="s">
        <v>195</v>
      </c>
      <c r="G592" t="s">
        <v>119</v>
      </c>
      <c r="H592" t="s">
        <v>127</v>
      </c>
      <c r="I592" t="s">
        <v>196</v>
      </c>
      <c r="J592">
        <v>1999</v>
      </c>
      <c r="K592">
        <v>2000</v>
      </c>
      <c r="L592" s="8">
        <v>2</v>
      </c>
      <c r="M592" s="8">
        <v>5</v>
      </c>
      <c r="N592" s="8" t="s">
        <v>33</v>
      </c>
      <c r="O592" s="8">
        <v>5</v>
      </c>
      <c r="P592" s="8">
        <v>0</v>
      </c>
      <c r="Q592">
        <v>1.286697E-2</v>
      </c>
      <c r="R592">
        <v>0.49353419999999998</v>
      </c>
      <c r="S592">
        <v>0.19092890000000001</v>
      </c>
      <c r="T592">
        <v>0.59023309999999996</v>
      </c>
    </row>
    <row r="593" spans="4:20" x14ac:dyDescent="0.25">
      <c r="D593" t="s">
        <v>31</v>
      </c>
      <c r="E593" t="s">
        <v>63</v>
      </c>
      <c r="F593" t="s">
        <v>195</v>
      </c>
      <c r="G593" t="s">
        <v>119</v>
      </c>
      <c r="H593" t="s">
        <v>127</v>
      </c>
      <c r="I593" t="s">
        <v>196</v>
      </c>
      <c r="J593">
        <v>2000</v>
      </c>
      <c r="K593">
        <v>2001</v>
      </c>
      <c r="L593" s="8">
        <v>2</v>
      </c>
      <c r="M593" s="8">
        <v>5</v>
      </c>
      <c r="N593" s="8" t="s">
        <v>33</v>
      </c>
      <c r="O593" s="8">
        <v>5</v>
      </c>
      <c r="P593" s="8">
        <v>0</v>
      </c>
      <c r="Q593">
        <v>1.72157E-3</v>
      </c>
      <c r="R593">
        <v>0.36997839999999999</v>
      </c>
      <c r="S593">
        <v>0.36463630000000002</v>
      </c>
      <c r="T593">
        <v>0.5997072</v>
      </c>
    </row>
    <row r="594" spans="4:20" x14ac:dyDescent="0.25">
      <c r="D594" t="s">
        <v>31</v>
      </c>
      <c r="E594" t="s">
        <v>63</v>
      </c>
      <c r="F594" t="s">
        <v>195</v>
      </c>
      <c r="G594" t="s">
        <v>119</v>
      </c>
      <c r="H594" t="s">
        <v>127</v>
      </c>
      <c r="I594" t="s">
        <v>196</v>
      </c>
      <c r="J594">
        <v>2001</v>
      </c>
      <c r="K594">
        <v>2002</v>
      </c>
      <c r="L594" s="8">
        <v>2</v>
      </c>
      <c r="M594" s="8">
        <v>5</v>
      </c>
      <c r="N594" s="8" t="s">
        <v>33</v>
      </c>
      <c r="O594" s="8">
        <v>5</v>
      </c>
      <c r="P594" s="8">
        <v>0</v>
      </c>
      <c r="Q594">
        <v>3.9890200000000002E-3</v>
      </c>
      <c r="R594">
        <v>0.34715180000000001</v>
      </c>
      <c r="S594">
        <v>0.27483980000000002</v>
      </c>
      <c r="T594">
        <v>0.52658050000000001</v>
      </c>
    </row>
    <row r="595" spans="4:20" x14ac:dyDescent="0.25">
      <c r="D595" t="s">
        <v>31</v>
      </c>
      <c r="E595" t="s">
        <v>63</v>
      </c>
      <c r="F595" t="s">
        <v>195</v>
      </c>
      <c r="G595" t="s">
        <v>119</v>
      </c>
      <c r="H595" t="s">
        <v>127</v>
      </c>
      <c r="I595" t="s">
        <v>196</v>
      </c>
      <c r="J595">
        <v>2002</v>
      </c>
      <c r="K595">
        <v>2003</v>
      </c>
      <c r="L595" s="8">
        <v>2</v>
      </c>
      <c r="M595" s="8">
        <v>5</v>
      </c>
      <c r="N595" s="8" t="s">
        <v>33</v>
      </c>
      <c r="O595" s="8">
        <v>5</v>
      </c>
      <c r="P595" s="8">
        <v>0</v>
      </c>
      <c r="Q595">
        <v>1.4011E-3</v>
      </c>
      <c r="R595">
        <v>0.36825790000000003</v>
      </c>
      <c r="S595">
        <v>7.277256E-2</v>
      </c>
      <c r="T595">
        <v>0.41423130000000002</v>
      </c>
    </row>
    <row r="596" spans="4:20" x14ac:dyDescent="0.25">
      <c r="D596" t="s">
        <v>31</v>
      </c>
      <c r="E596" t="s">
        <v>63</v>
      </c>
      <c r="F596" t="s">
        <v>195</v>
      </c>
      <c r="G596" t="s">
        <v>119</v>
      </c>
      <c r="H596" t="s">
        <v>127</v>
      </c>
      <c r="I596" t="s">
        <v>196</v>
      </c>
      <c r="J596">
        <v>2003</v>
      </c>
      <c r="K596">
        <v>2004</v>
      </c>
      <c r="L596" s="8">
        <v>2</v>
      </c>
      <c r="M596" s="8">
        <v>5</v>
      </c>
      <c r="N596" s="8" t="s">
        <v>33</v>
      </c>
      <c r="O596" s="8">
        <v>5</v>
      </c>
      <c r="P596" s="8">
        <v>0</v>
      </c>
      <c r="Q596">
        <v>1.56705E-3</v>
      </c>
      <c r="R596">
        <v>0.37045250000000002</v>
      </c>
      <c r="S596">
        <v>0.16545190000000001</v>
      </c>
      <c r="T596">
        <v>0.47461229999999999</v>
      </c>
    </row>
    <row r="597" spans="4:20" x14ac:dyDescent="0.25">
      <c r="D597" t="s">
        <v>31</v>
      </c>
      <c r="E597" t="s">
        <v>63</v>
      </c>
      <c r="F597" t="s">
        <v>195</v>
      </c>
      <c r="G597" t="s">
        <v>119</v>
      </c>
      <c r="H597" t="s">
        <v>127</v>
      </c>
      <c r="I597" t="s">
        <v>196</v>
      </c>
      <c r="J597">
        <v>2004</v>
      </c>
      <c r="K597">
        <v>2005</v>
      </c>
      <c r="L597" s="8">
        <v>2</v>
      </c>
      <c r="M597" s="8">
        <v>5</v>
      </c>
      <c r="N597" s="8" t="s">
        <v>33</v>
      </c>
      <c r="O597" s="8">
        <v>5</v>
      </c>
      <c r="P597" s="8">
        <v>0</v>
      </c>
      <c r="Q597">
        <v>4.9831500000000004E-3</v>
      </c>
      <c r="R597">
        <v>0.302338</v>
      </c>
      <c r="S597">
        <v>1.224599E-2</v>
      </c>
      <c r="T597">
        <v>0.31088159999999998</v>
      </c>
    </row>
    <row r="598" spans="4:20" x14ac:dyDescent="0.25">
      <c r="D598" t="s">
        <v>31</v>
      </c>
      <c r="E598" t="s">
        <v>63</v>
      </c>
      <c r="F598" t="s">
        <v>195</v>
      </c>
      <c r="G598" t="s">
        <v>119</v>
      </c>
      <c r="H598" t="s">
        <v>127</v>
      </c>
      <c r="I598" t="s">
        <v>196</v>
      </c>
      <c r="J598">
        <v>2005</v>
      </c>
      <c r="K598">
        <v>2006</v>
      </c>
      <c r="L598" s="8">
        <v>2</v>
      </c>
      <c r="M598" s="8">
        <v>5</v>
      </c>
      <c r="N598" s="8" t="s">
        <v>33</v>
      </c>
      <c r="O598" s="8">
        <v>5</v>
      </c>
      <c r="P598" s="8">
        <v>0</v>
      </c>
      <c r="Q598">
        <v>4.4734900000000001E-3</v>
      </c>
      <c r="R598">
        <v>0.30531809999999998</v>
      </c>
      <c r="S598">
        <v>0.15327589999999999</v>
      </c>
      <c r="T598">
        <v>0.411796</v>
      </c>
    </row>
    <row r="599" spans="4:20" x14ac:dyDescent="0.25">
      <c r="D599" t="s">
        <v>31</v>
      </c>
      <c r="E599" t="s">
        <v>63</v>
      </c>
      <c r="F599" t="s">
        <v>195</v>
      </c>
      <c r="G599" t="s">
        <v>119</v>
      </c>
      <c r="H599" t="s">
        <v>127</v>
      </c>
      <c r="I599" t="s">
        <v>196</v>
      </c>
      <c r="J599">
        <v>2006</v>
      </c>
      <c r="K599">
        <v>2007</v>
      </c>
      <c r="L599" s="8">
        <v>2</v>
      </c>
      <c r="M599" s="8">
        <v>5</v>
      </c>
      <c r="N599" s="8" t="s">
        <v>33</v>
      </c>
      <c r="O599" s="8">
        <v>5</v>
      </c>
      <c r="P599" s="8">
        <v>0</v>
      </c>
      <c r="Q599">
        <v>6.6512999999999997E-3</v>
      </c>
      <c r="R599">
        <v>0.18807660000000001</v>
      </c>
      <c r="S599">
        <v>8.2719280000000006E-2</v>
      </c>
      <c r="T599">
        <v>0.25523829999999997</v>
      </c>
    </row>
    <row r="600" spans="4:20" x14ac:dyDescent="0.25">
      <c r="D600" t="s">
        <v>31</v>
      </c>
      <c r="E600" t="s">
        <v>63</v>
      </c>
      <c r="F600" t="s">
        <v>195</v>
      </c>
      <c r="G600" t="s">
        <v>119</v>
      </c>
      <c r="H600" t="s">
        <v>127</v>
      </c>
      <c r="I600" t="s">
        <v>196</v>
      </c>
      <c r="J600">
        <v>2007</v>
      </c>
      <c r="K600">
        <v>2008</v>
      </c>
      <c r="L600" s="8">
        <v>2</v>
      </c>
      <c r="M600" s="8">
        <v>5</v>
      </c>
      <c r="N600" s="8" t="s">
        <v>34</v>
      </c>
      <c r="O600" s="8">
        <v>4</v>
      </c>
      <c r="P600" s="8">
        <v>1</v>
      </c>
      <c r="Q600">
        <v>2.2649300000000001E-2</v>
      </c>
      <c r="R600">
        <v>0.1813176</v>
      </c>
      <c r="S600">
        <v>2.9149959999999999E-2</v>
      </c>
      <c r="T600">
        <v>0.20518220000000001</v>
      </c>
    </row>
    <row r="601" spans="4:20" x14ac:dyDescent="0.25">
      <c r="D601" t="s">
        <v>31</v>
      </c>
      <c r="E601" t="s">
        <v>63</v>
      </c>
      <c r="F601" t="s">
        <v>195</v>
      </c>
      <c r="G601" t="s">
        <v>119</v>
      </c>
      <c r="H601" t="s">
        <v>127</v>
      </c>
      <c r="I601" t="s">
        <v>196</v>
      </c>
      <c r="J601">
        <v>2008</v>
      </c>
      <c r="K601">
        <v>2009</v>
      </c>
      <c r="L601" s="8">
        <v>2</v>
      </c>
      <c r="M601" s="8">
        <v>5</v>
      </c>
      <c r="N601" s="8" t="s">
        <v>34</v>
      </c>
      <c r="O601" s="8">
        <v>3</v>
      </c>
      <c r="P601" s="8">
        <v>2</v>
      </c>
      <c r="Q601">
        <v>1.004973E-2</v>
      </c>
      <c r="R601">
        <v>0.1134891</v>
      </c>
      <c r="S601">
        <v>3.2189809999999999E-2</v>
      </c>
      <c r="T601">
        <v>0.1420257</v>
      </c>
    </row>
    <row r="602" spans="4:20" x14ac:dyDescent="0.25">
      <c r="D602" t="s">
        <v>31</v>
      </c>
      <c r="E602" t="s">
        <v>63</v>
      </c>
      <c r="F602" t="s">
        <v>195</v>
      </c>
      <c r="G602" t="s">
        <v>119</v>
      </c>
      <c r="H602" t="s">
        <v>127</v>
      </c>
      <c r="I602" t="s">
        <v>196</v>
      </c>
      <c r="J602">
        <v>2009</v>
      </c>
      <c r="K602">
        <v>2010</v>
      </c>
      <c r="L602" s="8">
        <v>2</v>
      </c>
      <c r="M602" s="8">
        <v>5</v>
      </c>
      <c r="N602" s="8" t="s">
        <v>34</v>
      </c>
      <c r="O602" s="8">
        <v>2</v>
      </c>
      <c r="P602" s="8">
        <v>3</v>
      </c>
      <c r="Q602">
        <v>6.66016E-3</v>
      </c>
    </row>
    <row r="603" spans="4:20" x14ac:dyDescent="0.25">
      <c r="D603" t="s">
        <v>31</v>
      </c>
      <c r="E603" t="s">
        <v>197</v>
      </c>
      <c r="F603" t="s">
        <v>198</v>
      </c>
      <c r="G603" t="s">
        <v>119</v>
      </c>
      <c r="H603" t="s">
        <v>127</v>
      </c>
      <c r="I603" t="s">
        <v>199</v>
      </c>
      <c r="J603">
        <v>1977</v>
      </c>
      <c r="K603">
        <v>1978</v>
      </c>
      <c r="L603" s="8">
        <v>2</v>
      </c>
      <c r="M603" s="8">
        <v>5</v>
      </c>
      <c r="N603" s="8" t="s">
        <v>33</v>
      </c>
      <c r="O603" s="8">
        <v>5</v>
      </c>
      <c r="P603" s="8">
        <v>0</v>
      </c>
      <c r="Q603">
        <v>1.474989E-2</v>
      </c>
      <c r="R603">
        <v>0.77769370000000004</v>
      </c>
      <c r="S603">
        <v>0.42805029999999999</v>
      </c>
      <c r="T603">
        <v>0.87285199999999996</v>
      </c>
    </row>
    <row r="604" spans="4:20" x14ac:dyDescent="0.25">
      <c r="D604" t="s">
        <v>31</v>
      </c>
      <c r="E604" t="s">
        <v>197</v>
      </c>
      <c r="F604" t="s">
        <v>198</v>
      </c>
      <c r="G604" t="s">
        <v>119</v>
      </c>
      <c r="H604" t="s">
        <v>127</v>
      </c>
      <c r="I604" t="s">
        <v>199</v>
      </c>
      <c r="J604">
        <v>1978</v>
      </c>
      <c r="K604">
        <v>1979</v>
      </c>
      <c r="L604" s="8">
        <v>2</v>
      </c>
      <c r="M604" s="8">
        <v>5</v>
      </c>
      <c r="N604" s="8" t="s">
        <v>33</v>
      </c>
      <c r="O604" s="8">
        <v>5</v>
      </c>
      <c r="P604" s="8">
        <v>0</v>
      </c>
      <c r="Q604">
        <v>0.121673</v>
      </c>
      <c r="R604">
        <v>9.4350779999999995E-2</v>
      </c>
      <c r="S604">
        <v>0.30046349999999999</v>
      </c>
      <c r="T604">
        <v>0.3664654</v>
      </c>
    </row>
    <row r="605" spans="4:20" x14ac:dyDescent="0.25">
      <c r="D605" t="s">
        <v>31</v>
      </c>
      <c r="E605" t="s">
        <v>197</v>
      </c>
      <c r="F605" t="s">
        <v>198</v>
      </c>
      <c r="G605" t="s">
        <v>119</v>
      </c>
      <c r="H605" t="s">
        <v>127</v>
      </c>
      <c r="I605" t="s">
        <v>199</v>
      </c>
      <c r="J605">
        <v>1979</v>
      </c>
      <c r="K605">
        <v>1980</v>
      </c>
      <c r="L605" s="8">
        <v>2</v>
      </c>
      <c r="M605" s="8">
        <v>5</v>
      </c>
      <c r="N605" s="8" t="s">
        <v>33</v>
      </c>
      <c r="O605" s="8">
        <v>5</v>
      </c>
      <c r="P605" s="8">
        <v>0</v>
      </c>
      <c r="Q605">
        <v>0.11719400000000001</v>
      </c>
      <c r="R605">
        <v>0.27893970000000001</v>
      </c>
      <c r="S605">
        <v>0.55394659999999996</v>
      </c>
      <c r="T605">
        <v>0.67836859999999999</v>
      </c>
    </row>
    <row r="606" spans="4:20" x14ac:dyDescent="0.25">
      <c r="D606" t="s">
        <v>31</v>
      </c>
      <c r="E606" t="s">
        <v>197</v>
      </c>
      <c r="F606" t="s">
        <v>198</v>
      </c>
      <c r="G606" t="s">
        <v>119</v>
      </c>
      <c r="H606" t="s">
        <v>127</v>
      </c>
      <c r="I606" t="s">
        <v>199</v>
      </c>
      <c r="J606">
        <v>1980</v>
      </c>
      <c r="K606">
        <v>1981</v>
      </c>
      <c r="L606" s="8">
        <v>2</v>
      </c>
      <c r="M606" s="8">
        <v>5</v>
      </c>
      <c r="N606" s="8" t="s">
        <v>33</v>
      </c>
      <c r="O606" s="8">
        <v>5</v>
      </c>
      <c r="P606" s="8">
        <v>0</v>
      </c>
      <c r="Q606">
        <v>0.1727841</v>
      </c>
      <c r="R606">
        <v>0.1846264</v>
      </c>
      <c r="S606">
        <v>0.55893550000000003</v>
      </c>
      <c r="T606">
        <v>0.64036760000000004</v>
      </c>
    </row>
    <row r="607" spans="4:20" x14ac:dyDescent="0.25">
      <c r="D607" t="s">
        <v>31</v>
      </c>
      <c r="E607" t="s">
        <v>197</v>
      </c>
      <c r="F607" t="s">
        <v>198</v>
      </c>
      <c r="G607" t="s">
        <v>119</v>
      </c>
      <c r="H607" t="s">
        <v>127</v>
      </c>
      <c r="I607" t="s">
        <v>199</v>
      </c>
      <c r="J607">
        <v>1981</v>
      </c>
      <c r="K607">
        <v>1982</v>
      </c>
      <c r="L607" s="8">
        <v>2</v>
      </c>
      <c r="M607" s="8">
        <v>5</v>
      </c>
      <c r="N607" s="8" t="s">
        <v>33</v>
      </c>
      <c r="O607" s="8">
        <v>5</v>
      </c>
      <c r="P607" s="8">
        <v>0</v>
      </c>
      <c r="Q607">
        <v>5.478127E-2</v>
      </c>
      <c r="R607">
        <v>0.21280789999999999</v>
      </c>
      <c r="S607">
        <v>0.19306029999999999</v>
      </c>
      <c r="T607">
        <v>0.36478339999999998</v>
      </c>
    </row>
    <row r="608" spans="4:20" x14ac:dyDescent="0.25">
      <c r="D608" t="s">
        <v>31</v>
      </c>
      <c r="E608" t="s">
        <v>197</v>
      </c>
      <c r="F608" t="s">
        <v>198</v>
      </c>
      <c r="G608" t="s">
        <v>119</v>
      </c>
      <c r="H608" t="s">
        <v>127</v>
      </c>
      <c r="I608" t="s">
        <v>199</v>
      </c>
      <c r="J608">
        <v>1982</v>
      </c>
      <c r="K608">
        <v>1983</v>
      </c>
      <c r="L608" s="8">
        <v>2</v>
      </c>
      <c r="M608" s="8">
        <v>5</v>
      </c>
      <c r="N608" s="8" t="s">
        <v>33</v>
      </c>
      <c r="O608" s="8">
        <v>5</v>
      </c>
      <c r="P608" s="8">
        <v>0</v>
      </c>
      <c r="Q608">
        <v>1.047849E-2</v>
      </c>
      <c r="R608">
        <v>0.25794089999999997</v>
      </c>
      <c r="S608">
        <v>0.59902100000000003</v>
      </c>
      <c r="T608">
        <v>0.70244989999999996</v>
      </c>
    </row>
    <row r="609" spans="4:20" x14ac:dyDescent="0.25">
      <c r="D609" t="s">
        <v>31</v>
      </c>
      <c r="E609" t="s">
        <v>197</v>
      </c>
      <c r="F609" t="s">
        <v>198</v>
      </c>
      <c r="G609" t="s">
        <v>119</v>
      </c>
      <c r="H609" t="s">
        <v>127</v>
      </c>
      <c r="I609" t="s">
        <v>199</v>
      </c>
      <c r="J609">
        <v>1983</v>
      </c>
      <c r="K609">
        <v>1984</v>
      </c>
      <c r="L609" s="8">
        <v>2</v>
      </c>
      <c r="M609" s="8">
        <v>5</v>
      </c>
      <c r="N609" s="8" t="s">
        <v>33</v>
      </c>
      <c r="O609" s="8">
        <v>5</v>
      </c>
      <c r="P609" s="8">
        <v>0</v>
      </c>
      <c r="Q609">
        <v>0.33226080000000002</v>
      </c>
      <c r="R609">
        <v>0.31590109999999999</v>
      </c>
      <c r="S609">
        <v>0.34675329999999999</v>
      </c>
      <c r="T609">
        <v>0.55311469999999996</v>
      </c>
    </row>
    <row r="610" spans="4:20" x14ac:dyDescent="0.25">
      <c r="D610" t="s">
        <v>31</v>
      </c>
      <c r="E610" t="s">
        <v>197</v>
      </c>
      <c r="F610" t="s">
        <v>198</v>
      </c>
      <c r="G610" t="s">
        <v>119</v>
      </c>
      <c r="H610" t="s">
        <v>127</v>
      </c>
      <c r="I610" t="s">
        <v>199</v>
      </c>
      <c r="J610">
        <v>1984</v>
      </c>
      <c r="K610">
        <v>1985</v>
      </c>
      <c r="L610" s="8">
        <v>2</v>
      </c>
      <c r="M610" s="8">
        <v>5</v>
      </c>
      <c r="N610" s="8" t="s">
        <v>33</v>
      </c>
      <c r="O610" s="8">
        <v>5</v>
      </c>
      <c r="P610" s="8">
        <v>0</v>
      </c>
      <c r="Q610">
        <v>0.17695449999999999</v>
      </c>
      <c r="R610">
        <v>0.2560424</v>
      </c>
      <c r="S610">
        <v>0.54061340000000002</v>
      </c>
      <c r="T610">
        <v>0.65823580000000004</v>
      </c>
    </row>
    <row r="611" spans="4:20" x14ac:dyDescent="0.25">
      <c r="D611" t="s">
        <v>31</v>
      </c>
      <c r="E611" t="s">
        <v>197</v>
      </c>
      <c r="F611" t="s">
        <v>198</v>
      </c>
      <c r="G611" t="s">
        <v>119</v>
      </c>
      <c r="H611" t="s">
        <v>127</v>
      </c>
      <c r="I611" t="s">
        <v>199</v>
      </c>
      <c r="J611">
        <v>1985</v>
      </c>
      <c r="K611">
        <v>1986</v>
      </c>
      <c r="L611" s="8">
        <v>2</v>
      </c>
      <c r="M611" s="8">
        <v>5</v>
      </c>
      <c r="N611" s="8" t="s">
        <v>33</v>
      </c>
      <c r="O611" s="8">
        <v>5</v>
      </c>
      <c r="P611" s="8">
        <v>0</v>
      </c>
      <c r="Q611">
        <v>0.22462109999999999</v>
      </c>
      <c r="R611">
        <v>0.30498700000000001</v>
      </c>
      <c r="S611">
        <v>0.56955610000000001</v>
      </c>
      <c r="T611">
        <v>0.70083589999999996</v>
      </c>
    </row>
    <row r="612" spans="4:20" x14ac:dyDescent="0.25">
      <c r="D612" t="s">
        <v>31</v>
      </c>
      <c r="E612" t="s">
        <v>197</v>
      </c>
      <c r="F612" t="s">
        <v>198</v>
      </c>
      <c r="G612" t="s">
        <v>119</v>
      </c>
      <c r="H612" t="s">
        <v>127</v>
      </c>
      <c r="I612" t="s">
        <v>199</v>
      </c>
      <c r="J612">
        <v>1986</v>
      </c>
      <c r="K612">
        <v>1987</v>
      </c>
      <c r="L612" s="8">
        <v>2</v>
      </c>
      <c r="M612" s="8">
        <v>5</v>
      </c>
      <c r="N612" s="8" t="s">
        <v>33</v>
      </c>
      <c r="O612" s="8">
        <v>5</v>
      </c>
      <c r="P612" s="8">
        <v>0</v>
      </c>
      <c r="Q612">
        <v>7.7197749999999996E-2</v>
      </c>
      <c r="R612">
        <v>0.20649999999999999</v>
      </c>
      <c r="S612">
        <v>0.63756939999999995</v>
      </c>
      <c r="T612">
        <v>0.71241120000000002</v>
      </c>
    </row>
    <row r="613" spans="4:20" x14ac:dyDescent="0.25">
      <c r="D613" t="s">
        <v>31</v>
      </c>
      <c r="E613" t="s">
        <v>197</v>
      </c>
      <c r="F613" t="s">
        <v>198</v>
      </c>
      <c r="G613" t="s">
        <v>119</v>
      </c>
      <c r="H613" t="s">
        <v>127</v>
      </c>
      <c r="I613" t="s">
        <v>199</v>
      </c>
      <c r="J613">
        <v>1987</v>
      </c>
      <c r="K613">
        <v>1988</v>
      </c>
      <c r="L613" s="8">
        <v>2</v>
      </c>
      <c r="M613" s="8">
        <v>5</v>
      </c>
      <c r="N613" s="8" t="s">
        <v>33</v>
      </c>
      <c r="O613" s="8">
        <v>5</v>
      </c>
      <c r="P613" s="8">
        <v>0</v>
      </c>
      <c r="Q613">
        <v>3.1530009999999997E-2</v>
      </c>
      <c r="R613">
        <v>0.21841849999999999</v>
      </c>
      <c r="S613">
        <v>0.27574219999999999</v>
      </c>
      <c r="T613">
        <v>0.43393350000000003</v>
      </c>
    </row>
    <row r="614" spans="4:20" x14ac:dyDescent="0.25">
      <c r="D614" t="s">
        <v>31</v>
      </c>
      <c r="E614" t="s">
        <v>197</v>
      </c>
      <c r="F614" t="s">
        <v>198</v>
      </c>
      <c r="G614" t="s">
        <v>119</v>
      </c>
      <c r="H614" t="s">
        <v>127</v>
      </c>
      <c r="I614" t="s">
        <v>199</v>
      </c>
      <c r="J614">
        <v>1988</v>
      </c>
      <c r="K614">
        <v>1989</v>
      </c>
      <c r="L614" s="8">
        <v>2</v>
      </c>
      <c r="M614" s="8">
        <v>5</v>
      </c>
      <c r="N614" s="8" t="s">
        <v>33</v>
      </c>
      <c r="O614" s="8">
        <v>5</v>
      </c>
      <c r="P614" s="8">
        <v>0</v>
      </c>
      <c r="Q614">
        <v>2.558651E-2</v>
      </c>
      <c r="R614">
        <v>0.29656670000000002</v>
      </c>
      <c r="S614">
        <v>0.32147369999999997</v>
      </c>
      <c r="T614">
        <v>0.522702</v>
      </c>
    </row>
    <row r="615" spans="4:20" x14ac:dyDescent="0.25">
      <c r="D615" t="s">
        <v>31</v>
      </c>
      <c r="E615" t="s">
        <v>197</v>
      </c>
      <c r="F615" t="s">
        <v>198</v>
      </c>
      <c r="G615" t="s">
        <v>119</v>
      </c>
      <c r="H615" t="s">
        <v>127</v>
      </c>
      <c r="I615" t="s">
        <v>199</v>
      </c>
      <c r="J615">
        <v>1989</v>
      </c>
      <c r="K615">
        <v>1990</v>
      </c>
      <c r="L615" s="8">
        <v>2</v>
      </c>
      <c r="M615" s="8">
        <v>5</v>
      </c>
      <c r="N615" s="8" t="s">
        <v>33</v>
      </c>
      <c r="O615" s="8">
        <v>5</v>
      </c>
      <c r="P615" s="8">
        <v>0</v>
      </c>
      <c r="Q615">
        <v>7.3473709999999998E-2</v>
      </c>
      <c r="R615">
        <v>0.29511579999999998</v>
      </c>
      <c r="S615">
        <v>0.13094</v>
      </c>
      <c r="T615">
        <v>0.38741330000000002</v>
      </c>
    </row>
    <row r="616" spans="4:20" x14ac:dyDescent="0.25">
      <c r="D616" t="s">
        <v>31</v>
      </c>
      <c r="E616" t="s">
        <v>197</v>
      </c>
      <c r="F616" t="s">
        <v>198</v>
      </c>
      <c r="G616" t="s">
        <v>119</v>
      </c>
      <c r="H616" t="s">
        <v>127</v>
      </c>
      <c r="I616" t="s">
        <v>199</v>
      </c>
      <c r="J616">
        <v>1990</v>
      </c>
      <c r="K616">
        <v>1991</v>
      </c>
      <c r="L616" s="8">
        <v>2</v>
      </c>
      <c r="M616" s="8">
        <v>5</v>
      </c>
      <c r="N616" s="8" t="s">
        <v>33</v>
      </c>
      <c r="O616" s="8">
        <v>5</v>
      </c>
      <c r="P616" s="8">
        <v>0</v>
      </c>
      <c r="Q616">
        <v>4.0026359999999997E-2</v>
      </c>
      <c r="R616">
        <v>0.24216889999999999</v>
      </c>
      <c r="S616">
        <v>0.45827960000000001</v>
      </c>
      <c r="T616">
        <v>0.58946739999999997</v>
      </c>
    </row>
    <row r="617" spans="4:20" x14ac:dyDescent="0.25">
      <c r="D617" t="s">
        <v>31</v>
      </c>
      <c r="E617" t="s">
        <v>197</v>
      </c>
      <c r="F617" t="s">
        <v>198</v>
      </c>
      <c r="G617" t="s">
        <v>119</v>
      </c>
      <c r="H617" t="s">
        <v>127</v>
      </c>
      <c r="I617" t="s">
        <v>199</v>
      </c>
      <c r="J617">
        <v>1991</v>
      </c>
      <c r="K617">
        <v>1992</v>
      </c>
      <c r="L617" s="8">
        <v>2</v>
      </c>
      <c r="M617" s="8">
        <v>5</v>
      </c>
      <c r="N617" s="8" t="s">
        <v>33</v>
      </c>
      <c r="O617" s="8">
        <v>5</v>
      </c>
      <c r="P617" s="8">
        <v>0</v>
      </c>
      <c r="Q617">
        <v>3.7403329999999999E-2</v>
      </c>
      <c r="R617">
        <v>0.19445090000000001</v>
      </c>
      <c r="S617">
        <v>0.27825929999999999</v>
      </c>
      <c r="T617">
        <v>0.41860239999999999</v>
      </c>
    </row>
    <row r="618" spans="4:20" x14ac:dyDescent="0.25">
      <c r="D618" t="s">
        <v>31</v>
      </c>
      <c r="E618" t="s">
        <v>197</v>
      </c>
      <c r="F618" t="s">
        <v>198</v>
      </c>
      <c r="G618" t="s">
        <v>119</v>
      </c>
      <c r="H618" t="s">
        <v>127</v>
      </c>
      <c r="I618" t="s">
        <v>199</v>
      </c>
      <c r="J618">
        <v>1992</v>
      </c>
      <c r="K618">
        <v>1993</v>
      </c>
      <c r="L618" s="8">
        <v>2</v>
      </c>
      <c r="M618" s="8">
        <v>5</v>
      </c>
      <c r="N618" s="8" t="s">
        <v>33</v>
      </c>
      <c r="O618" s="8">
        <v>5</v>
      </c>
      <c r="P618" s="8">
        <v>0</v>
      </c>
      <c r="Q618">
        <v>6.331531E-2</v>
      </c>
      <c r="R618">
        <v>0.31542999999999999</v>
      </c>
      <c r="S618">
        <v>0.29617900000000003</v>
      </c>
      <c r="T618">
        <v>0.51818529999999996</v>
      </c>
    </row>
    <row r="619" spans="4:20" x14ac:dyDescent="0.25">
      <c r="D619" t="s">
        <v>31</v>
      </c>
      <c r="E619" t="s">
        <v>197</v>
      </c>
      <c r="F619" t="s">
        <v>198</v>
      </c>
      <c r="G619" t="s">
        <v>119</v>
      </c>
      <c r="H619" t="s">
        <v>127</v>
      </c>
      <c r="I619" t="s">
        <v>199</v>
      </c>
      <c r="J619">
        <v>1993</v>
      </c>
      <c r="K619">
        <v>1994</v>
      </c>
      <c r="L619" s="8">
        <v>2</v>
      </c>
      <c r="M619" s="8">
        <v>5</v>
      </c>
      <c r="N619" s="8" t="s">
        <v>33</v>
      </c>
      <c r="O619" s="8">
        <v>5</v>
      </c>
      <c r="P619" s="8">
        <v>0</v>
      </c>
      <c r="Q619">
        <v>0.1100487</v>
      </c>
      <c r="R619">
        <v>0.29829660000000002</v>
      </c>
      <c r="S619">
        <v>0.22352340000000001</v>
      </c>
      <c r="T619">
        <v>0.45514369999999998</v>
      </c>
    </row>
    <row r="620" spans="4:20" x14ac:dyDescent="0.25">
      <c r="D620" t="s">
        <v>31</v>
      </c>
      <c r="E620" t="s">
        <v>197</v>
      </c>
      <c r="F620" t="s">
        <v>198</v>
      </c>
      <c r="G620" t="s">
        <v>119</v>
      </c>
      <c r="H620" t="s">
        <v>127</v>
      </c>
      <c r="I620" t="s">
        <v>199</v>
      </c>
      <c r="J620">
        <v>1994</v>
      </c>
      <c r="K620">
        <v>1995</v>
      </c>
      <c r="L620" s="8">
        <v>2</v>
      </c>
      <c r="M620" s="8">
        <v>5</v>
      </c>
      <c r="N620" s="8" t="s">
        <v>33</v>
      </c>
      <c r="O620" s="8">
        <v>5</v>
      </c>
      <c r="P620" s="8">
        <v>0</v>
      </c>
      <c r="Q620">
        <v>6.0607179999999997E-2</v>
      </c>
      <c r="R620">
        <v>0.29175020000000002</v>
      </c>
      <c r="S620">
        <v>0.18803349999999999</v>
      </c>
      <c r="T620">
        <v>0.42492489999999999</v>
      </c>
    </row>
    <row r="621" spans="4:20" x14ac:dyDescent="0.25">
      <c r="D621" t="s">
        <v>31</v>
      </c>
      <c r="E621" t="s">
        <v>197</v>
      </c>
      <c r="F621" t="s">
        <v>198</v>
      </c>
      <c r="G621" t="s">
        <v>119</v>
      </c>
      <c r="H621" t="s">
        <v>127</v>
      </c>
      <c r="I621" t="s">
        <v>199</v>
      </c>
      <c r="J621">
        <v>1995</v>
      </c>
      <c r="K621">
        <v>1996</v>
      </c>
      <c r="L621" s="8">
        <v>2</v>
      </c>
      <c r="M621" s="8">
        <v>5</v>
      </c>
      <c r="N621" s="8" t="s">
        <v>33</v>
      </c>
      <c r="O621" s="8">
        <v>5</v>
      </c>
      <c r="P621" s="8">
        <v>0</v>
      </c>
      <c r="Q621">
        <v>0.1000125</v>
      </c>
      <c r="R621">
        <v>0.2412754</v>
      </c>
      <c r="S621">
        <v>0.20198099999999999</v>
      </c>
      <c r="T621">
        <v>0.39452340000000002</v>
      </c>
    </row>
    <row r="622" spans="4:20" x14ac:dyDescent="0.25">
      <c r="D622" t="s">
        <v>31</v>
      </c>
      <c r="E622" t="s">
        <v>197</v>
      </c>
      <c r="F622" t="s">
        <v>198</v>
      </c>
      <c r="G622" t="s">
        <v>119</v>
      </c>
      <c r="H622" t="s">
        <v>127</v>
      </c>
      <c r="I622" t="s">
        <v>199</v>
      </c>
      <c r="J622">
        <v>1996</v>
      </c>
      <c r="K622">
        <v>1997</v>
      </c>
      <c r="L622" s="8">
        <v>2</v>
      </c>
      <c r="M622" s="8">
        <v>5</v>
      </c>
      <c r="N622" s="8" t="s">
        <v>33</v>
      </c>
      <c r="O622" s="8">
        <v>5</v>
      </c>
      <c r="P622" s="8">
        <v>0</v>
      </c>
      <c r="Q622">
        <v>2.2573800000000002E-2</v>
      </c>
      <c r="R622">
        <v>0.23114370000000001</v>
      </c>
      <c r="S622">
        <v>0.152312</v>
      </c>
      <c r="T622">
        <v>0.3482497</v>
      </c>
    </row>
    <row r="623" spans="4:20" x14ac:dyDescent="0.25">
      <c r="D623" t="s">
        <v>31</v>
      </c>
      <c r="E623" t="s">
        <v>197</v>
      </c>
      <c r="F623" t="s">
        <v>198</v>
      </c>
      <c r="G623" t="s">
        <v>119</v>
      </c>
      <c r="H623" t="s">
        <v>127</v>
      </c>
      <c r="I623" t="s">
        <v>199</v>
      </c>
      <c r="J623">
        <v>1997</v>
      </c>
      <c r="K623">
        <v>1998</v>
      </c>
      <c r="L623" s="8">
        <v>2</v>
      </c>
      <c r="M623" s="8">
        <v>5</v>
      </c>
      <c r="N623" s="8" t="s">
        <v>33</v>
      </c>
      <c r="O623" s="8">
        <v>5</v>
      </c>
      <c r="P623" s="8">
        <v>0</v>
      </c>
      <c r="Q623">
        <v>0.26930530000000003</v>
      </c>
      <c r="R623">
        <v>0.190111</v>
      </c>
      <c r="S623">
        <v>0.1238195</v>
      </c>
      <c r="T623">
        <v>0.29039100000000001</v>
      </c>
    </row>
    <row r="624" spans="4:20" x14ac:dyDescent="0.25">
      <c r="D624" t="s">
        <v>31</v>
      </c>
      <c r="E624" t="s">
        <v>197</v>
      </c>
      <c r="F624" t="s">
        <v>198</v>
      </c>
      <c r="G624" t="s">
        <v>119</v>
      </c>
      <c r="H624" t="s">
        <v>127</v>
      </c>
      <c r="I624" t="s">
        <v>199</v>
      </c>
      <c r="J624">
        <v>1998</v>
      </c>
      <c r="K624">
        <v>1999</v>
      </c>
      <c r="L624" s="8">
        <v>2</v>
      </c>
      <c r="M624" s="8">
        <v>5</v>
      </c>
      <c r="N624" s="8" t="s">
        <v>33</v>
      </c>
      <c r="O624" s="8">
        <v>5</v>
      </c>
      <c r="P624" s="8">
        <v>0</v>
      </c>
      <c r="Q624">
        <v>0.17341619999999999</v>
      </c>
      <c r="R624">
        <v>0.24230850000000001</v>
      </c>
      <c r="S624">
        <v>0.1763864</v>
      </c>
      <c r="T624">
        <v>0.37595499999999998</v>
      </c>
    </row>
    <row r="625" spans="4:20" x14ac:dyDescent="0.25">
      <c r="D625" t="s">
        <v>31</v>
      </c>
      <c r="E625" t="s">
        <v>197</v>
      </c>
      <c r="F625" t="s">
        <v>198</v>
      </c>
      <c r="G625" t="s">
        <v>119</v>
      </c>
      <c r="H625" t="s">
        <v>127</v>
      </c>
      <c r="I625" t="s">
        <v>199</v>
      </c>
      <c r="J625">
        <v>1999</v>
      </c>
      <c r="K625">
        <v>2000</v>
      </c>
      <c r="L625" s="8">
        <v>2</v>
      </c>
      <c r="M625" s="8">
        <v>5</v>
      </c>
      <c r="N625" s="8" t="s">
        <v>33</v>
      </c>
      <c r="O625" s="8">
        <v>5</v>
      </c>
      <c r="P625" s="8">
        <v>0</v>
      </c>
      <c r="Q625">
        <v>0.1451411</v>
      </c>
      <c r="R625">
        <v>0.29266170000000002</v>
      </c>
      <c r="S625">
        <v>0.1910664</v>
      </c>
      <c r="T625">
        <v>0.42781029999999998</v>
      </c>
    </row>
    <row r="626" spans="4:20" x14ac:dyDescent="0.25">
      <c r="D626" t="s">
        <v>31</v>
      </c>
      <c r="E626" t="s">
        <v>197</v>
      </c>
      <c r="F626" t="s">
        <v>198</v>
      </c>
      <c r="G626" t="s">
        <v>119</v>
      </c>
      <c r="H626" t="s">
        <v>127</v>
      </c>
      <c r="I626" t="s">
        <v>199</v>
      </c>
      <c r="J626">
        <v>2000</v>
      </c>
      <c r="K626">
        <v>2001</v>
      </c>
      <c r="L626" s="8">
        <v>2</v>
      </c>
      <c r="M626" s="8">
        <v>5</v>
      </c>
      <c r="N626" s="8" t="s">
        <v>33</v>
      </c>
      <c r="O626" s="8">
        <v>5</v>
      </c>
      <c r="P626" s="8">
        <v>0</v>
      </c>
      <c r="Q626">
        <v>0.1106125</v>
      </c>
      <c r="R626">
        <v>0.23691429999999999</v>
      </c>
      <c r="S626">
        <v>0.13904240000000001</v>
      </c>
      <c r="T626">
        <v>0.34301559999999998</v>
      </c>
    </row>
    <row r="627" spans="4:20" x14ac:dyDescent="0.25">
      <c r="D627" t="s">
        <v>31</v>
      </c>
      <c r="E627" t="s">
        <v>197</v>
      </c>
      <c r="F627" t="s">
        <v>198</v>
      </c>
      <c r="G627" t="s">
        <v>119</v>
      </c>
      <c r="H627" t="s">
        <v>127</v>
      </c>
      <c r="I627" t="s">
        <v>199</v>
      </c>
      <c r="J627">
        <v>2001</v>
      </c>
      <c r="K627">
        <v>2002</v>
      </c>
      <c r="L627" s="8">
        <v>2</v>
      </c>
      <c r="M627" s="8">
        <v>5</v>
      </c>
      <c r="N627" s="8" t="s">
        <v>33</v>
      </c>
      <c r="O627" s="8">
        <v>5</v>
      </c>
      <c r="P627" s="8">
        <v>0</v>
      </c>
      <c r="Q627">
        <v>4.4846549999999999E-2</v>
      </c>
      <c r="R627">
        <v>0.30912790000000001</v>
      </c>
      <c r="S627">
        <v>0.1137575</v>
      </c>
      <c r="T627">
        <v>0.3877198</v>
      </c>
    </row>
    <row r="628" spans="4:20" x14ac:dyDescent="0.25">
      <c r="D628" t="s">
        <v>31</v>
      </c>
      <c r="E628" t="s">
        <v>197</v>
      </c>
      <c r="F628" t="s">
        <v>198</v>
      </c>
      <c r="G628" t="s">
        <v>119</v>
      </c>
      <c r="H628" t="s">
        <v>127</v>
      </c>
      <c r="I628" t="s">
        <v>199</v>
      </c>
      <c r="J628">
        <v>2002</v>
      </c>
      <c r="K628">
        <v>2003</v>
      </c>
      <c r="L628" s="8">
        <v>2</v>
      </c>
      <c r="M628" s="8">
        <v>5</v>
      </c>
      <c r="N628" s="8" t="s">
        <v>33</v>
      </c>
      <c r="O628" s="8">
        <v>5</v>
      </c>
      <c r="P628" s="8">
        <v>0</v>
      </c>
      <c r="Q628">
        <v>3.6515600000000002E-2</v>
      </c>
      <c r="R628">
        <v>0.38559310000000002</v>
      </c>
      <c r="S628">
        <v>0.1942449</v>
      </c>
      <c r="T628">
        <v>0.50493849999999996</v>
      </c>
    </row>
    <row r="629" spans="4:20" x14ac:dyDescent="0.25">
      <c r="D629" t="s">
        <v>31</v>
      </c>
      <c r="E629" t="s">
        <v>197</v>
      </c>
      <c r="F629" t="s">
        <v>198</v>
      </c>
      <c r="G629" t="s">
        <v>119</v>
      </c>
      <c r="H629" t="s">
        <v>127</v>
      </c>
      <c r="I629" t="s">
        <v>199</v>
      </c>
      <c r="J629">
        <v>2003</v>
      </c>
      <c r="K629">
        <v>2004</v>
      </c>
      <c r="L629" s="8">
        <v>2</v>
      </c>
      <c r="M629" s="8">
        <v>5</v>
      </c>
      <c r="N629" s="8" t="s">
        <v>33</v>
      </c>
      <c r="O629" s="8">
        <v>5</v>
      </c>
      <c r="P629" s="8">
        <v>0</v>
      </c>
      <c r="Q629">
        <v>2.0815879999999998E-2</v>
      </c>
      <c r="R629">
        <v>0.4394961</v>
      </c>
      <c r="S629">
        <v>0.3406884</v>
      </c>
      <c r="T629">
        <v>0.63045329999999999</v>
      </c>
    </row>
    <row r="630" spans="4:20" x14ac:dyDescent="0.25">
      <c r="D630" t="s">
        <v>31</v>
      </c>
      <c r="E630" t="s">
        <v>197</v>
      </c>
      <c r="F630" t="s">
        <v>198</v>
      </c>
      <c r="G630" t="s">
        <v>119</v>
      </c>
      <c r="H630" t="s">
        <v>127</v>
      </c>
      <c r="I630" t="s">
        <v>199</v>
      </c>
      <c r="J630">
        <v>2004</v>
      </c>
      <c r="K630">
        <v>2005</v>
      </c>
      <c r="L630" s="8">
        <v>2</v>
      </c>
      <c r="M630" s="8">
        <v>5</v>
      </c>
      <c r="N630" s="8" t="s">
        <v>33</v>
      </c>
      <c r="O630" s="8">
        <v>5</v>
      </c>
      <c r="P630" s="8">
        <v>0</v>
      </c>
      <c r="Q630">
        <v>7.416449E-2</v>
      </c>
      <c r="R630">
        <v>0.23094580000000001</v>
      </c>
      <c r="S630">
        <v>0.2496449</v>
      </c>
      <c r="T630">
        <v>0.42293619999999998</v>
      </c>
    </row>
    <row r="631" spans="4:20" x14ac:dyDescent="0.25">
      <c r="D631" t="s">
        <v>31</v>
      </c>
      <c r="E631" t="s">
        <v>197</v>
      </c>
      <c r="F631" t="s">
        <v>198</v>
      </c>
      <c r="G631" t="s">
        <v>119</v>
      </c>
      <c r="H631" t="s">
        <v>127</v>
      </c>
      <c r="I631" t="s">
        <v>199</v>
      </c>
      <c r="J631">
        <v>2005</v>
      </c>
      <c r="K631">
        <v>2006</v>
      </c>
      <c r="L631" s="8">
        <v>2</v>
      </c>
      <c r="M631" s="8">
        <v>5</v>
      </c>
      <c r="N631" s="8" t="s">
        <v>33</v>
      </c>
      <c r="O631" s="8">
        <v>5</v>
      </c>
      <c r="P631" s="8">
        <v>0</v>
      </c>
      <c r="Q631">
        <v>2.9371789999999998E-2</v>
      </c>
      <c r="R631">
        <v>0.19921410000000001</v>
      </c>
      <c r="S631">
        <v>0.16890569999999999</v>
      </c>
      <c r="T631">
        <v>0.33447139999999997</v>
      </c>
    </row>
    <row r="632" spans="4:20" x14ac:dyDescent="0.25">
      <c r="D632" t="s">
        <v>31</v>
      </c>
      <c r="E632" t="s">
        <v>197</v>
      </c>
      <c r="F632" t="s">
        <v>198</v>
      </c>
      <c r="G632" t="s">
        <v>119</v>
      </c>
      <c r="H632" t="s">
        <v>127</v>
      </c>
      <c r="I632" t="s">
        <v>199</v>
      </c>
      <c r="J632">
        <v>2006</v>
      </c>
      <c r="K632">
        <v>2007</v>
      </c>
      <c r="L632" s="8">
        <v>2</v>
      </c>
      <c r="M632" s="8">
        <v>5</v>
      </c>
      <c r="N632" s="8" t="s">
        <v>33</v>
      </c>
      <c r="O632" s="8">
        <v>5</v>
      </c>
      <c r="P632" s="8">
        <v>0</v>
      </c>
      <c r="Q632">
        <v>0.17544180000000001</v>
      </c>
      <c r="R632">
        <v>0.21172199999999999</v>
      </c>
      <c r="S632">
        <v>0.1595599</v>
      </c>
      <c r="T632">
        <v>0.33749960000000001</v>
      </c>
    </row>
    <row r="633" spans="4:20" x14ac:dyDescent="0.25">
      <c r="D633" t="s">
        <v>31</v>
      </c>
      <c r="E633" t="s">
        <v>197</v>
      </c>
      <c r="F633" t="s">
        <v>198</v>
      </c>
      <c r="G633" t="s">
        <v>119</v>
      </c>
      <c r="H633" t="s">
        <v>127</v>
      </c>
      <c r="I633" t="s">
        <v>199</v>
      </c>
      <c r="J633">
        <v>2007</v>
      </c>
      <c r="K633">
        <v>2008</v>
      </c>
      <c r="L633" s="8">
        <v>2</v>
      </c>
      <c r="M633" s="8">
        <v>5</v>
      </c>
      <c r="N633" s="8" t="s">
        <v>34</v>
      </c>
      <c r="O633" s="8">
        <v>4</v>
      </c>
      <c r="P633" s="8">
        <v>1</v>
      </c>
      <c r="Q633">
        <v>7.1260939999999995E-2</v>
      </c>
      <c r="R633">
        <v>0.34954079999999998</v>
      </c>
      <c r="S633">
        <v>0.3229225</v>
      </c>
      <c r="T633">
        <v>0.55958870000000005</v>
      </c>
    </row>
    <row r="634" spans="4:20" x14ac:dyDescent="0.25">
      <c r="D634" t="s">
        <v>31</v>
      </c>
      <c r="E634" t="s">
        <v>197</v>
      </c>
      <c r="F634" t="s">
        <v>198</v>
      </c>
      <c r="G634" t="s">
        <v>119</v>
      </c>
      <c r="H634" t="s">
        <v>127</v>
      </c>
      <c r="I634" t="s">
        <v>199</v>
      </c>
      <c r="J634">
        <v>2008</v>
      </c>
      <c r="K634">
        <v>2009</v>
      </c>
      <c r="L634" s="8">
        <v>2</v>
      </c>
      <c r="M634" s="8">
        <v>5</v>
      </c>
      <c r="N634" s="8" t="s">
        <v>34</v>
      </c>
      <c r="O634" s="8">
        <v>3</v>
      </c>
      <c r="P634" s="8">
        <v>2</v>
      </c>
      <c r="Q634">
        <v>9.8245910000000006E-2</v>
      </c>
      <c r="R634">
        <v>0.37098680000000001</v>
      </c>
      <c r="S634">
        <v>0.35013630000000001</v>
      </c>
      <c r="T634">
        <v>0.59122710000000001</v>
      </c>
    </row>
    <row r="635" spans="4:20" x14ac:dyDescent="0.25">
      <c r="D635" t="s">
        <v>31</v>
      </c>
      <c r="E635" t="s">
        <v>197</v>
      </c>
      <c r="F635" t="s">
        <v>198</v>
      </c>
      <c r="G635" t="s">
        <v>119</v>
      </c>
      <c r="H635" t="s">
        <v>127</v>
      </c>
      <c r="I635" t="s">
        <v>199</v>
      </c>
      <c r="J635">
        <v>2009</v>
      </c>
      <c r="K635">
        <v>2010</v>
      </c>
      <c r="L635" s="8">
        <v>2</v>
      </c>
      <c r="M635" s="8">
        <v>5</v>
      </c>
      <c r="N635" s="8" t="s">
        <v>34</v>
      </c>
      <c r="O635" s="8">
        <v>2</v>
      </c>
      <c r="P635" s="8">
        <v>3</v>
      </c>
      <c r="Q635">
        <v>8.4048600000000001E-2</v>
      </c>
    </row>
    <row r="636" spans="4:20" x14ac:dyDescent="0.25">
      <c r="D636" t="s">
        <v>31</v>
      </c>
      <c r="E636" t="s">
        <v>200</v>
      </c>
      <c r="F636" t="s">
        <v>201</v>
      </c>
      <c r="G636" t="s">
        <v>119</v>
      </c>
      <c r="H636" t="s">
        <v>127</v>
      </c>
      <c r="I636" t="s">
        <v>202</v>
      </c>
      <c r="J636">
        <v>1982</v>
      </c>
      <c r="K636">
        <v>1983</v>
      </c>
      <c r="L636" s="8">
        <v>2</v>
      </c>
      <c r="M636" s="8">
        <v>5</v>
      </c>
      <c r="N636" s="8" t="s">
        <v>33</v>
      </c>
      <c r="O636" s="8">
        <v>5</v>
      </c>
      <c r="P636" s="8">
        <v>0</v>
      </c>
      <c r="Q636">
        <v>2.321399E-2</v>
      </c>
      <c r="R636">
        <v>0.75877709999999998</v>
      </c>
      <c r="S636">
        <v>0.46292499999999998</v>
      </c>
      <c r="T636">
        <v>0.87044529999999998</v>
      </c>
    </row>
    <row r="637" spans="4:20" x14ac:dyDescent="0.25">
      <c r="D637" t="s">
        <v>31</v>
      </c>
      <c r="E637" t="s">
        <v>200</v>
      </c>
      <c r="F637" t="s">
        <v>201</v>
      </c>
      <c r="G637" t="s">
        <v>119</v>
      </c>
      <c r="H637" t="s">
        <v>127</v>
      </c>
      <c r="I637" t="s">
        <v>202</v>
      </c>
      <c r="J637">
        <v>1983</v>
      </c>
      <c r="K637">
        <v>1984</v>
      </c>
      <c r="L637" s="8">
        <v>2</v>
      </c>
      <c r="M637" s="8">
        <v>5</v>
      </c>
      <c r="N637" s="8" t="s">
        <v>33</v>
      </c>
      <c r="O637" s="8">
        <v>5</v>
      </c>
      <c r="P637" s="8">
        <v>0</v>
      </c>
      <c r="Q637">
        <v>1.7904420000000001E-2</v>
      </c>
      <c r="R637">
        <v>0.68327499999999997</v>
      </c>
      <c r="S637">
        <v>0.41283069999999999</v>
      </c>
      <c r="T637">
        <v>0.8140288</v>
      </c>
    </row>
    <row r="638" spans="4:20" x14ac:dyDescent="0.25">
      <c r="D638" t="s">
        <v>31</v>
      </c>
      <c r="E638" t="s">
        <v>200</v>
      </c>
      <c r="F638" t="s">
        <v>201</v>
      </c>
      <c r="G638" t="s">
        <v>119</v>
      </c>
      <c r="H638" t="s">
        <v>127</v>
      </c>
      <c r="I638" t="s">
        <v>202</v>
      </c>
      <c r="J638">
        <v>1984</v>
      </c>
      <c r="K638">
        <v>1985</v>
      </c>
      <c r="L638" s="8">
        <v>2</v>
      </c>
      <c r="M638" s="8">
        <v>5</v>
      </c>
      <c r="N638" s="8" t="s">
        <v>33</v>
      </c>
      <c r="O638" s="8">
        <v>5</v>
      </c>
      <c r="P638" s="8">
        <v>0</v>
      </c>
      <c r="Q638">
        <v>2.1403579999999998E-2</v>
      </c>
      <c r="R638">
        <v>0.62162139999999999</v>
      </c>
      <c r="S638">
        <v>0.26988089999999998</v>
      </c>
      <c r="T638">
        <v>0.72373860000000001</v>
      </c>
    </row>
    <row r="639" spans="4:20" x14ac:dyDescent="0.25">
      <c r="D639" t="s">
        <v>31</v>
      </c>
      <c r="E639" t="s">
        <v>200</v>
      </c>
      <c r="F639" t="s">
        <v>201</v>
      </c>
      <c r="G639" t="s">
        <v>119</v>
      </c>
      <c r="H639" t="s">
        <v>127</v>
      </c>
      <c r="I639" t="s">
        <v>202</v>
      </c>
      <c r="J639">
        <v>1985</v>
      </c>
      <c r="K639">
        <v>1986</v>
      </c>
      <c r="L639" s="8">
        <v>2</v>
      </c>
      <c r="M639" s="8">
        <v>5</v>
      </c>
      <c r="N639" s="8" t="s">
        <v>33</v>
      </c>
      <c r="O639" s="8">
        <v>5</v>
      </c>
      <c r="P639" s="8">
        <v>0</v>
      </c>
      <c r="Q639">
        <v>5.9182999999999996E-3</v>
      </c>
      <c r="R639">
        <v>0.53872620000000004</v>
      </c>
      <c r="S639">
        <v>0.2132531</v>
      </c>
      <c r="T639">
        <v>0.6370943</v>
      </c>
    </row>
    <row r="640" spans="4:20" x14ac:dyDescent="0.25">
      <c r="D640" t="s">
        <v>31</v>
      </c>
      <c r="E640" t="s">
        <v>200</v>
      </c>
      <c r="F640" t="s">
        <v>201</v>
      </c>
      <c r="G640" t="s">
        <v>119</v>
      </c>
      <c r="H640" t="s">
        <v>127</v>
      </c>
      <c r="I640" t="s">
        <v>202</v>
      </c>
      <c r="J640">
        <v>1986</v>
      </c>
      <c r="K640">
        <v>1987</v>
      </c>
      <c r="L640" s="8">
        <v>2</v>
      </c>
      <c r="M640" s="8">
        <v>5</v>
      </c>
      <c r="N640" s="8" t="s">
        <v>33</v>
      </c>
      <c r="O640" s="8">
        <v>5</v>
      </c>
      <c r="P640" s="8">
        <v>0</v>
      </c>
      <c r="Q640">
        <v>2.9579200000000002E-3</v>
      </c>
      <c r="R640">
        <v>0.72037629999999997</v>
      </c>
      <c r="S640">
        <v>0.43321939999999998</v>
      </c>
      <c r="T640">
        <v>0.84151469999999995</v>
      </c>
    </row>
    <row r="641" spans="4:20" x14ac:dyDescent="0.25">
      <c r="D641" t="s">
        <v>31</v>
      </c>
      <c r="E641" t="s">
        <v>200</v>
      </c>
      <c r="F641" t="s">
        <v>201</v>
      </c>
      <c r="G641" t="s">
        <v>119</v>
      </c>
      <c r="H641" t="s">
        <v>127</v>
      </c>
      <c r="I641" t="s">
        <v>202</v>
      </c>
      <c r="J641">
        <v>1988</v>
      </c>
      <c r="K641">
        <v>1989</v>
      </c>
      <c r="L641" s="8">
        <v>2</v>
      </c>
      <c r="M641" s="8">
        <v>5</v>
      </c>
      <c r="N641" s="8" t="s">
        <v>33</v>
      </c>
      <c r="O641" s="8">
        <v>5</v>
      </c>
      <c r="P641" s="8">
        <v>0</v>
      </c>
      <c r="Q641">
        <v>2.0523000000000001E-4</v>
      </c>
      <c r="R641">
        <v>0</v>
      </c>
      <c r="S641">
        <v>0</v>
      </c>
      <c r="T641">
        <v>0</v>
      </c>
    </row>
    <row r="642" spans="4:20" x14ac:dyDescent="0.25">
      <c r="D642" t="s">
        <v>31</v>
      </c>
      <c r="E642" t="s">
        <v>200</v>
      </c>
      <c r="F642" t="s">
        <v>201</v>
      </c>
      <c r="G642" t="s">
        <v>119</v>
      </c>
      <c r="H642" t="s">
        <v>127</v>
      </c>
      <c r="I642" t="s">
        <v>202</v>
      </c>
      <c r="J642">
        <v>1989</v>
      </c>
      <c r="K642">
        <v>1990</v>
      </c>
      <c r="L642" s="8">
        <v>2</v>
      </c>
      <c r="M642" s="8">
        <v>5</v>
      </c>
      <c r="N642" s="8" t="s">
        <v>33</v>
      </c>
      <c r="O642" s="8">
        <v>5</v>
      </c>
      <c r="P642" s="8">
        <v>0</v>
      </c>
      <c r="Q642">
        <v>2.0971499999999999E-3</v>
      </c>
      <c r="R642">
        <v>0.71193870000000004</v>
      </c>
      <c r="S642">
        <v>0.68007399999999996</v>
      </c>
      <c r="T642">
        <v>0.90784169999999997</v>
      </c>
    </row>
    <row r="643" spans="4:20" x14ac:dyDescent="0.25">
      <c r="D643" t="s">
        <v>31</v>
      </c>
      <c r="E643" t="s">
        <v>200</v>
      </c>
      <c r="F643" t="s">
        <v>201</v>
      </c>
      <c r="G643" t="s">
        <v>119</v>
      </c>
      <c r="H643" t="s">
        <v>127</v>
      </c>
      <c r="I643" t="s">
        <v>202</v>
      </c>
      <c r="J643">
        <v>1990</v>
      </c>
      <c r="K643">
        <v>1991</v>
      </c>
      <c r="L643" s="8">
        <v>2</v>
      </c>
      <c r="M643" s="8">
        <v>5</v>
      </c>
      <c r="N643" s="8" t="s">
        <v>33</v>
      </c>
      <c r="O643" s="8">
        <v>5</v>
      </c>
      <c r="P643" s="8">
        <v>0</v>
      </c>
      <c r="Q643">
        <v>3.2239500000000002E-3</v>
      </c>
      <c r="R643">
        <v>0.67205979999999998</v>
      </c>
      <c r="S643">
        <v>4.5022729999999997E-2</v>
      </c>
      <c r="T643">
        <v>0.68682449999999995</v>
      </c>
    </row>
    <row r="644" spans="4:20" x14ac:dyDescent="0.25">
      <c r="D644" t="s">
        <v>31</v>
      </c>
      <c r="E644" t="s">
        <v>200</v>
      </c>
      <c r="F644" t="s">
        <v>201</v>
      </c>
      <c r="G644" t="s">
        <v>119</v>
      </c>
      <c r="H644" t="s">
        <v>127</v>
      </c>
      <c r="I644" t="s">
        <v>202</v>
      </c>
      <c r="J644">
        <v>1991</v>
      </c>
      <c r="K644">
        <v>1992</v>
      </c>
      <c r="L644" s="8">
        <v>2</v>
      </c>
      <c r="M644" s="8">
        <v>5</v>
      </c>
      <c r="N644" s="8" t="s">
        <v>33</v>
      </c>
      <c r="O644" s="8">
        <v>5</v>
      </c>
      <c r="P644" s="8">
        <v>0</v>
      </c>
      <c r="Q644">
        <v>5.7227000000000005E-4</v>
      </c>
      <c r="R644">
        <v>0.5849915</v>
      </c>
      <c r="S644">
        <v>4.0535000000000001E-4</v>
      </c>
      <c r="T644">
        <v>0.58515980000000001</v>
      </c>
    </row>
    <row r="645" spans="4:20" x14ac:dyDescent="0.25">
      <c r="D645" t="s">
        <v>31</v>
      </c>
      <c r="E645" t="s">
        <v>200</v>
      </c>
      <c r="F645" t="s">
        <v>201</v>
      </c>
      <c r="G645" t="s">
        <v>119</v>
      </c>
      <c r="H645" t="s">
        <v>127</v>
      </c>
      <c r="I645" t="s">
        <v>202</v>
      </c>
      <c r="J645">
        <v>1992</v>
      </c>
      <c r="K645">
        <v>1993</v>
      </c>
      <c r="L645" s="8">
        <v>2</v>
      </c>
      <c r="M645" s="8">
        <v>5</v>
      </c>
      <c r="N645" s="8" t="s">
        <v>33</v>
      </c>
      <c r="O645" s="8">
        <v>5</v>
      </c>
      <c r="P645" s="8">
        <v>0</v>
      </c>
      <c r="Q645">
        <v>4.7937199999999996E-3</v>
      </c>
      <c r="R645">
        <v>0.3776776</v>
      </c>
      <c r="S645">
        <v>2.7356E-4</v>
      </c>
      <c r="T645">
        <v>0.37784780000000001</v>
      </c>
    </row>
    <row r="646" spans="4:20" x14ac:dyDescent="0.25">
      <c r="D646" t="s">
        <v>31</v>
      </c>
      <c r="E646" t="s">
        <v>200</v>
      </c>
      <c r="F646" t="s">
        <v>201</v>
      </c>
      <c r="G646" t="s">
        <v>119</v>
      </c>
      <c r="H646" t="s">
        <v>127</v>
      </c>
      <c r="I646" t="s">
        <v>202</v>
      </c>
      <c r="J646">
        <v>1993</v>
      </c>
      <c r="K646">
        <v>1994</v>
      </c>
      <c r="L646" s="8">
        <v>2</v>
      </c>
      <c r="M646" s="8">
        <v>5</v>
      </c>
      <c r="N646" s="8" t="s">
        <v>33</v>
      </c>
      <c r="O646" s="8">
        <v>5</v>
      </c>
      <c r="P646" s="8">
        <v>0</v>
      </c>
      <c r="Q646">
        <v>4.9944100000000003E-3</v>
      </c>
      <c r="R646">
        <v>0.37768990000000002</v>
      </c>
      <c r="S646">
        <v>4.9633999999999998E-3</v>
      </c>
      <c r="T646">
        <v>0.38077870000000003</v>
      </c>
    </row>
    <row r="647" spans="4:20" x14ac:dyDescent="0.25">
      <c r="D647" t="s">
        <v>31</v>
      </c>
      <c r="E647" t="s">
        <v>200</v>
      </c>
      <c r="F647" t="s">
        <v>201</v>
      </c>
      <c r="G647" t="s">
        <v>119</v>
      </c>
      <c r="H647" t="s">
        <v>127</v>
      </c>
      <c r="I647" t="s">
        <v>202</v>
      </c>
      <c r="J647">
        <v>1994</v>
      </c>
      <c r="K647">
        <v>1995</v>
      </c>
      <c r="L647" s="8">
        <v>2</v>
      </c>
      <c r="M647" s="8">
        <v>5</v>
      </c>
      <c r="N647" s="8" t="s">
        <v>33</v>
      </c>
      <c r="O647" s="8">
        <v>5</v>
      </c>
      <c r="P647" s="8">
        <v>0</v>
      </c>
      <c r="Q647">
        <v>2.0052300000000002E-3</v>
      </c>
      <c r="R647">
        <v>0.41172150000000002</v>
      </c>
      <c r="S647">
        <v>4.3279999999999999E-5</v>
      </c>
      <c r="T647">
        <v>0.41174690000000003</v>
      </c>
    </row>
    <row r="648" spans="4:20" x14ac:dyDescent="0.25">
      <c r="D648" t="s">
        <v>31</v>
      </c>
      <c r="E648" t="s">
        <v>203</v>
      </c>
      <c r="F648" t="s">
        <v>204</v>
      </c>
      <c r="G648" t="s">
        <v>119</v>
      </c>
      <c r="H648" t="s">
        <v>127</v>
      </c>
      <c r="I648" t="s">
        <v>205</v>
      </c>
      <c r="J648">
        <v>1972</v>
      </c>
      <c r="K648">
        <v>1973</v>
      </c>
      <c r="L648" s="8">
        <v>2</v>
      </c>
      <c r="M648" s="8">
        <v>5</v>
      </c>
      <c r="N648" s="8" t="s">
        <v>33</v>
      </c>
      <c r="O648" s="8">
        <v>5</v>
      </c>
      <c r="P648" s="8">
        <v>0</v>
      </c>
      <c r="Q648">
        <v>8.0807299999999995E-3</v>
      </c>
      <c r="R648">
        <v>0.64273610000000003</v>
      </c>
      <c r="S648">
        <v>0.98894139999999997</v>
      </c>
      <c r="T648">
        <v>0.99604919999999997</v>
      </c>
    </row>
    <row r="649" spans="4:20" x14ac:dyDescent="0.25">
      <c r="D649" t="s">
        <v>31</v>
      </c>
      <c r="E649" t="s">
        <v>203</v>
      </c>
      <c r="F649" t="s">
        <v>204</v>
      </c>
      <c r="G649" t="s">
        <v>119</v>
      </c>
      <c r="H649" t="s">
        <v>127</v>
      </c>
      <c r="I649" t="s">
        <v>205</v>
      </c>
      <c r="J649">
        <v>1974</v>
      </c>
      <c r="K649">
        <v>1975</v>
      </c>
      <c r="L649" s="8">
        <v>2</v>
      </c>
      <c r="M649" s="8">
        <v>5</v>
      </c>
      <c r="N649" s="8" t="s">
        <v>33</v>
      </c>
      <c r="O649" s="8">
        <v>5</v>
      </c>
      <c r="P649" s="8">
        <v>0</v>
      </c>
      <c r="Q649">
        <v>3.5280569999999997E-2</v>
      </c>
      <c r="R649">
        <v>0.76663650000000005</v>
      </c>
      <c r="S649">
        <v>0.93326799999999999</v>
      </c>
      <c r="T649">
        <v>0.98442730000000001</v>
      </c>
    </row>
    <row r="650" spans="4:20" x14ac:dyDescent="0.25">
      <c r="D650" t="s">
        <v>31</v>
      </c>
      <c r="E650" t="s">
        <v>203</v>
      </c>
      <c r="F650" t="s">
        <v>204</v>
      </c>
      <c r="G650" t="s">
        <v>119</v>
      </c>
      <c r="H650" t="s">
        <v>127</v>
      </c>
      <c r="I650" t="s">
        <v>205</v>
      </c>
      <c r="J650">
        <v>1975</v>
      </c>
      <c r="K650">
        <v>1976</v>
      </c>
      <c r="L650" s="8">
        <v>2</v>
      </c>
      <c r="M650" s="8">
        <v>5</v>
      </c>
      <c r="N650" s="8" t="s">
        <v>33</v>
      </c>
      <c r="O650" s="8">
        <v>5</v>
      </c>
      <c r="P650" s="8">
        <v>0</v>
      </c>
      <c r="Q650">
        <v>5.8335899999999996E-3</v>
      </c>
      <c r="R650">
        <v>0.60285270000000002</v>
      </c>
      <c r="S650">
        <v>0.94191239999999998</v>
      </c>
      <c r="T650">
        <v>0.97693059999999998</v>
      </c>
    </row>
    <row r="651" spans="4:20" x14ac:dyDescent="0.25">
      <c r="D651" t="s">
        <v>31</v>
      </c>
      <c r="E651" t="s">
        <v>203</v>
      </c>
      <c r="F651" t="s">
        <v>204</v>
      </c>
      <c r="G651" t="s">
        <v>119</v>
      </c>
      <c r="H651" t="s">
        <v>127</v>
      </c>
      <c r="I651" t="s">
        <v>205</v>
      </c>
      <c r="J651">
        <v>1978</v>
      </c>
      <c r="K651">
        <v>1979</v>
      </c>
      <c r="L651" s="8">
        <v>2</v>
      </c>
      <c r="M651" s="8">
        <v>5</v>
      </c>
      <c r="N651" s="8" t="s">
        <v>33</v>
      </c>
      <c r="O651" s="8">
        <v>5</v>
      </c>
      <c r="P651" s="8">
        <v>0</v>
      </c>
      <c r="Q651">
        <v>6.5362980000000001E-2</v>
      </c>
      <c r="R651">
        <v>0.5315375</v>
      </c>
      <c r="S651">
        <v>0.62609879999999996</v>
      </c>
      <c r="T651">
        <v>0.8248413</v>
      </c>
    </row>
    <row r="652" spans="4:20" x14ac:dyDescent="0.25">
      <c r="D652" t="s">
        <v>31</v>
      </c>
      <c r="E652" t="s">
        <v>203</v>
      </c>
      <c r="F652" t="s">
        <v>204</v>
      </c>
      <c r="G652" t="s">
        <v>119</v>
      </c>
      <c r="H652" t="s">
        <v>127</v>
      </c>
      <c r="I652" t="s">
        <v>205</v>
      </c>
      <c r="J652">
        <v>1979</v>
      </c>
      <c r="K652">
        <v>1980</v>
      </c>
      <c r="L652" s="8">
        <v>2</v>
      </c>
      <c r="M652" s="8">
        <v>5</v>
      </c>
      <c r="N652" s="8" t="s">
        <v>33</v>
      </c>
      <c r="O652" s="8">
        <v>5</v>
      </c>
      <c r="P652" s="8">
        <v>0</v>
      </c>
      <c r="Q652">
        <v>1.0012739999999999E-2</v>
      </c>
      <c r="R652">
        <v>0.60027750000000002</v>
      </c>
      <c r="S652">
        <v>0.86836539999999995</v>
      </c>
      <c r="T652">
        <v>0.94738270000000002</v>
      </c>
    </row>
    <row r="653" spans="4:20" x14ac:dyDescent="0.25">
      <c r="D653" t="s">
        <v>31</v>
      </c>
      <c r="E653" t="s">
        <v>203</v>
      </c>
      <c r="F653" t="s">
        <v>204</v>
      </c>
      <c r="G653" t="s">
        <v>119</v>
      </c>
      <c r="H653" t="s">
        <v>127</v>
      </c>
      <c r="I653" t="s">
        <v>205</v>
      </c>
      <c r="J653">
        <v>1980</v>
      </c>
      <c r="K653">
        <v>1981</v>
      </c>
      <c r="L653" s="8">
        <v>2</v>
      </c>
      <c r="M653" s="8">
        <v>5</v>
      </c>
      <c r="N653" s="8" t="s">
        <v>33</v>
      </c>
      <c r="O653" s="8">
        <v>5</v>
      </c>
      <c r="P653" s="8">
        <v>0</v>
      </c>
      <c r="Q653">
        <v>4.7379700000000002E-3</v>
      </c>
      <c r="R653">
        <v>0.57500709999999999</v>
      </c>
      <c r="S653">
        <v>0.78339789999999998</v>
      </c>
      <c r="T653">
        <v>0.90794560000000002</v>
      </c>
    </row>
    <row r="654" spans="4:20" x14ac:dyDescent="0.25">
      <c r="D654" t="s">
        <v>31</v>
      </c>
      <c r="E654" t="s">
        <v>203</v>
      </c>
      <c r="F654" t="s">
        <v>204</v>
      </c>
      <c r="G654" t="s">
        <v>119</v>
      </c>
      <c r="H654" t="s">
        <v>127</v>
      </c>
      <c r="I654" t="s">
        <v>205</v>
      </c>
      <c r="J654">
        <v>1981</v>
      </c>
      <c r="K654">
        <v>1982</v>
      </c>
      <c r="L654" s="8">
        <v>2</v>
      </c>
      <c r="M654" s="8">
        <v>5</v>
      </c>
      <c r="N654" s="8" t="s">
        <v>33</v>
      </c>
      <c r="O654" s="8">
        <v>5</v>
      </c>
      <c r="P654" s="8">
        <v>0</v>
      </c>
      <c r="Q654">
        <v>3.8355819999999999E-2</v>
      </c>
      <c r="R654">
        <v>0.57128909999999999</v>
      </c>
      <c r="S654">
        <v>0.65219930000000004</v>
      </c>
      <c r="T654">
        <v>0.85089409999999999</v>
      </c>
    </row>
    <row r="655" spans="4:20" x14ac:dyDescent="0.25">
      <c r="D655" t="s">
        <v>31</v>
      </c>
      <c r="E655" t="s">
        <v>203</v>
      </c>
      <c r="F655" t="s">
        <v>204</v>
      </c>
      <c r="G655" t="s">
        <v>119</v>
      </c>
      <c r="H655" t="s">
        <v>127</v>
      </c>
      <c r="I655" t="s">
        <v>205</v>
      </c>
      <c r="J655">
        <v>1985</v>
      </c>
      <c r="K655">
        <v>1986</v>
      </c>
      <c r="L655" s="8">
        <v>2</v>
      </c>
      <c r="M655" s="8">
        <v>5</v>
      </c>
      <c r="N655" s="8" t="s">
        <v>33</v>
      </c>
      <c r="O655" s="8">
        <v>5</v>
      </c>
      <c r="P655" s="8">
        <v>0</v>
      </c>
      <c r="Q655">
        <v>2.8705999999999999E-2</v>
      </c>
      <c r="R655">
        <v>0.51404209999999995</v>
      </c>
      <c r="S655">
        <v>0.80727700000000002</v>
      </c>
      <c r="T655">
        <v>0.90634479999999995</v>
      </c>
    </row>
    <row r="656" spans="4:20" x14ac:dyDescent="0.25">
      <c r="D656" t="s">
        <v>31</v>
      </c>
      <c r="E656" t="s">
        <v>203</v>
      </c>
      <c r="F656" t="s">
        <v>204</v>
      </c>
      <c r="G656" t="s">
        <v>119</v>
      </c>
      <c r="H656" t="s">
        <v>127</v>
      </c>
      <c r="I656" t="s">
        <v>205</v>
      </c>
      <c r="J656">
        <v>1986</v>
      </c>
      <c r="K656">
        <v>1987</v>
      </c>
      <c r="L656" s="8">
        <v>2</v>
      </c>
      <c r="M656" s="8">
        <v>5</v>
      </c>
      <c r="N656" s="8" t="s">
        <v>33</v>
      </c>
      <c r="O656" s="8">
        <v>5</v>
      </c>
      <c r="P656" s="8">
        <v>0</v>
      </c>
      <c r="Q656">
        <v>1.6440429999999999E-2</v>
      </c>
      <c r="R656">
        <v>0.64396450000000005</v>
      </c>
      <c r="S656">
        <v>0.81694</v>
      </c>
      <c r="T656">
        <v>0.93482410000000005</v>
      </c>
    </row>
    <row r="657" spans="4:20" x14ac:dyDescent="0.25">
      <c r="D657" t="s">
        <v>31</v>
      </c>
      <c r="E657" t="s">
        <v>203</v>
      </c>
      <c r="F657" t="s">
        <v>204</v>
      </c>
      <c r="G657" t="s">
        <v>119</v>
      </c>
      <c r="H657" t="s">
        <v>127</v>
      </c>
      <c r="I657" t="s">
        <v>205</v>
      </c>
      <c r="J657">
        <v>1987</v>
      </c>
      <c r="K657">
        <v>1988</v>
      </c>
      <c r="L657" s="8">
        <v>2</v>
      </c>
      <c r="M657" s="8">
        <v>5</v>
      </c>
      <c r="N657" s="8" t="s">
        <v>33</v>
      </c>
      <c r="O657" s="8">
        <v>5</v>
      </c>
      <c r="P657" s="8">
        <v>0</v>
      </c>
      <c r="Q657">
        <v>3.0456879999999999E-2</v>
      </c>
      <c r="R657">
        <v>0.59144099999999999</v>
      </c>
      <c r="S657">
        <v>0.70009540000000003</v>
      </c>
      <c r="T657">
        <v>0.87747129999999995</v>
      </c>
    </row>
    <row r="658" spans="4:20" x14ac:dyDescent="0.25">
      <c r="D658" t="s">
        <v>31</v>
      </c>
      <c r="E658" t="s">
        <v>203</v>
      </c>
      <c r="F658" t="s">
        <v>204</v>
      </c>
      <c r="G658" t="s">
        <v>119</v>
      </c>
      <c r="H658" t="s">
        <v>127</v>
      </c>
      <c r="I658" t="s">
        <v>205</v>
      </c>
      <c r="J658">
        <v>1988</v>
      </c>
      <c r="K658">
        <v>1989</v>
      </c>
      <c r="L658" s="8">
        <v>2</v>
      </c>
      <c r="M658" s="8">
        <v>5</v>
      </c>
      <c r="N658" s="8" t="s">
        <v>33</v>
      </c>
      <c r="O658" s="8">
        <v>5</v>
      </c>
      <c r="P658" s="8">
        <v>0</v>
      </c>
      <c r="Q658">
        <v>3.6285499999999999E-3</v>
      </c>
      <c r="R658">
        <v>0.6078924</v>
      </c>
      <c r="S658">
        <v>0.76410250000000002</v>
      </c>
      <c r="T658">
        <v>0.90750280000000005</v>
      </c>
    </row>
    <row r="659" spans="4:20" x14ac:dyDescent="0.25">
      <c r="D659" t="s">
        <v>31</v>
      </c>
      <c r="E659" t="s">
        <v>203</v>
      </c>
      <c r="F659" t="s">
        <v>204</v>
      </c>
      <c r="G659" t="s">
        <v>119</v>
      </c>
      <c r="H659" t="s">
        <v>127</v>
      </c>
      <c r="I659" t="s">
        <v>205</v>
      </c>
      <c r="J659">
        <v>1989</v>
      </c>
      <c r="K659">
        <v>1990</v>
      </c>
      <c r="L659" s="8">
        <v>2</v>
      </c>
      <c r="M659" s="8">
        <v>5</v>
      </c>
      <c r="N659" s="8" t="s">
        <v>33</v>
      </c>
      <c r="O659" s="8">
        <v>5</v>
      </c>
      <c r="P659" s="8">
        <v>0</v>
      </c>
      <c r="Q659">
        <v>2.2769700000000001E-3</v>
      </c>
      <c r="R659">
        <v>0.80149539999999997</v>
      </c>
      <c r="S659">
        <v>0.33783279999999999</v>
      </c>
      <c r="T659">
        <v>0.86855680000000002</v>
      </c>
    </row>
    <row r="660" spans="4:20" x14ac:dyDescent="0.25">
      <c r="D660" t="s">
        <v>31</v>
      </c>
      <c r="E660" t="s">
        <v>203</v>
      </c>
      <c r="F660" t="s">
        <v>204</v>
      </c>
      <c r="G660" t="s">
        <v>119</v>
      </c>
      <c r="H660" t="s">
        <v>127</v>
      </c>
      <c r="I660" t="s">
        <v>205</v>
      </c>
      <c r="J660">
        <v>1990</v>
      </c>
      <c r="K660">
        <v>1991</v>
      </c>
      <c r="L660" s="8">
        <v>2</v>
      </c>
      <c r="M660" s="8">
        <v>5</v>
      </c>
      <c r="N660" s="8" t="s">
        <v>33</v>
      </c>
      <c r="O660" s="8">
        <v>5</v>
      </c>
      <c r="P660" s="8">
        <v>0</v>
      </c>
      <c r="Q660">
        <v>4.4095000000000001E-4</v>
      </c>
      <c r="R660">
        <v>0.61351579999999994</v>
      </c>
      <c r="S660">
        <v>3.0894419999999999E-2</v>
      </c>
      <c r="T660">
        <v>0.62545600000000001</v>
      </c>
    </row>
    <row r="661" spans="4:20" x14ac:dyDescent="0.25">
      <c r="D661" t="s">
        <v>31</v>
      </c>
      <c r="E661" t="s">
        <v>203</v>
      </c>
      <c r="F661" t="s">
        <v>204</v>
      </c>
      <c r="G661" t="s">
        <v>119</v>
      </c>
      <c r="H661" t="s">
        <v>127</v>
      </c>
      <c r="I661" t="s">
        <v>205</v>
      </c>
      <c r="J661">
        <v>1991</v>
      </c>
      <c r="K661">
        <v>1992</v>
      </c>
      <c r="L661" s="8">
        <v>2</v>
      </c>
      <c r="M661" s="8">
        <v>5</v>
      </c>
      <c r="N661" s="8" t="s">
        <v>33</v>
      </c>
      <c r="O661" s="8">
        <v>5</v>
      </c>
      <c r="P661" s="8">
        <v>0</v>
      </c>
      <c r="Q661">
        <v>1.30529E-3</v>
      </c>
      <c r="R661">
        <v>0.4433569</v>
      </c>
      <c r="S661">
        <v>0.1235873</v>
      </c>
      <c r="T661">
        <v>0.51215089999999996</v>
      </c>
    </row>
    <row r="662" spans="4:20" x14ac:dyDescent="0.25">
      <c r="D662" t="s">
        <v>31</v>
      </c>
      <c r="E662" t="s">
        <v>203</v>
      </c>
      <c r="F662" t="s">
        <v>204</v>
      </c>
      <c r="G662" t="s">
        <v>119</v>
      </c>
      <c r="H662" t="s">
        <v>127</v>
      </c>
      <c r="I662" t="s">
        <v>205</v>
      </c>
      <c r="J662">
        <v>1992</v>
      </c>
      <c r="K662">
        <v>1993</v>
      </c>
      <c r="L662" s="8">
        <v>2</v>
      </c>
      <c r="M662" s="8">
        <v>5</v>
      </c>
      <c r="N662" s="8" t="s">
        <v>33</v>
      </c>
      <c r="O662" s="8">
        <v>5</v>
      </c>
      <c r="P662" s="8">
        <v>0</v>
      </c>
      <c r="Q662">
        <v>4.1921700000000003E-3</v>
      </c>
      <c r="R662">
        <v>0.42974030000000002</v>
      </c>
      <c r="S662">
        <v>5.7759310000000001E-2</v>
      </c>
      <c r="T662">
        <v>0.46267809999999998</v>
      </c>
    </row>
    <row r="663" spans="4:20" x14ac:dyDescent="0.25">
      <c r="D663" t="s">
        <v>31</v>
      </c>
      <c r="E663" t="s">
        <v>203</v>
      </c>
      <c r="F663" t="s">
        <v>204</v>
      </c>
      <c r="G663" t="s">
        <v>119</v>
      </c>
      <c r="H663" t="s">
        <v>127</v>
      </c>
      <c r="I663" t="s">
        <v>205</v>
      </c>
      <c r="J663">
        <v>1993</v>
      </c>
      <c r="K663">
        <v>1994</v>
      </c>
      <c r="L663" s="8">
        <v>2</v>
      </c>
      <c r="M663" s="8">
        <v>5</v>
      </c>
      <c r="N663" s="8" t="s">
        <v>33</v>
      </c>
      <c r="O663" s="8">
        <v>5</v>
      </c>
      <c r="P663" s="8">
        <v>0</v>
      </c>
      <c r="Q663">
        <v>8.0851800000000008E-3</v>
      </c>
      <c r="R663">
        <v>0.45246049999999999</v>
      </c>
      <c r="S663">
        <v>1.6818E-2</v>
      </c>
      <c r="T663">
        <v>0.461669</v>
      </c>
    </row>
    <row r="664" spans="4:20" x14ac:dyDescent="0.25">
      <c r="D664" t="s">
        <v>31</v>
      </c>
      <c r="E664" t="s">
        <v>203</v>
      </c>
      <c r="F664" t="s">
        <v>204</v>
      </c>
      <c r="G664" t="s">
        <v>119</v>
      </c>
      <c r="H664" t="s">
        <v>127</v>
      </c>
      <c r="I664" t="s">
        <v>205</v>
      </c>
      <c r="J664">
        <v>1994</v>
      </c>
      <c r="K664">
        <v>1995</v>
      </c>
      <c r="L664" s="8">
        <v>2</v>
      </c>
      <c r="M664" s="8">
        <v>5</v>
      </c>
      <c r="N664" s="8" t="s">
        <v>33</v>
      </c>
      <c r="O664" s="8">
        <v>5</v>
      </c>
      <c r="P664" s="8">
        <v>0</v>
      </c>
      <c r="Q664">
        <v>1.4107799999999999E-3</v>
      </c>
      <c r="R664">
        <v>0.22674449999999999</v>
      </c>
      <c r="S664">
        <v>5.5547289999999999E-2</v>
      </c>
      <c r="T664">
        <v>0.26969670000000001</v>
      </c>
    </row>
    <row r="665" spans="4:20" x14ac:dyDescent="0.25">
      <c r="D665" t="s">
        <v>31</v>
      </c>
      <c r="E665" t="s">
        <v>203</v>
      </c>
      <c r="F665" t="s">
        <v>204</v>
      </c>
      <c r="G665" t="s">
        <v>119</v>
      </c>
      <c r="H665" t="s">
        <v>127</v>
      </c>
      <c r="I665" t="s">
        <v>205</v>
      </c>
      <c r="J665">
        <v>1995</v>
      </c>
      <c r="K665">
        <v>1996</v>
      </c>
      <c r="L665" s="8">
        <v>2</v>
      </c>
      <c r="M665" s="8">
        <v>5</v>
      </c>
      <c r="N665" s="8" t="s">
        <v>33</v>
      </c>
      <c r="O665" s="8">
        <v>5</v>
      </c>
      <c r="P665" s="8">
        <v>0</v>
      </c>
      <c r="Q665">
        <v>2.5375100000000002E-3</v>
      </c>
      <c r="R665">
        <v>0.24868879999999999</v>
      </c>
      <c r="S665">
        <v>6.056284E-2</v>
      </c>
      <c r="T665">
        <v>0.29419030000000002</v>
      </c>
    </row>
    <row r="666" spans="4:20" x14ac:dyDescent="0.25">
      <c r="D666" t="s">
        <v>31</v>
      </c>
      <c r="E666" t="s">
        <v>203</v>
      </c>
      <c r="F666" t="s">
        <v>204</v>
      </c>
      <c r="G666" t="s">
        <v>119</v>
      </c>
      <c r="H666" t="s">
        <v>127</v>
      </c>
      <c r="I666" t="s">
        <v>205</v>
      </c>
      <c r="J666">
        <v>1996</v>
      </c>
      <c r="K666">
        <v>1997</v>
      </c>
      <c r="L666" s="8">
        <v>2</v>
      </c>
      <c r="M666" s="8">
        <v>5</v>
      </c>
      <c r="N666" s="8" t="s">
        <v>33</v>
      </c>
      <c r="O666" s="8">
        <v>5</v>
      </c>
      <c r="P666" s="8">
        <v>0</v>
      </c>
      <c r="Q666">
        <v>2.179994E-2</v>
      </c>
      <c r="R666">
        <v>0.42471429999999999</v>
      </c>
      <c r="S666">
        <v>9.3147949999999993E-2</v>
      </c>
      <c r="T666">
        <v>0.47830099999999998</v>
      </c>
    </row>
    <row r="667" spans="4:20" x14ac:dyDescent="0.25">
      <c r="D667" t="s">
        <v>31</v>
      </c>
      <c r="E667" t="s">
        <v>203</v>
      </c>
      <c r="F667" t="s">
        <v>204</v>
      </c>
      <c r="G667" t="s">
        <v>119</v>
      </c>
      <c r="H667" t="s">
        <v>127</v>
      </c>
      <c r="I667" t="s">
        <v>205</v>
      </c>
      <c r="J667">
        <v>1997</v>
      </c>
      <c r="K667">
        <v>1998</v>
      </c>
      <c r="L667" s="8">
        <v>2</v>
      </c>
      <c r="M667" s="8">
        <v>5</v>
      </c>
      <c r="N667" s="8" t="s">
        <v>33</v>
      </c>
      <c r="O667" s="8">
        <v>5</v>
      </c>
      <c r="P667" s="8">
        <v>0</v>
      </c>
      <c r="Q667">
        <v>3.3298099999999999E-3</v>
      </c>
      <c r="R667">
        <v>0.39769090000000001</v>
      </c>
      <c r="S667">
        <v>0.41047060000000002</v>
      </c>
      <c r="T667">
        <v>0.64492110000000002</v>
      </c>
    </row>
    <row r="668" spans="4:20" x14ac:dyDescent="0.25">
      <c r="D668" t="s">
        <v>31</v>
      </c>
      <c r="E668" t="s">
        <v>203</v>
      </c>
      <c r="F668" t="s">
        <v>204</v>
      </c>
      <c r="G668" t="s">
        <v>119</v>
      </c>
      <c r="H668" t="s">
        <v>127</v>
      </c>
      <c r="I668" t="s">
        <v>205</v>
      </c>
      <c r="J668">
        <v>1998</v>
      </c>
      <c r="K668">
        <v>1999</v>
      </c>
      <c r="L668" s="8">
        <v>2</v>
      </c>
      <c r="M668" s="8">
        <v>5</v>
      </c>
      <c r="N668" s="8" t="s">
        <v>33</v>
      </c>
      <c r="O668" s="8">
        <v>5</v>
      </c>
      <c r="P668" s="8">
        <v>0</v>
      </c>
      <c r="Q668">
        <v>1.8440439999999999E-2</v>
      </c>
      <c r="R668">
        <v>0.39239000000000002</v>
      </c>
      <c r="S668">
        <v>0.27681210000000001</v>
      </c>
      <c r="T668">
        <v>0.56058379999999997</v>
      </c>
    </row>
    <row r="669" spans="4:20" x14ac:dyDescent="0.25">
      <c r="D669" t="s">
        <v>31</v>
      </c>
      <c r="E669" t="s">
        <v>203</v>
      </c>
      <c r="F669" t="s">
        <v>204</v>
      </c>
      <c r="G669" t="s">
        <v>119</v>
      </c>
      <c r="H669" t="s">
        <v>127</v>
      </c>
      <c r="I669" t="s">
        <v>205</v>
      </c>
      <c r="J669">
        <v>1999</v>
      </c>
      <c r="K669">
        <v>2000</v>
      </c>
      <c r="L669" s="8">
        <v>2</v>
      </c>
      <c r="M669" s="8">
        <v>5</v>
      </c>
      <c r="N669" s="8" t="s">
        <v>33</v>
      </c>
      <c r="O669" s="8">
        <v>5</v>
      </c>
      <c r="P669" s="8">
        <v>0</v>
      </c>
      <c r="Q669">
        <v>1.431025E-2</v>
      </c>
      <c r="R669">
        <v>0.39758830000000001</v>
      </c>
      <c r="S669">
        <v>0.3033727</v>
      </c>
      <c r="T669">
        <v>0.58034359999999996</v>
      </c>
    </row>
    <row r="670" spans="4:20" x14ac:dyDescent="0.25">
      <c r="D670" t="s">
        <v>31</v>
      </c>
      <c r="E670" t="s">
        <v>203</v>
      </c>
      <c r="F670" t="s">
        <v>204</v>
      </c>
      <c r="G670" t="s">
        <v>119</v>
      </c>
      <c r="H670" t="s">
        <v>127</v>
      </c>
      <c r="I670" t="s">
        <v>205</v>
      </c>
      <c r="J670">
        <v>2000</v>
      </c>
      <c r="K670">
        <v>2001</v>
      </c>
      <c r="L670" s="8">
        <v>2</v>
      </c>
      <c r="M670" s="8">
        <v>5</v>
      </c>
      <c r="N670" s="8" t="s">
        <v>33</v>
      </c>
      <c r="O670" s="8">
        <v>5</v>
      </c>
      <c r="P670" s="8">
        <v>0</v>
      </c>
      <c r="Q670">
        <v>1.343362E-2</v>
      </c>
      <c r="R670">
        <v>0.39715430000000002</v>
      </c>
      <c r="S670">
        <v>0.26197579999999998</v>
      </c>
      <c r="T670">
        <v>0.5550853</v>
      </c>
    </row>
    <row r="671" spans="4:20" x14ac:dyDescent="0.25">
      <c r="D671" t="s">
        <v>31</v>
      </c>
      <c r="E671" t="s">
        <v>203</v>
      </c>
      <c r="F671" t="s">
        <v>204</v>
      </c>
      <c r="G671" t="s">
        <v>119</v>
      </c>
      <c r="H671" t="s">
        <v>127</v>
      </c>
      <c r="I671" t="s">
        <v>205</v>
      </c>
      <c r="J671">
        <v>2001</v>
      </c>
      <c r="K671">
        <v>2002</v>
      </c>
      <c r="L671" s="8">
        <v>2</v>
      </c>
      <c r="M671" s="8">
        <v>5</v>
      </c>
      <c r="N671" s="8" t="s">
        <v>33</v>
      </c>
      <c r="O671" s="8">
        <v>5</v>
      </c>
      <c r="P671" s="8">
        <v>0</v>
      </c>
      <c r="Q671">
        <v>1.4364200000000001E-2</v>
      </c>
      <c r="R671">
        <v>0.41964940000000001</v>
      </c>
      <c r="S671">
        <v>0.26196560000000002</v>
      </c>
      <c r="T671">
        <v>0.57168129999999995</v>
      </c>
    </row>
    <row r="672" spans="4:20" x14ac:dyDescent="0.25">
      <c r="D672" t="s">
        <v>31</v>
      </c>
      <c r="E672" t="s">
        <v>203</v>
      </c>
      <c r="F672" t="s">
        <v>204</v>
      </c>
      <c r="G672" t="s">
        <v>119</v>
      </c>
      <c r="H672" t="s">
        <v>127</v>
      </c>
      <c r="I672" t="s">
        <v>205</v>
      </c>
      <c r="J672">
        <v>2002</v>
      </c>
      <c r="K672">
        <v>2003</v>
      </c>
      <c r="L672" s="8">
        <v>2</v>
      </c>
      <c r="M672" s="8">
        <v>5</v>
      </c>
      <c r="N672" s="8" t="s">
        <v>33</v>
      </c>
      <c r="O672" s="8">
        <v>5</v>
      </c>
      <c r="P672" s="8">
        <v>0</v>
      </c>
      <c r="Q672">
        <v>2.254134E-2</v>
      </c>
      <c r="R672">
        <v>0.40792020000000001</v>
      </c>
      <c r="S672">
        <v>0.2107579</v>
      </c>
      <c r="T672">
        <v>0.5327056</v>
      </c>
    </row>
    <row r="673" spans="4:20" x14ac:dyDescent="0.25">
      <c r="D673" t="s">
        <v>31</v>
      </c>
      <c r="E673" t="s">
        <v>203</v>
      </c>
      <c r="F673" t="s">
        <v>204</v>
      </c>
      <c r="G673" t="s">
        <v>119</v>
      </c>
      <c r="H673" t="s">
        <v>127</v>
      </c>
      <c r="I673" t="s">
        <v>205</v>
      </c>
      <c r="J673">
        <v>2003</v>
      </c>
      <c r="K673">
        <v>2004</v>
      </c>
      <c r="L673" s="8">
        <v>2</v>
      </c>
      <c r="M673" s="8">
        <v>5</v>
      </c>
      <c r="N673" s="8" t="s">
        <v>33</v>
      </c>
      <c r="O673" s="8">
        <v>5</v>
      </c>
      <c r="P673" s="8">
        <v>0</v>
      </c>
      <c r="Q673">
        <v>1.7041489999999999E-2</v>
      </c>
      <c r="R673">
        <v>0.40967740000000002</v>
      </c>
      <c r="S673">
        <v>0.3782317</v>
      </c>
      <c r="T673">
        <v>0.63295610000000002</v>
      </c>
    </row>
    <row r="674" spans="4:20" x14ac:dyDescent="0.25">
      <c r="D674" t="s">
        <v>31</v>
      </c>
      <c r="E674" t="s">
        <v>203</v>
      </c>
      <c r="F674" t="s">
        <v>204</v>
      </c>
      <c r="G674" t="s">
        <v>119</v>
      </c>
      <c r="H674" t="s">
        <v>127</v>
      </c>
      <c r="I674" t="s">
        <v>205</v>
      </c>
      <c r="J674">
        <v>2004</v>
      </c>
      <c r="K674">
        <v>2005</v>
      </c>
      <c r="L674" s="8">
        <v>2</v>
      </c>
      <c r="M674" s="8">
        <v>5</v>
      </c>
      <c r="N674" s="8" t="s">
        <v>33</v>
      </c>
      <c r="O674" s="8">
        <v>5</v>
      </c>
      <c r="P674" s="8">
        <v>0</v>
      </c>
      <c r="Q674">
        <v>8.57721E-3</v>
      </c>
      <c r="R674">
        <v>0.3595604</v>
      </c>
      <c r="S674">
        <v>0.4572676</v>
      </c>
      <c r="T674">
        <v>0.65241269999999996</v>
      </c>
    </row>
    <row r="675" spans="4:20" x14ac:dyDescent="0.25">
      <c r="D675" t="s">
        <v>31</v>
      </c>
      <c r="E675" t="s">
        <v>203</v>
      </c>
      <c r="F675" t="s">
        <v>204</v>
      </c>
      <c r="G675" t="s">
        <v>119</v>
      </c>
      <c r="H675" t="s">
        <v>127</v>
      </c>
      <c r="I675" t="s">
        <v>205</v>
      </c>
      <c r="J675">
        <v>2005</v>
      </c>
      <c r="K675">
        <v>2006</v>
      </c>
      <c r="L675" s="8">
        <v>2</v>
      </c>
      <c r="M675" s="8">
        <v>5</v>
      </c>
      <c r="N675" s="8" t="s">
        <v>33</v>
      </c>
      <c r="O675" s="8">
        <v>5</v>
      </c>
      <c r="P675" s="8">
        <v>0</v>
      </c>
      <c r="Q675">
        <v>2.2951160000000002E-2</v>
      </c>
      <c r="R675">
        <v>0.29043859999999999</v>
      </c>
      <c r="S675">
        <v>0.2070649</v>
      </c>
      <c r="T675">
        <v>0.43736390000000003</v>
      </c>
    </row>
    <row r="676" spans="4:20" x14ac:dyDescent="0.25">
      <c r="D676" t="s">
        <v>31</v>
      </c>
      <c r="E676" t="s">
        <v>203</v>
      </c>
      <c r="F676" t="s">
        <v>204</v>
      </c>
      <c r="G676" t="s">
        <v>119</v>
      </c>
      <c r="H676" t="s">
        <v>127</v>
      </c>
      <c r="I676" t="s">
        <v>205</v>
      </c>
      <c r="J676">
        <v>2006</v>
      </c>
      <c r="K676">
        <v>2007</v>
      </c>
      <c r="L676" s="8">
        <v>2</v>
      </c>
      <c r="M676" s="8">
        <v>5</v>
      </c>
      <c r="N676" s="8" t="s">
        <v>33</v>
      </c>
      <c r="O676" s="8">
        <v>5</v>
      </c>
      <c r="P676" s="8">
        <v>0</v>
      </c>
      <c r="Q676">
        <v>1.0779469999999999E-2</v>
      </c>
      <c r="R676">
        <v>0.4091069</v>
      </c>
      <c r="S676">
        <v>0.24544589999999999</v>
      </c>
      <c r="T676">
        <v>0.55413920000000005</v>
      </c>
    </row>
    <row r="677" spans="4:20" x14ac:dyDescent="0.25">
      <c r="D677" t="s">
        <v>31</v>
      </c>
      <c r="E677" t="s">
        <v>203</v>
      </c>
      <c r="F677" t="s">
        <v>204</v>
      </c>
      <c r="G677" t="s">
        <v>119</v>
      </c>
      <c r="H677" t="s">
        <v>127</v>
      </c>
      <c r="I677" t="s">
        <v>205</v>
      </c>
      <c r="J677">
        <v>2007</v>
      </c>
      <c r="K677">
        <v>2008</v>
      </c>
      <c r="L677" s="8">
        <v>2</v>
      </c>
      <c r="M677" s="8">
        <v>5</v>
      </c>
      <c r="N677" s="8" t="s">
        <v>34</v>
      </c>
      <c r="O677" s="8">
        <v>4</v>
      </c>
      <c r="P677" s="8">
        <v>1</v>
      </c>
      <c r="Q677">
        <v>3.9915899999999997E-2</v>
      </c>
      <c r="R677">
        <v>0.35421920000000001</v>
      </c>
      <c r="S677">
        <v>0.3081622</v>
      </c>
      <c r="T677">
        <v>0.55322439999999995</v>
      </c>
    </row>
    <row r="678" spans="4:20" x14ac:dyDescent="0.25">
      <c r="D678" t="s">
        <v>31</v>
      </c>
      <c r="E678" t="s">
        <v>203</v>
      </c>
      <c r="F678" t="s">
        <v>204</v>
      </c>
      <c r="G678" t="s">
        <v>119</v>
      </c>
      <c r="H678" t="s">
        <v>127</v>
      </c>
      <c r="I678" t="s">
        <v>205</v>
      </c>
      <c r="J678">
        <v>2008</v>
      </c>
      <c r="K678">
        <v>2009</v>
      </c>
      <c r="L678" s="8">
        <v>2</v>
      </c>
      <c r="M678" s="8">
        <v>5</v>
      </c>
      <c r="N678" s="8" t="s">
        <v>34</v>
      </c>
      <c r="O678" s="8">
        <v>3</v>
      </c>
      <c r="P678" s="8">
        <v>2</v>
      </c>
      <c r="Q678">
        <v>1.263972E-2</v>
      </c>
      <c r="R678">
        <v>0.25565939999999998</v>
      </c>
      <c r="S678">
        <v>0.48154599999999997</v>
      </c>
      <c r="T678">
        <v>0.61409360000000002</v>
      </c>
    </row>
    <row r="679" spans="4:20" x14ac:dyDescent="0.25">
      <c r="D679" t="s">
        <v>31</v>
      </c>
      <c r="E679" t="s">
        <v>203</v>
      </c>
      <c r="F679" t="s">
        <v>204</v>
      </c>
      <c r="G679" t="s">
        <v>119</v>
      </c>
      <c r="H679" t="s">
        <v>127</v>
      </c>
      <c r="I679" t="s">
        <v>205</v>
      </c>
      <c r="J679">
        <v>2009</v>
      </c>
      <c r="K679">
        <v>2010</v>
      </c>
      <c r="L679" s="8">
        <v>2</v>
      </c>
      <c r="M679" s="8">
        <v>5</v>
      </c>
      <c r="N679" s="8" t="s">
        <v>34</v>
      </c>
      <c r="O679" s="8">
        <v>2</v>
      </c>
      <c r="P679" s="8">
        <v>3</v>
      </c>
      <c r="Q679">
        <v>8.8263499999999995E-2</v>
      </c>
    </row>
    <row r="680" spans="4:20" x14ac:dyDescent="0.25">
      <c r="D680" t="s">
        <v>31</v>
      </c>
      <c r="E680" t="s">
        <v>206</v>
      </c>
      <c r="F680" t="s">
        <v>207</v>
      </c>
      <c r="G680" t="s">
        <v>119</v>
      </c>
      <c r="H680" t="s">
        <v>127</v>
      </c>
      <c r="I680" t="s">
        <v>208</v>
      </c>
      <c r="J680">
        <v>1986</v>
      </c>
      <c r="K680">
        <v>1987</v>
      </c>
      <c r="L680" s="8">
        <v>2</v>
      </c>
      <c r="M680" s="8">
        <v>5</v>
      </c>
      <c r="N680" s="8" t="s">
        <v>33</v>
      </c>
      <c r="O680" s="8">
        <v>5</v>
      </c>
      <c r="P680" s="8">
        <v>0</v>
      </c>
      <c r="Q680">
        <v>1.6388819999999998E-2</v>
      </c>
      <c r="R680">
        <v>0.28384880000000001</v>
      </c>
      <c r="S680">
        <v>0.48891059999999997</v>
      </c>
      <c r="T680">
        <v>0.63398279999999996</v>
      </c>
    </row>
    <row r="681" spans="4:20" x14ac:dyDescent="0.25">
      <c r="D681" t="s">
        <v>31</v>
      </c>
      <c r="E681" t="s">
        <v>206</v>
      </c>
      <c r="F681" t="s">
        <v>207</v>
      </c>
      <c r="G681" t="s">
        <v>119</v>
      </c>
      <c r="H681" t="s">
        <v>127</v>
      </c>
      <c r="I681" t="s">
        <v>208</v>
      </c>
      <c r="J681">
        <v>1987</v>
      </c>
      <c r="K681">
        <v>1988</v>
      </c>
      <c r="L681" s="8">
        <v>2</v>
      </c>
      <c r="M681" s="8">
        <v>5</v>
      </c>
      <c r="N681" s="8" t="s">
        <v>33</v>
      </c>
      <c r="O681" s="8">
        <v>5</v>
      </c>
      <c r="P681" s="8">
        <v>0</v>
      </c>
      <c r="Q681">
        <v>4.1520899999999998E-3</v>
      </c>
      <c r="R681">
        <v>0.44391009999999997</v>
      </c>
      <c r="S681">
        <v>0.41295799999999999</v>
      </c>
      <c r="T681">
        <v>0.67355189999999998</v>
      </c>
    </row>
    <row r="682" spans="4:20" x14ac:dyDescent="0.25">
      <c r="D682" t="s">
        <v>31</v>
      </c>
      <c r="E682" t="s">
        <v>206</v>
      </c>
      <c r="F682" t="s">
        <v>207</v>
      </c>
      <c r="G682" t="s">
        <v>119</v>
      </c>
      <c r="H682" t="s">
        <v>127</v>
      </c>
      <c r="I682" t="s">
        <v>208</v>
      </c>
      <c r="J682">
        <v>1988</v>
      </c>
      <c r="K682">
        <v>1989</v>
      </c>
      <c r="L682" s="8">
        <v>2</v>
      </c>
      <c r="M682" s="8">
        <v>5</v>
      </c>
      <c r="N682" s="8" t="s">
        <v>33</v>
      </c>
      <c r="O682" s="8">
        <v>5</v>
      </c>
      <c r="P682" s="8">
        <v>0</v>
      </c>
      <c r="Q682">
        <v>5.4461300000000004E-3</v>
      </c>
      <c r="R682">
        <v>0.2838907</v>
      </c>
      <c r="S682">
        <v>0.35630729999999999</v>
      </c>
      <c r="T682">
        <v>0.53904580000000002</v>
      </c>
    </row>
    <row r="683" spans="4:20" x14ac:dyDescent="0.25">
      <c r="D683" t="s">
        <v>31</v>
      </c>
      <c r="E683" t="s">
        <v>206</v>
      </c>
      <c r="F683" t="s">
        <v>207</v>
      </c>
      <c r="G683" t="s">
        <v>119</v>
      </c>
      <c r="H683" t="s">
        <v>127</v>
      </c>
      <c r="I683" t="s">
        <v>208</v>
      </c>
      <c r="J683">
        <v>1989</v>
      </c>
      <c r="K683">
        <v>1990</v>
      </c>
      <c r="L683" s="8">
        <v>2</v>
      </c>
      <c r="M683" s="8">
        <v>5</v>
      </c>
      <c r="N683" s="8" t="s">
        <v>33</v>
      </c>
      <c r="O683" s="8">
        <v>5</v>
      </c>
      <c r="P683" s="8">
        <v>0</v>
      </c>
      <c r="Q683">
        <v>1.269312E-2</v>
      </c>
      <c r="R683">
        <v>0.40274270000000001</v>
      </c>
      <c r="S683">
        <v>0.27563789999999999</v>
      </c>
      <c r="T683">
        <v>0.56736949999999997</v>
      </c>
    </row>
    <row r="684" spans="4:20" x14ac:dyDescent="0.25">
      <c r="D684" t="s">
        <v>31</v>
      </c>
      <c r="E684" t="s">
        <v>206</v>
      </c>
      <c r="F684" t="s">
        <v>207</v>
      </c>
      <c r="G684" t="s">
        <v>119</v>
      </c>
      <c r="H684" t="s">
        <v>127</v>
      </c>
      <c r="I684" t="s">
        <v>208</v>
      </c>
      <c r="J684">
        <v>1990</v>
      </c>
      <c r="K684">
        <v>1991</v>
      </c>
      <c r="L684" s="8">
        <v>2</v>
      </c>
      <c r="M684" s="8">
        <v>5</v>
      </c>
      <c r="N684" s="8" t="s">
        <v>33</v>
      </c>
      <c r="O684" s="8">
        <v>5</v>
      </c>
      <c r="P684" s="8">
        <v>0</v>
      </c>
      <c r="Q684">
        <v>1.7399459999999999E-2</v>
      </c>
      <c r="R684">
        <v>0.29483559999999998</v>
      </c>
      <c r="S684">
        <v>0.24155660000000001</v>
      </c>
      <c r="T684">
        <v>0.4651728</v>
      </c>
    </row>
    <row r="685" spans="4:20" x14ac:dyDescent="0.25">
      <c r="D685" t="s">
        <v>31</v>
      </c>
      <c r="E685" t="s">
        <v>206</v>
      </c>
      <c r="F685" t="s">
        <v>207</v>
      </c>
      <c r="G685" t="s">
        <v>119</v>
      </c>
      <c r="H685" t="s">
        <v>127</v>
      </c>
      <c r="I685" t="s">
        <v>208</v>
      </c>
      <c r="J685">
        <v>1991</v>
      </c>
      <c r="K685">
        <v>1992</v>
      </c>
      <c r="L685" s="8">
        <v>2</v>
      </c>
      <c r="M685" s="8">
        <v>5</v>
      </c>
      <c r="N685" s="8" t="s">
        <v>33</v>
      </c>
      <c r="O685" s="8">
        <v>5</v>
      </c>
      <c r="P685" s="8">
        <v>0</v>
      </c>
      <c r="Q685">
        <v>3.5885299999999999E-3</v>
      </c>
      <c r="R685">
        <v>0.21758169999999999</v>
      </c>
      <c r="S685">
        <v>0.40951209999999999</v>
      </c>
      <c r="T685">
        <v>0.53799149999999996</v>
      </c>
    </row>
    <row r="686" spans="4:20" x14ac:dyDescent="0.25">
      <c r="D686" t="s">
        <v>31</v>
      </c>
      <c r="E686" t="s">
        <v>206</v>
      </c>
      <c r="F686" t="s">
        <v>207</v>
      </c>
      <c r="G686" t="s">
        <v>119</v>
      </c>
      <c r="H686" t="s">
        <v>127</v>
      </c>
      <c r="I686" t="s">
        <v>208</v>
      </c>
      <c r="J686">
        <v>1992</v>
      </c>
      <c r="K686">
        <v>1993</v>
      </c>
      <c r="L686" s="8">
        <v>2</v>
      </c>
      <c r="M686" s="8">
        <v>5</v>
      </c>
      <c r="N686" s="8" t="s">
        <v>33</v>
      </c>
      <c r="O686" s="8">
        <v>5</v>
      </c>
      <c r="P686" s="8">
        <v>0</v>
      </c>
      <c r="Q686">
        <v>1.463163E-2</v>
      </c>
      <c r="R686">
        <v>0.23328090000000001</v>
      </c>
      <c r="S686">
        <v>0.36901309999999998</v>
      </c>
      <c r="T686">
        <v>0.51621030000000001</v>
      </c>
    </row>
    <row r="687" spans="4:20" x14ac:dyDescent="0.25">
      <c r="D687" t="s">
        <v>31</v>
      </c>
      <c r="E687" t="s">
        <v>206</v>
      </c>
      <c r="F687" t="s">
        <v>207</v>
      </c>
      <c r="G687" t="s">
        <v>119</v>
      </c>
      <c r="H687" t="s">
        <v>127</v>
      </c>
      <c r="I687" t="s">
        <v>208</v>
      </c>
      <c r="J687">
        <v>1993</v>
      </c>
      <c r="K687">
        <v>1994</v>
      </c>
      <c r="L687" s="8">
        <v>2</v>
      </c>
      <c r="M687" s="8">
        <v>5</v>
      </c>
      <c r="N687" s="8" t="s">
        <v>33</v>
      </c>
      <c r="O687" s="8">
        <v>5</v>
      </c>
      <c r="P687" s="8">
        <v>0</v>
      </c>
      <c r="Q687">
        <v>1.8515529999999999E-2</v>
      </c>
      <c r="R687">
        <v>0.25376919999999997</v>
      </c>
      <c r="S687">
        <v>0.3582419</v>
      </c>
      <c r="T687">
        <v>0.52110029999999996</v>
      </c>
    </row>
    <row r="688" spans="4:20" x14ac:dyDescent="0.25">
      <c r="D688" t="s">
        <v>31</v>
      </c>
      <c r="E688" t="s">
        <v>206</v>
      </c>
      <c r="F688" t="s">
        <v>207</v>
      </c>
      <c r="G688" t="s">
        <v>119</v>
      </c>
      <c r="H688" t="s">
        <v>127</v>
      </c>
      <c r="I688" t="s">
        <v>208</v>
      </c>
      <c r="J688">
        <v>1994</v>
      </c>
      <c r="K688">
        <v>1995</v>
      </c>
      <c r="L688" s="8">
        <v>2</v>
      </c>
      <c r="M688" s="8">
        <v>5</v>
      </c>
      <c r="N688" s="8" t="s">
        <v>33</v>
      </c>
      <c r="O688" s="8">
        <v>5</v>
      </c>
      <c r="P688" s="8">
        <v>0</v>
      </c>
      <c r="Q688">
        <v>1.89485E-3</v>
      </c>
      <c r="R688">
        <v>0.36040719999999998</v>
      </c>
      <c r="S688">
        <v>0.2430602</v>
      </c>
      <c r="T688">
        <v>0.51586679999999996</v>
      </c>
    </row>
    <row r="689" spans="4:20" x14ac:dyDescent="0.25">
      <c r="D689" t="s">
        <v>31</v>
      </c>
      <c r="E689" t="s">
        <v>206</v>
      </c>
      <c r="F689" t="s">
        <v>207</v>
      </c>
      <c r="G689" t="s">
        <v>119</v>
      </c>
      <c r="H689" t="s">
        <v>127</v>
      </c>
      <c r="I689" t="s">
        <v>208</v>
      </c>
      <c r="J689">
        <v>1995</v>
      </c>
      <c r="K689">
        <v>1996</v>
      </c>
      <c r="L689" s="8">
        <v>2</v>
      </c>
      <c r="M689" s="8">
        <v>5</v>
      </c>
      <c r="N689" s="8" t="s">
        <v>33</v>
      </c>
      <c r="O689" s="8">
        <v>5</v>
      </c>
      <c r="P689" s="8">
        <v>0</v>
      </c>
      <c r="Q689">
        <v>8.7589E-3</v>
      </c>
      <c r="R689">
        <v>0.23794709999999999</v>
      </c>
      <c r="S689">
        <v>0.3216772</v>
      </c>
      <c r="T689">
        <v>0.48308220000000002</v>
      </c>
    </row>
    <row r="690" spans="4:20" x14ac:dyDescent="0.25">
      <c r="D690" t="s">
        <v>31</v>
      </c>
      <c r="E690" t="s">
        <v>206</v>
      </c>
      <c r="F690" t="s">
        <v>207</v>
      </c>
      <c r="G690" t="s">
        <v>119</v>
      </c>
      <c r="H690" t="s">
        <v>127</v>
      </c>
      <c r="I690" t="s">
        <v>208</v>
      </c>
      <c r="J690">
        <v>1996</v>
      </c>
      <c r="K690">
        <v>1997</v>
      </c>
      <c r="L690" s="8">
        <v>2</v>
      </c>
      <c r="M690" s="8">
        <v>5</v>
      </c>
      <c r="N690" s="8" t="s">
        <v>33</v>
      </c>
      <c r="O690" s="8">
        <v>5</v>
      </c>
      <c r="P690" s="8">
        <v>0</v>
      </c>
      <c r="Q690">
        <v>4.9149600000000003E-3</v>
      </c>
      <c r="R690">
        <v>0.1909488</v>
      </c>
      <c r="S690">
        <v>0.30521690000000001</v>
      </c>
      <c r="T690">
        <v>0.43788490000000002</v>
      </c>
    </row>
    <row r="691" spans="4:20" x14ac:dyDescent="0.25">
      <c r="D691" t="s">
        <v>31</v>
      </c>
      <c r="E691" t="s">
        <v>206</v>
      </c>
      <c r="F691" t="s">
        <v>207</v>
      </c>
      <c r="G691" t="s">
        <v>119</v>
      </c>
      <c r="H691" t="s">
        <v>127</v>
      </c>
      <c r="I691" t="s">
        <v>208</v>
      </c>
      <c r="J691">
        <v>1997</v>
      </c>
      <c r="K691">
        <v>1998</v>
      </c>
      <c r="L691" s="8">
        <v>2</v>
      </c>
      <c r="M691" s="8">
        <v>5</v>
      </c>
      <c r="N691" s="8" t="s">
        <v>33</v>
      </c>
      <c r="O691" s="8">
        <v>5</v>
      </c>
      <c r="P691" s="8">
        <v>0</v>
      </c>
      <c r="Q691">
        <v>6.6367700000000002E-3</v>
      </c>
      <c r="R691">
        <v>0.2604341</v>
      </c>
      <c r="S691">
        <v>0.3644096</v>
      </c>
      <c r="T691">
        <v>0.52993900000000005</v>
      </c>
    </row>
    <row r="692" spans="4:20" x14ac:dyDescent="0.25">
      <c r="D692" t="s">
        <v>31</v>
      </c>
      <c r="E692" t="s">
        <v>206</v>
      </c>
      <c r="F692" t="s">
        <v>207</v>
      </c>
      <c r="G692" t="s">
        <v>119</v>
      </c>
      <c r="H692" t="s">
        <v>127</v>
      </c>
      <c r="I692" t="s">
        <v>208</v>
      </c>
      <c r="J692">
        <v>1998</v>
      </c>
      <c r="K692">
        <v>1999</v>
      </c>
      <c r="L692" s="8">
        <v>2</v>
      </c>
      <c r="M692" s="8">
        <v>5</v>
      </c>
      <c r="N692" s="8" t="s">
        <v>33</v>
      </c>
      <c r="O692" s="8">
        <v>5</v>
      </c>
      <c r="P692" s="8">
        <v>0</v>
      </c>
      <c r="Q692">
        <v>2.2531639999999999E-2</v>
      </c>
      <c r="R692">
        <v>0.215971</v>
      </c>
      <c r="S692">
        <v>0.25820599999999999</v>
      </c>
      <c r="T692">
        <v>0.41841200000000001</v>
      </c>
    </row>
    <row r="693" spans="4:20" x14ac:dyDescent="0.25">
      <c r="D693" t="s">
        <v>31</v>
      </c>
      <c r="E693" t="s">
        <v>206</v>
      </c>
      <c r="F693" t="s">
        <v>207</v>
      </c>
      <c r="G693" t="s">
        <v>119</v>
      </c>
      <c r="H693" t="s">
        <v>127</v>
      </c>
      <c r="I693" t="s">
        <v>208</v>
      </c>
      <c r="J693">
        <v>1999</v>
      </c>
      <c r="K693">
        <v>2000</v>
      </c>
      <c r="L693" s="8">
        <v>2</v>
      </c>
      <c r="M693" s="8">
        <v>5</v>
      </c>
      <c r="N693" s="8" t="s">
        <v>33</v>
      </c>
      <c r="O693" s="8">
        <v>5</v>
      </c>
      <c r="P693" s="8">
        <v>0</v>
      </c>
      <c r="Q693">
        <v>4.3480060000000001E-2</v>
      </c>
      <c r="R693">
        <v>0.27824290000000002</v>
      </c>
      <c r="S693">
        <v>0.29287960000000002</v>
      </c>
      <c r="T693">
        <v>0.48963079999999998</v>
      </c>
    </row>
    <row r="694" spans="4:20" x14ac:dyDescent="0.25">
      <c r="D694" t="s">
        <v>31</v>
      </c>
      <c r="E694" t="s">
        <v>206</v>
      </c>
      <c r="F694" t="s">
        <v>207</v>
      </c>
      <c r="G694" t="s">
        <v>119</v>
      </c>
      <c r="H694" t="s">
        <v>127</v>
      </c>
      <c r="I694" t="s">
        <v>208</v>
      </c>
      <c r="J694">
        <v>2000</v>
      </c>
      <c r="K694">
        <v>2001</v>
      </c>
      <c r="L694" s="8">
        <v>2</v>
      </c>
      <c r="M694" s="8">
        <v>5</v>
      </c>
      <c r="N694" s="8" t="s">
        <v>33</v>
      </c>
      <c r="O694" s="8">
        <v>5</v>
      </c>
      <c r="P694" s="8">
        <v>0</v>
      </c>
      <c r="Q694">
        <v>6.6295599999999996E-3</v>
      </c>
      <c r="R694">
        <v>0.3420899</v>
      </c>
      <c r="S694">
        <v>0.36947819999999998</v>
      </c>
      <c r="T694">
        <v>0.58517330000000001</v>
      </c>
    </row>
    <row r="695" spans="4:20" x14ac:dyDescent="0.25">
      <c r="D695" t="s">
        <v>31</v>
      </c>
      <c r="E695" t="s">
        <v>206</v>
      </c>
      <c r="F695" t="s">
        <v>207</v>
      </c>
      <c r="G695" t="s">
        <v>119</v>
      </c>
      <c r="H695" t="s">
        <v>127</v>
      </c>
      <c r="I695" t="s">
        <v>208</v>
      </c>
      <c r="J695">
        <v>2001</v>
      </c>
      <c r="K695">
        <v>2002</v>
      </c>
      <c r="L695" s="8">
        <v>2</v>
      </c>
      <c r="M695" s="8">
        <v>5</v>
      </c>
      <c r="N695" s="8" t="s">
        <v>33</v>
      </c>
      <c r="O695" s="8">
        <v>5</v>
      </c>
      <c r="P695" s="8">
        <v>0</v>
      </c>
      <c r="Q695">
        <v>1.5723890000000001E-2</v>
      </c>
      <c r="R695">
        <v>0.36943160000000003</v>
      </c>
      <c r="S695">
        <v>0.45615060000000002</v>
      </c>
      <c r="T695">
        <v>0.65706569999999997</v>
      </c>
    </row>
    <row r="696" spans="4:20" x14ac:dyDescent="0.25">
      <c r="D696" t="s">
        <v>31</v>
      </c>
      <c r="E696" t="s">
        <v>206</v>
      </c>
      <c r="F696" t="s">
        <v>207</v>
      </c>
      <c r="G696" t="s">
        <v>119</v>
      </c>
      <c r="H696" t="s">
        <v>127</v>
      </c>
      <c r="I696" t="s">
        <v>208</v>
      </c>
      <c r="J696">
        <v>2002</v>
      </c>
      <c r="K696">
        <v>2003</v>
      </c>
      <c r="L696" s="8">
        <v>2</v>
      </c>
      <c r="M696" s="8">
        <v>5</v>
      </c>
      <c r="N696" s="8" t="s">
        <v>33</v>
      </c>
      <c r="O696" s="8">
        <v>5</v>
      </c>
      <c r="P696" s="8">
        <v>0</v>
      </c>
      <c r="Q696">
        <v>6.1187699999999999E-3</v>
      </c>
      <c r="R696">
        <v>0.32704280000000002</v>
      </c>
      <c r="S696">
        <v>0.50152370000000002</v>
      </c>
      <c r="T696">
        <v>0.66454679999999999</v>
      </c>
    </row>
    <row r="697" spans="4:20" x14ac:dyDescent="0.25">
      <c r="D697" t="s">
        <v>31</v>
      </c>
      <c r="E697" t="s">
        <v>206</v>
      </c>
      <c r="F697" t="s">
        <v>207</v>
      </c>
      <c r="G697" t="s">
        <v>119</v>
      </c>
      <c r="H697" t="s">
        <v>127</v>
      </c>
      <c r="I697" t="s">
        <v>208</v>
      </c>
      <c r="J697">
        <v>2003</v>
      </c>
      <c r="K697">
        <v>2004</v>
      </c>
      <c r="L697" s="8">
        <v>2</v>
      </c>
      <c r="M697" s="8">
        <v>5</v>
      </c>
      <c r="N697" s="8" t="s">
        <v>33</v>
      </c>
      <c r="O697" s="8">
        <v>5</v>
      </c>
      <c r="P697" s="8">
        <v>0</v>
      </c>
      <c r="Q697">
        <v>3.51958E-3</v>
      </c>
      <c r="R697">
        <v>0.4038043</v>
      </c>
      <c r="S697">
        <v>0.4794699</v>
      </c>
      <c r="T697">
        <v>0.6896622</v>
      </c>
    </row>
    <row r="698" spans="4:20" x14ac:dyDescent="0.25">
      <c r="D698" t="s">
        <v>31</v>
      </c>
      <c r="E698" t="s">
        <v>206</v>
      </c>
      <c r="F698" t="s">
        <v>207</v>
      </c>
      <c r="G698" t="s">
        <v>119</v>
      </c>
      <c r="H698" t="s">
        <v>127</v>
      </c>
      <c r="I698" t="s">
        <v>208</v>
      </c>
      <c r="J698">
        <v>2004</v>
      </c>
      <c r="K698">
        <v>2005</v>
      </c>
      <c r="L698" s="8">
        <v>2</v>
      </c>
      <c r="M698" s="8">
        <v>5</v>
      </c>
      <c r="N698" s="8" t="s">
        <v>33</v>
      </c>
      <c r="O698" s="8">
        <v>5</v>
      </c>
      <c r="P698" s="8">
        <v>0</v>
      </c>
      <c r="Q698">
        <v>3.07311E-3</v>
      </c>
      <c r="R698">
        <v>0.37527389999999999</v>
      </c>
      <c r="S698">
        <v>0.65347149999999998</v>
      </c>
      <c r="T698">
        <v>0.7835145</v>
      </c>
    </row>
    <row r="699" spans="4:20" x14ac:dyDescent="0.25">
      <c r="D699" t="s">
        <v>31</v>
      </c>
      <c r="E699" t="s">
        <v>206</v>
      </c>
      <c r="F699" t="s">
        <v>207</v>
      </c>
      <c r="G699" t="s">
        <v>119</v>
      </c>
      <c r="H699" t="s">
        <v>127</v>
      </c>
      <c r="I699" t="s">
        <v>208</v>
      </c>
      <c r="J699">
        <v>2005</v>
      </c>
      <c r="K699">
        <v>2006</v>
      </c>
      <c r="L699" s="8">
        <v>2</v>
      </c>
      <c r="M699" s="8">
        <v>5</v>
      </c>
      <c r="N699" s="8" t="s">
        <v>33</v>
      </c>
      <c r="O699" s="8">
        <v>5</v>
      </c>
      <c r="P699" s="8">
        <v>0</v>
      </c>
      <c r="Q699">
        <v>6.5749500000000004E-3</v>
      </c>
      <c r="R699">
        <v>0.43249929999999998</v>
      </c>
      <c r="S699">
        <v>0.55903689999999995</v>
      </c>
      <c r="T699">
        <v>0.74975309999999995</v>
      </c>
    </row>
    <row r="700" spans="4:20" x14ac:dyDescent="0.25">
      <c r="D700" t="s">
        <v>31</v>
      </c>
      <c r="E700" t="s">
        <v>206</v>
      </c>
      <c r="F700" t="s">
        <v>207</v>
      </c>
      <c r="G700" t="s">
        <v>119</v>
      </c>
      <c r="H700" t="s">
        <v>127</v>
      </c>
      <c r="I700" t="s">
        <v>208</v>
      </c>
      <c r="J700">
        <v>2006</v>
      </c>
      <c r="K700">
        <v>2007</v>
      </c>
      <c r="L700" s="8">
        <v>2</v>
      </c>
      <c r="M700" s="8">
        <v>5</v>
      </c>
      <c r="N700" s="8" t="s">
        <v>33</v>
      </c>
      <c r="O700" s="8">
        <v>5</v>
      </c>
      <c r="P700" s="8">
        <v>0</v>
      </c>
      <c r="Q700">
        <v>5.8292200000000004E-3</v>
      </c>
      <c r="R700">
        <v>0.37586760000000002</v>
      </c>
      <c r="S700">
        <v>0.43066890000000002</v>
      </c>
      <c r="T700">
        <v>0.64466199999999996</v>
      </c>
    </row>
    <row r="701" spans="4:20" x14ac:dyDescent="0.25">
      <c r="D701" t="s">
        <v>31</v>
      </c>
      <c r="E701" t="s">
        <v>206</v>
      </c>
      <c r="F701" t="s">
        <v>207</v>
      </c>
      <c r="G701" t="s">
        <v>119</v>
      </c>
      <c r="H701" t="s">
        <v>127</v>
      </c>
      <c r="I701" t="s">
        <v>208</v>
      </c>
      <c r="J701">
        <v>2007</v>
      </c>
      <c r="K701">
        <v>2008</v>
      </c>
      <c r="L701" s="8">
        <v>2</v>
      </c>
      <c r="M701" s="8">
        <v>5</v>
      </c>
      <c r="N701" s="8" t="s">
        <v>34</v>
      </c>
      <c r="O701" s="8">
        <v>4</v>
      </c>
      <c r="P701" s="8">
        <v>1</v>
      </c>
      <c r="Q701">
        <v>3.3730759999999999E-2</v>
      </c>
      <c r="R701">
        <v>0.26696799999999998</v>
      </c>
      <c r="S701">
        <v>0.30035729999999999</v>
      </c>
      <c r="T701">
        <v>0.48713960000000001</v>
      </c>
    </row>
    <row r="702" spans="4:20" x14ac:dyDescent="0.25">
      <c r="D702" t="s">
        <v>31</v>
      </c>
      <c r="E702" t="s">
        <v>206</v>
      </c>
      <c r="F702" t="s">
        <v>207</v>
      </c>
      <c r="G702" t="s">
        <v>119</v>
      </c>
      <c r="H702" t="s">
        <v>127</v>
      </c>
      <c r="I702" t="s">
        <v>208</v>
      </c>
      <c r="J702">
        <v>2008</v>
      </c>
      <c r="K702">
        <v>2009</v>
      </c>
      <c r="L702" s="8">
        <v>2</v>
      </c>
      <c r="M702" s="8">
        <v>5</v>
      </c>
      <c r="N702" s="8" t="s">
        <v>34</v>
      </c>
      <c r="O702" s="8">
        <v>3</v>
      </c>
      <c r="P702" s="8">
        <v>2</v>
      </c>
      <c r="Q702">
        <v>1.17016E-2</v>
      </c>
      <c r="R702">
        <v>0.39718409999999998</v>
      </c>
      <c r="S702">
        <v>0.40601409999999999</v>
      </c>
      <c r="T702">
        <v>0.6419359</v>
      </c>
    </row>
    <row r="703" spans="4:20" x14ac:dyDescent="0.25">
      <c r="D703" t="s">
        <v>31</v>
      </c>
      <c r="E703" t="s">
        <v>206</v>
      </c>
      <c r="F703" t="s">
        <v>207</v>
      </c>
      <c r="G703" t="s">
        <v>119</v>
      </c>
      <c r="H703" t="s">
        <v>127</v>
      </c>
      <c r="I703" t="s">
        <v>208</v>
      </c>
      <c r="J703">
        <v>2009</v>
      </c>
      <c r="K703">
        <v>2010</v>
      </c>
      <c r="L703" s="8">
        <v>2</v>
      </c>
      <c r="M703" s="8">
        <v>5</v>
      </c>
      <c r="N703" s="8" t="s">
        <v>34</v>
      </c>
      <c r="O703" s="8">
        <v>2</v>
      </c>
      <c r="P703" s="8">
        <v>3</v>
      </c>
      <c r="Q703">
        <v>2.101072E-2</v>
      </c>
    </row>
    <row r="704" spans="4:20" x14ac:dyDescent="0.25">
      <c r="D704" t="s">
        <v>31</v>
      </c>
      <c r="E704" t="s">
        <v>209</v>
      </c>
      <c r="F704" t="s">
        <v>210</v>
      </c>
      <c r="G704" t="s">
        <v>119</v>
      </c>
      <c r="H704" t="s">
        <v>127</v>
      </c>
      <c r="I704" t="s">
        <v>202</v>
      </c>
      <c r="J704">
        <v>1985</v>
      </c>
      <c r="K704">
        <v>1986</v>
      </c>
      <c r="L704" s="8">
        <v>2</v>
      </c>
      <c r="M704" s="8">
        <v>6</v>
      </c>
      <c r="N704" s="8" t="s">
        <v>33</v>
      </c>
      <c r="O704" s="8">
        <v>6</v>
      </c>
      <c r="P704" s="8">
        <v>0</v>
      </c>
      <c r="Q704">
        <v>5.6042799999999997E-3</v>
      </c>
      <c r="R704">
        <v>0.55242020000000003</v>
      </c>
      <c r="S704">
        <v>0.1159805</v>
      </c>
      <c r="T704">
        <v>0.6043307</v>
      </c>
    </row>
    <row r="705" spans="4:20" x14ac:dyDescent="0.25">
      <c r="D705" t="s">
        <v>31</v>
      </c>
      <c r="E705" t="s">
        <v>209</v>
      </c>
      <c r="F705" t="s">
        <v>210</v>
      </c>
      <c r="G705" t="s">
        <v>119</v>
      </c>
      <c r="H705" t="s">
        <v>127</v>
      </c>
      <c r="I705" t="s">
        <v>202</v>
      </c>
      <c r="J705">
        <v>1986</v>
      </c>
      <c r="K705">
        <v>1987</v>
      </c>
      <c r="L705" s="8">
        <v>2</v>
      </c>
      <c r="M705" s="8">
        <v>6</v>
      </c>
      <c r="N705" s="8" t="s">
        <v>33</v>
      </c>
      <c r="O705" s="8">
        <v>6</v>
      </c>
      <c r="P705" s="8">
        <v>0</v>
      </c>
      <c r="Q705">
        <v>2.52999E-2</v>
      </c>
      <c r="R705">
        <v>0.56958249999999999</v>
      </c>
      <c r="S705">
        <v>6.4140119999999995E-2</v>
      </c>
      <c r="T705">
        <v>0.59718950000000004</v>
      </c>
    </row>
    <row r="706" spans="4:20" x14ac:dyDescent="0.25">
      <c r="D706" t="s">
        <v>31</v>
      </c>
      <c r="E706" t="s">
        <v>209</v>
      </c>
      <c r="F706" t="s">
        <v>210</v>
      </c>
      <c r="G706" t="s">
        <v>119</v>
      </c>
      <c r="H706" t="s">
        <v>127</v>
      </c>
      <c r="I706" t="s">
        <v>202</v>
      </c>
      <c r="J706">
        <v>1987</v>
      </c>
      <c r="K706">
        <v>1988</v>
      </c>
      <c r="L706" s="8">
        <v>2</v>
      </c>
      <c r="M706" s="8">
        <v>6</v>
      </c>
      <c r="N706" s="8" t="s">
        <v>33</v>
      </c>
      <c r="O706" s="8">
        <v>6</v>
      </c>
      <c r="P706" s="8">
        <v>0</v>
      </c>
      <c r="Q706">
        <v>2.6152269999999998E-2</v>
      </c>
      <c r="R706">
        <v>0.45913369999999998</v>
      </c>
      <c r="S706">
        <v>2.8702419999999999E-2</v>
      </c>
      <c r="T706">
        <v>0.47465790000000002</v>
      </c>
    </row>
    <row r="707" spans="4:20" x14ac:dyDescent="0.25">
      <c r="D707" t="s">
        <v>31</v>
      </c>
      <c r="E707" t="s">
        <v>209</v>
      </c>
      <c r="F707" t="s">
        <v>210</v>
      </c>
      <c r="G707" t="s">
        <v>119</v>
      </c>
      <c r="H707" t="s">
        <v>127</v>
      </c>
      <c r="I707" t="s">
        <v>202</v>
      </c>
      <c r="J707">
        <v>1989</v>
      </c>
      <c r="K707">
        <v>1990</v>
      </c>
      <c r="L707" s="8">
        <v>2</v>
      </c>
      <c r="M707" s="8">
        <v>6</v>
      </c>
      <c r="N707" s="8" t="s">
        <v>33</v>
      </c>
      <c r="O707" s="8">
        <v>6</v>
      </c>
      <c r="P707" s="8">
        <v>0</v>
      </c>
      <c r="Q707">
        <v>1.1122490000000001E-2</v>
      </c>
      <c r="R707">
        <v>0.54032769999999997</v>
      </c>
      <c r="S707">
        <v>0.1017758</v>
      </c>
      <c r="T707">
        <v>0.58711120000000006</v>
      </c>
    </row>
    <row r="708" spans="4:20" x14ac:dyDescent="0.25">
      <c r="D708" t="s">
        <v>31</v>
      </c>
      <c r="E708" t="s">
        <v>209</v>
      </c>
      <c r="F708" t="s">
        <v>210</v>
      </c>
      <c r="G708" t="s">
        <v>119</v>
      </c>
      <c r="H708" t="s">
        <v>127</v>
      </c>
      <c r="I708" t="s">
        <v>202</v>
      </c>
      <c r="J708">
        <v>1990</v>
      </c>
      <c r="K708">
        <v>1991</v>
      </c>
      <c r="L708" s="8">
        <v>2</v>
      </c>
      <c r="M708" s="8">
        <v>6</v>
      </c>
      <c r="N708" s="8" t="s">
        <v>33</v>
      </c>
      <c r="O708" s="8">
        <v>6</v>
      </c>
      <c r="P708" s="8">
        <v>0</v>
      </c>
      <c r="Q708">
        <v>1.611458E-2</v>
      </c>
      <c r="R708">
        <v>0.42431750000000001</v>
      </c>
      <c r="S708">
        <v>2.7169619999999998E-2</v>
      </c>
      <c r="T708">
        <v>0.43995859999999998</v>
      </c>
    </row>
    <row r="709" spans="4:20" x14ac:dyDescent="0.25">
      <c r="D709" t="s">
        <v>31</v>
      </c>
      <c r="E709" t="s">
        <v>209</v>
      </c>
      <c r="F709" t="s">
        <v>210</v>
      </c>
      <c r="G709" t="s">
        <v>119</v>
      </c>
      <c r="H709" t="s">
        <v>127</v>
      </c>
      <c r="I709" t="s">
        <v>202</v>
      </c>
      <c r="J709">
        <v>1991</v>
      </c>
      <c r="K709">
        <v>1992</v>
      </c>
      <c r="L709" s="8">
        <v>2</v>
      </c>
      <c r="M709" s="8">
        <v>6</v>
      </c>
      <c r="N709" s="8" t="s">
        <v>33</v>
      </c>
      <c r="O709" s="8">
        <v>6</v>
      </c>
      <c r="P709" s="8">
        <v>0</v>
      </c>
      <c r="Q709">
        <v>1.186593E-2</v>
      </c>
      <c r="R709">
        <v>0.31205260000000001</v>
      </c>
      <c r="S709">
        <v>3.0105499999999999E-3</v>
      </c>
      <c r="T709">
        <v>0.31412370000000001</v>
      </c>
    </row>
    <row r="710" spans="4:20" x14ac:dyDescent="0.25">
      <c r="D710" t="s">
        <v>31</v>
      </c>
      <c r="E710" t="s">
        <v>209</v>
      </c>
      <c r="F710" t="s">
        <v>210</v>
      </c>
      <c r="G710" t="s">
        <v>119</v>
      </c>
      <c r="H710" t="s">
        <v>127</v>
      </c>
      <c r="I710" t="s">
        <v>202</v>
      </c>
      <c r="J710">
        <v>1992</v>
      </c>
      <c r="K710">
        <v>1993</v>
      </c>
      <c r="L710" s="8">
        <v>2</v>
      </c>
      <c r="M710" s="8">
        <v>6</v>
      </c>
      <c r="N710" s="8" t="s">
        <v>33</v>
      </c>
      <c r="O710" s="8">
        <v>6</v>
      </c>
      <c r="P710" s="8">
        <v>0</v>
      </c>
      <c r="Q710">
        <v>1.24587E-2</v>
      </c>
      <c r="R710">
        <v>0.23397809999999999</v>
      </c>
      <c r="S710">
        <v>2.4096600000000001E-3</v>
      </c>
      <c r="T710">
        <v>0.23582400000000001</v>
      </c>
    </row>
    <row r="711" spans="4:20" x14ac:dyDescent="0.25">
      <c r="D711" t="s">
        <v>31</v>
      </c>
      <c r="E711" t="s">
        <v>209</v>
      </c>
      <c r="F711" t="s">
        <v>210</v>
      </c>
      <c r="G711" t="s">
        <v>119</v>
      </c>
      <c r="H711" t="s">
        <v>127</v>
      </c>
      <c r="I711" t="s">
        <v>202</v>
      </c>
      <c r="J711">
        <v>1993</v>
      </c>
      <c r="K711">
        <v>1994</v>
      </c>
      <c r="L711" s="8">
        <v>2</v>
      </c>
      <c r="M711" s="8">
        <v>6</v>
      </c>
      <c r="N711" s="8" t="s">
        <v>33</v>
      </c>
      <c r="O711" s="8">
        <v>6</v>
      </c>
      <c r="P711" s="8">
        <v>0</v>
      </c>
      <c r="Q711">
        <v>1.667592E-2</v>
      </c>
      <c r="R711">
        <v>0.24493480000000001</v>
      </c>
      <c r="S711">
        <v>2.1554600000000001E-3</v>
      </c>
      <c r="T711">
        <v>0.24656230000000001</v>
      </c>
    </row>
    <row r="712" spans="4:20" x14ac:dyDescent="0.25">
      <c r="D712" t="s">
        <v>31</v>
      </c>
      <c r="E712" t="s">
        <v>209</v>
      </c>
      <c r="F712" t="s">
        <v>210</v>
      </c>
      <c r="G712" t="s">
        <v>119</v>
      </c>
      <c r="H712" t="s">
        <v>127</v>
      </c>
      <c r="I712" t="s">
        <v>202</v>
      </c>
      <c r="J712">
        <v>1994</v>
      </c>
      <c r="K712">
        <v>1995</v>
      </c>
      <c r="L712" s="8">
        <v>2</v>
      </c>
      <c r="M712" s="8">
        <v>6</v>
      </c>
      <c r="N712" s="8" t="s">
        <v>33</v>
      </c>
      <c r="O712" s="8">
        <v>6</v>
      </c>
      <c r="P712" s="8">
        <v>0</v>
      </c>
      <c r="Q712">
        <v>2.2805659999999998E-2</v>
      </c>
      <c r="R712">
        <v>0.17466960000000001</v>
      </c>
      <c r="S712">
        <v>1.28579E-3</v>
      </c>
      <c r="T712">
        <v>0.17573079999999999</v>
      </c>
    </row>
    <row r="713" spans="4:20" x14ac:dyDescent="0.25">
      <c r="D713" t="s">
        <v>31</v>
      </c>
      <c r="E713" t="s">
        <v>209</v>
      </c>
      <c r="F713" t="s">
        <v>210</v>
      </c>
      <c r="G713" t="s">
        <v>119</v>
      </c>
      <c r="H713" t="s">
        <v>127</v>
      </c>
      <c r="I713" t="s">
        <v>202</v>
      </c>
      <c r="J713">
        <v>1995</v>
      </c>
      <c r="K713">
        <v>1996</v>
      </c>
      <c r="L713" s="8">
        <v>2</v>
      </c>
      <c r="M713" s="8">
        <v>6</v>
      </c>
      <c r="N713" s="8" t="s">
        <v>33</v>
      </c>
      <c r="O713" s="8">
        <v>6</v>
      </c>
      <c r="P713" s="8">
        <v>0</v>
      </c>
      <c r="Q713">
        <v>7.0518999999999998E-3</v>
      </c>
      <c r="R713">
        <v>0.1972902</v>
      </c>
      <c r="S713">
        <v>7.1300000000000003E-6</v>
      </c>
      <c r="T713">
        <v>0.197296</v>
      </c>
    </row>
    <row r="714" spans="4:20" x14ac:dyDescent="0.25">
      <c r="D714" t="s">
        <v>31</v>
      </c>
      <c r="E714" t="s">
        <v>209</v>
      </c>
      <c r="F714" t="s">
        <v>210</v>
      </c>
      <c r="G714" t="s">
        <v>119</v>
      </c>
      <c r="H714" t="s">
        <v>127</v>
      </c>
      <c r="I714" t="s">
        <v>202</v>
      </c>
      <c r="J714">
        <v>1996</v>
      </c>
      <c r="K714">
        <v>1997</v>
      </c>
      <c r="L714" s="8">
        <v>2</v>
      </c>
      <c r="M714" s="8">
        <v>6</v>
      </c>
      <c r="N714" s="8" t="s">
        <v>33</v>
      </c>
      <c r="O714" s="8">
        <v>6</v>
      </c>
      <c r="P714" s="8">
        <v>0</v>
      </c>
      <c r="Q714">
        <v>1.356607E-2</v>
      </c>
      <c r="R714">
        <v>0.15186079999999999</v>
      </c>
      <c r="S714">
        <v>1.2629999999999999E-5</v>
      </c>
      <c r="T714">
        <v>0.15187149999999999</v>
      </c>
    </row>
    <row r="715" spans="4:20" x14ac:dyDescent="0.25">
      <c r="D715" t="s">
        <v>31</v>
      </c>
      <c r="E715" t="s">
        <v>209</v>
      </c>
      <c r="F715" t="s">
        <v>210</v>
      </c>
      <c r="G715" t="s">
        <v>119</v>
      </c>
      <c r="H715" t="s">
        <v>127</v>
      </c>
      <c r="I715" t="s">
        <v>202</v>
      </c>
      <c r="J715">
        <v>1997</v>
      </c>
      <c r="K715">
        <v>1998</v>
      </c>
      <c r="L715" s="8">
        <v>2</v>
      </c>
      <c r="M715" s="8">
        <v>6</v>
      </c>
      <c r="N715" s="8" t="s">
        <v>33</v>
      </c>
      <c r="O715" s="8">
        <v>6</v>
      </c>
      <c r="P715" s="8">
        <v>0</v>
      </c>
      <c r="Q715">
        <v>5.1279699999999999E-3</v>
      </c>
      <c r="R715">
        <v>0.1939565</v>
      </c>
      <c r="S715">
        <v>0</v>
      </c>
      <c r="T715">
        <v>0.1939565</v>
      </c>
    </row>
    <row r="716" spans="4:20" x14ac:dyDescent="0.25">
      <c r="D716" t="s">
        <v>31</v>
      </c>
      <c r="E716" t="s">
        <v>209</v>
      </c>
      <c r="F716" t="s">
        <v>210</v>
      </c>
      <c r="G716" t="s">
        <v>119</v>
      </c>
      <c r="H716" t="s">
        <v>127</v>
      </c>
      <c r="I716" t="s">
        <v>202</v>
      </c>
      <c r="J716">
        <v>1998</v>
      </c>
      <c r="K716">
        <v>1999</v>
      </c>
      <c r="L716" s="8">
        <v>2</v>
      </c>
      <c r="M716" s="8">
        <v>6</v>
      </c>
      <c r="N716" s="8" t="s">
        <v>33</v>
      </c>
      <c r="O716" s="8">
        <v>6</v>
      </c>
      <c r="P716" s="8">
        <v>0</v>
      </c>
      <c r="Q716">
        <v>2.2721410000000001E-2</v>
      </c>
      <c r="R716">
        <v>0.24340809999999999</v>
      </c>
      <c r="S716">
        <v>1.5400000000000001E-6</v>
      </c>
      <c r="T716">
        <v>0.24340919999999999</v>
      </c>
    </row>
    <row r="717" spans="4:20" x14ac:dyDescent="0.25">
      <c r="D717" t="s">
        <v>31</v>
      </c>
      <c r="E717" t="s">
        <v>209</v>
      </c>
      <c r="F717" t="s">
        <v>210</v>
      </c>
      <c r="G717" t="s">
        <v>119</v>
      </c>
      <c r="H717" t="s">
        <v>127</v>
      </c>
      <c r="I717" t="s">
        <v>202</v>
      </c>
      <c r="J717">
        <v>1999</v>
      </c>
      <c r="K717">
        <v>2000</v>
      </c>
      <c r="L717" s="8">
        <v>2</v>
      </c>
      <c r="M717" s="8">
        <v>6</v>
      </c>
      <c r="N717" s="8" t="s">
        <v>33</v>
      </c>
      <c r="O717" s="8">
        <v>6</v>
      </c>
      <c r="P717" s="8">
        <v>0</v>
      </c>
      <c r="Q717">
        <v>3.1683120000000002E-2</v>
      </c>
      <c r="R717">
        <v>0.30267050000000001</v>
      </c>
      <c r="S717">
        <v>8.6000000000000007E-6</v>
      </c>
      <c r="T717">
        <v>0.30267650000000001</v>
      </c>
    </row>
    <row r="718" spans="4:20" x14ac:dyDescent="0.25">
      <c r="D718" t="s">
        <v>31</v>
      </c>
      <c r="E718" t="s">
        <v>209</v>
      </c>
      <c r="F718" t="s">
        <v>210</v>
      </c>
      <c r="G718" t="s">
        <v>119</v>
      </c>
      <c r="H718" t="s">
        <v>127</v>
      </c>
      <c r="I718" t="s">
        <v>202</v>
      </c>
      <c r="J718">
        <v>2000</v>
      </c>
      <c r="K718">
        <v>2001</v>
      </c>
      <c r="L718" s="8">
        <v>2</v>
      </c>
      <c r="M718" s="8">
        <v>6</v>
      </c>
      <c r="N718" s="8" t="s">
        <v>33</v>
      </c>
      <c r="O718" s="8">
        <v>6</v>
      </c>
      <c r="P718" s="8">
        <v>0</v>
      </c>
      <c r="Q718">
        <v>7.3404100000000003E-3</v>
      </c>
      <c r="R718">
        <v>0.28100760000000002</v>
      </c>
      <c r="S718">
        <v>2.87E-5</v>
      </c>
      <c r="T718">
        <v>0.28102830000000001</v>
      </c>
    </row>
    <row r="719" spans="4:20" x14ac:dyDescent="0.25">
      <c r="D719" t="s">
        <v>31</v>
      </c>
      <c r="E719" t="s">
        <v>209</v>
      </c>
      <c r="F719" t="s">
        <v>210</v>
      </c>
      <c r="G719" t="s">
        <v>119</v>
      </c>
      <c r="H719" t="s">
        <v>127</v>
      </c>
      <c r="I719" t="s">
        <v>202</v>
      </c>
      <c r="J719">
        <v>2001</v>
      </c>
      <c r="K719">
        <v>2002</v>
      </c>
      <c r="L719" s="8">
        <v>2</v>
      </c>
      <c r="M719" s="8">
        <v>6</v>
      </c>
      <c r="N719" s="8" t="s">
        <v>33</v>
      </c>
      <c r="O719" s="8">
        <v>6</v>
      </c>
      <c r="P719" s="8">
        <v>0</v>
      </c>
      <c r="Q719">
        <v>1.186653E-2</v>
      </c>
      <c r="R719">
        <v>0.39152809999999999</v>
      </c>
      <c r="S719">
        <v>1.6860000000000001E-5</v>
      </c>
      <c r="T719">
        <v>0.39153840000000001</v>
      </c>
    </row>
    <row r="720" spans="4:20" x14ac:dyDescent="0.25">
      <c r="D720" t="s">
        <v>31</v>
      </c>
      <c r="E720" t="s">
        <v>209</v>
      </c>
      <c r="F720" t="s">
        <v>210</v>
      </c>
      <c r="G720" t="s">
        <v>119</v>
      </c>
      <c r="H720" t="s">
        <v>127</v>
      </c>
      <c r="I720" t="s">
        <v>202</v>
      </c>
      <c r="J720">
        <v>2002</v>
      </c>
      <c r="K720">
        <v>2003</v>
      </c>
      <c r="L720" s="8">
        <v>2</v>
      </c>
      <c r="M720" s="8">
        <v>6</v>
      </c>
      <c r="N720" s="8" t="s">
        <v>33</v>
      </c>
      <c r="O720" s="8">
        <v>6</v>
      </c>
      <c r="P720" s="8">
        <v>0</v>
      </c>
      <c r="Q720">
        <v>1.0606320000000001E-2</v>
      </c>
      <c r="R720">
        <v>0.26965420000000001</v>
      </c>
      <c r="S720">
        <v>3.8824999999999998E-4</v>
      </c>
      <c r="T720">
        <v>0.26993780000000001</v>
      </c>
    </row>
    <row r="721" spans="4:20" x14ac:dyDescent="0.25">
      <c r="D721" t="s">
        <v>31</v>
      </c>
      <c r="E721" t="s">
        <v>209</v>
      </c>
      <c r="F721" t="s">
        <v>210</v>
      </c>
      <c r="G721" t="s">
        <v>119</v>
      </c>
      <c r="H721" t="s">
        <v>127</v>
      </c>
      <c r="I721" t="s">
        <v>202</v>
      </c>
      <c r="J721">
        <v>2003</v>
      </c>
      <c r="K721">
        <v>2004</v>
      </c>
      <c r="L721" s="8">
        <v>2</v>
      </c>
      <c r="M721" s="8">
        <v>6</v>
      </c>
      <c r="N721" s="8" t="s">
        <v>33</v>
      </c>
      <c r="O721" s="8">
        <v>6</v>
      </c>
      <c r="P721" s="8">
        <v>0</v>
      </c>
      <c r="Q721">
        <v>6.7934400000000004E-3</v>
      </c>
      <c r="R721">
        <v>0.41195480000000001</v>
      </c>
      <c r="S721">
        <v>3.837E-5</v>
      </c>
      <c r="T721">
        <v>0.41197739999999999</v>
      </c>
    </row>
    <row r="722" spans="4:20" x14ac:dyDescent="0.25">
      <c r="D722" t="s">
        <v>31</v>
      </c>
      <c r="E722" t="s">
        <v>209</v>
      </c>
      <c r="F722" t="s">
        <v>210</v>
      </c>
      <c r="G722" t="s">
        <v>119</v>
      </c>
      <c r="H722" t="s">
        <v>127</v>
      </c>
      <c r="I722" t="s">
        <v>202</v>
      </c>
      <c r="J722">
        <v>2004</v>
      </c>
      <c r="K722">
        <v>2005</v>
      </c>
      <c r="L722" s="8">
        <v>2</v>
      </c>
      <c r="M722" s="8">
        <v>6</v>
      </c>
      <c r="N722" s="8" t="s">
        <v>33</v>
      </c>
      <c r="O722" s="8">
        <v>6</v>
      </c>
      <c r="P722" s="8">
        <v>0</v>
      </c>
      <c r="Q722">
        <v>1.1630799999999999E-3</v>
      </c>
      <c r="R722">
        <v>0.39630549999999998</v>
      </c>
      <c r="S722">
        <v>1.047E-5</v>
      </c>
      <c r="T722">
        <v>0.39631179999999999</v>
      </c>
    </row>
    <row r="723" spans="4:20" x14ac:dyDescent="0.25">
      <c r="D723" t="s">
        <v>31</v>
      </c>
      <c r="E723" t="s">
        <v>209</v>
      </c>
      <c r="F723" t="s">
        <v>210</v>
      </c>
      <c r="G723" t="s">
        <v>119</v>
      </c>
      <c r="H723" t="s">
        <v>127</v>
      </c>
      <c r="I723" t="s">
        <v>202</v>
      </c>
      <c r="J723">
        <v>2005</v>
      </c>
      <c r="K723">
        <v>2006</v>
      </c>
      <c r="L723" s="8">
        <v>2</v>
      </c>
      <c r="M723" s="8">
        <v>6</v>
      </c>
      <c r="N723" s="8" t="s">
        <v>33</v>
      </c>
      <c r="O723" s="8">
        <v>6</v>
      </c>
      <c r="P723" s="8">
        <v>0</v>
      </c>
      <c r="Q723">
        <v>9.3746799999999998E-3</v>
      </c>
      <c r="R723">
        <v>0.33739829999999998</v>
      </c>
      <c r="S723">
        <v>2.1670000000000001E-5</v>
      </c>
      <c r="T723">
        <v>0.33741260000000001</v>
      </c>
    </row>
    <row r="724" spans="4:20" x14ac:dyDescent="0.25">
      <c r="D724" t="s">
        <v>31</v>
      </c>
      <c r="E724" t="s">
        <v>209</v>
      </c>
      <c r="F724" t="s">
        <v>210</v>
      </c>
      <c r="G724" t="s">
        <v>119</v>
      </c>
      <c r="H724" t="s">
        <v>127</v>
      </c>
      <c r="I724" t="s">
        <v>202</v>
      </c>
      <c r="J724">
        <v>2006</v>
      </c>
      <c r="K724">
        <v>2007</v>
      </c>
      <c r="L724" s="8">
        <v>2</v>
      </c>
      <c r="M724" s="8">
        <v>6</v>
      </c>
      <c r="N724" s="8" t="s">
        <v>34</v>
      </c>
      <c r="O724" s="8">
        <v>5</v>
      </c>
      <c r="P724" s="8">
        <v>1</v>
      </c>
      <c r="Q724">
        <v>1.137107E-2</v>
      </c>
      <c r="R724">
        <v>0.22792490000000001</v>
      </c>
      <c r="S724">
        <v>8.0499999999999992E-6</v>
      </c>
      <c r="T724">
        <v>0.2279311</v>
      </c>
    </row>
    <row r="725" spans="4:20" x14ac:dyDescent="0.25">
      <c r="D725" t="s">
        <v>31</v>
      </c>
      <c r="E725" t="s">
        <v>209</v>
      </c>
      <c r="F725" t="s">
        <v>210</v>
      </c>
      <c r="G725" t="s">
        <v>119</v>
      </c>
      <c r="H725" t="s">
        <v>127</v>
      </c>
      <c r="I725" t="s">
        <v>202</v>
      </c>
      <c r="J725">
        <v>2007</v>
      </c>
      <c r="K725">
        <v>2008</v>
      </c>
      <c r="L725" s="8">
        <v>2</v>
      </c>
      <c r="M725" s="8">
        <v>6</v>
      </c>
      <c r="N725" s="8" t="s">
        <v>34</v>
      </c>
      <c r="O725" s="8">
        <v>4</v>
      </c>
      <c r="P725" s="8">
        <v>2</v>
      </c>
      <c r="Q725">
        <v>3.2670400000000002E-2</v>
      </c>
      <c r="R725">
        <v>0.15780350000000001</v>
      </c>
      <c r="S725">
        <v>7.2642100000000001E-3</v>
      </c>
      <c r="T725">
        <v>0.16392139999999999</v>
      </c>
    </row>
    <row r="726" spans="4:20" x14ac:dyDescent="0.25">
      <c r="D726" t="s">
        <v>31</v>
      </c>
      <c r="E726" t="s">
        <v>209</v>
      </c>
      <c r="F726" t="s">
        <v>210</v>
      </c>
      <c r="G726" t="s">
        <v>119</v>
      </c>
      <c r="H726" t="s">
        <v>127</v>
      </c>
      <c r="I726" t="s">
        <v>202</v>
      </c>
      <c r="J726">
        <v>2008</v>
      </c>
      <c r="K726">
        <v>2009</v>
      </c>
      <c r="L726" s="8">
        <v>2</v>
      </c>
      <c r="M726" s="8">
        <v>6</v>
      </c>
      <c r="N726" s="8" t="s">
        <v>34</v>
      </c>
      <c r="O726" s="8">
        <v>3</v>
      </c>
      <c r="P726" s="8">
        <v>3</v>
      </c>
      <c r="Q726">
        <v>1.1794850000000001E-2</v>
      </c>
    </row>
    <row r="727" spans="4:20" x14ac:dyDescent="0.25">
      <c r="D727" t="s">
        <v>31</v>
      </c>
      <c r="E727" t="s">
        <v>209</v>
      </c>
      <c r="F727" t="s">
        <v>210</v>
      </c>
      <c r="G727" t="s">
        <v>119</v>
      </c>
      <c r="H727" t="s">
        <v>127</v>
      </c>
      <c r="I727" t="s">
        <v>202</v>
      </c>
      <c r="J727">
        <v>2009</v>
      </c>
      <c r="K727">
        <v>2010</v>
      </c>
      <c r="L727" s="8">
        <v>2</v>
      </c>
      <c r="M727" s="8">
        <v>6</v>
      </c>
      <c r="N727" s="8" t="s">
        <v>34</v>
      </c>
      <c r="O727" s="8">
        <v>2</v>
      </c>
      <c r="P727" s="8">
        <v>4</v>
      </c>
      <c r="Q727">
        <v>2.2273200000000001E-3</v>
      </c>
    </row>
    <row r="728" spans="4:20" x14ac:dyDescent="0.25">
      <c r="D728" t="s">
        <v>31</v>
      </c>
      <c r="E728" t="s">
        <v>62</v>
      </c>
      <c r="F728" t="s">
        <v>211</v>
      </c>
      <c r="G728" t="s">
        <v>119</v>
      </c>
      <c r="H728" t="s">
        <v>127</v>
      </c>
      <c r="I728" t="s">
        <v>196</v>
      </c>
      <c r="J728">
        <v>1976</v>
      </c>
      <c r="K728">
        <v>1977</v>
      </c>
      <c r="L728" s="8">
        <v>2</v>
      </c>
      <c r="M728" s="8">
        <v>5</v>
      </c>
      <c r="N728" s="8" t="s">
        <v>33</v>
      </c>
      <c r="O728" s="8">
        <v>5</v>
      </c>
      <c r="P728" s="8">
        <v>0</v>
      </c>
      <c r="Q728">
        <v>3.5179199999999999E-3</v>
      </c>
      <c r="R728">
        <v>0.63106329999999999</v>
      </c>
      <c r="S728">
        <v>0.49478159999999999</v>
      </c>
      <c r="T728">
        <v>0.8136063</v>
      </c>
    </row>
    <row r="729" spans="4:20" x14ac:dyDescent="0.25">
      <c r="D729" t="s">
        <v>31</v>
      </c>
      <c r="E729" t="s">
        <v>62</v>
      </c>
      <c r="F729" t="s">
        <v>211</v>
      </c>
      <c r="G729" t="s">
        <v>119</v>
      </c>
      <c r="H729" t="s">
        <v>127</v>
      </c>
      <c r="I729" t="s">
        <v>196</v>
      </c>
      <c r="J729">
        <v>1977</v>
      </c>
      <c r="K729">
        <v>1978</v>
      </c>
      <c r="L729" s="8">
        <v>2</v>
      </c>
      <c r="M729" s="8">
        <v>5</v>
      </c>
      <c r="N729" s="8" t="s">
        <v>33</v>
      </c>
      <c r="O729" s="8">
        <v>5</v>
      </c>
      <c r="P729" s="8">
        <v>0</v>
      </c>
      <c r="Q729">
        <v>2.423697E-2</v>
      </c>
      <c r="R729">
        <v>0.68808590000000003</v>
      </c>
      <c r="S729">
        <v>0.1016365</v>
      </c>
      <c r="T729">
        <v>0.71978770000000003</v>
      </c>
    </row>
    <row r="730" spans="4:20" x14ac:dyDescent="0.25">
      <c r="D730" t="s">
        <v>31</v>
      </c>
      <c r="E730" t="s">
        <v>62</v>
      </c>
      <c r="F730" t="s">
        <v>211</v>
      </c>
      <c r="G730" t="s">
        <v>119</v>
      </c>
      <c r="H730" t="s">
        <v>127</v>
      </c>
      <c r="I730" t="s">
        <v>196</v>
      </c>
      <c r="J730">
        <v>1978</v>
      </c>
      <c r="K730">
        <v>1979</v>
      </c>
      <c r="L730" s="8">
        <v>2</v>
      </c>
      <c r="M730" s="8">
        <v>5</v>
      </c>
      <c r="N730" s="8" t="s">
        <v>33</v>
      </c>
      <c r="O730" s="8">
        <v>5</v>
      </c>
      <c r="P730" s="8">
        <v>0</v>
      </c>
      <c r="Q730">
        <v>1.925839E-2</v>
      </c>
      <c r="R730">
        <v>0.64625869999999996</v>
      </c>
      <c r="S730">
        <v>0.18967419999999999</v>
      </c>
      <c r="T730">
        <v>0.7133543</v>
      </c>
    </row>
    <row r="731" spans="4:20" x14ac:dyDescent="0.25">
      <c r="D731" t="s">
        <v>31</v>
      </c>
      <c r="E731" t="s">
        <v>62</v>
      </c>
      <c r="F731" t="s">
        <v>211</v>
      </c>
      <c r="G731" t="s">
        <v>119</v>
      </c>
      <c r="H731" t="s">
        <v>127</v>
      </c>
      <c r="I731" t="s">
        <v>196</v>
      </c>
      <c r="J731">
        <v>1979</v>
      </c>
      <c r="K731">
        <v>1980</v>
      </c>
      <c r="L731" s="8">
        <v>2</v>
      </c>
      <c r="M731" s="8">
        <v>5</v>
      </c>
      <c r="N731" s="8" t="s">
        <v>33</v>
      </c>
      <c r="O731" s="8">
        <v>5</v>
      </c>
      <c r="P731" s="8">
        <v>0</v>
      </c>
      <c r="Q731">
        <v>1.6906060000000001E-2</v>
      </c>
      <c r="R731">
        <v>0.72121040000000003</v>
      </c>
      <c r="S731">
        <v>0.33849820000000003</v>
      </c>
      <c r="T731">
        <v>0.81558010000000003</v>
      </c>
    </row>
    <row r="732" spans="4:20" x14ac:dyDescent="0.25">
      <c r="D732" t="s">
        <v>31</v>
      </c>
      <c r="E732" t="s">
        <v>62</v>
      </c>
      <c r="F732" t="s">
        <v>211</v>
      </c>
      <c r="G732" t="s">
        <v>119</v>
      </c>
      <c r="H732" t="s">
        <v>127</v>
      </c>
      <c r="I732" t="s">
        <v>196</v>
      </c>
      <c r="J732">
        <v>1980</v>
      </c>
      <c r="K732">
        <v>1981</v>
      </c>
      <c r="L732" s="8">
        <v>2</v>
      </c>
      <c r="M732" s="8">
        <v>5</v>
      </c>
      <c r="N732" s="8" t="s">
        <v>33</v>
      </c>
      <c r="O732" s="8">
        <v>5</v>
      </c>
      <c r="P732" s="8">
        <v>0</v>
      </c>
      <c r="Q732">
        <v>8.8908400000000005E-3</v>
      </c>
      <c r="R732">
        <v>0.69025139999999996</v>
      </c>
      <c r="S732">
        <v>0.18929399999999999</v>
      </c>
      <c r="T732">
        <v>0.74888489999999996</v>
      </c>
    </row>
    <row r="733" spans="4:20" x14ac:dyDescent="0.25">
      <c r="D733" t="s">
        <v>31</v>
      </c>
      <c r="E733" t="s">
        <v>62</v>
      </c>
      <c r="F733" t="s">
        <v>211</v>
      </c>
      <c r="G733" t="s">
        <v>119</v>
      </c>
      <c r="H733" t="s">
        <v>127</v>
      </c>
      <c r="I733" t="s">
        <v>196</v>
      </c>
      <c r="J733">
        <v>1981</v>
      </c>
      <c r="K733">
        <v>1982</v>
      </c>
      <c r="L733" s="8">
        <v>2</v>
      </c>
      <c r="M733" s="8">
        <v>5</v>
      </c>
      <c r="N733" s="8" t="s">
        <v>33</v>
      </c>
      <c r="O733" s="8">
        <v>5</v>
      </c>
      <c r="P733" s="8">
        <v>0</v>
      </c>
      <c r="Q733">
        <v>8.8373199999999992E-3</v>
      </c>
      <c r="R733">
        <v>0.65445600000000004</v>
      </c>
      <c r="S733">
        <v>0.29223900000000003</v>
      </c>
      <c r="T733">
        <v>0.75543740000000004</v>
      </c>
    </row>
    <row r="734" spans="4:20" x14ac:dyDescent="0.25">
      <c r="D734" t="s">
        <v>31</v>
      </c>
      <c r="E734" t="s">
        <v>62</v>
      </c>
      <c r="F734" t="s">
        <v>211</v>
      </c>
      <c r="G734" t="s">
        <v>119</v>
      </c>
      <c r="H734" t="s">
        <v>127</v>
      </c>
      <c r="I734" t="s">
        <v>196</v>
      </c>
      <c r="J734">
        <v>1982</v>
      </c>
      <c r="K734">
        <v>1983</v>
      </c>
      <c r="L734" s="8">
        <v>2</v>
      </c>
      <c r="M734" s="8">
        <v>5</v>
      </c>
      <c r="N734" s="8" t="s">
        <v>33</v>
      </c>
      <c r="O734" s="8">
        <v>5</v>
      </c>
      <c r="P734" s="8">
        <v>0</v>
      </c>
      <c r="Q734">
        <v>1.1255390000000001E-2</v>
      </c>
      <c r="R734">
        <v>0.6189479</v>
      </c>
      <c r="S734">
        <v>0.1417157</v>
      </c>
      <c r="T734">
        <v>0.67294900000000002</v>
      </c>
    </row>
    <row r="735" spans="4:20" x14ac:dyDescent="0.25">
      <c r="D735" t="s">
        <v>31</v>
      </c>
      <c r="E735" t="s">
        <v>62</v>
      </c>
      <c r="F735" t="s">
        <v>211</v>
      </c>
      <c r="G735" t="s">
        <v>119</v>
      </c>
      <c r="H735" t="s">
        <v>127</v>
      </c>
      <c r="I735" t="s">
        <v>196</v>
      </c>
      <c r="J735">
        <v>1983</v>
      </c>
      <c r="K735">
        <v>1984</v>
      </c>
      <c r="L735" s="8">
        <v>2</v>
      </c>
      <c r="M735" s="8">
        <v>5</v>
      </c>
      <c r="N735" s="8" t="s">
        <v>33</v>
      </c>
      <c r="O735" s="8">
        <v>5</v>
      </c>
      <c r="P735" s="8">
        <v>0</v>
      </c>
      <c r="Q735">
        <v>3.4854399999999998E-3</v>
      </c>
      <c r="R735">
        <v>0.62604300000000002</v>
      </c>
      <c r="S735">
        <v>0.2819699</v>
      </c>
      <c r="T735">
        <v>0.73148760000000002</v>
      </c>
    </row>
    <row r="736" spans="4:20" x14ac:dyDescent="0.25">
      <c r="D736" t="s">
        <v>31</v>
      </c>
      <c r="E736" t="s">
        <v>62</v>
      </c>
      <c r="F736" t="s">
        <v>211</v>
      </c>
      <c r="G736" t="s">
        <v>119</v>
      </c>
      <c r="H736" t="s">
        <v>127</v>
      </c>
      <c r="I736" t="s">
        <v>196</v>
      </c>
      <c r="J736">
        <v>1984</v>
      </c>
      <c r="K736">
        <v>1985</v>
      </c>
      <c r="L736" s="8">
        <v>2</v>
      </c>
      <c r="M736" s="8">
        <v>5</v>
      </c>
      <c r="N736" s="8" t="s">
        <v>33</v>
      </c>
      <c r="O736" s="8">
        <v>5</v>
      </c>
      <c r="P736" s="8">
        <v>0</v>
      </c>
      <c r="Q736">
        <v>9.7761360000000005E-2</v>
      </c>
      <c r="R736">
        <v>0.57363419999999998</v>
      </c>
      <c r="S736">
        <v>0.50444659999999997</v>
      </c>
      <c r="T736">
        <v>0.78871290000000005</v>
      </c>
    </row>
    <row r="737" spans="4:20" x14ac:dyDescent="0.25">
      <c r="D737" t="s">
        <v>31</v>
      </c>
      <c r="E737" t="s">
        <v>62</v>
      </c>
      <c r="F737" t="s">
        <v>211</v>
      </c>
      <c r="G737" t="s">
        <v>119</v>
      </c>
      <c r="H737" t="s">
        <v>127</v>
      </c>
      <c r="I737" t="s">
        <v>196</v>
      </c>
      <c r="J737">
        <v>1985</v>
      </c>
      <c r="K737">
        <v>1986</v>
      </c>
      <c r="L737" s="8">
        <v>2</v>
      </c>
      <c r="M737" s="8">
        <v>5</v>
      </c>
      <c r="N737" s="8" t="s">
        <v>33</v>
      </c>
      <c r="O737" s="8">
        <v>5</v>
      </c>
      <c r="P737" s="8">
        <v>0</v>
      </c>
      <c r="Q737">
        <v>5.9299000000000001E-3</v>
      </c>
      <c r="R737">
        <v>0.64617619999999998</v>
      </c>
      <c r="S737">
        <v>0.27940880000000001</v>
      </c>
      <c r="T737">
        <v>0.74503770000000002</v>
      </c>
    </row>
    <row r="738" spans="4:20" x14ac:dyDescent="0.25">
      <c r="D738" t="s">
        <v>31</v>
      </c>
      <c r="E738" t="s">
        <v>62</v>
      </c>
      <c r="F738" t="s">
        <v>211</v>
      </c>
      <c r="G738" t="s">
        <v>119</v>
      </c>
      <c r="H738" t="s">
        <v>127</v>
      </c>
      <c r="I738" t="s">
        <v>196</v>
      </c>
      <c r="J738">
        <v>1986</v>
      </c>
      <c r="K738">
        <v>1987</v>
      </c>
      <c r="L738" s="8">
        <v>2</v>
      </c>
      <c r="M738" s="8">
        <v>5</v>
      </c>
      <c r="N738" s="8" t="s">
        <v>33</v>
      </c>
      <c r="O738" s="8">
        <v>5</v>
      </c>
      <c r="P738" s="8">
        <v>0</v>
      </c>
      <c r="Q738">
        <v>2.8104699999999998E-3</v>
      </c>
      <c r="R738">
        <v>0.59689709999999996</v>
      </c>
      <c r="S738">
        <v>8.0759499999999998E-2</v>
      </c>
      <c r="T738">
        <v>0.62945150000000005</v>
      </c>
    </row>
    <row r="739" spans="4:20" x14ac:dyDescent="0.25">
      <c r="D739" t="s">
        <v>31</v>
      </c>
      <c r="E739" t="s">
        <v>62</v>
      </c>
      <c r="F739" t="s">
        <v>211</v>
      </c>
      <c r="G739" t="s">
        <v>119</v>
      </c>
      <c r="H739" t="s">
        <v>127</v>
      </c>
      <c r="I739" t="s">
        <v>196</v>
      </c>
      <c r="J739">
        <v>1987</v>
      </c>
      <c r="K739">
        <v>1988</v>
      </c>
      <c r="L739" s="8">
        <v>2</v>
      </c>
      <c r="M739" s="8">
        <v>5</v>
      </c>
      <c r="N739" s="8" t="s">
        <v>33</v>
      </c>
      <c r="O739" s="8">
        <v>5</v>
      </c>
      <c r="P739" s="8">
        <v>0</v>
      </c>
      <c r="Q739">
        <v>3.5505300000000001E-3</v>
      </c>
      <c r="R739">
        <v>0.53648189999999996</v>
      </c>
      <c r="S739">
        <v>2.3062940000000001E-2</v>
      </c>
      <c r="T739">
        <v>0.54717199999999999</v>
      </c>
    </row>
    <row r="740" spans="4:20" x14ac:dyDescent="0.25">
      <c r="D740" t="s">
        <v>31</v>
      </c>
      <c r="E740" t="s">
        <v>62</v>
      </c>
      <c r="F740" t="s">
        <v>211</v>
      </c>
      <c r="G740" t="s">
        <v>119</v>
      </c>
      <c r="H740" t="s">
        <v>127</v>
      </c>
      <c r="I740" t="s">
        <v>196</v>
      </c>
      <c r="J740">
        <v>1988</v>
      </c>
      <c r="K740">
        <v>1989</v>
      </c>
      <c r="L740" s="8">
        <v>2</v>
      </c>
      <c r="M740" s="8">
        <v>5</v>
      </c>
      <c r="N740" s="8" t="s">
        <v>33</v>
      </c>
      <c r="O740" s="8">
        <v>5</v>
      </c>
      <c r="P740" s="8">
        <v>0</v>
      </c>
      <c r="Q740">
        <v>4.2486800000000003E-3</v>
      </c>
      <c r="R740">
        <v>0.44263039999999998</v>
      </c>
      <c r="S740">
        <v>0.17613719999999999</v>
      </c>
      <c r="T740">
        <v>0.5408039</v>
      </c>
    </row>
    <row r="741" spans="4:20" x14ac:dyDescent="0.25">
      <c r="D741" t="s">
        <v>31</v>
      </c>
      <c r="E741" t="s">
        <v>62</v>
      </c>
      <c r="F741" t="s">
        <v>211</v>
      </c>
      <c r="G741" t="s">
        <v>119</v>
      </c>
      <c r="H741" t="s">
        <v>127</v>
      </c>
      <c r="I741" t="s">
        <v>196</v>
      </c>
      <c r="J741">
        <v>1989</v>
      </c>
      <c r="K741">
        <v>1990</v>
      </c>
      <c r="L741" s="8">
        <v>2</v>
      </c>
      <c r="M741" s="8">
        <v>5</v>
      </c>
      <c r="N741" s="8" t="s">
        <v>33</v>
      </c>
      <c r="O741" s="8">
        <v>5</v>
      </c>
      <c r="P741" s="8">
        <v>0</v>
      </c>
      <c r="Q741">
        <v>1.844142E-2</v>
      </c>
      <c r="R741">
        <v>0.55812189999999995</v>
      </c>
      <c r="S741">
        <v>0.13402990000000001</v>
      </c>
      <c r="T741">
        <v>0.61734679999999997</v>
      </c>
    </row>
    <row r="742" spans="4:20" x14ac:dyDescent="0.25">
      <c r="D742" t="s">
        <v>31</v>
      </c>
      <c r="E742" t="s">
        <v>62</v>
      </c>
      <c r="F742" t="s">
        <v>211</v>
      </c>
      <c r="G742" t="s">
        <v>119</v>
      </c>
      <c r="H742" t="s">
        <v>127</v>
      </c>
      <c r="I742" t="s">
        <v>196</v>
      </c>
      <c r="J742">
        <v>1990</v>
      </c>
      <c r="K742">
        <v>1991</v>
      </c>
      <c r="L742" s="8">
        <v>2</v>
      </c>
      <c r="M742" s="8">
        <v>5</v>
      </c>
      <c r="N742" s="8" t="s">
        <v>33</v>
      </c>
      <c r="O742" s="8">
        <v>5</v>
      </c>
      <c r="P742" s="8">
        <v>0</v>
      </c>
      <c r="Q742">
        <v>4.4430199999999998E-3</v>
      </c>
      <c r="R742">
        <v>0.56810609999999995</v>
      </c>
      <c r="S742">
        <v>0.17519319999999999</v>
      </c>
      <c r="T742">
        <v>0.64377090000000003</v>
      </c>
    </row>
    <row r="743" spans="4:20" x14ac:dyDescent="0.25">
      <c r="D743" t="s">
        <v>31</v>
      </c>
      <c r="E743" t="s">
        <v>62</v>
      </c>
      <c r="F743" t="s">
        <v>211</v>
      </c>
      <c r="G743" t="s">
        <v>119</v>
      </c>
      <c r="H743" t="s">
        <v>127</v>
      </c>
      <c r="I743" t="s">
        <v>196</v>
      </c>
      <c r="J743">
        <v>1991</v>
      </c>
      <c r="K743">
        <v>1992</v>
      </c>
      <c r="L743" s="8">
        <v>2</v>
      </c>
      <c r="M743" s="8">
        <v>5</v>
      </c>
      <c r="N743" s="8" t="s">
        <v>33</v>
      </c>
      <c r="O743" s="8">
        <v>5</v>
      </c>
      <c r="P743" s="8">
        <v>0</v>
      </c>
      <c r="Q743">
        <v>1.8891000000000001E-4</v>
      </c>
      <c r="R743">
        <v>0.4740278</v>
      </c>
      <c r="S743">
        <v>8.1032999999999995E-4</v>
      </c>
      <c r="T743">
        <v>0.47445399999999999</v>
      </c>
    </row>
    <row r="744" spans="4:20" x14ac:dyDescent="0.25">
      <c r="D744" t="s">
        <v>31</v>
      </c>
      <c r="E744" t="s">
        <v>62</v>
      </c>
      <c r="F744" t="s">
        <v>211</v>
      </c>
      <c r="G744" t="s">
        <v>119</v>
      </c>
      <c r="H744" t="s">
        <v>127</v>
      </c>
      <c r="I744" t="s">
        <v>196</v>
      </c>
      <c r="J744">
        <v>1992</v>
      </c>
      <c r="K744">
        <v>1993</v>
      </c>
      <c r="L744" s="8">
        <v>2</v>
      </c>
      <c r="M744" s="8">
        <v>5</v>
      </c>
      <c r="N744" s="8" t="s">
        <v>33</v>
      </c>
      <c r="O744" s="8">
        <v>5</v>
      </c>
      <c r="P744" s="8">
        <v>0</v>
      </c>
      <c r="Q744">
        <v>5.3001000000000003E-4</v>
      </c>
      <c r="R744">
        <v>0.20105049999999999</v>
      </c>
      <c r="S744">
        <v>0.2442675</v>
      </c>
      <c r="T744">
        <v>0.3962079</v>
      </c>
    </row>
    <row r="745" spans="4:20" x14ac:dyDescent="0.25">
      <c r="D745" t="s">
        <v>31</v>
      </c>
      <c r="E745" t="s">
        <v>62</v>
      </c>
      <c r="F745" t="s">
        <v>211</v>
      </c>
      <c r="G745" t="s">
        <v>119</v>
      </c>
      <c r="H745" t="s">
        <v>127</v>
      </c>
      <c r="I745" t="s">
        <v>196</v>
      </c>
      <c r="J745">
        <v>1993</v>
      </c>
      <c r="K745">
        <v>1994</v>
      </c>
      <c r="L745" s="8">
        <v>2</v>
      </c>
      <c r="M745" s="8">
        <v>5</v>
      </c>
      <c r="N745" s="8" t="s">
        <v>33</v>
      </c>
      <c r="O745" s="8">
        <v>5</v>
      </c>
      <c r="P745" s="8">
        <v>0</v>
      </c>
      <c r="Q745">
        <v>6.3683999999999995E-4</v>
      </c>
      <c r="R745">
        <v>0.10176640000000001</v>
      </c>
      <c r="S745">
        <v>9.8897390000000002E-2</v>
      </c>
      <c r="T745">
        <v>0.1905994</v>
      </c>
    </row>
    <row r="746" spans="4:20" x14ac:dyDescent="0.25">
      <c r="D746" t="s">
        <v>31</v>
      </c>
      <c r="E746" t="s">
        <v>62</v>
      </c>
      <c r="F746" t="s">
        <v>211</v>
      </c>
      <c r="G746" t="s">
        <v>119</v>
      </c>
      <c r="H746" t="s">
        <v>127</v>
      </c>
      <c r="I746" t="s">
        <v>196</v>
      </c>
      <c r="J746">
        <v>1994</v>
      </c>
      <c r="K746">
        <v>1995</v>
      </c>
      <c r="L746" s="8">
        <v>2</v>
      </c>
      <c r="M746" s="8">
        <v>5</v>
      </c>
      <c r="N746" s="8" t="s">
        <v>33</v>
      </c>
      <c r="O746" s="8">
        <v>5</v>
      </c>
      <c r="P746" s="8">
        <v>0</v>
      </c>
      <c r="Q746">
        <v>2.0479600000000001E-3</v>
      </c>
      <c r="R746">
        <v>0.3804053</v>
      </c>
      <c r="S746">
        <v>0.1822706</v>
      </c>
      <c r="T746">
        <v>0.49333919999999998</v>
      </c>
    </row>
    <row r="747" spans="4:20" x14ac:dyDescent="0.25">
      <c r="D747" t="s">
        <v>31</v>
      </c>
      <c r="E747" t="s">
        <v>62</v>
      </c>
      <c r="F747" t="s">
        <v>211</v>
      </c>
      <c r="G747" t="s">
        <v>119</v>
      </c>
      <c r="H747" t="s">
        <v>127</v>
      </c>
      <c r="I747" t="s">
        <v>196</v>
      </c>
      <c r="J747">
        <v>1995</v>
      </c>
      <c r="K747">
        <v>1996</v>
      </c>
      <c r="L747" s="8">
        <v>2</v>
      </c>
      <c r="M747" s="8">
        <v>5</v>
      </c>
      <c r="N747" s="8" t="s">
        <v>33</v>
      </c>
      <c r="O747" s="8">
        <v>5</v>
      </c>
      <c r="P747" s="8">
        <v>0</v>
      </c>
      <c r="Q747">
        <v>7.4224000000000002E-4</v>
      </c>
      <c r="R747">
        <v>0.26632709999999998</v>
      </c>
      <c r="S747">
        <v>0.13247239999999999</v>
      </c>
      <c r="T747">
        <v>0.36351850000000002</v>
      </c>
    </row>
    <row r="748" spans="4:20" x14ac:dyDescent="0.25">
      <c r="D748" t="s">
        <v>31</v>
      </c>
      <c r="E748" t="s">
        <v>62</v>
      </c>
      <c r="F748" t="s">
        <v>211</v>
      </c>
      <c r="G748" t="s">
        <v>119</v>
      </c>
      <c r="H748" t="s">
        <v>127</v>
      </c>
      <c r="I748" t="s">
        <v>196</v>
      </c>
      <c r="J748">
        <v>1996</v>
      </c>
      <c r="K748">
        <v>1997</v>
      </c>
      <c r="L748" s="8">
        <v>2</v>
      </c>
      <c r="M748" s="8">
        <v>5</v>
      </c>
      <c r="N748" s="8" t="s">
        <v>33</v>
      </c>
      <c r="O748" s="8">
        <v>5</v>
      </c>
      <c r="P748" s="8">
        <v>0</v>
      </c>
      <c r="Q748">
        <v>5.4678499999999998E-3</v>
      </c>
      <c r="R748">
        <v>0.27228839999999999</v>
      </c>
      <c r="S748">
        <v>0.1425323</v>
      </c>
      <c r="T748">
        <v>0.37601079999999998</v>
      </c>
    </row>
    <row r="749" spans="4:20" x14ac:dyDescent="0.25">
      <c r="D749" t="s">
        <v>31</v>
      </c>
      <c r="E749" t="s">
        <v>62</v>
      </c>
      <c r="F749" t="s">
        <v>211</v>
      </c>
      <c r="G749" t="s">
        <v>119</v>
      </c>
      <c r="H749" t="s">
        <v>127</v>
      </c>
      <c r="I749" t="s">
        <v>196</v>
      </c>
      <c r="J749">
        <v>1997</v>
      </c>
      <c r="K749">
        <v>1998</v>
      </c>
      <c r="L749" s="8">
        <v>2</v>
      </c>
      <c r="M749" s="8">
        <v>5</v>
      </c>
      <c r="N749" s="8" t="s">
        <v>33</v>
      </c>
      <c r="O749" s="8">
        <v>5</v>
      </c>
      <c r="P749" s="8">
        <v>0</v>
      </c>
      <c r="Q749">
        <v>2.2529199999999998E-3</v>
      </c>
      <c r="R749">
        <v>0.26601330000000001</v>
      </c>
      <c r="S749">
        <v>4.2822979999999997E-2</v>
      </c>
      <c r="T749">
        <v>0.29744480000000001</v>
      </c>
    </row>
    <row r="750" spans="4:20" x14ac:dyDescent="0.25">
      <c r="D750" t="s">
        <v>31</v>
      </c>
      <c r="E750" t="s">
        <v>62</v>
      </c>
      <c r="F750" t="s">
        <v>211</v>
      </c>
      <c r="G750" t="s">
        <v>119</v>
      </c>
      <c r="H750" t="s">
        <v>127</v>
      </c>
      <c r="I750" t="s">
        <v>196</v>
      </c>
      <c r="J750">
        <v>1998</v>
      </c>
      <c r="K750">
        <v>1999</v>
      </c>
      <c r="L750" s="8">
        <v>2</v>
      </c>
      <c r="M750" s="8">
        <v>5</v>
      </c>
      <c r="N750" s="8" t="s">
        <v>33</v>
      </c>
      <c r="O750" s="8">
        <v>5</v>
      </c>
      <c r="P750" s="8">
        <v>0</v>
      </c>
      <c r="Q750">
        <v>1.7585190000000001E-2</v>
      </c>
      <c r="R750">
        <v>0.32611250000000003</v>
      </c>
      <c r="S750">
        <v>0.10659440000000001</v>
      </c>
      <c r="T750">
        <v>0.3979451</v>
      </c>
    </row>
    <row r="751" spans="4:20" x14ac:dyDescent="0.25">
      <c r="D751" t="s">
        <v>31</v>
      </c>
      <c r="E751" t="s">
        <v>62</v>
      </c>
      <c r="F751" t="s">
        <v>211</v>
      </c>
      <c r="G751" t="s">
        <v>119</v>
      </c>
      <c r="H751" t="s">
        <v>127</v>
      </c>
      <c r="I751" t="s">
        <v>196</v>
      </c>
      <c r="J751">
        <v>1999</v>
      </c>
      <c r="K751">
        <v>2000</v>
      </c>
      <c r="L751" s="8">
        <v>2</v>
      </c>
      <c r="M751" s="8">
        <v>5</v>
      </c>
      <c r="N751" s="8" t="s">
        <v>33</v>
      </c>
      <c r="O751" s="8">
        <v>5</v>
      </c>
      <c r="P751" s="8">
        <v>0</v>
      </c>
      <c r="Q751">
        <v>3.0493360000000001E-2</v>
      </c>
      <c r="R751">
        <v>0.38791609999999999</v>
      </c>
      <c r="S751">
        <v>0.15071909999999999</v>
      </c>
      <c r="T751">
        <v>0.48016880000000001</v>
      </c>
    </row>
    <row r="752" spans="4:20" x14ac:dyDescent="0.25">
      <c r="D752" t="s">
        <v>31</v>
      </c>
      <c r="E752" t="s">
        <v>62</v>
      </c>
      <c r="F752" t="s">
        <v>211</v>
      </c>
      <c r="G752" t="s">
        <v>119</v>
      </c>
      <c r="H752" t="s">
        <v>127</v>
      </c>
      <c r="I752" t="s">
        <v>196</v>
      </c>
      <c r="J752">
        <v>2000</v>
      </c>
      <c r="K752">
        <v>2001</v>
      </c>
      <c r="L752" s="8">
        <v>2</v>
      </c>
      <c r="M752" s="8">
        <v>5</v>
      </c>
      <c r="N752" s="8" t="s">
        <v>33</v>
      </c>
      <c r="O752" s="8">
        <v>5</v>
      </c>
      <c r="P752" s="8">
        <v>0</v>
      </c>
      <c r="Q752">
        <v>3.3981789999999998E-2</v>
      </c>
      <c r="R752">
        <v>0.46038249999999997</v>
      </c>
      <c r="S752">
        <v>0.25366179999999999</v>
      </c>
      <c r="T752">
        <v>0.59726290000000004</v>
      </c>
    </row>
    <row r="753" spans="4:20" x14ac:dyDescent="0.25">
      <c r="D753" t="s">
        <v>31</v>
      </c>
      <c r="E753" t="s">
        <v>62</v>
      </c>
      <c r="F753" t="s">
        <v>211</v>
      </c>
      <c r="G753" t="s">
        <v>119</v>
      </c>
      <c r="H753" t="s">
        <v>127</v>
      </c>
      <c r="I753" t="s">
        <v>196</v>
      </c>
      <c r="J753">
        <v>2001</v>
      </c>
      <c r="K753">
        <v>2002</v>
      </c>
      <c r="L753" s="8">
        <v>2</v>
      </c>
      <c r="M753" s="8">
        <v>5</v>
      </c>
      <c r="N753" s="8" t="s">
        <v>33</v>
      </c>
      <c r="O753" s="8">
        <v>5</v>
      </c>
      <c r="P753" s="8">
        <v>0</v>
      </c>
      <c r="Q753">
        <v>9.4840700000000007E-3</v>
      </c>
      <c r="R753">
        <v>0.4918498</v>
      </c>
      <c r="S753">
        <v>0.24063760000000001</v>
      </c>
      <c r="T753">
        <v>0.61412979999999995</v>
      </c>
    </row>
    <row r="754" spans="4:20" x14ac:dyDescent="0.25">
      <c r="D754" t="s">
        <v>31</v>
      </c>
      <c r="E754" t="s">
        <v>62</v>
      </c>
      <c r="F754" t="s">
        <v>211</v>
      </c>
      <c r="G754" t="s">
        <v>119</v>
      </c>
      <c r="H754" t="s">
        <v>127</v>
      </c>
      <c r="I754" t="s">
        <v>196</v>
      </c>
      <c r="J754">
        <v>2002</v>
      </c>
      <c r="K754">
        <v>2003</v>
      </c>
      <c r="L754" s="8">
        <v>2</v>
      </c>
      <c r="M754" s="8">
        <v>5</v>
      </c>
      <c r="N754" s="8" t="s">
        <v>33</v>
      </c>
      <c r="O754" s="8">
        <v>5</v>
      </c>
      <c r="P754" s="8">
        <v>0</v>
      </c>
      <c r="Q754">
        <v>2.2306499999999998E-3</v>
      </c>
      <c r="R754">
        <v>0.42878470000000002</v>
      </c>
      <c r="S754">
        <v>0.30319000000000002</v>
      </c>
      <c r="T754">
        <v>0.60197140000000005</v>
      </c>
    </row>
    <row r="755" spans="4:20" x14ac:dyDescent="0.25">
      <c r="D755" t="s">
        <v>31</v>
      </c>
      <c r="E755" t="s">
        <v>62</v>
      </c>
      <c r="F755" t="s">
        <v>211</v>
      </c>
      <c r="G755" t="s">
        <v>119</v>
      </c>
      <c r="H755" t="s">
        <v>127</v>
      </c>
      <c r="I755" t="s">
        <v>196</v>
      </c>
      <c r="J755">
        <v>2003</v>
      </c>
      <c r="K755">
        <v>2004</v>
      </c>
      <c r="L755" s="8">
        <v>2</v>
      </c>
      <c r="M755" s="8">
        <v>5</v>
      </c>
      <c r="N755" s="8" t="s">
        <v>33</v>
      </c>
      <c r="O755" s="8">
        <v>5</v>
      </c>
      <c r="P755" s="8">
        <v>0</v>
      </c>
      <c r="Q755">
        <v>9.6980000000000005E-4</v>
      </c>
      <c r="R755">
        <v>0.3933894</v>
      </c>
      <c r="S755">
        <v>0.23401640000000001</v>
      </c>
      <c r="T755">
        <v>0.53534619999999999</v>
      </c>
    </row>
    <row r="756" spans="4:20" x14ac:dyDescent="0.25">
      <c r="D756" t="s">
        <v>31</v>
      </c>
      <c r="E756" t="s">
        <v>62</v>
      </c>
      <c r="F756" t="s">
        <v>211</v>
      </c>
      <c r="G756" t="s">
        <v>119</v>
      </c>
      <c r="H756" t="s">
        <v>127</v>
      </c>
      <c r="I756" t="s">
        <v>196</v>
      </c>
      <c r="J756">
        <v>2004</v>
      </c>
      <c r="K756">
        <v>2005</v>
      </c>
      <c r="L756" s="8">
        <v>2</v>
      </c>
      <c r="M756" s="8">
        <v>5</v>
      </c>
      <c r="N756" s="8" t="s">
        <v>33</v>
      </c>
      <c r="O756" s="8">
        <v>5</v>
      </c>
      <c r="P756" s="8">
        <v>0</v>
      </c>
      <c r="Q756">
        <v>1.1571299999999999E-3</v>
      </c>
      <c r="R756">
        <v>0.24835930000000001</v>
      </c>
      <c r="S756">
        <v>0.1120472</v>
      </c>
      <c r="T756">
        <v>0.3325785</v>
      </c>
    </row>
    <row r="757" spans="4:20" x14ac:dyDescent="0.25">
      <c r="D757" t="s">
        <v>31</v>
      </c>
      <c r="E757" t="s">
        <v>62</v>
      </c>
      <c r="F757" t="s">
        <v>211</v>
      </c>
      <c r="G757" t="s">
        <v>119</v>
      </c>
      <c r="H757" t="s">
        <v>127</v>
      </c>
      <c r="I757" t="s">
        <v>196</v>
      </c>
      <c r="J757">
        <v>2005</v>
      </c>
      <c r="K757">
        <v>2006</v>
      </c>
      <c r="L757" s="8">
        <v>2</v>
      </c>
      <c r="M757" s="8">
        <v>5</v>
      </c>
      <c r="N757" s="8" t="s">
        <v>33</v>
      </c>
      <c r="O757" s="8">
        <v>5</v>
      </c>
      <c r="P757" s="8">
        <v>0</v>
      </c>
      <c r="Q757">
        <v>5.9565299999999998E-3</v>
      </c>
      <c r="R757">
        <v>0.3051199</v>
      </c>
      <c r="S757">
        <v>0.39394050000000003</v>
      </c>
      <c r="T757">
        <v>0.57886130000000002</v>
      </c>
    </row>
    <row r="758" spans="4:20" x14ac:dyDescent="0.25">
      <c r="D758" t="s">
        <v>31</v>
      </c>
      <c r="E758" t="s">
        <v>62</v>
      </c>
      <c r="F758" t="s">
        <v>211</v>
      </c>
      <c r="G758" t="s">
        <v>119</v>
      </c>
      <c r="H758" t="s">
        <v>127</v>
      </c>
      <c r="I758" t="s">
        <v>196</v>
      </c>
      <c r="J758">
        <v>2006</v>
      </c>
      <c r="K758">
        <v>2007</v>
      </c>
      <c r="L758" s="8">
        <v>2</v>
      </c>
      <c r="M758" s="8">
        <v>5</v>
      </c>
      <c r="N758" s="8" t="s">
        <v>33</v>
      </c>
      <c r="O758" s="8">
        <v>5</v>
      </c>
      <c r="P758" s="8">
        <v>0</v>
      </c>
      <c r="Q758">
        <v>4.6875199999999997E-3</v>
      </c>
      <c r="R758">
        <v>0.2482557</v>
      </c>
      <c r="S758">
        <v>0.52235259999999994</v>
      </c>
      <c r="T758">
        <v>0.64093129999999998</v>
      </c>
    </row>
    <row r="759" spans="4:20" x14ac:dyDescent="0.25">
      <c r="D759" t="s">
        <v>31</v>
      </c>
      <c r="E759" t="s">
        <v>62</v>
      </c>
      <c r="F759" t="s">
        <v>211</v>
      </c>
      <c r="G759" t="s">
        <v>119</v>
      </c>
      <c r="H759" t="s">
        <v>127</v>
      </c>
      <c r="I759" t="s">
        <v>196</v>
      </c>
      <c r="J759">
        <v>2007</v>
      </c>
      <c r="K759">
        <v>2008</v>
      </c>
      <c r="L759" s="8">
        <v>2</v>
      </c>
      <c r="M759" s="8">
        <v>5</v>
      </c>
      <c r="N759" s="8" t="s">
        <v>34</v>
      </c>
      <c r="O759" s="8">
        <v>4</v>
      </c>
      <c r="P759" s="8">
        <v>1</v>
      </c>
      <c r="Q759">
        <v>1.959986E-2</v>
      </c>
      <c r="R759">
        <v>0.43060609999999999</v>
      </c>
      <c r="S759">
        <v>0.53112470000000001</v>
      </c>
      <c r="T759">
        <v>0.73302529999999999</v>
      </c>
    </row>
    <row r="760" spans="4:20" x14ac:dyDescent="0.25">
      <c r="D760" t="s">
        <v>31</v>
      </c>
      <c r="E760" t="s">
        <v>62</v>
      </c>
      <c r="F760" t="s">
        <v>211</v>
      </c>
      <c r="G760" t="s">
        <v>119</v>
      </c>
      <c r="H760" t="s">
        <v>127</v>
      </c>
      <c r="I760" t="s">
        <v>196</v>
      </c>
      <c r="J760">
        <v>2008</v>
      </c>
      <c r="K760">
        <v>2009</v>
      </c>
      <c r="L760" s="8">
        <v>2</v>
      </c>
      <c r="M760" s="8">
        <v>5</v>
      </c>
      <c r="N760" s="8" t="s">
        <v>34</v>
      </c>
      <c r="O760" s="8">
        <v>3</v>
      </c>
      <c r="P760" s="8">
        <v>2</v>
      </c>
      <c r="Q760">
        <v>7.7659799999999996E-3</v>
      </c>
      <c r="R760">
        <v>0.3788012</v>
      </c>
      <c r="S760">
        <v>0.36835370000000001</v>
      </c>
      <c r="T760">
        <v>0.60762210000000005</v>
      </c>
    </row>
    <row r="761" spans="4:20" x14ac:dyDescent="0.25">
      <c r="D761" t="s">
        <v>31</v>
      </c>
      <c r="E761" t="s">
        <v>62</v>
      </c>
      <c r="F761" t="s">
        <v>211</v>
      </c>
      <c r="G761" t="s">
        <v>119</v>
      </c>
      <c r="H761" t="s">
        <v>127</v>
      </c>
      <c r="I761" t="s">
        <v>196</v>
      </c>
      <c r="J761">
        <v>2009</v>
      </c>
      <c r="K761">
        <v>2010</v>
      </c>
      <c r="L761" s="8">
        <v>2</v>
      </c>
      <c r="M761" s="8">
        <v>5</v>
      </c>
      <c r="N761" s="8" t="s">
        <v>34</v>
      </c>
      <c r="O761" s="8">
        <v>2</v>
      </c>
      <c r="P761" s="8">
        <v>3</v>
      </c>
      <c r="Q761">
        <v>2.669583E-2</v>
      </c>
    </row>
    <row r="762" spans="4:20" x14ac:dyDescent="0.25">
      <c r="D762" t="s">
        <v>31</v>
      </c>
      <c r="E762" t="s">
        <v>64</v>
      </c>
      <c r="F762" t="s">
        <v>212</v>
      </c>
      <c r="G762" t="s">
        <v>119</v>
      </c>
      <c r="H762" t="s">
        <v>127</v>
      </c>
      <c r="I762" t="s">
        <v>196</v>
      </c>
      <c r="J762">
        <v>1977</v>
      </c>
      <c r="K762">
        <v>1978</v>
      </c>
      <c r="L762" s="8">
        <v>2</v>
      </c>
      <c r="M762" s="8">
        <v>5</v>
      </c>
      <c r="N762" s="8" t="s">
        <v>33</v>
      </c>
      <c r="O762" s="8">
        <v>5</v>
      </c>
      <c r="P762" s="8">
        <v>0</v>
      </c>
      <c r="Q762">
        <v>4.5584819999999998E-2</v>
      </c>
      <c r="R762">
        <v>0.34093760000000001</v>
      </c>
      <c r="S762">
        <v>0.24822839999999999</v>
      </c>
      <c r="T762">
        <v>0.50453559999999997</v>
      </c>
    </row>
    <row r="763" spans="4:20" x14ac:dyDescent="0.25">
      <c r="D763" t="s">
        <v>31</v>
      </c>
      <c r="E763" t="s">
        <v>64</v>
      </c>
      <c r="F763" t="s">
        <v>212</v>
      </c>
      <c r="G763" t="s">
        <v>119</v>
      </c>
      <c r="H763" t="s">
        <v>127</v>
      </c>
      <c r="I763" t="s">
        <v>196</v>
      </c>
      <c r="J763">
        <v>1978</v>
      </c>
      <c r="K763">
        <v>1979</v>
      </c>
      <c r="L763" s="8">
        <v>2</v>
      </c>
      <c r="M763" s="8">
        <v>5</v>
      </c>
      <c r="N763" s="8" t="s">
        <v>33</v>
      </c>
      <c r="O763" s="8">
        <v>5</v>
      </c>
      <c r="P763" s="8">
        <v>0</v>
      </c>
      <c r="Q763">
        <v>1.0386599999999999E-2</v>
      </c>
      <c r="R763">
        <v>0.3544099</v>
      </c>
      <c r="S763">
        <v>0.32093500000000003</v>
      </c>
      <c r="T763">
        <v>0.56160239999999995</v>
      </c>
    </row>
    <row r="764" spans="4:20" x14ac:dyDescent="0.25">
      <c r="D764" t="s">
        <v>31</v>
      </c>
      <c r="E764" t="s">
        <v>64</v>
      </c>
      <c r="F764" t="s">
        <v>212</v>
      </c>
      <c r="G764" t="s">
        <v>119</v>
      </c>
      <c r="H764" t="s">
        <v>127</v>
      </c>
      <c r="I764" t="s">
        <v>196</v>
      </c>
      <c r="J764">
        <v>1979</v>
      </c>
      <c r="K764">
        <v>1980</v>
      </c>
      <c r="L764" s="8">
        <v>2</v>
      </c>
      <c r="M764" s="8">
        <v>5</v>
      </c>
      <c r="N764" s="8" t="s">
        <v>33</v>
      </c>
      <c r="O764" s="8">
        <v>5</v>
      </c>
      <c r="P764" s="8">
        <v>0</v>
      </c>
      <c r="Q764">
        <v>3.2846399999999998E-2</v>
      </c>
      <c r="R764">
        <v>0.33497359999999998</v>
      </c>
      <c r="S764">
        <v>0.25703939999999997</v>
      </c>
      <c r="T764">
        <v>0.50591160000000002</v>
      </c>
    </row>
    <row r="765" spans="4:20" x14ac:dyDescent="0.25">
      <c r="D765" t="s">
        <v>31</v>
      </c>
      <c r="E765" t="s">
        <v>64</v>
      </c>
      <c r="F765" t="s">
        <v>212</v>
      </c>
      <c r="G765" t="s">
        <v>119</v>
      </c>
      <c r="H765" t="s">
        <v>127</v>
      </c>
      <c r="I765" t="s">
        <v>196</v>
      </c>
      <c r="J765">
        <v>1982</v>
      </c>
      <c r="K765">
        <v>1983</v>
      </c>
      <c r="L765" s="8">
        <v>2</v>
      </c>
      <c r="M765" s="8">
        <v>5</v>
      </c>
      <c r="N765" s="8" t="s">
        <v>33</v>
      </c>
      <c r="O765" s="8">
        <v>5</v>
      </c>
      <c r="P765" s="8">
        <v>0</v>
      </c>
      <c r="Q765">
        <v>2.8576629999999999E-2</v>
      </c>
      <c r="R765">
        <v>0.25119550000000002</v>
      </c>
      <c r="S765">
        <v>0.43495679999999998</v>
      </c>
      <c r="T765">
        <v>0.57689319999999999</v>
      </c>
    </row>
    <row r="766" spans="4:20" x14ac:dyDescent="0.25">
      <c r="D766" t="s">
        <v>31</v>
      </c>
      <c r="E766" t="s">
        <v>64</v>
      </c>
      <c r="F766" t="s">
        <v>212</v>
      </c>
      <c r="G766" t="s">
        <v>119</v>
      </c>
      <c r="H766" t="s">
        <v>127</v>
      </c>
      <c r="I766" t="s">
        <v>196</v>
      </c>
      <c r="J766">
        <v>1983</v>
      </c>
      <c r="K766">
        <v>1984</v>
      </c>
      <c r="L766" s="8">
        <v>2</v>
      </c>
      <c r="M766" s="8">
        <v>5</v>
      </c>
      <c r="N766" s="8" t="s">
        <v>33</v>
      </c>
      <c r="O766" s="8">
        <v>5</v>
      </c>
      <c r="P766" s="8">
        <v>0</v>
      </c>
      <c r="Q766">
        <v>3.205943E-2</v>
      </c>
      <c r="R766">
        <v>0.30828990000000001</v>
      </c>
      <c r="S766">
        <v>0.53266000000000002</v>
      </c>
      <c r="T766">
        <v>0.67673609999999995</v>
      </c>
    </row>
    <row r="767" spans="4:20" x14ac:dyDescent="0.25">
      <c r="D767" t="s">
        <v>31</v>
      </c>
      <c r="E767" t="s">
        <v>64</v>
      </c>
      <c r="F767" t="s">
        <v>212</v>
      </c>
      <c r="G767" t="s">
        <v>119</v>
      </c>
      <c r="H767" t="s">
        <v>127</v>
      </c>
      <c r="I767" t="s">
        <v>196</v>
      </c>
      <c r="J767">
        <v>1984</v>
      </c>
      <c r="K767">
        <v>1985</v>
      </c>
      <c r="L767" s="8">
        <v>2</v>
      </c>
      <c r="M767" s="8">
        <v>5</v>
      </c>
      <c r="N767" s="8" t="s">
        <v>33</v>
      </c>
      <c r="O767" s="8">
        <v>5</v>
      </c>
      <c r="P767" s="8">
        <v>0</v>
      </c>
      <c r="Q767">
        <v>4.415492E-2</v>
      </c>
      <c r="R767">
        <v>0.22811210000000001</v>
      </c>
      <c r="S767">
        <v>0.32350050000000002</v>
      </c>
      <c r="T767">
        <v>0.47781820000000003</v>
      </c>
    </row>
    <row r="768" spans="4:20" x14ac:dyDescent="0.25">
      <c r="D768" t="s">
        <v>31</v>
      </c>
      <c r="E768" t="s">
        <v>64</v>
      </c>
      <c r="F768" t="s">
        <v>212</v>
      </c>
      <c r="G768" t="s">
        <v>119</v>
      </c>
      <c r="H768" t="s">
        <v>127</v>
      </c>
      <c r="I768" t="s">
        <v>196</v>
      </c>
      <c r="J768">
        <v>1985</v>
      </c>
      <c r="K768">
        <v>1986</v>
      </c>
      <c r="L768" s="8">
        <v>2</v>
      </c>
      <c r="M768" s="8">
        <v>5</v>
      </c>
      <c r="N768" s="8" t="s">
        <v>33</v>
      </c>
      <c r="O768" s="8">
        <v>5</v>
      </c>
      <c r="P768" s="8">
        <v>0</v>
      </c>
      <c r="Q768">
        <v>4.413342E-2</v>
      </c>
      <c r="R768">
        <v>0.26309880000000002</v>
      </c>
      <c r="S768">
        <v>0.2667679</v>
      </c>
      <c r="T768">
        <v>0.45968029999999999</v>
      </c>
    </row>
    <row r="769" spans="4:20" x14ac:dyDescent="0.25">
      <c r="D769" t="s">
        <v>31</v>
      </c>
      <c r="E769" t="s">
        <v>64</v>
      </c>
      <c r="F769" t="s">
        <v>212</v>
      </c>
      <c r="G769" t="s">
        <v>119</v>
      </c>
      <c r="H769" t="s">
        <v>127</v>
      </c>
      <c r="I769" t="s">
        <v>196</v>
      </c>
      <c r="J769">
        <v>1986</v>
      </c>
      <c r="K769">
        <v>1987</v>
      </c>
      <c r="L769" s="8">
        <v>2</v>
      </c>
      <c r="M769" s="8">
        <v>5</v>
      </c>
      <c r="N769" s="8" t="s">
        <v>33</v>
      </c>
      <c r="O769" s="8">
        <v>5</v>
      </c>
      <c r="P769" s="8">
        <v>0</v>
      </c>
      <c r="Q769">
        <v>5.2759609999999998E-2</v>
      </c>
      <c r="R769">
        <v>0.25115920000000003</v>
      </c>
      <c r="S769">
        <v>0.24122199999999999</v>
      </c>
      <c r="T769">
        <v>0.43179610000000002</v>
      </c>
    </row>
    <row r="770" spans="4:20" x14ac:dyDescent="0.25">
      <c r="D770" t="s">
        <v>31</v>
      </c>
      <c r="E770" t="s">
        <v>64</v>
      </c>
      <c r="F770" t="s">
        <v>212</v>
      </c>
      <c r="G770" t="s">
        <v>119</v>
      </c>
      <c r="H770" t="s">
        <v>127</v>
      </c>
      <c r="I770" t="s">
        <v>196</v>
      </c>
      <c r="J770">
        <v>1987</v>
      </c>
      <c r="K770">
        <v>1988</v>
      </c>
      <c r="L770" s="8">
        <v>2</v>
      </c>
      <c r="M770" s="8">
        <v>5</v>
      </c>
      <c r="N770" s="8" t="s">
        <v>33</v>
      </c>
      <c r="O770" s="8">
        <v>5</v>
      </c>
      <c r="P770" s="8">
        <v>0</v>
      </c>
      <c r="Q770">
        <v>2.2948320000000001E-2</v>
      </c>
      <c r="R770">
        <v>0.23317740000000001</v>
      </c>
      <c r="S770">
        <v>0.20426159999999999</v>
      </c>
      <c r="T770">
        <v>0.38980979999999998</v>
      </c>
    </row>
    <row r="771" spans="4:20" x14ac:dyDescent="0.25">
      <c r="D771" t="s">
        <v>31</v>
      </c>
      <c r="E771" t="s">
        <v>64</v>
      </c>
      <c r="F771" t="s">
        <v>212</v>
      </c>
      <c r="G771" t="s">
        <v>119</v>
      </c>
      <c r="H771" t="s">
        <v>127</v>
      </c>
      <c r="I771" t="s">
        <v>196</v>
      </c>
      <c r="J771">
        <v>1988</v>
      </c>
      <c r="K771">
        <v>1989</v>
      </c>
      <c r="L771" s="8">
        <v>2</v>
      </c>
      <c r="M771" s="8">
        <v>5</v>
      </c>
      <c r="N771" s="8" t="s">
        <v>33</v>
      </c>
      <c r="O771" s="8">
        <v>5</v>
      </c>
      <c r="P771" s="8">
        <v>0</v>
      </c>
      <c r="Q771">
        <v>2.1544649999999999E-2</v>
      </c>
      <c r="R771">
        <v>0.25927470000000002</v>
      </c>
      <c r="S771">
        <v>0.28652040000000001</v>
      </c>
      <c r="T771">
        <v>0.47150760000000003</v>
      </c>
    </row>
    <row r="772" spans="4:20" x14ac:dyDescent="0.25">
      <c r="D772" t="s">
        <v>31</v>
      </c>
      <c r="E772" t="s">
        <v>64</v>
      </c>
      <c r="F772" t="s">
        <v>212</v>
      </c>
      <c r="G772" t="s">
        <v>119</v>
      </c>
      <c r="H772" t="s">
        <v>127</v>
      </c>
      <c r="I772" t="s">
        <v>196</v>
      </c>
      <c r="J772">
        <v>1989</v>
      </c>
      <c r="K772">
        <v>1990</v>
      </c>
      <c r="L772" s="8">
        <v>2</v>
      </c>
      <c r="M772" s="8">
        <v>5</v>
      </c>
      <c r="N772" s="8" t="s">
        <v>33</v>
      </c>
      <c r="O772" s="8">
        <v>5</v>
      </c>
      <c r="P772" s="8">
        <v>0</v>
      </c>
      <c r="Q772">
        <v>1.51326E-2</v>
      </c>
      <c r="R772">
        <v>0.14494460000000001</v>
      </c>
      <c r="S772">
        <v>0.36504599999999998</v>
      </c>
      <c r="T772">
        <v>0.45707910000000002</v>
      </c>
    </row>
    <row r="773" spans="4:20" x14ac:dyDescent="0.25">
      <c r="D773" t="s">
        <v>31</v>
      </c>
      <c r="E773" t="s">
        <v>64</v>
      </c>
      <c r="F773" t="s">
        <v>212</v>
      </c>
      <c r="G773" t="s">
        <v>119</v>
      </c>
      <c r="H773" t="s">
        <v>127</v>
      </c>
      <c r="I773" t="s">
        <v>196</v>
      </c>
      <c r="J773">
        <v>1990</v>
      </c>
      <c r="K773">
        <v>1991</v>
      </c>
      <c r="L773" s="8">
        <v>2</v>
      </c>
      <c r="M773" s="8">
        <v>5</v>
      </c>
      <c r="N773" s="8" t="s">
        <v>33</v>
      </c>
      <c r="O773" s="8">
        <v>5</v>
      </c>
      <c r="P773" s="8">
        <v>0</v>
      </c>
      <c r="Q773">
        <v>1.9081130000000002E-2</v>
      </c>
      <c r="R773">
        <v>0.1590655</v>
      </c>
      <c r="S773">
        <v>0.32481700000000002</v>
      </c>
      <c r="T773">
        <v>0.43221530000000002</v>
      </c>
    </row>
    <row r="774" spans="4:20" x14ac:dyDescent="0.25">
      <c r="D774" t="s">
        <v>31</v>
      </c>
      <c r="E774" t="s">
        <v>64</v>
      </c>
      <c r="F774" t="s">
        <v>212</v>
      </c>
      <c r="G774" t="s">
        <v>119</v>
      </c>
      <c r="H774" t="s">
        <v>127</v>
      </c>
      <c r="I774" t="s">
        <v>196</v>
      </c>
      <c r="J774">
        <v>1991</v>
      </c>
      <c r="K774">
        <v>1992</v>
      </c>
      <c r="L774" s="8">
        <v>2</v>
      </c>
      <c r="M774" s="8">
        <v>5</v>
      </c>
      <c r="N774" s="8" t="s">
        <v>33</v>
      </c>
      <c r="O774" s="8">
        <v>5</v>
      </c>
      <c r="P774" s="8">
        <v>0</v>
      </c>
      <c r="Q774">
        <v>1.541549E-2</v>
      </c>
      <c r="R774">
        <v>0.19559109999999999</v>
      </c>
      <c r="S774">
        <v>0.14090800000000001</v>
      </c>
      <c r="T774">
        <v>0.30893870000000001</v>
      </c>
    </row>
    <row r="775" spans="4:20" x14ac:dyDescent="0.25">
      <c r="D775" t="s">
        <v>31</v>
      </c>
      <c r="E775" t="s">
        <v>64</v>
      </c>
      <c r="F775" t="s">
        <v>212</v>
      </c>
      <c r="G775" t="s">
        <v>119</v>
      </c>
      <c r="H775" t="s">
        <v>127</v>
      </c>
      <c r="I775" t="s">
        <v>196</v>
      </c>
      <c r="J775">
        <v>1992</v>
      </c>
      <c r="K775">
        <v>1993</v>
      </c>
      <c r="L775" s="8">
        <v>2</v>
      </c>
      <c r="M775" s="8">
        <v>5</v>
      </c>
      <c r="N775" s="8" t="s">
        <v>33</v>
      </c>
      <c r="O775" s="8">
        <v>5</v>
      </c>
      <c r="P775" s="8">
        <v>0</v>
      </c>
      <c r="Q775">
        <v>1.498934E-2</v>
      </c>
      <c r="R775">
        <v>0.18816559999999999</v>
      </c>
      <c r="S775">
        <v>0.1052932</v>
      </c>
      <c r="T775">
        <v>0.27364620000000001</v>
      </c>
    </row>
    <row r="776" spans="4:20" x14ac:dyDescent="0.25">
      <c r="D776" t="s">
        <v>31</v>
      </c>
      <c r="E776" t="s">
        <v>64</v>
      </c>
      <c r="F776" t="s">
        <v>212</v>
      </c>
      <c r="G776" t="s">
        <v>119</v>
      </c>
      <c r="H776" t="s">
        <v>127</v>
      </c>
      <c r="I776" t="s">
        <v>196</v>
      </c>
      <c r="J776">
        <v>1993</v>
      </c>
      <c r="K776">
        <v>1994</v>
      </c>
      <c r="L776" s="8">
        <v>2</v>
      </c>
      <c r="M776" s="8">
        <v>5</v>
      </c>
      <c r="N776" s="8" t="s">
        <v>33</v>
      </c>
      <c r="O776" s="8">
        <v>5</v>
      </c>
      <c r="P776" s="8">
        <v>0</v>
      </c>
      <c r="Q776">
        <v>8.2927499999999998E-3</v>
      </c>
      <c r="R776">
        <v>0.1391299</v>
      </c>
      <c r="S776">
        <v>0.17184430000000001</v>
      </c>
      <c r="T776">
        <v>0.28706549999999997</v>
      </c>
    </row>
    <row r="777" spans="4:20" x14ac:dyDescent="0.25">
      <c r="D777" t="s">
        <v>31</v>
      </c>
      <c r="E777" t="s">
        <v>64</v>
      </c>
      <c r="F777" t="s">
        <v>212</v>
      </c>
      <c r="G777" t="s">
        <v>119</v>
      </c>
      <c r="H777" t="s">
        <v>127</v>
      </c>
      <c r="I777" t="s">
        <v>196</v>
      </c>
      <c r="J777">
        <v>1994</v>
      </c>
      <c r="K777">
        <v>1995</v>
      </c>
      <c r="L777" s="8">
        <v>2</v>
      </c>
      <c r="M777" s="8">
        <v>5</v>
      </c>
      <c r="N777" s="8" t="s">
        <v>33</v>
      </c>
      <c r="O777" s="8">
        <v>5</v>
      </c>
      <c r="P777" s="8">
        <v>0</v>
      </c>
      <c r="Q777">
        <v>3.7230100000000001E-3</v>
      </c>
      <c r="R777">
        <v>0.1875134</v>
      </c>
      <c r="S777">
        <v>4.2655890000000002E-2</v>
      </c>
      <c r="T777">
        <v>0.2221708</v>
      </c>
    </row>
    <row r="778" spans="4:20" x14ac:dyDescent="0.25">
      <c r="D778" t="s">
        <v>31</v>
      </c>
      <c r="E778" t="s">
        <v>64</v>
      </c>
      <c r="F778" t="s">
        <v>212</v>
      </c>
      <c r="G778" t="s">
        <v>119</v>
      </c>
      <c r="H778" t="s">
        <v>127</v>
      </c>
      <c r="I778" t="s">
        <v>196</v>
      </c>
      <c r="J778">
        <v>1996</v>
      </c>
      <c r="K778">
        <v>1997</v>
      </c>
      <c r="L778" s="8">
        <v>2</v>
      </c>
      <c r="M778" s="8">
        <v>5</v>
      </c>
      <c r="N778" s="8" t="s">
        <v>33</v>
      </c>
      <c r="O778" s="8">
        <v>5</v>
      </c>
      <c r="P778" s="8">
        <v>0</v>
      </c>
      <c r="Q778">
        <v>2.2701100000000001E-3</v>
      </c>
      <c r="R778">
        <v>9.4984020000000002E-2</v>
      </c>
      <c r="S778">
        <v>8.2562220000000006E-2</v>
      </c>
      <c r="T778">
        <v>0.1697041</v>
      </c>
    </row>
    <row r="779" spans="4:20" x14ac:dyDescent="0.25">
      <c r="D779" t="s">
        <v>31</v>
      </c>
      <c r="E779" t="s">
        <v>64</v>
      </c>
      <c r="F779" t="s">
        <v>212</v>
      </c>
      <c r="G779" t="s">
        <v>119</v>
      </c>
      <c r="H779" t="s">
        <v>127</v>
      </c>
      <c r="I779" t="s">
        <v>196</v>
      </c>
      <c r="J779">
        <v>1997</v>
      </c>
      <c r="K779">
        <v>1998</v>
      </c>
      <c r="L779" s="8">
        <v>2</v>
      </c>
      <c r="M779" s="8">
        <v>5</v>
      </c>
      <c r="N779" s="8" t="s">
        <v>33</v>
      </c>
      <c r="O779" s="8">
        <v>5</v>
      </c>
      <c r="P779" s="8">
        <v>0</v>
      </c>
      <c r="Q779">
        <v>1.1777549999999999E-2</v>
      </c>
      <c r="R779">
        <v>0.30563069999999998</v>
      </c>
      <c r="S779">
        <v>7.8891939999999994E-2</v>
      </c>
      <c r="T779">
        <v>0.36041089999999998</v>
      </c>
    </row>
    <row r="780" spans="4:20" x14ac:dyDescent="0.25">
      <c r="D780" t="s">
        <v>31</v>
      </c>
      <c r="E780" t="s">
        <v>64</v>
      </c>
      <c r="F780" t="s">
        <v>212</v>
      </c>
      <c r="G780" t="s">
        <v>119</v>
      </c>
      <c r="H780" t="s">
        <v>127</v>
      </c>
      <c r="I780" t="s">
        <v>196</v>
      </c>
      <c r="J780">
        <v>1998</v>
      </c>
      <c r="K780">
        <v>1999</v>
      </c>
      <c r="L780" s="8">
        <v>2</v>
      </c>
      <c r="M780" s="8">
        <v>5</v>
      </c>
      <c r="N780" s="8" t="s">
        <v>33</v>
      </c>
      <c r="O780" s="8">
        <v>5</v>
      </c>
      <c r="P780" s="8">
        <v>0</v>
      </c>
      <c r="Q780">
        <v>2.196907E-2</v>
      </c>
      <c r="R780">
        <v>0.3051219</v>
      </c>
      <c r="S780">
        <v>0.13589390000000001</v>
      </c>
      <c r="T780">
        <v>0.3995515</v>
      </c>
    </row>
    <row r="781" spans="4:20" x14ac:dyDescent="0.25">
      <c r="D781" t="s">
        <v>31</v>
      </c>
      <c r="E781" t="s">
        <v>64</v>
      </c>
      <c r="F781" t="s">
        <v>212</v>
      </c>
      <c r="G781" t="s">
        <v>119</v>
      </c>
      <c r="H781" t="s">
        <v>127</v>
      </c>
      <c r="I781" t="s">
        <v>196</v>
      </c>
      <c r="J781">
        <v>1999</v>
      </c>
      <c r="K781">
        <v>2000</v>
      </c>
      <c r="L781" s="8">
        <v>2</v>
      </c>
      <c r="M781" s="8">
        <v>5</v>
      </c>
      <c r="N781" s="8" t="s">
        <v>33</v>
      </c>
      <c r="O781" s="8">
        <v>5</v>
      </c>
      <c r="P781" s="8">
        <v>0</v>
      </c>
      <c r="Q781">
        <v>6.9306610000000005E-2</v>
      </c>
      <c r="R781">
        <v>0.1990961</v>
      </c>
      <c r="S781">
        <v>6.4696959999999998E-2</v>
      </c>
      <c r="T781">
        <v>0.25091210000000003</v>
      </c>
    </row>
    <row r="782" spans="4:20" x14ac:dyDescent="0.25">
      <c r="D782" t="s">
        <v>31</v>
      </c>
      <c r="E782" t="s">
        <v>64</v>
      </c>
      <c r="F782" t="s">
        <v>212</v>
      </c>
      <c r="G782" t="s">
        <v>119</v>
      </c>
      <c r="H782" t="s">
        <v>127</v>
      </c>
      <c r="I782" t="s">
        <v>196</v>
      </c>
      <c r="J782">
        <v>2000</v>
      </c>
      <c r="K782">
        <v>2001</v>
      </c>
      <c r="L782" s="8">
        <v>2</v>
      </c>
      <c r="M782" s="8">
        <v>5</v>
      </c>
      <c r="N782" s="8" t="s">
        <v>33</v>
      </c>
      <c r="O782" s="8">
        <v>5</v>
      </c>
      <c r="P782" s="8">
        <v>0</v>
      </c>
      <c r="Q782">
        <v>2.91246E-2</v>
      </c>
      <c r="R782">
        <v>0.1746616</v>
      </c>
      <c r="S782">
        <v>0.1569989</v>
      </c>
      <c r="T782">
        <v>0.30423879999999998</v>
      </c>
    </row>
    <row r="783" spans="4:20" x14ac:dyDescent="0.25">
      <c r="D783" t="s">
        <v>31</v>
      </c>
      <c r="E783" t="s">
        <v>64</v>
      </c>
      <c r="F783" t="s">
        <v>212</v>
      </c>
      <c r="G783" t="s">
        <v>119</v>
      </c>
      <c r="H783" t="s">
        <v>127</v>
      </c>
      <c r="I783" t="s">
        <v>196</v>
      </c>
      <c r="J783">
        <v>2001</v>
      </c>
      <c r="K783">
        <v>2002</v>
      </c>
      <c r="L783" s="8">
        <v>2</v>
      </c>
      <c r="M783" s="8">
        <v>5</v>
      </c>
      <c r="N783" s="8" t="s">
        <v>33</v>
      </c>
      <c r="O783" s="8">
        <v>5</v>
      </c>
      <c r="P783" s="8">
        <v>0</v>
      </c>
      <c r="Q783">
        <v>2.079547E-2</v>
      </c>
      <c r="R783">
        <v>0.34454970000000001</v>
      </c>
      <c r="S783">
        <v>0.21462600000000001</v>
      </c>
      <c r="T783">
        <v>0.48522650000000001</v>
      </c>
    </row>
    <row r="784" spans="4:20" x14ac:dyDescent="0.25">
      <c r="D784" t="s">
        <v>31</v>
      </c>
      <c r="E784" t="s">
        <v>64</v>
      </c>
      <c r="F784" t="s">
        <v>212</v>
      </c>
      <c r="G784" t="s">
        <v>119</v>
      </c>
      <c r="H784" t="s">
        <v>127</v>
      </c>
      <c r="I784" t="s">
        <v>196</v>
      </c>
      <c r="J784">
        <v>2002</v>
      </c>
      <c r="K784">
        <v>2003</v>
      </c>
      <c r="L784" s="8">
        <v>2</v>
      </c>
      <c r="M784" s="8">
        <v>5</v>
      </c>
      <c r="N784" s="8" t="s">
        <v>33</v>
      </c>
      <c r="O784" s="8">
        <v>5</v>
      </c>
      <c r="P784" s="8">
        <v>0</v>
      </c>
      <c r="Q784">
        <v>1.337605E-2</v>
      </c>
      <c r="R784">
        <v>0.37853530000000002</v>
      </c>
      <c r="S784">
        <v>0.40978550000000002</v>
      </c>
      <c r="T784">
        <v>0.6332025</v>
      </c>
    </row>
    <row r="785" spans="4:20" x14ac:dyDescent="0.25">
      <c r="D785" t="s">
        <v>31</v>
      </c>
      <c r="E785" t="s">
        <v>64</v>
      </c>
      <c r="F785" t="s">
        <v>212</v>
      </c>
      <c r="G785" t="s">
        <v>119</v>
      </c>
      <c r="H785" t="s">
        <v>127</v>
      </c>
      <c r="I785" t="s">
        <v>196</v>
      </c>
      <c r="J785">
        <v>2003</v>
      </c>
      <c r="K785">
        <v>2004</v>
      </c>
      <c r="L785" s="8">
        <v>2</v>
      </c>
      <c r="M785" s="8">
        <v>5</v>
      </c>
      <c r="N785" s="8" t="s">
        <v>33</v>
      </c>
      <c r="O785" s="8">
        <v>5</v>
      </c>
      <c r="P785" s="8">
        <v>0</v>
      </c>
      <c r="Q785">
        <v>3.7508099999999998E-3</v>
      </c>
      <c r="R785">
        <v>0.25563330000000001</v>
      </c>
      <c r="S785">
        <v>8.3332169999999997E-2</v>
      </c>
      <c r="T785">
        <v>0.31766299999999997</v>
      </c>
    </row>
    <row r="786" spans="4:20" x14ac:dyDescent="0.25">
      <c r="D786" t="s">
        <v>31</v>
      </c>
      <c r="E786" t="s">
        <v>64</v>
      </c>
      <c r="F786" t="s">
        <v>212</v>
      </c>
      <c r="G786" t="s">
        <v>119</v>
      </c>
      <c r="H786" t="s">
        <v>127</v>
      </c>
      <c r="I786" t="s">
        <v>196</v>
      </c>
      <c r="J786">
        <v>2004</v>
      </c>
      <c r="K786">
        <v>2005</v>
      </c>
      <c r="L786" s="8">
        <v>2</v>
      </c>
      <c r="M786" s="8">
        <v>5</v>
      </c>
      <c r="N786" s="8" t="s">
        <v>33</v>
      </c>
      <c r="O786" s="8">
        <v>5</v>
      </c>
      <c r="P786" s="8">
        <v>0</v>
      </c>
      <c r="Q786">
        <v>2.8586900000000001E-3</v>
      </c>
      <c r="R786">
        <v>0.32095240000000003</v>
      </c>
      <c r="S786">
        <v>0.17572270000000001</v>
      </c>
      <c r="T786">
        <v>0.44027650000000002</v>
      </c>
    </row>
    <row r="787" spans="4:20" x14ac:dyDescent="0.25">
      <c r="D787" t="s">
        <v>31</v>
      </c>
      <c r="E787" t="s">
        <v>64</v>
      </c>
      <c r="F787" t="s">
        <v>212</v>
      </c>
      <c r="G787" t="s">
        <v>119</v>
      </c>
      <c r="H787" t="s">
        <v>127</v>
      </c>
      <c r="I787" t="s">
        <v>196</v>
      </c>
      <c r="J787">
        <v>2005</v>
      </c>
      <c r="K787">
        <v>2006</v>
      </c>
      <c r="L787" s="8">
        <v>2</v>
      </c>
      <c r="M787" s="8">
        <v>5</v>
      </c>
      <c r="N787" s="8" t="s">
        <v>33</v>
      </c>
      <c r="O787" s="8">
        <v>5</v>
      </c>
      <c r="P787" s="8">
        <v>0</v>
      </c>
      <c r="Q787">
        <v>8.7626600000000002E-3</v>
      </c>
      <c r="R787">
        <v>0.46704129999999999</v>
      </c>
      <c r="S787">
        <v>0.14014399999999999</v>
      </c>
      <c r="T787">
        <v>0.54173230000000006</v>
      </c>
    </row>
    <row r="788" spans="4:20" x14ac:dyDescent="0.25">
      <c r="D788" t="s">
        <v>31</v>
      </c>
      <c r="E788" t="s">
        <v>64</v>
      </c>
      <c r="F788" t="s">
        <v>212</v>
      </c>
      <c r="G788" t="s">
        <v>119</v>
      </c>
      <c r="H788" t="s">
        <v>127</v>
      </c>
      <c r="I788" t="s">
        <v>196</v>
      </c>
      <c r="J788">
        <v>2006</v>
      </c>
      <c r="K788">
        <v>2007</v>
      </c>
      <c r="L788" s="8">
        <v>2</v>
      </c>
      <c r="M788" s="8">
        <v>5</v>
      </c>
      <c r="N788" s="8" t="s">
        <v>33</v>
      </c>
      <c r="O788" s="8">
        <v>5</v>
      </c>
      <c r="P788" s="8">
        <v>0</v>
      </c>
      <c r="Q788">
        <v>6.0458999999999999E-3</v>
      </c>
      <c r="R788">
        <v>0.42854710000000001</v>
      </c>
      <c r="S788">
        <v>9.4486849999999997E-2</v>
      </c>
      <c r="T788">
        <v>0.48254190000000002</v>
      </c>
    </row>
    <row r="789" spans="4:20" x14ac:dyDescent="0.25">
      <c r="D789" t="s">
        <v>31</v>
      </c>
      <c r="E789" t="s">
        <v>64</v>
      </c>
      <c r="F789" t="s">
        <v>212</v>
      </c>
      <c r="G789" t="s">
        <v>119</v>
      </c>
      <c r="H789" t="s">
        <v>127</v>
      </c>
      <c r="I789" t="s">
        <v>196</v>
      </c>
      <c r="J789">
        <v>2007</v>
      </c>
      <c r="K789">
        <v>2008</v>
      </c>
      <c r="L789" s="8">
        <v>2</v>
      </c>
      <c r="M789" s="8">
        <v>5</v>
      </c>
      <c r="N789" s="8" t="s">
        <v>34</v>
      </c>
      <c r="O789" s="8">
        <v>4</v>
      </c>
      <c r="P789" s="8">
        <v>1</v>
      </c>
      <c r="Q789">
        <v>1.6137450000000001E-2</v>
      </c>
      <c r="R789">
        <v>0.40397369999999999</v>
      </c>
      <c r="S789">
        <v>0.47325260000000002</v>
      </c>
      <c r="T789">
        <v>0.68604469999999995</v>
      </c>
    </row>
    <row r="790" spans="4:20" x14ac:dyDescent="0.25">
      <c r="D790" t="s">
        <v>31</v>
      </c>
      <c r="E790" t="s">
        <v>64</v>
      </c>
      <c r="F790" t="s">
        <v>212</v>
      </c>
      <c r="G790" t="s">
        <v>119</v>
      </c>
      <c r="H790" t="s">
        <v>127</v>
      </c>
      <c r="I790" t="s">
        <v>196</v>
      </c>
      <c r="J790">
        <v>2008</v>
      </c>
      <c r="K790">
        <v>2009</v>
      </c>
      <c r="L790" s="8">
        <v>2</v>
      </c>
      <c r="M790" s="8">
        <v>5</v>
      </c>
      <c r="N790" s="8" t="s">
        <v>34</v>
      </c>
      <c r="O790" s="8">
        <v>3</v>
      </c>
      <c r="P790" s="8">
        <v>2</v>
      </c>
      <c r="Q790">
        <v>6.9841499999999997E-3</v>
      </c>
      <c r="R790">
        <v>0.60633809999999999</v>
      </c>
      <c r="S790">
        <v>2.1797850000000001E-2</v>
      </c>
      <c r="T790">
        <v>0.61491910000000005</v>
      </c>
    </row>
    <row r="791" spans="4:20" x14ac:dyDescent="0.25">
      <c r="D791" t="s">
        <v>31</v>
      </c>
      <c r="E791" t="s">
        <v>64</v>
      </c>
      <c r="F791" t="s">
        <v>212</v>
      </c>
      <c r="G791" t="s">
        <v>119</v>
      </c>
      <c r="H791" t="s">
        <v>127</v>
      </c>
      <c r="I791" t="s">
        <v>196</v>
      </c>
      <c r="J791">
        <v>2009</v>
      </c>
      <c r="K791">
        <v>2010</v>
      </c>
      <c r="L791" s="8">
        <v>2</v>
      </c>
      <c r="M791" s="8">
        <v>5</v>
      </c>
      <c r="N791" s="8" t="s">
        <v>34</v>
      </c>
      <c r="O791" s="8">
        <v>2</v>
      </c>
      <c r="P791" s="8">
        <v>3</v>
      </c>
      <c r="Q791">
        <v>5.8070500000000002E-3</v>
      </c>
    </row>
    <row r="792" spans="4:20" x14ac:dyDescent="0.25">
      <c r="D792" t="s">
        <v>31</v>
      </c>
      <c r="E792" t="s">
        <v>71</v>
      </c>
      <c r="F792" t="s">
        <v>213</v>
      </c>
      <c r="G792" t="s">
        <v>119</v>
      </c>
      <c r="H792" t="s">
        <v>127</v>
      </c>
      <c r="I792" t="s">
        <v>208</v>
      </c>
      <c r="J792">
        <v>1984</v>
      </c>
      <c r="K792">
        <v>1985</v>
      </c>
      <c r="L792" s="8">
        <v>2</v>
      </c>
      <c r="M792" s="8">
        <v>5</v>
      </c>
      <c r="N792" s="8" t="s">
        <v>33</v>
      </c>
      <c r="O792" s="8">
        <v>5</v>
      </c>
      <c r="P792" s="8">
        <v>0</v>
      </c>
      <c r="Q792">
        <v>2.06526E-2</v>
      </c>
      <c r="R792">
        <v>0.40998250000000003</v>
      </c>
      <c r="S792">
        <v>0.48520000000000002</v>
      </c>
      <c r="T792">
        <v>0.69625899999999996</v>
      </c>
    </row>
    <row r="793" spans="4:20" x14ac:dyDescent="0.25">
      <c r="D793" t="s">
        <v>31</v>
      </c>
      <c r="E793" t="s">
        <v>71</v>
      </c>
      <c r="F793" t="s">
        <v>213</v>
      </c>
      <c r="G793" t="s">
        <v>119</v>
      </c>
      <c r="H793" t="s">
        <v>127</v>
      </c>
      <c r="I793" t="s">
        <v>208</v>
      </c>
      <c r="J793">
        <v>1986</v>
      </c>
      <c r="K793">
        <v>1987</v>
      </c>
      <c r="L793" s="8">
        <v>2</v>
      </c>
      <c r="M793" s="8">
        <v>5</v>
      </c>
      <c r="N793" s="8" t="s">
        <v>33</v>
      </c>
      <c r="O793" s="8">
        <v>5</v>
      </c>
      <c r="P793" s="8">
        <v>0</v>
      </c>
      <c r="Q793">
        <v>1.130981E-2</v>
      </c>
      <c r="R793">
        <v>0.4837243</v>
      </c>
      <c r="S793">
        <v>0.41318470000000002</v>
      </c>
      <c r="T793">
        <v>0.69704149999999998</v>
      </c>
    </row>
    <row r="794" spans="4:20" x14ac:dyDescent="0.25">
      <c r="D794" t="s">
        <v>31</v>
      </c>
      <c r="E794" t="s">
        <v>71</v>
      </c>
      <c r="F794" t="s">
        <v>213</v>
      </c>
      <c r="G794" t="s">
        <v>119</v>
      </c>
      <c r="H794" t="s">
        <v>127</v>
      </c>
      <c r="I794" t="s">
        <v>208</v>
      </c>
      <c r="J794">
        <v>1987</v>
      </c>
      <c r="K794">
        <v>1988</v>
      </c>
      <c r="L794" s="8">
        <v>2</v>
      </c>
      <c r="M794" s="8">
        <v>5</v>
      </c>
      <c r="N794" s="8" t="s">
        <v>33</v>
      </c>
      <c r="O794" s="8">
        <v>5</v>
      </c>
      <c r="P794" s="8">
        <v>0</v>
      </c>
      <c r="Q794">
        <v>8.1778000000000005E-4</v>
      </c>
      <c r="R794">
        <v>0.32621149999999999</v>
      </c>
      <c r="S794">
        <v>0.2641387</v>
      </c>
      <c r="T794">
        <v>0.50418510000000005</v>
      </c>
    </row>
    <row r="795" spans="4:20" x14ac:dyDescent="0.25">
      <c r="D795" t="s">
        <v>31</v>
      </c>
      <c r="E795" t="s">
        <v>71</v>
      </c>
      <c r="F795" t="s">
        <v>213</v>
      </c>
      <c r="G795" t="s">
        <v>119</v>
      </c>
      <c r="H795" t="s">
        <v>127</v>
      </c>
      <c r="I795" t="s">
        <v>208</v>
      </c>
      <c r="J795">
        <v>1988</v>
      </c>
      <c r="K795">
        <v>1989</v>
      </c>
      <c r="L795" s="8">
        <v>2</v>
      </c>
      <c r="M795" s="8">
        <v>5</v>
      </c>
      <c r="N795" s="8" t="s">
        <v>33</v>
      </c>
      <c r="O795" s="8">
        <v>5</v>
      </c>
      <c r="P795" s="8">
        <v>0</v>
      </c>
      <c r="Q795">
        <v>9.4932000000000002E-4</v>
      </c>
      <c r="R795">
        <v>0.27167669999999999</v>
      </c>
      <c r="S795">
        <v>0.20138220000000001</v>
      </c>
      <c r="T795">
        <v>0.418348</v>
      </c>
    </row>
    <row r="796" spans="4:20" x14ac:dyDescent="0.25">
      <c r="D796" t="s">
        <v>31</v>
      </c>
      <c r="E796" t="s">
        <v>71</v>
      </c>
      <c r="F796" t="s">
        <v>213</v>
      </c>
      <c r="G796" t="s">
        <v>119</v>
      </c>
      <c r="H796" t="s">
        <v>127</v>
      </c>
      <c r="I796" t="s">
        <v>208</v>
      </c>
      <c r="J796">
        <v>1989</v>
      </c>
      <c r="K796">
        <v>1990</v>
      </c>
      <c r="L796" s="8">
        <v>2</v>
      </c>
      <c r="M796" s="8">
        <v>5</v>
      </c>
      <c r="N796" s="8" t="s">
        <v>33</v>
      </c>
      <c r="O796" s="8">
        <v>5</v>
      </c>
      <c r="P796" s="8">
        <v>0</v>
      </c>
      <c r="Q796">
        <v>3.8818400000000001E-3</v>
      </c>
      <c r="R796">
        <v>0.32404430000000001</v>
      </c>
      <c r="S796">
        <v>0.29530689999999998</v>
      </c>
      <c r="T796">
        <v>0.52365870000000003</v>
      </c>
    </row>
    <row r="797" spans="4:20" x14ac:dyDescent="0.25">
      <c r="D797" t="s">
        <v>31</v>
      </c>
      <c r="E797" t="s">
        <v>71</v>
      </c>
      <c r="F797" t="s">
        <v>213</v>
      </c>
      <c r="G797" t="s">
        <v>119</v>
      </c>
      <c r="H797" t="s">
        <v>127</v>
      </c>
      <c r="I797" t="s">
        <v>208</v>
      </c>
      <c r="J797">
        <v>1994</v>
      </c>
      <c r="K797">
        <v>1995</v>
      </c>
      <c r="L797" s="8">
        <v>2</v>
      </c>
      <c r="M797" s="8">
        <v>5</v>
      </c>
      <c r="N797" s="8" t="s">
        <v>33</v>
      </c>
      <c r="O797" s="8">
        <v>5</v>
      </c>
      <c r="P797" s="8">
        <v>0</v>
      </c>
      <c r="Q797">
        <v>4.0504409999999998E-2</v>
      </c>
      <c r="R797">
        <v>0.29004619999999998</v>
      </c>
      <c r="S797">
        <v>0.19850619999999999</v>
      </c>
      <c r="T797">
        <v>0.43097639999999998</v>
      </c>
    </row>
    <row r="798" spans="4:20" x14ac:dyDescent="0.25">
      <c r="D798" t="s">
        <v>31</v>
      </c>
      <c r="E798" t="s">
        <v>71</v>
      </c>
      <c r="F798" t="s">
        <v>213</v>
      </c>
      <c r="G798" t="s">
        <v>119</v>
      </c>
      <c r="H798" t="s">
        <v>127</v>
      </c>
      <c r="I798" t="s">
        <v>208</v>
      </c>
      <c r="J798">
        <v>1998</v>
      </c>
      <c r="K798">
        <v>1999</v>
      </c>
      <c r="L798" s="8">
        <v>2</v>
      </c>
      <c r="M798" s="8">
        <v>5</v>
      </c>
      <c r="N798" s="8" t="s">
        <v>33</v>
      </c>
      <c r="O798" s="8">
        <v>5</v>
      </c>
      <c r="P798" s="8">
        <v>0</v>
      </c>
      <c r="Q798">
        <v>3.6351330000000001E-2</v>
      </c>
      <c r="R798">
        <v>0.17371030000000001</v>
      </c>
      <c r="S798">
        <v>0.18046809999999999</v>
      </c>
      <c r="T798">
        <v>0.32282919999999998</v>
      </c>
    </row>
    <row r="799" spans="4:20" x14ac:dyDescent="0.25">
      <c r="D799" t="s">
        <v>31</v>
      </c>
      <c r="E799" t="s">
        <v>71</v>
      </c>
      <c r="F799" t="s">
        <v>213</v>
      </c>
      <c r="G799" t="s">
        <v>119</v>
      </c>
      <c r="H799" t="s">
        <v>127</v>
      </c>
      <c r="I799" t="s">
        <v>208</v>
      </c>
      <c r="J799">
        <v>1999</v>
      </c>
      <c r="K799">
        <v>2000</v>
      </c>
      <c r="L799" s="8">
        <v>2</v>
      </c>
      <c r="M799" s="8">
        <v>5</v>
      </c>
      <c r="N799" s="8" t="s">
        <v>33</v>
      </c>
      <c r="O799" s="8">
        <v>5</v>
      </c>
      <c r="P799" s="8">
        <v>0</v>
      </c>
      <c r="Q799">
        <v>1.179419E-2</v>
      </c>
      <c r="R799">
        <v>0.24707499999999999</v>
      </c>
      <c r="S799">
        <v>0.18204519999999999</v>
      </c>
      <c r="T799">
        <v>0.38414140000000002</v>
      </c>
    </row>
    <row r="800" spans="4:20" x14ac:dyDescent="0.25">
      <c r="D800" t="s">
        <v>31</v>
      </c>
      <c r="E800" t="s">
        <v>71</v>
      </c>
      <c r="F800" t="s">
        <v>213</v>
      </c>
      <c r="G800" t="s">
        <v>119</v>
      </c>
      <c r="H800" t="s">
        <v>127</v>
      </c>
      <c r="I800" t="s">
        <v>208</v>
      </c>
      <c r="J800">
        <v>2001</v>
      </c>
      <c r="K800">
        <v>2002</v>
      </c>
      <c r="L800" s="8">
        <v>2</v>
      </c>
      <c r="M800" s="8">
        <v>5</v>
      </c>
      <c r="N800" s="8" t="s">
        <v>33</v>
      </c>
      <c r="O800" s="8">
        <v>5</v>
      </c>
      <c r="P800" s="8">
        <v>0</v>
      </c>
      <c r="Q800">
        <v>6.4285399999999999E-3</v>
      </c>
      <c r="R800">
        <v>0.22199430000000001</v>
      </c>
      <c r="S800">
        <v>0.23326910000000001</v>
      </c>
      <c r="T800">
        <v>0.40347899999999998</v>
      </c>
    </row>
    <row r="801" spans="4:20" x14ac:dyDescent="0.25">
      <c r="D801" t="s">
        <v>31</v>
      </c>
      <c r="E801" t="s">
        <v>71</v>
      </c>
      <c r="F801" t="s">
        <v>213</v>
      </c>
      <c r="G801" t="s">
        <v>119</v>
      </c>
      <c r="H801" t="s">
        <v>127</v>
      </c>
      <c r="I801" t="s">
        <v>208</v>
      </c>
      <c r="J801">
        <v>2002</v>
      </c>
      <c r="K801">
        <v>2003</v>
      </c>
      <c r="L801" s="8">
        <v>2</v>
      </c>
      <c r="M801" s="8">
        <v>5</v>
      </c>
      <c r="N801" s="8" t="s">
        <v>33</v>
      </c>
      <c r="O801" s="8">
        <v>5</v>
      </c>
      <c r="P801" s="8">
        <v>0</v>
      </c>
      <c r="Q801">
        <v>2.6005500000000001E-3</v>
      </c>
      <c r="R801">
        <v>0.1838796</v>
      </c>
      <c r="S801">
        <v>0.18937970000000001</v>
      </c>
      <c r="T801">
        <v>0.33843620000000002</v>
      </c>
    </row>
    <row r="802" spans="4:20" x14ac:dyDescent="0.25">
      <c r="D802" t="s">
        <v>31</v>
      </c>
      <c r="E802" t="s">
        <v>71</v>
      </c>
      <c r="F802" t="s">
        <v>213</v>
      </c>
      <c r="G802" t="s">
        <v>119</v>
      </c>
      <c r="H802" t="s">
        <v>127</v>
      </c>
      <c r="I802" t="s">
        <v>208</v>
      </c>
      <c r="J802">
        <v>2003</v>
      </c>
      <c r="K802">
        <v>2004</v>
      </c>
      <c r="L802" s="8">
        <v>2</v>
      </c>
      <c r="M802" s="8">
        <v>5</v>
      </c>
      <c r="N802" s="8" t="s">
        <v>33</v>
      </c>
      <c r="O802" s="8">
        <v>5</v>
      </c>
      <c r="P802" s="8">
        <v>0</v>
      </c>
      <c r="Q802">
        <v>2.97212E-3</v>
      </c>
      <c r="R802">
        <v>0.37704090000000001</v>
      </c>
      <c r="S802">
        <v>0.20215430000000001</v>
      </c>
      <c r="T802">
        <v>0.50297480000000006</v>
      </c>
    </row>
    <row r="803" spans="4:20" x14ac:dyDescent="0.25">
      <c r="D803" t="s">
        <v>31</v>
      </c>
      <c r="E803" t="s">
        <v>71</v>
      </c>
      <c r="F803" t="s">
        <v>213</v>
      </c>
      <c r="G803" t="s">
        <v>119</v>
      </c>
      <c r="H803" t="s">
        <v>127</v>
      </c>
      <c r="I803" t="s">
        <v>208</v>
      </c>
      <c r="J803">
        <v>2004</v>
      </c>
      <c r="K803">
        <v>2005</v>
      </c>
      <c r="L803" s="8">
        <v>2</v>
      </c>
      <c r="M803" s="8">
        <v>5</v>
      </c>
      <c r="N803" s="8" t="s">
        <v>33</v>
      </c>
      <c r="O803" s="8">
        <v>5</v>
      </c>
      <c r="P803" s="8">
        <v>0</v>
      </c>
      <c r="Q803">
        <v>1.13806E-3</v>
      </c>
      <c r="R803">
        <v>0.15318609999999999</v>
      </c>
      <c r="S803">
        <v>0.17042950000000001</v>
      </c>
      <c r="T803">
        <v>0.2975082</v>
      </c>
    </row>
    <row r="804" spans="4:20" x14ac:dyDescent="0.25">
      <c r="D804" t="s">
        <v>31</v>
      </c>
      <c r="E804" t="s">
        <v>71</v>
      </c>
      <c r="F804" t="s">
        <v>213</v>
      </c>
      <c r="G804" t="s">
        <v>119</v>
      </c>
      <c r="H804" t="s">
        <v>127</v>
      </c>
      <c r="I804" t="s">
        <v>208</v>
      </c>
      <c r="J804">
        <v>2005</v>
      </c>
      <c r="K804">
        <v>2006</v>
      </c>
      <c r="L804" s="8">
        <v>2</v>
      </c>
      <c r="M804" s="8">
        <v>5</v>
      </c>
      <c r="N804" s="8" t="s">
        <v>33</v>
      </c>
      <c r="O804" s="8">
        <v>5</v>
      </c>
      <c r="P804" s="8">
        <v>0</v>
      </c>
      <c r="Q804">
        <v>2.3798799999999998E-2</v>
      </c>
      <c r="R804">
        <v>0.31623869999999998</v>
      </c>
      <c r="S804">
        <v>0.38104909999999997</v>
      </c>
      <c r="T804">
        <v>0.57678529999999995</v>
      </c>
    </row>
    <row r="805" spans="4:20" x14ac:dyDescent="0.25">
      <c r="D805" t="s">
        <v>31</v>
      </c>
      <c r="E805" t="s">
        <v>71</v>
      </c>
      <c r="F805" t="s">
        <v>213</v>
      </c>
      <c r="G805" t="s">
        <v>119</v>
      </c>
      <c r="H805" t="s">
        <v>127</v>
      </c>
      <c r="I805" t="s">
        <v>208</v>
      </c>
      <c r="J805">
        <v>2006</v>
      </c>
      <c r="K805">
        <v>2007</v>
      </c>
      <c r="L805" s="8">
        <v>2</v>
      </c>
      <c r="M805" s="8">
        <v>5</v>
      </c>
      <c r="N805" s="8" t="s">
        <v>33</v>
      </c>
      <c r="O805" s="8">
        <v>5</v>
      </c>
      <c r="P805" s="8">
        <v>0</v>
      </c>
      <c r="Q805">
        <v>2.6733299999999998E-3</v>
      </c>
      <c r="R805">
        <v>0.27005669999999998</v>
      </c>
      <c r="S805">
        <v>0.39255689999999999</v>
      </c>
      <c r="T805">
        <v>0.55660100000000001</v>
      </c>
    </row>
    <row r="806" spans="4:20" x14ac:dyDescent="0.25">
      <c r="D806" t="s">
        <v>31</v>
      </c>
      <c r="E806" t="s">
        <v>71</v>
      </c>
      <c r="F806" t="s">
        <v>213</v>
      </c>
      <c r="G806" t="s">
        <v>119</v>
      </c>
      <c r="H806" t="s">
        <v>127</v>
      </c>
      <c r="I806" t="s">
        <v>208</v>
      </c>
      <c r="J806">
        <v>2007</v>
      </c>
      <c r="K806">
        <v>2008</v>
      </c>
      <c r="L806" s="8">
        <v>2</v>
      </c>
      <c r="M806" s="8">
        <v>5</v>
      </c>
      <c r="N806" s="8" t="s">
        <v>34</v>
      </c>
      <c r="O806" s="8">
        <v>4</v>
      </c>
      <c r="P806" s="8">
        <v>1</v>
      </c>
      <c r="Q806">
        <v>2.390948E-2</v>
      </c>
      <c r="R806">
        <v>0.38354680000000002</v>
      </c>
      <c r="S806">
        <v>0.67750010000000005</v>
      </c>
      <c r="T806">
        <v>0.80119390000000001</v>
      </c>
    </row>
    <row r="807" spans="4:20" x14ac:dyDescent="0.25">
      <c r="D807" t="s">
        <v>31</v>
      </c>
      <c r="E807" t="s">
        <v>71</v>
      </c>
      <c r="F807" t="s">
        <v>213</v>
      </c>
      <c r="G807" t="s">
        <v>119</v>
      </c>
      <c r="H807" t="s">
        <v>127</v>
      </c>
      <c r="I807" t="s">
        <v>208</v>
      </c>
      <c r="J807">
        <v>2008</v>
      </c>
      <c r="K807">
        <v>2009</v>
      </c>
      <c r="L807" s="8">
        <v>2</v>
      </c>
      <c r="M807" s="8">
        <v>5</v>
      </c>
      <c r="N807" s="8" t="s">
        <v>34</v>
      </c>
      <c r="O807" s="8">
        <v>3</v>
      </c>
      <c r="P807" s="8">
        <v>2</v>
      </c>
      <c r="Q807">
        <v>6.1193200000000001E-3</v>
      </c>
      <c r="R807">
        <v>0.3194458</v>
      </c>
      <c r="S807">
        <v>0.66858419999999996</v>
      </c>
      <c r="T807">
        <v>0.77445359999999996</v>
      </c>
    </row>
    <row r="808" spans="4:20" x14ac:dyDescent="0.25">
      <c r="D808" t="s">
        <v>31</v>
      </c>
      <c r="E808" t="s">
        <v>214</v>
      </c>
      <c r="F808" t="s">
        <v>215</v>
      </c>
      <c r="G808" t="s">
        <v>142</v>
      </c>
      <c r="H808" t="s">
        <v>127</v>
      </c>
      <c r="I808" t="s">
        <v>208</v>
      </c>
      <c r="J808">
        <v>1984</v>
      </c>
      <c r="K808">
        <v>1986</v>
      </c>
      <c r="L808" s="8">
        <v>2</v>
      </c>
      <c r="M808" s="8">
        <v>6</v>
      </c>
      <c r="N808" s="8" t="s">
        <v>33</v>
      </c>
      <c r="O808" s="8">
        <v>6</v>
      </c>
      <c r="P808" s="8">
        <v>0</v>
      </c>
      <c r="Q808">
        <v>2.685533E-2</v>
      </c>
      <c r="R808">
        <v>0.5038338</v>
      </c>
      <c r="S808">
        <v>0.40402680000000002</v>
      </c>
      <c r="T808">
        <v>0.70429819999999999</v>
      </c>
    </row>
    <row r="809" spans="4:20" x14ac:dyDescent="0.25">
      <c r="D809" t="s">
        <v>31</v>
      </c>
      <c r="E809" t="s">
        <v>214</v>
      </c>
      <c r="F809" t="s">
        <v>215</v>
      </c>
      <c r="G809" t="s">
        <v>142</v>
      </c>
      <c r="H809" t="s">
        <v>127</v>
      </c>
      <c r="I809" t="s">
        <v>208</v>
      </c>
      <c r="J809">
        <v>1986</v>
      </c>
      <c r="K809">
        <v>1988</v>
      </c>
      <c r="L809" s="8">
        <v>2</v>
      </c>
      <c r="M809" s="8">
        <v>6</v>
      </c>
      <c r="N809" s="8" t="s">
        <v>33</v>
      </c>
      <c r="O809" s="8">
        <v>6</v>
      </c>
      <c r="P809" s="8">
        <v>0</v>
      </c>
      <c r="Q809">
        <v>5.4511980000000002E-2</v>
      </c>
      <c r="R809">
        <v>0.47555340000000001</v>
      </c>
      <c r="S809">
        <v>0.30777979999999999</v>
      </c>
      <c r="T809">
        <v>0.63696750000000002</v>
      </c>
    </row>
    <row r="810" spans="4:20" x14ac:dyDescent="0.25">
      <c r="D810" t="s">
        <v>31</v>
      </c>
      <c r="E810" t="s">
        <v>214</v>
      </c>
      <c r="F810" t="s">
        <v>215</v>
      </c>
      <c r="G810" t="s">
        <v>142</v>
      </c>
      <c r="H810" t="s">
        <v>127</v>
      </c>
      <c r="I810" t="s">
        <v>208</v>
      </c>
      <c r="J810">
        <v>1987</v>
      </c>
      <c r="K810">
        <v>1989</v>
      </c>
      <c r="L810" s="8">
        <v>2</v>
      </c>
      <c r="M810" s="8">
        <v>6</v>
      </c>
      <c r="N810" s="8" t="s">
        <v>33</v>
      </c>
      <c r="O810" s="8">
        <v>6</v>
      </c>
      <c r="P810" s="8">
        <v>0</v>
      </c>
      <c r="Q810">
        <v>2.869915E-2</v>
      </c>
      <c r="R810">
        <v>0.44149280000000002</v>
      </c>
      <c r="S810">
        <v>0.2929833</v>
      </c>
      <c r="T810">
        <v>0.6051261</v>
      </c>
    </row>
    <row r="811" spans="4:20" x14ac:dyDescent="0.25">
      <c r="D811" t="s">
        <v>31</v>
      </c>
      <c r="E811" t="s">
        <v>214</v>
      </c>
      <c r="F811" t="s">
        <v>215</v>
      </c>
      <c r="G811" t="s">
        <v>142</v>
      </c>
      <c r="H811" t="s">
        <v>127</v>
      </c>
      <c r="I811" t="s">
        <v>208</v>
      </c>
      <c r="J811">
        <v>1988</v>
      </c>
      <c r="K811">
        <v>1990</v>
      </c>
      <c r="L811" s="8">
        <v>2</v>
      </c>
      <c r="M811" s="8">
        <v>6</v>
      </c>
      <c r="N811" s="8" t="s">
        <v>33</v>
      </c>
      <c r="O811" s="8">
        <v>6</v>
      </c>
      <c r="P811" s="8">
        <v>0</v>
      </c>
      <c r="Q811">
        <v>5.5383969999999998E-2</v>
      </c>
      <c r="R811">
        <v>0.41693540000000001</v>
      </c>
      <c r="S811">
        <v>0.21129300000000001</v>
      </c>
      <c r="T811">
        <v>0.54013290000000003</v>
      </c>
    </row>
    <row r="812" spans="4:20" x14ac:dyDescent="0.25">
      <c r="D812" t="s">
        <v>31</v>
      </c>
      <c r="E812" t="s">
        <v>214</v>
      </c>
      <c r="F812" t="s">
        <v>215</v>
      </c>
      <c r="G812" t="s">
        <v>142</v>
      </c>
      <c r="H812" t="s">
        <v>127</v>
      </c>
      <c r="I812" t="s">
        <v>208</v>
      </c>
      <c r="J812">
        <v>1991</v>
      </c>
      <c r="K812">
        <v>1993</v>
      </c>
      <c r="L812" s="8">
        <v>2</v>
      </c>
      <c r="M812" s="8">
        <v>6</v>
      </c>
      <c r="N812" s="8" t="s">
        <v>33</v>
      </c>
      <c r="O812" s="8">
        <v>6</v>
      </c>
      <c r="P812" s="8">
        <v>0</v>
      </c>
      <c r="Q812">
        <v>1.3361670000000001E-2</v>
      </c>
      <c r="R812">
        <v>0.15673680000000001</v>
      </c>
      <c r="S812">
        <v>0.26872469999999998</v>
      </c>
      <c r="T812">
        <v>0.38334240000000003</v>
      </c>
    </row>
    <row r="813" spans="4:20" x14ac:dyDescent="0.25">
      <c r="D813" t="s">
        <v>31</v>
      </c>
      <c r="E813" t="s">
        <v>214</v>
      </c>
      <c r="F813" t="s">
        <v>215</v>
      </c>
      <c r="G813" t="s">
        <v>142</v>
      </c>
      <c r="H813" t="s">
        <v>127</v>
      </c>
      <c r="I813" t="s">
        <v>208</v>
      </c>
      <c r="J813">
        <v>1992</v>
      </c>
      <c r="K813">
        <v>1994</v>
      </c>
      <c r="L813" s="8">
        <v>2</v>
      </c>
      <c r="M813" s="8">
        <v>6</v>
      </c>
      <c r="N813" s="8" t="s">
        <v>33</v>
      </c>
      <c r="O813" s="8">
        <v>6</v>
      </c>
      <c r="P813" s="8">
        <v>0</v>
      </c>
      <c r="Q813">
        <v>1.8200819999999999E-2</v>
      </c>
      <c r="R813">
        <v>0.1541854</v>
      </c>
      <c r="S813">
        <v>0.2838289</v>
      </c>
      <c r="T813">
        <v>0.39425199999999999</v>
      </c>
    </row>
    <row r="814" spans="4:20" x14ac:dyDescent="0.25">
      <c r="D814" t="s">
        <v>31</v>
      </c>
      <c r="E814" t="s">
        <v>214</v>
      </c>
      <c r="F814" t="s">
        <v>215</v>
      </c>
      <c r="G814" t="s">
        <v>142</v>
      </c>
      <c r="H814" t="s">
        <v>127</v>
      </c>
      <c r="I814" t="s">
        <v>208</v>
      </c>
      <c r="J814">
        <v>1993</v>
      </c>
      <c r="K814">
        <v>1995</v>
      </c>
      <c r="L814" s="8">
        <v>2</v>
      </c>
      <c r="M814" s="8">
        <v>6</v>
      </c>
      <c r="N814" s="8" t="s">
        <v>33</v>
      </c>
      <c r="O814" s="8">
        <v>6</v>
      </c>
      <c r="P814" s="8">
        <v>0</v>
      </c>
      <c r="Q814">
        <v>4.6968099999999999E-2</v>
      </c>
      <c r="R814">
        <v>0.13839950000000001</v>
      </c>
      <c r="S814">
        <v>0.16810349999999999</v>
      </c>
      <c r="T814">
        <v>0.28323759999999998</v>
      </c>
    </row>
    <row r="815" spans="4:20" x14ac:dyDescent="0.25">
      <c r="D815" t="s">
        <v>31</v>
      </c>
      <c r="E815" t="s">
        <v>214</v>
      </c>
      <c r="F815" t="s">
        <v>215</v>
      </c>
      <c r="G815" t="s">
        <v>142</v>
      </c>
      <c r="H815" t="s">
        <v>127</v>
      </c>
      <c r="I815" t="s">
        <v>208</v>
      </c>
      <c r="J815">
        <v>1994</v>
      </c>
      <c r="K815">
        <v>1996</v>
      </c>
      <c r="L815" s="8">
        <v>2</v>
      </c>
      <c r="M815" s="8">
        <v>6</v>
      </c>
      <c r="N815" s="8" t="s">
        <v>33</v>
      </c>
      <c r="O815" s="8">
        <v>6</v>
      </c>
      <c r="P815" s="8">
        <v>0</v>
      </c>
      <c r="Q815">
        <v>2.1275499999999999E-2</v>
      </c>
      <c r="R815">
        <v>0.11564389999999999</v>
      </c>
      <c r="S815">
        <v>0.1709714</v>
      </c>
      <c r="T815">
        <v>0.26684350000000001</v>
      </c>
    </row>
    <row r="816" spans="4:20" x14ac:dyDescent="0.25">
      <c r="D816" t="s">
        <v>31</v>
      </c>
      <c r="E816" t="s">
        <v>214</v>
      </c>
      <c r="F816" t="s">
        <v>215</v>
      </c>
      <c r="G816" t="s">
        <v>142</v>
      </c>
      <c r="H816" t="s">
        <v>127</v>
      </c>
      <c r="I816" t="s">
        <v>208</v>
      </c>
      <c r="J816">
        <v>1995</v>
      </c>
      <c r="K816">
        <v>1997</v>
      </c>
      <c r="L816" s="8">
        <v>2</v>
      </c>
      <c r="M816" s="8">
        <v>6</v>
      </c>
      <c r="N816" s="8" t="s">
        <v>33</v>
      </c>
      <c r="O816" s="8">
        <v>6</v>
      </c>
      <c r="P816" s="8">
        <v>0</v>
      </c>
      <c r="Q816">
        <v>6.0660810000000003E-2</v>
      </c>
      <c r="R816">
        <v>0.1866188</v>
      </c>
      <c r="S816">
        <v>0.15743389999999999</v>
      </c>
      <c r="T816">
        <v>0.31467260000000002</v>
      </c>
    </row>
    <row r="817" spans="4:20" x14ac:dyDescent="0.25">
      <c r="D817" t="s">
        <v>31</v>
      </c>
      <c r="E817" t="s">
        <v>214</v>
      </c>
      <c r="F817" t="s">
        <v>215</v>
      </c>
      <c r="G817" t="s">
        <v>142</v>
      </c>
      <c r="H817" t="s">
        <v>127</v>
      </c>
      <c r="I817" t="s">
        <v>208</v>
      </c>
      <c r="J817">
        <v>1996</v>
      </c>
      <c r="K817">
        <v>1998</v>
      </c>
      <c r="L817" s="8">
        <v>2</v>
      </c>
      <c r="M817" s="8">
        <v>6</v>
      </c>
      <c r="N817" s="8" t="s">
        <v>33</v>
      </c>
      <c r="O817" s="8">
        <v>6</v>
      </c>
      <c r="P817" s="8">
        <v>0</v>
      </c>
      <c r="Q817">
        <v>2.2645749999999999E-2</v>
      </c>
      <c r="R817">
        <v>0.22139710000000001</v>
      </c>
      <c r="S817">
        <v>0.19969490000000001</v>
      </c>
      <c r="T817">
        <v>0.3768801</v>
      </c>
    </row>
    <row r="818" spans="4:20" x14ac:dyDescent="0.25">
      <c r="D818" t="s">
        <v>31</v>
      </c>
      <c r="E818" t="s">
        <v>214</v>
      </c>
      <c r="F818" t="s">
        <v>215</v>
      </c>
      <c r="G818" t="s">
        <v>142</v>
      </c>
      <c r="H818" t="s">
        <v>127</v>
      </c>
      <c r="I818" t="s">
        <v>208</v>
      </c>
      <c r="J818">
        <v>1997</v>
      </c>
      <c r="K818">
        <v>1999</v>
      </c>
      <c r="L818" s="8">
        <v>2</v>
      </c>
      <c r="M818" s="8">
        <v>6</v>
      </c>
      <c r="N818" s="8" t="s">
        <v>33</v>
      </c>
      <c r="O818" s="8">
        <v>6</v>
      </c>
      <c r="P818" s="8">
        <v>0</v>
      </c>
      <c r="Q818">
        <v>6.7760100000000004E-2</v>
      </c>
      <c r="R818">
        <v>0.34328579999999997</v>
      </c>
      <c r="S818">
        <v>0.2596984</v>
      </c>
      <c r="T818">
        <v>0.51383350000000005</v>
      </c>
    </row>
    <row r="819" spans="4:20" x14ac:dyDescent="0.25">
      <c r="D819" t="s">
        <v>31</v>
      </c>
      <c r="E819" t="s">
        <v>214</v>
      </c>
      <c r="F819" t="s">
        <v>215</v>
      </c>
      <c r="G819" t="s">
        <v>142</v>
      </c>
      <c r="H819" t="s">
        <v>127</v>
      </c>
      <c r="I819" t="s">
        <v>208</v>
      </c>
      <c r="J819">
        <v>1998</v>
      </c>
      <c r="K819">
        <v>2000</v>
      </c>
      <c r="L819" s="8">
        <v>2</v>
      </c>
      <c r="M819" s="8">
        <v>6</v>
      </c>
      <c r="N819" s="8" t="s">
        <v>33</v>
      </c>
      <c r="O819" s="8">
        <v>6</v>
      </c>
      <c r="P819" s="8">
        <v>0</v>
      </c>
      <c r="Q819">
        <v>5.5389439999999998E-2</v>
      </c>
      <c r="R819">
        <v>0.34752040000000001</v>
      </c>
      <c r="S819">
        <v>0.23611589999999999</v>
      </c>
      <c r="T819">
        <v>0.50158119999999995</v>
      </c>
    </row>
    <row r="820" spans="4:20" x14ac:dyDescent="0.25">
      <c r="D820" t="s">
        <v>31</v>
      </c>
      <c r="E820" t="s">
        <v>214</v>
      </c>
      <c r="F820" t="s">
        <v>215</v>
      </c>
      <c r="G820" t="s">
        <v>142</v>
      </c>
      <c r="H820" t="s">
        <v>127</v>
      </c>
      <c r="I820" t="s">
        <v>208</v>
      </c>
      <c r="J820">
        <v>1999</v>
      </c>
      <c r="K820">
        <v>2001</v>
      </c>
      <c r="L820" s="8">
        <v>2</v>
      </c>
      <c r="M820" s="8">
        <v>6</v>
      </c>
      <c r="N820" s="8" t="s">
        <v>33</v>
      </c>
      <c r="O820" s="8">
        <v>6</v>
      </c>
      <c r="P820" s="8">
        <v>0</v>
      </c>
      <c r="Q820">
        <v>4.751126E-2</v>
      </c>
      <c r="R820">
        <v>0.39376480000000003</v>
      </c>
      <c r="S820">
        <v>0.26026389999999999</v>
      </c>
      <c r="T820">
        <v>0.55154599999999998</v>
      </c>
    </row>
    <row r="821" spans="4:20" x14ac:dyDescent="0.25">
      <c r="D821" t="s">
        <v>31</v>
      </c>
      <c r="E821" t="s">
        <v>214</v>
      </c>
      <c r="F821" t="s">
        <v>215</v>
      </c>
      <c r="G821" t="s">
        <v>142</v>
      </c>
      <c r="H821" t="s">
        <v>127</v>
      </c>
      <c r="I821" t="s">
        <v>208</v>
      </c>
      <c r="J821">
        <v>2000</v>
      </c>
      <c r="K821">
        <v>2002</v>
      </c>
      <c r="L821" s="8">
        <v>2</v>
      </c>
      <c r="M821" s="8">
        <v>6</v>
      </c>
      <c r="N821" s="8" t="s">
        <v>33</v>
      </c>
      <c r="O821" s="8">
        <v>6</v>
      </c>
      <c r="P821" s="8">
        <v>0</v>
      </c>
      <c r="Q821">
        <v>5.0799379999999998E-2</v>
      </c>
      <c r="R821">
        <v>0.3048226</v>
      </c>
      <c r="S821">
        <v>0.18932769999999999</v>
      </c>
      <c r="T821">
        <v>0.43643890000000002</v>
      </c>
    </row>
    <row r="822" spans="4:20" x14ac:dyDescent="0.25">
      <c r="D822" t="s">
        <v>31</v>
      </c>
      <c r="E822" t="s">
        <v>214</v>
      </c>
      <c r="F822" t="s">
        <v>215</v>
      </c>
      <c r="G822" t="s">
        <v>142</v>
      </c>
      <c r="H822" t="s">
        <v>127</v>
      </c>
      <c r="I822" t="s">
        <v>208</v>
      </c>
      <c r="J822">
        <v>2001</v>
      </c>
      <c r="K822">
        <v>2003</v>
      </c>
      <c r="L822" s="8">
        <v>2</v>
      </c>
      <c r="M822" s="8">
        <v>6</v>
      </c>
      <c r="N822" s="8" t="s">
        <v>33</v>
      </c>
      <c r="O822" s="8">
        <v>6</v>
      </c>
      <c r="P822" s="8">
        <v>0</v>
      </c>
      <c r="Q822">
        <v>5.7836800000000001E-2</v>
      </c>
      <c r="R822">
        <v>0.25562610000000002</v>
      </c>
      <c r="S822">
        <v>0.17135610000000001</v>
      </c>
      <c r="T822">
        <v>0.38317899999999999</v>
      </c>
    </row>
    <row r="823" spans="4:20" x14ac:dyDescent="0.25">
      <c r="D823" t="s">
        <v>31</v>
      </c>
      <c r="E823" t="s">
        <v>214</v>
      </c>
      <c r="F823" t="s">
        <v>215</v>
      </c>
      <c r="G823" t="s">
        <v>142</v>
      </c>
      <c r="H823" t="s">
        <v>127</v>
      </c>
      <c r="I823" t="s">
        <v>208</v>
      </c>
      <c r="J823">
        <v>2002</v>
      </c>
      <c r="K823">
        <v>2004</v>
      </c>
      <c r="L823" s="8">
        <v>2</v>
      </c>
      <c r="M823" s="8">
        <v>6</v>
      </c>
      <c r="N823" s="8" t="s">
        <v>33</v>
      </c>
      <c r="O823" s="8">
        <v>6</v>
      </c>
      <c r="P823" s="8">
        <v>0</v>
      </c>
      <c r="Q823">
        <v>2.243709E-2</v>
      </c>
      <c r="R823">
        <v>0.2513956</v>
      </c>
      <c r="S823">
        <v>0.22753889999999999</v>
      </c>
      <c r="T823">
        <v>0.4217322</v>
      </c>
    </row>
    <row r="824" spans="4:20" x14ac:dyDescent="0.25">
      <c r="D824" t="s">
        <v>31</v>
      </c>
      <c r="E824" t="s">
        <v>214</v>
      </c>
      <c r="F824" t="s">
        <v>215</v>
      </c>
      <c r="G824" t="s">
        <v>142</v>
      </c>
      <c r="H824" t="s">
        <v>127</v>
      </c>
      <c r="I824" t="s">
        <v>208</v>
      </c>
      <c r="J824">
        <v>2003</v>
      </c>
      <c r="K824">
        <v>2005</v>
      </c>
      <c r="L824" s="8">
        <v>2</v>
      </c>
      <c r="M824" s="8">
        <v>6</v>
      </c>
      <c r="N824" s="8" t="s">
        <v>33</v>
      </c>
      <c r="O824" s="8">
        <v>6</v>
      </c>
      <c r="P824" s="8">
        <v>0</v>
      </c>
      <c r="Q824">
        <v>5.2625940000000003E-2</v>
      </c>
      <c r="R824">
        <v>0.28752369999999999</v>
      </c>
      <c r="S824">
        <v>0.22563749999999999</v>
      </c>
      <c r="T824">
        <v>0.44828509999999999</v>
      </c>
    </row>
    <row r="825" spans="4:20" x14ac:dyDescent="0.25">
      <c r="D825" t="s">
        <v>31</v>
      </c>
      <c r="E825" t="s">
        <v>214</v>
      </c>
      <c r="F825" t="s">
        <v>215</v>
      </c>
      <c r="G825" t="s">
        <v>142</v>
      </c>
      <c r="H825" t="s">
        <v>127</v>
      </c>
      <c r="I825" t="s">
        <v>208</v>
      </c>
      <c r="J825">
        <v>2004</v>
      </c>
      <c r="K825">
        <v>2006</v>
      </c>
      <c r="L825" s="8">
        <v>2</v>
      </c>
      <c r="M825" s="8">
        <v>6</v>
      </c>
      <c r="N825" s="8" t="s">
        <v>33</v>
      </c>
      <c r="O825" s="8">
        <v>6</v>
      </c>
      <c r="P825" s="8">
        <v>0</v>
      </c>
      <c r="Q825">
        <v>4.5951319999999997E-2</v>
      </c>
      <c r="R825">
        <v>0.1982593</v>
      </c>
      <c r="S825">
        <v>0.2203195</v>
      </c>
      <c r="T825">
        <v>0.37489840000000002</v>
      </c>
    </row>
    <row r="826" spans="4:20" x14ac:dyDescent="0.25">
      <c r="D826" t="s">
        <v>31</v>
      </c>
      <c r="E826" t="s">
        <v>214</v>
      </c>
      <c r="F826" t="s">
        <v>215</v>
      </c>
      <c r="G826" t="s">
        <v>142</v>
      </c>
      <c r="H826" t="s">
        <v>127</v>
      </c>
      <c r="I826" t="s">
        <v>208</v>
      </c>
      <c r="J826">
        <v>2005</v>
      </c>
      <c r="K826">
        <v>2007</v>
      </c>
      <c r="L826" s="8">
        <v>2</v>
      </c>
      <c r="M826" s="8">
        <v>6</v>
      </c>
      <c r="N826" s="8" t="s">
        <v>33</v>
      </c>
      <c r="O826" s="8">
        <v>6</v>
      </c>
      <c r="P826" s="8">
        <v>0</v>
      </c>
      <c r="Q826">
        <v>3.4458339999999997E-2</v>
      </c>
      <c r="R826">
        <v>0.2857015</v>
      </c>
      <c r="S826">
        <v>0.34006530000000001</v>
      </c>
      <c r="T826">
        <v>0.52860960000000001</v>
      </c>
    </row>
    <row r="827" spans="4:20" x14ac:dyDescent="0.25">
      <c r="D827" t="s">
        <v>31</v>
      </c>
      <c r="E827" t="s">
        <v>214</v>
      </c>
      <c r="F827" t="s">
        <v>215</v>
      </c>
      <c r="G827" t="s">
        <v>142</v>
      </c>
      <c r="H827" t="s">
        <v>127</v>
      </c>
      <c r="I827" t="s">
        <v>208</v>
      </c>
      <c r="J827">
        <v>2006</v>
      </c>
      <c r="K827">
        <v>2008</v>
      </c>
      <c r="L827" s="8">
        <v>2</v>
      </c>
      <c r="M827" s="8">
        <v>6</v>
      </c>
      <c r="N827" s="8" t="s">
        <v>34</v>
      </c>
      <c r="O827" s="8">
        <v>5</v>
      </c>
      <c r="P827" s="8">
        <v>1</v>
      </c>
      <c r="Q827">
        <v>9.9165290000000003E-2</v>
      </c>
      <c r="R827">
        <v>0.36958540000000001</v>
      </c>
      <c r="S827">
        <v>0.50194110000000003</v>
      </c>
      <c r="T827">
        <v>0.68601639999999997</v>
      </c>
    </row>
    <row r="828" spans="4:20" x14ac:dyDescent="0.25">
      <c r="D828" t="s">
        <v>31</v>
      </c>
      <c r="E828" t="s">
        <v>214</v>
      </c>
      <c r="F828" t="s">
        <v>215</v>
      </c>
      <c r="G828" t="s">
        <v>142</v>
      </c>
      <c r="H828" t="s">
        <v>127</v>
      </c>
      <c r="I828" t="s">
        <v>208</v>
      </c>
      <c r="J828">
        <v>2007</v>
      </c>
      <c r="K828">
        <v>2009</v>
      </c>
      <c r="L828" s="8">
        <v>2</v>
      </c>
      <c r="M828" s="8">
        <v>6</v>
      </c>
      <c r="N828" s="8" t="s">
        <v>34</v>
      </c>
      <c r="O828" s="8">
        <v>4</v>
      </c>
      <c r="P828" s="8">
        <v>2</v>
      </c>
      <c r="Q828">
        <v>4.7723540000000002E-2</v>
      </c>
      <c r="R828">
        <v>0.41853679999999999</v>
      </c>
      <c r="S828">
        <v>0.70941779999999999</v>
      </c>
      <c r="T828">
        <v>0.83103709999999997</v>
      </c>
    </row>
    <row r="829" spans="4:20" x14ac:dyDescent="0.25">
      <c r="D829" t="s">
        <v>31</v>
      </c>
      <c r="E829" t="s">
        <v>214</v>
      </c>
      <c r="F829" t="s">
        <v>215</v>
      </c>
      <c r="G829" t="s">
        <v>142</v>
      </c>
      <c r="H829" t="s">
        <v>127</v>
      </c>
      <c r="I829" t="s">
        <v>208</v>
      </c>
      <c r="J829">
        <v>2008</v>
      </c>
      <c r="K829">
        <v>2010</v>
      </c>
      <c r="L829" s="8">
        <v>2</v>
      </c>
      <c r="M829" s="8">
        <v>6</v>
      </c>
      <c r="N829" s="8" t="s">
        <v>34</v>
      </c>
      <c r="O829" s="8">
        <v>3</v>
      </c>
      <c r="P829" s="8">
        <v>3</v>
      </c>
      <c r="Q829">
        <v>3.4970599999999998E-2</v>
      </c>
    </row>
    <row r="830" spans="4:20" x14ac:dyDescent="0.25">
      <c r="D830" t="s">
        <v>31</v>
      </c>
      <c r="E830" t="s">
        <v>216</v>
      </c>
      <c r="F830" t="s">
        <v>217</v>
      </c>
      <c r="G830" t="s">
        <v>119</v>
      </c>
      <c r="H830" t="s">
        <v>127</v>
      </c>
      <c r="I830" t="s">
        <v>218</v>
      </c>
      <c r="J830">
        <v>1979</v>
      </c>
      <c r="K830">
        <v>1980</v>
      </c>
      <c r="L830" s="8">
        <v>2</v>
      </c>
      <c r="M830" s="8">
        <v>5</v>
      </c>
      <c r="N830" s="8" t="s">
        <v>33</v>
      </c>
      <c r="O830" s="8">
        <v>5</v>
      </c>
      <c r="P830" s="8">
        <v>0</v>
      </c>
      <c r="Q830">
        <v>1.6269909999999999E-2</v>
      </c>
      <c r="R830">
        <v>0.80266859999999995</v>
      </c>
      <c r="S830">
        <v>0.91835800000000001</v>
      </c>
      <c r="T830">
        <v>0.98388960000000003</v>
      </c>
    </row>
    <row r="831" spans="4:20" x14ac:dyDescent="0.25">
      <c r="D831" t="s">
        <v>31</v>
      </c>
      <c r="E831" t="s">
        <v>216</v>
      </c>
      <c r="F831" t="s">
        <v>217</v>
      </c>
      <c r="G831" t="s">
        <v>119</v>
      </c>
      <c r="H831" t="s">
        <v>127</v>
      </c>
      <c r="I831" t="s">
        <v>218</v>
      </c>
      <c r="J831">
        <v>1980</v>
      </c>
      <c r="K831">
        <v>1981</v>
      </c>
      <c r="L831" s="8">
        <v>2</v>
      </c>
      <c r="M831" s="8">
        <v>5</v>
      </c>
      <c r="N831" s="8" t="s">
        <v>33</v>
      </c>
      <c r="O831" s="8">
        <v>5</v>
      </c>
      <c r="P831" s="8">
        <v>0</v>
      </c>
      <c r="Q831">
        <v>7.5189000000000002E-3</v>
      </c>
      <c r="R831">
        <v>0.66174319999999998</v>
      </c>
      <c r="S831">
        <v>0.97684590000000004</v>
      </c>
      <c r="T831">
        <v>0.99216789999999999</v>
      </c>
    </row>
    <row r="832" spans="4:20" x14ac:dyDescent="0.25">
      <c r="D832" t="s">
        <v>31</v>
      </c>
      <c r="E832" t="s">
        <v>216</v>
      </c>
      <c r="F832" t="s">
        <v>217</v>
      </c>
      <c r="G832" t="s">
        <v>119</v>
      </c>
      <c r="H832" t="s">
        <v>127</v>
      </c>
      <c r="I832" t="s">
        <v>218</v>
      </c>
      <c r="J832">
        <v>1981</v>
      </c>
      <c r="K832">
        <v>1982</v>
      </c>
      <c r="L832" s="8">
        <v>2</v>
      </c>
      <c r="M832" s="8">
        <v>5</v>
      </c>
      <c r="N832" s="8" t="s">
        <v>33</v>
      </c>
      <c r="O832" s="8">
        <v>5</v>
      </c>
      <c r="P832" s="8">
        <v>0</v>
      </c>
      <c r="Q832">
        <v>1.9816830000000001E-2</v>
      </c>
      <c r="R832">
        <v>0.74071089999999995</v>
      </c>
      <c r="S832">
        <v>0.89099159999999999</v>
      </c>
      <c r="T832">
        <v>0.97173529999999997</v>
      </c>
    </row>
    <row r="833" spans="4:20" x14ac:dyDescent="0.25">
      <c r="D833" t="s">
        <v>31</v>
      </c>
      <c r="E833" t="s">
        <v>216</v>
      </c>
      <c r="F833" t="s">
        <v>217</v>
      </c>
      <c r="G833" t="s">
        <v>119</v>
      </c>
      <c r="H833" t="s">
        <v>127</v>
      </c>
      <c r="I833" t="s">
        <v>218</v>
      </c>
      <c r="J833">
        <v>1982</v>
      </c>
      <c r="K833">
        <v>1983</v>
      </c>
      <c r="L833" s="8">
        <v>2</v>
      </c>
      <c r="M833" s="8">
        <v>5</v>
      </c>
      <c r="N833" s="8" t="s">
        <v>33</v>
      </c>
      <c r="O833" s="8">
        <v>5</v>
      </c>
      <c r="P833" s="8">
        <v>0</v>
      </c>
      <c r="Q833">
        <v>8.3704199999999999E-3</v>
      </c>
      <c r="R833">
        <v>0.37976949999999998</v>
      </c>
      <c r="S833">
        <v>0.76933560000000001</v>
      </c>
      <c r="T833">
        <v>0.856935</v>
      </c>
    </row>
    <row r="834" spans="4:20" x14ac:dyDescent="0.25">
      <c r="D834" t="s">
        <v>31</v>
      </c>
      <c r="E834" t="s">
        <v>216</v>
      </c>
      <c r="F834" t="s">
        <v>217</v>
      </c>
      <c r="G834" t="s">
        <v>119</v>
      </c>
      <c r="H834" t="s">
        <v>127</v>
      </c>
      <c r="I834" t="s">
        <v>218</v>
      </c>
      <c r="J834">
        <v>1983</v>
      </c>
      <c r="K834">
        <v>1984</v>
      </c>
      <c r="L834" s="8">
        <v>2</v>
      </c>
      <c r="M834" s="8">
        <v>5</v>
      </c>
      <c r="N834" s="8" t="s">
        <v>33</v>
      </c>
      <c r="O834" s="8">
        <v>5</v>
      </c>
      <c r="P834" s="8">
        <v>0</v>
      </c>
      <c r="Q834">
        <v>8.2076200000000005E-3</v>
      </c>
      <c r="R834">
        <v>0.51295239999999998</v>
      </c>
      <c r="S834">
        <v>0.84724750000000004</v>
      </c>
      <c r="T834">
        <v>0.92560220000000004</v>
      </c>
    </row>
    <row r="835" spans="4:20" x14ac:dyDescent="0.25">
      <c r="D835" t="s">
        <v>31</v>
      </c>
      <c r="E835" t="s">
        <v>216</v>
      </c>
      <c r="F835" t="s">
        <v>217</v>
      </c>
      <c r="G835" t="s">
        <v>119</v>
      </c>
      <c r="H835" t="s">
        <v>127</v>
      </c>
      <c r="I835" t="s">
        <v>218</v>
      </c>
      <c r="J835">
        <v>1984</v>
      </c>
      <c r="K835">
        <v>1985</v>
      </c>
      <c r="L835" s="8">
        <v>2</v>
      </c>
      <c r="M835" s="8">
        <v>5</v>
      </c>
      <c r="N835" s="8" t="s">
        <v>33</v>
      </c>
      <c r="O835" s="8">
        <v>5</v>
      </c>
      <c r="P835" s="8">
        <v>0</v>
      </c>
      <c r="Q835">
        <v>6.89385E-3</v>
      </c>
      <c r="R835">
        <v>0.66451800000000005</v>
      </c>
      <c r="S835">
        <v>0.88688279999999997</v>
      </c>
      <c r="T835">
        <v>0.9620512</v>
      </c>
    </row>
    <row r="836" spans="4:20" x14ac:dyDescent="0.25">
      <c r="D836" t="s">
        <v>31</v>
      </c>
      <c r="E836" t="s">
        <v>216</v>
      </c>
      <c r="F836" t="s">
        <v>217</v>
      </c>
      <c r="G836" t="s">
        <v>119</v>
      </c>
      <c r="H836" t="s">
        <v>127</v>
      </c>
      <c r="I836" t="s">
        <v>218</v>
      </c>
      <c r="J836">
        <v>1985</v>
      </c>
      <c r="K836">
        <v>1986</v>
      </c>
      <c r="L836" s="8">
        <v>2</v>
      </c>
      <c r="M836" s="8">
        <v>5</v>
      </c>
      <c r="N836" s="8" t="s">
        <v>33</v>
      </c>
      <c r="O836" s="8">
        <v>5</v>
      </c>
      <c r="P836" s="8">
        <v>0</v>
      </c>
      <c r="Q836">
        <v>7.5309799999999996E-3</v>
      </c>
      <c r="R836">
        <v>0.48774640000000002</v>
      </c>
      <c r="S836">
        <v>0.68636430000000004</v>
      </c>
      <c r="T836">
        <v>0.83933899999999995</v>
      </c>
    </row>
    <row r="837" spans="4:20" x14ac:dyDescent="0.25">
      <c r="D837" t="s">
        <v>31</v>
      </c>
      <c r="E837" t="s">
        <v>216</v>
      </c>
      <c r="F837" t="s">
        <v>217</v>
      </c>
      <c r="G837" t="s">
        <v>119</v>
      </c>
      <c r="H837" t="s">
        <v>127</v>
      </c>
      <c r="I837" t="s">
        <v>218</v>
      </c>
      <c r="J837">
        <v>1986</v>
      </c>
      <c r="K837">
        <v>1987</v>
      </c>
      <c r="L837" s="8">
        <v>2</v>
      </c>
      <c r="M837" s="8">
        <v>5</v>
      </c>
      <c r="N837" s="8" t="s">
        <v>33</v>
      </c>
      <c r="O837" s="8">
        <v>5</v>
      </c>
      <c r="P837" s="8">
        <v>0</v>
      </c>
      <c r="Q837">
        <v>3.7772769999999997E-2</v>
      </c>
      <c r="R837">
        <v>0.57647769999999998</v>
      </c>
      <c r="S837">
        <v>0.79544590000000004</v>
      </c>
      <c r="T837">
        <v>0.91336669999999998</v>
      </c>
    </row>
    <row r="838" spans="4:20" x14ac:dyDescent="0.25">
      <c r="D838" t="s">
        <v>31</v>
      </c>
      <c r="E838" t="s">
        <v>216</v>
      </c>
      <c r="F838" t="s">
        <v>217</v>
      </c>
      <c r="G838" t="s">
        <v>119</v>
      </c>
      <c r="H838" t="s">
        <v>127</v>
      </c>
      <c r="I838" t="s">
        <v>218</v>
      </c>
      <c r="J838">
        <v>1987</v>
      </c>
      <c r="K838">
        <v>1988</v>
      </c>
      <c r="L838" s="8">
        <v>2</v>
      </c>
      <c r="M838" s="8">
        <v>5</v>
      </c>
      <c r="N838" s="8" t="s">
        <v>33</v>
      </c>
      <c r="O838" s="8">
        <v>5</v>
      </c>
      <c r="P838" s="8">
        <v>0</v>
      </c>
      <c r="Q838">
        <v>1.1781599999999999E-3</v>
      </c>
      <c r="R838">
        <v>0.61166699999999996</v>
      </c>
      <c r="S838">
        <v>0.68008069999999998</v>
      </c>
      <c r="T838">
        <v>0.87576480000000001</v>
      </c>
    </row>
    <row r="839" spans="4:20" x14ac:dyDescent="0.25">
      <c r="D839" t="s">
        <v>31</v>
      </c>
      <c r="E839" t="s">
        <v>216</v>
      </c>
      <c r="F839" t="s">
        <v>217</v>
      </c>
      <c r="G839" t="s">
        <v>119</v>
      </c>
      <c r="H839" t="s">
        <v>127</v>
      </c>
      <c r="I839" t="s">
        <v>218</v>
      </c>
      <c r="J839">
        <v>1988</v>
      </c>
      <c r="K839">
        <v>1989</v>
      </c>
      <c r="L839" s="8">
        <v>2</v>
      </c>
      <c r="M839" s="8">
        <v>5</v>
      </c>
      <c r="N839" s="8" t="s">
        <v>33</v>
      </c>
      <c r="O839" s="8">
        <v>5</v>
      </c>
      <c r="P839" s="8">
        <v>0</v>
      </c>
      <c r="Q839">
        <v>3.9118699999999996E-3</v>
      </c>
      <c r="R839">
        <v>0.6916447</v>
      </c>
      <c r="S839">
        <v>0.45707310000000001</v>
      </c>
      <c r="T839">
        <v>0.83258560000000004</v>
      </c>
    </row>
    <row r="840" spans="4:20" x14ac:dyDescent="0.25">
      <c r="D840" t="s">
        <v>31</v>
      </c>
      <c r="E840" t="s">
        <v>216</v>
      </c>
      <c r="F840" t="s">
        <v>217</v>
      </c>
      <c r="G840" t="s">
        <v>119</v>
      </c>
      <c r="H840" t="s">
        <v>127</v>
      </c>
      <c r="I840" t="s">
        <v>218</v>
      </c>
      <c r="J840">
        <v>1989</v>
      </c>
      <c r="K840">
        <v>1990</v>
      </c>
      <c r="L840" s="8">
        <v>2</v>
      </c>
      <c r="M840" s="8">
        <v>5</v>
      </c>
      <c r="N840" s="8" t="s">
        <v>33</v>
      </c>
      <c r="O840" s="8">
        <v>5</v>
      </c>
      <c r="P840" s="8">
        <v>0</v>
      </c>
      <c r="Q840">
        <v>2.24142E-3</v>
      </c>
      <c r="R840">
        <v>0.54850719999999997</v>
      </c>
      <c r="S840">
        <v>0.62547189999999997</v>
      </c>
      <c r="T840">
        <v>0.83090319999999995</v>
      </c>
    </row>
    <row r="841" spans="4:20" x14ac:dyDescent="0.25">
      <c r="D841" t="s">
        <v>31</v>
      </c>
      <c r="E841" t="s">
        <v>216</v>
      </c>
      <c r="F841" t="s">
        <v>217</v>
      </c>
      <c r="G841" t="s">
        <v>119</v>
      </c>
      <c r="H841" t="s">
        <v>127</v>
      </c>
      <c r="I841" t="s">
        <v>218</v>
      </c>
      <c r="J841">
        <v>1990</v>
      </c>
      <c r="K841">
        <v>1991</v>
      </c>
      <c r="L841" s="8">
        <v>2</v>
      </c>
      <c r="M841" s="8">
        <v>5</v>
      </c>
      <c r="N841" s="8" t="s">
        <v>33</v>
      </c>
      <c r="O841" s="8">
        <v>5</v>
      </c>
      <c r="P841" s="8">
        <v>0</v>
      </c>
      <c r="Q841">
        <v>1.6010469999999999E-2</v>
      </c>
      <c r="R841">
        <v>0.45103100000000002</v>
      </c>
      <c r="S841">
        <v>0.51939849999999999</v>
      </c>
      <c r="T841">
        <v>0.73616459999999995</v>
      </c>
    </row>
    <row r="842" spans="4:20" x14ac:dyDescent="0.25">
      <c r="D842" t="s">
        <v>31</v>
      </c>
      <c r="E842" t="s">
        <v>216</v>
      </c>
      <c r="F842" t="s">
        <v>217</v>
      </c>
      <c r="G842" t="s">
        <v>119</v>
      </c>
      <c r="H842" t="s">
        <v>127</v>
      </c>
      <c r="I842" t="s">
        <v>218</v>
      </c>
      <c r="J842">
        <v>1991</v>
      </c>
      <c r="K842">
        <v>1992</v>
      </c>
      <c r="L842" s="8">
        <v>2</v>
      </c>
      <c r="M842" s="8">
        <v>5</v>
      </c>
      <c r="N842" s="8" t="s">
        <v>33</v>
      </c>
      <c r="O842" s="8">
        <v>5</v>
      </c>
      <c r="P842" s="8">
        <v>0</v>
      </c>
      <c r="Q842">
        <v>6.6208100000000004E-3</v>
      </c>
      <c r="R842">
        <v>0.3182431</v>
      </c>
      <c r="S842">
        <v>0.4144794</v>
      </c>
      <c r="T842">
        <v>0.6008173</v>
      </c>
    </row>
    <row r="843" spans="4:20" x14ac:dyDescent="0.25">
      <c r="D843" t="s">
        <v>31</v>
      </c>
      <c r="E843" t="s">
        <v>216</v>
      </c>
      <c r="F843" t="s">
        <v>217</v>
      </c>
      <c r="G843" t="s">
        <v>119</v>
      </c>
      <c r="H843" t="s">
        <v>127</v>
      </c>
      <c r="I843" t="s">
        <v>218</v>
      </c>
      <c r="J843">
        <v>1992</v>
      </c>
      <c r="K843">
        <v>1993</v>
      </c>
      <c r="L843" s="8">
        <v>2</v>
      </c>
      <c r="M843" s="8">
        <v>5</v>
      </c>
      <c r="N843" s="8" t="s">
        <v>33</v>
      </c>
      <c r="O843" s="8">
        <v>5</v>
      </c>
      <c r="P843" s="8">
        <v>0</v>
      </c>
      <c r="Q843">
        <v>3.977004E-2</v>
      </c>
      <c r="R843">
        <v>0.44216250000000001</v>
      </c>
      <c r="S843">
        <v>0.53521319999999994</v>
      </c>
      <c r="T843">
        <v>0.74072439999999995</v>
      </c>
    </row>
    <row r="844" spans="4:20" x14ac:dyDescent="0.25">
      <c r="D844" t="s">
        <v>31</v>
      </c>
      <c r="E844" t="s">
        <v>216</v>
      </c>
      <c r="F844" t="s">
        <v>217</v>
      </c>
      <c r="G844" t="s">
        <v>119</v>
      </c>
      <c r="H844" t="s">
        <v>127</v>
      </c>
      <c r="I844" t="s">
        <v>218</v>
      </c>
      <c r="J844">
        <v>1993</v>
      </c>
      <c r="K844">
        <v>1994</v>
      </c>
      <c r="L844" s="8">
        <v>2</v>
      </c>
      <c r="M844" s="8">
        <v>5</v>
      </c>
      <c r="N844" s="8" t="s">
        <v>33</v>
      </c>
      <c r="O844" s="8">
        <v>5</v>
      </c>
      <c r="P844" s="8">
        <v>0</v>
      </c>
      <c r="Q844">
        <v>8.1072699999999998E-3</v>
      </c>
      <c r="R844">
        <v>0.43362810000000002</v>
      </c>
      <c r="S844">
        <v>0.43709609999999999</v>
      </c>
      <c r="T844">
        <v>0.68118719999999999</v>
      </c>
    </row>
    <row r="845" spans="4:20" x14ac:dyDescent="0.25">
      <c r="D845" t="s">
        <v>31</v>
      </c>
      <c r="E845" t="s">
        <v>216</v>
      </c>
      <c r="F845" t="s">
        <v>217</v>
      </c>
      <c r="G845" t="s">
        <v>119</v>
      </c>
      <c r="H845" t="s">
        <v>127</v>
      </c>
      <c r="I845" t="s">
        <v>218</v>
      </c>
      <c r="J845">
        <v>1994</v>
      </c>
      <c r="K845">
        <v>1995</v>
      </c>
      <c r="L845" s="8">
        <v>2</v>
      </c>
      <c r="M845" s="8">
        <v>5</v>
      </c>
      <c r="N845" s="8" t="s">
        <v>33</v>
      </c>
      <c r="O845" s="8">
        <v>5</v>
      </c>
      <c r="P845" s="8">
        <v>0</v>
      </c>
      <c r="Q845">
        <v>9.8497399999999992E-3</v>
      </c>
      <c r="R845">
        <v>0.4174196</v>
      </c>
      <c r="S845">
        <v>0.5920377</v>
      </c>
      <c r="T845">
        <v>0.76232920000000004</v>
      </c>
    </row>
    <row r="846" spans="4:20" x14ac:dyDescent="0.25">
      <c r="D846" t="s">
        <v>31</v>
      </c>
      <c r="E846" t="s">
        <v>216</v>
      </c>
      <c r="F846" t="s">
        <v>217</v>
      </c>
      <c r="G846" t="s">
        <v>119</v>
      </c>
      <c r="H846" t="s">
        <v>127</v>
      </c>
      <c r="I846" t="s">
        <v>218</v>
      </c>
      <c r="J846">
        <v>1995</v>
      </c>
      <c r="K846">
        <v>1996</v>
      </c>
      <c r="L846" s="8">
        <v>2</v>
      </c>
      <c r="M846" s="8">
        <v>5</v>
      </c>
      <c r="N846" s="8" t="s">
        <v>33</v>
      </c>
      <c r="O846" s="8">
        <v>5</v>
      </c>
      <c r="P846" s="8">
        <v>0</v>
      </c>
      <c r="Q846">
        <v>8.1582500000000006E-3</v>
      </c>
      <c r="R846">
        <v>0.22972519999999999</v>
      </c>
      <c r="S846">
        <v>0.4713097</v>
      </c>
      <c r="T846">
        <v>0.59276320000000005</v>
      </c>
    </row>
    <row r="847" spans="4:20" x14ac:dyDescent="0.25">
      <c r="D847" t="s">
        <v>31</v>
      </c>
      <c r="E847" t="s">
        <v>216</v>
      </c>
      <c r="F847" t="s">
        <v>217</v>
      </c>
      <c r="G847" t="s">
        <v>119</v>
      </c>
      <c r="H847" t="s">
        <v>127</v>
      </c>
      <c r="I847" t="s">
        <v>218</v>
      </c>
      <c r="J847">
        <v>1996</v>
      </c>
      <c r="K847">
        <v>1997</v>
      </c>
      <c r="L847" s="8">
        <v>2</v>
      </c>
      <c r="M847" s="8">
        <v>5</v>
      </c>
      <c r="N847" s="8" t="s">
        <v>33</v>
      </c>
      <c r="O847" s="8">
        <v>5</v>
      </c>
      <c r="P847" s="8">
        <v>0</v>
      </c>
      <c r="Q847">
        <v>3.0096049999999999E-2</v>
      </c>
      <c r="R847">
        <v>0.35342839999999998</v>
      </c>
      <c r="S847">
        <v>0.60187840000000004</v>
      </c>
      <c r="T847">
        <v>0.74258579999999996</v>
      </c>
    </row>
    <row r="848" spans="4:20" x14ac:dyDescent="0.25">
      <c r="D848" t="s">
        <v>31</v>
      </c>
      <c r="E848" t="s">
        <v>216</v>
      </c>
      <c r="F848" t="s">
        <v>217</v>
      </c>
      <c r="G848" t="s">
        <v>119</v>
      </c>
      <c r="H848" t="s">
        <v>127</v>
      </c>
      <c r="I848" t="s">
        <v>218</v>
      </c>
      <c r="J848">
        <v>1997</v>
      </c>
      <c r="K848">
        <v>1998</v>
      </c>
      <c r="L848" s="8">
        <v>2</v>
      </c>
      <c r="M848" s="8">
        <v>5</v>
      </c>
      <c r="N848" s="8" t="s">
        <v>33</v>
      </c>
      <c r="O848" s="8">
        <v>5</v>
      </c>
      <c r="P848" s="8">
        <v>0</v>
      </c>
      <c r="Q848">
        <v>3.58757E-3</v>
      </c>
      <c r="R848">
        <v>0.39197120000000002</v>
      </c>
      <c r="S848">
        <v>0.52009620000000001</v>
      </c>
      <c r="T848">
        <v>0.70820470000000002</v>
      </c>
    </row>
    <row r="849" spans="4:20" x14ac:dyDescent="0.25">
      <c r="D849" t="s">
        <v>31</v>
      </c>
      <c r="E849" t="s">
        <v>216</v>
      </c>
      <c r="F849" t="s">
        <v>217</v>
      </c>
      <c r="G849" t="s">
        <v>119</v>
      </c>
      <c r="H849" t="s">
        <v>127</v>
      </c>
      <c r="I849" t="s">
        <v>218</v>
      </c>
      <c r="J849">
        <v>1998</v>
      </c>
      <c r="K849">
        <v>1999</v>
      </c>
      <c r="L849" s="8">
        <v>2</v>
      </c>
      <c r="M849" s="8">
        <v>5</v>
      </c>
      <c r="N849" s="8" t="s">
        <v>33</v>
      </c>
      <c r="O849" s="8">
        <v>5</v>
      </c>
      <c r="P849" s="8">
        <v>0</v>
      </c>
      <c r="Q849">
        <v>2.1974960000000002E-2</v>
      </c>
      <c r="R849">
        <v>0.36144759999999998</v>
      </c>
      <c r="S849">
        <v>0.55890280000000003</v>
      </c>
      <c r="T849">
        <v>0.71833630000000004</v>
      </c>
    </row>
    <row r="850" spans="4:20" x14ac:dyDescent="0.25">
      <c r="D850" t="s">
        <v>31</v>
      </c>
      <c r="E850" t="s">
        <v>216</v>
      </c>
      <c r="F850" t="s">
        <v>217</v>
      </c>
      <c r="G850" t="s">
        <v>119</v>
      </c>
      <c r="H850" t="s">
        <v>127</v>
      </c>
      <c r="I850" t="s">
        <v>218</v>
      </c>
      <c r="J850">
        <v>1999</v>
      </c>
      <c r="K850">
        <v>2000</v>
      </c>
      <c r="L850" s="8">
        <v>2</v>
      </c>
      <c r="M850" s="8">
        <v>5</v>
      </c>
      <c r="N850" s="8" t="s">
        <v>33</v>
      </c>
      <c r="O850" s="8">
        <v>5</v>
      </c>
      <c r="P850" s="8">
        <v>0</v>
      </c>
      <c r="Q850">
        <v>2.438587E-2</v>
      </c>
      <c r="R850">
        <v>0.30918570000000001</v>
      </c>
      <c r="S850">
        <v>0.6082822</v>
      </c>
      <c r="T850">
        <v>0.72939569999999998</v>
      </c>
    </row>
    <row r="851" spans="4:20" x14ac:dyDescent="0.25">
      <c r="D851" t="s">
        <v>31</v>
      </c>
      <c r="E851" t="s">
        <v>216</v>
      </c>
      <c r="F851" t="s">
        <v>217</v>
      </c>
      <c r="G851" t="s">
        <v>119</v>
      </c>
      <c r="H851" t="s">
        <v>127</v>
      </c>
      <c r="I851" t="s">
        <v>218</v>
      </c>
      <c r="J851">
        <v>2000</v>
      </c>
      <c r="K851">
        <v>2001</v>
      </c>
      <c r="L851" s="8">
        <v>2</v>
      </c>
      <c r="M851" s="8">
        <v>5</v>
      </c>
      <c r="N851" s="8" t="s">
        <v>33</v>
      </c>
      <c r="O851" s="8">
        <v>5</v>
      </c>
      <c r="P851" s="8">
        <v>0</v>
      </c>
      <c r="Q851">
        <v>2.9446139999999999E-2</v>
      </c>
      <c r="R851">
        <v>0.29444619999999999</v>
      </c>
      <c r="S851">
        <v>0.5701522</v>
      </c>
      <c r="T851">
        <v>0.69671930000000004</v>
      </c>
    </row>
    <row r="852" spans="4:20" x14ac:dyDescent="0.25">
      <c r="D852" t="s">
        <v>31</v>
      </c>
      <c r="E852" t="s">
        <v>216</v>
      </c>
      <c r="F852" t="s">
        <v>217</v>
      </c>
      <c r="G852" t="s">
        <v>119</v>
      </c>
      <c r="H852" t="s">
        <v>127</v>
      </c>
      <c r="I852" t="s">
        <v>218</v>
      </c>
      <c r="J852">
        <v>2001</v>
      </c>
      <c r="K852">
        <v>2002</v>
      </c>
      <c r="L852" s="8">
        <v>2</v>
      </c>
      <c r="M852" s="8">
        <v>5</v>
      </c>
      <c r="N852" s="8" t="s">
        <v>33</v>
      </c>
      <c r="O852" s="8">
        <v>5</v>
      </c>
      <c r="P852" s="8">
        <v>0</v>
      </c>
      <c r="Q852">
        <v>9.87356E-3</v>
      </c>
      <c r="R852">
        <v>0.2671309</v>
      </c>
      <c r="S852">
        <v>0.40711839999999999</v>
      </c>
      <c r="T852">
        <v>0.56549539999999998</v>
      </c>
    </row>
    <row r="853" spans="4:20" x14ac:dyDescent="0.25">
      <c r="D853" t="s">
        <v>31</v>
      </c>
      <c r="E853" t="s">
        <v>216</v>
      </c>
      <c r="F853" t="s">
        <v>217</v>
      </c>
      <c r="G853" t="s">
        <v>119</v>
      </c>
      <c r="H853" t="s">
        <v>127</v>
      </c>
      <c r="I853" t="s">
        <v>218</v>
      </c>
      <c r="J853">
        <v>2002</v>
      </c>
      <c r="K853">
        <v>2003</v>
      </c>
      <c r="L853" s="8">
        <v>2</v>
      </c>
      <c r="M853" s="8">
        <v>5</v>
      </c>
      <c r="N853" s="8" t="s">
        <v>33</v>
      </c>
      <c r="O853" s="8">
        <v>5</v>
      </c>
      <c r="P853" s="8">
        <v>0</v>
      </c>
      <c r="Q853">
        <v>2.5841039999999999E-2</v>
      </c>
      <c r="R853">
        <v>0.281779</v>
      </c>
      <c r="S853">
        <v>0.38186369999999997</v>
      </c>
      <c r="T853">
        <v>0.55604149999999997</v>
      </c>
    </row>
    <row r="854" spans="4:20" x14ac:dyDescent="0.25">
      <c r="D854" t="s">
        <v>31</v>
      </c>
      <c r="E854" t="s">
        <v>216</v>
      </c>
      <c r="F854" t="s">
        <v>217</v>
      </c>
      <c r="G854" t="s">
        <v>119</v>
      </c>
      <c r="H854" t="s">
        <v>127</v>
      </c>
      <c r="I854" t="s">
        <v>218</v>
      </c>
      <c r="J854">
        <v>2003</v>
      </c>
      <c r="K854">
        <v>2004</v>
      </c>
      <c r="L854" s="8">
        <v>2</v>
      </c>
      <c r="M854" s="8">
        <v>5</v>
      </c>
      <c r="N854" s="8" t="s">
        <v>33</v>
      </c>
      <c r="O854" s="8">
        <v>5</v>
      </c>
      <c r="P854" s="8">
        <v>0</v>
      </c>
      <c r="Q854">
        <v>4.4280600000000003E-2</v>
      </c>
      <c r="R854">
        <v>0.3011974</v>
      </c>
      <c r="S854">
        <v>0.56176269999999995</v>
      </c>
      <c r="T854">
        <v>0.6937586</v>
      </c>
    </row>
    <row r="855" spans="4:20" x14ac:dyDescent="0.25">
      <c r="D855" t="s">
        <v>31</v>
      </c>
      <c r="E855" t="s">
        <v>216</v>
      </c>
      <c r="F855" t="s">
        <v>217</v>
      </c>
      <c r="G855" t="s">
        <v>119</v>
      </c>
      <c r="H855" t="s">
        <v>127</v>
      </c>
      <c r="I855" t="s">
        <v>218</v>
      </c>
      <c r="J855">
        <v>2004</v>
      </c>
      <c r="K855">
        <v>2005</v>
      </c>
      <c r="L855" s="8">
        <v>2</v>
      </c>
      <c r="M855" s="8">
        <v>5</v>
      </c>
      <c r="N855" s="8" t="s">
        <v>33</v>
      </c>
      <c r="O855" s="8">
        <v>5</v>
      </c>
      <c r="P855" s="8">
        <v>0</v>
      </c>
      <c r="Q855">
        <v>3.0396820000000001E-2</v>
      </c>
      <c r="R855">
        <v>0.30154959999999997</v>
      </c>
      <c r="S855">
        <v>0.51562920000000001</v>
      </c>
      <c r="T855">
        <v>0.66169109999999998</v>
      </c>
    </row>
    <row r="856" spans="4:20" x14ac:dyDescent="0.25">
      <c r="D856" t="s">
        <v>31</v>
      </c>
      <c r="E856" t="s">
        <v>216</v>
      </c>
      <c r="F856" t="s">
        <v>217</v>
      </c>
      <c r="G856" t="s">
        <v>119</v>
      </c>
      <c r="H856" t="s">
        <v>127</v>
      </c>
      <c r="I856" t="s">
        <v>218</v>
      </c>
      <c r="J856">
        <v>2005</v>
      </c>
      <c r="K856">
        <v>2006</v>
      </c>
      <c r="L856" s="8">
        <v>2</v>
      </c>
      <c r="M856" s="8">
        <v>5</v>
      </c>
      <c r="N856" s="8" t="s">
        <v>33</v>
      </c>
      <c r="O856" s="8">
        <v>5</v>
      </c>
      <c r="P856" s="8">
        <v>0</v>
      </c>
      <c r="Q856">
        <v>2.5957979999999999E-2</v>
      </c>
      <c r="R856">
        <v>0.24303259999999999</v>
      </c>
      <c r="S856">
        <v>0.60179850000000001</v>
      </c>
      <c r="T856">
        <v>0.69857440000000004</v>
      </c>
    </row>
    <row r="857" spans="4:20" x14ac:dyDescent="0.25">
      <c r="D857" t="s">
        <v>31</v>
      </c>
      <c r="E857" t="s">
        <v>216</v>
      </c>
      <c r="F857" t="s">
        <v>217</v>
      </c>
      <c r="G857" t="s">
        <v>119</v>
      </c>
      <c r="H857" t="s">
        <v>127</v>
      </c>
      <c r="I857" t="s">
        <v>218</v>
      </c>
      <c r="J857">
        <v>2006</v>
      </c>
      <c r="K857">
        <v>2007</v>
      </c>
      <c r="L857" s="8">
        <v>2</v>
      </c>
      <c r="M857" s="8">
        <v>5</v>
      </c>
      <c r="N857" s="8" t="s">
        <v>33</v>
      </c>
      <c r="O857" s="8">
        <v>5</v>
      </c>
      <c r="P857" s="8">
        <v>0</v>
      </c>
      <c r="Q857">
        <v>1.437917E-2</v>
      </c>
      <c r="R857">
        <v>0.23170950000000001</v>
      </c>
      <c r="S857">
        <v>0.61804440000000005</v>
      </c>
      <c r="T857">
        <v>0.70654700000000004</v>
      </c>
    </row>
    <row r="858" spans="4:20" x14ac:dyDescent="0.25">
      <c r="D858" t="s">
        <v>31</v>
      </c>
      <c r="E858" t="s">
        <v>216</v>
      </c>
      <c r="F858" t="s">
        <v>217</v>
      </c>
      <c r="G858" t="s">
        <v>119</v>
      </c>
      <c r="H858" t="s">
        <v>127</v>
      </c>
      <c r="I858" t="s">
        <v>218</v>
      </c>
      <c r="J858">
        <v>2007</v>
      </c>
      <c r="K858">
        <v>2008</v>
      </c>
      <c r="L858" s="8">
        <v>2</v>
      </c>
      <c r="M858" s="8">
        <v>5</v>
      </c>
      <c r="N858" s="8" t="s">
        <v>34</v>
      </c>
      <c r="O858" s="8">
        <v>4</v>
      </c>
      <c r="P858" s="8">
        <v>1</v>
      </c>
      <c r="Q858">
        <v>3.7968050000000003E-2</v>
      </c>
      <c r="R858">
        <v>0.12114460000000001</v>
      </c>
      <c r="S858">
        <v>0.41444950000000003</v>
      </c>
      <c r="T858">
        <v>0.48538579999999998</v>
      </c>
    </row>
    <row r="859" spans="4:20" x14ac:dyDescent="0.25">
      <c r="D859" t="s">
        <v>31</v>
      </c>
      <c r="E859" t="s">
        <v>216</v>
      </c>
      <c r="F859" t="s">
        <v>217</v>
      </c>
      <c r="G859" t="s">
        <v>119</v>
      </c>
      <c r="H859" t="s">
        <v>127</v>
      </c>
      <c r="I859" t="s">
        <v>218</v>
      </c>
      <c r="J859">
        <v>2008</v>
      </c>
      <c r="K859">
        <v>2009</v>
      </c>
      <c r="L859" s="8">
        <v>2</v>
      </c>
      <c r="M859" s="8">
        <v>5</v>
      </c>
      <c r="N859" s="8" t="s">
        <v>34</v>
      </c>
      <c r="O859" s="8">
        <v>3</v>
      </c>
      <c r="P859" s="8">
        <v>2</v>
      </c>
      <c r="Q859">
        <v>1.1381270000000001E-2</v>
      </c>
      <c r="R859">
        <v>0.21213770000000001</v>
      </c>
      <c r="S859">
        <v>0.46003880000000003</v>
      </c>
      <c r="T859">
        <v>0.57458480000000001</v>
      </c>
    </row>
    <row r="860" spans="4:20" x14ac:dyDescent="0.25">
      <c r="D860" t="s">
        <v>31</v>
      </c>
      <c r="E860" t="s">
        <v>53</v>
      </c>
      <c r="F860" t="s">
        <v>219</v>
      </c>
      <c r="G860" t="s">
        <v>142</v>
      </c>
      <c r="H860" t="s">
        <v>143</v>
      </c>
      <c r="I860" t="s">
        <v>220</v>
      </c>
      <c r="J860">
        <v>1981</v>
      </c>
      <c r="K860">
        <v>1983</v>
      </c>
      <c r="L860" s="8">
        <v>2</v>
      </c>
      <c r="M860" s="8">
        <v>5</v>
      </c>
      <c r="N860" s="8" t="s">
        <v>33</v>
      </c>
      <c r="O860" s="8">
        <v>5</v>
      </c>
      <c r="P860" s="8">
        <v>0</v>
      </c>
      <c r="Q860">
        <v>2.4937549999999999E-2</v>
      </c>
      <c r="R860">
        <v>0.592808</v>
      </c>
      <c r="S860">
        <v>0.47285949999999999</v>
      </c>
      <c r="T860">
        <v>0.78535259999999996</v>
      </c>
    </row>
    <row r="861" spans="4:20" x14ac:dyDescent="0.25">
      <c r="D861" t="s">
        <v>31</v>
      </c>
      <c r="E861" t="s">
        <v>53</v>
      </c>
      <c r="F861" t="s">
        <v>219</v>
      </c>
      <c r="G861" t="s">
        <v>142</v>
      </c>
      <c r="H861" t="s">
        <v>143</v>
      </c>
      <c r="I861" t="s">
        <v>220</v>
      </c>
      <c r="J861">
        <v>1982</v>
      </c>
      <c r="K861">
        <v>1984</v>
      </c>
      <c r="L861" s="8">
        <v>2</v>
      </c>
      <c r="M861" s="8">
        <v>5</v>
      </c>
      <c r="N861" s="8" t="s">
        <v>33</v>
      </c>
      <c r="O861" s="8">
        <v>5</v>
      </c>
      <c r="P861" s="8">
        <v>0</v>
      </c>
      <c r="Q861">
        <v>1.137751E-2</v>
      </c>
      <c r="R861">
        <v>0.76896450000000005</v>
      </c>
      <c r="S861">
        <v>5.5146999999999998E-4</v>
      </c>
      <c r="T861">
        <v>0.76909190000000005</v>
      </c>
    </row>
    <row r="862" spans="4:20" x14ac:dyDescent="0.25">
      <c r="D862" t="s">
        <v>31</v>
      </c>
      <c r="E862" t="s">
        <v>53</v>
      </c>
      <c r="F862" t="s">
        <v>219</v>
      </c>
      <c r="G862" t="s">
        <v>142</v>
      </c>
      <c r="H862" t="s">
        <v>143</v>
      </c>
      <c r="I862" t="s">
        <v>220</v>
      </c>
      <c r="J862">
        <v>1984</v>
      </c>
      <c r="K862">
        <v>1986</v>
      </c>
      <c r="L862" s="8">
        <v>2</v>
      </c>
      <c r="M862" s="8">
        <v>5</v>
      </c>
      <c r="N862" s="8" t="s">
        <v>33</v>
      </c>
      <c r="O862" s="8">
        <v>5</v>
      </c>
      <c r="P862" s="8">
        <v>0</v>
      </c>
      <c r="Q862">
        <v>3.6225029999999998E-2</v>
      </c>
      <c r="R862">
        <v>0.54991719999999999</v>
      </c>
      <c r="S862">
        <v>0.23634830000000001</v>
      </c>
      <c r="T862">
        <v>0.65629349999999997</v>
      </c>
    </row>
    <row r="863" spans="4:20" x14ac:dyDescent="0.25">
      <c r="D863" t="s">
        <v>31</v>
      </c>
      <c r="E863" t="s">
        <v>53</v>
      </c>
      <c r="F863" t="s">
        <v>219</v>
      </c>
      <c r="G863" t="s">
        <v>142</v>
      </c>
      <c r="H863" t="s">
        <v>143</v>
      </c>
      <c r="I863" t="s">
        <v>220</v>
      </c>
      <c r="J863">
        <v>1986</v>
      </c>
      <c r="K863">
        <v>1988</v>
      </c>
      <c r="L863" s="8">
        <v>2</v>
      </c>
      <c r="M863" s="8">
        <v>5</v>
      </c>
      <c r="N863" s="8" t="s">
        <v>33</v>
      </c>
      <c r="O863" s="8">
        <v>5</v>
      </c>
      <c r="P863" s="8">
        <v>0</v>
      </c>
      <c r="Q863">
        <v>9.9949999999999995E-4</v>
      </c>
      <c r="R863">
        <v>0.59347680000000003</v>
      </c>
      <c r="S863">
        <v>0.66916330000000002</v>
      </c>
      <c r="T863">
        <v>0.86550720000000003</v>
      </c>
    </row>
    <row r="864" spans="4:20" x14ac:dyDescent="0.25">
      <c r="D864" t="s">
        <v>31</v>
      </c>
      <c r="E864" t="s">
        <v>53</v>
      </c>
      <c r="F864" t="s">
        <v>219</v>
      </c>
      <c r="G864" t="s">
        <v>142</v>
      </c>
      <c r="H864" t="s">
        <v>143</v>
      </c>
      <c r="I864" t="s">
        <v>220</v>
      </c>
      <c r="J864">
        <v>1987</v>
      </c>
      <c r="K864">
        <v>1989</v>
      </c>
      <c r="L864" s="8">
        <v>2</v>
      </c>
      <c r="M864" s="8">
        <v>5</v>
      </c>
      <c r="N864" s="8" t="s">
        <v>33</v>
      </c>
      <c r="O864" s="8">
        <v>5</v>
      </c>
      <c r="P864" s="8">
        <v>0</v>
      </c>
      <c r="Q864">
        <v>3.6346299999999998E-3</v>
      </c>
      <c r="R864">
        <v>0.4650936</v>
      </c>
      <c r="S864">
        <v>0.1426654</v>
      </c>
      <c r="T864">
        <v>0.54140619999999995</v>
      </c>
    </row>
    <row r="865" spans="4:20" x14ac:dyDescent="0.25">
      <c r="D865" t="s">
        <v>31</v>
      </c>
      <c r="E865" t="s">
        <v>53</v>
      </c>
      <c r="F865" t="s">
        <v>219</v>
      </c>
      <c r="G865" t="s">
        <v>142</v>
      </c>
      <c r="H865" t="s">
        <v>143</v>
      </c>
      <c r="I865" t="s">
        <v>220</v>
      </c>
      <c r="J865">
        <v>1988</v>
      </c>
      <c r="K865">
        <v>1990</v>
      </c>
      <c r="L865" s="8">
        <v>2</v>
      </c>
      <c r="M865" s="8">
        <v>5</v>
      </c>
      <c r="N865" s="8" t="s">
        <v>33</v>
      </c>
      <c r="O865" s="8">
        <v>5</v>
      </c>
      <c r="P865" s="8">
        <v>0</v>
      </c>
      <c r="Q865">
        <v>1.2440089999999999E-2</v>
      </c>
      <c r="R865">
        <v>0.5473422</v>
      </c>
      <c r="S865">
        <v>6.9376060000000003E-2</v>
      </c>
      <c r="T865">
        <v>0.57874579999999998</v>
      </c>
    </row>
    <row r="866" spans="4:20" x14ac:dyDescent="0.25">
      <c r="D866" t="s">
        <v>31</v>
      </c>
      <c r="E866" t="s">
        <v>53</v>
      </c>
      <c r="F866" t="s">
        <v>219</v>
      </c>
      <c r="G866" t="s">
        <v>142</v>
      </c>
      <c r="H866" t="s">
        <v>143</v>
      </c>
      <c r="I866" t="s">
        <v>220</v>
      </c>
      <c r="J866">
        <v>1989</v>
      </c>
      <c r="K866">
        <v>1991</v>
      </c>
      <c r="L866" s="8">
        <v>2</v>
      </c>
      <c r="M866" s="8">
        <v>5</v>
      </c>
      <c r="N866" s="8" t="s">
        <v>33</v>
      </c>
      <c r="O866" s="8">
        <v>5</v>
      </c>
      <c r="P866" s="8">
        <v>0</v>
      </c>
      <c r="Q866">
        <v>1.6280220000000001E-2</v>
      </c>
      <c r="R866">
        <v>0.56320729999999997</v>
      </c>
      <c r="S866">
        <v>1.032427E-2</v>
      </c>
      <c r="T866">
        <v>0.56771689999999997</v>
      </c>
    </row>
    <row r="867" spans="4:20" x14ac:dyDescent="0.25">
      <c r="D867" t="s">
        <v>31</v>
      </c>
      <c r="E867" t="s">
        <v>53</v>
      </c>
      <c r="F867" t="s">
        <v>219</v>
      </c>
      <c r="G867" t="s">
        <v>142</v>
      </c>
      <c r="H867" t="s">
        <v>143</v>
      </c>
      <c r="I867" t="s">
        <v>220</v>
      </c>
      <c r="J867">
        <v>1990</v>
      </c>
      <c r="K867">
        <v>1992</v>
      </c>
      <c r="L867" s="8">
        <v>2</v>
      </c>
      <c r="M867" s="8">
        <v>5</v>
      </c>
      <c r="N867" s="8" t="s">
        <v>33</v>
      </c>
      <c r="O867" s="8">
        <v>5</v>
      </c>
      <c r="P867" s="8">
        <v>0</v>
      </c>
      <c r="Q867">
        <v>1.8965510000000001E-2</v>
      </c>
      <c r="R867">
        <v>0.49135430000000002</v>
      </c>
      <c r="S867">
        <v>0.112958</v>
      </c>
      <c r="T867">
        <v>0.54880989999999996</v>
      </c>
    </row>
    <row r="868" spans="4:20" x14ac:dyDescent="0.25">
      <c r="D868" t="s">
        <v>31</v>
      </c>
      <c r="E868" t="s">
        <v>53</v>
      </c>
      <c r="F868" t="s">
        <v>219</v>
      </c>
      <c r="G868" t="s">
        <v>142</v>
      </c>
      <c r="H868" t="s">
        <v>143</v>
      </c>
      <c r="I868" t="s">
        <v>220</v>
      </c>
      <c r="J868">
        <v>1992</v>
      </c>
      <c r="K868">
        <v>1994</v>
      </c>
      <c r="L868" s="8">
        <v>2</v>
      </c>
      <c r="M868" s="8">
        <v>5</v>
      </c>
      <c r="N868" s="8" t="s">
        <v>33</v>
      </c>
      <c r="O868" s="8">
        <v>5</v>
      </c>
      <c r="P868" s="8">
        <v>0</v>
      </c>
      <c r="Q868">
        <v>4.0517799999999996E-3</v>
      </c>
      <c r="R868">
        <v>0.36999700000000002</v>
      </c>
      <c r="S868">
        <v>6.3041929999999996E-2</v>
      </c>
      <c r="T868">
        <v>0.40971360000000001</v>
      </c>
    </row>
    <row r="869" spans="4:20" x14ac:dyDescent="0.25">
      <c r="D869" t="s">
        <v>31</v>
      </c>
      <c r="E869" t="s">
        <v>53</v>
      </c>
      <c r="F869" t="s">
        <v>219</v>
      </c>
      <c r="G869" t="s">
        <v>142</v>
      </c>
      <c r="H869" t="s">
        <v>143</v>
      </c>
      <c r="I869" t="s">
        <v>220</v>
      </c>
      <c r="J869">
        <v>1993</v>
      </c>
      <c r="K869">
        <v>1995</v>
      </c>
      <c r="L869" s="8">
        <v>2</v>
      </c>
      <c r="M869" s="8">
        <v>5</v>
      </c>
      <c r="N869" s="8" t="s">
        <v>33</v>
      </c>
      <c r="O869" s="8">
        <v>5</v>
      </c>
      <c r="P869" s="8">
        <v>0</v>
      </c>
      <c r="Q869">
        <v>3.4225800000000002E-3</v>
      </c>
      <c r="R869">
        <v>0.4052926</v>
      </c>
      <c r="S869">
        <v>4.5018759999999998E-2</v>
      </c>
      <c r="T869">
        <v>0.43206559999999999</v>
      </c>
    </row>
    <row r="870" spans="4:20" x14ac:dyDescent="0.25">
      <c r="D870" t="s">
        <v>31</v>
      </c>
      <c r="E870" t="s">
        <v>53</v>
      </c>
      <c r="F870" t="s">
        <v>219</v>
      </c>
      <c r="G870" t="s">
        <v>142</v>
      </c>
      <c r="H870" t="s">
        <v>143</v>
      </c>
      <c r="I870" t="s">
        <v>220</v>
      </c>
      <c r="J870">
        <v>1994</v>
      </c>
      <c r="K870">
        <v>1996</v>
      </c>
      <c r="L870" s="8">
        <v>2</v>
      </c>
      <c r="M870" s="8">
        <v>5</v>
      </c>
      <c r="N870" s="8" t="s">
        <v>33</v>
      </c>
      <c r="O870" s="8">
        <v>5</v>
      </c>
      <c r="P870" s="8">
        <v>0</v>
      </c>
      <c r="Q870">
        <v>2.6485300000000001E-3</v>
      </c>
      <c r="R870">
        <v>0.3396479</v>
      </c>
      <c r="S870">
        <v>2.5668719999999999E-2</v>
      </c>
      <c r="T870">
        <v>0.35659829999999998</v>
      </c>
    </row>
    <row r="871" spans="4:20" x14ac:dyDescent="0.25">
      <c r="D871" t="s">
        <v>31</v>
      </c>
      <c r="E871" t="s">
        <v>53</v>
      </c>
      <c r="F871" t="s">
        <v>219</v>
      </c>
      <c r="G871" t="s">
        <v>142</v>
      </c>
      <c r="H871" t="s">
        <v>143</v>
      </c>
      <c r="I871" t="s">
        <v>220</v>
      </c>
      <c r="J871">
        <v>1995</v>
      </c>
      <c r="K871">
        <v>1997</v>
      </c>
      <c r="L871" s="8">
        <v>2</v>
      </c>
      <c r="M871" s="8">
        <v>5</v>
      </c>
      <c r="N871" s="8" t="s">
        <v>33</v>
      </c>
      <c r="O871" s="8">
        <v>5</v>
      </c>
      <c r="P871" s="8">
        <v>0</v>
      </c>
      <c r="Q871">
        <v>2.0212400000000001E-3</v>
      </c>
      <c r="R871">
        <v>0.32757500000000001</v>
      </c>
      <c r="S871">
        <v>4.9447500000000004E-3</v>
      </c>
      <c r="T871">
        <v>0.33090000000000003</v>
      </c>
    </row>
    <row r="872" spans="4:20" x14ac:dyDescent="0.25">
      <c r="D872" t="s">
        <v>31</v>
      </c>
      <c r="E872" t="s">
        <v>53</v>
      </c>
      <c r="F872" t="s">
        <v>219</v>
      </c>
      <c r="G872" t="s">
        <v>142</v>
      </c>
      <c r="H872" t="s">
        <v>143</v>
      </c>
      <c r="I872" t="s">
        <v>220</v>
      </c>
      <c r="J872">
        <v>1996</v>
      </c>
      <c r="K872">
        <v>1998</v>
      </c>
      <c r="L872" s="8">
        <v>2</v>
      </c>
      <c r="M872" s="8">
        <v>5</v>
      </c>
      <c r="N872" s="8" t="s">
        <v>33</v>
      </c>
      <c r="O872" s="8">
        <v>5</v>
      </c>
      <c r="P872" s="8">
        <v>0</v>
      </c>
      <c r="Q872">
        <v>6.2133900000000001E-3</v>
      </c>
      <c r="R872">
        <v>0.43914979999999998</v>
      </c>
      <c r="S872">
        <v>6.3842389999999999E-2</v>
      </c>
      <c r="T872">
        <v>0.47495579999999998</v>
      </c>
    </row>
    <row r="873" spans="4:20" x14ac:dyDescent="0.25">
      <c r="D873" t="s">
        <v>31</v>
      </c>
      <c r="E873" t="s">
        <v>221</v>
      </c>
      <c r="F873" t="s">
        <v>222</v>
      </c>
      <c r="G873" t="s">
        <v>142</v>
      </c>
      <c r="H873" t="s">
        <v>143</v>
      </c>
      <c r="I873" t="s">
        <v>220</v>
      </c>
      <c r="J873">
        <v>1988</v>
      </c>
      <c r="K873">
        <v>1990</v>
      </c>
      <c r="L873" s="8">
        <v>2</v>
      </c>
      <c r="M873" s="8">
        <v>5</v>
      </c>
      <c r="N873" s="8" t="s">
        <v>33</v>
      </c>
      <c r="O873" s="8">
        <v>5</v>
      </c>
      <c r="P873" s="8">
        <v>0</v>
      </c>
      <c r="Q873">
        <v>2.9429199999999999E-3</v>
      </c>
      <c r="R873">
        <v>0.38252639999999999</v>
      </c>
      <c r="S873">
        <v>1.9176080000000002E-2</v>
      </c>
      <c r="T873">
        <v>0.39436719999999997</v>
      </c>
    </row>
    <row r="874" spans="4:20" x14ac:dyDescent="0.25">
      <c r="D874" t="s">
        <v>31</v>
      </c>
      <c r="E874" t="s">
        <v>221</v>
      </c>
      <c r="F874" t="s">
        <v>222</v>
      </c>
      <c r="G874" t="s">
        <v>142</v>
      </c>
      <c r="H874" t="s">
        <v>143</v>
      </c>
      <c r="I874" t="s">
        <v>220</v>
      </c>
      <c r="J874">
        <v>1989</v>
      </c>
      <c r="K874">
        <v>1991</v>
      </c>
      <c r="L874" s="8">
        <v>2</v>
      </c>
      <c r="M874" s="8">
        <v>5</v>
      </c>
      <c r="N874" s="8" t="s">
        <v>33</v>
      </c>
      <c r="O874" s="8">
        <v>5</v>
      </c>
      <c r="P874" s="8">
        <v>0</v>
      </c>
      <c r="Q874">
        <v>6.6505799999999997E-3</v>
      </c>
      <c r="R874">
        <v>0.59059430000000002</v>
      </c>
      <c r="S874">
        <v>3.760372E-2</v>
      </c>
      <c r="T874">
        <v>0.60598949999999996</v>
      </c>
    </row>
    <row r="875" spans="4:20" x14ac:dyDescent="0.25">
      <c r="D875" t="s">
        <v>31</v>
      </c>
      <c r="E875" t="s">
        <v>221</v>
      </c>
      <c r="F875" t="s">
        <v>222</v>
      </c>
      <c r="G875" t="s">
        <v>142</v>
      </c>
      <c r="H875" t="s">
        <v>143</v>
      </c>
      <c r="I875" t="s">
        <v>220</v>
      </c>
      <c r="J875">
        <v>1992</v>
      </c>
      <c r="K875">
        <v>1994</v>
      </c>
      <c r="L875" s="8">
        <v>2</v>
      </c>
      <c r="M875" s="8">
        <v>5</v>
      </c>
      <c r="N875" s="8" t="s">
        <v>33</v>
      </c>
      <c r="O875" s="8">
        <v>5</v>
      </c>
      <c r="P875" s="8">
        <v>0</v>
      </c>
      <c r="Q875">
        <v>2.7260299999999999E-3</v>
      </c>
      <c r="R875">
        <v>0.36991269999999998</v>
      </c>
      <c r="S875">
        <v>1.2180000000000001E-4</v>
      </c>
      <c r="T875">
        <v>0.36998940000000002</v>
      </c>
    </row>
    <row r="876" spans="4:20" x14ac:dyDescent="0.25">
      <c r="D876" t="s">
        <v>31</v>
      </c>
      <c r="E876" t="s">
        <v>221</v>
      </c>
      <c r="F876" t="s">
        <v>222</v>
      </c>
      <c r="G876" t="s">
        <v>142</v>
      </c>
      <c r="H876" t="s">
        <v>143</v>
      </c>
      <c r="I876" t="s">
        <v>220</v>
      </c>
      <c r="J876">
        <v>1993</v>
      </c>
      <c r="K876">
        <v>1995</v>
      </c>
      <c r="L876" s="8">
        <v>2</v>
      </c>
      <c r="M876" s="8">
        <v>5</v>
      </c>
      <c r="N876" s="8" t="s">
        <v>33</v>
      </c>
      <c r="O876" s="8">
        <v>5</v>
      </c>
      <c r="P876" s="8">
        <v>0</v>
      </c>
      <c r="Q876">
        <v>9.2614800000000008E-3</v>
      </c>
      <c r="R876">
        <v>0.42933169999999998</v>
      </c>
      <c r="S876">
        <v>7.2980600000000003E-3</v>
      </c>
      <c r="T876">
        <v>0.43349650000000001</v>
      </c>
    </row>
    <row r="877" spans="4:20" x14ac:dyDescent="0.25">
      <c r="D877" t="s">
        <v>31</v>
      </c>
      <c r="E877" t="s">
        <v>221</v>
      </c>
      <c r="F877" t="s">
        <v>222</v>
      </c>
      <c r="G877" t="s">
        <v>142</v>
      </c>
      <c r="H877" t="s">
        <v>143</v>
      </c>
      <c r="I877" t="s">
        <v>220</v>
      </c>
      <c r="J877">
        <v>1994</v>
      </c>
      <c r="K877">
        <v>1996</v>
      </c>
      <c r="L877" s="8">
        <v>2</v>
      </c>
      <c r="M877" s="8">
        <v>5</v>
      </c>
      <c r="N877" s="8" t="s">
        <v>33</v>
      </c>
      <c r="O877" s="8">
        <v>5</v>
      </c>
      <c r="P877" s="8">
        <v>0</v>
      </c>
      <c r="Q877">
        <v>4.731428E-2</v>
      </c>
      <c r="R877">
        <v>0.30606729999999999</v>
      </c>
      <c r="S877">
        <v>1.112495E-2</v>
      </c>
      <c r="T877">
        <v>0.31378729999999999</v>
      </c>
    </row>
    <row r="878" spans="4:20" x14ac:dyDescent="0.25">
      <c r="D878" t="s">
        <v>31</v>
      </c>
      <c r="E878" t="s">
        <v>221</v>
      </c>
      <c r="F878" t="s">
        <v>222</v>
      </c>
      <c r="G878" t="s">
        <v>142</v>
      </c>
      <c r="H878" t="s">
        <v>143</v>
      </c>
      <c r="I878" t="s">
        <v>220</v>
      </c>
      <c r="J878">
        <v>1995</v>
      </c>
      <c r="K878">
        <v>1997</v>
      </c>
      <c r="L878" s="8">
        <v>2</v>
      </c>
      <c r="M878" s="8">
        <v>5</v>
      </c>
      <c r="N878" s="8" t="s">
        <v>33</v>
      </c>
      <c r="O878" s="8">
        <v>5</v>
      </c>
      <c r="P878" s="8">
        <v>0</v>
      </c>
      <c r="Q878">
        <v>8.9616000000000001E-3</v>
      </c>
      <c r="R878">
        <v>0.24662790000000001</v>
      </c>
      <c r="S878">
        <v>4.8059999999999997E-5</v>
      </c>
      <c r="T878">
        <v>0.2466641</v>
      </c>
    </row>
    <row r="879" spans="4:20" x14ac:dyDescent="0.25">
      <c r="D879" t="s">
        <v>31</v>
      </c>
      <c r="E879" t="s">
        <v>221</v>
      </c>
      <c r="F879" t="s">
        <v>222</v>
      </c>
      <c r="G879" t="s">
        <v>142</v>
      </c>
      <c r="H879" t="s">
        <v>143</v>
      </c>
      <c r="I879" t="s">
        <v>220</v>
      </c>
      <c r="J879">
        <v>1996</v>
      </c>
      <c r="K879">
        <v>1998</v>
      </c>
      <c r="L879" s="8">
        <v>2</v>
      </c>
      <c r="M879" s="8">
        <v>5</v>
      </c>
      <c r="N879" s="8" t="s">
        <v>33</v>
      </c>
      <c r="O879" s="8">
        <v>5</v>
      </c>
      <c r="P879" s="8">
        <v>0</v>
      </c>
      <c r="Q879">
        <v>3.3774289999999998E-2</v>
      </c>
      <c r="R879">
        <v>0.25742939999999997</v>
      </c>
      <c r="S879">
        <v>4.0720000000000003E-5</v>
      </c>
      <c r="T879">
        <v>0.25745960000000001</v>
      </c>
    </row>
    <row r="880" spans="4:20" x14ac:dyDescent="0.25">
      <c r="D880" t="s">
        <v>31</v>
      </c>
      <c r="E880" t="s">
        <v>221</v>
      </c>
      <c r="F880" t="s">
        <v>222</v>
      </c>
      <c r="G880" t="s">
        <v>142</v>
      </c>
      <c r="H880" t="s">
        <v>143</v>
      </c>
      <c r="I880" t="s">
        <v>220</v>
      </c>
      <c r="J880">
        <v>1997</v>
      </c>
      <c r="K880">
        <v>1999</v>
      </c>
      <c r="L880" s="8">
        <v>2</v>
      </c>
      <c r="M880" s="8">
        <v>5</v>
      </c>
      <c r="N880" s="8" t="s">
        <v>33</v>
      </c>
      <c r="O880" s="8">
        <v>5</v>
      </c>
      <c r="P880" s="8">
        <v>0</v>
      </c>
      <c r="Q880">
        <v>1.3196609999999999E-2</v>
      </c>
      <c r="R880">
        <v>0.24827370000000001</v>
      </c>
      <c r="S880">
        <v>1.6368699999999999E-3</v>
      </c>
      <c r="T880">
        <v>0.24950410000000001</v>
      </c>
    </row>
    <row r="881" spans="4:20" x14ac:dyDescent="0.25">
      <c r="D881" t="s">
        <v>31</v>
      </c>
      <c r="E881" t="s">
        <v>221</v>
      </c>
      <c r="F881" t="s">
        <v>222</v>
      </c>
      <c r="G881" t="s">
        <v>142</v>
      </c>
      <c r="H881" t="s">
        <v>143</v>
      </c>
      <c r="I881" t="s">
        <v>220</v>
      </c>
      <c r="J881">
        <v>1998</v>
      </c>
      <c r="K881">
        <v>2000</v>
      </c>
      <c r="L881" s="8">
        <v>2</v>
      </c>
      <c r="M881" s="8">
        <v>5</v>
      </c>
      <c r="N881" s="8" t="s">
        <v>33</v>
      </c>
      <c r="O881" s="8">
        <v>5</v>
      </c>
      <c r="P881" s="8">
        <v>0</v>
      </c>
      <c r="Q881">
        <v>2.6640170000000001E-2</v>
      </c>
      <c r="R881">
        <v>0.37221510000000002</v>
      </c>
      <c r="S881">
        <v>1.3332439999999999E-2</v>
      </c>
      <c r="T881">
        <v>0.38058500000000001</v>
      </c>
    </row>
    <row r="882" spans="4:20" x14ac:dyDescent="0.25">
      <c r="D882" t="s">
        <v>31</v>
      </c>
      <c r="E882" t="s">
        <v>221</v>
      </c>
      <c r="F882" t="s">
        <v>222</v>
      </c>
      <c r="G882" t="s">
        <v>142</v>
      </c>
      <c r="H882" t="s">
        <v>143</v>
      </c>
      <c r="I882" t="s">
        <v>220</v>
      </c>
      <c r="J882">
        <v>1999</v>
      </c>
      <c r="K882">
        <v>2001</v>
      </c>
      <c r="L882" s="8">
        <v>2</v>
      </c>
      <c r="M882" s="8">
        <v>5</v>
      </c>
      <c r="N882" s="8" t="s">
        <v>33</v>
      </c>
      <c r="O882" s="8">
        <v>5</v>
      </c>
      <c r="P882" s="8">
        <v>0</v>
      </c>
      <c r="Q882">
        <v>1.198273E-2</v>
      </c>
      <c r="R882">
        <v>0.32616869999999998</v>
      </c>
      <c r="S882">
        <v>1.779816E-2</v>
      </c>
      <c r="T882">
        <v>0.33816170000000001</v>
      </c>
    </row>
    <row r="883" spans="4:20" x14ac:dyDescent="0.25">
      <c r="D883" t="s">
        <v>31</v>
      </c>
      <c r="E883" t="s">
        <v>221</v>
      </c>
      <c r="F883" t="s">
        <v>222</v>
      </c>
      <c r="G883" t="s">
        <v>142</v>
      </c>
      <c r="H883" t="s">
        <v>143</v>
      </c>
      <c r="I883" t="s">
        <v>220</v>
      </c>
      <c r="J883">
        <v>2000</v>
      </c>
      <c r="K883">
        <v>2002</v>
      </c>
      <c r="L883" s="8">
        <v>2</v>
      </c>
      <c r="M883" s="8">
        <v>5</v>
      </c>
      <c r="N883" s="8" t="s">
        <v>33</v>
      </c>
      <c r="O883" s="8">
        <v>5</v>
      </c>
      <c r="P883" s="8">
        <v>0</v>
      </c>
      <c r="Q883">
        <v>5.3942299999999999E-3</v>
      </c>
      <c r="R883">
        <v>0.42380129999999999</v>
      </c>
      <c r="S883">
        <v>9.9136999999999992E-3</v>
      </c>
      <c r="T883">
        <v>0.4295136</v>
      </c>
    </row>
    <row r="884" spans="4:20" x14ac:dyDescent="0.25">
      <c r="D884" t="s">
        <v>31</v>
      </c>
      <c r="E884" t="s">
        <v>221</v>
      </c>
      <c r="F884" t="s">
        <v>222</v>
      </c>
      <c r="G884" t="s">
        <v>142</v>
      </c>
      <c r="H884" t="s">
        <v>143</v>
      </c>
      <c r="I884" t="s">
        <v>220</v>
      </c>
      <c r="J884">
        <v>2001</v>
      </c>
      <c r="K884">
        <v>2003</v>
      </c>
      <c r="L884" s="8">
        <v>2</v>
      </c>
      <c r="M884" s="8">
        <v>5</v>
      </c>
      <c r="N884" s="8" t="s">
        <v>33</v>
      </c>
      <c r="O884" s="8">
        <v>5</v>
      </c>
      <c r="P884" s="8">
        <v>0</v>
      </c>
      <c r="Q884">
        <v>1.7793509999999998E-2</v>
      </c>
      <c r="R884">
        <v>0.4988669</v>
      </c>
      <c r="S884">
        <v>1.3832280000000001E-2</v>
      </c>
      <c r="T884">
        <v>0.50579879999999999</v>
      </c>
    </row>
    <row r="885" spans="4:20" x14ac:dyDescent="0.25">
      <c r="D885" t="s">
        <v>31</v>
      </c>
      <c r="E885" t="s">
        <v>221</v>
      </c>
      <c r="F885" t="s">
        <v>222</v>
      </c>
      <c r="G885" t="s">
        <v>142</v>
      </c>
      <c r="H885" t="s">
        <v>143</v>
      </c>
      <c r="I885" t="s">
        <v>220</v>
      </c>
      <c r="J885">
        <v>2002</v>
      </c>
      <c r="K885">
        <v>2004</v>
      </c>
      <c r="L885" s="8">
        <v>2</v>
      </c>
      <c r="M885" s="8">
        <v>5</v>
      </c>
      <c r="N885" s="8" t="s">
        <v>33</v>
      </c>
      <c r="O885" s="8">
        <v>5</v>
      </c>
      <c r="P885" s="8">
        <v>0</v>
      </c>
      <c r="Q885">
        <v>5.9009099999999997E-3</v>
      </c>
      <c r="R885">
        <v>0.53314229999999996</v>
      </c>
      <c r="S885">
        <v>4.8402529999999999E-2</v>
      </c>
      <c r="T885">
        <v>0.55573930000000005</v>
      </c>
    </row>
    <row r="886" spans="4:20" x14ac:dyDescent="0.25">
      <c r="D886" t="s">
        <v>31</v>
      </c>
      <c r="E886" t="s">
        <v>221</v>
      </c>
      <c r="F886" t="s">
        <v>222</v>
      </c>
      <c r="G886" t="s">
        <v>142</v>
      </c>
      <c r="H886" t="s">
        <v>143</v>
      </c>
      <c r="I886" t="s">
        <v>220</v>
      </c>
      <c r="J886">
        <v>2003</v>
      </c>
      <c r="K886">
        <v>2005</v>
      </c>
      <c r="L886" s="8">
        <v>2</v>
      </c>
      <c r="M886" s="8">
        <v>5</v>
      </c>
      <c r="N886" s="8" t="s">
        <v>33</v>
      </c>
      <c r="O886" s="8">
        <v>5</v>
      </c>
      <c r="P886" s="8">
        <v>0</v>
      </c>
      <c r="Q886">
        <v>7.9364699999999993E-3</v>
      </c>
      <c r="R886">
        <v>0.56350699999999998</v>
      </c>
      <c r="S886">
        <v>6.9198179999999998E-2</v>
      </c>
      <c r="T886">
        <v>0.59371149999999995</v>
      </c>
    </row>
    <row r="887" spans="4:20" x14ac:dyDescent="0.25">
      <c r="D887" t="s">
        <v>31</v>
      </c>
      <c r="E887" t="s">
        <v>221</v>
      </c>
      <c r="F887" t="s">
        <v>222</v>
      </c>
      <c r="G887" t="s">
        <v>142</v>
      </c>
      <c r="H887" t="s">
        <v>143</v>
      </c>
      <c r="I887" t="s">
        <v>220</v>
      </c>
      <c r="J887">
        <v>2004</v>
      </c>
      <c r="K887">
        <v>2006</v>
      </c>
      <c r="L887" s="8">
        <v>2</v>
      </c>
      <c r="M887" s="8">
        <v>5</v>
      </c>
      <c r="N887" s="8" t="s">
        <v>33</v>
      </c>
      <c r="O887" s="8">
        <v>5</v>
      </c>
      <c r="P887" s="8">
        <v>0</v>
      </c>
      <c r="Q887">
        <v>6.81542E-3</v>
      </c>
      <c r="R887">
        <v>0.62500940000000005</v>
      </c>
      <c r="S887">
        <v>4.4994180000000002E-2</v>
      </c>
      <c r="T887">
        <v>0.64188179999999995</v>
      </c>
    </row>
    <row r="888" spans="4:20" x14ac:dyDescent="0.25">
      <c r="D888" t="s">
        <v>31</v>
      </c>
      <c r="E888" t="s">
        <v>221</v>
      </c>
      <c r="F888" t="s">
        <v>222</v>
      </c>
      <c r="G888" t="s">
        <v>142</v>
      </c>
      <c r="H888" t="s">
        <v>143</v>
      </c>
      <c r="I888" t="s">
        <v>220</v>
      </c>
      <c r="J888">
        <v>2005</v>
      </c>
      <c r="K888">
        <v>2007</v>
      </c>
      <c r="L888" s="8">
        <v>2</v>
      </c>
      <c r="M888" s="8">
        <v>5</v>
      </c>
      <c r="N888" s="8" t="s">
        <v>33</v>
      </c>
      <c r="O888" s="8">
        <v>5</v>
      </c>
      <c r="P888" s="8">
        <v>0</v>
      </c>
      <c r="Q888">
        <v>1.9387540000000002E-2</v>
      </c>
      <c r="R888">
        <v>0.5160882</v>
      </c>
      <c r="S888">
        <v>3.4214979999999999E-2</v>
      </c>
      <c r="T888">
        <v>0.53264529999999999</v>
      </c>
    </row>
    <row r="889" spans="4:20" x14ac:dyDescent="0.25">
      <c r="D889" t="s">
        <v>31</v>
      </c>
      <c r="E889" t="s">
        <v>221</v>
      </c>
      <c r="F889" t="s">
        <v>222</v>
      </c>
      <c r="G889" t="s">
        <v>142</v>
      </c>
      <c r="H889" t="s">
        <v>143</v>
      </c>
      <c r="I889" t="s">
        <v>220</v>
      </c>
      <c r="J889">
        <v>2006</v>
      </c>
      <c r="K889">
        <v>2008</v>
      </c>
      <c r="L889" s="8">
        <v>2</v>
      </c>
      <c r="M889" s="8">
        <v>5</v>
      </c>
      <c r="N889" s="8" t="s">
        <v>33</v>
      </c>
      <c r="O889" s="8">
        <v>5</v>
      </c>
      <c r="P889" s="8">
        <v>0</v>
      </c>
      <c r="Q889">
        <v>7.2493000000000002E-3</v>
      </c>
      <c r="R889">
        <v>0.4226627</v>
      </c>
      <c r="S889">
        <v>1.9711039999999999E-2</v>
      </c>
      <c r="T889">
        <v>0.4340426</v>
      </c>
    </row>
    <row r="890" spans="4:20" x14ac:dyDescent="0.25">
      <c r="D890" t="s">
        <v>31</v>
      </c>
      <c r="E890" t="s">
        <v>221</v>
      </c>
      <c r="F890" t="s">
        <v>222</v>
      </c>
      <c r="G890" t="s">
        <v>142</v>
      </c>
      <c r="H890" t="s">
        <v>143</v>
      </c>
      <c r="I890" t="s">
        <v>220</v>
      </c>
      <c r="J890">
        <v>2007</v>
      </c>
      <c r="K890">
        <v>2009</v>
      </c>
      <c r="L890" s="8">
        <v>2</v>
      </c>
      <c r="M890" s="8">
        <v>5</v>
      </c>
      <c r="N890" s="8" t="s">
        <v>34</v>
      </c>
      <c r="O890" s="8">
        <v>4</v>
      </c>
      <c r="P890" s="8">
        <v>1</v>
      </c>
      <c r="Q890">
        <v>1.3971630000000001E-2</v>
      </c>
      <c r="R890">
        <v>0.55859490000000001</v>
      </c>
      <c r="S890">
        <v>2.4337370000000001E-2</v>
      </c>
      <c r="T890">
        <v>0.56933750000000005</v>
      </c>
    </row>
    <row r="891" spans="4:20" x14ac:dyDescent="0.25">
      <c r="D891" t="s">
        <v>31</v>
      </c>
      <c r="E891" t="s">
        <v>221</v>
      </c>
      <c r="F891" t="s">
        <v>222</v>
      </c>
      <c r="G891" t="s">
        <v>142</v>
      </c>
      <c r="H891" t="s">
        <v>143</v>
      </c>
      <c r="I891" t="s">
        <v>220</v>
      </c>
      <c r="J891">
        <v>2008</v>
      </c>
      <c r="K891">
        <v>2010</v>
      </c>
      <c r="L891" s="8">
        <v>2</v>
      </c>
      <c r="M891" s="8">
        <v>5</v>
      </c>
      <c r="N891" s="8" t="s">
        <v>34</v>
      </c>
      <c r="O891" s="8">
        <v>3</v>
      </c>
      <c r="P891" s="8">
        <v>2</v>
      </c>
      <c r="Q891">
        <v>7.7905600000000002E-3</v>
      </c>
      <c r="R891">
        <v>0.36327870000000001</v>
      </c>
      <c r="S891">
        <v>4.8931349999999998E-2</v>
      </c>
      <c r="T891">
        <v>0.39443430000000002</v>
      </c>
    </row>
    <row r="892" spans="4:20" x14ac:dyDescent="0.25">
      <c r="D892" t="s">
        <v>31</v>
      </c>
      <c r="E892" t="s">
        <v>221</v>
      </c>
      <c r="F892" t="s">
        <v>222</v>
      </c>
      <c r="G892" t="s">
        <v>142</v>
      </c>
      <c r="H892" t="s">
        <v>143</v>
      </c>
      <c r="I892" t="s">
        <v>220</v>
      </c>
      <c r="J892">
        <v>2009</v>
      </c>
      <c r="K892">
        <v>2011</v>
      </c>
      <c r="L892" s="8">
        <v>2</v>
      </c>
      <c r="M892" s="8">
        <v>5</v>
      </c>
      <c r="N892" s="8" t="s">
        <v>34</v>
      </c>
      <c r="O892" s="8">
        <v>2</v>
      </c>
      <c r="P892" s="8">
        <v>3</v>
      </c>
      <c r="Q892">
        <v>8.9079599999999995E-3</v>
      </c>
    </row>
    <row r="893" spans="4:20" x14ac:dyDescent="0.25">
      <c r="D893" t="s">
        <v>31</v>
      </c>
      <c r="E893" t="s">
        <v>223</v>
      </c>
      <c r="F893" t="s">
        <v>224</v>
      </c>
      <c r="G893" t="s">
        <v>119</v>
      </c>
      <c r="H893" t="s">
        <v>127</v>
      </c>
      <c r="I893" t="s">
        <v>225</v>
      </c>
      <c r="J893">
        <v>1977</v>
      </c>
      <c r="K893">
        <v>1978</v>
      </c>
      <c r="L893" s="8">
        <v>2</v>
      </c>
      <c r="M893" s="8">
        <v>6</v>
      </c>
      <c r="N893" s="8" t="s">
        <v>33</v>
      </c>
      <c r="O893" s="8">
        <v>6</v>
      </c>
      <c r="P893" s="8">
        <v>0</v>
      </c>
      <c r="Q893">
        <v>7.34222E-3</v>
      </c>
      <c r="R893">
        <v>0.48510399999999998</v>
      </c>
      <c r="S893">
        <v>0.48982219999999999</v>
      </c>
      <c r="T893">
        <v>0.73731150000000001</v>
      </c>
    </row>
    <row r="894" spans="4:20" x14ac:dyDescent="0.25">
      <c r="D894" t="s">
        <v>31</v>
      </c>
      <c r="E894" t="s">
        <v>223</v>
      </c>
      <c r="F894" t="s">
        <v>224</v>
      </c>
      <c r="G894" t="s">
        <v>119</v>
      </c>
      <c r="H894" t="s">
        <v>127</v>
      </c>
      <c r="I894" t="s">
        <v>225</v>
      </c>
      <c r="J894">
        <v>1978</v>
      </c>
      <c r="K894">
        <v>1979</v>
      </c>
      <c r="L894" s="8">
        <v>2</v>
      </c>
      <c r="M894" s="8">
        <v>6</v>
      </c>
      <c r="N894" s="8" t="s">
        <v>33</v>
      </c>
      <c r="O894" s="8">
        <v>6</v>
      </c>
      <c r="P894" s="8">
        <v>0</v>
      </c>
      <c r="Q894">
        <v>9.1801799999999996E-3</v>
      </c>
      <c r="R894">
        <v>0.47962440000000001</v>
      </c>
      <c r="S894">
        <v>0.52340279999999995</v>
      </c>
      <c r="T894">
        <v>0.75199039999999995</v>
      </c>
    </row>
    <row r="895" spans="4:20" x14ac:dyDescent="0.25">
      <c r="D895" t="s">
        <v>31</v>
      </c>
      <c r="E895" t="s">
        <v>223</v>
      </c>
      <c r="F895" t="s">
        <v>224</v>
      </c>
      <c r="G895" t="s">
        <v>119</v>
      </c>
      <c r="H895" t="s">
        <v>127</v>
      </c>
      <c r="I895" t="s">
        <v>225</v>
      </c>
      <c r="J895">
        <v>1979</v>
      </c>
      <c r="K895">
        <v>1980</v>
      </c>
      <c r="L895" s="8">
        <v>2</v>
      </c>
      <c r="M895" s="8">
        <v>6</v>
      </c>
      <c r="N895" s="8" t="s">
        <v>33</v>
      </c>
      <c r="O895" s="8">
        <v>6</v>
      </c>
      <c r="P895" s="8">
        <v>0</v>
      </c>
      <c r="Q895">
        <v>3.2583139999999997E-2</v>
      </c>
      <c r="R895">
        <v>0.5249239</v>
      </c>
      <c r="S895">
        <v>0.54110910000000001</v>
      </c>
      <c r="T895">
        <v>0.78199189999999996</v>
      </c>
    </row>
    <row r="896" spans="4:20" x14ac:dyDescent="0.25">
      <c r="D896" t="s">
        <v>31</v>
      </c>
      <c r="E896" t="s">
        <v>223</v>
      </c>
      <c r="F896" t="s">
        <v>224</v>
      </c>
      <c r="G896" t="s">
        <v>119</v>
      </c>
      <c r="H896" t="s">
        <v>127</v>
      </c>
      <c r="I896" t="s">
        <v>225</v>
      </c>
      <c r="J896">
        <v>1980</v>
      </c>
      <c r="K896">
        <v>1981</v>
      </c>
      <c r="L896" s="8">
        <v>2</v>
      </c>
      <c r="M896" s="8">
        <v>6</v>
      </c>
      <c r="N896" s="8" t="s">
        <v>33</v>
      </c>
      <c r="O896" s="8">
        <v>6</v>
      </c>
      <c r="P896" s="8">
        <v>0</v>
      </c>
      <c r="Q896">
        <v>1.121901E-2</v>
      </c>
      <c r="R896">
        <v>0.58468750000000003</v>
      </c>
      <c r="S896">
        <v>0.42876979999999998</v>
      </c>
      <c r="T896">
        <v>0.76276089999999996</v>
      </c>
    </row>
    <row r="897" spans="4:20" x14ac:dyDescent="0.25">
      <c r="D897" t="s">
        <v>31</v>
      </c>
      <c r="E897" t="s">
        <v>223</v>
      </c>
      <c r="F897" t="s">
        <v>224</v>
      </c>
      <c r="G897" t="s">
        <v>119</v>
      </c>
      <c r="H897" t="s">
        <v>127</v>
      </c>
      <c r="I897" t="s">
        <v>225</v>
      </c>
      <c r="J897">
        <v>1981</v>
      </c>
      <c r="K897">
        <v>1982</v>
      </c>
      <c r="L897" s="8">
        <v>2</v>
      </c>
      <c r="M897" s="8">
        <v>6</v>
      </c>
      <c r="N897" s="8" t="s">
        <v>33</v>
      </c>
      <c r="O897" s="8">
        <v>6</v>
      </c>
      <c r="P897" s="8">
        <v>0</v>
      </c>
      <c r="Q897">
        <v>7.2424999999999998E-3</v>
      </c>
      <c r="R897">
        <v>0.63213850000000005</v>
      </c>
      <c r="S897">
        <v>0.45880520000000002</v>
      </c>
      <c r="T897">
        <v>0.80091520000000005</v>
      </c>
    </row>
    <row r="898" spans="4:20" x14ac:dyDescent="0.25">
      <c r="D898" t="s">
        <v>31</v>
      </c>
      <c r="E898" t="s">
        <v>223</v>
      </c>
      <c r="F898" t="s">
        <v>224</v>
      </c>
      <c r="G898" t="s">
        <v>119</v>
      </c>
      <c r="H898" t="s">
        <v>127</v>
      </c>
      <c r="I898" t="s">
        <v>225</v>
      </c>
      <c r="J898">
        <v>1982</v>
      </c>
      <c r="K898">
        <v>1983</v>
      </c>
      <c r="L898" s="8">
        <v>2</v>
      </c>
      <c r="M898" s="8">
        <v>6</v>
      </c>
      <c r="N898" s="8" t="s">
        <v>33</v>
      </c>
      <c r="O898" s="8">
        <v>6</v>
      </c>
      <c r="P898" s="8">
        <v>0</v>
      </c>
      <c r="Q898">
        <v>1.2335520000000001E-2</v>
      </c>
      <c r="R898">
        <v>0.30649939999999998</v>
      </c>
      <c r="S898">
        <v>0.24323790000000001</v>
      </c>
      <c r="T898">
        <v>0.47518500000000002</v>
      </c>
    </row>
    <row r="899" spans="4:20" x14ac:dyDescent="0.25">
      <c r="D899" t="s">
        <v>31</v>
      </c>
      <c r="E899" t="s">
        <v>223</v>
      </c>
      <c r="F899" t="s">
        <v>224</v>
      </c>
      <c r="G899" t="s">
        <v>119</v>
      </c>
      <c r="H899" t="s">
        <v>127</v>
      </c>
      <c r="I899" t="s">
        <v>225</v>
      </c>
      <c r="J899">
        <v>1983</v>
      </c>
      <c r="K899">
        <v>1984</v>
      </c>
      <c r="L899" s="8">
        <v>2</v>
      </c>
      <c r="M899" s="8">
        <v>6</v>
      </c>
      <c r="N899" s="8" t="s">
        <v>33</v>
      </c>
      <c r="O899" s="8">
        <v>6</v>
      </c>
      <c r="P899" s="8">
        <v>0</v>
      </c>
      <c r="Q899">
        <v>4.3037150000000003E-2</v>
      </c>
      <c r="R899">
        <v>0.455654</v>
      </c>
      <c r="S899">
        <v>0.32581650000000001</v>
      </c>
      <c r="T899">
        <v>0.63301090000000004</v>
      </c>
    </row>
    <row r="900" spans="4:20" x14ac:dyDescent="0.25">
      <c r="D900" t="s">
        <v>31</v>
      </c>
      <c r="E900" t="s">
        <v>223</v>
      </c>
      <c r="F900" t="s">
        <v>224</v>
      </c>
      <c r="G900" t="s">
        <v>119</v>
      </c>
      <c r="H900" t="s">
        <v>127</v>
      </c>
      <c r="I900" t="s">
        <v>225</v>
      </c>
      <c r="J900">
        <v>1985</v>
      </c>
      <c r="K900">
        <v>1986</v>
      </c>
      <c r="L900" s="8">
        <v>2</v>
      </c>
      <c r="M900" s="8">
        <v>6</v>
      </c>
      <c r="N900" s="8" t="s">
        <v>33</v>
      </c>
      <c r="O900" s="8">
        <v>6</v>
      </c>
      <c r="P900" s="8">
        <v>0</v>
      </c>
      <c r="Q900">
        <v>3.4717579999999998E-2</v>
      </c>
      <c r="R900">
        <v>0.30036879999999999</v>
      </c>
      <c r="S900">
        <v>0.18755520000000001</v>
      </c>
      <c r="T900">
        <v>0.43158829999999998</v>
      </c>
    </row>
    <row r="901" spans="4:20" x14ac:dyDescent="0.25">
      <c r="D901" t="s">
        <v>31</v>
      </c>
      <c r="E901" t="s">
        <v>223</v>
      </c>
      <c r="F901" t="s">
        <v>224</v>
      </c>
      <c r="G901" t="s">
        <v>119</v>
      </c>
      <c r="H901" t="s">
        <v>127</v>
      </c>
      <c r="I901" t="s">
        <v>225</v>
      </c>
      <c r="J901">
        <v>1986</v>
      </c>
      <c r="K901">
        <v>1987</v>
      </c>
      <c r="L901" s="8">
        <v>2</v>
      </c>
      <c r="M901" s="8">
        <v>6</v>
      </c>
      <c r="N901" s="8" t="s">
        <v>33</v>
      </c>
      <c r="O901" s="8">
        <v>6</v>
      </c>
      <c r="P901" s="8">
        <v>0</v>
      </c>
      <c r="Q901">
        <v>2.5771490000000001E-2</v>
      </c>
      <c r="R901">
        <v>0.42096509999999998</v>
      </c>
      <c r="S901">
        <v>0.31027310000000002</v>
      </c>
      <c r="T901">
        <v>0.60062400000000005</v>
      </c>
    </row>
    <row r="902" spans="4:20" x14ac:dyDescent="0.25">
      <c r="D902" t="s">
        <v>31</v>
      </c>
      <c r="E902" t="s">
        <v>223</v>
      </c>
      <c r="F902" t="s">
        <v>224</v>
      </c>
      <c r="G902" t="s">
        <v>119</v>
      </c>
      <c r="H902" t="s">
        <v>127</v>
      </c>
      <c r="I902" t="s">
        <v>225</v>
      </c>
      <c r="J902">
        <v>1987</v>
      </c>
      <c r="K902">
        <v>1988</v>
      </c>
      <c r="L902" s="8">
        <v>2</v>
      </c>
      <c r="M902" s="8">
        <v>6</v>
      </c>
      <c r="N902" s="8" t="s">
        <v>33</v>
      </c>
      <c r="O902" s="8">
        <v>6</v>
      </c>
      <c r="P902" s="8">
        <v>0</v>
      </c>
      <c r="Q902">
        <v>2.6310920000000002E-2</v>
      </c>
      <c r="R902">
        <v>0.45236779999999999</v>
      </c>
      <c r="S902">
        <v>0.3286444</v>
      </c>
      <c r="T902">
        <v>0.63234389999999996</v>
      </c>
    </row>
    <row r="903" spans="4:20" x14ac:dyDescent="0.25">
      <c r="D903" t="s">
        <v>31</v>
      </c>
      <c r="E903" t="s">
        <v>223</v>
      </c>
      <c r="F903" t="s">
        <v>224</v>
      </c>
      <c r="G903" t="s">
        <v>119</v>
      </c>
      <c r="H903" t="s">
        <v>127</v>
      </c>
      <c r="I903" t="s">
        <v>225</v>
      </c>
      <c r="J903">
        <v>1988</v>
      </c>
      <c r="K903">
        <v>1989</v>
      </c>
      <c r="L903" s="8">
        <v>2</v>
      </c>
      <c r="M903" s="8">
        <v>6</v>
      </c>
      <c r="N903" s="8" t="s">
        <v>33</v>
      </c>
      <c r="O903" s="8">
        <v>6</v>
      </c>
      <c r="P903" s="8">
        <v>0</v>
      </c>
      <c r="Q903">
        <v>1.194363E-2</v>
      </c>
      <c r="R903">
        <v>0.42125430000000003</v>
      </c>
      <c r="S903">
        <v>0.24635209999999999</v>
      </c>
      <c r="T903">
        <v>0.56382960000000004</v>
      </c>
    </row>
    <row r="904" spans="4:20" x14ac:dyDescent="0.25">
      <c r="D904" t="s">
        <v>31</v>
      </c>
      <c r="E904" t="s">
        <v>223</v>
      </c>
      <c r="F904" t="s">
        <v>224</v>
      </c>
      <c r="G904" t="s">
        <v>119</v>
      </c>
      <c r="H904" t="s">
        <v>127</v>
      </c>
      <c r="I904" t="s">
        <v>225</v>
      </c>
      <c r="J904">
        <v>1989</v>
      </c>
      <c r="K904">
        <v>1990</v>
      </c>
      <c r="L904" s="8">
        <v>2</v>
      </c>
      <c r="M904" s="8">
        <v>6</v>
      </c>
      <c r="N904" s="8" t="s">
        <v>33</v>
      </c>
      <c r="O904" s="8">
        <v>6</v>
      </c>
      <c r="P904" s="8">
        <v>0</v>
      </c>
      <c r="Q904">
        <v>3.1084290000000001E-2</v>
      </c>
      <c r="R904">
        <v>0.52083369999999996</v>
      </c>
      <c r="S904">
        <v>0.44338169999999999</v>
      </c>
      <c r="T904">
        <v>0.73328729999999998</v>
      </c>
    </row>
    <row r="905" spans="4:20" x14ac:dyDescent="0.25">
      <c r="D905" t="s">
        <v>31</v>
      </c>
      <c r="E905" t="s">
        <v>223</v>
      </c>
      <c r="F905" t="s">
        <v>224</v>
      </c>
      <c r="G905" t="s">
        <v>119</v>
      </c>
      <c r="H905" t="s">
        <v>127</v>
      </c>
      <c r="I905" t="s">
        <v>225</v>
      </c>
      <c r="J905">
        <v>1990</v>
      </c>
      <c r="K905">
        <v>1991</v>
      </c>
      <c r="L905" s="8">
        <v>2</v>
      </c>
      <c r="M905" s="8">
        <v>6</v>
      </c>
      <c r="N905" s="8" t="s">
        <v>33</v>
      </c>
      <c r="O905" s="8">
        <v>6</v>
      </c>
      <c r="P905" s="8">
        <v>0</v>
      </c>
      <c r="Q905">
        <v>2.6556989999999999E-2</v>
      </c>
      <c r="R905">
        <v>0.39813369999999998</v>
      </c>
      <c r="S905">
        <v>0.39036090000000001</v>
      </c>
      <c r="T905">
        <v>0.63307880000000005</v>
      </c>
    </row>
    <row r="906" spans="4:20" x14ac:dyDescent="0.25">
      <c r="D906" t="s">
        <v>31</v>
      </c>
      <c r="E906" t="s">
        <v>223</v>
      </c>
      <c r="F906" t="s">
        <v>224</v>
      </c>
      <c r="G906" t="s">
        <v>119</v>
      </c>
      <c r="H906" t="s">
        <v>127</v>
      </c>
      <c r="I906" t="s">
        <v>225</v>
      </c>
      <c r="J906">
        <v>1991</v>
      </c>
      <c r="K906">
        <v>1992</v>
      </c>
      <c r="L906" s="8">
        <v>2</v>
      </c>
      <c r="M906" s="8">
        <v>6</v>
      </c>
      <c r="N906" s="8" t="s">
        <v>33</v>
      </c>
      <c r="O906" s="8">
        <v>6</v>
      </c>
      <c r="P906" s="8">
        <v>0</v>
      </c>
      <c r="Q906">
        <v>1.0079899999999999E-2</v>
      </c>
      <c r="R906">
        <v>0.36926789999999998</v>
      </c>
      <c r="S906">
        <v>0.23341010000000001</v>
      </c>
      <c r="T906">
        <v>0.51648709999999998</v>
      </c>
    </row>
    <row r="907" spans="4:20" x14ac:dyDescent="0.25">
      <c r="D907" t="s">
        <v>31</v>
      </c>
      <c r="E907" t="s">
        <v>223</v>
      </c>
      <c r="F907" t="s">
        <v>224</v>
      </c>
      <c r="G907" t="s">
        <v>119</v>
      </c>
      <c r="H907" t="s">
        <v>127</v>
      </c>
      <c r="I907" t="s">
        <v>225</v>
      </c>
      <c r="J907">
        <v>1992</v>
      </c>
      <c r="K907">
        <v>1993</v>
      </c>
      <c r="L907" s="8">
        <v>2</v>
      </c>
      <c r="M907" s="8">
        <v>6</v>
      </c>
      <c r="N907" s="8" t="s">
        <v>33</v>
      </c>
      <c r="O907" s="8">
        <v>6</v>
      </c>
      <c r="P907" s="8">
        <v>0</v>
      </c>
      <c r="Q907">
        <v>9.7313999999999994E-3</v>
      </c>
      <c r="R907">
        <v>0.48370659999999999</v>
      </c>
      <c r="S907">
        <v>0.39862530000000002</v>
      </c>
      <c r="T907">
        <v>0.68951419999999997</v>
      </c>
    </row>
    <row r="908" spans="4:20" x14ac:dyDescent="0.25">
      <c r="D908" t="s">
        <v>31</v>
      </c>
      <c r="E908" t="s">
        <v>223</v>
      </c>
      <c r="F908" t="s">
        <v>224</v>
      </c>
      <c r="G908" t="s">
        <v>119</v>
      </c>
      <c r="H908" t="s">
        <v>127</v>
      </c>
      <c r="I908" t="s">
        <v>225</v>
      </c>
      <c r="J908">
        <v>1993</v>
      </c>
      <c r="K908">
        <v>1994</v>
      </c>
      <c r="L908" s="8">
        <v>2</v>
      </c>
      <c r="M908" s="8">
        <v>6</v>
      </c>
      <c r="N908" s="8" t="s">
        <v>33</v>
      </c>
      <c r="O908" s="8">
        <v>6</v>
      </c>
      <c r="P908" s="8">
        <v>0</v>
      </c>
      <c r="Q908">
        <v>2.996911E-2</v>
      </c>
      <c r="R908">
        <v>0.41158630000000002</v>
      </c>
      <c r="S908">
        <v>0.27639849999999999</v>
      </c>
      <c r="T908">
        <v>0.57422300000000004</v>
      </c>
    </row>
    <row r="909" spans="4:20" x14ac:dyDescent="0.25">
      <c r="D909" t="s">
        <v>31</v>
      </c>
      <c r="E909" t="s">
        <v>223</v>
      </c>
      <c r="F909" t="s">
        <v>224</v>
      </c>
      <c r="G909" t="s">
        <v>119</v>
      </c>
      <c r="H909" t="s">
        <v>127</v>
      </c>
      <c r="I909" t="s">
        <v>225</v>
      </c>
      <c r="J909">
        <v>1994</v>
      </c>
      <c r="K909">
        <v>1995</v>
      </c>
      <c r="L909" s="8">
        <v>2</v>
      </c>
      <c r="M909" s="8">
        <v>6</v>
      </c>
      <c r="N909" s="8" t="s">
        <v>33</v>
      </c>
      <c r="O909" s="8">
        <v>6</v>
      </c>
      <c r="P909" s="8">
        <v>0</v>
      </c>
      <c r="Q909">
        <v>1.7726780000000001E-2</v>
      </c>
      <c r="R909">
        <v>0.253973</v>
      </c>
      <c r="S909">
        <v>0.15003159999999999</v>
      </c>
      <c r="T909">
        <v>0.36590060000000002</v>
      </c>
    </row>
    <row r="910" spans="4:20" x14ac:dyDescent="0.25">
      <c r="D910" t="s">
        <v>31</v>
      </c>
      <c r="E910" t="s">
        <v>223</v>
      </c>
      <c r="F910" t="s">
        <v>224</v>
      </c>
      <c r="G910" t="s">
        <v>119</v>
      </c>
      <c r="H910" t="s">
        <v>127</v>
      </c>
      <c r="I910" t="s">
        <v>225</v>
      </c>
      <c r="J910">
        <v>1995</v>
      </c>
      <c r="K910">
        <v>1996</v>
      </c>
      <c r="L910" s="8">
        <v>2</v>
      </c>
      <c r="M910" s="8">
        <v>6</v>
      </c>
      <c r="N910" s="8" t="s">
        <v>33</v>
      </c>
      <c r="O910" s="8">
        <v>6</v>
      </c>
      <c r="P910" s="8">
        <v>0</v>
      </c>
      <c r="Q910">
        <v>5.3607799999999999E-3</v>
      </c>
      <c r="R910">
        <v>0.39999820000000003</v>
      </c>
      <c r="S910">
        <v>0.14016909999999999</v>
      </c>
      <c r="T910">
        <v>0.48409990000000003</v>
      </c>
    </row>
    <row r="911" spans="4:20" x14ac:dyDescent="0.25">
      <c r="D911" t="s">
        <v>31</v>
      </c>
      <c r="E911" t="s">
        <v>223</v>
      </c>
      <c r="F911" t="s">
        <v>224</v>
      </c>
      <c r="G911" t="s">
        <v>119</v>
      </c>
      <c r="H911" t="s">
        <v>127</v>
      </c>
      <c r="I911" t="s">
        <v>225</v>
      </c>
      <c r="J911">
        <v>1996</v>
      </c>
      <c r="K911">
        <v>1997</v>
      </c>
      <c r="L911" s="8">
        <v>2</v>
      </c>
      <c r="M911" s="8">
        <v>6</v>
      </c>
      <c r="N911" s="8" t="s">
        <v>33</v>
      </c>
      <c r="O911" s="8">
        <v>6</v>
      </c>
      <c r="P911" s="8">
        <v>0</v>
      </c>
      <c r="Q911">
        <v>7.0563500000000003E-3</v>
      </c>
      <c r="R911">
        <v>0.43343219999999999</v>
      </c>
      <c r="S911">
        <v>0.25468069999999998</v>
      </c>
      <c r="T911">
        <v>0.57772610000000002</v>
      </c>
    </row>
    <row r="912" spans="4:20" x14ac:dyDescent="0.25">
      <c r="D912" t="s">
        <v>31</v>
      </c>
      <c r="E912" t="s">
        <v>223</v>
      </c>
      <c r="F912" t="s">
        <v>224</v>
      </c>
      <c r="G912" t="s">
        <v>119</v>
      </c>
      <c r="H912" t="s">
        <v>127</v>
      </c>
      <c r="I912" t="s">
        <v>225</v>
      </c>
      <c r="J912">
        <v>1997</v>
      </c>
      <c r="K912">
        <v>1998</v>
      </c>
      <c r="L912" s="8">
        <v>2</v>
      </c>
      <c r="M912" s="8">
        <v>6</v>
      </c>
      <c r="N912" s="8" t="s">
        <v>33</v>
      </c>
      <c r="O912" s="8">
        <v>6</v>
      </c>
      <c r="P912" s="8">
        <v>0</v>
      </c>
      <c r="Q912">
        <v>2.0637579999999999E-2</v>
      </c>
      <c r="R912">
        <v>0.33838249999999997</v>
      </c>
      <c r="S912">
        <v>0.28718050000000001</v>
      </c>
      <c r="T912">
        <v>0.52838609999999997</v>
      </c>
    </row>
    <row r="913" spans="4:20" x14ac:dyDescent="0.25">
      <c r="D913" t="s">
        <v>31</v>
      </c>
      <c r="E913" t="s">
        <v>223</v>
      </c>
      <c r="F913" t="s">
        <v>224</v>
      </c>
      <c r="G913" t="s">
        <v>119</v>
      </c>
      <c r="H913" t="s">
        <v>127</v>
      </c>
      <c r="I913" t="s">
        <v>225</v>
      </c>
      <c r="J913">
        <v>1998</v>
      </c>
      <c r="K913">
        <v>1999</v>
      </c>
      <c r="L913" s="8">
        <v>2</v>
      </c>
      <c r="M913" s="8">
        <v>6</v>
      </c>
      <c r="N913" s="8" t="s">
        <v>33</v>
      </c>
      <c r="O913" s="8">
        <v>6</v>
      </c>
      <c r="P913" s="8">
        <v>0</v>
      </c>
      <c r="Q913">
        <v>3.388029E-2</v>
      </c>
      <c r="R913">
        <v>0.4678561</v>
      </c>
      <c r="S913">
        <v>0.39298630000000001</v>
      </c>
      <c r="T913">
        <v>0.67698139999999996</v>
      </c>
    </row>
    <row r="914" spans="4:20" x14ac:dyDescent="0.25">
      <c r="D914" t="s">
        <v>31</v>
      </c>
      <c r="E914" t="s">
        <v>223</v>
      </c>
      <c r="F914" t="s">
        <v>224</v>
      </c>
      <c r="G914" t="s">
        <v>119</v>
      </c>
      <c r="H914" t="s">
        <v>127</v>
      </c>
      <c r="I914" t="s">
        <v>225</v>
      </c>
      <c r="J914">
        <v>1999</v>
      </c>
      <c r="K914">
        <v>2000</v>
      </c>
      <c r="L914" s="8">
        <v>2</v>
      </c>
      <c r="M914" s="8">
        <v>6</v>
      </c>
      <c r="N914" s="8" t="s">
        <v>33</v>
      </c>
      <c r="O914" s="8">
        <v>6</v>
      </c>
      <c r="P914" s="8">
        <v>0</v>
      </c>
      <c r="Q914">
        <v>4.412166E-2</v>
      </c>
      <c r="R914">
        <v>0.45348129999999998</v>
      </c>
      <c r="S914">
        <v>0.33023599999999997</v>
      </c>
      <c r="T914">
        <v>0.63396140000000001</v>
      </c>
    </row>
    <row r="915" spans="4:20" x14ac:dyDescent="0.25">
      <c r="D915" t="s">
        <v>31</v>
      </c>
      <c r="E915" t="s">
        <v>223</v>
      </c>
      <c r="F915" t="s">
        <v>224</v>
      </c>
      <c r="G915" t="s">
        <v>119</v>
      </c>
      <c r="H915" t="s">
        <v>127</v>
      </c>
      <c r="I915" t="s">
        <v>225</v>
      </c>
      <c r="J915">
        <v>2000</v>
      </c>
      <c r="K915">
        <v>2001</v>
      </c>
      <c r="L915" s="8">
        <v>2</v>
      </c>
      <c r="M915" s="8">
        <v>6</v>
      </c>
      <c r="N915" s="8" t="s">
        <v>33</v>
      </c>
      <c r="O915" s="8">
        <v>6</v>
      </c>
      <c r="P915" s="8">
        <v>0</v>
      </c>
      <c r="Q915">
        <v>3.121811E-2</v>
      </c>
      <c r="R915">
        <v>0.39995900000000001</v>
      </c>
      <c r="S915">
        <v>0.24028820000000001</v>
      </c>
      <c r="T915">
        <v>0.54414180000000001</v>
      </c>
    </row>
    <row r="916" spans="4:20" x14ac:dyDescent="0.25">
      <c r="D916" t="s">
        <v>31</v>
      </c>
      <c r="E916" t="s">
        <v>223</v>
      </c>
      <c r="F916" t="s">
        <v>224</v>
      </c>
      <c r="G916" t="s">
        <v>119</v>
      </c>
      <c r="H916" t="s">
        <v>127</v>
      </c>
      <c r="I916" t="s">
        <v>225</v>
      </c>
      <c r="J916">
        <v>2001</v>
      </c>
      <c r="K916">
        <v>2002</v>
      </c>
      <c r="L916" s="8">
        <v>2</v>
      </c>
      <c r="M916" s="8">
        <v>6</v>
      </c>
      <c r="N916" s="8" t="s">
        <v>33</v>
      </c>
      <c r="O916" s="8">
        <v>6</v>
      </c>
      <c r="P916" s="8">
        <v>0</v>
      </c>
      <c r="Q916">
        <v>4.1368429999999998E-2</v>
      </c>
      <c r="R916">
        <v>0.33046419999999999</v>
      </c>
      <c r="S916">
        <v>0.27735029999999999</v>
      </c>
      <c r="T916">
        <v>0.51616010000000001</v>
      </c>
    </row>
    <row r="917" spans="4:20" x14ac:dyDescent="0.25">
      <c r="D917" t="s">
        <v>31</v>
      </c>
      <c r="E917" t="s">
        <v>223</v>
      </c>
      <c r="F917" t="s">
        <v>224</v>
      </c>
      <c r="G917" t="s">
        <v>119</v>
      </c>
      <c r="H917" t="s">
        <v>127</v>
      </c>
      <c r="I917" t="s">
        <v>225</v>
      </c>
      <c r="J917">
        <v>2002</v>
      </c>
      <c r="K917">
        <v>2003</v>
      </c>
      <c r="L917" s="8">
        <v>2</v>
      </c>
      <c r="M917" s="8">
        <v>6</v>
      </c>
      <c r="N917" s="8" t="s">
        <v>33</v>
      </c>
      <c r="O917" s="8">
        <v>6</v>
      </c>
      <c r="P917" s="8">
        <v>0</v>
      </c>
      <c r="Q917">
        <v>8.2002199999999994E-3</v>
      </c>
      <c r="R917">
        <v>0.62825629999999999</v>
      </c>
      <c r="S917">
        <v>0.48111330000000002</v>
      </c>
      <c r="T917">
        <v>0.80710709999999997</v>
      </c>
    </row>
    <row r="918" spans="4:20" x14ac:dyDescent="0.25">
      <c r="D918" t="s">
        <v>31</v>
      </c>
      <c r="E918" t="s">
        <v>223</v>
      </c>
      <c r="F918" t="s">
        <v>224</v>
      </c>
      <c r="G918" t="s">
        <v>119</v>
      </c>
      <c r="H918" t="s">
        <v>127</v>
      </c>
      <c r="I918" t="s">
        <v>225</v>
      </c>
      <c r="J918">
        <v>2003</v>
      </c>
      <c r="K918">
        <v>2004</v>
      </c>
      <c r="L918" s="8">
        <v>2</v>
      </c>
      <c r="M918" s="8">
        <v>6</v>
      </c>
      <c r="N918" s="8" t="s">
        <v>33</v>
      </c>
      <c r="O918" s="8">
        <v>6</v>
      </c>
      <c r="P918" s="8">
        <v>0</v>
      </c>
      <c r="Q918">
        <v>1.0307439999999999E-2</v>
      </c>
      <c r="R918">
        <v>0.50998209999999999</v>
      </c>
      <c r="S918">
        <v>0.29351909999999998</v>
      </c>
      <c r="T918">
        <v>0.65381180000000005</v>
      </c>
    </row>
    <row r="919" spans="4:20" x14ac:dyDescent="0.25">
      <c r="D919" t="s">
        <v>31</v>
      </c>
      <c r="E919" t="s">
        <v>223</v>
      </c>
      <c r="F919" t="s">
        <v>224</v>
      </c>
      <c r="G919" t="s">
        <v>119</v>
      </c>
      <c r="H919" t="s">
        <v>127</v>
      </c>
      <c r="I919" t="s">
        <v>225</v>
      </c>
      <c r="J919">
        <v>2004</v>
      </c>
      <c r="K919">
        <v>2005</v>
      </c>
      <c r="L919" s="8">
        <v>2</v>
      </c>
      <c r="M919" s="8">
        <v>6</v>
      </c>
      <c r="N919" s="8" t="s">
        <v>33</v>
      </c>
      <c r="O919" s="8">
        <v>6</v>
      </c>
      <c r="P919" s="8">
        <v>0</v>
      </c>
      <c r="Q919">
        <v>2.6993820000000002E-2</v>
      </c>
      <c r="R919">
        <v>0.42759530000000001</v>
      </c>
      <c r="S919">
        <v>0.27241870000000001</v>
      </c>
      <c r="T919">
        <v>0.58352910000000002</v>
      </c>
    </row>
    <row r="920" spans="4:20" x14ac:dyDescent="0.25">
      <c r="D920" t="s">
        <v>31</v>
      </c>
      <c r="E920" t="s">
        <v>223</v>
      </c>
      <c r="F920" t="s">
        <v>224</v>
      </c>
      <c r="G920" t="s">
        <v>119</v>
      </c>
      <c r="H920" t="s">
        <v>127</v>
      </c>
      <c r="I920" t="s">
        <v>225</v>
      </c>
      <c r="J920">
        <v>2005</v>
      </c>
      <c r="K920">
        <v>2006</v>
      </c>
      <c r="L920" s="8">
        <v>2</v>
      </c>
      <c r="M920" s="8">
        <v>6</v>
      </c>
      <c r="N920" s="8" t="s">
        <v>33</v>
      </c>
      <c r="O920" s="8">
        <v>6</v>
      </c>
      <c r="P920" s="8">
        <v>0</v>
      </c>
      <c r="Q920">
        <v>4.1046399999999997E-2</v>
      </c>
      <c r="R920">
        <v>0.32884540000000001</v>
      </c>
      <c r="S920">
        <v>0.3106216</v>
      </c>
      <c r="T920">
        <v>0.53732049999999998</v>
      </c>
    </row>
    <row r="921" spans="4:20" x14ac:dyDescent="0.25">
      <c r="D921" t="s">
        <v>31</v>
      </c>
      <c r="E921" t="s">
        <v>223</v>
      </c>
      <c r="F921" t="s">
        <v>224</v>
      </c>
      <c r="G921" t="s">
        <v>119</v>
      </c>
      <c r="H921" t="s">
        <v>127</v>
      </c>
      <c r="I921" t="s">
        <v>225</v>
      </c>
      <c r="J921">
        <v>2006</v>
      </c>
      <c r="K921">
        <v>2007</v>
      </c>
      <c r="L921" s="8">
        <v>2</v>
      </c>
      <c r="M921" s="8">
        <v>6</v>
      </c>
      <c r="N921" s="8" t="s">
        <v>34</v>
      </c>
      <c r="O921" s="8">
        <v>5</v>
      </c>
      <c r="P921" s="8">
        <v>1</v>
      </c>
      <c r="Q921">
        <v>2.5832569999999999E-2</v>
      </c>
      <c r="R921">
        <v>0.4632829</v>
      </c>
      <c r="S921">
        <v>0.38008510000000001</v>
      </c>
      <c r="T921">
        <v>0.66728109999999996</v>
      </c>
    </row>
    <row r="922" spans="4:20" x14ac:dyDescent="0.25">
      <c r="D922" t="s">
        <v>31</v>
      </c>
      <c r="E922" t="s">
        <v>223</v>
      </c>
      <c r="F922" t="s">
        <v>224</v>
      </c>
      <c r="G922" t="s">
        <v>119</v>
      </c>
      <c r="H922" t="s">
        <v>127</v>
      </c>
      <c r="I922" t="s">
        <v>225</v>
      </c>
      <c r="J922">
        <v>2007</v>
      </c>
      <c r="K922">
        <v>2008</v>
      </c>
      <c r="L922" s="8">
        <v>2</v>
      </c>
      <c r="M922" s="8">
        <v>6</v>
      </c>
      <c r="N922" s="8" t="s">
        <v>34</v>
      </c>
      <c r="O922" s="8">
        <v>4</v>
      </c>
      <c r="P922" s="8">
        <v>2</v>
      </c>
      <c r="Q922">
        <v>2.7815699999999999E-2</v>
      </c>
      <c r="R922">
        <v>0.60713760000000006</v>
      </c>
      <c r="S922">
        <v>0.34773939999999998</v>
      </c>
      <c r="T922">
        <v>0.7437513</v>
      </c>
    </row>
    <row r="923" spans="4:20" x14ac:dyDescent="0.25">
      <c r="D923" t="s">
        <v>31</v>
      </c>
      <c r="E923" t="s">
        <v>223</v>
      </c>
      <c r="F923" t="s">
        <v>224</v>
      </c>
      <c r="G923" t="s">
        <v>119</v>
      </c>
      <c r="H923" t="s">
        <v>127</v>
      </c>
      <c r="I923" t="s">
        <v>225</v>
      </c>
      <c r="J923">
        <v>2008</v>
      </c>
      <c r="K923">
        <v>2009</v>
      </c>
      <c r="L923" s="8">
        <v>2</v>
      </c>
      <c r="M923" s="8">
        <v>6</v>
      </c>
      <c r="N923" s="8" t="s">
        <v>34</v>
      </c>
      <c r="O923" s="8">
        <v>3</v>
      </c>
      <c r="P923" s="8">
        <v>3</v>
      </c>
      <c r="Q923">
        <v>5.5040999999999998E-4</v>
      </c>
    </row>
    <row r="924" spans="4:20" x14ac:dyDescent="0.25">
      <c r="D924" t="s">
        <v>31</v>
      </c>
      <c r="E924" t="s">
        <v>226</v>
      </c>
      <c r="F924" t="s">
        <v>227</v>
      </c>
      <c r="G924" t="s">
        <v>119</v>
      </c>
      <c r="H924" t="s">
        <v>127</v>
      </c>
      <c r="I924" t="s">
        <v>220</v>
      </c>
      <c r="J924">
        <v>1974</v>
      </c>
      <c r="K924">
        <v>1975</v>
      </c>
      <c r="L924" s="8">
        <v>2</v>
      </c>
      <c r="M924" s="8">
        <v>5</v>
      </c>
      <c r="N924" s="8" t="s">
        <v>33</v>
      </c>
      <c r="O924" s="8">
        <v>5</v>
      </c>
      <c r="P924" s="8">
        <v>0</v>
      </c>
      <c r="Q924">
        <v>0.15076629999999999</v>
      </c>
      <c r="R924">
        <v>0.60005529999999996</v>
      </c>
      <c r="S924">
        <v>0.95667610000000003</v>
      </c>
      <c r="T924">
        <v>0.98267280000000001</v>
      </c>
    </row>
    <row r="925" spans="4:20" x14ac:dyDescent="0.25">
      <c r="D925" t="s">
        <v>31</v>
      </c>
      <c r="E925" t="s">
        <v>226</v>
      </c>
      <c r="F925" t="s">
        <v>227</v>
      </c>
      <c r="G925" t="s">
        <v>119</v>
      </c>
      <c r="H925" t="s">
        <v>127</v>
      </c>
      <c r="I925" t="s">
        <v>220</v>
      </c>
      <c r="J925">
        <v>1975</v>
      </c>
      <c r="K925">
        <v>1976</v>
      </c>
      <c r="L925" s="8">
        <v>2</v>
      </c>
      <c r="M925" s="8">
        <v>5</v>
      </c>
      <c r="N925" s="8" t="s">
        <v>33</v>
      </c>
      <c r="O925" s="8">
        <v>5</v>
      </c>
      <c r="P925" s="8">
        <v>0</v>
      </c>
      <c r="Q925">
        <v>5.7518729999999997E-2</v>
      </c>
      <c r="R925">
        <v>0.61480619999999997</v>
      </c>
      <c r="S925">
        <v>0.97869010000000001</v>
      </c>
      <c r="T925">
        <v>0.99179150000000005</v>
      </c>
    </row>
    <row r="926" spans="4:20" x14ac:dyDescent="0.25">
      <c r="D926" t="s">
        <v>31</v>
      </c>
      <c r="E926" t="s">
        <v>226</v>
      </c>
      <c r="F926" t="s">
        <v>227</v>
      </c>
      <c r="G926" t="s">
        <v>119</v>
      </c>
      <c r="H926" t="s">
        <v>127</v>
      </c>
      <c r="I926" t="s">
        <v>220</v>
      </c>
      <c r="J926">
        <v>1979</v>
      </c>
      <c r="K926">
        <v>1980</v>
      </c>
      <c r="L926" s="8">
        <v>2</v>
      </c>
      <c r="M926" s="8">
        <v>5</v>
      </c>
      <c r="N926" s="8" t="s">
        <v>33</v>
      </c>
      <c r="O926" s="8">
        <v>5</v>
      </c>
      <c r="P926" s="8">
        <v>0</v>
      </c>
      <c r="Q926">
        <v>0.1232094</v>
      </c>
      <c r="R926">
        <v>0.57393209999999995</v>
      </c>
      <c r="S926">
        <v>0.72724259999999996</v>
      </c>
      <c r="T926">
        <v>0.88378679999999998</v>
      </c>
    </row>
    <row r="927" spans="4:20" x14ac:dyDescent="0.25">
      <c r="D927" t="s">
        <v>31</v>
      </c>
      <c r="E927" t="s">
        <v>226</v>
      </c>
      <c r="F927" t="s">
        <v>227</v>
      </c>
      <c r="G927" t="s">
        <v>119</v>
      </c>
      <c r="H927" t="s">
        <v>127</v>
      </c>
      <c r="I927" t="s">
        <v>220</v>
      </c>
      <c r="J927">
        <v>1985</v>
      </c>
      <c r="K927">
        <v>1986</v>
      </c>
      <c r="L927" s="8">
        <v>2</v>
      </c>
      <c r="M927" s="8">
        <v>5</v>
      </c>
      <c r="N927" s="8" t="s">
        <v>33</v>
      </c>
      <c r="O927" s="8">
        <v>5</v>
      </c>
      <c r="P927" s="8">
        <v>0</v>
      </c>
      <c r="Q927">
        <v>7.6727100000000001E-3</v>
      </c>
      <c r="R927">
        <v>0.46296310000000002</v>
      </c>
      <c r="S927">
        <v>0.81939799999999996</v>
      </c>
      <c r="T927">
        <v>0.90301010000000004</v>
      </c>
    </row>
    <row r="928" spans="4:20" x14ac:dyDescent="0.25">
      <c r="D928" t="s">
        <v>31</v>
      </c>
      <c r="E928" t="s">
        <v>226</v>
      </c>
      <c r="F928" t="s">
        <v>227</v>
      </c>
      <c r="G928" t="s">
        <v>119</v>
      </c>
      <c r="H928" t="s">
        <v>127</v>
      </c>
      <c r="I928" t="s">
        <v>220</v>
      </c>
      <c r="J928">
        <v>1986</v>
      </c>
      <c r="K928">
        <v>1987</v>
      </c>
      <c r="L928" s="8">
        <v>2</v>
      </c>
      <c r="M928" s="8">
        <v>5</v>
      </c>
      <c r="N928" s="8" t="s">
        <v>33</v>
      </c>
      <c r="O928" s="8">
        <v>5</v>
      </c>
      <c r="P928" s="8">
        <v>0</v>
      </c>
      <c r="Q928">
        <v>6.0418739999999999E-2</v>
      </c>
      <c r="R928">
        <v>0.5683916</v>
      </c>
      <c r="S928">
        <v>0.6458623</v>
      </c>
      <c r="T928">
        <v>0.84715119999999999</v>
      </c>
    </row>
    <row r="929" spans="4:20" x14ac:dyDescent="0.25">
      <c r="D929" t="s">
        <v>31</v>
      </c>
      <c r="E929" t="s">
        <v>226</v>
      </c>
      <c r="F929" t="s">
        <v>227</v>
      </c>
      <c r="G929" t="s">
        <v>119</v>
      </c>
      <c r="H929" t="s">
        <v>127</v>
      </c>
      <c r="I929" t="s">
        <v>220</v>
      </c>
      <c r="J929">
        <v>1987</v>
      </c>
      <c r="K929">
        <v>1988</v>
      </c>
      <c r="L929" s="8">
        <v>2</v>
      </c>
      <c r="M929" s="8">
        <v>5</v>
      </c>
      <c r="N929" s="8" t="s">
        <v>33</v>
      </c>
      <c r="O929" s="8">
        <v>5</v>
      </c>
      <c r="P929" s="8">
        <v>0</v>
      </c>
      <c r="Q929">
        <v>1.5928049999999999E-2</v>
      </c>
      <c r="R929">
        <v>0.57117490000000004</v>
      </c>
      <c r="S929">
        <v>0.50911249999999997</v>
      </c>
      <c r="T929">
        <v>0.78949510000000001</v>
      </c>
    </row>
    <row r="930" spans="4:20" x14ac:dyDescent="0.25">
      <c r="D930" t="s">
        <v>31</v>
      </c>
      <c r="E930" t="s">
        <v>226</v>
      </c>
      <c r="F930" t="s">
        <v>227</v>
      </c>
      <c r="G930" t="s">
        <v>119</v>
      </c>
      <c r="H930" t="s">
        <v>127</v>
      </c>
      <c r="I930" t="s">
        <v>220</v>
      </c>
      <c r="J930">
        <v>1988</v>
      </c>
      <c r="K930">
        <v>1989</v>
      </c>
      <c r="L930" s="8">
        <v>2</v>
      </c>
      <c r="M930" s="8">
        <v>5</v>
      </c>
      <c r="N930" s="8" t="s">
        <v>33</v>
      </c>
      <c r="O930" s="8">
        <v>5</v>
      </c>
      <c r="P930" s="8">
        <v>0</v>
      </c>
      <c r="Q930">
        <v>7.8390500000000002E-3</v>
      </c>
      <c r="R930">
        <v>0.67252780000000001</v>
      </c>
      <c r="S930">
        <v>0.47445599999999999</v>
      </c>
      <c r="T930">
        <v>0.82789889999999999</v>
      </c>
    </row>
    <row r="931" spans="4:20" x14ac:dyDescent="0.25">
      <c r="D931" t="s">
        <v>31</v>
      </c>
      <c r="E931" t="s">
        <v>226</v>
      </c>
      <c r="F931" t="s">
        <v>227</v>
      </c>
      <c r="G931" t="s">
        <v>119</v>
      </c>
      <c r="H931" t="s">
        <v>127</v>
      </c>
      <c r="I931" t="s">
        <v>220</v>
      </c>
      <c r="J931">
        <v>1989</v>
      </c>
      <c r="K931">
        <v>1990</v>
      </c>
      <c r="L931" s="8">
        <v>2</v>
      </c>
      <c r="M931" s="8">
        <v>5</v>
      </c>
      <c r="N931" s="8" t="s">
        <v>33</v>
      </c>
      <c r="O931" s="8">
        <v>5</v>
      </c>
      <c r="P931" s="8">
        <v>0</v>
      </c>
      <c r="Q931">
        <v>7.5461900000000004E-3</v>
      </c>
      <c r="R931">
        <v>0.59822920000000002</v>
      </c>
      <c r="S931">
        <v>0.48383589999999999</v>
      </c>
      <c r="T931">
        <v>0.79262030000000006</v>
      </c>
    </row>
    <row r="932" spans="4:20" x14ac:dyDescent="0.25">
      <c r="D932" t="s">
        <v>31</v>
      </c>
      <c r="E932" t="s">
        <v>226</v>
      </c>
      <c r="F932" t="s">
        <v>227</v>
      </c>
      <c r="G932" t="s">
        <v>119</v>
      </c>
      <c r="H932" t="s">
        <v>127</v>
      </c>
      <c r="I932" t="s">
        <v>220</v>
      </c>
      <c r="J932">
        <v>1990</v>
      </c>
      <c r="K932">
        <v>1991</v>
      </c>
      <c r="L932" s="8">
        <v>2</v>
      </c>
      <c r="M932" s="8">
        <v>5</v>
      </c>
      <c r="N932" s="8" t="s">
        <v>33</v>
      </c>
      <c r="O932" s="8">
        <v>5</v>
      </c>
      <c r="P932" s="8">
        <v>0</v>
      </c>
      <c r="Q932">
        <v>2.5852050000000001E-2</v>
      </c>
      <c r="R932">
        <v>0.57742130000000003</v>
      </c>
      <c r="S932">
        <v>0.56140080000000003</v>
      </c>
      <c r="T932">
        <v>0.81465730000000003</v>
      </c>
    </row>
    <row r="933" spans="4:20" x14ac:dyDescent="0.25">
      <c r="D933" t="s">
        <v>31</v>
      </c>
      <c r="E933" t="s">
        <v>226</v>
      </c>
      <c r="F933" t="s">
        <v>227</v>
      </c>
      <c r="G933" t="s">
        <v>119</v>
      </c>
      <c r="H933" t="s">
        <v>127</v>
      </c>
      <c r="I933" t="s">
        <v>220</v>
      </c>
      <c r="J933">
        <v>1991</v>
      </c>
      <c r="K933">
        <v>1992</v>
      </c>
      <c r="L933" s="8">
        <v>2</v>
      </c>
      <c r="M933" s="8">
        <v>5</v>
      </c>
      <c r="N933" s="8" t="s">
        <v>33</v>
      </c>
      <c r="O933" s="8">
        <v>5</v>
      </c>
      <c r="P933" s="8">
        <v>0</v>
      </c>
      <c r="Q933">
        <v>9.9412500000000004E-3</v>
      </c>
      <c r="R933">
        <v>0.42369770000000001</v>
      </c>
      <c r="S933">
        <v>0.47817910000000002</v>
      </c>
      <c r="T933">
        <v>0.69927340000000004</v>
      </c>
    </row>
    <row r="934" spans="4:20" x14ac:dyDescent="0.25">
      <c r="D934" t="s">
        <v>31</v>
      </c>
      <c r="E934" t="s">
        <v>226</v>
      </c>
      <c r="F934" t="s">
        <v>227</v>
      </c>
      <c r="G934" t="s">
        <v>119</v>
      </c>
      <c r="H934" t="s">
        <v>127</v>
      </c>
      <c r="I934" t="s">
        <v>220</v>
      </c>
      <c r="J934">
        <v>1992</v>
      </c>
      <c r="K934">
        <v>1993</v>
      </c>
      <c r="L934" s="8">
        <v>2</v>
      </c>
      <c r="M934" s="8">
        <v>5</v>
      </c>
      <c r="N934" s="8" t="s">
        <v>33</v>
      </c>
      <c r="O934" s="8">
        <v>5</v>
      </c>
      <c r="P934" s="8">
        <v>0</v>
      </c>
      <c r="Q934">
        <v>9.0025599999999997E-3</v>
      </c>
      <c r="R934">
        <v>0.37201909999999999</v>
      </c>
      <c r="S934">
        <v>0.58287630000000001</v>
      </c>
      <c r="T934">
        <v>0.73805430000000005</v>
      </c>
    </row>
    <row r="935" spans="4:20" x14ac:dyDescent="0.25">
      <c r="D935" t="s">
        <v>31</v>
      </c>
      <c r="E935" t="s">
        <v>226</v>
      </c>
      <c r="F935" t="s">
        <v>227</v>
      </c>
      <c r="G935" t="s">
        <v>119</v>
      </c>
      <c r="H935" t="s">
        <v>127</v>
      </c>
      <c r="I935" t="s">
        <v>220</v>
      </c>
      <c r="J935">
        <v>1993</v>
      </c>
      <c r="K935">
        <v>1994</v>
      </c>
      <c r="L935" s="8">
        <v>2</v>
      </c>
      <c r="M935" s="8">
        <v>5</v>
      </c>
      <c r="N935" s="8" t="s">
        <v>33</v>
      </c>
      <c r="O935" s="8">
        <v>5</v>
      </c>
      <c r="P935" s="8">
        <v>0</v>
      </c>
      <c r="Q935">
        <v>1.7368040000000001E-2</v>
      </c>
      <c r="R935">
        <v>0.35454479999999999</v>
      </c>
      <c r="S935">
        <v>0.63393379999999999</v>
      </c>
      <c r="T935">
        <v>0.76372070000000003</v>
      </c>
    </row>
    <row r="936" spans="4:20" x14ac:dyDescent="0.25">
      <c r="D936" t="s">
        <v>31</v>
      </c>
      <c r="E936" t="s">
        <v>226</v>
      </c>
      <c r="F936" t="s">
        <v>227</v>
      </c>
      <c r="G936" t="s">
        <v>119</v>
      </c>
      <c r="H936" t="s">
        <v>127</v>
      </c>
      <c r="I936" t="s">
        <v>220</v>
      </c>
      <c r="J936">
        <v>1994</v>
      </c>
      <c r="K936">
        <v>1995</v>
      </c>
      <c r="L936" s="8">
        <v>2</v>
      </c>
      <c r="M936" s="8">
        <v>5</v>
      </c>
      <c r="N936" s="8" t="s">
        <v>33</v>
      </c>
      <c r="O936" s="8">
        <v>5</v>
      </c>
      <c r="P936" s="8">
        <v>0</v>
      </c>
      <c r="Q936">
        <v>2.5030630000000002E-2</v>
      </c>
      <c r="R936">
        <v>0.29765340000000001</v>
      </c>
      <c r="S936">
        <v>0.5247058</v>
      </c>
      <c r="T936">
        <v>0.66617859999999995</v>
      </c>
    </row>
    <row r="937" spans="4:20" x14ac:dyDescent="0.25">
      <c r="D937" t="s">
        <v>31</v>
      </c>
      <c r="E937" t="s">
        <v>226</v>
      </c>
      <c r="F937" t="s">
        <v>227</v>
      </c>
      <c r="G937" t="s">
        <v>119</v>
      </c>
      <c r="H937" t="s">
        <v>127</v>
      </c>
      <c r="I937" t="s">
        <v>220</v>
      </c>
      <c r="J937">
        <v>1995</v>
      </c>
      <c r="K937">
        <v>1996</v>
      </c>
      <c r="L937" s="8">
        <v>2</v>
      </c>
      <c r="M937" s="8">
        <v>5</v>
      </c>
      <c r="N937" s="8" t="s">
        <v>33</v>
      </c>
      <c r="O937" s="8">
        <v>5</v>
      </c>
      <c r="P937" s="8">
        <v>0</v>
      </c>
      <c r="Q937">
        <v>3.2396199999999999E-3</v>
      </c>
      <c r="R937">
        <v>0.3480876</v>
      </c>
      <c r="S937">
        <v>0.56466229999999995</v>
      </c>
      <c r="T937">
        <v>0.71619790000000005</v>
      </c>
    </row>
    <row r="938" spans="4:20" x14ac:dyDescent="0.25">
      <c r="D938" t="s">
        <v>31</v>
      </c>
      <c r="E938" t="s">
        <v>226</v>
      </c>
      <c r="F938" t="s">
        <v>227</v>
      </c>
      <c r="G938" t="s">
        <v>119</v>
      </c>
      <c r="H938" t="s">
        <v>127</v>
      </c>
      <c r="I938" t="s">
        <v>220</v>
      </c>
      <c r="J938">
        <v>1996</v>
      </c>
      <c r="K938">
        <v>1997</v>
      </c>
      <c r="L938" s="8">
        <v>2</v>
      </c>
      <c r="M938" s="8">
        <v>5</v>
      </c>
      <c r="N938" s="8" t="s">
        <v>33</v>
      </c>
      <c r="O938" s="8">
        <v>5</v>
      </c>
      <c r="P938" s="8">
        <v>0</v>
      </c>
      <c r="Q938">
        <v>3.21025E-3</v>
      </c>
      <c r="R938">
        <v>0.48471150000000002</v>
      </c>
      <c r="S938">
        <v>0.67610009999999998</v>
      </c>
      <c r="T938">
        <v>0.83309820000000001</v>
      </c>
    </row>
    <row r="939" spans="4:20" x14ac:dyDescent="0.25">
      <c r="D939" t="s">
        <v>31</v>
      </c>
      <c r="E939" t="s">
        <v>226</v>
      </c>
      <c r="F939" t="s">
        <v>227</v>
      </c>
      <c r="G939" t="s">
        <v>119</v>
      </c>
      <c r="H939" t="s">
        <v>127</v>
      </c>
      <c r="I939" t="s">
        <v>220</v>
      </c>
      <c r="J939">
        <v>1997</v>
      </c>
      <c r="K939">
        <v>1998</v>
      </c>
      <c r="L939" s="8">
        <v>2</v>
      </c>
      <c r="M939" s="8">
        <v>5</v>
      </c>
      <c r="N939" s="8" t="s">
        <v>33</v>
      </c>
      <c r="O939" s="8">
        <v>5</v>
      </c>
      <c r="P939" s="8">
        <v>0</v>
      </c>
      <c r="Q939">
        <v>4.94232E-3</v>
      </c>
      <c r="R939">
        <v>0.33894930000000001</v>
      </c>
      <c r="S939">
        <v>0.68010099999999996</v>
      </c>
      <c r="T939">
        <v>0.78853050000000002</v>
      </c>
    </row>
    <row r="940" spans="4:20" x14ac:dyDescent="0.25">
      <c r="D940" t="s">
        <v>31</v>
      </c>
      <c r="E940" t="s">
        <v>226</v>
      </c>
      <c r="F940" t="s">
        <v>227</v>
      </c>
      <c r="G940" t="s">
        <v>119</v>
      </c>
      <c r="H940" t="s">
        <v>127</v>
      </c>
      <c r="I940" t="s">
        <v>220</v>
      </c>
      <c r="J940">
        <v>1998</v>
      </c>
      <c r="K940">
        <v>1999</v>
      </c>
      <c r="L940" s="8">
        <v>2</v>
      </c>
      <c r="M940" s="8">
        <v>5</v>
      </c>
      <c r="N940" s="8" t="s">
        <v>33</v>
      </c>
      <c r="O940" s="8">
        <v>5</v>
      </c>
      <c r="P940" s="8">
        <v>0</v>
      </c>
      <c r="Q940">
        <v>4.0168719999999998E-2</v>
      </c>
      <c r="R940">
        <v>0.31648379999999998</v>
      </c>
      <c r="S940">
        <v>0.53085090000000001</v>
      </c>
      <c r="T940">
        <v>0.67932899999999996</v>
      </c>
    </row>
    <row r="941" spans="4:20" x14ac:dyDescent="0.25">
      <c r="D941" t="s">
        <v>31</v>
      </c>
      <c r="E941" t="s">
        <v>226</v>
      </c>
      <c r="F941" t="s">
        <v>227</v>
      </c>
      <c r="G941" t="s">
        <v>119</v>
      </c>
      <c r="H941" t="s">
        <v>127</v>
      </c>
      <c r="I941" t="s">
        <v>220</v>
      </c>
      <c r="J941">
        <v>1999</v>
      </c>
      <c r="K941">
        <v>2000</v>
      </c>
      <c r="L941" s="8">
        <v>2</v>
      </c>
      <c r="M941" s="8">
        <v>5</v>
      </c>
      <c r="N941" s="8" t="s">
        <v>33</v>
      </c>
      <c r="O941" s="8">
        <v>5</v>
      </c>
      <c r="P941" s="8">
        <v>0</v>
      </c>
      <c r="Q941">
        <v>1.683608E-2</v>
      </c>
      <c r="R941">
        <v>0.37189410000000001</v>
      </c>
      <c r="S941">
        <v>0.58334149999999996</v>
      </c>
      <c r="T941">
        <v>0.73829429999999996</v>
      </c>
    </row>
    <row r="942" spans="4:20" x14ac:dyDescent="0.25">
      <c r="D942" t="s">
        <v>31</v>
      </c>
      <c r="E942" t="s">
        <v>226</v>
      </c>
      <c r="F942" t="s">
        <v>227</v>
      </c>
      <c r="G942" t="s">
        <v>119</v>
      </c>
      <c r="H942" t="s">
        <v>127</v>
      </c>
      <c r="I942" t="s">
        <v>220</v>
      </c>
      <c r="J942">
        <v>2000</v>
      </c>
      <c r="K942">
        <v>2001</v>
      </c>
      <c r="L942" s="8">
        <v>2</v>
      </c>
      <c r="M942" s="8">
        <v>5</v>
      </c>
      <c r="N942" s="8" t="s">
        <v>33</v>
      </c>
      <c r="O942" s="8">
        <v>5</v>
      </c>
      <c r="P942" s="8">
        <v>0</v>
      </c>
      <c r="Q942">
        <v>6.1185700000000003E-3</v>
      </c>
      <c r="R942">
        <v>0.3928857</v>
      </c>
      <c r="S942">
        <v>0.41277009999999997</v>
      </c>
      <c r="T942">
        <v>0.64348439999999996</v>
      </c>
    </row>
    <row r="943" spans="4:20" x14ac:dyDescent="0.25">
      <c r="D943" t="s">
        <v>31</v>
      </c>
      <c r="E943" t="s">
        <v>226</v>
      </c>
      <c r="F943" t="s">
        <v>227</v>
      </c>
      <c r="G943" t="s">
        <v>119</v>
      </c>
      <c r="H943" t="s">
        <v>127</v>
      </c>
      <c r="I943" t="s">
        <v>220</v>
      </c>
      <c r="J943">
        <v>2001</v>
      </c>
      <c r="K943">
        <v>2002</v>
      </c>
      <c r="L943" s="8">
        <v>2</v>
      </c>
      <c r="M943" s="8">
        <v>5</v>
      </c>
      <c r="N943" s="8" t="s">
        <v>33</v>
      </c>
      <c r="O943" s="8">
        <v>5</v>
      </c>
      <c r="P943" s="8">
        <v>0</v>
      </c>
      <c r="Q943">
        <v>9.91678E-3</v>
      </c>
      <c r="R943">
        <v>0.47112379999999998</v>
      </c>
      <c r="S943">
        <v>0.70986130000000003</v>
      </c>
      <c r="T943">
        <v>0.84655259999999999</v>
      </c>
    </row>
    <row r="944" spans="4:20" x14ac:dyDescent="0.25">
      <c r="D944" t="s">
        <v>31</v>
      </c>
      <c r="E944" t="s">
        <v>226</v>
      </c>
      <c r="F944" t="s">
        <v>227</v>
      </c>
      <c r="G944" t="s">
        <v>119</v>
      </c>
      <c r="H944" t="s">
        <v>127</v>
      </c>
      <c r="I944" t="s">
        <v>220</v>
      </c>
      <c r="J944">
        <v>2002</v>
      </c>
      <c r="K944">
        <v>2003</v>
      </c>
      <c r="L944" s="8">
        <v>2</v>
      </c>
      <c r="M944" s="8">
        <v>5</v>
      </c>
      <c r="N944" s="8" t="s">
        <v>33</v>
      </c>
      <c r="O944" s="8">
        <v>5</v>
      </c>
      <c r="P944" s="8">
        <v>0</v>
      </c>
      <c r="Q944">
        <v>1.2007840000000001E-2</v>
      </c>
      <c r="R944">
        <v>0.42445650000000001</v>
      </c>
      <c r="S944">
        <v>0.72195350000000003</v>
      </c>
      <c r="T944">
        <v>0.8399721</v>
      </c>
    </row>
    <row r="945" spans="4:20" x14ac:dyDescent="0.25">
      <c r="D945" t="s">
        <v>31</v>
      </c>
      <c r="E945" t="s">
        <v>226</v>
      </c>
      <c r="F945" t="s">
        <v>227</v>
      </c>
      <c r="G945" t="s">
        <v>119</v>
      </c>
      <c r="H945" t="s">
        <v>127</v>
      </c>
      <c r="I945" t="s">
        <v>220</v>
      </c>
      <c r="J945">
        <v>2003</v>
      </c>
      <c r="K945">
        <v>2004</v>
      </c>
      <c r="L945" s="8">
        <v>2</v>
      </c>
      <c r="M945" s="8">
        <v>5</v>
      </c>
      <c r="N945" s="8" t="s">
        <v>33</v>
      </c>
      <c r="O945" s="8">
        <v>5</v>
      </c>
      <c r="P945" s="8">
        <v>0</v>
      </c>
      <c r="Q945">
        <v>2.8808650000000002E-2</v>
      </c>
      <c r="R945">
        <v>0.35930410000000002</v>
      </c>
      <c r="S945">
        <v>0.75803069999999995</v>
      </c>
      <c r="T945">
        <v>0.84497120000000003</v>
      </c>
    </row>
    <row r="946" spans="4:20" x14ac:dyDescent="0.25">
      <c r="D946" t="s">
        <v>31</v>
      </c>
      <c r="E946" t="s">
        <v>226</v>
      </c>
      <c r="F946" t="s">
        <v>227</v>
      </c>
      <c r="G946" t="s">
        <v>119</v>
      </c>
      <c r="H946" t="s">
        <v>127</v>
      </c>
      <c r="I946" t="s">
        <v>220</v>
      </c>
      <c r="J946">
        <v>2004</v>
      </c>
      <c r="K946">
        <v>2005</v>
      </c>
      <c r="L946" s="8">
        <v>2</v>
      </c>
      <c r="M946" s="8">
        <v>5</v>
      </c>
      <c r="N946" s="8" t="s">
        <v>33</v>
      </c>
      <c r="O946" s="8">
        <v>5</v>
      </c>
      <c r="P946" s="8">
        <v>0</v>
      </c>
      <c r="Q946">
        <v>1.1536080000000001E-2</v>
      </c>
      <c r="R946">
        <v>0.32292559999999998</v>
      </c>
      <c r="S946">
        <v>0.66885260000000002</v>
      </c>
      <c r="T946">
        <v>0.77578860000000005</v>
      </c>
    </row>
    <row r="947" spans="4:20" x14ac:dyDescent="0.25">
      <c r="D947" t="s">
        <v>31</v>
      </c>
      <c r="E947" t="s">
        <v>226</v>
      </c>
      <c r="F947" t="s">
        <v>227</v>
      </c>
      <c r="G947" t="s">
        <v>119</v>
      </c>
      <c r="H947" t="s">
        <v>127</v>
      </c>
      <c r="I947" t="s">
        <v>220</v>
      </c>
      <c r="J947">
        <v>2005</v>
      </c>
      <c r="K947">
        <v>2006</v>
      </c>
      <c r="L947" s="8">
        <v>2</v>
      </c>
      <c r="M947" s="8">
        <v>5</v>
      </c>
      <c r="N947" s="8" t="s">
        <v>33</v>
      </c>
      <c r="O947" s="8">
        <v>5</v>
      </c>
      <c r="P947" s="8">
        <v>0</v>
      </c>
      <c r="Q947">
        <v>3.8676540000000002E-2</v>
      </c>
      <c r="R947">
        <v>0.30368200000000001</v>
      </c>
      <c r="S947">
        <v>0.64206680000000005</v>
      </c>
      <c r="T947">
        <v>0.75076469999999995</v>
      </c>
    </row>
    <row r="948" spans="4:20" x14ac:dyDescent="0.25">
      <c r="D948" t="s">
        <v>31</v>
      </c>
      <c r="E948" t="s">
        <v>226</v>
      </c>
      <c r="F948" t="s">
        <v>227</v>
      </c>
      <c r="G948" t="s">
        <v>119</v>
      </c>
      <c r="H948" t="s">
        <v>127</v>
      </c>
      <c r="I948" t="s">
        <v>220</v>
      </c>
      <c r="J948">
        <v>2006</v>
      </c>
      <c r="K948">
        <v>2007</v>
      </c>
      <c r="L948" s="8">
        <v>2</v>
      </c>
      <c r="M948" s="8">
        <v>5</v>
      </c>
      <c r="N948" s="8" t="s">
        <v>33</v>
      </c>
      <c r="O948" s="8">
        <v>5</v>
      </c>
      <c r="P948" s="8">
        <v>0</v>
      </c>
      <c r="Q948">
        <v>7.1703799999999996E-3</v>
      </c>
      <c r="R948">
        <v>0.28962650000000001</v>
      </c>
      <c r="S948">
        <v>0.45277050000000002</v>
      </c>
      <c r="T948">
        <v>0.61126259999999999</v>
      </c>
    </row>
    <row r="949" spans="4:20" x14ac:dyDescent="0.25">
      <c r="D949" t="s">
        <v>31</v>
      </c>
      <c r="E949" t="s">
        <v>226</v>
      </c>
      <c r="F949" t="s">
        <v>227</v>
      </c>
      <c r="G949" t="s">
        <v>119</v>
      </c>
      <c r="H949" t="s">
        <v>127</v>
      </c>
      <c r="I949" t="s">
        <v>220</v>
      </c>
      <c r="J949">
        <v>2007</v>
      </c>
      <c r="K949">
        <v>2008</v>
      </c>
      <c r="L949" s="8">
        <v>2</v>
      </c>
      <c r="M949" s="8">
        <v>5</v>
      </c>
      <c r="N949" s="8" t="s">
        <v>34</v>
      </c>
      <c r="O949" s="8">
        <v>4</v>
      </c>
      <c r="P949" s="8">
        <v>1</v>
      </c>
      <c r="Q949">
        <v>3.295095E-2</v>
      </c>
      <c r="R949">
        <v>0.41366740000000002</v>
      </c>
      <c r="S949">
        <v>0.53447710000000004</v>
      </c>
      <c r="T949">
        <v>0.72704880000000005</v>
      </c>
    </row>
    <row r="950" spans="4:20" x14ac:dyDescent="0.25">
      <c r="D950" t="s">
        <v>31</v>
      </c>
      <c r="E950" t="s">
        <v>226</v>
      </c>
      <c r="F950" t="s">
        <v>227</v>
      </c>
      <c r="G950" t="s">
        <v>119</v>
      </c>
      <c r="H950" t="s">
        <v>127</v>
      </c>
      <c r="I950" t="s">
        <v>220</v>
      </c>
      <c r="J950">
        <v>2008</v>
      </c>
      <c r="K950">
        <v>2009</v>
      </c>
      <c r="L950" s="8">
        <v>2</v>
      </c>
      <c r="M950" s="8">
        <v>5</v>
      </c>
      <c r="N950" s="8" t="s">
        <v>34</v>
      </c>
      <c r="O950" s="8">
        <v>3</v>
      </c>
      <c r="P950" s="8">
        <v>2</v>
      </c>
      <c r="Q950">
        <v>9.1778699999999994E-3</v>
      </c>
      <c r="R950">
        <v>0.26752290000000001</v>
      </c>
      <c r="S950">
        <v>0.59321570000000001</v>
      </c>
      <c r="T950">
        <v>0.70203979999999999</v>
      </c>
    </row>
    <row r="951" spans="4:20" x14ac:dyDescent="0.25">
      <c r="D951" t="s">
        <v>31</v>
      </c>
      <c r="E951" t="s">
        <v>226</v>
      </c>
      <c r="F951" t="s">
        <v>227</v>
      </c>
      <c r="G951" t="s">
        <v>119</v>
      </c>
      <c r="H951" t="s">
        <v>127</v>
      </c>
      <c r="I951" t="s">
        <v>220</v>
      </c>
      <c r="J951">
        <v>2009</v>
      </c>
      <c r="K951">
        <v>2010</v>
      </c>
      <c r="L951" s="8">
        <v>2</v>
      </c>
      <c r="M951" s="8">
        <v>5</v>
      </c>
      <c r="N951" s="8" t="s">
        <v>34</v>
      </c>
      <c r="O951" s="8">
        <v>2</v>
      </c>
      <c r="P951" s="8">
        <v>3</v>
      </c>
      <c r="Q951">
        <v>6.0204750000000001E-2</v>
      </c>
    </row>
    <row r="952" spans="4:20" x14ac:dyDescent="0.25">
      <c r="D952" t="s">
        <v>31</v>
      </c>
      <c r="E952" t="s">
        <v>228</v>
      </c>
      <c r="F952" t="s">
        <v>229</v>
      </c>
      <c r="G952" t="s">
        <v>119</v>
      </c>
      <c r="H952" t="s">
        <v>143</v>
      </c>
      <c r="I952" t="s">
        <v>220</v>
      </c>
      <c r="J952">
        <v>1985</v>
      </c>
      <c r="K952">
        <v>1986</v>
      </c>
      <c r="L952" s="8">
        <v>2</v>
      </c>
      <c r="M952" s="8">
        <v>5</v>
      </c>
      <c r="N952" s="8" t="s">
        <v>33</v>
      </c>
      <c r="O952" s="8">
        <v>5</v>
      </c>
      <c r="P952" s="8">
        <v>0</v>
      </c>
      <c r="Q952">
        <v>6.8872300000000003E-3</v>
      </c>
      <c r="R952">
        <v>0.493981</v>
      </c>
      <c r="S952">
        <v>0.43840040000000002</v>
      </c>
      <c r="T952">
        <v>0.71581989999999995</v>
      </c>
    </row>
    <row r="953" spans="4:20" x14ac:dyDescent="0.25">
      <c r="D953" t="s">
        <v>31</v>
      </c>
      <c r="E953" t="s">
        <v>228</v>
      </c>
      <c r="F953" t="s">
        <v>229</v>
      </c>
      <c r="G953" t="s">
        <v>119</v>
      </c>
      <c r="H953" t="s">
        <v>143</v>
      </c>
      <c r="I953" t="s">
        <v>220</v>
      </c>
      <c r="J953">
        <v>1993</v>
      </c>
      <c r="K953">
        <v>1994</v>
      </c>
      <c r="L953" s="8">
        <v>2</v>
      </c>
      <c r="M953" s="8">
        <v>5</v>
      </c>
      <c r="N953" s="8" t="s">
        <v>33</v>
      </c>
      <c r="O953" s="8">
        <v>5</v>
      </c>
      <c r="P953" s="8">
        <v>0</v>
      </c>
      <c r="Q953">
        <v>8.3391899999999998E-3</v>
      </c>
      <c r="R953">
        <v>0.3075891</v>
      </c>
      <c r="S953">
        <v>1.5886170000000002E-2</v>
      </c>
      <c r="T953">
        <v>0.31858890000000001</v>
      </c>
    </row>
    <row r="954" spans="4:20" x14ac:dyDescent="0.25">
      <c r="D954" t="s">
        <v>31</v>
      </c>
      <c r="E954" t="s">
        <v>228</v>
      </c>
      <c r="F954" t="s">
        <v>229</v>
      </c>
      <c r="G954" t="s">
        <v>119</v>
      </c>
      <c r="H954" t="s">
        <v>143</v>
      </c>
      <c r="I954" t="s">
        <v>220</v>
      </c>
      <c r="J954">
        <v>1994</v>
      </c>
      <c r="K954">
        <v>1995</v>
      </c>
      <c r="L954" s="8">
        <v>2</v>
      </c>
      <c r="M954" s="8">
        <v>5</v>
      </c>
      <c r="N954" s="8" t="s">
        <v>33</v>
      </c>
      <c r="O954" s="8">
        <v>5</v>
      </c>
      <c r="P954" s="8">
        <v>0</v>
      </c>
      <c r="Q954">
        <v>1.271445E-2</v>
      </c>
      <c r="R954">
        <v>0.3028769</v>
      </c>
      <c r="S954">
        <v>1.9683539999999999E-2</v>
      </c>
      <c r="T954">
        <v>0.31659880000000001</v>
      </c>
    </row>
    <row r="955" spans="4:20" x14ac:dyDescent="0.25">
      <c r="D955" t="s">
        <v>31</v>
      </c>
      <c r="E955" t="s">
        <v>228</v>
      </c>
      <c r="F955" t="s">
        <v>229</v>
      </c>
      <c r="G955" t="s">
        <v>119</v>
      </c>
      <c r="H955" t="s">
        <v>143</v>
      </c>
      <c r="I955" t="s">
        <v>220</v>
      </c>
      <c r="J955">
        <v>1995</v>
      </c>
      <c r="K955">
        <v>1996</v>
      </c>
      <c r="L955" s="8">
        <v>2</v>
      </c>
      <c r="M955" s="8">
        <v>5</v>
      </c>
      <c r="N955" s="8" t="s">
        <v>33</v>
      </c>
      <c r="O955" s="8">
        <v>5</v>
      </c>
      <c r="P955" s="8">
        <v>0</v>
      </c>
      <c r="Q955">
        <v>7.4967300000000001E-3</v>
      </c>
      <c r="R955">
        <v>0.42744559999999998</v>
      </c>
      <c r="S955">
        <v>1.9810029999999999E-2</v>
      </c>
      <c r="T955">
        <v>0.43878790000000001</v>
      </c>
    </row>
    <row r="956" spans="4:20" x14ac:dyDescent="0.25">
      <c r="D956" t="s">
        <v>31</v>
      </c>
      <c r="E956" t="s">
        <v>228</v>
      </c>
      <c r="F956" t="s">
        <v>229</v>
      </c>
      <c r="G956" t="s">
        <v>119</v>
      </c>
      <c r="H956" t="s">
        <v>143</v>
      </c>
      <c r="I956" t="s">
        <v>220</v>
      </c>
      <c r="J956">
        <v>1996</v>
      </c>
      <c r="K956">
        <v>1997</v>
      </c>
      <c r="L956" s="8">
        <v>2</v>
      </c>
      <c r="M956" s="8">
        <v>5</v>
      </c>
      <c r="N956" s="8" t="s">
        <v>33</v>
      </c>
      <c r="O956" s="8">
        <v>5</v>
      </c>
      <c r="P956" s="8">
        <v>0</v>
      </c>
      <c r="Q956">
        <v>4.3111700000000003E-2</v>
      </c>
      <c r="R956">
        <v>0.2045276</v>
      </c>
      <c r="S956">
        <v>1.4415590000000001E-2</v>
      </c>
      <c r="T956">
        <v>0.21599470000000001</v>
      </c>
    </row>
    <row r="957" spans="4:20" x14ac:dyDescent="0.25">
      <c r="D957" t="s">
        <v>31</v>
      </c>
      <c r="E957" t="s">
        <v>228</v>
      </c>
      <c r="F957" t="s">
        <v>229</v>
      </c>
      <c r="G957" t="s">
        <v>119</v>
      </c>
      <c r="H957" t="s">
        <v>143</v>
      </c>
      <c r="I957" t="s">
        <v>220</v>
      </c>
      <c r="J957">
        <v>1997</v>
      </c>
      <c r="K957">
        <v>1998</v>
      </c>
      <c r="L957" s="8">
        <v>2</v>
      </c>
      <c r="M957" s="8">
        <v>5</v>
      </c>
      <c r="N957" s="8" t="s">
        <v>33</v>
      </c>
      <c r="O957" s="8">
        <v>5</v>
      </c>
      <c r="P957" s="8">
        <v>0</v>
      </c>
      <c r="Q957">
        <v>1.439845E-2</v>
      </c>
      <c r="R957">
        <v>0.28764329999999999</v>
      </c>
      <c r="S957">
        <v>9.4024799999999995E-3</v>
      </c>
      <c r="T957">
        <v>0.29434120000000003</v>
      </c>
    </row>
    <row r="958" spans="4:20" x14ac:dyDescent="0.25">
      <c r="D958" t="s">
        <v>31</v>
      </c>
      <c r="E958" t="s">
        <v>228</v>
      </c>
      <c r="F958" t="s">
        <v>229</v>
      </c>
      <c r="G958" t="s">
        <v>119</v>
      </c>
      <c r="H958" t="s">
        <v>143</v>
      </c>
      <c r="I958" t="s">
        <v>220</v>
      </c>
      <c r="J958">
        <v>1998</v>
      </c>
      <c r="K958">
        <v>1999</v>
      </c>
      <c r="L958" s="8">
        <v>2</v>
      </c>
      <c r="M958" s="8">
        <v>5</v>
      </c>
      <c r="N958" s="8" t="s">
        <v>33</v>
      </c>
      <c r="O958" s="8">
        <v>5</v>
      </c>
      <c r="P958" s="8">
        <v>0</v>
      </c>
      <c r="Q958">
        <v>2.8678530000000001E-2</v>
      </c>
      <c r="R958">
        <v>0.27424520000000002</v>
      </c>
      <c r="S958">
        <v>7.9939899999999994E-3</v>
      </c>
      <c r="T958">
        <v>0.28004689999999999</v>
      </c>
    </row>
    <row r="959" spans="4:20" x14ac:dyDescent="0.25">
      <c r="D959" t="s">
        <v>31</v>
      </c>
      <c r="E959" t="s">
        <v>228</v>
      </c>
      <c r="F959" t="s">
        <v>229</v>
      </c>
      <c r="G959" t="s">
        <v>119</v>
      </c>
      <c r="H959" t="s">
        <v>143</v>
      </c>
      <c r="I959" t="s">
        <v>220</v>
      </c>
      <c r="J959">
        <v>1999</v>
      </c>
      <c r="K959">
        <v>2000</v>
      </c>
      <c r="L959" s="8">
        <v>2</v>
      </c>
      <c r="M959" s="8">
        <v>5</v>
      </c>
      <c r="N959" s="8" t="s">
        <v>33</v>
      </c>
      <c r="O959" s="8">
        <v>5</v>
      </c>
      <c r="P959" s="8">
        <v>0</v>
      </c>
      <c r="Q959">
        <v>1.523005E-2</v>
      </c>
      <c r="R959">
        <v>0.39765279999999997</v>
      </c>
      <c r="S959">
        <v>7.7200999999999997E-3</v>
      </c>
      <c r="T959">
        <v>0.40230300000000002</v>
      </c>
    </row>
    <row r="960" spans="4:20" x14ac:dyDescent="0.25">
      <c r="D960" t="s">
        <v>31</v>
      </c>
      <c r="E960" t="s">
        <v>228</v>
      </c>
      <c r="F960" t="s">
        <v>229</v>
      </c>
      <c r="G960" t="s">
        <v>119</v>
      </c>
      <c r="H960" t="s">
        <v>143</v>
      </c>
      <c r="I960" t="s">
        <v>220</v>
      </c>
      <c r="J960">
        <v>2000</v>
      </c>
      <c r="K960">
        <v>2001</v>
      </c>
      <c r="L960" s="8">
        <v>2</v>
      </c>
      <c r="M960" s="8">
        <v>5</v>
      </c>
      <c r="N960" s="8" t="s">
        <v>33</v>
      </c>
      <c r="O960" s="8">
        <v>5</v>
      </c>
      <c r="P960" s="8">
        <v>0</v>
      </c>
      <c r="Q960">
        <v>7.6538700000000001E-3</v>
      </c>
      <c r="R960">
        <v>0.29964299999999999</v>
      </c>
      <c r="S960">
        <v>3.4017319999999997E-2</v>
      </c>
      <c r="T960">
        <v>0.32346730000000001</v>
      </c>
    </row>
    <row r="961" spans="4:20" x14ac:dyDescent="0.25">
      <c r="D961" t="s">
        <v>31</v>
      </c>
      <c r="E961" t="s">
        <v>228</v>
      </c>
      <c r="F961" t="s">
        <v>229</v>
      </c>
      <c r="G961" t="s">
        <v>119</v>
      </c>
      <c r="H961" t="s">
        <v>143</v>
      </c>
      <c r="I961" t="s">
        <v>220</v>
      </c>
      <c r="J961">
        <v>2001</v>
      </c>
      <c r="K961">
        <v>2002</v>
      </c>
      <c r="L961" s="8">
        <v>2</v>
      </c>
      <c r="M961" s="8">
        <v>5</v>
      </c>
      <c r="N961" s="8" t="s">
        <v>33</v>
      </c>
      <c r="O961" s="8">
        <v>5</v>
      </c>
      <c r="P961" s="8">
        <v>0</v>
      </c>
      <c r="Q961">
        <v>1.127354E-2</v>
      </c>
      <c r="R961">
        <v>0.27637899999999999</v>
      </c>
      <c r="S961">
        <v>3.697491E-2</v>
      </c>
      <c r="T961">
        <v>0.30313479999999998</v>
      </c>
    </row>
    <row r="962" spans="4:20" x14ac:dyDescent="0.25">
      <c r="D962" t="s">
        <v>31</v>
      </c>
      <c r="E962" t="s">
        <v>228</v>
      </c>
      <c r="F962" t="s">
        <v>229</v>
      </c>
      <c r="G962" t="s">
        <v>119</v>
      </c>
      <c r="H962" t="s">
        <v>143</v>
      </c>
      <c r="I962" t="s">
        <v>220</v>
      </c>
      <c r="J962">
        <v>2002</v>
      </c>
      <c r="K962">
        <v>2003</v>
      </c>
      <c r="L962" s="8">
        <v>2</v>
      </c>
      <c r="M962" s="8">
        <v>5</v>
      </c>
      <c r="N962" s="8" t="s">
        <v>33</v>
      </c>
      <c r="O962" s="8">
        <v>5</v>
      </c>
      <c r="P962" s="8">
        <v>0</v>
      </c>
      <c r="Q962">
        <v>1.947111E-2</v>
      </c>
      <c r="R962">
        <v>0.25190839999999998</v>
      </c>
      <c r="S962">
        <v>0.2033345</v>
      </c>
      <c r="T962">
        <v>0.40402120000000002</v>
      </c>
    </row>
    <row r="963" spans="4:20" x14ac:dyDescent="0.25">
      <c r="D963" t="s">
        <v>31</v>
      </c>
      <c r="E963" t="s">
        <v>228</v>
      </c>
      <c r="F963" t="s">
        <v>229</v>
      </c>
      <c r="G963" t="s">
        <v>119</v>
      </c>
      <c r="H963" t="s">
        <v>143</v>
      </c>
      <c r="I963" t="s">
        <v>220</v>
      </c>
      <c r="J963">
        <v>2003</v>
      </c>
      <c r="K963">
        <v>2004</v>
      </c>
      <c r="L963" s="8">
        <v>2</v>
      </c>
      <c r="M963" s="8">
        <v>5</v>
      </c>
      <c r="N963" s="8" t="s">
        <v>33</v>
      </c>
      <c r="O963" s="8">
        <v>5</v>
      </c>
      <c r="P963" s="8">
        <v>0</v>
      </c>
      <c r="Q963">
        <v>2.1390599999999999E-2</v>
      </c>
      <c r="R963">
        <v>0.20324139999999999</v>
      </c>
      <c r="S963">
        <v>0.28278439999999999</v>
      </c>
      <c r="T963">
        <v>0.4285523</v>
      </c>
    </row>
    <row r="964" spans="4:20" x14ac:dyDescent="0.25">
      <c r="D964" t="s">
        <v>31</v>
      </c>
      <c r="E964" t="s">
        <v>228</v>
      </c>
      <c r="F964" t="s">
        <v>229</v>
      </c>
      <c r="G964" t="s">
        <v>119</v>
      </c>
      <c r="H964" t="s">
        <v>143</v>
      </c>
      <c r="I964" t="s">
        <v>220</v>
      </c>
      <c r="J964">
        <v>2004</v>
      </c>
      <c r="K964">
        <v>2005</v>
      </c>
      <c r="L964" s="8">
        <v>2</v>
      </c>
      <c r="M964" s="8">
        <v>5</v>
      </c>
      <c r="N964" s="8" t="s">
        <v>33</v>
      </c>
      <c r="O964" s="8">
        <v>5</v>
      </c>
      <c r="P964" s="8">
        <v>0</v>
      </c>
      <c r="Q964">
        <v>2.9747880000000001E-2</v>
      </c>
      <c r="R964">
        <v>0.2984522</v>
      </c>
      <c r="S964">
        <v>0.38058019999999998</v>
      </c>
      <c r="T964">
        <v>0.56544740000000004</v>
      </c>
    </row>
    <row r="965" spans="4:20" x14ac:dyDescent="0.25">
      <c r="D965" t="s">
        <v>31</v>
      </c>
      <c r="E965" t="s">
        <v>228</v>
      </c>
      <c r="F965" t="s">
        <v>229</v>
      </c>
      <c r="G965" t="s">
        <v>119</v>
      </c>
      <c r="H965" t="s">
        <v>143</v>
      </c>
      <c r="I965" t="s">
        <v>220</v>
      </c>
      <c r="J965">
        <v>2005</v>
      </c>
      <c r="K965">
        <v>2006</v>
      </c>
      <c r="L965" s="8">
        <v>2</v>
      </c>
      <c r="M965" s="8">
        <v>5</v>
      </c>
      <c r="N965" s="8" t="s">
        <v>33</v>
      </c>
      <c r="O965" s="8">
        <v>5</v>
      </c>
      <c r="P965" s="8">
        <v>0</v>
      </c>
      <c r="Q965">
        <v>1.0836169999999999E-2</v>
      </c>
      <c r="R965">
        <v>0.29183609999999999</v>
      </c>
      <c r="S965">
        <v>0.39272360000000001</v>
      </c>
      <c r="T965">
        <v>0.56994869999999997</v>
      </c>
    </row>
    <row r="966" spans="4:20" x14ac:dyDescent="0.25">
      <c r="D966" t="s">
        <v>31</v>
      </c>
      <c r="E966" t="s">
        <v>228</v>
      </c>
      <c r="F966" t="s">
        <v>229</v>
      </c>
      <c r="G966" t="s">
        <v>119</v>
      </c>
      <c r="H966" t="s">
        <v>143</v>
      </c>
      <c r="I966" t="s">
        <v>220</v>
      </c>
      <c r="J966">
        <v>2006</v>
      </c>
      <c r="K966">
        <v>2007</v>
      </c>
      <c r="L966" s="8">
        <v>2</v>
      </c>
      <c r="M966" s="8">
        <v>5</v>
      </c>
      <c r="N966" s="8" t="s">
        <v>33</v>
      </c>
      <c r="O966" s="8">
        <v>5</v>
      </c>
      <c r="P966" s="8">
        <v>0</v>
      </c>
      <c r="Q966">
        <v>1.297252E-2</v>
      </c>
      <c r="R966">
        <v>0.1295501</v>
      </c>
      <c r="S966">
        <v>0.3339029</v>
      </c>
      <c r="T966">
        <v>0.42019580000000001</v>
      </c>
    </row>
    <row r="967" spans="4:20" x14ac:dyDescent="0.25">
      <c r="D967" t="s">
        <v>31</v>
      </c>
      <c r="E967" t="s">
        <v>228</v>
      </c>
      <c r="F967" t="s">
        <v>229</v>
      </c>
      <c r="G967" t="s">
        <v>119</v>
      </c>
      <c r="H967" t="s">
        <v>143</v>
      </c>
      <c r="I967" t="s">
        <v>220</v>
      </c>
      <c r="J967">
        <v>2007</v>
      </c>
      <c r="K967">
        <v>2008</v>
      </c>
      <c r="L967" s="8">
        <v>2</v>
      </c>
      <c r="M967" s="8">
        <v>5</v>
      </c>
      <c r="N967" s="8" t="s">
        <v>34</v>
      </c>
      <c r="O967" s="8">
        <v>4</v>
      </c>
      <c r="P967" s="8">
        <v>1</v>
      </c>
      <c r="Q967">
        <v>2.501747E-2</v>
      </c>
      <c r="R967">
        <v>0.16624230000000001</v>
      </c>
      <c r="S967">
        <v>0.31834099999999999</v>
      </c>
      <c r="T967">
        <v>0.43166159999999998</v>
      </c>
    </row>
    <row r="968" spans="4:20" x14ac:dyDescent="0.25">
      <c r="D968" t="s">
        <v>31</v>
      </c>
      <c r="E968" t="s">
        <v>228</v>
      </c>
      <c r="F968" t="s">
        <v>229</v>
      </c>
      <c r="G968" t="s">
        <v>119</v>
      </c>
      <c r="H968" t="s">
        <v>143</v>
      </c>
      <c r="I968" t="s">
        <v>220</v>
      </c>
      <c r="J968">
        <v>2008</v>
      </c>
      <c r="K968">
        <v>2009</v>
      </c>
      <c r="L968" s="8">
        <v>2</v>
      </c>
      <c r="M968" s="8">
        <v>5</v>
      </c>
      <c r="N968" s="8" t="s">
        <v>34</v>
      </c>
      <c r="O968" s="8">
        <v>3</v>
      </c>
      <c r="P968" s="8">
        <v>2</v>
      </c>
      <c r="Q968">
        <v>1.376775E-2</v>
      </c>
      <c r="R968">
        <v>0.3624734</v>
      </c>
      <c r="S968">
        <v>0.3495123</v>
      </c>
      <c r="T968">
        <v>0.58529679999999995</v>
      </c>
    </row>
    <row r="969" spans="4:20" x14ac:dyDescent="0.25">
      <c r="D969" t="s">
        <v>31</v>
      </c>
      <c r="E969" t="s">
        <v>228</v>
      </c>
      <c r="F969" t="s">
        <v>229</v>
      </c>
      <c r="G969" t="s">
        <v>119</v>
      </c>
      <c r="H969" t="s">
        <v>143</v>
      </c>
      <c r="I969" t="s">
        <v>220</v>
      </c>
      <c r="J969">
        <v>2009</v>
      </c>
      <c r="K969">
        <v>2010</v>
      </c>
      <c r="L969" s="8">
        <v>2</v>
      </c>
      <c r="M969" s="8">
        <v>5</v>
      </c>
      <c r="N969" s="8" t="s">
        <v>34</v>
      </c>
      <c r="O969" s="8">
        <v>2</v>
      </c>
      <c r="P969" s="8">
        <v>3</v>
      </c>
      <c r="Q969">
        <v>2.106191E-2</v>
      </c>
    </row>
    <row r="970" spans="4:20" x14ac:dyDescent="0.25">
      <c r="D970" t="s">
        <v>31</v>
      </c>
      <c r="E970" t="s">
        <v>230</v>
      </c>
      <c r="F970" t="s">
        <v>231</v>
      </c>
      <c r="G970" t="s">
        <v>142</v>
      </c>
      <c r="H970" t="s">
        <v>143</v>
      </c>
      <c r="I970" t="s">
        <v>220</v>
      </c>
      <c r="J970">
        <v>1981</v>
      </c>
      <c r="K970">
        <v>1983</v>
      </c>
      <c r="L970" s="8">
        <v>2</v>
      </c>
      <c r="M970" s="8">
        <v>5</v>
      </c>
      <c r="N970" s="8" t="s">
        <v>33</v>
      </c>
      <c r="O970" s="8">
        <v>5</v>
      </c>
      <c r="P970" s="8">
        <v>0</v>
      </c>
      <c r="Q970">
        <v>4.0817430000000002E-2</v>
      </c>
      <c r="R970">
        <v>0.52457770000000004</v>
      </c>
      <c r="S970">
        <v>0.4218054</v>
      </c>
      <c r="T970">
        <v>0.72511349999999997</v>
      </c>
    </row>
    <row r="971" spans="4:20" x14ac:dyDescent="0.25">
      <c r="D971" t="s">
        <v>31</v>
      </c>
      <c r="E971" t="s">
        <v>230</v>
      </c>
      <c r="F971" t="s">
        <v>231</v>
      </c>
      <c r="G971" t="s">
        <v>142</v>
      </c>
      <c r="H971" t="s">
        <v>143</v>
      </c>
      <c r="I971" t="s">
        <v>220</v>
      </c>
      <c r="J971">
        <v>1982</v>
      </c>
      <c r="K971">
        <v>1984</v>
      </c>
      <c r="L971" s="8">
        <v>2</v>
      </c>
      <c r="M971" s="8">
        <v>5</v>
      </c>
      <c r="N971" s="8" t="s">
        <v>33</v>
      </c>
      <c r="O971" s="8">
        <v>5</v>
      </c>
      <c r="P971" s="8">
        <v>0</v>
      </c>
      <c r="Q971">
        <v>1.473023E-2</v>
      </c>
      <c r="R971">
        <v>0.76723479999999999</v>
      </c>
      <c r="S971">
        <v>0.27962819999999999</v>
      </c>
      <c r="T971">
        <v>0.83232249999999997</v>
      </c>
    </row>
    <row r="972" spans="4:20" x14ac:dyDescent="0.25">
      <c r="D972" t="s">
        <v>31</v>
      </c>
      <c r="E972" t="s">
        <v>230</v>
      </c>
      <c r="F972" t="s">
        <v>231</v>
      </c>
      <c r="G972" t="s">
        <v>142</v>
      </c>
      <c r="H972" t="s">
        <v>143</v>
      </c>
      <c r="I972" t="s">
        <v>220</v>
      </c>
      <c r="J972">
        <v>1983</v>
      </c>
      <c r="K972">
        <v>1985</v>
      </c>
      <c r="L972" s="8">
        <v>2</v>
      </c>
      <c r="M972" s="8">
        <v>5</v>
      </c>
      <c r="N972" s="8" t="s">
        <v>33</v>
      </c>
      <c r="O972" s="8">
        <v>5</v>
      </c>
      <c r="P972" s="8">
        <v>0</v>
      </c>
      <c r="Q972">
        <v>5.7944099999999998E-3</v>
      </c>
      <c r="R972">
        <v>0.66776970000000002</v>
      </c>
      <c r="S972">
        <v>0.74056339999999998</v>
      </c>
      <c r="T972">
        <v>0.91380729999999999</v>
      </c>
    </row>
    <row r="973" spans="4:20" x14ac:dyDescent="0.25">
      <c r="D973" t="s">
        <v>31</v>
      </c>
      <c r="E973" t="s">
        <v>230</v>
      </c>
      <c r="F973" t="s">
        <v>231</v>
      </c>
      <c r="G973" t="s">
        <v>142</v>
      </c>
      <c r="H973" t="s">
        <v>143</v>
      </c>
      <c r="I973" t="s">
        <v>220</v>
      </c>
      <c r="J973">
        <v>1984</v>
      </c>
      <c r="K973">
        <v>1986</v>
      </c>
      <c r="L973" s="8">
        <v>2</v>
      </c>
      <c r="M973" s="8">
        <v>5</v>
      </c>
      <c r="N973" s="8" t="s">
        <v>33</v>
      </c>
      <c r="O973" s="8">
        <v>5</v>
      </c>
      <c r="P973" s="8">
        <v>0</v>
      </c>
      <c r="Q973">
        <v>1.559582E-2</v>
      </c>
      <c r="R973">
        <v>0.4996911</v>
      </c>
      <c r="S973">
        <v>0.55742270000000005</v>
      </c>
      <c r="T973">
        <v>0.77857460000000001</v>
      </c>
    </row>
    <row r="974" spans="4:20" x14ac:dyDescent="0.25">
      <c r="D974" t="s">
        <v>31</v>
      </c>
      <c r="E974" t="s">
        <v>230</v>
      </c>
      <c r="F974" t="s">
        <v>231</v>
      </c>
      <c r="G974" t="s">
        <v>142</v>
      </c>
      <c r="H974" t="s">
        <v>143</v>
      </c>
      <c r="I974" t="s">
        <v>220</v>
      </c>
      <c r="J974">
        <v>1985</v>
      </c>
      <c r="K974">
        <v>1987</v>
      </c>
      <c r="L974" s="8">
        <v>2</v>
      </c>
      <c r="M974" s="8">
        <v>5</v>
      </c>
      <c r="N974" s="8" t="s">
        <v>33</v>
      </c>
      <c r="O974" s="8">
        <v>5</v>
      </c>
      <c r="P974" s="8">
        <v>0</v>
      </c>
      <c r="Q974">
        <v>7.5833689999999995E-2</v>
      </c>
      <c r="R974">
        <v>0.49759579999999998</v>
      </c>
      <c r="S974">
        <v>0.43002950000000001</v>
      </c>
      <c r="T974">
        <v>0.71364439999999996</v>
      </c>
    </row>
    <row r="975" spans="4:20" x14ac:dyDescent="0.25">
      <c r="D975" t="s">
        <v>31</v>
      </c>
      <c r="E975" t="s">
        <v>230</v>
      </c>
      <c r="F975" t="s">
        <v>231</v>
      </c>
      <c r="G975" t="s">
        <v>142</v>
      </c>
      <c r="H975" t="s">
        <v>143</v>
      </c>
      <c r="I975" t="s">
        <v>220</v>
      </c>
      <c r="J975">
        <v>1986</v>
      </c>
      <c r="K975">
        <v>1988</v>
      </c>
      <c r="L975" s="8">
        <v>2</v>
      </c>
      <c r="M975" s="8">
        <v>5</v>
      </c>
      <c r="N975" s="8" t="s">
        <v>33</v>
      </c>
      <c r="O975" s="8">
        <v>5</v>
      </c>
      <c r="P975" s="8">
        <v>0</v>
      </c>
      <c r="Q975">
        <v>1.7127759999999999E-2</v>
      </c>
      <c r="R975">
        <v>0.56267389999999995</v>
      </c>
      <c r="S975">
        <v>0.3965726</v>
      </c>
      <c r="T975">
        <v>0.73610540000000002</v>
      </c>
    </row>
    <row r="976" spans="4:20" x14ac:dyDescent="0.25">
      <c r="D976" t="s">
        <v>31</v>
      </c>
      <c r="E976" t="s">
        <v>230</v>
      </c>
      <c r="F976" t="s">
        <v>231</v>
      </c>
      <c r="G976" t="s">
        <v>142</v>
      </c>
      <c r="H976" t="s">
        <v>143</v>
      </c>
      <c r="I976" t="s">
        <v>220</v>
      </c>
      <c r="J976">
        <v>1987</v>
      </c>
      <c r="K976">
        <v>1989</v>
      </c>
      <c r="L976" s="8">
        <v>2</v>
      </c>
      <c r="M976" s="8">
        <v>5</v>
      </c>
      <c r="N976" s="8" t="s">
        <v>33</v>
      </c>
      <c r="O976" s="8">
        <v>5</v>
      </c>
      <c r="P976" s="8">
        <v>0</v>
      </c>
      <c r="Q976">
        <v>2.435037E-2</v>
      </c>
      <c r="R976">
        <v>0.59240000000000004</v>
      </c>
      <c r="S976">
        <v>0.32910689999999998</v>
      </c>
      <c r="T976">
        <v>0.72654399999999997</v>
      </c>
    </row>
    <row r="977" spans="4:20" x14ac:dyDescent="0.25">
      <c r="D977" t="s">
        <v>31</v>
      </c>
      <c r="E977" t="s">
        <v>230</v>
      </c>
      <c r="F977" t="s">
        <v>231</v>
      </c>
      <c r="G977" t="s">
        <v>142</v>
      </c>
      <c r="H977" t="s">
        <v>143</v>
      </c>
      <c r="I977" t="s">
        <v>220</v>
      </c>
      <c r="J977">
        <v>1990</v>
      </c>
      <c r="K977">
        <v>1992</v>
      </c>
      <c r="L977" s="8">
        <v>2</v>
      </c>
      <c r="M977" s="8">
        <v>5</v>
      </c>
      <c r="N977" s="8" t="s">
        <v>33</v>
      </c>
      <c r="O977" s="8">
        <v>5</v>
      </c>
      <c r="P977" s="8">
        <v>0</v>
      </c>
      <c r="Q977">
        <v>2.8069400000000001E-2</v>
      </c>
      <c r="R977">
        <v>0.53083530000000001</v>
      </c>
      <c r="S977">
        <v>7.2322960000000006E-2</v>
      </c>
      <c r="T977">
        <v>0.56476660000000001</v>
      </c>
    </row>
    <row r="978" spans="4:20" x14ac:dyDescent="0.25">
      <c r="D978" t="s">
        <v>31</v>
      </c>
      <c r="E978" t="s">
        <v>230</v>
      </c>
      <c r="F978" t="s">
        <v>231</v>
      </c>
      <c r="G978" t="s">
        <v>142</v>
      </c>
      <c r="H978" t="s">
        <v>143</v>
      </c>
      <c r="I978" t="s">
        <v>220</v>
      </c>
      <c r="J978">
        <v>1993</v>
      </c>
      <c r="K978">
        <v>1995</v>
      </c>
      <c r="L978" s="8">
        <v>2</v>
      </c>
      <c r="M978" s="8">
        <v>5</v>
      </c>
      <c r="N978" s="8" t="s">
        <v>33</v>
      </c>
      <c r="O978" s="8">
        <v>5</v>
      </c>
      <c r="P978" s="8">
        <v>0</v>
      </c>
      <c r="Q978">
        <v>1.1416259999999999E-2</v>
      </c>
      <c r="R978">
        <v>0.49381900000000001</v>
      </c>
      <c r="S978">
        <v>3.9703479999999999E-2</v>
      </c>
      <c r="T978">
        <v>0.51391609999999999</v>
      </c>
    </row>
    <row r="979" spans="4:20" x14ac:dyDescent="0.25">
      <c r="D979" t="s">
        <v>31</v>
      </c>
      <c r="E979" t="s">
        <v>230</v>
      </c>
      <c r="F979" t="s">
        <v>231</v>
      </c>
      <c r="G979" t="s">
        <v>142</v>
      </c>
      <c r="H979" t="s">
        <v>143</v>
      </c>
      <c r="I979" t="s">
        <v>220</v>
      </c>
      <c r="J979">
        <v>1994</v>
      </c>
      <c r="K979">
        <v>1996</v>
      </c>
      <c r="L979" s="8">
        <v>2</v>
      </c>
      <c r="M979" s="8">
        <v>5</v>
      </c>
      <c r="N979" s="8" t="s">
        <v>33</v>
      </c>
      <c r="O979" s="8">
        <v>5</v>
      </c>
      <c r="P979" s="8">
        <v>0</v>
      </c>
      <c r="Q979">
        <v>1.41353E-2</v>
      </c>
      <c r="R979">
        <v>0.41067999999999999</v>
      </c>
      <c r="S979">
        <v>2.0471030000000001E-2</v>
      </c>
      <c r="T979">
        <v>0.42274400000000001</v>
      </c>
    </row>
    <row r="980" spans="4:20" x14ac:dyDescent="0.25">
      <c r="D980" t="s">
        <v>31</v>
      </c>
      <c r="E980" t="s">
        <v>230</v>
      </c>
      <c r="F980" t="s">
        <v>231</v>
      </c>
      <c r="G980" t="s">
        <v>142</v>
      </c>
      <c r="H980" t="s">
        <v>143</v>
      </c>
      <c r="I980" t="s">
        <v>220</v>
      </c>
      <c r="J980">
        <v>1995</v>
      </c>
      <c r="K980">
        <v>1997</v>
      </c>
      <c r="L980" s="8">
        <v>2</v>
      </c>
      <c r="M980" s="8">
        <v>5</v>
      </c>
      <c r="N980" s="8" t="s">
        <v>33</v>
      </c>
      <c r="O980" s="8">
        <v>5</v>
      </c>
      <c r="P980" s="8">
        <v>0</v>
      </c>
      <c r="Q980">
        <v>3.8030620000000001E-2</v>
      </c>
      <c r="R980">
        <v>0.42269839999999997</v>
      </c>
      <c r="S980">
        <v>3.3776090000000002E-2</v>
      </c>
      <c r="T980">
        <v>0.44219740000000002</v>
      </c>
    </row>
    <row r="981" spans="4:20" x14ac:dyDescent="0.25">
      <c r="D981" t="s">
        <v>31</v>
      </c>
      <c r="E981" t="s">
        <v>230</v>
      </c>
      <c r="F981" t="s">
        <v>231</v>
      </c>
      <c r="G981" t="s">
        <v>142</v>
      </c>
      <c r="H981" t="s">
        <v>143</v>
      </c>
      <c r="I981" t="s">
        <v>220</v>
      </c>
      <c r="J981">
        <v>1996</v>
      </c>
      <c r="K981">
        <v>1998</v>
      </c>
      <c r="L981" s="8">
        <v>2</v>
      </c>
      <c r="M981" s="8">
        <v>5</v>
      </c>
      <c r="N981" s="8" t="s">
        <v>33</v>
      </c>
      <c r="O981" s="8">
        <v>5</v>
      </c>
      <c r="P981" s="8">
        <v>0</v>
      </c>
      <c r="Q981">
        <v>8.5888700000000002E-3</v>
      </c>
      <c r="R981">
        <v>0.2566351</v>
      </c>
      <c r="S981">
        <v>5.4415899999999996E-3</v>
      </c>
      <c r="T981">
        <v>0.26068019999999997</v>
      </c>
    </row>
    <row r="982" spans="4:20" x14ac:dyDescent="0.25">
      <c r="D982" t="s">
        <v>31</v>
      </c>
      <c r="E982" t="s">
        <v>230</v>
      </c>
      <c r="F982" t="s">
        <v>231</v>
      </c>
      <c r="G982" t="s">
        <v>142</v>
      </c>
      <c r="H982" t="s">
        <v>143</v>
      </c>
      <c r="I982" t="s">
        <v>220</v>
      </c>
      <c r="J982">
        <v>1997</v>
      </c>
      <c r="K982">
        <v>1999</v>
      </c>
      <c r="L982" s="8">
        <v>2</v>
      </c>
      <c r="M982" s="8">
        <v>5</v>
      </c>
      <c r="N982" s="8" t="s">
        <v>33</v>
      </c>
      <c r="O982" s="8">
        <v>5</v>
      </c>
      <c r="P982" s="8">
        <v>0</v>
      </c>
      <c r="Q982">
        <v>8.9364700000000002E-3</v>
      </c>
      <c r="R982">
        <v>0.49189280000000002</v>
      </c>
      <c r="S982">
        <v>5.0854829999999997E-2</v>
      </c>
      <c r="T982">
        <v>0.51773259999999999</v>
      </c>
    </row>
    <row r="983" spans="4:20" x14ac:dyDescent="0.25">
      <c r="D983" t="s">
        <v>31</v>
      </c>
      <c r="E983" t="s">
        <v>230</v>
      </c>
      <c r="F983" t="s">
        <v>231</v>
      </c>
      <c r="G983" t="s">
        <v>142</v>
      </c>
      <c r="H983" t="s">
        <v>143</v>
      </c>
      <c r="I983" t="s">
        <v>220</v>
      </c>
      <c r="J983">
        <v>1998</v>
      </c>
      <c r="K983">
        <v>2000</v>
      </c>
      <c r="L983" s="8">
        <v>2</v>
      </c>
      <c r="M983" s="8">
        <v>5</v>
      </c>
      <c r="N983" s="8" t="s">
        <v>33</v>
      </c>
      <c r="O983" s="8">
        <v>5</v>
      </c>
      <c r="P983" s="8">
        <v>0</v>
      </c>
      <c r="Q983">
        <v>6.0209800000000004E-3</v>
      </c>
      <c r="R983">
        <v>0.41927920000000002</v>
      </c>
      <c r="S983">
        <v>2.5990920000000001E-2</v>
      </c>
      <c r="T983">
        <v>0.4343726</v>
      </c>
    </row>
    <row r="984" spans="4:20" x14ac:dyDescent="0.25">
      <c r="D984" t="s">
        <v>31</v>
      </c>
      <c r="E984" t="s">
        <v>230</v>
      </c>
      <c r="F984" t="s">
        <v>231</v>
      </c>
      <c r="G984" t="s">
        <v>142</v>
      </c>
      <c r="H984" t="s">
        <v>143</v>
      </c>
      <c r="I984" t="s">
        <v>220</v>
      </c>
      <c r="J984">
        <v>1999</v>
      </c>
      <c r="K984">
        <v>2001</v>
      </c>
      <c r="L984" s="8">
        <v>2</v>
      </c>
      <c r="M984" s="8">
        <v>5</v>
      </c>
      <c r="N984" s="8" t="s">
        <v>33</v>
      </c>
      <c r="O984" s="8">
        <v>5</v>
      </c>
      <c r="P984" s="8">
        <v>0</v>
      </c>
      <c r="Q984">
        <v>6.1318449999999997E-2</v>
      </c>
      <c r="R984">
        <v>0.43031720000000001</v>
      </c>
      <c r="S984">
        <v>5.1864299999999997E-3</v>
      </c>
      <c r="T984">
        <v>0.43327189999999999</v>
      </c>
    </row>
    <row r="985" spans="4:20" x14ac:dyDescent="0.25">
      <c r="D985" t="s">
        <v>31</v>
      </c>
      <c r="E985" t="s">
        <v>230</v>
      </c>
      <c r="F985" t="s">
        <v>231</v>
      </c>
      <c r="G985" t="s">
        <v>142</v>
      </c>
      <c r="H985" t="s">
        <v>143</v>
      </c>
      <c r="I985" t="s">
        <v>220</v>
      </c>
      <c r="J985">
        <v>2000</v>
      </c>
      <c r="K985">
        <v>2002</v>
      </c>
      <c r="L985" s="8">
        <v>2</v>
      </c>
      <c r="M985" s="8">
        <v>5</v>
      </c>
      <c r="N985" s="8" t="s">
        <v>33</v>
      </c>
      <c r="O985" s="8">
        <v>5</v>
      </c>
      <c r="P985" s="8">
        <v>0</v>
      </c>
      <c r="Q985">
        <v>5.2498419999999997E-2</v>
      </c>
      <c r="R985">
        <v>0.37162699999999999</v>
      </c>
      <c r="S985">
        <v>5.1263030000000001E-2</v>
      </c>
      <c r="T985">
        <v>0.40383930000000001</v>
      </c>
    </row>
    <row r="986" spans="4:20" x14ac:dyDescent="0.25">
      <c r="D986" t="s">
        <v>31</v>
      </c>
      <c r="E986" t="s">
        <v>230</v>
      </c>
      <c r="F986" t="s">
        <v>231</v>
      </c>
      <c r="G986" t="s">
        <v>142</v>
      </c>
      <c r="H986" t="s">
        <v>143</v>
      </c>
      <c r="I986" t="s">
        <v>220</v>
      </c>
      <c r="J986">
        <v>2001</v>
      </c>
      <c r="K986">
        <v>2003</v>
      </c>
      <c r="L986" s="8">
        <v>2</v>
      </c>
      <c r="M986" s="8">
        <v>5</v>
      </c>
      <c r="N986" s="8" t="s">
        <v>33</v>
      </c>
      <c r="O986" s="8">
        <v>5</v>
      </c>
      <c r="P986" s="8">
        <v>0</v>
      </c>
      <c r="Q986">
        <v>3.8238229999999998E-2</v>
      </c>
      <c r="R986">
        <v>0.32312239999999998</v>
      </c>
      <c r="S986">
        <v>0.1056631</v>
      </c>
      <c r="T986">
        <v>0.39464339999999998</v>
      </c>
    </row>
    <row r="987" spans="4:20" x14ac:dyDescent="0.25">
      <c r="D987" t="s">
        <v>31</v>
      </c>
      <c r="E987" t="s">
        <v>230</v>
      </c>
      <c r="F987" t="s">
        <v>231</v>
      </c>
      <c r="G987" t="s">
        <v>142</v>
      </c>
      <c r="H987" t="s">
        <v>143</v>
      </c>
      <c r="I987" t="s">
        <v>220</v>
      </c>
      <c r="J987">
        <v>2002</v>
      </c>
      <c r="K987">
        <v>2004</v>
      </c>
      <c r="L987" s="8">
        <v>2</v>
      </c>
      <c r="M987" s="8">
        <v>5</v>
      </c>
      <c r="N987" s="8" t="s">
        <v>33</v>
      </c>
      <c r="O987" s="8">
        <v>5</v>
      </c>
      <c r="P987" s="8">
        <v>0</v>
      </c>
      <c r="Q987">
        <v>4.9719630000000001E-2</v>
      </c>
      <c r="R987">
        <v>0.32344050000000002</v>
      </c>
      <c r="S987">
        <v>0.38385859999999999</v>
      </c>
      <c r="T987">
        <v>0.58314370000000004</v>
      </c>
    </row>
    <row r="988" spans="4:20" x14ac:dyDescent="0.25">
      <c r="D988" t="s">
        <v>31</v>
      </c>
      <c r="E988" t="s">
        <v>230</v>
      </c>
      <c r="F988" t="s">
        <v>231</v>
      </c>
      <c r="G988" t="s">
        <v>142</v>
      </c>
      <c r="H988" t="s">
        <v>143</v>
      </c>
      <c r="I988" t="s">
        <v>220</v>
      </c>
      <c r="J988">
        <v>2003</v>
      </c>
      <c r="K988">
        <v>2005</v>
      </c>
      <c r="L988" s="8">
        <v>2</v>
      </c>
      <c r="M988" s="8">
        <v>5</v>
      </c>
      <c r="N988" s="8" t="s">
        <v>33</v>
      </c>
      <c r="O988" s="8">
        <v>5</v>
      </c>
      <c r="P988" s="8">
        <v>0</v>
      </c>
      <c r="Q988">
        <v>1.97133E-2</v>
      </c>
      <c r="R988">
        <v>0.2715957</v>
      </c>
      <c r="S988">
        <v>0.33900409999999997</v>
      </c>
      <c r="T988">
        <v>0.51852770000000004</v>
      </c>
    </row>
    <row r="989" spans="4:20" x14ac:dyDescent="0.25">
      <c r="D989" t="s">
        <v>31</v>
      </c>
      <c r="E989" t="s">
        <v>230</v>
      </c>
      <c r="F989" t="s">
        <v>231</v>
      </c>
      <c r="G989" t="s">
        <v>142</v>
      </c>
      <c r="H989" t="s">
        <v>143</v>
      </c>
      <c r="I989" t="s">
        <v>220</v>
      </c>
      <c r="J989">
        <v>2004</v>
      </c>
      <c r="K989">
        <v>2006</v>
      </c>
      <c r="L989" s="8">
        <v>2</v>
      </c>
      <c r="M989" s="8">
        <v>5</v>
      </c>
      <c r="N989" s="8" t="s">
        <v>33</v>
      </c>
      <c r="O989" s="8">
        <v>5</v>
      </c>
      <c r="P989" s="8">
        <v>0</v>
      </c>
      <c r="Q989">
        <v>5.0369549999999999E-2</v>
      </c>
      <c r="R989">
        <v>0.32178960000000001</v>
      </c>
      <c r="S989">
        <v>0.47551490000000002</v>
      </c>
      <c r="T989">
        <v>0.64428870000000005</v>
      </c>
    </row>
    <row r="990" spans="4:20" x14ac:dyDescent="0.25">
      <c r="D990" t="s">
        <v>31</v>
      </c>
      <c r="E990" t="s">
        <v>230</v>
      </c>
      <c r="F990" t="s">
        <v>231</v>
      </c>
      <c r="G990" t="s">
        <v>142</v>
      </c>
      <c r="H990" t="s">
        <v>143</v>
      </c>
      <c r="I990" t="s">
        <v>220</v>
      </c>
      <c r="J990">
        <v>2005</v>
      </c>
      <c r="K990">
        <v>2007</v>
      </c>
      <c r="L990" s="8">
        <v>2</v>
      </c>
      <c r="M990" s="8">
        <v>5</v>
      </c>
      <c r="N990" s="8" t="s">
        <v>33</v>
      </c>
      <c r="O990" s="8">
        <v>5</v>
      </c>
      <c r="P990" s="8">
        <v>0</v>
      </c>
      <c r="Q990">
        <v>1.2570039999999999E-2</v>
      </c>
      <c r="R990">
        <v>0.34261130000000001</v>
      </c>
      <c r="S990">
        <v>0.5609613</v>
      </c>
      <c r="T990">
        <v>0.71138089999999998</v>
      </c>
    </row>
    <row r="991" spans="4:20" x14ac:dyDescent="0.25">
      <c r="D991" t="s">
        <v>31</v>
      </c>
      <c r="E991" t="s">
        <v>230</v>
      </c>
      <c r="F991" t="s">
        <v>231</v>
      </c>
      <c r="G991" t="s">
        <v>142</v>
      </c>
      <c r="H991" t="s">
        <v>143</v>
      </c>
      <c r="I991" t="s">
        <v>220</v>
      </c>
      <c r="J991">
        <v>2006</v>
      </c>
      <c r="K991">
        <v>2008</v>
      </c>
      <c r="L991" s="8">
        <v>2</v>
      </c>
      <c r="M991" s="8">
        <v>5</v>
      </c>
      <c r="N991" s="8" t="s">
        <v>33</v>
      </c>
      <c r="O991" s="8">
        <v>5</v>
      </c>
      <c r="P991" s="8">
        <v>0</v>
      </c>
      <c r="Q991">
        <v>1.7085510000000002E-2</v>
      </c>
      <c r="R991">
        <v>0.19808870000000001</v>
      </c>
      <c r="S991">
        <v>0.44711050000000002</v>
      </c>
      <c r="T991">
        <v>0.5566316</v>
      </c>
    </row>
    <row r="992" spans="4:20" x14ac:dyDescent="0.25">
      <c r="D992" t="s">
        <v>31</v>
      </c>
      <c r="E992" t="s">
        <v>230</v>
      </c>
      <c r="F992" t="s">
        <v>231</v>
      </c>
      <c r="G992" t="s">
        <v>142</v>
      </c>
      <c r="H992" t="s">
        <v>143</v>
      </c>
      <c r="I992" t="s">
        <v>220</v>
      </c>
      <c r="J992">
        <v>2007</v>
      </c>
      <c r="K992">
        <v>2009</v>
      </c>
      <c r="L992" s="8">
        <v>2</v>
      </c>
      <c r="M992" s="8">
        <v>5</v>
      </c>
      <c r="N992" s="8" t="s">
        <v>34</v>
      </c>
      <c r="O992" s="8">
        <v>4</v>
      </c>
      <c r="P992" s="8">
        <v>1</v>
      </c>
      <c r="Q992">
        <v>2.2770309999999998E-2</v>
      </c>
      <c r="R992">
        <v>0.1954612</v>
      </c>
      <c r="S992">
        <v>0.41298269999999998</v>
      </c>
      <c r="T992">
        <v>0.52772180000000002</v>
      </c>
    </row>
    <row r="993" spans="4:20" x14ac:dyDescent="0.25">
      <c r="D993" t="s">
        <v>31</v>
      </c>
      <c r="E993" t="s">
        <v>230</v>
      </c>
      <c r="F993" t="s">
        <v>231</v>
      </c>
      <c r="G993" t="s">
        <v>142</v>
      </c>
      <c r="H993" t="s">
        <v>143</v>
      </c>
      <c r="I993" t="s">
        <v>220</v>
      </c>
      <c r="J993">
        <v>2008</v>
      </c>
      <c r="K993">
        <v>2010</v>
      </c>
      <c r="L993" s="8">
        <v>2</v>
      </c>
      <c r="M993" s="8">
        <v>5</v>
      </c>
      <c r="N993" s="8" t="s">
        <v>34</v>
      </c>
      <c r="O993" s="8">
        <v>3</v>
      </c>
      <c r="P993" s="8">
        <v>2</v>
      </c>
      <c r="Q993">
        <v>3.904825E-2</v>
      </c>
      <c r="R993">
        <v>0.39721459999999997</v>
      </c>
      <c r="S993">
        <v>0.54364749999999995</v>
      </c>
      <c r="T993">
        <v>0.72491740000000005</v>
      </c>
    </row>
    <row r="994" spans="4:20" x14ac:dyDescent="0.25">
      <c r="D994" t="s">
        <v>31</v>
      </c>
      <c r="E994" t="s">
        <v>232</v>
      </c>
      <c r="F994" t="s">
        <v>233</v>
      </c>
      <c r="G994" t="s">
        <v>119</v>
      </c>
      <c r="H994" t="s">
        <v>120</v>
      </c>
      <c r="I994" t="s">
        <v>220</v>
      </c>
      <c r="J994">
        <v>2000</v>
      </c>
      <c r="K994">
        <v>2001</v>
      </c>
      <c r="L994" s="8">
        <v>2</v>
      </c>
      <c r="M994" s="8">
        <v>5</v>
      </c>
      <c r="N994" s="8" t="s">
        <v>33</v>
      </c>
      <c r="O994" s="8">
        <v>5</v>
      </c>
      <c r="P994" s="8">
        <v>0</v>
      </c>
      <c r="Q994">
        <v>9.3400099999999993E-3</v>
      </c>
      <c r="R994">
        <v>0.39847510000000003</v>
      </c>
      <c r="S994">
        <v>5.1207400000000004E-3</v>
      </c>
      <c r="T994">
        <v>0.40155540000000001</v>
      </c>
    </row>
    <row r="995" spans="4:20" x14ac:dyDescent="0.25">
      <c r="D995" t="s">
        <v>31</v>
      </c>
      <c r="E995" t="s">
        <v>232</v>
      </c>
      <c r="F995" t="s">
        <v>233</v>
      </c>
      <c r="G995" t="s">
        <v>119</v>
      </c>
      <c r="H995" t="s">
        <v>120</v>
      </c>
      <c r="I995" t="s">
        <v>220</v>
      </c>
      <c r="J995">
        <v>2001</v>
      </c>
      <c r="K995">
        <v>2002</v>
      </c>
      <c r="L995" s="8">
        <v>2</v>
      </c>
      <c r="M995" s="8">
        <v>5</v>
      </c>
      <c r="N995" s="8" t="s">
        <v>33</v>
      </c>
      <c r="O995" s="8">
        <v>5</v>
      </c>
      <c r="P995" s="8">
        <v>0</v>
      </c>
      <c r="Q995">
        <v>6.6211999999999998E-3</v>
      </c>
      <c r="R995">
        <v>0.42478129999999997</v>
      </c>
      <c r="S995">
        <v>4.1092500000000001E-3</v>
      </c>
      <c r="T995">
        <v>0.4271451</v>
      </c>
    </row>
    <row r="996" spans="4:20" x14ac:dyDescent="0.25">
      <c r="D996" t="s">
        <v>31</v>
      </c>
      <c r="E996" t="s">
        <v>232</v>
      </c>
      <c r="F996" t="s">
        <v>233</v>
      </c>
      <c r="G996" t="s">
        <v>119</v>
      </c>
      <c r="H996" t="s">
        <v>120</v>
      </c>
      <c r="I996" t="s">
        <v>220</v>
      </c>
      <c r="J996">
        <v>2002</v>
      </c>
      <c r="K996">
        <v>2003</v>
      </c>
      <c r="L996" s="8">
        <v>2</v>
      </c>
      <c r="M996" s="8">
        <v>5</v>
      </c>
      <c r="N996" s="8" t="s">
        <v>33</v>
      </c>
      <c r="O996" s="8">
        <v>5</v>
      </c>
      <c r="P996" s="8">
        <v>0</v>
      </c>
      <c r="Q996">
        <v>8.0965499999999992E-3</v>
      </c>
      <c r="R996">
        <v>0.3978796</v>
      </c>
      <c r="S996">
        <v>9.1767099999999994E-3</v>
      </c>
      <c r="T996">
        <v>0.40340510000000002</v>
      </c>
    </row>
    <row r="997" spans="4:20" x14ac:dyDescent="0.25">
      <c r="D997" t="s">
        <v>31</v>
      </c>
      <c r="E997" t="s">
        <v>232</v>
      </c>
      <c r="F997" t="s">
        <v>233</v>
      </c>
      <c r="G997" t="s">
        <v>119</v>
      </c>
      <c r="H997" t="s">
        <v>120</v>
      </c>
      <c r="I997" t="s">
        <v>220</v>
      </c>
      <c r="J997">
        <v>2003</v>
      </c>
      <c r="K997">
        <v>2004</v>
      </c>
      <c r="L997" s="8">
        <v>2</v>
      </c>
      <c r="M997" s="8">
        <v>5</v>
      </c>
      <c r="N997" s="8" t="s">
        <v>33</v>
      </c>
      <c r="O997" s="8">
        <v>5</v>
      </c>
      <c r="P997" s="8">
        <v>0</v>
      </c>
      <c r="Q997">
        <v>1.17746E-2</v>
      </c>
      <c r="R997">
        <v>0.35472290000000001</v>
      </c>
      <c r="S997">
        <v>1.7596790000000001E-2</v>
      </c>
      <c r="T997">
        <v>0.36607770000000001</v>
      </c>
    </row>
    <row r="998" spans="4:20" x14ac:dyDescent="0.25">
      <c r="D998" t="s">
        <v>31</v>
      </c>
      <c r="E998" t="s">
        <v>232</v>
      </c>
      <c r="F998" t="s">
        <v>233</v>
      </c>
      <c r="G998" t="s">
        <v>119</v>
      </c>
      <c r="H998" t="s">
        <v>120</v>
      </c>
      <c r="I998" t="s">
        <v>220</v>
      </c>
      <c r="J998">
        <v>2004</v>
      </c>
      <c r="K998">
        <v>2005</v>
      </c>
      <c r="L998" s="8">
        <v>2</v>
      </c>
      <c r="M998" s="8">
        <v>5</v>
      </c>
      <c r="N998" s="8" t="s">
        <v>33</v>
      </c>
      <c r="O998" s="8">
        <v>5</v>
      </c>
      <c r="P998" s="8">
        <v>0</v>
      </c>
      <c r="Q998">
        <v>1.9068660000000001E-2</v>
      </c>
      <c r="R998">
        <v>0.35932170000000002</v>
      </c>
      <c r="S998">
        <v>1.456615E-2</v>
      </c>
      <c r="T998">
        <v>0.36865389999999998</v>
      </c>
    </row>
    <row r="999" spans="4:20" x14ac:dyDescent="0.25">
      <c r="D999" t="s">
        <v>31</v>
      </c>
      <c r="E999" t="s">
        <v>232</v>
      </c>
      <c r="F999" t="s">
        <v>233</v>
      </c>
      <c r="G999" t="s">
        <v>119</v>
      </c>
      <c r="H999" t="s">
        <v>120</v>
      </c>
      <c r="I999" t="s">
        <v>220</v>
      </c>
      <c r="J999">
        <v>2005</v>
      </c>
      <c r="K999">
        <v>2006</v>
      </c>
      <c r="L999" s="8">
        <v>2</v>
      </c>
      <c r="M999" s="8">
        <v>5</v>
      </c>
      <c r="N999" s="8" t="s">
        <v>33</v>
      </c>
      <c r="O999" s="8">
        <v>5</v>
      </c>
      <c r="P999" s="8">
        <v>0</v>
      </c>
      <c r="Q999">
        <v>4.4068099999999997E-3</v>
      </c>
      <c r="R999">
        <v>0.27072410000000002</v>
      </c>
      <c r="S999">
        <v>4.4186139999999999E-2</v>
      </c>
      <c r="T999">
        <v>0.302948</v>
      </c>
    </row>
    <row r="1000" spans="4:20" x14ac:dyDescent="0.25">
      <c r="D1000" t="s">
        <v>31</v>
      </c>
      <c r="E1000" t="s">
        <v>232</v>
      </c>
      <c r="F1000" t="s">
        <v>233</v>
      </c>
      <c r="G1000" t="s">
        <v>119</v>
      </c>
      <c r="H1000" t="s">
        <v>120</v>
      </c>
      <c r="I1000" t="s">
        <v>220</v>
      </c>
      <c r="J1000">
        <v>2006</v>
      </c>
      <c r="K1000">
        <v>2007</v>
      </c>
      <c r="L1000" s="8">
        <v>2</v>
      </c>
      <c r="M1000" s="8">
        <v>5</v>
      </c>
      <c r="N1000" s="8" t="s">
        <v>33</v>
      </c>
      <c r="O1000" s="8">
        <v>5</v>
      </c>
      <c r="P1000" s="8">
        <v>0</v>
      </c>
      <c r="Q1000">
        <v>5.1899099999999998E-3</v>
      </c>
      <c r="R1000">
        <v>0.21963199999999999</v>
      </c>
      <c r="S1000">
        <v>1.3995489999999999E-2</v>
      </c>
      <c r="T1000">
        <v>0.2305536</v>
      </c>
    </row>
    <row r="1001" spans="4:20" x14ac:dyDescent="0.25">
      <c r="D1001" t="s">
        <v>31</v>
      </c>
      <c r="E1001" t="s">
        <v>232</v>
      </c>
      <c r="F1001" t="s">
        <v>233</v>
      </c>
      <c r="G1001" t="s">
        <v>119</v>
      </c>
      <c r="H1001" t="s">
        <v>120</v>
      </c>
      <c r="I1001" t="s">
        <v>220</v>
      </c>
      <c r="J1001">
        <v>2007</v>
      </c>
      <c r="K1001">
        <v>2008</v>
      </c>
      <c r="L1001" s="8">
        <v>2</v>
      </c>
      <c r="M1001" s="8">
        <v>5</v>
      </c>
      <c r="N1001" s="8" t="s">
        <v>34</v>
      </c>
      <c r="O1001" s="8">
        <v>4</v>
      </c>
      <c r="P1001" s="8">
        <v>1</v>
      </c>
      <c r="Q1001">
        <v>5.3356000000000002E-3</v>
      </c>
      <c r="R1001">
        <v>0.29839909999999997</v>
      </c>
      <c r="S1001">
        <v>0.1246155</v>
      </c>
      <c r="T1001">
        <v>0.38582939999999999</v>
      </c>
    </row>
    <row r="1002" spans="4:20" x14ac:dyDescent="0.25">
      <c r="D1002" t="s">
        <v>31</v>
      </c>
      <c r="E1002" t="s">
        <v>232</v>
      </c>
      <c r="F1002" t="s">
        <v>233</v>
      </c>
      <c r="G1002" t="s">
        <v>119</v>
      </c>
      <c r="H1002" t="s">
        <v>120</v>
      </c>
      <c r="I1002" t="s">
        <v>220</v>
      </c>
      <c r="J1002">
        <v>2008</v>
      </c>
      <c r="K1002">
        <v>2009</v>
      </c>
      <c r="L1002" s="8">
        <v>2</v>
      </c>
      <c r="M1002" s="8">
        <v>5</v>
      </c>
      <c r="N1002" s="8" t="s">
        <v>34</v>
      </c>
      <c r="O1002" s="8">
        <v>3</v>
      </c>
      <c r="P1002" s="8">
        <v>2</v>
      </c>
      <c r="Q1002">
        <v>1.0260709999999999E-2</v>
      </c>
      <c r="R1002">
        <v>0.40034599999999998</v>
      </c>
      <c r="S1002">
        <v>0.17249800000000001</v>
      </c>
      <c r="T1002">
        <v>0.50378520000000004</v>
      </c>
    </row>
    <row r="1003" spans="4:20" x14ac:dyDescent="0.25">
      <c r="D1003" t="s">
        <v>31</v>
      </c>
      <c r="E1003" t="s">
        <v>232</v>
      </c>
      <c r="F1003" t="s">
        <v>233</v>
      </c>
      <c r="G1003" t="s">
        <v>119</v>
      </c>
      <c r="H1003" t="s">
        <v>120</v>
      </c>
      <c r="I1003" t="s">
        <v>220</v>
      </c>
      <c r="J1003">
        <v>2009</v>
      </c>
      <c r="K1003">
        <v>2010</v>
      </c>
      <c r="L1003" s="8">
        <v>2</v>
      </c>
      <c r="M1003" s="8">
        <v>5</v>
      </c>
      <c r="N1003" s="8" t="s">
        <v>34</v>
      </c>
      <c r="O1003" s="8">
        <v>2</v>
      </c>
      <c r="P1003" s="8">
        <v>3</v>
      </c>
      <c r="Q1003">
        <v>9.5752600000000004E-3</v>
      </c>
    </row>
    <row r="1004" spans="4:20" x14ac:dyDescent="0.25">
      <c r="D1004" t="s">
        <v>31</v>
      </c>
      <c r="E1004" t="s">
        <v>234</v>
      </c>
      <c r="F1004" t="s">
        <v>235</v>
      </c>
      <c r="G1004" t="s">
        <v>119</v>
      </c>
      <c r="H1004" t="s">
        <v>127</v>
      </c>
      <c r="I1004" t="s">
        <v>225</v>
      </c>
      <c r="J1004">
        <v>1985</v>
      </c>
      <c r="K1004">
        <v>1986</v>
      </c>
      <c r="L1004" s="8">
        <v>2</v>
      </c>
      <c r="M1004" s="8">
        <v>6</v>
      </c>
      <c r="N1004" s="8" t="s">
        <v>33</v>
      </c>
      <c r="O1004" s="8">
        <v>6</v>
      </c>
      <c r="P1004" s="8">
        <v>0</v>
      </c>
      <c r="Q1004">
        <v>2.7112899999999999E-3</v>
      </c>
      <c r="R1004">
        <v>0.49437530000000002</v>
      </c>
      <c r="S1004">
        <v>8.1322770000000003E-2</v>
      </c>
      <c r="T1004">
        <v>0.53549409999999997</v>
      </c>
    </row>
    <row r="1005" spans="4:20" x14ac:dyDescent="0.25">
      <c r="D1005" t="s">
        <v>31</v>
      </c>
      <c r="E1005" t="s">
        <v>234</v>
      </c>
      <c r="F1005" t="s">
        <v>235</v>
      </c>
      <c r="G1005" t="s">
        <v>119</v>
      </c>
      <c r="H1005" t="s">
        <v>127</v>
      </c>
      <c r="I1005" t="s">
        <v>225</v>
      </c>
      <c r="J1005">
        <v>1986</v>
      </c>
      <c r="K1005">
        <v>1987</v>
      </c>
      <c r="L1005" s="8">
        <v>2</v>
      </c>
      <c r="M1005" s="8">
        <v>6</v>
      </c>
      <c r="N1005" s="8" t="s">
        <v>33</v>
      </c>
      <c r="O1005" s="8">
        <v>6</v>
      </c>
      <c r="P1005" s="8">
        <v>0</v>
      </c>
      <c r="Q1005">
        <v>1.9796800000000002E-3</v>
      </c>
      <c r="R1005">
        <v>0.51529480000000005</v>
      </c>
      <c r="S1005">
        <v>6.9893700000000003E-2</v>
      </c>
      <c r="T1005">
        <v>0.54917260000000001</v>
      </c>
    </row>
    <row r="1006" spans="4:20" x14ac:dyDescent="0.25">
      <c r="D1006" t="s">
        <v>31</v>
      </c>
      <c r="E1006" t="s">
        <v>234</v>
      </c>
      <c r="F1006" t="s">
        <v>235</v>
      </c>
      <c r="G1006" t="s">
        <v>119</v>
      </c>
      <c r="H1006" t="s">
        <v>127</v>
      </c>
      <c r="I1006" t="s">
        <v>225</v>
      </c>
      <c r="J1006">
        <v>1987</v>
      </c>
      <c r="K1006">
        <v>1988</v>
      </c>
      <c r="L1006" s="8">
        <v>2</v>
      </c>
      <c r="M1006" s="8">
        <v>6</v>
      </c>
      <c r="N1006" s="8" t="s">
        <v>33</v>
      </c>
      <c r="O1006" s="8">
        <v>6</v>
      </c>
      <c r="P1006" s="8">
        <v>0</v>
      </c>
      <c r="Q1006">
        <v>9.5939900000000002E-3</v>
      </c>
      <c r="R1006">
        <v>0.478269</v>
      </c>
      <c r="S1006">
        <v>4.8729830000000002E-2</v>
      </c>
      <c r="T1006">
        <v>0.5036929</v>
      </c>
    </row>
    <row r="1007" spans="4:20" x14ac:dyDescent="0.25">
      <c r="D1007" t="s">
        <v>31</v>
      </c>
      <c r="E1007" t="s">
        <v>234</v>
      </c>
      <c r="F1007" t="s">
        <v>235</v>
      </c>
      <c r="G1007" t="s">
        <v>119</v>
      </c>
      <c r="H1007" t="s">
        <v>127</v>
      </c>
      <c r="I1007" t="s">
        <v>225</v>
      </c>
      <c r="J1007">
        <v>1989</v>
      </c>
      <c r="K1007">
        <v>1990</v>
      </c>
      <c r="L1007" s="8">
        <v>2</v>
      </c>
      <c r="M1007" s="8">
        <v>6</v>
      </c>
      <c r="N1007" s="8" t="s">
        <v>33</v>
      </c>
      <c r="O1007" s="8">
        <v>6</v>
      </c>
      <c r="P1007" s="8">
        <v>0</v>
      </c>
      <c r="Q1007">
        <v>1.551229E-2</v>
      </c>
      <c r="R1007">
        <v>0.43971179999999999</v>
      </c>
      <c r="S1007">
        <v>2.4785450000000001E-2</v>
      </c>
      <c r="T1007">
        <v>0.45359890000000003</v>
      </c>
    </row>
    <row r="1008" spans="4:20" x14ac:dyDescent="0.25">
      <c r="D1008" t="s">
        <v>31</v>
      </c>
      <c r="E1008" t="s">
        <v>234</v>
      </c>
      <c r="F1008" t="s">
        <v>235</v>
      </c>
      <c r="G1008" t="s">
        <v>119</v>
      </c>
      <c r="H1008" t="s">
        <v>127</v>
      </c>
      <c r="I1008" t="s">
        <v>225</v>
      </c>
      <c r="J1008">
        <v>1990</v>
      </c>
      <c r="K1008">
        <v>1991</v>
      </c>
      <c r="L1008" s="8">
        <v>2</v>
      </c>
      <c r="M1008" s="8">
        <v>6</v>
      </c>
      <c r="N1008" s="8" t="s">
        <v>33</v>
      </c>
      <c r="O1008" s="8">
        <v>6</v>
      </c>
      <c r="P1008" s="8">
        <v>0</v>
      </c>
      <c r="Q1008">
        <v>4.5703899999999997E-3</v>
      </c>
      <c r="R1008">
        <v>0.39538289999999998</v>
      </c>
      <c r="S1008">
        <v>4.8891660000000003E-2</v>
      </c>
      <c r="T1008">
        <v>0.42494359999999998</v>
      </c>
    </row>
    <row r="1009" spans="4:20" x14ac:dyDescent="0.25">
      <c r="D1009" t="s">
        <v>31</v>
      </c>
      <c r="E1009" t="s">
        <v>234</v>
      </c>
      <c r="F1009" t="s">
        <v>235</v>
      </c>
      <c r="G1009" t="s">
        <v>119</v>
      </c>
      <c r="H1009" t="s">
        <v>127</v>
      </c>
      <c r="I1009" t="s">
        <v>225</v>
      </c>
      <c r="J1009">
        <v>1991</v>
      </c>
      <c r="K1009">
        <v>1992</v>
      </c>
      <c r="L1009" s="8">
        <v>2</v>
      </c>
      <c r="M1009" s="8">
        <v>6</v>
      </c>
      <c r="N1009" s="8" t="s">
        <v>33</v>
      </c>
      <c r="O1009" s="8">
        <v>6</v>
      </c>
      <c r="P1009" s="8">
        <v>0</v>
      </c>
      <c r="Q1009">
        <v>6.9660000000000002E-4</v>
      </c>
      <c r="R1009">
        <v>0.384907</v>
      </c>
      <c r="S1009">
        <v>1.72927E-3</v>
      </c>
      <c r="T1009">
        <v>0.3859707</v>
      </c>
    </row>
    <row r="1010" spans="4:20" x14ac:dyDescent="0.25">
      <c r="D1010" t="s">
        <v>31</v>
      </c>
      <c r="E1010" t="s">
        <v>234</v>
      </c>
      <c r="F1010" t="s">
        <v>235</v>
      </c>
      <c r="G1010" t="s">
        <v>119</v>
      </c>
      <c r="H1010" t="s">
        <v>127</v>
      </c>
      <c r="I1010" t="s">
        <v>225</v>
      </c>
      <c r="J1010">
        <v>1992</v>
      </c>
      <c r="K1010">
        <v>1993</v>
      </c>
      <c r="L1010" s="8">
        <v>2</v>
      </c>
      <c r="M1010" s="8">
        <v>6</v>
      </c>
      <c r="N1010" s="8" t="s">
        <v>33</v>
      </c>
      <c r="O1010" s="8">
        <v>6</v>
      </c>
      <c r="P1010" s="8">
        <v>0</v>
      </c>
      <c r="Q1010">
        <v>4.6218099999999996E-3</v>
      </c>
      <c r="R1010">
        <v>0.25928420000000002</v>
      </c>
      <c r="S1010">
        <v>0.1317074</v>
      </c>
      <c r="T1010">
        <v>0.35684189999999999</v>
      </c>
    </row>
    <row r="1011" spans="4:20" x14ac:dyDescent="0.25">
      <c r="D1011" t="s">
        <v>31</v>
      </c>
      <c r="E1011" t="s">
        <v>234</v>
      </c>
      <c r="F1011" t="s">
        <v>235</v>
      </c>
      <c r="G1011" t="s">
        <v>119</v>
      </c>
      <c r="H1011" t="s">
        <v>127</v>
      </c>
      <c r="I1011" t="s">
        <v>225</v>
      </c>
      <c r="J1011">
        <v>1993</v>
      </c>
      <c r="K1011">
        <v>1994</v>
      </c>
      <c r="L1011" s="8">
        <v>2</v>
      </c>
      <c r="M1011" s="8">
        <v>6</v>
      </c>
      <c r="N1011" s="8" t="s">
        <v>33</v>
      </c>
      <c r="O1011" s="8">
        <v>6</v>
      </c>
      <c r="P1011" s="8">
        <v>0</v>
      </c>
      <c r="Q1011">
        <v>5.00936E-3</v>
      </c>
      <c r="R1011">
        <v>0.28900690000000001</v>
      </c>
      <c r="S1011">
        <v>0.16613890000000001</v>
      </c>
      <c r="T1011">
        <v>0.40713050000000001</v>
      </c>
    </row>
    <row r="1012" spans="4:20" x14ac:dyDescent="0.25">
      <c r="D1012" t="s">
        <v>31</v>
      </c>
      <c r="E1012" t="s">
        <v>234</v>
      </c>
      <c r="F1012" t="s">
        <v>235</v>
      </c>
      <c r="G1012" t="s">
        <v>119</v>
      </c>
      <c r="H1012" t="s">
        <v>127</v>
      </c>
      <c r="I1012" t="s">
        <v>225</v>
      </c>
      <c r="J1012">
        <v>1994</v>
      </c>
      <c r="K1012">
        <v>1995</v>
      </c>
      <c r="L1012" s="8">
        <v>2</v>
      </c>
      <c r="M1012" s="8">
        <v>6</v>
      </c>
      <c r="N1012" s="8" t="s">
        <v>33</v>
      </c>
      <c r="O1012" s="8">
        <v>6</v>
      </c>
      <c r="P1012" s="8">
        <v>0</v>
      </c>
      <c r="Q1012">
        <v>2.1875699999999998E-3</v>
      </c>
      <c r="R1012">
        <v>0.42948570000000003</v>
      </c>
      <c r="S1012">
        <v>3.8916999999999999E-4</v>
      </c>
      <c r="T1012">
        <v>0.42970770000000003</v>
      </c>
    </row>
    <row r="1013" spans="4:20" x14ac:dyDescent="0.25">
      <c r="D1013" t="s">
        <v>31</v>
      </c>
      <c r="E1013" t="s">
        <v>234</v>
      </c>
      <c r="F1013" t="s">
        <v>235</v>
      </c>
      <c r="G1013" t="s">
        <v>119</v>
      </c>
      <c r="H1013" t="s">
        <v>127</v>
      </c>
      <c r="I1013" t="s">
        <v>225</v>
      </c>
      <c r="J1013">
        <v>1995</v>
      </c>
      <c r="K1013">
        <v>1996</v>
      </c>
      <c r="L1013" s="8">
        <v>2</v>
      </c>
      <c r="M1013" s="8">
        <v>6</v>
      </c>
      <c r="N1013" s="8" t="s">
        <v>33</v>
      </c>
      <c r="O1013" s="8">
        <v>6</v>
      </c>
      <c r="P1013" s="8">
        <v>0</v>
      </c>
      <c r="Q1013">
        <v>3.71572E-3</v>
      </c>
      <c r="R1013">
        <v>0.23007430000000001</v>
      </c>
      <c r="S1013">
        <v>2.6678339999999998E-2</v>
      </c>
      <c r="T1013">
        <v>0.25061470000000002</v>
      </c>
    </row>
    <row r="1014" spans="4:20" x14ac:dyDescent="0.25">
      <c r="D1014" t="s">
        <v>31</v>
      </c>
      <c r="E1014" t="s">
        <v>234</v>
      </c>
      <c r="F1014" t="s">
        <v>235</v>
      </c>
      <c r="G1014" t="s">
        <v>119</v>
      </c>
      <c r="H1014" t="s">
        <v>127</v>
      </c>
      <c r="I1014" t="s">
        <v>225</v>
      </c>
      <c r="J1014">
        <v>1996</v>
      </c>
      <c r="K1014">
        <v>1997</v>
      </c>
      <c r="L1014" s="8">
        <v>2</v>
      </c>
      <c r="M1014" s="8">
        <v>6</v>
      </c>
      <c r="N1014" s="8" t="s">
        <v>33</v>
      </c>
      <c r="O1014" s="8">
        <v>6</v>
      </c>
      <c r="P1014" s="8">
        <v>0</v>
      </c>
      <c r="Q1014">
        <v>1.1278099999999999E-3</v>
      </c>
      <c r="R1014">
        <v>0.32924100000000001</v>
      </c>
      <c r="S1014">
        <v>0</v>
      </c>
      <c r="T1014">
        <v>0.32924100000000001</v>
      </c>
    </row>
    <row r="1015" spans="4:20" x14ac:dyDescent="0.25">
      <c r="D1015" t="s">
        <v>31</v>
      </c>
      <c r="E1015" t="s">
        <v>234</v>
      </c>
      <c r="F1015" t="s">
        <v>235</v>
      </c>
      <c r="G1015" t="s">
        <v>119</v>
      </c>
      <c r="H1015" t="s">
        <v>127</v>
      </c>
      <c r="I1015" t="s">
        <v>225</v>
      </c>
      <c r="J1015">
        <v>1997</v>
      </c>
      <c r="K1015">
        <v>1998</v>
      </c>
      <c r="L1015" s="8">
        <v>2</v>
      </c>
      <c r="M1015" s="8">
        <v>6</v>
      </c>
      <c r="N1015" s="8" t="s">
        <v>33</v>
      </c>
      <c r="O1015" s="8">
        <v>6</v>
      </c>
      <c r="P1015" s="8">
        <v>0</v>
      </c>
      <c r="Q1015">
        <v>2.61408E-3</v>
      </c>
      <c r="R1015">
        <v>0.1649688</v>
      </c>
      <c r="S1015">
        <v>5.4000000000000002E-7</v>
      </c>
      <c r="T1015">
        <v>0.16496920000000001</v>
      </c>
    </row>
    <row r="1016" spans="4:20" x14ac:dyDescent="0.25">
      <c r="D1016" t="s">
        <v>31</v>
      </c>
      <c r="E1016" t="s">
        <v>234</v>
      </c>
      <c r="F1016" t="s">
        <v>235</v>
      </c>
      <c r="G1016" t="s">
        <v>119</v>
      </c>
      <c r="H1016" t="s">
        <v>127</v>
      </c>
      <c r="I1016" t="s">
        <v>225</v>
      </c>
      <c r="J1016">
        <v>1998</v>
      </c>
      <c r="K1016">
        <v>1999</v>
      </c>
      <c r="L1016" s="8">
        <v>2</v>
      </c>
      <c r="M1016" s="8">
        <v>6</v>
      </c>
      <c r="N1016" s="8" t="s">
        <v>33</v>
      </c>
      <c r="O1016" s="8">
        <v>6</v>
      </c>
      <c r="P1016" s="8">
        <v>0</v>
      </c>
      <c r="Q1016">
        <v>8.5930599999999996E-3</v>
      </c>
      <c r="R1016">
        <v>0.3077454</v>
      </c>
      <c r="S1016">
        <v>7.0140270000000005E-2</v>
      </c>
      <c r="T1016">
        <v>0.35630040000000002</v>
      </c>
    </row>
    <row r="1017" spans="4:20" x14ac:dyDescent="0.25">
      <c r="D1017" t="s">
        <v>31</v>
      </c>
      <c r="E1017" t="s">
        <v>234</v>
      </c>
      <c r="F1017" t="s">
        <v>235</v>
      </c>
      <c r="G1017" t="s">
        <v>119</v>
      </c>
      <c r="H1017" t="s">
        <v>127</v>
      </c>
      <c r="I1017" t="s">
        <v>225</v>
      </c>
      <c r="J1017">
        <v>1999</v>
      </c>
      <c r="K1017">
        <v>2000</v>
      </c>
      <c r="L1017" s="8">
        <v>2</v>
      </c>
      <c r="M1017" s="8">
        <v>6</v>
      </c>
      <c r="N1017" s="8" t="s">
        <v>33</v>
      </c>
      <c r="O1017" s="8">
        <v>6</v>
      </c>
      <c r="P1017" s="8">
        <v>0</v>
      </c>
      <c r="Q1017">
        <v>9.5730299999999997E-3</v>
      </c>
      <c r="R1017">
        <v>0.33676729999999999</v>
      </c>
      <c r="S1017">
        <v>0.23978369999999999</v>
      </c>
      <c r="T1017">
        <v>0.49579980000000001</v>
      </c>
    </row>
    <row r="1018" spans="4:20" x14ac:dyDescent="0.25">
      <c r="D1018" t="s">
        <v>31</v>
      </c>
      <c r="E1018" t="s">
        <v>234</v>
      </c>
      <c r="F1018" t="s">
        <v>235</v>
      </c>
      <c r="G1018" t="s">
        <v>119</v>
      </c>
      <c r="H1018" t="s">
        <v>127</v>
      </c>
      <c r="I1018" t="s">
        <v>225</v>
      </c>
      <c r="J1018">
        <v>2000</v>
      </c>
      <c r="K1018">
        <v>2001</v>
      </c>
      <c r="L1018" s="8">
        <v>2</v>
      </c>
      <c r="M1018" s="8">
        <v>6</v>
      </c>
      <c r="N1018" s="8" t="s">
        <v>33</v>
      </c>
      <c r="O1018" s="8">
        <v>6</v>
      </c>
      <c r="P1018" s="8">
        <v>0</v>
      </c>
      <c r="Q1018">
        <v>1.204149E-2</v>
      </c>
      <c r="R1018">
        <v>0.3616029</v>
      </c>
      <c r="S1018">
        <v>7.6524030000000007E-2</v>
      </c>
      <c r="T1018">
        <v>0.41045559999999998</v>
      </c>
    </row>
    <row r="1019" spans="4:20" x14ac:dyDescent="0.25">
      <c r="D1019" t="s">
        <v>31</v>
      </c>
      <c r="E1019" t="s">
        <v>234</v>
      </c>
      <c r="F1019" t="s">
        <v>235</v>
      </c>
      <c r="G1019" t="s">
        <v>119</v>
      </c>
      <c r="H1019" t="s">
        <v>127</v>
      </c>
      <c r="I1019" t="s">
        <v>225</v>
      </c>
      <c r="J1019">
        <v>2001</v>
      </c>
      <c r="K1019">
        <v>2002</v>
      </c>
      <c r="L1019" s="8">
        <v>2</v>
      </c>
      <c r="M1019" s="8">
        <v>6</v>
      </c>
      <c r="N1019" s="8" t="s">
        <v>33</v>
      </c>
      <c r="O1019" s="8">
        <v>6</v>
      </c>
      <c r="P1019" s="8">
        <v>0</v>
      </c>
      <c r="Q1019">
        <v>8.3555000000000001E-3</v>
      </c>
      <c r="R1019">
        <v>0.58960009999999996</v>
      </c>
      <c r="S1019">
        <v>4.1549549999999998E-2</v>
      </c>
      <c r="T1019">
        <v>0.60665210000000003</v>
      </c>
    </row>
    <row r="1020" spans="4:20" x14ac:dyDescent="0.25">
      <c r="D1020" t="s">
        <v>31</v>
      </c>
      <c r="E1020" t="s">
        <v>234</v>
      </c>
      <c r="F1020" t="s">
        <v>235</v>
      </c>
      <c r="G1020" t="s">
        <v>119</v>
      </c>
      <c r="H1020" t="s">
        <v>127</v>
      </c>
      <c r="I1020" t="s">
        <v>225</v>
      </c>
      <c r="J1020">
        <v>2002</v>
      </c>
      <c r="K1020">
        <v>2003</v>
      </c>
      <c r="L1020" s="8">
        <v>2</v>
      </c>
      <c r="M1020" s="8">
        <v>6</v>
      </c>
      <c r="N1020" s="8" t="s">
        <v>33</v>
      </c>
      <c r="O1020" s="8">
        <v>6</v>
      </c>
      <c r="P1020" s="8">
        <v>0</v>
      </c>
      <c r="Q1020">
        <v>1.02151E-3</v>
      </c>
      <c r="R1020">
        <v>0.52242230000000001</v>
      </c>
      <c r="S1020">
        <v>3.6491900000000001E-3</v>
      </c>
      <c r="T1020">
        <v>0.52416510000000005</v>
      </c>
    </row>
    <row r="1021" spans="4:20" x14ac:dyDescent="0.25">
      <c r="D1021" t="s">
        <v>31</v>
      </c>
      <c r="E1021" t="s">
        <v>234</v>
      </c>
      <c r="F1021" t="s">
        <v>235</v>
      </c>
      <c r="G1021" t="s">
        <v>119</v>
      </c>
      <c r="H1021" t="s">
        <v>127</v>
      </c>
      <c r="I1021" t="s">
        <v>225</v>
      </c>
      <c r="J1021">
        <v>2003</v>
      </c>
      <c r="K1021">
        <v>2004</v>
      </c>
      <c r="L1021" s="8">
        <v>2</v>
      </c>
      <c r="M1021" s="8">
        <v>6</v>
      </c>
      <c r="N1021" s="8" t="s">
        <v>33</v>
      </c>
      <c r="O1021" s="8">
        <v>6</v>
      </c>
      <c r="P1021" s="8">
        <v>0</v>
      </c>
      <c r="Q1021">
        <v>5.6528999999999998E-4</v>
      </c>
      <c r="R1021">
        <v>0.50746979999999997</v>
      </c>
      <c r="S1021">
        <v>0</v>
      </c>
      <c r="T1021">
        <v>0.50746979999999997</v>
      </c>
    </row>
    <row r="1022" spans="4:20" x14ac:dyDescent="0.25">
      <c r="D1022" t="s">
        <v>31</v>
      </c>
      <c r="E1022" t="s">
        <v>234</v>
      </c>
      <c r="F1022" t="s">
        <v>235</v>
      </c>
      <c r="G1022" t="s">
        <v>119</v>
      </c>
      <c r="H1022" t="s">
        <v>127</v>
      </c>
      <c r="I1022" t="s">
        <v>225</v>
      </c>
      <c r="J1022">
        <v>2004</v>
      </c>
      <c r="K1022">
        <v>2005</v>
      </c>
      <c r="L1022" s="8">
        <v>2</v>
      </c>
      <c r="M1022" s="8">
        <v>6</v>
      </c>
      <c r="N1022" s="8" t="s">
        <v>33</v>
      </c>
      <c r="O1022" s="8">
        <v>6</v>
      </c>
      <c r="P1022" s="8">
        <v>0</v>
      </c>
      <c r="Q1022">
        <v>1.1493999999999999E-4</v>
      </c>
      <c r="R1022">
        <v>0.1300714</v>
      </c>
      <c r="S1022">
        <v>1.7908999999999999E-4</v>
      </c>
      <c r="T1022">
        <v>0.13022719999999999</v>
      </c>
    </row>
    <row r="1023" spans="4:20" x14ac:dyDescent="0.25">
      <c r="D1023" t="s">
        <v>31</v>
      </c>
      <c r="E1023" t="s">
        <v>234</v>
      </c>
      <c r="F1023" t="s">
        <v>235</v>
      </c>
      <c r="G1023" t="s">
        <v>119</v>
      </c>
      <c r="H1023" t="s">
        <v>127</v>
      </c>
      <c r="I1023" t="s">
        <v>225</v>
      </c>
      <c r="J1023">
        <v>2005</v>
      </c>
      <c r="K1023">
        <v>2006</v>
      </c>
      <c r="L1023" s="8">
        <v>2</v>
      </c>
      <c r="M1023" s="8">
        <v>6</v>
      </c>
      <c r="N1023" s="8" t="s">
        <v>33</v>
      </c>
      <c r="O1023" s="8">
        <v>6</v>
      </c>
      <c r="P1023" s="8">
        <v>0</v>
      </c>
      <c r="Q1023">
        <v>6.0093000000000004E-3</v>
      </c>
      <c r="R1023">
        <v>0.47108050000000001</v>
      </c>
      <c r="S1023">
        <v>1.6247000000000001E-4</v>
      </c>
      <c r="T1023">
        <v>0.47116649999999999</v>
      </c>
    </row>
    <row r="1024" spans="4:20" x14ac:dyDescent="0.25">
      <c r="D1024" t="s">
        <v>31</v>
      </c>
      <c r="E1024" t="s">
        <v>234</v>
      </c>
      <c r="F1024" t="s">
        <v>235</v>
      </c>
      <c r="G1024" t="s">
        <v>119</v>
      </c>
      <c r="H1024" t="s">
        <v>127</v>
      </c>
      <c r="I1024" t="s">
        <v>225</v>
      </c>
      <c r="J1024">
        <v>2006</v>
      </c>
      <c r="K1024">
        <v>2007</v>
      </c>
      <c r="L1024" s="8">
        <v>2</v>
      </c>
      <c r="M1024" s="8">
        <v>6</v>
      </c>
      <c r="N1024" s="8" t="s">
        <v>34</v>
      </c>
      <c r="O1024" s="8">
        <v>5</v>
      </c>
      <c r="P1024" s="8">
        <v>1</v>
      </c>
      <c r="Q1024">
        <v>1.19177E-3</v>
      </c>
      <c r="R1024">
        <v>0.2643665</v>
      </c>
      <c r="S1024">
        <v>1.3169999999999999E-5</v>
      </c>
      <c r="T1024">
        <v>0.26437620000000001</v>
      </c>
    </row>
    <row r="1025" spans="4:20" x14ac:dyDescent="0.25">
      <c r="D1025" t="s">
        <v>31</v>
      </c>
      <c r="E1025" t="s">
        <v>234</v>
      </c>
      <c r="F1025" t="s">
        <v>235</v>
      </c>
      <c r="G1025" t="s">
        <v>119</v>
      </c>
      <c r="H1025" t="s">
        <v>127</v>
      </c>
      <c r="I1025" t="s">
        <v>225</v>
      </c>
      <c r="J1025">
        <v>2007</v>
      </c>
      <c r="K1025">
        <v>2008</v>
      </c>
      <c r="L1025" s="8">
        <v>2</v>
      </c>
      <c r="M1025" s="8">
        <v>6</v>
      </c>
      <c r="N1025" s="8" t="s">
        <v>34</v>
      </c>
      <c r="O1025" s="8">
        <v>4</v>
      </c>
      <c r="P1025" s="8">
        <v>2</v>
      </c>
      <c r="Q1025">
        <v>1.9069530000000001E-2</v>
      </c>
      <c r="R1025">
        <v>0.25564429999999999</v>
      </c>
      <c r="S1025">
        <v>4.22712E-3</v>
      </c>
      <c r="T1025">
        <v>0.25879079999999999</v>
      </c>
    </row>
    <row r="1026" spans="4:20" x14ac:dyDescent="0.25">
      <c r="D1026" t="s">
        <v>31</v>
      </c>
      <c r="E1026" t="s">
        <v>234</v>
      </c>
      <c r="F1026" t="s">
        <v>235</v>
      </c>
      <c r="G1026" t="s">
        <v>119</v>
      </c>
      <c r="H1026" t="s">
        <v>127</v>
      </c>
      <c r="I1026" t="s">
        <v>225</v>
      </c>
      <c r="J1026">
        <v>2008</v>
      </c>
      <c r="K1026">
        <v>2009</v>
      </c>
      <c r="L1026" s="8">
        <v>2</v>
      </c>
      <c r="M1026" s="8">
        <v>6</v>
      </c>
      <c r="N1026" s="8" t="s">
        <v>34</v>
      </c>
      <c r="O1026" s="8">
        <v>3</v>
      </c>
      <c r="P1026" s="8">
        <v>3</v>
      </c>
      <c r="Q1026">
        <v>1.1116579999999999E-2</v>
      </c>
    </row>
    <row r="1027" spans="4:20" x14ac:dyDescent="0.25">
      <c r="D1027" t="s">
        <v>31</v>
      </c>
      <c r="E1027" t="s">
        <v>234</v>
      </c>
      <c r="F1027" t="s">
        <v>235</v>
      </c>
      <c r="G1027" t="s">
        <v>119</v>
      </c>
      <c r="H1027" t="s">
        <v>127</v>
      </c>
      <c r="I1027" t="s">
        <v>225</v>
      </c>
      <c r="J1027">
        <v>2009</v>
      </c>
      <c r="K1027">
        <v>2010</v>
      </c>
      <c r="L1027" s="8">
        <v>2</v>
      </c>
      <c r="M1027" s="8">
        <v>6</v>
      </c>
      <c r="N1027" s="8" t="s">
        <v>34</v>
      </c>
      <c r="O1027" s="8">
        <v>2</v>
      </c>
      <c r="P1027" s="8">
        <v>4</v>
      </c>
      <c r="Q1027">
        <v>7.3095199999999999E-3</v>
      </c>
    </row>
    <row r="1028" spans="4:20" x14ac:dyDescent="0.25">
      <c r="D1028" t="s">
        <v>31</v>
      </c>
      <c r="E1028" t="s">
        <v>61</v>
      </c>
      <c r="F1028" t="s">
        <v>236</v>
      </c>
      <c r="G1028" t="s">
        <v>119</v>
      </c>
      <c r="H1028" t="s">
        <v>127</v>
      </c>
      <c r="I1028" t="s">
        <v>237</v>
      </c>
      <c r="J1028">
        <v>1972</v>
      </c>
      <c r="K1028">
        <v>1973</v>
      </c>
      <c r="L1028" s="8">
        <v>2</v>
      </c>
      <c r="M1028" s="8">
        <v>5</v>
      </c>
      <c r="N1028" s="8" t="s">
        <v>33</v>
      </c>
      <c r="O1028" s="8">
        <v>5</v>
      </c>
      <c r="P1028" s="8">
        <v>0</v>
      </c>
      <c r="Q1028">
        <v>8.4697889999999998E-2</v>
      </c>
      <c r="R1028">
        <v>0.69047349999999996</v>
      </c>
      <c r="S1028">
        <v>0.65858859999999997</v>
      </c>
      <c r="T1028">
        <v>0.89432409999999996</v>
      </c>
    </row>
    <row r="1029" spans="4:20" x14ac:dyDescent="0.25">
      <c r="D1029" t="s">
        <v>31</v>
      </c>
      <c r="E1029" t="s">
        <v>61</v>
      </c>
      <c r="F1029" t="s">
        <v>236</v>
      </c>
      <c r="G1029" t="s">
        <v>119</v>
      </c>
      <c r="H1029" t="s">
        <v>127</v>
      </c>
      <c r="I1029" t="s">
        <v>237</v>
      </c>
      <c r="J1029">
        <v>1973</v>
      </c>
      <c r="K1029">
        <v>1974</v>
      </c>
      <c r="L1029" s="8">
        <v>2</v>
      </c>
      <c r="M1029" s="8">
        <v>5</v>
      </c>
      <c r="N1029" s="8" t="s">
        <v>33</v>
      </c>
      <c r="O1029" s="8">
        <v>5</v>
      </c>
      <c r="P1029" s="8">
        <v>0</v>
      </c>
      <c r="Q1029">
        <v>3.904639E-2</v>
      </c>
      <c r="R1029">
        <v>0.63744460000000003</v>
      </c>
      <c r="S1029">
        <v>0.81225320000000001</v>
      </c>
      <c r="T1029">
        <v>0.93193150000000002</v>
      </c>
    </row>
    <row r="1030" spans="4:20" x14ac:dyDescent="0.25">
      <c r="D1030" t="s">
        <v>31</v>
      </c>
      <c r="E1030" t="s">
        <v>61</v>
      </c>
      <c r="F1030" t="s">
        <v>236</v>
      </c>
      <c r="G1030" t="s">
        <v>119</v>
      </c>
      <c r="H1030" t="s">
        <v>127</v>
      </c>
      <c r="I1030" t="s">
        <v>237</v>
      </c>
      <c r="J1030">
        <v>1974</v>
      </c>
      <c r="K1030">
        <v>1975</v>
      </c>
      <c r="L1030" s="8">
        <v>2</v>
      </c>
      <c r="M1030" s="8">
        <v>5</v>
      </c>
      <c r="N1030" s="8" t="s">
        <v>33</v>
      </c>
      <c r="O1030" s="8">
        <v>5</v>
      </c>
      <c r="P1030" s="8">
        <v>0</v>
      </c>
      <c r="Q1030">
        <v>6.3676949999999996E-2</v>
      </c>
      <c r="R1030">
        <v>0.64011700000000005</v>
      </c>
      <c r="S1030">
        <v>0.62011660000000002</v>
      </c>
      <c r="T1030">
        <v>0.86328640000000001</v>
      </c>
    </row>
    <row r="1031" spans="4:20" x14ac:dyDescent="0.25">
      <c r="D1031" t="s">
        <v>31</v>
      </c>
      <c r="E1031" t="s">
        <v>61</v>
      </c>
      <c r="F1031" t="s">
        <v>236</v>
      </c>
      <c r="G1031" t="s">
        <v>119</v>
      </c>
      <c r="H1031" t="s">
        <v>127</v>
      </c>
      <c r="I1031" t="s">
        <v>237</v>
      </c>
      <c r="J1031">
        <v>1975</v>
      </c>
      <c r="K1031">
        <v>1976</v>
      </c>
      <c r="L1031" s="8">
        <v>2</v>
      </c>
      <c r="M1031" s="8">
        <v>5</v>
      </c>
      <c r="N1031" s="8" t="s">
        <v>33</v>
      </c>
      <c r="O1031" s="8">
        <v>5</v>
      </c>
      <c r="P1031" s="8">
        <v>0</v>
      </c>
      <c r="Q1031">
        <v>2.739486E-2</v>
      </c>
      <c r="R1031">
        <v>0.68005970000000004</v>
      </c>
      <c r="S1031">
        <v>0.56478879999999998</v>
      </c>
      <c r="T1031">
        <v>0.86075840000000003</v>
      </c>
    </row>
    <row r="1032" spans="4:20" x14ac:dyDescent="0.25">
      <c r="D1032" t="s">
        <v>31</v>
      </c>
      <c r="E1032" t="s">
        <v>61</v>
      </c>
      <c r="F1032" t="s">
        <v>236</v>
      </c>
      <c r="G1032" t="s">
        <v>119</v>
      </c>
      <c r="H1032" t="s">
        <v>127</v>
      </c>
      <c r="I1032" t="s">
        <v>237</v>
      </c>
      <c r="J1032">
        <v>1976</v>
      </c>
      <c r="K1032">
        <v>1977</v>
      </c>
      <c r="L1032" s="8">
        <v>2</v>
      </c>
      <c r="M1032" s="8">
        <v>5</v>
      </c>
      <c r="N1032" s="8" t="s">
        <v>33</v>
      </c>
      <c r="O1032" s="8">
        <v>5</v>
      </c>
      <c r="P1032" s="8">
        <v>0</v>
      </c>
      <c r="Q1032">
        <v>2.604768E-2</v>
      </c>
      <c r="R1032">
        <v>0.64967839999999999</v>
      </c>
      <c r="S1032">
        <v>0.56996080000000005</v>
      </c>
      <c r="T1032">
        <v>0.84934790000000004</v>
      </c>
    </row>
    <row r="1033" spans="4:20" x14ac:dyDescent="0.25">
      <c r="D1033" t="s">
        <v>31</v>
      </c>
      <c r="E1033" t="s">
        <v>61</v>
      </c>
      <c r="F1033" t="s">
        <v>236</v>
      </c>
      <c r="G1033" t="s">
        <v>119</v>
      </c>
      <c r="H1033" t="s">
        <v>127</v>
      </c>
      <c r="I1033" t="s">
        <v>237</v>
      </c>
      <c r="J1033">
        <v>1977</v>
      </c>
      <c r="K1033">
        <v>1978</v>
      </c>
      <c r="L1033" s="8">
        <v>2</v>
      </c>
      <c r="M1033" s="8">
        <v>5</v>
      </c>
      <c r="N1033" s="8" t="s">
        <v>33</v>
      </c>
      <c r="O1033" s="8">
        <v>5</v>
      </c>
      <c r="P1033" s="8">
        <v>0</v>
      </c>
      <c r="Q1033">
        <v>3.0772790000000001E-2</v>
      </c>
      <c r="R1033">
        <v>0.68759499999999996</v>
      </c>
      <c r="S1033">
        <v>0.62396229999999997</v>
      </c>
      <c r="T1033">
        <v>0.88252399999999998</v>
      </c>
    </row>
    <row r="1034" spans="4:20" x14ac:dyDescent="0.25">
      <c r="D1034" t="s">
        <v>31</v>
      </c>
      <c r="E1034" t="s">
        <v>61</v>
      </c>
      <c r="F1034" t="s">
        <v>236</v>
      </c>
      <c r="G1034" t="s">
        <v>119</v>
      </c>
      <c r="H1034" t="s">
        <v>127</v>
      </c>
      <c r="I1034" t="s">
        <v>237</v>
      </c>
      <c r="J1034">
        <v>1978</v>
      </c>
      <c r="K1034">
        <v>1979</v>
      </c>
      <c r="L1034" s="8">
        <v>2</v>
      </c>
      <c r="M1034" s="8">
        <v>5</v>
      </c>
      <c r="N1034" s="8" t="s">
        <v>33</v>
      </c>
      <c r="O1034" s="8">
        <v>5</v>
      </c>
      <c r="P1034" s="8">
        <v>0</v>
      </c>
      <c r="Q1034">
        <v>3.4481299999999999E-2</v>
      </c>
      <c r="R1034">
        <v>0.64719400000000005</v>
      </c>
      <c r="S1034">
        <v>0.58952559999999998</v>
      </c>
      <c r="T1034">
        <v>0.85518209999999995</v>
      </c>
    </row>
    <row r="1035" spans="4:20" x14ac:dyDescent="0.25">
      <c r="D1035" t="s">
        <v>31</v>
      </c>
      <c r="E1035" t="s">
        <v>61</v>
      </c>
      <c r="F1035" t="s">
        <v>236</v>
      </c>
      <c r="G1035" t="s">
        <v>119</v>
      </c>
      <c r="H1035" t="s">
        <v>127</v>
      </c>
      <c r="I1035" t="s">
        <v>237</v>
      </c>
      <c r="J1035">
        <v>1979</v>
      </c>
      <c r="K1035">
        <v>1980</v>
      </c>
      <c r="L1035" s="8">
        <v>2</v>
      </c>
      <c r="M1035" s="8">
        <v>5</v>
      </c>
      <c r="N1035" s="8" t="s">
        <v>33</v>
      </c>
      <c r="O1035" s="8">
        <v>5</v>
      </c>
      <c r="P1035" s="8">
        <v>0</v>
      </c>
      <c r="Q1035">
        <v>4.2561330000000001E-2</v>
      </c>
      <c r="R1035">
        <v>0.58400289999999999</v>
      </c>
      <c r="S1035">
        <v>0.71920669999999998</v>
      </c>
      <c r="T1035">
        <v>0.88319080000000005</v>
      </c>
    </row>
    <row r="1036" spans="4:20" x14ac:dyDescent="0.25">
      <c r="D1036" t="s">
        <v>31</v>
      </c>
      <c r="E1036" t="s">
        <v>61</v>
      </c>
      <c r="F1036" t="s">
        <v>236</v>
      </c>
      <c r="G1036" t="s">
        <v>119</v>
      </c>
      <c r="H1036" t="s">
        <v>127</v>
      </c>
      <c r="I1036" t="s">
        <v>237</v>
      </c>
      <c r="J1036">
        <v>1980</v>
      </c>
      <c r="K1036">
        <v>1981</v>
      </c>
      <c r="L1036" s="8">
        <v>2</v>
      </c>
      <c r="M1036" s="8">
        <v>5</v>
      </c>
      <c r="N1036" s="8" t="s">
        <v>33</v>
      </c>
      <c r="O1036" s="8">
        <v>5</v>
      </c>
      <c r="P1036" s="8">
        <v>0</v>
      </c>
      <c r="Q1036">
        <v>5.8398499999999997E-3</v>
      </c>
      <c r="R1036">
        <v>0.62974580000000002</v>
      </c>
      <c r="S1036">
        <v>0.43118329999999999</v>
      </c>
      <c r="T1036">
        <v>0.78939320000000002</v>
      </c>
    </row>
    <row r="1037" spans="4:20" x14ac:dyDescent="0.25">
      <c r="D1037" t="s">
        <v>31</v>
      </c>
      <c r="E1037" t="s">
        <v>61</v>
      </c>
      <c r="F1037" t="s">
        <v>236</v>
      </c>
      <c r="G1037" t="s">
        <v>119</v>
      </c>
      <c r="H1037" t="s">
        <v>127</v>
      </c>
      <c r="I1037" t="s">
        <v>237</v>
      </c>
      <c r="J1037">
        <v>1981</v>
      </c>
      <c r="K1037">
        <v>1982</v>
      </c>
      <c r="L1037" s="8">
        <v>2</v>
      </c>
      <c r="M1037" s="8">
        <v>5</v>
      </c>
      <c r="N1037" s="8" t="s">
        <v>33</v>
      </c>
      <c r="O1037" s="8">
        <v>5</v>
      </c>
      <c r="P1037" s="8">
        <v>0</v>
      </c>
      <c r="Q1037">
        <v>1.090438E-2</v>
      </c>
      <c r="R1037">
        <v>0.44109189999999998</v>
      </c>
      <c r="S1037">
        <v>0.51498500000000003</v>
      </c>
      <c r="T1037">
        <v>0.72892120000000005</v>
      </c>
    </row>
    <row r="1038" spans="4:20" x14ac:dyDescent="0.25">
      <c r="D1038" t="s">
        <v>31</v>
      </c>
      <c r="E1038" t="s">
        <v>61</v>
      </c>
      <c r="F1038" t="s">
        <v>236</v>
      </c>
      <c r="G1038" t="s">
        <v>119</v>
      </c>
      <c r="H1038" t="s">
        <v>127</v>
      </c>
      <c r="I1038" t="s">
        <v>237</v>
      </c>
      <c r="J1038">
        <v>1982</v>
      </c>
      <c r="K1038">
        <v>1983</v>
      </c>
      <c r="L1038" s="8">
        <v>2</v>
      </c>
      <c r="M1038" s="8">
        <v>5</v>
      </c>
      <c r="N1038" s="8" t="s">
        <v>33</v>
      </c>
      <c r="O1038" s="8">
        <v>5</v>
      </c>
      <c r="P1038" s="8">
        <v>0</v>
      </c>
      <c r="Q1038">
        <v>3.7375230000000002E-2</v>
      </c>
      <c r="R1038">
        <v>0.42440430000000001</v>
      </c>
      <c r="S1038">
        <v>0.45105139999999999</v>
      </c>
      <c r="T1038">
        <v>0.68402759999999996</v>
      </c>
    </row>
    <row r="1039" spans="4:20" x14ac:dyDescent="0.25">
      <c r="D1039" t="s">
        <v>31</v>
      </c>
      <c r="E1039" t="s">
        <v>61</v>
      </c>
      <c r="F1039" t="s">
        <v>236</v>
      </c>
      <c r="G1039" t="s">
        <v>119</v>
      </c>
      <c r="H1039" t="s">
        <v>127</v>
      </c>
      <c r="I1039" t="s">
        <v>237</v>
      </c>
      <c r="J1039">
        <v>1983</v>
      </c>
      <c r="K1039">
        <v>1984</v>
      </c>
      <c r="L1039" s="8">
        <v>2</v>
      </c>
      <c r="M1039" s="8">
        <v>5</v>
      </c>
      <c r="N1039" s="8" t="s">
        <v>33</v>
      </c>
      <c r="O1039" s="8">
        <v>5</v>
      </c>
      <c r="P1039" s="8">
        <v>0</v>
      </c>
      <c r="Q1039">
        <v>4.2200700000000002E-3</v>
      </c>
      <c r="R1039">
        <v>0.37244630000000001</v>
      </c>
      <c r="S1039">
        <v>0.77730650000000001</v>
      </c>
      <c r="T1039">
        <v>0.86024780000000001</v>
      </c>
    </row>
    <row r="1040" spans="4:20" x14ac:dyDescent="0.25">
      <c r="D1040" t="s">
        <v>31</v>
      </c>
      <c r="E1040" t="s">
        <v>61</v>
      </c>
      <c r="F1040" t="s">
        <v>236</v>
      </c>
      <c r="G1040" t="s">
        <v>119</v>
      </c>
      <c r="H1040" t="s">
        <v>127</v>
      </c>
      <c r="I1040" t="s">
        <v>237</v>
      </c>
      <c r="J1040">
        <v>1984</v>
      </c>
      <c r="K1040">
        <v>1985</v>
      </c>
      <c r="L1040" s="8">
        <v>2</v>
      </c>
      <c r="M1040" s="8">
        <v>5</v>
      </c>
      <c r="N1040" s="8" t="s">
        <v>33</v>
      </c>
      <c r="O1040" s="8">
        <v>5</v>
      </c>
      <c r="P1040" s="8">
        <v>0</v>
      </c>
      <c r="Q1040">
        <v>1.2531599999999999E-3</v>
      </c>
      <c r="R1040">
        <v>0.49952370000000001</v>
      </c>
      <c r="S1040">
        <v>0.66430840000000002</v>
      </c>
      <c r="T1040">
        <v>0.83199429999999996</v>
      </c>
    </row>
    <row r="1041" spans="4:20" x14ac:dyDescent="0.25">
      <c r="D1041" t="s">
        <v>31</v>
      </c>
      <c r="E1041" t="s">
        <v>61</v>
      </c>
      <c r="F1041" t="s">
        <v>236</v>
      </c>
      <c r="G1041" t="s">
        <v>119</v>
      </c>
      <c r="H1041" t="s">
        <v>127</v>
      </c>
      <c r="I1041" t="s">
        <v>237</v>
      </c>
      <c r="J1041">
        <v>1985</v>
      </c>
      <c r="K1041">
        <v>1986</v>
      </c>
      <c r="L1041" s="8">
        <v>2</v>
      </c>
      <c r="M1041" s="8">
        <v>5</v>
      </c>
      <c r="N1041" s="8" t="s">
        <v>33</v>
      </c>
      <c r="O1041" s="8">
        <v>5</v>
      </c>
      <c r="P1041" s="8">
        <v>0</v>
      </c>
      <c r="Q1041">
        <v>3.6669799999999998E-3</v>
      </c>
      <c r="R1041">
        <v>0.5647141</v>
      </c>
      <c r="S1041">
        <v>0.83936770000000005</v>
      </c>
      <c r="T1041">
        <v>0.93007899999999999</v>
      </c>
    </row>
    <row r="1042" spans="4:20" x14ac:dyDescent="0.25">
      <c r="D1042" t="s">
        <v>31</v>
      </c>
      <c r="E1042" t="s">
        <v>61</v>
      </c>
      <c r="F1042" t="s">
        <v>236</v>
      </c>
      <c r="G1042" t="s">
        <v>119</v>
      </c>
      <c r="H1042" t="s">
        <v>127</v>
      </c>
      <c r="I1042" t="s">
        <v>237</v>
      </c>
      <c r="J1042">
        <v>1986</v>
      </c>
      <c r="K1042">
        <v>1987</v>
      </c>
      <c r="L1042" s="8">
        <v>2</v>
      </c>
      <c r="M1042" s="8">
        <v>5</v>
      </c>
      <c r="N1042" s="8" t="s">
        <v>33</v>
      </c>
      <c r="O1042" s="8">
        <v>5</v>
      </c>
      <c r="P1042" s="8">
        <v>0</v>
      </c>
      <c r="Q1042">
        <v>1.2335850000000001E-2</v>
      </c>
      <c r="R1042">
        <v>0.48418529999999999</v>
      </c>
      <c r="S1042">
        <v>0.67801420000000001</v>
      </c>
      <c r="T1042">
        <v>0.83391490000000001</v>
      </c>
    </row>
    <row r="1043" spans="4:20" x14ac:dyDescent="0.25">
      <c r="D1043" t="s">
        <v>31</v>
      </c>
      <c r="E1043" t="s">
        <v>61</v>
      </c>
      <c r="F1043" t="s">
        <v>236</v>
      </c>
      <c r="G1043" t="s">
        <v>119</v>
      </c>
      <c r="H1043" t="s">
        <v>127</v>
      </c>
      <c r="I1043" t="s">
        <v>237</v>
      </c>
      <c r="J1043">
        <v>1987</v>
      </c>
      <c r="K1043">
        <v>1988</v>
      </c>
      <c r="L1043" s="8">
        <v>2</v>
      </c>
      <c r="M1043" s="8">
        <v>5</v>
      </c>
      <c r="N1043" s="8" t="s">
        <v>33</v>
      </c>
      <c r="O1043" s="8">
        <v>5</v>
      </c>
      <c r="P1043" s="8">
        <v>0</v>
      </c>
      <c r="Q1043">
        <v>8.7771600000000009E-3</v>
      </c>
      <c r="R1043">
        <v>0.54037199999999996</v>
      </c>
      <c r="S1043">
        <v>0.56931140000000002</v>
      </c>
      <c r="T1043">
        <v>0.80204350000000002</v>
      </c>
    </row>
    <row r="1044" spans="4:20" x14ac:dyDescent="0.25">
      <c r="D1044" t="s">
        <v>31</v>
      </c>
      <c r="E1044" t="s">
        <v>61</v>
      </c>
      <c r="F1044" t="s">
        <v>236</v>
      </c>
      <c r="G1044" t="s">
        <v>119</v>
      </c>
      <c r="H1044" t="s">
        <v>127</v>
      </c>
      <c r="I1044" t="s">
        <v>237</v>
      </c>
      <c r="J1044">
        <v>1988</v>
      </c>
      <c r="K1044">
        <v>1989</v>
      </c>
      <c r="L1044" s="8">
        <v>2</v>
      </c>
      <c r="M1044" s="8">
        <v>5</v>
      </c>
      <c r="N1044" s="8" t="s">
        <v>33</v>
      </c>
      <c r="O1044" s="8">
        <v>5</v>
      </c>
      <c r="P1044" s="8">
        <v>0</v>
      </c>
      <c r="Q1044">
        <v>1.387241E-2</v>
      </c>
      <c r="R1044">
        <v>0.44774340000000001</v>
      </c>
      <c r="S1044">
        <v>0.61095279999999996</v>
      </c>
      <c r="T1044">
        <v>0.78514609999999996</v>
      </c>
    </row>
    <row r="1045" spans="4:20" x14ac:dyDescent="0.25">
      <c r="D1045" t="s">
        <v>31</v>
      </c>
      <c r="E1045" t="s">
        <v>61</v>
      </c>
      <c r="F1045" t="s">
        <v>236</v>
      </c>
      <c r="G1045" t="s">
        <v>119</v>
      </c>
      <c r="H1045" t="s">
        <v>127</v>
      </c>
      <c r="I1045" t="s">
        <v>237</v>
      </c>
      <c r="J1045">
        <v>1989</v>
      </c>
      <c r="K1045">
        <v>1990</v>
      </c>
      <c r="L1045" s="8">
        <v>2</v>
      </c>
      <c r="M1045" s="8">
        <v>5</v>
      </c>
      <c r="N1045" s="8" t="s">
        <v>33</v>
      </c>
      <c r="O1045" s="8">
        <v>5</v>
      </c>
      <c r="P1045" s="8">
        <v>0</v>
      </c>
      <c r="Q1045">
        <v>1.5243700000000001E-2</v>
      </c>
      <c r="R1045">
        <v>0.56493490000000002</v>
      </c>
      <c r="S1045">
        <v>0.42701739999999999</v>
      </c>
      <c r="T1045">
        <v>0.75071529999999997</v>
      </c>
    </row>
    <row r="1046" spans="4:20" x14ac:dyDescent="0.25">
      <c r="D1046" t="s">
        <v>31</v>
      </c>
      <c r="E1046" t="s">
        <v>61</v>
      </c>
      <c r="F1046" t="s">
        <v>236</v>
      </c>
      <c r="G1046" t="s">
        <v>119</v>
      </c>
      <c r="H1046" t="s">
        <v>127</v>
      </c>
      <c r="I1046" t="s">
        <v>237</v>
      </c>
      <c r="J1046">
        <v>1990</v>
      </c>
      <c r="K1046">
        <v>1991</v>
      </c>
      <c r="L1046" s="8">
        <v>2</v>
      </c>
      <c r="M1046" s="8">
        <v>5</v>
      </c>
      <c r="N1046" s="8" t="s">
        <v>33</v>
      </c>
      <c r="O1046" s="8">
        <v>5</v>
      </c>
      <c r="P1046" s="8">
        <v>0</v>
      </c>
      <c r="Q1046">
        <v>3.9352099999999997E-3</v>
      </c>
      <c r="R1046">
        <v>0.51223739999999995</v>
      </c>
      <c r="S1046">
        <v>0.44823489999999999</v>
      </c>
      <c r="T1046">
        <v>0.73086960000000001</v>
      </c>
    </row>
    <row r="1047" spans="4:20" x14ac:dyDescent="0.25">
      <c r="D1047" t="s">
        <v>31</v>
      </c>
      <c r="E1047" t="s">
        <v>61</v>
      </c>
      <c r="F1047" t="s">
        <v>236</v>
      </c>
      <c r="G1047" t="s">
        <v>119</v>
      </c>
      <c r="H1047" t="s">
        <v>127</v>
      </c>
      <c r="I1047" t="s">
        <v>237</v>
      </c>
      <c r="J1047">
        <v>1991</v>
      </c>
      <c r="K1047">
        <v>1992</v>
      </c>
      <c r="L1047" s="8">
        <v>2</v>
      </c>
      <c r="M1047" s="8">
        <v>5</v>
      </c>
      <c r="N1047" s="8" t="s">
        <v>33</v>
      </c>
      <c r="O1047" s="8">
        <v>5</v>
      </c>
      <c r="P1047" s="8">
        <v>0</v>
      </c>
      <c r="Q1047">
        <v>4.3776600000000002E-3</v>
      </c>
      <c r="R1047">
        <v>0.35865940000000002</v>
      </c>
      <c r="S1047">
        <v>0.46156140000000001</v>
      </c>
      <c r="T1047">
        <v>0.65467739999999996</v>
      </c>
    </row>
    <row r="1048" spans="4:20" x14ac:dyDescent="0.25">
      <c r="D1048" t="s">
        <v>31</v>
      </c>
      <c r="E1048" t="s">
        <v>61</v>
      </c>
      <c r="F1048" t="s">
        <v>236</v>
      </c>
      <c r="G1048" t="s">
        <v>119</v>
      </c>
      <c r="H1048" t="s">
        <v>127</v>
      </c>
      <c r="I1048" t="s">
        <v>237</v>
      </c>
      <c r="J1048">
        <v>1992</v>
      </c>
      <c r="K1048">
        <v>1993</v>
      </c>
      <c r="L1048" s="8">
        <v>2</v>
      </c>
      <c r="M1048" s="8">
        <v>5</v>
      </c>
      <c r="N1048" s="8" t="s">
        <v>33</v>
      </c>
      <c r="O1048" s="8">
        <v>5</v>
      </c>
      <c r="P1048" s="8">
        <v>0</v>
      </c>
      <c r="Q1048">
        <v>4.6488099999999997E-3</v>
      </c>
      <c r="R1048">
        <v>0.13388539999999999</v>
      </c>
      <c r="S1048">
        <v>0.52082059999999997</v>
      </c>
      <c r="T1048">
        <v>0.58497569999999999</v>
      </c>
    </row>
    <row r="1049" spans="4:20" x14ac:dyDescent="0.25">
      <c r="D1049" t="s">
        <v>31</v>
      </c>
      <c r="E1049" t="s">
        <v>61</v>
      </c>
      <c r="F1049" t="s">
        <v>236</v>
      </c>
      <c r="G1049" t="s">
        <v>119</v>
      </c>
      <c r="H1049" t="s">
        <v>127</v>
      </c>
      <c r="I1049" t="s">
        <v>237</v>
      </c>
      <c r="J1049">
        <v>1993</v>
      </c>
      <c r="K1049">
        <v>1994</v>
      </c>
      <c r="L1049" s="8">
        <v>2</v>
      </c>
      <c r="M1049" s="8">
        <v>5</v>
      </c>
      <c r="N1049" s="8" t="s">
        <v>33</v>
      </c>
      <c r="O1049" s="8">
        <v>5</v>
      </c>
      <c r="P1049" s="8">
        <v>0</v>
      </c>
      <c r="Q1049">
        <v>5.8478799999999997E-3</v>
      </c>
      <c r="R1049">
        <v>0.16022310000000001</v>
      </c>
      <c r="S1049">
        <v>0.62529100000000004</v>
      </c>
      <c r="T1049">
        <v>0.68532800000000005</v>
      </c>
    </row>
    <row r="1050" spans="4:20" x14ac:dyDescent="0.25">
      <c r="D1050" t="s">
        <v>31</v>
      </c>
      <c r="E1050" t="s">
        <v>61</v>
      </c>
      <c r="F1050" t="s">
        <v>236</v>
      </c>
      <c r="G1050" t="s">
        <v>119</v>
      </c>
      <c r="H1050" t="s">
        <v>127</v>
      </c>
      <c r="I1050" t="s">
        <v>237</v>
      </c>
      <c r="J1050">
        <v>1994</v>
      </c>
      <c r="K1050">
        <v>1995</v>
      </c>
      <c r="L1050" s="8">
        <v>2</v>
      </c>
      <c r="M1050" s="8">
        <v>5</v>
      </c>
      <c r="N1050" s="8" t="s">
        <v>33</v>
      </c>
      <c r="O1050" s="8">
        <v>5</v>
      </c>
      <c r="P1050" s="8">
        <v>0</v>
      </c>
      <c r="Q1050">
        <v>3.4008300000000001E-3</v>
      </c>
      <c r="R1050">
        <v>0.24386140000000001</v>
      </c>
      <c r="S1050">
        <v>0.39707219999999999</v>
      </c>
      <c r="T1050">
        <v>0.544103</v>
      </c>
    </row>
    <row r="1051" spans="4:20" x14ac:dyDescent="0.25">
      <c r="D1051" t="s">
        <v>31</v>
      </c>
      <c r="E1051" t="s">
        <v>61</v>
      </c>
      <c r="F1051" t="s">
        <v>236</v>
      </c>
      <c r="G1051" t="s">
        <v>119</v>
      </c>
      <c r="H1051" t="s">
        <v>127</v>
      </c>
      <c r="I1051" t="s">
        <v>237</v>
      </c>
      <c r="J1051">
        <v>1995</v>
      </c>
      <c r="K1051">
        <v>1996</v>
      </c>
      <c r="L1051" s="8">
        <v>2</v>
      </c>
      <c r="M1051" s="8">
        <v>5</v>
      </c>
      <c r="N1051" s="8" t="s">
        <v>33</v>
      </c>
      <c r="O1051" s="8">
        <v>5</v>
      </c>
      <c r="P1051" s="8">
        <v>0</v>
      </c>
      <c r="Q1051">
        <v>1.5321600000000001E-3</v>
      </c>
      <c r="R1051">
        <v>0.23034579999999999</v>
      </c>
      <c r="S1051">
        <v>0.3181716</v>
      </c>
      <c r="T1051">
        <v>0.47522789999999998</v>
      </c>
    </row>
    <row r="1052" spans="4:20" x14ac:dyDescent="0.25">
      <c r="D1052" t="s">
        <v>31</v>
      </c>
      <c r="E1052" t="s">
        <v>61</v>
      </c>
      <c r="F1052" t="s">
        <v>236</v>
      </c>
      <c r="G1052" t="s">
        <v>119</v>
      </c>
      <c r="H1052" t="s">
        <v>127</v>
      </c>
      <c r="I1052" t="s">
        <v>237</v>
      </c>
      <c r="J1052">
        <v>1996</v>
      </c>
      <c r="K1052">
        <v>1997</v>
      </c>
      <c r="L1052" s="8">
        <v>2</v>
      </c>
      <c r="M1052" s="8">
        <v>5</v>
      </c>
      <c r="N1052" s="8" t="s">
        <v>33</v>
      </c>
      <c r="O1052" s="8">
        <v>5</v>
      </c>
      <c r="P1052" s="8">
        <v>0</v>
      </c>
      <c r="Q1052">
        <v>1.215628E-2</v>
      </c>
      <c r="R1052">
        <v>0.2105205</v>
      </c>
      <c r="S1052">
        <v>0.53577149999999996</v>
      </c>
      <c r="T1052">
        <v>0.63350110000000004</v>
      </c>
    </row>
    <row r="1053" spans="4:20" x14ac:dyDescent="0.25">
      <c r="D1053" t="s">
        <v>31</v>
      </c>
      <c r="E1053" t="s">
        <v>61</v>
      </c>
      <c r="F1053" t="s">
        <v>236</v>
      </c>
      <c r="G1053" t="s">
        <v>119</v>
      </c>
      <c r="H1053" t="s">
        <v>127</v>
      </c>
      <c r="I1053" t="s">
        <v>237</v>
      </c>
      <c r="J1053">
        <v>1997</v>
      </c>
      <c r="K1053">
        <v>1998</v>
      </c>
      <c r="L1053" s="8">
        <v>2</v>
      </c>
      <c r="M1053" s="8">
        <v>5</v>
      </c>
      <c r="N1053" s="8" t="s">
        <v>33</v>
      </c>
      <c r="O1053" s="8">
        <v>5</v>
      </c>
      <c r="P1053" s="8">
        <v>0</v>
      </c>
      <c r="Q1053">
        <v>3.5033500000000001E-3</v>
      </c>
      <c r="R1053">
        <v>0.31747570000000003</v>
      </c>
      <c r="S1053">
        <v>0.4610107</v>
      </c>
      <c r="T1053">
        <v>0.63212659999999998</v>
      </c>
    </row>
    <row r="1054" spans="4:20" x14ac:dyDescent="0.25">
      <c r="D1054" t="s">
        <v>31</v>
      </c>
      <c r="E1054" t="s">
        <v>61</v>
      </c>
      <c r="F1054" t="s">
        <v>236</v>
      </c>
      <c r="G1054" t="s">
        <v>119</v>
      </c>
      <c r="H1054" t="s">
        <v>127</v>
      </c>
      <c r="I1054" t="s">
        <v>237</v>
      </c>
      <c r="J1054">
        <v>1998</v>
      </c>
      <c r="K1054">
        <v>1999</v>
      </c>
      <c r="L1054" s="8">
        <v>2</v>
      </c>
      <c r="M1054" s="8">
        <v>5</v>
      </c>
      <c r="N1054" s="8" t="s">
        <v>33</v>
      </c>
      <c r="O1054" s="8">
        <v>5</v>
      </c>
      <c r="P1054" s="8">
        <v>0</v>
      </c>
      <c r="Q1054">
        <v>3.9188969999999997E-2</v>
      </c>
      <c r="R1054">
        <v>0.2485405</v>
      </c>
      <c r="S1054">
        <v>0.35420659999999998</v>
      </c>
      <c r="T1054">
        <v>0.51471250000000002</v>
      </c>
    </row>
    <row r="1055" spans="4:20" x14ac:dyDescent="0.25">
      <c r="D1055" t="s">
        <v>31</v>
      </c>
      <c r="E1055" t="s">
        <v>61</v>
      </c>
      <c r="F1055" t="s">
        <v>236</v>
      </c>
      <c r="G1055" t="s">
        <v>119</v>
      </c>
      <c r="H1055" t="s">
        <v>127</v>
      </c>
      <c r="I1055" t="s">
        <v>237</v>
      </c>
      <c r="J1055">
        <v>1999</v>
      </c>
      <c r="K1055">
        <v>2000</v>
      </c>
      <c r="L1055" s="8">
        <v>2</v>
      </c>
      <c r="M1055" s="8">
        <v>5</v>
      </c>
      <c r="N1055" s="8" t="s">
        <v>33</v>
      </c>
      <c r="O1055" s="8">
        <v>5</v>
      </c>
      <c r="P1055" s="8">
        <v>0</v>
      </c>
      <c r="Q1055">
        <v>4.3176039999999999E-2</v>
      </c>
      <c r="R1055">
        <v>0.33568130000000002</v>
      </c>
      <c r="S1055">
        <v>0.39117560000000001</v>
      </c>
      <c r="T1055">
        <v>0.59554660000000004</v>
      </c>
    </row>
    <row r="1056" spans="4:20" x14ac:dyDescent="0.25">
      <c r="D1056" t="s">
        <v>31</v>
      </c>
      <c r="E1056" t="s">
        <v>61</v>
      </c>
      <c r="F1056" t="s">
        <v>236</v>
      </c>
      <c r="G1056" t="s">
        <v>119</v>
      </c>
      <c r="H1056" t="s">
        <v>127</v>
      </c>
      <c r="I1056" t="s">
        <v>237</v>
      </c>
      <c r="J1056">
        <v>2000</v>
      </c>
      <c r="K1056">
        <v>2001</v>
      </c>
      <c r="L1056" s="8">
        <v>2</v>
      </c>
      <c r="M1056" s="8">
        <v>5</v>
      </c>
      <c r="N1056" s="8" t="s">
        <v>33</v>
      </c>
      <c r="O1056" s="8">
        <v>5</v>
      </c>
      <c r="P1056" s="8">
        <v>0</v>
      </c>
      <c r="Q1056">
        <v>3.4432169999999998E-2</v>
      </c>
      <c r="R1056">
        <v>0.3270653</v>
      </c>
      <c r="S1056">
        <v>0.3806041</v>
      </c>
      <c r="T1056">
        <v>0.58318700000000001</v>
      </c>
    </row>
    <row r="1057" spans="4:20" x14ac:dyDescent="0.25">
      <c r="D1057" t="s">
        <v>31</v>
      </c>
      <c r="E1057" t="s">
        <v>61</v>
      </c>
      <c r="F1057" t="s">
        <v>236</v>
      </c>
      <c r="G1057" t="s">
        <v>119</v>
      </c>
      <c r="H1057" t="s">
        <v>127</v>
      </c>
      <c r="I1057" t="s">
        <v>237</v>
      </c>
      <c r="J1057">
        <v>2001</v>
      </c>
      <c r="K1057">
        <v>2002</v>
      </c>
      <c r="L1057" s="8">
        <v>2</v>
      </c>
      <c r="M1057" s="8">
        <v>5</v>
      </c>
      <c r="N1057" s="8" t="s">
        <v>33</v>
      </c>
      <c r="O1057" s="8">
        <v>5</v>
      </c>
      <c r="P1057" s="8">
        <v>0</v>
      </c>
      <c r="Q1057">
        <v>4.0703700000000002E-2</v>
      </c>
      <c r="R1057">
        <v>0.30827759999999998</v>
      </c>
      <c r="S1057">
        <v>0.33388289999999998</v>
      </c>
      <c r="T1057">
        <v>0.53923180000000004</v>
      </c>
    </row>
    <row r="1058" spans="4:20" x14ac:dyDescent="0.25">
      <c r="D1058" t="s">
        <v>31</v>
      </c>
      <c r="E1058" t="s">
        <v>61</v>
      </c>
      <c r="F1058" t="s">
        <v>236</v>
      </c>
      <c r="G1058" t="s">
        <v>119</v>
      </c>
      <c r="H1058" t="s">
        <v>127</v>
      </c>
      <c r="I1058" t="s">
        <v>237</v>
      </c>
      <c r="J1058">
        <v>2002</v>
      </c>
      <c r="K1058">
        <v>2003</v>
      </c>
      <c r="L1058" s="8">
        <v>2</v>
      </c>
      <c r="M1058" s="8">
        <v>5</v>
      </c>
      <c r="N1058" s="8" t="s">
        <v>33</v>
      </c>
      <c r="O1058" s="8">
        <v>5</v>
      </c>
      <c r="P1058" s="8">
        <v>0</v>
      </c>
      <c r="Q1058">
        <v>7.8461199999999998E-3</v>
      </c>
      <c r="R1058">
        <v>0.29539910000000003</v>
      </c>
      <c r="S1058">
        <v>0.39157409999999998</v>
      </c>
      <c r="T1058">
        <v>0.57130259999999999</v>
      </c>
    </row>
    <row r="1059" spans="4:20" x14ac:dyDescent="0.25">
      <c r="D1059" t="s">
        <v>31</v>
      </c>
      <c r="E1059" t="s">
        <v>61</v>
      </c>
      <c r="F1059" t="s">
        <v>236</v>
      </c>
      <c r="G1059" t="s">
        <v>119</v>
      </c>
      <c r="H1059" t="s">
        <v>127</v>
      </c>
      <c r="I1059" t="s">
        <v>237</v>
      </c>
      <c r="J1059">
        <v>2003</v>
      </c>
      <c r="K1059">
        <v>2004</v>
      </c>
      <c r="L1059" s="8">
        <v>2</v>
      </c>
      <c r="M1059" s="8">
        <v>5</v>
      </c>
      <c r="N1059" s="8" t="s">
        <v>33</v>
      </c>
      <c r="O1059" s="8">
        <v>5</v>
      </c>
      <c r="P1059" s="8">
        <v>0</v>
      </c>
      <c r="Q1059">
        <v>4.6539900000000002E-3</v>
      </c>
      <c r="R1059">
        <v>0.29922189999999999</v>
      </c>
      <c r="S1059">
        <v>0.51792859999999996</v>
      </c>
      <c r="T1059">
        <v>0.66217490000000001</v>
      </c>
    </row>
    <row r="1060" spans="4:20" x14ac:dyDescent="0.25">
      <c r="D1060" t="s">
        <v>31</v>
      </c>
      <c r="E1060" t="s">
        <v>61</v>
      </c>
      <c r="F1060" t="s">
        <v>236</v>
      </c>
      <c r="G1060" t="s">
        <v>119</v>
      </c>
      <c r="H1060" t="s">
        <v>127</v>
      </c>
      <c r="I1060" t="s">
        <v>237</v>
      </c>
      <c r="J1060">
        <v>2004</v>
      </c>
      <c r="K1060">
        <v>2005</v>
      </c>
      <c r="L1060" s="8">
        <v>2</v>
      </c>
      <c r="M1060" s="8">
        <v>5</v>
      </c>
      <c r="N1060" s="8" t="s">
        <v>33</v>
      </c>
      <c r="O1060" s="8">
        <v>5</v>
      </c>
      <c r="P1060" s="8">
        <v>0</v>
      </c>
      <c r="Q1060">
        <v>1.7767799999999999E-3</v>
      </c>
      <c r="R1060">
        <v>0.2486073</v>
      </c>
      <c r="S1060">
        <v>0.62481160000000002</v>
      </c>
      <c r="T1060">
        <v>0.71808629999999996</v>
      </c>
    </row>
    <row r="1061" spans="4:20" x14ac:dyDescent="0.25">
      <c r="D1061" t="s">
        <v>31</v>
      </c>
      <c r="E1061" t="s">
        <v>61</v>
      </c>
      <c r="F1061" t="s">
        <v>236</v>
      </c>
      <c r="G1061" t="s">
        <v>119</v>
      </c>
      <c r="H1061" t="s">
        <v>127</v>
      </c>
      <c r="I1061" t="s">
        <v>237</v>
      </c>
      <c r="J1061">
        <v>2005</v>
      </c>
      <c r="K1061">
        <v>2006</v>
      </c>
      <c r="L1061" s="8">
        <v>2</v>
      </c>
      <c r="M1061" s="8">
        <v>5</v>
      </c>
      <c r="N1061" s="8" t="s">
        <v>33</v>
      </c>
      <c r="O1061" s="8">
        <v>5</v>
      </c>
      <c r="P1061" s="8">
        <v>0</v>
      </c>
      <c r="Q1061">
        <v>1.9315860000000001E-2</v>
      </c>
      <c r="R1061">
        <v>0.20367260000000001</v>
      </c>
      <c r="S1061">
        <v>0.56421900000000003</v>
      </c>
      <c r="T1061">
        <v>0.65297559999999999</v>
      </c>
    </row>
    <row r="1062" spans="4:20" x14ac:dyDescent="0.25">
      <c r="D1062" t="s">
        <v>31</v>
      </c>
      <c r="E1062" t="s">
        <v>61</v>
      </c>
      <c r="F1062" t="s">
        <v>236</v>
      </c>
      <c r="G1062" t="s">
        <v>119</v>
      </c>
      <c r="H1062" t="s">
        <v>127</v>
      </c>
      <c r="I1062" t="s">
        <v>237</v>
      </c>
      <c r="J1062">
        <v>2006</v>
      </c>
      <c r="K1062">
        <v>2007</v>
      </c>
      <c r="L1062" s="8">
        <v>2</v>
      </c>
      <c r="M1062" s="8">
        <v>5</v>
      </c>
      <c r="N1062" s="8" t="s">
        <v>33</v>
      </c>
      <c r="O1062" s="8">
        <v>5</v>
      </c>
      <c r="P1062" s="8">
        <v>0</v>
      </c>
      <c r="Q1062">
        <v>4.5325699999999997E-3</v>
      </c>
      <c r="R1062">
        <v>0.18197930000000001</v>
      </c>
      <c r="S1062">
        <v>0.443305</v>
      </c>
      <c r="T1062">
        <v>0.54461210000000004</v>
      </c>
    </row>
    <row r="1063" spans="4:20" x14ac:dyDescent="0.25">
      <c r="D1063" t="s">
        <v>31</v>
      </c>
      <c r="E1063" t="s">
        <v>61</v>
      </c>
      <c r="F1063" t="s">
        <v>236</v>
      </c>
      <c r="G1063" t="s">
        <v>119</v>
      </c>
      <c r="H1063" t="s">
        <v>127</v>
      </c>
      <c r="I1063" t="s">
        <v>237</v>
      </c>
      <c r="J1063">
        <v>2007</v>
      </c>
      <c r="K1063">
        <v>2008</v>
      </c>
      <c r="L1063" s="8">
        <v>2</v>
      </c>
      <c r="M1063" s="8">
        <v>5</v>
      </c>
      <c r="N1063" s="8" t="s">
        <v>34</v>
      </c>
      <c r="O1063" s="8">
        <v>4</v>
      </c>
      <c r="P1063" s="8">
        <v>1</v>
      </c>
      <c r="Q1063">
        <v>2.8603090000000001E-2</v>
      </c>
      <c r="R1063">
        <v>0.26665240000000001</v>
      </c>
      <c r="S1063">
        <v>0.56864899999999996</v>
      </c>
      <c r="T1063">
        <v>0.68366979999999999</v>
      </c>
    </row>
    <row r="1064" spans="4:20" x14ac:dyDescent="0.25">
      <c r="D1064" t="s">
        <v>31</v>
      </c>
      <c r="E1064" t="s">
        <v>61</v>
      </c>
      <c r="F1064" t="s">
        <v>236</v>
      </c>
      <c r="G1064" t="s">
        <v>119</v>
      </c>
      <c r="H1064" t="s">
        <v>127</v>
      </c>
      <c r="I1064" t="s">
        <v>237</v>
      </c>
      <c r="J1064">
        <v>2008</v>
      </c>
      <c r="K1064">
        <v>2009</v>
      </c>
      <c r="L1064" s="8">
        <v>2</v>
      </c>
      <c r="M1064" s="8">
        <v>5</v>
      </c>
      <c r="N1064" s="8" t="s">
        <v>34</v>
      </c>
      <c r="O1064" s="8">
        <v>3</v>
      </c>
      <c r="P1064" s="8">
        <v>2</v>
      </c>
      <c r="Q1064">
        <v>1.605436E-2</v>
      </c>
      <c r="R1064">
        <v>0.28503079999999997</v>
      </c>
      <c r="S1064">
        <v>0.60955879999999996</v>
      </c>
      <c r="T1064">
        <v>0.72084649999999995</v>
      </c>
    </row>
    <row r="1065" spans="4:20" x14ac:dyDescent="0.25">
      <c r="D1065" t="s">
        <v>31</v>
      </c>
      <c r="E1065" t="s">
        <v>61</v>
      </c>
      <c r="F1065" t="s">
        <v>236</v>
      </c>
      <c r="G1065" t="s">
        <v>119</v>
      </c>
      <c r="H1065" t="s">
        <v>127</v>
      </c>
      <c r="I1065" t="s">
        <v>237</v>
      </c>
      <c r="J1065">
        <v>2009</v>
      </c>
      <c r="K1065">
        <v>2010</v>
      </c>
      <c r="L1065" s="8">
        <v>2</v>
      </c>
      <c r="M1065" s="8">
        <v>5</v>
      </c>
      <c r="N1065" s="8" t="s">
        <v>34</v>
      </c>
      <c r="O1065" s="8">
        <v>2</v>
      </c>
      <c r="P1065" s="8">
        <v>3</v>
      </c>
      <c r="Q1065">
        <v>1.8174630000000001E-2</v>
      </c>
    </row>
    <row r="1066" spans="4:20" x14ac:dyDescent="0.25">
      <c r="D1066" t="s">
        <v>31</v>
      </c>
      <c r="E1066" t="s">
        <v>238</v>
      </c>
      <c r="F1066" t="s">
        <v>239</v>
      </c>
      <c r="G1066" t="s">
        <v>119</v>
      </c>
      <c r="H1066" t="s">
        <v>127</v>
      </c>
      <c r="I1066" t="s">
        <v>218</v>
      </c>
      <c r="J1066">
        <v>1971</v>
      </c>
      <c r="K1066">
        <v>1972</v>
      </c>
      <c r="L1066" s="8">
        <v>2</v>
      </c>
      <c r="M1066" s="8">
        <v>5</v>
      </c>
      <c r="N1066" s="8" t="s">
        <v>33</v>
      </c>
      <c r="O1066" s="8">
        <v>5</v>
      </c>
      <c r="P1066" s="8">
        <v>0</v>
      </c>
      <c r="Q1066">
        <v>8.1578599999999994E-3</v>
      </c>
      <c r="R1066">
        <v>0.56415749999999998</v>
      </c>
      <c r="S1066">
        <v>0.59307080000000001</v>
      </c>
      <c r="T1066">
        <v>0.82264300000000001</v>
      </c>
    </row>
    <row r="1067" spans="4:20" x14ac:dyDescent="0.25">
      <c r="D1067" t="s">
        <v>31</v>
      </c>
      <c r="E1067" t="s">
        <v>238</v>
      </c>
      <c r="F1067" t="s">
        <v>239</v>
      </c>
      <c r="G1067" t="s">
        <v>119</v>
      </c>
      <c r="H1067" t="s">
        <v>127</v>
      </c>
      <c r="I1067" t="s">
        <v>218</v>
      </c>
      <c r="J1067">
        <v>1972</v>
      </c>
      <c r="K1067">
        <v>1973</v>
      </c>
      <c r="L1067" s="8">
        <v>2</v>
      </c>
      <c r="M1067" s="8">
        <v>5</v>
      </c>
      <c r="N1067" s="8" t="s">
        <v>33</v>
      </c>
      <c r="O1067" s="8">
        <v>5</v>
      </c>
      <c r="P1067" s="8">
        <v>0</v>
      </c>
      <c r="Q1067">
        <v>6.5630000000000003E-3</v>
      </c>
      <c r="R1067">
        <v>0.68500779999999994</v>
      </c>
      <c r="S1067">
        <v>0.64739729999999995</v>
      </c>
      <c r="T1067">
        <v>0.88893290000000003</v>
      </c>
    </row>
    <row r="1068" spans="4:20" x14ac:dyDescent="0.25">
      <c r="D1068" t="s">
        <v>31</v>
      </c>
      <c r="E1068" t="s">
        <v>238</v>
      </c>
      <c r="F1068" t="s">
        <v>239</v>
      </c>
      <c r="G1068" t="s">
        <v>119</v>
      </c>
      <c r="H1068" t="s">
        <v>127</v>
      </c>
      <c r="I1068" t="s">
        <v>218</v>
      </c>
      <c r="J1068">
        <v>1973</v>
      </c>
      <c r="K1068">
        <v>1974</v>
      </c>
      <c r="L1068" s="8">
        <v>2</v>
      </c>
      <c r="M1068" s="8">
        <v>5</v>
      </c>
      <c r="N1068" s="8" t="s">
        <v>33</v>
      </c>
      <c r="O1068" s="8">
        <v>5</v>
      </c>
      <c r="P1068" s="8">
        <v>0</v>
      </c>
      <c r="Q1068">
        <v>5.7410839999999998E-2</v>
      </c>
      <c r="R1068">
        <v>0.68659219999999999</v>
      </c>
      <c r="S1068">
        <v>0.41994330000000002</v>
      </c>
      <c r="T1068">
        <v>0.81820570000000004</v>
      </c>
    </row>
    <row r="1069" spans="4:20" x14ac:dyDescent="0.25">
      <c r="D1069" t="s">
        <v>31</v>
      </c>
      <c r="E1069" t="s">
        <v>238</v>
      </c>
      <c r="F1069" t="s">
        <v>239</v>
      </c>
      <c r="G1069" t="s">
        <v>119</v>
      </c>
      <c r="H1069" t="s">
        <v>127</v>
      </c>
      <c r="I1069" t="s">
        <v>218</v>
      </c>
      <c r="J1069">
        <v>1974</v>
      </c>
      <c r="K1069">
        <v>1975</v>
      </c>
      <c r="L1069" s="8">
        <v>2</v>
      </c>
      <c r="M1069" s="8">
        <v>5</v>
      </c>
      <c r="N1069" s="8" t="s">
        <v>33</v>
      </c>
      <c r="O1069" s="8">
        <v>5</v>
      </c>
      <c r="P1069" s="8">
        <v>0</v>
      </c>
      <c r="Q1069">
        <v>2.630942E-2</v>
      </c>
      <c r="R1069">
        <v>0.72955199999999998</v>
      </c>
      <c r="S1069">
        <v>0.34794209999999998</v>
      </c>
      <c r="T1069">
        <v>0.8236523</v>
      </c>
    </row>
    <row r="1070" spans="4:20" x14ac:dyDescent="0.25">
      <c r="D1070" t="s">
        <v>31</v>
      </c>
      <c r="E1070" t="s">
        <v>238</v>
      </c>
      <c r="F1070" t="s">
        <v>239</v>
      </c>
      <c r="G1070" t="s">
        <v>119</v>
      </c>
      <c r="H1070" t="s">
        <v>127</v>
      </c>
      <c r="I1070" t="s">
        <v>218</v>
      </c>
      <c r="J1070">
        <v>1975</v>
      </c>
      <c r="K1070">
        <v>1976</v>
      </c>
      <c r="L1070" s="8">
        <v>2</v>
      </c>
      <c r="M1070" s="8">
        <v>5</v>
      </c>
      <c r="N1070" s="8" t="s">
        <v>33</v>
      </c>
      <c r="O1070" s="8">
        <v>5</v>
      </c>
      <c r="P1070" s="8">
        <v>0</v>
      </c>
      <c r="Q1070">
        <v>9.3391219999999997E-2</v>
      </c>
      <c r="R1070">
        <v>0.73333839999999995</v>
      </c>
      <c r="S1070">
        <v>0.3824515</v>
      </c>
      <c r="T1070">
        <v>0.83532360000000005</v>
      </c>
    </row>
    <row r="1071" spans="4:20" x14ac:dyDescent="0.25">
      <c r="D1071" t="s">
        <v>31</v>
      </c>
      <c r="E1071" t="s">
        <v>238</v>
      </c>
      <c r="F1071" t="s">
        <v>239</v>
      </c>
      <c r="G1071" t="s">
        <v>119</v>
      </c>
      <c r="H1071" t="s">
        <v>127</v>
      </c>
      <c r="I1071" t="s">
        <v>218</v>
      </c>
      <c r="J1071">
        <v>1978</v>
      </c>
      <c r="K1071">
        <v>1979</v>
      </c>
      <c r="L1071" s="8">
        <v>2</v>
      </c>
      <c r="M1071" s="8">
        <v>5</v>
      </c>
      <c r="N1071" s="8" t="s">
        <v>33</v>
      </c>
      <c r="O1071" s="8">
        <v>5</v>
      </c>
      <c r="P1071" s="8">
        <v>0</v>
      </c>
      <c r="Q1071">
        <v>1.49406E-2</v>
      </c>
      <c r="R1071">
        <v>0.69575050000000005</v>
      </c>
      <c r="S1071">
        <v>0.65212040000000004</v>
      </c>
      <c r="T1071">
        <v>0.8941578</v>
      </c>
    </row>
    <row r="1072" spans="4:20" x14ac:dyDescent="0.25">
      <c r="D1072" t="s">
        <v>31</v>
      </c>
      <c r="E1072" t="s">
        <v>238</v>
      </c>
      <c r="F1072" t="s">
        <v>239</v>
      </c>
      <c r="G1072" t="s">
        <v>119</v>
      </c>
      <c r="H1072" t="s">
        <v>127</v>
      </c>
      <c r="I1072" t="s">
        <v>218</v>
      </c>
      <c r="J1072">
        <v>1979</v>
      </c>
      <c r="K1072">
        <v>1980</v>
      </c>
      <c r="L1072" s="8">
        <v>2</v>
      </c>
      <c r="M1072" s="8">
        <v>5</v>
      </c>
      <c r="N1072" s="8" t="s">
        <v>33</v>
      </c>
      <c r="O1072" s="8">
        <v>5</v>
      </c>
      <c r="P1072" s="8">
        <v>0</v>
      </c>
      <c r="Q1072">
        <v>4.3013780000000001E-2</v>
      </c>
      <c r="R1072">
        <v>0.63540850000000004</v>
      </c>
      <c r="S1072">
        <v>0.69442859999999995</v>
      </c>
      <c r="T1072">
        <v>0.88859120000000003</v>
      </c>
    </row>
    <row r="1073" spans="4:20" x14ac:dyDescent="0.25">
      <c r="D1073" t="s">
        <v>31</v>
      </c>
      <c r="E1073" t="s">
        <v>238</v>
      </c>
      <c r="F1073" t="s">
        <v>239</v>
      </c>
      <c r="G1073" t="s">
        <v>119</v>
      </c>
      <c r="H1073" t="s">
        <v>127</v>
      </c>
      <c r="I1073" t="s">
        <v>218</v>
      </c>
      <c r="J1073">
        <v>1980</v>
      </c>
      <c r="K1073">
        <v>1981</v>
      </c>
      <c r="L1073" s="8">
        <v>2</v>
      </c>
      <c r="M1073" s="8">
        <v>5</v>
      </c>
      <c r="N1073" s="8" t="s">
        <v>33</v>
      </c>
      <c r="O1073" s="8">
        <v>5</v>
      </c>
      <c r="P1073" s="8">
        <v>0</v>
      </c>
      <c r="Q1073">
        <v>2.398374E-2</v>
      </c>
      <c r="R1073">
        <v>0.63801220000000003</v>
      </c>
      <c r="S1073">
        <v>0.79125889999999999</v>
      </c>
      <c r="T1073">
        <v>0.92443839999999999</v>
      </c>
    </row>
    <row r="1074" spans="4:20" x14ac:dyDescent="0.25">
      <c r="D1074" t="s">
        <v>31</v>
      </c>
      <c r="E1074" t="s">
        <v>238</v>
      </c>
      <c r="F1074" t="s">
        <v>239</v>
      </c>
      <c r="G1074" t="s">
        <v>119</v>
      </c>
      <c r="H1074" t="s">
        <v>127</v>
      </c>
      <c r="I1074" t="s">
        <v>218</v>
      </c>
      <c r="J1074">
        <v>1981</v>
      </c>
      <c r="K1074">
        <v>1982</v>
      </c>
      <c r="L1074" s="8">
        <v>2</v>
      </c>
      <c r="M1074" s="8">
        <v>5</v>
      </c>
      <c r="N1074" s="8" t="s">
        <v>33</v>
      </c>
      <c r="O1074" s="8">
        <v>5</v>
      </c>
      <c r="P1074" s="8">
        <v>0</v>
      </c>
      <c r="Q1074">
        <v>3.9302509999999999E-2</v>
      </c>
      <c r="R1074">
        <v>0.6027015</v>
      </c>
      <c r="S1074">
        <v>0.59060029999999997</v>
      </c>
      <c r="T1074">
        <v>0.83734609999999998</v>
      </c>
    </row>
    <row r="1075" spans="4:20" x14ac:dyDescent="0.25">
      <c r="D1075" t="s">
        <v>31</v>
      </c>
      <c r="E1075" t="s">
        <v>238</v>
      </c>
      <c r="F1075" t="s">
        <v>239</v>
      </c>
      <c r="G1075" t="s">
        <v>119</v>
      </c>
      <c r="H1075" t="s">
        <v>127</v>
      </c>
      <c r="I1075" t="s">
        <v>218</v>
      </c>
      <c r="J1075">
        <v>1982</v>
      </c>
      <c r="K1075">
        <v>1983</v>
      </c>
      <c r="L1075" s="8">
        <v>2</v>
      </c>
      <c r="M1075" s="8">
        <v>5</v>
      </c>
      <c r="N1075" s="8" t="s">
        <v>33</v>
      </c>
      <c r="O1075" s="8">
        <v>5</v>
      </c>
      <c r="P1075" s="8">
        <v>0</v>
      </c>
      <c r="Q1075">
        <v>2.2745930000000001E-2</v>
      </c>
      <c r="R1075">
        <v>0.63448800000000005</v>
      </c>
      <c r="S1075">
        <v>0.2509054</v>
      </c>
      <c r="T1075">
        <v>0.72619690000000003</v>
      </c>
    </row>
    <row r="1076" spans="4:20" x14ac:dyDescent="0.25">
      <c r="D1076" t="s">
        <v>31</v>
      </c>
      <c r="E1076" t="s">
        <v>238</v>
      </c>
      <c r="F1076" t="s">
        <v>239</v>
      </c>
      <c r="G1076" t="s">
        <v>119</v>
      </c>
      <c r="H1076" t="s">
        <v>127</v>
      </c>
      <c r="I1076" t="s">
        <v>218</v>
      </c>
      <c r="J1076">
        <v>1983</v>
      </c>
      <c r="K1076">
        <v>1984</v>
      </c>
      <c r="L1076" s="8">
        <v>2</v>
      </c>
      <c r="M1076" s="8">
        <v>5</v>
      </c>
      <c r="N1076" s="8" t="s">
        <v>33</v>
      </c>
      <c r="O1076" s="8">
        <v>5</v>
      </c>
      <c r="P1076" s="8">
        <v>0</v>
      </c>
      <c r="Q1076">
        <v>2.1495839999999999E-2</v>
      </c>
      <c r="R1076">
        <v>0.4774814</v>
      </c>
      <c r="S1076">
        <v>0.29173710000000003</v>
      </c>
      <c r="T1076">
        <v>0.62991940000000002</v>
      </c>
    </row>
    <row r="1077" spans="4:20" x14ac:dyDescent="0.25">
      <c r="D1077" t="s">
        <v>31</v>
      </c>
      <c r="E1077" t="s">
        <v>238</v>
      </c>
      <c r="F1077" t="s">
        <v>239</v>
      </c>
      <c r="G1077" t="s">
        <v>119</v>
      </c>
      <c r="H1077" t="s">
        <v>127</v>
      </c>
      <c r="I1077" t="s">
        <v>218</v>
      </c>
      <c r="J1077">
        <v>1984</v>
      </c>
      <c r="K1077">
        <v>1985</v>
      </c>
      <c r="L1077" s="8">
        <v>2</v>
      </c>
      <c r="M1077" s="8">
        <v>5</v>
      </c>
      <c r="N1077" s="8" t="s">
        <v>33</v>
      </c>
      <c r="O1077" s="8">
        <v>5</v>
      </c>
      <c r="P1077" s="8">
        <v>0</v>
      </c>
      <c r="Q1077">
        <v>3.8689050000000003E-2</v>
      </c>
      <c r="R1077">
        <v>0.59339779999999998</v>
      </c>
      <c r="S1077">
        <v>0.28198050000000002</v>
      </c>
      <c r="T1077">
        <v>0.7080516</v>
      </c>
    </row>
    <row r="1078" spans="4:20" x14ac:dyDescent="0.25">
      <c r="D1078" t="s">
        <v>31</v>
      </c>
      <c r="E1078" t="s">
        <v>238</v>
      </c>
      <c r="F1078" t="s">
        <v>239</v>
      </c>
      <c r="G1078" t="s">
        <v>119</v>
      </c>
      <c r="H1078" t="s">
        <v>127</v>
      </c>
      <c r="I1078" t="s">
        <v>218</v>
      </c>
      <c r="J1078">
        <v>1985</v>
      </c>
      <c r="K1078">
        <v>1986</v>
      </c>
      <c r="L1078" s="8">
        <v>2</v>
      </c>
      <c r="M1078" s="8">
        <v>5</v>
      </c>
      <c r="N1078" s="8" t="s">
        <v>33</v>
      </c>
      <c r="O1078" s="8">
        <v>5</v>
      </c>
      <c r="P1078" s="8">
        <v>0</v>
      </c>
      <c r="Q1078">
        <v>1.046772E-2</v>
      </c>
      <c r="R1078">
        <v>0.46459149999999999</v>
      </c>
      <c r="S1078">
        <v>0.32500220000000002</v>
      </c>
      <c r="T1078">
        <v>0.63860039999999996</v>
      </c>
    </row>
    <row r="1079" spans="4:20" x14ac:dyDescent="0.25">
      <c r="D1079" t="s">
        <v>31</v>
      </c>
      <c r="E1079" t="s">
        <v>238</v>
      </c>
      <c r="F1079" t="s">
        <v>239</v>
      </c>
      <c r="G1079" t="s">
        <v>119</v>
      </c>
      <c r="H1079" t="s">
        <v>127</v>
      </c>
      <c r="I1079" t="s">
        <v>218</v>
      </c>
      <c r="J1079">
        <v>1986</v>
      </c>
      <c r="K1079">
        <v>1987</v>
      </c>
      <c r="L1079" s="8">
        <v>2</v>
      </c>
      <c r="M1079" s="8">
        <v>5</v>
      </c>
      <c r="N1079" s="8" t="s">
        <v>33</v>
      </c>
      <c r="O1079" s="8">
        <v>5</v>
      </c>
      <c r="P1079" s="8">
        <v>0</v>
      </c>
      <c r="Q1079">
        <v>5.4160590000000002E-2</v>
      </c>
      <c r="R1079">
        <v>0.55263649999999997</v>
      </c>
      <c r="S1079">
        <v>0.53084620000000005</v>
      </c>
      <c r="T1079">
        <v>0.79011759999999998</v>
      </c>
    </row>
    <row r="1080" spans="4:20" x14ac:dyDescent="0.25">
      <c r="D1080" t="s">
        <v>31</v>
      </c>
      <c r="E1080" t="s">
        <v>238</v>
      </c>
      <c r="F1080" t="s">
        <v>239</v>
      </c>
      <c r="G1080" t="s">
        <v>119</v>
      </c>
      <c r="H1080" t="s">
        <v>127</v>
      </c>
      <c r="I1080" t="s">
        <v>218</v>
      </c>
      <c r="J1080">
        <v>1987</v>
      </c>
      <c r="K1080">
        <v>1988</v>
      </c>
      <c r="L1080" s="8">
        <v>2</v>
      </c>
      <c r="M1080" s="8">
        <v>5</v>
      </c>
      <c r="N1080" s="8" t="s">
        <v>33</v>
      </c>
      <c r="O1080" s="8">
        <v>5</v>
      </c>
      <c r="P1080" s="8">
        <v>0</v>
      </c>
      <c r="Q1080">
        <v>8.0747200000000005E-3</v>
      </c>
      <c r="R1080">
        <v>0.57458140000000002</v>
      </c>
      <c r="S1080">
        <v>0.46188200000000001</v>
      </c>
      <c r="T1080">
        <v>0.77107460000000005</v>
      </c>
    </row>
    <row r="1081" spans="4:20" x14ac:dyDescent="0.25">
      <c r="D1081" t="s">
        <v>31</v>
      </c>
      <c r="E1081" t="s">
        <v>238</v>
      </c>
      <c r="F1081" t="s">
        <v>239</v>
      </c>
      <c r="G1081" t="s">
        <v>119</v>
      </c>
      <c r="H1081" t="s">
        <v>127</v>
      </c>
      <c r="I1081" t="s">
        <v>218</v>
      </c>
      <c r="J1081">
        <v>1988</v>
      </c>
      <c r="K1081">
        <v>1989</v>
      </c>
      <c r="L1081" s="8">
        <v>2</v>
      </c>
      <c r="M1081" s="8">
        <v>5</v>
      </c>
      <c r="N1081" s="8" t="s">
        <v>33</v>
      </c>
      <c r="O1081" s="8">
        <v>5</v>
      </c>
      <c r="P1081" s="8">
        <v>0</v>
      </c>
      <c r="Q1081">
        <v>1.3001220000000001E-2</v>
      </c>
      <c r="R1081">
        <v>0.58953140000000004</v>
      </c>
      <c r="S1081">
        <v>0.57444430000000002</v>
      </c>
      <c r="T1081">
        <v>0.82532280000000002</v>
      </c>
    </row>
    <row r="1082" spans="4:20" x14ac:dyDescent="0.25">
      <c r="D1082" t="s">
        <v>31</v>
      </c>
      <c r="E1082" t="s">
        <v>238</v>
      </c>
      <c r="F1082" t="s">
        <v>239</v>
      </c>
      <c r="G1082" t="s">
        <v>119</v>
      </c>
      <c r="H1082" t="s">
        <v>127</v>
      </c>
      <c r="I1082" t="s">
        <v>218</v>
      </c>
      <c r="J1082">
        <v>1989</v>
      </c>
      <c r="K1082">
        <v>1990</v>
      </c>
      <c r="L1082" s="8">
        <v>2</v>
      </c>
      <c r="M1082" s="8">
        <v>5</v>
      </c>
      <c r="N1082" s="8" t="s">
        <v>33</v>
      </c>
      <c r="O1082" s="8">
        <v>5</v>
      </c>
      <c r="P1082" s="8">
        <v>0</v>
      </c>
      <c r="Q1082">
        <v>4.1894200000000001E-3</v>
      </c>
      <c r="R1082">
        <v>0.54732760000000003</v>
      </c>
      <c r="S1082">
        <v>0.4213383</v>
      </c>
      <c r="T1082">
        <v>0.73805580000000004</v>
      </c>
    </row>
    <row r="1083" spans="4:20" x14ac:dyDescent="0.25">
      <c r="D1083" t="s">
        <v>31</v>
      </c>
      <c r="E1083" t="s">
        <v>238</v>
      </c>
      <c r="F1083" t="s">
        <v>239</v>
      </c>
      <c r="G1083" t="s">
        <v>119</v>
      </c>
      <c r="H1083" t="s">
        <v>127</v>
      </c>
      <c r="I1083" t="s">
        <v>218</v>
      </c>
      <c r="J1083">
        <v>1990</v>
      </c>
      <c r="K1083">
        <v>1991</v>
      </c>
      <c r="L1083" s="8">
        <v>2</v>
      </c>
      <c r="M1083" s="8">
        <v>5</v>
      </c>
      <c r="N1083" s="8" t="s">
        <v>33</v>
      </c>
      <c r="O1083" s="8">
        <v>5</v>
      </c>
      <c r="P1083" s="8">
        <v>0</v>
      </c>
      <c r="Q1083">
        <v>1.8677800000000001E-2</v>
      </c>
      <c r="R1083">
        <v>0.47528359999999997</v>
      </c>
      <c r="S1083">
        <v>0.32242579999999998</v>
      </c>
      <c r="T1083">
        <v>0.64446570000000003</v>
      </c>
    </row>
    <row r="1084" spans="4:20" x14ac:dyDescent="0.25">
      <c r="D1084" t="s">
        <v>31</v>
      </c>
      <c r="E1084" t="s">
        <v>238</v>
      </c>
      <c r="F1084" t="s">
        <v>239</v>
      </c>
      <c r="G1084" t="s">
        <v>119</v>
      </c>
      <c r="H1084" t="s">
        <v>127</v>
      </c>
      <c r="I1084" t="s">
        <v>218</v>
      </c>
      <c r="J1084">
        <v>1991</v>
      </c>
      <c r="K1084">
        <v>1992</v>
      </c>
      <c r="L1084" s="8">
        <v>2</v>
      </c>
      <c r="M1084" s="8">
        <v>5</v>
      </c>
      <c r="N1084" s="8" t="s">
        <v>33</v>
      </c>
      <c r="O1084" s="8">
        <v>5</v>
      </c>
      <c r="P1084" s="8">
        <v>0</v>
      </c>
      <c r="Q1084">
        <v>5.9767600000000002E-3</v>
      </c>
      <c r="R1084">
        <v>0.39998210000000001</v>
      </c>
      <c r="S1084">
        <v>0.21195120000000001</v>
      </c>
      <c r="T1084">
        <v>0.52715670000000003</v>
      </c>
    </row>
    <row r="1085" spans="4:20" x14ac:dyDescent="0.25">
      <c r="D1085" t="s">
        <v>31</v>
      </c>
      <c r="E1085" t="s">
        <v>238</v>
      </c>
      <c r="F1085" t="s">
        <v>239</v>
      </c>
      <c r="G1085" t="s">
        <v>119</v>
      </c>
      <c r="H1085" t="s">
        <v>127</v>
      </c>
      <c r="I1085" t="s">
        <v>218</v>
      </c>
      <c r="J1085">
        <v>1992</v>
      </c>
      <c r="K1085">
        <v>1993</v>
      </c>
      <c r="L1085" s="8">
        <v>2</v>
      </c>
      <c r="M1085" s="8">
        <v>5</v>
      </c>
      <c r="N1085" s="8" t="s">
        <v>33</v>
      </c>
      <c r="O1085" s="8">
        <v>5</v>
      </c>
      <c r="P1085" s="8">
        <v>0</v>
      </c>
      <c r="Q1085">
        <v>3.5467289999999999E-2</v>
      </c>
      <c r="R1085">
        <v>0.27811330000000001</v>
      </c>
      <c r="S1085">
        <v>8.8886870000000007E-2</v>
      </c>
      <c r="T1085">
        <v>0.34227960000000002</v>
      </c>
    </row>
    <row r="1086" spans="4:20" x14ac:dyDescent="0.25">
      <c r="D1086" t="s">
        <v>31</v>
      </c>
      <c r="E1086" t="s">
        <v>238</v>
      </c>
      <c r="F1086" t="s">
        <v>239</v>
      </c>
      <c r="G1086" t="s">
        <v>119</v>
      </c>
      <c r="H1086" t="s">
        <v>127</v>
      </c>
      <c r="I1086" t="s">
        <v>218</v>
      </c>
      <c r="J1086">
        <v>1993</v>
      </c>
      <c r="K1086">
        <v>1994</v>
      </c>
      <c r="L1086" s="8">
        <v>2</v>
      </c>
      <c r="M1086" s="8">
        <v>5</v>
      </c>
      <c r="N1086" s="8" t="s">
        <v>33</v>
      </c>
      <c r="O1086" s="8">
        <v>5</v>
      </c>
      <c r="P1086" s="8">
        <v>0</v>
      </c>
      <c r="Q1086">
        <v>3.7724769999999998E-2</v>
      </c>
      <c r="R1086">
        <v>0.31093549999999998</v>
      </c>
      <c r="S1086">
        <v>6.8576659999999998E-2</v>
      </c>
      <c r="T1086">
        <v>0.35818929999999999</v>
      </c>
    </row>
    <row r="1087" spans="4:20" x14ac:dyDescent="0.25">
      <c r="D1087" t="s">
        <v>31</v>
      </c>
      <c r="E1087" t="s">
        <v>238</v>
      </c>
      <c r="F1087" t="s">
        <v>239</v>
      </c>
      <c r="G1087" t="s">
        <v>119</v>
      </c>
      <c r="H1087" t="s">
        <v>127</v>
      </c>
      <c r="I1087" t="s">
        <v>218</v>
      </c>
      <c r="J1087">
        <v>1994</v>
      </c>
      <c r="K1087">
        <v>1995</v>
      </c>
      <c r="L1087" s="8">
        <v>2</v>
      </c>
      <c r="M1087" s="8">
        <v>5</v>
      </c>
      <c r="N1087" s="8" t="s">
        <v>33</v>
      </c>
      <c r="O1087" s="8">
        <v>5</v>
      </c>
      <c r="P1087" s="8">
        <v>0</v>
      </c>
      <c r="Q1087">
        <v>1.217505E-2</v>
      </c>
      <c r="R1087">
        <v>0.2778426</v>
      </c>
      <c r="S1087">
        <v>0.10657129999999999</v>
      </c>
      <c r="T1087">
        <v>0.3548038</v>
      </c>
    </row>
    <row r="1088" spans="4:20" x14ac:dyDescent="0.25">
      <c r="D1088" t="s">
        <v>31</v>
      </c>
      <c r="E1088" t="s">
        <v>238</v>
      </c>
      <c r="F1088" t="s">
        <v>239</v>
      </c>
      <c r="G1088" t="s">
        <v>119</v>
      </c>
      <c r="H1088" t="s">
        <v>127</v>
      </c>
      <c r="I1088" t="s">
        <v>218</v>
      </c>
      <c r="J1088">
        <v>1995</v>
      </c>
      <c r="K1088">
        <v>1996</v>
      </c>
      <c r="L1088" s="8">
        <v>2</v>
      </c>
      <c r="M1088" s="8">
        <v>5</v>
      </c>
      <c r="N1088" s="8" t="s">
        <v>33</v>
      </c>
      <c r="O1088" s="8">
        <v>5</v>
      </c>
      <c r="P1088" s="8">
        <v>0</v>
      </c>
      <c r="Q1088">
        <v>5.5554100000000002E-3</v>
      </c>
      <c r="R1088">
        <v>0.23912149999999999</v>
      </c>
      <c r="S1088">
        <v>0.1490078</v>
      </c>
      <c r="T1088">
        <v>0.35249839999999999</v>
      </c>
    </row>
    <row r="1089" spans="4:20" x14ac:dyDescent="0.25">
      <c r="D1089" t="s">
        <v>31</v>
      </c>
      <c r="E1089" t="s">
        <v>238</v>
      </c>
      <c r="F1089" t="s">
        <v>239</v>
      </c>
      <c r="G1089" t="s">
        <v>119</v>
      </c>
      <c r="H1089" t="s">
        <v>127</v>
      </c>
      <c r="I1089" t="s">
        <v>218</v>
      </c>
      <c r="J1089">
        <v>1996</v>
      </c>
      <c r="K1089">
        <v>1997</v>
      </c>
      <c r="L1089" s="8">
        <v>2</v>
      </c>
      <c r="M1089" s="8">
        <v>5</v>
      </c>
      <c r="N1089" s="8" t="s">
        <v>33</v>
      </c>
      <c r="O1089" s="8">
        <v>5</v>
      </c>
      <c r="P1089" s="8">
        <v>0</v>
      </c>
      <c r="Q1089">
        <v>2.1433750000000001E-2</v>
      </c>
      <c r="R1089">
        <v>0.23028409999999999</v>
      </c>
      <c r="S1089">
        <v>0.1388877</v>
      </c>
      <c r="T1089">
        <v>0.33718819999999999</v>
      </c>
    </row>
    <row r="1090" spans="4:20" x14ac:dyDescent="0.25">
      <c r="D1090" t="s">
        <v>31</v>
      </c>
      <c r="E1090" t="s">
        <v>238</v>
      </c>
      <c r="F1090" t="s">
        <v>239</v>
      </c>
      <c r="G1090" t="s">
        <v>119</v>
      </c>
      <c r="H1090" t="s">
        <v>127</v>
      </c>
      <c r="I1090" t="s">
        <v>218</v>
      </c>
      <c r="J1090">
        <v>1997</v>
      </c>
      <c r="K1090">
        <v>1998</v>
      </c>
      <c r="L1090" s="8">
        <v>2</v>
      </c>
      <c r="M1090" s="8">
        <v>5</v>
      </c>
      <c r="N1090" s="8" t="s">
        <v>33</v>
      </c>
      <c r="O1090" s="8">
        <v>5</v>
      </c>
      <c r="P1090" s="8">
        <v>0</v>
      </c>
      <c r="Q1090">
        <v>1.2121659999999999E-2</v>
      </c>
      <c r="R1090">
        <v>0.328378</v>
      </c>
      <c r="S1090">
        <v>0.16210140000000001</v>
      </c>
      <c r="T1090">
        <v>0.4372489</v>
      </c>
    </row>
    <row r="1091" spans="4:20" x14ac:dyDescent="0.25">
      <c r="D1091" t="s">
        <v>31</v>
      </c>
      <c r="E1091" t="s">
        <v>238</v>
      </c>
      <c r="F1091" t="s">
        <v>239</v>
      </c>
      <c r="G1091" t="s">
        <v>119</v>
      </c>
      <c r="H1091" t="s">
        <v>127</v>
      </c>
      <c r="I1091" t="s">
        <v>218</v>
      </c>
      <c r="J1091">
        <v>1998</v>
      </c>
      <c r="K1091">
        <v>1999</v>
      </c>
      <c r="L1091" s="8">
        <v>2</v>
      </c>
      <c r="M1091" s="8">
        <v>5</v>
      </c>
      <c r="N1091" s="8" t="s">
        <v>33</v>
      </c>
      <c r="O1091" s="8">
        <v>5</v>
      </c>
      <c r="P1091" s="8">
        <v>0</v>
      </c>
      <c r="Q1091">
        <v>4.1394540000000001E-2</v>
      </c>
      <c r="R1091">
        <v>0.33863749999999998</v>
      </c>
      <c r="S1091">
        <v>0.23088990000000001</v>
      </c>
      <c r="T1091">
        <v>0.49133939999999998</v>
      </c>
    </row>
    <row r="1092" spans="4:20" x14ac:dyDescent="0.25">
      <c r="D1092" t="s">
        <v>31</v>
      </c>
      <c r="E1092" t="s">
        <v>238</v>
      </c>
      <c r="F1092" t="s">
        <v>239</v>
      </c>
      <c r="G1092" t="s">
        <v>119</v>
      </c>
      <c r="H1092" t="s">
        <v>127</v>
      </c>
      <c r="I1092" t="s">
        <v>218</v>
      </c>
      <c r="J1092">
        <v>1999</v>
      </c>
      <c r="K1092">
        <v>2000</v>
      </c>
      <c r="L1092" s="8">
        <v>2</v>
      </c>
      <c r="M1092" s="8">
        <v>5</v>
      </c>
      <c r="N1092" s="8" t="s">
        <v>33</v>
      </c>
      <c r="O1092" s="8">
        <v>5</v>
      </c>
      <c r="P1092" s="8">
        <v>0</v>
      </c>
      <c r="Q1092">
        <v>2.2116569999999999E-2</v>
      </c>
      <c r="R1092">
        <v>0.40436159999999999</v>
      </c>
      <c r="S1092">
        <v>0.21463009999999999</v>
      </c>
      <c r="T1092">
        <v>0.53220350000000005</v>
      </c>
    </row>
    <row r="1093" spans="4:20" x14ac:dyDescent="0.25">
      <c r="D1093" t="s">
        <v>31</v>
      </c>
      <c r="E1093" t="s">
        <v>238</v>
      </c>
      <c r="F1093" t="s">
        <v>239</v>
      </c>
      <c r="G1093" t="s">
        <v>119</v>
      </c>
      <c r="H1093" t="s">
        <v>127</v>
      </c>
      <c r="I1093" t="s">
        <v>218</v>
      </c>
      <c r="J1093">
        <v>2000</v>
      </c>
      <c r="K1093">
        <v>2001</v>
      </c>
      <c r="L1093" s="8">
        <v>2</v>
      </c>
      <c r="M1093" s="8">
        <v>5</v>
      </c>
      <c r="N1093" s="8" t="s">
        <v>33</v>
      </c>
      <c r="O1093" s="8">
        <v>5</v>
      </c>
      <c r="P1093" s="8">
        <v>0</v>
      </c>
      <c r="Q1093">
        <v>1.5773410000000002E-2</v>
      </c>
      <c r="R1093">
        <v>0.48819580000000001</v>
      </c>
      <c r="S1093">
        <v>0.26232810000000001</v>
      </c>
      <c r="T1093">
        <v>0.62245640000000002</v>
      </c>
    </row>
    <row r="1094" spans="4:20" x14ac:dyDescent="0.25">
      <c r="D1094" t="s">
        <v>31</v>
      </c>
      <c r="E1094" t="s">
        <v>238</v>
      </c>
      <c r="F1094" t="s">
        <v>239</v>
      </c>
      <c r="G1094" t="s">
        <v>119</v>
      </c>
      <c r="H1094" t="s">
        <v>127</v>
      </c>
      <c r="I1094" t="s">
        <v>218</v>
      </c>
      <c r="J1094">
        <v>2001</v>
      </c>
      <c r="K1094">
        <v>2002</v>
      </c>
      <c r="L1094" s="8">
        <v>2</v>
      </c>
      <c r="M1094" s="8">
        <v>5</v>
      </c>
      <c r="N1094" s="8" t="s">
        <v>33</v>
      </c>
      <c r="O1094" s="8">
        <v>5</v>
      </c>
      <c r="P1094" s="8">
        <v>0</v>
      </c>
      <c r="Q1094">
        <v>1.0199959999999999E-2</v>
      </c>
      <c r="R1094">
        <v>0.50903339999999997</v>
      </c>
      <c r="S1094">
        <v>0.13780249999999999</v>
      </c>
      <c r="T1094">
        <v>0.57668989999999998</v>
      </c>
    </row>
    <row r="1095" spans="4:20" x14ac:dyDescent="0.25">
      <c r="D1095" t="s">
        <v>31</v>
      </c>
      <c r="E1095" t="s">
        <v>238</v>
      </c>
      <c r="F1095" t="s">
        <v>239</v>
      </c>
      <c r="G1095" t="s">
        <v>119</v>
      </c>
      <c r="H1095" t="s">
        <v>127</v>
      </c>
      <c r="I1095" t="s">
        <v>218</v>
      </c>
      <c r="J1095">
        <v>2002</v>
      </c>
      <c r="K1095">
        <v>2003</v>
      </c>
      <c r="L1095" s="8">
        <v>2</v>
      </c>
      <c r="M1095" s="8">
        <v>5</v>
      </c>
      <c r="N1095" s="8" t="s">
        <v>33</v>
      </c>
      <c r="O1095" s="8">
        <v>5</v>
      </c>
      <c r="P1095" s="8">
        <v>0</v>
      </c>
      <c r="Q1095">
        <v>2.1595070000000001E-2</v>
      </c>
      <c r="R1095">
        <v>0.4127864</v>
      </c>
      <c r="S1095">
        <v>0.23125979999999999</v>
      </c>
      <c r="T1095">
        <v>0.54858530000000005</v>
      </c>
    </row>
    <row r="1096" spans="4:20" x14ac:dyDescent="0.25">
      <c r="D1096" t="s">
        <v>31</v>
      </c>
      <c r="E1096" t="s">
        <v>238</v>
      </c>
      <c r="F1096" t="s">
        <v>239</v>
      </c>
      <c r="G1096" t="s">
        <v>119</v>
      </c>
      <c r="H1096" t="s">
        <v>127</v>
      </c>
      <c r="I1096" t="s">
        <v>218</v>
      </c>
      <c r="J1096">
        <v>2003</v>
      </c>
      <c r="K1096">
        <v>2004</v>
      </c>
      <c r="L1096" s="8">
        <v>2</v>
      </c>
      <c r="M1096" s="8">
        <v>5</v>
      </c>
      <c r="N1096" s="8" t="s">
        <v>33</v>
      </c>
      <c r="O1096" s="8">
        <v>5</v>
      </c>
      <c r="P1096" s="8">
        <v>0</v>
      </c>
      <c r="Q1096">
        <v>2.2807210000000001E-2</v>
      </c>
      <c r="R1096">
        <v>0.36164469999999999</v>
      </c>
      <c r="S1096">
        <v>0.20701549999999999</v>
      </c>
      <c r="T1096">
        <v>0.49379410000000001</v>
      </c>
    </row>
    <row r="1097" spans="4:20" x14ac:dyDescent="0.25">
      <c r="D1097" t="s">
        <v>31</v>
      </c>
      <c r="E1097" t="s">
        <v>238</v>
      </c>
      <c r="F1097" t="s">
        <v>239</v>
      </c>
      <c r="G1097" t="s">
        <v>119</v>
      </c>
      <c r="H1097" t="s">
        <v>127</v>
      </c>
      <c r="I1097" t="s">
        <v>218</v>
      </c>
      <c r="J1097">
        <v>2004</v>
      </c>
      <c r="K1097">
        <v>2005</v>
      </c>
      <c r="L1097" s="8">
        <v>2</v>
      </c>
      <c r="M1097" s="8">
        <v>5</v>
      </c>
      <c r="N1097" s="8" t="s">
        <v>33</v>
      </c>
      <c r="O1097" s="8">
        <v>5</v>
      </c>
      <c r="P1097" s="8">
        <v>0</v>
      </c>
      <c r="Q1097">
        <v>2.33657E-2</v>
      </c>
      <c r="R1097">
        <v>0.39466879999999999</v>
      </c>
      <c r="S1097">
        <v>0.2449876</v>
      </c>
      <c r="T1097">
        <v>0.54296739999999999</v>
      </c>
    </row>
    <row r="1098" spans="4:20" x14ac:dyDescent="0.25">
      <c r="D1098" t="s">
        <v>31</v>
      </c>
      <c r="E1098" t="s">
        <v>238</v>
      </c>
      <c r="F1098" t="s">
        <v>239</v>
      </c>
      <c r="G1098" t="s">
        <v>119</v>
      </c>
      <c r="H1098" t="s">
        <v>127</v>
      </c>
      <c r="I1098" t="s">
        <v>218</v>
      </c>
      <c r="J1098">
        <v>2005</v>
      </c>
      <c r="K1098">
        <v>2006</v>
      </c>
      <c r="L1098" s="8">
        <v>2</v>
      </c>
      <c r="M1098" s="8">
        <v>5</v>
      </c>
      <c r="N1098" s="8" t="s">
        <v>33</v>
      </c>
      <c r="O1098" s="8">
        <v>5</v>
      </c>
      <c r="P1098" s="8">
        <v>0</v>
      </c>
      <c r="Q1098">
        <v>2.793292E-2</v>
      </c>
      <c r="R1098">
        <v>0.33053860000000002</v>
      </c>
      <c r="S1098">
        <v>0.24128849999999999</v>
      </c>
      <c r="T1098">
        <v>0.49207190000000001</v>
      </c>
    </row>
    <row r="1099" spans="4:20" x14ac:dyDescent="0.25">
      <c r="D1099" t="s">
        <v>31</v>
      </c>
      <c r="E1099" t="s">
        <v>238</v>
      </c>
      <c r="F1099" t="s">
        <v>239</v>
      </c>
      <c r="G1099" t="s">
        <v>119</v>
      </c>
      <c r="H1099" t="s">
        <v>127</v>
      </c>
      <c r="I1099" t="s">
        <v>218</v>
      </c>
      <c r="J1099">
        <v>2006</v>
      </c>
      <c r="K1099">
        <v>2007</v>
      </c>
      <c r="L1099" s="8">
        <v>2</v>
      </c>
      <c r="M1099" s="8">
        <v>5</v>
      </c>
      <c r="N1099" s="8" t="s">
        <v>33</v>
      </c>
      <c r="O1099" s="8">
        <v>5</v>
      </c>
      <c r="P1099" s="8">
        <v>0</v>
      </c>
      <c r="Q1099">
        <v>1.356395E-2</v>
      </c>
      <c r="R1099">
        <v>0.31601810000000002</v>
      </c>
      <c r="S1099">
        <v>0.13321930000000001</v>
      </c>
      <c r="T1099">
        <v>0.40713769999999999</v>
      </c>
    </row>
    <row r="1100" spans="4:20" x14ac:dyDescent="0.25">
      <c r="D1100" t="s">
        <v>31</v>
      </c>
      <c r="E1100" t="s">
        <v>238</v>
      </c>
      <c r="F1100" t="s">
        <v>239</v>
      </c>
      <c r="G1100" t="s">
        <v>119</v>
      </c>
      <c r="H1100" t="s">
        <v>127</v>
      </c>
      <c r="I1100" t="s">
        <v>218</v>
      </c>
      <c r="J1100">
        <v>2007</v>
      </c>
      <c r="K1100">
        <v>2008</v>
      </c>
      <c r="L1100" s="8">
        <v>2</v>
      </c>
      <c r="M1100" s="8">
        <v>5</v>
      </c>
      <c r="N1100" s="8" t="s">
        <v>34</v>
      </c>
      <c r="O1100" s="8">
        <v>4</v>
      </c>
      <c r="P1100" s="8">
        <v>1</v>
      </c>
      <c r="Q1100">
        <v>2.9098180000000001E-2</v>
      </c>
      <c r="R1100">
        <v>0.34417439999999999</v>
      </c>
      <c r="S1100">
        <v>9.0652040000000003E-2</v>
      </c>
      <c r="T1100">
        <v>0.40362629999999999</v>
      </c>
    </row>
    <row r="1101" spans="4:20" x14ac:dyDescent="0.25">
      <c r="D1101" t="s">
        <v>31</v>
      </c>
      <c r="E1101" t="s">
        <v>238</v>
      </c>
      <c r="F1101" t="s">
        <v>239</v>
      </c>
      <c r="G1101" t="s">
        <v>119</v>
      </c>
      <c r="H1101" t="s">
        <v>127</v>
      </c>
      <c r="I1101" t="s">
        <v>218</v>
      </c>
      <c r="J1101">
        <v>2008</v>
      </c>
      <c r="K1101">
        <v>2009</v>
      </c>
      <c r="L1101" s="8">
        <v>2</v>
      </c>
      <c r="M1101" s="8">
        <v>5</v>
      </c>
      <c r="N1101" s="8" t="s">
        <v>34</v>
      </c>
      <c r="O1101" s="8">
        <v>3</v>
      </c>
      <c r="P1101" s="8">
        <v>2</v>
      </c>
      <c r="Q1101">
        <v>7.8021599999999998E-3</v>
      </c>
      <c r="R1101">
        <v>0.32031310000000002</v>
      </c>
      <c r="S1101">
        <v>9.1266829999999993E-2</v>
      </c>
      <c r="T1101">
        <v>0.38234600000000002</v>
      </c>
    </row>
    <row r="1102" spans="4:20" x14ac:dyDescent="0.25">
      <c r="D1102" t="s">
        <v>31</v>
      </c>
      <c r="E1102" t="s">
        <v>238</v>
      </c>
      <c r="F1102" t="s">
        <v>239</v>
      </c>
      <c r="G1102" t="s">
        <v>119</v>
      </c>
      <c r="H1102" t="s">
        <v>127</v>
      </c>
      <c r="I1102" t="s">
        <v>218</v>
      </c>
      <c r="J1102">
        <v>2009</v>
      </c>
      <c r="K1102">
        <v>2010</v>
      </c>
      <c r="L1102" s="8">
        <v>2</v>
      </c>
      <c r="M1102" s="8">
        <v>5</v>
      </c>
      <c r="N1102" s="8" t="s">
        <v>34</v>
      </c>
      <c r="O1102" s="8">
        <v>2</v>
      </c>
      <c r="P1102" s="8">
        <v>3</v>
      </c>
      <c r="Q1102">
        <v>3.1739089999999998E-2</v>
      </c>
    </row>
    <row r="1103" spans="4:20" x14ac:dyDescent="0.25">
      <c r="D1103" t="s">
        <v>31</v>
      </c>
      <c r="E1103" t="s">
        <v>240</v>
      </c>
      <c r="F1103" t="s">
        <v>241</v>
      </c>
      <c r="G1103" t="s">
        <v>142</v>
      </c>
      <c r="H1103" t="s">
        <v>127</v>
      </c>
      <c r="I1103" t="s">
        <v>218</v>
      </c>
      <c r="J1103">
        <v>1978</v>
      </c>
      <c r="K1103">
        <v>1980</v>
      </c>
      <c r="L1103" s="8">
        <v>2</v>
      </c>
      <c r="M1103" s="8">
        <v>5</v>
      </c>
      <c r="N1103" s="8" t="s">
        <v>33</v>
      </c>
      <c r="O1103" s="8">
        <v>5</v>
      </c>
      <c r="P1103" s="8">
        <v>0</v>
      </c>
      <c r="Q1103">
        <v>1.085085E-2</v>
      </c>
      <c r="R1103">
        <v>0.88585080000000005</v>
      </c>
      <c r="S1103">
        <v>0.42938310000000002</v>
      </c>
      <c r="T1103">
        <v>0.93486449999999999</v>
      </c>
    </row>
    <row r="1104" spans="4:20" x14ac:dyDescent="0.25">
      <c r="D1104" t="s">
        <v>31</v>
      </c>
      <c r="E1104" t="s">
        <v>240</v>
      </c>
      <c r="F1104" t="s">
        <v>241</v>
      </c>
      <c r="G1104" t="s">
        <v>142</v>
      </c>
      <c r="H1104" t="s">
        <v>127</v>
      </c>
      <c r="I1104" t="s">
        <v>218</v>
      </c>
      <c r="J1104">
        <v>1979</v>
      </c>
      <c r="K1104">
        <v>1981</v>
      </c>
      <c r="L1104" s="8">
        <v>2</v>
      </c>
      <c r="M1104" s="8">
        <v>5</v>
      </c>
      <c r="N1104" s="8" t="s">
        <v>33</v>
      </c>
      <c r="O1104" s="8">
        <v>5</v>
      </c>
      <c r="P1104" s="8">
        <v>0</v>
      </c>
      <c r="Q1104">
        <v>1.4482770000000001E-2</v>
      </c>
      <c r="R1104">
        <v>0.80765240000000005</v>
      </c>
      <c r="S1104">
        <v>0.64473530000000001</v>
      </c>
      <c r="T1104">
        <v>0.93166570000000004</v>
      </c>
    </row>
    <row r="1105" spans="4:20" x14ac:dyDescent="0.25">
      <c r="D1105" t="s">
        <v>31</v>
      </c>
      <c r="E1105" t="s">
        <v>240</v>
      </c>
      <c r="F1105" t="s">
        <v>241</v>
      </c>
      <c r="G1105" t="s">
        <v>142</v>
      </c>
      <c r="H1105" t="s">
        <v>127</v>
      </c>
      <c r="I1105" t="s">
        <v>218</v>
      </c>
      <c r="J1105">
        <v>1980</v>
      </c>
      <c r="K1105">
        <v>1982</v>
      </c>
      <c r="L1105" s="8">
        <v>2</v>
      </c>
      <c r="M1105" s="8">
        <v>5</v>
      </c>
      <c r="N1105" s="8" t="s">
        <v>33</v>
      </c>
      <c r="O1105" s="8">
        <v>5</v>
      </c>
      <c r="P1105" s="8">
        <v>0</v>
      </c>
      <c r="Q1105">
        <v>1.6205819999999999E-2</v>
      </c>
      <c r="R1105">
        <v>0.77281820000000001</v>
      </c>
      <c r="S1105">
        <v>0.59909080000000003</v>
      </c>
      <c r="T1105">
        <v>0.90892070000000003</v>
      </c>
    </row>
    <row r="1106" spans="4:20" x14ac:dyDescent="0.25">
      <c r="D1106" t="s">
        <v>31</v>
      </c>
      <c r="E1106" t="s">
        <v>240</v>
      </c>
      <c r="F1106" t="s">
        <v>241</v>
      </c>
      <c r="G1106" t="s">
        <v>142</v>
      </c>
      <c r="H1106" t="s">
        <v>127</v>
      </c>
      <c r="I1106" t="s">
        <v>218</v>
      </c>
      <c r="J1106">
        <v>1981</v>
      </c>
      <c r="K1106">
        <v>1983</v>
      </c>
      <c r="L1106" s="8">
        <v>2</v>
      </c>
      <c r="M1106" s="8">
        <v>5</v>
      </c>
      <c r="N1106" s="8" t="s">
        <v>33</v>
      </c>
      <c r="O1106" s="8">
        <v>5</v>
      </c>
      <c r="P1106" s="8">
        <v>0</v>
      </c>
      <c r="Q1106">
        <v>9.6500200000000005E-3</v>
      </c>
      <c r="R1106">
        <v>0.70213749999999997</v>
      </c>
      <c r="S1106">
        <v>0.83688739999999995</v>
      </c>
      <c r="T1106">
        <v>0.9514148</v>
      </c>
    </row>
    <row r="1107" spans="4:20" x14ac:dyDescent="0.25">
      <c r="D1107" t="s">
        <v>31</v>
      </c>
      <c r="E1107" t="s">
        <v>240</v>
      </c>
      <c r="F1107" t="s">
        <v>241</v>
      </c>
      <c r="G1107" t="s">
        <v>142</v>
      </c>
      <c r="H1107" t="s">
        <v>127</v>
      </c>
      <c r="I1107" t="s">
        <v>218</v>
      </c>
      <c r="J1107">
        <v>1986</v>
      </c>
      <c r="K1107">
        <v>1988</v>
      </c>
      <c r="L1107" s="8">
        <v>2</v>
      </c>
      <c r="M1107" s="8">
        <v>5</v>
      </c>
      <c r="N1107" s="8" t="s">
        <v>33</v>
      </c>
      <c r="O1107" s="8">
        <v>5</v>
      </c>
      <c r="P1107" s="8">
        <v>0</v>
      </c>
      <c r="Q1107">
        <v>5.9202829999999998E-2</v>
      </c>
      <c r="R1107">
        <v>0.59516020000000003</v>
      </c>
      <c r="S1107">
        <v>0.79797510000000005</v>
      </c>
      <c r="T1107">
        <v>0.91821240000000004</v>
      </c>
    </row>
    <row r="1108" spans="4:20" x14ac:dyDescent="0.25">
      <c r="D1108" t="s">
        <v>31</v>
      </c>
      <c r="E1108" t="s">
        <v>240</v>
      </c>
      <c r="F1108" t="s">
        <v>241</v>
      </c>
      <c r="G1108" t="s">
        <v>142</v>
      </c>
      <c r="H1108" t="s">
        <v>127</v>
      </c>
      <c r="I1108" t="s">
        <v>218</v>
      </c>
      <c r="J1108">
        <v>1987</v>
      </c>
      <c r="K1108">
        <v>1989</v>
      </c>
      <c r="L1108" s="8">
        <v>2</v>
      </c>
      <c r="M1108" s="8">
        <v>5</v>
      </c>
      <c r="N1108" s="8" t="s">
        <v>33</v>
      </c>
      <c r="O1108" s="8">
        <v>5</v>
      </c>
      <c r="P1108" s="8">
        <v>0</v>
      </c>
      <c r="Q1108">
        <v>0.14605270000000001</v>
      </c>
      <c r="R1108">
        <v>0.6540707</v>
      </c>
      <c r="S1108">
        <v>0.649926</v>
      </c>
      <c r="T1108">
        <v>0.87889910000000004</v>
      </c>
    </row>
    <row r="1109" spans="4:20" x14ac:dyDescent="0.25">
      <c r="D1109" t="s">
        <v>31</v>
      </c>
      <c r="E1109" t="s">
        <v>240</v>
      </c>
      <c r="F1109" t="s">
        <v>241</v>
      </c>
      <c r="G1109" t="s">
        <v>142</v>
      </c>
      <c r="H1109" t="s">
        <v>127</v>
      </c>
      <c r="I1109" t="s">
        <v>218</v>
      </c>
      <c r="J1109">
        <v>1988</v>
      </c>
      <c r="K1109">
        <v>1990</v>
      </c>
      <c r="L1109" s="8">
        <v>2</v>
      </c>
      <c r="M1109" s="8">
        <v>5</v>
      </c>
      <c r="N1109" s="8" t="s">
        <v>33</v>
      </c>
      <c r="O1109" s="8">
        <v>5</v>
      </c>
      <c r="P1109" s="8">
        <v>0</v>
      </c>
      <c r="Q1109">
        <v>3.17351E-3</v>
      </c>
      <c r="R1109">
        <v>0.63588109999999998</v>
      </c>
      <c r="S1109">
        <v>0.95369800000000005</v>
      </c>
      <c r="T1109">
        <v>0.98314049999999997</v>
      </c>
    </row>
    <row r="1110" spans="4:20" x14ac:dyDescent="0.25">
      <c r="D1110" t="s">
        <v>31</v>
      </c>
      <c r="E1110" t="s">
        <v>240</v>
      </c>
      <c r="F1110" t="s">
        <v>241</v>
      </c>
      <c r="G1110" t="s">
        <v>142</v>
      </c>
      <c r="H1110" t="s">
        <v>127</v>
      </c>
      <c r="I1110" t="s">
        <v>218</v>
      </c>
      <c r="J1110">
        <v>1989</v>
      </c>
      <c r="K1110">
        <v>1991</v>
      </c>
      <c r="L1110" s="8">
        <v>2</v>
      </c>
      <c r="M1110" s="8">
        <v>5</v>
      </c>
      <c r="N1110" s="8" t="s">
        <v>33</v>
      </c>
      <c r="O1110" s="8">
        <v>5</v>
      </c>
      <c r="P1110" s="8">
        <v>0</v>
      </c>
      <c r="Q1110">
        <v>3.8335279999999999E-2</v>
      </c>
      <c r="R1110">
        <v>0.63829530000000001</v>
      </c>
      <c r="S1110">
        <v>0.61548199999999997</v>
      </c>
      <c r="T1110">
        <v>0.86091799999999996</v>
      </c>
    </row>
    <row r="1111" spans="4:20" x14ac:dyDescent="0.25">
      <c r="D1111" t="s">
        <v>31</v>
      </c>
      <c r="E1111" t="s">
        <v>240</v>
      </c>
      <c r="F1111" t="s">
        <v>241</v>
      </c>
      <c r="G1111" t="s">
        <v>142</v>
      </c>
      <c r="H1111" t="s">
        <v>127</v>
      </c>
      <c r="I1111" t="s">
        <v>218</v>
      </c>
      <c r="J1111">
        <v>1990</v>
      </c>
      <c r="K1111">
        <v>1992</v>
      </c>
      <c r="L1111" s="8">
        <v>2</v>
      </c>
      <c r="M1111" s="8">
        <v>5</v>
      </c>
      <c r="N1111" s="8" t="s">
        <v>33</v>
      </c>
      <c r="O1111" s="8">
        <v>5</v>
      </c>
      <c r="P1111" s="8">
        <v>0</v>
      </c>
      <c r="Q1111">
        <v>9.9549300000000007E-3</v>
      </c>
      <c r="R1111">
        <v>0.73398660000000004</v>
      </c>
      <c r="S1111">
        <v>0.65103149999999999</v>
      </c>
      <c r="T1111">
        <v>0.90716980000000003</v>
      </c>
    </row>
    <row r="1112" spans="4:20" x14ac:dyDescent="0.25">
      <c r="D1112" t="s">
        <v>31</v>
      </c>
      <c r="E1112" t="s">
        <v>240</v>
      </c>
      <c r="F1112" t="s">
        <v>241</v>
      </c>
      <c r="G1112" t="s">
        <v>142</v>
      </c>
      <c r="H1112" t="s">
        <v>127</v>
      </c>
      <c r="I1112" t="s">
        <v>218</v>
      </c>
      <c r="J1112">
        <v>1991</v>
      </c>
      <c r="K1112">
        <v>1993</v>
      </c>
      <c r="L1112" s="8">
        <v>2</v>
      </c>
      <c r="M1112" s="8">
        <v>5</v>
      </c>
      <c r="N1112" s="8" t="s">
        <v>33</v>
      </c>
      <c r="O1112" s="8">
        <v>5</v>
      </c>
      <c r="P1112" s="8">
        <v>0</v>
      </c>
      <c r="Q1112">
        <v>2.8027130000000001E-2</v>
      </c>
      <c r="R1112">
        <v>0.7487317</v>
      </c>
      <c r="S1112">
        <v>0.55452259999999998</v>
      </c>
      <c r="T1112">
        <v>0.88806560000000001</v>
      </c>
    </row>
    <row r="1113" spans="4:20" x14ac:dyDescent="0.25">
      <c r="D1113" t="s">
        <v>31</v>
      </c>
      <c r="E1113" t="s">
        <v>240</v>
      </c>
      <c r="F1113" t="s">
        <v>241</v>
      </c>
      <c r="G1113" t="s">
        <v>142</v>
      </c>
      <c r="H1113" t="s">
        <v>127</v>
      </c>
      <c r="I1113" t="s">
        <v>218</v>
      </c>
      <c r="J1113">
        <v>1992</v>
      </c>
      <c r="K1113">
        <v>1994</v>
      </c>
      <c r="L1113" s="8">
        <v>2</v>
      </c>
      <c r="M1113" s="8">
        <v>5</v>
      </c>
      <c r="N1113" s="8" t="s">
        <v>33</v>
      </c>
      <c r="O1113" s="8">
        <v>5</v>
      </c>
      <c r="P1113" s="8">
        <v>0</v>
      </c>
      <c r="Q1113">
        <v>2.5251760000000002E-2</v>
      </c>
      <c r="R1113">
        <v>0.8869551</v>
      </c>
      <c r="S1113">
        <v>0.3385167</v>
      </c>
      <c r="T1113">
        <v>0.92522269999999995</v>
      </c>
    </row>
    <row r="1114" spans="4:20" x14ac:dyDescent="0.25">
      <c r="D1114" t="s">
        <v>31</v>
      </c>
      <c r="E1114" t="s">
        <v>240</v>
      </c>
      <c r="F1114" t="s">
        <v>241</v>
      </c>
      <c r="G1114" t="s">
        <v>142</v>
      </c>
      <c r="H1114" t="s">
        <v>127</v>
      </c>
      <c r="I1114" t="s">
        <v>218</v>
      </c>
      <c r="J1114">
        <v>1993</v>
      </c>
      <c r="K1114">
        <v>1995</v>
      </c>
      <c r="L1114" s="8">
        <v>2</v>
      </c>
      <c r="M1114" s="8">
        <v>5</v>
      </c>
      <c r="N1114" s="8" t="s">
        <v>33</v>
      </c>
      <c r="O1114" s="8">
        <v>5</v>
      </c>
      <c r="P1114" s="8">
        <v>0</v>
      </c>
      <c r="Q1114">
        <v>5.1275830000000001E-2</v>
      </c>
      <c r="R1114">
        <v>0.84546860000000001</v>
      </c>
      <c r="S1114">
        <v>0.2790957</v>
      </c>
      <c r="T1114">
        <v>0.88859759999999999</v>
      </c>
    </row>
    <row r="1115" spans="4:20" x14ac:dyDescent="0.25">
      <c r="D1115" t="s">
        <v>31</v>
      </c>
      <c r="E1115" t="s">
        <v>240</v>
      </c>
      <c r="F1115" t="s">
        <v>241</v>
      </c>
      <c r="G1115" t="s">
        <v>142</v>
      </c>
      <c r="H1115" t="s">
        <v>127</v>
      </c>
      <c r="I1115" t="s">
        <v>218</v>
      </c>
      <c r="J1115">
        <v>1994</v>
      </c>
      <c r="K1115">
        <v>1996</v>
      </c>
      <c r="L1115" s="8">
        <v>2</v>
      </c>
      <c r="M1115" s="8">
        <v>5</v>
      </c>
      <c r="N1115" s="8" t="s">
        <v>33</v>
      </c>
      <c r="O1115" s="8">
        <v>5</v>
      </c>
      <c r="P1115" s="8">
        <v>0</v>
      </c>
      <c r="Q1115">
        <v>2.9869900000000001E-3</v>
      </c>
      <c r="R1115">
        <v>0.85716460000000005</v>
      </c>
      <c r="S1115">
        <v>0.4561463</v>
      </c>
      <c r="T1115">
        <v>0.92231850000000004</v>
      </c>
    </row>
    <row r="1116" spans="4:20" x14ac:dyDescent="0.25">
      <c r="D1116" t="s">
        <v>31</v>
      </c>
      <c r="E1116" t="s">
        <v>240</v>
      </c>
      <c r="F1116" t="s">
        <v>241</v>
      </c>
      <c r="G1116" t="s">
        <v>142</v>
      </c>
      <c r="H1116" t="s">
        <v>127</v>
      </c>
      <c r="I1116" t="s">
        <v>218</v>
      </c>
      <c r="J1116">
        <v>1995</v>
      </c>
      <c r="K1116">
        <v>1997</v>
      </c>
      <c r="L1116" s="8">
        <v>2</v>
      </c>
      <c r="M1116" s="8">
        <v>5</v>
      </c>
      <c r="N1116" s="8" t="s">
        <v>33</v>
      </c>
      <c r="O1116" s="8">
        <v>5</v>
      </c>
      <c r="P1116" s="8">
        <v>0</v>
      </c>
      <c r="Q1116">
        <v>7.0653199999999999E-3</v>
      </c>
      <c r="R1116">
        <v>0.8783957</v>
      </c>
      <c r="S1116">
        <v>0.4697906</v>
      </c>
      <c r="T1116">
        <v>0.93552420000000003</v>
      </c>
    </row>
    <row r="1117" spans="4:20" x14ac:dyDescent="0.25">
      <c r="D1117" t="s">
        <v>31</v>
      </c>
      <c r="E1117" t="s">
        <v>240</v>
      </c>
      <c r="F1117" t="s">
        <v>241</v>
      </c>
      <c r="G1117" t="s">
        <v>142</v>
      </c>
      <c r="H1117" t="s">
        <v>127</v>
      </c>
      <c r="I1117" t="s">
        <v>218</v>
      </c>
      <c r="J1117">
        <v>1996</v>
      </c>
      <c r="K1117">
        <v>1998</v>
      </c>
      <c r="L1117" s="8">
        <v>2</v>
      </c>
      <c r="M1117" s="8">
        <v>5</v>
      </c>
      <c r="N1117" s="8" t="s">
        <v>33</v>
      </c>
      <c r="O1117" s="8">
        <v>5</v>
      </c>
      <c r="P1117" s="8">
        <v>0</v>
      </c>
      <c r="Q1117">
        <v>4.0034000000000001E-4</v>
      </c>
      <c r="R1117">
        <v>0.52994929999999996</v>
      </c>
      <c r="S1117">
        <v>0.66962549999999998</v>
      </c>
      <c r="T1117">
        <v>0.84470730000000005</v>
      </c>
    </row>
    <row r="1118" spans="4:20" x14ac:dyDescent="0.25">
      <c r="D1118" t="s">
        <v>31</v>
      </c>
      <c r="E1118" t="s">
        <v>240</v>
      </c>
      <c r="F1118" t="s">
        <v>241</v>
      </c>
      <c r="G1118" t="s">
        <v>142</v>
      </c>
      <c r="H1118" t="s">
        <v>127</v>
      </c>
      <c r="I1118" t="s">
        <v>218</v>
      </c>
      <c r="J1118">
        <v>1997</v>
      </c>
      <c r="K1118">
        <v>1999</v>
      </c>
      <c r="L1118" s="8">
        <v>2</v>
      </c>
      <c r="M1118" s="8">
        <v>5</v>
      </c>
      <c r="N1118" s="8" t="s">
        <v>33</v>
      </c>
      <c r="O1118" s="8">
        <v>5</v>
      </c>
      <c r="P1118" s="8">
        <v>0</v>
      </c>
      <c r="Q1118">
        <v>3.4813299999999999E-3</v>
      </c>
      <c r="R1118">
        <v>0.89606260000000004</v>
      </c>
      <c r="S1118">
        <v>0.32914500000000002</v>
      </c>
      <c r="T1118">
        <v>0.93027309999999996</v>
      </c>
    </row>
    <row r="1119" spans="4:20" x14ac:dyDescent="0.25">
      <c r="D1119" t="s">
        <v>31</v>
      </c>
      <c r="E1119" t="s">
        <v>240</v>
      </c>
      <c r="F1119" t="s">
        <v>241</v>
      </c>
      <c r="G1119" t="s">
        <v>142</v>
      </c>
      <c r="H1119" t="s">
        <v>127</v>
      </c>
      <c r="I1119" t="s">
        <v>218</v>
      </c>
      <c r="J1119">
        <v>1999</v>
      </c>
      <c r="K1119">
        <v>2001</v>
      </c>
      <c r="L1119" s="8">
        <v>2</v>
      </c>
      <c r="M1119" s="8">
        <v>5</v>
      </c>
      <c r="N1119" s="8" t="s">
        <v>33</v>
      </c>
      <c r="O1119" s="8">
        <v>5</v>
      </c>
      <c r="P1119" s="8">
        <v>0</v>
      </c>
      <c r="Q1119">
        <v>1.7289E-3</v>
      </c>
      <c r="R1119">
        <v>0.85005419999999998</v>
      </c>
      <c r="S1119">
        <v>0.16855310000000001</v>
      </c>
      <c r="T1119">
        <v>0.87532810000000005</v>
      </c>
    </row>
    <row r="1120" spans="4:20" x14ac:dyDescent="0.25">
      <c r="D1120" t="s">
        <v>31</v>
      </c>
      <c r="E1120" t="s">
        <v>240</v>
      </c>
      <c r="F1120" t="s">
        <v>241</v>
      </c>
      <c r="G1120" t="s">
        <v>142</v>
      </c>
      <c r="H1120" t="s">
        <v>127</v>
      </c>
      <c r="I1120" t="s">
        <v>218</v>
      </c>
      <c r="J1120">
        <v>2000</v>
      </c>
      <c r="K1120">
        <v>2002</v>
      </c>
      <c r="L1120" s="8">
        <v>2</v>
      </c>
      <c r="M1120" s="8">
        <v>5</v>
      </c>
      <c r="N1120" s="8" t="s">
        <v>33</v>
      </c>
      <c r="O1120" s="8">
        <v>5</v>
      </c>
      <c r="P1120" s="8">
        <v>0</v>
      </c>
      <c r="Q1120">
        <v>8.9340000000000003E-4</v>
      </c>
      <c r="R1120">
        <v>0.18944140000000001</v>
      </c>
      <c r="S1120">
        <v>0</v>
      </c>
      <c r="T1120">
        <v>0.18944140000000001</v>
      </c>
    </row>
    <row r="1121" spans="4:20" x14ac:dyDescent="0.25">
      <c r="D1121" t="s">
        <v>31</v>
      </c>
      <c r="E1121" t="s">
        <v>240</v>
      </c>
      <c r="F1121" t="s">
        <v>241</v>
      </c>
      <c r="G1121" t="s">
        <v>142</v>
      </c>
      <c r="H1121" t="s">
        <v>127</v>
      </c>
      <c r="I1121" t="s">
        <v>218</v>
      </c>
      <c r="J1121">
        <v>2002</v>
      </c>
      <c r="K1121">
        <v>2004</v>
      </c>
      <c r="L1121" s="8">
        <v>2</v>
      </c>
      <c r="M1121" s="8">
        <v>5</v>
      </c>
      <c r="N1121" s="8" t="s">
        <v>33</v>
      </c>
      <c r="O1121" s="8">
        <v>5</v>
      </c>
      <c r="P1121" s="8">
        <v>0</v>
      </c>
      <c r="Q1121">
        <v>1.657838E-2</v>
      </c>
      <c r="R1121">
        <v>0.68200720000000004</v>
      </c>
      <c r="S1121">
        <v>0.39280019999999999</v>
      </c>
      <c r="T1121">
        <v>0.80691480000000004</v>
      </c>
    </row>
    <row r="1122" spans="4:20" x14ac:dyDescent="0.25">
      <c r="D1122" t="s">
        <v>31</v>
      </c>
      <c r="E1122" t="s">
        <v>240</v>
      </c>
      <c r="F1122" t="s">
        <v>241</v>
      </c>
      <c r="G1122" t="s">
        <v>142</v>
      </c>
      <c r="H1122" t="s">
        <v>127</v>
      </c>
      <c r="I1122" t="s">
        <v>218</v>
      </c>
      <c r="J1122">
        <v>2003</v>
      </c>
      <c r="K1122">
        <v>2005</v>
      </c>
      <c r="L1122" s="8">
        <v>2</v>
      </c>
      <c r="M1122" s="8">
        <v>5</v>
      </c>
      <c r="N1122" s="8" t="s">
        <v>33</v>
      </c>
      <c r="O1122" s="8">
        <v>5</v>
      </c>
      <c r="P1122" s="8">
        <v>0</v>
      </c>
      <c r="Q1122">
        <v>7.5409000000000001E-4</v>
      </c>
      <c r="R1122">
        <v>0.48876629999999999</v>
      </c>
      <c r="S1122">
        <v>0.2349444</v>
      </c>
      <c r="T1122">
        <v>0.60887780000000002</v>
      </c>
    </row>
    <row r="1123" spans="4:20" x14ac:dyDescent="0.25">
      <c r="D1123" t="s">
        <v>31</v>
      </c>
      <c r="E1123" t="s">
        <v>240</v>
      </c>
      <c r="F1123" t="s">
        <v>241</v>
      </c>
      <c r="G1123" t="s">
        <v>142</v>
      </c>
      <c r="H1123" t="s">
        <v>127</v>
      </c>
      <c r="I1123" t="s">
        <v>218</v>
      </c>
      <c r="J1123">
        <v>2004</v>
      </c>
      <c r="K1123">
        <v>2006</v>
      </c>
      <c r="L1123" s="8">
        <v>2</v>
      </c>
      <c r="M1123" s="8">
        <v>5</v>
      </c>
      <c r="N1123" s="8" t="s">
        <v>33</v>
      </c>
      <c r="O1123" s="8">
        <v>5</v>
      </c>
      <c r="P1123" s="8">
        <v>0</v>
      </c>
      <c r="Q1123">
        <v>1.220621E-2</v>
      </c>
      <c r="R1123">
        <v>0.55196210000000001</v>
      </c>
      <c r="S1123">
        <v>0.32592539999999998</v>
      </c>
      <c r="T1123">
        <v>0.69798899999999997</v>
      </c>
    </row>
    <row r="1124" spans="4:20" x14ac:dyDescent="0.25">
      <c r="D1124" t="s">
        <v>31</v>
      </c>
      <c r="E1124" t="s">
        <v>240</v>
      </c>
      <c r="F1124" t="s">
        <v>241</v>
      </c>
      <c r="G1124" t="s">
        <v>142</v>
      </c>
      <c r="H1124" t="s">
        <v>127</v>
      </c>
      <c r="I1124" t="s">
        <v>218</v>
      </c>
      <c r="J1124">
        <v>2005</v>
      </c>
      <c r="K1124">
        <v>2007</v>
      </c>
      <c r="L1124" s="8">
        <v>2</v>
      </c>
      <c r="M1124" s="8">
        <v>5</v>
      </c>
      <c r="N1124" s="8" t="s">
        <v>33</v>
      </c>
      <c r="O1124" s="8">
        <v>5</v>
      </c>
      <c r="P1124" s="8">
        <v>0</v>
      </c>
      <c r="Q1124">
        <v>2.8967900000000002E-3</v>
      </c>
      <c r="R1124">
        <v>0.54202919999999999</v>
      </c>
      <c r="S1124">
        <v>0.47128530000000002</v>
      </c>
      <c r="T1124">
        <v>0.75786419999999999</v>
      </c>
    </row>
    <row r="1125" spans="4:20" x14ac:dyDescent="0.25">
      <c r="D1125" t="s">
        <v>31</v>
      </c>
      <c r="E1125" t="s">
        <v>240</v>
      </c>
      <c r="F1125" t="s">
        <v>241</v>
      </c>
      <c r="G1125" t="s">
        <v>142</v>
      </c>
      <c r="H1125" t="s">
        <v>127</v>
      </c>
      <c r="I1125" t="s">
        <v>218</v>
      </c>
      <c r="J1125">
        <v>2006</v>
      </c>
      <c r="K1125">
        <v>2008</v>
      </c>
      <c r="L1125" s="8">
        <v>2</v>
      </c>
      <c r="M1125" s="8">
        <v>5</v>
      </c>
      <c r="N1125" s="8" t="s">
        <v>33</v>
      </c>
      <c r="O1125" s="8">
        <v>5</v>
      </c>
      <c r="P1125" s="8">
        <v>0</v>
      </c>
      <c r="Q1125">
        <v>2.8634400000000001E-3</v>
      </c>
      <c r="R1125">
        <v>0.63023609999999997</v>
      </c>
      <c r="S1125">
        <v>0.42071930000000002</v>
      </c>
      <c r="T1125">
        <v>0.78580300000000003</v>
      </c>
    </row>
    <row r="1126" spans="4:20" x14ac:dyDescent="0.25">
      <c r="D1126" t="s">
        <v>31</v>
      </c>
      <c r="E1126" t="s">
        <v>240</v>
      </c>
      <c r="F1126" t="s">
        <v>241</v>
      </c>
      <c r="G1126" t="s">
        <v>142</v>
      </c>
      <c r="H1126" t="s">
        <v>127</v>
      </c>
      <c r="I1126" t="s">
        <v>218</v>
      </c>
      <c r="J1126">
        <v>2007</v>
      </c>
      <c r="K1126">
        <v>2009</v>
      </c>
      <c r="L1126" s="8">
        <v>2</v>
      </c>
      <c r="M1126" s="8">
        <v>5</v>
      </c>
      <c r="N1126" s="8" t="s">
        <v>34</v>
      </c>
      <c r="O1126" s="8">
        <v>4</v>
      </c>
      <c r="P1126" s="8">
        <v>1</v>
      </c>
      <c r="Q1126">
        <v>4.3840800000000003E-3</v>
      </c>
      <c r="R1126">
        <v>0.64090040000000004</v>
      </c>
      <c r="S1126">
        <v>0.61828499999999997</v>
      </c>
      <c r="T1126">
        <v>0.86292630000000003</v>
      </c>
    </row>
    <row r="1127" spans="4:20" x14ac:dyDescent="0.25">
      <c r="D1127" t="s">
        <v>31</v>
      </c>
      <c r="E1127" t="s">
        <v>240</v>
      </c>
      <c r="F1127" t="s">
        <v>241</v>
      </c>
      <c r="G1127" t="s">
        <v>142</v>
      </c>
      <c r="H1127" t="s">
        <v>127</v>
      </c>
      <c r="I1127" t="s">
        <v>218</v>
      </c>
      <c r="J1127">
        <v>2008</v>
      </c>
      <c r="K1127">
        <v>2010</v>
      </c>
      <c r="L1127" s="8">
        <v>2</v>
      </c>
      <c r="M1127" s="8">
        <v>5</v>
      </c>
      <c r="N1127" s="8" t="s">
        <v>34</v>
      </c>
      <c r="O1127" s="8">
        <v>3</v>
      </c>
      <c r="P1127" s="8">
        <v>2</v>
      </c>
      <c r="Q1127">
        <v>8.1668399999999999E-3</v>
      </c>
      <c r="R1127">
        <v>0.45954220000000001</v>
      </c>
      <c r="S1127">
        <v>0.30875439999999998</v>
      </c>
      <c r="T1127">
        <v>0.62641100000000005</v>
      </c>
    </row>
    <row r="1128" spans="4:20" x14ac:dyDescent="0.25">
      <c r="D1128" t="s">
        <v>31</v>
      </c>
      <c r="E1128" t="s">
        <v>242</v>
      </c>
      <c r="F1128" t="s">
        <v>243</v>
      </c>
      <c r="G1128" t="s">
        <v>119</v>
      </c>
      <c r="H1128" t="s">
        <v>127</v>
      </c>
      <c r="I1128" t="s">
        <v>218</v>
      </c>
      <c r="J1128">
        <v>1986</v>
      </c>
      <c r="K1128">
        <v>1987</v>
      </c>
      <c r="L1128" s="8">
        <v>2</v>
      </c>
      <c r="M1128" s="8">
        <v>5</v>
      </c>
      <c r="N1128" s="8" t="s">
        <v>33</v>
      </c>
      <c r="O1128" s="8">
        <v>5</v>
      </c>
      <c r="P1128" s="8">
        <v>0</v>
      </c>
      <c r="Q1128">
        <v>2.2692980000000001E-2</v>
      </c>
      <c r="R1128">
        <v>0.57985379999999997</v>
      </c>
      <c r="S1128">
        <v>0.91601060000000001</v>
      </c>
      <c r="T1128">
        <v>0.96471209999999996</v>
      </c>
    </row>
    <row r="1129" spans="4:20" x14ac:dyDescent="0.25">
      <c r="D1129" t="s">
        <v>31</v>
      </c>
      <c r="E1129" t="s">
        <v>242</v>
      </c>
      <c r="F1129" t="s">
        <v>243</v>
      </c>
      <c r="G1129" t="s">
        <v>119</v>
      </c>
      <c r="H1129" t="s">
        <v>127</v>
      </c>
      <c r="I1129" t="s">
        <v>218</v>
      </c>
      <c r="J1129">
        <v>1987</v>
      </c>
      <c r="K1129">
        <v>1988</v>
      </c>
      <c r="L1129" s="8">
        <v>2</v>
      </c>
      <c r="M1129" s="8">
        <v>5</v>
      </c>
      <c r="N1129" s="8" t="s">
        <v>33</v>
      </c>
      <c r="O1129" s="8">
        <v>5</v>
      </c>
      <c r="P1129" s="8">
        <v>0</v>
      </c>
      <c r="Q1129">
        <v>3.6110799999999998E-2</v>
      </c>
      <c r="R1129">
        <v>0.62794410000000001</v>
      </c>
      <c r="S1129">
        <v>0.92781049999999998</v>
      </c>
      <c r="T1129">
        <v>0.97314140000000005</v>
      </c>
    </row>
    <row r="1130" spans="4:20" x14ac:dyDescent="0.25">
      <c r="D1130" t="s">
        <v>31</v>
      </c>
      <c r="E1130" t="s">
        <v>242</v>
      </c>
      <c r="F1130" t="s">
        <v>243</v>
      </c>
      <c r="G1130" t="s">
        <v>119</v>
      </c>
      <c r="H1130" t="s">
        <v>127</v>
      </c>
      <c r="I1130" t="s">
        <v>218</v>
      </c>
      <c r="J1130">
        <v>1988</v>
      </c>
      <c r="K1130">
        <v>1989</v>
      </c>
      <c r="L1130" s="8">
        <v>2</v>
      </c>
      <c r="M1130" s="8">
        <v>5</v>
      </c>
      <c r="N1130" s="8" t="s">
        <v>33</v>
      </c>
      <c r="O1130" s="8">
        <v>5</v>
      </c>
      <c r="P1130" s="8">
        <v>0</v>
      </c>
      <c r="Q1130">
        <v>2.1221239999999999E-2</v>
      </c>
      <c r="R1130">
        <v>0.54862829999999996</v>
      </c>
      <c r="S1130">
        <v>0.94174519999999995</v>
      </c>
      <c r="T1130">
        <v>0.9737055</v>
      </c>
    </row>
    <row r="1131" spans="4:20" x14ac:dyDescent="0.25">
      <c r="D1131" t="s">
        <v>31</v>
      </c>
      <c r="E1131" t="s">
        <v>242</v>
      </c>
      <c r="F1131" t="s">
        <v>243</v>
      </c>
      <c r="G1131" t="s">
        <v>119</v>
      </c>
      <c r="H1131" t="s">
        <v>127</v>
      </c>
      <c r="I1131" t="s">
        <v>218</v>
      </c>
      <c r="J1131">
        <v>1989</v>
      </c>
      <c r="K1131">
        <v>1990</v>
      </c>
      <c r="L1131" s="8">
        <v>2</v>
      </c>
      <c r="M1131" s="8">
        <v>5</v>
      </c>
      <c r="N1131" s="8" t="s">
        <v>33</v>
      </c>
      <c r="O1131" s="8">
        <v>5</v>
      </c>
      <c r="P1131" s="8">
        <v>0</v>
      </c>
      <c r="Q1131">
        <v>8.9693299999999993E-3</v>
      </c>
      <c r="R1131">
        <v>0.72584389999999999</v>
      </c>
      <c r="S1131">
        <v>0.84302840000000001</v>
      </c>
      <c r="T1131">
        <v>0.95696530000000002</v>
      </c>
    </row>
    <row r="1132" spans="4:20" x14ac:dyDescent="0.25">
      <c r="D1132" t="s">
        <v>31</v>
      </c>
      <c r="E1132" t="s">
        <v>242</v>
      </c>
      <c r="F1132" t="s">
        <v>243</v>
      </c>
      <c r="G1132" t="s">
        <v>119</v>
      </c>
      <c r="H1132" t="s">
        <v>127</v>
      </c>
      <c r="I1132" t="s">
        <v>218</v>
      </c>
      <c r="J1132">
        <v>1990</v>
      </c>
      <c r="K1132">
        <v>1991</v>
      </c>
      <c r="L1132" s="8">
        <v>2</v>
      </c>
      <c r="M1132" s="8">
        <v>5</v>
      </c>
      <c r="N1132" s="8" t="s">
        <v>33</v>
      </c>
      <c r="O1132" s="8">
        <v>5</v>
      </c>
      <c r="P1132" s="8">
        <v>0</v>
      </c>
      <c r="Q1132">
        <v>3.7780359999999999E-2</v>
      </c>
      <c r="R1132">
        <v>0.64713580000000004</v>
      </c>
      <c r="S1132">
        <v>0.64068979999999998</v>
      </c>
      <c r="T1132">
        <v>0.87321230000000005</v>
      </c>
    </row>
    <row r="1133" spans="4:20" x14ac:dyDescent="0.25">
      <c r="D1133" t="s">
        <v>31</v>
      </c>
      <c r="E1133" t="s">
        <v>242</v>
      </c>
      <c r="F1133" t="s">
        <v>243</v>
      </c>
      <c r="G1133" t="s">
        <v>119</v>
      </c>
      <c r="H1133" t="s">
        <v>127</v>
      </c>
      <c r="I1133" t="s">
        <v>218</v>
      </c>
      <c r="J1133">
        <v>1992</v>
      </c>
      <c r="K1133">
        <v>1993</v>
      </c>
      <c r="L1133" s="8">
        <v>2</v>
      </c>
      <c r="M1133" s="8">
        <v>5</v>
      </c>
      <c r="N1133" s="8" t="s">
        <v>33</v>
      </c>
      <c r="O1133" s="8">
        <v>5</v>
      </c>
      <c r="P1133" s="8">
        <v>0</v>
      </c>
      <c r="Q1133">
        <v>3.8591300000000001E-3</v>
      </c>
      <c r="R1133">
        <v>0.94563649999999999</v>
      </c>
      <c r="S1133">
        <v>0.75925050000000005</v>
      </c>
      <c r="T1133">
        <v>0.98691200000000001</v>
      </c>
    </row>
    <row r="1134" spans="4:20" x14ac:dyDescent="0.25">
      <c r="D1134" t="s">
        <v>31</v>
      </c>
      <c r="E1134" t="s">
        <v>242</v>
      </c>
      <c r="F1134" t="s">
        <v>243</v>
      </c>
      <c r="G1134" t="s">
        <v>119</v>
      </c>
      <c r="H1134" t="s">
        <v>127</v>
      </c>
      <c r="I1134" t="s">
        <v>218</v>
      </c>
      <c r="J1134">
        <v>1993</v>
      </c>
      <c r="K1134">
        <v>1994</v>
      </c>
      <c r="L1134" s="8">
        <v>2</v>
      </c>
      <c r="M1134" s="8">
        <v>5</v>
      </c>
      <c r="N1134" s="8" t="s">
        <v>33</v>
      </c>
      <c r="O1134" s="8">
        <v>5</v>
      </c>
      <c r="P1134" s="8">
        <v>0</v>
      </c>
      <c r="Q1134">
        <v>3.1627740000000001E-2</v>
      </c>
      <c r="R1134">
        <v>0.8679365</v>
      </c>
      <c r="S1134">
        <v>0.7934483</v>
      </c>
      <c r="T1134">
        <v>0.97272210000000003</v>
      </c>
    </row>
    <row r="1135" spans="4:20" x14ac:dyDescent="0.25">
      <c r="D1135" t="s">
        <v>31</v>
      </c>
      <c r="E1135" t="s">
        <v>242</v>
      </c>
      <c r="F1135" t="s">
        <v>243</v>
      </c>
      <c r="G1135" t="s">
        <v>119</v>
      </c>
      <c r="H1135" t="s">
        <v>127</v>
      </c>
      <c r="I1135" t="s">
        <v>218</v>
      </c>
      <c r="J1135">
        <v>1994</v>
      </c>
      <c r="K1135">
        <v>1995</v>
      </c>
      <c r="L1135" s="8">
        <v>2</v>
      </c>
      <c r="M1135" s="8">
        <v>5</v>
      </c>
      <c r="N1135" s="8" t="s">
        <v>33</v>
      </c>
      <c r="O1135" s="8">
        <v>5</v>
      </c>
      <c r="P1135" s="8">
        <v>0</v>
      </c>
      <c r="Q1135">
        <v>6.7317799999999997E-3</v>
      </c>
      <c r="R1135">
        <v>0.86546670000000003</v>
      </c>
      <c r="S1135">
        <v>0.84347399999999995</v>
      </c>
      <c r="T1135">
        <v>0.97894199999999998</v>
      </c>
    </row>
    <row r="1136" spans="4:20" x14ac:dyDescent="0.25">
      <c r="D1136" t="s">
        <v>31</v>
      </c>
      <c r="E1136" t="s">
        <v>242</v>
      </c>
      <c r="F1136" t="s">
        <v>243</v>
      </c>
      <c r="G1136" t="s">
        <v>119</v>
      </c>
      <c r="H1136" t="s">
        <v>127</v>
      </c>
      <c r="I1136" t="s">
        <v>218</v>
      </c>
      <c r="J1136">
        <v>1995</v>
      </c>
      <c r="K1136">
        <v>1996</v>
      </c>
      <c r="L1136" s="8">
        <v>2</v>
      </c>
      <c r="M1136" s="8">
        <v>5</v>
      </c>
      <c r="N1136" s="8" t="s">
        <v>33</v>
      </c>
      <c r="O1136" s="8">
        <v>5</v>
      </c>
      <c r="P1136" s="8">
        <v>0</v>
      </c>
      <c r="Q1136">
        <v>3.9519999999999998E-3</v>
      </c>
      <c r="R1136">
        <v>0.93189390000000005</v>
      </c>
      <c r="S1136">
        <v>0.42837360000000002</v>
      </c>
      <c r="T1136">
        <v>0.9610687</v>
      </c>
    </row>
    <row r="1137" spans="4:20" x14ac:dyDescent="0.25">
      <c r="D1137" t="s">
        <v>31</v>
      </c>
      <c r="E1137" t="s">
        <v>242</v>
      </c>
      <c r="F1137" t="s">
        <v>243</v>
      </c>
      <c r="G1137" t="s">
        <v>119</v>
      </c>
      <c r="H1137" t="s">
        <v>127</v>
      </c>
      <c r="I1137" t="s">
        <v>218</v>
      </c>
      <c r="J1137">
        <v>1997</v>
      </c>
      <c r="K1137">
        <v>1998</v>
      </c>
      <c r="L1137" s="8">
        <v>2</v>
      </c>
      <c r="M1137" s="8">
        <v>5</v>
      </c>
      <c r="N1137" s="8" t="s">
        <v>33</v>
      </c>
      <c r="O1137" s="8">
        <v>5</v>
      </c>
      <c r="P1137" s="8">
        <v>0</v>
      </c>
      <c r="Q1137">
        <v>2.3272299999999999E-2</v>
      </c>
      <c r="R1137">
        <v>0.89994050000000003</v>
      </c>
      <c r="S1137">
        <v>0.88309490000000002</v>
      </c>
      <c r="T1137">
        <v>0.98830249999999997</v>
      </c>
    </row>
    <row r="1138" spans="4:20" x14ac:dyDescent="0.25">
      <c r="D1138" t="s">
        <v>31</v>
      </c>
      <c r="E1138" t="s">
        <v>244</v>
      </c>
      <c r="F1138" t="s">
        <v>245</v>
      </c>
      <c r="G1138" t="s">
        <v>119</v>
      </c>
      <c r="H1138" t="s">
        <v>127</v>
      </c>
      <c r="I1138" t="s">
        <v>199</v>
      </c>
      <c r="J1138">
        <v>1976</v>
      </c>
      <c r="K1138">
        <v>1977</v>
      </c>
      <c r="L1138" s="8">
        <v>2</v>
      </c>
      <c r="M1138" s="8">
        <v>6</v>
      </c>
      <c r="N1138" s="8" t="s">
        <v>33</v>
      </c>
      <c r="O1138" s="8">
        <v>6</v>
      </c>
      <c r="P1138" s="8">
        <v>0</v>
      </c>
      <c r="Q1138">
        <v>8.6129460000000005E-2</v>
      </c>
      <c r="R1138">
        <v>0.60801110000000003</v>
      </c>
      <c r="S1138">
        <v>0.32111060000000002</v>
      </c>
      <c r="T1138">
        <v>0.73388279999999995</v>
      </c>
    </row>
    <row r="1139" spans="4:20" x14ac:dyDescent="0.25">
      <c r="D1139" t="s">
        <v>31</v>
      </c>
      <c r="E1139" t="s">
        <v>244</v>
      </c>
      <c r="F1139" t="s">
        <v>245</v>
      </c>
      <c r="G1139" t="s">
        <v>119</v>
      </c>
      <c r="H1139" t="s">
        <v>127</v>
      </c>
      <c r="I1139" t="s">
        <v>199</v>
      </c>
      <c r="J1139">
        <v>1977</v>
      </c>
      <c r="K1139">
        <v>1978</v>
      </c>
      <c r="L1139" s="8">
        <v>2</v>
      </c>
      <c r="M1139" s="8">
        <v>6</v>
      </c>
      <c r="N1139" s="8" t="s">
        <v>33</v>
      </c>
      <c r="O1139" s="8">
        <v>6</v>
      </c>
      <c r="P1139" s="8">
        <v>0</v>
      </c>
      <c r="Q1139">
        <v>5.0130340000000002E-2</v>
      </c>
      <c r="R1139">
        <v>0.37276569999999998</v>
      </c>
      <c r="S1139">
        <v>0.3237854</v>
      </c>
      <c r="T1139">
        <v>0.57585500000000001</v>
      </c>
    </row>
    <row r="1140" spans="4:20" x14ac:dyDescent="0.25">
      <c r="D1140" t="s">
        <v>31</v>
      </c>
      <c r="E1140" t="s">
        <v>244</v>
      </c>
      <c r="F1140" t="s">
        <v>245</v>
      </c>
      <c r="G1140" t="s">
        <v>119</v>
      </c>
      <c r="H1140" t="s">
        <v>127</v>
      </c>
      <c r="I1140" t="s">
        <v>199</v>
      </c>
      <c r="J1140">
        <v>1978</v>
      </c>
      <c r="K1140">
        <v>1979</v>
      </c>
      <c r="L1140" s="8">
        <v>2</v>
      </c>
      <c r="M1140" s="8">
        <v>6</v>
      </c>
      <c r="N1140" s="8" t="s">
        <v>33</v>
      </c>
      <c r="O1140" s="8">
        <v>6</v>
      </c>
      <c r="P1140" s="8">
        <v>0</v>
      </c>
      <c r="Q1140">
        <v>7.9770949999999993E-2</v>
      </c>
      <c r="R1140">
        <v>0.34668120000000002</v>
      </c>
      <c r="S1140">
        <v>0.37315749999999998</v>
      </c>
      <c r="T1140">
        <v>0.59047210000000006</v>
      </c>
    </row>
    <row r="1141" spans="4:20" x14ac:dyDescent="0.25">
      <c r="D1141" t="s">
        <v>31</v>
      </c>
      <c r="E1141" t="s">
        <v>244</v>
      </c>
      <c r="F1141" t="s">
        <v>245</v>
      </c>
      <c r="G1141" t="s">
        <v>119</v>
      </c>
      <c r="H1141" t="s">
        <v>127</v>
      </c>
      <c r="I1141" t="s">
        <v>199</v>
      </c>
      <c r="J1141">
        <v>1979</v>
      </c>
      <c r="K1141">
        <v>1980</v>
      </c>
      <c r="L1141" s="8">
        <v>2</v>
      </c>
      <c r="M1141" s="8">
        <v>6</v>
      </c>
      <c r="N1141" s="8" t="s">
        <v>33</v>
      </c>
      <c r="O1141" s="8">
        <v>6</v>
      </c>
      <c r="P1141" s="8">
        <v>0</v>
      </c>
      <c r="Q1141">
        <v>4.1573239999999997E-2</v>
      </c>
      <c r="R1141">
        <v>0.47711350000000002</v>
      </c>
      <c r="S1141">
        <v>0.34678340000000002</v>
      </c>
      <c r="T1141">
        <v>0.65844190000000002</v>
      </c>
    </row>
    <row r="1142" spans="4:20" x14ac:dyDescent="0.25">
      <c r="D1142" t="s">
        <v>31</v>
      </c>
      <c r="E1142" t="s">
        <v>244</v>
      </c>
      <c r="F1142" t="s">
        <v>245</v>
      </c>
      <c r="G1142" t="s">
        <v>119</v>
      </c>
      <c r="H1142" t="s">
        <v>127</v>
      </c>
      <c r="I1142" t="s">
        <v>199</v>
      </c>
      <c r="J1142">
        <v>1980</v>
      </c>
      <c r="K1142">
        <v>1981</v>
      </c>
      <c r="L1142" s="8">
        <v>2</v>
      </c>
      <c r="M1142" s="8">
        <v>6</v>
      </c>
      <c r="N1142" s="8" t="s">
        <v>33</v>
      </c>
      <c r="O1142" s="8">
        <v>6</v>
      </c>
      <c r="P1142" s="8">
        <v>0</v>
      </c>
      <c r="Q1142">
        <v>5.772944E-2</v>
      </c>
      <c r="R1142">
        <v>0.44329580000000002</v>
      </c>
      <c r="S1142">
        <v>0.337094</v>
      </c>
      <c r="T1142">
        <v>0.6309574</v>
      </c>
    </row>
    <row r="1143" spans="4:20" x14ac:dyDescent="0.25">
      <c r="D1143" t="s">
        <v>31</v>
      </c>
      <c r="E1143" t="s">
        <v>244</v>
      </c>
      <c r="F1143" t="s">
        <v>245</v>
      </c>
      <c r="G1143" t="s">
        <v>119</v>
      </c>
      <c r="H1143" t="s">
        <v>127</v>
      </c>
      <c r="I1143" t="s">
        <v>199</v>
      </c>
      <c r="J1143">
        <v>1982</v>
      </c>
      <c r="K1143">
        <v>1983</v>
      </c>
      <c r="L1143" s="8">
        <v>2</v>
      </c>
      <c r="M1143" s="8">
        <v>6</v>
      </c>
      <c r="N1143" s="8" t="s">
        <v>33</v>
      </c>
      <c r="O1143" s="8">
        <v>6</v>
      </c>
      <c r="P1143" s="8">
        <v>0</v>
      </c>
      <c r="Q1143">
        <v>8.2121890000000003E-2</v>
      </c>
      <c r="R1143">
        <v>0.43094320000000003</v>
      </c>
      <c r="S1143">
        <v>0.35678070000000001</v>
      </c>
      <c r="T1143">
        <v>0.63397159999999997</v>
      </c>
    </row>
    <row r="1144" spans="4:20" x14ac:dyDescent="0.25">
      <c r="D1144" t="s">
        <v>31</v>
      </c>
      <c r="E1144" t="s">
        <v>244</v>
      </c>
      <c r="F1144" t="s">
        <v>245</v>
      </c>
      <c r="G1144" t="s">
        <v>119</v>
      </c>
      <c r="H1144" t="s">
        <v>127</v>
      </c>
      <c r="I1144" t="s">
        <v>199</v>
      </c>
      <c r="J1144">
        <v>1983</v>
      </c>
      <c r="K1144">
        <v>1984</v>
      </c>
      <c r="L1144" s="8">
        <v>2</v>
      </c>
      <c r="M1144" s="8">
        <v>6</v>
      </c>
      <c r="N1144" s="8" t="s">
        <v>33</v>
      </c>
      <c r="O1144" s="8">
        <v>6</v>
      </c>
      <c r="P1144" s="8">
        <v>0</v>
      </c>
      <c r="Q1144">
        <v>9.9219370000000001E-2</v>
      </c>
      <c r="R1144">
        <v>0.25098500000000001</v>
      </c>
      <c r="S1144">
        <v>0.2830027</v>
      </c>
      <c r="T1144">
        <v>0.46295819999999999</v>
      </c>
    </row>
    <row r="1145" spans="4:20" x14ac:dyDescent="0.25">
      <c r="D1145" t="s">
        <v>31</v>
      </c>
      <c r="E1145" t="s">
        <v>244</v>
      </c>
      <c r="F1145" t="s">
        <v>245</v>
      </c>
      <c r="G1145" t="s">
        <v>119</v>
      </c>
      <c r="H1145" t="s">
        <v>127</v>
      </c>
      <c r="I1145" t="s">
        <v>199</v>
      </c>
      <c r="J1145">
        <v>1984</v>
      </c>
      <c r="K1145">
        <v>1985</v>
      </c>
      <c r="L1145" s="8">
        <v>2</v>
      </c>
      <c r="M1145" s="8">
        <v>6</v>
      </c>
      <c r="N1145" s="8" t="s">
        <v>33</v>
      </c>
      <c r="O1145" s="8">
        <v>6</v>
      </c>
      <c r="P1145" s="8">
        <v>0</v>
      </c>
      <c r="Q1145">
        <v>9.6619869999999997E-2</v>
      </c>
      <c r="R1145">
        <v>0.32376769999999999</v>
      </c>
      <c r="S1145">
        <v>0.28372130000000001</v>
      </c>
      <c r="T1145">
        <v>0.51562920000000001</v>
      </c>
    </row>
    <row r="1146" spans="4:20" x14ac:dyDescent="0.25">
      <c r="D1146" t="s">
        <v>31</v>
      </c>
      <c r="E1146" t="s">
        <v>244</v>
      </c>
      <c r="F1146" t="s">
        <v>245</v>
      </c>
      <c r="G1146" t="s">
        <v>119</v>
      </c>
      <c r="H1146" t="s">
        <v>127</v>
      </c>
      <c r="I1146" t="s">
        <v>199</v>
      </c>
      <c r="J1146">
        <v>1985</v>
      </c>
      <c r="K1146">
        <v>1986</v>
      </c>
      <c r="L1146" s="8">
        <v>2</v>
      </c>
      <c r="M1146" s="8">
        <v>6</v>
      </c>
      <c r="N1146" s="8" t="s">
        <v>33</v>
      </c>
      <c r="O1146" s="8">
        <v>6</v>
      </c>
      <c r="P1146" s="8">
        <v>0</v>
      </c>
      <c r="Q1146">
        <v>2.1191640000000001E-2</v>
      </c>
      <c r="R1146">
        <v>0.43405189999999999</v>
      </c>
      <c r="S1146">
        <v>0.3268047</v>
      </c>
      <c r="T1146">
        <v>0.61900639999999996</v>
      </c>
    </row>
    <row r="1147" spans="4:20" x14ac:dyDescent="0.25">
      <c r="D1147" t="s">
        <v>31</v>
      </c>
      <c r="E1147" t="s">
        <v>244</v>
      </c>
      <c r="F1147" t="s">
        <v>245</v>
      </c>
      <c r="G1147" t="s">
        <v>119</v>
      </c>
      <c r="H1147" t="s">
        <v>127</v>
      </c>
      <c r="I1147" t="s">
        <v>199</v>
      </c>
      <c r="J1147">
        <v>1986</v>
      </c>
      <c r="K1147">
        <v>1987</v>
      </c>
      <c r="L1147" s="8">
        <v>2</v>
      </c>
      <c r="M1147" s="8">
        <v>6</v>
      </c>
      <c r="N1147" s="8" t="s">
        <v>33</v>
      </c>
      <c r="O1147" s="8">
        <v>6</v>
      </c>
      <c r="P1147" s="8">
        <v>0</v>
      </c>
      <c r="Q1147">
        <v>5.7941079999999999E-2</v>
      </c>
      <c r="R1147">
        <v>0.45504529999999999</v>
      </c>
      <c r="S1147">
        <v>0.39331959999999999</v>
      </c>
      <c r="T1147">
        <v>0.6693867</v>
      </c>
    </row>
    <row r="1148" spans="4:20" x14ac:dyDescent="0.25">
      <c r="D1148" t="s">
        <v>31</v>
      </c>
      <c r="E1148" t="s">
        <v>244</v>
      </c>
      <c r="F1148" t="s">
        <v>245</v>
      </c>
      <c r="G1148" t="s">
        <v>119</v>
      </c>
      <c r="H1148" t="s">
        <v>127</v>
      </c>
      <c r="I1148" t="s">
        <v>199</v>
      </c>
      <c r="J1148">
        <v>1987</v>
      </c>
      <c r="K1148">
        <v>1988</v>
      </c>
      <c r="L1148" s="8">
        <v>2</v>
      </c>
      <c r="M1148" s="8">
        <v>6</v>
      </c>
      <c r="N1148" s="8" t="s">
        <v>33</v>
      </c>
      <c r="O1148" s="8">
        <v>6</v>
      </c>
      <c r="P1148" s="8">
        <v>0</v>
      </c>
      <c r="Q1148">
        <v>5.1565989999999999E-2</v>
      </c>
      <c r="R1148">
        <v>0.36107899999999998</v>
      </c>
      <c r="S1148">
        <v>0.341636</v>
      </c>
      <c r="T1148">
        <v>0.57935740000000002</v>
      </c>
    </row>
    <row r="1149" spans="4:20" x14ac:dyDescent="0.25">
      <c r="D1149" t="s">
        <v>31</v>
      </c>
      <c r="E1149" t="s">
        <v>244</v>
      </c>
      <c r="F1149" t="s">
        <v>245</v>
      </c>
      <c r="G1149" t="s">
        <v>119</v>
      </c>
      <c r="H1149" t="s">
        <v>127</v>
      </c>
      <c r="I1149" t="s">
        <v>199</v>
      </c>
      <c r="J1149">
        <v>1988</v>
      </c>
      <c r="K1149">
        <v>1989</v>
      </c>
      <c r="L1149" s="8">
        <v>2</v>
      </c>
      <c r="M1149" s="8">
        <v>6</v>
      </c>
      <c r="N1149" s="8" t="s">
        <v>33</v>
      </c>
      <c r="O1149" s="8">
        <v>6</v>
      </c>
      <c r="P1149" s="8">
        <v>0</v>
      </c>
      <c r="Q1149">
        <v>1.953599E-2</v>
      </c>
      <c r="R1149">
        <v>0.4391757</v>
      </c>
      <c r="S1149">
        <v>0.44254569999999999</v>
      </c>
      <c r="T1149">
        <v>0.68736609999999998</v>
      </c>
    </row>
    <row r="1150" spans="4:20" x14ac:dyDescent="0.25">
      <c r="D1150" t="s">
        <v>31</v>
      </c>
      <c r="E1150" t="s">
        <v>244</v>
      </c>
      <c r="F1150" t="s">
        <v>245</v>
      </c>
      <c r="G1150" t="s">
        <v>119</v>
      </c>
      <c r="H1150" t="s">
        <v>127</v>
      </c>
      <c r="I1150" t="s">
        <v>199</v>
      </c>
      <c r="J1150">
        <v>1989</v>
      </c>
      <c r="K1150">
        <v>1990</v>
      </c>
      <c r="L1150" s="8">
        <v>2</v>
      </c>
      <c r="M1150" s="8">
        <v>6</v>
      </c>
      <c r="N1150" s="8" t="s">
        <v>33</v>
      </c>
      <c r="O1150" s="8">
        <v>6</v>
      </c>
      <c r="P1150" s="8">
        <v>0</v>
      </c>
      <c r="Q1150">
        <v>4.926734E-2</v>
      </c>
      <c r="R1150">
        <v>0.42194470000000001</v>
      </c>
      <c r="S1150">
        <v>0.36805300000000002</v>
      </c>
      <c r="T1150">
        <v>0.63469969999999998</v>
      </c>
    </row>
    <row r="1151" spans="4:20" x14ac:dyDescent="0.25">
      <c r="D1151" t="s">
        <v>31</v>
      </c>
      <c r="E1151" t="s">
        <v>244</v>
      </c>
      <c r="F1151" t="s">
        <v>245</v>
      </c>
      <c r="G1151" t="s">
        <v>119</v>
      </c>
      <c r="H1151" t="s">
        <v>127</v>
      </c>
      <c r="I1151" t="s">
        <v>199</v>
      </c>
      <c r="J1151">
        <v>1990</v>
      </c>
      <c r="K1151">
        <v>1991</v>
      </c>
      <c r="L1151" s="8">
        <v>2</v>
      </c>
      <c r="M1151" s="8">
        <v>6</v>
      </c>
      <c r="N1151" s="8" t="s">
        <v>33</v>
      </c>
      <c r="O1151" s="8">
        <v>6</v>
      </c>
      <c r="P1151" s="8">
        <v>0</v>
      </c>
      <c r="Q1151">
        <v>0.1050553</v>
      </c>
      <c r="R1151">
        <v>0.30696879999999999</v>
      </c>
      <c r="S1151">
        <v>0.35368539999999998</v>
      </c>
      <c r="T1151">
        <v>0.55208380000000001</v>
      </c>
    </row>
    <row r="1152" spans="4:20" x14ac:dyDescent="0.25">
      <c r="D1152" t="s">
        <v>31</v>
      </c>
      <c r="E1152" t="s">
        <v>244</v>
      </c>
      <c r="F1152" t="s">
        <v>245</v>
      </c>
      <c r="G1152" t="s">
        <v>119</v>
      </c>
      <c r="H1152" t="s">
        <v>127</v>
      </c>
      <c r="I1152" t="s">
        <v>199</v>
      </c>
      <c r="J1152">
        <v>1991</v>
      </c>
      <c r="K1152">
        <v>1992</v>
      </c>
      <c r="L1152" s="8">
        <v>2</v>
      </c>
      <c r="M1152" s="8">
        <v>6</v>
      </c>
      <c r="N1152" s="8" t="s">
        <v>33</v>
      </c>
      <c r="O1152" s="8">
        <v>6</v>
      </c>
      <c r="P1152" s="8">
        <v>0</v>
      </c>
      <c r="Q1152">
        <v>1.1018719999999999E-2</v>
      </c>
      <c r="R1152">
        <v>0.37490810000000002</v>
      </c>
      <c r="S1152">
        <v>0.46959129999999999</v>
      </c>
      <c r="T1152">
        <v>0.66844579999999998</v>
      </c>
    </row>
    <row r="1153" spans="4:20" x14ac:dyDescent="0.25">
      <c r="D1153" t="s">
        <v>31</v>
      </c>
      <c r="E1153" t="s">
        <v>244</v>
      </c>
      <c r="F1153" t="s">
        <v>245</v>
      </c>
      <c r="G1153" t="s">
        <v>119</v>
      </c>
      <c r="H1153" t="s">
        <v>127</v>
      </c>
      <c r="I1153" t="s">
        <v>199</v>
      </c>
      <c r="J1153">
        <v>1992</v>
      </c>
      <c r="K1153">
        <v>1993</v>
      </c>
      <c r="L1153" s="8">
        <v>2</v>
      </c>
      <c r="M1153" s="8">
        <v>6</v>
      </c>
      <c r="N1153" s="8" t="s">
        <v>33</v>
      </c>
      <c r="O1153" s="8">
        <v>6</v>
      </c>
      <c r="P1153" s="8">
        <v>0</v>
      </c>
      <c r="Q1153">
        <v>4.8465870000000001E-2</v>
      </c>
      <c r="R1153">
        <v>0.23497270000000001</v>
      </c>
      <c r="S1153">
        <v>0.37005939999999998</v>
      </c>
      <c r="T1153">
        <v>0.51807829999999999</v>
      </c>
    </row>
    <row r="1154" spans="4:20" x14ac:dyDescent="0.25">
      <c r="D1154" t="s">
        <v>31</v>
      </c>
      <c r="E1154" t="s">
        <v>244</v>
      </c>
      <c r="F1154" t="s">
        <v>245</v>
      </c>
      <c r="G1154" t="s">
        <v>119</v>
      </c>
      <c r="H1154" t="s">
        <v>127</v>
      </c>
      <c r="I1154" t="s">
        <v>199</v>
      </c>
      <c r="J1154">
        <v>1993</v>
      </c>
      <c r="K1154">
        <v>1994</v>
      </c>
      <c r="L1154" s="8">
        <v>2</v>
      </c>
      <c r="M1154" s="8">
        <v>6</v>
      </c>
      <c r="N1154" s="8" t="s">
        <v>33</v>
      </c>
      <c r="O1154" s="8">
        <v>6</v>
      </c>
      <c r="P1154" s="8">
        <v>0</v>
      </c>
      <c r="Q1154">
        <v>9.3558939999999993E-2</v>
      </c>
      <c r="R1154">
        <v>0.29767480000000002</v>
      </c>
      <c r="S1154">
        <v>0.41292679999999998</v>
      </c>
      <c r="T1154">
        <v>0.58768370000000003</v>
      </c>
    </row>
    <row r="1155" spans="4:20" x14ac:dyDescent="0.25">
      <c r="D1155" t="s">
        <v>31</v>
      </c>
      <c r="E1155" t="s">
        <v>244</v>
      </c>
      <c r="F1155" t="s">
        <v>245</v>
      </c>
      <c r="G1155" t="s">
        <v>119</v>
      </c>
      <c r="H1155" t="s">
        <v>127</v>
      </c>
      <c r="I1155" t="s">
        <v>199</v>
      </c>
      <c r="J1155">
        <v>1994</v>
      </c>
      <c r="K1155">
        <v>1995</v>
      </c>
      <c r="L1155" s="8">
        <v>2</v>
      </c>
      <c r="M1155" s="8">
        <v>6</v>
      </c>
      <c r="N1155" s="8" t="s">
        <v>33</v>
      </c>
      <c r="O1155" s="8">
        <v>6</v>
      </c>
      <c r="P1155" s="8">
        <v>0</v>
      </c>
      <c r="Q1155">
        <v>4.1012260000000002E-2</v>
      </c>
      <c r="R1155">
        <v>0.35298220000000002</v>
      </c>
      <c r="S1155">
        <v>0.47106599999999998</v>
      </c>
      <c r="T1155">
        <v>0.65777030000000003</v>
      </c>
    </row>
    <row r="1156" spans="4:20" x14ac:dyDescent="0.25">
      <c r="D1156" t="s">
        <v>31</v>
      </c>
      <c r="E1156" t="s">
        <v>244</v>
      </c>
      <c r="F1156" t="s">
        <v>245</v>
      </c>
      <c r="G1156" t="s">
        <v>119</v>
      </c>
      <c r="H1156" t="s">
        <v>127</v>
      </c>
      <c r="I1156" t="s">
        <v>199</v>
      </c>
      <c r="J1156">
        <v>1995</v>
      </c>
      <c r="K1156">
        <v>1996</v>
      </c>
      <c r="L1156" s="8">
        <v>2</v>
      </c>
      <c r="M1156" s="8">
        <v>6</v>
      </c>
      <c r="N1156" s="8" t="s">
        <v>33</v>
      </c>
      <c r="O1156" s="8">
        <v>6</v>
      </c>
      <c r="P1156" s="8">
        <v>0</v>
      </c>
      <c r="Q1156">
        <v>2.312409E-2</v>
      </c>
      <c r="R1156">
        <v>0.30459779999999997</v>
      </c>
      <c r="S1156">
        <v>0.37609930000000003</v>
      </c>
      <c r="T1156">
        <v>0.56613809999999998</v>
      </c>
    </row>
    <row r="1157" spans="4:20" x14ac:dyDescent="0.25">
      <c r="D1157" t="s">
        <v>31</v>
      </c>
      <c r="E1157" t="s">
        <v>244</v>
      </c>
      <c r="F1157" t="s">
        <v>245</v>
      </c>
      <c r="G1157" t="s">
        <v>119</v>
      </c>
      <c r="H1157" t="s">
        <v>127</v>
      </c>
      <c r="I1157" t="s">
        <v>199</v>
      </c>
      <c r="J1157">
        <v>1996</v>
      </c>
      <c r="K1157">
        <v>1997</v>
      </c>
      <c r="L1157" s="8">
        <v>2</v>
      </c>
      <c r="M1157" s="8">
        <v>6</v>
      </c>
      <c r="N1157" s="8" t="s">
        <v>33</v>
      </c>
      <c r="O1157" s="8">
        <v>6</v>
      </c>
      <c r="P1157" s="8">
        <v>0</v>
      </c>
      <c r="Q1157">
        <v>2.6443979999999999E-2</v>
      </c>
      <c r="R1157">
        <v>0.24545600000000001</v>
      </c>
      <c r="S1157">
        <v>0.31967430000000002</v>
      </c>
      <c r="T1157">
        <v>0.48666419999999999</v>
      </c>
    </row>
    <row r="1158" spans="4:20" x14ac:dyDescent="0.25">
      <c r="D1158" t="s">
        <v>31</v>
      </c>
      <c r="E1158" t="s">
        <v>244</v>
      </c>
      <c r="F1158" t="s">
        <v>245</v>
      </c>
      <c r="G1158" t="s">
        <v>119</v>
      </c>
      <c r="H1158" t="s">
        <v>127</v>
      </c>
      <c r="I1158" t="s">
        <v>199</v>
      </c>
      <c r="J1158">
        <v>1997</v>
      </c>
      <c r="K1158">
        <v>1998</v>
      </c>
      <c r="L1158" s="8">
        <v>2</v>
      </c>
      <c r="M1158" s="8">
        <v>6</v>
      </c>
      <c r="N1158" s="8" t="s">
        <v>33</v>
      </c>
      <c r="O1158" s="8">
        <v>6</v>
      </c>
      <c r="P1158" s="8">
        <v>0</v>
      </c>
      <c r="Q1158">
        <v>7.3299920000000005E-2</v>
      </c>
      <c r="R1158">
        <v>0.27212039999999998</v>
      </c>
      <c r="S1158">
        <v>0.37582949999999998</v>
      </c>
      <c r="T1158">
        <v>0.54567900000000003</v>
      </c>
    </row>
    <row r="1159" spans="4:20" x14ac:dyDescent="0.25">
      <c r="D1159" t="s">
        <v>31</v>
      </c>
      <c r="E1159" t="s">
        <v>244</v>
      </c>
      <c r="F1159" t="s">
        <v>245</v>
      </c>
      <c r="G1159" t="s">
        <v>119</v>
      </c>
      <c r="H1159" t="s">
        <v>127</v>
      </c>
      <c r="I1159" t="s">
        <v>199</v>
      </c>
      <c r="J1159">
        <v>1998</v>
      </c>
      <c r="K1159">
        <v>1999</v>
      </c>
      <c r="L1159" s="8">
        <v>2</v>
      </c>
      <c r="M1159" s="8">
        <v>6</v>
      </c>
      <c r="N1159" s="8" t="s">
        <v>33</v>
      </c>
      <c r="O1159" s="8">
        <v>6</v>
      </c>
      <c r="P1159" s="8">
        <v>0</v>
      </c>
      <c r="Q1159">
        <v>5.8538140000000002E-2</v>
      </c>
      <c r="R1159">
        <v>0.29499009999999998</v>
      </c>
      <c r="S1159">
        <v>0.4719216</v>
      </c>
      <c r="T1159">
        <v>0.62769949999999997</v>
      </c>
    </row>
    <row r="1160" spans="4:20" x14ac:dyDescent="0.25">
      <c r="D1160" t="s">
        <v>31</v>
      </c>
      <c r="E1160" t="s">
        <v>244</v>
      </c>
      <c r="F1160" t="s">
        <v>245</v>
      </c>
      <c r="G1160" t="s">
        <v>119</v>
      </c>
      <c r="H1160" t="s">
        <v>127</v>
      </c>
      <c r="I1160" t="s">
        <v>199</v>
      </c>
      <c r="J1160">
        <v>1999</v>
      </c>
      <c r="K1160">
        <v>2000</v>
      </c>
      <c r="L1160" s="8">
        <v>2</v>
      </c>
      <c r="M1160" s="8">
        <v>6</v>
      </c>
      <c r="N1160" s="8" t="s">
        <v>33</v>
      </c>
      <c r="O1160" s="8">
        <v>6</v>
      </c>
      <c r="P1160" s="8">
        <v>0</v>
      </c>
      <c r="Q1160">
        <v>0.10607370000000001</v>
      </c>
      <c r="R1160">
        <v>0.30528309999999997</v>
      </c>
      <c r="S1160">
        <v>0.42165960000000002</v>
      </c>
      <c r="T1160">
        <v>0.5982172</v>
      </c>
    </row>
    <row r="1161" spans="4:20" x14ac:dyDescent="0.25">
      <c r="D1161" t="s">
        <v>31</v>
      </c>
      <c r="E1161" t="s">
        <v>244</v>
      </c>
      <c r="F1161" t="s">
        <v>245</v>
      </c>
      <c r="G1161" t="s">
        <v>119</v>
      </c>
      <c r="H1161" t="s">
        <v>127</v>
      </c>
      <c r="I1161" t="s">
        <v>199</v>
      </c>
      <c r="J1161">
        <v>2000</v>
      </c>
      <c r="K1161">
        <v>2001</v>
      </c>
      <c r="L1161" s="8">
        <v>2</v>
      </c>
      <c r="M1161" s="8">
        <v>6</v>
      </c>
      <c r="N1161" s="8" t="s">
        <v>33</v>
      </c>
      <c r="O1161" s="8">
        <v>6</v>
      </c>
      <c r="P1161" s="8">
        <v>0</v>
      </c>
      <c r="Q1161">
        <v>9.3655329999999995E-2</v>
      </c>
      <c r="R1161">
        <v>0.35016340000000001</v>
      </c>
      <c r="S1161">
        <v>0.43970900000000002</v>
      </c>
      <c r="T1161">
        <v>0.63590250000000004</v>
      </c>
    </row>
    <row r="1162" spans="4:20" x14ac:dyDescent="0.25">
      <c r="D1162" t="s">
        <v>31</v>
      </c>
      <c r="E1162" t="s">
        <v>244</v>
      </c>
      <c r="F1162" t="s">
        <v>245</v>
      </c>
      <c r="G1162" t="s">
        <v>119</v>
      </c>
      <c r="H1162" t="s">
        <v>127</v>
      </c>
      <c r="I1162" t="s">
        <v>199</v>
      </c>
      <c r="J1162">
        <v>2001</v>
      </c>
      <c r="K1162">
        <v>2002</v>
      </c>
      <c r="L1162" s="8">
        <v>2</v>
      </c>
      <c r="M1162" s="8">
        <v>6</v>
      </c>
      <c r="N1162" s="8" t="s">
        <v>33</v>
      </c>
      <c r="O1162" s="8">
        <v>6</v>
      </c>
      <c r="P1162" s="8">
        <v>0</v>
      </c>
      <c r="Q1162">
        <v>5.22134E-2</v>
      </c>
      <c r="R1162">
        <v>0.44969920000000002</v>
      </c>
      <c r="S1162">
        <v>0.45455600000000002</v>
      </c>
      <c r="T1162">
        <v>0.69984170000000001</v>
      </c>
    </row>
    <row r="1163" spans="4:20" x14ac:dyDescent="0.25">
      <c r="D1163" t="s">
        <v>31</v>
      </c>
      <c r="E1163" t="s">
        <v>244</v>
      </c>
      <c r="F1163" t="s">
        <v>245</v>
      </c>
      <c r="G1163" t="s">
        <v>119</v>
      </c>
      <c r="H1163" t="s">
        <v>127</v>
      </c>
      <c r="I1163" t="s">
        <v>199</v>
      </c>
      <c r="J1163">
        <v>2002</v>
      </c>
      <c r="K1163">
        <v>2003</v>
      </c>
      <c r="L1163" s="8">
        <v>2</v>
      </c>
      <c r="M1163" s="8">
        <v>6</v>
      </c>
      <c r="N1163" s="8" t="s">
        <v>33</v>
      </c>
      <c r="O1163" s="8">
        <v>6</v>
      </c>
      <c r="P1163" s="8">
        <v>0</v>
      </c>
      <c r="Q1163">
        <v>2.723397E-2</v>
      </c>
      <c r="R1163">
        <v>0.49429030000000002</v>
      </c>
      <c r="S1163">
        <v>0.5002316</v>
      </c>
      <c r="T1163">
        <v>0.74726219999999999</v>
      </c>
    </row>
    <row r="1164" spans="4:20" x14ac:dyDescent="0.25">
      <c r="D1164" t="s">
        <v>31</v>
      </c>
      <c r="E1164" t="s">
        <v>244</v>
      </c>
      <c r="F1164" t="s">
        <v>245</v>
      </c>
      <c r="G1164" t="s">
        <v>119</v>
      </c>
      <c r="H1164" t="s">
        <v>127</v>
      </c>
      <c r="I1164" t="s">
        <v>199</v>
      </c>
      <c r="J1164">
        <v>2003</v>
      </c>
      <c r="K1164">
        <v>2004</v>
      </c>
      <c r="L1164" s="8">
        <v>2</v>
      </c>
      <c r="M1164" s="8">
        <v>6</v>
      </c>
      <c r="N1164" s="8" t="s">
        <v>33</v>
      </c>
      <c r="O1164" s="8">
        <v>6</v>
      </c>
      <c r="P1164" s="8">
        <v>0</v>
      </c>
      <c r="Q1164">
        <v>1.2781890000000001E-2</v>
      </c>
      <c r="R1164">
        <v>0.20854590000000001</v>
      </c>
      <c r="S1164">
        <v>0.47165099999999999</v>
      </c>
      <c r="T1164">
        <v>0.58183600000000002</v>
      </c>
    </row>
    <row r="1165" spans="4:20" x14ac:dyDescent="0.25">
      <c r="D1165" t="s">
        <v>31</v>
      </c>
      <c r="E1165" t="s">
        <v>244</v>
      </c>
      <c r="F1165" t="s">
        <v>245</v>
      </c>
      <c r="G1165" t="s">
        <v>119</v>
      </c>
      <c r="H1165" t="s">
        <v>127</v>
      </c>
      <c r="I1165" t="s">
        <v>199</v>
      </c>
      <c r="J1165">
        <v>2004</v>
      </c>
      <c r="K1165">
        <v>2005</v>
      </c>
      <c r="L1165" s="8">
        <v>2</v>
      </c>
      <c r="M1165" s="8">
        <v>6</v>
      </c>
      <c r="N1165" s="8" t="s">
        <v>33</v>
      </c>
      <c r="O1165" s="8">
        <v>6</v>
      </c>
      <c r="P1165" s="8">
        <v>0</v>
      </c>
      <c r="Q1165">
        <v>4.6243689999999997E-2</v>
      </c>
      <c r="R1165">
        <v>0.40292020000000001</v>
      </c>
      <c r="S1165">
        <v>0.32857700000000001</v>
      </c>
      <c r="T1165">
        <v>0.5991069</v>
      </c>
    </row>
    <row r="1166" spans="4:20" x14ac:dyDescent="0.25">
      <c r="D1166" t="s">
        <v>31</v>
      </c>
      <c r="E1166" t="s">
        <v>244</v>
      </c>
      <c r="F1166" t="s">
        <v>245</v>
      </c>
      <c r="G1166" t="s">
        <v>119</v>
      </c>
      <c r="H1166" t="s">
        <v>127</v>
      </c>
      <c r="I1166" t="s">
        <v>199</v>
      </c>
      <c r="J1166">
        <v>2005</v>
      </c>
      <c r="K1166">
        <v>2006</v>
      </c>
      <c r="L1166" s="8">
        <v>2</v>
      </c>
      <c r="M1166" s="8">
        <v>6</v>
      </c>
      <c r="N1166" s="8" t="s">
        <v>33</v>
      </c>
      <c r="O1166" s="8">
        <v>6</v>
      </c>
      <c r="P1166" s="8">
        <v>0</v>
      </c>
      <c r="Q1166">
        <v>3.2205780000000003E-2</v>
      </c>
      <c r="R1166">
        <v>0.31729930000000001</v>
      </c>
      <c r="S1166">
        <v>0.4338996</v>
      </c>
      <c r="T1166">
        <v>0.61352280000000003</v>
      </c>
    </row>
    <row r="1167" spans="4:20" x14ac:dyDescent="0.25">
      <c r="D1167" t="s">
        <v>31</v>
      </c>
      <c r="E1167" t="s">
        <v>244</v>
      </c>
      <c r="F1167" t="s">
        <v>245</v>
      </c>
      <c r="G1167" t="s">
        <v>119</v>
      </c>
      <c r="H1167" t="s">
        <v>127</v>
      </c>
      <c r="I1167" t="s">
        <v>199</v>
      </c>
      <c r="J1167">
        <v>2006</v>
      </c>
      <c r="K1167">
        <v>2007</v>
      </c>
      <c r="L1167" s="8">
        <v>2</v>
      </c>
      <c r="M1167" s="8">
        <v>6</v>
      </c>
      <c r="N1167" s="8" t="s">
        <v>34</v>
      </c>
      <c r="O1167" s="8">
        <v>5</v>
      </c>
      <c r="P1167" s="8">
        <v>1</v>
      </c>
      <c r="Q1167">
        <v>3.4174530000000002E-2</v>
      </c>
      <c r="R1167">
        <v>0.34119500000000003</v>
      </c>
      <c r="S1167">
        <v>0.52087209999999995</v>
      </c>
      <c r="T1167">
        <v>0.68434810000000001</v>
      </c>
    </row>
    <row r="1168" spans="4:20" x14ac:dyDescent="0.25">
      <c r="D1168" t="s">
        <v>31</v>
      </c>
      <c r="E1168" t="s">
        <v>244</v>
      </c>
      <c r="F1168" t="s">
        <v>245</v>
      </c>
      <c r="G1168" t="s">
        <v>119</v>
      </c>
      <c r="H1168" t="s">
        <v>127</v>
      </c>
      <c r="I1168" t="s">
        <v>199</v>
      </c>
      <c r="J1168">
        <v>2007</v>
      </c>
      <c r="K1168">
        <v>2008</v>
      </c>
      <c r="L1168" s="8">
        <v>2</v>
      </c>
      <c r="M1168" s="8">
        <v>6</v>
      </c>
      <c r="N1168" s="8" t="s">
        <v>34</v>
      </c>
      <c r="O1168" s="8">
        <v>4</v>
      </c>
      <c r="P1168" s="8">
        <v>2</v>
      </c>
      <c r="Q1168">
        <v>7.7609109999999995E-2</v>
      </c>
      <c r="R1168">
        <v>0.26307580000000003</v>
      </c>
      <c r="S1168">
        <v>0.43247400000000003</v>
      </c>
      <c r="T1168">
        <v>0.58177639999999997</v>
      </c>
    </row>
    <row r="1169" spans="4:20" x14ac:dyDescent="0.25">
      <c r="D1169" t="s">
        <v>31</v>
      </c>
      <c r="E1169" t="s">
        <v>244</v>
      </c>
      <c r="F1169" t="s">
        <v>245</v>
      </c>
      <c r="G1169" t="s">
        <v>119</v>
      </c>
      <c r="H1169" t="s">
        <v>127</v>
      </c>
      <c r="I1169" t="s">
        <v>199</v>
      </c>
      <c r="J1169">
        <v>2008</v>
      </c>
      <c r="K1169">
        <v>2009</v>
      </c>
      <c r="L1169" s="8">
        <v>2</v>
      </c>
      <c r="M1169" s="8">
        <v>6</v>
      </c>
      <c r="N1169" s="8" t="s">
        <v>34</v>
      </c>
      <c r="O1169" s="8">
        <v>3</v>
      </c>
      <c r="P1169" s="8">
        <v>3</v>
      </c>
      <c r="Q1169">
        <v>0.23586260000000001</v>
      </c>
    </row>
    <row r="1170" spans="4:20" x14ac:dyDescent="0.25">
      <c r="D1170" t="s">
        <v>31</v>
      </c>
      <c r="E1170" t="s">
        <v>244</v>
      </c>
      <c r="F1170" t="s">
        <v>245</v>
      </c>
      <c r="G1170" t="s">
        <v>119</v>
      </c>
      <c r="H1170" t="s">
        <v>127</v>
      </c>
      <c r="I1170" t="s">
        <v>199</v>
      </c>
      <c r="J1170">
        <v>2009</v>
      </c>
      <c r="K1170">
        <v>2010</v>
      </c>
      <c r="L1170" s="8">
        <v>2</v>
      </c>
      <c r="M1170" s="8">
        <v>6</v>
      </c>
      <c r="N1170" s="8" t="s">
        <v>34</v>
      </c>
      <c r="O1170" s="8">
        <v>2</v>
      </c>
      <c r="P1170" s="8">
        <v>4</v>
      </c>
      <c r="Q1170">
        <v>0.15053150000000001</v>
      </c>
    </row>
    <row r="1171" spans="4:20" x14ac:dyDescent="0.25">
      <c r="D1171" t="s">
        <v>31</v>
      </c>
      <c r="E1171" t="s">
        <v>246</v>
      </c>
      <c r="F1171" t="s">
        <v>247</v>
      </c>
      <c r="G1171" t="s">
        <v>119</v>
      </c>
      <c r="H1171" t="s">
        <v>120</v>
      </c>
      <c r="I1171" t="s">
        <v>220</v>
      </c>
      <c r="J1171">
        <v>1994</v>
      </c>
      <c r="K1171">
        <v>1995</v>
      </c>
      <c r="L1171" s="8">
        <v>2</v>
      </c>
      <c r="M1171" s="8">
        <v>5</v>
      </c>
      <c r="N1171" s="8" t="s">
        <v>33</v>
      </c>
      <c r="O1171" s="8">
        <v>5</v>
      </c>
      <c r="P1171" s="8">
        <v>0</v>
      </c>
      <c r="Q1171">
        <v>2.2033299999999999E-3</v>
      </c>
      <c r="R1171">
        <v>0.36896400000000001</v>
      </c>
      <c r="S1171">
        <v>2.5798419999999999E-2</v>
      </c>
      <c r="T1171">
        <v>0.38524380000000003</v>
      </c>
    </row>
    <row r="1172" spans="4:20" x14ac:dyDescent="0.25">
      <c r="D1172" t="s">
        <v>31</v>
      </c>
      <c r="E1172" t="s">
        <v>246</v>
      </c>
      <c r="F1172" t="s">
        <v>247</v>
      </c>
      <c r="G1172" t="s">
        <v>119</v>
      </c>
      <c r="H1172" t="s">
        <v>120</v>
      </c>
      <c r="I1172" t="s">
        <v>220</v>
      </c>
      <c r="J1172">
        <v>1995</v>
      </c>
      <c r="K1172">
        <v>1996</v>
      </c>
      <c r="L1172" s="8">
        <v>2</v>
      </c>
      <c r="M1172" s="8">
        <v>5</v>
      </c>
      <c r="N1172" s="8" t="s">
        <v>33</v>
      </c>
      <c r="O1172" s="8">
        <v>5</v>
      </c>
      <c r="P1172" s="8">
        <v>0</v>
      </c>
      <c r="Q1172">
        <v>4.3868199999999996E-3</v>
      </c>
      <c r="R1172">
        <v>0.244093</v>
      </c>
      <c r="S1172">
        <v>1.2226860000000001E-2</v>
      </c>
      <c r="T1172">
        <v>0.25333529999999999</v>
      </c>
    </row>
    <row r="1173" spans="4:20" x14ac:dyDescent="0.25">
      <c r="D1173" t="s">
        <v>31</v>
      </c>
      <c r="E1173" t="s">
        <v>246</v>
      </c>
      <c r="F1173" t="s">
        <v>247</v>
      </c>
      <c r="G1173" t="s">
        <v>119</v>
      </c>
      <c r="H1173" t="s">
        <v>120</v>
      </c>
      <c r="I1173" t="s">
        <v>220</v>
      </c>
      <c r="J1173">
        <v>1996</v>
      </c>
      <c r="K1173">
        <v>1997</v>
      </c>
      <c r="L1173" s="8">
        <v>2</v>
      </c>
      <c r="M1173" s="8">
        <v>5</v>
      </c>
      <c r="N1173" s="8" t="s">
        <v>33</v>
      </c>
      <c r="O1173" s="8">
        <v>5</v>
      </c>
      <c r="P1173" s="8">
        <v>0</v>
      </c>
      <c r="Q1173">
        <v>7.7467999999999999E-3</v>
      </c>
      <c r="R1173">
        <v>0.22045909999999999</v>
      </c>
      <c r="S1173">
        <v>4.1164000000000001E-4</v>
      </c>
      <c r="T1173">
        <v>0.22078</v>
      </c>
    </row>
    <row r="1174" spans="4:20" x14ac:dyDescent="0.25">
      <c r="D1174" t="s">
        <v>31</v>
      </c>
      <c r="E1174" t="s">
        <v>246</v>
      </c>
      <c r="F1174" t="s">
        <v>247</v>
      </c>
      <c r="G1174" t="s">
        <v>119</v>
      </c>
      <c r="H1174" t="s">
        <v>120</v>
      </c>
      <c r="I1174" t="s">
        <v>220</v>
      </c>
      <c r="J1174">
        <v>1997</v>
      </c>
      <c r="K1174">
        <v>1998</v>
      </c>
      <c r="L1174" s="8">
        <v>2</v>
      </c>
      <c r="M1174" s="8">
        <v>5</v>
      </c>
      <c r="N1174" s="8" t="s">
        <v>33</v>
      </c>
      <c r="O1174" s="8">
        <v>5</v>
      </c>
      <c r="P1174" s="8">
        <v>0</v>
      </c>
      <c r="Q1174">
        <v>1.170826E-2</v>
      </c>
      <c r="R1174">
        <v>0.33271260000000002</v>
      </c>
      <c r="S1174">
        <v>1.749241E-2</v>
      </c>
      <c r="T1174">
        <v>0.344385</v>
      </c>
    </row>
    <row r="1175" spans="4:20" x14ac:dyDescent="0.25">
      <c r="D1175" t="s">
        <v>31</v>
      </c>
      <c r="E1175" t="s">
        <v>246</v>
      </c>
      <c r="F1175" t="s">
        <v>247</v>
      </c>
      <c r="G1175" t="s">
        <v>119</v>
      </c>
      <c r="H1175" t="s">
        <v>120</v>
      </c>
      <c r="I1175" t="s">
        <v>220</v>
      </c>
      <c r="J1175">
        <v>1998</v>
      </c>
      <c r="K1175">
        <v>1999</v>
      </c>
      <c r="L1175" s="8">
        <v>2</v>
      </c>
      <c r="M1175" s="8">
        <v>5</v>
      </c>
      <c r="N1175" s="8" t="s">
        <v>33</v>
      </c>
      <c r="O1175" s="8">
        <v>5</v>
      </c>
      <c r="P1175" s="8">
        <v>0</v>
      </c>
      <c r="Q1175">
        <v>3.382371E-2</v>
      </c>
      <c r="R1175">
        <v>0.33497060000000001</v>
      </c>
      <c r="S1175">
        <v>9.7689200000000004E-3</v>
      </c>
      <c r="T1175">
        <v>0.34146720000000003</v>
      </c>
    </row>
    <row r="1176" spans="4:20" x14ac:dyDescent="0.25">
      <c r="D1176" t="s">
        <v>31</v>
      </c>
      <c r="E1176" t="s">
        <v>246</v>
      </c>
      <c r="F1176" t="s">
        <v>247</v>
      </c>
      <c r="G1176" t="s">
        <v>119</v>
      </c>
      <c r="H1176" t="s">
        <v>120</v>
      </c>
      <c r="I1176" t="s">
        <v>220</v>
      </c>
      <c r="J1176">
        <v>1999</v>
      </c>
      <c r="K1176">
        <v>2000</v>
      </c>
      <c r="L1176" s="8">
        <v>2</v>
      </c>
      <c r="M1176" s="8">
        <v>5</v>
      </c>
      <c r="N1176" s="8" t="s">
        <v>33</v>
      </c>
      <c r="O1176" s="8">
        <v>5</v>
      </c>
      <c r="P1176" s="8">
        <v>0</v>
      </c>
      <c r="Q1176">
        <v>1.5372200000000001E-2</v>
      </c>
      <c r="R1176">
        <v>0.38904909999999998</v>
      </c>
      <c r="S1176">
        <v>1.902475E-2</v>
      </c>
      <c r="T1176">
        <v>0.40067229999999998</v>
      </c>
    </row>
    <row r="1177" spans="4:20" x14ac:dyDescent="0.25">
      <c r="D1177" t="s">
        <v>31</v>
      </c>
      <c r="E1177" t="s">
        <v>246</v>
      </c>
      <c r="F1177" t="s">
        <v>247</v>
      </c>
      <c r="G1177" t="s">
        <v>119</v>
      </c>
      <c r="H1177" t="s">
        <v>120</v>
      </c>
      <c r="I1177" t="s">
        <v>220</v>
      </c>
      <c r="J1177">
        <v>2000</v>
      </c>
      <c r="K1177">
        <v>2001</v>
      </c>
      <c r="L1177" s="8">
        <v>2</v>
      </c>
      <c r="M1177" s="8">
        <v>5</v>
      </c>
      <c r="N1177" s="8" t="s">
        <v>33</v>
      </c>
      <c r="O1177" s="8">
        <v>5</v>
      </c>
      <c r="P1177" s="8">
        <v>0</v>
      </c>
      <c r="Q1177">
        <v>8.9016500000000005E-3</v>
      </c>
      <c r="R1177">
        <v>0.25266189999999999</v>
      </c>
      <c r="S1177">
        <v>9.4544899999999994E-3</v>
      </c>
      <c r="T1177">
        <v>0.2597275</v>
      </c>
    </row>
    <row r="1178" spans="4:20" x14ac:dyDescent="0.25">
      <c r="D1178" t="s">
        <v>31</v>
      </c>
      <c r="E1178" t="s">
        <v>246</v>
      </c>
      <c r="F1178" t="s">
        <v>247</v>
      </c>
      <c r="G1178" t="s">
        <v>119</v>
      </c>
      <c r="H1178" t="s">
        <v>120</v>
      </c>
      <c r="I1178" t="s">
        <v>220</v>
      </c>
      <c r="J1178">
        <v>2001</v>
      </c>
      <c r="K1178">
        <v>2002</v>
      </c>
      <c r="L1178" s="8">
        <v>2</v>
      </c>
      <c r="M1178" s="8">
        <v>5</v>
      </c>
      <c r="N1178" s="8" t="s">
        <v>33</v>
      </c>
      <c r="O1178" s="8">
        <v>5</v>
      </c>
      <c r="P1178" s="8">
        <v>0</v>
      </c>
      <c r="Q1178">
        <v>1.7053249999999999E-2</v>
      </c>
      <c r="R1178">
        <v>0.24232529999999999</v>
      </c>
      <c r="S1178">
        <v>2.8663910000000001E-2</v>
      </c>
      <c r="T1178">
        <v>0.26404319999999998</v>
      </c>
    </row>
    <row r="1179" spans="4:20" x14ac:dyDescent="0.25">
      <c r="D1179" t="s">
        <v>31</v>
      </c>
      <c r="E1179" t="s">
        <v>246</v>
      </c>
      <c r="F1179" t="s">
        <v>247</v>
      </c>
      <c r="G1179" t="s">
        <v>119</v>
      </c>
      <c r="H1179" t="s">
        <v>120</v>
      </c>
      <c r="I1179" t="s">
        <v>220</v>
      </c>
      <c r="J1179">
        <v>2002</v>
      </c>
      <c r="K1179">
        <v>2003</v>
      </c>
      <c r="L1179" s="8">
        <v>2</v>
      </c>
      <c r="M1179" s="8">
        <v>5</v>
      </c>
      <c r="N1179" s="8" t="s">
        <v>33</v>
      </c>
      <c r="O1179" s="8">
        <v>5</v>
      </c>
      <c r="P1179" s="8">
        <v>0</v>
      </c>
      <c r="Q1179">
        <v>1.637978E-2</v>
      </c>
      <c r="R1179">
        <v>0.21077309999999999</v>
      </c>
      <c r="S1179">
        <v>5.6767320000000003E-2</v>
      </c>
      <c r="T1179">
        <v>0.25557540000000001</v>
      </c>
    </row>
    <row r="1180" spans="4:20" x14ac:dyDescent="0.25">
      <c r="D1180" t="s">
        <v>31</v>
      </c>
      <c r="E1180" t="s">
        <v>246</v>
      </c>
      <c r="F1180" t="s">
        <v>247</v>
      </c>
      <c r="G1180" t="s">
        <v>119</v>
      </c>
      <c r="H1180" t="s">
        <v>120</v>
      </c>
      <c r="I1180" t="s">
        <v>220</v>
      </c>
      <c r="J1180">
        <v>2003</v>
      </c>
      <c r="K1180">
        <v>2004</v>
      </c>
      <c r="L1180" s="8">
        <v>2</v>
      </c>
      <c r="M1180" s="8">
        <v>5</v>
      </c>
      <c r="N1180" s="8" t="s">
        <v>33</v>
      </c>
      <c r="O1180" s="8">
        <v>5</v>
      </c>
      <c r="P1180" s="8">
        <v>0</v>
      </c>
      <c r="Q1180">
        <v>1.7669710000000002E-2</v>
      </c>
      <c r="R1180">
        <v>0.26727390000000001</v>
      </c>
      <c r="S1180">
        <v>6.8732570000000007E-2</v>
      </c>
      <c r="T1180">
        <v>0.31763609999999998</v>
      </c>
    </row>
    <row r="1181" spans="4:20" x14ac:dyDescent="0.25">
      <c r="D1181" t="s">
        <v>31</v>
      </c>
      <c r="E1181" t="s">
        <v>246</v>
      </c>
      <c r="F1181" t="s">
        <v>247</v>
      </c>
      <c r="G1181" t="s">
        <v>119</v>
      </c>
      <c r="H1181" t="s">
        <v>120</v>
      </c>
      <c r="I1181" t="s">
        <v>220</v>
      </c>
      <c r="J1181">
        <v>2004</v>
      </c>
      <c r="K1181">
        <v>2005</v>
      </c>
      <c r="L1181" s="8">
        <v>2</v>
      </c>
      <c r="M1181" s="8">
        <v>5</v>
      </c>
      <c r="N1181" s="8" t="s">
        <v>33</v>
      </c>
      <c r="O1181" s="8">
        <v>5</v>
      </c>
      <c r="P1181" s="8">
        <v>0</v>
      </c>
      <c r="Q1181">
        <v>1.6430210000000001E-2</v>
      </c>
      <c r="R1181">
        <v>0.2451468</v>
      </c>
      <c r="S1181">
        <v>0.1857018</v>
      </c>
      <c r="T1181">
        <v>0.38532440000000001</v>
      </c>
    </row>
    <row r="1182" spans="4:20" x14ac:dyDescent="0.25">
      <c r="D1182" t="s">
        <v>31</v>
      </c>
      <c r="E1182" t="s">
        <v>246</v>
      </c>
      <c r="F1182" t="s">
        <v>247</v>
      </c>
      <c r="G1182" t="s">
        <v>119</v>
      </c>
      <c r="H1182" t="s">
        <v>120</v>
      </c>
      <c r="I1182" t="s">
        <v>220</v>
      </c>
      <c r="J1182">
        <v>2005</v>
      </c>
      <c r="K1182">
        <v>2006</v>
      </c>
      <c r="L1182" s="8">
        <v>2</v>
      </c>
      <c r="M1182" s="8">
        <v>5</v>
      </c>
      <c r="N1182" s="8" t="s">
        <v>33</v>
      </c>
      <c r="O1182" s="8">
        <v>5</v>
      </c>
      <c r="P1182" s="8">
        <v>0</v>
      </c>
      <c r="Q1182">
        <v>1.221264E-2</v>
      </c>
      <c r="R1182">
        <v>0.3447231</v>
      </c>
      <c r="S1182">
        <v>0.39641409999999999</v>
      </c>
      <c r="T1182">
        <v>0.60448409999999997</v>
      </c>
    </row>
    <row r="1183" spans="4:20" x14ac:dyDescent="0.25">
      <c r="D1183" t="s">
        <v>31</v>
      </c>
      <c r="E1183" t="s">
        <v>246</v>
      </c>
      <c r="F1183" t="s">
        <v>247</v>
      </c>
      <c r="G1183" t="s">
        <v>119</v>
      </c>
      <c r="H1183" t="s">
        <v>120</v>
      </c>
      <c r="I1183" t="s">
        <v>220</v>
      </c>
      <c r="J1183">
        <v>2006</v>
      </c>
      <c r="K1183">
        <v>2007</v>
      </c>
      <c r="L1183" s="8">
        <v>2</v>
      </c>
      <c r="M1183" s="8">
        <v>5</v>
      </c>
      <c r="N1183" s="8" t="s">
        <v>33</v>
      </c>
      <c r="O1183" s="8">
        <v>5</v>
      </c>
      <c r="P1183" s="8">
        <v>0</v>
      </c>
      <c r="Q1183">
        <v>7.5543700000000004E-3</v>
      </c>
      <c r="R1183">
        <v>0.25109559999999997</v>
      </c>
      <c r="S1183">
        <v>0.26679459999999999</v>
      </c>
      <c r="T1183">
        <v>0.4508992</v>
      </c>
    </row>
    <row r="1184" spans="4:20" x14ac:dyDescent="0.25">
      <c r="D1184" t="s">
        <v>31</v>
      </c>
      <c r="E1184" t="s">
        <v>246</v>
      </c>
      <c r="F1184" t="s">
        <v>247</v>
      </c>
      <c r="G1184" t="s">
        <v>119</v>
      </c>
      <c r="H1184" t="s">
        <v>120</v>
      </c>
      <c r="I1184" t="s">
        <v>220</v>
      </c>
      <c r="J1184">
        <v>2007</v>
      </c>
      <c r="K1184">
        <v>2008</v>
      </c>
      <c r="L1184" s="8">
        <v>2</v>
      </c>
      <c r="M1184" s="8">
        <v>5</v>
      </c>
      <c r="N1184" s="8" t="s">
        <v>34</v>
      </c>
      <c r="O1184" s="8">
        <v>4</v>
      </c>
      <c r="P1184" s="8">
        <v>1</v>
      </c>
      <c r="Q1184">
        <v>8.9498600000000005E-3</v>
      </c>
      <c r="R1184">
        <v>0.40415669999999998</v>
      </c>
      <c r="S1184">
        <v>0.22519449999999999</v>
      </c>
      <c r="T1184">
        <v>0.53833730000000002</v>
      </c>
    </row>
    <row r="1185" spans="4:20" x14ac:dyDescent="0.25">
      <c r="D1185" t="s">
        <v>31</v>
      </c>
      <c r="E1185" t="s">
        <v>246</v>
      </c>
      <c r="F1185" t="s">
        <v>247</v>
      </c>
      <c r="G1185" t="s">
        <v>119</v>
      </c>
      <c r="H1185" t="s">
        <v>120</v>
      </c>
      <c r="I1185" t="s">
        <v>220</v>
      </c>
      <c r="J1185">
        <v>2008</v>
      </c>
      <c r="K1185">
        <v>2009</v>
      </c>
      <c r="L1185" s="8">
        <v>2</v>
      </c>
      <c r="M1185" s="8">
        <v>5</v>
      </c>
      <c r="N1185" s="8" t="s">
        <v>34</v>
      </c>
      <c r="O1185" s="8">
        <v>3</v>
      </c>
      <c r="P1185" s="8">
        <v>2</v>
      </c>
      <c r="Q1185">
        <v>6.8757699999999998E-3</v>
      </c>
      <c r="R1185">
        <v>0.49135610000000002</v>
      </c>
      <c r="S1185">
        <v>0.97940939999999999</v>
      </c>
      <c r="T1185">
        <v>0.98952669999999998</v>
      </c>
    </row>
    <row r="1186" spans="4:20" x14ac:dyDescent="0.25">
      <c r="D1186" t="s">
        <v>31</v>
      </c>
      <c r="E1186" t="s">
        <v>55</v>
      </c>
      <c r="F1186" t="s">
        <v>248</v>
      </c>
      <c r="G1186" t="s">
        <v>119</v>
      </c>
      <c r="H1186" t="s">
        <v>120</v>
      </c>
      <c r="I1186" t="s">
        <v>220</v>
      </c>
      <c r="J1186">
        <v>1980</v>
      </c>
      <c r="K1186">
        <v>1981</v>
      </c>
      <c r="L1186" s="8">
        <v>2</v>
      </c>
      <c r="M1186" s="8">
        <v>5</v>
      </c>
      <c r="N1186" s="8" t="s">
        <v>33</v>
      </c>
      <c r="O1186" s="8">
        <v>5</v>
      </c>
      <c r="P1186" s="8">
        <v>0</v>
      </c>
      <c r="Q1186">
        <v>2.9941199999999999E-3</v>
      </c>
      <c r="R1186">
        <v>0.89880819999999995</v>
      </c>
      <c r="S1186">
        <v>1</v>
      </c>
      <c r="T1186">
        <v>1</v>
      </c>
    </row>
    <row r="1187" spans="4:20" x14ac:dyDescent="0.25">
      <c r="D1187" t="s">
        <v>31</v>
      </c>
      <c r="E1187" t="s">
        <v>55</v>
      </c>
      <c r="F1187" t="s">
        <v>248</v>
      </c>
      <c r="G1187" t="s">
        <v>119</v>
      </c>
      <c r="H1187" t="s">
        <v>120</v>
      </c>
      <c r="I1187" t="s">
        <v>220</v>
      </c>
      <c r="J1187">
        <v>1981</v>
      </c>
      <c r="K1187">
        <v>1982</v>
      </c>
      <c r="L1187" s="8">
        <v>2</v>
      </c>
      <c r="M1187" s="8">
        <v>5</v>
      </c>
      <c r="N1187" s="8" t="s">
        <v>33</v>
      </c>
      <c r="O1187" s="8">
        <v>5</v>
      </c>
      <c r="P1187" s="8">
        <v>0</v>
      </c>
      <c r="Q1187">
        <v>5.16988E-3</v>
      </c>
      <c r="R1187">
        <v>0.90170660000000002</v>
      </c>
      <c r="S1187">
        <v>1</v>
      </c>
      <c r="T1187">
        <v>1</v>
      </c>
    </row>
    <row r="1188" spans="4:20" x14ac:dyDescent="0.25">
      <c r="D1188" t="s">
        <v>31</v>
      </c>
      <c r="E1188" t="s">
        <v>55</v>
      </c>
      <c r="F1188" t="s">
        <v>248</v>
      </c>
      <c r="G1188" t="s">
        <v>119</v>
      </c>
      <c r="H1188" t="s">
        <v>120</v>
      </c>
      <c r="I1188" t="s">
        <v>220</v>
      </c>
      <c r="J1188">
        <v>1982</v>
      </c>
      <c r="K1188">
        <v>1983</v>
      </c>
      <c r="L1188" s="8">
        <v>2</v>
      </c>
      <c r="M1188" s="8">
        <v>5</v>
      </c>
      <c r="N1188" s="8" t="s">
        <v>33</v>
      </c>
      <c r="O1188" s="8">
        <v>5</v>
      </c>
      <c r="P1188" s="8">
        <v>0</v>
      </c>
      <c r="Q1188">
        <v>1.618812E-2</v>
      </c>
      <c r="R1188">
        <v>0.87636380000000003</v>
      </c>
      <c r="S1188">
        <v>0.95547660000000001</v>
      </c>
      <c r="T1188">
        <v>0.99449540000000003</v>
      </c>
    </row>
    <row r="1189" spans="4:20" x14ac:dyDescent="0.25">
      <c r="D1189" t="s">
        <v>31</v>
      </c>
      <c r="E1189" t="s">
        <v>55</v>
      </c>
      <c r="F1189" t="s">
        <v>248</v>
      </c>
      <c r="G1189" t="s">
        <v>119</v>
      </c>
      <c r="H1189" t="s">
        <v>120</v>
      </c>
      <c r="I1189" t="s">
        <v>220</v>
      </c>
      <c r="J1189">
        <v>1983</v>
      </c>
      <c r="K1189">
        <v>1984</v>
      </c>
      <c r="L1189" s="8">
        <v>2</v>
      </c>
      <c r="M1189" s="8">
        <v>5</v>
      </c>
      <c r="N1189" s="8" t="s">
        <v>33</v>
      </c>
      <c r="O1189" s="8">
        <v>5</v>
      </c>
      <c r="P1189" s="8">
        <v>0</v>
      </c>
      <c r="Q1189">
        <v>1.3299490000000001E-2</v>
      </c>
      <c r="R1189">
        <v>0.81961819999999996</v>
      </c>
      <c r="S1189">
        <v>0.54300820000000005</v>
      </c>
      <c r="T1189">
        <v>0.91756700000000002</v>
      </c>
    </row>
    <row r="1190" spans="4:20" x14ac:dyDescent="0.25">
      <c r="D1190" t="s">
        <v>31</v>
      </c>
      <c r="E1190" t="s">
        <v>55</v>
      </c>
      <c r="F1190" t="s">
        <v>248</v>
      </c>
      <c r="G1190" t="s">
        <v>119</v>
      </c>
      <c r="H1190" t="s">
        <v>120</v>
      </c>
      <c r="I1190" t="s">
        <v>220</v>
      </c>
      <c r="J1190">
        <v>1986</v>
      </c>
      <c r="K1190">
        <v>1987</v>
      </c>
      <c r="L1190" s="8">
        <v>2</v>
      </c>
      <c r="M1190" s="8">
        <v>5</v>
      </c>
      <c r="N1190" s="8" t="s">
        <v>33</v>
      </c>
      <c r="O1190" s="8">
        <v>5</v>
      </c>
      <c r="P1190" s="8">
        <v>0</v>
      </c>
      <c r="Q1190">
        <v>3.9033079999999998E-2</v>
      </c>
      <c r="R1190">
        <v>0.64525129999999997</v>
      </c>
      <c r="S1190">
        <v>0.45349660000000003</v>
      </c>
      <c r="T1190">
        <v>0.80612859999999997</v>
      </c>
    </row>
    <row r="1191" spans="4:20" x14ac:dyDescent="0.25">
      <c r="D1191" t="s">
        <v>31</v>
      </c>
      <c r="E1191" t="s">
        <v>55</v>
      </c>
      <c r="F1191" t="s">
        <v>248</v>
      </c>
      <c r="G1191" t="s">
        <v>119</v>
      </c>
      <c r="H1191" t="s">
        <v>120</v>
      </c>
      <c r="I1191" t="s">
        <v>220</v>
      </c>
      <c r="J1191">
        <v>1987</v>
      </c>
      <c r="K1191">
        <v>1988</v>
      </c>
      <c r="L1191" s="8">
        <v>2</v>
      </c>
      <c r="M1191" s="8">
        <v>5</v>
      </c>
      <c r="N1191" s="8" t="s">
        <v>33</v>
      </c>
      <c r="O1191" s="8">
        <v>5</v>
      </c>
      <c r="P1191" s="8">
        <v>0</v>
      </c>
      <c r="Q1191">
        <v>2.655536E-2</v>
      </c>
      <c r="R1191">
        <v>0.44811630000000002</v>
      </c>
      <c r="S1191">
        <v>0.11998780000000001</v>
      </c>
      <c r="T1191">
        <v>0.5143356</v>
      </c>
    </row>
    <row r="1192" spans="4:20" x14ac:dyDescent="0.25">
      <c r="D1192" t="s">
        <v>31</v>
      </c>
      <c r="E1192" t="s">
        <v>55</v>
      </c>
      <c r="F1192" t="s">
        <v>248</v>
      </c>
      <c r="G1192" t="s">
        <v>119</v>
      </c>
      <c r="H1192" t="s">
        <v>120</v>
      </c>
      <c r="I1192" t="s">
        <v>220</v>
      </c>
      <c r="J1192">
        <v>1988</v>
      </c>
      <c r="K1192">
        <v>1989</v>
      </c>
      <c r="L1192" s="8">
        <v>2</v>
      </c>
      <c r="M1192" s="8">
        <v>5</v>
      </c>
      <c r="N1192" s="8" t="s">
        <v>33</v>
      </c>
      <c r="O1192" s="8">
        <v>5</v>
      </c>
      <c r="P1192" s="8">
        <v>0</v>
      </c>
      <c r="Q1192">
        <v>3.4340580000000002E-2</v>
      </c>
      <c r="R1192">
        <v>0.5339391</v>
      </c>
      <c r="S1192">
        <v>0.34741880000000003</v>
      </c>
      <c r="T1192">
        <v>0.69585750000000002</v>
      </c>
    </row>
    <row r="1193" spans="4:20" x14ac:dyDescent="0.25">
      <c r="D1193" t="s">
        <v>31</v>
      </c>
      <c r="E1193" t="s">
        <v>55</v>
      </c>
      <c r="F1193" t="s">
        <v>248</v>
      </c>
      <c r="G1193" t="s">
        <v>119</v>
      </c>
      <c r="H1193" t="s">
        <v>120</v>
      </c>
      <c r="I1193" t="s">
        <v>220</v>
      </c>
      <c r="J1193">
        <v>1989</v>
      </c>
      <c r="K1193">
        <v>1990</v>
      </c>
      <c r="L1193" s="8">
        <v>2</v>
      </c>
      <c r="M1193" s="8">
        <v>5</v>
      </c>
      <c r="N1193" s="8" t="s">
        <v>33</v>
      </c>
      <c r="O1193" s="8">
        <v>5</v>
      </c>
      <c r="P1193" s="8">
        <v>0</v>
      </c>
      <c r="Q1193">
        <v>3.5794140000000002E-2</v>
      </c>
      <c r="R1193">
        <v>0.74942330000000001</v>
      </c>
      <c r="S1193">
        <v>0.1585394</v>
      </c>
      <c r="T1193">
        <v>0.78914960000000001</v>
      </c>
    </row>
    <row r="1194" spans="4:20" x14ac:dyDescent="0.25">
      <c r="D1194" t="s">
        <v>31</v>
      </c>
      <c r="E1194" t="s">
        <v>55</v>
      </c>
      <c r="F1194" t="s">
        <v>248</v>
      </c>
      <c r="G1194" t="s">
        <v>119</v>
      </c>
      <c r="H1194" t="s">
        <v>120</v>
      </c>
      <c r="I1194" t="s">
        <v>220</v>
      </c>
      <c r="J1194">
        <v>1990</v>
      </c>
      <c r="K1194">
        <v>1991</v>
      </c>
      <c r="L1194" s="8">
        <v>2</v>
      </c>
      <c r="M1194" s="8">
        <v>5</v>
      </c>
      <c r="N1194" s="8" t="s">
        <v>33</v>
      </c>
      <c r="O1194" s="8">
        <v>5</v>
      </c>
      <c r="P1194" s="8">
        <v>0</v>
      </c>
      <c r="Q1194">
        <v>6.7727999999999997E-2</v>
      </c>
      <c r="R1194">
        <v>0.61611020000000005</v>
      </c>
      <c r="S1194">
        <v>0.15457770000000001</v>
      </c>
      <c r="T1194">
        <v>0.67545100000000002</v>
      </c>
    </row>
    <row r="1195" spans="4:20" x14ac:dyDescent="0.25">
      <c r="D1195" t="s">
        <v>31</v>
      </c>
      <c r="E1195" t="s">
        <v>55</v>
      </c>
      <c r="F1195" t="s">
        <v>248</v>
      </c>
      <c r="G1195" t="s">
        <v>119</v>
      </c>
      <c r="H1195" t="s">
        <v>120</v>
      </c>
      <c r="I1195" t="s">
        <v>220</v>
      </c>
      <c r="J1195">
        <v>1991</v>
      </c>
      <c r="K1195">
        <v>1992</v>
      </c>
      <c r="L1195" s="8">
        <v>2</v>
      </c>
      <c r="M1195" s="8">
        <v>5</v>
      </c>
      <c r="N1195" s="8" t="s">
        <v>33</v>
      </c>
      <c r="O1195" s="8">
        <v>5</v>
      </c>
      <c r="P1195" s="8">
        <v>0</v>
      </c>
      <c r="Q1195">
        <v>3.15176E-3</v>
      </c>
      <c r="R1195">
        <v>0.50914380000000004</v>
      </c>
      <c r="S1195">
        <v>0.13147010000000001</v>
      </c>
      <c r="T1195">
        <v>0.57367670000000004</v>
      </c>
    </row>
    <row r="1196" spans="4:20" x14ac:dyDescent="0.25">
      <c r="D1196" t="s">
        <v>31</v>
      </c>
      <c r="E1196" t="s">
        <v>55</v>
      </c>
      <c r="F1196" t="s">
        <v>248</v>
      </c>
      <c r="G1196" t="s">
        <v>119</v>
      </c>
      <c r="H1196" t="s">
        <v>120</v>
      </c>
      <c r="I1196" t="s">
        <v>220</v>
      </c>
      <c r="J1196">
        <v>1992</v>
      </c>
      <c r="K1196">
        <v>1993</v>
      </c>
      <c r="L1196" s="8">
        <v>2</v>
      </c>
      <c r="M1196" s="8">
        <v>5</v>
      </c>
      <c r="N1196" s="8" t="s">
        <v>33</v>
      </c>
      <c r="O1196" s="8">
        <v>5</v>
      </c>
      <c r="P1196" s="8">
        <v>0</v>
      </c>
      <c r="Q1196">
        <v>9.5779300000000001E-3</v>
      </c>
      <c r="R1196">
        <v>0.40907749999999998</v>
      </c>
      <c r="S1196">
        <v>6.8986999999999998E-3</v>
      </c>
      <c r="T1196">
        <v>0.41315410000000002</v>
      </c>
    </row>
    <row r="1197" spans="4:20" x14ac:dyDescent="0.25">
      <c r="D1197" t="s">
        <v>31</v>
      </c>
      <c r="E1197" t="s">
        <v>55</v>
      </c>
      <c r="F1197" t="s">
        <v>248</v>
      </c>
      <c r="G1197" t="s">
        <v>119</v>
      </c>
      <c r="H1197" t="s">
        <v>120</v>
      </c>
      <c r="I1197" t="s">
        <v>220</v>
      </c>
      <c r="J1197">
        <v>1993</v>
      </c>
      <c r="K1197">
        <v>1994</v>
      </c>
      <c r="L1197" s="8">
        <v>2</v>
      </c>
      <c r="M1197" s="8">
        <v>5</v>
      </c>
      <c r="N1197" s="8" t="s">
        <v>33</v>
      </c>
      <c r="O1197" s="8">
        <v>5</v>
      </c>
      <c r="P1197" s="8">
        <v>0</v>
      </c>
      <c r="Q1197">
        <v>1.76236E-2</v>
      </c>
      <c r="R1197">
        <v>0.47969580000000001</v>
      </c>
      <c r="S1197">
        <v>1.764406E-2</v>
      </c>
      <c r="T1197">
        <v>0.48887609999999998</v>
      </c>
    </row>
    <row r="1198" spans="4:20" x14ac:dyDescent="0.25">
      <c r="D1198" t="s">
        <v>31</v>
      </c>
      <c r="E1198" t="s">
        <v>55</v>
      </c>
      <c r="F1198" t="s">
        <v>248</v>
      </c>
      <c r="G1198" t="s">
        <v>119</v>
      </c>
      <c r="H1198" t="s">
        <v>120</v>
      </c>
      <c r="I1198" t="s">
        <v>220</v>
      </c>
      <c r="J1198">
        <v>1994</v>
      </c>
      <c r="K1198">
        <v>1995</v>
      </c>
      <c r="L1198" s="8">
        <v>2</v>
      </c>
      <c r="M1198" s="8">
        <v>5</v>
      </c>
      <c r="N1198" s="8" t="s">
        <v>33</v>
      </c>
      <c r="O1198" s="8">
        <v>5</v>
      </c>
      <c r="P1198" s="8">
        <v>0</v>
      </c>
      <c r="Q1198">
        <v>2.07882E-2</v>
      </c>
      <c r="R1198">
        <v>0.36509900000000001</v>
      </c>
      <c r="S1198">
        <v>3.2511850000000002E-2</v>
      </c>
      <c r="T1198">
        <v>0.38574079999999999</v>
      </c>
    </row>
    <row r="1199" spans="4:20" x14ac:dyDescent="0.25">
      <c r="D1199" t="s">
        <v>31</v>
      </c>
      <c r="E1199" t="s">
        <v>55</v>
      </c>
      <c r="F1199" t="s">
        <v>248</v>
      </c>
      <c r="G1199" t="s">
        <v>119</v>
      </c>
      <c r="H1199" t="s">
        <v>120</v>
      </c>
      <c r="I1199" t="s">
        <v>220</v>
      </c>
      <c r="J1199">
        <v>1995</v>
      </c>
      <c r="K1199">
        <v>1996</v>
      </c>
      <c r="L1199" s="8">
        <v>2</v>
      </c>
      <c r="M1199" s="8">
        <v>5</v>
      </c>
      <c r="N1199" s="8" t="s">
        <v>33</v>
      </c>
      <c r="O1199" s="8">
        <v>5</v>
      </c>
      <c r="P1199" s="8">
        <v>0</v>
      </c>
      <c r="Q1199">
        <v>1.6723180000000001E-2</v>
      </c>
      <c r="R1199">
        <v>0.31389139999999999</v>
      </c>
      <c r="S1199">
        <v>1.9556E-3</v>
      </c>
      <c r="T1199">
        <v>0.31523319999999999</v>
      </c>
    </row>
    <row r="1200" spans="4:20" x14ac:dyDescent="0.25">
      <c r="D1200" t="s">
        <v>31</v>
      </c>
      <c r="E1200" t="s">
        <v>55</v>
      </c>
      <c r="F1200" t="s">
        <v>248</v>
      </c>
      <c r="G1200" t="s">
        <v>119</v>
      </c>
      <c r="H1200" t="s">
        <v>120</v>
      </c>
      <c r="I1200" t="s">
        <v>220</v>
      </c>
      <c r="J1200">
        <v>1996</v>
      </c>
      <c r="K1200">
        <v>1997</v>
      </c>
      <c r="L1200" s="8">
        <v>2</v>
      </c>
      <c r="M1200" s="8">
        <v>5</v>
      </c>
      <c r="N1200" s="8" t="s">
        <v>33</v>
      </c>
      <c r="O1200" s="8">
        <v>5</v>
      </c>
      <c r="P1200" s="8">
        <v>0</v>
      </c>
      <c r="Q1200">
        <v>1.9947880000000001E-2</v>
      </c>
      <c r="R1200">
        <v>0.2362957</v>
      </c>
      <c r="S1200">
        <v>6.7908899999999999E-3</v>
      </c>
      <c r="T1200">
        <v>0.2414819</v>
      </c>
    </row>
    <row r="1201" spans="4:20" x14ac:dyDescent="0.25">
      <c r="D1201" t="s">
        <v>31</v>
      </c>
      <c r="E1201" t="s">
        <v>55</v>
      </c>
      <c r="F1201" t="s">
        <v>248</v>
      </c>
      <c r="G1201" t="s">
        <v>119</v>
      </c>
      <c r="H1201" t="s">
        <v>120</v>
      </c>
      <c r="I1201" t="s">
        <v>220</v>
      </c>
      <c r="J1201">
        <v>1997</v>
      </c>
      <c r="K1201">
        <v>1998</v>
      </c>
      <c r="L1201" s="8">
        <v>2</v>
      </c>
      <c r="M1201" s="8">
        <v>5</v>
      </c>
      <c r="N1201" s="8" t="s">
        <v>33</v>
      </c>
      <c r="O1201" s="8">
        <v>5</v>
      </c>
      <c r="P1201" s="8">
        <v>0</v>
      </c>
      <c r="Q1201">
        <v>8.9191200000000009E-3</v>
      </c>
      <c r="R1201">
        <v>0.22356090000000001</v>
      </c>
      <c r="S1201">
        <v>8.8834399999999994E-3</v>
      </c>
      <c r="T1201">
        <v>0.23045840000000001</v>
      </c>
    </row>
    <row r="1202" spans="4:20" x14ac:dyDescent="0.25">
      <c r="D1202" t="s">
        <v>31</v>
      </c>
      <c r="E1202" t="s">
        <v>55</v>
      </c>
      <c r="F1202" t="s">
        <v>248</v>
      </c>
      <c r="G1202" t="s">
        <v>119</v>
      </c>
      <c r="H1202" t="s">
        <v>120</v>
      </c>
      <c r="I1202" t="s">
        <v>220</v>
      </c>
      <c r="J1202">
        <v>1998</v>
      </c>
      <c r="K1202">
        <v>1999</v>
      </c>
      <c r="L1202" s="8">
        <v>2</v>
      </c>
      <c r="M1202" s="8">
        <v>5</v>
      </c>
      <c r="N1202" s="8" t="s">
        <v>33</v>
      </c>
      <c r="O1202" s="8">
        <v>5</v>
      </c>
      <c r="P1202" s="8">
        <v>0</v>
      </c>
      <c r="Q1202">
        <v>7.50492E-3</v>
      </c>
      <c r="R1202">
        <v>0.26763540000000002</v>
      </c>
      <c r="S1202">
        <v>6.1144700000000003E-3</v>
      </c>
      <c r="T1202">
        <v>0.27211340000000001</v>
      </c>
    </row>
    <row r="1203" spans="4:20" x14ac:dyDescent="0.25">
      <c r="D1203" t="s">
        <v>31</v>
      </c>
      <c r="E1203" t="s">
        <v>55</v>
      </c>
      <c r="F1203" t="s">
        <v>248</v>
      </c>
      <c r="G1203" t="s">
        <v>119</v>
      </c>
      <c r="H1203" t="s">
        <v>120</v>
      </c>
      <c r="I1203" t="s">
        <v>220</v>
      </c>
      <c r="J1203">
        <v>2002</v>
      </c>
      <c r="K1203">
        <v>2003</v>
      </c>
      <c r="L1203" s="8">
        <v>2</v>
      </c>
      <c r="M1203" s="8">
        <v>5</v>
      </c>
      <c r="N1203" s="8" t="s">
        <v>33</v>
      </c>
      <c r="O1203" s="8">
        <v>5</v>
      </c>
      <c r="P1203" s="8">
        <v>0</v>
      </c>
      <c r="Q1203">
        <v>1.100801E-2</v>
      </c>
      <c r="R1203">
        <v>0.22889960000000001</v>
      </c>
      <c r="S1203">
        <v>3.8361100000000002E-2</v>
      </c>
      <c r="T1203">
        <v>0.25847989999999998</v>
      </c>
    </row>
    <row r="1204" spans="4:20" x14ac:dyDescent="0.25">
      <c r="D1204" t="s">
        <v>31</v>
      </c>
      <c r="E1204" t="s">
        <v>55</v>
      </c>
      <c r="F1204" t="s">
        <v>248</v>
      </c>
      <c r="G1204" t="s">
        <v>119</v>
      </c>
      <c r="H1204" t="s">
        <v>120</v>
      </c>
      <c r="I1204" t="s">
        <v>220</v>
      </c>
      <c r="J1204">
        <v>2003</v>
      </c>
      <c r="K1204">
        <v>2004</v>
      </c>
      <c r="L1204" s="8">
        <v>2</v>
      </c>
      <c r="M1204" s="8">
        <v>5</v>
      </c>
      <c r="N1204" s="8" t="s">
        <v>33</v>
      </c>
      <c r="O1204" s="8">
        <v>5</v>
      </c>
      <c r="P1204" s="8">
        <v>0</v>
      </c>
      <c r="Q1204">
        <v>6.5791499999999998E-3</v>
      </c>
      <c r="R1204">
        <v>0.38684479999999999</v>
      </c>
      <c r="S1204">
        <v>9.197959E-2</v>
      </c>
      <c r="T1204">
        <v>0.44324259999999999</v>
      </c>
    </row>
    <row r="1205" spans="4:20" x14ac:dyDescent="0.25">
      <c r="D1205" t="s">
        <v>31</v>
      </c>
      <c r="E1205" t="s">
        <v>55</v>
      </c>
      <c r="F1205" t="s">
        <v>248</v>
      </c>
      <c r="G1205" t="s">
        <v>119</v>
      </c>
      <c r="H1205" t="s">
        <v>120</v>
      </c>
      <c r="I1205" t="s">
        <v>220</v>
      </c>
      <c r="J1205">
        <v>2004</v>
      </c>
      <c r="K1205">
        <v>2005</v>
      </c>
      <c r="L1205" s="8">
        <v>2</v>
      </c>
      <c r="M1205" s="8">
        <v>5</v>
      </c>
      <c r="N1205" s="8" t="s">
        <v>33</v>
      </c>
      <c r="O1205" s="8">
        <v>5</v>
      </c>
      <c r="P1205" s="8">
        <v>0</v>
      </c>
      <c r="Q1205">
        <v>1.254015E-2</v>
      </c>
      <c r="R1205">
        <v>0.34671550000000001</v>
      </c>
      <c r="S1205">
        <v>3.383166E-2</v>
      </c>
      <c r="T1205">
        <v>0.36881720000000001</v>
      </c>
    </row>
    <row r="1206" spans="4:20" x14ac:dyDescent="0.25">
      <c r="D1206" t="s">
        <v>31</v>
      </c>
      <c r="E1206" t="s">
        <v>55</v>
      </c>
      <c r="F1206" t="s">
        <v>248</v>
      </c>
      <c r="G1206" t="s">
        <v>119</v>
      </c>
      <c r="H1206" t="s">
        <v>120</v>
      </c>
      <c r="I1206" t="s">
        <v>220</v>
      </c>
      <c r="J1206">
        <v>2005</v>
      </c>
      <c r="K1206">
        <v>2006</v>
      </c>
      <c r="L1206" s="8">
        <v>2</v>
      </c>
      <c r="M1206" s="8">
        <v>5</v>
      </c>
      <c r="N1206" s="8" t="s">
        <v>33</v>
      </c>
      <c r="O1206" s="8">
        <v>5</v>
      </c>
      <c r="P1206" s="8">
        <v>0</v>
      </c>
      <c r="Q1206">
        <v>2.4338129999999999E-2</v>
      </c>
      <c r="R1206">
        <v>0.33007819999999999</v>
      </c>
      <c r="S1206">
        <v>7.3278720000000006E-2</v>
      </c>
      <c r="T1206">
        <v>0.37916919999999998</v>
      </c>
    </row>
    <row r="1207" spans="4:20" x14ac:dyDescent="0.25">
      <c r="D1207" t="s">
        <v>31</v>
      </c>
      <c r="E1207" t="s">
        <v>55</v>
      </c>
      <c r="F1207" t="s">
        <v>248</v>
      </c>
      <c r="G1207" t="s">
        <v>119</v>
      </c>
      <c r="H1207" t="s">
        <v>120</v>
      </c>
      <c r="I1207" t="s">
        <v>220</v>
      </c>
      <c r="J1207">
        <v>2006</v>
      </c>
      <c r="K1207">
        <v>2007</v>
      </c>
      <c r="L1207" s="8">
        <v>2</v>
      </c>
      <c r="M1207" s="8">
        <v>5</v>
      </c>
      <c r="N1207" s="8" t="s">
        <v>33</v>
      </c>
      <c r="O1207" s="8">
        <v>5</v>
      </c>
      <c r="P1207" s="8">
        <v>0</v>
      </c>
      <c r="Q1207">
        <v>4.0768000000000002E-3</v>
      </c>
      <c r="R1207">
        <v>0.25554369999999998</v>
      </c>
      <c r="S1207">
        <v>3.6065729999999997E-2</v>
      </c>
      <c r="T1207">
        <v>0.28239310000000001</v>
      </c>
    </row>
    <row r="1208" spans="4:20" x14ac:dyDescent="0.25">
      <c r="D1208" t="s">
        <v>31</v>
      </c>
      <c r="E1208" t="s">
        <v>55</v>
      </c>
      <c r="F1208" t="s">
        <v>248</v>
      </c>
      <c r="G1208" t="s">
        <v>119</v>
      </c>
      <c r="H1208" t="s">
        <v>120</v>
      </c>
      <c r="I1208" t="s">
        <v>220</v>
      </c>
      <c r="J1208">
        <v>2007</v>
      </c>
      <c r="K1208">
        <v>2008</v>
      </c>
      <c r="L1208" s="8">
        <v>2</v>
      </c>
      <c r="M1208" s="8">
        <v>5</v>
      </c>
      <c r="N1208" s="8" t="s">
        <v>34</v>
      </c>
      <c r="O1208" s="8">
        <v>4</v>
      </c>
      <c r="P1208" s="8">
        <v>1</v>
      </c>
      <c r="Q1208">
        <v>1.8315789999999998E-2</v>
      </c>
      <c r="R1208">
        <v>0.36896040000000002</v>
      </c>
      <c r="S1208">
        <v>5.810075E-2</v>
      </c>
      <c r="T1208">
        <v>0.40562429999999999</v>
      </c>
    </row>
    <row r="1209" spans="4:20" x14ac:dyDescent="0.25">
      <c r="D1209" t="s">
        <v>31</v>
      </c>
      <c r="E1209" t="s">
        <v>55</v>
      </c>
      <c r="F1209" t="s">
        <v>248</v>
      </c>
      <c r="G1209" t="s">
        <v>119</v>
      </c>
      <c r="H1209" t="s">
        <v>120</v>
      </c>
      <c r="I1209" t="s">
        <v>220</v>
      </c>
      <c r="J1209">
        <v>2008</v>
      </c>
      <c r="K1209">
        <v>2009</v>
      </c>
      <c r="L1209" s="8">
        <v>2</v>
      </c>
      <c r="M1209" s="8">
        <v>5</v>
      </c>
      <c r="N1209" s="8" t="s">
        <v>34</v>
      </c>
      <c r="O1209" s="8">
        <v>3</v>
      </c>
      <c r="P1209" s="8">
        <v>2</v>
      </c>
      <c r="Q1209">
        <v>1.821555E-2</v>
      </c>
      <c r="R1209">
        <v>0.50826720000000003</v>
      </c>
      <c r="S1209">
        <v>9.0648670000000001E-2</v>
      </c>
      <c r="T1209">
        <v>0.5528421</v>
      </c>
    </row>
    <row r="1210" spans="4:20" x14ac:dyDescent="0.25">
      <c r="D1210" t="s">
        <v>31</v>
      </c>
      <c r="E1210" t="s">
        <v>55</v>
      </c>
      <c r="F1210" t="s">
        <v>248</v>
      </c>
      <c r="G1210" t="s">
        <v>119</v>
      </c>
      <c r="H1210" t="s">
        <v>120</v>
      </c>
      <c r="I1210" t="s">
        <v>220</v>
      </c>
      <c r="J1210">
        <v>2009</v>
      </c>
      <c r="K1210">
        <v>2010</v>
      </c>
      <c r="L1210" s="8">
        <v>2</v>
      </c>
      <c r="M1210" s="8">
        <v>5</v>
      </c>
      <c r="N1210" s="8" t="s">
        <v>34</v>
      </c>
      <c r="O1210" s="8">
        <v>2</v>
      </c>
      <c r="P1210" s="8">
        <v>3</v>
      </c>
      <c r="Q1210">
        <v>9.0954499999999997E-3</v>
      </c>
    </row>
    <row r="1211" spans="4:20" x14ac:dyDescent="0.25">
      <c r="D1211" t="s">
        <v>31</v>
      </c>
      <c r="E1211" t="s">
        <v>67</v>
      </c>
      <c r="F1211" t="s">
        <v>249</v>
      </c>
      <c r="G1211" t="s">
        <v>119</v>
      </c>
      <c r="H1211" t="s">
        <v>120</v>
      </c>
      <c r="I1211" t="s">
        <v>208</v>
      </c>
      <c r="J1211">
        <v>1975</v>
      </c>
      <c r="K1211">
        <v>1976</v>
      </c>
      <c r="L1211" s="8">
        <v>2</v>
      </c>
      <c r="M1211" s="8">
        <v>5</v>
      </c>
      <c r="N1211" s="8" t="s">
        <v>33</v>
      </c>
      <c r="O1211" s="8">
        <v>5</v>
      </c>
      <c r="P1211" s="8">
        <v>0</v>
      </c>
      <c r="Q1211">
        <v>3.4834599999999999E-3</v>
      </c>
      <c r="R1211">
        <v>0.70213340000000002</v>
      </c>
      <c r="S1211">
        <v>5.0352000000000003E-4</v>
      </c>
      <c r="T1211">
        <v>0.7022834</v>
      </c>
    </row>
    <row r="1212" spans="4:20" x14ac:dyDescent="0.25">
      <c r="D1212" t="s">
        <v>31</v>
      </c>
      <c r="E1212" t="s">
        <v>67</v>
      </c>
      <c r="F1212" t="s">
        <v>249</v>
      </c>
      <c r="G1212" t="s">
        <v>119</v>
      </c>
      <c r="H1212" t="s">
        <v>120</v>
      </c>
      <c r="I1212" t="s">
        <v>208</v>
      </c>
      <c r="J1212">
        <v>1976</v>
      </c>
      <c r="K1212">
        <v>1977</v>
      </c>
      <c r="L1212" s="8">
        <v>2</v>
      </c>
      <c r="M1212" s="8">
        <v>5</v>
      </c>
      <c r="N1212" s="8" t="s">
        <v>33</v>
      </c>
      <c r="O1212" s="8">
        <v>5</v>
      </c>
      <c r="P1212" s="8">
        <v>0</v>
      </c>
      <c r="Q1212">
        <v>5.3780399999999997E-3</v>
      </c>
      <c r="R1212">
        <v>0.56483939999999999</v>
      </c>
      <c r="S1212">
        <v>6.486306E-2</v>
      </c>
      <c r="T1212">
        <v>0.59306530000000002</v>
      </c>
    </row>
    <row r="1213" spans="4:20" x14ac:dyDescent="0.25">
      <c r="D1213" t="s">
        <v>31</v>
      </c>
      <c r="E1213" t="s">
        <v>67</v>
      </c>
      <c r="F1213" t="s">
        <v>249</v>
      </c>
      <c r="G1213" t="s">
        <v>119</v>
      </c>
      <c r="H1213" t="s">
        <v>120</v>
      </c>
      <c r="I1213" t="s">
        <v>208</v>
      </c>
      <c r="J1213">
        <v>1977</v>
      </c>
      <c r="K1213">
        <v>1978</v>
      </c>
      <c r="L1213" s="8">
        <v>2</v>
      </c>
      <c r="M1213" s="8">
        <v>5</v>
      </c>
      <c r="N1213" s="8" t="s">
        <v>33</v>
      </c>
      <c r="O1213" s="8">
        <v>5</v>
      </c>
      <c r="P1213" s="8">
        <v>0</v>
      </c>
      <c r="Q1213">
        <v>3.19382E-3</v>
      </c>
      <c r="R1213">
        <v>0.58658560000000004</v>
      </c>
      <c r="S1213">
        <v>5.9484420000000003E-2</v>
      </c>
      <c r="T1213">
        <v>0.61117730000000003</v>
      </c>
    </row>
    <row r="1214" spans="4:20" x14ac:dyDescent="0.25">
      <c r="D1214" t="s">
        <v>31</v>
      </c>
      <c r="E1214" t="s">
        <v>67</v>
      </c>
      <c r="F1214" t="s">
        <v>249</v>
      </c>
      <c r="G1214" t="s">
        <v>119</v>
      </c>
      <c r="H1214" t="s">
        <v>120</v>
      </c>
      <c r="I1214" t="s">
        <v>208</v>
      </c>
      <c r="J1214">
        <v>1983</v>
      </c>
      <c r="K1214">
        <v>1984</v>
      </c>
      <c r="L1214" s="8">
        <v>2</v>
      </c>
      <c r="M1214" s="8">
        <v>5</v>
      </c>
      <c r="N1214" s="8" t="s">
        <v>33</v>
      </c>
      <c r="O1214" s="8">
        <v>5</v>
      </c>
      <c r="P1214" s="8">
        <v>0</v>
      </c>
      <c r="Q1214">
        <v>5.6992299999999996E-3</v>
      </c>
      <c r="R1214">
        <v>0.44965139999999998</v>
      </c>
      <c r="S1214">
        <v>0.24374489999999999</v>
      </c>
      <c r="T1214">
        <v>0.58379610000000004</v>
      </c>
    </row>
    <row r="1215" spans="4:20" x14ac:dyDescent="0.25">
      <c r="D1215" t="s">
        <v>31</v>
      </c>
      <c r="E1215" t="s">
        <v>67</v>
      </c>
      <c r="F1215" t="s">
        <v>249</v>
      </c>
      <c r="G1215" t="s">
        <v>119</v>
      </c>
      <c r="H1215" t="s">
        <v>120</v>
      </c>
      <c r="I1215" t="s">
        <v>208</v>
      </c>
      <c r="J1215">
        <v>1984</v>
      </c>
      <c r="K1215">
        <v>1985</v>
      </c>
      <c r="L1215" s="8">
        <v>2</v>
      </c>
      <c r="M1215" s="8">
        <v>5</v>
      </c>
      <c r="N1215" s="8" t="s">
        <v>33</v>
      </c>
      <c r="O1215" s="8">
        <v>5</v>
      </c>
      <c r="P1215" s="8">
        <v>0</v>
      </c>
      <c r="Q1215">
        <v>6.0971999999999997E-3</v>
      </c>
      <c r="R1215">
        <v>0.4209425</v>
      </c>
      <c r="S1215">
        <v>0.1821277</v>
      </c>
      <c r="T1215">
        <v>0.52640489999999995</v>
      </c>
    </row>
    <row r="1216" spans="4:20" x14ac:dyDescent="0.25">
      <c r="D1216" t="s">
        <v>31</v>
      </c>
      <c r="E1216" t="s">
        <v>67</v>
      </c>
      <c r="F1216" t="s">
        <v>249</v>
      </c>
      <c r="G1216" t="s">
        <v>119</v>
      </c>
      <c r="H1216" t="s">
        <v>120</v>
      </c>
      <c r="I1216" t="s">
        <v>208</v>
      </c>
      <c r="J1216">
        <v>1985</v>
      </c>
      <c r="K1216">
        <v>1986</v>
      </c>
      <c r="L1216" s="8">
        <v>2</v>
      </c>
      <c r="M1216" s="8">
        <v>5</v>
      </c>
      <c r="N1216" s="8" t="s">
        <v>33</v>
      </c>
      <c r="O1216" s="8">
        <v>5</v>
      </c>
      <c r="P1216" s="8">
        <v>0</v>
      </c>
      <c r="Q1216">
        <v>2.1823809999999999E-2</v>
      </c>
      <c r="R1216">
        <v>0.46320430000000001</v>
      </c>
      <c r="S1216">
        <v>0.28237519999999999</v>
      </c>
      <c r="T1216">
        <v>0.6147821</v>
      </c>
    </row>
    <row r="1217" spans="4:20" x14ac:dyDescent="0.25">
      <c r="D1217" t="s">
        <v>31</v>
      </c>
      <c r="E1217" t="s">
        <v>67</v>
      </c>
      <c r="F1217" t="s">
        <v>249</v>
      </c>
      <c r="G1217" t="s">
        <v>119</v>
      </c>
      <c r="H1217" t="s">
        <v>120</v>
      </c>
      <c r="I1217" t="s">
        <v>208</v>
      </c>
      <c r="J1217">
        <v>1986</v>
      </c>
      <c r="K1217">
        <v>1987</v>
      </c>
      <c r="L1217" s="8">
        <v>2</v>
      </c>
      <c r="M1217" s="8">
        <v>5</v>
      </c>
      <c r="N1217" s="8" t="s">
        <v>33</v>
      </c>
      <c r="O1217" s="8">
        <v>5</v>
      </c>
      <c r="P1217" s="8">
        <v>0</v>
      </c>
      <c r="Q1217">
        <v>4.44123E-3</v>
      </c>
      <c r="R1217">
        <v>0.5470467</v>
      </c>
      <c r="S1217">
        <v>6.1150400000000001E-2</v>
      </c>
      <c r="T1217">
        <v>0.57474499999999995</v>
      </c>
    </row>
    <row r="1218" spans="4:20" x14ac:dyDescent="0.25">
      <c r="D1218" t="s">
        <v>31</v>
      </c>
      <c r="E1218" t="s">
        <v>67</v>
      </c>
      <c r="F1218" t="s">
        <v>249</v>
      </c>
      <c r="G1218" t="s">
        <v>119</v>
      </c>
      <c r="H1218" t="s">
        <v>120</v>
      </c>
      <c r="I1218" t="s">
        <v>208</v>
      </c>
      <c r="J1218">
        <v>1987</v>
      </c>
      <c r="K1218">
        <v>1988</v>
      </c>
      <c r="L1218" s="8">
        <v>2</v>
      </c>
      <c r="M1218" s="8">
        <v>5</v>
      </c>
      <c r="N1218" s="8" t="s">
        <v>33</v>
      </c>
      <c r="O1218" s="8">
        <v>5</v>
      </c>
      <c r="P1218" s="8">
        <v>0</v>
      </c>
      <c r="Q1218">
        <v>6.4816700000000001E-3</v>
      </c>
      <c r="R1218">
        <v>0.37895529999999999</v>
      </c>
      <c r="S1218">
        <v>9.2708070000000004E-2</v>
      </c>
      <c r="T1218">
        <v>0.43653120000000001</v>
      </c>
    </row>
    <row r="1219" spans="4:20" x14ac:dyDescent="0.25">
      <c r="D1219" t="s">
        <v>31</v>
      </c>
      <c r="E1219" t="s">
        <v>67</v>
      </c>
      <c r="F1219" t="s">
        <v>249</v>
      </c>
      <c r="G1219" t="s">
        <v>119</v>
      </c>
      <c r="H1219" t="s">
        <v>120</v>
      </c>
      <c r="I1219" t="s">
        <v>208</v>
      </c>
      <c r="J1219">
        <v>1988</v>
      </c>
      <c r="K1219">
        <v>1989</v>
      </c>
      <c r="L1219" s="8">
        <v>2</v>
      </c>
      <c r="M1219" s="8">
        <v>5</v>
      </c>
      <c r="N1219" s="8" t="s">
        <v>33</v>
      </c>
      <c r="O1219" s="8">
        <v>5</v>
      </c>
      <c r="P1219" s="8">
        <v>0</v>
      </c>
      <c r="Q1219">
        <v>6.9450500000000004E-3</v>
      </c>
      <c r="R1219">
        <v>0.48420869999999999</v>
      </c>
      <c r="S1219">
        <v>5.3018919999999997E-2</v>
      </c>
      <c r="T1219">
        <v>0.51155539999999999</v>
      </c>
    </row>
    <row r="1220" spans="4:20" x14ac:dyDescent="0.25">
      <c r="D1220" t="s">
        <v>31</v>
      </c>
      <c r="E1220" t="s">
        <v>67</v>
      </c>
      <c r="F1220" t="s">
        <v>249</v>
      </c>
      <c r="G1220" t="s">
        <v>119</v>
      </c>
      <c r="H1220" t="s">
        <v>120</v>
      </c>
      <c r="I1220" t="s">
        <v>208</v>
      </c>
      <c r="J1220">
        <v>1989</v>
      </c>
      <c r="K1220">
        <v>1990</v>
      </c>
      <c r="L1220" s="8">
        <v>2</v>
      </c>
      <c r="M1220" s="8">
        <v>5</v>
      </c>
      <c r="N1220" s="8" t="s">
        <v>33</v>
      </c>
      <c r="O1220" s="8">
        <v>5</v>
      </c>
      <c r="P1220" s="8">
        <v>0</v>
      </c>
      <c r="Q1220">
        <v>9.1584000000000001E-4</v>
      </c>
      <c r="R1220">
        <v>0.45823419999999998</v>
      </c>
      <c r="S1220">
        <v>0.16242760000000001</v>
      </c>
      <c r="T1220">
        <v>0.54623189999999999</v>
      </c>
    </row>
    <row r="1221" spans="4:20" x14ac:dyDescent="0.25">
      <c r="D1221" t="s">
        <v>31</v>
      </c>
      <c r="E1221" t="s">
        <v>67</v>
      </c>
      <c r="F1221" t="s">
        <v>249</v>
      </c>
      <c r="G1221" t="s">
        <v>119</v>
      </c>
      <c r="H1221" t="s">
        <v>120</v>
      </c>
      <c r="I1221" t="s">
        <v>208</v>
      </c>
      <c r="J1221">
        <v>1990</v>
      </c>
      <c r="K1221">
        <v>1991</v>
      </c>
      <c r="L1221" s="8">
        <v>2</v>
      </c>
      <c r="M1221" s="8">
        <v>5</v>
      </c>
      <c r="N1221" s="8" t="s">
        <v>33</v>
      </c>
      <c r="O1221" s="8">
        <v>5</v>
      </c>
      <c r="P1221" s="8">
        <v>0</v>
      </c>
      <c r="Q1221">
        <v>8.3164000000000003E-4</v>
      </c>
      <c r="R1221">
        <v>0.36381000000000002</v>
      </c>
      <c r="S1221">
        <v>3.578373E-2</v>
      </c>
      <c r="T1221">
        <v>0.38657530000000001</v>
      </c>
    </row>
    <row r="1222" spans="4:20" x14ac:dyDescent="0.25">
      <c r="D1222" t="s">
        <v>31</v>
      </c>
      <c r="E1222" t="s">
        <v>67</v>
      </c>
      <c r="F1222" t="s">
        <v>249</v>
      </c>
      <c r="G1222" t="s">
        <v>119</v>
      </c>
      <c r="H1222" t="s">
        <v>120</v>
      </c>
      <c r="I1222" t="s">
        <v>208</v>
      </c>
      <c r="J1222">
        <v>1991</v>
      </c>
      <c r="K1222">
        <v>1992</v>
      </c>
      <c r="L1222" s="8">
        <v>2</v>
      </c>
      <c r="M1222" s="8">
        <v>5</v>
      </c>
      <c r="N1222" s="8" t="s">
        <v>33</v>
      </c>
      <c r="O1222" s="8">
        <v>5</v>
      </c>
      <c r="P1222" s="8">
        <v>0</v>
      </c>
      <c r="Q1222">
        <v>7.5414999999999998E-4</v>
      </c>
      <c r="R1222">
        <v>0.20906910000000001</v>
      </c>
      <c r="S1222">
        <v>7.6068999999999996E-4</v>
      </c>
      <c r="T1222">
        <v>0.20967079999999999</v>
      </c>
    </row>
    <row r="1223" spans="4:20" x14ac:dyDescent="0.25">
      <c r="D1223" t="s">
        <v>31</v>
      </c>
      <c r="E1223" t="s">
        <v>67</v>
      </c>
      <c r="F1223" t="s">
        <v>249</v>
      </c>
      <c r="G1223" t="s">
        <v>119</v>
      </c>
      <c r="H1223" t="s">
        <v>120</v>
      </c>
      <c r="I1223" t="s">
        <v>208</v>
      </c>
      <c r="J1223">
        <v>1992</v>
      </c>
      <c r="K1223">
        <v>1993</v>
      </c>
      <c r="L1223" s="8">
        <v>2</v>
      </c>
      <c r="M1223" s="8">
        <v>5</v>
      </c>
      <c r="N1223" s="8" t="s">
        <v>33</v>
      </c>
      <c r="O1223" s="8">
        <v>5</v>
      </c>
      <c r="P1223" s="8">
        <v>0</v>
      </c>
      <c r="Q1223">
        <v>1.171316E-2</v>
      </c>
      <c r="R1223">
        <v>0.1826856</v>
      </c>
      <c r="S1223">
        <v>3.2560739999999998E-2</v>
      </c>
      <c r="T1223">
        <v>0.20929800000000001</v>
      </c>
    </row>
    <row r="1224" spans="4:20" x14ac:dyDescent="0.25">
      <c r="D1224" t="s">
        <v>31</v>
      </c>
      <c r="E1224" t="s">
        <v>67</v>
      </c>
      <c r="F1224" t="s">
        <v>249</v>
      </c>
      <c r="G1224" t="s">
        <v>119</v>
      </c>
      <c r="H1224" t="s">
        <v>120</v>
      </c>
      <c r="I1224" t="s">
        <v>208</v>
      </c>
      <c r="J1224">
        <v>1993</v>
      </c>
      <c r="K1224">
        <v>1994</v>
      </c>
      <c r="L1224" s="8">
        <v>2</v>
      </c>
      <c r="M1224" s="8">
        <v>5</v>
      </c>
      <c r="N1224" s="8" t="s">
        <v>33</v>
      </c>
      <c r="O1224" s="8">
        <v>5</v>
      </c>
      <c r="P1224" s="8">
        <v>0</v>
      </c>
      <c r="Q1224">
        <v>1.270659E-2</v>
      </c>
      <c r="R1224">
        <v>0.17222399999999999</v>
      </c>
      <c r="S1224">
        <v>4.4714459999999998E-2</v>
      </c>
      <c r="T1224">
        <v>0.2092376</v>
      </c>
    </row>
    <row r="1225" spans="4:20" x14ac:dyDescent="0.25">
      <c r="D1225" t="s">
        <v>31</v>
      </c>
      <c r="E1225" t="s">
        <v>67</v>
      </c>
      <c r="F1225" t="s">
        <v>249</v>
      </c>
      <c r="G1225" t="s">
        <v>119</v>
      </c>
      <c r="H1225" t="s">
        <v>120</v>
      </c>
      <c r="I1225" t="s">
        <v>208</v>
      </c>
      <c r="J1225">
        <v>1994</v>
      </c>
      <c r="K1225">
        <v>1995</v>
      </c>
      <c r="L1225" s="8">
        <v>2</v>
      </c>
      <c r="M1225" s="8">
        <v>5</v>
      </c>
      <c r="N1225" s="8" t="s">
        <v>33</v>
      </c>
      <c r="O1225" s="8">
        <v>5</v>
      </c>
      <c r="P1225" s="8">
        <v>0</v>
      </c>
      <c r="Q1225">
        <v>7.8257000000000001E-4</v>
      </c>
      <c r="R1225">
        <v>0.22278719999999999</v>
      </c>
      <c r="S1225">
        <v>7.9816910000000005E-2</v>
      </c>
      <c r="T1225">
        <v>0.28482200000000002</v>
      </c>
    </row>
    <row r="1226" spans="4:20" x14ac:dyDescent="0.25">
      <c r="D1226" t="s">
        <v>31</v>
      </c>
      <c r="E1226" t="s">
        <v>67</v>
      </c>
      <c r="F1226" t="s">
        <v>249</v>
      </c>
      <c r="G1226" t="s">
        <v>119</v>
      </c>
      <c r="H1226" t="s">
        <v>120</v>
      </c>
      <c r="I1226" t="s">
        <v>208</v>
      </c>
      <c r="J1226">
        <v>1995</v>
      </c>
      <c r="K1226">
        <v>1996</v>
      </c>
      <c r="L1226" s="8">
        <v>2</v>
      </c>
      <c r="M1226" s="8">
        <v>5</v>
      </c>
      <c r="N1226" s="8" t="s">
        <v>33</v>
      </c>
      <c r="O1226" s="8">
        <v>5</v>
      </c>
      <c r="P1226" s="8">
        <v>0</v>
      </c>
      <c r="Q1226">
        <v>7.0832100000000004E-3</v>
      </c>
      <c r="R1226">
        <v>0.3765251</v>
      </c>
      <c r="S1226">
        <v>7.3777259999999997E-2</v>
      </c>
      <c r="T1226">
        <v>0.42252339999999999</v>
      </c>
    </row>
    <row r="1227" spans="4:20" x14ac:dyDescent="0.25">
      <c r="D1227" t="s">
        <v>31</v>
      </c>
      <c r="E1227" t="s">
        <v>67</v>
      </c>
      <c r="F1227" t="s">
        <v>249</v>
      </c>
      <c r="G1227" t="s">
        <v>119</v>
      </c>
      <c r="H1227" t="s">
        <v>120</v>
      </c>
      <c r="I1227" t="s">
        <v>208</v>
      </c>
      <c r="J1227">
        <v>1996</v>
      </c>
      <c r="K1227">
        <v>1997</v>
      </c>
      <c r="L1227" s="8">
        <v>2</v>
      </c>
      <c r="M1227" s="8">
        <v>5</v>
      </c>
      <c r="N1227" s="8" t="s">
        <v>33</v>
      </c>
      <c r="O1227" s="8">
        <v>5</v>
      </c>
      <c r="P1227" s="8">
        <v>0</v>
      </c>
      <c r="Q1227">
        <v>1.030095E-2</v>
      </c>
      <c r="R1227">
        <v>0.40049990000000002</v>
      </c>
      <c r="S1227">
        <v>2.487729E-2</v>
      </c>
      <c r="T1227">
        <v>0.4154139</v>
      </c>
    </row>
    <row r="1228" spans="4:20" x14ac:dyDescent="0.25">
      <c r="D1228" t="s">
        <v>31</v>
      </c>
      <c r="E1228" t="s">
        <v>67</v>
      </c>
      <c r="F1228" t="s">
        <v>249</v>
      </c>
      <c r="G1228" t="s">
        <v>119</v>
      </c>
      <c r="H1228" t="s">
        <v>120</v>
      </c>
      <c r="I1228" t="s">
        <v>208</v>
      </c>
      <c r="J1228">
        <v>1997</v>
      </c>
      <c r="K1228">
        <v>1998</v>
      </c>
      <c r="L1228" s="8">
        <v>2</v>
      </c>
      <c r="M1228" s="8">
        <v>5</v>
      </c>
      <c r="N1228" s="8" t="s">
        <v>33</v>
      </c>
      <c r="O1228" s="8">
        <v>5</v>
      </c>
      <c r="P1228" s="8">
        <v>0</v>
      </c>
      <c r="Q1228">
        <v>4.3616389999999998E-2</v>
      </c>
      <c r="R1228">
        <v>0.58912580000000003</v>
      </c>
      <c r="S1228">
        <v>9.3769900000000003E-2</v>
      </c>
      <c r="T1228">
        <v>0.62765340000000003</v>
      </c>
    </row>
    <row r="1229" spans="4:20" x14ac:dyDescent="0.25">
      <c r="D1229" t="s">
        <v>31</v>
      </c>
      <c r="E1229" t="s">
        <v>67</v>
      </c>
      <c r="F1229" t="s">
        <v>249</v>
      </c>
      <c r="G1229" t="s">
        <v>119</v>
      </c>
      <c r="H1229" t="s">
        <v>120</v>
      </c>
      <c r="I1229" t="s">
        <v>208</v>
      </c>
      <c r="J1229">
        <v>1998</v>
      </c>
      <c r="K1229">
        <v>1999</v>
      </c>
      <c r="L1229" s="8">
        <v>2</v>
      </c>
      <c r="M1229" s="8">
        <v>5</v>
      </c>
      <c r="N1229" s="8" t="s">
        <v>33</v>
      </c>
      <c r="O1229" s="8">
        <v>5</v>
      </c>
      <c r="P1229" s="8">
        <v>0</v>
      </c>
      <c r="Q1229">
        <v>4.6903550000000002E-2</v>
      </c>
      <c r="R1229">
        <v>0.68246039999999997</v>
      </c>
      <c r="S1229">
        <v>0.18879409999999999</v>
      </c>
      <c r="T1229">
        <v>0.74241009999999996</v>
      </c>
    </row>
    <row r="1230" spans="4:20" x14ac:dyDescent="0.25">
      <c r="D1230" t="s">
        <v>31</v>
      </c>
      <c r="E1230" t="s">
        <v>67</v>
      </c>
      <c r="F1230" t="s">
        <v>249</v>
      </c>
      <c r="G1230" t="s">
        <v>119</v>
      </c>
      <c r="H1230" t="s">
        <v>120</v>
      </c>
      <c r="I1230" t="s">
        <v>208</v>
      </c>
      <c r="J1230">
        <v>1999</v>
      </c>
      <c r="K1230">
        <v>2000</v>
      </c>
      <c r="L1230" s="8">
        <v>2</v>
      </c>
      <c r="M1230" s="8">
        <v>5</v>
      </c>
      <c r="N1230" s="8" t="s">
        <v>33</v>
      </c>
      <c r="O1230" s="8">
        <v>5</v>
      </c>
      <c r="P1230" s="8">
        <v>0</v>
      </c>
      <c r="Q1230">
        <v>1.2742760000000001E-2</v>
      </c>
      <c r="R1230">
        <v>0.55348149999999996</v>
      </c>
      <c r="S1230">
        <v>0.38110959999999999</v>
      </c>
      <c r="T1230">
        <v>0.72365400000000002</v>
      </c>
    </row>
    <row r="1231" spans="4:20" x14ac:dyDescent="0.25">
      <c r="D1231" t="s">
        <v>31</v>
      </c>
      <c r="E1231" t="s">
        <v>67</v>
      </c>
      <c r="F1231" t="s">
        <v>249</v>
      </c>
      <c r="G1231" t="s">
        <v>119</v>
      </c>
      <c r="H1231" t="s">
        <v>120</v>
      </c>
      <c r="I1231" t="s">
        <v>208</v>
      </c>
      <c r="J1231">
        <v>2000</v>
      </c>
      <c r="K1231">
        <v>2001</v>
      </c>
      <c r="L1231" s="8">
        <v>2</v>
      </c>
      <c r="M1231" s="8">
        <v>5</v>
      </c>
      <c r="N1231" s="8" t="s">
        <v>33</v>
      </c>
      <c r="O1231" s="8">
        <v>5</v>
      </c>
      <c r="P1231" s="8">
        <v>0</v>
      </c>
      <c r="Q1231">
        <v>4.5214850000000001E-2</v>
      </c>
      <c r="R1231">
        <v>0.41448629999999997</v>
      </c>
      <c r="S1231">
        <v>0.27273710000000001</v>
      </c>
      <c r="T1231">
        <v>0.57417759999999995</v>
      </c>
    </row>
    <row r="1232" spans="4:20" x14ac:dyDescent="0.25">
      <c r="D1232" t="s">
        <v>31</v>
      </c>
      <c r="E1232" t="s">
        <v>67</v>
      </c>
      <c r="F1232" t="s">
        <v>249</v>
      </c>
      <c r="G1232" t="s">
        <v>119</v>
      </c>
      <c r="H1232" t="s">
        <v>120</v>
      </c>
      <c r="I1232" t="s">
        <v>208</v>
      </c>
      <c r="J1232">
        <v>2001</v>
      </c>
      <c r="K1232">
        <v>2002</v>
      </c>
      <c r="L1232" s="8">
        <v>2</v>
      </c>
      <c r="M1232" s="8">
        <v>5</v>
      </c>
      <c r="N1232" s="8" t="s">
        <v>33</v>
      </c>
      <c r="O1232" s="8">
        <v>5</v>
      </c>
      <c r="P1232" s="8">
        <v>0</v>
      </c>
      <c r="Q1232">
        <v>2.457322E-2</v>
      </c>
      <c r="R1232">
        <v>0.39032559999999999</v>
      </c>
      <c r="S1232">
        <v>0.2939252</v>
      </c>
      <c r="T1232">
        <v>0.56952429999999998</v>
      </c>
    </row>
    <row r="1233" spans="4:20" x14ac:dyDescent="0.25">
      <c r="D1233" t="s">
        <v>31</v>
      </c>
      <c r="E1233" t="s">
        <v>67</v>
      </c>
      <c r="F1233" t="s">
        <v>249</v>
      </c>
      <c r="G1233" t="s">
        <v>119</v>
      </c>
      <c r="H1233" t="s">
        <v>120</v>
      </c>
      <c r="I1233" t="s">
        <v>208</v>
      </c>
      <c r="J1233">
        <v>2002</v>
      </c>
      <c r="K1233">
        <v>2003</v>
      </c>
      <c r="L1233" s="8">
        <v>2</v>
      </c>
      <c r="M1233" s="8">
        <v>5</v>
      </c>
      <c r="N1233" s="8" t="s">
        <v>33</v>
      </c>
      <c r="O1233" s="8">
        <v>5</v>
      </c>
      <c r="P1233" s="8">
        <v>0</v>
      </c>
      <c r="Q1233">
        <v>2.2086640000000001E-2</v>
      </c>
      <c r="R1233">
        <v>0.29571320000000001</v>
      </c>
      <c r="S1233">
        <v>0.32173390000000002</v>
      </c>
      <c r="T1233">
        <v>0.52230620000000005</v>
      </c>
    </row>
    <row r="1234" spans="4:20" x14ac:dyDescent="0.25">
      <c r="D1234" t="s">
        <v>31</v>
      </c>
      <c r="E1234" t="s">
        <v>67</v>
      </c>
      <c r="F1234" t="s">
        <v>249</v>
      </c>
      <c r="G1234" t="s">
        <v>119</v>
      </c>
      <c r="H1234" t="s">
        <v>120</v>
      </c>
      <c r="I1234" t="s">
        <v>208</v>
      </c>
      <c r="J1234">
        <v>2003</v>
      </c>
      <c r="K1234">
        <v>2004</v>
      </c>
      <c r="L1234" s="8">
        <v>2</v>
      </c>
      <c r="M1234" s="8">
        <v>5</v>
      </c>
      <c r="N1234" s="8" t="s">
        <v>33</v>
      </c>
      <c r="O1234" s="8">
        <v>5</v>
      </c>
      <c r="P1234" s="8">
        <v>0</v>
      </c>
      <c r="Q1234">
        <v>1.1122E-2</v>
      </c>
      <c r="R1234">
        <v>0.33307290000000001</v>
      </c>
      <c r="S1234">
        <v>0.391822</v>
      </c>
      <c r="T1234">
        <v>0.59438959999999996</v>
      </c>
    </row>
    <row r="1235" spans="4:20" x14ac:dyDescent="0.25">
      <c r="D1235" t="s">
        <v>31</v>
      </c>
      <c r="E1235" t="s">
        <v>67</v>
      </c>
      <c r="F1235" t="s">
        <v>249</v>
      </c>
      <c r="G1235" t="s">
        <v>119</v>
      </c>
      <c r="H1235" t="s">
        <v>120</v>
      </c>
      <c r="I1235" t="s">
        <v>208</v>
      </c>
      <c r="J1235">
        <v>2004</v>
      </c>
      <c r="K1235">
        <v>2005</v>
      </c>
      <c r="L1235" s="8">
        <v>2</v>
      </c>
      <c r="M1235" s="8">
        <v>5</v>
      </c>
      <c r="N1235" s="8" t="s">
        <v>33</v>
      </c>
      <c r="O1235" s="8">
        <v>5</v>
      </c>
      <c r="P1235" s="8">
        <v>0</v>
      </c>
      <c r="Q1235">
        <v>1.9748399999999999E-2</v>
      </c>
      <c r="R1235">
        <v>0.24773429999999999</v>
      </c>
      <c r="S1235">
        <v>0.36278929999999998</v>
      </c>
      <c r="T1235">
        <v>0.52064820000000001</v>
      </c>
    </row>
    <row r="1236" spans="4:20" x14ac:dyDescent="0.25">
      <c r="D1236" t="s">
        <v>31</v>
      </c>
      <c r="E1236" t="s">
        <v>67</v>
      </c>
      <c r="F1236" t="s">
        <v>249</v>
      </c>
      <c r="G1236" t="s">
        <v>119</v>
      </c>
      <c r="H1236" t="s">
        <v>120</v>
      </c>
      <c r="I1236" t="s">
        <v>208</v>
      </c>
      <c r="J1236">
        <v>2005</v>
      </c>
      <c r="K1236">
        <v>2006</v>
      </c>
      <c r="L1236" s="8">
        <v>2</v>
      </c>
      <c r="M1236" s="8">
        <v>5</v>
      </c>
      <c r="N1236" s="8" t="s">
        <v>33</v>
      </c>
      <c r="O1236" s="8">
        <v>5</v>
      </c>
      <c r="P1236" s="8">
        <v>0</v>
      </c>
      <c r="Q1236">
        <v>1.8750360000000001E-2</v>
      </c>
      <c r="R1236">
        <v>0.2885529</v>
      </c>
      <c r="S1236">
        <v>0.38264930000000003</v>
      </c>
      <c r="T1236">
        <v>0.56078760000000005</v>
      </c>
    </row>
    <row r="1237" spans="4:20" x14ac:dyDescent="0.25">
      <c r="D1237" t="s">
        <v>31</v>
      </c>
      <c r="E1237" t="s">
        <v>67</v>
      </c>
      <c r="F1237" t="s">
        <v>249</v>
      </c>
      <c r="G1237" t="s">
        <v>119</v>
      </c>
      <c r="H1237" t="s">
        <v>120</v>
      </c>
      <c r="I1237" t="s">
        <v>208</v>
      </c>
      <c r="J1237">
        <v>2006</v>
      </c>
      <c r="K1237">
        <v>2007</v>
      </c>
      <c r="L1237" s="8">
        <v>2</v>
      </c>
      <c r="M1237" s="8">
        <v>5</v>
      </c>
      <c r="N1237" s="8" t="s">
        <v>33</v>
      </c>
      <c r="O1237" s="8">
        <v>5</v>
      </c>
      <c r="P1237" s="8">
        <v>0</v>
      </c>
      <c r="Q1237">
        <v>4.6859199999999997E-3</v>
      </c>
      <c r="R1237">
        <v>0.29340899999999998</v>
      </c>
      <c r="S1237">
        <v>0.4484572</v>
      </c>
      <c r="T1237">
        <v>0.61028490000000002</v>
      </c>
    </row>
    <row r="1238" spans="4:20" x14ac:dyDescent="0.25">
      <c r="D1238" t="s">
        <v>31</v>
      </c>
      <c r="E1238" t="s">
        <v>67</v>
      </c>
      <c r="F1238" t="s">
        <v>249</v>
      </c>
      <c r="G1238" t="s">
        <v>119</v>
      </c>
      <c r="H1238" t="s">
        <v>120</v>
      </c>
      <c r="I1238" t="s">
        <v>208</v>
      </c>
      <c r="J1238">
        <v>2007</v>
      </c>
      <c r="K1238">
        <v>2008</v>
      </c>
      <c r="L1238" s="8">
        <v>2</v>
      </c>
      <c r="M1238" s="8">
        <v>5</v>
      </c>
      <c r="N1238" s="8" t="s">
        <v>34</v>
      </c>
      <c r="O1238" s="8">
        <v>4</v>
      </c>
      <c r="P1238" s="8">
        <v>1</v>
      </c>
      <c r="Q1238">
        <v>1.27419E-2</v>
      </c>
      <c r="R1238">
        <v>0.30414950000000002</v>
      </c>
      <c r="S1238">
        <v>0.4646439</v>
      </c>
      <c r="T1238">
        <v>0.62747220000000004</v>
      </c>
    </row>
    <row r="1239" spans="4:20" x14ac:dyDescent="0.25">
      <c r="D1239" t="s">
        <v>31</v>
      </c>
      <c r="E1239" t="s">
        <v>67</v>
      </c>
      <c r="F1239" t="s">
        <v>249</v>
      </c>
      <c r="G1239" t="s">
        <v>119</v>
      </c>
      <c r="H1239" t="s">
        <v>120</v>
      </c>
      <c r="I1239" t="s">
        <v>208</v>
      </c>
      <c r="J1239">
        <v>2008</v>
      </c>
      <c r="K1239">
        <v>2009</v>
      </c>
      <c r="L1239" s="8">
        <v>2</v>
      </c>
      <c r="M1239" s="8">
        <v>5</v>
      </c>
      <c r="N1239" s="8" t="s">
        <v>34</v>
      </c>
      <c r="O1239" s="8">
        <v>3</v>
      </c>
      <c r="P1239" s="8">
        <v>2</v>
      </c>
      <c r="Q1239">
        <v>1.389804E-2</v>
      </c>
      <c r="R1239">
        <v>0.28420109999999998</v>
      </c>
      <c r="S1239">
        <v>0.44292769999999998</v>
      </c>
      <c r="T1239">
        <v>0.60124829999999996</v>
      </c>
    </row>
    <row r="1240" spans="4:20" x14ac:dyDescent="0.25">
      <c r="D1240" t="s">
        <v>31</v>
      </c>
      <c r="E1240" t="s">
        <v>67</v>
      </c>
      <c r="F1240" t="s">
        <v>249</v>
      </c>
      <c r="G1240" t="s">
        <v>119</v>
      </c>
      <c r="H1240" t="s">
        <v>120</v>
      </c>
      <c r="I1240" t="s">
        <v>208</v>
      </c>
      <c r="J1240">
        <v>2009</v>
      </c>
      <c r="K1240">
        <v>2010</v>
      </c>
      <c r="L1240" s="8">
        <v>2</v>
      </c>
      <c r="M1240" s="8">
        <v>5</v>
      </c>
      <c r="N1240" s="8" t="s">
        <v>34</v>
      </c>
      <c r="O1240" s="8">
        <v>2</v>
      </c>
      <c r="P1240" s="8">
        <v>3</v>
      </c>
      <c r="Q1240">
        <v>2.2909499999999999E-3</v>
      </c>
    </row>
    <row r="1241" spans="4:20" x14ac:dyDescent="0.25">
      <c r="D1241" t="s">
        <v>31</v>
      </c>
      <c r="E1241" t="s">
        <v>250</v>
      </c>
      <c r="F1241" t="s">
        <v>251</v>
      </c>
      <c r="G1241" t="s">
        <v>142</v>
      </c>
      <c r="H1241" t="s">
        <v>143</v>
      </c>
      <c r="I1241" t="s">
        <v>252</v>
      </c>
      <c r="J1241">
        <v>1975</v>
      </c>
      <c r="K1241">
        <v>1977</v>
      </c>
      <c r="L1241" s="8">
        <v>3</v>
      </c>
      <c r="M1241" s="8">
        <v>6</v>
      </c>
      <c r="N1241" s="8" t="s">
        <v>33</v>
      </c>
      <c r="O1241" s="8">
        <v>6</v>
      </c>
      <c r="P1241" s="8">
        <v>0</v>
      </c>
      <c r="Q1241">
        <v>0.15458839999999999</v>
      </c>
      <c r="R1241">
        <v>5.0762700000000001E-2</v>
      </c>
      <c r="S1241">
        <v>1.7314550000000001E-2</v>
      </c>
      <c r="T1241">
        <v>6.7198309999999997E-2</v>
      </c>
    </row>
    <row r="1242" spans="4:20" x14ac:dyDescent="0.25">
      <c r="D1242" t="s">
        <v>31</v>
      </c>
      <c r="E1242" t="s">
        <v>250</v>
      </c>
      <c r="F1242" t="s">
        <v>251</v>
      </c>
      <c r="G1242" t="s">
        <v>142</v>
      </c>
      <c r="H1242" t="s">
        <v>143</v>
      </c>
      <c r="I1242" t="s">
        <v>252</v>
      </c>
      <c r="J1242">
        <v>1976</v>
      </c>
      <c r="K1242">
        <v>1978</v>
      </c>
      <c r="L1242" s="8">
        <v>3</v>
      </c>
      <c r="M1242" s="8">
        <v>6</v>
      </c>
      <c r="N1242" s="8" t="s">
        <v>33</v>
      </c>
      <c r="O1242" s="8">
        <v>6</v>
      </c>
      <c r="P1242" s="8">
        <v>0</v>
      </c>
      <c r="Q1242">
        <v>4.318557E-2</v>
      </c>
      <c r="R1242">
        <v>0.1079223</v>
      </c>
      <c r="S1242">
        <v>1.212121E-2</v>
      </c>
      <c r="T1242">
        <v>0.1187354</v>
      </c>
    </row>
    <row r="1243" spans="4:20" x14ac:dyDescent="0.25">
      <c r="D1243" t="s">
        <v>31</v>
      </c>
      <c r="E1243" t="s">
        <v>250</v>
      </c>
      <c r="F1243" t="s">
        <v>251</v>
      </c>
      <c r="G1243" t="s">
        <v>142</v>
      </c>
      <c r="H1243" t="s">
        <v>143</v>
      </c>
      <c r="I1243" t="s">
        <v>252</v>
      </c>
      <c r="J1243">
        <v>1977</v>
      </c>
      <c r="K1243">
        <v>1979</v>
      </c>
      <c r="L1243" s="8">
        <v>3</v>
      </c>
      <c r="M1243" s="8">
        <v>6</v>
      </c>
      <c r="N1243" s="8" t="s">
        <v>33</v>
      </c>
      <c r="O1243" s="8">
        <v>6</v>
      </c>
      <c r="P1243" s="8">
        <v>0</v>
      </c>
      <c r="Q1243">
        <v>7.2171289999999999E-2</v>
      </c>
      <c r="R1243">
        <v>4.3621849999999997E-2</v>
      </c>
      <c r="S1243">
        <v>1.35E-6</v>
      </c>
      <c r="T1243">
        <v>4.3623130000000003E-2</v>
      </c>
    </row>
    <row r="1244" spans="4:20" x14ac:dyDescent="0.25">
      <c r="D1244" t="s">
        <v>31</v>
      </c>
      <c r="E1244" t="s">
        <v>250</v>
      </c>
      <c r="F1244" t="s">
        <v>251</v>
      </c>
      <c r="G1244" t="s">
        <v>142</v>
      </c>
      <c r="H1244" t="s">
        <v>143</v>
      </c>
      <c r="I1244" t="s">
        <v>252</v>
      </c>
      <c r="J1244">
        <v>1978</v>
      </c>
      <c r="K1244">
        <v>1980</v>
      </c>
      <c r="L1244" s="8">
        <v>3</v>
      </c>
      <c r="M1244" s="8">
        <v>6</v>
      </c>
      <c r="N1244" s="8" t="s">
        <v>33</v>
      </c>
      <c r="O1244" s="8">
        <v>6</v>
      </c>
      <c r="P1244" s="8">
        <v>0</v>
      </c>
      <c r="Q1244">
        <v>0.24427889999999999</v>
      </c>
      <c r="R1244">
        <v>5.9679700000000004E-3</v>
      </c>
      <c r="S1244">
        <v>1.516431E-2</v>
      </c>
      <c r="T1244">
        <v>2.104178E-2</v>
      </c>
    </row>
    <row r="1245" spans="4:20" x14ac:dyDescent="0.25">
      <c r="D1245" t="s">
        <v>31</v>
      </c>
      <c r="E1245" t="s">
        <v>250</v>
      </c>
      <c r="F1245" t="s">
        <v>251</v>
      </c>
      <c r="G1245" t="s">
        <v>142</v>
      </c>
      <c r="H1245" t="s">
        <v>143</v>
      </c>
      <c r="I1245" t="s">
        <v>252</v>
      </c>
      <c r="J1245">
        <v>1979</v>
      </c>
      <c r="K1245">
        <v>1981</v>
      </c>
      <c r="L1245" s="8">
        <v>3</v>
      </c>
      <c r="M1245" s="8">
        <v>6</v>
      </c>
      <c r="N1245" s="8" t="s">
        <v>33</v>
      </c>
      <c r="O1245" s="8">
        <v>6</v>
      </c>
      <c r="P1245" s="8">
        <v>0</v>
      </c>
      <c r="Q1245">
        <v>3.5545100000000003E-2</v>
      </c>
      <c r="R1245">
        <v>0.1172719</v>
      </c>
      <c r="S1245">
        <v>1.2372569999999999E-2</v>
      </c>
      <c r="T1245">
        <v>0.12819349999999999</v>
      </c>
    </row>
    <row r="1246" spans="4:20" x14ac:dyDescent="0.25">
      <c r="D1246" t="s">
        <v>31</v>
      </c>
      <c r="E1246" t="s">
        <v>250</v>
      </c>
      <c r="F1246" t="s">
        <v>251</v>
      </c>
      <c r="G1246" t="s">
        <v>142</v>
      </c>
      <c r="H1246" t="s">
        <v>143</v>
      </c>
      <c r="I1246" t="s">
        <v>252</v>
      </c>
      <c r="J1246">
        <v>1980</v>
      </c>
      <c r="K1246">
        <v>1982</v>
      </c>
      <c r="L1246" s="8">
        <v>3</v>
      </c>
      <c r="M1246" s="8">
        <v>6</v>
      </c>
      <c r="N1246" s="8" t="s">
        <v>33</v>
      </c>
      <c r="O1246" s="8">
        <v>6</v>
      </c>
      <c r="P1246" s="8">
        <v>0</v>
      </c>
      <c r="Q1246">
        <v>2.8859079999999999E-2</v>
      </c>
      <c r="R1246">
        <v>9.6180810000000005E-2</v>
      </c>
      <c r="S1246">
        <v>0</v>
      </c>
      <c r="T1246">
        <v>9.6180810000000005E-2</v>
      </c>
    </row>
    <row r="1247" spans="4:20" x14ac:dyDescent="0.25">
      <c r="D1247" t="s">
        <v>31</v>
      </c>
      <c r="E1247" t="s">
        <v>250</v>
      </c>
      <c r="F1247" t="s">
        <v>251</v>
      </c>
      <c r="G1247" t="s">
        <v>142</v>
      </c>
      <c r="H1247" t="s">
        <v>143</v>
      </c>
      <c r="I1247" t="s">
        <v>252</v>
      </c>
      <c r="J1247">
        <v>1981</v>
      </c>
      <c r="K1247">
        <v>1983</v>
      </c>
      <c r="L1247" s="8">
        <v>3</v>
      </c>
      <c r="M1247" s="8">
        <v>6</v>
      </c>
      <c r="N1247" s="8" t="s">
        <v>33</v>
      </c>
      <c r="O1247" s="8">
        <v>6</v>
      </c>
      <c r="P1247" s="8">
        <v>0</v>
      </c>
      <c r="Q1247">
        <v>0.12827189999999999</v>
      </c>
      <c r="R1247">
        <v>4.3111389999999999E-2</v>
      </c>
      <c r="S1247">
        <v>0</v>
      </c>
      <c r="T1247">
        <v>4.3111389999999999E-2</v>
      </c>
    </row>
    <row r="1248" spans="4:20" x14ac:dyDescent="0.25">
      <c r="D1248" t="s">
        <v>31</v>
      </c>
      <c r="E1248" t="s">
        <v>250</v>
      </c>
      <c r="F1248" t="s">
        <v>251</v>
      </c>
      <c r="G1248" t="s">
        <v>142</v>
      </c>
      <c r="H1248" t="s">
        <v>143</v>
      </c>
      <c r="I1248" t="s">
        <v>252</v>
      </c>
      <c r="J1248">
        <v>1991</v>
      </c>
      <c r="K1248">
        <v>1993</v>
      </c>
      <c r="L1248" s="8">
        <v>3</v>
      </c>
      <c r="M1248" s="8">
        <v>6</v>
      </c>
      <c r="N1248" s="8" t="s">
        <v>33</v>
      </c>
      <c r="O1248" s="8">
        <v>6</v>
      </c>
      <c r="P1248" s="8">
        <v>0</v>
      </c>
      <c r="Q1248">
        <v>0.26405410000000001</v>
      </c>
      <c r="R1248">
        <v>7.7879470000000006E-2</v>
      </c>
      <c r="S1248">
        <v>9.9913699999999994E-3</v>
      </c>
      <c r="T1248">
        <v>8.7092729999999993E-2</v>
      </c>
    </row>
    <row r="1249" spans="4:20" x14ac:dyDescent="0.25">
      <c r="D1249" t="s">
        <v>31</v>
      </c>
      <c r="E1249" t="s">
        <v>250</v>
      </c>
      <c r="F1249" t="s">
        <v>251</v>
      </c>
      <c r="G1249" t="s">
        <v>142</v>
      </c>
      <c r="H1249" t="s">
        <v>143</v>
      </c>
      <c r="I1249" t="s">
        <v>252</v>
      </c>
      <c r="J1249">
        <v>1992</v>
      </c>
      <c r="K1249">
        <v>1994</v>
      </c>
      <c r="L1249" s="8">
        <v>3</v>
      </c>
      <c r="M1249" s="8">
        <v>6</v>
      </c>
      <c r="N1249" s="8" t="s">
        <v>33</v>
      </c>
      <c r="O1249" s="8">
        <v>6</v>
      </c>
      <c r="P1249" s="8">
        <v>0</v>
      </c>
      <c r="Q1249">
        <v>0.11911679999999999</v>
      </c>
      <c r="R1249">
        <v>9.3498390000000001E-2</v>
      </c>
      <c r="S1249">
        <v>2.9531990000000001E-2</v>
      </c>
      <c r="T1249">
        <v>0.12026920000000001</v>
      </c>
    </row>
    <row r="1250" spans="4:20" x14ac:dyDescent="0.25">
      <c r="D1250" t="s">
        <v>31</v>
      </c>
      <c r="E1250" t="s">
        <v>250</v>
      </c>
      <c r="F1250" t="s">
        <v>251</v>
      </c>
      <c r="G1250" t="s">
        <v>142</v>
      </c>
      <c r="H1250" t="s">
        <v>143</v>
      </c>
      <c r="I1250" t="s">
        <v>252</v>
      </c>
      <c r="J1250">
        <v>1993</v>
      </c>
      <c r="K1250">
        <v>1995</v>
      </c>
      <c r="L1250" s="8">
        <v>3</v>
      </c>
      <c r="M1250" s="8">
        <v>6</v>
      </c>
      <c r="N1250" s="8" t="s">
        <v>33</v>
      </c>
      <c r="O1250" s="8">
        <v>6</v>
      </c>
      <c r="P1250" s="8">
        <v>0</v>
      </c>
      <c r="Q1250">
        <v>4.1810930000000003E-2</v>
      </c>
      <c r="R1250">
        <v>0.11188579999999999</v>
      </c>
      <c r="S1250">
        <v>8.1734710000000002E-2</v>
      </c>
      <c r="T1250">
        <v>0.18447559999999999</v>
      </c>
    </row>
    <row r="1251" spans="4:20" x14ac:dyDescent="0.25">
      <c r="D1251" t="s">
        <v>31</v>
      </c>
      <c r="E1251" t="s">
        <v>250</v>
      </c>
      <c r="F1251" t="s">
        <v>251</v>
      </c>
      <c r="G1251" t="s">
        <v>142</v>
      </c>
      <c r="H1251" t="s">
        <v>143</v>
      </c>
      <c r="I1251" t="s">
        <v>252</v>
      </c>
      <c r="J1251">
        <v>1994</v>
      </c>
      <c r="K1251">
        <v>1996</v>
      </c>
      <c r="L1251" s="8">
        <v>3</v>
      </c>
      <c r="M1251" s="8">
        <v>6</v>
      </c>
      <c r="N1251" s="8" t="s">
        <v>33</v>
      </c>
      <c r="O1251" s="8">
        <v>6</v>
      </c>
      <c r="P1251" s="8">
        <v>0</v>
      </c>
      <c r="Q1251">
        <v>6.1510090000000003E-2</v>
      </c>
      <c r="R1251">
        <v>7.8763879999999994E-2</v>
      </c>
      <c r="S1251">
        <v>8.0717800000000006E-3</v>
      </c>
      <c r="T1251">
        <v>8.6199890000000001E-2</v>
      </c>
    </row>
    <row r="1252" spans="4:20" x14ac:dyDescent="0.25">
      <c r="D1252" t="s">
        <v>31</v>
      </c>
      <c r="E1252" t="s">
        <v>250</v>
      </c>
      <c r="F1252" t="s">
        <v>251</v>
      </c>
      <c r="G1252" t="s">
        <v>142</v>
      </c>
      <c r="H1252" t="s">
        <v>143</v>
      </c>
      <c r="I1252" t="s">
        <v>252</v>
      </c>
      <c r="J1252">
        <v>1995</v>
      </c>
      <c r="K1252">
        <v>1997</v>
      </c>
      <c r="L1252" s="8">
        <v>3</v>
      </c>
      <c r="M1252" s="8">
        <v>6</v>
      </c>
      <c r="N1252" s="8" t="s">
        <v>33</v>
      </c>
      <c r="O1252" s="8">
        <v>6</v>
      </c>
      <c r="P1252" s="8">
        <v>0</v>
      </c>
      <c r="Q1252">
        <v>0.1084686</v>
      </c>
      <c r="R1252">
        <v>5.2982120000000001E-2</v>
      </c>
      <c r="S1252">
        <v>4.05362E-3</v>
      </c>
      <c r="T1252">
        <v>5.6820969999999998E-2</v>
      </c>
    </row>
    <row r="1253" spans="4:20" x14ac:dyDescent="0.25">
      <c r="D1253" t="s">
        <v>31</v>
      </c>
      <c r="E1253" t="s">
        <v>250</v>
      </c>
      <c r="F1253" t="s">
        <v>251</v>
      </c>
      <c r="G1253" t="s">
        <v>142</v>
      </c>
      <c r="H1253" t="s">
        <v>143</v>
      </c>
      <c r="I1253" t="s">
        <v>252</v>
      </c>
      <c r="J1253">
        <v>1996</v>
      </c>
      <c r="K1253">
        <v>1998</v>
      </c>
      <c r="L1253" s="8">
        <v>3</v>
      </c>
      <c r="M1253" s="8">
        <v>6</v>
      </c>
      <c r="N1253" s="8" t="s">
        <v>33</v>
      </c>
      <c r="O1253" s="8">
        <v>6</v>
      </c>
      <c r="P1253" s="8">
        <v>0</v>
      </c>
      <c r="Q1253">
        <v>0.1022005</v>
      </c>
      <c r="R1253">
        <v>9.9710199999999999E-2</v>
      </c>
      <c r="S1253">
        <v>2.7131309999999999E-2</v>
      </c>
      <c r="T1253">
        <v>0.1241362</v>
      </c>
    </row>
    <row r="1254" spans="4:20" x14ac:dyDescent="0.25">
      <c r="D1254" t="s">
        <v>31</v>
      </c>
      <c r="E1254" t="s">
        <v>250</v>
      </c>
      <c r="F1254" t="s">
        <v>251</v>
      </c>
      <c r="G1254" t="s">
        <v>142</v>
      </c>
      <c r="H1254" t="s">
        <v>143</v>
      </c>
      <c r="I1254" t="s">
        <v>252</v>
      </c>
      <c r="J1254">
        <v>1997</v>
      </c>
      <c r="K1254">
        <v>1999</v>
      </c>
      <c r="L1254" s="8">
        <v>3</v>
      </c>
      <c r="M1254" s="8">
        <v>6</v>
      </c>
      <c r="N1254" s="8" t="s">
        <v>33</v>
      </c>
      <c r="O1254" s="8">
        <v>6</v>
      </c>
      <c r="P1254" s="8">
        <v>0</v>
      </c>
      <c r="Q1254">
        <v>7.4493420000000005E-2</v>
      </c>
      <c r="R1254">
        <v>0.1223776</v>
      </c>
      <c r="S1254">
        <v>7.3760800000000001E-3</v>
      </c>
      <c r="T1254">
        <v>0.12885099999999999</v>
      </c>
    </row>
    <row r="1255" spans="4:20" x14ac:dyDescent="0.25">
      <c r="D1255" t="s">
        <v>31</v>
      </c>
      <c r="E1255" t="s">
        <v>250</v>
      </c>
      <c r="F1255" t="s">
        <v>251</v>
      </c>
      <c r="G1255" t="s">
        <v>142</v>
      </c>
      <c r="H1255" t="s">
        <v>143</v>
      </c>
      <c r="I1255" t="s">
        <v>252</v>
      </c>
      <c r="J1255">
        <v>1998</v>
      </c>
      <c r="K1255">
        <v>2000</v>
      </c>
      <c r="L1255" s="8">
        <v>3</v>
      </c>
      <c r="M1255" s="8">
        <v>6</v>
      </c>
      <c r="N1255" s="8" t="s">
        <v>33</v>
      </c>
      <c r="O1255" s="8">
        <v>6</v>
      </c>
      <c r="P1255" s="8">
        <v>0</v>
      </c>
      <c r="Q1255">
        <v>0.1128955</v>
      </c>
      <c r="R1255">
        <v>8.4586140000000004E-2</v>
      </c>
      <c r="S1255">
        <v>2.9320550000000001E-2</v>
      </c>
      <c r="T1255">
        <v>0.1114266</v>
      </c>
    </row>
    <row r="1256" spans="4:20" x14ac:dyDescent="0.25">
      <c r="D1256" t="s">
        <v>31</v>
      </c>
      <c r="E1256" t="s">
        <v>250</v>
      </c>
      <c r="F1256" t="s">
        <v>251</v>
      </c>
      <c r="G1256" t="s">
        <v>142</v>
      </c>
      <c r="H1256" t="s">
        <v>143</v>
      </c>
      <c r="I1256" t="s">
        <v>252</v>
      </c>
      <c r="J1256">
        <v>1999</v>
      </c>
      <c r="K1256">
        <v>2001</v>
      </c>
      <c r="L1256" s="8">
        <v>3</v>
      </c>
      <c r="M1256" s="8">
        <v>6</v>
      </c>
      <c r="N1256" s="8" t="s">
        <v>33</v>
      </c>
      <c r="O1256" s="8">
        <v>6</v>
      </c>
      <c r="P1256" s="8">
        <v>0</v>
      </c>
      <c r="Q1256">
        <v>0.15678149999999999</v>
      </c>
      <c r="R1256">
        <v>8.2091120000000004E-2</v>
      </c>
      <c r="S1256">
        <v>9.0914830000000002E-2</v>
      </c>
      <c r="T1256">
        <v>0.16554260000000001</v>
      </c>
    </row>
    <row r="1257" spans="4:20" x14ac:dyDescent="0.25">
      <c r="D1257" t="s">
        <v>31</v>
      </c>
      <c r="E1257" t="s">
        <v>250</v>
      </c>
      <c r="F1257" t="s">
        <v>251</v>
      </c>
      <c r="G1257" t="s">
        <v>142</v>
      </c>
      <c r="H1257" t="s">
        <v>143</v>
      </c>
      <c r="I1257" t="s">
        <v>252</v>
      </c>
      <c r="J1257">
        <v>2000</v>
      </c>
      <c r="K1257">
        <v>2002</v>
      </c>
      <c r="L1257" s="8">
        <v>3</v>
      </c>
      <c r="M1257" s="8">
        <v>6</v>
      </c>
      <c r="N1257" s="8" t="s">
        <v>33</v>
      </c>
      <c r="O1257" s="8">
        <v>6</v>
      </c>
      <c r="P1257" s="8">
        <v>0</v>
      </c>
      <c r="Q1257">
        <v>0.13648759999999999</v>
      </c>
      <c r="R1257">
        <v>8.6640540000000002E-2</v>
      </c>
      <c r="S1257">
        <v>0.1808572</v>
      </c>
      <c r="T1257">
        <v>0.2518282</v>
      </c>
    </row>
    <row r="1258" spans="4:20" x14ac:dyDescent="0.25">
      <c r="D1258" t="s">
        <v>31</v>
      </c>
      <c r="E1258" t="s">
        <v>250</v>
      </c>
      <c r="F1258" t="s">
        <v>251</v>
      </c>
      <c r="G1258" t="s">
        <v>142</v>
      </c>
      <c r="H1258" t="s">
        <v>143</v>
      </c>
      <c r="I1258" t="s">
        <v>252</v>
      </c>
      <c r="J1258">
        <v>2001</v>
      </c>
      <c r="K1258">
        <v>2003</v>
      </c>
      <c r="L1258" s="8">
        <v>3</v>
      </c>
      <c r="M1258" s="8">
        <v>6</v>
      </c>
      <c r="N1258" s="8" t="s">
        <v>33</v>
      </c>
      <c r="O1258" s="8">
        <v>6</v>
      </c>
      <c r="P1258" s="8">
        <v>0</v>
      </c>
      <c r="Q1258">
        <v>5.9583079999999997E-2</v>
      </c>
      <c r="R1258">
        <v>0.206097</v>
      </c>
      <c r="S1258">
        <v>0.1227316</v>
      </c>
      <c r="T1258">
        <v>0.30353400000000003</v>
      </c>
    </row>
    <row r="1259" spans="4:20" x14ac:dyDescent="0.25">
      <c r="D1259" t="s">
        <v>31</v>
      </c>
      <c r="E1259" t="s">
        <v>250</v>
      </c>
      <c r="F1259" t="s">
        <v>251</v>
      </c>
      <c r="G1259" t="s">
        <v>142</v>
      </c>
      <c r="H1259" t="s">
        <v>143</v>
      </c>
      <c r="I1259" t="s">
        <v>252</v>
      </c>
      <c r="J1259">
        <v>2002</v>
      </c>
      <c r="K1259">
        <v>2004</v>
      </c>
      <c r="L1259" s="8">
        <v>3</v>
      </c>
      <c r="M1259" s="8">
        <v>6</v>
      </c>
      <c r="N1259" s="8" t="s">
        <v>33</v>
      </c>
      <c r="O1259" s="8">
        <v>6</v>
      </c>
      <c r="P1259" s="8">
        <v>0</v>
      </c>
      <c r="Q1259">
        <v>3.6715629999999999E-2</v>
      </c>
      <c r="R1259">
        <v>0.15235280000000001</v>
      </c>
      <c r="S1259">
        <v>6.8358680000000005E-2</v>
      </c>
      <c r="T1259">
        <v>0.21029680000000001</v>
      </c>
    </row>
    <row r="1260" spans="4:20" x14ac:dyDescent="0.25">
      <c r="D1260" t="s">
        <v>31</v>
      </c>
      <c r="E1260" t="s">
        <v>250</v>
      </c>
      <c r="F1260" t="s">
        <v>251</v>
      </c>
      <c r="G1260" t="s">
        <v>142</v>
      </c>
      <c r="H1260" t="s">
        <v>143</v>
      </c>
      <c r="I1260" t="s">
        <v>252</v>
      </c>
      <c r="J1260">
        <v>2003</v>
      </c>
      <c r="K1260">
        <v>2005</v>
      </c>
      <c r="L1260" s="8">
        <v>3</v>
      </c>
      <c r="M1260" s="8">
        <v>6</v>
      </c>
      <c r="N1260" s="8" t="s">
        <v>33</v>
      </c>
      <c r="O1260" s="8">
        <v>6</v>
      </c>
      <c r="P1260" s="8">
        <v>0</v>
      </c>
      <c r="Q1260">
        <v>7.7248250000000004E-2</v>
      </c>
      <c r="R1260">
        <v>0.1139088</v>
      </c>
      <c r="S1260">
        <v>3.7061629999999998E-2</v>
      </c>
      <c r="T1260">
        <v>0.14674870000000001</v>
      </c>
    </row>
    <row r="1261" spans="4:20" x14ac:dyDescent="0.25">
      <c r="D1261" t="s">
        <v>31</v>
      </c>
      <c r="E1261" t="s">
        <v>250</v>
      </c>
      <c r="F1261" t="s">
        <v>251</v>
      </c>
      <c r="G1261" t="s">
        <v>142</v>
      </c>
      <c r="H1261" t="s">
        <v>143</v>
      </c>
      <c r="I1261" t="s">
        <v>252</v>
      </c>
      <c r="J1261">
        <v>2004</v>
      </c>
      <c r="K1261">
        <v>2006</v>
      </c>
      <c r="L1261" s="8">
        <v>3</v>
      </c>
      <c r="M1261" s="8">
        <v>6</v>
      </c>
      <c r="N1261" s="8" t="s">
        <v>33</v>
      </c>
      <c r="O1261" s="8">
        <v>6</v>
      </c>
      <c r="P1261" s="8">
        <v>0</v>
      </c>
      <c r="Q1261">
        <v>2.8867919999999998E-2</v>
      </c>
      <c r="R1261">
        <v>0.12468319999999999</v>
      </c>
      <c r="S1261">
        <v>8.0939860000000002E-2</v>
      </c>
      <c r="T1261">
        <v>0.19553119999999999</v>
      </c>
    </row>
    <row r="1262" spans="4:20" x14ac:dyDescent="0.25">
      <c r="D1262" t="s">
        <v>31</v>
      </c>
      <c r="E1262" t="s">
        <v>250</v>
      </c>
      <c r="F1262" t="s">
        <v>251</v>
      </c>
      <c r="G1262" t="s">
        <v>142</v>
      </c>
      <c r="H1262" t="s">
        <v>143</v>
      </c>
      <c r="I1262" t="s">
        <v>252</v>
      </c>
      <c r="J1262">
        <v>2005</v>
      </c>
      <c r="K1262">
        <v>2007</v>
      </c>
      <c r="L1262" s="8">
        <v>3</v>
      </c>
      <c r="M1262" s="8">
        <v>6</v>
      </c>
      <c r="N1262" s="8" t="s">
        <v>33</v>
      </c>
      <c r="O1262" s="8">
        <v>6</v>
      </c>
      <c r="P1262" s="8">
        <v>0</v>
      </c>
      <c r="Q1262">
        <v>5.6077830000000002E-2</v>
      </c>
      <c r="R1262">
        <v>5.4630539999999998E-2</v>
      </c>
      <c r="S1262">
        <v>1.6661100000000002E-2</v>
      </c>
      <c r="T1262">
        <v>7.0381429999999995E-2</v>
      </c>
    </row>
    <row r="1263" spans="4:20" x14ac:dyDescent="0.25">
      <c r="D1263" t="s">
        <v>31</v>
      </c>
      <c r="E1263" t="s">
        <v>250</v>
      </c>
      <c r="F1263" t="s">
        <v>251</v>
      </c>
      <c r="G1263" t="s">
        <v>142</v>
      </c>
      <c r="H1263" t="s">
        <v>143</v>
      </c>
      <c r="I1263" t="s">
        <v>252</v>
      </c>
      <c r="J1263">
        <v>2006</v>
      </c>
      <c r="K1263">
        <v>2008</v>
      </c>
      <c r="L1263" s="8">
        <v>3</v>
      </c>
      <c r="M1263" s="8">
        <v>6</v>
      </c>
      <c r="N1263" s="8" t="s">
        <v>34</v>
      </c>
      <c r="O1263" s="8">
        <v>5</v>
      </c>
      <c r="P1263" s="8">
        <v>1</v>
      </c>
      <c r="Q1263">
        <v>2.511532E-2</v>
      </c>
      <c r="R1263">
        <v>0.17874399999999999</v>
      </c>
      <c r="S1263">
        <v>1.4467259999999999E-2</v>
      </c>
      <c r="T1263">
        <v>0.1906254</v>
      </c>
    </row>
    <row r="1264" spans="4:20" x14ac:dyDescent="0.25">
      <c r="D1264" t="s">
        <v>31</v>
      </c>
      <c r="E1264" t="s">
        <v>250</v>
      </c>
      <c r="F1264" t="s">
        <v>251</v>
      </c>
      <c r="G1264" t="s">
        <v>142</v>
      </c>
      <c r="H1264" t="s">
        <v>143</v>
      </c>
      <c r="I1264" t="s">
        <v>252</v>
      </c>
      <c r="J1264">
        <v>2007</v>
      </c>
      <c r="K1264">
        <v>2009</v>
      </c>
      <c r="L1264" s="8">
        <v>3</v>
      </c>
      <c r="M1264" s="8">
        <v>6</v>
      </c>
      <c r="N1264" s="8" t="s">
        <v>34</v>
      </c>
      <c r="O1264" s="8">
        <v>4</v>
      </c>
      <c r="P1264" s="8">
        <v>2</v>
      </c>
      <c r="Q1264">
        <v>0.1065179</v>
      </c>
      <c r="R1264">
        <v>6.6136020000000004E-2</v>
      </c>
      <c r="S1264">
        <v>0</v>
      </c>
      <c r="T1264">
        <v>6.6136020000000004E-2</v>
      </c>
    </row>
    <row r="1265" spans="4:20" x14ac:dyDescent="0.25">
      <c r="D1265" t="s">
        <v>31</v>
      </c>
      <c r="E1265" t="s">
        <v>250</v>
      </c>
      <c r="F1265" t="s">
        <v>251</v>
      </c>
      <c r="G1265" t="s">
        <v>142</v>
      </c>
      <c r="H1265" t="s">
        <v>143</v>
      </c>
      <c r="I1265" t="s">
        <v>252</v>
      </c>
      <c r="J1265">
        <v>2008</v>
      </c>
      <c r="K1265">
        <v>2010</v>
      </c>
      <c r="L1265" s="8">
        <v>3</v>
      </c>
      <c r="M1265" s="8">
        <v>6</v>
      </c>
      <c r="N1265" s="8" t="s">
        <v>34</v>
      </c>
      <c r="O1265" s="8">
        <v>3</v>
      </c>
      <c r="P1265" s="8">
        <v>3</v>
      </c>
      <c r="Q1265">
        <v>3.1681460000000002E-2</v>
      </c>
    </row>
    <row r="1266" spans="4:20" x14ac:dyDescent="0.25">
      <c r="D1266" t="s">
        <v>31</v>
      </c>
      <c r="E1266" t="s">
        <v>253</v>
      </c>
      <c r="F1266" t="s">
        <v>254</v>
      </c>
      <c r="G1266" t="s">
        <v>142</v>
      </c>
      <c r="H1266" t="s">
        <v>143</v>
      </c>
      <c r="I1266" t="s">
        <v>252</v>
      </c>
      <c r="J1266">
        <v>1982</v>
      </c>
      <c r="K1266">
        <v>1984</v>
      </c>
      <c r="L1266" s="8">
        <v>3</v>
      </c>
      <c r="M1266" s="8">
        <v>6</v>
      </c>
      <c r="N1266" s="8" t="s">
        <v>33</v>
      </c>
      <c r="O1266" s="8">
        <v>6</v>
      </c>
      <c r="P1266" s="8">
        <v>0</v>
      </c>
      <c r="Q1266">
        <v>0.1328146</v>
      </c>
      <c r="R1266">
        <v>0.22974049999999999</v>
      </c>
      <c r="S1266">
        <v>7.7810000000000002E-5</v>
      </c>
      <c r="T1266">
        <v>0.22980039999999999</v>
      </c>
    </row>
    <row r="1267" spans="4:20" x14ac:dyDescent="0.25">
      <c r="D1267" t="s">
        <v>31</v>
      </c>
      <c r="E1267" t="s">
        <v>253</v>
      </c>
      <c r="F1267" t="s">
        <v>254</v>
      </c>
      <c r="G1267" t="s">
        <v>142</v>
      </c>
      <c r="H1267" t="s">
        <v>143</v>
      </c>
      <c r="I1267" t="s">
        <v>252</v>
      </c>
      <c r="J1267">
        <v>1983</v>
      </c>
      <c r="K1267">
        <v>1985</v>
      </c>
      <c r="L1267" s="8">
        <v>3</v>
      </c>
      <c r="M1267" s="8">
        <v>6</v>
      </c>
      <c r="N1267" s="8" t="s">
        <v>33</v>
      </c>
      <c r="O1267" s="8">
        <v>6</v>
      </c>
      <c r="P1267" s="8">
        <v>0</v>
      </c>
      <c r="Q1267">
        <v>0.1112665</v>
      </c>
      <c r="R1267">
        <v>0.17297480000000001</v>
      </c>
      <c r="S1267">
        <v>2.1461000000000001E-4</v>
      </c>
      <c r="T1267">
        <v>0.17315230000000001</v>
      </c>
    </row>
    <row r="1268" spans="4:20" x14ac:dyDescent="0.25">
      <c r="D1268" t="s">
        <v>31</v>
      </c>
      <c r="E1268" t="s">
        <v>253</v>
      </c>
      <c r="F1268" t="s">
        <v>254</v>
      </c>
      <c r="G1268" t="s">
        <v>142</v>
      </c>
      <c r="H1268" t="s">
        <v>143</v>
      </c>
      <c r="I1268" t="s">
        <v>252</v>
      </c>
      <c r="J1268">
        <v>1984</v>
      </c>
      <c r="K1268">
        <v>1986</v>
      </c>
      <c r="L1268" s="8">
        <v>3</v>
      </c>
      <c r="M1268" s="8">
        <v>6</v>
      </c>
      <c r="N1268" s="8" t="s">
        <v>33</v>
      </c>
      <c r="O1268" s="8">
        <v>6</v>
      </c>
      <c r="P1268" s="8">
        <v>0</v>
      </c>
      <c r="Q1268">
        <v>7.9026269999999996E-2</v>
      </c>
      <c r="R1268">
        <v>0.146816</v>
      </c>
      <c r="S1268">
        <v>3.5189999999999999E-4</v>
      </c>
      <c r="T1268">
        <v>0.1471162</v>
      </c>
    </row>
    <row r="1269" spans="4:20" x14ac:dyDescent="0.25">
      <c r="D1269" t="s">
        <v>31</v>
      </c>
      <c r="E1269" t="s">
        <v>253</v>
      </c>
      <c r="F1269" t="s">
        <v>254</v>
      </c>
      <c r="G1269" t="s">
        <v>142</v>
      </c>
      <c r="H1269" t="s">
        <v>143</v>
      </c>
      <c r="I1269" t="s">
        <v>252</v>
      </c>
      <c r="J1269">
        <v>1985</v>
      </c>
      <c r="K1269">
        <v>1987</v>
      </c>
      <c r="L1269" s="8">
        <v>3</v>
      </c>
      <c r="M1269" s="8">
        <v>6</v>
      </c>
      <c r="N1269" s="8" t="s">
        <v>33</v>
      </c>
      <c r="O1269" s="8">
        <v>6</v>
      </c>
      <c r="P1269" s="8">
        <v>0</v>
      </c>
      <c r="Q1269">
        <v>1.902146E-2</v>
      </c>
      <c r="R1269">
        <v>0.35570170000000001</v>
      </c>
      <c r="S1269">
        <v>3.3299499999999999E-3</v>
      </c>
      <c r="T1269">
        <v>0.35784719999999998</v>
      </c>
    </row>
    <row r="1270" spans="4:20" x14ac:dyDescent="0.25">
      <c r="D1270" t="s">
        <v>31</v>
      </c>
      <c r="E1270" t="s">
        <v>253</v>
      </c>
      <c r="F1270" t="s">
        <v>254</v>
      </c>
      <c r="G1270" t="s">
        <v>142</v>
      </c>
      <c r="H1270" t="s">
        <v>143</v>
      </c>
      <c r="I1270" t="s">
        <v>252</v>
      </c>
      <c r="J1270">
        <v>1986</v>
      </c>
      <c r="K1270">
        <v>1988</v>
      </c>
      <c r="L1270" s="8">
        <v>3</v>
      </c>
      <c r="M1270" s="8">
        <v>6</v>
      </c>
      <c r="N1270" s="8" t="s">
        <v>33</v>
      </c>
      <c r="O1270" s="8">
        <v>6</v>
      </c>
      <c r="P1270" s="8">
        <v>0</v>
      </c>
      <c r="Q1270">
        <v>0.1206237</v>
      </c>
      <c r="R1270">
        <v>0.33859319999999998</v>
      </c>
      <c r="S1270">
        <v>2.6759109999999999E-2</v>
      </c>
      <c r="T1270">
        <v>0.35629189999999999</v>
      </c>
    </row>
    <row r="1271" spans="4:20" x14ac:dyDescent="0.25">
      <c r="D1271" t="s">
        <v>31</v>
      </c>
      <c r="E1271" t="s">
        <v>253</v>
      </c>
      <c r="F1271" t="s">
        <v>254</v>
      </c>
      <c r="G1271" t="s">
        <v>142</v>
      </c>
      <c r="H1271" t="s">
        <v>143</v>
      </c>
      <c r="I1271" t="s">
        <v>252</v>
      </c>
      <c r="J1271">
        <v>1992</v>
      </c>
      <c r="K1271">
        <v>1994</v>
      </c>
      <c r="L1271" s="8">
        <v>3</v>
      </c>
      <c r="M1271" s="8">
        <v>6</v>
      </c>
      <c r="N1271" s="8" t="s">
        <v>33</v>
      </c>
      <c r="O1271" s="8">
        <v>6</v>
      </c>
      <c r="P1271" s="8">
        <v>0</v>
      </c>
      <c r="Q1271">
        <v>3.1158959999999999E-2</v>
      </c>
      <c r="R1271">
        <v>0.1373048</v>
      </c>
      <c r="S1271">
        <v>2.5575230000000001E-2</v>
      </c>
      <c r="T1271">
        <v>0.1593685</v>
      </c>
    </row>
    <row r="1272" spans="4:20" x14ac:dyDescent="0.25">
      <c r="D1272" t="s">
        <v>31</v>
      </c>
      <c r="E1272" t="s">
        <v>253</v>
      </c>
      <c r="F1272" t="s">
        <v>254</v>
      </c>
      <c r="G1272" t="s">
        <v>142</v>
      </c>
      <c r="H1272" t="s">
        <v>143</v>
      </c>
      <c r="I1272" t="s">
        <v>252</v>
      </c>
      <c r="J1272">
        <v>1993</v>
      </c>
      <c r="K1272">
        <v>1995</v>
      </c>
      <c r="L1272" s="8">
        <v>3</v>
      </c>
      <c r="M1272" s="8">
        <v>6</v>
      </c>
      <c r="N1272" s="8" t="s">
        <v>33</v>
      </c>
      <c r="O1272" s="8">
        <v>6</v>
      </c>
      <c r="P1272" s="8">
        <v>0</v>
      </c>
      <c r="Q1272">
        <v>7.4781539999999994E-2</v>
      </c>
      <c r="R1272">
        <v>0.22004660000000001</v>
      </c>
      <c r="S1272">
        <v>8.1831400000000002E-3</v>
      </c>
      <c r="T1272">
        <v>0.22642899999999999</v>
      </c>
    </row>
    <row r="1273" spans="4:20" x14ac:dyDescent="0.25">
      <c r="D1273" t="s">
        <v>31</v>
      </c>
      <c r="E1273" t="s">
        <v>253</v>
      </c>
      <c r="F1273" t="s">
        <v>254</v>
      </c>
      <c r="G1273" t="s">
        <v>142</v>
      </c>
      <c r="H1273" t="s">
        <v>143</v>
      </c>
      <c r="I1273" t="s">
        <v>252</v>
      </c>
      <c r="J1273">
        <v>1994</v>
      </c>
      <c r="K1273">
        <v>1996</v>
      </c>
      <c r="L1273" s="8">
        <v>3</v>
      </c>
      <c r="M1273" s="8">
        <v>6</v>
      </c>
      <c r="N1273" s="8" t="s">
        <v>33</v>
      </c>
      <c r="O1273" s="8">
        <v>6</v>
      </c>
      <c r="P1273" s="8">
        <v>0</v>
      </c>
      <c r="Q1273">
        <v>2.850917E-2</v>
      </c>
      <c r="R1273">
        <v>0.19088060000000001</v>
      </c>
      <c r="S1273">
        <v>9.018E-3</v>
      </c>
      <c r="T1273">
        <v>0.1981772</v>
      </c>
    </row>
    <row r="1274" spans="4:20" x14ac:dyDescent="0.25">
      <c r="D1274" t="s">
        <v>31</v>
      </c>
      <c r="E1274" t="s">
        <v>253</v>
      </c>
      <c r="F1274" t="s">
        <v>254</v>
      </c>
      <c r="G1274" t="s">
        <v>142</v>
      </c>
      <c r="H1274" t="s">
        <v>143</v>
      </c>
      <c r="I1274" t="s">
        <v>252</v>
      </c>
      <c r="J1274">
        <v>1995</v>
      </c>
      <c r="K1274">
        <v>1997</v>
      </c>
      <c r="L1274" s="8">
        <v>3</v>
      </c>
      <c r="M1274" s="8">
        <v>6</v>
      </c>
      <c r="N1274" s="8" t="s">
        <v>33</v>
      </c>
      <c r="O1274" s="8">
        <v>6</v>
      </c>
      <c r="P1274" s="8">
        <v>0</v>
      </c>
      <c r="Q1274">
        <v>7.4378509999999995E-2</v>
      </c>
      <c r="R1274">
        <v>0.19554659999999999</v>
      </c>
      <c r="S1274">
        <v>1.4528050000000001E-2</v>
      </c>
      <c r="T1274">
        <v>0.2072338</v>
      </c>
    </row>
    <row r="1275" spans="4:20" x14ac:dyDescent="0.25">
      <c r="D1275" t="s">
        <v>31</v>
      </c>
      <c r="E1275" t="s">
        <v>253</v>
      </c>
      <c r="F1275" t="s">
        <v>254</v>
      </c>
      <c r="G1275" t="s">
        <v>142</v>
      </c>
      <c r="H1275" t="s">
        <v>143</v>
      </c>
      <c r="I1275" t="s">
        <v>252</v>
      </c>
      <c r="J1275">
        <v>1996</v>
      </c>
      <c r="K1275">
        <v>1998</v>
      </c>
      <c r="L1275" s="8">
        <v>3</v>
      </c>
      <c r="M1275" s="8">
        <v>6</v>
      </c>
      <c r="N1275" s="8" t="s">
        <v>33</v>
      </c>
      <c r="O1275" s="8">
        <v>6</v>
      </c>
      <c r="P1275" s="8">
        <v>0</v>
      </c>
      <c r="Q1275">
        <v>6.6438559999999994E-2</v>
      </c>
      <c r="R1275">
        <v>0.17494789999999999</v>
      </c>
      <c r="S1275">
        <v>1.03725E-2</v>
      </c>
      <c r="T1275">
        <v>0.1835058</v>
      </c>
    </row>
    <row r="1276" spans="4:20" x14ac:dyDescent="0.25">
      <c r="D1276" t="s">
        <v>31</v>
      </c>
      <c r="E1276" t="s">
        <v>253</v>
      </c>
      <c r="F1276" t="s">
        <v>254</v>
      </c>
      <c r="G1276" t="s">
        <v>142</v>
      </c>
      <c r="H1276" t="s">
        <v>143</v>
      </c>
      <c r="I1276" t="s">
        <v>252</v>
      </c>
      <c r="J1276">
        <v>1997</v>
      </c>
      <c r="K1276">
        <v>1999</v>
      </c>
      <c r="L1276" s="8">
        <v>3</v>
      </c>
      <c r="M1276" s="8">
        <v>6</v>
      </c>
      <c r="N1276" s="8" t="s">
        <v>33</v>
      </c>
      <c r="O1276" s="8">
        <v>6</v>
      </c>
      <c r="P1276" s="8">
        <v>0</v>
      </c>
      <c r="Q1276">
        <v>3.7264930000000002E-2</v>
      </c>
      <c r="R1276">
        <v>0.2092629</v>
      </c>
      <c r="S1276">
        <v>7.4339999999999996E-5</v>
      </c>
      <c r="T1276">
        <v>0.2093217</v>
      </c>
    </row>
    <row r="1277" spans="4:20" x14ac:dyDescent="0.25">
      <c r="D1277" t="s">
        <v>31</v>
      </c>
      <c r="E1277" t="s">
        <v>253</v>
      </c>
      <c r="F1277" t="s">
        <v>254</v>
      </c>
      <c r="G1277" t="s">
        <v>142</v>
      </c>
      <c r="H1277" t="s">
        <v>143</v>
      </c>
      <c r="I1277" t="s">
        <v>252</v>
      </c>
      <c r="J1277">
        <v>1998</v>
      </c>
      <c r="K1277">
        <v>2000</v>
      </c>
      <c r="L1277" s="8">
        <v>3</v>
      </c>
      <c r="M1277" s="8">
        <v>6</v>
      </c>
      <c r="N1277" s="8" t="s">
        <v>33</v>
      </c>
      <c r="O1277" s="8">
        <v>6</v>
      </c>
      <c r="P1277" s="8">
        <v>0</v>
      </c>
      <c r="Q1277">
        <v>9.1286119999999998E-2</v>
      </c>
      <c r="R1277">
        <v>0.1696423</v>
      </c>
      <c r="S1277">
        <v>9.2869999999999997E-5</v>
      </c>
      <c r="T1277">
        <v>0.16971939999999999</v>
      </c>
    </row>
    <row r="1278" spans="4:20" x14ac:dyDescent="0.25">
      <c r="D1278" t="s">
        <v>31</v>
      </c>
      <c r="E1278" t="s">
        <v>253</v>
      </c>
      <c r="F1278" t="s">
        <v>254</v>
      </c>
      <c r="G1278" t="s">
        <v>142</v>
      </c>
      <c r="H1278" t="s">
        <v>143</v>
      </c>
      <c r="I1278" t="s">
        <v>252</v>
      </c>
      <c r="J1278">
        <v>1999</v>
      </c>
      <c r="K1278">
        <v>2001</v>
      </c>
      <c r="L1278" s="8">
        <v>3</v>
      </c>
      <c r="M1278" s="8">
        <v>6</v>
      </c>
      <c r="N1278" s="8" t="s">
        <v>33</v>
      </c>
      <c r="O1278" s="8">
        <v>6</v>
      </c>
      <c r="P1278" s="8">
        <v>0</v>
      </c>
      <c r="Q1278">
        <v>2.518635E-2</v>
      </c>
      <c r="R1278">
        <v>0.24387300000000001</v>
      </c>
      <c r="S1278">
        <v>0.18259310000000001</v>
      </c>
      <c r="T1278">
        <v>0.38193660000000001</v>
      </c>
    </row>
    <row r="1279" spans="4:20" x14ac:dyDescent="0.25">
      <c r="D1279" t="s">
        <v>31</v>
      </c>
      <c r="E1279" t="s">
        <v>253</v>
      </c>
      <c r="F1279" t="s">
        <v>254</v>
      </c>
      <c r="G1279" t="s">
        <v>142</v>
      </c>
      <c r="H1279" t="s">
        <v>143</v>
      </c>
      <c r="I1279" t="s">
        <v>252</v>
      </c>
      <c r="J1279">
        <v>2000</v>
      </c>
      <c r="K1279">
        <v>2002</v>
      </c>
      <c r="L1279" s="8">
        <v>3</v>
      </c>
      <c r="M1279" s="8">
        <v>6</v>
      </c>
      <c r="N1279" s="8" t="s">
        <v>33</v>
      </c>
      <c r="O1279" s="8">
        <v>6</v>
      </c>
      <c r="P1279" s="8">
        <v>0</v>
      </c>
      <c r="Q1279">
        <v>5.6404530000000001E-2</v>
      </c>
      <c r="R1279">
        <v>0.2894003</v>
      </c>
      <c r="S1279">
        <v>3.2379949999999998E-2</v>
      </c>
      <c r="T1279">
        <v>0.3124094</v>
      </c>
    </row>
    <row r="1280" spans="4:20" x14ac:dyDescent="0.25">
      <c r="D1280" t="s">
        <v>31</v>
      </c>
      <c r="E1280" t="s">
        <v>253</v>
      </c>
      <c r="F1280" t="s">
        <v>254</v>
      </c>
      <c r="G1280" t="s">
        <v>142</v>
      </c>
      <c r="H1280" t="s">
        <v>143</v>
      </c>
      <c r="I1280" t="s">
        <v>252</v>
      </c>
      <c r="J1280">
        <v>2001</v>
      </c>
      <c r="K1280">
        <v>2003</v>
      </c>
      <c r="L1280" s="8">
        <v>3</v>
      </c>
      <c r="M1280" s="8">
        <v>6</v>
      </c>
      <c r="N1280" s="8" t="s">
        <v>33</v>
      </c>
      <c r="O1280" s="8">
        <v>6</v>
      </c>
      <c r="P1280" s="8">
        <v>0</v>
      </c>
      <c r="Q1280">
        <v>2.1703110000000001E-2</v>
      </c>
      <c r="R1280">
        <v>0.22016810000000001</v>
      </c>
      <c r="S1280">
        <v>3.8304810000000002E-2</v>
      </c>
      <c r="T1280">
        <v>0.25003940000000002</v>
      </c>
    </row>
    <row r="1281" spans="4:20" x14ac:dyDescent="0.25">
      <c r="D1281" t="s">
        <v>31</v>
      </c>
      <c r="E1281" t="s">
        <v>253</v>
      </c>
      <c r="F1281" t="s">
        <v>254</v>
      </c>
      <c r="G1281" t="s">
        <v>142</v>
      </c>
      <c r="H1281" t="s">
        <v>143</v>
      </c>
      <c r="I1281" t="s">
        <v>252</v>
      </c>
      <c r="J1281">
        <v>2002</v>
      </c>
      <c r="K1281">
        <v>2004</v>
      </c>
      <c r="L1281" s="8">
        <v>3</v>
      </c>
      <c r="M1281" s="8">
        <v>6</v>
      </c>
      <c r="N1281" s="8" t="s">
        <v>33</v>
      </c>
      <c r="O1281" s="8">
        <v>6</v>
      </c>
      <c r="P1281" s="8">
        <v>0</v>
      </c>
      <c r="Q1281">
        <v>4.299099E-2</v>
      </c>
      <c r="R1281">
        <v>0.23414019999999999</v>
      </c>
      <c r="S1281">
        <v>5.4552410000000003E-2</v>
      </c>
      <c r="T1281">
        <v>0.27591969999999999</v>
      </c>
    </row>
    <row r="1282" spans="4:20" x14ac:dyDescent="0.25">
      <c r="D1282" t="s">
        <v>31</v>
      </c>
      <c r="E1282" t="s">
        <v>253</v>
      </c>
      <c r="F1282" t="s">
        <v>254</v>
      </c>
      <c r="G1282" t="s">
        <v>142</v>
      </c>
      <c r="H1282" t="s">
        <v>143</v>
      </c>
      <c r="I1282" t="s">
        <v>252</v>
      </c>
      <c r="J1282">
        <v>2003</v>
      </c>
      <c r="K1282">
        <v>2005</v>
      </c>
      <c r="L1282" s="8">
        <v>3</v>
      </c>
      <c r="M1282" s="8">
        <v>6</v>
      </c>
      <c r="N1282" s="8" t="s">
        <v>33</v>
      </c>
      <c r="O1282" s="8">
        <v>6</v>
      </c>
      <c r="P1282" s="8">
        <v>0</v>
      </c>
      <c r="Q1282">
        <v>2.4924700000000001E-2</v>
      </c>
      <c r="R1282">
        <v>0.26060509999999998</v>
      </c>
      <c r="S1282">
        <v>1.5097E-4</v>
      </c>
      <c r="T1282">
        <v>0.26071670000000002</v>
      </c>
    </row>
    <row r="1283" spans="4:20" x14ac:dyDescent="0.25">
      <c r="D1283" t="s">
        <v>31</v>
      </c>
      <c r="E1283" t="s">
        <v>253</v>
      </c>
      <c r="F1283" t="s">
        <v>254</v>
      </c>
      <c r="G1283" t="s">
        <v>142</v>
      </c>
      <c r="H1283" t="s">
        <v>143</v>
      </c>
      <c r="I1283" t="s">
        <v>252</v>
      </c>
      <c r="J1283">
        <v>2004</v>
      </c>
      <c r="K1283">
        <v>2006</v>
      </c>
      <c r="L1283" s="8">
        <v>3</v>
      </c>
      <c r="M1283" s="8">
        <v>6</v>
      </c>
      <c r="N1283" s="8" t="s">
        <v>33</v>
      </c>
      <c r="O1283" s="8">
        <v>6</v>
      </c>
      <c r="P1283" s="8">
        <v>0</v>
      </c>
      <c r="Q1283">
        <v>2.3541510000000002E-2</v>
      </c>
      <c r="R1283">
        <v>0.25662570000000001</v>
      </c>
      <c r="S1283">
        <v>1.1715E-4</v>
      </c>
      <c r="T1283">
        <v>0.25671280000000002</v>
      </c>
    </row>
    <row r="1284" spans="4:20" x14ac:dyDescent="0.25">
      <c r="D1284" t="s">
        <v>31</v>
      </c>
      <c r="E1284" t="s">
        <v>253</v>
      </c>
      <c r="F1284" t="s">
        <v>254</v>
      </c>
      <c r="G1284" t="s">
        <v>142</v>
      </c>
      <c r="H1284" t="s">
        <v>143</v>
      </c>
      <c r="I1284" t="s">
        <v>252</v>
      </c>
      <c r="J1284">
        <v>2005</v>
      </c>
      <c r="K1284">
        <v>2007</v>
      </c>
      <c r="L1284" s="8">
        <v>3</v>
      </c>
      <c r="M1284" s="8">
        <v>6</v>
      </c>
      <c r="N1284" s="8" t="s">
        <v>33</v>
      </c>
      <c r="O1284" s="8">
        <v>6</v>
      </c>
      <c r="P1284" s="8">
        <v>0</v>
      </c>
      <c r="Q1284">
        <v>4.0882450000000001E-2</v>
      </c>
      <c r="R1284">
        <v>0.248388</v>
      </c>
      <c r="S1284">
        <v>2.3666679999999999E-2</v>
      </c>
      <c r="T1284">
        <v>0.26617619999999997</v>
      </c>
    </row>
    <row r="1285" spans="4:20" x14ac:dyDescent="0.25">
      <c r="D1285" t="s">
        <v>31</v>
      </c>
      <c r="E1285" t="s">
        <v>253</v>
      </c>
      <c r="F1285" t="s">
        <v>254</v>
      </c>
      <c r="G1285" t="s">
        <v>142</v>
      </c>
      <c r="H1285" t="s">
        <v>143</v>
      </c>
      <c r="I1285" t="s">
        <v>252</v>
      </c>
      <c r="J1285">
        <v>2006</v>
      </c>
      <c r="K1285">
        <v>2008</v>
      </c>
      <c r="L1285" s="8">
        <v>3</v>
      </c>
      <c r="M1285" s="8">
        <v>6</v>
      </c>
      <c r="N1285" s="8" t="s">
        <v>34</v>
      </c>
      <c r="O1285" s="8">
        <v>5</v>
      </c>
      <c r="P1285" s="8">
        <v>1</v>
      </c>
      <c r="Q1285">
        <v>1.461704E-2</v>
      </c>
      <c r="R1285">
        <v>0.264434</v>
      </c>
      <c r="S1285">
        <v>1.3756910000000001E-2</v>
      </c>
      <c r="T1285">
        <v>0.27455309999999999</v>
      </c>
    </row>
    <row r="1286" spans="4:20" x14ac:dyDescent="0.25">
      <c r="D1286" t="s">
        <v>31</v>
      </c>
      <c r="E1286" t="s">
        <v>253</v>
      </c>
      <c r="F1286" t="s">
        <v>254</v>
      </c>
      <c r="G1286" t="s">
        <v>142</v>
      </c>
      <c r="H1286" t="s">
        <v>143</v>
      </c>
      <c r="I1286" t="s">
        <v>252</v>
      </c>
      <c r="J1286">
        <v>2007</v>
      </c>
      <c r="K1286">
        <v>2009</v>
      </c>
      <c r="L1286" s="8">
        <v>3</v>
      </c>
      <c r="M1286" s="8">
        <v>6</v>
      </c>
      <c r="N1286" s="8" t="s">
        <v>34</v>
      </c>
      <c r="O1286" s="8">
        <v>4</v>
      </c>
      <c r="P1286" s="8">
        <v>2</v>
      </c>
      <c r="Q1286">
        <v>2.2636610000000001E-2</v>
      </c>
      <c r="R1286">
        <v>0.36540430000000002</v>
      </c>
      <c r="S1286">
        <v>0</v>
      </c>
      <c r="T1286">
        <v>0.36540430000000002</v>
      </c>
    </row>
    <row r="1287" spans="4:20" x14ac:dyDescent="0.25">
      <c r="D1287" t="s">
        <v>31</v>
      </c>
      <c r="E1287" t="s">
        <v>59</v>
      </c>
      <c r="F1287" t="s">
        <v>255</v>
      </c>
      <c r="G1287" t="s">
        <v>119</v>
      </c>
      <c r="H1287" t="s">
        <v>127</v>
      </c>
      <c r="I1287" t="s">
        <v>208</v>
      </c>
      <c r="J1287">
        <v>1975</v>
      </c>
      <c r="K1287">
        <v>1976</v>
      </c>
      <c r="L1287" s="8">
        <v>2</v>
      </c>
      <c r="M1287" s="8">
        <v>5</v>
      </c>
      <c r="N1287" s="8" t="s">
        <v>33</v>
      </c>
      <c r="O1287" s="8">
        <v>5</v>
      </c>
      <c r="P1287" s="8">
        <v>0</v>
      </c>
      <c r="Q1287">
        <v>7.5576359999999995E-2</v>
      </c>
      <c r="R1287">
        <v>0.43212590000000001</v>
      </c>
      <c r="S1287">
        <v>0.34622609999999998</v>
      </c>
      <c r="T1287">
        <v>0.62873880000000004</v>
      </c>
    </row>
    <row r="1288" spans="4:20" x14ac:dyDescent="0.25">
      <c r="D1288" t="s">
        <v>31</v>
      </c>
      <c r="E1288" t="s">
        <v>59</v>
      </c>
      <c r="F1288" t="s">
        <v>255</v>
      </c>
      <c r="G1288" t="s">
        <v>119</v>
      </c>
      <c r="H1288" t="s">
        <v>127</v>
      </c>
      <c r="I1288" t="s">
        <v>208</v>
      </c>
      <c r="J1288">
        <v>1976</v>
      </c>
      <c r="K1288">
        <v>1977</v>
      </c>
      <c r="L1288" s="8">
        <v>2</v>
      </c>
      <c r="M1288" s="8">
        <v>5</v>
      </c>
      <c r="N1288" s="8" t="s">
        <v>33</v>
      </c>
      <c r="O1288" s="8">
        <v>5</v>
      </c>
      <c r="P1288" s="8">
        <v>0</v>
      </c>
      <c r="Q1288">
        <v>3.6247620000000001E-2</v>
      </c>
      <c r="R1288">
        <v>0.45214690000000002</v>
      </c>
      <c r="S1288">
        <v>0.1852144</v>
      </c>
      <c r="T1288">
        <v>0.55361709999999997</v>
      </c>
    </row>
    <row r="1289" spans="4:20" x14ac:dyDescent="0.25">
      <c r="D1289" t="s">
        <v>31</v>
      </c>
      <c r="E1289" t="s">
        <v>59</v>
      </c>
      <c r="F1289" t="s">
        <v>255</v>
      </c>
      <c r="G1289" t="s">
        <v>119</v>
      </c>
      <c r="H1289" t="s">
        <v>127</v>
      </c>
      <c r="I1289" t="s">
        <v>208</v>
      </c>
      <c r="J1289">
        <v>1977</v>
      </c>
      <c r="K1289">
        <v>1978</v>
      </c>
      <c r="L1289" s="8">
        <v>2</v>
      </c>
      <c r="M1289" s="8">
        <v>5</v>
      </c>
      <c r="N1289" s="8" t="s">
        <v>33</v>
      </c>
      <c r="O1289" s="8">
        <v>5</v>
      </c>
      <c r="P1289" s="8">
        <v>0</v>
      </c>
      <c r="Q1289">
        <v>2.9337869999999999E-2</v>
      </c>
      <c r="R1289">
        <v>0.37190119999999999</v>
      </c>
      <c r="S1289">
        <v>0.1246328</v>
      </c>
      <c r="T1289">
        <v>0.4501829</v>
      </c>
    </row>
    <row r="1290" spans="4:20" x14ac:dyDescent="0.25">
      <c r="D1290" t="s">
        <v>31</v>
      </c>
      <c r="E1290" t="s">
        <v>59</v>
      </c>
      <c r="F1290" t="s">
        <v>255</v>
      </c>
      <c r="G1290" t="s">
        <v>119</v>
      </c>
      <c r="H1290" t="s">
        <v>127</v>
      </c>
      <c r="I1290" t="s">
        <v>208</v>
      </c>
      <c r="J1290">
        <v>1978</v>
      </c>
      <c r="K1290">
        <v>1979</v>
      </c>
      <c r="L1290" s="8">
        <v>2</v>
      </c>
      <c r="M1290" s="8">
        <v>5</v>
      </c>
      <c r="N1290" s="8" t="s">
        <v>33</v>
      </c>
      <c r="O1290" s="8">
        <v>5</v>
      </c>
      <c r="P1290" s="8">
        <v>0</v>
      </c>
      <c r="Q1290">
        <v>4.3112829999999998E-2</v>
      </c>
      <c r="R1290">
        <v>0.20808769999999999</v>
      </c>
      <c r="S1290">
        <v>4.5585239999999999E-2</v>
      </c>
      <c r="T1290">
        <v>0.24418719999999999</v>
      </c>
    </row>
    <row r="1291" spans="4:20" x14ac:dyDescent="0.25">
      <c r="D1291" t="s">
        <v>31</v>
      </c>
      <c r="E1291" t="s">
        <v>59</v>
      </c>
      <c r="F1291" t="s">
        <v>255</v>
      </c>
      <c r="G1291" t="s">
        <v>119</v>
      </c>
      <c r="H1291" t="s">
        <v>127</v>
      </c>
      <c r="I1291" t="s">
        <v>208</v>
      </c>
      <c r="J1291">
        <v>1979</v>
      </c>
      <c r="K1291">
        <v>1980</v>
      </c>
      <c r="L1291" s="8">
        <v>2</v>
      </c>
      <c r="M1291" s="8">
        <v>5</v>
      </c>
      <c r="N1291" s="8" t="s">
        <v>33</v>
      </c>
      <c r="O1291" s="8">
        <v>5</v>
      </c>
      <c r="P1291" s="8">
        <v>0</v>
      </c>
      <c r="Q1291">
        <v>2.402197E-2</v>
      </c>
      <c r="R1291">
        <v>0.32417489999999999</v>
      </c>
      <c r="S1291">
        <v>8.4245200000000006E-2</v>
      </c>
      <c r="T1291">
        <v>0.3811099</v>
      </c>
    </row>
    <row r="1292" spans="4:20" x14ac:dyDescent="0.25">
      <c r="D1292" t="s">
        <v>31</v>
      </c>
      <c r="E1292" t="s">
        <v>59</v>
      </c>
      <c r="F1292" t="s">
        <v>255</v>
      </c>
      <c r="G1292" t="s">
        <v>119</v>
      </c>
      <c r="H1292" t="s">
        <v>127</v>
      </c>
      <c r="I1292" t="s">
        <v>208</v>
      </c>
      <c r="J1292">
        <v>1980</v>
      </c>
      <c r="K1292">
        <v>1981</v>
      </c>
      <c r="L1292" s="8">
        <v>2</v>
      </c>
      <c r="M1292" s="8">
        <v>5</v>
      </c>
      <c r="N1292" s="8" t="s">
        <v>33</v>
      </c>
      <c r="O1292" s="8">
        <v>5</v>
      </c>
      <c r="P1292" s="8">
        <v>0</v>
      </c>
      <c r="Q1292">
        <v>2.0768689999999999E-2</v>
      </c>
      <c r="R1292">
        <v>0.48430519999999999</v>
      </c>
      <c r="S1292">
        <v>0.29508620000000002</v>
      </c>
      <c r="T1292">
        <v>0.63647960000000003</v>
      </c>
    </row>
    <row r="1293" spans="4:20" x14ac:dyDescent="0.25">
      <c r="D1293" t="s">
        <v>31</v>
      </c>
      <c r="E1293" t="s">
        <v>59</v>
      </c>
      <c r="F1293" t="s">
        <v>255</v>
      </c>
      <c r="G1293" t="s">
        <v>119</v>
      </c>
      <c r="H1293" t="s">
        <v>127</v>
      </c>
      <c r="I1293" t="s">
        <v>208</v>
      </c>
      <c r="J1293">
        <v>1981</v>
      </c>
      <c r="K1293">
        <v>1982</v>
      </c>
      <c r="L1293" s="8">
        <v>2</v>
      </c>
      <c r="M1293" s="8">
        <v>5</v>
      </c>
      <c r="N1293" s="8" t="s">
        <v>33</v>
      </c>
      <c r="O1293" s="8">
        <v>5</v>
      </c>
      <c r="P1293" s="8">
        <v>0</v>
      </c>
      <c r="Q1293">
        <v>1.966948E-2</v>
      </c>
      <c r="R1293">
        <v>0.37374839999999998</v>
      </c>
      <c r="S1293">
        <v>0.55207589999999995</v>
      </c>
      <c r="T1293">
        <v>0.71948679999999998</v>
      </c>
    </row>
    <row r="1294" spans="4:20" x14ac:dyDescent="0.25">
      <c r="D1294" t="s">
        <v>31</v>
      </c>
      <c r="E1294" t="s">
        <v>59</v>
      </c>
      <c r="F1294" t="s">
        <v>255</v>
      </c>
      <c r="G1294" t="s">
        <v>119</v>
      </c>
      <c r="H1294" t="s">
        <v>127</v>
      </c>
      <c r="I1294" t="s">
        <v>208</v>
      </c>
      <c r="J1294">
        <v>1982</v>
      </c>
      <c r="K1294">
        <v>1983</v>
      </c>
      <c r="L1294" s="8">
        <v>2</v>
      </c>
      <c r="M1294" s="8">
        <v>5</v>
      </c>
      <c r="N1294" s="8" t="s">
        <v>33</v>
      </c>
      <c r="O1294" s="8">
        <v>5</v>
      </c>
      <c r="P1294" s="8">
        <v>0</v>
      </c>
      <c r="Q1294">
        <v>2.638165E-2</v>
      </c>
      <c r="R1294">
        <v>0.33222439999999998</v>
      </c>
      <c r="S1294">
        <v>0.52403719999999998</v>
      </c>
      <c r="T1294">
        <v>0.68216370000000004</v>
      </c>
    </row>
    <row r="1295" spans="4:20" x14ac:dyDescent="0.25">
      <c r="D1295" t="s">
        <v>31</v>
      </c>
      <c r="E1295" t="s">
        <v>59</v>
      </c>
      <c r="F1295" t="s">
        <v>255</v>
      </c>
      <c r="G1295" t="s">
        <v>119</v>
      </c>
      <c r="H1295" t="s">
        <v>127</v>
      </c>
      <c r="I1295" t="s">
        <v>208</v>
      </c>
      <c r="J1295">
        <v>1983</v>
      </c>
      <c r="K1295">
        <v>1984</v>
      </c>
      <c r="L1295" s="8">
        <v>2</v>
      </c>
      <c r="M1295" s="8">
        <v>5</v>
      </c>
      <c r="N1295" s="8" t="s">
        <v>33</v>
      </c>
      <c r="O1295" s="8">
        <v>5</v>
      </c>
      <c r="P1295" s="8">
        <v>0</v>
      </c>
      <c r="Q1295">
        <v>6.1963169999999998E-2</v>
      </c>
      <c r="R1295">
        <v>0.3752201</v>
      </c>
      <c r="S1295">
        <v>0.56088959999999999</v>
      </c>
      <c r="T1295">
        <v>0.72565259999999998</v>
      </c>
    </row>
    <row r="1296" spans="4:20" x14ac:dyDescent="0.25">
      <c r="D1296" t="s">
        <v>31</v>
      </c>
      <c r="E1296" t="s">
        <v>59</v>
      </c>
      <c r="F1296" t="s">
        <v>255</v>
      </c>
      <c r="G1296" t="s">
        <v>119</v>
      </c>
      <c r="H1296" t="s">
        <v>127</v>
      </c>
      <c r="I1296" t="s">
        <v>208</v>
      </c>
      <c r="J1296">
        <v>1984</v>
      </c>
      <c r="K1296">
        <v>1985</v>
      </c>
      <c r="L1296" s="8">
        <v>2</v>
      </c>
      <c r="M1296" s="8">
        <v>5</v>
      </c>
      <c r="N1296" s="8" t="s">
        <v>33</v>
      </c>
      <c r="O1296" s="8">
        <v>5</v>
      </c>
      <c r="P1296" s="8">
        <v>0</v>
      </c>
      <c r="Q1296">
        <v>6.0655439999999998E-2</v>
      </c>
      <c r="R1296">
        <v>0.3705541</v>
      </c>
      <c r="S1296">
        <v>0.7012699</v>
      </c>
      <c r="T1296">
        <v>0.81196559999999995</v>
      </c>
    </row>
    <row r="1297" spans="4:20" x14ac:dyDescent="0.25">
      <c r="D1297" t="s">
        <v>31</v>
      </c>
      <c r="E1297" t="s">
        <v>59</v>
      </c>
      <c r="F1297" t="s">
        <v>255</v>
      </c>
      <c r="G1297" t="s">
        <v>119</v>
      </c>
      <c r="H1297" t="s">
        <v>127</v>
      </c>
      <c r="I1297" t="s">
        <v>208</v>
      </c>
      <c r="J1297">
        <v>1985</v>
      </c>
      <c r="K1297">
        <v>1986</v>
      </c>
      <c r="L1297" s="8">
        <v>2</v>
      </c>
      <c r="M1297" s="8">
        <v>5</v>
      </c>
      <c r="N1297" s="8" t="s">
        <v>33</v>
      </c>
      <c r="O1297" s="8">
        <v>5</v>
      </c>
      <c r="P1297" s="8">
        <v>0</v>
      </c>
      <c r="Q1297">
        <v>1.7578119999999999E-2</v>
      </c>
      <c r="R1297">
        <v>0.3710676</v>
      </c>
      <c r="S1297">
        <v>0.65487169999999995</v>
      </c>
      <c r="T1297">
        <v>0.78293760000000001</v>
      </c>
    </row>
    <row r="1298" spans="4:20" x14ac:dyDescent="0.25">
      <c r="D1298" t="s">
        <v>31</v>
      </c>
      <c r="E1298" t="s">
        <v>59</v>
      </c>
      <c r="F1298" t="s">
        <v>255</v>
      </c>
      <c r="G1298" t="s">
        <v>119</v>
      </c>
      <c r="H1298" t="s">
        <v>127</v>
      </c>
      <c r="I1298" t="s">
        <v>208</v>
      </c>
      <c r="J1298">
        <v>1986</v>
      </c>
      <c r="K1298">
        <v>1987</v>
      </c>
      <c r="L1298" s="8">
        <v>2</v>
      </c>
      <c r="M1298" s="8">
        <v>5</v>
      </c>
      <c r="N1298" s="8" t="s">
        <v>33</v>
      </c>
      <c r="O1298" s="8">
        <v>5</v>
      </c>
      <c r="P1298" s="8">
        <v>0</v>
      </c>
      <c r="Q1298">
        <v>8.7426499999999994E-3</v>
      </c>
      <c r="R1298">
        <v>0.37632480000000001</v>
      </c>
      <c r="S1298">
        <v>0.55455980000000005</v>
      </c>
      <c r="T1298">
        <v>0.72219</v>
      </c>
    </row>
    <row r="1299" spans="4:20" x14ac:dyDescent="0.25">
      <c r="D1299" t="s">
        <v>31</v>
      </c>
      <c r="E1299" t="s">
        <v>59</v>
      </c>
      <c r="F1299" t="s">
        <v>255</v>
      </c>
      <c r="G1299" t="s">
        <v>119</v>
      </c>
      <c r="H1299" t="s">
        <v>127</v>
      </c>
      <c r="I1299" t="s">
        <v>208</v>
      </c>
      <c r="J1299">
        <v>1987</v>
      </c>
      <c r="K1299">
        <v>1988</v>
      </c>
      <c r="L1299" s="8">
        <v>2</v>
      </c>
      <c r="M1299" s="8">
        <v>5</v>
      </c>
      <c r="N1299" s="8" t="s">
        <v>33</v>
      </c>
      <c r="O1299" s="8">
        <v>5</v>
      </c>
      <c r="P1299" s="8">
        <v>0</v>
      </c>
      <c r="Q1299">
        <v>1.82047E-3</v>
      </c>
      <c r="R1299">
        <v>0.2454538</v>
      </c>
      <c r="S1299">
        <v>0.29383229999999999</v>
      </c>
      <c r="T1299">
        <v>0.46716380000000002</v>
      </c>
    </row>
    <row r="1300" spans="4:20" x14ac:dyDescent="0.25">
      <c r="D1300" t="s">
        <v>31</v>
      </c>
      <c r="E1300" t="s">
        <v>59</v>
      </c>
      <c r="F1300" t="s">
        <v>255</v>
      </c>
      <c r="G1300" t="s">
        <v>119</v>
      </c>
      <c r="H1300" t="s">
        <v>127</v>
      </c>
      <c r="I1300" t="s">
        <v>208</v>
      </c>
      <c r="J1300">
        <v>1988</v>
      </c>
      <c r="K1300">
        <v>1989</v>
      </c>
      <c r="L1300" s="8">
        <v>2</v>
      </c>
      <c r="M1300" s="8">
        <v>5</v>
      </c>
      <c r="N1300" s="8" t="s">
        <v>33</v>
      </c>
      <c r="O1300" s="8">
        <v>5</v>
      </c>
      <c r="P1300" s="8">
        <v>0</v>
      </c>
      <c r="Q1300">
        <v>4.4143300000000002E-3</v>
      </c>
      <c r="R1300">
        <v>0.39735939999999997</v>
      </c>
      <c r="S1300">
        <v>0.34346280000000001</v>
      </c>
      <c r="T1300">
        <v>0.60434410000000005</v>
      </c>
    </row>
    <row r="1301" spans="4:20" x14ac:dyDescent="0.25">
      <c r="D1301" t="s">
        <v>31</v>
      </c>
      <c r="E1301" t="s">
        <v>59</v>
      </c>
      <c r="F1301" t="s">
        <v>255</v>
      </c>
      <c r="G1301" t="s">
        <v>119</v>
      </c>
      <c r="H1301" t="s">
        <v>127</v>
      </c>
      <c r="I1301" t="s">
        <v>208</v>
      </c>
      <c r="J1301">
        <v>1989</v>
      </c>
      <c r="K1301">
        <v>1990</v>
      </c>
      <c r="L1301" s="8">
        <v>2</v>
      </c>
      <c r="M1301" s="8">
        <v>5</v>
      </c>
      <c r="N1301" s="8" t="s">
        <v>33</v>
      </c>
      <c r="O1301" s="8">
        <v>5</v>
      </c>
      <c r="P1301" s="8">
        <v>0</v>
      </c>
      <c r="Q1301">
        <v>9.9633299999999994E-3</v>
      </c>
      <c r="R1301">
        <v>0.3474217</v>
      </c>
      <c r="S1301">
        <v>0.31120409999999998</v>
      </c>
      <c r="T1301">
        <v>0.55050679999999996</v>
      </c>
    </row>
    <row r="1302" spans="4:20" x14ac:dyDescent="0.25">
      <c r="D1302" t="s">
        <v>31</v>
      </c>
      <c r="E1302" t="s">
        <v>59</v>
      </c>
      <c r="F1302" t="s">
        <v>255</v>
      </c>
      <c r="G1302" t="s">
        <v>119</v>
      </c>
      <c r="H1302" t="s">
        <v>127</v>
      </c>
      <c r="I1302" t="s">
        <v>208</v>
      </c>
      <c r="J1302">
        <v>1990</v>
      </c>
      <c r="K1302">
        <v>1991</v>
      </c>
      <c r="L1302" s="8">
        <v>2</v>
      </c>
      <c r="M1302" s="8">
        <v>5</v>
      </c>
      <c r="N1302" s="8" t="s">
        <v>33</v>
      </c>
      <c r="O1302" s="8">
        <v>5</v>
      </c>
      <c r="P1302" s="8">
        <v>0</v>
      </c>
      <c r="Q1302">
        <v>2.150268E-2</v>
      </c>
      <c r="R1302">
        <v>0.30147200000000002</v>
      </c>
      <c r="S1302">
        <v>0.31501570000000001</v>
      </c>
      <c r="T1302">
        <v>0.52151930000000002</v>
      </c>
    </row>
    <row r="1303" spans="4:20" x14ac:dyDescent="0.25">
      <c r="D1303" t="s">
        <v>31</v>
      </c>
      <c r="E1303" t="s">
        <v>59</v>
      </c>
      <c r="F1303" t="s">
        <v>255</v>
      </c>
      <c r="G1303" t="s">
        <v>119</v>
      </c>
      <c r="H1303" t="s">
        <v>127</v>
      </c>
      <c r="I1303" t="s">
        <v>208</v>
      </c>
      <c r="J1303">
        <v>1991</v>
      </c>
      <c r="K1303">
        <v>1992</v>
      </c>
      <c r="L1303" s="8">
        <v>2</v>
      </c>
      <c r="M1303" s="8">
        <v>5</v>
      </c>
      <c r="N1303" s="8" t="s">
        <v>33</v>
      </c>
      <c r="O1303" s="8">
        <v>5</v>
      </c>
      <c r="P1303" s="8">
        <v>0</v>
      </c>
      <c r="Q1303">
        <v>1.57497E-3</v>
      </c>
      <c r="R1303">
        <v>0.19254199999999999</v>
      </c>
      <c r="S1303">
        <v>0.1200497</v>
      </c>
      <c r="T1303">
        <v>0.28947709999999999</v>
      </c>
    </row>
    <row r="1304" spans="4:20" x14ac:dyDescent="0.25">
      <c r="D1304" t="s">
        <v>31</v>
      </c>
      <c r="E1304" t="s">
        <v>59</v>
      </c>
      <c r="F1304" t="s">
        <v>255</v>
      </c>
      <c r="G1304" t="s">
        <v>119</v>
      </c>
      <c r="H1304" t="s">
        <v>127</v>
      </c>
      <c r="I1304" t="s">
        <v>208</v>
      </c>
      <c r="J1304">
        <v>1992</v>
      </c>
      <c r="K1304">
        <v>1993</v>
      </c>
      <c r="L1304" s="8">
        <v>2</v>
      </c>
      <c r="M1304" s="8">
        <v>5</v>
      </c>
      <c r="N1304" s="8" t="s">
        <v>33</v>
      </c>
      <c r="O1304" s="8">
        <v>5</v>
      </c>
      <c r="P1304" s="8">
        <v>0</v>
      </c>
      <c r="Q1304">
        <v>7.7423500000000003E-3</v>
      </c>
      <c r="R1304">
        <v>0.20070170000000001</v>
      </c>
      <c r="S1304">
        <v>0.35806209999999999</v>
      </c>
      <c r="T1304">
        <v>0.48690020000000001</v>
      </c>
    </row>
    <row r="1305" spans="4:20" x14ac:dyDescent="0.25">
      <c r="D1305" t="s">
        <v>31</v>
      </c>
      <c r="E1305" t="s">
        <v>59</v>
      </c>
      <c r="F1305" t="s">
        <v>255</v>
      </c>
      <c r="G1305" t="s">
        <v>119</v>
      </c>
      <c r="H1305" t="s">
        <v>127</v>
      </c>
      <c r="I1305" t="s">
        <v>208</v>
      </c>
      <c r="J1305">
        <v>1993</v>
      </c>
      <c r="K1305">
        <v>1994</v>
      </c>
      <c r="L1305" s="8">
        <v>2</v>
      </c>
      <c r="M1305" s="8">
        <v>5</v>
      </c>
      <c r="N1305" s="8" t="s">
        <v>33</v>
      </c>
      <c r="O1305" s="8">
        <v>5</v>
      </c>
      <c r="P1305" s="8">
        <v>0</v>
      </c>
      <c r="Q1305">
        <v>2.6142550000000001E-2</v>
      </c>
      <c r="R1305">
        <v>0.19225709999999999</v>
      </c>
      <c r="S1305">
        <v>0.36036659999999998</v>
      </c>
      <c r="T1305">
        <v>0.48334070000000001</v>
      </c>
    </row>
    <row r="1306" spans="4:20" x14ac:dyDescent="0.25">
      <c r="D1306" t="s">
        <v>31</v>
      </c>
      <c r="E1306" t="s">
        <v>59</v>
      </c>
      <c r="F1306" t="s">
        <v>255</v>
      </c>
      <c r="G1306" t="s">
        <v>119</v>
      </c>
      <c r="H1306" t="s">
        <v>127</v>
      </c>
      <c r="I1306" t="s">
        <v>208</v>
      </c>
      <c r="J1306">
        <v>1994</v>
      </c>
      <c r="K1306">
        <v>1995</v>
      </c>
      <c r="L1306" s="8">
        <v>2</v>
      </c>
      <c r="M1306" s="8">
        <v>5</v>
      </c>
      <c r="N1306" s="8" t="s">
        <v>33</v>
      </c>
      <c r="O1306" s="8">
        <v>5</v>
      </c>
      <c r="P1306" s="8">
        <v>0</v>
      </c>
      <c r="Q1306">
        <v>2.0543699999999998E-3</v>
      </c>
      <c r="R1306">
        <v>0.20968600000000001</v>
      </c>
      <c r="S1306">
        <v>0.43647419999999998</v>
      </c>
      <c r="T1306">
        <v>0.55463770000000001</v>
      </c>
    </row>
    <row r="1307" spans="4:20" x14ac:dyDescent="0.25">
      <c r="D1307" t="s">
        <v>31</v>
      </c>
      <c r="E1307" t="s">
        <v>59</v>
      </c>
      <c r="F1307" t="s">
        <v>255</v>
      </c>
      <c r="G1307" t="s">
        <v>119</v>
      </c>
      <c r="H1307" t="s">
        <v>127</v>
      </c>
      <c r="I1307" t="s">
        <v>208</v>
      </c>
      <c r="J1307">
        <v>1995</v>
      </c>
      <c r="K1307">
        <v>1996</v>
      </c>
      <c r="L1307" s="8">
        <v>2</v>
      </c>
      <c r="M1307" s="8">
        <v>5</v>
      </c>
      <c r="N1307" s="8" t="s">
        <v>33</v>
      </c>
      <c r="O1307" s="8">
        <v>5</v>
      </c>
      <c r="P1307" s="8">
        <v>0</v>
      </c>
      <c r="Q1307">
        <v>3.3004840000000001E-2</v>
      </c>
      <c r="R1307">
        <v>0.27082089999999998</v>
      </c>
      <c r="S1307">
        <v>0.26619779999999998</v>
      </c>
      <c r="T1307">
        <v>0.46492679999999997</v>
      </c>
    </row>
    <row r="1308" spans="4:20" x14ac:dyDescent="0.25">
      <c r="D1308" t="s">
        <v>31</v>
      </c>
      <c r="E1308" t="s">
        <v>59</v>
      </c>
      <c r="F1308" t="s">
        <v>255</v>
      </c>
      <c r="G1308" t="s">
        <v>119</v>
      </c>
      <c r="H1308" t="s">
        <v>127</v>
      </c>
      <c r="I1308" t="s">
        <v>208</v>
      </c>
      <c r="J1308">
        <v>1996</v>
      </c>
      <c r="K1308">
        <v>1997</v>
      </c>
      <c r="L1308" s="8">
        <v>2</v>
      </c>
      <c r="M1308" s="8">
        <v>5</v>
      </c>
      <c r="N1308" s="8" t="s">
        <v>33</v>
      </c>
      <c r="O1308" s="8">
        <v>5</v>
      </c>
      <c r="P1308" s="8">
        <v>0</v>
      </c>
      <c r="Q1308">
        <v>7.05918E-3</v>
      </c>
      <c r="R1308">
        <v>0.19264800000000001</v>
      </c>
      <c r="S1308">
        <v>0.45003720000000003</v>
      </c>
      <c r="T1308">
        <v>0.55598650000000005</v>
      </c>
    </row>
    <row r="1309" spans="4:20" x14ac:dyDescent="0.25">
      <c r="D1309" t="s">
        <v>31</v>
      </c>
      <c r="E1309" t="s">
        <v>59</v>
      </c>
      <c r="F1309" t="s">
        <v>255</v>
      </c>
      <c r="G1309" t="s">
        <v>119</v>
      </c>
      <c r="H1309" t="s">
        <v>127</v>
      </c>
      <c r="I1309" t="s">
        <v>208</v>
      </c>
      <c r="J1309">
        <v>1997</v>
      </c>
      <c r="K1309">
        <v>1998</v>
      </c>
      <c r="L1309" s="8">
        <v>2</v>
      </c>
      <c r="M1309" s="8">
        <v>5</v>
      </c>
      <c r="N1309" s="8" t="s">
        <v>33</v>
      </c>
      <c r="O1309" s="8">
        <v>5</v>
      </c>
      <c r="P1309" s="8">
        <v>0</v>
      </c>
      <c r="Q1309">
        <v>4.0158800000000003E-3</v>
      </c>
      <c r="R1309">
        <v>0.24376990000000001</v>
      </c>
      <c r="S1309">
        <v>0.31328830000000002</v>
      </c>
      <c r="T1309">
        <v>0.4806879</v>
      </c>
    </row>
    <row r="1310" spans="4:20" x14ac:dyDescent="0.25">
      <c r="D1310" t="s">
        <v>31</v>
      </c>
      <c r="E1310" t="s">
        <v>59</v>
      </c>
      <c r="F1310" t="s">
        <v>255</v>
      </c>
      <c r="G1310" t="s">
        <v>119</v>
      </c>
      <c r="H1310" t="s">
        <v>127</v>
      </c>
      <c r="I1310" t="s">
        <v>208</v>
      </c>
      <c r="J1310">
        <v>1998</v>
      </c>
      <c r="K1310">
        <v>1999</v>
      </c>
      <c r="L1310" s="8">
        <v>2</v>
      </c>
      <c r="M1310" s="8">
        <v>5</v>
      </c>
      <c r="N1310" s="8" t="s">
        <v>33</v>
      </c>
      <c r="O1310" s="8">
        <v>5</v>
      </c>
      <c r="P1310" s="8">
        <v>0</v>
      </c>
      <c r="Q1310">
        <v>1.509455E-2</v>
      </c>
      <c r="R1310">
        <v>0.25459739999999997</v>
      </c>
      <c r="S1310">
        <v>0.3511437</v>
      </c>
      <c r="T1310">
        <v>0.51634080000000004</v>
      </c>
    </row>
    <row r="1311" spans="4:20" x14ac:dyDescent="0.25">
      <c r="D1311" t="s">
        <v>31</v>
      </c>
      <c r="E1311" t="s">
        <v>59</v>
      </c>
      <c r="F1311" t="s">
        <v>255</v>
      </c>
      <c r="G1311" t="s">
        <v>119</v>
      </c>
      <c r="H1311" t="s">
        <v>127</v>
      </c>
      <c r="I1311" t="s">
        <v>208</v>
      </c>
      <c r="J1311">
        <v>1999</v>
      </c>
      <c r="K1311">
        <v>2000</v>
      </c>
      <c r="L1311" s="8">
        <v>2</v>
      </c>
      <c r="M1311" s="8">
        <v>5</v>
      </c>
      <c r="N1311" s="8" t="s">
        <v>33</v>
      </c>
      <c r="O1311" s="8">
        <v>5</v>
      </c>
      <c r="P1311" s="8">
        <v>0</v>
      </c>
      <c r="Q1311">
        <v>1.4256090000000001E-2</v>
      </c>
      <c r="R1311">
        <v>0.2388304</v>
      </c>
      <c r="S1311">
        <v>0.28414460000000002</v>
      </c>
      <c r="T1311">
        <v>0.45511259999999998</v>
      </c>
    </row>
    <row r="1312" spans="4:20" x14ac:dyDescent="0.25">
      <c r="D1312" t="s">
        <v>31</v>
      </c>
      <c r="E1312" t="s">
        <v>59</v>
      </c>
      <c r="F1312" t="s">
        <v>255</v>
      </c>
      <c r="G1312" t="s">
        <v>119</v>
      </c>
      <c r="H1312" t="s">
        <v>127</v>
      </c>
      <c r="I1312" t="s">
        <v>208</v>
      </c>
      <c r="J1312">
        <v>2000</v>
      </c>
      <c r="K1312">
        <v>2001</v>
      </c>
      <c r="L1312" s="8">
        <v>2</v>
      </c>
      <c r="M1312" s="8">
        <v>5</v>
      </c>
      <c r="N1312" s="8" t="s">
        <v>33</v>
      </c>
      <c r="O1312" s="8">
        <v>5</v>
      </c>
      <c r="P1312" s="8">
        <v>0</v>
      </c>
      <c r="Q1312">
        <v>4.7923100000000001E-3</v>
      </c>
      <c r="R1312">
        <v>0.3369566</v>
      </c>
      <c r="S1312">
        <v>0.3863164</v>
      </c>
      <c r="T1312">
        <v>0.59310110000000005</v>
      </c>
    </row>
    <row r="1313" spans="4:20" x14ac:dyDescent="0.25">
      <c r="D1313" t="s">
        <v>31</v>
      </c>
      <c r="E1313" t="s">
        <v>59</v>
      </c>
      <c r="F1313" t="s">
        <v>255</v>
      </c>
      <c r="G1313" t="s">
        <v>119</v>
      </c>
      <c r="H1313" t="s">
        <v>127</v>
      </c>
      <c r="I1313" t="s">
        <v>208</v>
      </c>
      <c r="J1313">
        <v>2001</v>
      </c>
      <c r="K1313">
        <v>2002</v>
      </c>
      <c r="L1313" s="8">
        <v>2</v>
      </c>
      <c r="M1313" s="8">
        <v>5</v>
      </c>
      <c r="N1313" s="8" t="s">
        <v>33</v>
      </c>
      <c r="O1313" s="8">
        <v>5</v>
      </c>
      <c r="P1313" s="8">
        <v>0</v>
      </c>
      <c r="Q1313">
        <v>1.8778630000000001E-2</v>
      </c>
      <c r="R1313">
        <v>0.3080389</v>
      </c>
      <c r="S1313">
        <v>0.34844150000000002</v>
      </c>
      <c r="T1313">
        <v>0.54914680000000005</v>
      </c>
    </row>
    <row r="1314" spans="4:20" x14ac:dyDescent="0.25">
      <c r="D1314" t="s">
        <v>31</v>
      </c>
      <c r="E1314" t="s">
        <v>59</v>
      </c>
      <c r="F1314" t="s">
        <v>255</v>
      </c>
      <c r="G1314" t="s">
        <v>119</v>
      </c>
      <c r="H1314" t="s">
        <v>127</v>
      </c>
      <c r="I1314" t="s">
        <v>208</v>
      </c>
      <c r="J1314">
        <v>2002</v>
      </c>
      <c r="K1314">
        <v>2003</v>
      </c>
      <c r="L1314" s="8">
        <v>2</v>
      </c>
      <c r="M1314" s="8">
        <v>5</v>
      </c>
      <c r="N1314" s="8" t="s">
        <v>33</v>
      </c>
      <c r="O1314" s="8">
        <v>5</v>
      </c>
      <c r="P1314" s="8">
        <v>0</v>
      </c>
      <c r="Q1314">
        <v>5.7184499999999999E-3</v>
      </c>
      <c r="R1314">
        <v>0.31050670000000002</v>
      </c>
      <c r="S1314">
        <v>0.41262369999999998</v>
      </c>
      <c r="T1314">
        <v>0.59500799999999998</v>
      </c>
    </row>
    <row r="1315" spans="4:20" x14ac:dyDescent="0.25">
      <c r="D1315" t="s">
        <v>31</v>
      </c>
      <c r="E1315" t="s">
        <v>59</v>
      </c>
      <c r="F1315" t="s">
        <v>255</v>
      </c>
      <c r="G1315" t="s">
        <v>119</v>
      </c>
      <c r="H1315" t="s">
        <v>127</v>
      </c>
      <c r="I1315" t="s">
        <v>208</v>
      </c>
      <c r="J1315">
        <v>2003</v>
      </c>
      <c r="K1315">
        <v>2004</v>
      </c>
      <c r="L1315" s="8">
        <v>2</v>
      </c>
      <c r="M1315" s="8">
        <v>5</v>
      </c>
      <c r="N1315" s="8" t="s">
        <v>33</v>
      </c>
      <c r="O1315" s="8">
        <v>5</v>
      </c>
      <c r="P1315" s="8">
        <v>0</v>
      </c>
      <c r="Q1315">
        <v>2.4849799999999999E-3</v>
      </c>
      <c r="R1315">
        <v>0.31793729999999998</v>
      </c>
      <c r="S1315">
        <v>0.30503669999999999</v>
      </c>
      <c r="T1315">
        <v>0.5259914</v>
      </c>
    </row>
    <row r="1316" spans="4:20" x14ac:dyDescent="0.25">
      <c r="D1316" t="s">
        <v>31</v>
      </c>
      <c r="E1316" t="s">
        <v>59</v>
      </c>
      <c r="F1316" t="s">
        <v>255</v>
      </c>
      <c r="G1316" t="s">
        <v>119</v>
      </c>
      <c r="H1316" t="s">
        <v>127</v>
      </c>
      <c r="I1316" t="s">
        <v>208</v>
      </c>
      <c r="J1316">
        <v>2004</v>
      </c>
      <c r="K1316">
        <v>2005</v>
      </c>
      <c r="L1316" s="8">
        <v>2</v>
      </c>
      <c r="M1316" s="8">
        <v>5</v>
      </c>
      <c r="N1316" s="8" t="s">
        <v>33</v>
      </c>
      <c r="O1316" s="8">
        <v>5</v>
      </c>
      <c r="P1316" s="8">
        <v>0</v>
      </c>
      <c r="Q1316">
        <v>8.4332000000000005E-4</v>
      </c>
      <c r="R1316">
        <v>0.3388893</v>
      </c>
      <c r="S1316">
        <v>0.48213990000000001</v>
      </c>
      <c r="T1316">
        <v>0.65763720000000003</v>
      </c>
    </row>
    <row r="1317" spans="4:20" x14ac:dyDescent="0.25">
      <c r="D1317" t="s">
        <v>31</v>
      </c>
      <c r="E1317" t="s">
        <v>59</v>
      </c>
      <c r="F1317" t="s">
        <v>255</v>
      </c>
      <c r="G1317" t="s">
        <v>119</v>
      </c>
      <c r="H1317" t="s">
        <v>127</v>
      </c>
      <c r="I1317" t="s">
        <v>208</v>
      </c>
      <c r="J1317">
        <v>2005</v>
      </c>
      <c r="K1317">
        <v>2006</v>
      </c>
      <c r="L1317" s="8">
        <v>2</v>
      </c>
      <c r="M1317" s="8">
        <v>5</v>
      </c>
      <c r="N1317" s="8" t="s">
        <v>33</v>
      </c>
      <c r="O1317" s="8">
        <v>5</v>
      </c>
      <c r="P1317" s="8">
        <v>0</v>
      </c>
      <c r="Q1317">
        <v>2.7582499999999999E-2</v>
      </c>
      <c r="R1317">
        <v>0.31785570000000002</v>
      </c>
      <c r="S1317">
        <v>0.46226869999999998</v>
      </c>
      <c r="T1317">
        <v>0.63318969999999997</v>
      </c>
    </row>
    <row r="1318" spans="4:20" x14ac:dyDescent="0.25">
      <c r="D1318" t="s">
        <v>31</v>
      </c>
      <c r="E1318" t="s">
        <v>59</v>
      </c>
      <c r="F1318" t="s">
        <v>255</v>
      </c>
      <c r="G1318" t="s">
        <v>119</v>
      </c>
      <c r="H1318" t="s">
        <v>127</v>
      </c>
      <c r="I1318" t="s">
        <v>208</v>
      </c>
      <c r="J1318">
        <v>2006</v>
      </c>
      <c r="K1318">
        <v>2007</v>
      </c>
      <c r="L1318" s="8">
        <v>2</v>
      </c>
      <c r="M1318" s="8">
        <v>5</v>
      </c>
      <c r="N1318" s="8" t="s">
        <v>33</v>
      </c>
      <c r="O1318" s="8">
        <v>5</v>
      </c>
      <c r="P1318" s="8">
        <v>0</v>
      </c>
      <c r="Q1318">
        <v>1.3655500000000001E-3</v>
      </c>
      <c r="R1318">
        <v>0.31698130000000002</v>
      </c>
      <c r="S1318">
        <v>0.48234959999999999</v>
      </c>
      <c r="T1318">
        <v>0.64643499999999998</v>
      </c>
    </row>
    <row r="1319" spans="4:20" x14ac:dyDescent="0.25">
      <c r="D1319" t="s">
        <v>31</v>
      </c>
      <c r="E1319" t="s">
        <v>59</v>
      </c>
      <c r="F1319" t="s">
        <v>255</v>
      </c>
      <c r="G1319" t="s">
        <v>119</v>
      </c>
      <c r="H1319" t="s">
        <v>127</v>
      </c>
      <c r="I1319" t="s">
        <v>208</v>
      </c>
      <c r="J1319">
        <v>2007</v>
      </c>
      <c r="K1319">
        <v>2008</v>
      </c>
      <c r="L1319" s="8">
        <v>2</v>
      </c>
      <c r="M1319" s="8">
        <v>5</v>
      </c>
      <c r="N1319" s="8" t="s">
        <v>34</v>
      </c>
      <c r="O1319" s="8">
        <v>4</v>
      </c>
      <c r="P1319" s="8">
        <v>1</v>
      </c>
      <c r="Q1319">
        <v>2.916378E-2</v>
      </c>
      <c r="R1319">
        <v>0.23600409999999999</v>
      </c>
      <c r="S1319">
        <v>0.43810719999999997</v>
      </c>
      <c r="T1319">
        <v>0.57071620000000001</v>
      </c>
    </row>
    <row r="1320" spans="4:20" x14ac:dyDescent="0.25">
      <c r="D1320" t="s">
        <v>31</v>
      </c>
      <c r="E1320" t="s">
        <v>59</v>
      </c>
      <c r="F1320" t="s">
        <v>255</v>
      </c>
      <c r="G1320" t="s">
        <v>119</v>
      </c>
      <c r="H1320" t="s">
        <v>127</v>
      </c>
      <c r="I1320" t="s">
        <v>208</v>
      </c>
      <c r="J1320">
        <v>2008</v>
      </c>
      <c r="K1320">
        <v>2009</v>
      </c>
      <c r="L1320" s="8">
        <v>2</v>
      </c>
      <c r="M1320" s="8">
        <v>5</v>
      </c>
      <c r="N1320" s="8" t="s">
        <v>34</v>
      </c>
      <c r="O1320" s="8">
        <v>3</v>
      </c>
      <c r="P1320" s="8">
        <v>2</v>
      </c>
      <c r="Q1320">
        <v>1.6980019999999998E-2</v>
      </c>
      <c r="R1320">
        <v>0.1191063</v>
      </c>
      <c r="S1320">
        <v>0.33848650000000002</v>
      </c>
      <c r="T1320">
        <v>0.41727690000000001</v>
      </c>
    </row>
    <row r="1321" spans="4:20" x14ac:dyDescent="0.25">
      <c r="D1321" t="s">
        <v>31</v>
      </c>
      <c r="E1321" t="s">
        <v>59</v>
      </c>
      <c r="F1321" t="s">
        <v>255</v>
      </c>
      <c r="G1321" t="s">
        <v>119</v>
      </c>
      <c r="H1321" t="s">
        <v>127</v>
      </c>
      <c r="I1321" t="s">
        <v>208</v>
      </c>
      <c r="J1321">
        <v>2009</v>
      </c>
      <c r="K1321">
        <v>2010</v>
      </c>
      <c r="L1321" s="8">
        <v>2</v>
      </c>
      <c r="M1321" s="8">
        <v>5</v>
      </c>
      <c r="N1321" s="8" t="s">
        <v>34</v>
      </c>
      <c r="O1321" s="8">
        <v>2</v>
      </c>
      <c r="P1321" s="8">
        <v>3</v>
      </c>
      <c r="Q1321">
        <v>2.3980700000000001E-2</v>
      </c>
    </row>
    <row r="1322" spans="4:20" x14ac:dyDescent="0.25">
      <c r="D1322" t="s">
        <v>31</v>
      </c>
      <c r="E1322" t="s">
        <v>256</v>
      </c>
      <c r="F1322" t="s">
        <v>257</v>
      </c>
      <c r="G1322" t="s">
        <v>119</v>
      </c>
      <c r="H1322" t="s">
        <v>127</v>
      </c>
      <c r="I1322" t="s">
        <v>218</v>
      </c>
      <c r="J1322">
        <v>1975</v>
      </c>
      <c r="K1322">
        <v>1976</v>
      </c>
      <c r="L1322" s="8">
        <v>2</v>
      </c>
      <c r="M1322" s="8">
        <v>5</v>
      </c>
      <c r="N1322" s="8" t="s">
        <v>33</v>
      </c>
      <c r="O1322" s="8">
        <v>5</v>
      </c>
      <c r="P1322" s="8">
        <v>0</v>
      </c>
      <c r="Q1322">
        <v>0.1134884</v>
      </c>
      <c r="R1322">
        <v>0.64948660000000003</v>
      </c>
      <c r="S1322">
        <v>0.36600159999999998</v>
      </c>
      <c r="T1322">
        <v>0.77777499999999999</v>
      </c>
    </row>
    <row r="1323" spans="4:20" x14ac:dyDescent="0.25">
      <c r="D1323" t="s">
        <v>31</v>
      </c>
      <c r="E1323" t="s">
        <v>256</v>
      </c>
      <c r="F1323" t="s">
        <v>257</v>
      </c>
      <c r="G1323" t="s">
        <v>119</v>
      </c>
      <c r="H1323" t="s">
        <v>127</v>
      </c>
      <c r="I1323" t="s">
        <v>218</v>
      </c>
      <c r="J1323">
        <v>1976</v>
      </c>
      <c r="K1323">
        <v>1977</v>
      </c>
      <c r="L1323" s="8">
        <v>2</v>
      </c>
      <c r="M1323" s="8">
        <v>5</v>
      </c>
      <c r="N1323" s="8" t="s">
        <v>33</v>
      </c>
      <c r="O1323" s="8">
        <v>5</v>
      </c>
      <c r="P1323" s="8">
        <v>0</v>
      </c>
      <c r="Q1323">
        <v>0.16526840000000001</v>
      </c>
      <c r="R1323">
        <v>0.71160420000000002</v>
      </c>
      <c r="S1323">
        <v>0.48835879999999998</v>
      </c>
      <c r="T1323">
        <v>0.8524448</v>
      </c>
    </row>
    <row r="1324" spans="4:20" x14ac:dyDescent="0.25">
      <c r="D1324" t="s">
        <v>31</v>
      </c>
      <c r="E1324" t="s">
        <v>256</v>
      </c>
      <c r="F1324" t="s">
        <v>257</v>
      </c>
      <c r="G1324" t="s">
        <v>119</v>
      </c>
      <c r="H1324" t="s">
        <v>127</v>
      </c>
      <c r="I1324" t="s">
        <v>218</v>
      </c>
      <c r="J1324">
        <v>1977</v>
      </c>
      <c r="K1324">
        <v>1978</v>
      </c>
      <c r="L1324" s="8">
        <v>2</v>
      </c>
      <c r="M1324" s="8">
        <v>5</v>
      </c>
      <c r="N1324" s="8" t="s">
        <v>33</v>
      </c>
      <c r="O1324" s="8">
        <v>5</v>
      </c>
      <c r="P1324" s="8">
        <v>0</v>
      </c>
      <c r="Q1324">
        <v>9.3476089999999998E-2</v>
      </c>
      <c r="R1324">
        <v>0.70452800000000004</v>
      </c>
      <c r="S1324">
        <v>0.39393990000000001</v>
      </c>
      <c r="T1324">
        <v>0.82092620000000005</v>
      </c>
    </row>
    <row r="1325" spans="4:20" x14ac:dyDescent="0.25">
      <c r="D1325" t="s">
        <v>31</v>
      </c>
      <c r="E1325" t="s">
        <v>256</v>
      </c>
      <c r="F1325" t="s">
        <v>257</v>
      </c>
      <c r="G1325" t="s">
        <v>119</v>
      </c>
      <c r="H1325" t="s">
        <v>127</v>
      </c>
      <c r="I1325" t="s">
        <v>218</v>
      </c>
      <c r="J1325">
        <v>1978</v>
      </c>
      <c r="K1325">
        <v>1979</v>
      </c>
      <c r="L1325" s="8">
        <v>2</v>
      </c>
      <c r="M1325" s="8">
        <v>5</v>
      </c>
      <c r="N1325" s="8" t="s">
        <v>33</v>
      </c>
      <c r="O1325" s="8">
        <v>5</v>
      </c>
      <c r="P1325" s="8">
        <v>0</v>
      </c>
      <c r="Q1325">
        <v>0.1122297</v>
      </c>
      <c r="R1325">
        <v>0.70952400000000004</v>
      </c>
      <c r="S1325">
        <v>0.4273633</v>
      </c>
      <c r="T1325">
        <v>0.83366280000000004</v>
      </c>
    </row>
    <row r="1326" spans="4:20" x14ac:dyDescent="0.25">
      <c r="D1326" t="s">
        <v>31</v>
      </c>
      <c r="E1326" t="s">
        <v>256</v>
      </c>
      <c r="F1326" t="s">
        <v>257</v>
      </c>
      <c r="G1326" t="s">
        <v>119</v>
      </c>
      <c r="H1326" t="s">
        <v>127</v>
      </c>
      <c r="I1326" t="s">
        <v>218</v>
      </c>
      <c r="J1326">
        <v>1979</v>
      </c>
      <c r="K1326">
        <v>1980</v>
      </c>
      <c r="L1326" s="8">
        <v>2</v>
      </c>
      <c r="M1326" s="8">
        <v>5</v>
      </c>
      <c r="N1326" s="8" t="s">
        <v>33</v>
      </c>
      <c r="O1326" s="8">
        <v>5</v>
      </c>
      <c r="P1326" s="8">
        <v>0</v>
      </c>
      <c r="Q1326">
        <v>0.10040499999999999</v>
      </c>
      <c r="R1326">
        <v>0.65859809999999996</v>
      </c>
      <c r="S1326">
        <v>0.37240570000000001</v>
      </c>
      <c r="T1326">
        <v>0.78573809999999999</v>
      </c>
    </row>
    <row r="1327" spans="4:20" x14ac:dyDescent="0.25">
      <c r="D1327" t="s">
        <v>31</v>
      </c>
      <c r="E1327" t="s">
        <v>256</v>
      </c>
      <c r="F1327" t="s">
        <v>257</v>
      </c>
      <c r="G1327" t="s">
        <v>119</v>
      </c>
      <c r="H1327" t="s">
        <v>127</v>
      </c>
      <c r="I1327" t="s">
        <v>218</v>
      </c>
      <c r="J1327">
        <v>1980</v>
      </c>
      <c r="K1327">
        <v>1981</v>
      </c>
      <c r="L1327" s="8">
        <v>2</v>
      </c>
      <c r="M1327" s="8">
        <v>5</v>
      </c>
      <c r="N1327" s="8" t="s">
        <v>33</v>
      </c>
      <c r="O1327" s="8">
        <v>5</v>
      </c>
      <c r="P1327" s="8">
        <v>0</v>
      </c>
      <c r="Q1327">
        <v>3.0271200000000002E-2</v>
      </c>
      <c r="R1327">
        <v>0.54546039999999996</v>
      </c>
      <c r="S1327">
        <v>0.53638799999999998</v>
      </c>
      <c r="T1327">
        <v>0.78927000000000003</v>
      </c>
    </row>
    <row r="1328" spans="4:20" x14ac:dyDescent="0.25">
      <c r="D1328" t="s">
        <v>31</v>
      </c>
      <c r="E1328" t="s">
        <v>256</v>
      </c>
      <c r="F1328" t="s">
        <v>257</v>
      </c>
      <c r="G1328" t="s">
        <v>119</v>
      </c>
      <c r="H1328" t="s">
        <v>127</v>
      </c>
      <c r="I1328" t="s">
        <v>218</v>
      </c>
      <c r="J1328">
        <v>1981</v>
      </c>
      <c r="K1328">
        <v>1982</v>
      </c>
      <c r="L1328" s="8">
        <v>2</v>
      </c>
      <c r="M1328" s="8">
        <v>5</v>
      </c>
      <c r="N1328" s="8" t="s">
        <v>33</v>
      </c>
      <c r="O1328" s="8">
        <v>5</v>
      </c>
      <c r="P1328" s="8">
        <v>0</v>
      </c>
      <c r="Q1328">
        <v>5.7147759999999999E-2</v>
      </c>
      <c r="R1328">
        <v>0.54336150000000005</v>
      </c>
      <c r="S1328">
        <v>0.58910240000000003</v>
      </c>
      <c r="T1328">
        <v>0.81236830000000004</v>
      </c>
    </row>
    <row r="1329" spans="4:20" x14ac:dyDescent="0.25">
      <c r="D1329" t="s">
        <v>31</v>
      </c>
      <c r="E1329" t="s">
        <v>256</v>
      </c>
      <c r="F1329" t="s">
        <v>257</v>
      </c>
      <c r="G1329" t="s">
        <v>119</v>
      </c>
      <c r="H1329" t="s">
        <v>127</v>
      </c>
      <c r="I1329" t="s">
        <v>218</v>
      </c>
      <c r="J1329">
        <v>1982</v>
      </c>
      <c r="K1329">
        <v>1983</v>
      </c>
      <c r="L1329" s="8">
        <v>2</v>
      </c>
      <c r="M1329" s="8">
        <v>5</v>
      </c>
      <c r="N1329" s="8" t="s">
        <v>33</v>
      </c>
      <c r="O1329" s="8">
        <v>5</v>
      </c>
      <c r="P1329" s="8">
        <v>0</v>
      </c>
      <c r="Q1329">
        <v>5.8080220000000002E-2</v>
      </c>
      <c r="R1329">
        <v>0.54803869999999999</v>
      </c>
      <c r="S1329">
        <v>0.47951260000000001</v>
      </c>
      <c r="T1329">
        <v>0.76475979999999999</v>
      </c>
    </row>
    <row r="1330" spans="4:20" x14ac:dyDescent="0.25">
      <c r="D1330" t="s">
        <v>31</v>
      </c>
      <c r="E1330" t="s">
        <v>256</v>
      </c>
      <c r="F1330" t="s">
        <v>257</v>
      </c>
      <c r="G1330" t="s">
        <v>119</v>
      </c>
      <c r="H1330" t="s">
        <v>127</v>
      </c>
      <c r="I1330" t="s">
        <v>218</v>
      </c>
      <c r="J1330">
        <v>1983</v>
      </c>
      <c r="K1330">
        <v>1984</v>
      </c>
      <c r="L1330" s="8">
        <v>2</v>
      </c>
      <c r="M1330" s="8">
        <v>5</v>
      </c>
      <c r="N1330" s="8" t="s">
        <v>33</v>
      </c>
      <c r="O1330" s="8">
        <v>5</v>
      </c>
      <c r="P1330" s="8">
        <v>0</v>
      </c>
      <c r="Q1330">
        <v>8.9079000000000005E-2</v>
      </c>
      <c r="R1330">
        <v>0.47554449999999998</v>
      </c>
      <c r="S1330">
        <v>0.71047190000000005</v>
      </c>
      <c r="T1330">
        <v>0.8481554</v>
      </c>
    </row>
    <row r="1331" spans="4:20" x14ac:dyDescent="0.25">
      <c r="D1331" t="s">
        <v>31</v>
      </c>
      <c r="E1331" t="s">
        <v>256</v>
      </c>
      <c r="F1331" t="s">
        <v>257</v>
      </c>
      <c r="G1331" t="s">
        <v>119</v>
      </c>
      <c r="H1331" t="s">
        <v>127</v>
      </c>
      <c r="I1331" t="s">
        <v>218</v>
      </c>
      <c r="J1331">
        <v>1984</v>
      </c>
      <c r="K1331">
        <v>1985</v>
      </c>
      <c r="L1331" s="8">
        <v>2</v>
      </c>
      <c r="M1331" s="8">
        <v>5</v>
      </c>
      <c r="N1331" s="8" t="s">
        <v>33</v>
      </c>
      <c r="O1331" s="8">
        <v>5</v>
      </c>
      <c r="P1331" s="8">
        <v>0</v>
      </c>
      <c r="Q1331">
        <v>8.4309919999999997E-2</v>
      </c>
      <c r="R1331">
        <v>0.48766540000000003</v>
      </c>
      <c r="S1331">
        <v>0.72891790000000001</v>
      </c>
      <c r="T1331">
        <v>0.86111530000000003</v>
      </c>
    </row>
    <row r="1332" spans="4:20" x14ac:dyDescent="0.25">
      <c r="D1332" t="s">
        <v>31</v>
      </c>
      <c r="E1332" t="s">
        <v>258</v>
      </c>
      <c r="F1332" t="s">
        <v>259</v>
      </c>
      <c r="G1332" t="s">
        <v>142</v>
      </c>
      <c r="H1332" t="s">
        <v>143</v>
      </c>
      <c r="I1332" t="s">
        <v>218</v>
      </c>
      <c r="J1332">
        <v>1974</v>
      </c>
      <c r="K1332">
        <v>1976</v>
      </c>
      <c r="L1332" s="8">
        <v>2</v>
      </c>
      <c r="M1332" s="8">
        <v>5</v>
      </c>
      <c r="N1332" s="8" t="s">
        <v>33</v>
      </c>
      <c r="O1332" s="8">
        <v>5</v>
      </c>
      <c r="P1332" s="8">
        <v>0</v>
      </c>
      <c r="Q1332">
        <v>4.142295E-2</v>
      </c>
      <c r="R1332">
        <v>0.8855904</v>
      </c>
      <c r="S1332">
        <v>0.85604999999999998</v>
      </c>
      <c r="T1332">
        <v>0.98353069999999998</v>
      </c>
    </row>
    <row r="1333" spans="4:20" x14ac:dyDescent="0.25">
      <c r="D1333" t="s">
        <v>31</v>
      </c>
      <c r="E1333" t="s">
        <v>258</v>
      </c>
      <c r="F1333" t="s">
        <v>259</v>
      </c>
      <c r="G1333" t="s">
        <v>142</v>
      </c>
      <c r="H1333" t="s">
        <v>143</v>
      </c>
      <c r="I1333" t="s">
        <v>218</v>
      </c>
      <c r="J1333">
        <v>1975</v>
      </c>
      <c r="K1333">
        <v>1977</v>
      </c>
      <c r="L1333" s="8">
        <v>2</v>
      </c>
      <c r="M1333" s="8">
        <v>5</v>
      </c>
      <c r="N1333" s="8" t="s">
        <v>33</v>
      </c>
      <c r="O1333" s="8">
        <v>5</v>
      </c>
      <c r="P1333" s="8">
        <v>0</v>
      </c>
      <c r="Q1333">
        <v>1.34308E-3</v>
      </c>
      <c r="R1333">
        <v>0.72105410000000003</v>
      </c>
      <c r="S1333">
        <v>1</v>
      </c>
      <c r="T1333">
        <v>1</v>
      </c>
    </row>
    <row r="1334" spans="4:20" x14ac:dyDescent="0.25">
      <c r="D1334" t="s">
        <v>31</v>
      </c>
      <c r="E1334" t="s">
        <v>258</v>
      </c>
      <c r="F1334" t="s">
        <v>259</v>
      </c>
      <c r="G1334" t="s">
        <v>142</v>
      </c>
      <c r="H1334" t="s">
        <v>143</v>
      </c>
      <c r="I1334" t="s">
        <v>218</v>
      </c>
      <c r="J1334">
        <v>1978</v>
      </c>
      <c r="K1334">
        <v>1980</v>
      </c>
      <c r="L1334" s="8">
        <v>2</v>
      </c>
      <c r="M1334" s="8">
        <v>5</v>
      </c>
      <c r="N1334" s="8" t="s">
        <v>33</v>
      </c>
      <c r="O1334" s="8">
        <v>5</v>
      </c>
      <c r="P1334" s="8">
        <v>0</v>
      </c>
      <c r="Q1334">
        <v>3.9691999999999999E-4</v>
      </c>
      <c r="R1334">
        <v>0</v>
      </c>
      <c r="S1334">
        <v>0</v>
      </c>
      <c r="T1334">
        <v>0</v>
      </c>
    </row>
    <row r="1335" spans="4:20" x14ac:dyDescent="0.25">
      <c r="D1335" t="s">
        <v>31</v>
      </c>
      <c r="E1335" t="s">
        <v>258</v>
      </c>
      <c r="F1335" t="s">
        <v>259</v>
      </c>
      <c r="G1335" t="s">
        <v>142</v>
      </c>
      <c r="H1335" t="s">
        <v>143</v>
      </c>
      <c r="I1335" t="s">
        <v>218</v>
      </c>
      <c r="J1335">
        <v>1979</v>
      </c>
      <c r="K1335">
        <v>1981</v>
      </c>
      <c r="L1335" s="8">
        <v>2</v>
      </c>
      <c r="M1335" s="8">
        <v>5</v>
      </c>
      <c r="N1335" s="8" t="s">
        <v>33</v>
      </c>
      <c r="O1335" s="8">
        <v>5</v>
      </c>
      <c r="P1335" s="8">
        <v>0</v>
      </c>
      <c r="Q1335">
        <v>9.6989999999999993E-3</v>
      </c>
      <c r="R1335">
        <v>0.48205189999999998</v>
      </c>
      <c r="S1335">
        <v>0.80570269999999999</v>
      </c>
      <c r="T1335">
        <v>0.8993641</v>
      </c>
    </row>
    <row r="1336" spans="4:20" x14ac:dyDescent="0.25">
      <c r="D1336" t="s">
        <v>31</v>
      </c>
      <c r="E1336" t="s">
        <v>258</v>
      </c>
      <c r="F1336" t="s">
        <v>259</v>
      </c>
      <c r="G1336" t="s">
        <v>142</v>
      </c>
      <c r="H1336" t="s">
        <v>143</v>
      </c>
      <c r="I1336" t="s">
        <v>218</v>
      </c>
      <c r="J1336">
        <v>1980</v>
      </c>
      <c r="K1336">
        <v>1982</v>
      </c>
      <c r="L1336" s="8">
        <v>2</v>
      </c>
      <c r="M1336" s="8">
        <v>5</v>
      </c>
      <c r="N1336" s="8" t="s">
        <v>33</v>
      </c>
      <c r="O1336" s="8">
        <v>5</v>
      </c>
      <c r="P1336" s="8">
        <v>0</v>
      </c>
      <c r="Q1336">
        <v>3.5969309999999997E-2</v>
      </c>
      <c r="R1336">
        <v>0.62969609999999998</v>
      </c>
      <c r="S1336">
        <v>0.37941910000000001</v>
      </c>
      <c r="T1336">
        <v>0.7701964</v>
      </c>
    </row>
    <row r="1337" spans="4:20" x14ac:dyDescent="0.25">
      <c r="D1337" t="s">
        <v>31</v>
      </c>
      <c r="E1337" t="s">
        <v>258</v>
      </c>
      <c r="F1337" t="s">
        <v>259</v>
      </c>
      <c r="G1337" t="s">
        <v>142</v>
      </c>
      <c r="H1337" t="s">
        <v>143</v>
      </c>
      <c r="I1337" t="s">
        <v>218</v>
      </c>
      <c r="J1337">
        <v>1981</v>
      </c>
      <c r="K1337">
        <v>1983</v>
      </c>
      <c r="L1337" s="8">
        <v>2</v>
      </c>
      <c r="M1337" s="8">
        <v>5</v>
      </c>
      <c r="N1337" s="8" t="s">
        <v>33</v>
      </c>
      <c r="O1337" s="8">
        <v>5</v>
      </c>
      <c r="P1337" s="8">
        <v>0</v>
      </c>
      <c r="Q1337">
        <v>3.33563E-3</v>
      </c>
      <c r="R1337">
        <v>0.52846660000000001</v>
      </c>
      <c r="S1337">
        <v>1.3837520000000001E-2</v>
      </c>
      <c r="T1337">
        <v>0.53499149999999995</v>
      </c>
    </row>
    <row r="1338" spans="4:20" x14ac:dyDescent="0.25">
      <c r="D1338" t="s">
        <v>31</v>
      </c>
      <c r="E1338" t="s">
        <v>258</v>
      </c>
      <c r="F1338" t="s">
        <v>259</v>
      </c>
      <c r="G1338" t="s">
        <v>142</v>
      </c>
      <c r="H1338" t="s">
        <v>143</v>
      </c>
      <c r="I1338" t="s">
        <v>218</v>
      </c>
      <c r="J1338">
        <v>1982</v>
      </c>
      <c r="K1338">
        <v>1984</v>
      </c>
      <c r="L1338" s="8">
        <v>2</v>
      </c>
      <c r="M1338" s="8">
        <v>5</v>
      </c>
      <c r="N1338" s="8" t="s">
        <v>33</v>
      </c>
      <c r="O1338" s="8">
        <v>5</v>
      </c>
      <c r="P1338" s="8">
        <v>0</v>
      </c>
      <c r="Q1338">
        <v>9.7541080000000002E-2</v>
      </c>
      <c r="R1338">
        <v>0.56713860000000005</v>
      </c>
      <c r="S1338">
        <v>0.38230530000000001</v>
      </c>
      <c r="T1338">
        <v>0.73262369999999999</v>
      </c>
    </row>
    <row r="1339" spans="4:20" x14ac:dyDescent="0.25">
      <c r="D1339" t="s">
        <v>31</v>
      </c>
      <c r="E1339" t="s">
        <v>258</v>
      </c>
      <c r="F1339" t="s">
        <v>259</v>
      </c>
      <c r="G1339" t="s">
        <v>142</v>
      </c>
      <c r="H1339" t="s">
        <v>143</v>
      </c>
      <c r="I1339" t="s">
        <v>218</v>
      </c>
      <c r="J1339">
        <v>1983</v>
      </c>
      <c r="K1339">
        <v>1985</v>
      </c>
      <c r="L1339" s="8">
        <v>2</v>
      </c>
      <c r="M1339" s="8">
        <v>5</v>
      </c>
      <c r="N1339" s="8" t="s">
        <v>33</v>
      </c>
      <c r="O1339" s="8">
        <v>5</v>
      </c>
      <c r="P1339" s="8">
        <v>0</v>
      </c>
      <c r="Q1339">
        <v>8.4719390000000006E-2</v>
      </c>
      <c r="R1339">
        <v>0.63865839999999996</v>
      </c>
      <c r="S1339">
        <v>0.39890189999999998</v>
      </c>
      <c r="T1339">
        <v>0.7827982</v>
      </c>
    </row>
    <row r="1340" spans="4:20" x14ac:dyDescent="0.25">
      <c r="D1340" t="s">
        <v>31</v>
      </c>
      <c r="E1340" t="s">
        <v>258</v>
      </c>
      <c r="F1340" t="s">
        <v>259</v>
      </c>
      <c r="G1340" t="s">
        <v>142</v>
      </c>
      <c r="H1340" t="s">
        <v>143</v>
      </c>
      <c r="I1340" t="s">
        <v>218</v>
      </c>
      <c r="J1340">
        <v>1984</v>
      </c>
      <c r="K1340">
        <v>1986</v>
      </c>
      <c r="L1340" s="8">
        <v>2</v>
      </c>
      <c r="M1340" s="8">
        <v>5</v>
      </c>
      <c r="N1340" s="8" t="s">
        <v>33</v>
      </c>
      <c r="O1340" s="8">
        <v>5</v>
      </c>
      <c r="P1340" s="8">
        <v>0</v>
      </c>
      <c r="Q1340">
        <v>1.7304090000000001E-2</v>
      </c>
      <c r="R1340">
        <v>0.63843510000000003</v>
      </c>
      <c r="S1340">
        <v>0.21031140000000001</v>
      </c>
      <c r="T1340">
        <v>0.71447629999999995</v>
      </c>
    </row>
    <row r="1341" spans="4:20" x14ac:dyDescent="0.25">
      <c r="D1341" t="s">
        <v>31</v>
      </c>
      <c r="E1341" t="s">
        <v>258</v>
      </c>
      <c r="F1341" t="s">
        <v>259</v>
      </c>
      <c r="G1341" t="s">
        <v>142</v>
      </c>
      <c r="H1341" t="s">
        <v>143</v>
      </c>
      <c r="I1341" t="s">
        <v>218</v>
      </c>
      <c r="J1341">
        <v>1985</v>
      </c>
      <c r="K1341">
        <v>1987</v>
      </c>
      <c r="L1341" s="8">
        <v>2</v>
      </c>
      <c r="M1341" s="8">
        <v>5</v>
      </c>
      <c r="N1341" s="8" t="s">
        <v>33</v>
      </c>
      <c r="O1341" s="8">
        <v>5</v>
      </c>
      <c r="P1341" s="8">
        <v>0</v>
      </c>
      <c r="Q1341">
        <v>0.1524412</v>
      </c>
      <c r="R1341">
        <v>0.59881720000000005</v>
      </c>
      <c r="S1341">
        <v>0.25782470000000002</v>
      </c>
      <c r="T1341">
        <v>0.70225210000000005</v>
      </c>
    </row>
    <row r="1342" spans="4:20" x14ac:dyDescent="0.25">
      <c r="D1342" t="s">
        <v>31</v>
      </c>
      <c r="E1342" t="s">
        <v>258</v>
      </c>
      <c r="F1342" t="s">
        <v>259</v>
      </c>
      <c r="G1342" t="s">
        <v>142</v>
      </c>
      <c r="H1342" t="s">
        <v>143</v>
      </c>
      <c r="I1342" t="s">
        <v>218</v>
      </c>
      <c r="J1342">
        <v>1986</v>
      </c>
      <c r="K1342">
        <v>1988</v>
      </c>
      <c r="L1342" s="8">
        <v>2</v>
      </c>
      <c r="M1342" s="8">
        <v>5</v>
      </c>
      <c r="N1342" s="8" t="s">
        <v>33</v>
      </c>
      <c r="O1342" s="8">
        <v>5</v>
      </c>
      <c r="P1342" s="8">
        <v>0</v>
      </c>
      <c r="Q1342">
        <v>1.9876109999999999E-2</v>
      </c>
      <c r="R1342">
        <v>0.56266660000000002</v>
      </c>
      <c r="S1342">
        <v>0.41640050000000001</v>
      </c>
      <c r="T1342">
        <v>0.74477249999999995</v>
      </c>
    </row>
    <row r="1343" spans="4:20" x14ac:dyDescent="0.25">
      <c r="D1343" t="s">
        <v>31</v>
      </c>
      <c r="E1343" t="s">
        <v>258</v>
      </c>
      <c r="F1343" t="s">
        <v>259</v>
      </c>
      <c r="G1343" t="s">
        <v>142</v>
      </c>
      <c r="H1343" t="s">
        <v>143</v>
      </c>
      <c r="I1343" t="s">
        <v>218</v>
      </c>
      <c r="J1343">
        <v>1987</v>
      </c>
      <c r="K1343">
        <v>1989</v>
      </c>
      <c r="L1343" s="8">
        <v>2</v>
      </c>
      <c r="M1343" s="8">
        <v>5</v>
      </c>
      <c r="N1343" s="8" t="s">
        <v>33</v>
      </c>
      <c r="O1343" s="8">
        <v>5</v>
      </c>
      <c r="P1343" s="8">
        <v>0</v>
      </c>
      <c r="Q1343">
        <v>1.9962839999999999E-2</v>
      </c>
      <c r="R1343">
        <v>0.54283289999999995</v>
      </c>
      <c r="S1343">
        <v>0.28566809999999998</v>
      </c>
      <c r="T1343">
        <v>0.67343090000000005</v>
      </c>
    </row>
    <row r="1344" spans="4:20" x14ac:dyDescent="0.25">
      <c r="D1344" t="s">
        <v>31</v>
      </c>
      <c r="E1344" t="s">
        <v>258</v>
      </c>
      <c r="F1344" t="s">
        <v>259</v>
      </c>
      <c r="G1344" t="s">
        <v>142</v>
      </c>
      <c r="H1344" t="s">
        <v>143</v>
      </c>
      <c r="I1344" t="s">
        <v>218</v>
      </c>
      <c r="J1344">
        <v>1988</v>
      </c>
      <c r="K1344">
        <v>1990</v>
      </c>
      <c r="L1344" s="8">
        <v>2</v>
      </c>
      <c r="M1344" s="8">
        <v>5</v>
      </c>
      <c r="N1344" s="8" t="s">
        <v>33</v>
      </c>
      <c r="O1344" s="8">
        <v>5</v>
      </c>
      <c r="P1344" s="8">
        <v>0</v>
      </c>
      <c r="Q1344">
        <v>1.6534239999999999E-2</v>
      </c>
      <c r="R1344">
        <v>0.54153680000000004</v>
      </c>
      <c r="S1344">
        <v>0.2081093</v>
      </c>
      <c r="T1344">
        <v>0.63694729999999999</v>
      </c>
    </row>
    <row r="1345" spans="4:20" x14ac:dyDescent="0.25">
      <c r="D1345" t="s">
        <v>31</v>
      </c>
      <c r="E1345" t="s">
        <v>258</v>
      </c>
      <c r="F1345" t="s">
        <v>259</v>
      </c>
      <c r="G1345" t="s">
        <v>142</v>
      </c>
      <c r="H1345" t="s">
        <v>143</v>
      </c>
      <c r="I1345" t="s">
        <v>218</v>
      </c>
      <c r="J1345">
        <v>1989</v>
      </c>
      <c r="K1345">
        <v>1991</v>
      </c>
      <c r="L1345" s="8">
        <v>2</v>
      </c>
      <c r="M1345" s="8">
        <v>5</v>
      </c>
      <c r="N1345" s="8" t="s">
        <v>33</v>
      </c>
      <c r="O1345" s="8">
        <v>5</v>
      </c>
      <c r="P1345" s="8">
        <v>0</v>
      </c>
      <c r="Q1345">
        <v>2.3050190000000002E-2</v>
      </c>
      <c r="R1345">
        <v>0.54175479999999998</v>
      </c>
      <c r="S1345">
        <v>0.20388890000000001</v>
      </c>
      <c r="T1345">
        <v>0.63518600000000003</v>
      </c>
    </row>
    <row r="1346" spans="4:20" x14ac:dyDescent="0.25">
      <c r="D1346" t="s">
        <v>31</v>
      </c>
      <c r="E1346" t="s">
        <v>258</v>
      </c>
      <c r="F1346" t="s">
        <v>259</v>
      </c>
      <c r="G1346" t="s">
        <v>142</v>
      </c>
      <c r="H1346" t="s">
        <v>143</v>
      </c>
      <c r="I1346" t="s">
        <v>218</v>
      </c>
      <c r="J1346">
        <v>1990</v>
      </c>
      <c r="K1346">
        <v>1992</v>
      </c>
      <c r="L1346" s="8">
        <v>2</v>
      </c>
      <c r="M1346" s="8">
        <v>5</v>
      </c>
      <c r="N1346" s="8" t="s">
        <v>33</v>
      </c>
      <c r="O1346" s="8">
        <v>5</v>
      </c>
      <c r="P1346" s="8">
        <v>0</v>
      </c>
      <c r="Q1346">
        <v>4.0915600000000002E-3</v>
      </c>
      <c r="R1346">
        <v>0.69851700000000005</v>
      </c>
      <c r="S1346">
        <v>0.14992659999999999</v>
      </c>
      <c r="T1346">
        <v>0.74371730000000003</v>
      </c>
    </row>
    <row r="1347" spans="4:20" x14ac:dyDescent="0.25">
      <c r="D1347" t="s">
        <v>31</v>
      </c>
      <c r="E1347" t="s">
        <v>258</v>
      </c>
      <c r="F1347" t="s">
        <v>259</v>
      </c>
      <c r="G1347" t="s">
        <v>142</v>
      </c>
      <c r="H1347" t="s">
        <v>143</v>
      </c>
      <c r="I1347" t="s">
        <v>218</v>
      </c>
      <c r="J1347">
        <v>1991</v>
      </c>
      <c r="K1347">
        <v>1993</v>
      </c>
      <c r="L1347" s="8">
        <v>2</v>
      </c>
      <c r="M1347" s="8">
        <v>5</v>
      </c>
      <c r="N1347" s="8" t="s">
        <v>33</v>
      </c>
      <c r="O1347" s="8">
        <v>5</v>
      </c>
      <c r="P1347" s="8">
        <v>0</v>
      </c>
      <c r="Q1347">
        <v>1.227408E-2</v>
      </c>
      <c r="R1347">
        <v>0.52877839999999998</v>
      </c>
      <c r="S1347">
        <v>4.304562E-2</v>
      </c>
      <c r="T1347">
        <v>0.54906250000000001</v>
      </c>
    </row>
    <row r="1348" spans="4:20" x14ac:dyDescent="0.25">
      <c r="D1348" t="s">
        <v>31</v>
      </c>
      <c r="E1348" t="s">
        <v>258</v>
      </c>
      <c r="F1348" t="s">
        <v>259</v>
      </c>
      <c r="G1348" t="s">
        <v>142</v>
      </c>
      <c r="H1348" t="s">
        <v>143</v>
      </c>
      <c r="I1348" t="s">
        <v>218</v>
      </c>
      <c r="J1348">
        <v>1992</v>
      </c>
      <c r="K1348">
        <v>1994</v>
      </c>
      <c r="L1348" s="8">
        <v>2</v>
      </c>
      <c r="M1348" s="8">
        <v>5</v>
      </c>
      <c r="N1348" s="8" t="s">
        <v>33</v>
      </c>
      <c r="O1348" s="8">
        <v>5</v>
      </c>
      <c r="P1348" s="8">
        <v>0</v>
      </c>
      <c r="Q1348">
        <v>9.3329199999999998E-3</v>
      </c>
      <c r="R1348">
        <v>0.48945630000000001</v>
      </c>
      <c r="S1348">
        <v>1.869229E-2</v>
      </c>
      <c r="T1348">
        <v>0.49899949999999998</v>
      </c>
    </row>
    <row r="1349" spans="4:20" x14ac:dyDescent="0.25">
      <c r="D1349" t="s">
        <v>31</v>
      </c>
      <c r="E1349" t="s">
        <v>258</v>
      </c>
      <c r="F1349" t="s">
        <v>259</v>
      </c>
      <c r="G1349" t="s">
        <v>142</v>
      </c>
      <c r="H1349" t="s">
        <v>143</v>
      </c>
      <c r="I1349" t="s">
        <v>218</v>
      </c>
      <c r="J1349">
        <v>1993</v>
      </c>
      <c r="K1349">
        <v>1995</v>
      </c>
      <c r="L1349" s="8">
        <v>2</v>
      </c>
      <c r="M1349" s="8">
        <v>5</v>
      </c>
      <c r="N1349" s="8" t="s">
        <v>33</v>
      </c>
      <c r="O1349" s="8">
        <v>5</v>
      </c>
      <c r="P1349" s="8">
        <v>0</v>
      </c>
      <c r="Q1349">
        <v>1.9875569999999999E-2</v>
      </c>
      <c r="R1349">
        <v>0.45346979999999998</v>
      </c>
      <c r="S1349">
        <v>1.553616E-2</v>
      </c>
      <c r="T1349">
        <v>0.4619608</v>
      </c>
    </row>
    <row r="1350" spans="4:20" x14ac:dyDescent="0.25">
      <c r="D1350" t="s">
        <v>31</v>
      </c>
      <c r="E1350" t="s">
        <v>258</v>
      </c>
      <c r="F1350" t="s">
        <v>259</v>
      </c>
      <c r="G1350" t="s">
        <v>142</v>
      </c>
      <c r="H1350" t="s">
        <v>143</v>
      </c>
      <c r="I1350" t="s">
        <v>218</v>
      </c>
      <c r="J1350">
        <v>1994</v>
      </c>
      <c r="K1350">
        <v>1996</v>
      </c>
      <c r="L1350" s="8">
        <v>2</v>
      </c>
      <c r="M1350" s="8">
        <v>5</v>
      </c>
      <c r="N1350" s="8" t="s">
        <v>33</v>
      </c>
      <c r="O1350" s="8">
        <v>5</v>
      </c>
      <c r="P1350" s="8">
        <v>0</v>
      </c>
      <c r="Q1350">
        <v>5.4705800000000001E-3</v>
      </c>
      <c r="R1350">
        <v>0.40389170000000002</v>
      </c>
      <c r="S1350">
        <v>8.4976170000000004E-2</v>
      </c>
      <c r="T1350">
        <v>0.45454670000000003</v>
      </c>
    </row>
    <row r="1351" spans="4:20" x14ac:dyDescent="0.25">
      <c r="D1351" t="s">
        <v>31</v>
      </c>
      <c r="E1351" t="s">
        <v>258</v>
      </c>
      <c r="F1351" t="s">
        <v>259</v>
      </c>
      <c r="G1351" t="s">
        <v>142</v>
      </c>
      <c r="H1351" t="s">
        <v>143</v>
      </c>
      <c r="I1351" t="s">
        <v>218</v>
      </c>
      <c r="J1351">
        <v>1995</v>
      </c>
      <c r="K1351">
        <v>1997</v>
      </c>
      <c r="L1351" s="8">
        <v>2</v>
      </c>
      <c r="M1351" s="8">
        <v>5</v>
      </c>
      <c r="N1351" s="8" t="s">
        <v>33</v>
      </c>
      <c r="O1351" s="8">
        <v>5</v>
      </c>
      <c r="P1351" s="8">
        <v>0</v>
      </c>
      <c r="Q1351">
        <v>5.7601400000000004E-3</v>
      </c>
      <c r="R1351">
        <v>0.3928122</v>
      </c>
      <c r="S1351">
        <v>6.3160100000000004E-3</v>
      </c>
      <c r="T1351">
        <v>0.39664719999999998</v>
      </c>
    </row>
    <row r="1352" spans="4:20" x14ac:dyDescent="0.25">
      <c r="D1352" t="s">
        <v>31</v>
      </c>
      <c r="E1352" t="s">
        <v>258</v>
      </c>
      <c r="F1352" t="s">
        <v>259</v>
      </c>
      <c r="G1352" t="s">
        <v>142</v>
      </c>
      <c r="H1352" t="s">
        <v>143</v>
      </c>
      <c r="I1352" t="s">
        <v>218</v>
      </c>
      <c r="J1352">
        <v>1996</v>
      </c>
      <c r="K1352">
        <v>1998</v>
      </c>
      <c r="L1352" s="8">
        <v>2</v>
      </c>
      <c r="M1352" s="8">
        <v>5</v>
      </c>
      <c r="N1352" s="8" t="s">
        <v>33</v>
      </c>
      <c r="O1352" s="8">
        <v>5</v>
      </c>
      <c r="P1352" s="8">
        <v>0</v>
      </c>
      <c r="Q1352">
        <v>1.5881199999999999E-3</v>
      </c>
      <c r="R1352">
        <v>0.56016489999999997</v>
      </c>
      <c r="S1352">
        <v>6.8833999999999996E-4</v>
      </c>
      <c r="T1352">
        <v>0.56046759999999995</v>
      </c>
    </row>
    <row r="1353" spans="4:20" x14ac:dyDescent="0.25">
      <c r="D1353" t="s">
        <v>31</v>
      </c>
      <c r="E1353" t="s">
        <v>258</v>
      </c>
      <c r="F1353" t="s">
        <v>259</v>
      </c>
      <c r="G1353" t="s">
        <v>142</v>
      </c>
      <c r="H1353" t="s">
        <v>143</v>
      </c>
      <c r="I1353" t="s">
        <v>218</v>
      </c>
      <c r="J1353">
        <v>1997</v>
      </c>
      <c r="K1353">
        <v>1999</v>
      </c>
      <c r="L1353" s="8">
        <v>2</v>
      </c>
      <c r="M1353" s="8">
        <v>5</v>
      </c>
      <c r="N1353" s="8" t="s">
        <v>33</v>
      </c>
      <c r="O1353" s="8">
        <v>5</v>
      </c>
      <c r="P1353" s="8">
        <v>0</v>
      </c>
      <c r="Q1353">
        <v>6.8201099999999999E-3</v>
      </c>
      <c r="R1353">
        <v>0.70925749999999999</v>
      </c>
      <c r="S1353">
        <v>0.10061929999999999</v>
      </c>
      <c r="T1353">
        <v>0.7385119</v>
      </c>
    </row>
    <row r="1354" spans="4:20" x14ac:dyDescent="0.25">
      <c r="D1354" t="s">
        <v>31</v>
      </c>
      <c r="E1354" t="s">
        <v>258</v>
      </c>
      <c r="F1354" t="s">
        <v>259</v>
      </c>
      <c r="G1354" t="s">
        <v>142</v>
      </c>
      <c r="H1354" t="s">
        <v>143</v>
      </c>
      <c r="I1354" t="s">
        <v>218</v>
      </c>
      <c r="J1354">
        <v>2002</v>
      </c>
      <c r="K1354">
        <v>2004</v>
      </c>
      <c r="L1354" s="8">
        <v>2</v>
      </c>
      <c r="M1354" s="8">
        <v>5</v>
      </c>
      <c r="N1354" s="8" t="s">
        <v>33</v>
      </c>
      <c r="O1354" s="8">
        <v>5</v>
      </c>
      <c r="P1354" s="8">
        <v>0</v>
      </c>
      <c r="Q1354">
        <v>2.9838079999999999E-2</v>
      </c>
      <c r="R1354">
        <v>0.132602</v>
      </c>
      <c r="S1354">
        <v>2.4998929999999999E-2</v>
      </c>
      <c r="T1354">
        <v>0.15428600000000001</v>
      </c>
    </row>
    <row r="1355" spans="4:20" x14ac:dyDescent="0.25">
      <c r="D1355" t="s">
        <v>31</v>
      </c>
      <c r="E1355" t="s">
        <v>258</v>
      </c>
      <c r="F1355" t="s">
        <v>259</v>
      </c>
      <c r="G1355" t="s">
        <v>142</v>
      </c>
      <c r="H1355" t="s">
        <v>143</v>
      </c>
      <c r="I1355" t="s">
        <v>218</v>
      </c>
      <c r="J1355">
        <v>2003</v>
      </c>
      <c r="K1355">
        <v>2005</v>
      </c>
      <c r="L1355" s="8">
        <v>2</v>
      </c>
      <c r="M1355" s="8">
        <v>5</v>
      </c>
      <c r="N1355" s="8" t="s">
        <v>33</v>
      </c>
      <c r="O1355" s="8">
        <v>5</v>
      </c>
      <c r="P1355" s="8">
        <v>0</v>
      </c>
      <c r="Q1355">
        <v>4.2053100000000003E-3</v>
      </c>
      <c r="R1355">
        <v>0.14774709999999999</v>
      </c>
      <c r="S1355">
        <v>4.0376189999999999E-2</v>
      </c>
      <c r="T1355">
        <v>0.18215780000000001</v>
      </c>
    </row>
    <row r="1356" spans="4:20" x14ac:dyDescent="0.25">
      <c r="D1356" t="s">
        <v>31</v>
      </c>
      <c r="E1356" t="s">
        <v>258</v>
      </c>
      <c r="F1356" t="s">
        <v>259</v>
      </c>
      <c r="G1356" t="s">
        <v>142</v>
      </c>
      <c r="H1356" t="s">
        <v>143</v>
      </c>
      <c r="I1356" t="s">
        <v>218</v>
      </c>
      <c r="J1356">
        <v>2004</v>
      </c>
      <c r="K1356">
        <v>2006</v>
      </c>
      <c r="L1356" s="8">
        <v>2</v>
      </c>
      <c r="M1356" s="8">
        <v>5</v>
      </c>
      <c r="N1356" s="8" t="s">
        <v>33</v>
      </c>
      <c r="O1356" s="8">
        <v>5</v>
      </c>
      <c r="P1356" s="8">
        <v>0</v>
      </c>
      <c r="Q1356">
        <v>1.5382760000000001E-2</v>
      </c>
      <c r="R1356">
        <v>0.2272023</v>
      </c>
      <c r="S1356">
        <v>3.47482E-2</v>
      </c>
      <c r="T1356">
        <v>0.25405559999999999</v>
      </c>
    </row>
    <row r="1357" spans="4:20" x14ac:dyDescent="0.25">
      <c r="D1357" t="s">
        <v>31</v>
      </c>
      <c r="E1357" t="s">
        <v>258</v>
      </c>
      <c r="F1357" t="s">
        <v>259</v>
      </c>
      <c r="G1357" t="s">
        <v>142</v>
      </c>
      <c r="H1357" t="s">
        <v>143</v>
      </c>
      <c r="I1357" t="s">
        <v>218</v>
      </c>
      <c r="J1357">
        <v>2005</v>
      </c>
      <c r="K1357">
        <v>2007</v>
      </c>
      <c r="L1357" s="8">
        <v>2</v>
      </c>
      <c r="M1357" s="8">
        <v>5</v>
      </c>
      <c r="N1357" s="8" t="s">
        <v>33</v>
      </c>
      <c r="O1357" s="8">
        <v>5</v>
      </c>
      <c r="P1357" s="8">
        <v>0</v>
      </c>
      <c r="Q1357">
        <v>6.2101200000000004E-3</v>
      </c>
      <c r="R1357">
        <v>8.5018140000000006E-2</v>
      </c>
      <c r="S1357">
        <v>1.009997E-2</v>
      </c>
      <c r="T1357">
        <v>9.4259430000000005E-2</v>
      </c>
    </row>
    <row r="1358" spans="4:20" x14ac:dyDescent="0.25">
      <c r="D1358" t="s">
        <v>31</v>
      </c>
      <c r="E1358" t="s">
        <v>258</v>
      </c>
      <c r="F1358" t="s">
        <v>259</v>
      </c>
      <c r="G1358" t="s">
        <v>142</v>
      </c>
      <c r="H1358" t="s">
        <v>143</v>
      </c>
      <c r="I1358" t="s">
        <v>218</v>
      </c>
      <c r="J1358">
        <v>2006</v>
      </c>
      <c r="K1358">
        <v>2008</v>
      </c>
      <c r="L1358" s="8">
        <v>2</v>
      </c>
      <c r="M1358" s="8">
        <v>5</v>
      </c>
      <c r="N1358" s="8" t="s">
        <v>33</v>
      </c>
      <c r="O1358" s="8">
        <v>5</v>
      </c>
      <c r="P1358" s="8">
        <v>0</v>
      </c>
      <c r="Q1358">
        <v>1.3948800000000001E-2</v>
      </c>
      <c r="R1358">
        <v>0.13455049999999999</v>
      </c>
      <c r="S1358">
        <v>7.3031239999999997E-2</v>
      </c>
      <c r="T1358">
        <v>0.19775529999999999</v>
      </c>
    </row>
    <row r="1359" spans="4:20" x14ac:dyDescent="0.25">
      <c r="D1359" t="s">
        <v>31</v>
      </c>
      <c r="E1359" t="s">
        <v>258</v>
      </c>
      <c r="F1359" t="s">
        <v>259</v>
      </c>
      <c r="G1359" t="s">
        <v>142</v>
      </c>
      <c r="H1359" t="s">
        <v>143</v>
      </c>
      <c r="I1359" t="s">
        <v>218</v>
      </c>
      <c r="J1359">
        <v>2007</v>
      </c>
      <c r="K1359">
        <v>2009</v>
      </c>
      <c r="L1359" s="8">
        <v>2</v>
      </c>
      <c r="M1359" s="8">
        <v>5</v>
      </c>
      <c r="N1359" s="8" t="s">
        <v>34</v>
      </c>
      <c r="O1359" s="8">
        <v>4</v>
      </c>
      <c r="P1359" s="8">
        <v>1</v>
      </c>
      <c r="Q1359">
        <v>4.4995900000000004E-3</v>
      </c>
      <c r="R1359">
        <v>2.852681E-2</v>
      </c>
      <c r="S1359">
        <v>0.1034919</v>
      </c>
      <c r="T1359">
        <v>0.1290665</v>
      </c>
    </row>
    <row r="1360" spans="4:20" x14ac:dyDescent="0.25">
      <c r="D1360" t="s">
        <v>31</v>
      </c>
      <c r="E1360" t="s">
        <v>258</v>
      </c>
      <c r="F1360" t="s">
        <v>259</v>
      </c>
      <c r="G1360" t="s">
        <v>142</v>
      </c>
      <c r="H1360" t="s">
        <v>143</v>
      </c>
      <c r="I1360" t="s">
        <v>218</v>
      </c>
      <c r="J1360">
        <v>2008</v>
      </c>
      <c r="K1360">
        <v>2010</v>
      </c>
      <c r="L1360" s="8">
        <v>2</v>
      </c>
      <c r="M1360" s="8">
        <v>5</v>
      </c>
      <c r="N1360" s="8" t="s">
        <v>34</v>
      </c>
      <c r="O1360" s="8">
        <v>3</v>
      </c>
      <c r="P1360" s="8">
        <v>2</v>
      </c>
      <c r="Q1360">
        <v>1.537084E-2</v>
      </c>
      <c r="R1360">
        <v>1.000413E-2</v>
      </c>
      <c r="S1360">
        <v>3.1623909999999998E-2</v>
      </c>
      <c r="T1360">
        <v>4.1311670000000002E-2</v>
      </c>
    </row>
    <row r="1361" spans="4:20" x14ac:dyDescent="0.25">
      <c r="D1361" t="s">
        <v>31</v>
      </c>
      <c r="E1361" t="s">
        <v>258</v>
      </c>
      <c r="F1361" t="s">
        <v>259</v>
      </c>
      <c r="G1361" t="s">
        <v>142</v>
      </c>
      <c r="H1361" t="s">
        <v>143</v>
      </c>
      <c r="I1361" t="s">
        <v>218</v>
      </c>
      <c r="J1361">
        <v>2009</v>
      </c>
      <c r="K1361">
        <v>2011</v>
      </c>
      <c r="L1361" s="8">
        <v>2</v>
      </c>
      <c r="M1361" s="8">
        <v>5</v>
      </c>
      <c r="N1361" s="8" t="s">
        <v>34</v>
      </c>
      <c r="O1361" s="8">
        <v>2</v>
      </c>
      <c r="P1361" s="8">
        <v>3</v>
      </c>
      <c r="Q1361">
        <v>5.90524E-3</v>
      </c>
    </row>
    <row r="1362" spans="4:20" x14ac:dyDescent="0.25">
      <c r="D1362" t="s">
        <v>31</v>
      </c>
      <c r="E1362" t="s">
        <v>65</v>
      </c>
      <c r="F1362" t="s">
        <v>260</v>
      </c>
      <c r="G1362" t="s">
        <v>142</v>
      </c>
      <c r="H1362" t="s">
        <v>143</v>
      </c>
      <c r="I1362" t="s">
        <v>196</v>
      </c>
      <c r="J1362">
        <v>1975</v>
      </c>
      <c r="K1362">
        <v>1977</v>
      </c>
      <c r="L1362" s="8">
        <v>3</v>
      </c>
      <c r="M1362" s="8">
        <v>6</v>
      </c>
      <c r="N1362" s="8" t="s">
        <v>33</v>
      </c>
      <c r="O1362" s="8">
        <v>6</v>
      </c>
      <c r="P1362" s="8">
        <v>0</v>
      </c>
      <c r="Q1362">
        <v>3.3211369999999997E-2</v>
      </c>
      <c r="R1362">
        <v>0.1037257</v>
      </c>
      <c r="S1362">
        <v>0.14458099999999999</v>
      </c>
      <c r="T1362">
        <v>0.23330999999999999</v>
      </c>
    </row>
    <row r="1363" spans="4:20" x14ac:dyDescent="0.25">
      <c r="D1363" t="s">
        <v>31</v>
      </c>
      <c r="E1363" t="s">
        <v>65</v>
      </c>
      <c r="F1363" t="s">
        <v>260</v>
      </c>
      <c r="G1363" t="s">
        <v>142</v>
      </c>
      <c r="H1363" t="s">
        <v>143</v>
      </c>
      <c r="I1363" t="s">
        <v>196</v>
      </c>
      <c r="J1363">
        <v>1976</v>
      </c>
      <c r="K1363">
        <v>1978</v>
      </c>
      <c r="L1363" s="8">
        <v>3</v>
      </c>
      <c r="M1363" s="8">
        <v>6</v>
      </c>
      <c r="N1363" s="8" t="s">
        <v>33</v>
      </c>
      <c r="O1363" s="8">
        <v>6</v>
      </c>
      <c r="P1363" s="8">
        <v>0</v>
      </c>
      <c r="Q1363">
        <v>4.719955E-2</v>
      </c>
      <c r="R1363">
        <v>0.1526766</v>
      </c>
      <c r="S1363">
        <v>0.110709</v>
      </c>
      <c r="T1363">
        <v>0.2464829</v>
      </c>
    </row>
    <row r="1364" spans="4:20" x14ac:dyDescent="0.25">
      <c r="D1364" t="s">
        <v>31</v>
      </c>
      <c r="E1364" t="s">
        <v>65</v>
      </c>
      <c r="F1364" t="s">
        <v>260</v>
      </c>
      <c r="G1364" t="s">
        <v>142</v>
      </c>
      <c r="H1364" t="s">
        <v>143</v>
      </c>
      <c r="I1364" t="s">
        <v>196</v>
      </c>
      <c r="J1364">
        <v>1977</v>
      </c>
      <c r="K1364">
        <v>1979</v>
      </c>
      <c r="L1364" s="8">
        <v>3</v>
      </c>
      <c r="M1364" s="8">
        <v>6</v>
      </c>
      <c r="N1364" s="8" t="s">
        <v>33</v>
      </c>
      <c r="O1364" s="8">
        <v>6</v>
      </c>
      <c r="P1364" s="8">
        <v>0</v>
      </c>
      <c r="Q1364">
        <v>5.0036520000000001E-2</v>
      </c>
      <c r="R1364">
        <v>0.16455239999999999</v>
      </c>
      <c r="S1364">
        <v>0.24034459999999999</v>
      </c>
      <c r="T1364">
        <v>0.3653478</v>
      </c>
    </row>
    <row r="1365" spans="4:20" x14ac:dyDescent="0.25">
      <c r="D1365" t="s">
        <v>31</v>
      </c>
      <c r="E1365" t="s">
        <v>65</v>
      </c>
      <c r="F1365" t="s">
        <v>260</v>
      </c>
      <c r="G1365" t="s">
        <v>142</v>
      </c>
      <c r="H1365" t="s">
        <v>143</v>
      </c>
      <c r="I1365" t="s">
        <v>196</v>
      </c>
      <c r="J1365">
        <v>1978</v>
      </c>
      <c r="K1365">
        <v>1980</v>
      </c>
      <c r="L1365" s="8">
        <v>3</v>
      </c>
      <c r="M1365" s="8">
        <v>6</v>
      </c>
      <c r="N1365" s="8" t="s">
        <v>33</v>
      </c>
      <c r="O1365" s="8">
        <v>6</v>
      </c>
      <c r="P1365" s="8">
        <v>0</v>
      </c>
      <c r="Q1365">
        <v>2.4972939999999999E-2</v>
      </c>
      <c r="R1365">
        <v>0.20864099999999999</v>
      </c>
      <c r="S1365">
        <v>0.32026880000000002</v>
      </c>
      <c r="T1365">
        <v>0.46208860000000002</v>
      </c>
    </row>
    <row r="1366" spans="4:20" x14ac:dyDescent="0.25">
      <c r="D1366" t="s">
        <v>31</v>
      </c>
      <c r="E1366" t="s">
        <v>65</v>
      </c>
      <c r="F1366" t="s">
        <v>260</v>
      </c>
      <c r="G1366" t="s">
        <v>142</v>
      </c>
      <c r="H1366" t="s">
        <v>143</v>
      </c>
      <c r="I1366" t="s">
        <v>196</v>
      </c>
      <c r="J1366">
        <v>1979</v>
      </c>
      <c r="K1366">
        <v>1981</v>
      </c>
      <c r="L1366" s="8">
        <v>3</v>
      </c>
      <c r="M1366" s="8">
        <v>6</v>
      </c>
      <c r="N1366" s="8" t="s">
        <v>33</v>
      </c>
      <c r="O1366" s="8">
        <v>6</v>
      </c>
      <c r="P1366" s="8">
        <v>0</v>
      </c>
      <c r="Q1366">
        <v>3.4199229999999997E-2</v>
      </c>
      <c r="R1366">
        <v>0.25949680000000003</v>
      </c>
      <c r="S1366">
        <v>0.40088109999999999</v>
      </c>
      <c r="T1366">
        <v>0.55635060000000003</v>
      </c>
    </row>
    <row r="1367" spans="4:20" x14ac:dyDescent="0.25">
      <c r="D1367" t="s">
        <v>31</v>
      </c>
      <c r="E1367" t="s">
        <v>65</v>
      </c>
      <c r="F1367" t="s">
        <v>260</v>
      </c>
      <c r="G1367" t="s">
        <v>142</v>
      </c>
      <c r="H1367" t="s">
        <v>143</v>
      </c>
      <c r="I1367" t="s">
        <v>196</v>
      </c>
      <c r="J1367">
        <v>1980</v>
      </c>
      <c r="K1367">
        <v>1982</v>
      </c>
      <c r="L1367" s="8">
        <v>3</v>
      </c>
      <c r="M1367" s="8">
        <v>6</v>
      </c>
      <c r="N1367" s="8" t="s">
        <v>33</v>
      </c>
      <c r="O1367" s="8">
        <v>6</v>
      </c>
      <c r="P1367" s="8">
        <v>0</v>
      </c>
      <c r="Q1367">
        <v>3.9779920000000003E-2</v>
      </c>
      <c r="R1367">
        <v>0.1297517</v>
      </c>
      <c r="S1367">
        <v>0.40834090000000001</v>
      </c>
      <c r="T1367">
        <v>0.48510959999999997</v>
      </c>
    </row>
    <row r="1368" spans="4:20" x14ac:dyDescent="0.25">
      <c r="D1368" t="s">
        <v>31</v>
      </c>
      <c r="E1368" t="s">
        <v>65</v>
      </c>
      <c r="F1368" t="s">
        <v>260</v>
      </c>
      <c r="G1368" t="s">
        <v>142</v>
      </c>
      <c r="H1368" t="s">
        <v>143</v>
      </c>
      <c r="I1368" t="s">
        <v>196</v>
      </c>
      <c r="J1368">
        <v>1981</v>
      </c>
      <c r="K1368">
        <v>1983</v>
      </c>
      <c r="L1368" s="8">
        <v>3</v>
      </c>
      <c r="M1368" s="8">
        <v>6</v>
      </c>
      <c r="N1368" s="8" t="s">
        <v>33</v>
      </c>
      <c r="O1368" s="8">
        <v>6</v>
      </c>
      <c r="P1368" s="8">
        <v>0</v>
      </c>
      <c r="Q1368">
        <v>6.1653840000000001E-2</v>
      </c>
      <c r="R1368">
        <v>0.16721820000000001</v>
      </c>
      <c r="S1368">
        <v>0.39224759999999997</v>
      </c>
      <c r="T1368">
        <v>0.49387490000000001</v>
      </c>
    </row>
    <row r="1369" spans="4:20" x14ac:dyDescent="0.25">
      <c r="D1369" t="s">
        <v>31</v>
      </c>
      <c r="E1369" t="s">
        <v>65</v>
      </c>
      <c r="F1369" t="s">
        <v>260</v>
      </c>
      <c r="G1369" t="s">
        <v>142</v>
      </c>
      <c r="H1369" t="s">
        <v>143</v>
      </c>
      <c r="I1369" t="s">
        <v>196</v>
      </c>
      <c r="J1369">
        <v>1982</v>
      </c>
      <c r="K1369">
        <v>1984</v>
      </c>
      <c r="L1369" s="8">
        <v>3</v>
      </c>
      <c r="M1369" s="8">
        <v>6</v>
      </c>
      <c r="N1369" s="8" t="s">
        <v>33</v>
      </c>
      <c r="O1369" s="8">
        <v>6</v>
      </c>
      <c r="P1369" s="8">
        <v>0</v>
      </c>
      <c r="Q1369">
        <v>5.91078E-3</v>
      </c>
      <c r="R1369">
        <v>0.1498633</v>
      </c>
      <c r="S1369">
        <v>0.4050629</v>
      </c>
      <c r="T1369">
        <v>0.4942221</v>
      </c>
    </row>
    <row r="1370" spans="4:20" x14ac:dyDescent="0.25">
      <c r="D1370" t="s">
        <v>31</v>
      </c>
      <c r="E1370" t="s">
        <v>65</v>
      </c>
      <c r="F1370" t="s">
        <v>260</v>
      </c>
      <c r="G1370" t="s">
        <v>142</v>
      </c>
      <c r="H1370" t="s">
        <v>143</v>
      </c>
      <c r="I1370" t="s">
        <v>196</v>
      </c>
      <c r="J1370">
        <v>1983</v>
      </c>
      <c r="K1370">
        <v>1985</v>
      </c>
      <c r="L1370" s="8">
        <v>3</v>
      </c>
      <c r="M1370" s="8">
        <v>6</v>
      </c>
      <c r="N1370" s="8" t="s">
        <v>33</v>
      </c>
      <c r="O1370" s="8">
        <v>6</v>
      </c>
      <c r="P1370" s="8">
        <v>0</v>
      </c>
      <c r="Q1370">
        <v>2.9665830000000001E-2</v>
      </c>
      <c r="R1370">
        <v>0.28758230000000001</v>
      </c>
      <c r="S1370">
        <v>0.67029179999999999</v>
      </c>
      <c r="T1370">
        <v>0.76510999999999996</v>
      </c>
    </row>
    <row r="1371" spans="4:20" x14ac:dyDescent="0.25">
      <c r="D1371" t="s">
        <v>31</v>
      </c>
      <c r="E1371" t="s">
        <v>65</v>
      </c>
      <c r="F1371" t="s">
        <v>260</v>
      </c>
      <c r="G1371" t="s">
        <v>142</v>
      </c>
      <c r="H1371" t="s">
        <v>143</v>
      </c>
      <c r="I1371" t="s">
        <v>196</v>
      </c>
      <c r="J1371">
        <v>1984</v>
      </c>
      <c r="K1371">
        <v>1986</v>
      </c>
      <c r="L1371" s="8">
        <v>3</v>
      </c>
      <c r="M1371" s="8">
        <v>6</v>
      </c>
      <c r="N1371" s="8" t="s">
        <v>33</v>
      </c>
      <c r="O1371" s="8">
        <v>6</v>
      </c>
      <c r="P1371" s="8">
        <v>0</v>
      </c>
      <c r="Q1371">
        <v>4.3299799999999999E-2</v>
      </c>
      <c r="R1371">
        <v>0.1752406</v>
      </c>
      <c r="S1371">
        <v>0.44342419999999999</v>
      </c>
      <c r="T1371">
        <v>0.54095879999999996</v>
      </c>
    </row>
    <row r="1372" spans="4:20" x14ac:dyDescent="0.25">
      <c r="D1372" t="s">
        <v>31</v>
      </c>
      <c r="E1372" t="s">
        <v>65</v>
      </c>
      <c r="F1372" t="s">
        <v>260</v>
      </c>
      <c r="G1372" t="s">
        <v>142</v>
      </c>
      <c r="H1372" t="s">
        <v>143</v>
      </c>
      <c r="I1372" t="s">
        <v>196</v>
      </c>
      <c r="J1372">
        <v>1985</v>
      </c>
      <c r="K1372">
        <v>1987</v>
      </c>
      <c r="L1372" s="8">
        <v>3</v>
      </c>
      <c r="M1372" s="8">
        <v>6</v>
      </c>
      <c r="N1372" s="8" t="s">
        <v>33</v>
      </c>
      <c r="O1372" s="8">
        <v>6</v>
      </c>
      <c r="P1372" s="8">
        <v>0</v>
      </c>
      <c r="Q1372">
        <v>5.0190430000000001E-2</v>
      </c>
      <c r="R1372">
        <v>0.1080865</v>
      </c>
      <c r="S1372">
        <v>0.45325690000000002</v>
      </c>
      <c r="T1372">
        <v>0.51235249999999999</v>
      </c>
    </row>
    <row r="1373" spans="4:20" x14ac:dyDescent="0.25">
      <c r="D1373" t="s">
        <v>31</v>
      </c>
      <c r="E1373" t="s">
        <v>65</v>
      </c>
      <c r="F1373" t="s">
        <v>260</v>
      </c>
      <c r="G1373" t="s">
        <v>142</v>
      </c>
      <c r="H1373" t="s">
        <v>143</v>
      </c>
      <c r="I1373" t="s">
        <v>196</v>
      </c>
      <c r="J1373">
        <v>1986</v>
      </c>
      <c r="K1373">
        <v>1988</v>
      </c>
      <c r="L1373" s="8">
        <v>3</v>
      </c>
      <c r="M1373" s="8">
        <v>6</v>
      </c>
      <c r="N1373" s="8" t="s">
        <v>33</v>
      </c>
      <c r="O1373" s="8">
        <v>6</v>
      </c>
      <c r="P1373" s="8">
        <v>0</v>
      </c>
      <c r="Q1373">
        <v>6.4404820000000002E-2</v>
      </c>
      <c r="R1373">
        <v>0.15613969999999999</v>
      </c>
      <c r="S1373">
        <v>0.46244819999999998</v>
      </c>
      <c r="T1373">
        <v>0.54638129999999996</v>
      </c>
    </row>
    <row r="1374" spans="4:20" x14ac:dyDescent="0.25">
      <c r="D1374" t="s">
        <v>31</v>
      </c>
      <c r="E1374" t="s">
        <v>65</v>
      </c>
      <c r="F1374" t="s">
        <v>260</v>
      </c>
      <c r="G1374" t="s">
        <v>142</v>
      </c>
      <c r="H1374" t="s">
        <v>143</v>
      </c>
      <c r="I1374" t="s">
        <v>196</v>
      </c>
      <c r="J1374">
        <v>1987</v>
      </c>
      <c r="K1374">
        <v>1989</v>
      </c>
      <c r="L1374" s="8">
        <v>3</v>
      </c>
      <c r="M1374" s="8">
        <v>6</v>
      </c>
      <c r="N1374" s="8" t="s">
        <v>33</v>
      </c>
      <c r="O1374" s="8">
        <v>6</v>
      </c>
      <c r="P1374" s="8">
        <v>0</v>
      </c>
      <c r="Q1374">
        <v>4.3978860000000002E-2</v>
      </c>
      <c r="R1374">
        <v>0.1147248</v>
      </c>
      <c r="S1374">
        <v>0.53849080000000005</v>
      </c>
      <c r="T1374">
        <v>0.59143730000000005</v>
      </c>
    </row>
    <row r="1375" spans="4:20" x14ac:dyDescent="0.25">
      <c r="D1375" t="s">
        <v>31</v>
      </c>
      <c r="E1375" t="s">
        <v>65</v>
      </c>
      <c r="F1375" t="s">
        <v>260</v>
      </c>
      <c r="G1375" t="s">
        <v>142</v>
      </c>
      <c r="H1375" t="s">
        <v>143</v>
      </c>
      <c r="I1375" t="s">
        <v>196</v>
      </c>
      <c r="J1375">
        <v>1988</v>
      </c>
      <c r="K1375">
        <v>1990</v>
      </c>
      <c r="L1375" s="8">
        <v>3</v>
      </c>
      <c r="M1375" s="8">
        <v>6</v>
      </c>
      <c r="N1375" s="8" t="s">
        <v>33</v>
      </c>
      <c r="O1375" s="8">
        <v>6</v>
      </c>
      <c r="P1375" s="8">
        <v>0</v>
      </c>
      <c r="Q1375">
        <v>3.1387440000000003E-2</v>
      </c>
      <c r="R1375">
        <v>0.1163641</v>
      </c>
      <c r="S1375">
        <v>0.48484899999999997</v>
      </c>
      <c r="T1375">
        <v>0.54479409999999995</v>
      </c>
    </row>
    <row r="1376" spans="4:20" x14ac:dyDescent="0.25">
      <c r="D1376" t="s">
        <v>31</v>
      </c>
      <c r="E1376" t="s">
        <v>65</v>
      </c>
      <c r="F1376" t="s">
        <v>260</v>
      </c>
      <c r="G1376" t="s">
        <v>142</v>
      </c>
      <c r="H1376" t="s">
        <v>143</v>
      </c>
      <c r="I1376" t="s">
        <v>196</v>
      </c>
      <c r="J1376">
        <v>1989</v>
      </c>
      <c r="K1376">
        <v>1991</v>
      </c>
      <c r="L1376" s="8">
        <v>3</v>
      </c>
      <c r="M1376" s="8">
        <v>6</v>
      </c>
      <c r="N1376" s="8" t="s">
        <v>33</v>
      </c>
      <c r="O1376" s="8">
        <v>6</v>
      </c>
      <c r="P1376" s="8">
        <v>0</v>
      </c>
      <c r="Q1376">
        <v>2.868354E-2</v>
      </c>
      <c r="R1376">
        <v>0.1586053</v>
      </c>
      <c r="S1376">
        <v>0.52985819999999995</v>
      </c>
      <c r="T1376">
        <v>0.6044252</v>
      </c>
    </row>
    <row r="1377" spans="4:20" x14ac:dyDescent="0.25">
      <c r="D1377" t="s">
        <v>31</v>
      </c>
      <c r="E1377" t="s">
        <v>65</v>
      </c>
      <c r="F1377" t="s">
        <v>260</v>
      </c>
      <c r="G1377" t="s">
        <v>142</v>
      </c>
      <c r="H1377" t="s">
        <v>143</v>
      </c>
      <c r="I1377" t="s">
        <v>196</v>
      </c>
      <c r="J1377">
        <v>1990</v>
      </c>
      <c r="K1377">
        <v>1992</v>
      </c>
      <c r="L1377" s="8">
        <v>3</v>
      </c>
      <c r="M1377" s="8">
        <v>6</v>
      </c>
      <c r="N1377" s="8" t="s">
        <v>33</v>
      </c>
      <c r="O1377" s="8">
        <v>6</v>
      </c>
      <c r="P1377" s="8">
        <v>0</v>
      </c>
      <c r="Q1377">
        <v>1.7757999999999999E-2</v>
      </c>
      <c r="R1377">
        <v>6.9764850000000003E-2</v>
      </c>
      <c r="S1377">
        <v>0.44487599999999999</v>
      </c>
      <c r="T1377">
        <v>0.48360419999999998</v>
      </c>
    </row>
    <row r="1378" spans="4:20" x14ac:dyDescent="0.25">
      <c r="D1378" t="s">
        <v>31</v>
      </c>
      <c r="E1378" t="s">
        <v>65</v>
      </c>
      <c r="F1378" t="s">
        <v>260</v>
      </c>
      <c r="G1378" t="s">
        <v>142</v>
      </c>
      <c r="H1378" t="s">
        <v>143</v>
      </c>
      <c r="I1378" t="s">
        <v>196</v>
      </c>
      <c r="J1378">
        <v>1991</v>
      </c>
      <c r="K1378">
        <v>1993</v>
      </c>
      <c r="L1378" s="8">
        <v>3</v>
      </c>
      <c r="M1378" s="8">
        <v>6</v>
      </c>
      <c r="N1378" s="8" t="s">
        <v>33</v>
      </c>
      <c r="O1378" s="8">
        <v>6</v>
      </c>
      <c r="P1378" s="8">
        <v>0</v>
      </c>
      <c r="Q1378">
        <v>1.7523E-2</v>
      </c>
      <c r="R1378">
        <v>8.1369209999999997E-2</v>
      </c>
      <c r="S1378">
        <v>0.45973009999999997</v>
      </c>
      <c r="T1378">
        <v>0.50369149999999996</v>
      </c>
    </row>
    <row r="1379" spans="4:20" x14ac:dyDescent="0.25">
      <c r="D1379" t="s">
        <v>31</v>
      </c>
      <c r="E1379" t="s">
        <v>65</v>
      </c>
      <c r="F1379" t="s">
        <v>260</v>
      </c>
      <c r="G1379" t="s">
        <v>142</v>
      </c>
      <c r="H1379" t="s">
        <v>143</v>
      </c>
      <c r="I1379" t="s">
        <v>196</v>
      </c>
      <c r="J1379">
        <v>1992</v>
      </c>
      <c r="K1379">
        <v>1994</v>
      </c>
      <c r="L1379" s="8">
        <v>3</v>
      </c>
      <c r="M1379" s="8">
        <v>6</v>
      </c>
      <c r="N1379" s="8" t="s">
        <v>33</v>
      </c>
      <c r="O1379" s="8">
        <v>6</v>
      </c>
      <c r="P1379" s="8">
        <v>0</v>
      </c>
      <c r="Q1379">
        <v>1.094501E-2</v>
      </c>
      <c r="R1379">
        <v>4.6832430000000001E-2</v>
      </c>
      <c r="S1379">
        <v>0.24593200000000001</v>
      </c>
      <c r="T1379">
        <v>0.28124680000000002</v>
      </c>
    </row>
    <row r="1380" spans="4:20" x14ac:dyDescent="0.25">
      <c r="D1380" t="s">
        <v>31</v>
      </c>
      <c r="E1380" t="s">
        <v>65</v>
      </c>
      <c r="F1380" t="s">
        <v>260</v>
      </c>
      <c r="G1380" t="s">
        <v>142</v>
      </c>
      <c r="H1380" t="s">
        <v>143</v>
      </c>
      <c r="I1380" t="s">
        <v>196</v>
      </c>
      <c r="J1380">
        <v>1993</v>
      </c>
      <c r="K1380">
        <v>1995</v>
      </c>
      <c r="L1380" s="8">
        <v>3</v>
      </c>
      <c r="M1380" s="8">
        <v>6</v>
      </c>
      <c r="N1380" s="8" t="s">
        <v>33</v>
      </c>
      <c r="O1380" s="8">
        <v>6</v>
      </c>
      <c r="P1380" s="8">
        <v>0</v>
      </c>
      <c r="Q1380">
        <v>1.3163950000000001E-2</v>
      </c>
      <c r="R1380">
        <v>6.6224069999999996E-2</v>
      </c>
      <c r="S1380">
        <v>0.1923328</v>
      </c>
      <c r="T1380">
        <v>0.2458198</v>
      </c>
    </row>
    <row r="1381" spans="4:20" x14ac:dyDescent="0.25">
      <c r="D1381" t="s">
        <v>31</v>
      </c>
      <c r="E1381" t="s">
        <v>65</v>
      </c>
      <c r="F1381" t="s">
        <v>260</v>
      </c>
      <c r="G1381" t="s">
        <v>142</v>
      </c>
      <c r="H1381" t="s">
        <v>143</v>
      </c>
      <c r="I1381" t="s">
        <v>196</v>
      </c>
      <c r="J1381">
        <v>1994</v>
      </c>
      <c r="K1381">
        <v>1996</v>
      </c>
      <c r="L1381" s="8">
        <v>3</v>
      </c>
      <c r="M1381" s="8">
        <v>6</v>
      </c>
      <c r="N1381" s="8" t="s">
        <v>33</v>
      </c>
      <c r="O1381" s="8">
        <v>6</v>
      </c>
      <c r="P1381" s="8">
        <v>0</v>
      </c>
      <c r="Q1381">
        <v>1.4519819999999999E-2</v>
      </c>
      <c r="R1381">
        <v>6.2981430000000005E-2</v>
      </c>
      <c r="S1381">
        <v>0.14842669999999999</v>
      </c>
      <c r="T1381">
        <v>0.20205999999999999</v>
      </c>
    </row>
    <row r="1382" spans="4:20" x14ac:dyDescent="0.25">
      <c r="D1382" t="s">
        <v>31</v>
      </c>
      <c r="E1382" t="s">
        <v>65</v>
      </c>
      <c r="F1382" t="s">
        <v>260</v>
      </c>
      <c r="G1382" t="s">
        <v>142</v>
      </c>
      <c r="H1382" t="s">
        <v>143</v>
      </c>
      <c r="I1382" t="s">
        <v>196</v>
      </c>
      <c r="J1382">
        <v>1995</v>
      </c>
      <c r="K1382">
        <v>1997</v>
      </c>
      <c r="L1382" s="8">
        <v>3</v>
      </c>
      <c r="M1382" s="8">
        <v>6</v>
      </c>
      <c r="N1382" s="8" t="s">
        <v>33</v>
      </c>
      <c r="O1382" s="8">
        <v>6</v>
      </c>
      <c r="P1382" s="8">
        <v>0</v>
      </c>
      <c r="Q1382">
        <v>1.537705E-2</v>
      </c>
      <c r="R1382">
        <v>6.4241690000000004E-2</v>
      </c>
      <c r="S1382">
        <v>0.30471229999999999</v>
      </c>
      <c r="T1382">
        <v>0.34937869999999999</v>
      </c>
    </row>
    <row r="1383" spans="4:20" x14ac:dyDescent="0.25">
      <c r="D1383" t="s">
        <v>31</v>
      </c>
      <c r="E1383" t="s">
        <v>65</v>
      </c>
      <c r="F1383" t="s">
        <v>260</v>
      </c>
      <c r="G1383" t="s">
        <v>142</v>
      </c>
      <c r="H1383" t="s">
        <v>143</v>
      </c>
      <c r="I1383" t="s">
        <v>196</v>
      </c>
      <c r="J1383">
        <v>1996</v>
      </c>
      <c r="K1383">
        <v>1998</v>
      </c>
      <c r="L1383" s="8">
        <v>3</v>
      </c>
      <c r="M1383" s="8">
        <v>6</v>
      </c>
      <c r="N1383" s="8" t="s">
        <v>33</v>
      </c>
      <c r="O1383" s="8">
        <v>6</v>
      </c>
      <c r="P1383" s="8">
        <v>0</v>
      </c>
      <c r="Q1383">
        <v>2.566123E-2</v>
      </c>
      <c r="R1383">
        <v>5.9312030000000002E-2</v>
      </c>
      <c r="S1383">
        <v>0.43138019999999999</v>
      </c>
      <c r="T1383">
        <v>0.46510620000000003</v>
      </c>
    </row>
    <row r="1384" spans="4:20" x14ac:dyDescent="0.25">
      <c r="D1384" t="s">
        <v>31</v>
      </c>
      <c r="E1384" t="s">
        <v>65</v>
      </c>
      <c r="F1384" t="s">
        <v>260</v>
      </c>
      <c r="G1384" t="s">
        <v>142</v>
      </c>
      <c r="H1384" t="s">
        <v>143</v>
      </c>
      <c r="I1384" t="s">
        <v>196</v>
      </c>
      <c r="J1384">
        <v>1997</v>
      </c>
      <c r="K1384">
        <v>1999</v>
      </c>
      <c r="L1384" s="8">
        <v>3</v>
      </c>
      <c r="M1384" s="8">
        <v>6</v>
      </c>
      <c r="N1384" s="8" t="s">
        <v>33</v>
      </c>
      <c r="O1384" s="8">
        <v>6</v>
      </c>
      <c r="P1384" s="8">
        <v>0</v>
      </c>
      <c r="Q1384">
        <v>2.8067640000000001E-2</v>
      </c>
      <c r="R1384">
        <v>3.9695620000000001E-2</v>
      </c>
      <c r="S1384">
        <v>0.31315680000000001</v>
      </c>
      <c r="T1384">
        <v>0.34042149999999999</v>
      </c>
    </row>
    <row r="1385" spans="4:20" x14ac:dyDescent="0.25">
      <c r="D1385" t="s">
        <v>31</v>
      </c>
      <c r="E1385" t="s">
        <v>65</v>
      </c>
      <c r="F1385" t="s">
        <v>260</v>
      </c>
      <c r="G1385" t="s">
        <v>142</v>
      </c>
      <c r="H1385" t="s">
        <v>143</v>
      </c>
      <c r="I1385" t="s">
        <v>196</v>
      </c>
      <c r="J1385">
        <v>1998</v>
      </c>
      <c r="K1385">
        <v>2000</v>
      </c>
      <c r="L1385" s="8">
        <v>3</v>
      </c>
      <c r="M1385" s="8">
        <v>6</v>
      </c>
      <c r="N1385" s="8" t="s">
        <v>33</v>
      </c>
      <c r="O1385" s="8">
        <v>6</v>
      </c>
      <c r="P1385" s="8">
        <v>0</v>
      </c>
      <c r="Q1385">
        <v>7.4292570000000002E-2</v>
      </c>
      <c r="R1385">
        <v>7.4262789999999995E-2</v>
      </c>
      <c r="S1385">
        <v>0.21919749999999999</v>
      </c>
      <c r="T1385">
        <v>0.27718209999999999</v>
      </c>
    </row>
    <row r="1386" spans="4:20" x14ac:dyDescent="0.25">
      <c r="D1386" t="s">
        <v>31</v>
      </c>
      <c r="E1386" t="s">
        <v>65</v>
      </c>
      <c r="F1386" t="s">
        <v>260</v>
      </c>
      <c r="G1386" t="s">
        <v>142</v>
      </c>
      <c r="H1386" t="s">
        <v>143</v>
      </c>
      <c r="I1386" t="s">
        <v>196</v>
      </c>
      <c r="J1386">
        <v>1999</v>
      </c>
      <c r="K1386">
        <v>2001</v>
      </c>
      <c r="L1386" s="8">
        <v>3</v>
      </c>
      <c r="M1386" s="8">
        <v>6</v>
      </c>
      <c r="N1386" s="8" t="s">
        <v>33</v>
      </c>
      <c r="O1386" s="8">
        <v>6</v>
      </c>
      <c r="P1386" s="8">
        <v>0</v>
      </c>
      <c r="Q1386">
        <v>3.4714299999999997E-2</v>
      </c>
      <c r="R1386">
        <v>0.1121331</v>
      </c>
      <c r="S1386">
        <v>0.27893440000000003</v>
      </c>
      <c r="T1386">
        <v>0.35978969999999999</v>
      </c>
    </row>
    <row r="1387" spans="4:20" x14ac:dyDescent="0.25">
      <c r="D1387" t="s">
        <v>31</v>
      </c>
      <c r="E1387" t="s">
        <v>65</v>
      </c>
      <c r="F1387" t="s">
        <v>260</v>
      </c>
      <c r="G1387" t="s">
        <v>142</v>
      </c>
      <c r="H1387" t="s">
        <v>143</v>
      </c>
      <c r="I1387" t="s">
        <v>196</v>
      </c>
      <c r="J1387">
        <v>2000</v>
      </c>
      <c r="K1387">
        <v>2002</v>
      </c>
      <c r="L1387" s="8">
        <v>3</v>
      </c>
      <c r="M1387" s="8">
        <v>6</v>
      </c>
      <c r="N1387" s="8" t="s">
        <v>33</v>
      </c>
      <c r="O1387" s="8">
        <v>6</v>
      </c>
      <c r="P1387" s="8">
        <v>0</v>
      </c>
      <c r="Q1387">
        <v>3.7380910000000003E-2</v>
      </c>
      <c r="R1387">
        <v>0.1196791</v>
      </c>
      <c r="S1387">
        <v>0.28382859999999999</v>
      </c>
      <c r="T1387">
        <v>0.36953930000000001</v>
      </c>
    </row>
    <row r="1388" spans="4:20" x14ac:dyDescent="0.25">
      <c r="D1388" t="s">
        <v>31</v>
      </c>
      <c r="E1388" t="s">
        <v>65</v>
      </c>
      <c r="F1388" t="s">
        <v>260</v>
      </c>
      <c r="G1388" t="s">
        <v>142</v>
      </c>
      <c r="H1388" t="s">
        <v>143</v>
      </c>
      <c r="I1388" t="s">
        <v>196</v>
      </c>
      <c r="J1388">
        <v>2001</v>
      </c>
      <c r="K1388">
        <v>2003</v>
      </c>
      <c r="L1388" s="8">
        <v>3</v>
      </c>
      <c r="M1388" s="8">
        <v>6</v>
      </c>
      <c r="N1388" s="8" t="s">
        <v>33</v>
      </c>
      <c r="O1388" s="8">
        <v>6</v>
      </c>
      <c r="P1388" s="8">
        <v>0</v>
      </c>
      <c r="Q1388">
        <v>1.0645389999999999E-2</v>
      </c>
      <c r="R1388">
        <v>0.11952980000000001</v>
      </c>
      <c r="S1388">
        <v>0.29740139999999998</v>
      </c>
      <c r="T1388">
        <v>0.38138290000000002</v>
      </c>
    </row>
    <row r="1389" spans="4:20" x14ac:dyDescent="0.25">
      <c r="D1389" t="s">
        <v>31</v>
      </c>
      <c r="E1389" t="s">
        <v>65</v>
      </c>
      <c r="F1389" t="s">
        <v>260</v>
      </c>
      <c r="G1389" t="s">
        <v>142</v>
      </c>
      <c r="H1389" t="s">
        <v>143</v>
      </c>
      <c r="I1389" t="s">
        <v>196</v>
      </c>
      <c r="J1389">
        <v>2002</v>
      </c>
      <c r="K1389">
        <v>2004</v>
      </c>
      <c r="L1389" s="8">
        <v>3</v>
      </c>
      <c r="M1389" s="8">
        <v>6</v>
      </c>
      <c r="N1389" s="8" t="s">
        <v>33</v>
      </c>
      <c r="O1389" s="8">
        <v>6</v>
      </c>
      <c r="P1389" s="8">
        <v>0</v>
      </c>
      <c r="Q1389">
        <v>1.6132939999999998E-2</v>
      </c>
      <c r="R1389">
        <v>9.5990989999999998E-2</v>
      </c>
      <c r="S1389">
        <v>0.3652145</v>
      </c>
      <c r="T1389">
        <v>0.42614819999999998</v>
      </c>
    </row>
    <row r="1390" spans="4:20" x14ac:dyDescent="0.25">
      <c r="D1390" t="s">
        <v>31</v>
      </c>
      <c r="E1390" t="s">
        <v>65</v>
      </c>
      <c r="F1390" t="s">
        <v>260</v>
      </c>
      <c r="G1390" t="s">
        <v>142</v>
      </c>
      <c r="H1390" t="s">
        <v>143</v>
      </c>
      <c r="I1390" t="s">
        <v>196</v>
      </c>
      <c r="J1390">
        <v>2003</v>
      </c>
      <c r="K1390">
        <v>2005</v>
      </c>
      <c r="L1390" s="8">
        <v>3</v>
      </c>
      <c r="M1390" s="8">
        <v>6</v>
      </c>
      <c r="N1390" s="8" t="s">
        <v>33</v>
      </c>
      <c r="O1390" s="8">
        <v>6</v>
      </c>
      <c r="P1390" s="8">
        <v>0</v>
      </c>
      <c r="Q1390">
        <v>7.4457999999999998E-3</v>
      </c>
      <c r="R1390">
        <v>7.1003159999999996E-2</v>
      </c>
      <c r="S1390">
        <v>0.19444320000000001</v>
      </c>
      <c r="T1390">
        <v>0.25164029999999998</v>
      </c>
    </row>
    <row r="1391" spans="4:20" x14ac:dyDescent="0.25">
      <c r="D1391" t="s">
        <v>31</v>
      </c>
      <c r="E1391" t="s">
        <v>65</v>
      </c>
      <c r="F1391" t="s">
        <v>260</v>
      </c>
      <c r="G1391" t="s">
        <v>142</v>
      </c>
      <c r="H1391" t="s">
        <v>143</v>
      </c>
      <c r="I1391" t="s">
        <v>196</v>
      </c>
      <c r="J1391">
        <v>2004</v>
      </c>
      <c r="K1391">
        <v>2006</v>
      </c>
      <c r="L1391" s="8">
        <v>3</v>
      </c>
      <c r="M1391" s="8">
        <v>6</v>
      </c>
      <c r="N1391" s="8" t="s">
        <v>33</v>
      </c>
      <c r="O1391" s="8">
        <v>6</v>
      </c>
      <c r="P1391" s="8">
        <v>0</v>
      </c>
      <c r="Q1391">
        <v>1.1404070000000001E-2</v>
      </c>
      <c r="R1391">
        <v>2.8290889999999999E-2</v>
      </c>
      <c r="S1391">
        <v>0.458733</v>
      </c>
      <c r="T1391">
        <v>0.47404590000000002</v>
      </c>
    </row>
    <row r="1392" spans="4:20" x14ac:dyDescent="0.25">
      <c r="D1392" t="s">
        <v>31</v>
      </c>
      <c r="E1392" t="s">
        <v>65</v>
      </c>
      <c r="F1392" t="s">
        <v>260</v>
      </c>
      <c r="G1392" t="s">
        <v>142</v>
      </c>
      <c r="H1392" t="s">
        <v>143</v>
      </c>
      <c r="I1392" t="s">
        <v>196</v>
      </c>
      <c r="J1392">
        <v>2005</v>
      </c>
      <c r="K1392">
        <v>2007</v>
      </c>
      <c r="L1392" s="8">
        <v>3</v>
      </c>
      <c r="M1392" s="8">
        <v>6</v>
      </c>
      <c r="N1392" s="8" t="s">
        <v>33</v>
      </c>
      <c r="O1392" s="8">
        <v>6</v>
      </c>
      <c r="P1392" s="8">
        <v>0</v>
      </c>
      <c r="Q1392">
        <v>1.6070629999999999E-2</v>
      </c>
      <c r="R1392">
        <v>5.0155659999999998E-2</v>
      </c>
      <c r="S1392">
        <v>0.34446529999999997</v>
      </c>
      <c r="T1392">
        <v>0.37734400000000001</v>
      </c>
    </row>
    <row r="1393" spans="4:20" x14ac:dyDescent="0.25">
      <c r="D1393" t="s">
        <v>31</v>
      </c>
      <c r="E1393" t="s">
        <v>65</v>
      </c>
      <c r="F1393" t="s">
        <v>260</v>
      </c>
      <c r="G1393" t="s">
        <v>142</v>
      </c>
      <c r="H1393" t="s">
        <v>143</v>
      </c>
      <c r="I1393" t="s">
        <v>196</v>
      </c>
      <c r="J1393">
        <v>2006</v>
      </c>
      <c r="K1393">
        <v>2008</v>
      </c>
      <c r="L1393" s="8">
        <v>3</v>
      </c>
      <c r="M1393" s="8">
        <v>6</v>
      </c>
      <c r="N1393" s="8" t="s">
        <v>34</v>
      </c>
      <c r="O1393" s="8">
        <v>5</v>
      </c>
      <c r="P1393" s="8">
        <v>1</v>
      </c>
      <c r="Q1393">
        <v>4.2765089999999999E-2</v>
      </c>
      <c r="R1393">
        <v>7.4687820000000002E-2</v>
      </c>
      <c r="S1393">
        <v>0.3902718</v>
      </c>
      <c r="T1393">
        <v>0.435811</v>
      </c>
    </row>
    <row r="1394" spans="4:20" x14ac:dyDescent="0.25">
      <c r="D1394" t="s">
        <v>31</v>
      </c>
      <c r="E1394" t="s">
        <v>65</v>
      </c>
      <c r="F1394" t="s">
        <v>260</v>
      </c>
      <c r="G1394" t="s">
        <v>142</v>
      </c>
      <c r="H1394" t="s">
        <v>143</v>
      </c>
      <c r="I1394" t="s">
        <v>196</v>
      </c>
      <c r="J1394">
        <v>2007</v>
      </c>
      <c r="K1394">
        <v>2009</v>
      </c>
      <c r="L1394" s="8">
        <v>3</v>
      </c>
      <c r="M1394" s="8">
        <v>6</v>
      </c>
      <c r="N1394" s="8" t="s">
        <v>34</v>
      </c>
      <c r="O1394" s="8">
        <v>4</v>
      </c>
      <c r="P1394" s="8">
        <v>2</v>
      </c>
      <c r="Q1394">
        <v>3.0617390000000001E-2</v>
      </c>
      <c r="R1394">
        <v>8.4590440000000003E-2</v>
      </c>
      <c r="S1394">
        <v>0.53739990000000004</v>
      </c>
      <c r="T1394">
        <v>0.57653140000000003</v>
      </c>
    </row>
    <row r="1395" spans="4:20" x14ac:dyDescent="0.25">
      <c r="D1395" t="s">
        <v>31</v>
      </c>
      <c r="E1395" t="s">
        <v>65</v>
      </c>
      <c r="F1395" t="s">
        <v>260</v>
      </c>
      <c r="G1395" t="s">
        <v>142</v>
      </c>
      <c r="H1395" t="s">
        <v>143</v>
      </c>
      <c r="I1395" t="s">
        <v>196</v>
      </c>
      <c r="J1395">
        <v>2008</v>
      </c>
      <c r="K1395">
        <v>2010</v>
      </c>
      <c r="L1395" s="8">
        <v>3</v>
      </c>
      <c r="M1395" s="8">
        <v>6</v>
      </c>
      <c r="N1395" s="8" t="s">
        <v>34</v>
      </c>
      <c r="O1395" s="8">
        <v>3</v>
      </c>
      <c r="P1395" s="8">
        <v>3</v>
      </c>
      <c r="Q1395">
        <v>6.4442810000000003E-2</v>
      </c>
    </row>
  </sheetData>
  <autoFilter ref="A11:T381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C4085"/>
  <sheetViews>
    <sheetView topLeftCell="Q1" workbookViewId="0">
      <selection activeCell="W24" sqref="W24"/>
    </sheetView>
  </sheetViews>
  <sheetFormatPr defaultRowHeight="15" x14ac:dyDescent="0.25"/>
  <cols>
    <col min="12" max="12" width="11" bestFit="1" customWidth="1"/>
    <col min="13" max="13" width="18.140625" customWidth="1"/>
    <col min="15" max="15" width="22.7109375" customWidth="1"/>
    <col min="16" max="16" width="23.85546875" bestFit="1" customWidth="1"/>
    <col min="17" max="17" width="16.85546875" bestFit="1" customWidth="1"/>
    <col min="18" max="18" width="16.7109375" bestFit="1" customWidth="1"/>
    <col min="22" max="29" width="9.42578125" customWidth="1"/>
  </cols>
  <sheetData>
    <row r="1" spans="1:29" x14ac:dyDescent="0.25">
      <c r="A1" s="1" t="s">
        <v>0</v>
      </c>
    </row>
    <row r="2" spans="1:29" x14ac:dyDescent="0.25">
      <c r="A2" t="s">
        <v>84</v>
      </c>
    </row>
    <row r="5" spans="1:29" x14ac:dyDescent="0.25">
      <c r="A5" t="s">
        <v>1</v>
      </c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s="2" t="s">
        <v>13</v>
      </c>
      <c r="N5" t="s">
        <v>14</v>
      </c>
      <c r="O5" t="s">
        <v>15</v>
      </c>
      <c r="P5" t="s">
        <v>16</v>
      </c>
      <c r="Q5" t="s">
        <v>17</v>
      </c>
      <c r="R5" t="s">
        <v>18</v>
      </c>
      <c r="S5" s="2" t="s">
        <v>19</v>
      </c>
      <c r="T5" s="2" t="s">
        <v>20</v>
      </c>
      <c r="U5" t="s">
        <v>21</v>
      </c>
      <c r="V5" t="s">
        <v>22</v>
      </c>
      <c r="W5" t="s">
        <v>23</v>
      </c>
      <c r="X5" t="s">
        <v>24</v>
      </c>
      <c r="Y5" t="s">
        <v>25</v>
      </c>
      <c r="Z5" t="s">
        <v>26</v>
      </c>
      <c r="AA5" t="s">
        <v>27</v>
      </c>
      <c r="AB5" t="s">
        <v>28</v>
      </c>
      <c r="AC5" t="s">
        <v>29</v>
      </c>
    </row>
    <row r="6" spans="1:29" x14ac:dyDescent="0.25">
      <c r="A6">
        <v>1979</v>
      </c>
      <c r="B6">
        <v>1976</v>
      </c>
      <c r="C6">
        <v>1978</v>
      </c>
      <c r="D6">
        <v>1</v>
      </c>
      <c r="E6" t="s">
        <v>30</v>
      </c>
      <c r="F6" t="s">
        <v>31</v>
      </c>
      <c r="G6" t="s">
        <v>32</v>
      </c>
      <c r="H6">
        <v>3</v>
      </c>
      <c r="I6">
        <v>3</v>
      </c>
      <c r="J6" t="s">
        <v>33</v>
      </c>
      <c r="K6">
        <v>83650</v>
      </c>
      <c r="L6">
        <v>1529</v>
      </c>
      <c r="M6">
        <v>1529</v>
      </c>
      <c r="N6">
        <v>0.58389999999999997</v>
      </c>
      <c r="O6">
        <v>893</v>
      </c>
      <c r="P6">
        <v>0</v>
      </c>
      <c r="Q6">
        <v>0</v>
      </c>
      <c r="R6">
        <v>0</v>
      </c>
      <c r="S6">
        <v>2666</v>
      </c>
      <c r="T6">
        <f>SUM(R6,S6)</f>
        <v>2666</v>
      </c>
      <c r="U6">
        <f>IF(H6&lt;2,I6-1,I6-2)</f>
        <v>1</v>
      </c>
      <c r="V6">
        <v>0.41406408336983608</v>
      </c>
      <c r="W6">
        <v>0.17321861699693381</v>
      </c>
      <c r="X6">
        <v>0</v>
      </c>
      <c r="Y6">
        <v>0.41271729963323039</v>
      </c>
      <c r="Z6">
        <v>633.34</v>
      </c>
      <c r="AA6">
        <v>264.95</v>
      </c>
      <c r="AB6">
        <v>0</v>
      </c>
      <c r="AC6">
        <v>631.28000000000009</v>
      </c>
    </row>
    <row r="7" spans="1:29" x14ac:dyDescent="0.25">
      <c r="A7">
        <v>1979</v>
      </c>
      <c r="B7">
        <v>1975</v>
      </c>
      <c r="C7">
        <v>1977</v>
      </c>
      <c r="D7">
        <v>1</v>
      </c>
      <c r="E7" t="s">
        <v>30</v>
      </c>
      <c r="F7" t="s">
        <v>31</v>
      </c>
      <c r="G7" t="s">
        <v>32</v>
      </c>
      <c r="H7">
        <v>3</v>
      </c>
      <c r="I7">
        <v>4</v>
      </c>
      <c r="J7" t="s">
        <v>34</v>
      </c>
      <c r="K7">
        <v>27977</v>
      </c>
      <c r="L7">
        <v>3271</v>
      </c>
      <c r="M7">
        <v>3271</v>
      </c>
      <c r="N7">
        <v>0.79959999999999998</v>
      </c>
      <c r="O7">
        <v>2615</v>
      </c>
      <c r="P7">
        <v>0</v>
      </c>
      <c r="Q7">
        <v>0</v>
      </c>
      <c r="R7">
        <v>0</v>
      </c>
      <c r="S7">
        <v>1978</v>
      </c>
      <c r="T7">
        <f t="shared" ref="T7:T70" si="0">SUM(R7,S7)</f>
        <v>1978</v>
      </c>
      <c r="U7">
        <f t="shared" ref="U7:U70" si="1">IF(H7&lt;2,I7-1,I7-2)</f>
        <v>2</v>
      </c>
      <c r="V7">
        <v>0.88289648637495988</v>
      </c>
      <c r="W7">
        <v>5.0994177072030071E-2</v>
      </c>
      <c r="X7">
        <v>0</v>
      </c>
      <c r="Y7">
        <v>6.6109336553010031E-2</v>
      </c>
      <c r="Z7">
        <v>2888.44</v>
      </c>
      <c r="AA7">
        <v>166.82999999999998</v>
      </c>
      <c r="AB7">
        <v>0</v>
      </c>
      <c r="AC7">
        <v>216.28</v>
      </c>
    </row>
    <row r="8" spans="1:29" x14ac:dyDescent="0.25">
      <c r="A8">
        <v>1979</v>
      </c>
      <c r="B8">
        <v>1974</v>
      </c>
      <c r="C8">
        <v>1976</v>
      </c>
      <c r="D8">
        <v>1</v>
      </c>
      <c r="E8" t="s">
        <v>30</v>
      </c>
      <c r="F8" t="s">
        <v>31</v>
      </c>
      <c r="G8" t="s">
        <v>32</v>
      </c>
      <c r="H8">
        <v>3</v>
      </c>
      <c r="I8">
        <v>5</v>
      </c>
      <c r="J8" t="s">
        <v>34</v>
      </c>
      <c r="K8">
        <v>14753</v>
      </c>
      <c r="L8">
        <v>4751</v>
      </c>
      <c r="M8">
        <v>4520</v>
      </c>
      <c r="N8">
        <v>0.96489999999999998</v>
      </c>
      <c r="O8">
        <v>4361</v>
      </c>
      <c r="P8">
        <v>231</v>
      </c>
      <c r="Q8">
        <v>0</v>
      </c>
      <c r="R8">
        <v>231</v>
      </c>
      <c r="S8">
        <v>4495</v>
      </c>
      <c r="T8">
        <f t="shared" si="0"/>
        <v>4726</v>
      </c>
      <c r="U8">
        <f t="shared" si="1"/>
        <v>3</v>
      </c>
      <c r="V8">
        <v>0.9576322191264236</v>
      </c>
      <c r="W8">
        <v>2.6847869089807151E-2</v>
      </c>
      <c r="X8">
        <v>0</v>
      </c>
      <c r="Y8">
        <v>1.5519911783769224E-2</v>
      </c>
      <c r="Z8">
        <v>4550.63</v>
      </c>
      <c r="AA8">
        <v>127.58</v>
      </c>
      <c r="AB8">
        <v>0</v>
      </c>
      <c r="AC8">
        <v>73.75</v>
      </c>
    </row>
    <row r="9" spans="1:29" x14ac:dyDescent="0.25">
      <c r="A9">
        <v>1979</v>
      </c>
      <c r="B9">
        <v>1973</v>
      </c>
      <c r="C9">
        <v>1975</v>
      </c>
      <c r="D9">
        <v>1</v>
      </c>
      <c r="E9" t="s">
        <v>30</v>
      </c>
      <c r="F9" t="s">
        <v>31</v>
      </c>
      <c r="G9" t="s">
        <v>32</v>
      </c>
      <c r="H9">
        <v>3</v>
      </c>
      <c r="I9">
        <v>6</v>
      </c>
      <c r="J9" t="s">
        <v>34</v>
      </c>
      <c r="K9">
        <v>4786</v>
      </c>
      <c r="L9">
        <v>1699</v>
      </c>
      <c r="M9">
        <v>1612</v>
      </c>
      <c r="N9">
        <v>1</v>
      </c>
      <c r="O9">
        <v>1612</v>
      </c>
      <c r="P9">
        <v>86</v>
      </c>
      <c r="Q9">
        <v>0</v>
      </c>
      <c r="R9">
        <v>86</v>
      </c>
      <c r="S9">
        <v>2608</v>
      </c>
      <c r="T9">
        <f t="shared" si="0"/>
        <v>2694</v>
      </c>
      <c r="U9">
        <f t="shared" si="1"/>
        <v>4</v>
      </c>
      <c r="V9">
        <v>0.98217553770559329</v>
      </c>
      <c r="W9">
        <v>2.3067643510754111E-3</v>
      </c>
      <c r="X9">
        <v>0</v>
      </c>
      <c r="Y9">
        <v>1.5517697943331273E-2</v>
      </c>
      <c r="Z9">
        <v>1669.06</v>
      </c>
      <c r="AA9">
        <v>3.92</v>
      </c>
      <c r="AB9">
        <v>0</v>
      </c>
      <c r="AC9">
        <v>26.369999999999997</v>
      </c>
    </row>
    <row r="10" spans="1:29" x14ac:dyDescent="0.25">
      <c r="A10">
        <v>1979</v>
      </c>
      <c r="B10">
        <v>1976</v>
      </c>
      <c r="C10">
        <v>1978</v>
      </c>
      <c r="D10">
        <v>2</v>
      </c>
      <c r="E10" t="s">
        <v>35</v>
      </c>
      <c r="F10" t="s">
        <v>36</v>
      </c>
      <c r="G10" t="s">
        <v>37</v>
      </c>
      <c r="H10">
        <v>3</v>
      </c>
      <c r="I10">
        <v>3</v>
      </c>
      <c r="J10" t="s">
        <v>33</v>
      </c>
      <c r="K10">
        <v>494062</v>
      </c>
      <c r="L10">
        <v>50786</v>
      </c>
      <c r="M10">
        <v>50786</v>
      </c>
      <c r="N10">
        <v>0.58779999999999999</v>
      </c>
      <c r="O10">
        <v>29849</v>
      </c>
      <c r="P10">
        <v>0</v>
      </c>
      <c r="Q10">
        <v>0</v>
      </c>
      <c r="R10">
        <v>0</v>
      </c>
      <c r="S10">
        <v>12625</v>
      </c>
      <c r="T10">
        <f t="shared" si="0"/>
        <v>12625</v>
      </c>
      <c r="U10">
        <f t="shared" si="1"/>
        <v>1</v>
      </c>
      <c r="V10">
        <v>0.14946838894589257</v>
      </c>
      <c r="W10">
        <v>0.56503116299923262</v>
      </c>
      <c r="X10">
        <v>6.7077290105833895E-2</v>
      </c>
      <c r="Y10">
        <v>0.21842315794904085</v>
      </c>
      <c r="Z10">
        <v>7590.93</v>
      </c>
      <c r="AA10">
        <v>28695.78</v>
      </c>
      <c r="AB10">
        <v>3406.6000000000004</v>
      </c>
      <c r="AC10">
        <v>11092.88</v>
      </c>
    </row>
    <row r="11" spans="1:29" x14ac:dyDescent="0.25">
      <c r="A11">
        <v>1979</v>
      </c>
      <c r="B11">
        <v>1975</v>
      </c>
      <c r="C11">
        <v>1977</v>
      </c>
      <c r="D11">
        <v>2</v>
      </c>
      <c r="E11" t="s">
        <v>35</v>
      </c>
      <c r="F11" t="s">
        <v>36</v>
      </c>
      <c r="G11" t="s">
        <v>37</v>
      </c>
      <c r="H11">
        <v>3</v>
      </c>
      <c r="I11">
        <v>4</v>
      </c>
      <c r="J11" t="s">
        <v>34</v>
      </c>
      <c r="K11">
        <v>220701</v>
      </c>
      <c r="L11">
        <v>32448</v>
      </c>
      <c r="M11">
        <v>32448</v>
      </c>
      <c r="N11">
        <v>0.80769999999999997</v>
      </c>
      <c r="O11">
        <v>26209</v>
      </c>
      <c r="P11">
        <v>0</v>
      </c>
      <c r="Q11">
        <v>0</v>
      </c>
      <c r="R11">
        <v>0</v>
      </c>
      <c r="S11">
        <v>17661</v>
      </c>
      <c r="T11">
        <f t="shared" si="0"/>
        <v>17661</v>
      </c>
      <c r="U11">
        <f t="shared" si="1"/>
        <v>2</v>
      </c>
      <c r="V11">
        <v>0.50705845262298554</v>
      </c>
      <c r="W11">
        <v>0.1218370868392919</v>
      </c>
      <c r="X11">
        <v>5.7360733202602418E-2</v>
      </c>
      <c r="Y11">
        <v>0.31374372733512024</v>
      </c>
      <c r="Z11">
        <v>16453.2</v>
      </c>
      <c r="AA11">
        <v>3953.4100000000003</v>
      </c>
      <c r="AB11">
        <v>1861.26</v>
      </c>
      <c r="AC11">
        <v>10180.460000000001</v>
      </c>
    </row>
    <row r="12" spans="1:29" x14ac:dyDescent="0.25">
      <c r="A12">
        <v>1979</v>
      </c>
      <c r="B12">
        <v>1974</v>
      </c>
      <c r="C12">
        <v>1976</v>
      </c>
      <c r="D12">
        <v>2</v>
      </c>
      <c r="E12" t="s">
        <v>35</v>
      </c>
      <c r="F12" t="s">
        <v>36</v>
      </c>
      <c r="G12" t="s">
        <v>37</v>
      </c>
      <c r="H12">
        <v>3</v>
      </c>
      <c r="I12">
        <v>5</v>
      </c>
      <c r="J12" t="s">
        <v>34</v>
      </c>
      <c r="K12">
        <v>99324</v>
      </c>
      <c r="L12">
        <v>16265</v>
      </c>
      <c r="M12">
        <v>12478</v>
      </c>
      <c r="N12">
        <v>0.96899999999999997</v>
      </c>
      <c r="O12">
        <v>12092</v>
      </c>
      <c r="P12">
        <v>3787</v>
      </c>
      <c r="Q12">
        <v>0</v>
      </c>
      <c r="R12">
        <v>3787</v>
      </c>
      <c r="S12">
        <v>42432</v>
      </c>
      <c r="T12">
        <f t="shared" si="0"/>
        <v>46219</v>
      </c>
      <c r="U12">
        <f t="shared" si="1"/>
        <v>3</v>
      </c>
      <c r="V12">
        <v>0.46487212590679944</v>
      </c>
      <c r="W12">
        <v>0.2482005410057789</v>
      </c>
      <c r="X12">
        <v>2.6550473380056557E-2</v>
      </c>
      <c r="Y12">
        <v>0.26037685970736502</v>
      </c>
      <c r="Z12">
        <v>7561.6100000000006</v>
      </c>
      <c r="AA12">
        <v>4037.23</v>
      </c>
      <c r="AB12">
        <v>431.87</v>
      </c>
      <c r="AC12">
        <v>4235.29</v>
      </c>
    </row>
    <row r="13" spans="1:29" x14ac:dyDescent="0.25">
      <c r="A13">
        <v>1979</v>
      </c>
      <c r="B13">
        <v>1973</v>
      </c>
      <c r="C13">
        <v>1975</v>
      </c>
      <c r="D13">
        <v>2</v>
      </c>
      <c r="E13" t="s">
        <v>35</v>
      </c>
      <c r="F13" t="s">
        <v>36</v>
      </c>
      <c r="G13" t="s">
        <v>37</v>
      </c>
      <c r="H13">
        <v>3</v>
      </c>
      <c r="I13">
        <v>6</v>
      </c>
      <c r="J13" t="s">
        <v>34</v>
      </c>
      <c r="K13">
        <v>20558</v>
      </c>
      <c r="L13">
        <v>8353</v>
      </c>
      <c r="M13">
        <v>7384</v>
      </c>
      <c r="N13">
        <v>1</v>
      </c>
      <c r="O13">
        <v>7384</v>
      </c>
      <c r="P13">
        <v>968</v>
      </c>
      <c r="Q13">
        <v>0</v>
      </c>
      <c r="R13">
        <v>968</v>
      </c>
      <c r="S13">
        <v>10149</v>
      </c>
      <c r="T13">
        <f t="shared" si="0"/>
        <v>11117</v>
      </c>
      <c r="U13">
        <f t="shared" si="1"/>
        <v>4</v>
      </c>
      <c r="V13">
        <v>0.58402036988044548</v>
      </c>
      <c r="W13">
        <v>0.25277637783398837</v>
      </c>
      <c r="X13">
        <v>3.2082322281292534E-3</v>
      </c>
      <c r="Y13">
        <v>0.1599950200574369</v>
      </c>
      <c r="Z13">
        <v>4878.62</v>
      </c>
      <c r="AA13">
        <v>2111.5700000000002</v>
      </c>
      <c r="AB13">
        <v>26.8</v>
      </c>
      <c r="AC13">
        <v>1336.5199999999998</v>
      </c>
    </row>
    <row r="14" spans="1:29" x14ac:dyDescent="0.25">
      <c r="A14">
        <v>1979</v>
      </c>
      <c r="B14">
        <v>1977</v>
      </c>
      <c r="C14">
        <v>1978</v>
      </c>
      <c r="D14">
        <v>3</v>
      </c>
      <c r="E14" t="s">
        <v>38</v>
      </c>
      <c r="F14" t="s">
        <v>36</v>
      </c>
      <c r="G14" t="s">
        <v>39</v>
      </c>
      <c r="H14">
        <v>0</v>
      </c>
      <c r="I14">
        <v>2</v>
      </c>
      <c r="J14" t="s">
        <v>33</v>
      </c>
      <c r="K14">
        <v>266829</v>
      </c>
      <c r="L14">
        <v>9648</v>
      </c>
      <c r="M14">
        <v>9500</v>
      </c>
      <c r="N14">
        <v>0.57669999999999999</v>
      </c>
      <c r="O14">
        <v>5479</v>
      </c>
      <c r="P14">
        <v>0</v>
      </c>
      <c r="Q14">
        <v>148</v>
      </c>
      <c r="R14">
        <v>148</v>
      </c>
      <c r="S14">
        <v>3842</v>
      </c>
      <c r="T14">
        <f t="shared" si="0"/>
        <v>3990</v>
      </c>
      <c r="U14">
        <f t="shared" si="1"/>
        <v>1</v>
      </c>
      <c r="V14">
        <v>0.13575489746975292</v>
      </c>
      <c r="W14">
        <v>0.14021345526829077</v>
      </c>
      <c r="X14">
        <v>0.17951654392332358</v>
      </c>
      <c r="Y14">
        <v>0.54451510333863273</v>
      </c>
      <c r="Z14">
        <v>1309.8800000000001</v>
      </c>
      <c r="AA14">
        <v>1352.9</v>
      </c>
      <c r="AB14">
        <v>1732.13</v>
      </c>
      <c r="AC14">
        <v>5253.95</v>
      </c>
    </row>
    <row r="15" spans="1:29" x14ac:dyDescent="0.25">
      <c r="A15">
        <v>1979</v>
      </c>
      <c r="B15">
        <v>1976</v>
      </c>
      <c r="C15">
        <v>1977</v>
      </c>
      <c r="D15">
        <v>3</v>
      </c>
      <c r="E15" t="s">
        <v>38</v>
      </c>
      <c r="F15" t="s">
        <v>36</v>
      </c>
      <c r="G15" t="s">
        <v>39</v>
      </c>
      <c r="H15">
        <v>0</v>
      </c>
      <c r="I15">
        <v>3</v>
      </c>
      <c r="J15" t="s">
        <v>34</v>
      </c>
      <c r="K15">
        <v>174624</v>
      </c>
      <c r="L15">
        <v>8062</v>
      </c>
      <c r="M15">
        <v>7858</v>
      </c>
      <c r="N15">
        <v>0.80740000000000001</v>
      </c>
      <c r="O15">
        <v>6344</v>
      </c>
      <c r="P15">
        <v>0</v>
      </c>
      <c r="Q15">
        <v>203</v>
      </c>
      <c r="R15">
        <v>203</v>
      </c>
      <c r="S15">
        <v>16340</v>
      </c>
      <c r="T15">
        <f t="shared" si="0"/>
        <v>16543</v>
      </c>
      <c r="U15">
        <f t="shared" si="1"/>
        <v>2</v>
      </c>
      <c r="V15">
        <v>0.19061003397415782</v>
      </c>
      <c r="W15">
        <v>6.9278008834025268E-2</v>
      </c>
      <c r="X15">
        <v>0.16516352621740735</v>
      </c>
      <c r="Y15">
        <v>0.57494843097440973</v>
      </c>
      <c r="Z15">
        <v>1536.6999999999998</v>
      </c>
      <c r="AA15">
        <v>558.52</v>
      </c>
      <c r="AB15">
        <v>1331.55</v>
      </c>
      <c r="AC15">
        <v>4635.24</v>
      </c>
    </row>
    <row r="16" spans="1:29" x14ac:dyDescent="0.25">
      <c r="A16">
        <v>1979</v>
      </c>
      <c r="B16">
        <v>1975</v>
      </c>
      <c r="C16">
        <v>1976</v>
      </c>
      <c r="D16">
        <v>3</v>
      </c>
      <c r="E16" t="s">
        <v>38</v>
      </c>
      <c r="F16" t="s">
        <v>36</v>
      </c>
      <c r="G16" t="s">
        <v>39</v>
      </c>
      <c r="H16">
        <v>0</v>
      </c>
      <c r="I16">
        <v>4</v>
      </c>
      <c r="J16" t="s">
        <v>34</v>
      </c>
      <c r="K16">
        <v>131382</v>
      </c>
      <c r="L16">
        <v>61642</v>
      </c>
      <c r="M16">
        <v>21265</v>
      </c>
      <c r="N16">
        <v>0.96860000000000002</v>
      </c>
      <c r="O16">
        <v>20598</v>
      </c>
      <c r="P16">
        <v>8482</v>
      </c>
      <c r="Q16">
        <v>31894</v>
      </c>
      <c r="R16">
        <v>40376</v>
      </c>
      <c r="S16">
        <v>17134</v>
      </c>
      <c r="T16">
        <f t="shared" si="0"/>
        <v>57510</v>
      </c>
      <c r="U16">
        <f t="shared" si="1"/>
        <v>3</v>
      </c>
      <c r="V16">
        <v>0.18349735174466567</v>
      </c>
      <c r="W16">
        <v>7.5380172144302468E-2</v>
      </c>
      <c r="X16">
        <v>3.843600037441719E-2</v>
      </c>
      <c r="Y16">
        <v>0.70268647573661469</v>
      </c>
      <c r="Z16">
        <v>11311.23</v>
      </c>
      <c r="AA16">
        <v>4646.62</v>
      </c>
      <c r="AB16">
        <v>2369.29</v>
      </c>
      <c r="AC16">
        <v>43315.329999999994</v>
      </c>
    </row>
    <row r="17" spans="1:29" x14ac:dyDescent="0.25">
      <c r="A17">
        <v>1979</v>
      </c>
      <c r="B17">
        <v>1974</v>
      </c>
      <c r="C17">
        <v>1975</v>
      </c>
      <c r="D17">
        <v>3</v>
      </c>
      <c r="E17" t="s">
        <v>38</v>
      </c>
      <c r="F17" t="s">
        <v>36</v>
      </c>
      <c r="G17" t="s">
        <v>39</v>
      </c>
      <c r="H17">
        <v>0</v>
      </c>
      <c r="I17">
        <v>5</v>
      </c>
      <c r="J17" t="s">
        <v>34</v>
      </c>
      <c r="K17">
        <v>27551</v>
      </c>
      <c r="L17">
        <v>15376</v>
      </c>
      <c r="M17">
        <v>7277</v>
      </c>
      <c r="N17">
        <v>1</v>
      </c>
      <c r="O17">
        <v>7277</v>
      </c>
      <c r="P17">
        <v>1561</v>
      </c>
      <c r="Q17">
        <v>6537</v>
      </c>
      <c r="R17">
        <v>8099</v>
      </c>
      <c r="S17">
        <v>9418</v>
      </c>
      <c r="T17">
        <f t="shared" si="0"/>
        <v>17517</v>
      </c>
      <c r="U17">
        <f t="shared" si="1"/>
        <v>4</v>
      </c>
      <c r="V17">
        <v>0.15298275962982955</v>
      </c>
      <c r="W17">
        <v>0.20345847938764494</v>
      </c>
      <c r="X17">
        <v>2.9752807819623195E-2</v>
      </c>
      <c r="Y17">
        <v>0.61380595316290232</v>
      </c>
      <c r="Z17">
        <v>2352.37</v>
      </c>
      <c r="AA17">
        <v>3128.52</v>
      </c>
      <c r="AB17">
        <v>457.5</v>
      </c>
      <c r="AC17">
        <v>9438.3100000000013</v>
      </c>
    </row>
    <row r="18" spans="1:29" x14ac:dyDescent="0.25">
      <c r="A18">
        <v>1979</v>
      </c>
      <c r="B18">
        <v>1977</v>
      </c>
      <c r="C18">
        <v>1978</v>
      </c>
      <c r="D18">
        <v>4</v>
      </c>
      <c r="E18" t="s">
        <v>40</v>
      </c>
      <c r="F18" t="s">
        <v>36</v>
      </c>
      <c r="G18" t="s">
        <v>39</v>
      </c>
      <c r="H18">
        <v>0</v>
      </c>
      <c r="I18">
        <v>2</v>
      </c>
      <c r="J18" t="s">
        <v>33</v>
      </c>
      <c r="K18">
        <v>1322524</v>
      </c>
      <c r="L18">
        <v>138449</v>
      </c>
      <c r="M18">
        <v>115936</v>
      </c>
      <c r="N18">
        <v>0.60129999999999995</v>
      </c>
      <c r="O18">
        <v>69712</v>
      </c>
      <c r="P18">
        <v>0</v>
      </c>
      <c r="Q18">
        <v>22512</v>
      </c>
      <c r="R18">
        <v>22512</v>
      </c>
      <c r="S18">
        <v>29050</v>
      </c>
      <c r="T18">
        <f t="shared" si="0"/>
        <v>51562</v>
      </c>
      <c r="U18">
        <f t="shared" si="1"/>
        <v>1</v>
      </c>
      <c r="V18">
        <v>4.6893432946104159E-2</v>
      </c>
      <c r="W18">
        <v>3.6274178048377945E-2</v>
      </c>
      <c r="X18">
        <v>6.2009852693528204E-2</v>
      </c>
      <c r="Y18">
        <v>0.85482253631198968</v>
      </c>
      <c r="Z18">
        <v>6492.3700000000008</v>
      </c>
      <c r="AA18">
        <v>5022.1400000000003</v>
      </c>
      <c r="AB18">
        <v>8585.23</v>
      </c>
      <c r="AC18">
        <v>118349.71</v>
      </c>
    </row>
    <row r="19" spans="1:29" x14ac:dyDescent="0.25">
      <c r="A19">
        <v>1979</v>
      </c>
      <c r="B19">
        <v>1976</v>
      </c>
      <c r="C19">
        <v>1977</v>
      </c>
      <c r="D19">
        <v>4</v>
      </c>
      <c r="E19" t="s">
        <v>40</v>
      </c>
      <c r="F19" t="s">
        <v>36</v>
      </c>
      <c r="G19" t="s">
        <v>39</v>
      </c>
      <c r="H19">
        <v>0</v>
      </c>
      <c r="I19">
        <v>3</v>
      </c>
      <c r="J19" t="s">
        <v>34</v>
      </c>
      <c r="K19">
        <v>819925</v>
      </c>
      <c r="L19">
        <v>279103</v>
      </c>
      <c r="M19">
        <v>267240</v>
      </c>
      <c r="N19">
        <v>0.81220000000000003</v>
      </c>
      <c r="O19">
        <v>217052</v>
      </c>
      <c r="P19">
        <v>0</v>
      </c>
      <c r="Q19">
        <v>11862</v>
      </c>
      <c r="R19">
        <v>11862</v>
      </c>
      <c r="S19">
        <v>23132</v>
      </c>
      <c r="T19">
        <f t="shared" si="0"/>
        <v>34994</v>
      </c>
      <c r="U19">
        <f t="shared" si="1"/>
        <v>2</v>
      </c>
      <c r="V19">
        <v>1.9014758017294034E-2</v>
      </c>
      <c r="W19">
        <v>1.2913681644865355E-2</v>
      </c>
      <c r="X19">
        <v>0.16773637250535384</v>
      </c>
      <c r="Y19">
        <v>0.80033518783248692</v>
      </c>
      <c r="Z19">
        <v>5307.08</v>
      </c>
      <c r="AA19">
        <v>3604.25</v>
      </c>
      <c r="AB19">
        <v>46815.759999999995</v>
      </c>
      <c r="AC19">
        <v>223376.12</v>
      </c>
    </row>
    <row r="20" spans="1:29" x14ac:dyDescent="0.25">
      <c r="A20">
        <v>1979</v>
      </c>
      <c r="B20">
        <v>1975</v>
      </c>
      <c r="C20">
        <v>1976</v>
      </c>
      <c r="D20">
        <v>4</v>
      </c>
      <c r="E20" t="s">
        <v>40</v>
      </c>
      <c r="F20" t="s">
        <v>36</v>
      </c>
      <c r="G20" t="s">
        <v>39</v>
      </c>
      <c r="H20">
        <v>0</v>
      </c>
      <c r="I20">
        <v>4</v>
      </c>
      <c r="J20" t="s">
        <v>34</v>
      </c>
      <c r="K20">
        <v>373977</v>
      </c>
      <c r="L20">
        <v>184837</v>
      </c>
      <c r="M20">
        <v>180642</v>
      </c>
      <c r="N20">
        <v>0.98499999999999999</v>
      </c>
      <c r="O20">
        <v>177933</v>
      </c>
      <c r="P20">
        <v>2151</v>
      </c>
      <c r="Q20">
        <v>2043</v>
      </c>
      <c r="R20">
        <v>4195</v>
      </c>
      <c r="S20">
        <v>96517</v>
      </c>
      <c r="T20">
        <f t="shared" si="0"/>
        <v>100712</v>
      </c>
      <c r="U20">
        <f t="shared" si="1"/>
        <v>3</v>
      </c>
      <c r="V20">
        <v>5.6945618522190418E-3</v>
      </c>
      <c r="W20">
        <v>5.6229855643665861E-3</v>
      </c>
      <c r="X20">
        <v>0.25235710778777604</v>
      </c>
      <c r="Y20">
        <v>0.73632534479563849</v>
      </c>
      <c r="Z20">
        <v>1052.5700000000002</v>
      </c>
      <c r="AA20">
        <v>1039.3399999999999</v>
      </c>
      <c r="AB20">
        <v>46645.119999999995</v>
      </c>
      <c r="AC20">
        <v>136100.72000000003</v>
      </c>
    </row>
    <row r="21" spans="1:29" x14ac:dyDescent="0.25">
      <c r="A21">
        <v>1979</v>
      </c>
      <c r="B21">
        <v>1974</v>
      </c>
      <c r="C21">
        <v>1975</v>
      </c>
      <c r="D21">
        <v>4</v>
      </c>
      <c r="E21" t="s">
        <v>40</v>
      </c>
      <c r="F21" t="s">
        <v>36</v>
      </c>
      <c r="G21" t="s">
        <v>39</v>
      </c>
      <c r="H21">
        <v>0</v>
      </c>
      <c r="I21">
        <v>5</v>
      </c>
      <c r="J21" t="s">
        <v>34</v>
      </c>
      <c r="K21">
        <v>35322</v>
      </c>
      <c r="L21">
        <v>1468</v>
      </c>
      <c r="M21">
        <v>1175</v>
      </c>
      <c r="N21">
        <v>1</v>
      </c>
      <c r="O21">
        <v>1175</v>
      </c>
      <c r="P21">
        <v>84</v>
      </c>
      <c r="Q21">
        <v>208</v>
      </c>
      <c r="R21">
        <v>292</v>
      </c>
      <c r="S21">
        <v>30321</v>
      </c>
      <c r="T21">
        <f t="shared" si="0"/>
        <v>30613</v>
      </c>
      <c r="U21">
        <f t="shared" si="1"/>
        <v>4</v>
      </c>
      <c r="V21">
        <v>2.4653018973290293E-3</v>
      </c>
      <c r="W21">
        <v>5.0729375229845129E-2</v>
      </c>
      <c r="X21">
        <v>0.12695623748620927</v>
      </c>
      <c r="Y21">
        <v>0.81984908538661638</v>
      </c>
      <c r="Z21">
        <v>3.62</v>
      </c>
      <c r="AA21">
        <v>74.489999999999995</v>
      </c>
      <c r="AB21">
        <v>186.42</v>
      </c>
      <c r="AC21">
        <v>1203.8499999999999</v>
      </c>
    </row>
    <row r="22" spans="1:29" x14ac:dyDescent="0.25">
      <c r="A22">
        <v>1979</v>
      </c>
      <c r="B22">
        <v>1977</v>
      </c>
      <c r="C22">
        <v>1978</v>
      </c>
      <c r="D22">
        <v>5</v>
      </c>
      <c r="E22" t="s">
        <v>41</v>
      </c>
      <c r="F22" t="s">
        <v>36</v>
      </c>
      <c r="G22" t="s">
        <v>42</v>
      </c>
      <c r="H22">
        <v>1</v>
      </c>
      <c r="I22">
        <v>2</v>
      </c>
      <c r="J22" t="s">
        <v>33</v>
      </c>
      <c r="K22">
        <v>186923</v>
      </c>
      <c r="L22">
        <v>6516</v>
      </c>
      <c r="M22">
        <v>6113</v>
      </c>
      <c r="N22">
        <v>0.61429999999999996</v>
      </c>
      <c r="O22">
        <v>3755</v>
      </c>
      <c r="P22">
        <v>0</v>
      </c>
      <c r="Q22">
        <v>402</v>
      </c>
      <c r="R22">
        <v>402</v>
      </c>
      <c r="S22">
        <v>11547</v>
      </c>
      <c r="T22">
        <f t="shared" si="0"/>
        <v>11949</v>
      </c>
      <c r="U22">
        <f t="shared" si="1"/>
        <v>1</v>
      </c>
      <c r="V22">
        <v>0.15200289745643841</v>
      </c>
      <c r="W22">
        <v>9.2638803203162659E-2</v>
      </c>
      <c r="X22">
        <v>0.19007651863242511</v>
      </c>
      <c r="Y22">
        <v>0.56528178070797397</v>
      </c>
      <c r="Z22">
        <v>990.45999999999992</v>
      </c>
      <c r="AA22">
        <v>603.64</v>
      </c>
      <c r="AB22">
        <v>1238.55</v>
      </c>
      <c r="AC22">
        <v>3683.4100000000003</v>
      </c>
    </row>
    <row r="23" spans="1:29" x14ac:dyDescent="0.25">
      <c r="A23">
        <v>1979</v>
      </c>
      <c r="B23">
        <v>1976</v>
      </c>
      <c r="C23">
        <v>1977</v>
      </c>
      <c r="D23">
        <v>5</v>
      </c>
      <c r="E23" t="s">
        <v>41</v>
      </c>
      <c r="F23" t="s">
        <v>36</v>
      </c>
      <c r="G23" t="s">
        <v>42</v>
      </c>
      <c r="H23">
        <v>1</v>
      </c>
      <c r="I23">
        <v>3</v>
      </c>
      <c r="J23" t="s">
        <v>34</v>
      </c>
      <c r="K23">
        <v>230225</v>
      </c>
      <c r="L23">
        <v>28754</v>
      </c>
      <c r="M23">
        <v>26411</v>
      </c>
      <c r="N23">
        <v>0.81579999999999997</v>
      </c>
      <c r="O23">
        <v>21546</v>
      </c>
      <c r="P23">
        <v>0</v>
      </c>
      <c r="Q23">
        <v>2343</v>
      </c>
      <c r="R23">
        <v>2343</v>
      </c>
      <c r="S23">
        <v>20199</v>
      </c>
      <c r="T23">
        <f t="shared" si="0"/>
        <v>22542</v>
      </c>
      <c r="U23">
        <f t="shared" si="1"/>
        <v>2</v>
      </c>
      <c r="V23">
        <v>0.30213803783498239</v>
      </c>
      <c r="W23">
        <v>0.14258315200173052</v>
      </c>
      <c r="X23">
        <v>0.17270118070434681</v>
      </c>
      <c r="Y23">
        <v>0.38257762945894036</v>
      </c>
      <c r="Z23">
        <v>8687.9399999999987</v>
      </c>
      <c r="AA23">
        <v>4099.96</v>
      </c>
      <c r="AB23">
        <v>4966</v>
      </c>
      <c r="AC23">
        <v>11000.97</v>
      </c>
    </row>
    <row r="24" spans="1:29" x14ac:dyDescent="0.25">
      <c r="A24">
        <v>1979</v>
      </c>
      <c r="B24">
        <v>1975</v>
      </c>
      <c r="C24">
        <v>1976</v>
      </c>
      <c r="D24">
        <v>5</v>
      </c>
      <c r="E24" t="s">
        <v>41</v>
      </c>
      <c r="F24" t="s">
        <v>36</v>
      </c>
      <c r="G24" t="s">
        <v>42</v>
      </c>
      <c r="H24">
        <v>1</v>
      </c>
      <c r="I24">
        <v>4</v>
      </c>
      <c r="J24" t="s">
        <v>34</v>
      </c>
      <c r="K24">
        <v>22288</v>
      </c>
      <c r="L24">
        <v>8903</v>
      </c>
      <c r="M24">
        <v>7037</v>
      </c>
      <c r="N24">
        <v>0.96460000000000001</v>
      </c>
      <c r="O24">
        <v>6788</v>
      </c>
      <c r="P24">
        <v>677</v>
      </c>
      <c r="Q24">
        <v>1188</v>
      </c>
      <c r="R24">
        <v>1865</v>
      </c>
      <c r="S24">
        <v>5104</v>
      </c>
      <c r="T24">
        <f t="shared" si="0"/>
        <v>6969</v>
      </c>
      <c r="U24">
        <f t="shared" si="1"/>
        <v>3</v>
      </c>
      <c r="V24">
        <v>0.4976806456902691</v>
      </c>
      <c r="W24">
        <v>0.11645629617649109</v>
      </c>
      <c r="X24">
        <v>9.2646130553253062E-2</v>
      </c>
      <c r="Y24">
        <v>0.29321692757998691</v>
      </c>
      <c r="Z24">
        <v>4431.0199999999995</v>
      </c>
      <c r="AA24">
        <v>1036.8499999999999</v>
      </c>
      <c r="AB24">
        <v>824.86</v>
      </c>
      <c r="AC24">
        <v>2610.61</v>
      </c>
    </row>
    <row r="25" spans="1:29" x14ac:dyDescent="0.25">
      <c r="A25">
        <v>1979</v>
      </c>
      <c r="B25">
        <v>1974</v>
      </c>
      <c r="C25">
        <v>1975</v>
      </c>
      <c r="D25">
        <v>5</v>
      </c>
      <c r="E25" t="s">
        <v>41</v>
      </c>
      <c r="F25" t="s">
        <v>36</v>
      </c>
      <c r="G25" t="s">
        <v>42</v>
      </c>
      <c r="H25">
        <v>1</v>
      </c>
      <c r="I25">
        <v>5</v>
      </c>
      <c r="J25" t="s">
        <v>34</v>
      </c>
      <c r="K25">
        <v>6339</v>
      </c>
      <c r="L25">
        <v>3902</v>
      </c>
      <c r="M25">
        <v>2625</v>
      </c>
      <c r="N25">
        <v>1</v>
      </c>
      <c r="O25">
        <v>2625</v>
      </c>
      <c r="P25">
        <v>423</v>
      </c>
      <c r="Q25">
        <v>853</v>
      </c>
      <c r="R25">
        <v>1276</v>
      </c>
      <c r="S25">
        <v>1802</v>
      </c>
      <c r="T25">
        <f t="shared" si="0"/>
        <v>3078</v>
      </c>
      <c r="U25">
        <f t="shared" si="1"/>
        <v>4</v>
      </c>
      <c r="V25">
        <v>0.49155308883029564</v>
      </c>
      <c r="W25">
        <v>0.11624271961584684</v>
      </c>
      <c r="X25">
        <v>3.5934925601072108E-2</v>
      </c>
      <c r="Y25">
        <v>0.35626926595278546</v>
      </c>
      <c r="Z25">
        <v>1918.34</v>
      </c>
      <c r="AA25">
        <v>453.65</v>
      </c>
      <c r="AB25">
        <v>140.24</v>
      </c>
      <c r="AC25">
        <v>1390.3799999999999</v>
      </c>
    </row>
    <row r="26" spans="1:29" x14ac:dyDescent="0.25">
      <c r="A26">
        <v>1979</v>
      </c>
      <c r="B26">
        <v>1977</v>
      </c>
      <c r="C26">
        <v>1978</v>
      </c>
      <c r="D26">
        <v>6</v>
      </c>
      <c r="E26" t="s">
        <v>43</v>
      </c>
      <c r="F26" t="s">
        <v>36</v>
      </c>
      <c r="G26" t="s">
        <v>42</v>
      </c>
      <c r="H26">
        <v>0</v>
      </c>
      <c r="I26">
        <v>2</v>
      </c>
      <c r="J26" t="s">
        <v>33</v>
      </c>
      <c r="K26">
        <v>261364</v>
      </c>
      <c r="L26">
        <v>9111</v>
      </c>
      <c r="M26">
        <v>8547</v>
      </c>
      <c r="N26">
        <v>0.61429999999999996</v>
      </c>
      <c r="O26">
        <v>5250</v>
      </c>
      <c r="P26">
        <v>0</v>
      </c>
      <c r="Q26">
        <v>563</v>
      </c>
      <c r="R26">
        <v>563</v>
      </c>
      <c r="S26">
        <v>16146</v>
      </c>
      <c r="T26">
        <f t="shared" si="0"/>
        <v>16709</v>
      </c>
      <c r="U26">
        <f t="shared" si="1"/>
        <v>1</v>
      </c>
      <c r="V26">
        <v>0.15200400394687311</v>
      </c>
      <c r="W26">
        <v>9.2638467085427431E-2</v>
      </c>
      <c r="X26">
        <v>0.19007771915517602</v>
      </c>
      <c r="Y26">
        <v>0.56527980981252368</v>
      </c>
      <c r="Z26">
        <v>1384.91</v>
      </c>
      <c r="AA26">
        <v>844.03000000000009</v>
      </c>
      <c r="AB26">
        <v>1731.8</v>
      </c>
      <c r="AC26">
        <v>5150.2700000000004</v>
      </c>
    </row>
    <row r="27" spans="1:29" x14ac:dyDescent="0.25">
      <c r="A27">
        <v>1979</v>
      </c>
      <c r="B27">
        <v>1976</v>
      </c>
      <c r="C27">
        <v>1977</v>
      </c>
      <c r="D27">
        <v>6</v>
      </c>
      <c r="E27" t="s">
        <v>43</v>
      </c>
      <c r="F27" t="s">
        <v>36</v>
      </c>
      <c r="G27" t="s">
        <v>42</v>
      </c>
      <c r="H27">
        <v>0</v>
      </c>
      <c r="I27">
        <v>3</v>
      </c>
      <c r="J27" t="s">
        <v>34</v>
      </c>
      <c r="K27">
        <v>322326</v>
      </c>
      <c r="L27">
        <v>40258</v>
      </c>
      <c r="M27">
        <v>36977</v>
      </c>
      <c r="N27">
        <v>0.81579999999999997</v>
      </c>
      <c r="O27">
        <v>30165</v>
      </c>
      <c r="P27">
        <v>0</v>
      </c>
      <c r="Q27">
        <v>3281</v>
      </c>
      <c r="R27">
        <v>3281</v>
      </c>
      <c r="S27">
        <v>28280</v>
      </c>
      <c r="T27">
        <f t="shared" si="0"/>
        <v>31561</v>
      </c>
      <c r="U27">
        <f t="shared" si="1"/>
        <v>2</v>
      </c>
      <c r="V27">
        <v>0.30213824442487081</v>
      </c>
      <c r="W27">
        <v>0.14258341021196644</v>
      </c>
      <c r="X27">
        <v>0.17270120467203498</v>
      </c>
      <c r="Y27">
        <v>0.38257714069112769</v>
      </c>
      <c r="Z27">
        <v>12163.56</v>
      </c>
      <c r="AA27">
        <v>5740.16</v>
      </c>
      <c r="AB27">
        <v>6952.65</v>
      </c>
      <c r="AC27">
        <v>15401.89</v>
      </c>
    </row>
    <row r="28" spans="1:29" x14ac:dyDescent="0.25">
      <c r="A28">
        <v>1979</v>
      </c>
      <c r="B28">
        <v>1975</v>
      </c>
      <c r="C28">
        <v>1976</v>
      </c>
      <c r="D28">
        <v>6</v>
      </c>
      <c r="E28" t="s">
        <v>43</v>
      </c>
      <c r="F28" t="s">
        <v>36</v>
      </c>
      <c r="G28" t="s">
        <v>42</v>
      </c>
      <c r="H28">
        <v>0</v>
      </c>
      <c r="I28">
        <v>4</v>
      </c>
      <c r="J28" t="s">
        <v>34</v>
      </c>
      <c r="K28">
        <v>31274</v>
      </c>
      <c r="L28">
        <v>12493</v>
      </c>
      <c r="M28">
        <v>9875</v>
      </c>
      <c r="N28">
        <v>0.96460000000000001</v>
      </c>
      <c r="O28">
        <v>9526</v>
      </c>
      <c r="P28">
        <v>950</v>
      </c>
      <c r="Q28">
        <v>1667</v>
      </c>
      <c r="R28">
        <v>2617</v>
      </c>
      <c r="S28">
        <v>7162</v>
      </c>
      <c r="T28">
        <f t="shared" si="0"/>
        <v>9779</v>
      </c>
      <c r="U28">
        <f t="shared" si="1"/>
        <v>3</v>
      </c>
      <c r="V28">
        <v>0.49767951537971417</v>
      </c>
      <c r="W28">
        <v>0.11645727074508447</v>
      </c>
      <c r="X28">
        <v>9.2646489096363735E-2</v>
      </c>
      <c r="Y28">
        <v>0.29321672477883748</v>
      </c>
      <c r="Z28">
        <v>6217.55</v>
      </c>
      <c r="AA28">
        <v>1454.91</v>
      </c>
      <c r="AB28">
        <v>1157.44</v>
      </c>
      <c r="AC28">
        <v>3663.1799999999994</v>
      </c>
    </row>
    <row r="29" spans="1:29" x14ac:dyDescent="0.25">
      <c r="A29">
        <v>1979</v>
      </c>
      <c r="B29">
        <v>1974</v>
      </c>
      <c r="C29">
        <v>1975</v>
      </c>
      <c r="D29">
        <v>6</v>
      </c>
      <c r="E29" t="s">
        <v>43</v>
      </c>
      <c r="F29" t="s">
        <v>36</v>
      </c>
      <c r="G29" t="s">
        <v>42</v>
      </c>
      <c r="H29">
        <v>0</v>
      </c>
      <c r="I29">
        <v>5</v>
      </c>
      <c r="J29" t="s">
        <v>34</v>
      </c>
      <c r="K29">
        <v>8915</v>
      </c>
      <c r="L29">
        <v>5488</v>
      </c>
      <c r="M29">
        <v>3692</v>
      </c>
      <c r="N29">
        <v>1</v>
      </c>
      <c r="O29">
        <v>3692</v>
      </c>
      <c r="P29">
        <v>595</v>
      </c>
      <c r="Q29">
        <v>1199</v>
      </c>
      <c r="R29">
        <v>1795</v>
      </c>
      <c r="S29">
        <v>2534</v>
      </c>
      <c r="T29">
        <f t="shared" si="0"/>
        <v>4329</v>
      </c>
      <c r="U29">
        <f t="shared" si="1"/>
        <v>4</v>
      </c>
      <c r="V29">
        <v>0.49155012982280327</v>
      </c>
      <c r="W29">
        <v>0.11624288252175102</v>
      </c>
      <c r="X29">
        <v>3.5934951942786862E-2</v>
      </c>
      <c r="Y29">
        <v>0.35627203571265892</v>
      </c>
      <c r="Z29">
        <v>2697.75</v>
      </c>
      <c r="AA29">
        <v>637.97</v>
      </c>
      <c r="AB29">
        <v>197.22</v>
      </c>
      <c r="AC29">
        <v>1955.3100000000002</v>
      </c>
    </row>
    <row r="30" spans="1:29" x14ac:dyDescent="0.25">
      <c r="A30">
        <v>1979</v>
      </c>
      <c r="B30">
        <v>1977</v>
      </c>
      <c r="C30">
        <v>1978</v>
      </c>
      <c r="D30">
        <v>7</v>
      </c>
      <c r="E30" t="s">
        <v>44</v>
      </c>
      <c r="F30" t="s">
        <v>36</v>
      </c>
      <c r="G30" t="s">
        <v>45</v>
      </c>
      <c r="H30">
        <v>0</v>
      </c>
      <c r="I30">
        <v>2</v>
      </c>
      <c r="J30" t="s">
        <v>33</v>
      </c>
      <c r="K30">
        <v>158606</v>
      </c>
      <c r="L30">
        <v>10203</v>
      </c>
      <c r="M30">
        <v>10203</v>
      </c>
      <c r="N30">
        <v>0.51970000000000005</v>
      </c>
      <c r="O30">
        <v>5303</v>
      </c>
      <c r="P30">
        <v>0</v>
      </c>
      <c r="Q30">
        <v>0</v>
      </c>
      <c r="R30">
        <v>0</v>
      </c>
      <c r="S30">
        <v>37</v>
      </c>
      <c r="T30">
        <f t="shared" si="0"/>
        <v>37</v>
      </c>
      <c r="U30">
        <f t="shared" si="1"/>
        <v>1</v>
      </c>
      <c r="V30">
        <v>7.9707602568424699E-2</v>
      </c>
      <c r="W30">
        <v>0.12114363891524042</v>
      </c>
      <c r="X30">
        <v>0.10090141827846554</v>
      </c>
      <c r="Y30">
        <v>0.6982473402378695</v>
      </c>
      <c r="Z30">
        <v>813.33</v>
      </c>
      <c r="AA30">
        <v>1236.1399999999999</v>
      </c>
      <c r="AB30">
        <v>1029.5899999999999</v>
      </c>
      <c r="AC30">
        <v>7124.86</v>
      </c>
    </row>
    <row r="31" spans="1:29" x14ac:dyDescent="0.25">
      <c r="A31">
        <v>1979</v>
      </c>
      <c r="B31">
        <v>1976</v>
      </c>
      <c r="C31">
        <v>1977</v>
      </c>
      <c r="D31">
        <v>7</v>
      </c>
      <c r="E31" t="s">
        <v>44</v>
      </c>
      <c r="F31" t="s">
        <v>36</v>
      </c>
      <c r="G31" t="s">
        <v>45</v>
      </c>
      <c r="H31">
        <v>0</v>
      </c>
      <c r="I31">
        <v>3</v>
      </c>
      <c r="J31" t="s">
        <v>34</v>
      </c>
      <c r="K31">
        <v>134222</v>
      </c>
      <c r="L31">
        <v>19496</v>
      </c>
      <c r="M31">
        <v>19496</v>
      </c>
      <c r="N31">
        <v>0.74219999999999997</v>
      </c>
      <c r="O31">
        <v>14469</v>
      </c>
      <c r="P31">
        <v>0</v>
      </c>
      <c r="Q31">
        <v>0</v>
      </c>
      <c r="R31">
        <v>0</v>
      </c>
      <c r="S31">
        <v>710</v>
      </c>
      <c r="T31">
        <f t="shared" si="0"/>
        <v>710</v>
      </c>
      <c r="U31">
        <f t="shared" si="1"/>
        <v>2</v>
      </c>
      <c r="V31">
        <v>0.1536506513350612</v>
      </c>
      <c r="W31">
        <v>0.23521410168490026</v>
      </c>
      <c r="X31">
        <v>5.2496113327222718E-2</v>
      </c>
      <c r="Y31">
        <v>0.55863913365281592</v>
      </c>
      <c r="Z31">
        <v>2995.5899999999997</v>
      </c>
      <c r="AA31">
        <v>4585.76</v>
      </c>
      <c r="AB31">
        <v>1023.4699999999999</v>
      </c>
      <c r="AC31">
        <v>10891.289999999999</v>
      </c>
    </row>
    <row r="32" spans="1:29" x14ac:dyDescent="0.25">
      <c r="A32">
        <v>1979</v>
      </c>
      <c r="B32">
        <v>1975</v>
      </c>
      <c r="C32">
        <v>1976</v>
      </c>
      <c r="D32">
        <v>7</v>
      </c>
      <c r="E32" t="s">
        <v>44</v>
      </c>
      <c r="F32" t="s">
        <v>36</v>
      </c>
      <c r="G32" t="s">
        <v>45</v>
      </c>
      <c r="H32">
        <v>0</v>
      </c>
      <c r="I32">
        <v>4</v>
      </c>
      <c r="J32" t="s">
        <v>34</v>
      </c>
      <c r="K32">
        <v>43485</v>
      </c>
      <c r="L32">
        <v>14093</v>
      </c>
      <c r="M32">
        <v>11352</v>
      </c>
      <c r="N32">
        <v>0.92459999999999998</v>
      </c>
      <c r="O32">
        <v>10496</v>
      </c>
      <c r="P32">
        <v>2741</v>
      </c>
      <c r="Q32">
        <v>0</v>
      </c>
      <c r="R32">
        <v>2741</v>
      </c>
      <c r="S32">
        <v>3021</v>
      </c>
      <c r="T32">
        <f t="shared" si="0"/>
        <v>5762</v>
      </c>
      <c r="U32">
        <f t="shared" si="1"/>
        <v>3</v>
      </c>
      <c r="V32">
        <v>0.40204928879418916</v>
      </c>
      <c r="W32">
        <v>0.1563418187030064</v>
      </c>
      <c r="X32">
        <v>1.3853737174206574E-2</v>
      </c>
      <c r="Y32">
        <v>0.42775515532859781</v>
      </c>
      <c r="Z32">
        <v>5666.35</v>
      </c>
      <c r="AA32">
        <v>2203.4300000000003</v>
      </c>
      <c r="AB32">
        <v>195.25</v>
      </c>
      <c r="AC32">
        <v>6028.64</v>
      </c>
    </row>
    <row r="33" spans="1:29" x14ac:dyDescent="0.25">
      <c r="A33">
        <v>1979</v>
      </c>
      <c r="B33">
        <v>1974</v>
      </c>
      <c r="C33">
        <v>1975</v>
      </c>
      <c r="D33">
        <v>7</v>
      </c>
      <c r="E33" t="s">
        <v>44</v>
      </c>
      <c r="F33" t="s">
        <v>36</v>
      </c>
      <c r="G33" t="s">
        <v>45</v>
      </c>
      <c r="H33">
        <v>0</v>
      </c>
      <c r="I33">
        <v>5</v>
      </c>
      <c r="J33" t="s">
        <v>34</v>
      </c>
      <c r="K33">
        <v>29408</v>
      </c>
      <c r="L33">
        <v>18127</v>
      </c>
      <c r="M33">
        <v>13074</v>
      </c>
      <c r="N33">
        <v>1</v>
      </c>
      <c r="O33">
        <v>13074</v>
      </c>
      <c r="P33">
        <v>5052</v>
      </c>
      <c r="Q33">
        <v>0</v>
      </c>
      <c r="R33">
        <v>5052</v>
      </c>
      <c r="S33">
        <v>8340</v>
      </c>
      <c r="T33">
        <f t="shared" si="0"/>
        <v>13392</v>
      </c>
      <c r="U33">
        <f t="shared" si="1"/>
        <v>4</v>
      </c>
      <c r="V33">
        <v>0.30511461023253045</v>
      </c>
      <c r="W33">
        <v>0.18530166728360703</v>
      </c>
      <c r="X33">
        <v>1.4948896927195707E-2</v>
      </c>
      <c r="Y33">
        <v>0.49463482555666688</v>
      </c>
      <c r="Z33">
        <v>5530.84</v>
      </c>
      <c r="AA33">
        <v>3358.98</v>
      </c>
      <c r="AB33">
        <v>270.98</v>
      </c>
      <c r="AC33">
        <v>8966.2900000000009</v>
      </c>
    </row>
    <row r="34" spans="1:29" x14ac:dyDescent="0.25">
      <c r="A34">
        <v>1979</v>
      </c>
      <c r="B34">
        <v>1977</v>
      </c>
      <c r="C34">
        <v>1978</v>
      </c>
      <c r="D34">
        <v>8</v>
      </c>
      <c r="E34" t="s">
        <v>46</v>
      </c>
      <c r="F34" t="s">
        <v>36</v>
      </c>
      <c r="G34" t="s">
        <v>45</v>
      </c>
      <c r="H34">
        <v>0</v>
      </c>
      <c r="I34">
        <v>2</v>
      </c>
      <c r="J34" t="s">
        <v>33</v>
      </c>
      <c r="K34">
        <v>380664</v>
      </c>
      <c r="L34">
        <v>60881</v>
      </c>
      <c r="M34">
        <v>60881</v>
      </c>
      <c r="N34">
        <v>0.60340000000000005</v>
      </c>
      <c r="O34">
        <v>36733</v>
      </c>
      <c r="P34">
        <v>0</v>
      </c>
      <c r="Q34">
        <v>0</v>
      </c>
      <c r="R34">
        <v>0</v>
      </c>
      <c r="S34">
        <v>6219</v>
      </c>
      <c r="T34">
        <f t="shared" si="0"/>
        <v>6219</v>
      </c>
      <c r="U34">
        <f t="shared" si="1"/>
        <v>1</v>
      </c>
      <c r="V34">
        <v>3.2062851421190329E-2</v>
      </c>
      <c r="W34">
        <v>3.0931799158231688E-2</v>
      </c>
      <c r="X34">
        <v>4.2073140284645427E-2</v>
      </c>
      <c r="Y34">
        <v>0.89493220913593263</v>
      </c>
      <c r="Z34">
        <v>1952.03</v>
      </c>
      <c r="AA34">
        <v>1883.17</v>
      </c>
      <c r="AB34">
        <v>2561.4700000000003</v>
      </c>
      <c r="AC34">
        <v>54484.689999999995</v>
      </c>
    </row>
    <row r="35" spans="1:29" x14ac:dyDescent="0.25">
      <c r="A35">
        <v>1979</v>
      </c>
      <c r="B35">
        <v>1976</v>
      </c>
      <c r="C35">
        <v>1977</v>
      </c>
      <c r="D35">
        <v>8</v>
      </c>
      <c r="E35" t="s">
        <v>46</v>
      </c>
      <c r="F35" t="s">
        <v>36</v>
      </c>
      <c r="G35" t="s">
        <v>45</v>
      </c>
      <c r="H35">
        <v>0</v>
      </c>
      <c r="I35">
        <v>3</v>
      </c>
      <c r="J35" t="s">
        <v>34</v>
      </c>
      <c r="K35">
        <v>201856</v>
      </c>
      <c r="L35">
        <v>109032</v>
      </c>
      <c r="M35">
        <v>109032</v>
      </c>
      <c r="N35">
        <v>0.84009999999999996</v>
      </c>
      <c r="O35">
        <v>91600</v>
      </c>
      <c r="P35">
        <v>0</v>
      </c>
      <c r="Q35">
        <v>0</v>
      </c>
      <c r="R35">
        <v>0</v>
      </c>
      <c r="S35">
        <v>7263</v>
      </c>
      <c r="T35">
        <f t="shared" si="0"/>
        <v>7263</v>
      </c>
      <c r="U35">
        <f t="shared" si="1"/>
        <v>2</v>
      </c>
      <c r="V35">
        <v>1.7944710426183549E-2</v>
      </c>
      <c r="W35">
        <v>3.0689760898920348E-2</v>
      </c>
      <c r="X35">
        <v>2.9734537883466097E-2</v>
      </c>
      <c r="Y35">
        <v>0.92163099079143007</v>
      </c>
      <c r="Z35">
        <v>1956.55</v>
      </c>
      <c r="AA35">
        <v>3346.17</v>
      </c>
      <c r="AB35">
        <v>3242.02</v>
      </c>
      <c r="AC35">
        <v>100487.39</v>
      </c>
    </row>
    <row r="36" spans="1:29" x14ac:dyDescent="0.25">
      <c r="A36">
        <v>1979</v>
      </c>
      <c r="B36">
        <v>1975</v>
      </c>
      <c r="C36">
        <v>1976</v>
      </c>
      <c r="D36">
        <v>8</v>
      </c>
      <c r="E36" t="s">
        <v>46</v>
      </c>
      <c r="F36" t="s">
        <v>36</v>
      </c>
      <c r="G36" t="s">
        <v>45</v>
      </c>
      <c r="H36">
        <v>0</v>
      </c>
      <c r="I36">
        <v>4</v>
      </c>
      <c r="J36" t="s">
        <v>34</v>
      </c>
      <c r="K36">
        <v>13873</v>
      </c>
      <c r="L36">
        <v>7291</v>
      </c>
      <c r="M36">
        <v>6006</v>
      </c>
      <c r="N36">
        <v>0.99209999999999998</v>
      </c>
      <c r="O36">
        <v>5959</v>
      </c>
      <c r="P36">
        <v>1284</v>
      </c>
      <c r="Q36">
        <v>0</v>
      </c>
      <c r="R36">
        <v>1284</v>
      </c>
      <c r="S36">
        <v>3403</v>
      </c>
      <c r="T36">
        <f t="shared" si="0"/>
        <v>4687</v>
      </c>
      <c r="U36">
        <f t="shared" si="1"/>
        <v>3</v>
      </c>
      <c r="V36">
        <v>7.8478269813623686E-2</v>
      </c>
      <c r="W36">
        <v>5.5812773427321473E-2</v>
      </c>
      <c r="X36">
        <v>3.4946583101334389E-2</v>
      </c>
      <c r="Y36">
        <v>0.83076237365772043</v>
      </c>
      <c r="Z36">
        <v>572.2399999999999</v>
      </c>
      <c r="AA36">
        <v>406.97</v>
      </c>
      <c r="AB36">
        <v>254.82</v>
      </c>
      <c r="AC36">
        <v>6057.670000000001</v>
      </c>
    </row>
    <row r="37" spans="1:29" x14ac:dyDescent="0.25">
      <c r="A37">
        <v>1979</v>
      </c>
      <c r="B37">
        <v>1974</v>
      </c>
      <c r="C37">
        <v>1975</v>
      </c>
      <c r="D37">
        <v>8</v>
      </c>
      <c r="E37" t="s">
        <v>46</v>
      </c>
      <c r="F37" t="s">
        <v>36</v>
      </c>
      <c r="G37" t="s">
        <v>45</v>
      </c>
      <c r="H37">
        <v>0</v>
      </c>
      <c r="I37">
        <v>5</v>
      </c>
      <c r="J37" t="s">
        <v>34</v>
      </c>
      <c r="K37">
        <v>389</v>
      </c>
      <c r="L37">
        <v>247</v>
      </c>
      <c r="M37">
        <v>196</v>
      </c>
      <c r="N37">
        <v>1</v>
      </c>
      <c r="O37">
        <v>196</v>
      </c>
      <c r="P37">
        <v>50</v>
      </c>
      <c r="Q37">
        <v>0</v>
      </c>
      <c r="R37">
        <v>50</v>
      </c>
      <c r="S37">
        <v>102</v>
      </c>
      <c r="T37">
        <f t="shared" si="0"/>
        <v>152</v>
      </c>
      <c r="U37">
        <f t="shared" si="1"/>
        <v>4</v>
      </c>
      <c r="V37">
        <v>0.12854892774928314</v>
      </c>
      <c r="W37">
        <v>0.2375509874399257</v>
      </c>
      <c r="X37">
        <v>2.0596906425427086E-3</v>
      </c>
      <c r="Y37">
        <v>0.63184039416824844</v>
      </c>
      <c r="Z37">
        <v>31.83</v>
      </c>
      <c r="AA37">
        <v>58.82</v>
      </c>
      <c r="AB37">
        <v>0.51</v>
      </c>
      <c r="AC37">
        <v>156.44999999999999</v>
      </c>
    </row>
    <row r="38" spans="1:29" x14ac:dyDescent="0.25">
      <c r="A38">
        <v>1979</v>
      </c>
      <c r="B38">
        <v>1977</v>
      </c>
      <c r="C38">
        <v>1978</v>
      </c>
      <c r="D38">
        <v>9</v>
      </c>
      <c r="E38" t="s">
        <v>47</v>
      </c>
      <c r="F38" t="s">
        <v>36</v>
      </c>
      <c r="G38" t="s">
        <v>45</v>
      </c>
      <c r="H38">
        <v>1</v>
      </c>
      <c r="I38">
        <v>2</v>
      </c>
      <c r="J38" t="s">
        <v>33</v>
      </c>
      <c r="K38">
        <v>530679</v>
      </c>
      <c r="L38">
        <v>84874</v>
      </c>
      <c r="M38">
        <v>84874</v>
      </c>
      <c r="N38">
        <v>0.60560000000000003</v>
      </c>
      <c r="O38">
        <v>51399</v>
      </c>
      <c r="P38">
        <v>0</v>
      </c>
      <c r="Q38">
        <v>0</v>
      </c>
      <c r="R38">
        <v>0</v>
      </c>
      <c r="S38">
        <v>10018</v>
      </c>
      <c r="T38">
        <f t="shared" si="0"/>
        <v>10018</v>
      </c>
      <c r="U38">
        <f t="shared" si="1"/>
        <v>1</v>
      </c>
      <c r="V38">
        <v>3.206289880388731E-2</v>
      </c>
      <c r="W38">
        <v>3.0931811832842781E-2</v>
      </c>
      <c r="X38">
        <v>4.2073254140750346E-2</v>
      </c>
      <c r="Y38">
        <v>0.89493203522251952</v>
      </c>
      <c r="Z38">
        <v>2721.31</v>
      </c>
      <c r="AA38">
        <v>2625.31</v>
      </c>
      <c r="AB38">
        <v>3570.9300000000003</v>
      </c>
      <c r="AC38">
        <v>75956.56</v>
      </c>
    </row>
    <row r="39" spans="1:29" x14ac:dyDescent="0.25">
      <c r="A39">
        <v>1979</v>
      </c>
      <c r="B39">
        <v>1976</v>
      </c>
      <c r="C39">
        <v>1977</v>
      </c>
      <c r="D39">
        <v>9</v>
      </c>
      <c r="E39" t="s">
        <v>47</v>
      </c>
      <c r="F39" t="s">
        <v>36</v>
      </c>
      <c r="G39" t="s">
        <v>45</v>
      </c>
      <c r="H39">
        <v>1</v>
      </c>
      <c r="I39">
        <v>3</v>
      </c>
      <c r="J39" t="s">
        <v>34</v>
      </c>
      <c r="K39">
        <v>196077</v>
      </c>
      <c r="L39">
        <v>105910</v>
      </c>
      <c r="M39">
        <v>105910</v>
      </c>
      <c r="N39">
        <v>0.86960000000000004</v>
      </c>
      <c r="O39">
        <v>92100</v>
      </c>
      <c r="P39">
        <v>0</v>
      </c>
      <c r="Q39">
        <v>0</v>
      </c>
      <c r="R39">
        <v>0</v>
      </c>
      <c r="S39">
        <v>11286</v>
      </c>
      <c r="T39">
        <f t="shared" si="0"/>
        <v>11286</v>
      </c>
      <c r="U39">
        <f t="shared" si="1"/>
        <v>2</v>
      </c>
      <c r="V39">
        <v>1.7944721601128345E-2</v>
      </c>
      <c r="W39">
        <v>3.0689879531654984E-2</v>
      </c>
      <c r="X39">
        <v>2.9734452979823311E-2</v>
      </c>
      <c r="Y39">
        <v>0.92163094588739336</v>
      </c>
      <c r="Z39">
        <v>1900.54</v>
      </c>
      <c r="AA39">
        <v>3250.39</v>
      </c>
      <c r="AB39">
        <v>3149.2000000000003</v>
      </c>
      <c r="AC39">
        <v>97610.68</v>
      </c>
    </row>
    <row r="40" spans="1:29" x14ac:dyDescent="0.25">
      <c r="A40">
        <v>1979</v>
      </c>
      <c r="B40">
        <v>1975</v>
      </c>
      <c r="C40">
        <v>1976</v>
      </c>
      <c r="D40">
        <v>9</v>
      </c>
      <c r="E40" t="s">
        <v>47</v>
      </c>
      <c r="F40" t="s">
        <v>36</v>
      </c>
      <c r="G40" t="s">
        <v>45</v>
      </c>
      <c r="H40">
        <v>1</v>
      </c>
      <c r="I40">
        <v>4</v>
      </c>
      <c r="J40" t="s">
        <v>34</v>
      </c>
      <c r="K40">
        <v>16141</v>
      </c>
      <c r="L40">
        <v>8535</v>
      </c>
      <c r="M40">
        <v>6988</v>
      </c>
      <c r="N40">
        <v>0.99529999999999996</v>
      </c>
      <c r="O40">
        <v>6956</v>
      </c>
      <c r="P40">
        <v>1546</v>
      </c>
      <c r="Q40">
        <v>0</v>
      </c>
      <c r="R40">
        <v>1546</v>
      </c>
      <c r="S40">
        <v>4096</v>
      </c>
      <c r="T40">
        <f t="shared" si="0"/>
        <v>5642</v>
      </c>
      <c r="U40">
        <f t="shared" si="1"/>
        <v>3</v>
      </c>
      <c r="V40">
        <v>7.8906146569611257E-2</v>
      </c>
      <c r="W40">
        <v>5.547530089639182E-2</v>
      </c>
      <c r="X40">
        <v>3.473562240710084E-2</v>
      </c>
      <c r="Y40">
        <v>0.83088293012689607</v>
      </c>
      <c r="Z40">
        <v>673.49</v>
      </c>
      <c r="AA40">
        <v>473.5</v>
      </c>
      <c r="AB40">
        <v>296.48</v>
      </c>
      <c r="AC40">
        <v>7091.86</v>
      </c>
    </row>
    <row r="41" spans="1:29" x14ac:dyDescent="0.25">
      <c r="A41">
        <v>1979</v>
      </c>
      <c r="B41">
        <v>1974</v>
      </c>
      <c r="C41">
        <v>1975</v>
      </c>
      <c r="D41">
        <v>9</v>
      </c>
      <c r="E41" t="s">
        <v>47</v>
      </c>
      <c r="F41" t="s">
        <v>36</v>
      </c>
      <c r="G41" t="s">
        <v>45</v>
      </c>
      <c r="H41">
        <v>1</v>
      </c>
      <c r="I41">
        <v>5</v>
      </c>
      <c r="J41" t="s">
        <v>34</v>
      </c>
      <c r="K41">
        <v>461</v>
      </c>
      <c r="L41">
        <v>293</v>
      </c>
      <c r="M41">
        <v>233</v>
      </c>
      <c r="N41">
        <v>1</v>
      </c>
      <c r="O41">
        <v>233</v>
      </c>
      <c r="P41">
        <v>60</v>
      </c>
      <c r="Q41">
        <v>0</v>
      </c>
      <c r="R41">
        <v>60</v>
      </c>
      <c r="S41">
        <v>121</v>
      </c>
      <c r="T41">
        <f t="shared" si="0"/>
        <v>181</v>
      </c>
      <c r="U41">
        <f t="shared" si="1"/>
        <v>4</v>
      </c>
      <c r="V41">
        <v>0.12854609929078017</v>
      </c>
      <c r="W41">
        <v>0.23755455537370435</v>
      </c>
      <c r="X41">
        <v>2.0458265139116204E-3</v>
      </c>
      <c r="Y41">
        <v>0.63185351882160401</v>
      </c>
      <c r="Z41">
        <v>37.700000000000003</v>
      </c>
      <c r="AA41">
        <v>69.67</v>
      </c>
      <c r="AB41">
        <v>0.6</v>
      </c>
      <c r="AC41">
        <v>185.31</v>
      </c>
    </row>
    <row r="42" spans="1:29" x14ac:dyDescent="0.25">
      <c r="A42">
        <v>1979</v>
      </c>
      <c r="B42">
        <v>1977</v>
      </c>
      <c r="C42">
        <v>1978</v>
      </c>
      <c r="D42">
        <v>10</v>
      </c>
      <c r="E42" t="s">
        <v>48</v>
      </c>
      <c r="F42" t="s">
        <v>31</v>
      </c>
      <c r="G42" t="s">
        <v>49</v>
      </c>
      <c r="H42">
        <v>1</v>
      </c>
      <c r="I42">
        <v>2</v>
      </c>
      <c r="J42" t="s">
        <v>33</v>
      </c>
      <c r="K42">
        <v>637083</v>
      </c>
      <c r="L42">
        <v>42101</v>
      </c>
      <c r="M42">
        <v>40470</v>
      </c>
      <c r="N42">
        <v>0.57550000000000001</v>
      </c>
      <c r="O42">
        <v>23292</v>
      </c>
      <c r="P42">
        <v>0</v>
      </c>
      <c r="Q42">
        <v>1631</v>
      </c>
      <c r="R42">
        <v>1631</v>
      </c>
      <c r="S42">
        <v>210</v>
      </c>
      <c r="T42">
        <f t="shared" si="0"/>
        <v>1841</v>
      </c>
      <c r="U42">
        <f t="shared" si="1"/>
        <v>1</v>
      </c>
      <c r="V42">
        <v>7.7596151996243382E-2</v>
      </c>
      <c r="W42">
        <v>6.5394069568947472E-2</v>
      </c>
      <c r="X42">
        <v>9.8229696903911312E-2</v>
      </c>
      <c r="Y42">
        <v>0.75878008153089782</v>
      </c>
      <c r="Z42">
        <v>3266.9399999999996</v>
      </c>
      <c r="AA42">
        <v>2753.21</v>
      </c>
      <c r="AB42">
        <v>4135.6500000000005</v>
      </c>
      <c r="AC42">
        <v>31946.03</v>
      </c>
    </row>
    <row r="43" spans="1:29" x14ac:dyDescent="0.25">
      <c r="A43">
        <v>1979</v>
      </c>
      <c r="B43">
        <v>1976</v>
      </c>
      <c r="C43">
        <v>1977</v>
      </c>
      <c r="D43">
        <v>10</v>
      </c>
      <c r="E43" t="s">
        <v>48</v>
      </c>
      <c r="F43" t="s">
        <v>31</v>
      </c>
      <c r="G43" t="s">
        <v>49</v>
      </c>
      <c r="H43">
        <v>1</v>
      </c>
      <c r="I43">
        <v>3</v>
      </c>
      <c r="J43" t="s">
        <v>34</v>
      </c>
      <c r="K43">
        <v>370221</v>
      </c>
      <c r="L43">
        <v>91647</v>
      </c>
      <c r="M43">
        <v>66955</v>
      </c>
      <c r="N43">
        <v>0.81889999999999996</v>
      </c>
      <c r="O43">
        <v>54831</v>
      </c>
      <c r="P43">
        <v>0</v>
      </c>
      <c r="Q43">
        <v>24691</v>
      </c>
      <c r="R43">
        <v>24691</v>
      </c>
      <c r="S43">
        <v>2196</v>
      </c>
      <c r="T43">
        <f t="shared" si="0"/>
        <v>26887</v>
      </c>
      <c r="U43">
        <f t="shared" si="1"/>
        <v>2</v>
      </c>
      <c r="V43">
        <v>2.7994813617233567E-2</v>
      </c>
      <c r="W43">
        <v>2.1545333002937664E-2</v>
      </c>
      <c r="X43">
        <v>0.12181245375633583</v>
      </c>
      <c r="Y43">
        <v>0.82864739962349321</v>
      </c>
      <c r="Z43">
        <v>2565.6600000000003</v>
      </c>
      <c r="AA43">
        <v>1974.58</v>
      </c>
      <c r="AB43">
        <v>11163.83</v>
      </c>
      <c r="AC43">
        <v>75943.62000000001</v>
      </c>
    </row>
    <row r="44" spans="1:29" x14ac:dyDescent="0.25">
      <c r="A44">
        <v>1979</v>
      </c>
      <c r="B44">
        <v>1975</v>
      </c>
      <c r="C44">
        <v>1976</v>
      </c>
      <c r="D44">
        <v>10</v>
      </c>
      <c r="E44" t="s">
        <v>48</v>
      </c>
      <c r="F44" t="s">
        <v>31</v>
      </c>
      <c r="G44" t="s">
        <v>49</v>
      </c>
      <c r="H44">
        <v>1</v>
      </c>
      <c r="I44">
        <v>4</v>
      </c>
      <c r="J44" t="s">
        <v>34</v>
      </c>
      <c r="K44">
        <v>138236</v>
      </c>
      <c r="L44">
        <v>92571</v>
      </c>
      <c r="M44">
        <v>47053</v>
      </c>
      <c r="N44">
        <v>0.98680000000000001</v>
      </c>
      <c r="O44">
        <v>46433</v>
      </c>
      <c r="P44">
        <v>1255</v>
      </c>
      <c r="Q44">
        <v>44262</v>
      </c>
      <c r="R44">
        <v>45518</v>
      </c>
      <c r="S44">
        <v>9677</v>
      </c>
      <c r="T44">
        <f t="shared" si="0"/>
        <v>55195</v>
      </c>
      <c r="U44">
        <f t="shared" si="1"/>
        <v>3</v>
      </c>
      <c r="V44">
        <v>2.0851906740136069E-3</v>
      </c>
      <c r="W44">
        <v>3.3824530065126686E-3</v>
      </c>
      <c r="X44">
        <v>0.1761959653618318</v>
      </c>
      <c r="Y44">
        <v>0.81833639095764188</v>
      </c>
      <c r="Z44">
        <v>193.03</v>
      </c>
      <c r="AA44">
        <v>313.11999999999995</v>
      </c>
      <c r="AB44">
        <v>16310.789999999999</v>
      </c>
      <c r="AC44">
        <v>75754.930000000008</v>
      </c>
    </row>
    <row r="45" spans="1:29" x14ac:dyDescent="0.25">
      <c r="A45">
        <v>1979</v>
      </c>
      <c r="B45">
        <v>1974</v>
      </c>
      <c r="C45">
        <v>1975</v>
      </c>
      <c r="D45">
        <v>10</v>
      </c>
      <c r="E45" t="s">
        <v>48</v>
      </c>
      <c r="F45" t="s">
        <v>31</v>
      </c>
      <c r="G45" t="s">
        <v>49</v>
      </c>
      <c r="H45">
        <v>1</v>
      </c>
      <c r="I45">
        <v>5</v>
      </c>
      <c r="J45" t="s">
        <v>34</v>
      </c>
      <c r="K45">
        <v>8186</v>
      </c>
      <c r="L45">
        <v>7217</v>
      </c>
      <c r="M45">
        <v>2153</v>
      </c>
      <c r="N45">
        <v>1</v>
      </c>
      <c r="O45">
        <v>2153</v>
      </c>
      <c r="P45">
        <v>36</v>
      </c>
      <c r="Q45">
        <v>5028</v>
      </c>
      <c r="R45">
        <v>5064</v>
      </c>
      <c r="S45">
        <v>150</v>
      </c>
      <c r="T45">
        <f t="shared" si="0"/>
        <v>5214</v>
      </c>
      <c r="U45">
        <f t="shared" si="1"/>
        <v>4</v>
      </c>
      <c r="V45">
        <v>1.1638040320267786E-4</v>
      </c>
      <c r="W45">
        <v>1.1360944122166171E-4</v>
      </c>
      <c r="X45">
        <v>0.11253015153005592</v>
      </c>
      <c r="Y45">
        <v>0.88723985862551979</v>
      </c>
      <c r="Z45">
        <v>0.84000000000000008</v>
      </c>
      <c r="AA45">
        <v>0.82</v>
      </c>
      <c r="AB45">
        <v>812.20999999999992</v>
      </c>
      <c r="AC45">
        <v>6403.84</v>
      </c>
    </row>
    <row r="46" spans="1:29" x14ac:dyDescent="0.25">
      <c r="A46">
        <v>1979</v>
      </c>
      <c r="B46">
        <v>1977</v>
      </c>
      <c r="C46">
        <v>1978</v>
      </c>
      <c r="D46">
        <v>11</v>
      </c>
      <c r="E46" t="s">
        <v>50</v>
      </c>
      <c r="F46" t="s">
        <v>31</v>
      </c>
      <c r="G46" t="s">
        <v>49</v>
      </c>
      <c r="H46">
        <v>1</v>
      </c>
      <c r="I46">
        <v>2</v>
      </c>
      <c r="J46" t="s">
        <v>33</v>
      </c>
      <c r="K46">
        <v>276448</v>
      </c>
      <c r="L46">
        <v>21611</v>
      </c>
      <c r="M46">
        <v>19870</v>
      </c>
      <c r="N46">
        <v>0.57620000000000005</v>
      </c>
      <c r="O46">
        <v>11449</v>
      </c>
      <c r="P46">
        <v>0</v>
      </c>
      <c r="Q46">
        <v>1741</v>
      </c>
      <c r="R46">
        <v>1741</v>
      </c>
      <c r="S46">
        <v>464</v>
      </c>
      <c r="T46">
        <f t="shared" si="0"/>
        <v>2205</v>
      </c>
      <c r="U46">
        <f t="shared" si="1"/>
        <v>1</v>
      </c>
      <c r="V46">
        <v>6.5595654873783854E-2</v>
      </c>
      <c r="W46">
        <v>4.051576625975066E-2</v>
      </c>
      <c r="X46">
        <v>9.9570410719557412E-2</v>
      </c>
      <c r="Y46">
        <v>0.79431816814690814</v>
      </c>
      <c r="Z46">
        <v>1417.61</v>
      </c>
      <c r="AA46">
        <v>875.59999999999991</v>
      </c>
      <c r="AB46">
        <v>2151.85</v>
      </c>
      <c r="AC46">
        <v>17166.280000000002</v>
      </c>
    </row>
    <row r="47" spans="1:29" x14ac:dyDescent="0.25">
      <c r="A47">
        <v>1979</v>
      </c>
      <c r="B47">
        <v>1976</v>
      </c>
      <c r="C47">
        <v>1977</v>
      </c>
      <c r="D47">
        <v>11</v>
      </c>
      <c r="E47" t="s">
        <v>50</v>
      </c>
      <c r="F47" t="s">
        <v>31</v>
      </c>
      <c r="G47" t="s">
        <v>49</v>
      </c>
      <c r="H47">
        <v>1</v>
      </c>
      <c r="I47">
        <v>3</v>
      </c>
      <c r="J47" t="s">
        <v>34</v>
      </c>
      <c r="K47">
        <v>140316</v>
      </c>
      <c r="L47">
        <v>32480</v>
      </c>
      <c r="M47">
        <v>26869</v>
      </c>
      <c r="N47">
        <v>0.81389999999999996</v>
      </c>
      <c r="O47">
        <v>21868</v>
      </c>
      <c r="P47">
        <v>0</v>
      </c>
      <c r="Q47">
        <v>5611</v>
      </c>
      <c r="R47">
        <v>5611</v>
      </c>
      <c r="S47">
        <v>4076</v>
      </c>
      <c r="T47">
        <f t="shared" si="0"/>
        <v>9687</v>
      </c>
      <c r="U47">
        <f t="shared" si="1"/>
        <v>2</v>
      </c>
      <c r="V47">
        <v>2.8262121805009897E-2</v>
      </c>
      <c r="W47">
        <v>1.4948771479141761E-2</v>
      </c>
      <c r="X47">
        <v>0.15509839157930516</v>
      </c>
      <c r="Y47">
        <v>0.80169071513654322</v>
      </c>
      <c r="Z47">
        <v>917.98</v>
      </c>
      <c r="AA47">
        <v>485.54999999999995</v>
      </c>
      <c r="AB47">
        <v>5037.74</v>
      </c>
      <c r="AC47">
        <v>26039.66</v>
      </c>
    </row>
    <row r="48" spans="1:29" x14ac:dyDescent="0.25">
      <c r="A48">
        <v>1979</v>
      </c>
      <c r="B48">
        <v>1975</v>
      </c>
      <c r="C48">
        <v>1976</v>
      </c>
      <c r="D48">
        <v>11</v>
      </c>
      <c r="E48" t="s">
        <v>50</v>
      </c>
      <c r="F48" t="s">
        <v>31</v>
      </c>
      <c r="G48" t="s">
        <v>49</v>
      </c>
      <c r="H48">
        <v>1</v>
      </c>
      <c r="I48">
        <v>4</v>
      </c>
      <c r="J48" t="s">
        <v>34</v>
      </c>
      <c r="K48">
        <v>59426</v>
      </c>
      <c r="L48">
        <v>27614</v>
      </c>
      <c r="M48">
        <v>17692</v>
      </c>
      <c r="N48">
        <v>0.98080000000000001</v>
      </c>
      <c r="O48">
        <v>17353</v>
      </c>
      <c r="P48">
        <v>182</v>
      </c>
      <c r="Q48">
        <v>9739</v>
      </c>
      <c r="R48">
        <v>9922</v>
      </c>
      <c r="S48">
        <v>14204</v>
      </c>
      <c r="T48">
        <f t="shared" si="0"/>
        <v>24126</v>
      </c>
      <c r="U48">
        <f t="shared" si="1"/>
        <v>3</v>
      </c>
      <c r="V48">
        <v>9.5080345354295239E-3</v>
      </c>
      <c r="W48">
        <v>1.0962340853767617E-2</v>
      </c>
      <c r="X48">
        <v>0.25496133558625278</v>
      </c>
      <c r="Y48">
        <v>0.72456828902455017</v>
      </c>
      <c r="Z48">
        <v>262.56</v>
      </c>
      <c r="AA48">
        <v>302.71999999999997</v>
      </c>
      <c r="AB48">
        <v>7040.6399999999994</v>
      </c>
      <c r="AC48">
        <v>20008.62</v>
      </c>
    </row>
    <row r="49" spans="1:29" x14ac:dyDescent="0.25">
      <c r="A49">
        <v>1979</v>
      </c>
      <c r="B49">
        <v>1974</v>
      </c>
      <c r="C49">
        <v>1975</v>
      </c>
      <c r="D49">
        <v>11</v>
      </c>
      <c r="E49" t="s">
        <v>50</v>
      </c>
      <c r="F49" t="s">
        <v>31</v>
      </c>
      <c r="G49" t="s">
        <v>49</v>
      </c>
      <c r="H49">
        <v>1</v>
      </c>
      <c r="I49">
        <v>5</v>
      </c>
      <c r="J49" t="s">
        <v>34</v>
      </c>
      <c r="K49">
        <v>7000</v>
      </c>
      <c r="L49">
        <v>4223</v>
      </c>
      <c r="M49">
        <v>2292</v>
      </c>
      <c r="N49">
        <v>1</v>
      </c>
      <c r="O49">
        <v>2292</v>
      </c>
      <c r="P49">
        <v>31</v>
      </c>
      <c r="Q49">
        <v>1899</v>
      </c>
      <c r="R49">
        <v>1930</v>
      </c>
      <c r="S49">
        <v>2075</v>
      </c>
      <c r="T49">
        <f t="shared" si="0"/>
        <v>4005</v>
      </c>
      <c r="U49">
        <f t="shared" si="1"/>
        <v>4</v>
      </c>
      <c r="V49">
        <v>1.7045777382147391E-4</v>
      </c>
      <c r="W49">
        <v>1.6572283565976628E-4</v>
      </c>
      <c r="X49">
        <v>0.27809238811341119</v>
      </c>
      <c r="Y49">
        <v>0.72157143127710754</v>
      </c>
      <c r="Z49">
        <v>0.72000000000000008</v>
      </c>
      <c r="AA49">
        <v>0.7</v>
      </c>
      <c r="AB49">
        <v>1174.6399999999999</v>
      </c>
      <c r="AC49">
        <v>3047.86</v>
      </c>
    </row>
    <row r="50" spans="1:29" x14ac:dyDescent="0.25">
      <c r="A50">
        <v>1979</v>
      </c>
      <c r="B50">
        <v>1977</v>
      </c>
      <c r="C50">
        <v>1978</v>
      </c>
      <c r="D50">
        <v>12</v>
      </c>
      <c r="E50" t="s">
        <v>51</v>
      </c>
      <c r="F50" t="s">
        <v>31</v>
      </c>
      <c r="G50" t="s">
        <v>49</v>
      </c>
      <c r="H50">
        <v>0</v>
      </c>
      <c r="I50">
        <v>2</v>
      </c>
      <c r="J50" t="s">
        <v>33</v>
      </c>
      <c r="K50">
        <v>103792</v>
      </c>
      <c r="L50">
        <v>8513</v>
      </c>
      <c r="M50">
        <v>7757</v>
      </c>
      <c r="N50">
        <v>0.57789999999999997</v>
      </c>
      <c r="O50">
        <v>4483</v>
      </c>
      <c r="P50">
        <v>0</v>
      </c>
      <c r="Q50">
        <v>755</v>
      </c>
      <c r="R50">
        <v>755</v>
      </c>
      <c r="S50">
        <v>156</v>
      </c>
      <c r="T50">
        <f t="shared" si="0"/>
        <v>911</v>
      </c>
      <c r="U50">
        <f t="shared" si="1"/>
        <v>1</v>
      </c>
      <c r="V50">
        <v>6.2519895363602099E-2</v>
      </c>
      <c r="W50">
        <v>3.8616093190764089E-2</v>
      </c>
      <c r="X50">
        <v>9.3211907499920726E-2</v>
      </c>
      <c r="Y50">
        <v>0.80565210394571318</v>
      </c>
      <c r="Z50">
        <v>532.25</v>
      </c>
      <c r="AA50">
        <v>328.75</v>
      </c>
      <c r="AB50">
        <v>793.54000000000008</v>
      </c>
      <c r="AC50">
        <v>6858.75</v>
      </c>
    </row>
    <row r="51" spans="1:29" x14ac:dyDescent="0.25">
      <c r="A51">
        <v>1979</v>
      </c>
      <c r="B51">
        <v>1976</v>
      </c>
      <c r="C51">
        <v>1977</v>
      </c>
      <c r="D51">
        <v>12</v>
      </c>
      <c r="E51" t="s">
        <v>51</v>
      </c>
      <c r="F51" t="s">
        <v>31</v>
      </c>
      <c r="G51" t="s">
        <v>49</v>
      </c>
      <c r="H51">
        <v>0</v>
      </c>
      <c r="I51">
        <v>3</v>
      </c>
      <c r="J51" t="s">
        <v>34</v>
      </c>
      <c r="K51">
        <v>85035</v>
      </c>
      <c r="L51">
        <v>20034</v>
      </c>
      <c r="M51">
        <v>16368</v>
      </c>
      <c r="N51">
        <v>0.81530000000000002</v>
      </c>
      <c r="O51">
        <v>13345</v>
      </c>
      <c r="P51">
        <v>0</v>
      </c>
      <c r="Q51">
        <v>3665</v>
      </c>
      <c r="R51">
        <v>3665</v>
      </c>
      <c r="S51">
        <v>2491</v>
      </c>
      <c r="T51">
        <f t="shared" si="0"/>
        <v>6156</v>
      </c>
      <c r="U51">
        <f t="shared" si="1"/>
        <v>2</v>
      </c>
      <c r="V51">
        <v>2.7890764955778184E-2</v>
      </c>
      <c r="W51">
        <v>1.4820634484080495E-2</v>
      </c>
      <c r="X51">
        <v>0.15137342438416651</v>
      </c>
      <c r="Y51">
        <v>0.80591517617597486</v>
      </c>
      <c r="Z51">
        <v>558.77</v>
      </c>
      <c r="AA51">
        <v>296.91999999999996</v>
      </c>
      <c r="AB51">
        <v>3032.65</v>
      </c>
      <c r="AC51">
        <v>16145.89</v>
      </c>
    </row>
    <row r="52" spans="1:29" x14ac:dyDescent="0.25">
      <c r="A52">
        <v>1979</v>
      </c>
      <c r="B52">
        <v>1975</v>
      </c>
      <c r="C52">
        <v>1976</v>
      </c>
      <c r="D52">
        <v>12</v>
      </c>
      <c r="E52" t="s">
        <v>51</v>
      </c>
      <c r="F52" t="s">
        <v>31</v>
      </c>
      <c r="G52" t="s">
        <v>49</v>
      </c>
      <c r="H52">
        <v>0</v>
      </c>
      <c r="I52">
        <v>4</v>
      </c>
      <c r="J52" t="s">
        <v>34</v>
      </c>
      <c r="K52">
        <v>43621</v>
      </c>
      <c r="L52">
        <v>19957</v>
      </c>
      <c r="M52">
        <v>13036</v>
      </c>
      <c r="N52">
        <v>0.98080000000000001</v>
      </c>
      <c r="O52">
        <v>12785</v>
      </c>
      <c r="P52">
        <v>128</v>
      </c>
      <c r="Q52">
        <v>6792</v>
      </c>
      <c r="R52">
        <v>6920</v>
      </c>
      <c r="S52">
        <v>10730</v>
      </c>
      <c r="T52">
        <f t="shared" si="0"/>
        <v>17650</v>
      </c>
      <c r="U52">
        <f t="shared" si="1"/>
        <v>3</v>
      </c>
      <c r="V52">
        <v>9.2167284071555163E-3</v>
      </c>
      <c r="W52">
        <v>1.0137699746306971E-2</v>
      </c>
      <c r="X52">
        <v>0.26748154424545745</v>
      </c>
      <c r="Y52">
        <v>0.71316402760108011</v>
      </c>
      <c r="Z52">
        <v>183.94</v>
      </c>
      <c r="AA52">
        <v>202.32</v>
      </c>
      <c r="AB52">
        <v>5338.18</v>
      </c>
      <c r="AC52">
        <v>14232.75</v>
      </c>
    </row>
    <row r="53" spans="1:29" x14ac:dyDescent="0.25">
      <c r="A53">
        <v>1979</v>
      </c>
      <c r="B53">
        <v>1974</v>
      </c>
      <c r="C53">
        <v>1975</v>
      </c>
      <c r="D53">
        <v>12</v>
      </c>
      <c r="E53" t="s">
        <v>51</v>
      </c>
      <c r="F53" t="s">
        <v>31</v>
      </c>
      <c r="G53" t="s">
        <v>49</v>
      </c>
      <c r="H53">
        <v>0</v>
      </c>
      <c r="I53">
        <v>5</v>
      </c>
      <c r="J53" t="s">
        <v>34</v>
      </c>
      <c r="K53">
        <v>4438</v>
      </c>
      <c r="L53">
        <v>2647</v>
      </c>
      <c r="M53">
        <v>1434</v>
      </c>
      <c r="N53">
        <v>1</v>
      </c>
      <c r="O53">
        <v>1434</v>
      </c>
      <c r="P53">
        <v>20</v>
      </c>
      <c r="Q53">
        <v>1193</v>
      </c>
      <c r="R53">
        <v>1213</v>
      </c>
      <c r="S53">
        <v>1346</v>
      </c>
      <c r="T53">
        <f t="shared" si="0"/>
        <v>2559</v>
      </c>
      <c r="U53">
        <f t="shared" si="1"/>
        <v>4</v>
      </c>
      <c r="V53">
        <v>1.6996846140771656E-4</v>
      </c>
      <c r="W53">
        <v>1.6619138448754507E-4</v>
      </c>
      <c r="X53">
        <v>0.29162810900643993</v>
      </c>
      <c r="Y53">
        <v>0.70803573114766472</v>
      </c>
      <c r="Z53">
        <v>0.45</v>
      </c>
      <c r="AA53">
        <v>0.44</v>
      </c>
      <c r="AB53">
        <v>772.1</v>
      </c>
      <c r="AC53">
        <v>1874.56</v>
      </c>
    </row>
    <row r="54" spans="1:29" x14ac:dyDescent="0.25">
      <c r="A54">
        <v>1979</v>
      </c>
      <c r="B54">
        <v>1977</v>
      </c>
      <c r="C54">
        <v>1978</v>
      </c>
      <c r="D54">
        <v>13</v>
      </c>
      <c r="E54" t="s">
        <v>52</v>
      </c>
      <c r="F54" t="s">
        <v>31</v>
      </c>
      <c r="G54" t="s">
        <v>49</v>
      </c>
      <c r="H54">
        <v>1</v>
      </c>
      <c r="I54">
        <v>2</v>
      </c>
      <c r="J54" t="s">
        <v>33</v>
      </c>
      <c r="K54">
        <v>236654</v>
      </c>
      <c r="L54">
        <v>18025</v>
      </c>
      <c r="M54">
        <v>16839</v>
      </c>
      <c r="N54">
        <v>0.57210000000000005</v>
      </c>
      <c r="O54">
        <v>9634</v>
      </c>
      <c r="P54">
        <v>0</v>
      </c>
      <c r="Q54">
        <v>1186</v>
      </c>
      <c r="R54">
        <v>1186</v>
      </c>
      <c r="S54">
        <v>1917</v>
      </c>
      <c r="T54">
        <f t="shared" si="0"/>
        <v>3103</v>
      </c>
      <c r="U54">
        <f t="shared" si="1"/>
        <v>1</v>
      </c>
      <c r="V54">
        <v>6.4449754156156197E-2</v>
      </c>
      <c r="W54">
        <v>4.1582920357467988E-2</v>
      </c>
      <c r="X54">
        <v>8.8346230681023236E-2</v>
      </c>
      <c r="Y54">
        <v>0.80562109480535282</v>
      </c>
      <c r="Z54">
        <v>1161.75</v>
      </c>
      <c r="AA54">
        <v>749.56</v>
      </c>
      <c r="AB54">
        <v>1592.5</v>
      </c>
      <c r="AC54">
        <v>14521.860000000002</v>
      </c>
    </row>
    <row r="55" spans="1:29" x14ac:dyDescent="0.25">
      <c r="A55">
        <v>1979</v>
      </c>
      <c r="B55">
        <v>1976</v>
      </c>
      <c r="C55">
        <v>1977</v>
      </c>
      <c r="D55">
        <v>13</v>
      </c>
      <c r="E55" t="s">
        <v>52</v>
      </c>
      <c r="F55" t="s">
        <v>31</v>
      </c>
      <c r="G55" t="s">
        <v>49</v>
      </c>
      <c r="H55">
        <v>1</v>
      </c>
      <c r="I55">
        <v>3</v>
      </c>
      <c r="J55" t="s">
        <v>34</v>
      </c>
      <c r="K55">
        <v>118901</v>
      </c>
      <c r="L55">
        <v>43762</v>
      </c>
      <c r="M55">
        <v>39731</v>
      </c>
      <c r="N55">
        <v>0.80179999999999996</v>
      </c>
      <c r="O55">
        <v>31856</v>
      </c>
      <c r="P55">
        <v>0</v>
      </c>
      <c r="Q55">
        <v>4030</v>
      </c>
      <c r="R55">
        <v>4030</v>
      </c>
      <c r="S55">
        <v>1658</v>
      </c>
      <c r="T55">
        <f t="shared" si="0"/>
        <v>5688</v>
      </c>
      <c r="U55">
        <f t="shared" si="1"/>
        <v>2</v>
      </c>
      <c r="V55">
        <v>1.7427321037824319E-2</v>
      </c>
      <c r="W55">
        <v>1.4706715731707095E-2</v>
      </c>
      <c r="X55">
        <v>5.6278780466849102E-2</v>
      </c>
      <c r="Y55">
        <v>0.9115871827636195</v>
      </c>
      <c r="Z55">
        <v>762.66</v>
      </c>
      <c r="AA55">
        <v>643.6</v>
      </c>
      <c r="AB55">
        <v>2462.89</v>
      </c>
      <c r="AC55">
        <v>39893.17</v>
      </c>
    </row>
    <row r="56" spans="1:29" x14ac:dyDescent="0.25">
      <c r="A56">
        <v>1979</v>
      </c>
      <c r="B56">
        <v>1975</v>
      </c>
      <c r="C56">
        <v>1976</v>
      </c>
      <c r="D56">
        <v>13</v>
      </c>
      <c r="E56" t="s">
        <v>52</v>
      </c>
      <c r="F56" t="s">
        <v>31</v>
      </c>
      <c r="G56" t="s">
        <v>49</v>
      </c>
      <c r="H56">
        <v>1</v>
      </c>
      <c r="I56">
        <v>4</v>
      </c>
      <c r="J56" t="s">
        <v>34</v>
      </c>
      <c r="K56">
        <v>38706</v>
      </c>
      <c r="L56">
        <v>21511</v>
      </c>
      <c r="M56">
        <v>16963</v>
      </c>
      <c r="N56">
        <v>0.96499999999999997</v>
      </c>
      <c r="O56">
        <v>16369</v>
      </c>
      <c r="P56">
        <v>563</v>
      </c>
      <c r="Q56">
        <v>3984</v>
      </c>
      <c r="R56">
        <v>4547</v>
      </c>
      <c r="S56">
        <v>4545</v>
      </c>
      <c r="T56">
        <f t="shared" si="0"/>
        <v>9092</v>
      </c>
      <c r="U56">
        <f t="shared" si="1"/>
        <v>3</v>
      </c>
      <c r="V56">
        <v>7.1411836458434054E-3</v>
      </c>
      <c r="W56">
        <v>1.6862806714813796E-2</v>
      </c>
      <c r="X56">
        <v>0.2349561915670626</v>
      </c>
      <c r="Y56">
        <v>0.74103981807228025</v>
      </c>
      <c r="Z56">
        <v>153.62</v>
      </c>
      <c r="AA56">
        <v>362.75</v>
      </c>
      <c r="AB56">
        <v>5054.34</v>
      </c>
      <c r="AC56">
        <v>15941.130000000001</v>
      </c>
    </row>
    <row r="57" spans="1:29" x14ac:dyDescent="0.25">
      <c r="A57">
        <v>1979</v>
      </c>
      <c r="B57">
        <v>1974</v>
      </c>
      <c r="C57">
        <v>1975</v>
      </c>
      <c r="D57">
        <v>13</v>
      </c>
      <c r="E57" t="s">
        <v>52</v>
      </c>
      <c r="F57" t="s">
        <v>31</v>
      </c>
      <c r="G57" t="s">
        <v>49</v>
      </c>
      <c r="H57">
        <v>1</v>
      </c>
      <c r="I57">
        <v>5</v>
      </c>
      <c r="J57" t="s">
        <v>34</v>
      </c>
      <c r="K57">
        <v>6129</v>
      </c>
      <c r="L57">
        <v>3913</v>
      </c>
      <c r="M57">
        <v>2559</v>
      </c>
      <c r="N57">
        <v>1</v>
      </c>
      <c r="O57">
        <v>2559</v>
      </c>
      <c r="P57">
        <v>134</v>
      </c>
      <c r="Q57">
        <v>1218</v>
      </c>
      <c r="R57">
        <v>1353</v>
      </c>
      <c r="S57">
        <v>1602</v>
      </c>
      <c r="T57">
        <f t="shared" si="0"/>
        <v>2955</v>
      </c>
      <c r="U57">
        <f t="shared" si="1"/>
        <v>4</v>
      </c>
      <c r="V57">
        <v>1.119472588125567E-2</v>
      </c>
      <c r="W57">
        <v>8.3557985920351616E-3</v>
      </c>
      <c r="X57">
        <v>7.7737035096909379E-2</v>
      </c>
      <c r="Y57">
        <v>0.90271244042979981</v>
      </c>
      <c r="Z57">
        <v>43.81</v>
      </c>
      <c r="AA57">
        <v>32.700000000000003</v>
      </c>
      <c r="AB57">
        <v>304.21999999999997</v>
      </c>
      <c r="AC57">
        <v>3532.72</v>
      </c>
    </row>
    <row r="58" spans="1:29" x14ac:dyDescent="0.25">
      <c r="A58">
        <v>1979</v>
      </c>
      <c r="B58">
        <v>1976</v>
      </c>
      <c r="C58">
        <v>1978</v>
      </c>
      <c r="D58">
        <v>14</v>
      </c>
      <c r="E58" t="s">
        <v>53</v>
      </c>
      <c r="F58" t="s">
        <v>31</v>
      </c>
      <c r="G58" t="s">
        <v>49</v>
      </c>
      <c r="H58">
        <v>3</v>
      </c>
      <c r="I58">
        <v>3</v>
      </c>
      <c r="J58" t="s">
        <v>33</v>
      </c>
      <c r="K58">
        <v>30129</v>
      </c>
      <c r="L58">
        <v>4328</v>
      </c>
      <c r="M58">
        <v>4025</v>
      </c>
      <c r="N58">
        <v>0.61870000000000003</v>
      </c>
      <c r="O58">
        <v>2490</v>
      </c>
      <c r="P58">
        <v>0</v>
      </c>
      <c r="Q58">
        <v>302</v>
      </c>
      <c r="R58">
        <v>302</v>
      </c>
      <c r="S58">
        <v>80</v>
      </c>
      <c r="T58">
        <f t="shared" si="0"/>
        <v>382</v>
      </c>
      <c r="U58">
        <f t="shared" si="1"/>
        <v>1</v>
      </c>
      <c r="V58">
        <v>0</v>
      </c>
      <c r="W58">
        <v>1.7271137214852943E-2</v>
      </c>
      <c r="X58">
        <v>4.5189150722153022E-2</v>
      </c>
      <c r="Y58">
        <v>0.93753971206299391</v>
      </c>
      <c r="Z58">
        <v>0</v>
      </c>
      <c r="AA58">
        <v>74.75</v>
      </c>
      <c r="AB58">
        <v>195.57999999999998</v>
      </c>
      <c r="AC58">
        <v>4057.7000000000003</v>
      </c>
    </row>
    <row r="59" spans="1:29" x14ac:dyDescent="0.25">
      <c r="A59">
        <v>1979</v>
      </c>
      <c r="B59">
        <v>1975</v>
      </c>
      <c r="C59">
        <v>1977</v>
      </c>
      <c r="D59">
        <v>14</v>
      </c>
      <c r="E59" t="s">
        <v>53</v>
      </c>
      <c r="F59" t="s">
        <v>31</v>
      </c>
      <c r="G59" t="s">
        <v>49</v>
      </c>
      <c r="H59">
        <v>3</v>
      </c>
      <c r="I59">
        <v>4</v>
      </c>
      <c r="J59" t="s">
        <v>34</v>
      </c>
      <c r="K59">
        <v>15179</v>
      </c>
      <c r="L59">
        <v>8080</v>
      </c>
      <c r="M59">
        <v>8022</v>
      </c>
      <c r="N59">
        <v>0.86860000000000004</v>
      </c>
      <c r="O59">
        <v>6968</v>
      </c>
      <c r="P59">
        <v>0</v>
      </c>
      <c r="Q59">
        <v>58</v>
      </c>
      <c r="R59">
        <v>58</v>
      </c>
      <c r="S59">
        <v>897</v>
      </c>
      <c r="T59">
        <f t="shared" si="0"/>
        <v>955</v>
      </c>
      <c r="U59">
        <f t="shared" si="1"/>
        <v>2</v>
      </c>
      <c r="V59">
        <v>0</v>
      </c>
      <c r="W59">
        <v>6.0079792894868408E-3</v>
      </c>
      <c r="X59">
        <v>8.9593759126436107E-2</v>
      </c>
      <c r="Y59">
        <v>0.90439826158407699</v>
      </c>
      <c r="Z59">
        <v>0</v>
      </c>
      <c r="AA59">
        <v>48.55</v>
      </c>
      <c r="AB59">
        <v>724</v>
      </c>
      <c r="AC59">
        <v>7308.369999999999</v>
      </c>
    </row>
    <row r="60" spans="1:29" x14ac:dyDescent="0.25">
      <c r="A60">
        <v>1979</v>
      </c>
      <c r="B60">
        <v>1974</v>
      </c>
      <c r="C60">
        <v>1976</v>
      </c>
      <c r="D60">
        <v>14</v>
      </c>
      <c r="E60" t="s">
        <v>53</v>
      </c>
      <c r="F60" t="s">
        <v>31</v>
      </c>
      <c r="G60" t="s">
        <v>49</v>
      </c>
      <c r="H60">
        <v>3</v>
      </c>
      <c r="I60">
        <v>5</v>
      </c>
      <c r="J60" t="s">
        <v>34</v>
      </c>
      <c r="K60">
        <v>125073</v>
      </c>
      <c r="L60">
        <v>22618</v>
      </c>
      <c r="M60">
        <v>22568</v>
      </c>
      <c r="N60">
        <v>0.99050000000000005</v>
      </c>
      <c r="O60">
        <v>22354</v>
      </c>
      <c r="P60">
        <v>0</v>
      </c>
      <c r="Q60">
        <v>49</v>
      </c>
      <c r="R60">
        <v>49</v>
      </c>
      <c r="S60">
        <v>70089</v>
      </c>
      <c r="T60">
        <f t="shared" si="0"/>
        <v>70138</v>
      </c>
      <c r="U60">
        <f t="shared" si="1"/>
        <v>3</v>
      </c>
      <c r="V60">
        <v>0</v>
      </c>
      <c r="W60">
        <v>8.9596873314410533E-2</v>
      </c>
      <c r="X60">
        <v>1.6975267704768728E-2</v>
      </c>
      <c r="Y60">
        <v>0.89342785898082067</v>
      </c>
      <c r="Z60">
        <v>0</v>
      </c>
      <c r="AA60">
        <v>2026.52</v>
      </c>
      <c r="AB60">
        <v>383.95</v>
      </c>
      <c r="AC60">
        <v>20207.729999999996</v>
      </c>
    </row>
    <row r="61" spans="1:29" x14ac:dyDescent="0.25">
      <c r="A61">
        <v>1979</v>
      </c>
      <c r="B61">
        <v>1973</v>
      </c>
      <c r="C61">
        <v>1975</v>
      </c>
      <c r="D61">
        <v>14</v>
      </c>
      <c r="E61" t="s">
        <v>53</v>
      </c>
      <c r="F61" t="s">
        <v>31</v>
      </c>
      <c r="G61" t="s">
        <v>49</v>
      </c>
      <c r="H61">
        <v>3</v>
      </c>
      <c r="I61">
        <v>6</v>
      </c>
      <c r="J61" t="s">
        <v>34</v>
      </c>
      <c r="K61">
        <v>1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f t="shared" si="0"/>
        <v>0</v>
      </c>
      <c r="U61">
        <f t="shared" si="1"/>
        <v>4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0.69</v>
      </c>
    </row>
    <row r="62" spans="1:29" x14ac:dyDescent="0.25">
      <c r="A62">
        <v>1979</v>
      </c>
      <c r="B62">
        <v>1977</v>
      </c>
      <c r="C62">
        <v>1978</v>
      </c>
      <c r="D62">
        <v>15</v>
      </c>
      <c r="E62" t="s">
        <v>54</v>
      </c>
      <c r="F62" t="s">
        <v>31</v>
      </c>
      <c r="G62" t="s">
        <v>49</v>
      </c>
      <c r="H62">
        <v>0</v>
      </c>
      <c r="I62">
        <v>2</v>
      </c>
      <c r="J62" t="s">
        <v>33</v>
      </c>
      <c r="K62">
        <v>135885</v>
      </c>
      <c r="L62">
        <v>12518</v>
      </c>
      <c r="M62">
        <v>12293</v>
      </c>
      <c r="N62">
        <v>0.58320000000000005</v>
      </c>
      <c r="O62">
        <v>7168</v>
      </c>
      <c r="P62">
        <v>0</v>
      </c>
      <c r="Q62">
        <v>224</v>
      </c>
      <c r="R62">
        <v>224</v>
      </c>
      <c r="S62">
        <v>609</v>
      </c>
      <c r="T62">
        <f t="shared" si="0"/>
        <v>833</v>
      </c>
      <c r="U62">
        <f t="shared" si="1"/>
        <v>1</v>
      </c>
      <c r="V62">
        <v>5.5663844064547066E-2</v>
      </c>
      <c r="W62">
        <v>5.9619747563508567E-2</v>
      </c>
      <c r="X62">
        <v>0.12321856526601697</v>
      </c>
      <c r="Y62">
        <v>0.76149784310592772</v>
      </c>
      <c r="Z62">
        <v>696.8</v>
      </c>
      <c r="AA62">
        <v>746.32</v>
      </c>
      <c r="AB62">
        <v>1542.45</v>
      </c>
      <c r="AC62">
        <v>9532.43</v>
      </c>
    </row>
    <row r="63" spans="1:29" x14ac:dyDescent="0.25">
      <c r="A63">
        <v>1979</v>
      </c>
      <c r="B63">
        <v>1976</v>
      </c>
      <c r="C63">
        <v>1977</v>
      </c>
      <c r="D63">
        <v>15</v>
      </c>
      <c r="E63" t="s">
        <v>54</v>
      </c>
      <c r="F63" t="s">
        <v>31</v>
      </c>
      <c r="G63" t="s">
        <v>49</v>
      </c>
      <c r="H63">
        <v>0</v>
      </c>
      <c r="I63">
        <v>3</v>
      </c>
      <c r="J63" t="s">
        <v>34</v>
      </c>
      <c r="K63">
        <v>107271</v>
      </c>
      <c r="L63">
        <v>25164</v>
      </c>
      <c r="M63">
        <v>23519</v>
      </c>
      <c r="N63">
        <v>0.82579999999999998</v>
      </c>
      <c r="O63">
        <v>19423</v>
      </c>
      <c r="P63">
        <v>0</v>
      </c>
      <c r="Q63">
        <v>1644</v>
      </c>
      <c r="R63">
        <v>1644</v>
      </c>
      <c r="S63">
        <v>8212</v>
      </c>
      <c r="T63">
        <f t="shared" si="0"/>
        <v>9856</v>
      </c>
      <c r="U63">
        <f t="shared" si="1"/>
        <v>2</v>
      </c>
      <c r="V63">
        <v>4.920114845465292E-2</v>
      </c>
      <c r="W63">
        <v>5.2454970841570872E-2</v>
      </c>
      <c r="X63">
        <v>0.18218345470260389</v>
      </c>
      <c r="Y63">
        <v>0.71616042600117236</v>
      </c>
      <c r="Z63">
        <v>1238.1099999999999</v>
      </c>
      <c r="AA63">
        <v>1319.99</v>
      </c>
      <c r="AB63">
        <v>4584.51</v>
      </c>
      <c r="AC63">
        <v>18021.640000000003</v>
      </c>
    </row>
    <row r="64" spans="1:29" x14ac:dyDescent="0.25">
      <c r="A64">
        <v>1979</v>
      </c>
      <c r="B64">
        <v>1975</v>
      </c>
      <c r="C64">
        <v>1976</v>
      </c>
      <c r="D64">
        <v>15</v>
      </c>
      <c r="E64" t="s">
        <v>54</v>
      </c>
      <c r="F64" t="s">
        <v>31</v>
      </c>
      <c r="G64" t="s">
        <v>49</v>
      </c>
      <c r="H64">
        <v>0</v>
      </c>
      <c r="I64">
        <v>4</v>
      </c>
      <c r="J64" t="s">
        <v>34</v>
      </c>
      <c r="K64">
        <v>27486</v>
      </c>
      <c r="L64">
        <v>7997</v>
      </c>
      <c r="M64">
        <v>4673</v>
      </c>
      <c r="N64">
        <v>0.98089999999999999</v>
      </c>
      <c r="O64">
        <v>4583</v>
      </c>
      <c r="P64">
        <v>85</v>
      </c>
      <c r="Q64">
        <v>3239</v>
      </c>
      <c r="R64">
        <v>3324</v>
      </c>
      <c r="S64">
        <v>10675</v>
      </c>
      <c r="T64">
        <f t="shared" si="0"/>
        <v>13999</v>
      </c>
      <c r="U64">
        <f t="shared" si="1"/>
        <v>3</v>
      </c>
      <c r="V64">
        <v>4.9584813463022077E-2</v>
      </c>
      <c r="W64">
        <v>9.1419811668736042E-2</v>
      </c>
      <c r="X64">
        <v>0.18100657571449472</v>
      </c>
      <c r="Y64">
        <v>0.6779887991537471</v>
      </c>
      <c r="Z64">
        <v>396.56</v>
      </c>
      <c r="AA64">
        <v>731.1400000000001</v>
      </c>
      <c r="AB64">
        <v>1447.6200000000001</v>
      </c>
      <c r="AC64">
        <v>5422.29</v>
      </c>
    </row>
    <row r="65" spans="1:29" x14ac:dyDescent="0.25">
      <c r="A65">
        <v>1979</v>
      </c>
      <c r="B65">
        <v>1974</v>
      </c>
      <c r="C65">
        <v>1975</v>
      </c>
      <c r="D65">
        <v>15</v>
      </c>
      <c r="E65" t="s">
        <v>54</v>
      </c>
      <c r="F65" t="s">
        <v>31</v>
      </c>
      <c r="G65" t="s">
        <v>49</v>
      </c>
      <c r="H65">
        <v>0</v>
      </c>
      <c r="I65">
        <v>5</v>
      </c>
      <c r="J65" t="s">
        <v>34</v>
      </c>
      <c r="K65">
        <v>3760</v>
      </c>
      <c r="L65">
        <v>2150</v>
      </c>
      <c r="M65">
        <v>826</v>
      </c>
      <c r="N65">
        <v>1</v>
      </c>
      <c r="O65">
        <v>826</v>
      </c>
      <c r="P65">
        <v>113</v>
      </c>
      <c r="Q65">
        <v>1211</v>
      </c>
      <c r="R65">
        <v>1324</v>
      </c>
      <c r="S65">
        <v>1233</v>
      </c>
      <c r="T65">
        <f t="shared" si="0"/>
        <v>2557</v>
      </c>
      <c r="U65">
        <f t="shared" si="1"/>
        <v>4</v>
      </c>
      <c r="V65">
        <v>1.3603418056375615E-2</v>
      </c>
      <c r="W65">
        <v>1.720186152036561E-4</v>
      </c>
      <c r="X65">
        <v>0.21861241416503563</v>
      </c>
      <c r="Y65">
        <v>0.76761214916338527</v>
      </c>
      <c r="Z65">
        <v>29.259999999999998</v>
      </c>
      <c r="AA65">
        <v>0.37</v>
      </c>
      <c r="AB65">
        <v>470.22</v>
      </c>
      <c r="AC65">
        <v>1651.0800000000002</v>
      </c>
    </row>
    <row r="66" spans="1:29" x14ac:dyDescent="0.25">
      <c r="A66">
        <v>1979</v>
      </c>
      <c r="B66">
        <v>1977</v>
      </c>
      <c r="C66">
        <v>1978</v>
      </c>
      <c r="D66">
        <v>16</v>
      </c>
      <c r="E66" t="s">
        <v>55</v>
      </c>
      <c r="F66" t="s">
        <v>31</v>
      </c>
      <c r="G66" t="s">
        <v>49</v>
      </c>
      <c r="H66">
        <v>0</v>
      </c>
      <c r="I66">
        <v>2</v>
      </c>
      <c r="J66" t="s">
        <v>33</v>
      </c>
      <c r="K66">
        <v>6364</v>
      </c>
      <c r="L66">
        <v>635</v>
      </c>
      <c r="M66">
        <v>619</v>
      </c>
      <c r="N66">
        <v>0.59089999999999998</v>
      </c>
      <c r="O66">
        <v>366</v>
      </c>
      <c r="P66">
        <v>0</v>
      </c>
      <c r="Q66">
        <v>15</v>
      </c>
      <c r="R66">
        <v>15</v>
      </c>
      <c r="S66">
        <v>23</v>
      </c>
      <c r="T66">
        <f t="shared" si="0"/>
        <v>38</v>
      </c>
      <c r="U66">
        <f t="shared" si="1"/>
        <v>1</v>
      </c>
      <c r="V66">
        <v>6.6269897501298955E-2</v>
      </c>
      <c r="W66">
        <v>3.1741533229417598E-2</v>
      </c>
      <c r="X66">
        <v>6.5041802465636955E-2</v>
      </c>
      <c r="Y66">
        <v>0.83694676680364644</v>
      </c>
      <c r="Z66">
        <v>42.09</v>
      </c>
      <c r="AA66">
        <v>20.16</v>
      </c>
      <c r="AB66">
        <v>41.31</v>
      </c>
      <c r="AC66">
        <v>531.56999999999994</v>
      </c>
    </row>
    <row r="67" spans="1:29" x14ac:dyDescent="0.25">
      <c r="A67">
        <v>1979</v>
      </c>
      <c r="B67">
        <v>1976</v>
      </c>
      <c r="C67">
        <v>1977</v>
      </c>
      <c r="D67">
        <v>16</v>
      </c>
      <c r="E67" t="s">
        <v>55</v>
      </c>
      <c r="F67" t="s">
        <v>31</v>
      </c>
      <c r="G67" t="s">
        <v>49</v>
      </c>
      <c r="H67">
        <v>0</v>
      </c>
      <c r="I67">
        <v>3</v>
      </c>
      <c r="J67" t="s">
        <v>34</v>
      </c>
      <c r="K67">
        <v>3979</v>
      </c>
      <c r="L67">
        <v>1099</v>
      </c>
      <c r="M67">
        <v>997</v>
      </c>
      <c r="N67">
        <v>0.83689999999999998</v>
      </c>
      <c r="O67">
        <v>835</v>
      </c>
      <c r="P67">
        <v>0</v>
      </c>
      <c r="Q67">
        <v>101</v>
      </c>
      <c r="R67">
        <v>101</v>
      </c>
      <c r="S67">
        <v>289</v>
      </c>
      <c r="T67">
        <f t="shared" si="0"/>
        <v>390</v>
      </c>
      <c r="U67">
        <f t="shared" si="1"/>
        <v>2</v>
      </c>
      <c r="V67">
        <v>2.3450571033680076E-2</v>
      </c>
      <c r="W67">
        <v>7.2006619626100235E-2</v>
      </c>
      <c r="X67">
        <v>0.18691350840183313</v>
      </c>
      <c r="Y67">
        <v>0.71762930093838662</v>
      </c>
      <c r="Z67">
        <v>25.79</v>
      </c>
      <c r="AA67">
        <v>79.19</v>
      </c>
      <c r="AB67">
        <v>205.56</v>
      </c>
      <c r="AC67">
        <v>789.22</v>
      </c>
    </row>
    <row r="68" spans="1:29" x14ac:dyDescent="0.25">
      <c r="A68">
        <v>1979</v>
      </c>
      <c r="B68">
        <v>1975</v>
      </c>
      <c r="C68">
        <v>1976</v>
      </c>
      <c r="D68">
        <v>16</v>
      </c>
      <c r="E68" t="s">
        <v>55</v>
      </c>
      <c r="F68" t="s">
        <v>31</v>
      </c>
      <c r="G68" t="s">
        <v>49</v>
      </c>
      <c r="H68">
        <v>0</v>
      </c>
      <c r="I68">
        <v>4</v>
      </c>
      <c r="J68" t="s">
        <v>34</v>
      </c>
      <c r="K68">
        <v>1624</v>
      </c>
      <c r="L68">
        <v>584</v>
      </c>
      <c r="M68">
        <v>390</v>
      </c>
      <c r="N68">
        <v>0.9889</v>
      </c>
      <c r="O68">
        <v>386</v>
      </c>
      <c r="P68">
        <v>0</v>
      </c>
      <c r="Q68">
        <v>193</v>
      </c>
      <c r="R68">
        <v>193</v>
      </c>
      <c r="S68">
        <v>614</v>
      </c>
      <c r="T68">
        <f t="shared" si="0"/>
        <v>807</v>
      </c>
      <c r="U68">
        <f t="shared" si="1"/>
        <v>3</v>
      </c>
      <c r="V68">
        <v>0.21186136071887035</v>
      </c>
      <c r="W68">
        <v>1.608900299529311E-3</v>
      </c>
      <c r="X68">
        <v>0.14801882755669662</v>
      </c>
      <c r="Y68">
        <v>0.63851091142490368</v>
      </c>
      <c r="Z68">
        <v>123.78</v>
      </c>
      <c r="AA68">
        <v>0.94</v>
      </c>
      <c r="AB68">
        <v>86.48</v>
      </c>
      <c r="AC68">
        <v>373.04999999999995</v>
      </c>
    </row>
    <row r="69" spans="1:29" x14ac:dyDescent="0.25">
      <c r="A69">
        <v>1979</v>
      </c>
      <c r="B69">
        <v>1974</v>
      </c>
      <c r="C69">
        <v>1975</v>
      </c>
      <c r="D69">
        <v>16</v>
      </c>
      <c r="E69" t="s">
        <v>55</v>
      </c>
      <c r="F69" t="s">
        <v>31</v>
      </c>
      <c r="G69" t="s">
        <v>49</v>
      </c>
      <c r="H69">
        <v>0</v>
      </c>
      <c r="I69">
        <v>5</v>
      </c>
      <c r="J69" t="s">
        <v>34</v>
      </c>
      <c r="K69">
        <v>106</v>
      </c>
      <c r="L69">
        <v>24</v>
      </c>
      <c r="M69">
        <v>23</v>
      </c>
      <c r="N69">
        <v>1</v>
      </c>
      <c r="O69">
        <v>23</v>
      </c>
      <c r="P69">
        <v>0</v>
      </c>
      <c r="Q69">
        <v>0</v>
      </c>
      <c r="R69">
        <v>0</v>
      </c>
      <c r="S69">
        <v>71</v>
      </c>
      <c r="T69">
        <f t="shared" si="0"/>
        <v>71</v>
      </c>
      <c r="U69">
        <f t="shared" si="1"/>
        <v>4</v>
      </c>
      <c r="V69">
        <v>4.1493775933609957E-4</v>
      </c>
      <c r="W69">
        <v>4.1493775933609957E-4</v>
      </c>
      <c r="X69">
        <v>5.8091286307053944E-3</v>
      </c>
      <c r="Y69">
        <v>0.99336099585062243</v>
      </c>
      <c r="Z69">
        <v>0.01</v>
      </c>
      <c r="AA69">
        <v>0.01</v>
      </c>
      <c r="AB69">
        <v>0.14000000000000001</v>
      </c>
      <c r="AC69">
        <v>23.94</v>
      </c>
    </row>
    <row r="70" spans="1:29" x14ac:dyDescent="0.25">
      <c r="A70">
        <v>1979</v>
      </c>
      <c r="B70">
        <v>1977</v>
      </c>
      <c r="C70">
        <v>1978</v>
      </c>
      <c r="D70">
        <v>17</v>
      </c>
      <c r="E70" t="s">
        <v>56</v>
      </c>
      <c r="F70" t="s">
        <v>31</v>
      </c>
      <c r="G70" t="s">
        <v>49</v>
      </c>
      <c r="H70">
        <v>0</v>
      </c>
      <c r="I70">
        <v>2</v>
      </c>
      <c r="J70" t="s">
        <v>33</v>
      </c>
      <c r="K70">
        <v>69929</v>
      </c>
      <c r="L70">
        <v>6390</v>
      </c>
      <c r="M70">
        <v>6307</v>
      </c>
      <c r="N70">
        <v>0.57110000000000005</v>
      </c>
      <c r="O70">
        <v>3601</v>
      </c>
      <c r="P70">
        <v>0</v>
      </c>
      <c r="Q70">
        <v>83</v>
      </c>
      <c r="R70">
        <v>83</v>
      </c>
      <c r="S70">
        <v>155</v>
      </c>
      <c r="T70">
        <f t="shared" si="0"/>
        <v>238</v>
      </c>
      <c r="U70">
        <f t="shared" si="1"/>
        <v>1</v>
      </c>
      <c r="V70">
        <v>5.6110418293310711E-2</v>
      </c>
      <c r="W70">
        <v>5.9979940447224753E-2</v>
      </c>
      <c r="X70">
        <v>0.12395770908015528</v>
      </c>
      <c r="Y70">
        <v>0.75995193217930934</v>
      </c>
      <c r="Z70">
        <v>358.59999999999997</v>
      </c>
      <c r="AA70">
        <v>383.33</v>
      </c>
      <c r="AB70">
        <v>792.21</v>
      </c>
      <c r="AC70">
        <v>4856.8300000000008</v>
      </c>
    </row>
    <row r="71" spans="1:29" x14ac:dyDescent="0.25">
      <c r="A71">
        <v>1979</v>
      </c>
      <c r="B71">
        <v>1976</v>
      </c>
      <c r="C71">
        <v>1977</v>
      </c>
      <c r="D71">
        <v>17</v>
      </c>
      <c r="E71" t="s">
        <v>56</v>
      </c>
      <c r="F71" t="s">
        <v>31</v>
      </c>
      <c r="G71" t="s">
        <v>49</v>
      </c>
      <c r="H71">
        <v>0</v>
      </c>
      <c r="I71">
        <v>3</v>
      </c>
      <c r="J71" t="s">
        <v>34</v>
      </c>
      <c r="K71">
        <v>48442</v>
      </c>
      <c r="L71">
        <v>12092</v>
      </c>
      <c r="M71">
        <v>10519</v>
      </c>
      <c r="N71">
        <v>0.81169999999999998</v>
      </c>
      <c r="O71">
        <v>8538</v>
      </c>
      <c r="P71">
        <v>0</v>
      </c>
      <c r="Q71">
        <v>1572</v>
      </c>
      <c r="R71">
        <v>1572</v>
      </c>
      <c r="S71">
        <v>1874</v>
      </c>
      <c r="T71">
        <f t="shared" ref="T71:T134" si="2">SUM(R71,S71)</f>
        <v>3446</v>
      </c>
      <c r="U71">
        <f t="shared" ref="U71:U134" si="3">IF(H71&lt;2,I71-1,I71-2)</f>
        <v>2</v>
      </c>
      <c r="V71">
        <v>4.6024080444562063E-2</v>
      </c>
      <c r="W71">
        <v>4.8910095263297176E-2</v>
      </c>
      <c r="X71">
        <v>0.16972578724530302</v>
      </c>
      <c r="Y71">
        <v>0.73534003704683781</v>
      </c>
      <c r="Z71">
        <v>556.56000000000006</v>
      </c>
      <c r="AA71">
        <v>591.46</v>
      </c>
      <c r="AB71">
        <v>2052.46</v>
      </c>
      <c r="AC71">
        <v>8892.32</v>
      </c>
    </row>
    <row r="72" spans="1:29" x14ac:dyDescent="0.25">
      <c r="A72">
        <v>1979</v>
      </c>
      <c r="B72">
        <v>1975</v>
      </c>
      <c r="C72">
        <v>1976</v>
      </c>
      <c r="D72">
        <v>17</v>
      </c>
      <c r="E72" t="s">
        <v>56</v>
      </c>
      <c r="F72" t="s">
        <v>31</v>
      </c>
      <c r="G72" t="s">
        <v>49</v>
      </c>
      <c r="H72">
        <v>0</v>
      </c>
      <c r="I72">
        <v>4</v>
      </c>
      <c r="J72" t="s">
        <v>34</v>
      </c>
      <c r="K72">
        <v>18713</v>
      </c>
      <c r="L72">
        <v>8341</v>
      </c>
      <c r="M72">
        <v>2976</v>
      </c>
      <c r="N72">
        <v>0.97389999999999999</v>
      </c>
      <c r="O72">
        <v>2898</v>
      </c>
      <c r="P72">
        <v>54</v>
      </c>
      <c r="Q72">
        <v>5311</v>
      </c>
      <c r="R72">
        <v>5365</v>
      </c>
      <c r="S72">
        <v>3495</v>
      </c>
      <c r="T72">
        <f t="shared" si="2"/>
        <v>8860</v>
      </c>
      <c r="U72">
        <f t="shared" si="3"/>
        <v>3</v>
      </c>
      <c r="V72">
        <v>3.0274659672307233E-2</v>
      </c>
      <c r="W72">
        <v>5.5808227323075152E-2</v>
      </c>
      <c r="X72">
        <v>0.1107797208329937</v>
      </c>
      <c r="Y72">
        <v>0.80313739217162405</v>
      </c>
      <c r="Z72">
        <v>252.55</v>
      </c>
      <c r="AA72">
        <v>465.54999999999995</v>
      </c>
      <c r="AB72">
        <v>924.12</v>
      </c>
      <c r="AC72">
        <v>6699.7400000000007</v>
      </c>
    </row>
    <row r="73" spans="1:29" x14ac:dyDescent="0.25">
      <c r="A73">
        <v>1979</v>
      </c>
      <c r="B73">
        <v>1974</v>
      </c>
      <c r="C73">
        <v>1975</v>
      </c>
      <c r="D73">
        <v>17</v>
      </c>
      <c r="E73" t="s">
        <v>56</v>
      </c>
      <c r="F73" t="s">
        <v>31</v>
      </c>
      <c r="G73" t="s">
        <v>49</v>
      </c>
      <c r="H73">
        <v>0</v>
      </c>
      <c r="I73">
        <v>5</v>
      </c>
      <c r="J73" t="s">
        <v>34</v>
      </c>
      <c r="K73">
        <v>3017</v>
      </c>
      <c r="L73">
        <v>2362</v>
      </c>
      <c r="M73">
        <v>444</v>
      </c>
      <c r="N73">
        <v>1</v>
      </c>
      <c r="O73">
        <v>444</v>
      </c>
      <c r="P73">
        <v>61</v>
      </c>
      <c r="Q73">
        <v>1855</v>
      </c>
      <c r="R73">
        <v>1917</v>
      </c>
      <c r="S73">
        <v>353</v>
      </c>
      <c r="T73">
        <f t="shared" si="2"/>
        <v>2270</v>
      </c>
      <c r="U73">
        <f t="shared" si="3"/>
        <v>4</v>
      </c>
      <c r="V73">
        <v>6.7225183197090858E-3</v>
      </c>
      <c r="W73">
        <v>1.269997163673001E-4</v>
      </c>
      <c r="X73">
        <v>0.10789049237790035</v>
      </c>
      <c r="Y73">
        <v>0.88525998958602325</v>
      </c>
      <c r="Z73">
        <v>15.879999999999999</v>
      </c>
      <c r="AA73">
        <v>0.3</v>
      </c>
      <c r="AB73">
        <v>254.85999999999999</v>
      </c>
      <c r="AC73">
        <v>2091.17</v>
      </c>
    </row>
    <row r="74" spans="1:29" x14ac:dyDescent="0.25">
      <c r="A74">
        <v>1979</v>
      </c>
      <c r="B74">
        <v>1977</v>
      </c>
      <c r="C74">
        <v>1978</v>
      </c>
      <c r="D74">
        <v>18</v>
      </c>
      <c r="E74" t="s">
        <v>57</v>
      </c>
      <c r="F74" t="s">
        <v>31</v>
      </c>
      <c r="G74" t="s">
        <v>58</v>
      </c>
      <c r="H74">
        <v>1</v>
      </c>
      <c r="I74">
        <v>2</v>
      </c>
      <c r="J74" t="s">
        <v>33</v>
      </c>
      <c r="K74">
        <v>146064</v>
      </c>
      <c r="L74">
        <v>6868</v>
      </c>
      <c r="M74">
        <v>4862</v>
      </c>
      <c r="N74">
        <v>0.60050000000000003</v>
      </c>
      <c r="O74">
        <v>2920</v>
      </c>
      <c r="P74">
        <v>0</v>
      </c>
      <c r="Q74">
        <v>2005</v>
      </c>
      <c r="R74">
        <v>2005</v>
      </c>
      <c r="S74">
        <v>4145</v>
      </c>
      <c r="T74">
        <f t="shared" si="2"/>
        <v>6150</v>
      </c>
      <c r="U74">
        <f t="shared" si="3"/>
        <v>1</v>
      </c>
      <c r="V74">
        <v>0.19652887171588052</v>
      </c>
      <c r="W74">
        <v>5.2762838748751581E-2</v>
      </c>
      <c r="X74">
        <v>0.13804439293836063</v>
      </c>
      <c r="Y74">
        <v>0.61266389659700737</v>
      </c>
      <c r="Z74">
        <v>1349.8899999999999</v>
      </c>
      <c r="AA74">
        <v>362.41</v>
      </c>
      <c r="AB74">
        <v>948.18000000000006</v>
      </c>
      <c r="AC74">
        <v>4208.18</v>
      </c>
    </row>
    <row r="75" spans="1:29" x14ac:dyDescent="0.25">
      <c r="A75">
        <v>1979</v>
      </c>
      <c r="B75">
        <v>1976</v>
      </c>
      <c r="C75">
        <v>1977</v>
      </c>
      <c r="D75">
        <v>18</v>
      </c>
      <c r="E75" t="s">
        <v>57</v>
      </c>
      <c r="F75" t="s">
        <v>31</v>
      </c>
      <c r="G75" t="s">
        <v>58</v>
      </c>
      <c r="H75">
        <v>1</v>
      </c>
      <c r="I75">
        <v>3</v>
      </c>
      <c r="J75" t="s">
        <v>34</v>
      </c>
      <c r="K75">
        <v>85335</v>
      </c>
      <c r="L75">
        <v>15986</v>
      </c>
      <c r="M75">
        <v>10928</v>
      </c>
      <c r="N75">
        <v>0.81200000000000006</v>
      </c>
      <c r="O75">
        <v>8874</v>
      </c>
      <c r="P75">
        <v>0</v>
      </c>
      <c r="Q75">
        <v>5058</v>
      </c>
      <c r="R75">
        <v>5058</v>
      </c>
      <c r="S75">
        <v>4332</v>
      </c>
      <c r="T75">
        <f t="shared" si="2"/>
        <v>9390</v>
      </c>
      <c r="U75">
        <f t="shared" si="3"/>
        <v>2</v>
      </c>
      <c r="V75">
        <v>0.10172392223584456</v>
      </c>
      <c r="W75">
        <v>0.14401005829809596</v>
      </c>
      <c r="X75">
        <v>0.14986613956514125</v>
      </c>
      <c r="Y75">
        <v>0.60439987990091826</v>
      </c>
      <c r="Z75">
        <v>1626.2399999999998</v>
      </c>
      <c r="AA75">
        <v>2302.2600000000002</v>
      </c>
      <c r="AB75">
        <v>2395.88</v>
      </c>
      <c r="AC75">
        <v>9662.42</v>
      </c>
    </row>
    <row r="76" spans="1:29" x14ac:dyDescent="0.25">
      <c r="A76">
        <v>1979</v>
      </c>
      <c r="B76">
        <v>1975</v>
      </c>
      <c r="C76">
        <v>1976</v>
      </c>
      <c r="D76">
        <v>18</v>
      </c>
      <c r="E76" t="s">
        <v>57</v>
      </c>
      <c r="F76" t="s">
        <v>31</v>
      </c>
      <c r="G76" t="s">
        <v>58</v>
      </c>
      <c r="H76">
        <v>1</v>
      </c>
      <c r="I76">
        <v>4</v>
      </c>
      <c r="J76" t="s">
        <v>34</v>
      </c>
      <c r="K76">
        <v>38706</v>
      </c>
      <c r="L76">
        <v>19699</v>
      </c>
      <c r="M76">
        <v>8664</v>
      </c>
      <c r="N76">
        <v>0.95899999999999996</v>
      </c>
      <c r="O76">
        <v>8309</v>
      </c>
      <c r="P76">
        <v>670</v>
      </c>
      <c r="Q76">
        <v>10364</v>
      </c>
      <c r="R76">
        <v>11034</v>
      </c>
      <c r="S76">
        <v>2129</v>
      </c>
      <c r="T76">
        <f t="shared" si="2"/>
        <v>13163</v>
      </c>
      <c r="U76">
        <f t="shared" si="3"/>
        <v>3</v>
      </c>
      <c r="V76">
        <v>0.1822299225293377</v>
      </c>
      <c r="W76">
        <v>0.11760555193722343</v>
      </c>
      <c r="X76">
        <v>6.3058306813468856E-2</v>
      </c>
      <c r="Y76">
        <v>0.63710621871997009</v>
      </c>
      <c r="Z76">
        <v>3589.76</v>
      </c>
      <c r="AA76">
        <v>2316.7199999999998</v>
      </c>
      <c r="AB76">
        <v>1242.1899999999998</v>
      </c>
      <c r="AC76">
        <v>12550.400000000001</v>
      </c>
    </row>
    <row r="77" spans="1:29" x14ac:dyDescent="0.25">
      <c r="A77">
        <v>1979</v>
      </c>
      <c r="B77">
        <v>1974</v>
      </c>
      <c r="C77">
        <v>1975</v>
      </c>
      <c r="D77">
        <v>18</v>
      </c>
      <c r="E77" t="s">
        <v>57</v>
      </c>
      <c r="F77" t="s">
        <v>31</v>
      </c>
      <c r="G77" t="s">
        <v>58</v>
      </c>
      <c r="H77">
        <v>1</v>
      </c>
      <c r="I77">
        <v>5</v>
      </c>
      <c r="J77" t="s">
        <v>34</v>
      </c>
      <c r="K77">
        <v>8405</v>
      </c>
      <c r="L77">
        <v>5692</v>
      </c>
      <c r="M77">
        <v>2762</v>
      </c>
      <c r="N77">
        <v>1</v>
      </c>
      <c r="O77">
        <v>2762</v>
      </c>
      <c r="P77">
        <v>165</v>
      </c>
      <c r="Q77">
        <v>2764</v>
      </c>
      <c r="R77">
        <v>2929</v>
      </c>
      <c r="S77">
        <v>1871</v>
      </c>
      <c r="T77">
        <f t="shared" si="2"/>
        <v>4800</v>
      </c>
      <c r="U77">
        <f t="shared" si="3"/>
        <v>4</v>
      </c>
      <c r="V77">
        <v>0.28219154019111858</v>
      </c>
      <c r="W77">
        <v>0.17411642776840922</v>
      </c>
      <c r="X77">
        <v>1.91311832490163E-2</v>
      </c>
      <c r="Y77">
        <v>0.52456084879145592</v>
      </c>
      <c r="Z77">
        <v>1606.46</v>
      </c>
      <c r="AA77">
        <v>991.21</v>
      </c>
      <c r="AB77">
        <v>108.91</v>
      </c>
      <c r="AC77">
        <v>2986.2200000000003</v>
      </c>
    </row>
    <row r="78" spans="1:29" x14ac:dyDescent="0.25">
      <c r="A78">
        <v>1979</v>
      </c>
      <c r="B78">
        <v>1977</v>
      </c>
      <c r="C78">
        <v>1978</v>
      </c>
      <c r="D78">
        <v>19</v>
      </c>
      <c r="E78" t="s">
        <v>59</v>
      </c>
      <c r="F78" t="s">
        <v>31</v>
      </c>
      <c r="G78" t="s">
        <v>60</v>
      </c>
      <c r="H78">
        <v>0</v>
      </c>
      <c r="I78">
        <v>2</v>
      </c>
      <c r="J78" t="s">
        <v>33</v>
      </c>
      <c r="K78">
        <v>409406</v>
      </c>
      <c r="L78">
        <v>17847</v>
      </c>
      <c r="M78">
        <v>16488</v>
      </c>
      <c r="N78">
        <v>0.59950000000000003</v>
      </c>
      <c r="O78">
        <v>9884</v>
      </c>
      <c r="P78">
        <v>0</v>
      </c>
      <c r="Q78">
        <v>1358</v>
      </c>
      <c r="R78">
        <v>1358</v>
      </c>
      <c r="S78">
        <v>6463</v>
      </c>
      <c r="T78">
        <f t="shared" si="2"/>
        <v>7821</v>
      </c>
      <c r="U78">
        <f t="shared" si="3"/>
        <v>1</v>
      </c>
      <c r="V78">
        <v>0.11763153515532419</v>
      </c>
      <c r="W78">
        <v>7.2655513290089194E-2</v>
      </c>
      <c r="X78">
        <v>0.15052295810451988</v>
      </c>
      <c r="Y78">
        <v>0.65918999345006657</v>
      </c>
      <c r="Z78">
        <v>2099.4300000000003</v>
      </c>
      <c r="AA78">
        <v>1296.72</v>
      </c>
      <c r="AB78">
        <v>2686.46</v>
      </c>
      <c r="AC78">
        <v>11764.9</v>
      </c>
    </row>
    <row r="79" spans="1:29" x14ac:dyDescent="0.25">
      <c r="A79">
        <v>1979</v>
      </c>
      <c r="B79">
        <v>1976</v>
      </c>
      <c r="C79">
        <v>1977</v>
      </c>
      <c r="D79">
        <v>19</v>
      </c>
      <c r="E79" t="s">
        <v>59</v>
      </c>
      <c r="F79" t="s">
        <v>31</v>
      </c>
      <c r="G79" t="s">
        <v>60</v>
      </c>
      <c r="H79">
        <v>0</v>
      </c>
      <c r="I79">
        <v>3</v>
      </c>
      <c r="J79" t="s">
        <v>34</v>
      </c>
      <c r="K79">
        <v>212843</v>
      </c>
      <c r="L79">
        <v>23685</v>
      </c>
      <c r="M79">
        <v>21207</v>
      </c>
      <c r="N79">
        <v>0.81130000000000002</v>
      </c>
      <c r="O79">
        <v>17205</v>
      </c>
      <c r="P79">
        <v>0</v>
      </c>
      <c r="Q79">
        <v>2477</v>
      </c>
      <c r="R79">
        <v>2477</v>
      </c>
      <c r="S79">
        <v>2641</v>
      </c>
      <c r="T79">
        <f t="shared" si="2"/>
        <v>5118</v>
      </c>
      <c r="U79">
        <f t="shared" si="3"/>
        <v>2</v>
      </c>
      <c r="V79">
        <v>0.18838646156756086</v>
      </c>
      <c r="W79">
        <v>9.3567952659564135E-2</v>
      </c>
      <c r="X79">
        <v>0.26177747867256956</v>
      </c>
      <c r="Y79">
        <v>0.4562681071003053</v>
      </c>
      <c r="Z79">
        <v>4462.0200000000004</v>
      </c>
      <c r="AA79">
        <v>2216.2000000000003</v>
      </c>
      <c r="AB79">
        <v>6200.32</v>
      </c>
      <c r="AC79">
        <v>10806.919999999998</v>
      </c>
    </row>
    <row r="80" spans="1:29" x14ac:dyDescent="0.25">
      <c r="A80">
        <v>1979</v>
      </c>
      <c r="B80">
        <v>1975</v>
      </c>
      <c r="C80">
        <v>1976</v>
      </c>
      <c r="D80">
        <v>19</v>
      </c>
      <c r="E80" t="s">
        <v>59</v>
      </c>
      <c r="F80" t="s">
        <v>31</v>
      </c>
      <c r="G80" t="s">
        <v>60</v>
      </c>
      <c r="H80">
        <v>0</v>
      </c>
      <c r="I80">
        <v>4</v>
      </c>
      <c r="J80" t="s">
        <v>34</v>
      </c>
      <c r="K80">
        <v>251192</v>
      </c>
      <c r="L80">
        <v>92083</v>
      </c>
      <c r="M80">
        <v>68650</v>
      </c>
      <c r="N80">
        <v>0.95299999999999996</v>
      </c>
      <c r="O80">
        <v>65423</v>
      </c>
      <c r="P80">
        <v>4996</v>
      </c>
      <c r="Q80">
        <v>18437</v>
      </c>
      <c r="R80">
        <v>23433</v>
      </c>
      <c r="S80">
        <v>26200</v>
      </c>
      <c r="T80">
        <f t="shared" si="2"/>
        <v>49633</v>
      </c>
      <c r="U80">
        <f t="shared" si="3"/>
        <v>3</v>
      </c>
      <c r="V80">
        <v>0.36940124306594846</v>
      </c>
      <c r="W80">
        <v>0.13291116627595292</v>
      </c>
      <c r="X80">
        <v>0.1373398588521888</v>
      </c>
      <c r="Y80">
        <v>0.36034773180590979</v>
      </c>
      <c r="Z80">
        <v>34015.800000000003</v>
      </c>
      <c r="AA80">
        <v>12238.94</v>
      </c>
      <c r="AB80">
        <v>12646.75</v>
      </c>
      <c r="AC80">
        <v>33182.119999999995</v>
      </c>
    </row>
    <row r="81" spans="1:29" x14ac:dyDescent="0.25">
      <c r="A81">
        <v>1979</v>
      </c>
      <c r="B81">
        <v>1974</v>
      </c>
      <c r="C81">
        <v>1975</v>
      </c>
      <c r="D81">
        <v>19</v>
      </c>
      <c r="E81" t="s">
        <v>59</v>
      </c>
      <c r="F81" t="s">
        <v>31</v>
      </c>
      <c r="G81" t="s">
        <v>60</v>
      </c>
      <c r="H81">
        <v>0</v>
      </c>
      <c r="I81">
        <v>5</v>
      </c>
      <c r="J81" t="s">
        <v>34</v>
      </c>
      <c r="K81">
        <v>27298</v>
      </c>
      <c r="L81">
        <v>10495</v>
      </c>
      <c r="M81">
        <v>9184</v>
      </c>
      <c r="N81">
        <v>1</v>
      </c>
      <c r="O81">
        <v>9184</v>
      </c>
      <c r="P81">
        <v>94</v>
      </c>
      <c r="Q81">
        <v>1216</v>
      </c>
      <c r="R81">
        <v>1310</v>
      </c>
      <c r="S81">
        <v>7881</v>
      </c>
      <c r="T81">
        <f t="shared" si="2"/>
        <v>9191</v>
      </c>
      <c r="U81">
        <f t="shared" si="3"/>
        <v>4</v>
      </c>
      <c r="V81">
        <v>0.56890440509493945</v>
      </c>
      <c r="W81">
        <v>0.14967146635769768</v>
      </c>
      <c r="X81">
        <v>9.6476267065074062E-2</v>
      </c>
      <c r="Y81">
        <v>0.18494786148228892</v>
      </c>
      <c r="Z81">
        <v>5970.72</v>
      </c>
      <c r="AA81">
        <v>1570.82</v>
      </c>
      <c r="AB81">
        <v>1012.53</v>
      </c>
      <c r="AC81">
        <v>1941.05</v>
      </c>
    </row>
    <row r="82" spans="1:29" x14ac:dyDescent="0.25">
      <c r="A82">
        <v>1979</v>
      </c>
      <c r="B82">
        <v>1977</v>
      </c>
      <c r="C82">
        <v>1978</v>
      </c>
      <c r="D82">
        <v>20</v>
      </c>
      <c r="E82" t="s">
        <v>61</v>
      </c>
      <c r="F82" t="s">
        <v>31</v>
      </c>
      <c r="G82" t="s">
        <v>60</v>
      </c>
      <c r="H82">
        <v>1</v>
      </c>
      <c r="I82">
        <v>2</v>
      </c>
      <c r="J82" t="s">
        <v>33</v>
      </c>
      <c r="K82">
        <v>554161</v>
      </c>
      <c r="L82">
        <v>44000</v>
      </c>
      <c r="M82">
        <v>37708</v>
      </c>
      <c r="N82">
        <v>0.66559999999999997</v>
      </c>
      <c r="O82">
        <v>25098</v>
      </c>
      <c r="P82">
        <v>0</v>
      </c>
      <c r="Q82">
        <v>6291</v>
      </c>
      <c r="R82">
        <v>6291</v>
      </c>
      <c r="S82">
        <v>2643</v>
      </c>
      <c r="T82">
        <f t="shared" si="2"/>
        <v>8934</v>
      </c>
      <c r="U82">
        <f t="shared" si="3"/>
        <v>1</v>
      </c>
      <c r="V82">
        <v>0</v>
      </c>
      <c r="W82">
        <v>3.1248778430190749E-2</v>
      </c>
      <c r="X82">
        <v>0.1017361972838651</v>
      </c>
      <c r="Y82">
        <v>0.86701502428594412</v>
      </c>
      <c r="Z82">
        <v>0</v>
      </c>
      <c r="AA82">
        <v>1374.97</v>
      </c>
      <c r="AB82">
        <v>4476.47</v>
      </c>
      <c r="AC82">
        <v>38149.32</v>
      </c>
    </row>
    <row r="83" spans="1:29" x14ac:dyDescent="0.25">
      <c r="A83">
        <v>1979</v>
      </c>
      <c r="B83">
        <v>1976</v>
      </c>
      <c r="C83">
        <v>1977</v>
      </c>
      <c r="D83">
        <v>20</v>
      </c>
      <c r="E83" t="s">
        <v>61</v>
      </c>
      <c r="F83" t="s">
        <v>31</v>
      </c>
      <c r="G83" t="s">
        <v>60</v>
      </c>
      <c r="H83">
        <v>1</v>
      </c>
      <c r="I83">
        <v>3</v>
      </c>
      <c r="J83" t="s">
        <v>34</v>
      </c>
      <c r="K83">
        <v>438675</v>
      </c>
      <c r="L83">
        <v>195884</v>
      </c>
      <c r="M83">
        <v>152404</v>
      </c>
      <c r="N83">
        <v>0.88470000000000004</v>
      </c>
      <c r="O83">
        <v>134832</v>
      </c>
      <c r="P83">
        <v>0</v>
      </c>
      <c r="Q83">
        <v>43479</v>
      </c>
      <c r="R83">
        <v>43479</v>
      </c>
      <c r="S83">
        <v>11336</v>
      </c>
      <c r="T83">
        <f t="shared" si="2"/>
        <v>54815</v>
      </c>
      <c r="U83">
        <f t="shared" si="3"/>
        <v>2</v>
      </c>
      <c r="V83">
        <v>0</v>
      </c>
      <c r="W83">
        <v>7.3560882971554593E-3</v>
      </c>
      <c r="X83">
        <v>0.22573150435972311</v>
      </c>
      <c r="Y83">
        <v>0.76691240734312138</v>
      </c>
      <c r="Z83">
        <v>0</v>
      </c>
      <c r="AA83">
        <v>1440.94</v>
      </c>
      <c r="AB83">
        <v>44217.19</v>
      </c>
      <c r="AC83">
        <v>150225.87</v>
      </c>
    </row>
    <row r="84" spans="1:29" x14ac:dyDescent="0.25">
      <c r="A84">
        <v>1979</v>
      </c>
      <c r="B84">
        <v>1975</v>
      </c>
      <c r="C84">
        <v>1976</v>
      </c>
      <c r="D84">
        <v>20</v>
      </c>
      <c r="E84" t="s">
        <v>61</v>
      </c>
      <c r="F84" t="s">
        <v>31</v>
      </c>
      <c r="G84" t="s">
        <v>60</v>
      </c>
      <c r="H84">
        <v>1</v>
      </c>
      <c r="I84">
        <v>4</v>
      </c>
      <c r="J84" t="s">
        <v>34</v>
      </c>
      <c r="K84">
        <v>61555</v>
      </c>
      <c r="L84">
        <v>36570</v>
      </c>
      <c r="M84">
        <v>19144</v>
      </c>
      <c r="N84">
        <v>0.99550000000000005</v>
      </c>
      <c r="O84">
        <v>19057</v>
      </c>
      <c r="P84">
        <v>1519</v>
      </c>
      <c r="Q84">
        <v>15906</v>
      </c>
      <c r="R84">
        <v>17426</v>
      </c>
      <c r="S84">
        <v>5355</v>
      </c>
      <c r="T84">
        <f t="shared" si="2"/>
        <v>22781</v>
      </c>
      <c r="U84">
        <f t="shared" si="3"/>
        <v>3</v>
      </c>
      <c r="V84">
        <v>0</v>
      </c>
      <c r="W84">
        <v>4.4744056776251278E-3</v>
      </c>
      <c r="X84">
        <v>0.30220901050089388</v>
      </c>
      <c r="Y84">
        <v>0.69331658382148087</v>
      </c>
      <c r="Z84">
        <v>0</v>
      </c>
      <c r="AA84">
        <v>163.63</v>
      </c>
      <c r="AB84">
        <v>11051.85</v>
      </c>
      <c r="AC84">
        <v>25354.739999999998</v>
      </c>
    </row>
    <row r="85" spans="1:29" x14ac:dyDescent="0.25">
      <c r="A85">
        <v>1979</v>
      </c>
      <c r="B85">
        <v>1974</v>
      </c>
      <c r="C85">
        <v>1975</v>
      </c>
      <c r="D85">
        <v>20</v>
      </c>
      <c r="E85" t="s">
        <v>61</v>
      </c>
      <c r="F85" t="s">
        <v>31</v>
      </c>
      <c r="G85" t="s">
        <v>60</v>
      </c>
      <c r="H85">
        <v>1</v>
      </c>
      <c r="I85">
        <v>5</v>
      </c>
      <c r="J85" t="s">
        <v>34</v>
      </c>
      <c r="K85">
        <v>1060</v>
      </c>
      <c r="L85">
        <v>527</v>
      </c>
      <c r="M85">
        <v>253</v>
      </c>
      <c r="N85">
        <v>1</v>
      </c>
      <c r="O85">
        <v>253</v>
      </c>
      <c r="P85">
        <v>1</v>
      </c>
      <c r="Q85">
        <v>273</v>
      </c>
      <c r="R85">
        <v>274</v>
      </c>
      <c r="S85">
        <v>200</v>
      </c>
      <c r="T85">
        <f t="shared" si="2"/>
        <v>474</v>
      </c>
      <c r="U85">
        <f t="shared" si="3"/>
        <v>4</v>
      </c>
      <c r="V85">
        <v>0</v>
      </c>
      <c r="W85">
        <v>2.0834911735737553E-4</v>
      </c>
      <c r="X85">
        <v>0.44090461398590802</v>
      </c>
      <c r="Y85">
        <v>0.55888703689673458</v>
      </c>
      <c r="Z85">
        <v>0</v>
      </c>
      <c r="AA85">
        <v>0.11</v>
      </c>
      <c r="AB85">
        <v>232.78</v>
      </c>
      <c r="AC85">
        <v>295.07</v>
      </c>
    </row>
    <row r="86" spans="1:29" x14ac:dyDescent="0.25">
      <c r="A86">
        <v>1979</v>
      </c>
      <c r="B86">
        <v>1977</v>
      </c>
      <c r="C86">
        <v>1978</v>
      </c>
      <c r="D86">
        <v>21</v>
      </c>
      <c r="E86" t="s">
        <v>62</v>
      </c>
      <c r="F86" t="s">
        <v>31</v>
      </c>
      <c r="G86" t="s">
        <v>60</v>
      </c>
      <c r="H86">
        <v>1</v>
      </c>
      <c r="I86">
        <v>2</v>
      </c>
      <c r="J86" t="s">
        <v>33</v>
      </c>
      <c r="K86">
        <v>269706</v>
      </c>
      <c r="L86">
        <v>10413</v>
      </c>
      <c r="M86">
        <v>10002</v>
      </c>
      <c r="N86">
        <v>0.61909999999999998</v>
      </c>
      <c r="O86">
        <v>6192</v>
      </c>
      <c r="P86">
        <v>0</v>
      </c>
      <c r="Q86">
        <v>411</v>
      </c>
      <c r="R86">
        <v>411</v>
      </c>
      <c r="S86">
        <v>1121</v>
      </c>
      <c r="T86">
        <f t="shared" si="2"/>
        <v>1532</v>
      </c>
      <c r="U86">
        <f t="shared" si="3"/>
        <v>1</v>
      </c>
      <c r="V86">
        <v>0</v>
      </c>
      <c r="W86">
        <v>0</v>
      </c>
      <c r="X86">
        <v>0.16812628797176016</v>
      </c>
      <c r="Y86">
        <v>0.8318737120282399</v>
      </c>
      <c r="Z86">
        <v>0</v>
      </c>
      <c r="AA86">
        <v>0</v>
      </c>
      <c r="AB86">
        <v>1750.81</v>
      </c>
      <c r="AC86">
        <v>8662.85</v>
      </c>
    </row>
    <row r="87" spans="1:29" x14ac:dyDescent="0.25">
      <c r="A87">
        <v>1979</v>
      </c>
      <c r="B87">
        <v>1976</v>
      </c>
      <c r="C87">
        <v>1977</v>
      </c>
      <c r="D87">
        <v>21</v>
      </c>
      <c r="E87" t="s">
        <v>62</v>
      </c>
      <c r="F87" t="s">
        <v>31</v>
      </c>
      <c r="G87" t="s">
        <v>60</v>
      </c>
      <c r="H87">
        <v>1</v>
      </c>
      <c r="I87">
        <v>3</v>
      </c>
      <c r="J87" t="s">
        <v>34</v>
      </c>
      <c r="K87">
        <v>256029</v>
      </c>
      <c r="L87">
        <v>88908</v>
      </c>
      <c r="M87">
        <v>79529</v>
      </c>
      <c r="N87">
        <v>0.83899999999999997</v>
      </c>
      <c r="O87">
        <v>66725</v>
      </c>
      <c r="P87">
        <v>0</v>
      </c>
      <c r="Q87">
        <v>9378</v>
      </c>
      <c r="R87">
        <v>9378</v>
      </c>
      <c r="S87">
        <v>13300</v>
      </c>
      <c r="T87">
        <f t="shared" si="2"/>
        <v>22678</v>
      </c>
      <c r="U87">
        <f t="shared" si="3"/>
        <v>2</v>
      </c>
      <c r="V87">
        <v>0</v>
      </c>
      <c r="W87">
        <v>0</v>
      </c>
      <c r="X87">
        <v>0.34703145707673161</v>
      </c>
      <c r="Y87">
        <v>0.65296854292326834</v>
      </c>
      <c r="Z87">
        <v>0</v>
      </c>
      <c r="AA87">
        <v>0</v>
      </c>
      <c r="AB87">
        <v>30854.14</v>
      </c>
      <c r="AC87">
        <v>58054.62999999999</v>
      </c>
    </row>
    <row r="88" spans="1:29" x14ac:dyDescent="0.25">
      <c r="A88">
        <v>1979</v>
      </c>
      <c r="B88">
        <v>1975</v>
      </c>
      <c r="C88">
        <v>1976</v>
      </c>
      <c r="D88">
        <v>21</v>
      </c>
      <c r="E88" t="s">
        <v>62</v>
      </c>
      <c r="F88" t="s">
        <v>31</v>
      </c>
      <c r="G88" t="s">
        <v>60</v>
      </c>
      <c r="H88">
        <v>1</v>
      </c>
      <c r="I88">
        <v>4</v>
      </c>
      <c r="J88" t="s">
        <v>34</v>
      </c>
      <c r="K88">
        <v>71003</v>
      </c>
      <c r="L88">
        <v>37884</v>
      </c>
      <c r="M88">
        <v>27577</v>
      </c>
      <c r="N88">
        <v>0.99880000000000002</v>
      </c>
      <c r="O88">
        <v>27544</v>
      </c>
      <c r="P88">
        <v>1</v>
      </c>
      <c r="Q88">
        <v>10305</v>
      </c>
      <c r="R88">
        <v>10306</v>
      </c>
      <c r="S88">
        <v>18558</v>
      </c>
      <c r="T88">
        <f t="shared" si="2"/>
        <v>28864</v>
      </c>
      <c r="U88">
        <f t="shared" si="3"/>
        <v>3</v>
      </c>
      <c r="V88">
        <v>0</v>
      </c>
      <c r="W88">
        <v>0</v>
      </c>
      <c r="X88">
        <v>0.37437121398693024</v>
      </c>
      <c r="Y88">
        <v>0.6256287860130697</v>
      </c>
      <c r="Z88">
        <v>0</v>
      </c>
      <c r="AA88">
        <v>0</v>
      </c>
      <c r="AB88">
        <v>14182.869999999999</v>
      </c>
      <c r="AC88">
        <v>23701.64</v>
      </c>
    </row>
    <row r="89" spans="1:29" x14ac:dyDescent="0.25">
      <c r="A89">
        <v>1979</v>
      </c>
      <c r="B89">
        <v>1974</v>
      </c>
      <c r="C89">
        <v>1975</v>
      </c>
      <c r="D89">
        <v>21</v>
      </c>
      <c r="E89" t="s">
        <v>62</v>
      </c>
      <c r="F89" t="s">
        <v>31</v>
      </c>
      <c r="G89" t="s">
        <v>60</v>
      </c>
      <c r="H89">
        <v>1</v>
      </c>
      <c r="I89">
        <v>5</v>
      </c>
      <c r="J89" t="s">
        <v>34</v>
      </c>
      <c r="K89">
        <v>5293</v>
      </c>
      <c r="L89">
        <v>17</v>
      </c>
      <c r="M89">
        <v>11</v>
      </c>
      <c r="N89">
        <v>1</v>
      </c>
      <c r="O89">
        <v>11</v>
      </c>
      <c r="P89">
        <v>0</v>
      </c>
      <c r="Q89">
        <v>6</v>
      </c>
      <c r="R89">
        <v>6</v>
      </c>
      <c r="S89">
        <v>4746</v>
      </c>
      <c r="T89">
        <f t="shared" si="2"/>
        <v>4752</v>
      </c>
      <c r="U89">
        <f t="shared" si="3"/>
        <v>4</v>
      </c>
      <c r="V89">
        <v>0</v>
      </c>
      <c r="W89">
        <v>0</v>
      </c>
      <c r="X89">
        <v>0.40280210157618207</v>
      </c>
      <c r="Y89">
        <v>0.59719789842381776</v>
      </c>
      <c r="Z89">
        <v>0</v>
      </c>
      <c r="AA89">
        <v>0</v>
      </c>
      <c r="AB89">
        <v>6.9</v>
      </c>
      <c r="AC89">
        <v>10.23</v>
      </c>
    </row>
    <row r="90" spans="1:29" x14ac:dyDescent="0.25">
      <c r="A90">
        <v>1979</v>
      </c>
      <c r="B90">
        <v>1977</v>
      </c>
      <c r="C90">
        <v>1978</v>
      </c>
      <c r="D90">
        <v>22</v>
      </c>
      <c r="E90" t="s">
        <v>63</v>
      </c>
      <c r="F90" t="s">
        <v>31</v>
      </c>
      <c r="G90" t="s">
        <v>60</v>
      </c>
      <c r="H90">
        <v>1</v>
      </c>
      <c r="I90">
        <v>2</v>
      </c>
      <c r="J90" t="s">
        <v>33</v>
      </c>
      <c r="K90">
        <v>365830</v>
      </c>
      <c r="L90">
        <v>11736</v>
      </c>
      <c r="M90">
        <v>11653</v>
      </c>
      <c r="N90">
        <v>0.56589999999999996</v>
      </c>
      <c r="O90">
        <v>6594</v>
      </c>
      <c r="P90">
        <v>0</v>
      </c>
      <c r="Q90">
        <v>83</v>
      </c>
      <c r="R90">
        <v>83</v>
      </c>
      <c r="S90">
        <v>165</v>
      </c>
      <c r="T90">
        <f t="shared" si="2"/>
        <v>248</v>
      </c>
      <c r="U90">
        <f t="shared" si="3"/>
        <v>1</v>
      </c>
      <c r="V90">
        <v>0.15301411974003046</v>
      </c>
      <c r="W90">
        <v>9.8724861034902314E-2</v>
      </c>
      <c r="X90">
        <v>0.20233948721793749</v>
      </c>
      <c r="Y90">
        <v>0.54592153200712967</v>
      </c>
      <c r="Z90">
        <v>1795.8899999999999</v>
      </c>
      <c r="AA90">
        <v>1158.71</v>
      </c>
      <c r="AB90">
        <v>2374.81</v>
      </c>
      <c r="AC90">
        <v>6407.3499999999995</v>
      </c>
    </row>
    <row r="91" spans="1:29" x14ac:dyDescent="0.25">
      <c r="A91">
        <v>1979</v>
      </c>
      <c r="B91">
        <v>1976</v>
      </c>
      <c r="C91">
        <v>1977</v>
      </c>
      <c r="D91">
        <v>22</v>
      </c>
      <c r="E91" t="s">
        <v>63</v>
      </c>
      <c r="F91" t="s">
        <v>31</v>
      </c>
      <c r="G91" t="s">
        <v>60</v>
      </c>
      <c r="H91">
        <v>1</v>
      </c>
      <c r="I91">
        <v>3</v>
      </c>
      <c r="J91" t="s">
        <v>34</v>
      </c>
      <c r="K91">
        <v>286779</v>
      </c>
      <c r="L91">
        <v>60124</v>
      </c>
      <c r="M91">
        <v>51804</v>
      </c>
      <c r="N91">
        <v>0.81299999999999994</v>
      </c>
      <c r="O91">
        <v>42116</v>
      </c>
      <c r="P91">
        <v>0</v>
      </c>
      <c r="Q91">
        <v>8320</v>
      </c>
      <c r="R91">
        <v>8320</v>
      </c>
      <c r="S91">
        <v>10848</v>
      </c>
      <c r="T91">
        <f t="shared" si="2"/>
        <v>19168</v>
      </c>
      <c r="U91">
        <f t="shared" si="3"/>
        <v>2</v>
      </c>
      <c r="V91">
        <v>3.0594071789440354E-2</v>
      </c>
      <c r="W91">
        <v>2.5649017575466466E-2</v>
      </c>
      <c r="X91">
        <v>0.18753534319993509</v>
      </c>
      <c r="Y91">
        <v>0.75622156743515823</v>
      </c>
      <c r="Z91">
        <v>1839.46</v>
      </c>
      <c r="AA91">
        <v>1542.1399999999999</v>
      </c>
      <c r="AB91">
        <v>11275.51</v>
      </c>
      <c r="AC91">
        <v>45467.61</v>
      </c>
    </row>
    <row r="92" spans="1:29" x14ac:dyDescent="0.25">
      <c r="A92">
        <v>1979</v>
      </c>
      <c r="B92">
        <v>1975</v>
      </c>
      <c r="C92">
        <v>1976</v>
      </c>
      <c r="D92">
        <v>22</v>
      </c>
      <c r="E92" t="s">
        <v>63</v>
      </c>
      <c r="F92" t="s">
        <v>31</v>
      </c>
      <c r="G92" t="s">
        <v>60</v>
      </c>
      <c r="H92">
        <v>1</v>
      </c>
      <c r="I92">
        <v>4</v>
      </c>
      <c r="J92" t="s">
        <v>34</v>
      </c>
      <c r="K92">
        <v>99872</v>
      </c>
      <c r="L92">
        <v>48881</v>
      </c>
      <c r="M92">
        <v>39822</v>
      </c>
      <c r="N92">
        <v>0.98170000000000002</v>
      </c>
      <c r="O92">
        <v>39093</v>
      </c>
      <c r="P92">
        <v>1257</v>
      </c>
      <c r="Q92">
        <v>7800</v>
      </c>
      <c r="R92">
        <v>9058</v>
      </c>
      <c r="S92">
        <v>23679</v>
      </c>
      <c r="T92">
        <f t="shared" si="2"/>
        <v>32737</v>
      </c>
      <c r="U92">
        <f t="shared" si="3"/>
        <v>3</v>
      </c>
      <c r="V92">
        <v>0.12455033763547152</v>
      </c>
      <c r="W92">
        <v>4.5339591236862001E-2</v>
      </c>
      <c r="X92">
        <v>0.28357288049046336</v>
      </c>
      <c r="Y92">
        <v>0.54653719063720307</v>
      </c>
      <c r="Z92">
        <v>6088.16</v>
      </c>
      <c r="AA92">
        <v>2216.25</v>
      </c>
      <c r="AB92">
        <v>13861.359999999999</v>
      </c>
      <c r="AC92">
        <v>26715.350000000002</v>
      </c>
    </row>
    <row r="93" spans="1:29" x14ac:dyDescent="0.25">
      <c r="A93">
        <v>1979</v>
      </c>
      <c r="B93">
        <v>1974</v>
      </c>
      <c r="C93">
        <v>1975</v>
      </c>
      <c r="D93">
        <v>22</v>
      </c>
      <c r="E93" t="s">
        <v>63</v>
      </c>
      <c r="F93" t="s">
        <v>31</v>
      </c>
      <c r="G93" t="s">
        <v>60</v>
      </c>
      <c r="H93">
        <v>1</v>
      </c>
      <c r="I93">
        <v>5</v>
      </c>
      <c r="J93" t="s">
        <v>34</v>
      </c>
      <c r="K93">
        <v>13013</v>
      </c>
      <c r="L93">
        <v>6080</v>
      </c>
      <c r="M93">
        <v>5757</v>
      </c>
      <c r="N93">
        <v>1</v>
      </c>
      <c r="O93">
        <v>5757</v>
      </c>
      <c r="P93">
        <v>315</v>
      </c>
      <c r="Q93">
        <v>7</v>
      </c>
      <c r="R93">
        <v>323</v>
      </c>
      <c r="S93">
        <v>5630</v>
      </c>
      <c r="T93">
        <f t="shared" si="2"/>
        <v>5953</v>
      </c>
      <c r="U93">
        <f t="shared" si="3"/>
        <v>4</v>
      </c>
      <c r="V93">
        <v>0.15434835518309731</v>
      </c>
      <c r="W93">
        <v>2.137834406635838E-4</v>
      </c>
      <c r="X93">
        <v>0.71263229906001069</v>
      </c>
      <c r="Y93">
        <v>0.13280556231622845</v>
      </c>
      <c r="Z93">
        <v>938.58</v>
      </c>
      <c r="AA93">
        <v>1.3</v>
      </c>
      <c r="AB93">
        <v>4333.46</v>
      </c>
      <c r="AC93">
        <v>807.57999999999993</v>
      </c>
    </row>
    <row r="94" spans="1:29" x14ac:dyDescent="0.25">
      <c r="A94">
        <v>1979</v>
      </c>
      <c r="B94">
        <v>1977</v>
      </c>
      <c r="C94">
        <v>1978</v>
      </c>
      <c r="D94">
        <v>23</v>
      </c>
      <c r="E94" t="s">
        <v>64</v>
      </c>
      <c r="F94" t="s">
        <v>31</v>
      </c>
      <c r="G94" t="s">
        <v>60</v>
      </c>
      <c r="H94">
        <v>0</v>
      </c>
      <c r="I94">
        <v>2</v>
      </c>
      <c r="J94" t="s">
        <v>33</v>
      </c>
      <c r="K94">
        <v>154802</v>
      </c>
      <c r="L94">
        <v>7845</v>
      </c>
      <c r="M94">
        <v>7165</v>
      </c>
      <c r="N94">
        <v>0.57999999999999996</v>
      </c>
      <c r="O94">
        <v>4156</v>
      </c>
      <c r="P94">
        <v>0</v>
      </c>
      <c r="Q94">
        <v>679</v>
      </c>
      <c r="R94">
        <v>679</v>
      </c>
      <c r="S94">
        <v>3786</v>
      </c>
      <c r="T94">
        <f t="shared" si="2"/>
        <v>4465</v>
      </c>
      <c r="U94">
        <f t="shared" si="3"/>
        <v>1</v>
      </c>
      <c r="V94">
        <v>9.6863006522285022E-2</v>
      </c>
      <c r="W94">
        <v>6.2496415101314019E-2</v>
      </c>
      <c r="X94">
        <v>0.18300127080675199</v>
      </c>
      <c r="Y94">
        <v>0.65763930756964906</v>
      </c>
      <c r="Z94">
        <v>759.93000000000006</v>
      </c>
      <c r="AA94">
        <v>490.30999999999995</v>
      </c>
      <c r="AB94">
        <v>1435.72</v>
      </c>
      <c r="AC94">
        <v>5159.45</v>
      </c>
    </row>
    <row r="95" spans="1:29" x14ac:dyDescent="0.25">
      <c r="A95">
        <v>1979</v>
      </c>
      <c r="B95">
        <v>1976</v>
      </c>
      <c r="C95">
        <v>1977</v>
      </c>
      <c r="D95">
        <v>23</v>
      </c>
      <c r="E95" t="s">
        <v>64</v>
      </c>
      <c r="F95" t="s">
        <v>31</v>
      </c>
      <c r="G95" t="s">
        <v>60</v>
      </c>
      <c r="H95">
        <v>0</v>
      </c>
      <c r="I95">
        <v>3</v>
      </c>
      <c r="J95" t="s">
        <v>34</v>
      </c>
      <c r="K95">
        <v>109327</v>
      </c>
      <c r="L95">
        <v>10934</v>
      </c>
      <c r="M95">
        <v>8254</v>
      </c>
      <c r="N95">
        <v>0.79759999999999998</v>
      </c>
      <c r="O95">
        <v>6583</v>
      </c>
      <c r="P95">
        <v>0</v>
      </c>
      <c r="Q95">
        <v>2680</v>
      </c>
      <c r="R95">
        <v>2680</v>
      </c>
      <c r="S95">
        <v>4775</v>
      </c>
      <c r="T95">
        <f t="shared" si="2"/>
        <v>7455</v>
      </c>
      <c r="U95">
        <f t="shared" si="3"/>
        <v>2</v>
      </c>
      <c r="V95">
        <v>7.1486709186053113E-2</v>
      </c>
      <c r="W95">
        <v>5.8408065392304441E-2</v>
      </c>
      <c r="X95">
        <v>0.20704331746324978</v>
      </c>
      <c r="Y95">
        <v>0.6630619079583927</v>
      </c>
      <c r="Z95">
        <v>781.68</v>
      </c>
      <c r="AA95">
        <v>638.66999999999996</v>
      </c>
      <c r="AB95">
        <v>2263.94</v>
      </c>
      <c r="AC95">
        <v>7250.33</v>
      </c>
    </row>
    <row r="96" spans="1:29" x14ac:dyDescent="0.25">
      <c r="A96">
        <v>1979</v>
      </c>
      <c r="B96">
        <v>1975</v>
      </c>
      <c r="C96">
        <v>1976</v>
      </c>
      <c r="D96">
        <v>23</v>
      </c>
      <c r="E96" t="s">
        <v>64</v>
      </c>
      <c r="F96" t="s">
        <v>31</v>
      </c>
      <c r="G96" t="s">
        <v>60</v>
      </c>
      <c r="H96">
        <v>0</v>
      </c>
      <c r="I96">
        <v>4</v>
      </c>
      <c r="J96" t="s">
        <v>34</v>
      </c>
      <c r="K96">
        <v>47174</v>
      </c>
      <c r="L96">
        <v>13341</v>
      </c>
      <c r="M96">
        <v>9325</v>
      </c>
      <c r="N96">
        <v>0.96599999999999997</v>
      </c>
      <c r="O96">
        <v>9008</v>
      </c>
      <c r="P96">
        <v>1313</v>
      </c>
      <c r="Q96">
        <v>2702</v>
      </c>
      <c r="R96">
        <v>4016</v>
      </c>
      <c r="S96">
        <v>14946</v>
      </c>
      <c r="T96">
        <f t="shared" si="2"/>
        <v>18962</v>
      </c>
      <c r="U96">
        <f t="shared" si="3"/>
        <v>3</v>
      </c>
      <c r="V96">
        <v>0.25231777307897857</v>
      </c>
      <c r="W96">
        <v>9.6822164274251624E-2</v>
      </c>
      <c r="X96">
        <v>0.20078821898936172</v>
      </c>
      <c r="Y96">
        <v>0.45007184365740804</v>
      </c>
      <c r="Z96">
        <v>3366.2900000000004</v>
      </c>
      <c r="AA96">
        <v>1291.75</v>
      </c>
      <c r="AB96">
        <v>2678.81</v>
      </c>
      <c r="AC96">
        <v>6004.62</v>
      </c>
    </row>
    <row r="97" spans="1:29" x14ac:dyDescent="0.25">
      <c r="A97">
        <v>1979</v>
      </c>
      <c r="B97">
        <v>1974</v>
      </c>
      <c r="C97">
        <v>1975</v>
      </c>
      <c r="D97">
        <v>23</v>
      </c>
      <c r="E97" t="s">
        <v>64</v>
      </c>
      <c r="F97" t="s">
        <v>31</v>
      </c>
      <c r="G97" t="s">
        <v>60</v>
      </c>
      <c r="H97">
        <v>0</v>
      </c>
      <c r="I97">
        <v>5</v>
      </c>
      <c r="J97" t="s">
        <v>34</v>
      </c>
      <c r="K97">
        <v>6383</v>
      </c>
      <c r="L97">
        <v>2362</v>
      </c>
      <c r="M97">
        <v>1346</v>
      </c>
      <c r="N97">
        <v>1</v>
      </c>
      <c r="O97">
        <v>1346</v>
      </c>
      <c r="P97">
        <v>0</v>
      </c>
      <c r="Q97">
        <v>1015</v>
      </c>
      <c r="R97">
        <v>1015</v>
      </c>
      <c r="S97">
        <v>3382</v>
      </c>
      <c r="T97">
        <f t="shared" si="2"/>
        <v>4397</v>
      </c>
      <c r="U97">
        <f t="shared" si="3"/>
        <v>4</v>
      </c>
      <c r="V97">
        <v>0.37745594018957468</v>
      </c>
      <c r="W97">
        <v>2.3059696121720649E-2</v>
      </c>
      <c r="X97">
        <v>3.5222447536757081E-3</v>
      </c>
      <c r="Y97">
        <v>0.59596211893502893</v>
      </c>
      <c r="Z97">
        <v>891.6</v>
      </c>
      <c r="AA97">
        <v>54.47</v>
      </c>
      <c r="AB97">
        <v>8.32</v>
      </c>
      <c r="AC97">
        <v>1407.74</v>
      </c>
    </row>
    <row r="98" spans="1:29" x14ac:dyDescent="0.25">
      <c r="A98">
        <v>1979</v>
      </c>
      <c r="B98">
        <v>1976</v>
      </c>
      <c r="C98">
        <v>1978</v>
      </c>
      <c r="D98">
        <v>24</v>
      </c>
      <c r="E98" t="s">
        <v>65</v>
      </c>
      <c r="F98" t="s">
        <v>31</v>
      </c>
      <c r="G98" t="s">
        <v>60</v>
      </c>
      <c r="H98">
        <v>2</v>
      </c>
      <c r="I98">
        <v>3</v>
      </c>
      <c r="J98" t="s">
        <v>33</v>
      </c>
      <c r="K98">
        <v>210349</v>
      </c>
      <c r="L98">
        <v>14460</v>
      </c>
      <c r="M98">
        <v>14390</v>
      </c>
      <c r="N98">
        <v>0.64090000000000003</v>
      </c>
      <c r="O98">
        <v>9223</v>
      </c>
      <c r="P98">
        <v>0</v>
      </c>
      <c r="Q98">
        <v>70</v>
      </c>
      <c r="R98">
        <v>70</v>
      </c>
      <c r="S98">
        <v>1282</v>
      </c>
      <c r="T98">
        <f t="shared" si="2"/>
        <v>1352</v>
      </c>
      <c r="U98">
        <f t="shared" si="3"/>
        <v>1</v>
      </c>
      <c r="V98">
        <v>9.2895260395092674E-2</v>
      </c>
      <c r="W98">
        <v>0.25750454155374725</v>
      </c>
      <c r="X98">
        <v>0.24881698316357678</v>
      </c>
      <c r="Y98">
        <v>0.40078321488758301</v>
      </c>
      <c r="Z98">
        <v>1343.35</v>
      </c>
      <c r="AA98">
        <v>3723.75</v>
      </c>
      <c r="AB98">
        <v>3598.12</v>
      </c>
      <c r="AC98">
        <v>5795.69</v>
      </c>
    </row>
    <row r="99" spans="1:29" x14ac:dyDescent="0.25">
      <c r="A99">
        <v>1979</v>
      </c>
      <c r="B99">
        <v>1975</v>
      </c>
      <c r="C99">
        <v>1977</v>
      </c>
      <c r="D99">
        <v>24</v>
      </c>
      <c r="E99" t="s">
        <v>65</v>
      </c>
      <c r="F99" t="s">
        <v>31</v>
      </c>
      <c r="G99" t="s">
        <v>60</v>
      </c>
      <c r="H99">
        <v>2</v>
      </c>
      <c r="I99">
        <v>4</v>
      </c>
      <c r="J99" t="s">
        <v>34</v>
      </c>
      <c r="K99">
        <v>87861</v>
      </c>
      <c r="L99">
        <v>21124</v>
      </c>
      <c r="M99">
        <v>12581</v>
      </c>
      <c r="N99">
        <v>0.86850000000000005</v>
      </c>
      <c r="O99">
        <v>10927</v>
      </c>
      <c r="P99">
        <v>0</v>
      </c>
      <c r="Q99">
        <v>8542</v>
      </c>
      <c r="R99">
        <v>8542</v>
      </c>
      <c r="S99">
        <v>8378</v>
      </c>
      <c r="T99">
        <f t="shared" si="2"/>
        <v>16920</v>
      </c>
      <c r="U99">
        <f t="shared" si="3"/>
        <v>2</v>
      </c>
      <c r="V99">
        <v>0.25422704227752346</v>
      </c>
      <c r="W99">
        <v>0.18200731844712589</v>
      </c>
      <c r="X99">
        <v>9.4361576732450644E-2</v>
      </c>
      <c r="Y99">
        <v>0.46940406254290001</v>
      </c>
      <c r="Z99">
        <v>5370.47</v>
      </c>
      <c r="AA99">
        <v>3844.8500000000004</v>
      </c>
      <c r="AB99">
        <v>1993.3600000000001</v>
      </c>
      <c r="AC99">
        <v>9916.02</v>
      </c>
    </row>
    <row r="100" spans="1:29" x14ac:dyDescent="0.25">
      <c r="A100">
        <v>1979</v>
      </c>
      <c r="B100">
        <v>1974</v>
      </c>
      <c r="C100">
        <v>1976</v>
      </c>
      <c r="D100">
        <v>24</v>
      </c>
      <c r="E100" t="s">
        <v>65</v>
      </c>
      <c r="F100" t="s">
        <v>31</v>
      </c>
      <c r="G100" t="s">
        <v>60</v>
      </c>
      <c r="H100">
        <v>2</v>
      </c>
      <c r="I100">
        <v>5</v>
      </c>
      <c r="J100" t="s">
        <v>34</v>
      </c>
      <c r="K100">
        <v>39081</v>
      </c>
      <c r="L100">
        <v>16923</v>
      </c>
      <c r="M100">
        <v>1817</v>
      </c>
      <c r="N100">
        <v>0.99350000000000005</v>
      </c>
      <c r="O100">
        <v>1806</v>
      </c>
      <c r="P100">
        <v>0</v>
      </c>
      <c r="Q100">
        <v>15105</v>
      </c>
      <c r="R100">
        <v>15105</v>
      </c>
      <c r="S100">
        <v>12421</v>
      </c>
      <c r="T100">
        <f t="shared" si="2"/>
        <v>27526</v>
      </c>
      <c r="U100">
        <f t="shared" si="3"/>
        <v>3</v>
      </c>
      <c r="V100">
        <v>1.7467073443843892E-2</v>
      </c>
      <c r="W100">
        <v>2.2237428109342934E-2</v>
      </c>
      <c r="X100">
        <v>2.0285677649768633E-2</v>
      </c>
      <c r="Y100">
        <v>0.94000982079704454</v>
      </c>
      <c r="Z100">
        <v>295.60000000000002</v>
      </c>
      <c r="AA100">
        <v>376.33</v>
      </c>
      <c r="AB100">
        <v>343.3</v>
      </c>
      <c r="AC100">
        <v>15908.04</v>
      </c>
    </row>
    <row r="101" spans="1:29" x14ac:dyDescent="0.25">
      <c r="A101">
        <v>1979</v>
      </c>
      <c r="B101">
        <v>1973</v>
      </c>
      <c r="C101">
        <v>1975</v>
      </c>
      <c r="D101">
        <v>24</v>
      </c>
      <c r="E101" t="s">
        <v>65</v>
      </c>
      <c r="F101" t="s">
        <v>31</v>
      </c>
      <c r="G101" t="s">
        <v>60</v>
      </c>
      <c r="H101">
        <v>2</v>
      </c>
      <c r="I101">
        <v>6</v>
      </c>
      <c r="J101" t="s">
        <v>34</v>
      </c>
      <c r="K101">
        <v>432</v>
      </c>
      <c r="L101">
        <v>309</v>
      </c>
      <c r="M101">
        <v>0</v>
      </c>
      <c r="N101">
        <v>1</v>
      </c>
      <c r="O101">
        <v>0</v>
      </c>
      <c r="P101">
        <v>0</v>
      </c>
      <c r="Q101">
        <v>308</v>
      </c>
      <c r="R101">
        <v>308</v>
      </c>
      <c r="S101">
        <v>79</v>
      </c>
      <c r="T101">
        <f t="shared" si="2"/>
        <v>387</v>
      </c>
      <c r="U101">
        <f t="shared" si="3"/>
        <v>4</v>
      </c>
      <c r="V101">
        <v>1.2942889500080893E-4</v>
      </c>
      <c r="W101">
        <v>1.2942889500080893E-4</v>
      </c>
      <c r="X101">
        <v>1.8120045300113251E-3</v>
      </c>
      <c r="Y101">
        <v>0.99792913767998692</v>
      </c>
      <c r="Z101">
        <v>0.04</v>
      </c>
      <c r="AA101">
        <v>0.04</v>
      </c>
      <c r="AB101">
        <v>0.56000000000000005</v>
      </c>
      <c r="AC101">
        <v>308.40999999999997</v>
      </c>
    </row>
    <row r="102" spans="1:29" x14ac:dyDescent="0.25">
      <c r="A102">
        <v>1979</v>
      </c>
      <c r="B102">
        <v>1976</v>
      </c>
      <c r="C102">
        <v>1978</v>
      </c>
      <c r="D102">
        <v>25</v>
      </c>
      <c r="E102" t="s">
        <v>66</v>
      </c>
      <c r="F102" t="s">
        <v>31</v>
      </c>
      <c r="G102" t="s">
        <v>60</v>
      </c>
      <c r="H102">
        <v>2</v>
      </c>
      <c r="I102">
        <v>3</v>
      </c>
      <c r="J102" t="s">
        <v>33</v>
      </c>
      <c r="K102">
        <v>141965</v>
      </c>
      <c r="L102">
        <v>17448</v>
      </c>
      <c r="M102">
        <v>17174</v>
      </c>
      <c r="N102">
        <v>0.6794</v>
      </c>
      <c r="O102">
        <v>11668</v>
      </c>
      <c r="P102">
        <v>0</v>
      </c>
      <c r="Q102">
        <v>274</v>
      </c>
      <c r="R102">
        <v>274</v>
      </c>
      <c r="S102">
        <v>5082</v>
      </c>
      <c r="T102">
        <f t="shared" si="2"/>
        <v>5356</v>
      </c>
      <c r="U102">
        <f t="shared" si="3"/>
        <v>1</v>
      </c>
      <c r="V102">
        <v>3.9940969983523172E-2</v>
      </c>
      <c r="W102">
        <v>4.0122071781646243E-2</v>
      </c>
      <c r="X102">
        <v>0.17646822838312201</v>
      </c>
      <c r="Y102">
        <v>0.74346872985170875</v>
      </c>
      <c r="Z102">
        <v>696.92</v>
      </c>
      <c r="AA102">
        <v>700.07999999999993</v>
      </c>
      <c r="AB102">
        <v>3079.15</v>
      </c>
      <c r="AC102">
        <v>12972.600000000002</v>
      </c>
    </row>
    <row r="103" spans="1:29" x14ac:dyDescent="0.25">
      <c r="A103">
        <v>1979</v>
      </c>
      <c r="B103">
        <v>1975</v>
      </c>
      <c r="C103">
        <v>1977</v>
      </c>
      <c r="D103">
        <v>25</v>
      </c>
      <c r="E103" t="s">
        <v>66</v>
      </c>
      <c r="F103" t="s">
        <v>31</v>
      </c>
      <c r="G103" t="s">
        <v>60</v>
      </c>
      <c r="H103">
        <v>2</v>
      </c>
      <c r="I103">
        <v>4</v>
      </c>
      <c r="J103" t="s">
        <v>34</v>
      </c>
      <c r="K103">
        <v>52588</v>
      </c>
      <c r="L103">
        <v>19057</v>
      </c>
      <c r="M103">
        <v>10531</v>
      </c>
      <c r="N103">
        <v>0.93149999999999999</v>
      </c>
      <c r="O103">
        <v>9809</v>
      </c>
      <c r="P103">
        <v>0</v>
      </c>
      <c r="Q103">
        <v>8525</v>
      </c>
      <c r="R103">
        <v>8525</v>
      </c>
      <c r="S103">
        <v>8780</v>
      </c>
      <c r="T103">
        <f t="shared" si="2"/>
        <v>17305</v>
      </c>
      <c r="U103">
        <f t="shared" si="3"/>
        <v>2</v>
      </c>
      <c r="V103">
        <v>6.0005562143839133E-2</v>
      </c>
      <c r="W103">
        <v>4.3999181420340649E-2</v>
      </c>
      <c r="X103">
        <v>9.9651054183676674E-2</v>
      </c>
      <c r="Y103">
        <v>0.79634420225214342</v>
      </c>
      <c r="Z103">
        <v>1143.55</v>
      </c>
      <c r="AA103">
        <v>838.51</v>
      </c>
      <c r="AB103">
        <v>1899.09</v>
      </c>
      <c r="AC103">
        <v>15176.25</v>
      </c>
    </row>
    <row r="104" spans="1:29" x14ac:dyDescent="0.25">
      <c r="A104">
        <v>1979</v>
      </c>
      <c r="B104">
        <v>1974</v>
      </c>
      <c r="C104">
        <v>1976</v>
      </c>
      <c r="D104">
        <v>25</v>
      </c>
      <c r="E104" t="s">
        <v>66</v>
      </c>
      <c r="F104" t="s">
        <v>31</v>
      </c>
      <c r="G104" t="s">
        <v>60</v>
      </c>
      <c r="H104">
        <v>2</v>
      </c>
      <c r="I104">
        <v>5</v>
      </c>
      <c r="J104" t="s">
        <v>34</v>
      </c>
      <c r="K104">
        <v>7608</v>
      </c>
      <c r="L104">
        <v>2954</v>
      </c>
      <c r="M104">
        <v>470</v>
      </c>
      <c r="N104">
        <v>0.999</v>
      </c>
      <c r="O104">
        <v>470</v>
      </c>
      <c r="P104">
        <v>0</v>
      </c>
      <c r="Q104">
        <v>2483</v>
      </c>
      <c r="R104">
        <v>2483</v>
      </c>
      <c r="S104">
        <v>3077</v>
      </c>
      <c r="T104">
        <f t="shared" si="2"/>
        <v>5560</v>
      </c>
      <c r="U104">
        <f t="shared" si="3"/>
        <v>3</v>
      </c>
      <c r="V104">
        <v>1.7556804911979043E-2</v>
      </c>
      <c r="W104">
        <v>3.2669805477235726E-2</v>
      </c>
      <c r="X104">
        <v>6.6432891846426187E-2</v>
      </c>
      <c r="Y104">
        <v>0.88334049776435908</v>
      </c>
      <c r="Z104">
        <v>51.870000000000005</v>
      </c>
      <c r="AA104">
        <v>96.52</v>
      </c>
      <c r="AB104">
        <v>196.26999999999998</v>
      </c>
      <c r="AC104">
        <v>2609.75</v>
      </c>
    </row>
    <row r="105" spans="1:29" x14ac:dyDescent="0.25">
      <c r="A105">
        <v>1979</v>
      </c>
      <c r="B105">
        <v>1973</v>
      </c>
      <c r="C105">
        <v>1975</v>
      </c>
      <c r="D105">
        <v>25</v>
      </c>
      <c r="E105" t="s">
        <v>66</v>
      </c>
      <c r="F105" t="s">
        <v>31</v>
      </c>
      <c r="G105" t="s">
        <v>60</v>
      </c>
      <c r="H105">
        <v>2</v>
      </c>
      <c r="I105">
        <v>6</v>
      </c>
      <c r="J105" t="s">
        <v>34</v>
      </c>
      <c r="K105">
        <v>53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47</v>
      </c>
      <c r="T105">
        <f t="shared" si="2"/>
        <v>47</v>
      </c>
      <c r="U105">
        <f t="shared" si="3"/>
        <v>4</v>
      </c>
      <c r="V105">
        <v>4.9999999999999996E-2</v>
      </c>
      <c r="W105">
        <v>4.9999999999999996E-2</v>
      </c>
      <c r="X105">
        <v>0.35000000000000003</v>
      </c>
      <c r="Y105">
        <v>0.54999999999999993</v>
      </c>
      <c r="Z105">
        <v>0.01</v>
      </c>
      <c r="AA105">
        <v>0.01</v>
      </c>
      <c r="AB105">
        <v>7.0000000000000007E-2</v>
      </c>
      <c r="AC105">
        <v>0.11</v>
      </c>
    </row>
    <row r="106" spans="1:29" x14ac:dyDescent="0.25">
      <c r="A106">
        <v>1979</v>
      </c>
      <c r="B106">
        <v>1977</v>
      </c>
      <c r="C106">
        <v>1978</v>
      </c>
      <c r="D106">
        <v>26</v>
      </c>
      <c r="E106" t="s">
        <v>67</v>
      </c>
      <c r="F106" t="s">
        <v>31</v>
      </c>
      <c r="G106" t="s">
        <v>60</v>
      </c>
      <c r="H106">
        <v>0</v>
      </c>
      <c r="I106">
        <v>2</v>
      </c>
      <c r="J106" t="s">
        <v>33</v>
      </c>
      <c r="K106">
        <v>128523</v>
      </c>
      <c r="L106">
        <v>6344</v>
      </c>
      <c r="M106">
        <v>5897</v>
      </c>
      <c r="N106">
        <v>0.54830000000000001</v>
      </c>
      <c r="O106">
        <v>3233</v>
      </c>
      <c r="P106">
        <v>0</v>
      </c>
      <c r="Q106">
        <v>447</v>
      </c>
      <c r="R106">
        <v>447</v>
      </c>
      <c r="S106">
        <v>1299</v>
      </c>
      <c r="T106">
        <f t="shared" si="2"/>
        <v>1746</v>
      </c>
      <c r="U106">
        <f t="shared" si="3"/>
        <v>1</v>
      </c>
      <c r="V106">
        <v>9.9444082799666503E-2</v>
      </c>
      <c r="W106">
        <v>0.15119623861410017</v>
      </c>
      <c r="X106">
        <v>0.13150192214637316</v>
      </c>
      <c r="Y106">
        <v>0.6178577564398603</v>
      </c>
      <c r="Z106">
        <v>630.92000000000007</v>
      </c>
      <c r="AA106">
        <v>959.26</v>
      </c>
      <c r="AB106">
        <v>834.31</v>
      </c>
      <c r="AC106">
        <v>3919.98</v>
      </c>
    </row>
    <row r="107" spans="1:29" x14ac:dyDescent="0.25">
      <c r="A107">
        <v>1979</v>
      </c>
      <c r="B107">
        <v>1976</v>
      </c>
      <c r="C107">
        <v>1977</v>
      </c>
      <c r="D107">
        <v>26</v>
      </c>
      <c r="E107" t="s">
        <v>67</v>
      </c>
      <c r="F107" t="s">
        <v>31</v>
      </c>
      <c r="G107" t="s">
        <v>60</v>
      </c>
      <c r="H107">
        <v>0</v>
      </c>
      <c r="I107">
        <v>3</v>
      </c>
      <c r="J107" t="s">
        <v>34</v>
      </c>
      <c r="K107">
        <v>84448</v>
      </c>
      <c r="L107">
        <v>6547</v>
      </c>
      <c r="M107">
        <v>6223</v>
      </c>
      <c r="N107">
        <v>0.76549999999999996</v>
      </c>
      <c r="O107">
        <v>4763</v>
      </c>
      <c r="P107">
        <v>0</v>
      </c>
      <c r="Q107">
        <v>323</v>
      </c>
      <c r="R107">
        <v>323</v>
      </c>
      <c r="S107">
        <v>834</v>
      </c>
      <c r="T107">
        <f t="shared" si="2"/>
        <v>1157</v>
      </c>
      <c r="U107">
        <f t="shared" si="3"/>
        <v>2</v>
      </c>
      <c r="V107">
        <v>8.2731686753796579E-2</v>
      </c>
      <c r="W107">
        <v>0.17682834629794525</v>
      </c>
      <c r="X107">
        <v>0.26467816553668605</v>
      </c>
      <c r="Y107">
        <v>0.47576180141157204</v>
      </c>
      <c r="Z107">
        <v>541.66999999999996</v>
      </c>
      <c r="AA107">
        <v>1157.75</v>
      </c>
      <c r="AB107">
        <v>1732.93</v>
      </c>
      <c r="AC107">
        <v>3114.96</v>
      </c>
    </row>
    <row r="108" spans="1:29" x14ac:dyDescent="0.25">
      <c r="A108">
        <v>1979</v>
      </c>
      <c r="B108">
        <v>1975</v>
      </c>
      <c r="C108">
        <v>1976</v>
      </c>
      <c r="D108">
        <v>26</v>
      </c>
      <c r="E108" t="s">
        <v>67</v>
      </c>
      <c r="F108" t="s">
        <v>31</v>
      </c>
      <c r="G108" t="s">
        <v>60</v>
      </c>
      <c r="H108">
        <v>0</v>
      </c>
      <c r="I108">
        <v>4</v>
      </c>
      <c r="J108" t="s">
        <v>34</v>
      </c>
      <c r="K108">
        <v>55208</v>
      </c>
      <c r="L108">
        <v>19426</v>
      </c>
      <c r="M108">
        <v>18880</v>
      </c>
      <c r="N108">
        <v>0.94969999999999999</v>
      </c>
      <c r="O108">
        <v>17929</v>
      </c>
      <c r="P108">
        <v>223</v>
      </c>
      <c r="Q108">
        <v>322</v>
      </c>
      <c r="R108">
        <v>546</v>
      </c>
      <c r="S108">
        <v>10640</v>
      </c>
      <c r="T108">
        <f t="shared" si="2"/>
        <v>11186</v>
      </c>
      <c r="U108">
        <f t="shared" si="3"/>
        <v>3</v>
      </c>
      <c r="V108">
        <v>0.39623188316274321</v>
      </c>
      <c r="W108">
        <v>7.322455509639321E-2</v>
      </c>
      <c r="X108">
        <v>0.31051111152291588</v>
      </c>
      <c r="Y108">
        <v>0.22003245021794768</v>
      </c>
      <c r="Z108">
        <v>7697.47</v>
      </c>
      <c r="AA108">
        <v>1422.51</v>
      </c>
      <c r="AB108">
        <v>6032.2</v>
      </c>
      <c r="AC108">
        <v>4274.5</v>
      </c>
    </row>
    <row r="109" spans="1:29" x14ac:dyDescent="0.25">
      <c r="A109">
        <v>1979</v>
      </c>
      <c r="B109">
        <v>1974</v>
      </c>
      <c r="C109">
        <v>1975</v>
      </c>
      <c r="D109">
        <v>26</v>
      </c>
      <c r="E109" t="s">
        <v>67</v>
      </c>
      <c r="F109" t="s">
        <v>31</v>
      </c>
      <c r="G109" t="s">
        <v>60</v>
      </c>
      <c r="H109">
        <v>0</v>
      </c>
      <c r="I109">
        <v>5</v>
      </c>
      <c r="J109" t="s">
        <v>34</v>
      </c>
      <c r="K109">
        <v>12903</v>
      </c>
      <c r="L109">
        <v>2879</v>
      </c>
      <c r="M109">
        <v>2483</v>
      </c>
      <c r="N109">
        <v>1</v>
      </c>
      <c r="O109">
        <v>2483</v>
      </c>
      <c r="P109">
        <v>383</v>
      </c>
      <c r="Q109">
        <v>11</v>
      </c>
      <c r="R109">
        <v>395</v>
      </c>
      <c r="S109">
        <v>7738</v>
      </c>
      <c r="T109">
        <f t="shared" si="2"/>
        <v>8133</v>
      </c>
      <c r="U109">
        <f t="shared" si="3"/>
        <v>4</v>
      </c>
      <c r="V109">
        <v>0.41734889876104109</v>
      </c>
      <c r="W109">
        <v>0.28405400430005939</v>
      </c>
      <c r="X109">
        <v>5.8387720864318884E-3</v>
      </c>
      <c r="Y109">
        <v>0.29275832485246772</v>
      </c>
      <c r="Z109">
        <v>1201.56</v>
      </c>
      <c r="AA109">
        <v>817.8</v>
      </c>
      <c r="AB109">
        <v>16.809999999999999</v>
      </c>
      <c r="AC109">
        <v>842.86</v>
      </c>
    </row>
    <row r="110" spans="1:29" x14ac:dyDescent="0.25">
      <c r="A110">
        <v>1979</v>
      </c>
      <c r="B110">
        <v>1977</v>
      </c>
      <c r="C110">
        <v>1978</v>
      </c>
      <c r="D110">
        <v>27</v>
      </c>
      <c r="E110" t="s">
        <v>68</v>
      </c>
      <c r="F110" t="s">
        <v>31</v>
      </c>
      <c r="G110" t="s">
        <v>69</v>
      </c>
      <c r="H110">
        <v>0</v>
      </c>
      <c r="I110">
        <v>2</v>
      </c>
      <c r="J110" t="s">
        <v>33</v>
      </c>
      <c r="K110">
        <v>664760</v>
      </c>
      <c r="L110">
        <v>20473</v>
      </c>
      <c r="M110">
        <v>19208</v>
      </c>
      <c r="N110">
        <v>0.62590000000000001</v>
      </c>
      <c r="O110">
        <v>12022</v>
      </c>
      <c r="P110">
        <v>0</v>
      </c>
      <c r="Q110">
        <v>1264</v>
      </c>
      <c r="R110">
        <v>1264</v>
      </c>
      <c r="S110">
        <v>58681</v>
      </c>
      <c r="T110">
        <f t="shared" si="2"/>
        <v>59945</v>
      </c>
      <c r="U110">
        <f t="shared" si="3"/>
        <v>1</v>
      </c>
      <c r="V110">
        <v>0.16650433984105975</v>
      </c>
      <c r="W110">
        <v>0.10300101108283553</v>
      </c>
      <c r="X110">
        <v>0.22934094006281414</v>
      </c>
      <c r="Y110">
        <v>0.5011537090132907</v>
      </c>
      <c r="Z110">
        <v>3408.86</v>
      </c>
      <c r="AA110">
        <v>2108.75</v>
      </c>
      <c r="AB110">
        <v>4695.32</v>
      </c>
      <c r="AC110">
        <v>10260.17</v>
      </c>
    </row>
    <row r="111" spans="1:29" x14ac:dyDescent="0.25">
      <c r="A111">
        <v>1979</v>
      </c>
      <c r="B111">
        <v>1976</v>
      </c>
      <c r="C111">
        <v>1977</v>
      </c>
      <c r="D111">
        <v>27</v>
      </c>
      <c r="E111" t="s">
        <v>68</v>
      </c>
      <c r="F111" t="s">
        <v>31</v>
      </c>
      <c r="G111" t="s">
        <v>69</v>
      </c>
      <c r="H111">
        <v>0</v>
      </c>
      <c r="I111">
        <v>3</v>
      </c>
      <c r="J111" t="s">
        <v>34</v>
      </c>
      <c r="K111">
        <v>298308</v>
      </c>
      <c r="L111">
        <v>38071</v>
      </c>
      <c r="M111">
        <v>31782</v>
      </c>
      <c r="N111">
        <v>0.79920000000000002</v>
      </c>
      <c r="O111">
        <v>25400</v>
      </c>
      <c r="P111">
        <v>0</v>
      </c>
      <c r="Q111">
        <v>6289</v>
      </c>
      <c r="R111">
        <v>6289</v>
      </c>
      <c r="S111">
        <v>23594</v>
      </c>
      <c r="T111">
        <f t="shared" si="2"/>
        <v>29883</v>
      </c>
      <c r="U111">
        <f t="shared" si="3"/>
        <v>2</v>
      </c>
      <c r="V111">
        <v>0.21079019268238744</v>
      </c>
      <c r="W111">
        <v>0.32545667443616016</v>
      </c>
      <c r="X111">
        <v>0.17442749234476379</v>
      </c>
      <c r="Y111">
        <v>0.28932564053668869</v>
      </c>
      <c r="Z111">
        <v>8025.2</v>
      </c>
      <c r="AA111">
        <v>12390.78</v>
      </c>
      <c r="AB111">
        <v>6640.7999999999993</v>
      </c>
      <c r="AC111">
        <v>11015.2</v>
      </c>
    </row>
    <row r="112" spans="1:29" x14ac:dyDescent="0.25">
      <c r="A112">
        <v>1979</v>
      </c>
      <c r="B112">
        <v>1975</v>
      </c>
      <c r="C112">
        <v>1976</v>
      </c>
      <c r="D112">
        <v>27</v>
      </c>
      <c r="E112" t="s">
        <v>68</v>
      </c>
      <c r="F112" t="s">
        <v>31</v>
      </c>
      <c r="G112" t="s">
        <v>69</v>
      </c>
      <c r="H112">
        <v>0</v>
      </c>
      <c r="I112">
        <v>4</v>
      </c>
      <c r="J112" t="s">
        <v>34</v>
      </c>
      <c r="K112">
        <v>189603</v>
      </c>
      <c r="L112">
        <v>64095</v>
      </c>
      <c r="M112">
        <v>52815</v>
      </c>
      <c r="N112">
        <v>0.94799999999999995</v>
      </c>
      <c r="O112">
        <v>50068</v>
      </c>
      <c r="P112">
        <v>1597</v>
      </c>
      <c r="Q112">
        <v>9682</v>
      </c>
      <c r="R112">
        <v>11280</v>
      </c>
      <c r="S112">
        <v>36175</v>
      </c>
      <c r="T112">
        <f t="shared" si="2"/>
        <v>47455</v>
      </c>
      <c r="U112">
        <f t="shared" si="3"/>
        <v>3</v>
      </c>
      <c r="V112">
        <v>0.42976695726736014</v>
      </c>
      <c r="W112">
        <v>0.2502066822609908</v>
      </c>
      <c r="X112">
        <v>0.1189539685568375</v>
      </c>
      <c r="Y112">
        <v>0.20107239191481149</v>
      </c>
      <c r="Z112">
        <v>27546.329999999998</v>
      </c>
      <c r="AA112">
        <v>16037.24</v>
      </c>
      <c r="AB112">
        <v>7624.47</v>
      </c>
      <c r="AC112">
        <v>12887.93</v>
      </c>
    </row>
    <row r="113" spans="1:29" x14ac:dyDescent="0.25">
      <c r="A113">
        <v>1979</v>
      </c>
      <c r="B113">
        <v>1974</v>
      </c>
      <c r="C113">
        <v>1975</v>
      </c>
      <c r="D113">
        <v>27</v>
      </c>
      <c r="E113" t="s">
        <v>68</v>
      </c>
      <c r="F113" t="s">
        <v>31</v>
      </c>
      <c r="G113" t="s">
        <v>69</v>
      </c>
      <c r="H113">
        <v>0</v>
      </c>
      <c r="I113">
        <v>5</v>
      </c>
      <c r="J113" t="s">
        <v>34</v>
      </c>
      <c r="K113">
        <v>77349</v>
      </c>
      <c r="L113">
        <v>40649</v>
      </c>
      <c r="M113">
        <v>31703</v>
      </c>
      <c r="N113">
        <v>1</v>
      </c>
      <c r="O113">
        <v>31703</v>
      </c>
      <c r="P113">
        <v>1160</v>
      </c>
      <c r="Q113">
        <v>7785</v>
      </c>
      <c r="R113">
        <v>8946</v>
      </c>
      <c r="S113">
        <v>28964</v>
      </c>
      <c r="T113">
        <f t="shared" si="2"/>
        <v>37910</v>
      </c>
      <c r="U113">
        <f t="shared" si="3"/>
        <v>4</v>
      </c>
      <c r="V113">
        <v>0.49738743716441963</v>
      </c>
      <c r="W113">
        <v>0.23385635430878524</v>
      </c>
      <c r="X113">
        <v>4.1000262240299686E-2</v>
      </c>
      <c r="Y113">
        <v>0.22775594628649531</v>
      </c>
      <c r="Z113">
        <v>20218.669999999998</v>
      </c>
      <c r="AA113">
        <v>9506.2000000000007</v>
      </c>
      <c r="AB113">
        <v>1666.65</v>
      </c>
      <c r="AC113">
        <v>9258.2200000000012</v>
      </c>
    </row>
    <row r="114" spans="1:29" x14ac:dyDescent="0.25">
      <c r="A114">
        <v>1979</v>
      </c>
      <c r="B114">
        <v>1977</v>
      </c>
      <c r="C114">
        <v>1978</v>
      </c>
      <c r="D114">
        <v>28</v>
      </c>
      <c r="E114" t="s">
        <v>70</v>
      </c>
      <c r="F114" t="s">
        <v>31</v>
      </c>
      <c r="G114" t="s">
        <v>58</v>
      </c>
      <c r="H114">
        <v>0</v>
      </c>
      <c r="I114">
        <v>2</v>
      </c>
      <c r="J114" t="s">
        <v>33</v>
      </c>
      <c r="K114">
        <v>224770</v>
      </c>
      <c r="L114">
        <v>11246</v>
      </c>
      <c r="M114">
        <v>7521</v>
      </c>
      <c r="N114">
        <v>0.61399999999999999</v>
      </c>
      <c r="O114">
        <v>4618</v>
      </c>
      <c r="P114">
        <v>0</v>
      </c>
      <c r="Q114">
        <v>3724</v>
      </c>
      <c r="R114">
        <v>3724</v>
      </c>
      <c r="S114">
        <v>9415</v>
      </c>
      <c r="T114">
        <f t="shared" si="2"/>
        <v>13139</v>
      </c>
      <c r="U114">
        <f t="shared" si="3"/>
        <v>1</v>
      </c>
      <c r="V114">
        <v>0.18677862750171381</v>
      </c>
      <c r="W114">
        <v>4.9586593152357257E-2</v>
      </c>
      <c r="X114">
        <v>0.12973568458200074</v>
      </c>
      <c r="Y114">
        <v>0.63389909476392825</v>
      </c>
      <c r="Z114">
        <v>2100.66</v>
      </c>
      <c r="AA114">
        <v>557.69000000000005</v>
      </c>
      <c r="AB114">
        <v>1459.11</v>
      </c>
      <c r="AC114">
        <v>7129.33</v>
      </c>
    </row>
    <row r="115" spans="1:29" x14ac:dyDescent="0.25">
      <c r="A115">
        <v>1979</v>
      </c>
      <c r="B115">
        <v>1976</v>
      </c>
      <c r="C115">
        <v>1977</v>
      </c>
      <c r="D115">
        <v>28</v>
      </c>
      <c r="E115" t="s">
        <v>70</v>
      </c>
      <c r="F115" t="s">
        <v>31</v>
      </c>
      <c r="G115" t="s">
        <v>58</v>
      </c>
      <c r="H115">
        <v>0</v>
      </c>
      <c r="I115">
        <v>3</v>
      </c>
      <c r="J115" t="s">
        <v>34</v>
      </c>
      <c r="K115">
        <v>107315</v>
      </c>
      <c r="L115">
        <v>18962</v>
      </c>
      <c r="M115">
        <v>14396</v>
      </c>
      <c r="N115">
        <v>0.81369999999999998</v>
      </c>
      <c r="O115">
        <v>11713</v>
      </c>
      <c r="P115">
        <v>0</v>
      </c>
      <c r="Q115">
        <v>4566</v>
      </c>
      <c r="R115">
        <v>4566</v>
      </c>
      <c r="S115">
        <v>8387</v>
      </c>
      <c r="T115">
        <f t="shared" si="2"/>
        <v>12953</v>
      </c>
      <c r="U115">
        <f t="shared" si="3"/>
        <v>2</v>
      </c>
      <c r="V115">
        <v>0.11202221237817997</v>
      </c>
      <c r="W115">
        <v>0.16057408344935239</v>
      </c>
      <c r="X115">
        <v>0.16567786778044971</v>
      </c>
      <c r="Y115">
        <v>0.5617258363920179</v>
      </c>
      <c r="Z115">
        <v>2124.21</v>
      </c>
      <c r="AA115">
        <v>3044.87</v>
      </c>
      <c r="AB115">
        <v>3141.65</v>
      </c>
      <c r="AC115">
        <v>10651.67</v>
      </c>
    </row>
    <row r="116" spans="1:29" x14ac:dyDescent="0.25">
      <c r="A116">
        <v>1979</v>
      </c>
      <c r="B116">
        <v>1975</v>
      </c>
      <c r="C116">
        <v>1976</v>
      </c>
      <c r="D116">
        <v>28</v>
      </c>
      <c r="E116" t="s">
        <v>70</v>
      </c>
      <c r="F116" t="s">
        <v>31</v>
      </c>
      <c r="G116" t="s">
        <v>58</v>
      </c>
      <c r="H116">
        <v>0</v>
      </c>
      <c r="I116">
        <v>4</v>
      </c>
      <c r="J116" t="s">
        <v>34</v>
      </c>
      <c r="K116">
        <v>45352</v>
      </c>
      <c r="L116">
        <v>20717</v>
      </c>
      <c r="M116">
        <v>11163</v>
      </c>
      <c r="N116">
        <v>0.95389999999999997</v>
      </c>
      <c r="O116">
        <v>10649</v>
      </c>
      <c r="P116">
        <v>865</v>
      </c>
      <c r="Q116">
        <v>8687</v>
      </c>
      <c r="R116">
        <v>9553</v>
      </c>
      <c r="S116">
        <v>3987</v>
      </c>
      <c r="T116">
        <f t="shared" si="2"/>
        <v>13540</v>
      </c>
      <c r="U116">
        <f t="shared" si="3"/>
        <v>3</v>
      </c>
      <c r="V116">
        <v>0.22376952008773421</v>
      </c>
      <c r="W116">
        <v>0.14431156454178959</v>
      </c>
      <c r="X116">
        <v>7.6759704051528405E-2</v>
      </c>
      <c r="Y116">
        <v>0.55515921131894785</v>
      </c>
      <c r="Z116">
        <v>4635.8599999999997</v>
      </c>
      <c r="AA116">
        <v>2989.72</v>
      </c>
      <c r="AB116">
        <v>1590.24</v>
      </c>
      <c r="AC116">
        <v>11501.3</v>
      </c>
    </row>
    <row r="117" spans="1:29" x14ac:dyDescent="0.25">
      <c r="A117">
        <v>1979</v>
      </c>
      <c r="B117">
        <v>1974</v>
      </c>
      <c r="C117">
        <v>1975</v>
      </c>
      <c r="D117">
        <v>28</v>
      </c>
      <c r="E117" t="s">
        <v>70</v>
      </c>
      <c r="F117" t="s">
        <v>31</v>
      </c>
      <c r="G117" t="s">
        <v>58</v>
      </c>
      <c r="H117">
        <v>0</v>
      </c>
      <c r="I117">
        <v>5</v>
      </c>
      <c r="J117" t="s">
        <v>34</v>
      </c>
      <c r="K117">
        <v>9709</v>
      </c>
      <c r="L117">
        <v>5598</v>
      </c>
      <c r="M117">
        <v>3261</v>
      </c>
      <c r="N117">
        <v>1</v>
      </c>
      <c r="O117">
        <v>3261</v>
      </c>
      <c r="P117">
        <v>195</v>
      </c>
      <c r="Q117">
        <v>2140</v>
      </c>
      <c r="R117">
        <v>2336</v>
      </c>
      <c r="S117">
        <v>3139</v>
      </c>
      <c r="T117">
        <f t="shared" si="2"/>
        <v>5475</v>
      </c>
      <c r="U117">
        <f t="shared" si="3"/>
        <v>4</v>
      </c>
      <c r="V117">
        <v>0.33880780979260822</v>
      </c>
      <c r="W117">
        <v>0.20904771261678068</v>
      </c>
      <c r="X117">
        <v>2.2918490202032835E-2</v>
      </c>
      <c r="Y117">
        <v>0.42922598738857831</v>
      </c>
      <c r="Z117">
        <v>1896.68</v>
      </c>
      <c r="AA117">
        <v>1170.27</v>
      </c>
      <c r="AB117">
        <v>128.30000000000001</v>
      </c>
      <c r="AC117">
        <v>2402.8500000000004</v>
      </c>
    </row>
    <row r="118" spans="1:29" x14ac:dyDescent="0.25">
      <c r="A118">
        <v>1979</v>
      </c>
      <c r="B118">
        <v>1977</v>
      </c>
      <c r="C118">
        <v>1978</v>
      </c>
      <c r="D118">
        <v>29</v>
      </c>
      <c r="E118" t="s">
        <v>71</v>
      </c>
      <c r="F118" t="s">
        <v>31</v>
      </c>
      <c r="G118" t="s">
        <v>60</v>
      </c>
      <c r="H118">
        <v>0</v>
      </c>
      <c r="I118">
        <v>2</v>
      </c>
      <c r="J118" t="s">
        <v>33</v>
      </c>
      <c r="K118">
        <v>12171</v>
      </c>
      <c r="L118">
        <v>477</v>
      </c>
      <c r="M118">
        <v>429</v>
      </c>
      <c r="N118">
        <v>0.6018</v>
      </c>
      <c r="O118">
        <v>258</v>
      </c>
      <c r="P118">
        <v>0</v>
      </c>
      <c r="Q118">
        <v>48</v>
      </c>
      <c r="R118">
        <v>48</v>
      </c>
      <c r="S118">
        <v>191</v>
      </c>
      <c r="T118">
        <f t="shared" si="2"/>
        <v>239</v>
      </c>
      <c r="U118">
        <f t="shared" si="3"/>
        <v>1</v>
      </c>
      <c r="V118">
        <v>0.13403075635526729</v>
      </c>
      <c r="W118">
        <v>6.318652578721623E-2</v>
      </c>
      <c r="X118">
        <v>0.16531017888900512</v>
      </c>
      <c r="Y118">
        <v>0.6374725389685113</v>
      </c>
      <c r="Z118">
        <v>64.06</v>
      </c>
      <c r="AA118">
        <v>30.2</v>
      </c>
      <c r="AB118">
        <v>79.010000000000005</v>
      </c>
      <c r="AC118">
        <v>304.68</v>
      </c>
    </row>
    <row r="119" spans="1:29" x14ac:dyDescent="0.25">
      <c r="A119">
        <v>1979</v>
      </c>
      <c r="B119">
        <v>1976</v>
      </c>
      <c r="C119">
        <v>1977</v>
      </c>
      <c r="D119">
        <v>29</v>
      </c>
      <c r="E119" t="s">
        <v>71</v>
      </c>
      <c r="F119" t="s">
        <v>31</v>
      </c>
      <c r="G119" t="s">
        <v>60</v>
      </c>
      <c r="H119">
        <v>0</v>
      </c>
      <c r="I119">
        <v>3</v>
      </c>
      <c r="J119" t="s">
        <v>34</v>
      </c>
      <c r="K119">
        <v>5528</v>
      </c>
      <c r="L119">
        <v>850</v>
      </c>
      <c r="M119">
        <v>750</v>
      </c>
      <c r="N119">
        <v>0.81859999999999999</v>
      </c>
      <c r="O119">
        <v>614</v>
      </c>
      <c r="P119">
        <v>0</v>
      </c>
      <c r="Q119">
        <v>100</v>
      </c>
      <c r="R119">
        <v>100</v>
      </c>
      <c r="S119">
        <v>248</v>
      </c>
      <c r="T119">
        <f t="shared" si="2"/>
        <v>348</v>
      </c>
      <c r="U119">
        <f t="shared" si="3"/>
        <v>2</v>
      </c>
      <c r="V119">
        <v>5.5959353609484154E-2</v>
      </c>
      <c r="W119">
        <v>5.2583915508197493E-2</v>
      </c>
      <c r="X119">
        <v>0.29121680427163454</v>
      </c>
      <c r="Y119">
        <v>0.60023992661068382</v>
      </c>
      <c r="Z119">
        <v>47.58</v>
      </c>
      <c r="AA119">
        <v>44.71</v>
      </c>
      <c r="AB119">
        <v>247.60999999999999</v>
      </c>
      <c r="AC119">
        <v>510.36</v>
      </c>
    </row>
    <row r="120" spans="1:29" x14ac:dyDescent="0.25">
      <c r="A120">
        <v>1979</v>
      </c>
      <c r="B120">
        <v>1975</v>
      </c>
      <c r="C120">
        <v>1976</v>
      </c>
      <c r="D120">
        <v>29</v>
      </c>
      <c r="E120" t="s">
        <v>71</v>
      </c>
      <c r="F120" t="s">
        <v>31</v>
      </c>
      <c r="G120" t="s">
        <v>60</v>
      </c>
      <c r="H120">
        <v>0</v>
      </c>
      <c r="I120">
        <v>4</v>
      </c>
      <c r="J120" t="s">
        <v>34</v>
      </c>
      <c r="K120">
        <v>2431</v>
      </c>
      <c r="L120">
        <v>1142</v>
      </c>
      <c r="M120">
        <v>886</v>
      </c>
      <c r="N120">
        <v>0.96499999999999997</v>
      </c>
      <c r="O120">
        <v>855</v>
      </c>
      <c r="P120">
        <v>3</v>
      </c>
      <c r="Q120">
        <v>252</v>
      </c>
      <c r="R120">
        <v>255</v>
      </c>
      <c r="S120">
        <v>199</v>
      </c>
      <c r="T120">
        <f t="shared" si="2"/>
        <v>454</v>
      </c>
      <c r="U120">
        <f t="shared" si="3"/>
        <v>3</v>
      </c>
      <c r="V120">
        <v>0.11332743997969418</v>
      </c>
      <c r="W120">
        <v>6.6431516021461148E-2</v>
      </c>
      <c r="X120">
        <v>0.37627020734685301</v>
      </c>
      <c r="Y120">
        <v>0.44397083665199166</v>
      </c>
      <c r="Z120">
        <v>129.47999999999999</v>
      </c>
      <c r="AA120">
        <v>75.900000000000006</v>
      </c>
      <c r="AB120">
        <v>429.9</v>
      </c>
      <c r="AC120">
        <v>507.25</v>
      </c>
    </row>
    <row r="121" spans="1:29" x14ac:dyDescent="0.25">
      <c r="A121">
        <v>1979</v>
      </c>
      <c r="B121">
        <v>1974</v>
      </c>
      <c r="C121">
        <v>1975</v>
      </c>
      <c r="D121">
        <v>29</v>
      </c>
      <c r="E121" t="s">
        <v>71</v>
      </c>
      <c r="F121" t="s">
        <v>31</v>
      </c>
      <c r="G121" t="s">
        <v>60</v>
      </c>
      <c r="H121">
        <v>0</v>
      </c>
      <c r="I121">
        <v>5</v>
      </c>
      <c r="J121" t="s">
        <v>34</v>
      </c>
      <c r="K121">
        <v>374</v>
      </c>
      <c r="L121">
        <v>198</v>
      </c>
      <c r="M121">
        <v>145</v>
      </c>
      <c r="N121">
        <v>1</v>
      </c>
      <c r="O121">
        <v>145</v>
      </c>
      <c r="P121">
        <v>1</v>
      </c>
      <c r="Q121">
        <v>51</v>
      </c>
      <c r="R121">
        <v>52</v>
      </c>
      <c r="S121">
        <v>63</v>
      </c>
      <c r="T121">
        <f t="shared" si="2"/>
        <v>115</v>
      </c>
      <c r="U121">
        <f t="shared" si="3"/>
        <v>4</v>
      </c>
      <c r="V121">
        <v>0.18678334339167166</v>
      </c>
      <c r="W121">
        <v>0.17491450412391873</v>
      </c>
      <c r="X121">
        <v>0.22570911285455639</v>
      </c>
      <c r="Y121">
        <v>0.41259303962985311</v>
      </c>
      <c r="Z121">
        <v>37.139999999999993</v>
      </c>
      <c r="AA121">
        <v>34.78</v>
      </c>
      <c r="AB121">
        <v>44.879999999999995</v>
      </c>
      <c r="AC121">
        <v>82.039999999999992</v>
      </c>
    </row>
    <row r="122" spans="1:29" x14ac:dyDescent="0.25">
      <c r="A122">
        <v>1979</v>
      </c>
      <c r="B122">
        <v>1977</v>
      </c>
      <c r="C122">
        <v>1978</v>
      </c>
      <c r="D122">
        <v>30</v>
      </c>
      <c r="E122" t="s">
        <v>72</v>
      </c>
      <c r="F122" t="s">
        <v>31</v>
      </c>
      <c r="G122" t="s">
        <v>60</v>
      </c>
      <c r="H122">
        <v>1</v>
      </c>
      <c r="I122">
        <v>2</v>
      </c>
      <c r="J122" t="s">
        <v>33</v>
      </c>
      <c r="K122">
        <v>50388</v>
      </c>
      <c r="L122">
        <v>2106</v>
      </c>
      <c r="M122">
        <v>2029</v>
      </c>
      <c r="N122">
        <v>0.56420000000000003</v>
      </c>
      <c r="O122">
        <v>1144</v>
      </c>
      <c r="P122">
        <v>0</v>
      </c>
      <c r="Q122">
        <v>77</v>
      </c>
      <c r="R122">
        <v>77</v>
      </c>
      <c r="S122">
        <v>655</v>
      </c>
      <c r="T122">
        <f t="shared" si="2"/>
        <v>732</v>
      </c>
      <c r="U122">
        <f t="shared" si="3"/>
        <v>1</v>
      </c>
      <c r="V122">
        <v>0.1226626030733298</v>
      </c>
      <c r="W122">
        <v>7.5760380914403444E-2</v>
      </c>
      <c r="X122">
        <v>0.15696103982416412</v>
      </c>
      <c r="Y122">
        <v>0.64461597618810262</v>
      </c>
      <c r="Z122">
        <v>258.39</v>
      </c>
      <c r="AA122">
        <v>159.59</v>
      </c>
      <c r="AB122">
        <v>330.64</v>
      </c>
      <c r="AC122">
        <v>1357.89</v>
      </c>
    </row>
    <row r="123" spans="1:29" x14ac:dyDescent="0.25">
      <c r="A123">
        <v>1979</v>
      </c>
      <c r="B123">
        <v>1976</v>
      </c>
      <c r="C123">
        <v>1977</v>
      </c>
      <c r="D123">
        <v>30</v>
      </c>
      <c r="E123" t="s">
        <v>72</v>
      </c>
      <c r="F123" t="s">
        <v>31</v>
      </c>
      <c r="G123" t="s">
        <v>60</v>
      </c>
      <c r="H123">
        <v>1</v>
      </c>
      <c r="I123">
        <v>3</v>
      </c>
      <c r="J123" t="s">
        <v>34</v>
      </c>
      <c r="K123">
        <v>1385</v>
      </c>
      <c r="L123">
        <v>169</v>
      </c>
      <c r="M123">
        <v>137</v>
      </c>
      <c r="N123">
        <v>0.78939999999999999</v>
      </c>
      <c r="O123">
        <v>108</v>
      </c>
      <c r="P123">
        <v>0</v>
      </c>
      <c r="Q123">
        <v>31</v>
      </c>
      <c r="R123">
        <v>31</v>
      </c>
      <c r="S123">
        <v>59</v>
      </c>
      <c r="T123">
        <f t="shared" si="2"/>
        <v>90</v>
      </c>
      <c r="U123">
        <f t="shared" si="3"/>
        <v>2</v>
      </c>
      <c r="V123">
        <v>0.17129028450005906</v>
      </c>
      <c r="W123">
        <v>8.5113918073426997E-2</v>
      </c>
      <c r="X123">
        <v>0.2381064809349546</v>
      </c>
      <c r="Y123">
        <v>0.50548931649155948</v>
      </c>
      <c r="Z123">
        <v>29.020000000000003</v>
      </c>
      <c r="AA123">
        <v>14.42</v>
      </c>
      <c r="AB123">
        <v>40.340000000000003</v>
      </c>
      <c r="AC123">
        <v>85.64</v>
      </c>
    </row>
    <row r="124" spans="1:29" x14ac:dyDescent="0.25">
      <c r="A124">
        <v>1979</v>
      </c>
      <c r="B124">
        <v>1975</v>
      </c>
      <c r="C124">
        <v>1976</v>
      </c>
      <c r="D124">
        <v>30</v>
      </c>
      <c r="E124" t="s">
        <v>72</v>
      </c>
      <c r="F124" t="s">
        <v>31</v>
      </c>
      <c r="G124" t="s">
        <v>60</v>
      </c>
      <c r="H124">
        <v>1</v>
      </c>
      <c r="I124">
        <v>4</v>
      </c>
      <c r="J124" t="s">
        <v>34</v>
      </c>
      <c r="K124">
        <v>110</v>
      </c>
      <c r="L124">
        <v>40</v>
      </c>
      <c r="M124">
        <v>30</v>
      </c>
      <c r="N124">
        <v>0.95420000000000005</v>
      </c>
      <c r="O124">
        <v>28</v>
      </c>
      <c r="P124">
        <v>2</v>
      </c>
      <c r="Q124">
        <v>8</v>
      </c>
      <c r="R124">
        <v>10</v>
      </c>
      <c r="S124">
        <v>20</v>
      </c>
      <c r="T124">
        <f t="shared" si="2"/>
        <v>30</v>
      </c>
      <c r="U124">
        <f t="shared" si="3"/>
        <v>3</v>
      </c>
      <c r="V124">
        <v>0.36771964461994078</v>
      </c>
      <c r="W124">
        <v>0.13228035538005922</v>
      </c>
      <c r="X124">
        <v>0.13672260612043438</v>
      </c>
      <c r="Y124">
        <v>0.3632773938795657</v>
      </c>
      <c r="Z124">
        <v>14.899999999999999</v>
      </c>
      <c r="AA124">
        <v>5.3599999999999994</v>
      </c>
      <c r="AB124">
        <v>5.54</v>
      </c>
      <c r="AC124">
        <v>14.72</v>
      </c>
    </row>
    <row r="125" spans="1:29" x14ac:dyDescent="0.25">
      <c r="A125">
        <v>1979</v>
      </c>
      <c r="B125">
        <v>1974</v>
      </c>
      <c r="C125">
        <v>1975</v>
      </c>
      <c r="D125">
        <v>30</v>
      </c>
      <c r="E125" t="s">
        <v>72</v>
      </c>
      <c r="F125" t="s">
        <v>31</v>
      </c>
      <c r="G125" t="s">
        <v>60</v>
      </c>
      <c r="H125">
        <v>1</v>
      </c>
      <c r="I125">
        <v>5</v>
      </c>
      <c r="J125" t="s">
        <v>34</v>
      </c>
      <c r="K125">
        <v>26</v>
      </c>
      <c r="L125">
        <v>10</v>
      </c>
      <c r="M125">
        <v>8</v>
      </c>
      <c r="N125">
        <v>1</v>
      </c>
      <c r="O125">
        <v>8</v>
      </c>
      <c r="P125">
        <v>0</v>
      </c>
      <c r="Q125">
        <v>1</v>
      </c>
      <c r="R125">
        <v>1</v>
      </c>
      <c r="S125">
        <v>13</v>
      </c>
      <c r="T125">
        <f t="shared" si="2"/>
        <v>14</v>
      </c>
      <c r="U125">
        <f t="shared" si="3"/>
        <v>4</v>
      </c>
      <c r="V125">
        <v>0.56874381800197826</v>
      </c>
      <c r="W125">
        <v>0.15034619188921861</v>
      </c>
      <c r="X125">
        <v>9.5944609297725025E-2</v>
      </c>
      <c r="Y125">
        <v>0.18496538081107816</v>
      </c>
      <c r="Z125">
        <v>5.75</v>
      </c>
      <c r="AA125">
        <v>1.52</v>
      </c>
      <c r="AB125">
        <v>0.97</v>
      </c>
      <c r="AC125">
        <v>1.87</v>
      </c>
    </row>
    <row r="126" spans="1:29" x14ac:dyDescent="0.25">
      <c r="A126">
        <v>1980</v>
      </c>
      <c r="B126">
        <v>1977</v>
      </c>
      <c r="C126">
        <v>1979</v>
      </c>
      <c r="D126">
        <v>1</v>
      </c>
      <c r="E126" t="s">
        <v>30</v>
      </c>
      <c r="F126" t="s">
        <v>31</v>
      </c>
      <c r="G126" t="s">
        <v>32</v>
      </c>
      <c r="H126">
        <v>3</v>
      </c>
      <c r="I126">
        <v>3</v>
      </c>
      <c r="J126" t="s">
        <v>33</v>
      </c>
      <c r="K126">
        <v>66206</v>
      </c>
      <c r="L126">
        <v>1143</v>
      </c>
      <c r="M126">
        <v>1143</v>
      </c>
      <c r="N126">
        <v>0.57640000000000002</v>
      </c>
      <c r="O126">
        <v>659</v>
      </c>
      <c r="P126">
        <v>0</v>
      </c>
      <c r="Q126">
        <v>0</v>
      </c>
      <c r="R126">
        <v>0</v>
      </c>
      <c r="S126">
        <v>706</v>
      </c>
      <c r="T126">
        <f t="shared" si="2"/>
        <v>706</v>
      </c>
      <c r="U126">
        <f t="shared" si="3"/>
        <v>1</v>
      </c>
      <c r="V126">
        <v>0.44966519223036178</v>
      </c>
      <c r="W126">
        <v>0.17990454044792561</v>
      </c>
      <c r="X126">
        <v>0</v>
      </c>
      <c r="Y126">
        <v>0.3704302673217128</v>
      </c>
      <c r="Z126">
        <v>514.39</v>
      </c>
      <c r="AA126">
        <v>205.79999999999998</v>
      </c>
      <c r="AB126">
        <v>0</v>
      </c>
      <c r="AC126">
        <v>423.75000000000006</v>
      </c>
    </row>
    <row r="127" spans="1:29" x14ac:dyDescent="0.25">
      <c r="A127">
        <v>1980</v>
      </c>
      <c r="B127">
        <v>1976</v>
      </c>
      <c r="C127">
        <v>1978</v>
      </c>
      <c r="D127">
        <v>1</v>
      </c>
      <c r="E127" t="s">
        <v>30</v>
      </c>
      <c r="F127" t="s">
        <v>31</v>
      </c>
      <c r="G127" t="s">
        <v>32</v>
      </c>
      <c r="H127">
        <v>3</v>
      </c>
      <c r="I127">
        <v>4</v>
      </c>
      <c r="J127" t="s">
        <v>34</v>
      </c>
      <c r="K127">
        <v>45994</v>
      </c>
      <c r="L127">
        <v>5335</v>
      </c>
      <c r="M127">
        <v>5335</v>
      </c>
      <c r="N127">
        <v>0.79959999999999998</v>
      </c>
      <c r="O127">
        <v>4266</v>
      </c>
      <c r="P127">
        <v>0</v>
      </c>
      <c r="Q127">
        <v>0</v>
      </c>
      <c r="R127">
        <v>0</v>
      </c>
      <c r="S127">
        <v>3258</v>
      </c>
      <c r="T127">
        <f t="shared" si="2"/>
        <v>3258</v>
      </c>
      <c r="U127">
        <f t="shared" si="3"/>
        <v>2</v>
      </c>
      <c r="V127">
        <v>0.89245197795174647</v>
      </c>
      <c r="W127">
        <v>5.0110859758188915E-2</v>
      </c>
      <c r="X127">
        <v>0</v>
      </c>
      <c r="Y127">
        <v>5.7437162290064604E-2</v>
      </c>
      <c r="Z127">
        <v>4761.74</v>
      </c>
      <c r="AA127">
        <v>267.37</v>
      </c>
      <c r="AB127">
        <v>0</v>
      </c>
      <c r="AC127">
        <v>306.45999999999998</v>
      </c>
    </row>
    <row r="128" spans="1:29" x14ac:dyDescent="0.25">
      <c r="A128">
        <v>1980</v>
      </c>
      <c r="B128">
        <v>1975</v>
      </c>
      <c r="C128">
        <v>1977</v>
      </c>
      <c r="D128">
        <v>1</v>
      </c>
      <c r="E128" t="s">
        <v>30</v>
      </c>
      <c r="F128" t="s">
        <v>31</v>
      </c>
      <c r="G128" t="s">
        <v>32</v>
      </c>
      <c r="H128">
        <v>3</v>
      </c>
      <c r="I128">
        <v>5</v>
      </c>
      <c r="J128" t="s">
        <v>34</v>
      </c>
      <c r="K128">
        <v>14334</v>
      </c>
      <c r="L128">
        <v>4612</v>
      </c>
      <c r="M128">
        <v>4387</v>
      </c>
      <c r="N128">
        <v>0.96489999999999998</v>
      </c>
      <c r="O128">
        <v>4233</v>
      </c>
      <c r="P128">
        <v>225</v>
      </c>
      <c r="Q128">
        <v>0</v>
      </c>
      <c r="R128">
        <v>225</v>
      </c>
      <c r="S128">
        <v>4370</v>
      </c>
      <c r="T128">
        <f t="shared" si="2"/>
        <v>4595</v>
      </c>
      <c r="U128">
        <f t="shared" si="3"/>
        <v>3</v>
      </c>
      <c r="V128">
        <v>0.95870517323619964</v>
      </c>
      <c r="W128">
        <v>2.678981830796583E-2</v>
      </c>
      <c r="X128">
        <v>0</v>
      </c>
      <c r="Y128">
        <v>1.4505008455834528E-2</v>
      </c>
      <c r="Z128">
        <v>4421.74</v>
      </c>
      <c r="AA128">
        <v>123.56</v>
      </c>
      <c r="AB128">
        <v>0</v>
      </c>
      <c r="AC128">
        <v>66.900000000000006</v>
      </c>
    </row>
    <row r="129" spans="1:29" x14ac:dyDescent="0.25">
      <c r="A129">
        <v>1980</v>
      </c>
      <c r="B129">
        <v>1974</v>
      </c>
      <c r="C129">
        <v>1976</v>
      </c>
      <c r="D129">
        <v>1</v>
      </c>
      <c r="E129" t="s">
        <v>30</v>
      </c>
      <c r="F129" t="s">
        <v>31</v>
      </c>
      <c r="G129" t="s">
        <v>32</v>
      </c>
      <c r="H129">
        <v>3</v>
      </c>
      <c r="I129">
        <v>6</v>
      </c>
      <c r="J129" t="s">
        <v>34</v>
      </c>
      <c r="K129">
        <v>2555</v>
      </c>
      <c r="L129">
        <v>906</v>
      </c>
      <c r="M129">
        <v>860</v>
      </c>
      <c r="N129">
        <v>1</v>
      </c>
      <c r="O129">
        <v>860</v>
      </c>
      <c r="P129">
        <v>46</v>
      </c>
      <c r="Q129">
        <v>0</v>
      </c>
      <c r="R129">
        <v>46</v>
      </c>
      <c r="S129">
        <v>1392</v>
      </c>
      <c r="T129">
        <f t="shared" si="2"/>
        <v>1438</v>
      </c>
      <c r="U129">
        <f t="shared" si="3"/>
        <v>4</v>
      </c>
      <c r="V129">
        <v>0.98261962791005431</v>
      </c>
      <c r="W129">
        <v>2.2938562149166825E-3</v>
      </c>
      <c r="X129">
        <v>0</v>
      </c>
      <c r="Y129">
        <v>1.508651587502895E-2</v>
      </c>
      <c r="Z129">
        <v>891.00999999999988</v>
      </c>
      <c r="AA129">
        <v>2.08</v>
      </c>
      <c r="AB129">
        <v>0</v>
      </c>
      <c r="AC129">
        <v>13.680000000000001</v>
      </c>
    </row>
    <row r="130" spans="1:29" x14ac:dyDescent="0.25">
      <c r="A130">
        <v>1980</v>
      </c>
      <c r="B130">
        <v>1977</v>
      </c>
      <c r="C130">
        <v>1979</v>
      </c>
      <c r="D130">
        <v>2</v>
      </c>
      <c r="E130" t="s">
        <v>35</v>
      </c>
      <c r="F130" t="s">
        <v>36</v>
      </c>
      <c r="G130" t="s">
        <v>37</v>
      </c>
      <c r="H130">
        <v>3</v>
      </c>
      <c r="I130">
        <v>3</v>
      </c>
      <c r="J130" t="s">
        <v>33</v>
      </c>
      <c r="K130">
        <v>503292</v>
      </c>
      <c r="L130">
        <v>51234</v>
      </c>
      <c r="M130">
        <v>51234</v>
      </c>
      <c r="N130">
        <v>0.58779999999999999</v>
      </c>
      <c r="O130">
        <v>30112</v>
      </c>
      <c r="P130">
        <v>0</v>
      </c>
      <c r="Q130">
        <v>0</v>
      </c>
      <c r="R130">
        <v>0</v>
      </c>
      <c r="S130">
        <v>12887</v>
      </c>
      <c r="T130">
        <f t="shared" si="2"/>
        <v>12887</v>
      </c>
      <c r="U130">
        <f t="shared" si="3"/>
        <v>1</v>
      </c>
      <c r="V130">
        <v>0.15287435763160684</v>
      </c>
      <c r="W130">
        <v>0.5699753855966998</v>
      </c>
      <c r="X130">
        <v>6.007916972695794E-2</v>
      </c>
      <c r="Y130">
        <v>0.21707108704473557</v>
      </c>
      <c r="Z130">
        <v>7832.4</v>
      </c>
      <c r="AA130">
        <v>29202.25</v>
      </c>
      <c r="AB130">
        <v>3078.11</v>
      </c>
      <c r="AC130">
        <v>11121.470000000001</v>
      </c>
    </row>
    <row r="131" spans="1:29" x14ac:dyDescent="0.25">
      <c r="A131">
        <v>1980</v>
      </c>
      <c r="B131">
        <v>1976</v>
      </c>
      <c r="C131">
        <v>1978</v>
      </c>
      <c r="D131">
        <v>2</v>
      </c>
      <c r="E131" t="s">
        <v>35</v>
      </c>
      <c r="F131" t="s">
        <v>36</v>
      </c>
      <c r="G131" t="s">
        <v>37</v>
      </c>
      <c r="H131">
        <v>3</v>
      </c>
      <c r="I131">
        <v>4</v>
      </c>
      <c r="J131" t="s">
        <v>34</v>
      </c>
      <c r="K131">
        <v>233026</v>
      </c>
      <c r="L131">
        <v>34044</v>
      </c>
      <c r="M131">
        <v>34044</v>
      </c>
      <c r="N131">
        <v>0.80769999999999997</v>
      </c>
      <c r="O131">
        <v>27499</v>
      </c>
      <c r="P131">
        <v>0</v>
      </c>
      <c r="Q131">
        <v>0</v>
      </c>
      <c r="R131">
        <v>0</v>
      </c>
      <c r="S131">
        <v>18679</v>
      </c>
      <c r="T131">
        <f t="shared" si="2"/>
        <v>18679</v>
      </c>
      <c r="U131">
        <f t="shared" si="3"/>
        <v>2</v>
      </c>
      <c r="V131">
        <v>0.51222838538668147</v>
      </c>
      <c r="W131">
        <v>0.1215835951470661</v>
      </c>
      <c r="X131">
        <v>5.1439642633066787E-2</v>
      </c>
      <c r="Y131">
        <v>0.31474837683318568</v>
      </c>
      <c r="Z131">
        <v>17438.59</v>
      </c>
      <c r="AA131">
        <v>4139.26</v>
      </c>
      <c r="AB131">
        <v>1751.24</v>
      </c>
      <c r="AC131">
        <v>10715.47</v>
      </c>
    </row>
    <row r="132" spans="1:29" x14ac:dyDescent="0.25">
      <c r="A132">
        <v>1980</v>
      </c>
      <c r="B132">
        <v>1975</v>
      </c>
      <c r="C132">
        <v>1977</v>
      </c>
      <c r="D132">
        <v>2</v>
      </c>
      <c r="E132" t="s">
        <v>35</v>
      </c>
      <c r="F132" t="s">
        <v>36</v>
      </c>
      <c r="G132" t="s">
        <v>37</v>
      </c>
      <c r="H132">
        <v>3</v>
      </c>
      <c r="I132">
        <v>5</v>
      </c>
      <c r="J132" t="s">
        <v>34</v>
      </c>
      <c r="K132">
        <v>104381</v>
      </c>
      <c r="L132">
        <v>17055</v>
      </c>
      <c r="M132">
        <v>13071</v>
      </c>
      <c r="N132">
        <v>0.96899999999999997</v>
      </c>
      <c r="O132">
        <v>12666</v>
      </c>
      <c r="P132">
        <v>3983</v>
      </c>
      <c r="Q132">
        <v>0</v>
      </c>
      <c r="R132">
        <v>3983</v>
      </c>
      <c r="S132">
        <v>44618</v>
      </c>
      <c r="T132">
        <f t="shared" si="2"/>
        <v>48601</v>
      </c>
      <c r="U132">
        <f t="shared" si="3"/>
        <v>3</v>
      </c>
      <c r="V132">
        <v>0.46605642399435721</v>
      </c>
      <c r="W132">
        <v>0.24859766726412752</v>
      </c>
      <c r="X132">
        <v>2.4348729530808518E-2</v>
      </c>
      <c r="Y132">
        <v>0.26099717921070664</v>
      </c>
      <c r="Z132">
        <v>7948.83</v>
      </c>
      <c r="AA132">
        <v>4239.96</v>
      </c>
      <c r="AB132">
        <v>415.28000000000003</v>
      </c>
      <c r="AC132">
        <v>4451.4399999999996</v>
      </c>
    </row>
    <row r="133" spans="1:29" x14ac:dyDescent="0.25">
      <c r="A133">
        <v>1980</v>
      </c>
      <c r="B133">
        <v>1974</v>
      </c>
      <c r="C133">
        <v>1976</v>
      </c>
      <c r="D133">
        <v>2</v>
      </c>
      <c r="E133" t="s">
        <v>35</v>
      </c>
      <c r="F133" t="s">
        <v>36</v>
      </c>
      <c r="G133" t="s">
        <v>37</v>
      </c>
      <c r="H133">
        <v>3</v>
      </c>
      <c r="I133">
        <v>6</v>
      </c>
      <c r="J133" t="s">
        <v>34</v>
      </c>
      <c r="K133">
        <v>20761</v>
      </c>
      <c r="L133">
        <v>8433</v>
      </c>
      <c r="M133">
        <v>7454</v>
      </c>
      <c r="N133">
        <v>1</v>
      </c>
      <c r="O133">
        <v>7454</v>
      </c>
      <c r="P133">
        <v>979</v>
      </c>
      <c r="Q133">
        <v>0</v>
      </c>
      <c r="R133">
        <v>979</v>
      </c>
      <c r="S133">
        <v>10251</v>
      </c>
      <c r="T133">
        <f t="shared" si="2"/>
        <v>11230</v>
      </c>
      <c r="U133">
        <f t="shared" si="3"/>
        <v>4</v>
      </c>
      <c r="V133">
        <v>0.58419627833845011</v>
      </c>
      <c r="W133">
        <v>0.25283488254343189</v>
      </c>
      <c r="X133">
        <v>2.8221355028203578E-3</v>
      </c>
      <c r="Y133">
        <v>0.16014670361529793</v>
      </c>
      <c r="Z133">
        <v>4926.72</v>
      </c>
      <c r="AA133">
        <v>2132.2399999999998</v>
      </c>
      <c r="AB133">
        <v>23.8</v>
      </c>
      <c r="AC133">
        <v>1350.5700000000002</v>
      </c>
    </row>
    <row r="134" spans="1:29" x14ac:dyDescent="0.25">
      <c r="A134">
        <v>1980</v>
      </c>
      <c r="B134">
        <v>1978</v>
      </c>
      <c r="C134">
        <v>1979</v>
      </c>
      <c r="D134">
        <v>3</v>
      </c>
      <c r="E134" t="s">
        <v>38</v>
      </c>
      <c r="F134" t="s">
        <v>36</v>
      </c>
      <c r="G134" t="s">
        <v>39</v>
      </c>
      <c r="H134">
        <v>0</v>
      </c>
      <c r="I134">
        <v>2</v>
      </c>
      <c r="J134" t="s">
        <v>33</v>
      </c>
      <c r="K134">
        <v>256077</v>
      </c>
      <c r="L134">
        <v>9085</v>
      </c>
      <c r="M134">
        <v>8918</v>
      </c>
      <c r="N134">
        <v>0.57669999999999999</v>
      </c>
      <c r="O134">
        <v>5143</v>
      </c>
      <c r="P134">
        <v>0</v>
      </c>
      <c r="Q134">
        <v>167</v>
      </c>
      <c r="R134">
        <v>167</v>
      </c>
      <c r="S134">
        <v>3667</v>
      </c>
      <c r="T134">
        <f t="shared" si="2"/>
        <v>3834</v>
      </c>
      <c r="U134">
        <f t="shared" si="3"/>
        <v>1</v>
      </c>
      <c r="V134">
        <v>0.14537307716014053</v>
      </c>
      <c r="W134">
        <v>0.13961886606380261</v>
      </c>
      <c r="X134">
        <v>0.16100564414584964</v>
      </c>
      <c r="Y134">
        <v>0.55400241263020722</v>
      </c>
      <c r="Z134">
        <v>1320.79</v>
      </c>
      <c r="AA134">
        <v>1268.51</v>
      </c>
      <c r="AB134">
        <v>1462.82</v>
      </c>
      <c r="AC134">
        <v>5033.4000000000005</v>
      </c>
    </row>
    <row r="135" spans="1:29" x14ac:dyDescent="0.25">
      <c r="A135">
        <v>1980</v>
      </c>
      <c r="B135">
        <v>1977</v>
      </c>
      <c r="C135">
        <v>1978</v>
      </c>
      <c r="D135">
        <v>3</v>
      </c>
      <c r="E135" t="s">
        <v>38</v>
      </c>
      <c r="F135" t="s">
        <v>36</v>
      </c>
      <c r="G135" t="s">
        <v>39</v>
      </c>
      <c r="H135">
        <v>0</v>
      </c>
      <c r="I135">
        <v>3</v>
      </c>
      <c r="J135" t="s">
        <v>34</v>
      </c>
      <c r="K135">
        <v>146606</v>
      </c>
      <c r="L135">
        <v>6667</v>
      </c>
      <c r="M135">
        <v>6466</v>
      </c>
      <c r="N135">
        <v>0.80740000000000001</v>
      </c>
      <c r="O135">
        <v>5221</v>
      </c>
      <c r="P135">
        <v>0</v>
      </c>
      <c r="Q135">
        <v>200</v>
      </c>
      <c r="R135">
        <v>200</v>
      </c>
      <c r="S135">
        <v>13707</v>
      </c>
      <c r="T135">
        <f t="shared" ref="T135:T198" si="4">SUM(R135,S135)</f>
        <v>13907</v>
      </c>
      <c r="U135">
        <f t="shared" ref="U135:U198" si="5">IF(H135&lt;2,I135-1,I135-2)</f>
        <v>2</v>
      </c>
      <c r="V135">
        <v>0.20014489232070706</v>
      </c>
      <c r="W135">
        <v>6.7025447651274495E-2</v>
      </c>
      <c r="X135">
        <v>0.14748718317929152</v>
      </c>
      <c r="Y135">
        <v>0.58534247684872709</v>
      </c>
      <c r="Z135">
        <v>1334.3700000000001</v>
      </c>
      <c r="AA135">
        <v>446.86</v>
      </c>
      <c r="AB135">
        <v>983.3</v>
      </c>
      <c r="AC135">
        <v>3902.49</v>
      </c>
    </row>
    <row r="136" spans="1:29" x14ac:dyDescent="0.25">
      <c r="A136">
        <v>1980</v>
      </c>
      <c r="B136">
        <v>1976</v>
      </c>
      <c r="C136">
        <v>1977</v>
      </c>
      <c r="D136">
        <v>3</v>
      </c>
      <c r="E136" t="s">
        <v>38</v>
      </c>
      <c r="F136" t="s">
        <v>36</v>
      </c>
      <c r="G136" t="s">
        <v>39</v>
      </c>
      <c r="H136">
        <v>0</v>
      </c>
      <c r="I136">
        <v>4</v>
      </c>
      <c r="J136" t="s">
        <v>34</v>
      </c>
      <c r="K136">
        <v>97834</v>
      </c>
      <c r="L136">
        <v>45886</v>
      </c>
      <c r="M136">
        <v>15795</v>
      </c>
      <c r="N136">
        <v>0.96860000000000002</v>
      </c>
      <c r="O136">
        <v>15299</v>
      </c>
      <c r="P136">
        <v>6320</v>
      </c>
      <c r="Q136">
        <v>23769</v>
      </c>
      <c r="R136">
        <v>30090</v>
      </c>
      <c r="S136">
        <v>12762</v>
      </c>
      <c r="T136">
        <f t="shared" si="4"/>
        <v>42852</v>
      </c>
      <c r="U136">
        <f t="shared" si="5"/>
        <v>3</v>
      </c>
      <c r="V136">
        <v>0.18361103955793648</v>
      </c>
      <c r="W136">
        <v>7.5348325939020994E-2</v>
      </c>
      <c r="X136">
        <v>3.7661305190924935E-2</v>
      </c>
      <c r="Y136">
        <v>0.70337932931211755</v>
      </c>
      <c r="Z136">
        <v>8425.2899999999991</v>
      </c>
      <c r="AA136">
        <v>3457.48</v>
      </c>
      <c r="AB136">
        <v>1728.15</v>
      </c>
      <c r="AC136">
        <v>32275.7</v>
      </c>
    </row>
    <row r="137" spans="1:29" x14ac:dyDescent="0.25">
      <c r="A137">
        <v>1980</v>
      </c>
      <c r="B137">
        <v>1975</v>
      </c>
      <c r="C137">
        <v>1976</v>
      </c>
      <c r="D137">
        <v>3</v>
      </c>
      <c r="E137" t="s">
        <v>38</v>
      </c>
      <c r="F137" t="s">
        <v>36</v>
      </c>
      <c r="G137" t="s">
        <v>39</v>
      </c>
      <c r="H137">
        <v>0</v>
      </c>
      <c r="I137">
        <v>5</v>
      </c>
      <c r="J137" t="s">
        <v>34</v>
      </c>
      <c r="K137">
        <v>26329</v>
      </c>
      <c r="L137">
        <v>14698</v>
      </c>
      <c r="M137">
        <v>6950</v>
      </c>
      <c r="N137">
        <v>1</v>
      </c>
      <c r="O137">
        <v>6950</v>
      </c>
      <c r="P137">
        <v>1492</v>
      </c>
      <c r="Q137">
        <v>6255</v>
      </c>
      <c r="R137">
        <v>7748</v>
      </c>
      <c r="S137">
        <v>8997</v>
      </c>
      <c r="T137">
        <f t="shared" si="4"/>
        <v>16745</v>
      </c>
      <c r="U137">
        <f t="shared" si="5"/>
        <v>4</v>
      </c>
      <c r="V137">
        <v>0.15295224592207168</v>
      </c>
      <c r="W137">
        <v>0.20339636864362962</v>
      </c>
      <c r="X137">
        <v>2.9464630741347496E-2</v>
      </c>
      <c r="Y137">
        <v>0.61418675469295114</v>
      </c>
      <c r="Z137">
        <v>2248.19</v>
      </c>
      <c r="AA137">
        <v>2989.65</v>
      </c>
      <c r="AB137">
        <v>433.09</v>
      </c>
      <c r="AC137">
        <v>9027.7100000000009</v>
      </c>
    </row>
    <row r="138" spans="1:29" x14ac:dyDescent="0.25">
      <c r="A138">
        <v>1980</v>
      </c>
      <c r="B138">
        <v>1978</v>
      </c>
      <c r="C138">
        <v>1979</v>
      </c>
      <c r="D138">
        <v>4</v>
      </c>
      <c r="E138" t="s">
        <v>40</v>
      </c>
      <c r="F138" t="s">
        <v>36</v>
      </c>
      <c r="G138" t="s">
        <v>39</v>
      </c>
      <c r="H138">
        <v>0</v>
      </c>
      <c r="I138">
        <v>2</v>
      </c>
      <c r="J138" t="s">
        <v>33</v>
      </c>
      <c r="K138">
        <v>2073145</v>
      </c>
      <c r="L138">
        <v>214978</v>
      </c>
      <c r="M138">
        <v>179083</v>
      </c>
      <c r="N138">
        <v>0.60129999999999995</v>
      </c>
      <c r="O138">
        <v>107683</v>
      </c>
      <c r="P138">
        <v>0</v>
      </c>
      <c r="Q138">
        <v>35894</v>
      </c>
      <c r="R138">
        <v>35894</v>
      </c>
      <c r="S138">
        <v>45136</v>
      </c>
      <c r="T138">
        <f t="shared" si="4"/>
        <v>81030</v>
      </c>
      <c r="U138">
        <f t="shared" si="5"/>
        <v>1</v>
      </c>
      <c r="V138">
        <v>4.9739043793196165E-2</v>
      </c>
      <c r="W138">
        <v>3.605284432962165E-2</v>
      </c>
      <c r="X138">
        <v>5.5087669191259042E-2</v>
      </c>
      <c r="Y138">
        <v>0.85912044268592314</v>
      </c>
      <c r="Z138">
        <v>10692.83</v>
      </c>
      <c r="AA138">
        <v>7750.59</v>
      </c>
      <c r="AB138">
        <v>11842.67</v>
      </c>
      <c r="AC138">
        <v>184692.50999999998</v>
      </c>
    </row>
    <row r="139" spans="1:29" x14ac:dyDescent="0.25">
      <c r="A139">
        <v>1980</v>
      </c>
      <c r="B139">
        <v>1977</v>
      </c>
      <c r="C139">
        <v>1978</v>
      </c>
      <c r="D139">
        <v>4</v>
      </c>
      <c r="E139" t="s">
        <v>40</v>
      </c>
      <c r="F139" t="s">
        <v>36</v>
      </c>
      <c r="G139" t="s">
        <v>39</v>
      </c>
      <c r="H139">
        <v>0</v>
      </c>
      <c r="I139">
        <v>3</v>
      </c>
      <c r="J139" t="s">
        <v>34</v>
      </c>
      <c r="K139">
        <v>626014</v>
      </c>
      <c r="L139">
        <v>212090</v>
      </c>
      <c r="M139">
        <v>202933</v>
      </c>
      <c r="N139">
        <v>0.81220000000000003</v>
      </c>
      <c r="O139">
        <v>164822</v>
      </c>
      <c r="P139">
        <v>0</v>
      </c>
      <c r="Q139">
        <v>9156</v>
      </c>
      <c r="R139">
        <v>9156</v>
      </c>
      <c r="S139">
        <v>17688</v>
      </c>
      <c r="T139">
        <f t="shared" si="4"/>
        <v>26844</v>
      </c>
      <c r="U139">
        <f t="shared" si="5"/>
        <v>2</v>
      </c>
      <c r="V139">
        <v>1.9995549063558805E-2</v>
      </c>
      <c r="W139">
        <v>1.253278086399089E-2</v>
      </c>
      <c r="X139">
        <v>0.16582147595692778</v>
      </c>
      <c r="Y139">
        <v>0.80165019411552263</v>
      </c>
      <c r="Z139">
        <v>4240.8599999999997</v>
      </c>
      <c r="AA139">
        <v>2658.0800000000004</v>
      </c>
      <c r="AB139">
        <v>35169.11</v>
      </c>
      <c r="AC139">
        <v>170022.15</v>
      </c>
    </row>
    <row r="140" spans="1:29" x14ac:dyDescent="0.25">
      <c r="A140">
        <v>1980</v>
      </c>
      <c r="B140">
        <v>1976</v>
      </c>
      <c r="C140">
        <v>1977</v>
      </c>
      <c r="D140">
        <v>4</v>
      </c>
      <c r="E140" t="s">
        <v>40</v>
      </c>
      <c r="F140" t="s">
        <v>36</v>
      </c>
      <c r="G140" t="s">
        <v>39</v>
      </c>
      <c r="H140">
        <v>0</v>
      </c>
      <c r="I140">
        <v>4</v>
      </c>
      <c r="J140" t="s">
        <v>34</v>
      </c>
      <c r="K140">
        <v>271712</v>
      </c>
      <c r="L140">
        <v>134114</v>
      </c>
      <c r="M140">
        <v>131051</v>
      </c>
      <c r="N140">
        <v>0.98499999999999999</v>
      </c>
      <c r="O140">
        <v>129085</v>
      </c>
      <c r="P140">
        <v>1567</v>
      </c>
      <c r="Q140">
        <v>1495</v>
      </c>
      <c r="R140">
        <v>3063</v>
      </c>
      <c r="S140">
        <v>70273</v>
      </c>
      <c r="T140">
        <f t="shared" si="4"/>
        <v>73336</v>
      </c>
      <c r="U140">
        <f t="shared" si="5"/>
        <v>3</v>
      </c>
      <c r="V140">
        <v>5.735179180636707E-3</v>
      </c>
      <c r="W140">
        <v>5.5756884533932896E-3</v>
      </c>
      <c r="X140">
        <v>0.2519447206183259</v>
      </c>
      <c r="Y140">
        <v>0.73674441174764416</v>
      </c>
      <c r="Z140">
        <v>769.17</v>
      </c>
      <c r="AA140">
        <v>747.78</v>
      </c>
      <c r="AB140">
        <v>33789.409999999996</v>
      </c>
      <c r="AC140">
        <v>98808.020000000019</v>
      </c>
    </row>
    <row r="141" spans="1:29" x14ac:dyDescent="0.25">
      <c r="A141">
        <v>1980</v>
      </c>
      <c r="B141">
        <v>1975</v>
      </c>
      <c r="C141">
        <v>1976</v>
      </c>
      <c r="D141">
        <v>4</v>
      </c>
      <c r="E141" t="s">
        <v>40</v>
      </c>
      <c r="F141" t="s">
        <v>36</v>
      </c>
      <c r="G141" t="s">
        <v>39</v>
      </c>
      <c r="H141">
        <v>0</v>
      </c>
      <c r="I141">
        <v>5</v>
      </c>
      <c r="J141" t="s">
        <v>34</v>
      </c>
      <c r="K141">
        <v>17827</v>
      </c>
      <c r="L141">
        <v>741</v>
      </c>
      <c r="M141">
        <v>587</v>
      </c>
      <c r="N141">
        <v>1</v>
      </c>
      <c r="O141">
        <v>587</v>
      </c>
      <c r="P141">
        <v>42</v>
      </c>
      <c r="Q141">
        <v>111</v>
      </c>
      <c r="R141">
        <v>153</v>
      </c>
      <c r="S141">
        <v>15303</v>
      </c>
      <c r="T141">
        <f t="shared" si="4"/>
        <v>15456</v>
      </c>
      <c r="U141">
        <f t="shared" si="5"/>
        <v>4</v>
      </c>
      <c r="V141">
        <v>2.5904988059419565E-3</v>
      </c>
      <c r="W141">
        <v>5.0609171984834778E-2</v>
      </c>
      <c r="X141">
        <v>0.12317012291377147</v>
      </c>
      <c r="Y141">
        <v>0.82363020629545181</v>
      </c>
      <c r="Z141">
        <v>1.9200000000000002</v>
      </c>
      <c r="AA141">
        <v>37.51</v>
      </c>
      <c r="AB141">
        <v>91.29</v>
      </c>
      <c r="AC141">
        <v>610.45000000000005</v>
      </c>
    </row>
    <row r="142" spans="1:29" x14ac:dyDescent="0.25">
      <c r="A142">
        <v>1980</v>
      </c>
      <c r="B142">
        <v>1978</v>
      </c>
      <c r="C142">
        <v>1979</v>
      </c>
      <c r="D142">
        <v>5</v>
      </c>
      <c r="E142" t="s">
        <v>41</v>
      </c>
      <c r="F142" t="s">
        <v>36</v>
      </c>
      <c r="G142" t="s">
        <v>42</v>
      </c>
      <c r="H142">
        <v>1</v>
      </c>
      <c r="I142">
        <v>2</v>
      </c>
      <c r="J142" t="s">
        <v>33</v>
      </c>
      <c r="K142">
        <v>530676</v>
      </c>
      <c r="L142">
        <v>16789</v>
      </c>
      <c r="M142">
        <v>16388</v>
      </c>
      <c r="N142">
        <v>0.56659999999999999</v>
      </c>
      <c r="O142">
        <v>9285</v>
      </c>
      <c r="P142">
        <v>0</v>
      </c>
      <c r="Q142">
        <v>400</v>
      </c>
      <c r="R142">
        <v>400</v>
      </c>
      <c r="S142">
        <v>10592</v>
      </c>
      <c r="T142">
        <f t="shared" si="4"/>
        <v>10992</v>
      </c>
      <c r="U142">
        <f t="shared" si="5"/>
        <v>1</v>
      </c>
      <c r="V142">
        <v>0.17374474140174884</v>
      </c>
      <c r="W142">
        <v>0.10021400700570664</v>
      </c>
      <c r="X142">
        <v>0.18496209163407124</v>
      </c>
      <c r="Y142">
        <v>0.54107915995847322</v>
      </c>
      <c r="Z142">
        <v>2917.0299999999997</v>
      </c>
      <c r="AA142">
        <v>1682.51</v>
      </c>
      <c r="AB142">
        <v>3105.36</v>
      </c>
      <c r="AC142">
        <v>9084.27</v>
      </c>
    </row>
    <row r="143" spans="1:29" x14ac:dyDescent="0.25">
      <c r="A143">
        <v>1980</v>
      </c>
      <c r="B143">
        <v>1977</v>
      </c>
      <c r="C143">
        <v>1978</v>
      </c>
      <c r="D143">
        <v>5</v>
      </c>
      <c r="E143" t="s">
        <v>41</v>
      </c>
      <c r="F143" t="s">
        <v>36</v>
      </c>
      <c r="G143" t="s">
        <v>42</v>
      </c>
      <c r="H143">
        <v>1</v>
      </c>
      <c r="I143">
        <v>3</v>
      </c>
      <c r="J143" t="s">
        <v>34</v>
      </c>
      <c r="K143">
        <v>94090</v>
      </c>
      <c r="L143">
        <v>11861</v>
      </c>
      <c r="M143">
        <v>10623</v>
      </c>
      <c r="N143">
        <v>0.80759999999999998</v>
      </c>
      <c r="O143">
        <v>8579</v>
      </c>
      <c r="P143">
        <v>0</v>
      </c>
      <c r="Q143">
        <v>1238</v>
      </c>
      <c r="R143">
        <v>1238</v>
      </c>
      <c r="S143">
        <v>10660</v>
      </c>
      <c r="T143">
        <f t="shared" si="4"/>
        <v>11898</v>
      </c>
      <c r="U143">
        <f t="shared" si="5"/>
        <v>2</v>
      </c>
      <c r="V143">
        <v>0.30161050593137961</v>
      </c>
      <c r="W143">
        <v>0.14007515076099208</v>
      </c>
      <c r="X143">
        <v>0.16382005970582111</v>
      </c>
      <c r="Y143">
        <v>0.39449428360180722</v>
      </c>
      <c r="Z143">
        <v>3577.55</v>
      </c>
      <c r="AA143">
        <v>1661.5</v>
      </c>
      <c r="AB143">
        <v>1943.15</v>
      </c>
      <c r="AC143">
        <v>4679.29</v>
      </c>
    </row>
    <row r="144" spans="1:29" x14ac:dyDescent="0.25">
      <c r="A144">
        <v>1980</v>
      </c>
      <c r="B144">
        <v>1976</v>
      </c>
      <c r="C144">
        <v>1977</v>
      </c>
      <c r="D144">
        <v>5</v>
      </c>
      <c r="E144" t="s">
        <v>41</v>
      </c>
      <c r="F144" t="s">
        <v>36</v>
      </c>
      <c r="G144" t="s">
        <v>42</v>
      </c>
      <c r="H144">
        <v>1</v>
      </c>
      <c r="I144">
        <v>4</v>
      </c>
      <c r="J144" t="s">
        <v>34</v>
      </c>
      <c r="K144">
        <v>112203</v>
      </c>
      <c r="L144">
        <v>46031</v>
      </c>
      <c r="M144">
        <v>35351</v>
      </c>
      <c r="N144">
        <v>0.97350000000000003</v>
      </c>
      <c r="O144">
        <v>34414</v>
      </c>
      <c r="P144">
        <v>3861</v>
      </c>
      <c r="Q144">
        <v>6819</v>
      </c>
      <c r="R144">
        <v>10680</v>
      </c>
      <c r="S144">
        <v>29307</v>
      </c>
      <c r="T144">
        <f t="shared" si="4"/>
        <v>39987</v>
      </c>
      <c r="U144">
        <f t="shared" si="5"/>
        <v>3</v>
      </c>
      <c r="V144">
        <v>0.48771418280437451</v>
      </c>
      <c r="W144">
        <v>0.11333152589267366</v>
      </c>
      <c r="X144">
        <v>8.9310813317883195E-2</v>
      </c>
      <c r="Y144">
        <v>0.30964347798506864</v>
      </c>
      <c r="Z144">
        <v>22450.429999999997</v>
      </c>
      <c r="AA144">
        <v>5216.87</v>
      </c>
      <c r="AB144">
        <v>4111.1499999999996</v>
      </c>
      <c r="AC144">
        <v>14253.49</v>
      </c>
    </row>
    <row r="145" spans="1:29" x14ac:dyDescent="0.25">
      <c r="A145">
        <v>1980</v>
      </c>
      <c r="B145">
        <v>1975</v>
      </c>
      <c r="C145">
        <v>1976</v>
      </c>
      <c r="D145">
        <v>5</v>
      </c>
      <c r="E145" t="s">
        <v>41</v>
      </c>
      <c r="F145" t="s">
        <v>36</v>
      </c>
      <c r="G145" t="s">
        <v>42</v>
      </c>
      <c r="H145">
        <v>1</v>
      </c>
      <c r="I145">
        <v>5</v>
      </c>
      <c r="J145" t="s">
        <v>34</v>
      </c>
      <c r="K145">
        <v>3823</v>
      </c>
      <c r="L145">
        <v>2352</v>
      </c>
      <c r="M145">
        <v>1582</v>
      </c>
      <c r="N145">
        <v>1</v>
      </c>
      <c r="O145">
        <v>1582</v>
      </c>
      <c r="P145">
        <v>255</v>
      </c>
      <c r="Q145">
        <v>515</v>
      </c>
      <c r="R145">
        <v>770</v>
      </c>
      <c r="S145">
        <v>1087</v>
      </c>
      <c r="T145">
        <f t="shared" si="4"/>
        <v>1857</v>
      </c>
      <c r="U145">
        <f t="shared" si="5"/>
        <v>4</v>
      </c>
      <c r="V145">
        <v>0.49176404575577365</v>
      </c>
      <c r="W145">
        <v>0.11627679607564753</v>
      </c>
      <c r="X145">
        <v>3.5694094342590195E-2</v>
      </c>
      <c r="Y145">
        <v>0.3562650638259886</v>
      </c>
      <c r="Z145">
        <v>1156.8699999999999</v>
      </c>
      <c r="AA145">
        <v>273.54000000000002</v>
      </c>
      <c r="AB145">
        <v>83.97</v>
      </c>
      <c r="AC145">
        <v>838.1099999999999</v>
      </c>
    </row>
    <row r="146" spans="1:29" x14ac:dyDescent="0.25">
      <c r="A146">
        <v>1980</v>
      </c>
      <c r="B146">
        <v>1978</v>
      </c>
      <c r="C146">
        <v>1979</v>
      </c>
      <c r="D146">
        <v>6</v>
      </c>
      <c r="E146" t="s">
        <v>43</v>
      </c>
      <c r="F146" t="s">
        <v>36</v>
      </c>
      <c r="G146" t="s">
        <v>42</v>
      </c>
      <c r="H146">
        <v>0</v>
      </c>
      <c r="I146">
        <v>2</v>
      </c>
      <c r="J146" t="s">
        <v>33</v>
      </c>
      <c r="K146">
        <v>737936</v>
      </c>
      <c r="L146">
        <v>23346</v>
      </c>
      <c r="M146">
        <v>22789</v>
      </c>
      <c r="N146">
        <v>0.56659999999999999</v>
      </c>
      <c r="O146">
        <v>12912</v>
      </c>
      <c r="P146">
        <v>0</v>
      </c>
      <c r="Q146">
        <v>557</v>
      </c>
      <c r="R146">
        <v>557</v>
      </c>
      <c r="S146">
        <v>14729</v>
      </c>
      <c r="T146">
        <f t="shared" si="4"/>
        <v>15286</v>
      </c>
      <c r="U146">
        <f t="shared" si="5"/>
        <v>1</v>
      </c>
      <c r="V146">
        <v>0.17374429888736209</v>
      </c>
      <c r="W146">
        <v>0.10021408084871619</v>
      </c>
      <c r="X146">
        <v>0.18496191262691505</v>
      </c>
      <c r="Y146">
        <v>0.54107970763700652</v>
      </c>
      <c r="Z146">
        <v>4056.29</v>
      </c>
      <c r="AA146">
        <v>2339.63</v>
      </c>
      <c r="AB146">
        <v>4318.18</v>
      </c>
      <c r="AC146">
        <v>12632.22</v>
      </c>
    </row>
    <row r="147" spans="1:29" x14ac:dyDescent="0.25">
      <c r="A147">
        <v>1980</v>
      </c>
      <c r="B147">
        <v>1977</v>
      </c>
      <c r="C147">
        <v>1978</v>
      </c>
      <c r="D147">
        <v>6</v>
      </c>
      <c r="E147" t="s">
        <v>43</v>
      </c>
      <c r="F147" t="s">
        <v>36</v>
      </c>
      <c r="G147" t="s">
        <v>42</v>
      </c>
      <c r="H147">
        <v>0</v>
      </c>
      <c r="I147">
        <v>3</v>
      </c>
      <c r="J147" t="s">
        <v>34</v>
      </c>
      <c r="K147">
        <v>131561</v>
      </c>
      <c r="L147">
        <v>16585</v>
      </c>
      <c r="M147">
        <v>14854</v>
      </c>
      <c r="N147">
        <v>0.80759999999999998</v>
      </c>
      <c r="O147">
        <v>11996</v>
      </c>
      <c r="P147">
        <v>0</v>
      </c>
      <c r="Q147">
        <v>1731</v>
      </c>
      <c r="R147">
        <v>1731</v>
      </c>
      <c r="S147">
        <v>14906</v>
      </c>
      <c r="T147">
        <f t="shared" si="4"/>
        <v>16637</v>
      </c>
      <c r="U147">
        <f t="shared" si="5"/>
        <v>2</v>
      </c>
      <c r="V147">
        <v>0.30161100784008943</v>
      </c>
      <c r="W147">
        <v>0.1400761036751286</v>
      </c>
      <c r="X147">
        <v>0.16382006443066649</v>
      </c>
      <c r="Y147">
        <v>0.39449282405411545</v>
      </c>
      <c r="Z147">
        <v>5002.3</v>
      </c>
      <c r="AA147">
        <v>2323.2000000000003</v>
      </c>
      <c r="AB147">
        <v>2717</v>
      </c>
      <c r="AC147">
        <v>6542.7699999999995</v>
      </c>
    </row>
    <row r="148" spans="1:29" x14ac:dyDescent="0.25">
      <c r="A148">
        <v>1980</v>
      </c>
      <c r="B148">
        <v>1976</v>
      </c>
      <c r="C148">
        <v>1977</v>
      </c>
      <c r="D148">
        <v>6</v>
      </c>
      <c r="E148" t="s">
        <v>43</v>
      </c>
      <c r="F148" t="s">
        <v>36</v>
      </c>
      <c r="G148" t="s">
        <v>42</v>
      </c>
      <c r="H148">
        <v>0</v>
      </c>
      <c r="I148">
        <v>4</v>
      </c>
      <c r="J148" t="s">
        <v>34</v>
      </c>
      <c r="K148">
        <v>157090</v>
      </c>
      <c r="L148">
        <v>64446</v>
      </c>
      <c r="M148">
        <v>49493</v>
      </c>
      <c r="N148">
        <v>0.97350000000000003</v>
      </c>
      <c r="O148">
        <v>48181</v>
      </c>
      <c r="P148">
        <v>5405</v>
      </c>
      <c r="Q148">
        <v>9547</v>
      </c>
      <c r="R148">
        <v>14953</v>
      </c>
      <c r="S148">
        <v>41031</v>
      </c>
      <c r="T148">
        <f t="shared" si="4"/>
        <v>55984</v>
      </c>
      <c r="U148">
        <f t="shared" si="5"/>
        <v>3</v>
      </c>
      <c r="V148">
        <v>0.48771447665748235</v>
      </c>
      <c r="W148">
        <v>0.11333159236761869</v>
      </c>
      <c r="X148">
        <v>8.9310765328217814E-2</v>
      </c>
      <c r="Y148">
        <v>0.30964316564668104</v>
      </c>
      <c r="Z148">
        <v>31431.73</v>
      </c>
      <c r="AA148">
        <v>7303.8799999999992</v>
      </c>
      <c r="AB148">
        <v>5755.81</v>
      </c>
      <c r="AC148">
        <v>19955.57</v>
      </c>
    </row>
    <row r="149" spans="1:29" x14ac:dyDescent="0.25">
      <c r="A149">
        <v>1980</v>
      </c>
      <c r="B149">
        <v>1975</v>
      </c>
      <c r="C149">
        <v>1976</v>
      </c>
      <c r="D149">
        <v>6</v>
      </c>
      <c r="E149" t="s">
        <v>43</v>
      </c>
      <c r="F149" t="s">
        <v>36</v>
      </c>
      <c r="G149" t="s">
        <v>42</v>
      </c>
      <c r="H149">
        <v>0</v>
      </c>
      <c r="I149">
        <v>5</v>
      </c>
      <c r="J149" t="s">
        <v>34</v>
      </c>
      <c r="K149">
        <v>5364</v>
      </c>
      <c r="L149">
        <v>3300</v>
      </c>
      <c r="M149">
        <v>2219</v>
      </c>
      <c r="N149">
        <v>1</v>
      </c>
      <c r="O149">
        <v>2219</v>
      </c>
      <c r="P149">
        <v>358</v>
      </c>
      <c r="Q149">
        <v>722</v>
      </c>
      <c r="R149">
        <v>1081</v>
      </c>
      <c r="S149">
        <v>1526</v>
      </c>
      <c r="T149">
        <f t="shared" si="4"/>
        <v>2607</v>
      </c>
      <c r="U149">
        <f t="shared" si="5"/>
        <v>4</v>
      </c>
      <c r="V149">
        <v>0.49176598181124165</v>
      </c>
      <c r="W149">
        <v>0.11627899931534653</v>
      </c>
      <c r="X149">
        <v>3.5692863245015055E-2</v>
      </c>
      <c r="Y149">
        <v>0.35626215562839675</v>
      </c>
      <c r="Z149">
        <v>1623.29</v>
      </c>
      <c r="AA149">
        <v>383.83</v>
      </c>
      <c r="AB149">
        <v>117.82</v>
      </c>
      <c r="AC149">
        <v>1176</v>
      </c>
    </row>
    <row r="150" spans="1:29" x14ac:dyDescent="0.25">
      <c r="A150">
        <v>1980</v>
      </c>
      <c r="B150">
        <v>1978</v>
      </c>
      <c r="C150">
        <v>1979</v>
      </c>
      <c r="D150">
        <v>7</v>
      </c>
      <c r="E150" t="s">
        <v>44</v>
      </c>
      <c r="F150" t="s">
        <v>36</v>
      </c>
      <c r="G150" t="s">
        <v>45</v>
      </c>
      <c r="H150">
        <v>0</v>
      </c>
      <c r="I150">
        <v>2</v>
      </c>
      <c r="J150" t="s">
        <v>33</v>
      </c>
      <c r="K150">
        <v>222436</v>
      </c>
      <c r="L150">
        <v>14022</v>
      </c>
      <c r="M150">
        <v>14022</v>
      </c>
      <c r="N150">
        <v>0.51970000000000005</v>
      </c>
      <c r="O150">
        <v>7288</v>
      </c>
      <c r="P150">
        <v>0</v>
      </c>
      <c r="Q150">
        <v>0</v>
      </c>
      <c r="R150">
        <v>0</v>
      </c>
      <c r="S150">
        <v>52</v>
      </c>
      <c r="T150">
        <f t="shared" si="4"/>
        <v>52</v>
      </c>
      <c r="U150">
        <f t="shared" si="5"/>
        <v>1</v>
      </c>
      <c r="V150">
        <v>8.4482876653716482E-2</v>
      </c>
      <c r="W150">
        <v>0.12269306908099289</v>
      </c>
      <c r="X150">
        <v>9.0612110424617906E-2</v>
      </c>
      <c r="Y150">
        <v>0.70221194384067276</v>
      </c>
      <c r="Z150">
        <v>1184.7</v>
      </c>
      <c r="AA150">
        <v>1720.52</v>
      </c>
      <c r="AB150">
        <v>1270.6499999999999</v>
      </c>
      <c r="AC150">
        <v>9847.09</v>
      </c>
    </row>
    <row r="151" spans="1:29" x14ac:dyDescent="0.25">
      <c r="A151">
        <v>1980</v>
      </c>
      <c r="B151">
        <v>1977</v>
      </c>
      <c r="C151">
        <v>1978</v>
      </c>
      <c r="D151">
        <v>7</v>
      </c>
      <c r="E151" t="s">
        <v>44</v>
      </c>
      <c r="F151" t="s">
        <v>36</v>
      </c>
      <c r="G151" t="s">
        <v>45</v>
      </c>
      <c r="H151">
        <v>0</v>
      </c>
      <c r="I151">
        <v>3</v>
      </c>
      <c r="J151" t="s">
        <v>34</v>
      </c>
      <c r="K151">
        <v>84922</v>
      </c>
      <c r="L151">
        <v>12255</v>
      </c>
      <c r="M151">
        <v>12255</v>
      </c>
      <c r="N151">
        <v>0.74219999999999997</v>
      </c>
      <c r="O151">
        <v>9095</v>
      </c>
      <c r="P151">
        <v>0</v>
      </c>
      <c r="Q151">
        <v>0</v>
      </c>
      <c r="R151">
        <v>0</v>
      </c>
      <c r="S151">
        <v>450</v>
      </c>
      <c r="T151">
        <f t="shared" si="4"/>
        <v>450</v>
      </c>
      <c r="U151">
        <f t="shared" si="5"/>
        <v>2</v>
      </c>
      <c r="V151">
        <v>0.15663460683252264</v>
      </c>
      <c r="W151">
        <v>0.23571199514329008</v>
      </c>
      <c r="X151">
        <v>4.6476559765193735E-2</v>
      </c>
      <c r="Y151">
        <v>0.56117683825899345</v>
      </c>
      <c r="Z151">
        <v>1919.59</v>
      </c>
      <c r="AA151">
        <v>2888.7000000000003</v>
      </c>
      <c r="AB151">
        <v>569.57999999999993</v>
      </c>
      <c r="AC151">
        <v>6877.34</v>
      </c>
    </row>
    <row r="152" spans="1:29" x14ac:dyDescent="0.25">
      <c r="A152">
        <v>1980</v>
      </c>
      <c r="B152">
        <v>1976</v>
      </c>
      <c r="C152">
        <v>1977</v>
      </c>
      <c r="D152">
        <v>7</v>
      </c>
      <c r="E152" t="s">
        <v>44</v>
      </c>
      <c r="F152" t="s">
        <v>36</v>
      </c>
      <c r="G152" t="s">
        <v>45</v>
      </c>
      <c r="H152">
        <v>0</v>
      </c>
      <c r="I152">
        <v>4</v>
      </c>
      <c r="J152" t="s">
        <v>34</v>
      </c>
      <c r="K152">
        <v>73749</v>
      </c>
      <c r="L152">
        <v>23875</v>
      </c>
      <c r="M152">
        <v>19222</v>
      </c>
      <c r="N152">
        <v>0.92459999999999998</v>
      </c>
      <c r="O152">
        <v>17773</v>
      </c>
      <c r="P152">
        <v>4653</v>
      </c>
      <c r="Q152">
        <v>0</v>
      </c>
      <c r="R152">
        <v>4653</v>
      </c>
      <c r="S152">
        <v>5127</v>
      </c>
      <c r="T152">
        <f t="shared" si="4"/>
        <v>9780</v>
      </c>
      <c r="U152">
        <f t="shared" si="5"/>
        <v>3</v>
      </c>
      <c r="V152">
        <v>0.40257221825029355</v>
      </c>
      <c r="W152">
        <v>0.1564297707855079</v>
      </c>
      <c r="X152">
        <v>1.2727483666577456E-2</v>
      </c>
      <c r="Y152">
        <v>0.42827052729762116</v>
      </c>
      <c r="Z152">
        <v>9611.77</v>
      </c>
      <c r="AA152">
        <v>3734.9</v>
      </c>
      <c r="AB152">
        <v>303.88</v>
      </c>
      <c r="AC152">
        <v>10225.34</v>
      </c>
    </row>
    <row r="153" spans="1:29" x14ac:dyDescent="0.25">
      <c r="A153">
        <v>1980</v>
      </c>
      <c r="B153">
        <v>1975</v>
      </c>
      <c r="C153">
        <v>1976</v>
      </c>
      <c r="D153">
        <v>7</v>
      </c>
      <c r="E153" t="s">
        <v>44</v>
      </c>
      <c r="F153" t="s">
        <v>36</v>
      </c>
      <c r="G153" t="s">
        <v>45</v>
      </c>
      <c r="H153">
        <v>0</v>
      </c>
      <c r="I153">
        <v>5</v>
      </c>
      <c r="J153" t="s">
        <v>34</v>
      </c>
      <c r="K153">
        <v>17674</v>
      </c>
      <c r="L153">
        <v>10892</v>
      </c>
      <c r="M153">
        <v>7854</v>
      </c>
      <c r="N153">
        <v>1</v>
      </c>
      <c r="O153">
        <v>7854</v>
      </c>
      <c r="P153">
        <v>3038</v>
      </c>
      <c r="Q153">
        <v>0</v>
      </c>
      <c r="R153">
        <v>3038</v>
      </c>
      <c r="S153">
        <v>5013</v>
      </c>
      <c r="T153">
        <f t="shared" si="4"/>
        <v>8051</v>
      </c>
      <c r="U153">
        <f t="shared" si="5"/>
        <v>4</v>
      </c>
      <c r="V153">
        <v>0.30516693550534174</v>
      </c>
      <c r="W153">
        <v>0.18531782790591347</v>
      </c>
      <c r="X153">
        <v>1.4696310223611959E-2</v>
      </c>
      <c r="Y153">
        <v>0.49481892636513275</v>
      </c>
      <c r="Z153">
        <v>3324.0400000000004</v>
      </c>
      <c r="AA153">
        <v>2018.58</v>
      </c>
      <c r="AB153">
        <v>160.07999999999998</v>
      </c>
      <c r="AC153">
        <v>5389.83</v>
      </c>
    </row>
    <row r="154" spans="1:29" x14ac:dyDescent="0.25">
      <c r="A154">
        <v>1980</v>
      </c>
      <c r="B154">
        <v>1978</v>
      </c>
      <c r="C154">
        <v>1979</v>
      </c>
      <c r="D154">
        <v>8</v>
      </c>
      <c r="E154" t="s">
        <v>46</v>
      </c>
      <c r="F154" t="s">
        <v>36</v>
      </c>
      <c r="G154" t="s">
        <v>45</v>
      </c>
      <c r="H154">
        <v>0</v>
      </c>
      <c r="I154">
        <v>2</v>
      </c>
      <c r="J154" t="s">
        <v>33</v>
      </c>
      <c r="K154">
        <v>220973</v>
      </c>
      <c r="L154">
        <v>35122</v>
      </c>
      <c r="M154">
        <v>35122</v>
      </c>
      <c r="N154">
        <v>0.60340000000000005</v>
      </c>
      <c r="O154">
        <v>21191</v>
      </c>
      <c r="P154">
        <v>0</v>
      </c>
      <c r="Q154">
        <v>0</v>
      </c>
      <c r="R154">
        <v>0</v>
      </c>
      <c r="S154">
        <v>3618</v>
      </c>
      <c r="T154">
        <f t="shared" si="4"/>
        <v>3618</v>
      </c>
      <c r="U154">
        <f t="shared" si="5"/>
        <v>1</v>
      </c>
      <c r="V154">
        <v>3.350886408965309E-2</v>
      </c>
      <c r="W154">
        <v>3.0754753780032777E-2</v>
      </c>
      <c r="X154">
        <v>3.7434033605669374E-2</v>
      </c>
      <c r="Y154">
        <v>0.89830234852464486</v>
      </c>
      <c r="Z154">
        <v>1176.9000000000001</v>
      </c>
      <c r="AA154">
        <v>1080.17</v>
      </c>
      <c r="AB154">
        <v>1314.76</v>
      </c>
      <c r="AC154">
        <v>31550.219999999998</v>
      </c>
    </row>
    <row r="155" spans="1:29" x14ac:dyDescent="0.25">
      <c r="A155">
        <v>1980</v>
      </c>
      <c r="B155">
        <v>1977</v>
      </c>
      <c r="C155">
        <v>1978</v>
      </c>
      <c r="D155">
        <v>8</v>
      </c>
      <c r="E155" t="s">
        <v>46</v>
      </c>
      <c r="F155" t="s">
        <v>36</v>
      </c>
      <c r="G155" t="s">
        <v>45</v>
      </c>
      <c r="H155">
        <v>0</v>
      </c>
      <c r="I155">
        <v>3</v>
      </c>
      <c r="J155" t="s">
        <v>34</v>
      </c>
      <c r="K155">
        <v>161297</v>
      </c>
      <c r="L155">
        <v>86979</v>
      </c>
      <c r="M155">
        <v>86979</v>
      </c>
      <c r="N155">
        <v>0.84009999999999996</v>
      </c>
      <c r="O155">
        <v>73073</v>
      </c>
      <c r="P155">
        <v>0</v>
      </c>
      <c r="Q155">
        <v>0</v>
      </c>
      <c r="R155">
        <v>0</v>
      </c>
      <c r="S155">
        <v>5836</v>
      </c>
      <c r="T155">
        <f t="shared" si="4"/>
        <v>5836</v>
      </c>
      <c r="U155">
        <f t="shared" si="5"/>
        <v>2</v>
      </c>
      <c r="V155">
        <v>1.8504677474484543E-2</v>
      </c>
      <c r="W155">
        <v>3.0463224550391854E-2</v>
      </c>
      <c r="X155">
        <v>2.8081287538243148E-2</v>
      </c>
      <c r="Y155">
        <v>0.92295081043688043</v>
      </c>
      <c r="Z155">
        <v>1609.53</v>
      </c>
      <c r="AA155">
        <v>2649.68</v>
      </c>
      <c r="AB155">
        <v>2442.5</v>
      </c>
      <c r="AC155">
        <v>80277.919999999998</v>
      </c>
    </row>
    <row r="156" spans="1:29" x14ac:dyDescent="0.25">
      <c r="A156">
        <v>1980</v>
      </c>
      <c r="B156">
        <v>1976</v>
      </c>
      <c r="C156">
        <v>1977</v>
      </c>
      <c r="D156">
        <v>8</v>
      </c>
      <c r="E156" t="s">
        <v>46</v>
      </c>
      <c r="F156" t="s">
        <v>36</v>
      </c>
      <c r="G156" t="s">
        <v>45</v>
      </c>
      <c r="H156">
        <v>0</v>
      </c>
      <c r="I156">
        <v>4</v>
      </c>
      <c r="J156" t="s">
        <v>34</v>
      </c>
      <c r="K156">
        <v>25003</v>
      </c>
      <c r="L156">
        <v>13133</v>
      </c>
      <c r="M156">
        <v>10815</v>
      </c>
      <c r="N156">
        <v>0.99209999999999998</v>
      </c>
      <c r="O156">
        <v>10730</v>
      </c>
      <c r="P156">
        <v>2318</v>
      </c>
      <c r="Q156">
        <v>0</v>
      </c>
      <c r="R156">
        <v>2318</v>
      </c>
      <c r="S156">
        <v>6141</v>
      </c>
      <c r="T156">
        <f t="shared" si="4"/>
        <v>8459</v>
      </c>
      <c r="U156">
        <f t="shared" si="5"/>
        <v>3</v>
      </c>
      <c r="V156">
        <v>7.8587754816133421E-2</v>
      </c>
      <c r="W156">
        <v>5.579192293577423E-2</v>
      </c>
      <c r="X156">
        <v>3.4263033749099663E-2</v>
      </c>
      <c r="Y156">
        <v>0.83135728849899293</v>
      </c>
      <c r="Z156">
        <v>1032.17</v>
      </c>
      <c r="AA156">
        <v>732.77</v>
      </c>
      <c r="AB156">
        <v>450.01</v>
      </c>
      <c r="AC156">
        <v>10919.030000000002</v>
      </c>
    </row>
    <row r="157" spans="1:29" x14ac:dyDescent="0.25">
      <c r="A157">
        <v>1980</v>
      </c>
      <c r="B157">
        <v>1975</v>
      </c>
      <c r="C157">
        <v>1976</v>
      </c>
      <c r="D157">
        <v>8</v>
      </c>
      <c r="E157" t="s">
        <v>46</v>
      </c>
      <c r="F157" t="s">
        <v>36</v>
      </c>
      <c r="G157" t="s">
        <v>45</v>
      </c>
      <c r="H157">
        <v>0</v>
      </c>
      <c r="I157">
        <v>5</v>
      </c>
      <c r="J157" t="s">
        <v>34</v>
      </c>
      <c r="K157">
        <v>403</v>
      </c>
      <c r="L157">
        <v>256</v>
      </c>
      <c r="M157">
        <v>203</v>
      </c>
      <c r="N157">
        <v>1</v>
      </c>
      <c r="O157">
        <v>203</v>
      </c>
      <c r="P157">
        <v>52</v>
      </c>
      <c r="Q157">
        <v>0</v>
      </c>
      <c r="R157">
        <v>52</v>
      </c>
      <c r="S157">
        <v>106</v>
      </c>
      <c r="T157">
        <f t="shared" si="4"/>
        <v>158</v>
      </c>
      <c r="U157">
        <f t="shared" si="5"/>
        <v>4</v>
      </c>
      <c r="V157">
        <v>0.12860933354143908</v>
      </c>
      <c r="W157">
        <v>0.2375916965818636</v>
      </c>
      <c r="X157">
        <v>1.794911815202123E-3</v>
      </c>
      <c r="Y157">
        <v>0.63200405806149529</v>
      </c>
      <c r="Z157">
        <v>32.96</v>
      </c>
      <c r="AA157">
        <v>60.89</v>
      </c>
      <c r="AB157">
        <v>0.46</v>
      </c>
      <c r="AC157">
        <v>161.97</v>
      </c>
    </row>
    <row r="158" spans="1:29" x14ac:dyDescent="0.25">
      <c r="A158">
        <v>1980</v>
      </c>
      <c r="B158">
        <v>1978</v>
      </c>
      <c r="C158">
        <v>1979</v>
      </c>
      <c r="D158">
        <v>9</v>
      </c>
      <c r="E158" t="s">
        <v>47</v>
      </c>
      <c r="F158" t="s">
        <v>36</v>
      </c>
      <c r="G158" t="s">
        <v>45</v>
      </c>
      <c r="H158">
        <v>1</v>
      </c>
      <c r="I158">
        <v>2</v>
      </c>
      <c r="J158" t="s">
        <v>33</v>
      </c>
      <c r="K158">
        <v>404646</v>
      </c>
      <c r="L158">
        <v>64315</v>
      </c>
      <c r="M158">
        <v>64315</v>
      </c>
      <c r="N158">
        <v>0.57920000000000005</v>
      </c>
      <c r="O158">
        <v>37251</v>
      </c>
      <c r="P158">
        <v>0</v>
      </c>
      <c r="Q158">
        <v>0</v>
      </c>
      <c r="R158">
        <v>0</v>
      </c>
      <c r="S158">
        <v>4461</v>
      </c>
      <c r="T158">
        <f t="shared" si="4"/>
        <v>4461</v>
      </c>
      <c r="U158">
        <f t="shared" si="5"/>
        <v>1</v>
      </c>
      <c r="V158">
        <v>3.3508884641768974E-2</v>
      </c>
      <c r="W158">
        <v>3.0754804286619641E-2</v>
      </c>
      <c r="X158">
        <v>3.7434067195020536E-2</v>
      </c>
      <c r="Y158">
        <v>0.89830224387659086</v>
      </c>
      <c r="Z158">
        <v>2155.14</v>
      </c>
      <c r="AA158">
        <v>1978.01</v>
      </c>
      <c r="AB158">
        <v>2407.5899999999997</v>
      </c>
      <c r="AC158">
        <v>57774.740000000005</v>
      </c>
    </row>
    <row r="159" spans="1:29" x14ac:dyDescent="0.25">
      <c r="A159">
        <v>1980</v>
      </c>
      <c r="B159">
        <v>1977</v>
      </c>
      <c r="C159">
        <v>1978</v>
      </c>
      <c r="D159">
        <v>9</v>
      </c>
      <c r="E159" t="s">
        <v>47</v>
      </c>
      <c r="F159" t="s">
        <v>36</v>
      </c>
      <c r="G159" t="s">
        <v>45</v>
      </c>
      <c r="H159">
        <v>1</v>
      </c>
      <c r="I159">
        <v>3</v>
      </c>
      <c r="J159" t="s">
        <v>34</v>
      </c>
      <c r="K159">
        <v>223515</v>
      </c>
      <c r="L159">
        <v>120530</v>
      </c>
      <c r="M159">
        <v>120530</v>
      </c>
      <c r="N159">
        <v>0.83989999999999998</v>
      </c>
      <c r="O159">
        <v>101233</v>
      </c>
      <c r="P159">
        <v>0</v>
      </c>
      <c r="Q159">
        <v>0</v>
      </c>
      <c r="R159">
        <v>0</v>
      </c>
      <c r="S159">
        <v>8317</v>
      </c>
      <c r="T159">
        <f t="shared" si="4"/>
        <v>8317</v>
      </c>
      <c r="U159">
        <f t="shared" si="5"/>
        <v>2</v>
      </c>
      <c r="V159">
        <v>1.8504767587572805E-2</v>
      </c>
      <c r="W159">
        <v>3.0463228578710654E-2</v>
      </c>
      <c r="X159">
        <v>2.8081260055541093E-2</v>
      </c>
      <c r="Y159">
        <v>0.92295074377817543</v>
      </c>
      <c r="Z159">
        <v>2230.39</v>
      </c>
      <c r="AA159">
        <v>3671.75</v>
      </c>
      <c r="AB159">
        <v>3384.6499999999996</v>
      </c>
      <c r="AC159">
        <v>111243.77000000002</v>
      </c>
    </row>
    <row r="160" spans="1:29" x14ac:dyDescent="0.25">
      <c r="A160">
        <v>1980</v>
      </c>
      <c r="B160">
        <v>1976</v>
      </c>
      <c r="C160">
        <v>1977</v>
      </c>
      <c r="D160">
        <v>9</v>
      </c>
      <c r="E160" t="s">
        <v>47</v>
      </c>
      <c r="F160" t="s">
        <v>36</v>
      </c>
      <c r="G160" t="s">
        <v>45</v>
      </c>
      <c r="H160">
        <v>1</v>
      </c>
      <c r="I160">
        <v>4</v>
      </c>
      <c r="J160" t="s">
        <v>34</v>
      </c>
      <c r="K160">
        <v>20057</v>
      </c>
      <c r="L160">
        <v>10598</v>
      </c>
      <c r="M160">
        <v>8675</v>
      </c>
      <c r="N160">
        <v>0.99519999999999997</v>
      </c>
      <c r="O160">
        <v>8634</v>
      </c>
      <c r="P160">
        <v>1922</v>
      </c>
      <c r="Q160">
        <v>0</v>
      </c>
      <c r="R160">
        <v>1922</v>
      </c>
      <c r="S160">
        <v>5093</v>
      </c>
      <c r="T160">
        <f t="shared" si="4"/>
        <v>7015</v>
      </c>
      <c r="U160">
        <f t="shared" si="5"/>
        <v>3</v>
      </c>
      <c r="V160">
        <v>7.900638863387402E-2</v>
      </c>
      <c r="W160">
        <v>5.5460626069136126E-2</v>
      </c>
      <c r="X160">
        <v>3.4059504590739642E-2</v>
      </c>
      <c r="Y160">
        <v>0.83147348070625027</v>
      </c>
      <c r="Z160">
        <v>837.35000000000014</v>
      </c>
      <c r="AA160">
        <v>587.79999999999995</v>
      </c>
      <c r="AB160">
        <v>360.98</v>
      </c>
      <c r="AC160">
        <v>8812.380000000001</v>
      </c>
    </row>
    <row r="161" spans="1:29" x14ac:dyDescent="0.25">
      <c r="A161">
        <v>1980</v>
      </c>
      <c r="B161">
        <v>1975</v>
      </c>
      <c r="C161">
        <v>1976</v>
      </c>
      <c r="D161">
        <v>9</v>
      </c>
      <c r="E161" t="s">
        <v>47</v>
      </c>
      <c r="F161" t="s">
        <v>36</v>
      </c>
      <c r="G161" t="s">
        <v>45</v>
      </c>
      <c r="H161">
        <v>1</v>
      </c>
      <c r="I161">
        <v>5</v>
      </c>
      <c r="J161" t="s">
        <v>34</v>
      </c>
      <c r="K161">
        <v>281</v>
      </c>
      <c r="L161">
        <v>178</v>
      </c>
      <c r="M161">
        <v>141</v>
      </c>
      <c r="N161">
        <v>1</v>
      </c>
      <c r="O161">
        <v>141</v>
      </c>
      <c r="P161">
        <v>36</v>
      </c>
      <c r="Q161">
        <v>0</v>
      </c>
      <c r="R161">
        <v>36</v>
      </c>
      <c r="S161">
        <v>74</v>
      </c>
      <c r="T161">
        <f t="shared" si="4"/>
        <v>110</v>
      </c>
      <c r="U161">
        <f t="shared" si="5"/>
        <v>4</v>
      </c>
      <c r="V161">
        <v>0.12862024536440536</v>
      </c>
      <c r="W161">
        <v>0.23757772673799787</v>
      </c>
      <c r="X161">
        <v>1.7926166601310851E-3</v>
      </c>
      <c r="Y161">
        <v>0.63200941123746568</v>
      </c>
      <c r="Z161">
        <v>22.96</v>
      </c>
      <c r="AA161">
        <v>42.41</v>
      </c>
      <c r="AB161">
        <v>0.32</v>
      </c>
      <c r="AC161">
        <v>112.82</v>
      </c>
    </row>
    <row r="162" spans="1:29" x14ac:dyDescent="0.25">
      <c r="A162">
        <v>1980</v>
      </c>
      <c r="B162">
        <v>1978</v>
      </c>
      <c r="C162">
        <v>1979</v>
      </c>
      <c r="D162">
        <v>10</v>
      </c>
      <c r="E162" t="s">
        <v>48</v>
      </c>
      <c r="F162" t="s">
        <v>31</v>
      </c>
      <c r="G162" t="s">
        <v>49</v>
      </c>
      <c r="H162">
        <v>1</v>
      </c>
      <c r="I162">
        <v>2</v>
      </c>
      <c r="J162" t="s">
        <v>33</v>
      </c>
      <c r="K162">
        <v>680100</v>
      </c>
      <c r="L162">
        <v>43645</v>
      </c>
      <c r="M162">
        <v>41930</v>
      </c>
      <c r="N162">
        <v>0.57550000000000001</v>
      </c>
      <c r="O162">
        <v>24132</v>
      </c>
      <c r="P162">
        <v>0</v>
      </c>
      <c r="Q162">
        <v>1715</v>
      </c>
      <c r="R162">
        <v>1715</v>
      </c>
      <c r="S162">
        <v>258</v>
      </c>
      <c r="T162">
        <f t="shared" si="4"/>
        <v>1973</v>
      </c>
      <c r="U162">
        <f t="shared" si="5"/>
        <v>1</v>
      </c>
      <c r="V162">
        <v>8.2991755858674202E-2</v>
      </c>
      <c r="W162">
        <v>6.6423739974347876E-2</v>
      </c>
      <c r="X162">
        <v>8.9012760524901272E-2</v>
      </c>
      <c r="Y162">
        <v>0.76157174364207647</v>
      </c>
      <c r="Z162">
        <v>3622.22</v>
      </c>
      <c r="AA162">
        <v>2899.1</v>
      </c>
      <c r="AB162">
        <v>3885.01</v>
      </c>
      <c r="AC162">
        <v>33239.21</v>
      </c>
    </row>
    <row r="163" spans="1:29" x14ac:dyDescent="0.25">
      <c r="A163">
        <v>1980</v>
      </c>
      <c r="B163">
        <v>1977</v>
      </c>
      <c r="C163">
        <v>1978</v>
      </c>
      <c r="D163">
        <v>10</v>
      </c>
      <c r="E163" t="s">
        <v>48</v>
      </c>
      <c r="F163" t="s">
        <v>31</v>
      </c>
      <c r="G163" t="s">
        <v>49</v>
      </c>
      <c r="H163">
        <v>1</v>
      </c>
      <c r="I163">
        <v>3</v>
      </c>
      <c r="J163" t="s">
        <v>34</v>
      </c>
      <c r="K163">
        <v>339937</v>
      </c>
      <c r="L163">
        <v>83530</v>
      </c>
      <c r="M163">
        <v>60839</v>
      </c>
      <c r="N163">
        <v>0.81889999999999996</v>
      </c>
      <c r="O163">
        <v>49822</v>
      </c>
      <c r="P163">
        <v>0</v>
      </c>
      <c r="Q163">
        <v>22691</v>
      </c>
      <c r="R163">
        <v>22691</v>
      </c>
      <c r="S163">
        <v>2087</v>
      </c>
      <c r="T163">
        <f t="shared" si="4"/>
        <v>24778</v>
      </c>
      <c r="U163">
        <f t="shared" si="5"/>
        <v>2</v>
      </c>
      <c r="V163">
        <v>2.9366561004511182E-2</v>
      </c>
      <c r="W163">
        <v>2.109567800361976E-2</v>
      </c>
      <c r="X163">
        <v>0.11898078280022192</v>
      </c>
      <c r="Y163">
        <v>0.8305569781916472</v>
      </c>
      <c r="Z163">
        <v>2453.0000000000005</v>
      </c>
      <c r="AA163">
        <v>1762.1299999999999</v>
      </c>
      <c r="AB163">
        <v>9938.51</v>
      </c>
      <c r="AC163">
        <v>69376.739999999991</v>
      </c>
    </row>
    <row r="164" spans="1:29" x14ac:dyDescent="0.25">
      <c r="A164">
        <v>1980</v>
      </c>
      <c r="B164">
        <v>1976</v>
      </c>
      <c r="C164">
        <v>1977</v>
      </c>
      <c r="D164">
        <v>10</v>
      </c>
      <c r="E164" t="s">
        <v>48</v>
      </c>
      <c r="F164" t="s">
        <v>31</v>
      </c>
      <c r="G164" t="s">
        <v>49</v>
      </c>
      <c r="H164">
        <v>1</v>
      </c>
      <c r="I164">
        <v>4</v>
      </c>
      <c r="J164" t="s">
        <v>34</v>
      </c>
      <c r="K164">
        <v>165310</v>
      </c>
      <c r="L164">
        <v>110639</v>
      </c>
      <c r="M164">
        <v>56150</v>
      </c>
      <c r="N164">
        <v>0.98680000000000001</v>
      </c>
      <c r="O164">
        <v>55411</v>
      </c>
      <c r="P164">
        <v>1504</v>
      </c>
      <c r="Q164">
        <v>52983</v>
      </c>
      <c r="R164">
        <v>54488</v>
      </c>
      <c r="S164">
        <v>11619</v>
      </c>
      <c r="T164">
        <f t="shared" si="4"/>
        <v>66107</v>
      </c>
      <c r="U164">
        <f t="shared" si="5"/>
        <v>3</v>
      </c>
      <c r="V164">
        <v>2.1105497480012098E-3</v>
      </c>
      <c r="W164">
        <v>3.3438353165625785E-3</v>
      </c>
      <c r="X164">
        <v>0.17574360024663904</v>
      </c>
      <c r="Y164">
        <v>0.81880201468879721</v>
      </c>
      <c r="Z164">
        <v>233.51</v>
      </c>
      <c r="AA164">
        <v>369.96000000000004</v>
      </c>
      <c r="AB164">
        <v>19444.169999999998</v>
      </c>
      <c r="AC164">
        <v>90591.779999999984</v>
      </c>
    </row>
    <row r="165" spans="1:29" x14ac:dyDescent="0.25">
      <c r="A165">
        <v>1980</v>
      </c>
      <c r="B165">
        <v>1975</v>
      </c>
      <c r="C165">
        <v>1976</v>
      </c>
      <c r="D165">
        <v>10</v>
      </c>
      <c r="E165" t="s">
        <v>48</v>
      </c>
      <c r="F165" t="s">
        <v>31</v>
      </c>
      <c r="G165" t="s">
        <v>49</v>
      </c>
      <c r="H165">
        <v>1</v>
      </c>
      <c r="I165">
        <v>5</v>
      </c>
      <c r="J165" t="s">
        <v>34</v>
      </c>
      <c r="K165">
        <v>8340</v>
      </c>
      <c r="L165">
        <v>7352</v>
      </c>
      <c r="M165">
        <v>2190</v>
      </c>
      <c r="N165">
        <v>1</v>
      </c>
      <c r="O165">
        <v>2190</v>
      </c>
      <c r="P165">
        <v>37</v>
      </c>
      <c r="Q165">
        <v>5124</v>
      </c>
      <c r="R165">
        <v>5161</v>
      </c>
      <c r="S165">
        <v>153</v>
      </c>
      <c r="T165">
        <f t="shared" si="4"/>
        <v>5314</v>
      </c>
      <c r="U165">
        <f t="shared" si="5"/>
        <v>4</v>
      </c>
      <c r="V165">
        <v>1.2240501370936154E-4</v>
      </c>
      <c r="W165">
        <v>1.0744440092266179E-4</v>
      </c>
      <c r="X165">
        <v>0.11236100230665447</v>
      </c>
      <c r="Y165">
        <v>0.88740914827871353</v>
      </c>
      <c r="Z165">
        <v>0.9</v>
      </c>
      <c r="AA165">
        <v>0.79</v>
      </c>
      <c r="AB165">
        <v>826.15</v>
      </c>
      <c r="AC165">
        <v>6524.8</v>
      </c>
    </row>
    <row r="166" spans="1:29" x14ac:dyDescent="0.25">
      <c r="A166">
        <v>1980</v>
      </c>
      <c r="B166">
        <v>1978</v>
      </c>
      <c r="C166">
        <v>1979</v>
      </c>
      <c r="D166">
        <v>11</v>
      </c>
      <c r="E166" t="s">
        <v>50</v>
      </c>
      <c r="F166" t="s">
        <v>31</v>
      </c>
      <c r="G166" t="s">
        <v>49</v>
      </c>
      <c r="H166">
        <v>1</v>
      </c>
      <c r="I166">
        <v>2</v>
      </c>
      <c r="J166" t="s">
        <v>33</v>
      </c>
      <c r="K166">
        <v>238087</v>
      </c>
      <c r="L166">
        <v>18142</v>
      </c>
      <c r="M166">
        <v>16668</v>
      </c>
      <c r="N166">
        <v>0.57620000000000005</v>
      </c>
      <c r="O166">
        <v>9605</v>
      </c>
      <c r="P166">
        <v>0</v>
      </c>
      <c r="Q166">
        <v>1473</v>
      </c>
      <c r="R166">
        <v>1473</v>
      </c>
      <c r="S166">
        <v>433</v>
      </c>
      <c r="T166">
        <f t="shared" si="4"/>
        <v>1906</v>
      </c>
      <c r="U166">
        <f t="shared" si="5"/>
        <v>1</v>
      </c>
      <c r="V166">
        <v>6.9895282474945059E-2</v>
      </c>
      <c r="W166">
        <v>4.0794525893858159E-2</v>
      </c>
      <c r="X166">
        <v>9.1926861990922773E-2</v>
      </c>
      <c r="Y166">
        <v>0.79738332964027381</v>
      </c>
      <c r="Z166">
        <v>1268.05</v>
      </c>
      <c r="AA166">
        <v>740.1</v>
      </c>
      <c r="AB166">
        <v>1667.75</v>
      </c>
      <c r="AC166">
        <v>14466.24</v>
      </c>
    </row>
    <row r="167" spans="1:29" x14ac:dyDescent="0.25">
      <c r="A167">
        <v>1980</v>
      </c>
      <c r="B167">
        <v>1977</v>
      </c>
      <c r="C167">
        <v>1978</v>
      </c>
      <c r="D167">
        <v>11</v>
      </c>
      <c r="E167" t="s">
        <v>50</v>
      </c>
      <c r="F167" t="s">
        <v>31</v>
      </c>
      <c r="G167" t="s">
        <v>49</v>
      </c>
      <c r="H167">
        <v>1</v>
      </c>
      <c r="I167">
        <v>3</v>
      </c>
      <c r="J167" t="s">
        <v>34</v>
      </c>
      <c r="K167">
        <v>143793</v>
      </c>
      <c r="L167">
        <v>33011</v>
      </c>
      <c r="M167">
        <v>27264</v>
      </c>
      <c r="N167">
        <v>0.81389999999999996</v>
      </c>
      <c r="O167">
        <v>22190</v>
      </c>
      <c r="P167">
        <v>0</v>
      </c>
      <c r="Q167">
        <v>5746</v>
      </c>
      <c r="R167">
        <v>5746</v>
      </c>
      <c r="S167">
        <v>4218</v>
      </c>
      <c r="T167">
        <f t="shared" si="4"/>
        <v>9964</v>
      </c>
      <c r="U167">
        <f t="shared" si="5"/>
        <v>2</v>
      </c>
      <c r="V167">
        <v>2.9741828736843182E-2</v>
      </c>
      <c r="W167">
        <v>1.4421070041821889E-2</v>
      </c>
      <c r="X167">
        <v>0.15238847647268733</v>
      </c>
      <c r="Y167">
        <v>0.80344862474864753</v>
      </c>
      <c r="Z167">
        <v>981.81999999999994</v>
      </c>
      <c r="AA167">
        <v>476.06</v>
      </c>
      <c r="AB167">
        <v>5030.5600000000004</v>
      </c>
      <c r="AC167">
        <v>26522.980000000003</v>
      </c>
    </row>
    <row r="168" spans="1:29" x14ac:dyDescent="0.25">
      <c r="A168">
        <v>1980</v>
      </c>
      <c r="B168">
        <v>1976</v>
      </c>
      <c r="C168">
        <v>1977</v>
      </c>
      <c r="D168">
        <v>11</v>
      </c>
      <c r="E168" t="s">
        <v>50</v>
      </c>
      <c r="F168" t="s">
        <v>31</v>
      </c>
      <c r="G168" t="s">
        <v>49</v>
      </c>
      <c r="H168">
        <v>1</v>
      </c>
      <c r="I168">
        <v>4</v>
      </c>
      <c r="J168" t="s">
        <v>34</v>
      </c>
      <c r="K168">
        <v>61663</v>
      </c>
      <c r="L168">
        <v>28613</v>
      </c>
      <c r="M168">
        <v>18314</v>
      </c>
      <c r="N168">
        <v>0.98080000000000001</v>
      </c>
      <c r="O168">
        <v>17963</v>
      </c>
      <c r="P168">
        <v>190</v>
      </c>
      <c r="Q168">
        <v>10109</v>
      </c>
      <c r="R168">
        <v>10299</v>
      </c>
      <c r="S168">
        <v>14770</v>
      </c>
      <c r="T168">
        <f t="shared" si="4"/>
        <v>25069</v>
      </c>
      <c r="U168">
        <f t="shared" si="5"/>
        <v>3</v>
      </c>
      <c r="V168">
        <v>9.5566878117194446E-3</v>
      </c>
      <c r="W168">
        <v>1.0920031719326598E-2</v>
      </c>
      <c r="X168">
        <v>0.25452557833775491</v>
      </c>
      <c r="Y168">
        <v>0.72499770213119907</v>
      </c>
      <c r="Z168">
        <v>273.45</v>
      </c>
      <c r="AA168">
        <v>312.46000000000004</v>
      </c>
      <c r="AB168">
        <v>7282.86</v>
      </c>
      <c r="AC168">
        <v>20744.7</v>
      </c>
    </row>
    <row r="169" spans="1:29" x14ac:dyDescent="0.25">
      <c r="A169">
        <v>1980</v>
      </c>
      <c r="B169">
        <v>1975</v>
      </c>
      <c r="C169">
        <v>1976</v>
      </c>
      <c r="D169">
        <v>11</v>
      </c>
      <c r="E169" t="s">
        <v>50</v>
      </c>
      <c r="F169" t="s">
        <v>31</v>
      </c>
      <c r="G169" t="s">
        <v>49</v>
      </c>
      <c r="H169">
        <v>1</v>
      </c>
      <c r="I169">
        <v>5</v>
      </c>
      <c r="J169" t="s">
        <v>34</v>
      </c>
      <c r="K169">
        <v>5722</v>
      </c>
      <c r="L169">
        <v>3451</v>
      </c>
      <c r="M169">
        <v>1872</v>
      </c>
      <c r="N169">
        <v>1</v>
      </c>
      <c r="O169">
        <v>1872</v>
      </c>
      <c r="P169">
        <v>26</v>
      </c>
      <c r="Q169">
        <v>1553</v>
      </c>
      <c r="R169">
        <v>1579</v>
      </c>
      <c r="S169">
        <v>1698</v>
      </c>
      <c r="T169">
        <f t="shared" si="4"/>
        <v>3277</v>
      </c>
      <c r="U169">
        <f t="shared" si="5"/>
        <v>4</v>
      </c>
      <c r="V169">
        <v>1.7672144065636081E-4</v>
      </c>
      <c r="W169">
        <v>1.5644193107284402E-4</v>
      </c>
      <c r="X169">
        <v>0.27793647298769325</v>
      </c>
      <c r="Y169">
        <v>0.72173036364057752</v>
      </c>
      <c r="Z169">
        <v>0.61</v>
      </c>
      <c r="AA169">
        <v>0.54</v>
      </c>
      <c r="AB169">
        <v>959.37</v>
      </c>
      <c r="AC169">
        <v>2491.2399999999998</v>
      </c>
    </row>
    <row r="170" spans="1:29" x14ac:dyDescent="0.25">
      <c r="A170">
        <v>1980</v>
      </c>
      <c r="B170">
        <v>1978</v>
      </c>
      <c r="C170">
        <v>1979</v>
      </c>
      <c r="D170">
        <v>12</v>
      </c>
      <c r="E170" t="s">
        <v>51</v>
      </c>
      <c r="F170" t="s">
        <v>31</v>
      </c>
      <c r="G170" t="s">
        <v>49</v>
      </c>
      <c r="H170">
        <v>0</v>
      </c>
      <c r="I170">
        <v>2</v>
      </c>
      <c r="J170" t="s">
        <v>33</v>
      </c>
      <c r="K170">
        <v>102567</v>
      </c>
      <c r="L170">
        <v>8209</v>
      </c>
      <c r="M170">
        <v>7474</v>
      </c>
      <c r="N170">
        <v>0.57789999999999997</v>
      </c>
      <c r="O170">
        <v>4319</v>
      </c>
      <c r="P170">
        <v>0</v>
      </c>
      <c r="Q170">
        <v>734</v>
      </c>
      <c r="R170">
        <v>734</v>
      </c>
      <c r="S170">
        <v>170</v>
      </c>
      <c r="T170">
        <f t="shared" si="4"/>
        <v>904</v>
      </c>
      <c r="U170">
        <f t="shared" si="5"/>
        <v>1</v>
      </c>
      <c r="V170">
        <v>6.6543552911912357E-2</v>
      </c>
      <c r="W170">
        <v>3.8838085516145898E-2</v>
      </c>
      <c r="X170">
        <v>8.5789010148357769E-2</v>
      </c>
      <c r="Y170">
        <v>0.80882935142358403</v>
      </c>
      <c r="Z170">
        <v>546.27</v>
      </c>
      <c r="AA170">
        <v>318.83000000000004</v>
      </c>
      <c r="AB170">
        <v>704.26</v>
      </c>
      <c r="AC170">
        <v>6639.8499999999995</v>
      </c>
    </row>
    <row r="171" spans="1:29" x14ac:dyDescent="0.25">
      <c r="A171">
        <v>1980</v>
      </c>
      <c r="B171">
        <v>1977</v>
      </c>
      <c r="C171">
        <v>1978</v>
      </c>
      <c r="D171">
        <v>12</v>
      </c>
      <c r="E171" t="s">
        <v>51</v>
      </c>
      <c r="F171" t="s">
        <v>31</v>
      </c>
      <c r="G171" t="s">
        <v>49</v>
      </c>
      <c r="H171">
        <v>0</v>
      </c>
      <c r="I171">
        <v>3</v>
      </c>
      <c r="J171" t="s">
        <v>34</v>
      </c>
      <c r="K171">
        <v>53605</v>
      </c>
      <c r="L171">
        <v>12527</v>
      </c>
      <c r="M171">
        <v>10217</v>
      </c>
      <c r="N171">
        <v>0.81530000000000002</v>
      </c>
      <c r="O171">
        <v>8330</v>
      </c>
      <c r="P171">
        <v>0</v>
      </c>
      <c r="Q171">
        <v>2309</v>
      </c>
      <c r="R171">
        <v>2309</v>
      </c>
      <c r="S171">
        <v>1586</v>
      </c>
      <c r="T171">
        <f t="shared" si="4"/>
        <v>3895</v>
      </c>
      <c r="U171">
        <f t="shared" si="5"/>
        <v>2</v>
      </c>
      <c r="V171">
        <v>2.9341658657453678E-2</v>
      </c>
      <c r="W171">
        <v>1.4300835619019032E-2</v>
      </c>
      <c r="X171">
        <v>0.14867919829108406</v>
      </c>
      <c r="Y171">
        <v>0.80767830743244307</v>
      </c>
      <c r="Z171">
        <v>367.57000000000005</v>
      </c>
      <c r="AA171">
        <v>179.15</v>
      </c>
      <c r="AB171">
        <v>1862.54</v>
      </c>
      <c r="AC171">
        <v>10117.98</v>
      </c>
    </row>
    <row r="172" spans="1:29" x14ac:dyDescent="0.25">
      <c r="A172">
        <v>1980</v>
      </c>
      <c r="B172">
        <v>1976</v>
      </c>
      <c r="C172">
        <v>1977</v>
      </c>
      <c r="D172">
        <v>12</v>
      </c>
      <c r="E172" t="s">
        <v>51</v>
      </c>
      <c r="F172" t="s">
        <v>31</v>
      </c>
      <c r="G172" t="s">
        <v>49</v>
      </c>
      <c r="H172">
        <v>0</v>
      </c>
      <c r="I172">
        <v>4</v>
      </c>
      <c r="J172" t="s">
        <v>34</v>
      </c>
      <c r="K172">
        <v>36999</v>
      </c>
      <c r="L172">
        <v>16902</v>
      </c>
      <c r="M172">
        <v>11031</v>
      </c>
      <c r="N172">
        <v>0.98080000000000001</v>
      </c>
      <c r="O172">
        <v>10818</v>
      </c>
      <c r="P172">
        <v>109</v>
      </c>
      <c r="Q172">
        <v>5762</v>
      </c>
      <c r="R172">
        <v>5871</v>
      </c>
      <c r="S172">
        <v>9121</v>
      </c>
      <c r="T172">
        <f t="shared" si="4"/>
        <v>14992</v>
      </c>
      <c r="U172">
        <f t="shared" si="5"/>
        <v>3</v>
      </c>
      <c r="V172">
        <v>9.2658382116731115E-3</v>
      </c>
      <c r="W172">
        <v>1.0093504388287254E-2</v>
      </c>
      <c r="X172">
        <v>0.26706344158859846</v>
      </c>
      <c r="Y172">
        <v>0.71357721581144118</v>
      </c>
      <c r="Z172">
        <v>156.62</v>
      </c>
      <c r="AA172">
        <v>170.61</v>
      </c>
      <c r="AB172">
        <v>4514.16</v>
      </c>
      <c r="AC172">
        <v>12061.559999999998</v>
      </c>
    </row>
    <row r="173" spans="1:29" x14ac:dyDescent="0.25">
      <c r="A173">
        <v>1980</v>
      </c>
      <c r="B173">
        <v>1975</v>
      </c>
      <c r="C173">
        <v>1976</v>
      </c>
      <c r="D173">
        <v>12</v>
      </c>
      <c r="E173" t="s">
        <v>51</v>
      </c>
      <c r="F173" t="s">
        <v>31</v>
      </c>
      <c r="G173" t="s">
        <v>49</v>
      </c>
      <c r="H173">
        <v>0</v>
      </c>
      <c r="I173">
        <v>5</v>
      </c>
      <c r="J173" t="s">
        <v>34</v>
      </c>
      <c r="K173">
        <v>4209</v>
      </c>
      <c r="L173">
        <v>2509</v>
      </c>
      <c r="M173">
        <v>1358</v>
      </c>
      <c r="N173">
        <v>1</v>
      </c>
      <c r="O173">
        <v>1358</v>
      </c>
      <c r="P173">
        <v>19</v>
      </c>
      <c r="Q173">
        <v>1132</v>
      </c>
      <c r="R173">
        <v>1151</v>
      </c>
      <c r="S173">
        <v>1277</v>
      </c>
      <c r="T173">
        <f t="shared" si="4"/>
        <v>2428</v>
      </c>
      <c r="U173">
        <f t="shared" si="5"/>
        <v>4</v>
      </c>
      <c r="V173">
        <v>1.8327350383081465E-4</v>
      </c>
      <c r="W173">
        <v>1.5936826420070841E-4</v>
      </c>
      <c r="X173">
        <v>0.29147260260328062</v>
      </c>
      <c r="Y173">
        <v>0.70818475562868788</v>
      </c>
      <c r="Z173">
        <v>0.45999999999999996</v>
      </c>
      <c r="AA173">
        <v>0.4</v>
      </c>
      <c r="AB173">
        <v>731.57</v>
      </c>
      <c r="AC173">
        <v>1777.48</v>
      </c>
    </row>
    <row r="174" spans="1:29" x14ac:dyDescent="0.25">
      <c r="A174">
        <v>1980</v>
      </c>
      <c r="B174">
        <v>1978</v>
      </c>
      <c r="C174">
        <v>1979</v>
      </c>
      <c r="D174">
        <v>13</v>
      </c>
      <c r="E174" t="s">
        <v>52</v>
      </c>
      <c r="F174" t="s">
        <v>31</v>
      </c>
      <c r="G174" t="s">
        <v>49</v>
      </c>
      <c r="H174">
        <v>1</v>
      </c>
      <c r="I174">
        <v>2</v>
      </c>
      <c r="J174" t="s">
        <v>33</v>
      </c>
      <c r="K174">
        <v>203814</v>
      </c>
      <c r="L174">
        <v>15112</v>
      </c>
      <c r="M174">
        <v>14131</v>
      </c>
      <c r="N174">
        <v>0.57210000000000005</v>
      </c>
      <c r="O174">
        <v>8085</v>
      </c>
      <c r="P174">
        <v>0</v>
      </c>
      <c r="Q174">
        <v>981</v>
      </c>
      <c r="R174">
        <v>981</v>
      </c>
      <c r="S174">
        <v>1701</v>
      </c>
      <c r="T174">
        <f t="shared" si="4"/>
        <v>2682</v>
      </c>
      <c r="U174">
        <f t="shared" si="5"/>
        <v>1</v>
      </c>
      <c r="V174">
        <v>6.9559791458920731E-2</v>
      </c>
      <c r="W174">
        <v>4.1922606353237454E-2</v>
      </c>
      <c r="X174">
        <v>8.0246231458364903E-2</v>
      </c>
      <c r="Y174">
        <v>0.80827137072947697</v>
      </c>
      <c r="Z174">
        <v>1051.23</v>
      </c>
      <c r="AA174">
        <v>633.55999999999995</v>
      </c>
      <c r="AB174">
        <v>1212.73</v>
      </c>
      <c r="AC174">
        <v>12215.090000000002</v>
      </c>
    </row>
    <row r="175" spans="1:29" x14ac:dyDescent="0.25">
      <c r="A175">
        <v>1980</v>
      </c>
      <c r="B175">
        <v>1977</v>
      </c>
      <c r="C175">
        <v>1978</v>
      </c>
      <c r="D175">
        <v>13</v>
      </c>
      <c r="E175" t="s">
        <v>52</v>
      </c>
      <c r="F175" t="s">
        <v>31</v>
      </c>
      <c r="G175" t="s">
        <v>49</v>
      </c>
      <c r="H175">
        <v>1</v>
      </c>
      <c r="I175">
        <v>3</v>
      </c>
      <c r="J175" t="s">
        <v>34</v>
      </c>
      <c r="K175">
        <v>122049</v>
      </c>
      <c r="L175">
        <v>44699</v>
      </c>
      <c r="M175">
        <v>40555</v>
      </c>
      <c r="N175">
        <v>0.80179999999999996</v>
      </c>
      <c r="O175">
        <v>32517</v>
      </c>
      <c r="P175">
        <v>0</v>
      </c>
      <c r="Q175">
        <v>4143</v>
      </c>
      <c r="R175">
        <v>4143</v>
      </c>
      <c r="S175">
        <v>1725</v>
      </c>
      <c r="T175">
        <f t="shared" si="4"/>
        <v>5868</v>
      </c>
      <c r="U175">
        <f t="shared" si="5"/>
        <v>2</v>
      </c>
      <c r="V175">
        <v>1.8337333376286815E-2</v>
      </c>
      <c r="W175">
        <v>1.4370624114084449E-2</v>
      </c>
      <c r="X175">
        <v>5.405069226694157E-2</v>
      </c>
      <c r="Y175">
        <v>0.91324135024268716</v>
      </c>
      <c r="Z175">
        <v>819.67</v>
      </c>
      <c r="AA175">
        <v>642.36</v>
      </c>
      <c r="AB175">
        <v>2416.04</v>
      </c>
      <c r="AC175">
        <v>40821.449999999997</v>
      </c>
    </row>
    <row r="176" spans="1:29" x14ac:dyDescent="0.25">
      <c r="A176">
        <v>1980</v>
      </c>
      <c r="B176">
        <v>1976</v>
      </c>
      <c r="C176">
        <v>1977</v>
      </c>
      <c r="D176">
        <v>13</v>
      </c>
      <c r="E176" t="s">
        <v>52</v>
      </c>
      <c r="F176" t="s">
        <v>31</v>
      </c>
      <c r="G176" t="s">
        <v>49</v>
      </c>
      <c r="H176">
        <v>1</v>
      </c>
      <c r="I176">
        <v>4</v>
      </c>
      <c r="J176" t="s">
        <v>34</v>
      </c>
      <c r="K176">
        <v>37810</v>
      </c>
      <c r="L176">
        <v>20991</v>
      </c>
      <c r="M176">
        <v>16544</v>
      </c>
      <c r="N176">
        <v>0.96499999999999997</v>
      </c>
      <c r="O176">
        <v>15964</v>
      </c>
      <c r="P176">
        <v>551</v>
      </c>
      <c r="Q176">
        <v>3896</v>
      </c>
      <c r="R176">
        <v>4447</v>
      </c>
      <c r="S176">
        <v>4453</v>
      </c>
      <c r="T176">
        <f t="shared" si="4"/>
        <v>8900</v>
      </c>
      <c r="U176">
        <f t="shared" si="5"/>
        <v>3</v>
      </c>
      <c r="V176">
        <v>7.1775850882299418E-3</v>
      </c>
      <c r="W176">
        <v>1.6831382248446294E-2</v>
      </c>
      <c r="X176">
        <v>0.23453891864133225</v>
      </c>
      <c r="Y176">
        <v>0.74145211402199163</v>
      </c>
      <c r="Z176">
        <v>150.66999999999999</v>
      </c>
      <c r="AA176">
        <v>353.32</v>
      </c>
      <c r="AB176">
        <v>4923.3799999999992</v>
      </c>
      <c r="AC176">
        <v>15564.37</v>
      </c>
    </row>
    <row r="177" spans="1:29" x14ac:dyDescent="0.25">
      <c r="A177">
        <v>1980</v>
      </c>
      <c r="B177">
        <v>1975</v>
      </c>
      <c r="C177">
        <v>1976</v>
      </c>
      <c r="D177">
        <v>13</v>
      </c>
      <c r="E177" t="s">
        <v>52</v>
      </c>
      <c r="F177" t="s">
        <v>31</v>
      </c>
      <c r="G177" t="s">
        <v>49</v>
      </c>
      <c r="H177">
        <v>1</v>
      </c>
      <c r="I177">
        <v>5</v>
      </c>
      <c r="J177" t="s">
        <v>34</v>
      </c>
      <c r="K177">
        <v>4907</v>
      </c>
      <c r="L177">
        <v>3132</v>
      </c>
      <c r="M177">
        <v>2047</v>
      </c>
      <c r="N177">
        <v>1</v>
      </c>
      <c r="O177">
        <v>2047</v>
      </c>
      <c r="P177">
        <v>108</v>
      </c>
      <c r="Q177">
        <v>976</v>
      </c>
      <c r="R177">
        <v>1084</v>
      </c>
      <c r="S177">
        <v>1284</v>
      </c>
      <c r="T177">
        <f t="shared" si="4"/>
        <v>2368</v>
      </c>
      <c r="U177">
        <f t="shared" si="5"/>
        <v>4</v>
      </c>
      <c r="V177">
        <v>1.1203202921963896E-2</v>
      </c>
      <c r="W177">
        <v>8.352117082889016E-3</v>
      </c>
      <c r="X177">
        <v>7.7518884851890402E-2</v>
      </c>
      <c r="Y177">
        <v>0.90292579514325677</v>
      </c>
      <c r="Z177">
        <v>35.089999999999996</v>
      </c>
      <c r="AA177">
        <v>26.16</v>
      </c>
      <c r="AB177">
        <v>242.79999999999998</v>
      </c>
      <c r="AC177">
        <v>2828.09</v>
      </c>
    </row>
    <row r="178" spans="1:29" x14ac:dyDescent="0.25">
      <c r="A178">
        <v>1980</v>
      </c>
      <c r="B178">
        <v>1977</v>
      </c>
      <c r="C178">
        <v>1979</v>
      </c>
      <c r="D178">
        <v>14</v>
      </c>
      <c r="E178" t="s">
        <v>53</v>
      </c>
      <c r="F178" t="s">
        <v>31</v>
      </c>
      <c r="G178" t="s">
        <v>49</v>
      </c>
      <c r="H178">
        <v>3</v>
      </c>
      <c r="I178">
        <v>3</v>
      </c>
      <c r="J178" t="s">
        <v>33</v>
      </c>
      <c r="K178">
        <v>17569</v>
      </c>
      <c r="L178">
        <v>2503</v>
      </c>
      <c r="M178">
        <v>2326</v>
      </c>
      <c r="N178">
        <v>0.61870000000000003</v>
      </c>
      <c r="O178">
        <v>1439</v>
      </c>
      <c r="P178">
        <v>0</v>
      </c>
      <c r="Q178">
        <v>176</v>
      </c>
      <c r="R178">
        <v>176</v>
      </c>
      <c r="S178">
        <v>47</v>
      </c>
      <c r="T178">
        <f t="shared" si="4"/>
        <v>223</v>
      </c>
      <c r="U178">
        <f t="shared" si="5"/>
        <v>1</v>
      </c>
      <c r="V178">
        <v>0</v>
      </c>
      <c r="W178">
        <v>1.6593167801105677E-2</v>
      </c>
      <c r="X178">
        <v>4.0088837759243282E-2</v>
      </c>
      <c r="Y178">
        <v>0.94331799443965103</v>
      </c>
      <c r="Z178">
        <v>0</v>
      </c>
      <c r="AA178">
        <v>41.54</v>
      </c>
      <c r="AB178">
        <v>100.36</v>
      </c>
      <c r="AC178">
        <v>2361.54</v>
      </c>
    </row>
    <row r="179" spans="1:29" x14ac:dyDescent="0.25">
      <c r="A179">
        <v>1980</v>
      </c>
      <c r="B179">
        <v>1976</v>
      </c>
      <c r="C179">
        <v>1978</v>
      </c>
      <c r="D179">
        <v>14</v>
      </c>
      <c r="E179" t="s">
        <v>53</v>
      </c>
      <c r="F179" t="s">
        <v>31</v>
      </c>
      <c r="G179" t="s">
        <v>49</v>
      </c>
      <c r="H179">
        <v>3</v>
      </c>
      <c r="I179">
        <v>4</v>
      </c>
      <c r="J179" t="s">
        <v>34</v>
      </c>
      <c r="K179">
        <v>13669</v>
      </c>
      <c r="L179">
        <v>7260</v>
      </c>
      <c r="M179">
        <v>7207</v>
      </c>
      <c r="N179">
        <v>0.86860000000000004</v>
      </c>
      <c r="O179">
        <v>6260</v>
      </c>
      <c r="P179">
        <v>0</v>
      </c>
      <c r="Q179">
        <v>52</v>
      </c>
      <c r="R179">
        <v>52</v>
      </c>
      <c r="S179">
        <v>813</v>
      </c>
      <c r="T179">
        <f t="shared" si="4"/>
        <v>865</v>
      </c>
      <c r="U179">
        <f t="shared" si="5"/>
        <v>2</v>
      </c>
      <c r="V179">
        <v>0</v>
      </c>
      <c r="W179">
        <v>5.7378099085338549E-3</v>
      </c>
      <c r="X179">
        <v>8.8066980598048933E-2</v>
      </c>
      <c r="Y179">
        <v>0.90619520949341725</v>
      </c>
      <c r="Z179">
        <v>0</v>
      </c>
      <c r="AA179">
        <v>41.66</v>
      </c>
      <c r="AB179">
        <v>639.42000000000007</v>
      </c>
      <c r="AC179">
        <v>6579.5300000000007</v>
      </c>
    </row>
    <row r="180" spans="1:29" x14ac:dyDescent="0.25">
      <c r="A180">
        <v>1980</v>
      </c>
      <c r="B180">
        <v>1975</v>
      </c>
      <c r="C180">
        <v>1977</v>
      </c>
      <c r="D180">
        <v>14</v>
      </c>
      <c r="E180" t="s">
        <v>53</v>
      </c>
      <c r="F180" t="s">
        <v>31</v>
      </c>
      <c r="G180" t="s">
        <v>49</v>
      </c>
      <c r="H180">
        <v>3</v>
      </c>
      <c r="I180">
        <v>5</v>
      </c>
      <c r="J180" t="s">
        <v>34</v>
      </c>
      <c r="K180">
        <v>1647</v>
      </c>
      <c r="L180">
        <v>297</v>
      </c>
      <c r="M180">
        <v>296</v>
      </c>
      <c r="N180">
        <v>0.99050000000000005</v>
      </c>
      <c r="O180">
        <v>293</v>
      </c>
      <c r="P180">
        <v>0</v>
      </c>
      <c r="Q180">
        <v>0</v>
      </c>
      <c r="R180">
        <v>0</v>
      </c>
      <c r="S180">
        <v>923</v>
      </c>
      <c r="T180">
        <f t="shared" si="4"/>
        <v>923</v>
      </c>
      <c r="U180">
        <f t="shared" si="5"/>
        <v>3</v>
      </c>
      <c r="V180">
        <v>0</v>
      </c>
      <c r="W180">
        <v>8.9673272990342875E-2</v>
      </c>
      <c r="X180">
        <v>1.4973585921464383E-2</v>
      </c>
      <c r="Y180">
        <v>0.89535314108819264</v>
      </c>
      <c r="Z180">
        <v>0</v>
      </c>
      <c r="AA180">
        <v>26.65</v>
      </c>
      <c r="AB180">
        <v>4.45</v>
      </c>
      <c r="AC180">
        <v>266.08999999999997</v>
      </c>
    </row>
    <row r="181" spans="1:29" x14ac:dyDescent="0.25">
      <c r="A181">
        <v>1980</v>
      </c>
      <c r="B181">
        <v>1974</v>
      </c>
      <c r="C181">
        <v>1976</v>
      </c>
      <c r="D181">
        <v>14</v>
      </c>
      <c r="E181" t="s">
        <v>53</v>
      </c>
      <c r="F181" t="s">
        <v>31</v>
      </c>
      <c r="G181" t="s">
        <v>49</v>
      </c>
      <c r="H181">
        <v>3</v>
      </c>
      <c r="I181">
        <v>6</v>
      </c>
      <c r="J181" t="s">
        <v>34</v>
      </c>
      <c r="K181">
        <v>7351</v>
      </c>
      <c r="L181">
        <v>6626</v>
      </c>
      <c r="M181">
        <v>6626</v>
      </c>
      <c r="N181">
        <v>1</v>
      </c>
      <c r="O181">
        <v>6626</v>
      </c>
      <c r="P181">
        <v>0</v>
      </c>
      <c r="Q181">
        <v>0</v>
      </c>
      <c r="R181">
        <v>0</v>
      </c>
      <c r="S181">
        <v>0</v>
      </c>
      <c r="T181">
        <f t="shared" si="4"/>
        <v>0</v>
      </c>
      <c r="U181">
        <f t="shared" si="5"/>
        <v>4</v>
      </c>
      <c r="V181">
        <v>0</v>
      </c>
      <c r="W181">
        <v>1.0564108291164933E-4</v>
      </c>
      <c r="X181">
        <v>1.2707113115944108E-3</v>
      </c>
      <c r="Y181">
        <v>0.99862364760549394</v>
      </c>
      <c r="Z181">
        <v>0</v>
      </c>
      <c r="AA181">
        <v>0.7</v>
      </c>
      <c r="AB181">
        <v>8.42</v>
      </c>
      <c r="AC181">
        <v>6617.09</v>
      </c>
    </row>
    <row r="182" spans="1:29" x14ac:dyDescent="0.25">
      <c r="A182">
        <v>1980</v>
      </c>
      <c r="B182">
        <v>1978</v>
      </c>
      <c r="C182">
        <v>1979</v>
      </c>
      <c r="D182">
        <v>15</v>
      </c>
      <c r="E182" t="s">
        <v>54</v>
      </c>
      <c r="F182" t="s">
        <v>31</v>
      </c>
      <c r="G182" t="s">
        <v>49</v>
      </c>
      <c r="H182">
        <v>0</v>
      </c>
      <c r="I182">
        <v>2</v>
      </c>
      <c r="J182" t="s">
        <v>33</v>
      </c>
      <c r="K182">
        <v>152055</v>
      </c>
      <c r="L182">
        <v>13852</v>
      </c>
      <c r="M182">
        <v>13615</v>
      </c>
      <c r="N182">
        <v>0.58320000000000005</v>
      </c>
      <c r="O182">
        <v>7940</v>
      </c>
      <c r="P182">
        <v>0</v>
      </c>
      <c r="Q182">
        <v>236</v>
      </c>
      <c r="R182">
        <v>236</v>
      </c>
      <c r="S182">
        <v>698</v>
      </c>
      <c r="T182">
        <f t="shared" si="4"/>
        <v>934</v>
      </c>
      <c r="U182">
        <f t="shared" si="5"/>
        <v>1</v>
      </c>
      <c r="V182">
        <v>5.8464144013029087E-2</v>
      </c>
      <c r="W182">
        <v>5.9643750252669631E-2</v>
      </c>
      <c r="X182">
        <v>0.11605044152213961</v>
      </c>
      <c r="Y182">
        <v>0.76584166421216149</v>
      </c>
      <c r="Z182">
        <v>809.85</v>
      </c>
      <c r="AA182">
        <v>826.19</v>
      </c>
      <c r="AB182">
        <v>1607.54</v>
      </c>
      <c r="AC182">
        <v>10608.5</v>
      </c>
    </row>
    <row r="183" spans="1:29" x14ac:dyDescent="0.25">
      <c r="A183">
        <v>1980</v>
      </c>
      <c r="B183">
        <v>1977</v>
      </c>
      <c r="C183">
        <v>1978</v>
      </c>
      <c r="D183">
        <v>15</v>
      </c>
      <c r="E183" t="s">
        <v>54</v>
      </c>
      <c r="F183" t="s">
        <v>31</v>
      </c>
      <c r="G183" t="s">
        <v>49</v>
      </c>
      <c r="H183">
        <v>0</v>
      </c>
      <c r="I183">
        <v>3</v>
      </c>
      <c r="J183" t="s">
        <v>34</v>
      </c>
      <c r="K183">
        <v>68403</v>
      </c>
      <c r="L183">
        <v>15967</v>
      </c>
      <c r="M183">
        <v>14933</v>
      </c>
      <c r="N183">
        <v>0.82579999999999998</v>
      </c>
      <c r="O183">
        <v>12332</v>
      </c>
      <c r="P183">
        <v>0</v>
      </c>
      <c r="Q183">
        <v>1034</v>
      </c>
      <c r="R183">
        <v>1034</v>
      </c>
      <c r="S183">
        <v>5263</v>
      </c>
      <c r="T183">
        <f t="shared" si="4"/>
        <v>6297</v>
      </c>
      <c r="U183">
        <f t="shared" si="5"/>
        <v>2</v>
      </c>
      <c r="V183">
        <v>5.0668932869989108E-2</v>
      </c>
      <c r="W183">
        <v>5.2069862355703316E-2</v>
      </c>
      <c r="X183">
        <v>0.17914487564793768</v>
      </c>
      <c r="Y183">
        <v>0.7181163291263698</v>
      </c>
      <c r="Z183">
        <v>809.08</v>
      </c>
      <c r="AA183">
        <v>831.44999999999993</v>
      </c>
      <c r="AB183">
        <v>2860.58</v>
      </c>
      <c r="AC183">
        <v>11466.86</v>
      </c>
    </row>
    <row r="184" spans="1:29" x14ac:dyDescent="0.25">
      <c r="A184">
        <v>1980</v>
      </c>
      <c r="B184">
        <v>1976</v>
      </c>
      <c r="C184">
        <v>1977</v>
      </c>
      <c r="D184">
        <v>15</v>
      </c>
      <c r="E184" t="s">
        <v>54</v>
      </c>
      <c r="F184" t="s">
        <v>31</v>
      </c>
      <c r="G184" t="s">
        <v>49</v>
      </c>
      <c r="H184">
        <v>0</v>
      </c>
      <c r="I184">
        <v>4</v>
      </c>
      <c r="J184" t="s">
        <v>34</v>
      </c>
      <c r="K184">
        <v>41713</v>
      </c>
      <c r="L184">
        <v>12114</v>
      </c>
      <c r="M184">
        <v>7074</v>
      </c>
      <c r="N184">
        <v>0.98089999999999999</v>
      </c>
      <c r="O184">
        <v>6939</v>
      </c>
      <c r="P184">
        <v>130</v>
      </c>
      <c r="Q184">
        <v>4909</v>
      </c>
      <c r="R184">
        <v>5039</v>
      </c>
      <c r="S184">
        <v>16220</v>
      </c>
      <c r="T184">
        <f t="shared" si="4"/>
        <v>21259</v>
      </c>
      <c r="U184">
        <f t="shared" si="5"/>
        <v>3</v>
      </c>
      <c r="V184">
        <v>4.9735682964841377E-2</v>
      </c>
      <c r="W184">
        <v>9.1500581134268441E-2</v>
      </c>
      <c r="X184">
        <v>0.18007898143011861</v>
      </c>
      <c r="Y184">
        <v>0.67868475447077159</v>
      </c>
      <c r="Z184">
        <v>602.51</v>
      </c>
      <c r="AA184">
        <v>1108.46</v>
      </c>
      <c r="AB184">
        <v>2181.52</v>
      </c>
      <c r="AC184">
        <v>8221.75</v>
      </c>
    </row>
    <row r="185" spans="1:29" x14ac:dyDescent="0.25">
      <c r="A185">
        <v>1980</v>
      </c>
      <c r="B185">
        <v>1975</v>
      </c>
      <c r="C185">
        <v>1976</v>
      </c>
      <c r="D185">
        <v>15</v>
      </c>
      <c r="E185" t="s">
        <v>54</v>
      </c>
      <c r="F185" t="s">
        <v>31</v>
      </c>
      <c r="G185" t="s">
        <v>49</v>
      </c>
      <c r="H185">
        <v>0</v>
      </c>
      <c r="I185">
        <v>5</v>
      </c>
      <c r="J185" t="s">
        <v>34</v>
      </c>
      <c r="K185">
        <v>3316</v>
      </c>
      <c r="L185">
        <v>1896</v>
      </c>
      <c r="M185">
        <v>728</v>
      </c>
      <c r="N185">
        <v>1</v>
      </c>
      <c r="O185">
        <v>728</v>
      </c>
      <c r="P185">
        <v>100</v>
      </c>
      <c r="Q185">
        <v>1068</v>
      </c>
      <c r="R185">
        <v>1168</v>
      </c>
      <c r="S185">
        <v>1087</v>
      </c>
      <c r="T185">
        <f t="shared" si="4"/>
        <v>2255</v>
      </c>
      <c r="U185">
        <f t="shared" si="5"/>
        <v>4</v>
      </c>
      <c r="V185">
        <v>1.3610428509655444E-2</v>
      </c>
      <c r="W185">
        <v>1.6347279496292861E-4</v>
      </c>
      <c r="X185">
        <v>0.2183943807545061</v>
      </c>
      <c r="Y185">
        <v>0.76783171794087557</v>
      </c>
      <c r="Z185">
        <v>25.81</v>
      </c>
      <c r="AA185">
        <v>0.31</v>
      </c>
      <c r="AB185">
        <v>414.15000000000003</v>
      </c>
      <c r="AC185">
        <v>1456.0699999999997</v>
      </c>
    </row>
    <row r="186" spans="1:29" x14ac:dyDescent="0.25">
      <c r="A186">
        <v>1980</v>
      </c>
      <c r="B186">
        <v>1978</v>
      </c>
      <c r="C186">
        <v>1979</v>
      </c>
      <c r="D186">
        <v>16</v>
      </c>
      <c r="E186" t="s">
        <v>55</v>
      </c>
      <c r="F186" t="s">
        <v>31</v>
      </c>
      <c r="G186" t="s">
        <v>49</v>
      </c>
      <c r="H186">
        <v>0</v>
      </c>
      <c r="I186">
        <v>2</v>
      </c>
      <c r="J186" t="s">
        <v>33</v>
      </c>
      <c r="K186">
        <v>6380</v>
      </c>
      <c r="L186">
        <v>631</v>
      </c>
      <c r="M186">
        <v>616</v>
      </c>
      <c r="N186">
        <v>0.59089999999999998</v>
      </c>
      <c r="O186">
        <v>364</v>
      </c>
      <c r="P186">
        <v>0</v>
      </c>
      <c r="Q186">
        <v>15</v>
      </c>
      <c r="R186">
        <v>15</v>
      </c>
      <c r="S186">
        <v>24</v>
      </c>
      <c r="T186">
        <f t="shared" si="4"/>
        <v>39</v>
      </c>
      <c r="U186">
        <f t="shared" si="5"/>
        <v>1</v>
      </c>
      <c r="V186">
        <v>6.8783822272856732E-2</v>
      </c>
      <c r="W186">
        <v>3.1393398525269789E-2</v>
      </c>
      <c r="X186">
        <v>5.7660052533308012E-2</v>
      </c>
      <c r="Y186">
        <v>0.84216272666856551</v>
      </c>
      <c r="Z186">
        <v>43.47</v>
      </c>
      <c r="AA186">
        <v>19.84</v>
      </c>
      <c r="AB186">
        <v>36.44</v>
      </c>
      <c r="AC186">
        <v>532.23</v>
      </c>
    </row>
    <row r="187" spans="1:29" x14ac:dyDescent="0.25">
      <c r="A187">
        <v>1980</v>
      </c>
      <c r="B187">
        <v>1977</v>
      </c>
      <c r="C187">
        <v>1978</v>
      </c>
      <c r="D187">
        <v>16</v>
      </c>
      <c r="E187" t="s">
        <v>55</v>
      </c>
      <c r="F187" t="s">
        <v>31</v>
      </c>
      <c r="G187" t="s">
        <v>49</v>
      </c>
      <c r="H187">
        <v>0</v>
      </c>
      <c r="I187">
        <v>3</v>
      </c>
      <c r="J187" t="s">
        <v>34</v>
      </c>
      <c r="K187">
        <v>3160</v>
      </c>
      <c r="L187">
        <v>869</v>
      </c>
      <c r="M187">
        <v>789</v>
      </c>
      <c r="N187">
        <v>0.83689999999999998</v>
      </c>
      <c r="O187">
        <v>660</v>
      </c>
      <c r="P187">
        <v>0</v>
      </c>
      <c r="Q187">
        <v>80</v>
      </c>
      <c r="R187">
        <v>80</v>
      </c>
      <c r="S187">
        <v>231</v>
      </c>
      <c r="T187">
        <f t="shared" si="4"/>
        <v>311</v>
      </c>
      <c r="U187">
        <f t="shared" si="5"/>
        <v>2</v>
      </c>
      <c r="V187">
        <v>2.4595253426547694E-2</v>
      </c>
      <c r="W187">
        <v>7.1739030447980856E-2</v>
      </c>
      <c r="X187">
        <v>0.18435516511820441</v>
      </c>
      <c r="Y187">
        <v>0.71931055100726704</v>
      </c>
      <c r="Z187">
        <v>21.39</v>
      </c>
      <c r="AA187">
        <v>62.39</v>
      </c>
      <c r="AB187">
        <v>160.33000000000001</v>
      </c>
      <c r="AC187">
        <v>625.57000000000005</v>
      </c>
    </row>
    <row r="188" spans="1:29" x14ac:dyDescent="0.25">
      <c r="A188">
        <v>1980</v>
      </c>
      <c r="B188">
        <v>1976</v>
      </c>
      <c r="C188">
        <v>1977</v>
      </c>
      <c r="D188">
        <v>16</v>
      </c>
      <c r="E188" t="s">
        <v>55</v>
      </c>
      <c r="F188" t="s">
        <v>31</v>
      </c>
      <c r="G188" t="s">
        <v>49</v>
      </c>
      <c r="H188">
        <v>0</v>
      </c>
      <c r="I188">
        <v>4</v>
      </c>
      <c r="J188" t="s">
        <v>34</v>
      </c>
      <c r="K188">
        <v>1396</v>
      </c>
      <c r="L188">
        <v>501</v>
      </c>
      <c r="M188">
        <v>335</v>
      </c>
      <c r="N188">
        <v>0.9889</v>
      </c>
      <c r="O188">
        <v>331</v>
      </c>
      <c r="P188">
        <v>0</v>
      </c>
      <c r="Q188">
        <v>166</v>
      </c>
      <c r="R188">
        <v>166</v>
      </c>
      <c r="S188">
        <v>528</v>
      </c>
      <c r="T188">
        <f t="shared" si="4"/>
        <v>694</v>
      </c>
      <c r="U188">
        <f t="shared" si="5"/>
        <v>3</v>
      </c>
      <c r="V188">
        <v>0.21223903810492314</v>
      </c>
      <c r="W188">
        <v>1.5353632031265578E-3</v>
      </c>
      <c r="X188">
        <v>0.14721540946342046</v>
      </c>
      <c r="Y188">
        <v>0.63901018922852992</v>
      </c>
      <c r="Z188">
        <v>106.44</v>
      </c>
      <c r="AA188">
        <v>0.77</v>
      </c>
      <c r="AB188">
        <v>73.83</v>
      </c>
      <c r="AC188">
        <v>320.47000000000003</v>
      </c>
    </row>
    <row r="189" spans="1:29" x14ac:dyDescent="0.25">
      <c r="A189">
        <v>1980</v>
      </c>
      <c r="B189">
        <v>1975</v>
      </c>
      <c r="C189">
        <v>1976</v>
      </c>
      <c r="D189">
        <v>16</v>
      </c>
      <c r="E189" t="s">
        <v>55</v>
      </c>
      <c r="F189" t="s">
        <v>31</v>
      </c>
      <c r="G189" t="s">
        <v>49</v>
      </c>
      <c r="H189">
        <v>0</v>
      </c>
      <c r="I189">
        <v>5</v>
      </c>
      <c r="J189" t="s">
        <v>34</v>
      </c>
      <c r="K189">
        <v>100</v>
      </c>
      <c r="L189">
        <v>22</v>
      </c>
      <c r="M189">
        <v>22</v>
      </c>
      <c r="N189">
        <v>1</v>
      </c>
      <c r="O189">
        <v>22</v>
      </c>
      <c r="P189">
        <v>0</v>
      </c>
      <c r="Q189">
        <v>0</v>
      </c>
      <c r="R189">
        <v>0</v>
      </c>
      <c r="S189">
        <v>67</v>
      </c>
      <c r="T189">
        <f t="shared" si="4"/>
        <v>67</v>
      </c>
      <c r="U189">
        <f t="shared" si="5"/>
        <v>4</v>
      </c>
      <c r="V189">
        <v>4.3975373790677223E-4</v>
      </c>
      <c r="W189">
        <v>4.3975373790677223E-4</v>
      </c>
      <c r="X189">
        <v>5.2770448548812663E-3</v>
      </c>
      <c r="Y189">
        <v>0.99384344766930532</v>
      </c>
      <c r="Z189">
        <v>0.01</v>
      </c>
      <c r="AA189">
        <v>0.01</v>
      </c>
      <c r="AB189">
        <v>0.12</v>
      </c>
      <c r="AC189">
        <v>22.6</v>
      </c>
    </row>
    <row r="190" spans="1:29" x14ac:dyDescent="0.25">
      <c r="A190">
        <v>1980</v>
      </c>
      <c r="B190">
        <v>1978</v>
      </c>
      <c r="C190">
        <v>1979</v>
      </c>
      <c r="D190">
        <v>17</v>
      </c>
      <c r="E190" t="s">
        <v>56</v>
      </c>
      <c r="F190" t="s">
        <v>31</v>
      </c>
      <c r="G190" t="s">
        <v>49</v>
      </c>
      <c r="H190">
        <v>0</v>
      </c>
      <c r="I190">
        <v>2</v>
      </c>
      <c r="J190" t="s">
        <v>33</v>
      </c>
      <c r="K190">
        <v>59259</v>
      </c>
      <c r="L190">
        <v>5357</v>
      </c>
      <c r="M190">
        <v>5289</v>
      </c>
      <c r="N190">
        <v>0.57110000000000005</v>
      </c>
      <c r="O190">
        <v>3020</v>
      </c>
      <c r="P190">
        <v>0</v>
      </c>
      <c r="Q190">
        <v>67</v>
      </c>
      <c r="R190">
        <v>67</v>
      </c>
      <c r="S190">
        <v>135</v>
      </c>
      <c r="T190">
        <f t="shared" si="4"/>
        <v>202</v>
      </c>
      <c r="U190">
        <f t="shared" si="5"/>
        <v>1</v>
      </c>
      <c r="V190">
        <v>5.8906640785397001E-2</v>
      </c>
      <c r="W190">
        <v>5.9977976034939713E-2</v>
      </c>
      <c r="X190">
        <v>0.11668408675202507</v>
      </c>
      <c r="Y190">
        <v>0.76443129642763818</v>
      </c>
      <c r="Z190">
        <v>315.61000000000007</v>
      </c>
      <c r="AA190">
        <v>321.35000000000002</v>
      </c>
      <c r="AB190">
        <v>625.16999999999996</v>
      </c>
      <c r="AC190">
        <v>4095.67</v>
      </c>
    </row>
    <row r="191" spans="1:29" x14ac:dyDescent="0.25">
      <c r="A191">
        <v>1980</v>
      </c>
      <c r="B191">
        <v>1977</v>
      </c>
      <c r="C191">
        <v>1978</v>
      </c>
      <c r="D191">
        <v>17</v>
      </c>
      <c r="E191" t="s">
        <v>56</v>
      </c>
      <c r="F191" t="s">
        <v>31</v>
      </c>
      <c r="G191" t="s">
        <v>49</v>
      </c>
      <c r="H191">
        <v>0</v>
      </c>
      <c r="I191">
        <v>3</v>
      </c>
      <c r="J191" t="s">
        <v>34</v>
      </c>
      <c r="K191">
        <v>35411</v>
      </c>
      <c r="L191">
        <v>8802</v>
      </c>
      <c r="M191">
        <v>7656</v>
      </c>
      <c r="N191">
        <v>0.81169999999999998</v>
      </c>
      <c r="O191">
        <v>6214</v>
      </c>
      <c r="P191">
        <v>0</v>
      </c>
      <c r="Q191">
        <v>1145</v>
      </c>
      <c r="R191">
        <v>1145</v>
      </c>
      <c r="S191">
        <v>1379</v>
      </c>
      <c r="T191">
        <f t="shared" si="4"/>
        <v>2524</v>
      </c>
      <c r="U191">
        <f t="shared" si="5"/>
        <v>2</v>
      </c>
      <c r="V191">
        <v>4.7369706609105625E-2</v>
      </c>
      <c r="W191">
        <v>4.8516004430685329E-2</v>
      </c>
      <c r="X191">
        <v>0.16675622710102531</v>
      </c>
      <c r="Y191">
        <v>0.73735806185918373</v>
      </c>
      <c r="Z191">
        <v>416.96</v>
      </c>
      <c r="AA191">
        <v>427.04999999999995</v>
      </c>
      <c r="AB191">
        <v>1467.83</v>
      </c>
      <c r="AC191">
        <v>6490.41</v>
      </c>
    </row>
    <row r="192" spans="1:29" x14ac:dyDescent="0.25">
      <c r="A192">
        <v>1980</v>
      </c>
      <c r="B192">
        <v>1976</v>
      </c>
      <c r="C192">
        <v>1977</v>
      </c>
      <c r="D192">
        <v>17</v>
      </c>
      <c r="E192" t="s">
        <v>56</v>
      </c>
      <c r="F192" t="s">
        <v>31</v>
      </c>
      <c r="G192" t="s">
        <v>49</v>
      </c>
      <c r="H192">
        <v>0</v>
      </c>
      <c r="I192">
        <v>4</v>
      </c>
      <c r="J192" t="s">
        <v>34</v>
      </c>
      <c r="K192">
        <v>19942</v>
      </c>
      <c r="L192">
        <v>8881</v>
      </c>
      <c r="M192">
        <v>3163</v>
      </c>
      <c r="N192">
        <v>0.97389999999999999</v>
      </c>
      <c r="O192">
        <v>3081</v>
      </c>
      <c r="P192">
        <v>58</v>
      </c>
      <c r="Q192">
        <v>5659</v>
      </c>
      <c r="R192">
        <v>5717</v>
      </c>
      <c r="S192">
        <v>3732</v>
      </c>
      <c r="T192">
        <f t="shared" si="4"/>
        <v>9449</v>
      </c>
      <c r="U192">
        <f t="shared" si="5"/>
        <v>3</v>
      </c>
      <c r="V192">
        <v>3.034052869041198E-2</v>
      </c>
      <c r="W192">
        <v>5.5799954735795541E-2</v>
      </c>
      <c r="X192">
        <v>0.11005732339922916</v>
      </c>
      <c r="Y192">
        <v>0.80380219317456325</v>
      </c>
      <c r="Z192">
        <v>269.45999999999998</v>
      </c>
      <c r="AA192">
        <v>495.57000000000005</v>
      </c>
      <c r="AB192">
        <v>977.44</v>
      </c>
      <c r="AC192">
        <v>7138.7199999999993</v>
      </c>
    </row>
    <row r="193" spans="1:29" x14ac:dyDescent="0.25">
      <c r="A193">
        <v>1980</v>
      </c>
      <c r="B193">
        <v>1975</v>
      </c>
      <c r="C193">
        <v>1976</v>
      </c>
      <c r="D193">
        <v>17</v>
      </c>
      <c r="E193" t="s">
        <v>56</v>
      </c>
      <c r="F193" t="s">
        <v>31</v>
      </c>
      <c r="G193" t="s">
        <v>49</v>
      </c>
      <c r="H193">
        <v>0</v>
      </c>
      <c r="I193">
        <v>5</v>
      </c>
      <c r="J193" t="s">
        <v>34</v>
      </c>
      <c r="K193">
        <v>3133</v>
      </c>
      <c r="L193">
        <v>2452</v>
      </c>
      <c r="M193">
        <v>461</v>
      </c>
      <c r="N193">
        <v>1</v>
      </c>
      <c r="O193">
        <v>461</v>
      </c>
      <c r="P193">
        <v>64</v>
      </c>
      <c r="Q193">
        <v>1926</v>
      </c>
      <c r="R193">
        <v>1990</v>
      </c>
      <c r="S193">
        <v>367</v>
      </c>
      <c r="T193">
        <f t="shared" si="4"/>
        <v>2357</v>
      </c>
      <c r="U193">
        <f t="shared" si="5"/>
        <v>4</v>
      </c>
      <c r="V193">
        <v>6.7285420676605869E-3</v>
      </c>
      <c r="W193">
        <v>1.2233712850291976E-4</v>
      </c>
      <c r="X193">
        <v>0.10770153002968715</v>
      </c>
      <c r="Y193">
        <v>0.88544759077414947</v>
      </c>
      <c r="Z193">
        <v>16.5</v>
      </c>
      <c r="AA193">
        <v>0.3</v>
      </c>
      <c r="AB193">
        <v>264.11</v>
      </c>
      <c r="AC193">
        <v>2171.3300000000004</v>
      </c>
    </row>
    <row r="194" spans="1:29" x14ac:dyDescent="0.25">
      <c r="A194">
        <v>1980</v>
      </c>
      <c r="B194">
        <v>1978</v>
      </c>
      <c r="C194">
        <v>1979</v>
      </c>
      <c r="D194">
        <v>18</v>
      </c>
      <c r="E194" t="s">
        <v>57</v>
      </c>
      <c r="F194" t="s">
        <v>31</v>
      </c>
      <c r="G194" t="s">
        <v>58</v>
      </c>
      <c r="H194">
        <v>1</v>
      </c>
      <c r="I194">
        <v>2</v>
      </c>
      <c r="J194" t="s">
        <v>33</v>
      </c>
      <c r="K194">
        <v>116435</v>
      </c>
      <c r="L194">
        <v>5276</v>
      </c>
      <c r="M194">
        <v>3659</v>
      </c>
      <c r="N194">
        <v>0.60050000000000003</v>
      </c>
      <c r="O194">
        <v>2197</v>
      </c>
      <c r="P194">
        <v>0</v>
      </c>
      <c r="Q194">
        <v>1616</v>
      </c>
      <c r="R194">
        <v>1616</v>
      </c>
      <c r="S194">
        <v>3302</v>
      </c>
      <c r="T194">
        <f t="shared" si="4"/>
        <v>4918</v>
      </c>
      <c r="U194">
        <f t="shared" si="5"/>
        <v>1</v>
      </c>
      <c r="V194">
        <v>0.20831453859712301</v>
      </c>
      <c r="W194">
        <v>5.2178610010803025E-2</v>
      </c>
      <c r="X194">
        <v>0.12605803309137084</v>
      </c>
      <c r="Y194">
        <v>0.61344881830070319</v>
      </c>
      <c r="Z194">
        <v>1099.1300000000001</v>
      </c>
      <c r="AA194">
        <v>275.31</v>
      </c>
      <c r="AB194">
        <v>665.12</v>
      </c>
      <c r="AC194">
        <v>3236.7400000000002</v>
      </c>
    </row>
    <row r="195" spans="1:29" x14ac:dyDescent="0.25">
      <c r="A195">
        <v>1980</v>
      </c>
      <c r="B195">
        <v>1977</v>
      </c>
      <c r="C195">
        <v>1978</v>
      </c>
      <c r="D195">
        <v>18</v>
      </c>
      <c r="E195" t="s">
        <v>57</v>
      </c>
      <c r="F195" t="s">
        <v>31</v>
      </c>
      <c r="G195" t="s">
        <v>58</v>
      </c>
      <c r="H195">
        <v>1</v>
      </c>
      <c r="I195">
        <v>3</v>
      </c>
      <c r="J195" t="s">
        <v>34</v>
      </c>
      <c r="K195">
        <v>76624</v>
      </c>
      <c r="L195">
        <v>14231</v>
      </c>
      <c r="M195">
        <v>9672</v>
      </c>
      <c r="N195">
        <v>0.81200000000000006</v>
      </c>
      <c r="O195">
        <v>7853</v>
      </c>
      <c r="P195">
        <v>0</v>
      </c>
      <c r="Q195">
        <v>4559</v>
      </c>
      <c r="R195">
        <v>4559</v>
      </c>
      <c r="S195">
        <v>3899</v>
      </c>
      <c r="T195">
        <f t="shared" si="4"/>
        <v>8458</v>
      </c>
      <c r="U195">
        <f t="shared" si="5"/>
        <v>2</v>
      </c>
      <c r="V195">
        <v>0.10414088843638651</v>
      </c>
      <c r="W195">
        <v>0.1444438120653711</v>
      </c>
      <c r="X195">
        <v>0.14621728404430306</v>
      </c>
      <c r="Y195">
        <v>0.60519801545393925</v>
      </c>
      <c r="Z195">
        <v>1482.1299999999999</v>
      </c>
      <c r="AA195">
        <v>2055.7199999999998</v>
      </c>
      <c r="AB195">
        <v>2080.96</v>
      </c>
      <c r="AC195">
        <v>8613.16</v>
      </c>
    </row>
    <row r="196" spans="1:29" x14ac:dyDescent="0.25">
      <c r="A196">
        <v>1980</v>
      </c>
      <c r="B196">
        <v>1976</v>
      </c>
      <c r="C196">
        <v>1977</v>
      </c>
      <c r="D196">
        <v>18</v>
      </c>
      <c r="E196" t="s">
        <v>57</v>
      </c>
      <c r="F196" t="s">
        <v>31</v>
      </c>
      <c r="G196" t="s">
        <v>58</v>
      </c>
      <c r="H196">
        <v>1</v>
      </c>
      <c r="I196">
        <v>4</v>
      </c>
      <c r="J196" t="s">
        <v>34</v>
      </c>
      <c r="K196">
        <v>39416</v>
      </c>
      <c r="L196">
        <v>20046</v>
      </c>
      <c r="M196">
        <v>8794</v>
      </c>
      <c r="N196">
        <v>0.95899999999999996</v>
      </c>
      <c r="O196">
        <v>8434</v>
      </c>
      <c r="P196">
        <v>683</v>
      </c>
      <c r="Q196">
        <v>10568</v>
      </c>
      <c r="R196">
        <v>11252</v>
      </c>
      <c r="S196">
        <v>2170</v>
      </c>
      <c r="T196">
        <f t="shared" si="4"/>
        <v>13422</v>
      </c>
      <c r="U196">
        <f t="shared" si="5"/>
        <v>3</v>
      </c>
      <c r="V196">
        <v>0.18239963764898842</v>
      </c>
      <c r="W196">
        <v>0.11762939432908694</v>
      </c>
      <c r="X196">
        <v>6.2372860388110657E-2</v>
      </c>
      <c r="Y196">
        <v>0.63759810763381397</v>
      </c>
      <c r="Z196">
        <v>3656.54</v>
      </c>
      <c r="AA196">
        <v>2358.1</v>
      </c>
      <c r="AB196">
        <v>1250.3800000000001</v>
      </c>
      <c r="AC196">
        <v>12781.84</v>
      </c>
    </row>
    <row r="197" spans="1:29" x14ac:dyDescent="0.25">
      <c r="A197">
        <v>1980</v>
      </c>
      <c r="B197">
        <v>1975</v>
      </c>
      <c r="C197">
        <v>1976</v>
      </c>
      <c r="D197">
        <v>18</v>
      </c>
      <c r="E197" t="s">
        <v>57</v>
      </c>
      <c r="F197" t="s">
        <v>31</v>
      </c>
      <c r="G197" t="s">
        <v>58</v>
      </c>
      <c r="H197">
        <v>1</v>
      </c>
      <c r="I197">
        <v>5</v>
      </c>
      <c r="J197" t="s">
        <v>34</v>
      </c>
      <c r="K197">
        <v>9136</v>
      </c>
      <c r="L197">
        <v>6186</v>
      </c>
      <c r="M197">
        <v>3000</v>
      </c>
      <c r="N197">
        <v>1</v>
      </c>
      <c r="O197">
        <v>3000</v>
      </c>
      <c r="P197">
        <v>180</v>
      </c>
      <c r="Q197">
        <v>3006</v>
      </c>
      <c r="R197">
        <v>3186</v>
      </c>
      <c r="S197">
        <v>2035</v>
      </c>
      <c r="T197">
        <f t="shared" si="4"/>
        <v>5221</v>
      </c>
      <c r="U197">
        <f t="shared" si="5"/>
        <v>4</v>
      </c>
      <c r="V197">
        <v>0.28224487288902683</v>
      </c>
      <c r="W197">
        <v>0.17413912380065688</v>
      </c>
      <c r="X197">
        <v>1.8901776708821476E-2</v>
      </c>
      <c r="Y197">
        <v>0.5247142266014948</v>
      </c>
      <c r="Z197">
        <v>1746.17</v>
      </c>
      <c r="AA197">
        <v>1077.3499999999999</v>
      </c>
      <c r="AB197">
        <v>116.94</v>
      </c>
      <c r="AC197">
        <v>3246.26</v>
      </c>
    </row>
    <row r="198" spans="1:29" x14ac:dyDescent="0.25">
      <c r="A198">
        <v>1980</v>
      </c>
      <c r="B198">
        <v>1978</v>
      </c>
      <c r="C198">
        <v>1979</v>
      </c>
      <c r="D198">
        <v>19</v>
      </c>
      <c r="E198" t="s">
        <v>59</v>
      </c>
      <c r="F198" t="s">
        <v>31</v>
      </c>
      <c r="G198" t="s">
        <v>60</v>
      </c>
      <c r="H198">
        <v>0</v>
      </c>
      <c r="I198">
        <v>2</v>
      </c>
      <c r="J198" t="s">
        <v>33</v>
      </c>
      <c r="K198">
        <v>241149</v>
      </c>
      <c r="L198">
        <v>9756</v>
      </c>
      <c r="M198">
        <v>9323</v>
      </c>
      <c r="N198">
        <v>0.59460000000000002</v>
      </c>
      <c r="O198">
        <v>5543</v>
      </c>
      <c r="P198">
        <v>0</v>
      </c>
      <c r="Q198">
        <v>433</v>
      </c>
      <c r="R198">
        <v>433</v>
      </c>
      <c r="S198">
        <v>1845</v>
      </c>
      <c r="T198">
        <f t="shared" si="4"/>
        <v>2278</v>
      </c>
      <c r="U198">
        <f t="shared" si="5"/>
        <v>1</v>
      </c>
      <c r="V198">
        <v>0.13163634276531019</v>
      </c>
      <c r="W198">
        <v>7.6828863325161312E-2</v>
      </c>
      <c r="X198">
        <v>0.14292376251424635</v>
      </c>
      <c r="Y198">
        <v>0.64861103139528209</v>
      </c>
      <c r="Z198">
        <v>1284.3599999999999</v>
      </c>
      <c r="AA198">
        <v>749.61</v>
      </c>
      <c r="AB198">
        <v>1394.49</v>
      </c>
      <c r="AC198">
        <v>6328.42</v>
      </c>
    </row>
    <row r="199" spans="1:29" x14ac:dyDescent="0.25">
      <c r="A199">
        <v>1980</v>
      </c>
      <c r="B199">
        <v>1977</v>
      </c>
      <c r="C199">
        <v>1978</v>
      </c>
      <c r="D199">
        <v>19</v>
      </c>
      <c r="E199" t="s">
        <v>59</v>
      </c>
      <c r="F199" t="s">
        <v>31</v>
      </c>
      <c r="G199" t="s">
        <v>60</v>
      </c>
      <c r="H199">
        <v>0</v>
      </c>
      <c r="I199">
        <v>3</v>
      </c>
      <c r="J199" t="s">
        <v>34</v>
      </c>
      <c r="K199">
        <v>216253</v>
      </c>
      <c r="L199">
        <v>29536</v>
      </c>
      <c r="M199">
        <v>21151</v>
      </c>
      <c r="N199">
        <v>0.83799999999999997</v>
      </c>
      <c r="O199">
        <v>17725</v>
      </c>
      <c r="P199">
        <v>0</v>
      </c>
      <c r="Q199">
        <v>8385</v>
      </c>
      <c r="R199">
        <v>8385</v>
      </c>
      <c r="S199">
        <v>8076</v>
      </c>
      <c r="T199">
        <f t="shared" ref="T199:T262" si="6">SUM(R199,S199)</f>
        <v>16461</v>
      </c>
      <c r="U199">
        <f t="shared" ref="U199:U262" si="7">IF(H199&lt;2,I199-1,I199-2)</f>
        <v>2</v>
      </c>
      <c r="V199">
        <v>0.15558026298059568</v>
      </c>
      <c r="W199">
        <v>7.5137506525762107E-2</v>
      </c>
      <c r="X199">
        <v>0.20655941507503525</v>
      </c>
      <c r="Y199">
        <v>0.5627228154186068</v>
      </c>
      <c r="Z199">
        <v>4595.3399999999992</v>
      </c>
      <c r="AA199">
        <v>2219.3199999999997</v>
      </c>
      <c r="AB199">
        <v>6101.0999999999995</v>
      </c>
      <c r="AC199">
        <v>16621.019999999997</v>
      </c>
    </row>
    <row r="200" spans="1:29" x14ac:dyDescent="0.25">
      <c r="A200">
        <v>1980</v>
      </c>
      <c r="B200">
        <v>1976</v>
      </c>
      <c r="C200">
        <v>1977</v>
      </c>
      <c r="D200">
        <v>19</v>
      </c>
      <c r="E200" t="s">
        <v>59</v>
      </c>
      <c r="F200" t="s">
        <v>31</v>
      </c>
      <c r="G200" t="s">
        <v>60</v>
      </c>
      <c r="H200">
        <v>0</v>
      </c>
      <c r="I200">
        <v>4</v>
      </c>
      <c r="J200" t="s">
        <v>34</v>
      </c>
      <c r="K200">
        <v>120589</v>
      </c>
      <c r="L200">
        <v>41043</v>
      </c>
      <c r="M200">
        <v>32870</v>
      </c>
      <c r="N200">
        <v>0.93859999999999999</v>
      </c>
      <c r="O200">
        <v>30852</v>
      </c>
      <c r="P200">
        <v>1744</v>
      </c>
      <c r="Q200">
        <v>6427</v>
      </c>
      <c r="R200">
        <v>8172</v>
      </c>
      <c r="S200">
        <v>8246</v>
      </c>
      <c r="T200">
        <f t="shared" si="6"/>
        <v>16418</v>
      </c>
      <c r="U200">
        <f t="shared" si="7"/>
        <v>3</v>
      </c>
      <c r="V200">
        <v>0.39770641330073669</v>
      </c>
      <c r="W200">
        <v>0.1430745795765139</v>
      </c>
      <c r="X200">
        <v>0.14683793686350508</v>
      </c>
      <c r="Y200">
        <v>0.31238107025924433</v>
      </c>
      <c r="Z200">
        <v>16323.119999999999</v>
      </c>
      <c r="AA200">
        <v>5872.2300000000005</v>
      </c>
      <c r="AB200">
        <v>6026.69</v>
      </c>
      <c r="AC200">
        <v>12821.1</v>
      </c>
    </row>
    <row r="201" spans="1:29" x14ac:dyDescent="0.25">
      <c r="A201">
        <v>1980</v>
      </c>
      <c r="B201">
        <v>1975</v>
      </c>
      <c r="C201">
        <v>1976</v>
      </c>
      <c r="D201">
        <v>19</v>
      </c>
      <c r="E201" t="s">
        <v>59</v>
      </c>
      <c r="F201" t="s">
        <v>31</v>
      </c>
      <c r="G201" t="s">
        <v>60</v>
      </c>
      <c r="H201">
        <v>0</v>
      </c>
      <c r="I201">
        <v>5</v>
      </c>
      <c r="J201" t="s">
        <v>34</v>
      </c>
      <c r="K201">
        <v>62083</v>
      </c>
      <c r="L201">
        <v>23843</v>
      </c>
      <c r="M201">
        <v>20867</v>
      </c>
      <c r="N201">
        <v>1</v>
      </c>
      <c r="O201">
        <v>20867</v>
      </c>
      <c r="P201">
        <v>210</v>
      </c>
      <c r="Q201">
        <v>2766</v>
      </c>
      <c r="R201">
        <v>2976</v>
      </c>
      <c r="S201">
        <v>16175</v>
      </c>
      <c r="T201">
        <f t="shared" si="6"/>
        <v>19151</v>
      </c>
      <c r="U201">
        <f t="shared" si="7"/>
        <v>4</v>
      </c>
      <c r="V201">
        <v>0.5695071797104293</v>
      </c>
      <c r="W201">
        <v>0.1498151703729054</v>
      </c>
      <c r="X201">
        <v>9.6167186303399058E-2</v>
      </c>
      <c r="Y201">
        <v>0.18451046361326612</v>
      </c>
      <c r="Z201">
        <v>13579.09</v>
      </c>
      <c r="AA201">
        <v>3572.13</v>
      </c>
      <c r="AB201">
        <v>2292.9699999999998</v>
      </c>
      <c r="AC201">
        <v>4399.3900000000003</v>
      </c>
    </row>
    <row r="202" spans="1:29" x14ac:dyDescent="0.25">
      <c r="A202">
        <v>1980</v>
      </c>
      <c r="B202">
        <v>1978</v>
      </c>
      <c r="C202">
        <v>1979</v>
      </c>
      <c r="D202">
        <v>20</v>
      </c>
      <c r="E202" t="s">
        <v>61</v>
      </c>
      <c r="F202" t="s">
        <v>31</v>
      </c>
      <c r="G202" t="s">
        <v>60</v>
      </c>
      <c r="H202">
        <v>1</v>
      </c>
      <c r="I202">
        <v>2</v>
      </c>
      <c r="J202" t="s">
        <v>33</v>
      </c>
      <c r="K202">
        <v>610232</v>
      </c>
      <c r="L202">
        <v>44857</v>
      </c>
      <c r="M202">
        <v>40552</v>
      </c>
      <c r="N202">
        <v>0.6452</v>
      </c>
      <c r="O202">
        <v>26164</v>
      </c>
      <c r="P202">
        <v>0</v>
      </c>
      <c r="Q202">
        <v>4305</v>
      </c>
      <c r="R202">
        <v>4305</v>
      </c>
      <c r="S202">
        <v>3284</v>
      </c>
      <c r="T202">
        <f t="shared" si="6"/>
        <v>7589</v>
      </c>
      <c r="U202">
        <f t="shared" si="7"/>
        <v>1</v>
      </c>
      <c r="V202">
        <v>0</v>
      </c>
      <c r="W202">
        <v>3.2166247042305897E-2</v>
      </c>
      <c r="X202">
        <v>9.9291357224353172E-2</v>
      </c>
      <c r="Y202">
        <v>0.86854239573334102</v>
      </c>
      <c r="Z202">
        <v>0</v>
      </c>
      <c r="AA202">
        <v>1442.9</v>
      </c>
      <c r="AB202">
        <v>4453.97</v>
      </c>
      <c r="AC202">
        <v>38960.710000000006</v>
      </c>
    </row>
    <row r="203" spans="1:29" x14ac:dyDescent="0.25">
      <c r="A203">
        <v>1980</v>
      </c>
      <c r="B203">
        <v>1977</v>
      </c>
      <c r="C203">
        <v>1978</v>
      </c>
      <c r="D203">
        <v>20</v>
      </c>
      <c r="E203" t="s">
        <v>61</v>
      </c>
      <c r="F203" t="s">
        <v>31</v>
      </c>
      <c r="G203" t="s">
        <v>60</v>
      </c>
      <c r="H203">
        <v>1</v>
      </c>
      <c r="I203">
        <v>3</v>
      </c>
      <c r="J203" t="s">
        <v>34</v>
      </c>
      <c r="K203">
        <v>282878</v>
      </c>
      <c r="L203">
        <v>140321</v>
      </c>
      <c r="M203">
        <v>97691</v>
      </c>
      <c r="N203">
        <v>0.93079999999999996</v>
      </c>
      <c r="O203">
        <v>90931</v>
      </c>
      <c r="P203">
        <v>0</v>
      </c>
      <c r="Q203">
        <v>42629</v>
      </c>
      <c r="R203">
        <v>42629</v>
      </c>
      <c r="S203">
        <v>20276</v>
      </c>
      <c r="T203">
        <f t="shared" si="6"/>
        <v>62905</v>
      </c>
      <c r="U203">
        <f t="shared" si="7"/>
        <v>2</v>
      </c>
      <c r="V203">
        <v>0</v>
      </c>
      <c r="W203">
        <v>6.3187020324890954E-3</v>
      </c>
      <c r="X203">
        <v>0.20134891621058321</v>
      </c>
      <c r="Y203">
        <v>0.79233238175692755</v>
      </c>
      <c r="Z203">
        <v>0</v>
      </c>
      <c r="AA203">
        <v>886.65</v>
      </c>
      <c r="AB203">
        <v>28253.59</v>
      </c>
      <c r="AC203">
        <v>111181.29999999999</v>
      </c>
    </row>
    <row r="204" spans="1:29" x14ac:dyDescent="0.25">
      <c r="A204">
        <v>1980</v>
      </c>
      <c r="B204">
        <v>1976</v>
      </c>
      <c r="C204">
        <v>1977</v>
      </c>
      <c r="D204">
        <v>20</v>
      </c>
      <c r="E204" t="s">
        <v>61</v>
      </c>
      <c r="F204" t="s">
        <v>31</v>
      </c>
      <c r="G204" t="s">
        <v>60</v>
      </c>
      <c r="H204">
        <v>1</v>
      </c>
      <c r="I204">
        <v>4</v>
      </c>
      <c r="J204" t="s">
        <v>34</v>
      </c>
      <c r="K204">
        <v>87094</v>
      </c>
      <c r="L204">
        <v>51339</v>
      </c>
      <c r="M204">
        <v>27023</v>
      </c>
      <c r="N204">
        <v>0.99399999999999999</v>
      </c>
      <c r="O204">
        <v>26860</v>
      </c>
      <c r="P204">
        <v>2127</v>
      </c>
      <c r="Q204">
        <v>22188</v>
      </c>
      <c r="R204">
        <v>24316</v>
      </c>
      <c r="S204">
        <v>13618</v>
      </c>
      <c r="T204">
        <f t="shared" si="6"/>
        <v>37934</v>
      </c>
      <c r="U204">
        <f t="shared" si="7"/>
        <v>3</v>
      </c>
      <c r="V204">
        <v>0</v>
      </c>
      <c r="W204">
        <v>4.4636544076542047E-3</v>
      </c>
      <c r="X204">
        <v>0.30395858127625924</v>
      </c>
      <c r="Y204">
        <v>0.69157776431608653</v>
      </c>
      <c r="Z204">
        <v>0</v>
      </c>
      <c r="AA204">
        <v>229.16</v>
      </c>
      <c r="AB204">
        <v>15604.96</v>
      </c>
      <c r="AC204">
        <v>35504.979999999996</v>
      </c>
    </row>
    <row r="205" spans="1:29" x14ac:dyDescent="0.25">
      <c r="A205">
        <v>1980</v>
      </c>
      <c r="B205">
        <v>1975</v>
      </c>
      <c r="C205">
        <v>1976</v>
      </c>
      <c r="D205">
        <v>20</v>
      </c>
      <c r="E205" t="s">
        <v>61</v>
      </c>
      <c r="F205" t="s">
        <v>31</v>
      </c>
      <c r="G205" t="s">
        <v>60</v>
      </c>
      <c r="H205">
        <v>1</v>
      </c>
      <c r="I205">
        <v>5</v>
      </c>
      <c r="J205" t="s">
        <v>34</v>
      </c>
      <c r="K205">
        <v>1292</v>
      </c>
      <c r="L205">
        <v>642</v>
      </c>
      <c r="M205">
        <v>308</v>
      </c>
      <c r="N205">
        <v>1</v>
      </c>
      <c r="O205">
        <v>308</v>
      </c>
      <c r="P205">
        <v>1</v>
      </c>
      <c r="Q205">
        <v>333</v>
      </c>
      <c r="R205">
        <v>334</v>
      </c>
      <c r="S205">
        <v>445</v>
      </c>
      <c r="T205">
        <f t="shared" si="6"/>
        <v>779</v>
      </c>
      <c r="U205">
        <f t="shared" si="7"/>
        <v>4</v>
      </c>
      <c r="V205">
        <v>0</v>
      </c>
      <c r="W205">
        <v>1.8666293340799847E-4</v>
      </c>
      <c r="X205">
        <v>0.4408978487096924</v>
      </c>
      <c r="Y205">
        <v>0.55891548835689941</v>
      </c>
      <c r="Z205">
        <v>0</v>
      </c>
      <c r="AA205">
        <v>0.12</v>
      </c>
      <c r="AB205">
        <v>283.44</v>
      </c>
      <c r="AC205">
        <v>359.31</v>
      </c>
    </row>
    <row r="206" spans="1:29" x14ac:dyDescent="0.25">
      <c r="A206">
        <v>1980</v>
      </c>
      <c r="B206">
        <v>1978</v>
      </c>
      <c r="C206">
        <v>1979</v>
      </c>
      <c r="D206">
        <v>21</v>
      </c>
      <c r="E206" t="s">
        <v>62</v>
      </c>
      <c r="F206" t="s">
        <v>31</v>
      </c>
      <c r="G206" t="s">
        <v>60</v>
      </c>
      <c r="H206">
        <v>1</v>
      </c>
      <c r="I206">
        <v>2</v>
      </c>
      <c r="J206" t="s">
        <v>33</v>
      </c>
      <c r="K206">
        <v>324330</v>
      </c>
      <c r="L206">
        <v>11894</v>
      </c>
      <c r="M206">
        <v>11569</v>
      </c>
      <c r="N206">
        <v>0.61060000000000003</v>
      </c>
      <c r="O206">
        <v>7064</v>
      </c>
      <c r="P206">
        <v>0</v>
      </c>
      <c r="Q206">
        <v>324</v>
      </c>
      <c r="R206">
        <v>324</v>
      </c>
      <c r="S206">
        <v>883</v>
      </c>
      <c r="T206">
        <f t="shared" si="6"/>
        <v>1207</v>
      </c>
      <c r="U206">
        <f t="shared" si="7"/>
        <v>1</v>
      </c>
      <c r="V206">
        <v>0</v>
      </c>
      <c r="W206">
        <v>0</v>
      </c>
      <c r="X206">
        <v>0.15575753041042406</v>
      </c>
      <c r="Y206">
        <v>0.84424246958957583</v>
      </c>
      <c r="Z206">
        <v>0</v>
      </c>
      <c r="AA206">
        <v>0</v>
      </c>
      <c r="AB206">
        <v>1852.6999999999998</v>
      </c>
      <c r="AC206">
        <v>10042.07</v>
      </c>
    </row>
    <row r="207" spans="1:29" x14ac:dyDescent="0.25">
      <c r="A207">
        <v>1980</v>
      </c>
      <c r="B207">
        <v>1977</v>
      </c>
      <c r="C207">
        <v>1978</v>
      </c>
      <c r="D207">
        <v>21</v>
      </c>
      <c r="E207" t="s">
        <v>62</v>
      </c>
      <c r="F207" t="s">
        <v>31</v>
      </c>
      <c r="G207" t="s">
        <v>60</v>
      </c>
      <c r="H207">
        <v>1</v>
      </c>
      <c r="I207">
        <v>3</v>
      </c>
      <c r="J207" t="s">
        <v>34</v>
      </c>
      <c r="K207">
        <v>150288</v>
      </c>
      <c r="L207">
        <v>56040</v>
      </c>
      <c r="M207">
        <v>46392</v>
      </c>
      <c r="N207">
        <v>0.87880000000000003</v>
      </c>
      <c r="O207">
        <v>40769</v>
      </c>
      <c r="P207">
        <v>0</v>
      </c>
      <c r="Q207">
        <v>9648</v>
      </c>
      <c r="R207">
        <v>9648</v>
      </c>
      <c r="S207">
        <v>13710</v>
      </c>
      <c r="T207">
        <f t="shared" si="6"/>
        <v>23358</v>
      </c>
      <c r="U207">
        <f t="shared" si="7"/>
        <v>2</v>
      </c>
      <c r="V207">
        <v>0</v>
      </c>
      <c r="W207">
        <v>0</v>
      </c>
      <c r="X207">
        <v>0.32071766857461803</v>
      </c>
      <c r="Y207">
        <v>0.67928233142538186</v>
      </c>
      <c r="Z207">
        <v>0</v>
      </c>
      <c r="AA207">
        <v>0</v>
      </c>
      <c r="AB207">
        <v>17973.310000000001</v>
      </c>
      <c r="AC207">
        <v>38067.600000000006</v>
      </c>
    </row>
    <row r="208" spans="1:29" x14ac:dyDescent="0.25">
      <c r="A208">
        <v>1980</v>
      </c>
      <c r="B208">
        <v>1976</v>
      </c>
      <c r="C208">
        <v>1977</v>
      </c>
      <c r="D208">
        <v>21</v>
      </c>
      <c r="E208" t="s">
        <v>62</v>
      </c>
      <c r="F208" t="s">
        <v>31</v>
      </c>
      <c r="G208" t="s">
        <v>60</v>
      </c>
      <c r="H208">
        <v>1</v>
      </c>
      <c r="I208">
        <v>4</v>
      </c>
      <c r="J208" t="s">
        <v>34</v>
      </c>
      <c r="K208">
        <v>77011</v>
      </c>
      <c r="L208">
        <v>40004</v>
      </c>
      <c r="M208">
        <v>29857</v>
      </c>
      <c r="N208">
        <v>0.98950000000000005</v>
      </c>
      <c r="O208">
        <v>29543</v>
      </c>
      <c r="P208">
        <v>2</v>
      </c>
      <c r="Q208">
        <v>10145</v>
      </c>
      <c r="R208">
        <v>10147</v>
      </c>
      <c r="S208">
        <v>18277</v>
      </c>
      <c r="T208">
        <f t="shared" si="6"/>
        <v>28424</v>
      </c>
      <c r="U208">
        <f t="shared" si="7"/>
        <v>3</v>
      </c>
      <c r="V208">
        <v>0</v>
      </c>
      <c r="W208">
        <v>0</v>
      </c>
      <c r="X208">
        <v>0.38382141088579885</v>
      </c>
      <c r="Y208">
        <v>0.6161785891142012</v>
      </c>
      <c r="Z208">
        <v>0</v>
      </c>
      <c r="AA208">
        <v>0</v>
      </c>
      <c r="AB208">
        <v>15354.48</v>
      </c>
      <c r="AC208">
        <v>24649.75</v>
      </c>
    </row>
    <row r="209" spans="1:29" x14ac:dyDescent="0.25">
      <c r="A209">
        <v>1980</v>
      </c>
      <c r="B209">
        <v>1975</v>
      </c>
      <c r="C209">
        <v>1976</v>
      </c>
      <c r="D209">
        <v>21</v>
      </c>
      <c r="E209" t="s">
        <v>62</v>
      </c>
      <c r="F209" t="s">
        <v>31</v>
      </c>
      <c r="G209" t="s">
        <v>60</v>
      </c>
      <c r="H209">
        <v>1</v>
      </c>
      <c r="I209">
        <v>5</v>
      </c>
      <c r="J209" t="s">
        <v>34</v>
      </c>
      <c r="K209">
        <v>359</v>
      </c>
      <c r="L209">
        <v>1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322</v>
      </c>
      <c r="T209">
        <f t="shared" si="6"/>
        <v>322</v>
      </c>
      <c r="U209">
        <f t="shared" si="7"/>
        <v>4</v>
      </c>
      <c r="V209">
        <v>0</v>
      </c>
      <c r="W209">
        <v>0</v>
      </c>
      <c r="X209">
        <v>0.39805825242718451</v>
      </c>
      <c r="Y209">
        <v>0.6019417475728156</v>
      </c>
      <c r="Z209">
        <v>0</v>
      </c>
      <c r="AA209">
        <v>0</v>
      </c>
      <c r="AB209">
        <v>0.41</v>
      </c>
      <c r="AC209">
        <v>0.62</v>
      </c>
    </row>
    <row r="210" spans="1:29" x14ac:dyDescent="0.25">
      <c r="A210">
        <v>1980</v>
      </c>
      <c r="B210">
        <v>1978</v>
      </c>
      <c r="C210">
        <v>1979</v>
      </c>
      <c r="D210">
        <v>22</v>
      </c>
      <c r="E210" t="s">
        <v>63</v>
      </c>
      <c r="F210" t="s">
        <v>31</v>
      </c>
      <c r="G210" t="s">
        <v>60</v>
      </c>
      <c r="H210">
        <v>1</v>
      </c>
      <c r="I210">
        <v>2</v>
      </c>
      <c r="J210" t="s">
        <v>33</v>
      </c>
      <c r="K210">
        <v>440891</v>
      </c>
      <c r="L210">
        <v>16311</v>
      </c>
      <c r="M210">
        <v>13260</v>
      </c>
      <c r="N210">
        <v>0.58099999999999996</v>
      </c>
      <c r="O210">
        <v>7704</v>
      </c>
      <c r="P210">
        <v>0</v>
      </c>
      <c r="Q210">
        <v>3051</v>
      </c>
      <c r="R210">
        <v>3051</v>
      </c>
      <c r="S210">
        <v>6044</v>
      </c>
      <c r="T210">
        <f t="shared" si="6"/>
        <v>9095</v>
      </c>
      <c r="U210">
        <f t="shared" si="7"/>
        <v>1</v>
      </c>
      <c r="V210">
        <v>0.13940933629723723</v>
      </c>
      <c r="W210">
        <v>8.4019441116932381E-2</v>
      </c>
      <c r="X210">
        <v>0.15440030603574584</v>
      </c>
      <c r="Y210">
        <v>0.62217091655008461</v>
      </c>
      <c r="Z210">
        <v>2274.02</v>
      </c>
      <c r="AA210">
        <v>1370.51</v>
      </c>
      <c r="AB210">
        <v>2518.5499999999997</v>
      </c>
      <c r="AC210">
        <v>10148.740000000002</v>
      </c>
    </row>
    <row r="211" spans="1:29" x14ac:dyDescent="0.25">
      <c r="A211">
        <v>1980</v>
      </c>
      <c r="B211">
        <v>1977</v>
      </c>
      <c r="C211">
        <v>1978</v>
      </c>
      <c r="D211">
        <v>22</v>
      </c>
      <c r="E211" t="s">
        <v>63</v>
      </c>
      <c r="F211" t="s">
        <v>31</v>
      </c>
      <c r="G211" t="s">
        <v>60</v>
      </c>
      <c r="H211">
        <v>1</v>
      </c>
      <c r="I211">
        <v>3</v>
      </c>
      <c r="J211" t="s">
        <v>34</v>
      </c>
      <c r="K211">
        <v>207595</v>
      </c>
      <c r="L211">
        <v>42861</v>
      </c>
      <c r="M211">
        <v>37124</v>
      </c>
      <c r="N211">
        <v>0.80769999999999997</v>
      </c>
      <c r="O211">
        <v>29985</v>
      </c>
      <c r="P211">
        <v>0</v>
      </c>
      <c r="Q211">
        <v>5737</v>
      </c>
      <c r="R211">
        <v>5737</v>
      </c>
      <c r="S211">
        <v>7494</v>
      </c>
      <c r="T211">
        <f t="shared" si="6"/>
        <v>13231</v>
      </c>
      <c r="U211">
        <f t="shared" si="7"/>
        <v>2</v>
      </c>
      <c r="V211">
        <v>3.252780623487727E-2</v>
      </c>
      <c r="W211">
        <v>2.531928787855104E-2</v>
      </c>
      <c r="X211">
        <v>0.18598359984499016</v>
      </c>
      <c r="Y211">
        <v>0.75616930604158172</v>
      </c>
      <c r="Z211">
        <v>1394.2</v>
      </c>
      <c r="AA211">
        <v>1085.23</v>
      </c>
      <c r="AB211">
        <v>7971.59</v>
      </c>
      <c r="AC211">
        <v>32410.77</v>
      </c>
    </row>
    <row r="212" spans="1:29" x14ac:dyDescent="0.25">
      <c r="A212">
        <v>1980</v>
      </c>
      <c r="B212">
        <v>1976</v>
      </c>
      <c r="C212">
        <v>1977</v>
      </c>
      <c r="D212">
        <v>22</v>
      </c>
      <c r="E212" t="s">
        <v>63</v>
      </c>
      <c r="F212" t="s">
        <v>31</v>
      </c>
      <c r="G212" t="s">
        <v>60</v>
      </c>
      <c r="H212">
        <v>1</v>
      </c>
      <c r="I212">
        <v>4</v>
      </c>
      <c r="J212" t="s">
        <v>34</v>
      </c>
      <c r="K212">
        <v>129772</v>
      </c>
      <c r="L212">
        <v>63440</v>
      </c>
      <c r="M212">
        <v>51651</v>
      </c>
      <c r="N212">
        <v>0.98170000000000002</v>
      </c>
      <c r="O212">
        <v>50706</v>
      </c>
      <c r="P212">
        <v>1637</v>
      </c>
      <c r="Q212">
        <v>10150</v>
      </c>
      <c r="R212">
        <v>11788</v>
      </c>
      <c r="S212">
        <v>30826</v>
      </c>
      <c r="T212">
        <f t="shared" si="6"/>
        <v>42614</v>
      </c>
      <c r="U212">
        <f t="shared" si="7"/>
        <v>3</v>
      </c>
      <c r="V212">
        <v>0.12473073058746049</v>
      </c>
      <c r="W212">
        <v>4.5337828486615266E-2</v>
      </c>
      <c r="X212">
        <v>0.28315209698333138</v>
      </c>
      <c r="Y212">
        <v>0.54677934394259287</v>
      </c>
      <c r="Z212">
        <v>7912.94</v>
      </c>
      <c r="AA212">
        <v>2876.2400000000002</v>
      </c>
      <c r="AB212">
        <v>17963.22</v>
      </c>
      <c r="AC212">
        <v>34687.78</v>
      </c>
    </row>
    <row r="213" spans="1:29" x14ac:dyDescent="0.25">
      <c r="A213">
        <v>1980</v>
      </c>
      <c r="B213">
        <v>1975</v>
      </c>
      <c r="C213">
        <v>1976</v>
      </c>
      <c r="D213">
        <v>22</v>
      </c>
      <c r="E213" t="s">
        <v>63</v>
      </c>
      <c r="F213" t="s">
        <v>31</v>
      </c>
      <c r="G213" t="s">
        <v>60</v>
      </c>
      <c r="H213">
        <v>1</v>
      </c>
      <c r="I213">
        <v>5</v>
      </c>
      <c r="J213" t="s">
        <v>34</v>
      </c>
      <c r="K213">
        <v>7337</v>
      </c>
      <c r="L213">
        <v>3426</v>
      </c>
      <c r="M213">
        <v>3244</v>
      </c>
      <c r="N213">
        <v>1</v>
      </c>
      <c r="O213">
        <v>3244</v>
      </c>
      <c r="P213">
        <v>178</v>
      </c>
      <c r="Q213">
        <v>4</v>
      </c>
      <c r="R213">
        <v>182</v>
      </c>
      <c r="S213">
        <v>3177</v>
      </c>
      <c r="T213">
        <f t="shared" si="6"/>
        <v>3359</v>
      </c>
      <c r="U213">
        <f t="shared" si="7"/>
        <v>4</v>
      </c>
      <c r="V213">
        <v>0.1544635248245993</v>
      </c>
      <c r="W213">
        <v>2.0429366923103862E-4</v>
      </c>
      <c r="X213">
        <v>0.71278644890907183</v>
      </c>
      <c r="Y213">
        <v>0.13254573259709782</v>
      </c>
      <c r="Z213">
        <v>529.26</v>
      </c>
      <c r="AA213">
        <v>0.7</v>
      </c>
      <c r="AB213">
        <v>2442.3200000000002</v>
      </c>
      <c r="AC213">
        <v>454.15999999999985</v>
      </c>
    </row>
    <row r="214" spans="1:29" x14ac:dyDescent="0.25">
      <c r="A214">
        <v>1980</v>
      </c>
      <c r="B214">
        <v>1978</v>
      </c>
      <c r="C214">
        <v>1979</v>
      </c>
      <c r="D214">
        <v>23</v>
      </c>
      <c r="E214" t="s">
        <v>64</v>
      </c>
      <c r="F214" t="s">
        <v>31</v>
      </c>
      <c r="G214" t="s">
        <v>60</v>
      </c>
      <c r="H214">
        <v>0</v>
      </c>
      <c r="I214">
        <v>2</v>
      </c>
      <c r="J214" t="s">
        <v>33</v>
      </c>
      <c r="K214">
        <v>64073</v>
      </c>
      <c r="L214">
        <v>3051</v>
      </c>
      <c r="M214">
        <v>2874</v>
      </c>
      <c r="N214">
        <v>0.57050000000000001</v>
      </c>
      <c r="O214">
        <v>1640</v>
      </c>
      <c r="P214">
        <v>0</v>
      </c>
      <c r="Q214">
        <v>176</v>
      </c>
      <c r="R214">
        <v>176</v>
      </c>
      <c r="S214">
        <v>976</v>
      </c>
      <c r="T214">
        <f t="shared" si="6"/>
        <v>1152</v>
      </c>
      <c r="U214">
        <f t="shared" si="7"/>
        <v>1</v>
      </c>
      <c r="V214">
        <v>0.10831822904546363</v>
      </c>
      <c r="W214">
        <v>6.5280022025493198E-2</v>
      </c>
      <c r="X214">
        <v>0.17840977250156506</v>
      </c>
      <c r="Y214">
        <v>0.64799197642747808</v>
      </c>
      <c r="Z214">
        <v>330.48</v>
      </c>
      <c r="AA214">
        <v>199.17000000000002</v>
      </c>
      <c r="AB214">
        <v>544.33000000000004</v>
      </c>
      <c r="AC214">
        <v>1977.03</v>
      </c>
    </row>
    <row r="215" spans="1:29" x14ac:dyDescent="0.25">
      <c r="A215">
        <v>1980</v>
      </c>
      <c r="B215">
        <v>1977</v>
      </c>
      <c r="C215">
        <v>1978</v>
      </c>
      <c r="D215">
        <v>23</v>
      </c>
      <c r="E215" t="s">
        <v>64</v>
      </c>
      <c r="F215" t="s">
        <v>31</v>
      </c>
      <c r="G215" t="s">
        <v>60</v>
      </c>
      <c r="H215">
        <v>0</v>
      </c>
      <c r="I215">
        <v>3</v>
      </c>
      <c r="J215" t="s">
        <v>34</v>
      </c>
      <c r="K215">
        <v>81250</v>
      </c>
      <c r="L215">
        <v>7527</v>
      </c>
      <c r="M215">
        <v>5987</v>
      </c>
      <c r="N215">
        <v>0.79559999999999997</v>
      </c>
      <c r="O215">
        <v>4763</v>
      </c>
      <c r="P215">
        <v>0</v>
      </c>
      <c r="Q215">
        <v>1540</v>
      </c>
      <c r="R215">
        <v>1540</v>
      </c>
      <c r="S215">
        <v>2749</v>
      </c>
      <c r="T215">
        <f t="shared" si="6"/>
        <v>4289</v>
      </c>
      <c r="U215">
        <f t="shared" si="7"/>
        <v>2</v>
      </c>
      <c r="V215">
        <v>8.0426041225253764E-2</v>
      </c>
      <c r="W215">
        <v>6.1435378478223043E-2</v>
      </c>
      <c r="X215">
        <v>0.213593148695986</v>
      </c>
      <c r="Y215">
        <v>0.64454543160053723</v>
      </c>
      <c r="Z215">
        <v>605.44000000000005</v>
      </c>
      <c r="AA215">
        <v>462.48</v>
      </c>
      <c r="AB215">
        <v>1607.9099999999999</v>
      </c>
      <c r="AC215">
        <v>4852.08</v>
      </c>
    </row>
    <row r="216" spans="1:29" x14ac:dyDescent="0.25">
      <c r="A216">
        <v>1980</v>
      </c>
      <c r="B216">
        <v>1976</v>
      </c>
      <c r="C216">
        <v>1977</v>
      </c>
      <c r="D216">
        <v>23</v>
      </c>
      <c r="E216" t="s">
        <v>64</v>
      </c>
      <c r="F216" t="s">
        <v>31</v>
      </c>
      <c r="G216" t="s">
        <v>60</v>
      </c>
      <c r="H216">
        <v>0</v>
      </c>
      <c r="I216">
        <v>4</v>
      </c>
      <c r="J216" t="s">
        <v>34</v>
      </c>
      <c r="K216">
        <v>60819</v>
      </c>
      <c r="L216">
        <v>17160</v>
      </c>
      <c r="M216">
        <v>11979</v>
      </c>
      <c r="N216">
        <v>0.96599999999999997</v>
      </c>
      <c r="O216">
        <v>11572</v>
      </c>
      <c r="P216">
        <v>1694</v>
      </c>
      <c r="Q216">
        <v>3486</v>
      </c>
      <c r="R216">
        <v>5181</v>
      </c>
      <c r="S216">
        <v>19294</v>
      </c>
      <c r="T216">
        <f t="shared" si="6"/>
        <v>24475</v>
      </c>
      <c r="U216">
        <f t="shared" si="7"/>
        <v>3</v>
      </c>
      <c r="V216">
        <v>0.25300381978538111</v>
      </c>
      <c r="W216">
        <v>9.6950290344479967E-2</v>
      </c>
      <c r="X216">
        <v>0.19994347533455906</v>
      </c>
      <c r="Y216">
        <v>0.45010241453558009</v>
      </c>
      <c r="Z216">
        <v>4341.71</v>
      </c>
      <c r="AA216">
        <v>1663.73</v>
      </c>
      <c r="AB216">
        <v>3431.1600000000003</v>
      </c>
      <c r="AC216">
        <v>7724.0500000000011</v>
      </c>
    </row>
    <row r="217" spans="1:29" x14ac:dyDescent="0.25">
      <c r="A217">
        <v>1980</v>
      </c>
      <c r="B217">
        <v>1975</v>
      </c>
      <c r="C217">
        <v>1976</v>
      </c>
      <c r="D217">
        <v>23</v>
      </c>
      <c r="E217" t="s">
        <v>64</v>
      </c>
      <c r="F217" t="s">
        <v>31</v>
      </c>
      <c r="G217" t="s">
        <v>60</v>
      </c>
      <c r="H217">
        <v>0</v>
      </c>
      <c r="I217">
        <v>5</v>
      </c>
      <c r="J217" t="s">
        <v>34</v>
      </c>
      <c r="K217">
        <v>9451</v>
      </c>
      <c r="L217">
        <v>3495</v>
      </c>
      <c r="M217">
        <v>1990</v>
      </c>
      <c r="N217">
        <v>1</v>
      </c>
      <c r="O217">
        <v>1990</v>
      </c>
      <c r="P217">
        <v>0</v>
      </c>
      <c r="Q217">
        <v>1504</v>
      </c>
      <c r="R217">
        <v>1504</v>
      </c>
      <c r="S217">
        <v>5010</v>
      </c>
      <c r="T217">
        <f t="shared" si="6"/>
        <v>6514</v>
      </c>
      <c r="U217">
        <f t="shared" si="7"/>
        <v>4</v>
      </c>
      <c r="V217">
        <v>0.37774261935347281</v>
      </c>
      <c r="W217">
        <v>2.3062464058776239E-2</v>
      </c>
      <c r="X217">
        <v>3.0984553499137412E-3</v>
      </c>
      <c r="Y217">
        <v>0.59609646123783711</v>
      </c>
      <c r="Z217">
        <v>1320.32</v>
      </c>
      <c r="AA217">
        <v>80.61</v>
      </c>
      <c r="AB217">
        <v>10.83</v>
      </c>
      <c r="AC217">
        <v>2083.5299999999997</v>
      </c>
    </row>
    <row r="218" spans="1:29" x14ac:dyDescent="0.25">
      <c r="A218">
        <v>1980</v>
      </c>
      <c r="B218">
        <v>1977</v>
      </c>
      <c r="C218">
        <v>1979</v>
      </c>
      <c r="D218">
        <v>24</v>
      </c>
      <c r="E218" t="s">
        <v>65</v>
      </c>
      <c r="F218" t="s">
        <v>31</v>
      </c>
      <c r="G218" t="s">
        <v>60</v>
      </c>
      <c r="H218">
        <v>2</v>
      </c>
      <c r="I218">
        <v>3</v>
      </c>
      <c r="J218" t="s">
        <v>33</v>
      </c>
      <c r="K218">
        <v>222413</v>
      </c>
      <c r="L218">
        <v>14796</v>
      </c>
      <c r="M218">
        <v>14781</v>
      </c>
      <c r="N218">
        <v>0.65859999999999996</v>
      </c>
      <c r="O218">
        <v>9734</v>
      </c>
      <c r="P218">
        <v>0</v>
      </c>
      <c r="Q218">
        <v>15</v>
      </c>
      <c r="R218">
        <v>15</v>
      </c>
      <c r="S218">
        <v>281</v>
      </c>
      <c r="T218">
        <f t="shared" si="6"/>
        <v>296</v>
      </c>
      <c r="U218">
        <f t="shared" si="7"/>
        <v>1</v>
      </c>
      <c r="V218">
        <v>9.8970983992333422E-2</v>
      </c>
      <c r="W218">
        <v>0.26520985141241338</v>
      </c>
      <c r="X218">
        <v>0.2454060578535967</v>
      </c>
      <c r="Y218">
        <v>0.39041310674165663</v>
      </c>
      <c r="Z218">
        <v>1464.44</v>
      </c>
      <c r="AA218">
        <v>3924.22</v>
      </c>
      <c r="AB218">
        <v>3631.1899999999996</v>
      </c>
      <c r="AC218">
        <v>5776.81</v>
      </c>
    </row>
    <row r="219" spans="1:29" x14ac:dyDescent="0.25">
      <c r="A219">
        <v>1980</v>
      </c>
      <c r="B219">
        <v>1976</v>
      </c>
      <c r="C219">
        <v>1978</v>
      </c>
      <c r="D219">
        <v>24</v>
      </c>
      <c r="E219" t="s">
        <v>65</v>
      </c>
      <c r="F219" t="s">
        <v>31</v>
      </c>
      <c r="G219" t="s">
        <v>60</v>
      </c>
      <c r="H219">
        <v>2</v>
      </c>
      <c r="I219">
        <v>4</v>
      </c>
      <c r="J219" t="s">
        <v>34</v>
      </c>
      <c r="K219">
        <v>110466</v>
      </c>
      <c r="L219">
        <v>32638</v>
      </c>
      <c r="M219">
        <v>15612</v>
      </c>
      <c r="N219">
        <v>0.90920000000000001</v>
      </c>
      <c r="O219">
        <v>14195</v>
      </c>
      <c r="P219">
        <v>0</v>
      </c>
      <c r="Q219">
        <v>17025</v>
      </c>
      <c r="R219">
        <v>17025</v>
      </c>
      <c r="S219">
        <v>16731</v>
      </c>
      <c r="T219">
        <f t="shared" si="6"/>
        <v>33756</v>
      </c>
      <c r="U219">
        <f t="shared" si="7"/>
        <v>2</v>
      </c>
      <c r="V219">
        <v>0.20784622756780669</v>
      </c>
      <c r="W219">
        <v>0.14760269817478575</v>
      </c>
      <c r="X219">
        <v>7.3679253491903393E-2</v>
      </c>
      <c r="Y219">
        <v>0.57087182076550413</v>
      </c>
      <c r="Z219">
        <v>6783.7599999999993</v>
      </c>
      <c r="AA219">
        <v>4817.51</v>
      </c>
      <c r="AB219">
        <v>2404.77</v>
      </c>
      <c r="AC219">
        <v>18632.32</v>
      </c>
    </row>
    <row r="220" spans="1:29" x14ac:dyDescent="0.25">
      <c r="A220">
        <v>1980</v>
      </c>
      <c r="B220">
        <v>1975</v>
      </c>
      <c r="C220">
        <v>1977</v>
      </c>
      <c r="D220">
        <v>24</v>
      </c>
      <c r="E220" t="s">
        <v>65</v>
      </c>
      <c r="F220" t="s">
        <v>31</v>
      </c>
      <c r="G220" t="s">
        <v>60</v>
      </c>
      <c r="H220">
        <v>2</v>
      </c>
      <c r="I220">
        <v>5</v>
      </c>
      <c r="J220" t="s">
        <v>34</v>
      </c>
      <c r="K220">
        <v>31999</v>
      </c>
      <c r="L220">
        <v>14532</v>
      </c>
      <c r="M220">
        <v>1465</v>
      </c>
      <c r="N220">
        <v>0.99870000000000003</v>
      </c>
      <c r="O220">
        <v>1463</v>
      </c>
      <c r="P220">
        <v>0</v>
      </c>
      <c r="Q220">
        <v>13066</v>
      </c>
      <c r="R220">
        <v>13066</v>
      </c>
      <c r="S220">
        <v>10748</v>
      </c>
      <c r="T220">
        <f t="shared" si="6"/>
        <v>23814</v>
      </c>
      <c r="U220">
        <f t="shared" si="7"/>
        <v>3</v>
      </c>
      <c r="V220">
        <v>1.669126729355257E-2</v>
      </c>
      <c r="W220">
        <v>2.1144152792257166E-2</v>
      </c>
      <c r="X220">
        <v>1.8528572853982374E-2</v>
      </c>
      <c r="Y220">
        <v>0.94363600706020789</v>
      </c>
      <c r="Z220">
        <v>242.56</v>
      </c>
      <c r="AA220">
        <v>307.27</v>
      </c>
      <c r="AB220">
        <v>269.26</v>
      </c>
      <c r="AC220">
        <v>13713.060000000001</v>
      </c>
    </row>
    <row r="221" spans="1:29" x14ac:dyDescent="0.25">
      <c r="A221">
        <v>1980</v>
      </c>
      <c r="B221">
        <v>1974</v>
      </c>
      <c r="C221">
        <v>1976</v>
      </c>
      <c r="D221">
        <v>24</v>
      </c>
      <c r="E221" t="s">
        <v>65</v>
      </c>
      <c r="F221" t="s">
        <v>31</v>
      </c>
      <c r="G221" t="s">
        <v>60</v>
      </c>
      <c r="H221">
        <v>2</v>
      </c>
      <c r="I221">
        <v>6</v>
      </c>
      <c r="J221" t="s">
        <v>34</v>
      </c>
      <c r="K221">
        <v>1920</v>
      </c>
      <c r="L221">
        <v>1373</v>
      </c>
      <c r="M221">
        <v>3</v>
      </c>
      <c r="N221">
        <v>1</v>
      </c>
      <c r="O221">
        <v>3</v>
      </c>
      <c r="P221">
        <v>0</v>
      </c>
      <c r="Q221">
        <v>1369</v>
      </c>
      <c r="R221">
        <v>1369</v>
      </c>
      <c r="S221">
        <v>354</v>
      </c>
      <c r="T221">
        <f t="shared" si="6"/>
        <v>1723</v>
      </c>
      <c r="U221">
        <f t="shared" si="7"/>
        <v>4</v>
      </c>
      <c r="V221">
        <v>1.456558153084262E-4</v>
      </c>
      <c r="W221">
        <v>1.3109023377758358E-4</v>
      </c>
      <c r="X221">
        <v>1.6022139683926882E-3</v>
      </c>
      <c r="Y221">
        <v>0.99812103998252133</v>
      </c>
      <c r="Z221">
        <v>0.2</v>
      </c>
      <c r="AA221">
        <v>0.18</v>
      </c>
      <c r="AB221">
        <v>2.2000000000000002</v>
      </c>
      <c r="AC221">
        <v>1370.52</v>
      </c>
    </row>
    <row r="222" spans="1:29" x14ac:dyDescent="0.25">
      <c r="A222">
        <v>1980</v>
      </c>
      <c r="B222">
        <v>1977</v>
      </c>
      <c r="C222">
        <v>1979</v>
      </c>
      <c r="D222">
        <v>25</v>
      </c>
      <c r="E222" t="s">
        <v>66</v>
      </c>
      <c r="F222" t="s">
        <v>31</v>
      </c>
      <c r="G222" t="s">
        <v>60</v>
      </c>
      <c r="H222">
        <v>2</v>
      </c>
      <c r="I222">
        <v>3</v>
      </c>
      <c r="J222" t="s">
        <v>33</v>
      </c>
      <c r="K222">
        <v>185386</v>
      </c>
      <c r="L222">
        <v>22437</v>
      </c>
      <c r="M222">
        <v>22073</v>
      </c>
      <c r="N222">
        <v>0.6794</v>
      </c>
      <c r="O222">
        <v>14997</v>
      </c>
      <c r="P222">
        <v>0</v>
      </c>
      <c r="Q222">
        <v>364</v>
      </c>
      <c r="R222">
        <v>364</v>
      </c>
      <c r="S222">
        <v>6659</v>
      </c>
      <c r="T222">
        <f t="shared" si="6"/>
        <v>7023</v>
      </c>
      <c r="U222">
        <f t="shared" si="7"/>
        <v>1</v>
      </c>
      <c r="V222">
        <v>4.2615264623955429E-2</v>
      </c>
      <c r="W222">
        <v>4.0258495821727025E-2</v>
      </c>
      <c r="X222">
        <v>0.17276835654596101</v>
      </c>
      <c r="Y222">
        <v>0.74435788300835648</v>
      </c>
      <c r="Z222">
        <v>956.18</v>
      </c>
      <c r="AA222">
        <v>903.30000000000007</v>
      </c>
      <c r="AB222">
        <v>3876.4900000000002</v>
      </c>
      <c r="AC222">
        <v>16701.53</v>
      </c>
    </row>
    <row r="223" spans="1:29" x14ac:dyDescent="0.25">
      <c r="A223">
        <v>1980</v>
      </c>
      <c r="B223">
        <v>1976</v>
      </c>
      <c r="C223">
        <v>1978</v>
      </c>
      <c r="D223">
        <v>25</v>
      </c>
      <c r="E223" t="s">
        <v>66</v>
      </c>
      <c r="F223" t="s">
        <v>31</v>
      </c>
      <c r="G223" t="s">
        <v>60</v>
      </c>
      <c r="H223">
        <v>2</v>
      </c>
      <c r="I223">
        <v>4</v>
      </c>
      <c r="J223" t="s">
        <v>34</v>
      </c>
      <c r="K223">
        <v>62647</v>
      </c>
      <c r="L223">
        <v>22614</v>
      </c>
      <c r="M223">
        <v>12430</v>
      </c>
      <c r="N223">
        <v>0.93149999999999999</v>
      </c>
      <c r="O223">
        <v>11578</v>
      </c>
      <c r="P223">
        <v>0</v>
      </c>
      <c r="Q223">
        <v>10184</v>
      </c>
      <c r="R223">
        <v>10184</v>
      </c>
      <c r="S223">
        <v>10509</v>
      </c>
      <c r="T223">
        <f t="shared" si="6"/>
        <v>20693</v>
      </c>
      <c r="U223">
        <f t="shared" si="7"/>
        <v>2</v>
      </c>
      <c r="V223">
        <v>6.1076074469298788E-2</v>
      </c>
      <c r="W223">
        <v>4.3756152048117974E-2</v>
      </c>
      <c r="X223">
        <v>9.7497083719149086E-2</v>
      </c>
      <c r="Y223">
        <v>0.79767068976343414</v>
      </c>
      <c r="Z223">
        <v>1381.2</v>
      </c>
      <c r="AA223">
        <v>989.5200000000001</v>
      </c>
      <c r="AB223">
        <v>2204.8399999999997</v>
      </c>
      <c r="AC223">
        <v>18038.86</v>
      </c>
    </row>
    <row r="224" spans="1:29" x14ac:dyDescent="0.25">
      <c r="A224">
        <v>1980</v>
      </c>
      <c r="B224">
        <v>1975</v>
      </c>
      <c r="C224">
        <v>1977</v>
      </c>
      <c r="D224">
        <v>25</v>
      </c>
      <c r="E224" t="s">
        <v>66</v>
      </c>
      <c r="F224" t="s">
        <v>31</v>
      </c>
      <c r="G224" t="s">
        <v>60</v>
      </c>
      <c r="H224">
        <v>2</v>
      </c>
      <c r="I224">
        <v>5</v>
      </c>
      <c r="J224" t="s">
        <v>34</v>
      </c>
      <c r="K224">
        <v>8973</v>
      </c>
      <c r="L224">
        <v>3480</v>
      </c>
      <c r="M224">
        <v>548</v>
      </c>
      <c r="N224">
        <v>0.999</v>
      </c>
      <c r="O224">
        <v>548</v>
      </c>
      <c r="P224">
        <v>0</v>
      </c>
      <c r="Q224">
        <v>2931</v>
      </c>
      <c r="R224">
        <v>2931</v>
      </c>
      <c r="S224">
        <v>3634</v>
      </c>
      <c r="T224">
        <f t="shared" si="6"/>
        <v>6565</v>
      </c>
      <c r="U224">
        <f t="shared" si="7"/>
        <v>3</v>
      </c>
      <c r="V224">
        <v>1.762027207561806E-2</v>
      </c>
      <c r="W224">
        <v>3.2640455087411833E-2</v>
      </c>
      <c r="X224">
        <v>6.5559593754040191E-2</v>
      </c>
      <c r="Y224">
        <v>0.88417967908292994</v>
      </c>
      <c r="Z224">
        <v>61.33</v>
      </c>
      <c r="AA224">
        <v>113.61</v>
      </c>
      <c r="AB224">
        <v>228.19</v>
      </c>
      <c r="AC224">
        <v>3077.52</v>
      </c>
    </row>
    <row r="225" spans="1:29" x14ac:dyDescent="0.25">
      <c r="A225">
        <v>1980</v>
      </c>
      <c r="B225">
        <v>1974</v>
      </c>
      <c r="C225">
        <v>1976</v>
      </c>
      <c r="D225">
        <v>25</v>
      </c>
      <c r="E225" t="s">
        <v>66</v>
      </c>
      <c r="F225" t="s">
        <v>31</v>
      </c>
      <c r="G225" t="s">
        <v>60</v>
      </c>
      <c r="H225">
        <v>2</v>
      </c>
      <c r="I225">
        <v>6</v>
      </c>
      <c r="J225" t="s">
        <v>34</v>
      </c>
      <c r="K225">
        <v>54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48</v>
      </c>
      <c r="T225">
        <f t="shared" si="6"/>
        <v>48</v>
      </c>
      <c r="U225">
        <f t="shared" si="7"/>
        <v>4</v>
      </c>
      <c r="V225">
        <v>5.5555555555555559E-2</v>
      </c>
      <c r="W225">
        <v>5.5555555555555559E-2</v>
      </c>
      <c r="X225">
        <v>0.33333333333333331</v>
      </c>
      <c r="Y225">
        <v>0.55555555555555558</v>
      </c>
      <c r="Z225">
        <v>0.01</v>
      </c>
      <c r="AA225">
        <v>0.01</v>
      </c>
      <c r="AB225">
        <v>0.06</v>
      </c>
      <c r="AC225">
        <v>0.1</v>
      </c>
    </row>
    <row r="226" spans="1:29" x14ac:dyDescent="0.25">
      <c r="A226">
        <v>1980</v>
      </c>
      <c r="B226">
        <v>1978</v>
      </c>
      <c r="C226">
        <v>1979</v>
      </c>
      <c r="D226">
        <v>26</v>
      </c>
      <c r="E226" t="s">
        <v>67</v>
      </c>
      <c r="F226" t="s">
        <v>31</v>
      </c>
      <c r="G226" t="s">
        <v>60</v>
      </c>
      <c r="H226">
        <v>0</v>
      </c>
      <c r="I226">
        <v>2</v>
      </c>
      <c r="J226" t="s">
        <v>33</v>
      </c>
      <c r="K226">
        <v>99666</v>
      </c>
      <c r="L226">
        <v>4708</v>
      </c>
      <c r="M226">
        <v>4359</v>
      </c>
      <c r="N226">
        <v>0.54830000000000001</v>
      </c>
      <c r="O226">
        <v>2390</v>
      </c>
      <c r="P226">
        <v>0</v>
      </c>
      <c r="Q226">
        <v>349</v>
      </c>
      <c r="R226">
        <v>349</v>
      </c>
      <c r="S226">
        <v>793</v>
      </c>
      <c r="T226">
        <f t="shared" si="6"/>
        <v>1142</v>
      </c>
      <c r="U226">
        <f t="shared" si="7"/>
        <v>1</v>
      </c>
      <c r="V226">
        <v>0.10917748402881607</v>
      </c>
      <c r="W226">
        <v>0.15674060418648905</v>
      </c>
      <c r="X226">
        <v>0.12091587943455212</v>
      </c>
      <c r="Y226">
        <v>0.61316603235014266</v>
      </c>
      <c r="Z226">
        <v>514.05999999999995</v>
      </c>
      <c r="AA226">
        <v>738.01</v>
      </c>
      <c r="AB226">
        <v>569.33000000000004</v>
      </c>
      <c r="AC226">
        <v>2887.08</v>
      </c>
    </row>
    <row r="227" spans="1:29" x14ac:dyDescent="0.25">
      <c r="A227">
        <v>1980</v>
      </c>
      <c r="B227">
        <v>1977</v>
      </c>
      <c r="C227">
        <v>1978</v>
      </c>
      <c r="D227">
        <v>26</v>
      </c>
      <c r="E227" t="s">
        <v>67</v>
      </c>
      <c r="F227" t="s">
        <v>31</v>
      </c>
      <c r="G227" t="s">
        <v>60</v>
      </c>
      <c r="H227">
        <v>0</v>
      </c>
      <c r="I227">
        <v>3</v>
      </c>
      <c r="J227" t="s">
        <v>34</v>
      </c>
      <c r="K227">
        <v>69302</v>
      </c>
      <c r="L227">
        <v>5244</v>
      </c>
      <c r="M227">
        <v>4978</v>
      </c>
      <c r="N227">
        <v>0.76549999999999996</v>
      </c>
      <c r="O227">
        <v>3810</v>
      </c>
      <c r="P227">
        <v>0</v>
      </c>
      <c r="Q227">
        <v>265</v>
      </c>
      <c r="R227">
        <v>265</v>
      </c>
      <c r="S227">
        <v>538</v>
      </c>
      <c r="T227">
        <f t="shared" si="6"/>
        <v>803</v>
      </c>
      <c r="U227">
        <f t="shared" si="7"/>
        <v>2</v>
      </c>
      <c r="V227">
        <v>8.8745414191028965E-2</v>
      </c>
      <c r="W227">
        <v>0.17918214337469773</v>
      </c>
      <c r="X227">
        <v>0.25903432969010987</v>
      </c>
      <c r="Y227">
        <v>0.47303811274416335</v>
      </c>
      <c r="Z227">
        <v>465.41999999999996</v>
      </c>
      <c r="AA227">
        <v>939.70999999999992</v>
      </c>
      <c r="AB227">
        <v>1358.49</v>
      </c>
      <c r="AC227">
        <v>2480.8200000000002</v>
      </c>
    </row>
    <row r="228" spans="1:29" x14ac:dyDescent="0.25">
      <c r="A228">
        <v>1980</v>
      </c>
      <c r="B228">
        <v>1976</v>
      </c>
      <c r="C228">
        <v>1977</v>
      </c>
      <c r="D228">
        <v>26</v>
      </c>
      <c r="E228" t="s">
        <v>67</v>
      </c>
      <c r="F228" t="s">
        <v>31</v>
      </c>
      <c r="G228" t="s">
        <v>60</v>
      </c>
      <c r="H228">
        <v>0</v>
      </c>
      <c r="I228">
        <v>4</v>
      </c>
      <c r="J228" t="s">
        <v>34</v>
      </c>
      <c r="K228">
        <v>51625</v>
      </c>
      <c r="L228">
        <v>18128</v>
      </c>
      <c r="M228">
        <v>17617</v>
      </c>
      <c r="N228">
        <v>0.94969999999999999</v>
      </c>
      <c r="O228">
        <v>16730</v>
      </c>
      <c r="P228">
        <v>209</v>
      </c>
      <c r="Q228">
        <v>301</v>
      </c>
      <c r="R228">
        <v>510</v>
      </c>
      <c r="S228">
        <v>7817</v>
      </c>
      <c r="T228">
        <f t="shared" si="6"/>
        <v>8327</v>
      </c>
      <c r="U228">
        <f t="shared" si="7"/>
        <v>3</v>
      </c>
      <c r="V228">
        <v>0.39708640395392969</v>
      </c>
      <c r="W228">
        <v>7.3297184590265213E-2</v>
      </c>
      <c r="X228">
        <v>0.31009112572260711</v>
      </c>
      <c r="Y228">
        <v>0.21952528573319799</v>
      </c>
      <c r="Z228">
        <v>7198.7</v>
      </c>
      <c r="AA228">
        <v>1328.79</v>
      </c>
      <c r="AB228">
        <v>5621.58</v>
      </c>
      <c r="AC228">
        <v>3979.7299999999996</v>
      </c>
    </row>
    <row r="229" spans="1:29" x14ac:dyDescent="0.25">
      <c r="A229">
        <v>1980</v>
      </c>
      <c r="B229">
        <v>1975</v>
      </c>
      <c r="C229">
        <v>1976</v>
      </c>
      <c r="D229">
        <v>26</v>
      </c>
      <c r="E229" t="s">
        <v>67</v>
      </c>
      <c r="F229" t="s">
        <v>31</v>
      </c>
      <c r="G229" t="s">
        <v>60</v>
      </c>
      <c r="H229">
        <v>0</v>
      </c>
      <c r="I229">
        <v>5</v>
      </c>
      <c r="J229" t="s">
        <v>34</v>
      </c>
      <c r="K229">
        <v>12730</v>
      </c>
      <c r="L229">
        <v>2836</v>
      </c>
      <c r="M229">
        <v>2446</v>
      </c>
      <c r="N229">
        <v>1</v>
      </c>
      <c r="O229">
        <v>2446</v>
      </c>
      <c r="P229">
        <v>379</v>
      </c>
      <c r="Q229">
        <v>11</v>
      </c>
      <c r="R229">
        <v>390</v>
      </c>
      <c r="S229">
        <v>5991</v>
      </c>
      <c r="T229">
        <f t="shared" si="6"/>
        <v>6381</v>
      </c>
      <c r="U229">
        <f t="shared" si="7"/>
        <v>4</v>
      </c>
      <c r="V229">
        <v>0.4179036607504803</v>
      </c>
      <c r="W229">
        <v>0.28439642561291573</v>
      </c>
      <c r="X229">
        <v>5.1430283589192242E-3</v>
      </c>
      <c r="Y229">
        <v>0.29255688527768481</v>
      </c>
      <c r="Z229">
        <v>1185.53</v>
      </c>
      <c r="AA229">
        <v>806.79</v>
      </c>
      <c r="AB229">
        <v>14.59</v>
      </c>
      <c r="AC229">
        <v>829.94</v>
      </c>
    </row>
    <row r="230" spans="1:29" x14ac:dyDescent="0.25">
      <c r="A230">
        <v>1980</v>
      </c>
      <c r="B230">
        <v>1978</v>
      </c>
      <c r="C230">
        <v>1979</v>
      </c>
      <c r="D230">
        <v>27</v>
      </c>
      <c r="E230" t="s">
        <v>68</v>
      </c>
      <c r="F230" t="s">
        <v>31</v>
      </c>
      <c r="G230" t="s">
        <v>69</v>
      </c>
      <c r="H230">
        <v>0</v>
      </c>
      <c r="I230">
        <v>2</v>
      </c>
      <c r="J230" t="s">
        <v>33</v>
      </c>
      <c r="K230">
        <v>556993</v>
      </c>
      <c r="L230">
        <v>15751</v>
      </c>
      <c r="M230">
        <v>15084</v>
      </c>
      <c r="N230">
        <v>0.58840000000000003</v>
      </c>
      <c r="O230">
        <v>8875</v>
      </c>
      <c r="P230">
        <v>0</v>
      </c>
      <c r="Q230">
        <v>666</v>
      </c>
      <c r="R230">
        <v>666</v>
      </c>
      <c r="S230">
        <v>29201</v>
      </c>
      <c r="T230">
        <f t="shared" si="6"/>
        <v>29867</v>
      </c>
      <c r="U230">
        <f t="shared" si="7"/>
        <v>1</v>
      </c>
      <c r="V230">
        <v>0.18833141819613122</v>
      </c>
      <c r="W230">
        <v>0.10804611565735762</v>
      </c>
      <c r="X230">
        <v>0.22220903140613396</v>
      </c>
      <c r="Y230">
        <v>0.48141343474037723</v>
      </c>
      <c r="Z230">
        <v>2966.54</v>
      </c>
      <c r="AA230">
        <v>1701.91</v>
      </c>
      <c r="AB230">
        <v>3500.17</v>
      </c>
      <c r="AC230">
        <v>7583.08</v>
      </c>
    </row>
    <row r="231" spans="1:29" x14ac:dyDescent="0.25">
      <c r="A231">
        <v>1980</v>
      </c>
      <c r="B231">
        <v>1977</v>
      </c>
      <c r="C231">
        <v>1978</v>
      </c>
      <c r="D231">
        <v>27</v>
      </c>
      <c r="E231" t="s">
        <v>68</v>
      </c>
      <c r="F231" t="s">
        <v>31</v>
      </c>
      <c r="G231" t="s">
        <v>69</v>
      </c>
      <c r="H231">
        <v>0</v>
      </c>
      <c r="I231">
        <v>3</v>
      </c>
      <c r="J231" t="s">
        <v>34</v>
      </c>
      <c r="K231">
        <v>319701</v>
      </c>
      <c r="L231">
        <v>40981</v>
      </c>
      <c r="M231">
        <v>33470</v>
      </c>
      <c r="N231">
        <v>0.79390000000000005</v>
      </c>
      <c r="O231">
        <v>26572</v>
      </c>
      <c r="P231">
        <v>0</v>
      </c>
      <c r="Q231">
        <v>7510</v>
      </c>
      <c r="R231">
        <v>7510</v>
      </c>
      <c r="S231">
        <v>28174</v>
      </c>
      <c r="T231">
        <f t="shared" si="6"/>
        <v>35684</v>
      </c>
      <c r="U231">
        <f t="shared" si="7"/>
        <v>2</v>
      </c>
      <c r="V231">
        <v>0.21210194968399987</v>
      </c>
      <c r="W231">
        <v>0.32286474219760369</v>
      </c>
      <c r="X231">
        <v>0.16650447768478072</v>
      </c>
      <c r="Y231">
        <v>0.29852883043361556</v>
      </c>
      <c r="Z231">
        <v>8692.15</v>
      </c>
      <c r="AA231">
        <v>13231.32</v>
      </c>
      <c r="AB231">
        <v>6823.5199999999995</v>
      </c>
      <c r="AC231">
        <v>12234.01</v>
      </c>
    </row>
    <row r="232" spans="1:29" x14ac:dyDescent="0.25">
      <c r="A232">
        <v>1980</v>
      </c>
      <c r="B232">
        <v>1976</v>
      </c>
      <c r="C232">
        <v>1977</v>
      </c>
      <c r="D232">
        <v>27</v>
      </c>
      <c r="E232" t="s">
        <v>68</v>
      </c>
      <c r="F232" t="s">
        <v>31</v>
      </c>
      <c r="G232" t="s">
        <v>69</v>
      </c>
      <c r="H232">
        <v>0</v>
      </c>
      <c r="I232">
        <v>4</v>
      </c>
      <c r="J232" t="s">
        <v>34</v>
      </c>
      <c r="K232">
        <v>147150</v>
      </c>
      <c r="L232">
        <v>49652</v>
      </c>
      <c r="M232">
        <v>40884</v>
      </c>
      <c r="N232">
        <v>0.94799999999999995</v>
      </c>
      <c r="O232">
        <v>38758</v>
      </c>
      <c r="P232">
        <v>1242</v>
      </c>
      <c r="Q232">
        <v>7525</v>
      </c>
      <c r="R232">
        <v>8767</v>
      </c>
      <c r="S232">
        <v>28113</v>
      </c>
      <c r="T232">
        <f t="shared" si="6"/>
        <v>36880</v>
      </c>
      <c r="U232">
        <f t="shared" si="7"/>
        <v>3</v>
      </c>
      <c r="V232">
        <v>0.43063804076371542</v>
      </c>
      <c r="W232">
        <v>0.25059272536856519</v>
      </c>
      <c r="X232">
        <v>0.11808043986143556</v>
      </c>
      <c r="Y232">
        <v>0.2006887940062837</v>
      </c>
      <c r="Z232">
        <v>21382.04</v>
      </c>
      <c r="AA232">
        <v>12442.43</v>
      </c>
      <c r="AB232">
        <v>5862.9299999999994</v>
      </c>
      <c r="AC232">
        <v>9964.6</v>
      </c>
    </row>
    <row r="233" spans="1:29" x14ac:dyDescent="0.25">
      <c r="A233">
        <v>1980</v>
      </c>
      <c r="B233">
        <v>1975</v>
      </c>
      <c r="C233">
        <v>1976</v>
      </c>
      <c r="D233">
        <v>27</v>
      </c>
      <c r="E233" t="s">
        <v>68</v>
      </c>
      <c r="F233" t="s">
        <v>31</v>
      </c>
      <c r="G233" t="s">
        <v>69</v>
      </c>
      <c r="H233">
        <v>0</v>
      </c>
      <c r="I233">
        <v>5</v>
      </c>
      <c r="J233" t="s">
        <v>34</v>
      </c>
      <c r="K233">
        <v>51411</v>
      </c>
      <c r="L233">
        <v>27006</v>
      </c>
      <c r="M233">
        <v>21055</v>
      </c>
      <c r="N233">
        <v>1</v>
      </c>
      <c r="O233">
        <v>21055</v>
      </c>
      <c r="P233">
        <v>772</v>
      </c>
      <c r="Q233">
        <v>5178</v>
      </c>
      <c r="R233">
        <v>5950</v>
      </c>
      <c r="S233">
        <v>19263</v>
      </c>
      <c r="T233">
        <f t="shared" si="6"/>
        <v>25213</v>
      </c>
      <c r="U233">
        <f t="shared" si="7"/>
        <v>4</v>
      </c>
      <c r="V233">
        <v>0.49762163963563655</v>
      </c>
      <c r="W233">
        <v>0.23395319558616606</v>
      </c>
      <c r="X233">
        <v>4.0719840035547655E-2</v>
      </c>
      <c r="Y233">
        <v>0.22770532474264979</v>
      </c>
      <c r="Z233">
        <v>13438.77</v>
      </c>
      <c r="AA233">
        <v>6318.14</v>
      </c>
      <c r="AB233">
        <v>1099.68</v>
      </c>
      <c r="AC233">
        <v>6149.41</v>
      </c>
    </row>
    <row r="234" spans="1:29" x14ac:dyDescent="0.25">
      <c r="A234">
        <v>1980</v>
      </c>
      <c r="B234">
        <v>1978</v>
      </c>
      <c r="C234">
        <v>1979</v>
      </c>
      <c r="D234">
        <v>28</v>
      </c>
      <c r="E234" t="s">
        <v>70</v>
      </c>
      <c r="F234" t="s">
        <v>31</v>
      </c>
      <c r="G234" t="s">
        <v>58</v>
      </c>
      <c r="H234">
        <v>0</v>
      </c>
      <c r="I234">
        <v>2</v>
      </c>
      <c r="J234" t="s">
        <v>33</v>
      </c>
      <c r="K234">
        <v>201387</v>
      </c>
      <c r="L234">
        <v>9742</v>
      </c>
      <c r="M234">
        <v>6363</v>
      </c>
      <c r="N234">
        <v>0.61399999999999999</v>
      </c>
      <c r="O234">
        <v>3907</v>
      </c>
      <c r="P234">
        <v>0</v>
      </c>
      <c r="Q234">
        <v>3379</v>
      </c>
      <c r="R234">
        <v>3379</v>
      </c>
      <c r="S234">
        <v>8433</v>
      </c>
      <c r="T234">
        <f t="shared" si="6"/>
        <v>11812</v>
      </c>
      <c r="U234">
        <f t="shared" si="7"/>
        <v>1</v>
      </c>
      <c r="V234">
        <v>0.19727064465008579</v>
      </c>
      <c r="W234">
        <v>4.8874264084015531E-2</v>
      </c>
      <c r="X234">
        <v>0.11807602617684974</v>
      </c>
      <c r="Y234">
        <v>0.63577906508904891</v>
      </c>
      <c r="Z234">
        <v>1922</v>
      </c>
      <c r="AA234">
        <v>476.18</v>
      </c>
      <c r="AB234">
        <v>1150.4100000000001</v>
      </c>
      <c r="AC234">
        <v>6194.3700000000008</v>
      </c>
    </row>
    <row r="235" spans="1:29" x14ac:dyDescent="0.25">
      <c r="A235">
        <v>1980</v>
      </c>
      <c r="B235">
        <v>1977</v>
      </c>
      <c r="C235">
        <v>1978</v>
      </c>
      <c r="D235">
        <v>28</v>
      </c>
      <c r="E235" t="s">
        <v>70</v>
      </c>
      <c r="F235" t="s">
        <v>31</v>
      </c>
      <c r="G235" t="s">
        <v>58</v>
      </c>
      <c r="H235">
        <v>0</v>
      </c>
      <c r="I235">
        <v>3</v>
      </c>
      <c r="J235" t="s">
        <v>34</v>
      </c>
      <c r="K235">
        <v>114200</v>
      </c>
      <c r="L235">
        <v>19990</v>
      </c>
      <c r="M235">
        <v>15109</v>
      </c>
      <c r="N235">
        <v>0.81369999999999998</v>
      </c>
      <c r="O235">
        <v>12294</v>
      </c>
      <c r="P235">
        <v>0</v>
      </c>
      <c r="Q235">
        <v>4880</v>
      </c>
      <c r="R235">
        <v>4880</v>
      </c>
      <c r="S235">
        <v>8949</v>
      </c>
      <c r="T235">
        <f t="shared" si="6"/>
        <v>13829</v>
      </c>
      <c r="U235">
        <f t="shared" si="7"/>
        <v>2</v>
      </c>
      <c r="V235">
        <v>0.11471319325532546</v>
      </c>
      <c r="W235">
        <v>0.16123027729962899</v>
      </c>
      <c r="X235">
        <v>0.16199564888753493</v>
      </c>
      <c r="Y235">
        <v>0.56206088055751069</v>
      </c>
      <c r="Z235">
        <v>2293.1499999999996</v>
      </c>
      <c r="AA235">
        <v>3223.04</v>
      </c>
      <c r="AB235">
        <v>3238.34</v>
      </c>
      <c r="AC235">
        <v>11235.759999999998</v>
      </c>
    </row>
    <row r="236" spans="1:29" x14ac:dyDescent="0.25">
      <c r="A236">
        <v>1980</v>
      </c>
      <c r="B236">
        <v>1976</v>
      </c>
      <c r="C236">
        <v>1977</v>
      </c>
      <c r="D236">
        <v>28</v>
      </c>
      <c r="E236" t="s">
        <v>70</v>
      </c>
      <c r="F236" t="s">
        <v>31</v>
      </c>
      <c r="G236" t="s">
        <v>58</v>
      </c>
      <c r="H236">
        <v>0</v>
      </c>
      <c r="I236">
        <v>4</v>
      </c>
      <c r="J236" t="s">
        <v>34</v>
      </c>
      <c r="K236">
        <v>47770</v>
      </c>
      <c r="L236">
        <v>21801</v>
      </c>
      <c r="M236">
        <v>11724</v>
      </c>
      <c r="N236">
        <v>0.95389999999999997</v>
      </c>
      <c r="O236">
        <v>11184</v>
      </c>
      <c r="P236">
        <v>912</v>
      </c>
      <c r="Q236">
        <v>9164</v>
      </c>
      <c r="R236">
        <v>10076</v>
      </c>
      <c r="S236">
        <v>4204</v>
      </c>
      <c r="T236">
        <f t="shared" si="6"/>
        <v>14280</v>
      </c>
      <c r="U236">
        <f t="shared" si="7"/>
        <v>3</v>
      </c>
      <c r="V236">
        <v>0.22403236422597161</v>
      </c>
      <c r="W236">
        <v>0.14438545352802626</v>
      </c>
      <c r="X236">
        <v>7.6020154252964767E-2</v>
      </c>
      <c r="Y236">
        <v>0.55556202799303733</v>
      </c>
      <c r="Z236">
        <v>4884.32</v>
      </c>
      <c r="AA236">
        <v>3147.87</v>
      </c>
      <c r="AB236">
        <v>1657.38</v>
      </c>
      <c r="AC236">
        <v>12112.280000000002</v>
      </c>
    </row>
    <row r="237" spans="1:29" x14ac:dyDescent="0.25">
      <c r="A237">
        <v>1980</v>
      </c>
      <c r="B237">
        <v>1975</v>
      </c>
      <c r="C237">
        <v>1976</v>
      </c>
      <c r="D237">
        <v>28</v>
      </c>
      <c r="E237" t="s">
        <v>70</v>
      </c>
      <c r="F237" t="s">
        <v>31</v>
      </c>
      <c r="G237" t="s">
        <v>58</v>
      </c>
      <c r="H237">
        <v>0</v>
      </c>
      <c r="I237">
        <v>5</v>
      </c>
      <c r="J237" t="s">
        <v>34</v>
      </c>
      <c r="K237">
        <v>11577</v>
      </c>
      <c r="L237">
        <v>6673</v>
      </c>
      <c r="M237">
        <v>3885</v>
      </c>
      <c r="N237">
        <v>1</v>
      </c>
      <c r="O237">
        <v>3885</v>
      </c>
      <c r="P237">
        <v>233</v>
      </c>
      <c r="Q237">
        <v>2554</v>
      </c>
      <c r="R237">
        <v>2788</v>
      </c>
      <c r="S237">
        <v>3745</v>
      </c>
      <c r="T237">
        <f t="shared" si="6"/>
        <v>6533</v>
      </c>
      <c r="U237">
        <f t="shared" si="7"/>
        <v>4</v>
      </c>
      <c r="V237">
        <v>0.33891244736802673</v>
      </c>
      <c r="W237">
        <v>0.20910139802508351</v>
      </c>
      <c r="X237">
        <v>2.2656097816803267E-2</v>
      </c>
      <c r="Y237">
        <v>0.42933005679008646</v>
      </c>
      <c r="Z237">
        <v>2261.8000000000002</v>
      </c>
      <c r="AA237">
        <v>1395.48</v>
      </c>
      <c r="AB237">
        <v>151.19999999999999</v>
      </c>
      <c r="AC237">
        <v>2865.2200000000003</v>
      </c>
    </row>
    <row r="238" spans="1:29" x14ac:dyDescent="0.25">
      <c r="A238">
        <v>1980</v>
      </c>
      <c r="B238">
        <v>1978</v>
      </c>
      <c r="C238">
        <v>1979</v>
      </c>
      <c r="D238">
        <v>29</v>
      </c>
      <c r="E238" t="s">
        <v>71</v>
      </c>
      <c r="F238" t="s">
        <v>31</v>
      </c>
      <c r="G238" t="s">
        <v>60</v>
      </c>
      <c r="H238">
        <v>0</v>
      </c>
      <c r="I238">
        <v>2</v>
      </c>
      <c r="J238" t="s">
        <v>33</v>
      </c>
      <c r="K238">
        <v>12973</v>
      </c>
      <c r="L238">
        <v>490</v>
      </c>
      <c r="M238">
        <v>438</v>
      </c>
      <c r="N238">
        <v>0.6018</v>
      </c>
      <c r="O238">
        <v>263</v>
      </c>
      <c r="P238">
        <v>0</v>
      </c>
      <c r="Q238">
        <v>52</v>
      </c>
      <c r="R238">
        <v>52</v>
      </c>
      <c r="S238">
        <v>177</v>
      </c>
      <c r="T238">
        <f t="shared" si="6"/>
        <v>229</v>
      </c>
      <c r="U238">
        <f t="shared" si="7"/>
        <v>1</v>
      </c>
      <c r="V238">
        <v>0.14442360997880319</v>
      </c>
      <c r="W238">
        <v>6.2530572313712701E-2</v>
      </c>
      <c r="X238">
        <v>0.15102722974074681</v>
      </c>
      <c r="Y238">
        <v>0.64201858796673739</v>
      </c>
      <c r="Z238">
        <v>70.86</v>
      </c>
      <c r="AA238">
        <v>30.68</v>
      </c>
      <c r="AB238">
        <v>74.100000000000009</v>
      </c>
      <c r="AC238">
        <v>315</v>
      </c>
    </row>
    <row r="239" spans="1:29" x14ac:dyDescent="0.25">
      <c r="A239">
        <v>1980</v>
      </c>
      <c r="B239">
        <v>1977</v>
      </c>
      <c r="C239">
        <v>1978</v>
      </c>
      <c r="D239">
        <v>29</v>
      </c>
      <c r="E239" t="s">
        <v>71</v>
      </c>
      <c r="F239" t="s">
        <v>31</v>
      </c>
      <c r="G239" t="s">
        <v>60</v>
      </c>
      <c r="H239">
        <v>0</v>
      </c>
      <c r="I239">
        <v>3</v>
      </c>
      <c r="J239" t="s">
        <v>34</v>
      </c>
      <c r="K239">
        <v>6411</v>
      </c>
      <c r="L239">
        <v>974</v>
      </c>
      <c r="M239">
        <v>858</v>
      </c>
      <c r="N239">
        <v>0.81859999999999999</v>
      </c>
      <c r="O239">
        <v>702</v>
      </c>
      <c r="P239">
        <v>0</v>
      </c>
      <c r="Q239">
        <v>116</v>
      </c>
      <c r="R239">
        <v>116</v>
      </c>
      <c r="S239">
        <v>251</v>
      </c>
      <c r="T239">
        <f t="shared" si="6"/>
        <v>367</v>
      </c>
      <c r="U239">
        <f t="shared" si="7"/>
        <v>2</v>
      </c>
      <c r="V239">
        <v>5.8504141477383524E-2</v>
      </c>
      <c r="W239">
        <v>5.2222644181917084E-2</v>
      </c>
      <c r="X239">
        <v>0.28869227847971346</v>
      </c>
      <c r="Y239">
        <v>0.60058093586098593</v>
      </c>
      <c r="Z239">
        <v>57</v>
      </c>
      <c r="AA239">
        <v>50.88</v>
      </c>
      <c r="AB239">
        <v>281.27000000000004</v>
      </c>
      <c r="AC239">
        <v>585.14</v>
      </c>
    </row>
    <row r="240" spans="1:29" x14ac:dyDescent="0.25">
      <c r="A240">
        <v>1980</v>
      </c>
      <c r="B240">
        <v>1976</v>
      </c>
      <c r="C240">
        <v>1977</v>
      </c>
      <c r="D240">
        <v>29</v>
      </c>
      <c r="E240" t="s">
        <v>71</v>
      </c>
      <c r="F240" t="s">
        <v>31</v>
      </c>
      <c r="G240" t="s">
        <v>60</v>
      </c>
      <c r="H240">
        <v>0</v>
      </c>
      <c r="I240">
        <v>4</v>
      </c>
      <c r="J240" t="s">
        <v>34</v>
      </c>
      <c r="K240">
        <v>2482</v>
      </c>
      <c r="L240">
        <v>1165</v>
      </c>
      <c r="M240">
        <v>903</v>
      </c>
      <c r="N240">
        <v>0.96499999999999997</v>
      </c>
      <c r="O240">
        <v>871</v>
      </c>
      <c r="P240">
        <v>3</v>
      </c>
      <c r="Q240">
        <v>257</v>
      </c>
      <c r="R240">
        <v>261</v>
      </c>
      <c r="S240">
        <v>177</v>
      </c>
      <c r="T240">
        <f t="shared" si="6"/>
        <v>438</v>
      </c>
      <c r="U240">
        <f t="shared" si="7"/>
        <v>3</v>
      </c>
      <c r="V240">
        <v>0.1134992231959692</v>
      </c>
      <c r="W240">
        <v>6.6453224380488049E-2</v>
      </c>
      <c r="X240">
        <v>0.37593881702617093</v>
      </c>
      <c r="Y240">
        <v>0.44410873539737167</v>
      </c>
      <c r="Z240">
        <v>132.23000000000002</v>
      </c>
      <c r="AA240">
        <v>77.42</v>
      </c>
      <c r="AB240">
        <v>437.98</v>
      </c>
      <c r="AC240">
        <v>517.4</v>
      </c>
    </row>
    <row r="241" spans="1:29" x14ac:dyDescent="0.25">
      <c r="A241">
        <v>1980</v>
      </c>
      <c r="B241">
        <v>1975</v>
      </c>
      <c r="C241">
        <v>1976</v>
      </c>
      <c r="D241">
        <v>29</v>
      </c>
      <c r="E241" t="s">
        <v>71</v>
      </c>
      <c r="F241" t="s">
        <v>31</v>
      </c>
      <c r="G241" t="s">
        <v>60</v>
      </c>
      <c r="H241">
        <v>0</v>
      </c>
      <c r="I241">
        <v>5</v>
      </c>
      <c r="J241" t="s">
        <v>34</v>
      </c>
      <c r="K241">
        <v>370</v>
      </c>
      <c r="L241">
        <v>197</v>
      </c>
      <c r="M241">
        <v>144</v>
      </c>
      <c r="N241">
        <v>1</v>
      </c>
      <c r="O241">
        <v>144</v>
      </c>
      <c r="P241">
        <v>1</v>
      </c>
      <c r="Q241">
        <v>50</v>
      </c>
      <c r="R241">
        <v>52</v>
      </c>
      <c r="S241">
        <v>54</v>
      </c>
      <c r="T241">
        <f t="shared" si="6"/>
        <v>106</v>
      </c>
      <c r="U241">
        <f t="shared" si="7"/>
        <v>4</v>
      </c>
      <c r="V241">
        <v>0.18689406629105124</v>
      </c>
      <c r="W241">
        <v>0.17496573777980814</v>
      </c>
      <c r="X241">
        <v>0.22552154712958733</v>
      </c>
      <c r="Y241">
        <v>0.41261864879955329</v>
      </c>
      <c r="Z241">
        <v>36.82</v>
      </c>
      <c r="AA241">
        <v>34.47</v>
      </c>
      <c r="AB241">
        <v>44.43</v>
      </c>
      <c r="AC241">
        <v>81.289999999999992</v>
      </c>
    </row>
    <row r="242" spans="1:29" x14ac:dyDescent="0.25">
      <c r="A242">
        <v>1980</v>
      </c>
      <c r="B242">
        <v>1978</v>
      </c>
      <c r="C242">
        <v>1979</v>
      </c>
      <c r="D242">
        <v>30</v>
      </c>
      <c r="E242" t="s">
        <v>72</v>
      </c>
      <c r="F242" t="s">
        <v>31</v>
      </c>
      <c r="G242" t="s">
        <v>60</v>
      </c>
      <c r="H242">
        <v>1</v>
      </c>
      <c r="I242">
        <v>2</v>
      </c>
      <c r="J242" t="s">
        <v>33</v>
      </c>
      <c r="K242">
        <v>38944</v>
      </c>
      <c r="L242">
        <v>1565</v>
      </c>
      <c r="M242">
        <v>1505</v>
      </c>
      <c r="N242">
        <v>0.56420000000000003</v>
      </c>
      <c r="O242">
        <v>849</v>
      </c>
      <c r="P242">
        <v>0</v>
      </c>
      <c r="Q242">
        <v>60</v>
      </c>
      <c r="R242">
        <v>60</v>
      </c>
      <c r="S242">
        <v>507</v>
      </c>
      <c r="T242">
        <f t="shared" si="6"/>
        <v>567</v>
      </c>
      <c r="U242">
        <f t="shared" si="7"/>
        <v>1</v>
      </c>
      <c r="V242">
        <v>0.13245417970496201</v>
      </c>
      <c r="W242">
        <v>7.730378695957596E-2</v>
      </c>
      <c r="X242">
        <v>0.14381505843285011</v>
      </c>
      <c r="Y242">
        <v>0.64642697490261181</v>
      </c>
      <c r="Z242">
        <v>207.41000000000003</v>
      </c>
      <c r="AA242">
        <v>121.05</v>
      </c>
      <c r="AB242">
        <v>225.20000000000002</v>
      </c>
      <c r="AC242">
        <v>1012.2399999999999</v>
      </c>
    </row>
    <row r="243" spans="1:29" x14ac:dyDescent="0.25">
      <c r="A243">
        <v>1980</v>
      </c>
      <c r="B243">
        <v>1977</v>
      </c>
      <c r="C243">
        <v>1978</v>
      </c>
      <c r="D243">
        <v>30</v>
      </c>
      <c r="E243" t="s">
        <v>72</v>
      </c>
      <c r="F243" t="s">
        <v>31</v>
      </c>
      <c r="G243" t="s">
        <v>60</v>
      </c>
      <c r="H243">
        <v>1</v>
      </c>
      <c r="I243">
        <v>3</v>
      </c>
      <c r="J243" t="s">
        <v>34</v>
      </c>
      <c r="K243">
        <v>27471</v>
      </c>
      <c r="L243">
        <v>3311</v>
      </c>
      <c r="M243">
        <v>2686</v>
      </c>
      <c r="N243">
        <v>0.78939999999999999</v>
      </c>
      <c r="O243">
        <v>2120</v>
      </c>
      <c r="P243">
        <v>0</v>
      </c>
      <c r="Q243">
        <v>625</v>
      </c>
      <c r="R243">
        <v>625</v>
      </c>
      <c r="S243">
        <v>1192</v>
      </c>
      <c r="T243">
        <f t="shared" si="6"/>
        <v>1817</v>
      </c>
      <c r="U243">
        <f t="shared" si="7"/>
        <v>2</v>
      </c>
      <c r="V243">
        <v>0.17625514800903391</v>
      </c>
      <c r="W243">
        <v>8.512180098793462E-2</v>
      </c>
      <c r="X243">
        <v>0.23400644935325304</v>
      </c>
      <c r="Y243">
        <v>0.5046166016497784</v>
      </c>
      <c r="Z243">
        <v>583.75</v>
      </c>
      <c r="AA243">
        <v>281.91999999999996</v>
      </c>
      <c r="AB243">
        <v>775.02</v>
      </c>
      <c r="AC243">
        <v>1671.27</v>
      </c>
    </row>
    <row r="244" spans="1:29" x14ac:dyDescent="0.25">
      <c r="A244">
        <v>1980</v>
      </c>
      <c r="B244">
        <v>1976</v>
      </c>
      <c r="C244">
        <v>1977</v>
      </c>
      <c r="D244">
        <v>30</v>
      </c>
      <c r="E244" t="s">
        <v>72</v>
      </c>
      <c r="F244" t="s">
        <v>31</v>
      </c>
      <c r="G244" t="s">
        <v>60</v>
      </c>
      <c r="H244">
        <v>1</v>
      </c>
      <c r="I244">
        <v>4</v>
      </c>
      <c r="J244" t="s">
        <v>34</v>
      </c>
      <c r="K244">
        <v>740</v>
      </c>
      <c r="L244">
        <v>272</v>
      </c>
      <c r="M244">
        <v>201</v>
      </c>
      <c r="N244">
        <v>0.95420000000000005</v>
      </c>
      <c r="O244">
        <v>192</v>
      </c>
      <c r="P244">
        <v>14</v>
      </c>
      <c r="Q244">
        <v>55</v>
      </c>
      <c r="R244">
        <v>70</v>
      </c>
      <c r="S244">
        <v>141</v>
      </c>
      <c r="T244">
        <f t="shared" si="6"/>
        <v>211</v>
      </c>
      <c r="U244">
        <f t="shared" si="7"/>
        <v>3</v>
      </c>
      <c r="V244">
        <v>0.36816779312371434</v>
      </c>
      <c r="W244">
        <v>0.13234645900675873</v>
      </c>
      <c r="X244">
        <v>0.13583602703496916</v>
      </c>
      <c r="Y244">
        <v>0.36364972083455771</v>
      </c>
      <c r="Z244">
        <v>100.22999999999999</v>
      </c>
      <c r="AA244">
        <v>36.03</v>
      </c>
      <c r="AB244">
        <v>36.980000000000004</v>
      </c>
      <c r="AC244">
        <v>99</v>
      </c>
    </row>
    <row r="245" spans="1:29" x14ac:dyDescent="0.25">
      <c r="A245">
        <v>1980</v>
      </c>
      <c r="B245">
        <v>1975</v>
      </c>
      <c r="C245">
        <v>1976</v>
      </c>
      <c r="D245">
        <v>30</v>
      </c>
      <c r="E245" t="s">
        <v>72</v>
      </c>
      <c r="F245" t="s">
        <v>31</v>
      </c>
      <c r="G245" t="s">
        <v>60</v>
      </c>
      <c r="H245">
        <v>1</v>
      </c>
      <c r="I245">
        <v>5</v>
      </c>
      <c r="J245" t="s">
        <v>34</v>
      </c>
      <c r="K245">
        <v>26</v>
      </c>
      <c r="L245">
        <v>10</v>
      </c>
      <c r="M245">
        <v>8</v>
      </c>
      <c r="N245">
        <v>1</v>
      </c>
      <c r="O245">
        <v>8</v>
      </c>
      <c r="P245">
        <v>0</v>
      </c>
      <c r="Q245">
        <v>1</v>
      </c>
      <c r="R245">
        <v>1</v>
      </c>
      <c r="S245">
        <v>13</v>
      </c>
      <c r="T245">
        <f t="shared" si="6"/>
        <v>14</v>
      </c>
      <c r="U245">
        <f t="shared" si="7"/>
        <v>4</v>
      </c>
      <c r="V245">
        <v>0.56932153392330387</v>
      </c>
      <c r="W245">
        <v>0.15044247787610621</v>
      </c>
      <c r="X245">
        <v>9.6361848574237949E-2</v>
      </c>
      <c r="Y245">
        <v>0.18387413962635202</v>
      </c>
      <c r="Z245">
        <v>5.79</v>
      </c>
      <c r="AA245">
        <v>1.53</v>
      </c>
      <c r="AB245">
        <v>0.98</v>
      </c>
      <c r="AC245">
        <v>1.87</v>
      </c>
    </row>
    <row r="246" spans="1:29" x14ac:dyDescent="0.25">
      <c r="A246">
        <v>1981</v>
      </c>
      <c r="B246">
        <v>1978</v>
      </c>
      <c r="C246">
        <v>1980</v>
      </c>
      <c r="D246">
        <v>1</v>
      </c>
      <c r="E246" t="s">
        <v>30</v>
      </c>
      <c r="F246" t="s">
        <v>31</v>
      </c>
      <c r="G246" t="s">
        <v>32</v>
      </c>
      <c r="H246">
        <v>3</v>
      </c>
      <c r="I246">
        <v>3</v>
      </c>
      <c r="J246" t="s">
        <v>33</v>
      </c>
      <c r="K246">
        <v>89743</v>
      </c>
      <c r="L246">
        <v>1543</v>
      </c>
      <c r="M246">
        <v>1543</v>
      </c>
      <c r="N246">
        <v>0.54320000000000002</v>
      </c>
      <c r="O246">
        <v>838</v>
      </c>
      <c r="P246">
        <v>0</v>
      </c>
      <c r="Q246">
        <v>0</v>
      </c>
      <c r="R246">
        <v>0</v>
      </c>
      <c r="S246">
        <v>235</v>
      </c>
      <c r="T246">
        <f t="shared" si="6"/>
        <v>235</v>
      </c>
      <c r="U246">
        <f t="shared" si="7"/>
        <v>1</v>
      </c>
      <c r="V246">
        <v>0.44837798255505013</v>
      </c>
      <c r="W246">
        <v>0.17589460450769212</v>
      </c>
      <c r="X246">
        <v>0</v>
      </c>
      <c r="Y246">
        <v>0.37572741293725781</v>
      </c>
      <c r="Z246">
        <v>691.91</v>
      </c>
      <c r="AA246">
        <v>271.43</v>
      </c>
      <c r="AB246">
        <v>0</v>
      </c>
      <c r="AC246">
        <v>579.79999999999995</v>
      </c>
    </row>
    <row r="247" spans="1:29" x14ac:dyDescent="0.25">
      <c r="A247">
        <v>1981</v>
      </c>
      <c r="B247">
        <v>1977</v>
      </c>
      <c r="C247">
        <v>1979</v>
      </c>
      <c r="D247">
        <v>1</v>
      </c>
      <c r="E247" t="s">
        <v>30</v>
      </c>
      <c r="F247" t="s">
        <v>31</v>
      </c>
      <c r="G247" t="s">
        <v>32</v>
      </c>
      <c r="H247">
        <v>3</v>
      </c>
      <c r="I247">
        <v>4</v>
      </c>
      <c r="J247" t="s">
        <v>34</v>
      </c>
      <c r="K247">
        <v>37874</v>
      </c>
      <c r="L247">
        <v>4437</v>
      </c>
      <c r="M247">
        <v>4437</v>
      </c>
      <c r="N247">
        <v>0.81220000000000003</v>
      </c>
      <c r="O247">
        <v>3603</v>
      </c>
      <c r="P247">
        <v>0</v>
      </c>
      <c r="Q247">
        <v>0</v>
      </c>
      <c r="R247">
        <v>0</v>
      </c>
      <c r="S247">
        <v>3319</v>
      </c>
      <c r="T247">
        <f t="shared" si="6"/>
        <v>3319</v>
      </c>
      <c r="U247">
        <f t="shared" si="7"/>
        <v>2</v>
      </c>
      <c r="V247">
        <v>0.89301304631000578</v>
      </c>
      <c r="W247">
        <v>4.9088741500967918E-2</v>
      </c>
      <c r="X247">
        <v>0</v>
      </c>
      <c r="Y247">
        <v>5.7898212189026112E-2</v>
      </c>
      <c r="Z247">
        <v>3962.5400000000004</v>
      </c>
      <c r="AA247">
        <v>217.82</v>
      </c>
      <c r="AB247">
        <v>0</v>
      </c>
      <c r="AC247">
        <v>256.90999999999997</v>
      </c>
    </row>
    <row r="248" spans="1:29" x14ac:dyDescent="0.25">
      <c r="A248">
        <v>1981</v>
      </c>
      <c r="B248">
        <v>1976</v>
      </c>
      <c r="C248">
        <v>1978</v>
      </c>
      <c r="D248">
        <v>1</v>
      </c>
      <c r="E248" t="s">
        <v>30</v>
      </c>
      <c r="F248" t="s">
        <v>31</v>
      </c>
      <c r="G248" t="s">
        <v>32</v>
      </c>
      <c r="H248">
        <v>3</v>
      </c>
      <c r="I248">
        <v>5</v>
      </c>
      <c r="J248" t="s">
        <v>34</v>
      </c>
      <c r="K248">
        <v>23602</v>
      </c>
      <c r="L248">
        <v>7686</v>
      </c>
      <c r="M248">
        <v>7318</v>
      </c>
      <c r="N248">
        <v>0.96489999999999998</v>
      </c>
      <c r="O248">
        <v>7061</v>
      </c>
      <c r="P248">
        <v>367</v>
      </c>
      <c r="Q248">
        <v>0</v>
      </c>
      <c r="R248">
        <v>367</v>
      </c>
      <c r="S248">
        <v>7137</v>
      </c>
      <c r="T248">
        <f t="shared" si="6"/>
        <v>7504</v>
      </c>
      <c r="U248">
        <f t="shared" si="7"/>
        <v>3</v>
      </c>
      <c r="V248">
        <v>0.95912658710385001</v>
      </c>
      <c r="W248">
        <v>2.6438395195526505E-2</v>
      </c>
      <c r="X248">
        <v>0</v>
      </c>
      <c r="Y248">
        <v>1.4435017700623326E-2</v>
      </c>
      <c r="Z248">
        <v>7372.01</v>
      </c>
      <c r="AA248">
        <v>203.20999999999998</v>
      </c>
      <c r="AB248">
        <v>0</v>
      </c>
      <c r="AC248">
        <v>110.95</v>
      </c>
    </row>
    <row r="249" spans="1:29" x14ac:dyDescent="0.25">
      <c r="A249">
        <v>1981</v>
      </c>
      <c r="B249">
        <v>1975</v>
      </c>
      <c r="C249">
        <v>1977</v>
      </c>
      <c r="D249">
        <v>1</v>
      </c>
      <c r="E249" t="s">
        <v>30</v>
      </c>
      <c r="F249" t="s">
        <v>31</v>
      </c>
      <c r="G249" t="s">
        <v>32</v>
      </c>
      <c r="H249">
        <v>3</v>
      </c>
      <c r="I249">
        <v>6</v>
      </c>
      <c r="J249" t="s">
        <v>34</v>
      </c>
      <c r="K249">
        <v>2484</v>
      </c>
      <c r="L249">
        <v>892</v>
      </c>
      <c r="M249">
        <v>847</v>
      </c>
      <c r="N249">
        <v>1</v>
      </c>
      <c r="O249">
        <v>847</v>
      </c>
      <c r="P249">
        <v>44</v>
      </c>
      <c r="Q249">
        <v>0</v>
      </c>
      <c r="R249">
        <v>44</v>
      </c>
      <c r="S249">
        <v>1343</v>
      </c>
      <c r="T249">
        <f t="shared" si="6"/>
        <v>1387</v>
      </c>
      <c r="U249">
        <f t="shared" si="7"/>
        <v>4</v>
      </c>
      <c r="V249">
        <v>0.98286661960309718</v>
      </c>
      <c r="W249">
        <v>2.2635335776156696E-3</v>
      </c>
      <c r="X249">
        <v>0</v>
      </c>
      <c r="Y249">
        <v>1.4869846819287097E-2</v>
      </c>
      <c r="Z249">
        <v>877.12</v>
      </c>
      <c r="AA249">
        <v>2.02</v>
      </c>
      <c r="AB249">
        <v>0</v>
      </c>
      <c r="AC249">
        <v>13.27</v>
      </c>
    </row>
    <row r="250" spans="1:29" x14ac:dyDescent="0.25">
      <c r="A250">
        <v>1981</v>
      </c>
      <c r="B250">
        <v>1978</v>
      </c>
      <c r="C250">
        <v>1980</v>
      </c>
      <c r="D250">
        <v>2</v>
      </c>
      <c r="E250" t="s">
        <v>35</v>
      </c>
      <c r="F250" t="s">
        <v>36</v>
      </c>
      <c r="G250" t="s">
        <v>37</v>
      </c>
      <c r="H250">
        <v>3</v>
      </c>
      <c r="I250">
        <v>3</v>
      </c>
      <c r="J250" t="s">
        <v>33</v>
      </c>
      <c r="K250">
        <v>520645</v>
      </c>
      <c r="L250">
        <v>52384</v>
      </c>
      <c r="M250">
        <v>52384</v>
      </c>
      <c r="N250">
        <v>0.58779999999999999</v>
      </c>
      <c r="O250">
        <v>30788</v>
      </c>
      <c r="P250">
        <v>0</v>
      </c>
      <c r="Q250">
        <v>0</v>
      </c>
      <c r="R250">
        <v>0</v>
      </c>
      <c r="S250">
        <v>13363</v>
      </c>
      <c r="T250">
        <f t="shared" si="6"/>
        <v>13363</v>
      </c>
      <c r="U250">
        <f t="shared" si="7"/>
        <v>1</v>
      </c>
      <c r="V250">
        <v>0.15517464530511527</v>
      </c>
      <c r="W250">
        <v>0.5758467301180541</v>
      </c>
      <c r="X250">
        <v>5.9029719882575861E-2</v>
      </c>
      <c r="Y250">
        <v>0.2099489046942547</v>
      </c>
      <c r="Z250">
        <v>8128.74</v>
      </c>
      <c r="AA250">
        <v>30165.420000000002</v>
      </c>
      <c r="AB250">
        <v>3092.2400000000002</v>
      </c>
      <c r="AC250">
        <v>10998.06</v>
      </c>
    </row>
    <row r="251" spans="1:29" x14ac:dyDescent="0.25">
      <c r="A251">
        <v>1981</v>
      </c>
      <c r="B251">
        <v>1977</v>
      </c>
      <c r="C251">
        <v>1979</v>
      </c>
      <c r="D251">
        <v>2</v>
      </c>
      <c r="E251" t="s">
        <v>35</v>
      </c>
      <c r="F251" t="s">
        <v>36</v>
      </c>
      <c r="G251" t="s">
        <v>37</v>
      </c>
      <c r="H251">
        <v>3</v>
      </c>
      <c r="I251">
        <v>4</v>
      </c>
      <c r="J251" t="s">
        <v>34</v>
      </c>
      <c r="K251">
        <v>237854</v>
      </c>
      <c r="L251">
        <v>34880</v>
      </c>
      <c r="M251">
        <v>34880</v>
      </c>
      <c r="N251">
        <v>0.80769999999999997</v>
      </c>
      <c r="O251">
        <v>28174</v>
      </c>
      <c r="P251">
        <v>0</v>
      </c>
      <c r="Q251">
        <v>0</v>
      </c>
      <c r="R251">
        <v>0</v>
      </c>
      <c r="S251">
        <v>19047</v>
      </c>
      <c r="T251">
        <f t="shared" si="6"/>
        <v>19047</v>
      </c>
      <c r="U251">
        <f t="shared" si="7"/>
        <v>2</v>
      </c>
      <c r="V251">
        <v>0.51595569617349979</v>
      </c>
      <c r="W251">
        <v>0.12070453336146712</v>
      </c>
      <c r="X251">
        <v>4.9820589800280736E-2</v>
      </c>
      <c r="Y251">
        <v>0.31351918066475237</v>
      </c>
      <c r="Z251">
        <v>17997.03</v>
      </c>
      <c r="AA251">
        <v>4210.29</v>
      </c>
      <c r="AB251">
        <v>1737.7900000000002</v>
      </c>
      <c r="AC251">
        <v>10935.85</v>
      </c>
    </row>
    <row r="252" spans="1:29" x14ac:dyDescent="0.25">
      <c r="A252">
        <v>1981</v>
      </c>
      <c r="B252">
        <v>1976</v>
      </c>
      <c r="C252">
        <v>1978</v>
      </c>
      <c r="D252">
        <v>2</v>
      </c>
      <c r="E252" t="s">
        <v>35</v>
      </c>
      <c r="F252" t="s">
        <v>36</v>
      </c>
      <c r="G252" t="s">
        <v>37</v>
      </c>
      <c r="H252">
        <v>3</v>
      </c>
      <c r="I252">
        <v>5</v>
      </c>
      <c r="J252" t="s">
        <v>34</v>
      </c>
      <c r="K252">
        <v>110394</v>
      </c>
      <c r="L252">
        <v>18142</v>
      </c>
      <c r="M252">
        <v>13936</v>
      </c>
      <c r="N252">
        <v>0.96899999999999997</v>
      </c>
      <c r="O252">
        <v>13504</v>
      </c>
      <c r="P252">
        <v>4206</v>
      </c>
      <c r="Q252">
        <v>0</v>
      </c>
      <c r="R252">
        <v>4206</v>
      </c>
      <c r="S252">
        <v>47119</v>
      </c>
      <c r="T252">
        <f t="shared" si="6"/>
        <v>51325</v>
      </c>
      <c r="U252">
        <f t="shared" si="7"/>
        <v>3</v>
      </c>
      <c r="V252">
        <v>0.47002112174547639</v>
      </c>
      <c r="W252">
        <v>0.24709961835342986</v>
      </c>
      <c r="X252">
        <v>2.3696371601614776E-2</v>
      </c>
      <c r="Y252">
        <v>0.25918288829947911</v>
      </c>
      <c r="Z252">
        <v>8527.33</v>
      </c>
      <c r="AA252">
        <v>4482.99</v>
      </c>
      <c r="AB252">
        <v>429.90999999999997</v>
      </c>
      <c r="AC252">
        <v>4702.2100000000009</v>
      </c>
    </row>
    <row r="253" spans="1:29" x14ac:dyDescent="0.25">
      <c r="A253">
        <v>1981</v>
      </c>
      <c r="B253">
        <v>1975</v>
      </c>
      <c r="C253">
        <v>1977</v>
      </c>
      <c r="D253">
        <v>2</v>
      </c>
      <c r="E253" t="s">
        <v>35</v>
      </c>
      <c r="F253" t="s">
        <v>36</v>
      </c>
      <c r="G253" t="s">
        <v>37</v>
      </c>
      <c r="H253">
        <v>3</v>
      </c>
      <c r="I253">
        <v>6</v>
      </c>
      <c r="J253" t="s">
        <v>34</v>
      </c>
      <c r="K253">
        <v>21831</v>
      </c>
      <c r="L253">
        <v>8939</v>
      </c>
      <c r="M253">
        <v>7917</v>
      </c>
      <c r="N253">
        <v>1</v>
      </c>
      <c r="O253">
        <v>7917</v>
      </c>
      <c r="P253">
        <v>1022</v>
      </c>
      <c r="Q253">
        <v>0</v>
      </c>
      <c r="R253">
        <v>1022</v>
      </c>
      <c r="S253">
        <v>10707</v>
      </c>
      <c r="T253">
        <f t="shared" si="6"/>
        <v>11729</v>
      </c>
      <c r="U253">
        <f t="shared" si="7"/>
        <v>4</v>
      </c>
      <c r="V253">
        <v>0.58835228829893027</v>
      </c>
      <c r="W253">
        <v>0.25080624322537559</v>
      </c>
      <c r="X253">
        <v>2.7126463011249934E-3</v>
      </c>
      <c r="Y253">
        <v>0.15812882217456917</v>
      </c>
      <c r="Z253">
        <v>5259.6399999999994</v>
      </c>
      <c r="AA253">
        <v>2242.1099999999997</v>
      </c>
      <c r="AB253">
        <v>24.25</v>
      </c>
      <c r="AC253">
        <v>1413.6100000000001</v>
      </c>
    </row>
    <row r="254" spans="1:29" x14ac:dyDescent="0.25">
      <c r="A254">
        <v>1981</v>
      </c>
      <c r="B254">
        <v>1979</v>
      </c>
      <c r="C254">
        <v>1980</v>
      </c>
      <c r="D254">
        <v>3</v>
      </c>
      <c r="E254" t="s">
        <v>38</v>
      </c>
      <c r="F254" t="s">
        <v>36</v>
      </c>
      <c r="G254" t="s">
        <v>39</v>
      </c>
      <c r="H254">
        <v>0</v>
      </c>
      <c r="I254">
        <v>2</v>
      </c>
      <c r="J254" t="s">
        <v>33</v>
      </c>
      <c r="K254">
        <v>293649</v>
      </c>
      <c r="L254">
        <v>10201</v>
      </c>
      <c r="M254">
        <v>10004</v>
      </c>
      <c r="N254">
        <v>0.57669999999999999</v>
      </c>
      <c r="O254">
        <v>5769</v>
      </c>
      <c r="P254">
        <v>0</v>
      </c>
      <c r="Q254">
        <v>196</v>
      </c>
      <c r="R254">
        <v>196</v>
      </c>
      <c r="S254">
        <v>4206</v>
      </c>
      <c r="T254">
        <f t="shared" si="6"/>
        <v>4402</v>
      </c>
      <c r="U254">
        <f t="shared" si="7"/>
        <v>1</v>
      </c>
      <c r="V254">
        <v>0.14543264046551932</v>
      </c>
      <c r="W254">
        <v>0.14122034137561904</v>
      </c>
      <c r="X254">
        <v>0.15935077462386335</v>
      </c>
      <c r="Y254">
        <v>0.55399624353499821</v>
      </c>
      <c r="Z254">
        <v>1483.57</v>
      </c>
      <c r="AA254">
        <v>1440.6</v>
      </c>
      <c r="AB254">
        <v>1625.55</v>
      </c>
      <c r="AC254">
        <v>5651.36</v>
      </c>
    </row>
    <row r="255" spans="1:29" x14ac:dyDescent="0.25">
      <c r="A255">
        <v>1981</v>
      </c>
      <c r="B255">
        <v>1978</v>
      </c>
      <c r="C255">
        <v>1979</v>
      </c>
      <c r="D255">
        <v>3</v>
      </c>
      <c r="E255" t="s">
        <v>38</v>
      </c>
      <c r="F255" t="s">
        <v>36</v>
      </c>
      <c r="G255" t="s">
        <v>39</v>
      </c>
      <c r="H255">
        <v>0</v>
      </c>
      <c r="I255">
        <v>3</v>
      </c>
      <c r="J255" t="s">
        <v>34</v>
      </c>
      <c r="K255">
        <v>140893</v>
      </c>
      <c r="L255">
        <v>6354</v>
      </c>
      <c r="M255">
        <v>6156</v>
      </c>
      <c r="N255">
        <v>0.80740000000000001</v>
      </c>
      <c r="O255">
        <v>4971</v>
      </c>
      <c r="P255">
        <v>0</v>
      </c>
      <c r="Q255">
        <v>198</v>
      </c>
      <c r="R255">
        <v>198</v>
      </c>
      <c r="S255">
        <v>13176</v>
      </c>
      <c r="T255">
        <f t="shared" si="6"/>
        <v>13374</v>
      </c>
      <c r="U255">
        <f t="shared" si="7"/>
        <v>2</v>
      </c>
      <c r="V255">
        <v>0.19954049758446502</v>
      </c>
      <c r="W255">
        <v>6.6213983350905614E-2</v>
      </c>
      <c r="X255">
        <v>0.14406817001589373</v>
      </c>
      <c r="Y255">
        <v>0.59017734904873553</v>
      </c>
      <c r="Z255">
        <v>1268.02</v>
      </c>
      <c r="AA255">
        <v>420.77</v>
      </c>
      <c r="AB255">
        <v>915.51</v>
      </c>
      <c r="AC255">
        <v>3750.4</v>
      </c>
    </row>
    <row r="256" spans="1:29" x14ac:dyDescent="0.25">
      <c r="A256">
        <v>1981</v>
      </c>
      <c r="B256">
        <v>1977</v>
      </c>
      <c r="C256">
        <v>1978</v>
      </c>
      <c r="D256">
        <v>3</v>
      </c>
      <c r="E256" t="s">
        <v>38</v>
      </c>
      <c r="F256" t="s">
        <v>36</v>
      </c>
      <c r="G256" t="s">
        <v>39</v>
      </c>
      <c r="H256">
        <v>0</v>
      </c>
      <c r="I256">
        <v>4</v>
      </c>
      <c r="J256" t="s">
        <v>34</v>
      </c>
      <c r="K256">
        <v>82250</v>
      </c>
      <c r="L256">
        <v>38632</v>
      </c>
      <c r="M256">
        <v>13374</v>
      </c>
      <c r="N256">
        <v>0.96860000000000002</v>
      </c>
      <c r="O256">
        <v>12954</v>
      </c>
      <c r="P256">
        <v>5310</v>
      </c>
      <c r="Q256">
        <v>19947</v>
      </c>
      <c r="R256">
        <v>25258</v>
      </c>
      <c r="S256">
        <v>10703</v>
      </c>
      <c r="T256">
        <f t="shared" si="6"/>
        <v>35961</v>
      </c>
      <c r="U256">
        <f t="shared" si="7"/>
        <v>3</v>
      </c>
      <c r="V256">
        <v>0.18596265713004048</v>
      </c>
      <c r="W256">
        <v>7.5215859265738122E-2</v>
      </c>
      <c r="X256">
        <v>3.7427513038787504E-2</v>
      </c>
      <c r="Y256">
        <v>0.70139397056543396</v>
      </c>
      <c r="Z256">
        <v>7184.2599999999993</v>
      </c>
      <c r="AA256">
        <v>2905.8</v>
      </c>
      <c r="AB256">
        <v>1445.93</v>
      </c>
      <c r="AC256">
        <v>27096.82</v>
      </c>
    </row>
    <row r="257" spans="1:29" x14ac:dyDescent="0.25">
      <c r="A257">
        <v>1981</v>
      </c>
      <c r="B257">
        <v>1976</v>
      </c>
      <c r="C257">
        <v>1977</v>
      </c>
      <c r="D257">
        <v>3</v>
      </c>
      <c r="E257" t="s">
        <v>38</v>
      </c>
      <c r="F257" t="s">
        <v>36</v>
      </c>
      <c r="G257" t="s">
        <v>39</v>
      </c>
      <c r="H257">
        <v>0</v>
      </c>
      <c r="I257">
        <v>5</v>
      </c>
      <c r="J257" t="s">
        <v>34</v>
      </c>
      <c r="K257">
        <v>19618</v>
      </c>
      <c r="L257">
        <v>10968</v>
      </c>
      <c r="M257">
        <v>5204</v>
      </c>
      <c r="N257">
        <v>1</v>
      </c>
      <c r="O257">
        <v>5204</v>
      </c>
      <c r="P257">
        <v>1111</v>
      </c>
      <c r="Q257">
        <v>4652</v>
      </c>
      <c r="R257">
        <v>5763</v>
      </c>
      <c r="S257">
        <v>6688</v>
      </c>
      <c r="T257">
        <f t="shared" si="6"/>
        <v>12451</v>
      </c>
      <c r="U257">
        <f t="shared" si="7"/>
        <v>4</v>
      </c>
      <c r="V257">
        <v>0.15515545267311492</v>
      </c>
      <c r="W257">
        <v>0.2030982040044528</v>
      </c>
      <c r="X257">
        <v>2.9357356525037175E-2</v>
      </c>
      <c r="Y257">
        <v>0.61238898679739506</v>
      </c>
      <c r="Z257">
        <v>1701.79</v>
      </c>
      <c r="AA257">
        <v>2227.64</v>
      </c>
      <c r="AB257">
        <v>322</v>
      </c>
      <c r="AC257">
        <v>6716.8600000000006</v>
      </c>
    </row>
    <row r="258" spans="1:29" x14ac:dyDescent="0.25">
      <c r="A258">
        <v>1981</v>
      </c>
      <c r="B258">
        <v>1979</v>
      </c>
      <c r="C258">
        <v>1980</v>
      </c>
      <c r="D258">
        <v>4</v>
      </c>
      <c r="E258" t="s">
        <v>40</v>
      </c>
      <c r="F258" t="s">
        <v>36</v>
      </c>
      <c r="G258" t="s">
        <v>39</v>
      </c>
      <c r="H258">
        <v>0</v>
      </c>
      <c r="I258">
        <v>2</v>
      </c>
      <c r="J258" t="s">
        <v>33</v>
      </c>
      <c r="K258">
        <v>1653481</v>
      </c>
      <c r="L258">
        <v>169753</v>
      </c>
      <c r="M258">
        <v>140990</v>
      </c>
      <c r="N258">
        <v>0.60129999999999995</v>
      </c>
      <c r="O258">
        <v>84777</v>
      </c>
      <c r="P258">
        <v>0</v>
      </c>
      <c r="Q258">
        <v>28762</v>
      </c>
      <c r="R258">
        <v>28762</v>
      </c>
      <c r="S258">
        <v>36006</v>
      </c>
      <c r="T258">
        <f t="shared" si="6"/>
        <v>64768</v>
      </c>
      <c r="U258">
        <f t="shared" si="7"/>
        <v>1</v>
      </c>
      <c r="V258">
        <v>4.9210896791146402E-2</v>
      </c>
      <c r="W258">
        <v>3.5597978385830842E-2</v>
      </c>
      <c r="X258">
        <v>5.3920373699599414E-2</v>
      </c>
      <c r="Y258">
        <v>0.86127075112342344</v>
      </c>
      <c r="Z258">
        <v>8353.7199999999993</v>
      </c>
      <c r="AA258">
        <v>6042.88</v>
      </c>
      <c r="AB258">
        <v>9153.17</v>
      </c>
      <c r="AC258">
        <v>146203.69</v>
      </c>
    </row>
    <row r="259" spans="1:29" x14ac:dyDescent="0.25">
      <c r="A259">
        <v>1981</v>
      </c>
      <c r="B259">
        <v>1978</v>
      </c>
      <c r="C259">
        <v>1979</v>
      </c>
      <c r="D259">
        <v>4</v>
      </c>
      <c r="E259" t="s">
        <v>40</v>
      </c>
      <c r="F259" t="s">
        <v>36</v>
      </c>
      <c r="G259" t="s">
        <v>39</v>
      </c>
      <c r="H259">
        <v>0</v>
      </c>
      <c r="I259">
        <v>3</v>
      </c>
      <c r="J259" t="s">
        <v>34</v>
      </c>
      <c r="K259">
        <v>983772</v>
      </c>
      <c r="L259">
        <v>332932</v>
      </c>
      <c r="M259">
        <v>318512</v>
      </c>
      <c r="N259">
        <v>0.81220000000000003</v>
      </c>
      <c r="O259">
        <v>258695</v>
      </c>
      <c r="P259">
        <v>0</v>
      </c>
      <c r="Q259">
        <v>14420</v>
      </c>
      <c r="R259">
        <v>14420</v>
      </c>
      <c r="S259">
        <v>27811</v>
      </c>
      <c r="T259">
        <f t="shared" si="6"/>
        <v>42231</v>
      </c>
      <c r="U259">
        <f t="shared" si="7"/>
        <v>2</v>
      </c>
      <c r="V259">
        <v>1.9606774793331151E-2</v>
      </c>
      <c r="W259">
        <v>1.2363441860579675E-2</v>
      </c>
      <c r="X259">
        <v>0.16538490985421453</v>
      </c>
      <c r="Y259">
        <v>0.80264487349187474</v>
      </c>
      <c r="Z259">
        <v>6527.7300000000005</v>
      </c>
      <c r="AA259">
        <v>4116.1900000000005</v>
      </c>
      <c r="AB259">
        <v>55061.99</v>
      </c>
      <c r="AC259">
        <v>267226.46000000002</v>
      </c>
    </row>
    <row r="260" spans="1:29" x14ac:dyDescent="0.25">
      <c r="A260">
        <v>1981</v>
      </c>
      <c r="B260">
        <v>1977</v>
      </c>
      <c r="C260">
        <v>1978</v>
      </c>
      <c r="D260">
        <v>4</v>
      </c>
      <c r="E260" t="s">
        <v>40</v>
      </c>
      <c r="F260" t="s">
        <v>36</v>
      </c>
      <c r="G260" t="s">
        <v>39</v>
      </c>
      <c r="H260">
        <v>0</v>
      </c>
      <c r="I260">
        <v>4</v>
      </c>
      <c r="J260" t="s">
        <v>34</v>
      </c>
      <c r="K260">
        <v>208431</v>
      </c>
      <c r="L260">
        <v>102884</v>
      </c>
      <c r="M260">
        <v>100523</v>
      </c>
      <c r="N260">
        <v>0.98499999999999999</v>
      </c>
      <c r="O260">
        <v>99016</v>
      </c>
      <c r="P260">
        <v>1212</v>
      </c>
      <c r="Q260">
        <v>1148</v>
      </c>
      <c r="R260">
        <v>2360</v>
      </c>
      <c r="S260">
        <v>53902</v>
      </c>
      <c r="T260">
        <f t="shared" si="6"/>
        <v>56262</v>
      </c>
      <c r="U260">
        <f t="shared" si="7"/>
        <v>3</v>
      </c>
      <c r="V260">
        <v>5.7875832065320135E-3</v>
      </c>
      <c r="W260">
        <v>5.5528529446498259E-3</v>
      </c>
      <c r="X260">
        <v>0.25176361156078131</v>
      </c>
      <c r="Y260">
        <v>0.73689595228803695</v>
      </c>
      <c r="Z260">
        <v>595.45000000000005</v>
      </c>
      <c r="AA260">
        <v>571.29999999999995</v>
      </c>
      <c r="AB260">
        <v>25902.460000000003</v>
      </c>
      <c r="AC260">
        <v>75814.840000000011</v>
      </c>
    </row>
    <row r="261" spans="1:29" x14ac:dyDescent="0.25">
      <c r="A261">
        <v>1981</v>
      </c>
      <c r="B261">
        <v>1976</v>
      </c>
      <c r="C261">
        <v>1977</v>
      </c>
      <c r="D261">
        <v>4</v>
      </c>
      <c r="E261" t="s">
        <v>40</v>
      </c>
      <c r="F261" t="s">
        <v>36</v>
      </c>
      <c r="G261" t="s">
        <v>39</v>
      </c>
      <c r="H261">
        <v>0</v>
      </c>
      <c r="I261">
        <v>5</v>
      </c>
      <c r="J261" t="s">
        <v>34</v>
      </c>
      <c r="K261">
        <v>12981</v>
      </c>
      <c r="L261">
        <v>541</v>
      </c>
      <c r="M261">
        <v>427</v>
      </c>
      <c r="N261">
        <v>1</v>
      </c>
      <c r="O261">
        <v>427</v>
      </c>
      <c r="P261">
        <v>31</v>
      </c>
      <c r="Q261">
        <v>81</v>
      </c>
      <c r="R261">
        <v>113</v>
      </c>
      <c r="S261">
        <v>11141</v>
      </c>
      <c r="T261">
        <f t="shared" si="6"/>
        <v>11254</v>
      </c>
      <c r="U261">
        <f t="shared" si="7"/>
        <v>4</v>
      </c>
      <c r="V261">
        <v>2.5315052293137224E-3</v>
      </c>
      <c r="W261">
        <v>5.0408366901954993E-2</v>
      </c>
      <c r="X261">
        <v>0.12197420451605752</v>
      </c>
      <c r="Y261">
        <v>0.82508592335267383</v>
      </c>
      <c r="Z261">
        <v>1.37</v>
      </c>
      <c r="AA261">
        <v>27.28</v>
      </c>
      <c r="AB261">
        <v>66.010000000000005</v>
      </c>
      <c r="AC261">
        <v>446.52</v>
      </c>
    </row>
    <row r="262" spans="1:29" x14ac:dyDescent="0.25">
      <c r="A262">
        <v>1981</v>
      </c>
      <c r="B262">
        <v>1979</v>
      </c>
      <c r="C262">
        <v>1980</v>
      </c>
      <c r="D262">
        <v>5</v>
      </c>
      <c r="E262" t="s">
        <v>41</v>
      </c>
      <c r="F262" t="s">
        <v>36</v>
      </c>
      <c r="G262" t="s">
        <v>42</v>
      </c>
      <c r="H262">
        <v>1</v>
      </c>
      <c r="I262">
        <v>2</v>
      </c>
      <c r="J262" t="s">
        <v>33</v>
      </c>
      <c r="K262">
        <v>968142</v>
      </c>
      <c r="L262">
        <v>29369</v>
      </c>
      <c r="M262">
        <v>28935</v>
      </c>
      <c r="N262">
        <v>0.55910000000000004</v>
      </c>
      <c r="O262">
        <v>16177</v>
      </c>
      <c r="P262">
        <v>0</v>
      </c>
      <c r="Q262">
        <v>434</v>
      </c>
      <c r="R262">
        <v>434</v>
      </c>
      <c r="S262">
        <v>10825</v>
      </c>
      <c r="T262">
        <f t="shared" si="6"/>
        <v>11259</v>
      </c>
      <c r="U262">
        <f t="shared" si="7"/>
        <v>1</v>
      </c>
      <c r="V262">
        <v>0.179226386153194</v>
      </c>
      <c r="W262">
        <v>0.10174549156535848</v>
      </c>
      <c r="X262">
        <v>0.18708033210815819</v>
      </c>
      <c r="Y262">
        <v>0.53194779017328941</v>
      </c>
      <c r="Z262">
        <v>5263.87</v>
      </c>
      <c r="AA262">
        <v>2988.2599999999998</v>
      </c>
      <c r="AB262">
        <v>5494.54</v>
      </c>
      <c r="AC262">
        <v>15623.28</v>
      </c>
    </row>
    <row r="263" spans="1:29" x14ac:dyDescent="0.25">
      <c r="A263">
        <v>1981</v>
      </c>
      <c r="B263">
        <v>1978</v>
      </c>
      <c r="C263">
        <v>1979</v>
      </c>
      <c r="D263">
        <v>5</v>
      </c>
      <c r="E263" t="s">
        <v>41</v>
      </c>
      <c r="F263" t="s">
        <v>36</v>
      </c>
      <c r="G263" t="s">
        <v>42</v>
      </c>
      <c r="H263">
        <v>1</v>
      </c>
      <c r="I263">
        <v>3</v>
      </c>
      <c r="J263" t="s">
        <v>34</v>
      </c>
      <c r="K263">
        <v>291024</v>
      </c>
      <c r="L263">
        <v>34751</v>
      </c>
      <c r="M263">
        <v>32860</v>
      </c>
      <c r="N263">
        <v>0.78600000000000003</v>
      </c>
      <c r="O263">
        <v>25828</v>
      </c>
      <c r="P263">
        <v>0</v>
      </c>
      <c r="Q263">
        <v>1890</v>
      </c>
      <c r="R263">
        <v>1890</v>
      </c>
      <c r="S263">
        <v>16288</v>
      </c>
      <c r="T263">
        <f t="shared" ref="T263:T326" si="8">SUM(R263,S263)</f>
        <v>18178</v>
      </c>
      <c r="U263">
        <f t="shared" ref="U263:U326" si="9">IF(H263&lt;2,I263-1,I263-2)</f>
        <v>2</v>
      </c>
      <c r="V263">
        <v>0.32054768346423429</v>
      </c>
      <c r="W263">
        <v>0.14736359278142561</v>
      </c>
      <c r="X263">
        <v>0.17119798707737749</v>
      </c>
      <c r="Y263">
        <v>0.3608907366769627</v>
      </c>
      <c r="Z263">
        <v>11139.5</v>
      </c>
      <c r="AA263">
        <v>5121.1000000000004</v>
      </c>
      <c r="AB263">
        <v>5949.38</v>
      </c>
      <c r="AC263">
        <v>12541.480000000001</v>
      </c>
    </row>
    <row r="264" spans="1:29" x14ac:dyDescent="0.25">
      <c r="A264">
        <v>1981</v>
      </c>
      <c r="B264">
        <v>1977</v>
      </c>
      <c r="C264">
        <v>1978</v>
      </c>
      <c r="D264">
        <v>5</v>
      </c>
      <c r="E264" t="s">
        <v>41</v>
      </c>
      <c r="F264" t="s">
        <v>36</v>
      </c>
      <c r="G264" t="s">
        <v>42</v>
      </c>
      <c r="H264">
        <v>1</v>
      </c>
      <c r="I264">
        <v>4</v>
      </c>
      <c r="J264" t="s">
        <v>34</v>
      </c>
      <c r="K264">
        <v>43341</v>
      </c>
      <c r="L264">
        <v>16216</v>
      </c>
      <c r="M264">
        <v>13777</v>
      </c>
      <c r="N264">
        <v>0.94340000000000002</v>
      </c>
      <c r="O264">
        <v>12997</v>
      </c>
      <c r="P264">
        <v>891</v>
      </c>
      <c r="Q264">
        <v>1547</v>
      </c>
      <c r="R264">
        <v>2438</v>
      </c>
      <c r="S264">
        <v>6641</v>
      </c>
      <c r="T264">
        <f t="shared" si="8"/>
        <v>9079</v>
      </c>
      <c r="U264">
        <f t="shared" si="9"/>
        <v>3</v>
      </c>
      <c r="V264">
        <v>0.5311504099533314</v>
      </c>
      <c r="W264">
        <v>0.12423411245843732</v>
      </c>
      <c r="X264">
        <v>9.7700610736732002E-2</v>
      </c>
      <c r="Y264">
        <v>0.24691486685149922</v>
      </c>
      <c r="Z264">
        <v>8613.3900000000012</v>
      </c>
      <c r="AA264">
        <v>2014.6399999999999</v>
      </c>
      <c r="AB264">
        <v>1584.36</v>
      </c>
      <c r="AC264">
        <v>4004.09</v>
      </c>
    </row>
    <row r="265" spans="1:29" x14ac:dyDescent="0.25">
      <c r="A265">
        <v>1981</v>
      </c>
      <c r="B265">
        <v>1976</v>
      </c>
      <c r="C265">
        <v>1977</v>
      </c>
      <c r="D265">
        <v>5</v>
      </c>
      <c r="E265" t="s">
        <v>41</v>
      </c>
      <c r="F265" t="s">
        <v>36</v>
      </c>
      <c r="G265" t="s">
        <v>42</v>
      </c>
      <c r="H265">
        <v>1</v>
      </c>
      <c r="I265">
        <v>5</v>
      </c>
      <c r="J265" t="s">
        <v>34</v>
      </c>
      <c r="K265">
        <v>14423</v>
      </c>
      <c r="L265">
        <v>8915</v>
      </c>
      <c r="M265">
        <v>6032</v>
      </c>
      <c r="N265">
        <v>1</v>
      </c>
      <c r="O265">
        <v>6032</v>
      </c>
      <c r="P265">
        <v>957</v>
      </c>
      <c r="Q265">
        <v>1925</v>
      </c>
      <c r="R265">
        <v>2883</v>
      </c>
      <c r="S265">
        <v>4065</v>
      </c>
      <c r="T265">
        <f t="shared" si="8"/>
        <v>6948</v>
      </c>
      <c r="U265">
        <f t="shared" si="9"/>
        <v>4</v>
      </c>
      <c r="V265">
        <v>0.49641674957852355</v>
      </c>
      <c r="W265">
        <v>0.11576888174993184</v>
      </c>
      <c r="X265">
        <v>3.5479170709437596E-2</v>
      </c>
      <c r="Y265">
        <v>0.35233519796210694</v>
      </c>
      <c r="Z265">
        <v>4425.5999999999995</v>
      </c>
      <c r="AA265">
        <v>1032.0899999999999</v>
      </c>
      <c r="AB265">
        <v>316.3</v>
      </c>
      <c r="AC265">
        <v>3141.1</v>
      </c>
    </row>
    <row r="266" spans="1:29" x14ac:dyDescent="0.25">
      <c r="A266">
        <v>1981</v>
      </c>
      <c r="B266">
        <v>1979</v>
      </c>
      <c r="C266">
        <v>1980</v>
      </c>
      <c r="D266">
        <v>6</v>
      </c>
      <c r="E266" t="s">
        <v>43</v>
      </c>
      <c r="F266" t="s">
        <v>36</v>
      </c>
      <c r="G266" t="s">
        <v>42</v>
      </c>
      <c r="H266">
        <v>0</v>
      </c>
      <c r="I266">
        <v>2</v>
      </c>
      <c r="J266" t="s">
        <v>33</v>
      </c>
      <c r="K266">
        <v>301777</v>
      </c>
      <c r="L266">
        <v>9154</v>
      </c>
      <c r="M266">
        <v>9019</v>
      </c>
      <c r="N266">
        <v>0.55910000000000004</v>
      </c>
      <c r="O266">
        <v>5042</v>
      </c>
      <c r="P266">
        <v>0</v>
      </c>
      <c r="Q266">
        <v>135</v>
      </c>
      <c r="R266">
        <v>135</v>
      </c>
      <c r="S266">
        <v>3374</v>
      </c>
      <c r="T266">
        <f t="shared" si="8"/>
        <v>3509</v>
      </c>
      <c r="U266">
        <f t="shared" si="9"/>
        <v>1</v>
      </c>
      <c r="V266">
        <v>0.1792261159646352</v>
      </c>
      <c r="W266">
        <v>0.10174595788466456</v>
      </c>
      <c r="X266">
        <v>0.18707986796084269</v>
      </c>
      <c r="Y266">
        <v>0.5319480581898578</v>
      </c>
      <c r="Z266">
        <v>1640.79</v>
      </c>
      <c r="AA266">
        <v>931.47</v>
      </c>
      <c r="AB266">
        <v>1712.69</v>
      </c>
      <c r="AC266">
        <v>4869.9100000000008</v>
      </c>
    </row>
    <row r="267" spans="1:29" x14ac:dyDescent="0.25">
      <c r="A267">
        <v>1981</v>
      </c>
      <c r="B267">
        <v>1978</v>
      </c>
      <c r="C267">
        <v>1979</v>
      </c>
      <c r="D267">
        <v>6</v>
      </c>
      <c r="E267" t="s">
        <v>43</v>
      </c>
      <c r="F267" t="s">
        <v>36</v>
      </c>
      <c r="G267" t="s">
        <v>42</v>
      </c>
      <c r="H267">
        <v>0</v>
      </c>
      <c r="I267">
        <v>3</v>
      </c>
      <c r="J267" t="s">
        <v>34</v>
      </c>
      <c r="K267">
        <v>404685</v>
      </c>
      <c r="L267">
        <v>48323</v>
      </c>
      <c r="M267">
        <v>45694</v>
      </c>
      <c r="N267">
        <v>0.78600000000000003</v>
      </c>
      <c r="O267">
        <v>35915</v>
      </c>
      <c r="P267">
        <v>0</v>
      </c>
      <c r="Q267">
        <v>2629</v>
      </c>
      <c r="R267">
        <v>2629</v>
      </c>
      <c r="S267">
        <v>22649</v>
      </c>
      <c r="T267">
        <f t="shared" si="8"/>
        <v>25278</v>
      </c>
      <c r="U267">
        <f t="shared" si="9"/>
        <v>2</v>
      </c>
      <c r="V267">
        <v>0.32054773713468138</v>
      </c>
      <c r="W267">
        <v>0.14736328248272959</v>
      </c>
      <c r="X267">
        <v>0.17119806737492888</v>
      </c>
      <c r="Y267">
        <v>0.36089091300766019</v>
      </c>
      <c r="Z267">
        <v>15490.119999999999</v>
      </c>
      <c r="AA267">
        <v>7121.17</v>
      </c>
      <c r="AB267">
        <v>8272.9599999999991</v>
      </c>
      <c r="AC267">
        <v>17439.66</v>
      </c>
    </row>
    <row r="268" spans="1:29" x14ac:dyDescent="0.25">
      <c r="A268">
        <v>1981</v>
      </c>
      <c r="B268">
        <v>1977</v>
      </c>
      <c r="C268">
        <v>1978</v>
      </c>
      <c r="D268">
        <v>6</v>
      </c>
      <c r="E268" t="s">
        <v>43</v>
      </c>
      <c r="F268" t="s">
        <v>36</v>
      </c>
      <c r="G268" t="s">
        <v>42</v>
      </c>
      <c r="H268">
        <v>0</v>
      </c>
      <c r="I268">
        <v>4</v>
      </c>
      <c r="J268" t="s">
        <v>34</v>
      </c>
      <c r="K268">
        <v>60601</v>
      </c>
      <c r="L268">
        <v>22674</v>
      </c>
      <c r="M268">
        <v>19264</v>
      </c>
      <c r="N268">
        <v>0.94340000000000002</v>
      </c>
      <c r="O268">
        <v>18174</v>
      </c>
      <c r="P268">
        <v>1246</v>
      </c>
      <c r="Q268">
        <v>2163</v>
      </c>
      <c r="R268">
        <v>3410</v>
      </c>
      <c r="S268">
        <v>9286</v>
      </c>
      <c r="T268">
        <f t="shared" si="8"/>
        <v>12696</v>
      </c>
      <c r="U268">
        <f t="shared" si="9"/>
        <v>3</v>
      </c>
      <c r="V268">
        <v>0.53114946122794948</v>
      </c>
      <c r="W268">
        <v>0.12423400343378149</v>
      </c>
      <c r="X268">
        <v>9.7700918776910478E-2</v>
      </c>
      <c r="Y268">
        <v>0.24691561656135841</v>
      </c>
      <c r="Z268">
        <v>12043.66</v>
      </c>
      <c r="AA268">
        <v>2816.97</v>
      </c>
      <c r="AB268">
        <v>2215.34</v>
      </c>
      <c r="AC268">
        <v>5598.74</v>
      </c>
    </row>
    <row r="269" spans="1:29" x14ac:dyDescent="0.25">
      <c r="A269">
        <v>1981</v>
      </c>
      <c r="B269">
        <v>1976</v>
      </c>
      <c r="C269">
        <v>1977</v>
      </c>
      <c r="D269">
        <v>6</v>
      </c>
      <c r="E269" t="s">
        <v>43</v>
      </c>
      <c r="F269" t="s">
        <v>36</v>
      </c>
      <c r="G269" t="s">
        <v>42</v>
      </c>
      <c r="H269">
        <v>0</v>
      </c>
      <c r="I269">
        <v>5</v>
      </c>
      <c r="J269" t="s">
        <v>34</v>
      </c>
      <c r="K269">
        <v>20193</v>
      </c>
      <c r="L269">
        <v>12481</v>
      </c>
      <c r="M269">
        <v>8445</v>
      </c>
      <c r="N269">
        <v>1</v>
      </c>
      <c r="O269">
        <v>8445</v>
      </c>
      <c r="P269">
        <v>1340</v>
      </c>
      <c r="Q269">
        <v>2695</v>
      </c>
      <c r="R269">
        <v>4036</v>
      </c>
      <c r="S269">
        <v>5692</v>
      </c>
      <c r="T269">
        <f t="shared" si="8"/>
        <v>9728</v>
      </c>
      <c r="U269">
        <f t="shared" si="9"/>
        <v>4</v>
      </c>
      <c r="V269">
        <v>0.49641591562599907</v>
      </c>
      <c r="W269">
        <v>0.11576908994621671</v>
      </c>
      <c r="X269">
        <v>3.5479510991005138E-2</v>
      </c>
      <c r="Y269">
        <v>0.35233548343677923</v>
      </c>
      <c r="Z269">
        <v>6196.0500000000011</v>
      </c>
      <c r="AA269">
        <v>1444.98</v>
      </c>
      <c r="AB269">
        <v>442.84</v>
      </c>
      <c r="AC269">
        <v>4397.7000000000007</v>
      </c>
    </row>
    <row r="270" spans="1:29" x14ac:dyDescent="0.25">
      <c r="A270">
        <v>1981</v>
      </c>
      <c r="B270">
        <v>1979</v>
      </c>
      <c r="C270">
        <v>1980</v>
      </c>
      <c r="D270">
        <v>7</v>
      </c>
      <c r="E270" t="s">
        <v>44</v>
      </c>
      <c r="F270" t="s">
        <v>36</v>
      </c>
      <c r="G270" t="s">
        <v>45</v>
      </c>
      <c r="H270">
        <v>0</v>
      </c>
      <c r="I270">
        <v>2</v>
      </c>
      <c r="J270" t="s">
        <v>33</v>
      </c>
      <c r="K270">
        <v>104911</v>
      </c>
      <c r="L270">
        <v>6549</v>
      </c>
      <c r="M270">
        <v>6549</v>
      </c>
      <c r="N270">
        <v>0.51970000000000005</v>
      </c>
      <c r="O270">
        <v>3403</v>
      </c>
      <c r="P270">
        <v>0</v>
      </c>
      <c r="Q270">
        <v>0</v>
      </c>
      <c r="R270">
        <v>0</v>
      </c>
      <c r="S270">
        <v>24</v>
      </c>
      <c r="T270">
        <f t="shared" si="8"/>
        <v>24</v>
      </c>
      <c r="U270">
        <f t="shared" si="9"/>
        <v>1</v>
      </c>
      <c r="V270">
        <v>8.435789846574808E-2</v>
      </c>
      <c r="W270">
        <v>0.12256150444639892</v>
      </c>
      <c r="X270">
        <v>8.8676035864360403E-2</v>
      </c>
      <c r="Y270">
        <v>0.7044045612234926</v>
      </c>
      <c r="Z270">
        <v>552.47</v>
      </c>
      <c r="AA270">
        <v>802.67000000000007</v>
      </c>
      <c r="AB270">
        <v>580.75</v>
      </c>
      <c r="AC270">
        <v>4613.2299999999996</v>
      </c>
    </row>
    <row r="271" spans="1:29" x14ac:dyDescent="0.25">
      <c r="A271">
        <v>1981</v>
      </c>
      <c r="B271">
        <v>1978</v>
      </c>
      <c r="C271">
        <v>1979</v>
      </c>
      <c r="D271">
        <v>7</v>
      </c>
      <c r="E271" t="s">
        <v>44</v>
      </c>
      <c r="F271" t="s">
        <v>36</v>
      </c>
      <c r="G271" t="s">
        <v>45</v>
      </c>
      <c r="H271">
        <v>0</v>
      </c>
      <c r="I271">
        <v>3</v>
      </c>
      <c r="J271" t="s">
        <v>34</v>
      </c>
      <c r="K271">
        <v>119386</v>
      </c>
      <c r="L271">
        <v>17185</v>
      </c>
      <c r="M271">
        <v>17185</v>
      </c>
      <c r="N271">
        <v>0.74219999999999997</v>
      </c>
      <c r="O271">
        <v>12754</v>
      </c>
      <c r="P271">
        <v>0</v>
      </c>
      <c r="Q271">
        <v>0</v>
      </c>
      <c r="R271">
        <v>0</v>
      </c>
      <c r="S271">
        <v>633</v>
      </c>
      <c r="T271">
        <f t="shared" si="8"/>
        <v>633</v>
      </c>
      <c r="U271">
        <f t="shared" si="9"/>
        <v>2</v>
      </c>
      <c r="V271">
        <v>0.15645078887004854</v>
      </c>
      <c r="W271">
        <v>0.23587662507695512</v>
      </c>
      <c r="X271">
        <v>4.5140800240204733E-2</v>
      </c>
      <c r="Y271">
        <v>0.56253178581279162</v>
      </c>
      <c r="Z271">
        <v>2688.66</v>
      </c>
      <c r="AA271">
        <v>4053.62</v>
      </c>
      <c r="AB271">
        <v>775.76</v>
      </c>
      <c r="AC271">
        <v>9667.3000000000011</v>
      </c>
    </row>
    <row r="272" spans="1:29" x14ac:dyDescent="0.25">
      <c r="A272">
        <v>1981</v>
      </c>
      <c r="B272">
        <v>1977</v>
      </c>
      <c r="C272">
        <v>1978</v>
      </c>
      <c r="D272">
        <v>7</v>
      </c>
      <c r="E272" t="s">
        <v>44</v>
      </c>
      <c r="F272" t="s">
        <v>36</v>
      </c>
      <c r="G272" t="s">
        <v>45</v>
      </c>
      <c r="H272">
        <v>0</v>
      </c>
      <c r="I272">
        <v>4</v>
      </c>
      <c r="J272" t="s">
        <v>34</v>
      </c>
      <c r="K272">
        <v>46740</v>
      </c>
      <c r="L272">
        <v>15192</v>
      </c>
      <c r="M272">
        <v>12251</v>
      </c>
      <c r="N272">
        <v>0.92459999999999998</v>
      </c>
      <c r="O272">
        <v>11327</v>
      </c>
      <c r="P272">
        <v>2941</v>
      </c>
      <c r="Q272">
        <v>0</v>
      </c>
      <c r="R272">
        <v>2941</v>
      </c>
      <c r="S272">
        <v>3240</v>
      </c>
      <c r="T272">
        <f t="shared" si="8"/>
        <v>6181</v>
      </c>
      <c r="U272">
        <f t="shared" si="9"/>
        <v>3</v>
      </c>
      <c r="V272">
        <v>0.40565926583173328</v>
      </c>
      <c r="W272">
        <v>0.15577297377707186</v>
      </c>
      <c r="X272">
        <v>1.2417368386755771E-2</v>
      </c>
      <c r="Y272">
        <v>0.42615039200443905</v>
      </c>
      <c r="Z272">
        <v>6162.95</v>
      </c>
      <c r="AA272">
        <v>2366.5699999999997</v>
      </c>
      <c r="AB272">
        <v>188.64999999999998</v>
      </c>
      <c r="AC272">
        <v>6474.26</v>
      </c>
    </row>
    <row r="273" spans="1:29" x14ac:dyDescent="0.25">
      <c r="A273">
        <v>1981</v>
      </c>
      <c r="B273">
        <v>1976</v>
      </c>
      <c r="C273">
        <v>1977</v>
      </c>
      <c r="D273">
        <v>7</v>
      </c>
      <c r="E273" t="s">
        <v>44</v>
      </c>
      <c r="F273" t="s">
        <v>36</v>
      </c>
      <c r="G273" t="s">
        <v>45</v>
      </c>
      <c r="H273">
        <v>0</v>
      </c>
      <c r="I273">
        <v>5</v>
      </c>
      <c r="J273" t="s">
        <v>34</v>
      </c>
      <c r="K273">
        <v>29996</v>
      </c>
      <c r="L273">
        <v>18532</v>
      </c>
      <c r="M273">
        <v>13403</v>
      </c>
      <c r="N273">
        <v>1</v>
      </c>
      <c r="O273">
        <v>13403</v>
      </c>
      <c r="P273">
        <v>5129</v>
      </c>
      <c r="Q273">
        <v>0</v>
      </c>
      <c r="R273">
        <v>5129</v>
      </c>
      <c r="S273">
        <v>8463</v>
      </c>
      <c r="T273">
        <f t="shared" si="8"/>
        <v>13592</v>
      </c>
      <c r="U273">
        <f t="shared" si="9"/>
        <v>4</v>
      </c>
      <c r="V273">
        <v>0.3083468725600389</v>
      </c>
      <c r="W273">
        <v>0.184860491556217</v>
      </c>
      <c r="X273">
        <v>1.4602939581504347E-2</v>
      </c>
      <c r="Y273">
        <v>0.49218969630223985</v>
      </c>
      <c r="Z273">
        <v>5714.46</v>
      </c>
      <c r="AA273">
        <v>3425.9400000000005</v>
      </c>
      <c r="AB273">
        <v>270.63</v>
      </c>
      <c r="AC273">
        <v>9121.5400000000009</v>
      </c>
    </row>
    <row r="274" spans="1:29" x14ac:dyDescent="0.25">
      <c r="A274">
        <v>1981</v>
      </c>
      <c r="B274">
        <v>1979</v>
      </c>
      <c r="C274">
        <v>1980</v>
      </c>
      <c r="D274">
        <v>8</v>
      </c>
      <c r="E274" t="s">
        <v>46</v>
      </c>
      <c r="F274" t="s">
        <v>36</v>
      </c>
      <c r="G274" t="s">
        <v>45</v>
      </c>
      <c r="H274">
        <v>0</v>
      </c>
      <c r="I274">
        <v>2</v>
      </c>
      <c r="J274" t="s">
        <v>33</v>
      </c>
      <c r="K274">
        <v>181610</v>
      </c>
      <c r="L274">
        <v>28551</v>
      </c>
      <c r="M274">
        <v>28551</v>
      </c>
      <c r="N274">
        <v>0.60340000000000005</v>
      </c>
      <c r="O274">
        <v>17226</v>
      </c>
      <c r="P274">
        <v>0</v>
      </c>
      <c r="Q274">
        <v>0</v>
      </c>
      <c r="R274">
        <v>0</v>
      </c>
      <c r="S274">
        <v>2985</v>
      </c>
      <c r="T274">
        <f t="shared" si="8"/>
        <v>2985</v>
      </c>
      <c r="U274">
        <f t="shared" si="9"/>
        <v>1</v>
      </c>
      <c r="V274">
        <v>3.3497250534131912E-2</v>
      </c>
      <c r="W274">
        <v>3.055970018563273E-2</v>
      </c>
      <c r="X274">
        <v>3.6722356484886698E-2</v>
      </c>
      <c r="Y274">
        <v>0.89922069279534866</v>
      </c>
      <c r="Z274">
        <v>956.38</v>
      </c>
      <c r="AA274">
        <v>872.51</v>
      </c>
      <c r="AB274">
        <v>1048.46</v>
      </c>
      <c r="AC274">
        <v>25673.649999999998</v>
      </c>
    </row>
    <row r="275" spans="1:29" x14ac:dyDescent="0.25">
      <c r="A275">
        <v>1981</v>
      </c>
      <c r="B275">
        <v>1978</v>
      </c>
      <c r="C275">
        <v>1979</v>
      </c>
      <c r="D275">
        <v>8</v>
      </c>
      <c r="E275" t="s">
        <v>46</v>
      </c>
      <c r="F275" t="s">
        <v>36</v>
      </c>
      <c r="G275" t="s">
        <v>45</v>
      </c>
      <c r="H275">
        <v>0</v>
      </c>
      <c r="I275">
        <v>3</v>
      </c>
      <c r="J275" t="s">
        <v>34</v>
      </c>
      <c r="K275">
        <v>93843</v>
      </c>
      <c r="L275">
        <v>50564</v>
      </c>
      <c r="M275">
        <v>50564</v>
      </c>
      <c r="N275">
        <v>0.84009999999999996</v>
      </c>
      <c r="O275">
        <v>42480</v>
      </c>
      <c r="P275">
        <v>0</v>
      </c>
      <c r="Q275">
        <v>0</v>
      </c>
      <c r="R275">
        <v>0</v>
      </c>
      <c r="S275">
        <v>3404</v>
      </c>
      <c r="T275">
        <f t="shared" si="8"/>
        <v>3404</v>
      </c>
      <c r="U275">
        <f t="shared" si="9"/>
        <v>2</v>
      </c>
      <c r="V275">
        <v>1.8340163488643722E-2</v>
      </c>
      <c r="W275">
        <v>3.0372403983943041E-2</v>
      </c>
      <c r="X275">
        <v>2.7715426763740437E-2</v>
      </c>
      <c r="Y275">
        <v>0.92357200576367293</v>
      </c>
      <c r="Z275">
        <v>927.37</v>
      </c>
      <c r="AA275">
        <v>1535.78</v>
      </c>
      <c r="AB275">
        <v>1401.4299999999998</v>
      </c>
      <c r="AC275">
        <v>46700.4</v>
      </c>
    </row>
    <row r="276" spans="1:29" x14ac:dyDescent="0.25">
      <c r="A276">
        <v>1981</v>
      </c>
      <c r="B276">
        <v>1977</v>
      </c>
      <c r="C276">
        <v>1978</v>
      </c>
      <c r="D276">
        <v>8</v>
      </c>
      <c r="E276" t="s">
        <v>46</v>
      </c>
      <c r="F276" t="s">
        <v>36</v>
      </c>
      <c r="G276" t="s">
        <v>45</v>
      </c>
      <c r="H276">
        <v>0</v>
      </c>
      <c r="I276">
        <v>4</v>
      </c>
      <c r="J276" t="s">
        <v>34</v>
      </c>
      <c r="K276">
        <v>20091</v>
      </c>
      <c r="L276">
        <v>10558</v>
      </c>
      <c r="M276">
        <v>8696</v>
      </c>
      <c r="N276">
        <v>0.99209999999999998</v>
      </c>
      <c r="O276">
        <v>8627</v>
      </c>
      <c r="P276">
        <v>1862</v>
      </c>
      <c r="Q276">
        <v>0</v>
      </c>
      <c r="R276">
        <v>1862</v>
      </c>
      <c r="S276">
        <v>4930</v>
      </c>
      <c r="T276">
        <f t="shared" si="8"/>
        <v>6792</v>
      </c>
      <c r="U276">
        <f t="shared" si="9"/>
        <v>3</v>
      </c>
      <c r="V276">
        <v>7.9203973126090316E-2</v>
      </c>
      <c r="W276">
        <v>5.5744231902065927E-2</v>
      </c>
      <c r="X276">
        <v>3.4086754920474971E-2</v>
      </c>
      <c r="Y276">
        <v>0.83096504005136884</v>
      </c>
      <c r="Z276">
        <v>836.31000000000006</v>
      </c>
      <c r="AA276">
        <v>588.6</v>
      </c>
      <c r="AB276">
        <v>359.92</v>
      </c>
      <c r="AC276">
        <v>8774.11</v>
      </c>
    </row>
    <row r="277" spans="1:29" x14ac:dyDescent="0.25">
      <c r="A277">
        <v>1981</v>
      </c>
      <c r="B277">
        <v>1976</v>
      </c>
      <c r="C277">
        <v>1977</v>
      </c>
      <c r="D277">
        <v>8</v>
      </c>
      <c r="E277" t="s">
        <v>46</v>
      </c>
      <c r="F277" t="s">
        <v>36</v>
      </c>
      <c r="G277" t="s">
        <v>45</v>
      </c>
      <c r="H277">
        <v>0</v>
      </c>
      <c r="I277">
        <v>5</v>
      </c>
      <c r="J277" t="s">
        <v>34</v>
      </c>
      <c r="K277">
        <v>727</v>
      </c>
      <c r="L277">
        <v>462</v>
      </c>
      <c r="M277">
        <v>368</v>
      </c>
      <c r="N277">
        <v>1</v>
      </c>
      <c r="O277">
        <v>368</v>
      </c>
      <c r="P277">
        <v>94</v>
      </c>
      <c r="Q277">
        <v>0</v>
      </c>
      <c r="R277">
        <v>94</v>
      </c>
      <c r="S277">
        <v>191</v>
      </c>
      <c r="T277">
        <f t="shared" si="8"/>
        <v>285</v>
      </c>
      <c r="U277">
        <f t="shared" si="9"/>
        <v>4</v>
      </c>
      <c r="V277">
        <v>0.12994167206740115</v>
      </c>
      <c r="W277">
        <v>0.2373082739252538</v>
      </c>
      <c r="X277">
        <v>1.7498379779650032E-3</v>
      </c>
      <c r="Y277">
        <v>0.63100021602938006</v>
      </c>
      <c r="Z277">
        <v>60.15</v>
      </c>
      <c r="AA277">
        <v>109.85</v>
      </c>
      <c r="AB277">
        <v>0.81</v>
      </c>
      <c r="AC277">
        <v>292.09000000000003</v>
      </c>
    </row>
    <row r="278" spans="1:29" x14ac:dyDescent="0.25">
      <c r="A278">
        <v>1981</v>
      </c>
      <c r="B278">
        <v>1979</v>
      </c>
      <c r="C278">
        <v>1980</v>
      </c>
      <c r="D278">
        <v>9</v>
      </c>
      <c r="E278" t="s">
        <v>47</v>
      </c>
      <c r="F278" t="s">
        <v>36</v>
      </c>
      <c r="G278" t="s">
        <v>45</v>
      </c>
      <c r="H278">
        <v>1</v>
      </c>
      <c r="I278">
        <v>2</v>
      </c>
      <c r="J278" t="s">
        <v>33</v>
      </c>
      <c r="K278">
        <v>314486</v>
      </c>
      <c r="L278">
        <v>49440</v>
      </c>
      <c r="M278">
        <v>49440</v>
      </c>
      <c r="N278">
        <v>0.59199999999999997</v>
      </c>
      <c r="O278">
        <v>29268</v>
      </c>
      <c r="P278">
        <v>0</v>
      </c>
      <c r="Q278">
        <v>0</v>
      </c>
      <c r="R278">
        <v>0</v>
      </c>
      <c r="S278">
        <v>4706</v>
      </c>
      <c r="T278">
        <f t="shared" si="8"/>
        <v>4706</v>
      </c>
      <c r="U278">
        <f t="shared" si="9"/>
        <v>1</v>
      </c>
      <c r="V278">
        <v>3.3497274700629694E-2</v>
      </c>
      <c r="W278">
        <v>3.0559800843196386E-2</v>
      </c>
      <c r="X278">
        <v>3.6722569621144154E-2</v>
      </c>
      <c r="Y278">
        <v>0.89922035483502982</v>
      </c>
      <c r="Z278">
        <v>1656.1200000000001</v>
      </c>
      <c r="AA278">
        <v>1510.89</v>
      </c>
      <c r="AB278">
        <v>1815.5800000000002</v>
      </c>
      <c r="AC278">
        <v>44457.85</v>
      </c>
    </row>
    <row r="279" spans="1:29" x14ac:dyDescent="0.25">
      <c r="A279">
        <v>1981</v>
      </c>
      <c r="B279">
        <v>1978</v>
      </c>
      <c r="C279">
        <v>1979</v>
      </c>
      <c r="D279">
        <v>9</v>
      </c>
      <c r="E279" t="s">
        <v>47</v>
      </c>
      <c r="F279" t="s">
        <v>36</v>
      </c>
      <c r="G279" t="s">
        <v>45</v>
      </c>
      <c r="H279">
        <v>1</v>
      </c>
      <c r="I279">
        <v>3</v>
      </c>
      <c r="J279" t="s">
        <v>34</v>
      </c>
      <c r="K279">
        <v>174010</v>
      </c>
      <c r="L279">
        <v>93760</v>
      </c>
      <c r="M279">
        <v>93760</v>
      </c>
      <c r="N279">
        <v>0.81210000000000004</v>
      </c>
      <c r="O279">
        <v>76143</v>
      </c>
      <c r="P279">
        <v>0</v>
      </c>
      <c r="Q279">
        <v>0</v>
      </c>
      <c r="R279">
        <v>0</v>
      </c>
      <c r="S279">
        <v>2793</v>
      </c>
      <c r="T279">
        <f t="shared" si="8"/>
        <v>2793</v>
      </c>
      <c r="U279">
        <f t="shared" si="9"/>
        <v>2</v>
      </c>
      <c r="V279">
        <v>1.8340056285728514E-2</v>
      </c>
      <c r="W279">
        <v>3.0372365279382474E-2</v>
      </c>
      <c r="X279">
        <v>2.771539391317638E-2</v>
      </c>
      <c r="Y279">
        <v>0.92357218452171264</v>
      </c>
      <c r="Z279">
        <v>1719.5800000000002</v>
      </c>
      <c r="AA279">
        <v>2847.74</v>
      </c>
      <c r="AB279">
        <v>2598.6200000000003</v>
      </c>
      <c r="AC279">
        <v>86594.950000000012</v>
      </c>
    </row>
    <row r="280" spans="1:29" x14ac:dyDescent="0.25">
      <c r="A280">
        <v>1981</v>
      </c>
      <c r="B280">
        <v>1977</v>
      </c>
      <c r="C280">
        <v>1978</v>
      </c>
      <c r="D280">
        <v>9</v>
      </c>
      <c r="E280" t="s">
        <v>47</v>
      </c>
      <c r="F280" t="s">
        <v>36</v>
      </c>
      <c r="G280" t="s">
        <v>45</v>
      </c>
      <c r="H280">
        <v>1</v>
      </c>
      <c r="I280">
        <v>4</v>
      </c>
      <c r="J280" t="s">
        <v>34</v>
      </c>
      <c r="K280">
        <v>27612</v>
      </c>
      <c r="L280">
        <v>14442</v>
      </c>
      <c r="M280">
        <v>11951</v>
      </c>
      <c r="N280">
        <v>0.98960000000000004</v>
      </c>
      <c r="O280">
        <v>11827</v>
      </c>
      <c r="P280">
        <v>2491</v>
      </c>
      <c r="Q280">
        <v>0</v>
      </c>
      <c r="R280">
        <v>2491</v>
      </c>
      <c r="S280">
        <v>6593</v>
      </c>
      <c r="T280">
        <f t="shared" si="8"/>
        <v>9084</v>
      </c>
      <c r="U280">
        <f t="shared" si="9"/>
        <v>3</v>
      </c>
      <c r="V280">
        <v>7.8872900068061913E-2</v>
      </c>
      <c r="W280">
        <v>5.6009494049947629E-2</v>
      </c>
      <c r="X280">
        <v>3.4249065100573094E-2</v>
      </c>
      <c r="Y280">
        <v>0.83086854078141725</v>
      </c>
      <c r="Z280">
        <v>1139.1399999999999</v>
      </c>
      <c r="AA280">
        <v>808.93000000000006</v>
      </c>
      <c r="AB280">
        <v>494.65</v>
      </c>
      <c r="AC280">
        <v>12000.009999999998</v>
      </c>
    </row>
    <row r="281" spans="1:29" x14ac:dyDescent="0.25">
      <c r="A281">
        <v>1981</v>
      </c>
      <c r="B281">
        <v>1976</v>
      </c>
      <c r="C281">
        <v>1977</v>
      </c>
      <c r="D281">
        <v>9</v>
      </c>
      <c r="E281" t="s">
        <v>47</v>
      </c>
      <c r="F281" t="s">
        <v>36</v>
      </c>
      <c r="G281" t="s">
        <v>45</v>
      </c>
      <c r="H281">
        <v>1</v>
      </c>
      <c r="I281">
        <v>5</v>
      </c>
      <c r="J281" t="s">
        <v>34</v>
      </c>
      <c r="K281">
        <v>354</v>
      </c>
      <c r="L281">
        <v>225</v>
      </c>
      <c r="M281">
        <v>179</v>
      </c>
      <c r="N281">
        <v>1</v>
      </c>
      <c r="O281">
        <v>179</v>
      </c>
      <c r="P281">
        <v>46</v>
      </c>
      <c r="Q281">
        <v>0</v>
      </c>
      <c r="R281">
        <v>46</v>
      </c>
      <c r="S281">
        <v>93</v>
      </c>
      <c r="T281">
        <f t="shared" si="8"/>
        <v>139</v>
      </c>
      <c r="U281">
        <f t="shared" si="9"/>
        <v>4</v>
      </c>
      <c r="V281">
        <v>0.12995379420650435</v>
      </c>
      <c r="W281">
        <v>0.23733783543628933</v>
      </c>
      <c r="X281">
        <v>1.7327172560867249E-3</v>
      </c>
      <c r="Y281">
        <v>0.63097565310111969</v>
      </c>
      <c r="Z281">
        <v>29.25</v>
      </c>
      <c r="AA281">
        <v>53.42</v>
      </c>
      <c r="AB281">
        <v>0.39</v>
      </c>
      <c r="AC281">
        <v>142.02000000000001</v>
      </c>
    </row>
    <row r="282" spans="1:29" x14ac:dyDescent="0.25">
      <c r="A282">
        <v>1981</v>
      </c>
      <c r="B282">
        <v>1979</v>
      </c>
      <c r="C282">
        <v>1980</v>
      </c>
      <c r="D282">
        <v>10</v>
      </c>
      <c r="E282" t="s">
        <v>48</v>
      </c>
      <c r="F282" t="s">
        <v>31</v>
      </c>
      <c r="G282" t="s">
        <v>49</v>
      </c>
      <c r="H282">
        <v>1</v>
      </c>
      <c r="I282">
        <v>2</v>
      </c>
      <c r="J282" t="s">
        <v>33</v>
      </c>
      <c r="K282">
        <v>663456</v>
      </c>
      <c r="L282">
        <v>41747</v>
      </c>
      <c r="M282">
        <v>40007</v>
      </c>
      <c r="N282">
        <v>0.57550000000000001</v>
      </c>
      <c r="O282">
        <v>23025</v>
      </c>
      <c r="P282">
        <v>0</v>
      </c>
      <c r="Q282">
        <v>1740</v>
      </c>
      <c r="R282">
        <v>1740</v>
      </c>
      <c r="S282">
        <v>189</v>
      </c>
      <c r="T282">
        <f t="shared" si="8"/>
        <v>1929</v>
      </c>
      <c r="U282">
        <f t="shared" si="9"/>
        <v>1</v>
      </c>
      <c r="V282">
        <v>8.3688941831272595E-2</v>
      </c>
      <c r="W282">
        <v>6.6410381029465351E-2</v>
      </c>
      <c r="X282">
        <v>8.7973490269761048E-2</v>
      </c>
      <c r="Y282">
        <v>0.76192718686950112</v>
      </c>
      <c r="Z282">
        <v>3493.82</v>
      </c>
      <c r="AA282">
        <v>2772.48</v>
      </c>
      <c r="AB282">
        <v>3672.69</v>
      </c>
      <c r="AC282">
        <v>31808.699999999997</v>
      </c>
    </row>
    <row r="283" spans="1:29" x14ac:dyDescent="0.25">
      <c r="A283">
        <v>1981</v>
      </c>
      <c r="B283">
        <v>1978</v>
      </c>
      <c r="C283">
        <v>1979</v>
      </c>
      <c r="D283">
        <v>10</v>
      </c>
      <c r="E283" t="s">
        <v>48</v>
      </c>
      <c r="F283" t="s">
        <v>31</v>
      </c>
      <c r="G283" t="s">
        <v>49</v>
      </c>
      <c r="H283">
        <v>1</v>
      </c>
      <c r="I283">
        <v>3</v>
      </c>
      <c r="J283" t="s">
        <v>34</v>
      </c>
      <c r="K283">
        <v>364156</v>
      </c>
      <c r="L283">
        <v>89520</v>
      </c>
      <c r="M283">
        <v>65063</v>
      </c>
      <c r="N283">
        <v>0.81889999999999996</v>
      </c>
      <c r="O283">
        <v>53282</v>
      </c>
      <c r="P283">
        <v>0</v>
      </c>
      <c r="Q283">
        <v>24456</v>
      </c>
      <c r="R283">
        <v>24456</v>
      </c>
      <c r="S283">
        <v>2103</v>
      </c>
      <c r="T283">
        <f t="shared" si="8"/>
        <v>26559</v>
      </c>
      <c r="U283">
        <f t="shared" si="9"/>
        <v>2</v>
      </c>
      <c r="V283">
        <v>2.8853018428116897E-2</v>
      </c>
      <c r="W283">
        <v>2.083461097693293E-2</v>
      </c>
      <c r="X283">
        <v>0.1180785089231746</v>
      </c>
      <c r="Y283">
        <v>0.8322338616717756</v>
      </c>
      <c r="Z283">
        <v>2582.9300000000003</v>
      </c>
      <c r="AA283">
        <v>1865.12</v>
      </c>
      <c r="AB283">
        <v>10570.42</v>
      </c>
      <c r="AC283">
        <v>74501.8</v>
      </c>
    </row>
    <row r="284" spans="1:29" x14ac:dyDescent="0.25">
      <c r="A284">
        <v>1981</v>
      </c>
      <c r="B284">
        <v>1977</v>
      </c>
      <c r="C284">
        <v>1978</v>
      </c>
      <c r="D284">
        <v>10</v>
      </c>
      <c r="E284" t="s">
        <v>48</v>
      </c>
      <c r="F284" t="s">
        <v>31</v>
      </c>
      <c r="G284" t="s">
        <v>49</v>
      </c>
      <c r="H284">
        <v>1</v>
      </c>
      <c r="I284">
        <v>4</v>
      </c>
      <c r="J284" t="s">
        <v>34</v>
      </c>
      <c r="K284">
        <v>152338</v>
      </c>
      <c r="L284">
        <v>102010</v>
      </c>
      <c r="M284">
        <v>51737</v>
      </c>
      <c r="N284">
        <v>0.98680000000000001</v>
      </c>
      <c r="O284">
        <v>51055</v>
      </c>
      <c r="P284">
        <v>1386</v>
      </c>
      <c r="Q284">
        <v>48886</v>
      </c>
      <c r="R284">
        <v>50273</v>
      </c>
      <c r="S284">
        <v>10653</v>
      </c>
      <c r="T284">
        <f t="shared" si="8"/>
        <v>60926</v>
      </c>
      <c r="U284">
        <f t="shared" si="9"/>
        <v>3</v>
      </c>
      <c r="V284">
        <v>2.1204607156983793E-3</v>
      </c>
      <c r="W284">
        <v>3.3255286079863079E-3</v>
      </c>
      <c r="X284">
        <v>0.17552583867304314</v>
      </c>
      <c r="Y284">
        <v>0.81902817200327227</v>
      </c>
      <c r="Z284">
        <v>216.31</v>
      </c>
      <c r="AA284">
        <v>339.24</v>
      </c>
      <c r="AB284">
        <v>17905.54</v>
      </c>
      <c r="AC284">
        <v>83549.759999999995</v>
      </c>
    </row>
    <row r="285" spans="1:29" x14ac:dyDescent="0.25">
      <c r="A285">
        <v>1981</v>
      </c>
      <c r="B285">
        <v>1976</v>
      </c>
      <c r="C285">
        <v>1977</v>
      </c>
      <c r="D285">
        <v>10</v>
      </c>
      <c r="E285" t="s">
        <v>48</v>
      </c>
      <c r="F285" t="s">
        <v>31</v>
      </c>
      <c r="G285" t="s">
        <v>49</v>
      </c>
      <c r="H285">
        <v>1</v>
      </c>
      <c r="I285">
        <v>5</v>
      </c>
      <c r="J285" t="s">
        <v>34</v>
      </c>
      <c r="K285">
        <v>9989</v>
      </c>
      <c r="L285">
        <v>8808</v>
      </c>
      <c r="M285">
        <v>2623</v>
      </c>
      <c r="N285">
        <v>1</v>
      </c>
      <c r="O285">
        <v>2623</v>
      </c>
      <c r="P285">
        <v>44</v>
      </c>
      <c r="Q285">
        <v>6140</v>
      </c>
      <c r="R285">
        <v>6184</v>
      </c>
      <c r="S285">
        <v>181</v>
      </c>
      <c r="T285">
        <f t="shared" si="8"/>
        <v>6365</v>
      </c>
      <c r="U285">
        <f t="shared" si="9"/>
        <v>4</v>
      </c>
      <c r="V285">
        <v>1.1920507245965475E-4</v>
      </c>
      <c r="W285">
        <v>1.0558163560712279E-4</v>
      </c>
      <c r="X285">
        <v>0.11229571940261229</v>
      </c>
      <c r="Y285">
        <v>0.88747949388932079</v>
      </c>
      <c r="Z285">
        <v>1.05</v>
      </c>
      <c r="AA285">
        <v>0.93</v>
      </c>
      <c r="AB285">
        <v>989.14</v>
      </c>
      <c r="AC285">
        <v>7817.23</v>
      </c>
    </row>
    <row r="286" spans="1:29" x14ac:dyDescent="0.25">
      <c r="A286">
        <v>1981</v>
      </c>
      <c r="B286">
        <v>1979</v>
      </c>
      <c r="C286">
        <v>1980</v>
      </c>
      <c r="D286">
        <v>11</v>
      </c>
      <c r="E286" t="s">
        <v>50</v>
      </c>
      <c r="F286" t="s">
        <v>31</v>
      </c>
      <c r="G286" t="s">
        <v>49</v>
      </c>
      <c r="H286">
        <v>1</v>
      </c>
      <c r="I286">
        <v>2</v>
      </c>
      <c r="J286" t="s">
        <v>33</v>
      </c>
      <c r="K286">
        <v>348651</v>
      </c>
      <c r="L286">
        <v>26195</v>
      </c>
      <c r="M286">
        <v>23940</v>
      </c>
      <c r="N286">
        <v>0.57620000000000005</v>
      </c>
      <c r="O286">
        <v>13795</v>
      </c>
      <c r="P286">
        <v>0</v>
      </c>
      <c r="Q286">
        <v>2254</v>
      </c>
      <c r="R286">
        <v>2254</v>
      </c>
      <c r="S286">
        <v>544</v>
      </c>
      <c r="T286">
        <f t="shared" si="8"/>
        <v>2798</v>
      </c>
      <c r="U286">
        <f t="shared" si="9"/>
        <v>1</v>
      </c>
      <c r="V286">
        <v>7.0090669732892491E-2</v>
      </c>
      <c r="W286">
        <v>4.0256811682503613E-2</v>
      </c>
      <c r="X286">
        <v>9.0880077816169219E-2</v>
      </c>
      <c r="Y286">
        <v>0.79877244076843457</v>
      </c>
      <c r="Z286">
        <v>1836.03</v>
      </c>
      <c r="AA286">
        <v>1054.53</v>
      </c>
      <c r="AB286">
        <v>2380.6099999999997</v>
      </c>
      <c r="AC286">
        <v>20923.899999999998</v>
      </c>
    </row>
    <row r="287" spans="1:29" x14ac:dyDescent="0.25">
      <c r="A287">
        <v>1981</v>
      </c>
      <c r="B287">
        <v>1978</v>
      </c>
      <c r="C287">
        <v>1979</v>
      </c>
      <c r="D287">
        <v>11</v>
      </c>
      <c r="E287" t="s">
        <v>50</v>
      </c>
      <c r="F287" t="s">
        <v>31</v>
      </c>
      <c r="G287" t="s">
        <v>49</v>
      </c>
      <c r="H287">
        <v>1</v>
      </c>
      <c r="I287">
        <v>3</v>
      </c>
      <c r="J287" t="s">
        <v>34</v>
      </c>
      <c r="K287">
        <v>124277</v>
      </c>
      <c r="L287">
        <v>28540</v>
      </c>
      <c r="M287">
        <v>23527</v>
      </c>
      <c r="N287">
        <v>0.81389999999999996</v>
      </c>
      <c r="O287">
        <v>19148</v>
      </c>
      <c r="P287">
        <v>0</v>
      </c>
      <c r="Q287">
        <v>5013</v>
      </c>
      <c r="R287">
        <v>5013</v>
      </c>
      <c r="S287">
        <v>3604</v>
      </c>
      <c r="T287">
        <f t="shared" si="8"/>
        <v>8617</v>
      </c>
      <c r="U287">
        <f t="shared" si="9"/>
        <v>2</v>
      </c>
      <c r="V287">
        <v>2.9185911491674533E-2</v>
      </c>
      <c r="W287">
        <v>1.4146391713565526E-2</v>
      </c>
      <c r="X287">
        <v>0.15142918009512216</v>
      </c>
      <c r="Y287">
        <v>0.80523851669963775</v>
      </c>
      <c r="Z287">
        <v>832.97</v>
      </c>
      <c r="AA287">
        <v>403.74</v>
      </c>
      <c r="AB287">
        <v>4321.8099999999995</v>
      </c>
      <c r="AC287">
        <v>22981.62</v>
      </c>
    </row>
    <row r="288" spans="1:29" x14ac:dyDescent="0.25">
      <c r="A288">
        <v>1981</v>
      </c>
      <c r="B288">
        <v>1977</v>
      </c>
      <c r="C288">
        <v>1978</v>
      </c>
      <c r="D288">
        <v>11</v>
      </c>
      <c r="E288" t="s">
        <v>50</v>
      </c>
      <c r="F288" t="s">
        <v>31</v>
      </c>
      <c r="G288" t="s">
        <v>49</v>
      </c>
      <c r="H288">
        <v>1</v>
      </c>
      <c r="I288">
        <v>4</v>
      </c>
      <c r="J288" t="s">
        <v>34</v>
      </c>
      <c r="K288">
        <v>63425</v>
      </c>
      <c r="L288">
        <v>29454</v>
      </c>
      <c r="M288">
        <v>18836</v>
      </c>
      <c r="N288">
        <v>0.98080000000000001</v>
      </c>
      <c r="O288">
        <v>18475</v>
      </c>
      <c r="P288">
        <v>195</v>
      </c>
      <c r="Q288">
        <v>10421</v>
      </c>
      <c r="R288">
        <v>10617</v>
      </c>
      <c r="S288">
        <v>15169</v>
      </c>
      <c r="T288">
        <f t="shared" si="8"/>
        <v>25786</v>
      </c>
      <c r="U288">
        <f t="shared" si="9"/>
        <v>3</v>
      </c>
      <c r="V288">
        <v>9.6536579602446108E-3</v>
      </c>
      <c r="W288">
        <v>1.088710170258015E-2</v>
      </c>
      <c r="X288">
        <v>0.25414339318234597</v>
      </c>
      <c r="Y288">
        <v>0.72531584715482922</v>
      </c>
      <c r="Z288">
        <v>284.33999999999997</v>
      </c>
      <c r="AA288">
        <v>320.67</v>
      </c>
      <c r="AB288">
        <v>7485.57</v>
      </c>
      <c r="AC288">
        <v>21363.539999999997</v>
      </c>
    </row>
    <row r="289" spans="1:29" x14ac:dyDescent="0.25">
      <c r="A289">
        <v>1981</v>
      </c>
      <c r="B289">
        <v>1976</v>
      </c>
      <c r="C289">
        <v>1977</v>
      </c>
      <c r="D289">
        <v>11</v>
      </c>
      <c r="E289" t="s">
        <v>50</v>
      </c>
      <c r="F289" t="s">
        <v>31</v>
      </c>
      <c r="G289" t="s">
        <v>49</v>
      </c>
      <c r="H289">
        <v>1</v>
      </c>
      <c r="I289">
        <v>5</v>
      </c>
      <c r="J289" t="s">
        <v>34</v>
      </c>
      <c r="K289">
        <v>5946</v>
      </c>
      <c r="L289">
        <v>3587</v>
      </c>
      <c r="M289">
        <v>1945</v>
      </c>
      <c r="N289">
        <v>1</v>
      </c>
      <c r="O289">
        <v>1945</v>
      </c>
      <c r="P289">
        <v>27</v>
      </c>
      <c r="Q289">
        <v>1614</v>
      </c>
      <c r="R289">
        <v>1641</v>
      </c>
      <c r="S289">
        <v>1763</v>
      </c>
      <c r="T289">
        <f t="shared" si="8"/>
        <v>3404</v>
      </c>
      <c r="U289">
        <f t="shared" si="9"/>
        <v>4</v>
      </c>
      <c r="V289">
        <v>1.7559605103991885E-4</v>
      </c>
      <c r="W289">
        <v>1.5329813979675456E-4</v>
      </c>
      <c r="X289">
        <v>0.27780131446186784</v>
      </c>
      <c r="Y289">
        <v>0.72186979134729545</v>
      </c>
      <c r="Z289">
        <v>0.63</v>
      </c>
      <c r="AA289">
        <v>0.55000000000000004</v>
      </c>
      <c r="AB289">
        <v>996.69</v>
      </c>
      <c r="AC289">
        <v>2589.9099999999994</v>
      </c>
    </row>
    <row r="290" spans="1:29" x14ac:dyDescent="0.25">
      <c r="A290">
        <v>1981</v>
      </c>
      <c r="B290">
        <v>1979</v>
      </c>
      <c r="C290">
        <v>1980</v>
      </c>
      <c r="D290">
        <v>12</v>
      </c>
      <c r="E290" t="s">
        <v>51</v>
      </c>
      <c r="F290" t="s">
        <v>31</v>
      </c>
      <c r="G290" t="s">
        <v>49</v>
      </c>
      <c r="H290">
        <v>0</v>
      </c>
      <c r="I290">
        <v>2</v>
      </c>
      <c r="J290" t="s">
        <v>33</v>
      </c>
      <c r="K290">
        <v>181817</v>
      </c>
      <c r="L290">
        <v>14363</v>
      </c>
      <c r="M290">
        <v>13005</v>
      </c>
      <c r="N290">
        <v>0.57789999999999997</v>
      </c>
      <c r="O290">
        <v>7516</v>
      </c>
      <c r="P290">
        <v>0</v>
      </c>
      <c r="Q290">
        <v>1358</v>
      </c>
      <c r="R290">
        <v>1358</v>
      </c>
      <c r="S290">
        <v>250</v>
      </c>
      <c r="T290">
        <f t="shared" si="8"/>
        <v>1608</v>
      </c>
      <c r="U290">
        <f t="shared" si="9"/>
        <v>1</v>
      </c>
      <c r="V290">
        <v>6.6660215101674802E-2</v>
      </c>
      <c r="W290">
        <v>3.8286093025069204E-2</v>
      </c>
      <c r="X290">
        <v>8.4678879154297296E-2</v>
      </c>
      <c r="Y290">
        <v>0.81037481271895873</v>
      </c>
      <c r="Z290">
        <v>957.47</v>
      </c>
      <c r="AA290">
        <v>549.92000000000007</v>
      </c>
      <c r="AB290">
        <v>1216.28</v>
      </c>
      <c r="AC290">
        <v>11639.77</v>
      </c>
    </row>
    <row r="291" spans="1:29" x14ac:dyDescent="0.25">
      <c r="A291">
        <v>1981</v>
      </c>
      <c r="B291">
        <v>1978</v>
      </c>
      <c r="C291">
        <v>1979</v>
      </c>
      <c r="D291">
        <v>12</v>
      </c>
      <c r="E291" t="s">
        <v>51</v>
      </c>
      <c r="F291" t="s">
        <v>31</v>
      </c>
      <c r="G291" t="s">
        <v>49</v>
      </c>
      <c r="H291">
        <v>0</v>
      </c>
      <c r="I291">
        <v>3</v>
      </c>
      <c r="J291" t="s">
        <v>34</v>
      </c>
      <c r="K291">
        <v>53161</v>
      </c>
      <c r="L291">
        <v>12428</v>
      </c>
      <c r="M291">
        <v>10116</v>
      </c>
      <c r="N291">
        <v>0.81530000000000002</v>
      </c>
      <c r="O291">
        <v>8248</v>
      </c>
      <c r="P291">
        <v>0</v>
      </c>
      <c r="Q291">
        <v>2311</v>
      </c>
      <c r="R291">
        <v>2311</v>
      </c>
      <c r="S291">
        <v>1554</v>
      </c>
      <c r="T291">
        <f t="shared" si="8"/>
        <v>3865</v>
      </c>
      <c r="U291">
        <f t="shared" si="9"/>
        <v>2</v>
      </c>
      <c r="V291">
        <v>2.879400850318789E-2</v>
      </c>
      <c r="W291">
        <v>1.4030099096576517E-2</v>
      </c>
      <c r="X291">
        <v>0.14772518803889195</v>
      </c>
      <c r="Y291">
        <v>0.8094507043613437</v>
      </c>
      <c r="Z291">
        <v>357.85999999999996</v>
      </c>
      <c r="AA291">
        <v>174.36999999999998</v>
      </c>
      <c r="AB291">
        <v>1835.97</v>
      </c>
      <c r="AC291">
        <v>10060.08</v>
      </c>
    </row>
    <row r="292" spans="1:29" x14ac:dyDescent="0.25">
      <c r="A292">
        <v>1981</v>
      </c>
      <c r="B292">
        <v>1977</v>
      </c>
      <c r="C292">
        <v>1978</v>
      </c>
      <c r="D292">
        <v>12</v>
      </c>
      <c r="E292" t="s">
        <v>51</v>
      </c>
      <c r="F292" t="s">
        <v>31</v>
      </c>
      <c r="G292" t="s">
        <v>49</v>
      </c>
      <c r="H292">
        <v>0</v>
      </c>
      <c r="I292">
        <v>4</v>
      </c>
      <c r="J292" t="s">
        <v>34</v>
      </c>
      <c r="K292">
        <v>23410</v>
      </c>
      <c r="L292">
        <v>10703</v>
      </c>
      <c r="M292">
        <v>6979</v>
      </c>
      <c r="N292">
        <v>0.98080000000000001</v>
      </c>
      <c r="O292">
        <v>6845</v>
      </c>
      <c r="P292">
        <v>69</v>
      </c>
      <c r="Q292">
        <v>3654</v>
      </c>
      <c r="R292">
        <v>3723</v>
      </c>
      <c r="S292">
        <v>5762</v>
      </c>
      <c r="T292">
        <f t="shared" si="8"/>
        <v>9485</v>
      </c>
      <c r="U292">
        <f t="shared" si="9"/>
        <v>3</v>
      </c>
      <c r="V292">
        <v>9.3549887979311203E-3</v>
      </c>
      <c r="W292">
        <v>1.0060373452124467E-2</v>
      </c>
      <c r="X292">
        <v>0.26666809923594226</v>
      </c>
      <c r="Y292">
        <v>0.71391653851400205</v>
      </c>
      <c r="Z292">
        <v>100.13</v>
      </c>
      <c r="AA292">
        <v>107.67999999999999</v>
      </c>
      <c r="AB292">
        <v>2854.25</v>
      </c>
      <c r="AC292">
        <v>7641.32</v>
      </c>
    </row>
    <row r="293" spans="1:29" x14ac:dyDescent="0.25">
      <c r="A293">
        <v>1981</v>
      </c>
      <c r="B293">
        <v>1976</v>
      </c>
      <c r="C293">
        <v>1977</v>
      </c>
      <c r="D293">
        <v>12</v>
      </c>
      <c r="E293" t="s">
        <v>51</v>
      </c>
      <c r="F293" t="s">
        <v>31</v>
      </c>
      <c r="G293" t="s">
        <v>49</v>
      </c>
      <c r="H293">
        <v>0</v>
      </c>
      <c r="I293">
        <v>5</v>
      </c>
      <c r="J293" t="s">
        <v>34</v>
      </c>
      <c r="K293">
        <v>3575</v>
      </c>
      <c r="L293">
        <v>2132</v>
      </c>
      <c r="M293">
        <v>1153</v>
      </c>
      <c r="N293">
        <v>1</v>
      </c>
      <c r="O293">
        <v>1153</v>
      </c>
      <c r="P293">
        <v>16</v>
      </c>
      <c r="Q293">
        <v>962</v>
      </c>
      <c r="R293">
        <v>978</v>
      </c>
      <c r="S293">
        <v>1084</v>
      </c>
      <c r="T293">
        <f t="shared" si="8"/>
        <v>2062</v>
      </c>
      <c r="U293">
        <f t="shared" si="9"/>
        <v>4</v>
      </c>
      <c r="V293">
        <v>1.7350690276110443E-4</v>
      </c>
      <c r="W293">
        <v>1.5474939975990398E-4</v>
      </c>
      <c r="X293">
        <v>0.29133215786314531</v>
      </c>
      <c r="Y293">
        <v>0.70833958583433376</v>
      </c>
      <c r="Z293">
        <v>0.37</v>
      </c>
      <c r="AA293">
        <v>0.33</v>
      </c>
      <c r="AB293">
        <v>621.2600000000001</v>
      </c>
      <c r="AC293">
        <v>1510.52</v>
      </c>
    </row>
    <row r="294" spans="1:29" x14ac:dyDescent="0.25">
      <c r="A294">
        <v>1981</v>
      </c>
      <c r="B294">
        <v>1979</v>
      </c>
      <c r="C294">
        <v>1980</v>
      </c>
      <c r="D294">
        <v>13</v>
      </c>
      <c r="E294" t="s">
        <v>52</v>
      </c>
      <c r="F294" t="s">
        <v>31</v>
      </c>
      <c r="G294" t="s">
        <v>49</v>
      </c>
      <c r="H294">
        <v>1</v>
      </c>
      <c r="I294">
        <v>2</v>
      </c>
      <c r="J294" t="s">
        <v>33</v>
      </c>
      <c r="K294">
        <v>152262</v>
      </c>
      <c r="L294">
        <v>11144</v>
      </c>
      <c r="M294">
        <v>10344</v>
      </c>
      <c r="N294">
        <v>0.57210000000000005</v>
      </c>
      <c r="O294">
        <v>5918</v>
      </c>
      <c r="P294">
        <v>0</v>
      </c>
      <c r="Q294">
        <v>800</v>
      </c>
      <c r="R294">
        <v>800</v>
      </c>
      <c r="S294">
        <v>1208</v>
      </c>
      <c r="T294">
        <f t="shared" si="8"/>
        <v>2008</v>
      </c>
      <c r="U294">
        <f t="shared" si="9"/>
        <v>1</v>
      </c>
      <c r="V294">
        <v>6.9023499537905236E-2</v>
      </c>
      <c r="W294">
        <v>4.1322039677341202E-2</v>
      </c>
      <c r="X294">
        <v>7.8877334027223217E-2</v>
      </c>
      <c r="Y294">
        <v>0.81077712675753044</v>
      </c>
      <c r="Z294">
        <v>769.26</v>
      </c>
      <c r="AA294">
        <v>460.53</v>
      </c>
      <c r="AB294">
        <v>879.07999999999993</v>
      </c>
      <c r="AC294">
        <v>9036.0300000000007</v>
      </c>
    </row>
    <row r="295" spans="1:29" x14ac:dyDescent="0.25">
      <c r="A295">
        <v>1981</v>
      </c>
      <c r="B295">
        <v>1978</v>
      </c>
      <c r="C295">
        <v>1979</v>
      </c>
      <c r="D295">
        <v>13</v>
      </c>
      <c r="E295" t="s">
        <v>52</v>
      </c>
      <c r="F295" t="s">
        <v>31</v>
      </c>
      <c r="G295" t="s">
        <v>49</v>
      </c>
      <c r="H295">
        <v>1</v>
      </c>
      <c r="I295">
        <v>3</v>
      </c>
      <c r="J295" t="s">
        <v>34</v>
      </c>
      <c r="K295">
        <v>105475</v>
      </c>
      <c r="L295">
        <v>38624</v>
      </c>
      <c r="M295">
        <v>35014</v>
      </c>
      <c r="N295">
        <v>0.80179999999999996</v>
      </c>
      <c r="O295">
        <v>28074</v>
      </c>
      <c r="P295">
        <v>0</v>
      </c>
      <c r="Q295">
        <v>3609</v>
      </c>
      <c r="R295">
        <v>3609</v>
      </c>
      <c r="S295">
        <v>1467</v>
      </c>
      <c r="T295">
        <f t="shared" si="8"/>
        <v>5076</v>
      </c>
      <c r="U295">
        <f t="shared" si="9"/>
        <v>2</v>
      </c>
      <c r="V295">
        <v>1.7957509363872838E-2</v>
      </c>
      <c r="W295">
        <v>1.4203157528729818E-2</v>
      </c>
      <c r="X295">
        <v>5.3486503777005846E-2</v>
      </c>
      <c r="Y295">
        <v>0.91435282933039164</v>
      </c>
      <c r="Z295">
        <v>693.6</v>
      </c>
      <c r="AA295">
        <v>548.59</v>
      </c>
      <c r="AB295">
        <v>2065.89</v>
      </c>
      <c r="AC295">
        <v>35316.43</v>
      </c>
    </row>
    <row r="296" spans="1:29" x14ac:dyDescent="0.25">
      <c r="A296">
        <v>1981</v>
      </c>
      <c r="B296">
        <v>1977</v>
      </c>
      <c r="C296">
        <v>1978</v>
      </c>
      <c r="D296">
        <v>13</v>
      </c>
      <c r="E296" t="s">
        <v>52</v>
      </c>
      <c r="F296" t="s">
        <v>31</v>
      </c>
      <c r="G296" t="s">
        <v>49</v>
      </c>
      <c r="H296">
        <v>1</v>
      </c>
      <c r="I296">
        <v>4</v>
      </c>
      <c r="J296" t="s">
        <v>34</v>
      </c>
      <c r="K296">
        <v>39009</v>
      </c>
      <c r="L296">
        <v>21665</v>
      </c>
      <c r="M296">
        <v>17068</v>
      </c>
      <c r="N296">
        <v>0.96499999999999997</v>
      </c>
      <c r="O296">
        <v>16469</v>
      </c>
      <c r="P296">
        <v>568</v>
      </c>
      <c r="Q296">
        <v>4028</v>
      </c>
      <c r="R296">
        <v>4597</v>
      </c>
      <c r="S296">
        <v>4586</v>
      </c>
      <c r="T296">
        <f t="shared" si="8"/>
        <v>9183</v>
      </c>
      <c r="U296">
        <f t="shared" si="9"/>
        <v>3</v>
      </c>
      <c r="V296">
        <v>7.2414969298988567E-3</v>
      </c>
      <c r="W296">
        <v>1.6805590108841695E-2</v>
      </c>
      <c r="X296">
        <v>0.23430158949219054</v>
      </c>
      <c r="Y296">
        <v>0.74165132346906892</v>
      </c>
      <c r="Z296">
        <v>156.88999999999999</v>
      </c>
      <c r="AA296">
        <v>364.09999999999997</v>
      </c>
      <c r="AB296">
        <v>5076.24</v>
      </c>
      <c r="AC296">
        <v>16068.18</v>
      </c>
    </row>
    <row r="297" spans="1:29" x14ac:dyDescent="0.25">
      <c r="A297">
        <v>1981</v>
      </c>
      <c r="B297">
        <v>1976</v>
      </c>
      <c r="C297">
        <v>1977</v>
      </c>
      <c r="D297">
        <v>13</v>
      </c>
      <c r="E297" t="s">
        <v>52</v>
      </c>
      <c r="F297" t="s">
        <v>31</v>
      </c>
      <c r="G297" t="s">
        <v>49</v>
      </c>
      <c r="H297">
        <v>1</v>
      </c>
      <c r="I297">
        <v>5</v>
      </c>
      <c r="J297" t="s">
        <v>34</v>
      </c>
      <c r="K297">
        <v>4803</v>
      </c>
      <c r="L297">
        <v>3066</v>
      </c>
      <c r="M297">
        <v>2004</v>
      </c>
      <c r="N297">
        <v>1</v>
      </c>
      <c r="O297">
        <v>2004</v>
      </c>
      <c r="P297">
        <v>105</v>
      </c>
      <c r="Q297">
        <v>955</v>
      </c>
      <c r="R297">
        <v>1061</v>
      </c>
      <c r="S297">
        <v>1255</v>
      </c>
      <c r="T297">
        <f t="shared" si="8"/>
        <v>2316</v>
      </c>
      <c r="U297">
        <f t="shared" si="9"/>
        <v>4</v>
      </c>
      <c r="V297">
        <v>1.132865490973599E-2</v>
      </c>
      <c r="W297">
        <v>8.3481164562245642E-3</v>
      </c>
      <c r="X297">
        <v>7.7441824063445686E-2</v>
      </c>
      <c r="Y297">
        <v>0.90288140457059374</v>
      </c>
      <c r="Z297">
        <v>34.739999999999995</v>
      </c>
      <c r="AA297">
        <v>25.6</v>
      </c>
      <c r="AB297">
        <v>237.48000000000002</v>
      </c>
      <c r="AC297">
        <v>2768.74</v>
      </c>
    </row>
    <row r="298" spans="1:29" x14ac:dyDescent="0.25">
      <c r="A298">
        <v>1981</v>
      </c>
      <c r="B298">
        <v>1978</v>
      </c>
      <c r="C298">
        <v>1980</v>
      </c>
      <c r="D298">
        <v>14</v>
      </c>
      <c r="E298" t="s">
        <v>53</v>
      </c>
      <c r="F298" t="s">
        <v>31</v>
      </c>
      <c r="G298" t="s">
        <v>49</v>
      </c>
      <c r="H298">
        <v>3</v>
      </c>
      <c r="I298">
        <v>3</v>
      </c>
      <c r="J298" t="s">
        <v>33</v>
      </c>
      <c r="K298">
        <v>8576</v>
      </c>
      <c r="L298">
        <v>1217</v>
      </c>
      <c r="M298">
        <v>1130</v>
      </c>
      <c r="N298">
        <v>0.61870000000000003</v>
      </c>
      <c r="O298">
        <v>699</v>
      </c>
      <c r="P298">
        <v>0</v>
      </c>
      <c r="Q298">
        <v>87</v>
      </c>
      <c r="R298">
        <v>87</v>
      </c>
      <c r="S298">
        <v>22</v>
      </c>
      <c r="T298">
        <f t="shared" si="8"/>
        <v>109</v>
      </c>
      <c r="U298">
        <f t="shared" si="9"/>
        <v>1</v>
      </c>
      <c r="V298">
        <v>0</v>
      </c>
      <c r="W298">
        <v>1.63176480249651E-2</v>
      </c>
      <c r="X298">
        <v>3.8983329227231661E-2</v>
      </c>
      <c r="Y298">
        <v>0.94469902274780315</v>
      </c>
      <c r="Z298">
        <v>0</v>
      </c>
      <c r="AA298">
        <v>19.87</v>
      </c>
      <c r="AB298">
        <v>47.47</v>
      </c>
      <c r="AC298">
        <v>1150.3599999999999</v>
      </c>
    </row>
    <row r="299" spans="1:29" x14ac:dyDescent="0.25">
      <c r="A299">
        <v>1981</v>
      </c>
      <c r="B299">
        <v>1977</v>
      </c>
      <c r="C299">
        <v>1979</v>
      </c>
      <c r="D299">
        <v>14</v>
      </c>
      <c r="E299" t="s">
        <v>53</v>
      </c>
      <c r="F299" t="s">
        <v>31</v>
      </c>
      <c r="G299" t="s">
        <v>49</v>
      </c>
      <c r="H299">
        <v>3</v>
      </c>
      <c r="I299">
        <v>4</v>
      </c>
      <c r="J299" t="s">
        <v>34</v>
      </c>
      <c r="K299">
        <v>7991</v>
      </c>
      <c r="L299">
        <v>4242</v>
      </c>
      <c r="M299">
        <v>4211</v>
      </c>
      <c r="N299">
        <v>0.86860000000000004</v>
      </c>
      <c r="O299">
        <v>3658</v>
      </c>
      <c r="P299">
        <v>0</v>
      </c>
      <c r="Q299">
        <v>31</v>
      </c>
      <c r="R299">
        <v>31</v>
      </c>
      <c r="S299">
        <v>475</v>
      </c>
      <c r="T299">
        <f t="shared" si="8"/>
        <v>506</v>
      </c>
      <c r="U299">
        <f t="shared" si="9"/>
        <v>2</v>
      </c>
      <c r="V299">
        <v>0</v>
      </c>
      <c r="W299">
        <v>5.6234857126695762E-3</v>
      </c>
      <c r="X299">
        <v>8.7708464925098747E-2</v>
      </c>
      <c r="Y299">
        <v>0.90666804936223167</v>
      </c>
      <c r="Z299">
        <v>0</v>
      </c>
      <c r="AA299">
        <v>23.86</v>
      </c>
      <c r="AB299">
        <v>372.14</v>
      </c>
      <c r="AC299">
        <v>3846.92</v>
      </c>
    </row>
    <row r="300" spans="1:29" x14ac:dyDescent="0.25">
      <c r="A300">
        <v>1981</v>
      </c>
      <c r="B300">
        <v>1976</v>
      </c>
      <c r="C300">
        <v>1978</v>
      </c>
      <c r="D300">
        <v>14</v>
      </c>
      <c r="E300" t="s">
        <v>53</v>
      </c>
      <c r="F300" t="s">
        <v>31</v>
      </c>
      <c r="G300" t="s">
        <v>49</v>
      </c>
      <c r="H300">
        <v>3</v>
      </c>
      <c r="I300">
        <v>5</v>
      </c>
      <c r="J300" t="s">
        <v>34</v>
      </c>
      <c r="K300">
        <v>1494</v>
      </c>
      <c r="L300">
        <v>269</v>
      </c>
      <c r="M300">
        <v>268</v>
      </c>
      <c r="N300">
        <v>0.99050000000000005</v>
      </c>
      <c r="O300">
        <v>266</v>
      </c>
      <c r="P300">
        <v>0</v>
      </c>
      <c r="Q300">
        <v>0</v>
      </c>
      <c r="R300">
        <v>0</v>
      </c>
      <c r="S300">
        <v>837</v>
      </c>
      <c r="T300">
        <f t="shared" si="8"/>
        <v>837</v>
      </c>
      <c r="U300">
        <f t="shared" si="9"/>
        <v>3</v>
      </c>
      <c r="V300">
        <v>0</v>
      </c>
      <c r="W300">
        <v>8.960041553815902E-2</v>
      </c>
      <c r="X300">
        <v>1.4506733944273367E-2</v>
      </c>
      <c r="Y300">
        <v>0.89589285051756773</v>
      </c>
      <c r="Z300">
        <v>0</v>
      </c>
      <c r="AA300">
        <v>24.15</v>
      </c>
      <c r="AB300">
        <v>3.91</v>
      </c>
      <c r="AC300">
        <v>241.47</v>
      </c>
    </row>
    <row r="301" spans="1:29" x14ac:dyDescent="0.25">
      <c r="A301">
        <v>1981</v>
      </c>
      <c r="B301">
        <v>1975</v>
      </c>
      <c r="C301">
        <v>1977</v>
      </c>
      <c r="D301">
        <v>14</v>
      </c>
      <c r="E301" t="s">
        <v>53</v>
      </c>
      <c r="F301" t="s">
        <v>31</v>
      </c>
      <c r="G301" t="s">
        <v>49</v>
      </c>
      <c r="H301">
        <v>3</v>
      </c>
      <c r="I301">
        <v>6</v>
      </c>
      <c r="J301" t="s">
        <v>34</v>
      </c>
      <c r="K301">
        <v>97</v>
      </c>
      <c r="L301">
        <v>87</v>
      </c>
      <c r="M301">
        <v>87</v>
      </c>
      <c r="N301">
        <v>1</v>
      </c>
      <c r="O301">
        <v>87</v>
      </c>
      <c r="P301">
        <v>0</v>
      </c>
      <c r="Q301">
        <v>0</v>
      </c>
      <c r="R301">
        <v>0</v>
      </c>
      <c r="S301">
        <v>0</v>
      </c>
      <c r="T301">
        <f t="shared" si="8"/>
        <v>0</v>
      </c>
      <c r="U301">
        <f t="shared" si="9"/>
        <v>4</v>
      </c>
      <c r="V301">
        <v>0</v>
      </c>
      <c r="W301">
        <v>1.1450818733539448E-4</v>
      </c>
      <c r="X301">
        <v>1.2595900606893393E-3</v>
      </c>
      <c r="Y301">
        <v>0.99862590175197541</v>
      </c>
      <c r="Z301">
        <v>0</v>
      </c>
      <c r="AA301">
        <v>0.01</v>
      </c>
      <c r="AB301">
        <v>0.11</v>
      </c>
      <c r="AC301">
        <v>87.210000000000008</v>
      </c>
    </row>
    <row r="302" spans="1:29" x14ac:dyDescent="0.25">
      <c r="A302">
        <v>1981</v>
      </c>
      <c r="B302">
        <v>1979</v>
      </c>
      <c r="C302">
        <v>1980</v>
      </c>
      <c r="D302">
        <v>15</v>
      </c>
      <c r="E302" t="s">
        <v>54</v>
      </c>
      <c r="F302" t="s">
        <v>31</v>
      </c>
      <c r="G302" t="s">
        <v>49</v>
      </c>
      <c r="H302">
        <v>0</v>
      </c>
      <c r="I302">
        <v>2</v>
      </c>
      <c r="J302" t="s">
        <v>33</v>
      </c>
      <c r="K302">
        <v>93998</v>
      </c>
      <c r="L302">
        <v>8446</v>
      </c>
      <c r="M302">
        <v>8280</v>
      </c>
      <c r="N302">
        <v>0.58320000000000005</v>
      </c>
      <c r="O302">
        <v>4828</v>
      </c>
      <c r="P302">
        <v>0</v>
      </c>
      <c r="Q302">
        <v>165</v>
      </c>
      <c r="R302">
        <v>165</v>
      </c>
      <c r="S302">
        <v>414</v>
      </c>
      <c r="T302">
        <f t="shared" si="8"/>
        <v>579</v>
      </c>
      <c r="U302">
        <f t="shared" si="9"/>
        <v>1</v>
      </c>
      <c r="V302">
        <v>5.8608531335395044E-2</v>
      </c>
      <c r="W302">
        <v>5.9536776998451342E-2</v>
      </c>
      <c r="X302">
        <v>0.11569445562654213</v>
      </c>
      <c r="Y302">
        <v>0.76616023603961148</v>
      </c>
      <c r="Z302">
        <v>495.01</v>
      </c>
      <c r="AA302">
        <v>502.85</v>
      </c>
      <c r="AB302">
        <v>977.16</v>
      </c>
      <c r="AC302">
        <v>6471.02</v>
      </c>
    </row>
    <row r="303" spans="1:29" x14ac:dyDescent="0.25">
      <c r="A303">
        <v>1981</v>
      </c>
      <c r="B303">
        <v>1978</v>
      </c>
      <c r="C303">
        <v>1979</v>
      </c>
      <c r="D303">
        <v>15</v>
      </c>
      <c r="E303" t="s">
        <v>54</v>
      </c>
      <c r="F303" t="s">
        <v>31</v>
      </c>
      <c r="G303" t="s">
        <v>49</v>
      </c>
      <c r="H303">
        <v>0</v>
      </c>
      <c r="I303">
        <v>3</v>
      </c>
      <c r="J303" t="s">
        <v>34</v>
      </c>
      <c r="K303">
        <v>76682</v>
      </c>
      <c r="L303">
        <v>17910</v>
      </c>
      <c r="M303">
        <v>16713</v>
      </c>
      <c r="N303">
        <v>0.82579999999999998</v>
      </c>
      <c r="O303">
        <v>13803</v>
      </c>
      <c r="P303">
        <v>0</v>
      </c>
      <c r="Q303">
        <v>1196</v>
      </c>
      <c r="R303">
        <v>1196</v>
      </c>
      <c r="S303">
        <v>5868</v>
      </c>
      <c r="T303">
        <f t="shared" si="8"/>
        <v>7064</v>
      </c>
      <c r="U303">
        <f t="shared" si="9"/>
        <v>2</v>
      </c>
      <c r="V303">
        <v>5.035981666630375E-2</v>
      </c>
      <c r="W303">
        <v>5.177630341067898E-2</v>
      </c>
      <c r="X303">
        <v>0.17815070592629692</v>
      </c>
      <c r="Y303">
        <v>0.71971317399672041</v>
      </c>
      <c r="Z303">
        <v>901.96999999999991</v>
      </c>
      <c r="AA303">
        <v>927.33999999999992</v>
      </c>
      <c r="AB303">
        <v>3190.77</v>
      </c>
      <c r="AC303">
        <v>12890.43</v>
      </c>
    </row>
    <row r="304" spans="1:29" x14ac:dyDescent="0.25">
      <c r="A304">
        <v>1981</v>
      </c>
      <c r="B304">
        <v>1977</v>
      </c>
      <c r="C304">
        <v>1978</v>
      </c>
      <c r="D304">
        <v>15</v>
      </c>
      <c r="E304" t="s">
        <v>54</v>
      </c>
      <c r="F304" t="s">
        <v>31</v>
      </c>
      <c r="G304" t="s">
        <v>49</v>
      </c>
      <c r="H304">
        <v>0</v>
      </c>
      <c r="I304">
        <v>4</v>
      </c>
      <c r="J304" t="s">
        <v>34</v>
      </c>
      <c r="K304">
        <v>26651</v>
      </c>
      <c r="L304">
        <v>7754</v>
      </c>
      <c r="M304">
        <v>4523</v>
      </c>
      <c r="N304">
        <v>0.98089999999999999</v>
      </c>
      <c r="O304">
        <v>4436</v>
      </c>
      <c r="P304">
        <v>83</v>
      </c>
      <c r="Q304">
        <v>3148</v>
      </c>
      <c r="R304">
        <v>3231</v>
      </c>
      <c r="S304">
        <v>10349</v>
      </c>
      <c r="T304">
        <f t="shared" si="8"/>
        <v>13580</v>
      </c>
      <c r="U304">
        <f t="shared" si="9"/>
        <v>3</v>
      </c>
      <c r="V304">
        <v>5.0317036402768418E-2</v>
      </c>
      <c r="W304">
        <v>9.1289977729433924E-2</v>
      </c>
      <c r="X304">
        <v>0.17944892277258881</v>
      </c>
      <c r="Y304">
        <v>0.67894406309520894</v>
      </c>
      <c r="Z304">
        <v>390.19</v>
      </c>
      <c r="AA304">
        <v>707.92000000000007</v>
      </c>
      <c r="AB304">
        <v>1391.5600000000002</v>
      </c>
      <c r="AC304">
        <v>5264.9599999999991</v>
      </c>
    </row>
    <row r="305" spans="1:29" x14ac:dyDescent="0.25">
      <c r="A305">
        <v>1981</v>
      </c>
      <c r="B305">
        <v>1976</v>
      </c>
      <c r="C305">
        <v>1977</v>
      </c>
      <c r="D305">
        <v>15</v>
      </c>
      <c r="E305" t="s">
        <v>54</v>
      </c>
      <c r="F305" t="s">
        <v>31</v>
      </c>
      <c r="G305" t="s">
        <v>49</v>
      </c>
      <c r="H305">
        <v>0</v>
      </c>
      <c r="I305">
        <v>5</v>
      </c>
      <c r="J305" t="s">
        <v>34</v>
      </c>
      <c r="K305">
        <v>5035</v>
      </c>
      <c r="L305">
        <v>2881</v>
      </c>
      <c r="M305">
        <v>1106</v>
      </c>
      <c r="N305">
        <v>1</v>
      </c>
      <c r="O305">
        <v>1106</v>
      </c>
      <c r="P305">
        <v>151</v>
      </c>
      <c r="Q305">
        <v>1622</v>
      </c>
      <c r="R305">
        <v>1774</v>
      </c>
      <c r="S305">
        <v>1650</v>
      </c>
      <c r="T305">
        <f t="shared" si="8"/>
        <v>3424</v>
      </c>
      <c r="U305">
        <f t="shared" si="9"/>
        <v>4</v>
      </c>
      <c r="V305">
        <v>1.3817830937224496E-2</v>
      </c>
      <c r="W305">
        <v>1.63134401921515E-4</v>
      </c>
      <c r="X305">
        <v>0.21823564937904799</v>
      </c>
      <c r="Y305">
        <v>0.7677833852818059</v>
      </c>
      <c r="Z305">
        <v>39.81</v>
      </c>
      <c r="AA305">
        <v>0.47</v>
      </c>
      <c r="AB305">
        <v>628.75</v>
      </c>
      <c r="AC305">
        <v>2212.0299999999997</v>
      </c>
    </row>
    <row r="306" spans="1:29" x14ac:dyDescent="0.25">
      <c r="A306">
        <v>1981</v>
      </c>
      <c r="B306">
        <v>1979</v>
      </c>
      <c r="C306">
        <v>1980</v>
      </c>
      <c r="D306">
        <v>16</v>
      </c>
      <c r="E306" t="s">
        <v>55</v>
      </c>
      <c r="F306" t="s">
        <v>31</v>
      </c>
      <c r="G306" t="s">
        <v>49</v>
      </c>
      <c r="H306">
        <v>0</v>
      </c>
      <c r="I306">
        <v>2</v>
      </c>
      <c r="J306" t="s">
        <v>33</v>
      </c>
      <c r="K306">
        <v>4513</v>
      </c>
      <c r="L306">
        <v>445</v>
      </c>
      <c r="M306">
        <v>433</v>
      </c>
      <c r="N306">
        <v>0.59089999999999998</v>
      </c>
      <c r="O306">
        <v>256</v>
      </c>
      <c r="P306">
        <v>0</v>
      </c>
      <c r="Q306">
        <v>11</v>
      </c>
      <c r="R306">
        <v>11</v>
      </c>
      <c r="S306">
        <v>16</v>
      </c>
      <c r="T306">
        <f t="shared" si="8"/>
        <v>27</v>
      </c>
      <c r="U306">
        <f t="shared" si="9"/>
        <v>1</v>
      </c>
      <c r="V306">
        <v>6.8437478950086436E-2</v>
      </c>
      <c r="W306">
        <v>3.0626220894986188E-2</v>
      </c>
      <c r="X306">
        <v>5.60881963311404E-2</v>
      </c>
      <c r="Y306">
        <v>0.84484810382378694</v>
      </c>
      <c r="Z306">
        <v>30.479999999999997</v>
      </c>
      <c r="AA306">
        <v>13.639999999999999</v>
      </c>
      <c r="AB306">
        <v>24.98</v>
      </c>
      <c r="AC306">
        <v>376.27</v>
      </c>
    </row>
    <row r="307" spans="1:29" x14ac:dyDescent="0.25">
      <c r="A307">
        <v>1981</v>
      </c>
      <c r="B307">
        <v>1978</v>
      </c>
      <c r="C307">
        <v>1979</v>
      </c>
      <c r="D307">
        <v>16</v>
      </c>
      <c r="E307" t="s">
        <v>55</v>
      </c>
      <c r="F307" t="s">
        <v>31</v>
      </c>
      <c r="G307" t="s">
        <v>49</v>
      </c>
      <c r="H307">
        <v>0</v>
      </c>
      <c r="I307">
        <v>3</v>
      </c>
      <c r="J307" t="s">
        <v>34</v>
      </c>
      <c r="K307">
        <v>3172</v>
      </c>
      <c r="L307">
        <v>873</v>
      </c>
      <c r="M307">
        <v>791</v>
      </c>
      <c r="N307">
        <v>0.83689999999999998</v>
      </c>
      <c r="O307">
        <v>662</v>
      </c>
      <c r="P307">
        <v>0</v>
      </c>
      <c r="Q307">
        <v>82</v>
      </c>
      <c r="R307">
        <v>82</v>
      </c>
      <c r="S307">
        <v>230</v>
      </c>
      <c r="T307">
        <f t="shared" si="8"/>
        <v>312</v>
      </c>
      <c r="U307">
        <f t="shared" si="9"/>
        <v>2</v>
      </c>
      <c r="V307">
        <v>2.4135009502873762E-2</v>
      </c>
      <c r="W307">
        <v>7.1489088869043524E-2</v>
      </c>
      <c r="X307">
        <v>0.18349705754390785</v>
      </c>
      <c r="Y307">
        <v>0.7208788440841748</v>
      </c>
      <c r="Z307">
        <v>21.080000000000002</v>
      </c>
      <c r="AA307">
        <v>62.44</v>
      </c>
      <c r="AB307">
        <v>160.27000000000001</v>
      </c>
      <c r="AC307">
        <v>629.63</v>
      </c>
    </row>
    <row r="308" spans="1:29" x14ac:dyDescent="0.25">
      <c r="A308">
        <v>1981</v>
      </c>
      <c r="B308">
        <v>1977</v>
      </c>
      <c r="C308">
        <v>1978</v>
      </c>
      <c r="D308">
        <v>16</v>
      </c>
      <c r="E308" t="s">
        <v>55</v>
      </c>
      <c r="F308" t="s">
        <v>31</v>
      </c>
      <c r="G308" t="s">
        <v>49</v>
      </c>
      <c r="H308">
        <v>0</v>
      </c>
      <c r="I308">
        <v>4</v>
      </c>
      <c r="J308" t="s">
        <v>34</v>
      </c>
      <c r="K308">
        <v>1111</v>
      </c>
      <c r="L308">
        <v>400</v>
      </c>
      <c r="M308">
        <v>267</v>
      </c>
      <c r="N308">
        <v>0.9889</v>
      </c>
      <c r="O308">
        <v>264</v>
      </c>
      <c r="P308">
        <v>0</v>
      </c>
      <c r="Q308">
        <v>132</v>
      </c>
      <c r="R308">
        <v>132</v>
      </c>
      <c r="S308">
        <v>419</v>
      </c>
      <c r="T308">
        <f t="shared" si="8"/>
        <v>551</v>
      </c>
      <c r="U308">
        <f t="shared" si="9"/>
        <v>3</v>
      </c>
      <c r="V308">
        <v>0.21386979882544047</v>
      </c>
      <c r="W308">
        <v>1.4994377108584281E-3</v>
      </c>
      <c r="X308">
        <v>0.14657003623641135</v>
      </c>
      <c r="Y308">
        <v>0.63806072722728979</v>
      </c>
      <c r="Z308">
        <v>85.58</v>
      </c>
      <c r="AA308">
        <v>0.6</v>
      </c>
      <c r="AB308">
        <v>58.65</v>
      </c>
      <c r="AC308">
        <v>255.32</v>
      </c>
    </row>
    <row r="309" spans="1:29" x14ac:dyDescent="0.25">
      <c r="A309">
        <v>1981</v>
      </c>
      <c r="B309">
        <v>1976</v>
      </c>
      <c r="C309">
        <v>1977</v>
      </c>
      <c r="D309">
        <v>16</v>
      </c>
      <c r="E309" t="s">
        <v>55</v>
      </c>
      <c r="F309" t="s">
        <v>31</v>
      </c>
      <c r="G309" t="s">
        <v>49</v>
      </c>
      <c r="H309">
        <v>0</v>
      </c>
      <c r="I309">
        <v>5</v>
      </c>
      <c r="J309" t="s">
        <v>34</v>
      </c>
      <c r="K309">
        <v>86</v>
      </c>
      <c r="L309">
        <v>19</v>
      </c>
      <c r="M309">
        <v>19</v>
      </c>
      <c r="N309">
        <v>1</v>
      </c>
      <c r="O309">
        <v>19</v>
      </c>
      <c r="P309">
        <v>0</v>
      </c>
      <c r="Q309">
        <v>0</v>
      </c>
      <c r="R309">
        <v>0</v>
      </c>
      <c r="S309">
        <v>58</v>
      </c>
      <c r="T309">
        <f t="shared" si="8"/>
        <v>58</v>
      </c>
      <c r="U309">
        <f t="shared" si="9"/>
        <v>4</v>
      </c>
      <c r="V309">
        <v>5.1098620337250899E-4</v>
      </c>
      <c r="W309">
        <v>5.1098620337250899E-4</v>
      </c>
      <c r="X309">
        <v>5.1098620337250893E-3</v>
      </c>
      <c r="Y309">
        <v>0.99386816555953006</v>
      </c>
      <c r="Z309">
        <v>0.01</v>
      </c>
      <c r="AA309">
        <v>0.01</v>
      </c>
      <c r="AB309">
        <v>0.1</v>
      </c>
      <c r="AC309">
        <v>19.450000000000003</v>
      </c>
    </row>
    <row r="310" spans="1:29" x14ac:dyDescent="0.25">
      <c r="A310">
        <v>1981</v>
      </c>
      <c r="B310">
        <v>1979</v>
      </c>
      <c r="C310">
        <v>1980</v>
      </c>
      <c r="D310">
        <v>17</v>
      </c>
      <c r="E310" t="s">
        <v>56</v>
      </c>
      <c r="F310" t="s">
        <v>31</v>
      </c>
      <c r="G310" t="s">
        <v>49</v>
      </c>
      <c r="H310">
        <v>0</v>
      </c>
      <c r="I310">
        <v>2</v>
      </c>
      <c r="J310" t="s">
        <v>33</v>
      </c>
      <c r="K310">
        <v>64950</v>
      </c>
      <c r="L310">
        <v>5785</v>
      </c>
      <c r="M310">
        <v>5703</v>
      </c>
      <c r="N310">
        <v>0.57110000000000005</v>
      </c>
      <c r="O310">
        <v>3257</v>
      </c>
      <c r="P310">
        <v>0</v>
      </c>
      <c r="Q310">
        <v>81</v>
      </c>
      <c r="R310">
        <v>81</v>
      </c>
      <c r="S310">
        <v>141</v>
      </c>
      <c r="T310">
        <f t="shared" si="8"/>
        <v>222</v>
      </c>
      <c r="U310">
        <f t="shared" si="9"/>
        <v>1</v>
      </c>
      <c r="V310">
        <v>5.9118077137138444E-2</v>
      </c>
      <c r="W310">
        <v>5.9933904181804984E-2</v>
      </c>
      <c r="X310">
        <v>0.11644893994337606</v>
      </c>
      <c r="Y310">
        <v>0.76449907873768053</v>
      </c>
      <c r="Z310">
        <v>342.03</v>
      </c>
      <c r="AA310">
        <v>346.75</v>
      </c>
      <c r="AB310">
        <v>673.71999999999991</v>
      </c>
      <c r="AC310">
        <v>4423.04</v>
      </c>
    </row>
    <row r="311" spans="1:29" x14ac:dyDescent="0.25">
      <c r="A311">
        <v>1981</v>
      </c>
      <c r="B311">
        <v>1978</v>
      </c>
      <c r="C311">
        <v>1979</v>
      </c>
      <c r="D311">
        <v>17</v>
      </c>
      <c r="E311" t="s">
        <v>56</v>
      </c>
      <c r="F311" t="s">
        <v>31</v>
      </c>
      <c r="G311" t="s">
        <v>49</v>
      </c>
      <c r="H311">
        <v>0</v>
      </c>
      <c r="I311">
        <v>3</v>
      </c>
      <c r="J311" t="s">
        <v>34</v>
      </c>
      <c r="K311">
        <v>30062</v>
      </c>
      <c r="L311">
        <v>7473</v>
      </c>
      <c r="M311">
        <v>6489</v>
      </c>
      <c r="N311">
        <v>0.81169999999999998</v>
      </c>
      <c r="O311">
        <v>5267</v>
      </c>
      <c r="P311">
        <v>0</v>
      </c>
      <c r="Q311">
        <v>984</v>
      </c>
      <c r="R311">
        <v>984</v>
      </c>
      <c r="S311">
        <v>1160</v>
      </c>
      <c r="T311">
        <f t="shared" si="8"/>
        <v>2144</v>
      </c>
      <c r="U311">
        <f t="shared" si="9"/>
        <v>2</v>
      </c>
      <c r="V311">
        <v>4.7100096737031825E-2</v>
      </c>
      <c r="W311">
        <v>4.8258800327005962E-2</v>
      </c>
      <c r="X311">
        <v>0.16588996062280992</v>
      </c>
      <c r="Y311">
        <v>0.73875114231315242</v>
      </c>
      <c r="Z311">
        <v>352.02</v>
      </c>
      <c r="AA311">
        <v>360.68</v>
      </c>
      <c r="AB311">
        <v>1239.8400000000001</v>
      </c>
      <c r="AC311">
        <v>5521.33</v>
      </c>
    </row>
    <row r="312" spans="1:29" x14ac:dyDescent="0.25">
      <c r="A312">
        <v>1981</v>
      </c>
      <c r="B312">
        <v>1977</v>
      </c>
      <c r="C312">
        <v>1978</v>
      </c>
      <c r="D312">
        <v>17</v>
      </c>
      <c r="E312" t="s">
        <v>56</v>
      </c>
      <c r="F312" t="s">
        <v>31</v>
      </c>
      <c r="G312" t="s">
        <v>49</v>
      </c>
      <c r="H312">
        <v>0</v>
      </c>
      <c r="I312">
        <v>4</v>
      </c>
      <c r="J312" t="s">
        <v>34</v>
      </c>
      <c r="K312">
        <v>14606</v>
      </c>
      <c r="L312">
        <v>6511</v>
      </c>
      <c r="M312">
        <v>2318</v>
      </c>
      <c r="N312">
        <v>0.97389999999999999</v>
      </c>
      <c r="O312">
        <v>2258</v>
      </c>
      <c r="P312">
        <v>42</v>
      </c>
      <c r="Q312">
        <v>4150</v>
      </c>
      <c r="R312">
        <v>4193</v>
      </c>
      <c r="S312">
        <v>2726</v>
      </c>
      <c r="T312">
        <f t="shared" si="8"/>
        <v>6919</v>
      </c>
      <c r="U312">
        <f t="shared" si="9"/>
        <v>3</v>
      </c>
      <c r="V312">
        <v>3.0716403837323762E-2</v>
      </c>
      <c r="W312">
        <v>5.5715520829014271E-2</v>
      </c>
      <c r="X312">
        <v>0.10974948670343054</v>
      </c>
      <c r="Y312">
        <v>0.80381858863023148</v>
      </c>
      <c r="Z312">
        <v>200.01999999999998</v>
      </c>
      <c r="AA312">
        <v>362.81</v>
      </c>
      <c r="AB312">
        <v>714.67000000000007</v>
      </c>
      <c r="AC312">
        <v>5234.33</v>
      </c>
    </row>
    <row r="313" spans="1:29" x14ac:dyDescent="0.25">
      <c r="A313">
        <v>1981</v>
      </c>
      <c r="B313">
        <v>1976</v>
      </c>
      <c r="C313">
        <v>1977</v>
      </c>
      <c r="D313">
        <v>17</v>
      </c>
      <c r="E313" t="s">
        <v>56</v>
      </c>
      <c r="F313" t="s">
        <v>31</v>
      </c>
      <c r="G313" t="s">
        <v>49</v>
      </c>
      <c r="H313">
        <v>0</v>
      </c>
      <c r="I313">
        <v>5</v>
      </c>
      <c r="J313" t="s">
        <v>34</v>
      </c>
      <c r="K313">
        <v>3340</v>
      </c>
      <c r="L313">
        <v>2615</v>
      </c>
      <c r="M313">
        <v>492</v>
      </c>
      <c r="N313">
        <v>1</v>
      </c>
      <c r="O313">
        <v>492</v>
      </c>
      <c r="P313">
        <v>68</v>
      </c>
      <c r="Q313">
        <v>2055</v>
      </c>
      <c r="R313">
        <v>2123</v>
      </c>
      <c r="S313">
        <v>390</v>
      </c>
      <c r="T313">
        <f t="shared" si="8"/>
        <v>2513</v>
      </c>
      <c r="U313">
        <f t="shared" si="9"/>
        <v>4</v>
      </c>
      <c r="V313">
        <v>6.8278435330458454E-3</v>
      </c>
      <c r="W313">
        <v>1.1851240174939598E-4</v>
      </c>
      <c r="X313">
        <v>0.10762837569195953</v>
      </c>
      <c r="Y313">
        <v>0.88542526837324509</v>
      </c>
      <c r="Z313">
        <v>17.86</v>
      </c>
      <c r="AA313">
        <v>0.31</v>
      </c>
      <c r="AB313">
        <v>281.53000000000003</v>
      </c>
      <c r="AC313">
        <v>2316.0599999999995</v>
      </c>
    </row>
    <row r="314" spans="1:29" x14ac:dyDescent="0.25">
      <c r="A314">
        <v>1981</v>
      </c>
      <c r="B314">
        <v>1979</v>
      </c>
      <c r="C314">
        <v>1980</v>
      </c>
      <c r="D314">
        <v>18</v>
      </c>
      <c r="E314" t="s">
        <v>57</v>
      </c>
      <c r="F314" t="s">
        <v>31</v>
      </c>
      <c r="G314" t="s">
        <v>58</v>
      </c>
      <c r="H314">
        <v>1</v>
      </c>
      <c r="I314">
        <v>2</v>
      </c>
      <c r="J314" t="s">
        <v>33</v>
      </c>
      <c r="K314">
        <v>101672</v>
      </c>
      <c r="L314">
        <v>4552</v>
      </c>
      <c r="M314">
        <v>3135</v>
      </c>
      <c r="N314">
        <v>0.60050000000000003</v>
      </c>
      <c r="O314">
        <v>1882</v>
      </c>
      <c r="P314">
        <v>0</v>
      </c>
      <c r="Q314">
        <v>1416</v>
      </c>
      <c r="R314">
        <v>1416</v>
      </c>
      <c r="S314">
        <v>2883</v>
      </c>
      <c r="T314">
        <f t="shared" si="8"/>
        <v>4299</v>
      </c>
      <c r="U314">
        <f t="shared" si="9"/>
        <v>1</v>
      </c>
      <c r="V314">
        <v>0.20949686308279</v>
      </c>
      <c r="W314">
        <v>5.1743756919670321E-2</v>
      </c>
      <c r="X314">
        <v>0.12363803314412247</v>
      </c>
      <c r="Y314">
        <v>0.61512134685341724</v>
      </c>
      <c r="Z314">
        <v>953.68</v>
      </c>
      <c r="AA314">
        <v>235.55</v>
      </c>
      <c r="AB314">
        <v>562.83000000000004</v>
      </c>
      <c r="AC314">
        <v>2800.18</v>
      </c>
    </row>
    <row r="315" spans="1:29" x14ac:dyDescent="0.25">
      <c r="A315">
        <v>1981</v>
      </c>
      <c r="B315">
        <v>1978</v>
      </c>
      <c r="C315">
        <v>1979</v>
      </c>
      <c r="D315">
        <v>18</v>
      </c>
      <c r="E315" t="s">
        <v>57</v>
      </c>
      <c r="F315" t="s">
        <v>31</v>
      </c>
      <c r="G315" t="s">
        <v>58</v>
      </c>
      <c r="H315">
        <v>1</v>
      </c>
      <c r="I315">
        <v>3</v>
      </c>
      <c r="J315" t="s">
        <v>34</v>
      </c>
      <c r="K315">
        <v>61282</v>
      </c>
      <c r="L315">
        <v>11375</v>
      </c>
      <c r="M315">
        <v>7727</v>
      </c>
      <c r="N315">
        <v>0.81200000000000006</v>
      </c>
      <c r="O315">
        <v>6274</v>
      </c>
      <c r="P315">
        <v>0</v>
      </c>
      <c r="Q315">
        <v>3648</v>
      </c>
      <c r="R315">
        <v>3648</v>
      </c>
      <c r="S315">
        <v>3118</v>
      </c>
      <c r="T315">
        <f t="shared" si="8"/>
        <v>6766</v>
      </c>
      <c r="U315">
        <f t="shared" si="9"/>
        <v>2</v>
      </c>
      <c r="V315">
        <v>0.10451289291230463</v>
      </c>
      <c r="W315">
        <v>0.14419772795001246</v>
      </c>
      <c r="X315">
        <v>0.1451761352997592</v>
      </c>
      <c r="Y315">
        <v>0.60611324383792387</v>
      </c>
      <c r="Z315">
        <v>1188.8999999999999</v>
      </c>
      <c r="AA315">
        <v>1640.34</v>
      </c>
      <c r="AB315">
        <v>1651.4699999999998</v>
      </c>
      <c r="AC315">
        <v>6894.920000000001</v>
      </c>
    </row>
    <row r="316" spans="1:29" x14ac:dyDescent="0.25">
      <c r="A316">
        <v>1981</v>
      </c>
      <c r="B316">
        <v>1977</v>
      </c>
      <c r="C316">
        <v>1978</v>
      </c>
      <c r="D316">
        <v>18</v>
      </c>
      <c r="E316" t="s">
        <v>57</v>
      </c>
      <c r="F316" t="s">
        <v>31</v>
      </c>
      <c r="G316" t="s">
        <v>58</v>
      </c>
      <c r="H316">
        <v>1</v>
      </c>
      <c r="I316">
        <v>4</v>
      </c>
      <c r="J316" t="s">
        <v>34</v>
      </c>
      <c r="K316">
        <v>35506</v>
      </c>
      <c r="L316">
        <v>18083</v>
      </c>
      <c r="M316">
        <v>7967</v>
      </c>
      <c r="N316">
        <v>0.95899999999999996</v>
      </c>
      <c r="O316">
        <v>7641</v>
      </c>
      <c r="P316">
        <v>616</v>
      </c>
      <c r="Q316">
        <v>9499</v>
      </c>
      <c r="R316">
        <v>10115</v>
      </c>
      <c r="S316">
        <v>1948</v>
      </c>
      <c r="T316">
        <f t="shared" si="8"/>
        <v>12063</v>
      </c>
      <c r="U316">
        <f t="shared" si="9"/>
        <v>3</v>
      </c>
      <c r="V316">
        <v>0.18473103628283938</v>
      </c>
      <c r="W316">
        <v>0.11744420874743138</v>
      </c>
      <c r="X316">
        <v>6.2120786485787033E-2</v>
      </c>
      <c r="Y316">
        <v>0.63570396848394228</v>
      </c>
      <c r="Z316">
        <v>3340.58</v>
      </c>
      <c r="AA316">
        <v>2123.8000000000002</v>
      </c>
      <c r="AB316">
        <v>1123.3600000000001</v>
      </c>
      <c r="AC316">
        <v>11495.74</v>
      </c>
    </row>
    <row r="317" spans="1:29" x14ac:dyDescent="0.25">
      <c r="A317">
        <v>1981</v>
      </c>
      <c r="B317">
        <v>1976</v>
      </c>
      <c r="C317">
        <v>1977</v>
      </c>
      <c r="D317">
        <v>18</v>
      </c>
      <c r="E317" t="s">
        <v>57</v>
      </c>
      <c r="F317" t="s">
        <v>31</v>
      </c>
      <c r="G317" t="s">
        <v>58</v>
      </c>
      <c r="H317">
        <v>1</v>
      </c>
      <c r="I317">
        <v>5</v>
      </c>
      <c r="J317" t="s">
        <v>34</v>
      </c>
      <c r="K317">
        <v>9315</v>
      </c>
      <c r="L317">
        <v>6319</v>
      </c>
      <c r="M317">
        <v>3086</v>
      </c>
      <c r="N317">
        <v>1</v>
      </c>
      <c r="O317">
        <v>3086</v>
      </c>
      <c r="P317">
        <v>183</v>
      </c>
      <c r="Q317">
        <v>3049</v>
      </c>
      <c r="R317">
        <v>3232</v>
      </c>
      <c r="S317">
        <v>2064</v>
      </c>
      <c r="T317">
        <f t="shared" si="8"/>
        <v>5296</v>
      </c>
      <c r="U317">
        <f t="shared" si="9"/>
        <v>4</v>
      </c>
      <c r="V317">
        <v>0.28612776677949792</v>
      </c>
      <c r="W317">
        <v>0.17382504347881131</v>
      </c>
      <c r="X317">
        <v>1.8818927169232669E-2</v>
      </c>
      <c r="Y317">
        <v>0.52122826257245802</v>
      </c>
      <c r="Z317">
        <v>1808.09</v>
      </c>
      <c r="AA317">
        <v>1098.43</v>
      </c>
      <c r="AB317">
        <v>118.92</v>
      </c>
      <c r="AC317">
        <v>3293.7299999999996</v>
      </c>
    </row>
    <row r="318" spans="1:29" x14ac:dyDescent="0.25">
      <c r="A318">
        <v>1981</v>
      </c>
      <c r="B318">
        <v>1979</v>
      </c>
      <c r="C318">
        <v>1980</v>
      </c>
      <c r="D318">
        <v>19</v>
      </c>
      <c r="E318" t="s">
        <v>59</v>
      </c>
      <c r="F318" t="s">
        <v>31</v>
      </c>
      <c r="G318" t="s">
        <v>60</v>
      </c>
      <c r="H318">
        <v>0</v>
      </c>
      <c r="I318">
        <v>2</v>
      </c>
      <c r="J318" t="s">
        <v>33</v>
      </c>
      <c r="K318">
        <v>486847</v>
      </c>
      <c r="L318">
        <v>19876</v>
      </c>
      <c r="M318">
        <v>18437</v>
      </c>
      <c r="N318">
        <v>0.61760000000000004</v>
      </c>
      <c r="O318">
        <v>11387</v>
      </c>
      <c r="P318">
        <v>0</v>
      </c>
      <c r="Q318">
        <v>1439</v>
      </c>
      <c r="R318">
        <v>1439</v>
      </c>
      <c r="S318">
        <v>3956</v>
      </c>
      <c r="T318">
        <f t="shared" si="8"/>
        <v>5395</v>
      </c>
      <c r="U318">
        <f t="shared" si="9"/>
        <v>1</v>
      </c>
      <c r="V318">
        <v>0.12898280876531104</v>
      </c>
      <c r="W318">
        <v>7.4081136027134897E-2</v>
      </c>
      <c r="X318">
        <v>0.13730801293354777</v>
      </c>
      <c r="Y318">
        <v>0.65962804227400618</v>
      </c>
      <c r="Z318">
        <v>2563.79</v>
      </c>
      <c r="AA318">
        <v>1472.5100000000002</v>
      </c>
      <c r="AB318">
        <v>2729.27</v>
      </c>
      <c r="AC318">
        <v>13111.42</v>
      </c>
    </row>
    <row r="319" spans="1:29" x14ac:dyDescent="0.25">
      <c r="A319">
        <v>1981</v>
      </c>
      <c r="B319">
        <v>1978</v>
      </c>
      <c r="C319">
        <v>1979</v>
      </c>
      <c r="D319">
        <v>19</v>
      </c>
      <c r="E319" t="s">
        <v>59</v>
      </c>
      <c r="F319" t="s">
        <v>31</v>
      </c>
      <c r="G319" t="s">
        <v>60</v>
      </c>
      <c r="H319">
        <v>0</v>
      </c>
      <c r="I319">
        <v>3</v>
      </c>
      <c r="J319" t="s">
        <v>34</v>
      </c>
      <c r="K319">
        <v>131277</v>
      </c>
      <c r="L319">
        <v>18434</v>
      </c>
      <c r="M319">
        <v>12818</v>
      </c>
      <c r="N319">
        <v>0.84140000000000004</v>
      </c>
      <c r="O319">
        <v>10785</v>
      </c>
      <c r="P319">
        <v>0</v>
      </c>
      <c r="Q319">
        <v>5615</v>
      </c>
      <c r="R319">
        <v>5615</v>
      </c>
      <c r="S319">
        <v>3548</v>
      </c>
      <c r="T319">
        <f t="shared" si="8"/>
        <v>9163</v>
      </c>
      <c r="U319">
        <f t="shared" si="9"/>
        <v>2</v>
      </c>
      <c r="V319">
        <v>0.15169950641379978</v>
      </c>
      <c r="W319">
        <v>7.2642175229339384E-2</v>
      </c>
      <c r="X319">
        <v>0.19942206095428833</v>
      </c>
      <c r="Y319">
        <v>0.57623625740257245</v>
      </c>
      <c r="Z319">
        <v>2796.5</v>
      </c>
      <c r="AA319">
        <v>1339.1200000000001</v>
      </c>
      <c r="AB319">
        <v>3676.24</v>
      </c>
      <c r="AC319">
        <v>10622.61</v>
      </c>
    </row>
    <row r="320" spans="1:29" x14ac:dyDescent="0.25">
      <c r="A320">
        <v>1981</v>
      </c>
      <c r="B320">
        <v>1977</v>
      </c>
      <c r="C320">
        <v>1978</v>
      </c>
      <c r="D320">
        <v>19</v>
      </c>
      <c r="E320" t="s">
        <v>59</v>
      </c>
      <c r="F320" t="s">
        <v>31</v>
      </c>
      <c r="G320" t="s">
        <v>60</v>
      </c>
      <c r="H320">
        <v>0</v>
      </c>
      <c r="I320">
        <v>4</v>
      </c>
      <c r="J320" t="s">
        <v>34</v>
      </c>
      <c r="K320">
        <v>105847</v>
      </c>
      <c r="L320">
        <v>43333</v>
      </c>
      <c r="M320">
        <v>29062</v>
      </c>
      <c r="N320">
        <v>0.97689999999999999</v>
      </c>
      <c r="O320">
        <v>28390</v>
      </c>
      <c r="P320">
        <v>3041</v>
      </c>
      <c r="Q320">
        <v>11229</v>
      </c>
      <c r="R320">
        <v>14271</v>
      </c>
      <c r="S320">
        <v>9389</v>
      </c>
      <c r="T320">
        <f t="shared" si="8"/>
        <v>23660</v>
      </c>
      <c r="U320">
        <f t="shared" si="9"/>
        <v>3</v>
      </c>
      <c r="V320">
        <v>0.33608946576645826</v>
      </c>
      <c r="W320">
        <v>0.11891930685769288</v>
      </c>
      <c r="X320">
        <v>0.12186943778359877</v>
      </c>
      <c r="Y320">
        <v>0.42312178959225005</v>
      </c>
      <c r="Z320">
        <v>14563.99</v>
      </c>
      <c r="AA320">
        <v>5153.21</v>
      </c>
      <c r="AB320">
        <v>5281.05</v>
      </c>
      <c r="AC320">
        <v>18335.419999999998</v>
      </c>
    </row>
    <row r="321" spans="1:29" x14ac:dyDescent="0.25">
      <c r="A321">
        <v>1981</v>
      </c>
      <c r="B321">
        <v>1976</v>
      </c>
      <c r="C321">
        <v>1977</v>
      </c>
      <c r="D321">
        <v>19</v>
      </c>
      <c r="E321" t="s">
        <v>59</v>
      </c>
      <c r="F321" t="s">
        <v>31</v>
      </c>
      <c r="G321" t="s">
        <v>60</v>
      </c>
      <c r="H321">
        <v>0</v>
      </c>
      <c r="I321">
        <v>5</v>
      </c>
      <c r="J321" t="s">
        <v>34</v>
      </c>
      <c r="K321">
        <v>39097</v>
      </c>
      <c r="L321">
        <v>15140</v>
      </c>
      <c r="M321">
        <v>13273</v>
      </c>
      <c r="N321">
        <v>1</v>
      </c>
      <c r="O321">
        <v>13273</v>
      </c>
      <c r="P321">
        <v>137</v>
      </c>
      <c r="Q321">
        <v>1729</v>
      </c>
      <c r="R321">
        <v>1867</v>
      </c>
      <c r="S321">
        <v>6595</v>
      </c>
      <c r="T321">
        <f t="shared" si="8"/>
        <v>8462</v>
      </c>
      <c r="U321">
        <f t="shared" si="9"/>
        <v>4</v>
      </c>
      <c r="V321">
        <v>0.57357517812750158</v>
      </c>
      <c r="W321">
        <v>0.14857233812655046</v>
      </c>
      <c r="X321">
        <v>9.5280710977726474E-2</v>
      </c>
      <c r="Y321">
        <v>0.18257177276822159</v>
      </c>
      <c r="Z321">
        <v>8684.41</v>
      </c>
      <c r="AA321">
        <v>2249.5100000000002</v>
      </c>
      <c r="AB321">
        <v>1442.6299999999999</v>
      </c>
      <c r="AC321">
        <v>2764.29</v>
      </c>
    </row>
    <row r="322" spans="1:29" x14ac:dyDescent="0.25">
      <c r="A322">
        <v>1981</v>
      </c>
      <c r="B322">
        <v>1979</v>
      </c>
      <c r="C322">
        <v>1980</v>
      </c>
      <c r="D322">
        <v>20</v>
      </c>
      <c r="E322" t="s">
        <v>61</v>
      </c>
      <c r="F322" t="s">
        <v>31</v>
      </c>
      <c r="G322" t="s">
        <v>60</v>
      </c>
      <c r="H322">
        <v>1</v>
      </c>
      <c r="I322">
        <v>2</v>
      </c>
      <c r="J322" t="s">
        <v>33</v>
      </c>
      <c r="K322">
        <v>676188</v>
      </c>
      <c r="L322">
        <v>60036</v>
      </c>
      <c r="M322">
        <v>44273</v>
      </c>
      <c r="N322">
        <v>0.70520000000000005</v>
      </c>
      <c r="O322">
        <v>31221</v>
      </c>
      <c r="P322">
        <v>0</v>
      </c>
      <c r="Q322">
        <v>15762</v>
      </c>
      <c r="R322">
        <v>15762</v>
      </c>
      <c r="S322">
        <v>8762</v>
      </c>
      <c r="T322">
        <f t="shared" si="8"/>
        <v>24524</v>
      </c>
      <c r="U322">
        <f t="shared" si="9"/>
        <v>1</v>
      </c>
      <c r="V322">
        <v>0</v>
      </c>
      <c r="W322">
        <v>2.6093611932144215E-2</v>
      </c>
      <c r="X322">
        <v>8.0216502890341906E-2</v>
      </c>
      <c r="Y322">
        <v>0.89368988517751391</v>
      </c>
      <c r="Z322">
        <v>0</v>
      </c>
      <c r="AA322">
        <v>1566.56</v>
      </c>
      <c r="AB322">
        <v>4815.8900000000003</v>
      </c>
      <c r="AC322">
        <v>53653.700000000004</v>
      </c>
    </row>
    <row r="323" spans="1:29" x14ac:dyDescent="0.25">
      <c r="A323">
        <v>1981</v>
      </c>
      <c r="B323">
        <v>1978</v>
      </c>
      <c r="C323">
        <v>1979</v>
      </c>
      <c r="D323">
        <v>20</v>
      </c>
      <c r="E323" t="s">
        <v>61</v>
      </c>
      <c r="F323" t="s">
        <v>31</v>
      </c>
      <c r="G323" t="s">
        <v>60</v>
      </c>
      <c r="H323">
        <v>1</v>
      </c>
      <c r="I323">
        <v>3</v>
      </c>
      <c r="J323" t="s">
        <v>34</v>
      </c>
      <c r="K323">
        <v>317447</v>
      </c>
      <c r="L323">
        <v>149479</v>
      </c>
      <c r="M323">
        <v>109546</v>
      </c>
      <c r="N323">
        <v>0.90880000000000005</v>
      </c>
      <c r="O323">
        <v>99555</v>
      </c>
      <c r="P323">
        <v>0</v>
      </c>
      <c r="Q323">
        <v>39933</v>
      </c>
      <c r="R323">
        <v>39933</v>
      </c>
      <c r="S323">
        <v>13989</v>
      </c>
      <c r="T323">
        <f t="shared" si="8"/>
        <v>53922</v>
      </c>
      <c r="U323">
        <f t="shared" si="9"/>
        <v>2</v>
      </c>
      <c r="V323">
        <v>0</v>
      </c>
      <c r="W323">
        <v>6.5256505330000443E-3</v>
      </c>
      <c r="X323">
        <v>0.2116673640874141</v>
      </c>
      <c r="Y323">
        <v>0.78180698537958604</v>
      </c>
      <c r="Z323">
        <v>0</v>
      </c>
      <c r="AA323">
        <v>975.45</v>
      </c>
      <c r="AB323">
        <v>31639.899999999998</v>
      </c>
      <c r="AC323">
        <v>116864</v>
      </c>
    </row>
    <row r="324" spans="1:29" x14ac:dyDescent="0.25">
      <c r="A324">
        <v>1981</v>
      </c>
      <c r="B324">
        <v>1977</v>
      </c>
      <c r="C324">
        <v>1978</v>
      </c>
      <c r="D324">
        <v>20</v>
      </c>
      <c r="E324" t="s">
        <v>61</v>
      </c>
      <c r="F324" t="s">
        <v>31</v>
      </c>
      <c r="G324" t="s">
        <v>60</v>
      </c>
      <c r="H324">
        <v>1</v>
      </c>
      <c r="I324">
        <v>4</v>
      </c>
      <c r="J324" t="s">
        <v>34</v>
      </c>
      <c r="K324">
        <v>34019</v>
      </c>
      <c r="L324">
        <v>20137</v>
      </c>
      <c r="M324">
        <v>10553</v>
      </c>
      <c r="N324">
        <v>0.99480000000000002</v>
      </c>
      <c r="O324">
        <v>10498</v>
      </c>
      <c r="P324">
        <v>845</v>
      </c>
      <c r="Q324">
        <v>8738</v>
      </c>
      <c r="R324">
        <v>9584</v>
      </c>
      <c r="S324">
        <v>3919</v>
      </c>
      <c r="T324">
        <f t="shared" si="8"/>
        <v>13503</v>
      </c>
      <c r="U324">
        <f t="shared" si="9"/>
        <v>3</v>
      </c>
      <c r="V324">
        <v>0</v>
      </c>
      <c r="W324">
        <v>4.4259674634533662E-3</v>
      </c>
      <c r="X324">
        <v>0.30254042487897237</v>
      </c>
      <c r="Y324">
        <v>0.69303360765757416</v>
      </c>
      <c r="Z324">
        <v>0</v>
      </c>
      <c r="AA324">
        <v>89.13</v>
      </c>
      <c r="AB324">
        <v>6092.5499999999993</v>
      </c>
      <c r="AC324">
        <v>13956.289999999999</v>
      </c>
    </row>
    <row r="325" spans="1:29" x14ac:dyDescent="0.25">
      <c r="A325">
        <v>1981</v>
      </c>
      <c r="B325">
        <v>1976</v>
      </c>
      <c r="C325">
        <v>1977</v>
      </c>
      <c r="D325">
        <v>20</v>
      </c>
      <c r="E325" t="s">
        <v>61</v>
      </c>
      <c r="F325" t="s">
        <v>31</v>
      </c>
      <c r="G325" t="s">
        <v>60</v>
      </c>
      <c r="H325">
        <v>1</v>
      </c>
      <c r="I325">
        <v>5</v>
      </c>
      <c r="J325" t="s">
        <v>34</v>
      </c>
      <c r="K325">
        <v>2435</v>
      </c>
      <c r="L325">
        <v>1212</v>
      </c>
      <c r="M325">
        <v>581</v>
      </c>
      <c r="N325">
        <v>1</v>
      </c>
      <c r="O325">
        <v>581</v>
      </c>
      <c r="P325">
        <v>2</v>
      </c>
      <c r="Q325">
        <v>628</v>
      </c>
      <c r="R325">
        <v>630</v>
      </c>
      <c r="S325">
        <v>613</v>
      </c>
      <c r="T325">
        <f t="shared" si="8"/>
        <v>1243</v>
      </c>
      <c r="U325">
        <f t="shared" si="9"/>
        <v>4</v>
      </c>
      <c r="V325">
        <v>0</v>
      </c>
      <c r="W325">
        <v>1.897173211914248E-4</v>
      </c>
      <c r="X325">
        <v>0.44068859139013306</v>
      </c>
      <c r="Y325">
        <v>0.55912169128867562</v>
      </c>
      <c r="Z325">
        <v>0</v>
      </c>
      <c r="AA325">
        <v>0.23</v>
      </c>
      <c r="AB325">
        <v>534.26</v>
      </c>
      <c r="AC325">
        <v>677.84</v>
      </c>
    </row>
    <row r="326" spans="1:29" x14ac:dyDescent="0.25">
      <c r="A326">
        <v>1981</v>
      </c>
      <c r="B326">
        <v>1979</v>
      </c>
      <c r="C326">
        <v>1980</v>
      </c>
      <c r="D326">
        <v>21</v>
      </c>
      <c r="E326" t="s">
        <v>62</v>
      </c>
      <c r="F326" t="s">
        <v>31</v>
      </c>
      <c r="G326" t="s">
        <v>60</v>
      </c>
      <c r="H326">
        <v>1</v>
      </c>
      <c r="I326">
        <v>2</v>
      </c>
      <c r="J326" t="s">
        <v>33</v>
      </c>
      <c r="K326">
        <v>359377</v>
      </c>
      <c r="L326">
        <v>12728</v>
      </c>
      <c r="M326">
        <v>12613</v>
      </c>
      <c r="N326">
        <v>0.63839999999999997</v>
      </c>
      <c r="O326">
        <v>8052</v>
      </c>
      <c r="P326">
        <v>0</v>
      </c>
      <c r="Q326">
        <v>115</v>
      </c>
      <c r="R326">
        <v>115</v>
      </c>
      <c r="S326">
        <v>311</v>
      </c>
      <c r="T326">
        <f t="shared" si="8"/>
        <v>426</v>
      </c>
      <c r="U326">
        <f t="shared" si="9"/>
        <v>1</v>
      </c>
      <c r="V326">
        <v>0</v>
      </c>
      <c r="W326">
        <v>0</v>
      </c>
      <c r="X326">
        <v>0.15629836693583235</v>
      </c>
      <c r="Y326">
        <v>0.84370163306416757</v>
      </c>
      <c r="Z326">
        <v>0</v>
      </c>
      <c r="AA326">
        <v>0</v>
      </c>
      <c r="AB326">
        <v>1989.4</v>
      </c>
      <c r="AC326">
        <v>10738.82</v>
      </c>
    </row>
    <row r="327" spans="1:29" x14ac:dyDescent="0.25">
      <c r="A327">
        <v>1981</v>
      </c>
      <c r="B327">
        <v>1978</v>
      </c>
      <c r="C327">
        <v>1979</v>
      </c>
      <c r="D327">
        <v>21</v>
      </c>
      <c r="E327" t="s">
        <v>62</v>
      </c>
      <c r="F327" t="s">
        <v>31</v>
      </c>
      <c r="G327" t="s">
        <v>60</v>
      </c>
      <c r="H327">
        <v>1</v>
      </c>
      <c r="I327">
        <v>3</v>
      </c>
      <c r="J327" t="s">
        <v>34</v>
      </c>
      <c r="K327">
        <v>181820</v>
      </c>
      <c r="L327">
        <v>66580</v>
      </c>
      <c r="M327">
        <v>56098</v>
      </c>
      <c r="N327">
        <v>0.86860000000000004</v>
      </c>
      <c r="O327">
        <v>48726</v>
      </c>
      <c r="P327">
        <v>0</v>
      </c>
      <c r="Q327">
        <v>10482</v>
      </c>
      <c r="R327">
        <v>10482</v>
      </c>
      <c r="S327">
        <v>14991</v>
      </c>
      <c r="T327">
        <f t="shared" ref="T327:T390" si="10">SUM(R327,S327)</f>
        <v>25473</v>
      </c>
      <c r="U327">
        <f t="shared" ref="U327:U390" si="11">IF(H327&lt;2,I327-1,I327-2)</f>
        <v>2</v>
      </c>
      <c r="V327">
        <v>0</v>
      </c>
      <c r="W327">
        <v>0</v>
      </c>
      <c r="X327">
        <v>0.32601355106189833</v>
      </c>
      <c r="Y327">
        <v>0.67398644893810156</v>
      </c>
      <c r="Z327">
        <v>0</v>
      </c>
      <c r="AA327">
        <v>0</v>
      </c>
      <c r="AB327">
        <v>21706.23</v>
      </c>
      <c r="AC327">
        <v>44874.53</v>
      </c>
    </row>
    <row r="328" spans="1:29" x14ac:dyDescent="0.25">
      <c r="A328">
        <v>1981</v>
      </c>
      <c r="B328">
        <v>1977</v>
      </c>
      <c r="C328">
        <v>1978</v>
      </c>
      <c r="D328">
        <v>21</v>
      </c>
      <c r="E328" t="s">
        <v>62</v>
      </c>
      <c r="F328" t="s">
        <v>31</v>
      </c>
      <c r="G328" t="s">
        <v>60</v>
      </c>
      <c r="H328">
        <v>1</v>
      </c>
      <c r="I328">
        <v>4</v>
      </c>
      <c r="J328" t="s">
        <v>34</v>
      </c>
      <c r="K328">
        <v>35450</v>
      </c>
      <c r="L328">
        <v>18892</v>
      </c>
      <c r="M328">
        <v>13742</v>
      </c>
      <c r="N328">
        <v>0.99880000000000002</v>
      </c>
      <c r="O328">
        <v>13726</v>
      </c>
      <c r="P328">
        <v>0</v>
      </c>
      <c r="Q328">
        <v>5149</v>
      </c>
      <c r="R328">
        <v>5150</v>
      </c>
      <c r="S328">
        <v>9287</v>
      </c>
      <c r="T328">
        <f t="shared" si="10"/>
        <v>14437</v>
      </c>
      <c r="U328">
        <f t="shared" si="11"/>
        <v>3</v>
      </c>
      <c r="V328">
        <v>0</v>
      </c>
      <c r="W328">
        <v>0</v>
      </c>
      <c r="X328">
        <v>0.37396255896476083</v>
      </c>
      <c r="Y328">
        <v>0.62603744103523906</v>
      </c>
      <c r="Z328">
        <v>0</v>
      </c>
      <c r="AA328">
        <v>0</v>
      </c>
      <c r="AB328">
        <v>7065.14</v>
      </c>
      <c r="AC328">
        <v>11827.5</v>
      </c>
    </row>
    <row r="329" spans="1:29" x14ac:dyDescent="0.25">
      <c r="A329">
        <v>1981</v>
      </c>
      <c r="B329">
        <v>1976</v>
      </c>
      <c r="C329">
        <v>1977</v>
      </c>
      <c r="D329">
        <v>21</v>
      </c>
      <c r="E329" t="s">
        <v>62</v>
      </c>
      <c r="F329" t="s">
        <v>31</v>
      </c>
      <c r="G329" t="s">
        <v>60</v>
      </c>
      <c r="H329">
        <v>1</v>
      </c>
      <c r="I329">
        <v>5</v>
      </c>
      <c r="J329" t="s">
        <v>34</v>
      </c>
      <c r="K329">
        <v>3327</v>
      </c>
      <c r="L329">
        <v>9</v>
      </c>
      <c r="M329">
        <v>5</v>
      </c>
      <c r="N329">
        <v>1</v>
      </c>
      <c r="O329">
        <v>5</v>
      </c>
      <c r="P329">
        <v>0</v>
      </c>
      <c r="Q329">
        <v>3</v>
      </c>
      <c r="R329">
        <v>3</v>
      </c>
      <c r="S329">
        <v>2985</v>
      </c>
      <c r="T329">
        <f t="shared" si="10"/>
        <v>2988</v>
      </c>
      <c r="U329">
        <f t="shared" si="11"/>
        <v>4</v>
      </c>
      <c r="V329">
        <v>0</v>
      </c>
      <c r="W329">
        <v>0</v>
      </c>
      <c r="X329">
        <v>0.39634801288936622</v>
      </c>
      <c r="Y329">
        <v>0.60365198711063373</v>
      </c>
      <c r="Z329">
        <v>0</v>
      </c>
      <c r="AA329">
        <v>0</v>
      </c>
      <c r="AB329">
        <v>3.69</v>
      </c>
      <c r="AC329">
        <v>5.62</v>
      </c>
    </row>
    <row r="330" spans="1:29" x14ac:dyDescent="0.25">
      <c r="A330">
        <v>1981</v>
      </c>
      <c r="B330">
        <v>1979</v>
      </c>
      <c r="C330">
        <v>1980</v>
      </c>
      <c r="D330">
        <v>22</v>
      </c>
      <c r="E330" t="s">
        <v>63</v>
      </c>
      <c r="F330" t="s">
        <v>31</v>
      </c>
      <c r="G330" t="s">
        <v>60</v>
      </c>
      <c r="H330">
        <v>1</v>
      </c>
      <c r="I330">
        <v>2</v>
      </c>
      <c r="J330" t="s">
        <v>33</v>
      </c>
      <c r="K330">
        <v>503966</v>
      </c>
      <c r="L330">
        <v>16348</v>
      </c>
      <c r="M330">
        <v>14760</v>
      </c>
      <c r="N330">
        <v>0.57979999999999998</v>
      </c>
      <c r="O330">
        <v>8558</v>
      </c>
      <c r="P330">
        <v>0</v>
      </c>
      <c r="Q330">
        <v>1587</v>
      </c>
      <c r="R330">
        <v>1587</v>
      </c>
      <c r="S330">
        <v>3129</v>
      </c>
      <c r="T330">
        <f t="shared" si="10"/>
        <v>4716</v>
      </c>
      <c r="U330">
        <f t="shared" si="11"/>
        <v>1</v>
      </c>
      <c r="V330">
        <v>0.15574394213912493</v>
      </c>
      <c r="W330">
        <v>9.3239125089153649E-2</v>
      </c>
      <c r="X330">
        <v>0.17064896520591283</v>
      </c>
      <c r="Y330">
        <v>0.58036796756580844</v>
      </c>
      <c r="Z330">
        <v>2546.1299999999997</v>
      </c>
      <c r="AA330">
        <v>1524.29</v>
      </c>
      <c r="AB330">
        <v>2789.8</v>
      </c>
      <c r="AC330">
        <v>9487.9599999999991</v>
      </c>
    </row>
    <row r="331" spans="1:29" x14ac:dyDescent="0.25">
      <c r="A331">
        <v>1981</v>
      </c>
      <c r="B331">
        <v>1978</v>
      </c>
      <c r="C331">
        <v>1979</v>
      </c>
      <c r="D331">
        <v>22</v>
      </c>
      <c r="E331" t="s">
        <v>63</v>
      </c>
      <c r="F331" t="s">
        <v>31</v>
      </c>
      <c r="G331" t="s">
        <v>60</v>
      </c>
      <c r="H331">
        <v>1</v>
      </c>
      <c r="I331">
        <v>3</v>
      </c>
      <c r="J331" t="s">
        <v>34</v>
      </c>
      <c r="K331">
        <v>242178</v>
      </c>
      <c r="L331">
        <v>48375</v>
      </c>
      <c r="M331">
        <v>43224</v>
      </c>
      <c r="N331">
        <v>0.8075</v>
      </c>
      <c r="O331">
        <v>34903</v>
      </c>
      <c r="P331">
        <v>0</v>
      </c>
      <c r="Q331">
        <v>5151</v>
      </c>
      <c r="R331">
        <v>5151</v>
      </c>
      <c r="S331">
        <v>6771</v>
      </c>
      <c r="T331">
        <f t="shared" si="10"/>
        <v>11922</v>
      </c>
      <c r="U331">
        <f t="shared" si="11"/>
        <v>2</v>
      </c>
      <c r="V331">
        <v>3.2921091869684928E-2</v>
      </c>
      <c r="W331">
        <v>2.5860887472281869E-2</v>
      </c>
      <c r="X331">
        <v>0.19119047564907515</v>
      </c>
      <c r="Y331">
        <v>0.75002754500895819</v>
      </c>
      <c r="Z331">
        <v>1592.5700000000002</v>
      </c>
      <c r="AA331">
        <v>1251.03</v>
      </c>
      <c r="AB331">
        <v>9248.91</v>
      </c>
      <c r="AC331">
        <v>36282.86</v>
      </c>
    </row>
    <row r="332" spans="1:29" x14ac:dyDescent="0.25">
      <c r="A332">
        <v>1981</v>
      </c>
      <c r="B332">
        <v>1977</v>
      </c>
      <c r="C332">
        <v>1978</v>
      </c>
      <c r="D332">
        <v>22</v>
      </c>
      <c r="E332" t="s">
        <v>63</v>
      </c>
      <c r="F332" t="s">
        <v>31</v>
      </c>
      <c r="G332" t="s">
        <v>60</v>
      </c>
      <c r="H332">
        <v>1</v>
      </c>
      <c r="I332">
        <v>4</v>
      </c>
      <c r="J332" t="s">
        <v>34</v>
      </c>
      <c r="K332">
        <v>94960</v>
      </c>
      <c r="L332">
        <v>45896</v>
      </c>
      <c r="M332">
        <v>37875</v>
      </c>
      <c r="N332">
        <v>0.97609999999999997</v>
      </c>
      <c r="O332">
        <v>36970</v>
      </c>
      <c r="P332">
        <v>1119</v>
      </c>
      <c r="Q332">
        <v>6901</v>
      </c>
      <c r="R332">
        <v>8021</v>
      </c>
      <c r="S332">
        <v>20987</v>
      </c>
      <c r="T332">
        <f t="shared" si="10"/>
        <v>29008</v>
      </c>
      <c r="U332">
        <f t="shared" si="11"/>
        <v>3</v>
      </c>
      <c r="V332">
        <v>0.12799715185191721</v>
      </c>
      <c r="W332">
        <v>4.5834223924313168E-2</v>
      </c>
      <c r="X332">
        <v>0.28622014450342498</v>
      </c>
      <c r="Y332">
        <v>0.53994847972034465</v>
      </c>
      <c r="Z332">
        <v>5874.62</v>
      </c>
      <c r="AA332">
        <v>2103.63</v>
      </c>
      <c r="AB332">
        <v>13136.5</v>
      </c>
      <c r="AC332">
        <v>24781.739999999998</v>
      </c>
    </row>
    <row r="333" spans="1:29" x14ac:dyDescent="0.25">
      <c r="A333">
        <v>1981</v>
      </c>
      <c r="B333">
        <v>1976</v>
      </c>
      <c r="C333">
        <v>1977</v>
      </c>
      <c r="D333">
        <v>22</v>
      </c>
      <c r="E333" t="s">
        <v>63</v>
      </c>
      <c r="F333" t="s">
        <v>31</v>
      </c>
      <c r="G333" t="s">
        <v>60</v>
      </c>
      <c r="H333">
        <v>1</v>
      </c>
      <c r="I333">
        <v>5</v>
      </c>
      <c r="J333" t="s">
        <v>34</v>
      </c>
      <c r="K333">
        <v>9551</v>
      </c>
      <c r="L333">
        <v>4470</v>
      </c>
      <c r="M333">
        <v>4233</v>
      </c>
      <c r="N333">
        <v>1</v>
      </c>
      <c r="O333">
        <v>4233</v>
      </c>
      <c r="P333">
        <v>231</v>
      </c>
      <c r="Q333">
        <v>4</v>
      </c>
      <c r="R333">
        <v>236</v>
      </c>
      <c r="S333">
        <v>4125</v>
      </c>
      <c r="T333">
        <f t="shared" si="10"/>
        <v>4361</v>
      </c>
      <c r="U333">
        <f t="shared" si="11"/>
        <v>4</v>
      </c>
      <c r="V333">
        <v>0.15655912631480046</v>
      </c>
      <c r="W333">
        <v>1.9909356502753755E-4</v>
      </c>
      <c r="X333">
        <v>0.71109734109425393</v>
      </c>
      <c r="Y333">
        <v>0.13214443902591796</v>
      </c>
      <c r="Z333">
        <v>699.8599999999999</v>
      </c>
      <c r="AA333">
        <v>0.89</v>
      </c>
      <c r="AB333">
        <v>3178.79</v>
      </c>
      <c r="AC333">
        <v>590.72</v>
      </c>
    </row>
    <row r="334" spans="1:29" x14ac:dyDescent="0.25">
      <c r="A334">
        <v>1981</v>
      </c>
      <c r="B334">
        <v>1979</v>
      </c>
      <c r="C334">
        <v>1980</v>
      </c>
      <c r="D334">
        <v>23</v>
      </c>
      <c r="E334" t="s">
        <v>64</v>
      </c>
      <c r="F334" t="s">
        <v>31</v>
      </c>
      <c r="G334" t="s">
        <v>60</v>
      </c>
      <c r="H334">
        <v>0</v>
      </c>
      <c r="I334">
        <v>2</v>
      </c>
      <c r="J334" t="s">
        <v>33</v>
      </c>
      <c r="K334">
        <v>102196</v>
      </c>
      <c r="L334">
        <v>5213</v>
      </c>
      <c r="M334">
        <v>4507</v>
      </c>
      <c r="N334">
        <v>0.59619999999999995</v>
      </c>
      <c r="O334">
        <v>2687</v>
      </c>
      <c r="P334">
        <v>0</v>
      </c>
      <c r="Q334">
        <v>705</v>
      </c>
      <c r="R334">
        <v>705</v>
      </c>
      <c r="S334">
        <v>3884</v>
      </c>
      <c r="T334">
        <f t="shared" si="10"/>
        <v>4589</v>
      </c>
      <c r="U334">
        <f t="shared" si="11"/>
        <v>1</v>
      </c>
      <c r="V334">
        <v>9.9033089032149135E-2</v>
      </c>
      <c r="W334">
        <v>5.9288272200494478E-2</v>
      </c>
      <c r="X334">
        <v>0.16306480662739689</v>
      </c>
      <c r="Y334">
        <v>0.67861383213995918</v>
      </c>
      <c r="Z334">
        <v>516.30999999999995</v>
      </c>
      <c r="AA334">
        <v>309.10000000000002</v>
      </c>
      <c r="AB334">
        <v>850.1400000000001</v>
      </c>
      <c r="AC334">
        <v>3537.9599999999996</v>
      </c>
    </row>
    <row r="335" spans="1:29" x14ac:dyDescent="0.25">
      <c r="A335">
        <v>1981</v>
      </c>
      <c r="B335">
        <v>1978</v>
      </c>
      <c r="C335">
        <v>1979</v>
      </c>
      <c r="D335">
        <v>23</v>
      </c>
      <c r="E335" t="s">
        <v>64</v>
      </c>
      <c r="F335" t="s">
        <v>31</v>
      </c>
      <c r="G335" t="s">
        <v>60</v>
      </c>
      <c r="H335">
        <v>0</v>
      </c>
      <c r="I335">
        <v>3</v>
      </c>
      <c r="J335" t="s">
        <v>34</v>
      </c>
      <c r="K335">
        <v>34417</v>
      </c>
      <c r="L335">
        <v>3488</v>
      </c>
      <c r="M335">
        <v>2524</v>
      </c>
      <c r="N335">
        <v>0.7944</v>
      </c>
      <c r="O335">
        <v>2005</v>
      </c>
      <c r="P335">
        <v>0</v>
      </c>
      <c r="Q335">
        <v>963</v>
      </c>
      <c r="R335">
        <v>963</v>
      </c>
      <c r="S335">
        <v>1732</v>
      </c>
      <c r="T335">
        <f t="shared" si="10"/>
        <v>2695</v>
      </c>
      <c r="U335">
        <f t="shared" si="11"/>
        <v>2</v>
      </c>
      <c r="V335">
        <v>7.2250474426817868E-2</v>
      </c>
      <c r="W335">
        <v>5.5546637159516347E-2</v>
      </c>
      <c r="X335">
        <v>0.19318201363367943</v>
      </c>
      <c r="Y335">
        <v>0.67902087477998641</v>
      </c>
      <c r="Z335">
        <v>252.04</v>
      </c>
      <c r="AA335">
        <v>193.77</v>
      </c>
      <c r="AB335">
        <v>673.9</v>
      </c>
      <c r="AC335">
        <v>2368.71</v>
      </c>
    </row>
    <row r="336" spans="1:29" x14ac:dyDescent="0.25">
      <c r="A336">
        <v>1981</v>
      </c>
      <c r="B336">
        <v>1977</v>
      </c>
      <c r="C336">
        <v>1978</v>
      </c>
      <c r="D336">
        <v>23</v>
      </c>
      <c r="E336" t="s">
        <v>64</v>
      </c>
      <c r="F336" t="s">
        <v>31</v>
      </c>
      <c r="G336" t="s">
        <v>60</v>
      </c>
      <c r="H336">
        <v>0</v>
      </c>
      <c r="I336">
        <v>4</v>
      </c>
      <c r="J336" t="s">
        <v>34</v>
      </c>
      <c r="K336">
        <v>46597</v>
      </c>
      <c r="L336">
        <v>13432</v>
      </c>
      <c r="M336">
        <v>9220</v>
      </c>
      <c r="N336">
        <v>0.97099999999999997</v>
      </c>
      <c r="O336">
        <v>8952</v>
      </c>
      <c r="P336">
        <v>1349</v>
      </c>
      <c r="Q336">
        <v>2862</v>
      </c>
      <c r="R336">
        <v>4212</v>
      </c>
      <c r="S336">
        <v>15879</v>
      </c>
      <c r="T336">
        <f t="shared" si="10"/>
        <v>20091</v>
      </c>
      <c r="U336">
        <f t="shared" si="11"/>
        <v>3</v>
      </c>
      <c r="V336">
        <v>0.2530031952687391</v>
      </c>
      <c r="W336">
        <v>9.4859726808989631E-2</v>
      </c>
      <c r="X336">
        <v>0.19541688876712654</v>
      </c>
      <c r="Y336">
        <v>0.45672018915514473</v>
      </c>
      <c r="Z336">
        <v>3398.4300000000003</v>
      </c>
      <c r="AA336">
        <v>1274.19</v>
      </c>
      <c r="AB336">
        <v>2624.91</v>
      </c>
      <c r="AC336">
        <v>6134.83</v>
      </c>
    </row>
    <row r="337" spans="1:29" x14ac:dyDescent="0.25">
      <c r="A337">
        <v>1981</v>
      </c>
      <c r="B337">
        <v>1976</v>
      </c>
      <c r="C337">
        <v>1977</v>
      </c>
      <c r="D337">
        <v>23</v>
      </c>
      <c r="E337" t="s">
        <v>64</v>
      </c>
      <c r="F337" t="s">
        <v>31</v>
      </c>
      <c r="G337" t="s">
        <v>60</v>
      </c>
      <c r="H337">
        <v>0</v>
      </c>
      <c r="I337">
        <v>5</v>
      </c>
      <c r="J337" t="s">
        <v>34</v>
      </c>
      <c r="K337">
        <v>12200</v>
      </c>
      <c r="L337">
        <v>4530</v>
      </c>
      <c r="M337">
        <v>2595</v>
      </c>
      <c r="N337">
        <v>1</v>
      </c>
      <c r="O337">
        <v>2595</v>
      </c>
      <c r="P337">
        <v>0</v>
      </c>
      <c r="Q337">
        <v>1935</v>
      </c>
      <c r="R337">
        <v>1935</v>
      </c>
      <c r="S337">
        <v>6448</v>
      </c>
      <c r="T337">
        <f t="shared" si="10"/>
        <v>8383</v>
      </c>
      <c r="U337">
        <f t="shared" si="11"/>
        <v>4</v>
      </c>
      <c r="V337">
        <v>0.38193158518525061</v>
      </c>
      <c r="W337">
        <v>2.2960168973424649E-2</v>
      </c>
      <c r="X337">
        <v>2.9905824242036339E-3</v>
      </c>
      <c r="Y337">
        <v>0.59211766341712113</v>
      </c>
      <c r="Z337">
        <v>1730.49</v>
      </c>
      <c r="AA337">
        <v>104.03</v>
      </c>
      <c r="AB337">
        <v>13.55</v>
      </c>
      <c r="AC337">
        <v>2682.8199999999997</v>
      </c>
    </row>
    <row r="338" spans="1:29" x14ac:dyDescent="0.25">
      <c r="A338">
        <v>1981</v>
      </c>
      <c r="B338">
        <v>1978</v>
      </c>
      <c r="C338">
        <v>1980</v>
      </c>
      <c r="D338">
        <v>24</v>
      </c>
      <c r="E338" t="s">
        <v>65</v>
      </c>
      <c r="F338" t="s">
        <v>31</v>
      </c>
      <c r="G338" t="s">
        <v>60</v>
      </c>
      <c r="H338">
        <v>2</v>
      </c>
      <c r="I338">
        <v>3</v>
      </c>
      <c r="J338" t="s">
        <v>33</v>
      </c>
      <c r="K338">
        <v>278213</v>
      </c>
      <c r="L338">
        <v>18786</v>
      </c>
      <c r="M338">
        <v>18363</v>
      </c>
      <c r="N338">
        <v>0.6663</v>
      </c>
      <c r="O338">
        <v>12235</v>
      </c>
      <c r="P338">
        <v>0</v>
      </c>
      <c r="Q338">
        <v>423</v>
      </c>
      <c r="R338">
        <v>423</v>
      </c>
      <c r="S338">
        <v>7495</v>
      </c>
      <c r="T338">
        <f t="shared" si="10"/>
        <v>7918</v>
      </c>
      <c r="U338">
        <f t="shared" si="11"/>
        <v>1</v>
      </c>
      <c r="V338">
        <v>9.6719298348337895E-2</v>
      </c>
      <c r="W338">
        <v>0.26004802377022262</v>
      </c>
      <c r="X338">
        <v>0.2391628469972901</v>
      </c>
      <c r="Y338">
        <v>0.40406983088414944</v>
      </c>
      <c r="Z338">
        <v>1817.0200000000002</v>
      </c>
      <c r="AA338">
        <v>4885.4000000000005</v>
      </c>
      <c r="AB338">
        <v>4493.04</v>
      </c>
      <c r="AC338">
        <v>7591.07</v>
      </c>
    </row>
    <row r="339" spans="1:29" x14ac:dyDescent="0.25">
      <c r="A339">
        <v>1981</v>
      </c>
      <c r="B339">
        <v>1977</v>
      </c>
      <c r="C339">
        <v>1979</v>
      </c>
      <c r="D339">
        <v>24</v>
      </c>
      <c r="E339" t="s">
        <v>65</v>
      </c>
      <c r="F339" t="s">
        <v>31</v>
      </c>
      <c r="G339" t="s">
        <v>60</v>
      </c>
      <c r="H339">
        <v>2</v>
      </c>
      <c r="I339">
        <v>4</v>
      </c>
      <c r="J339" t="s">
        <v>34</v>
      </c>
      <c r="K339">
        <v>118370</v>
      </c>
      <c r="L339">
        <v>40066</v>
      </c>
      <c r="M339">
        <v>16794</v>
      </c>
      <c r="N339">
        <v>0.93959999999999999</v>
      </c>
      <c r="O339">
        <v>15779</v>
      </c>
      <c r="P339">
        <v>0</v>
      </c>
      <c r="Q339">
        <v>23272</v>
      </c>
      <c r="R339">
        <v>23272</v>
      </c>
      <c r="S339">
        <v>23012</v>
      </c>
      <c r="T339">
        <f t="shared" si="10"/>
        <v>46284</v>
      </c>
      <c r="U339">
        <f t="shared" si="11"/>
        <v>2</v>
      </c>
      <c r="V339">
        <v>0.18351620485803807</v>
      </c>
      <c r="W339">
        <v>0.12865824164798514</v>
      </c>
      <c r="X339">
        <v>6.3696295996793315E-2</v>
      </c>
      <c r="Y339">
        <v>0.6241292574971834</v>
      </c>
      <c r="Z339">
        <v>7352.83</v>
      </c>
      <c r="AA339">
        <v>5154.87</v>
      </c>
      <c r="AB339">
        <v>2552.08</v>
      </c>
      <c r="AC339">
        <v>25006.600000000002</v>
      </c>
    </row>
    <row r="340" spans="1:29" x14ac:dyDescent="0.25">
      <c r="A340">
        <v>1981</v>
      </c>
      <c r="B340">
        <v>1976</v>
      </c>
      <c r="C340">
        <v>1978</v>
      </c>
      <c r="D340">
        <v>24</v>
      </c>
      <c r="E340" t="s">
        <v>65</v>
      </c>
      <c r="F340" t="s">
        <v>31</v>
      </c>
      <c r="G340" t="s">
        <v>60</v>
      </c>
      <c r="H340">
        <v>2</v>
      </c>
      <c r="I340">
        <v>5</v>
      </c>
      <c r="J340" t="s">
        <v>34</v>
      </c>
      <c r="K340">
        <v>27956</v>
      </c>
      <c r="L340">
        <v>12788</v>
      </c>
      <c r="M340">
        <v>1281</v>
      </c>
      <c r="N340">
        <v>0.99950000000000006</v>
      </c>
      <c r="O340">
        <v>1281</v>
      </c>
      <c r="P340">
        <v>0</v>
      </c>
      <c r="Q340">
        <v>11506</v>
      </c>
      <c r="R340">
        <v>11506</v>
      </c>
      <c r="S340">
        <v>9475</v>
      </c>
      <c r="T340">
        <f t="shared" si="10"/>
        <v>20981</v>
      </c>
      <c r="U340">
        <f t="shared" si="11"/>
        <v>3</v>
      </c>
      <c r="V340">
        <v>1.6800059430483929E-2</v>
      </c>
      <c r="W340">
        <v>2.0968013105985662E-2</v>
      </c>
      <c r="X340">
        <v>1.8210751443730668E-2</v>
      </c>
      <c r="Y340">
        <v>0.94402117601979973</v>
      </c>
      <c r="Z340">
        <v>214.84</v>
      </c>
      <c r="AA340">
        <v>268.14</v>
      </c>
      <c r="AB340">
        <v>232.88</v>
      </c>
      <c r="AC340">
        <v>12072.19</v>
      </c>
    </row>
    <row r="341" spans="1:29" x14ac:dyDescent="0.25">
      <c r="A341">
        <v>1981</v>
      </c>
      <c r="B341">
        <v>1975</v>
      </c>
      <c r="C341">
        <v>1977</v>
      </c>
      <c r="D341">
        <v>24</v>
      </c>
      <c r="E341" t="s">
        <v>65</v>
      </c>
      <c r="F341" t="s">
        <v>31</v>
      </c>
      <c r="G341" t="s">
        <v>60</v>
      </c>
      <c r="H341">
        <v>2</v>
      </c>
      <c r="I341">
        <v>6</v>
      </c>
      <c r="J341" t="s">
        <v>34</v>
      </c>
      <c r="K341">
        <v>319</v>
      </c>
      <c r="L341">
        <v>227</v>
      </c>
      <c r="M341">
        <v>0</v>
      </c>
      <c r="N341">
        <v>1</v>
      </c>
      <c r="O341">
        <v>0</v>
      </c>
      <c r="P341">
        <v>0</v>
      </c>
      <c r="Q341">
        <v>227</v>
      </c>
      <c r="R341">
        <v>227</v>
      </c>
      <c r="S341">
        <v>58</v>
      </c>
      <c r="T341">
        <f t="shared" si="10"/>
        <v>285</v>
      </c>
      <c r="U341">
        <f t="shared" si="11"/>
        <v>4</v>
      </c>
      <c r="V341">
        <v>1.3169446883230904E-4</v>
      </c>
      <c r="W341">
        <v>1.3169446883230904E-4</v>
      </c>
      <c r="X341">
        <v>1.536435469710272E-3</v>
      </c>
      <c r="Y341">
        <v>0.99820017559262497</v>
      </c>
      <c r="Z341">
        <v>0.03</v>
      </c>
      <c r="AA341">
        <v>0.03</v>
      </c>
      <c r="AB341">
        <v>0.35</v>
      </c>
      <c r="AC341">
        <v>227.39</v>
      </c>
    </row>
    <row r="342" spans="1:29" x14ac:dyDescent="0.25">
      <c r="A342">
        <v>1981</v>
      </c>
      <c r="B342">
        <v>1978</v>
      </c>
      <c r="C342">
        <v>1980</v>
      </c>
      <c r="D342">
        <v>25</v>
      </c>
      <c r="E342" t="s">
        <v>66</v>
      </c>
      <c r="F342" t="s">
        <v>31</v>
      </c>
      <c r="G342" t="s">
        <v>60</v>
      </c>
      <c r="H342">
        <v>2</v>
      </c>
      <c r="I342">
        <v>3</v>
      </c>
      <c r="J342" t="s">
        <v>33</v>
      </c>
      <c r="K342">
        <v>118301</v>
      </c>
      <c r="L342">
        <v>14262</v>
      </c>
      <c r="M342">
        <v>14025</v>
      </c>
      <c r="N342">
        <v>0.6794</v>
      </c>
      <c r="O342">
        <v>9529</v>
      </c>
      <c r="P342">
        <v>0</v>
      </c>
      <c r="Q342">
        <v>236</v>
      </c>
      <c r="R342">
        <v>236</v>
      </c>
      <c r="S342">
        <v>4249</v>
      </c>
      <c r="T342">
        <f t="shared" si="10"/>
        <v>4485</v>
      </c>
      <c r="U342">
        <f t="shared" si="11"/>
        <v>1</v>
      </c>
      <c r="V342">
        <v>4.1906842676153806E-2</v>
      </c>
      <c r="W342">
        <v>3.9719929239081735E-2</v>
      </c>
      <c r="X342">
        <v>0.17198086398155674</v>
      </c>
      <c r="Y342">
        <v>0.74639236410320764</v>
      </c>
      <c r="Z342">
        <v>597.67999999999995</v>
      </c>
      <c r="AA342">
        <v>566.49</v>
      </c>
      <c r="AB342">
        <v>2452.8100000000004</v>
      </c>
      <c r="AC342">
        <v>10645.13</v>
      </c>
    </row>
    <row r="343" spans="1:29" x14ac:dyDescent="0.25">
      <c r="A343">
        <v>1981</v>
      </c>
      <c r="B343">
        <v>1977</v>
      </c>
      <c r="C343">
        <v>1979</v>
      </c>
      <c r="D343">
        <v>25</v>
      </c>
      <c r="E343" t="s">
        <v>66</v>
      </c>
      <c r="F343" t="s">
        <v>31</v>
      </c>
      <c r="G343" t="s">
        <v>60</v>
      </c>
      <c r="H343">
        <v>2</v>
      </c>
      <c r="I343">
        <v>4</v>
      </c>
      <c r="J343" t="s">
        <v>34</v>
      </c>
      <c r="K343">
        <v>82134</v>
      </c>
      <c r="L343">
        <v>29602</v>
      </c>
      <c r="M343">
        <v>16291</v>
      </c>
      <c r="N343">
        <v>0.93149999999999999</v>
      </c>
      <c r="O343">
        <v>15174</v>
      </c>
      <c r="P343">
        <v>0</v>
      </c>
      <c r="Q343">
        <v>13311</v>
      </c>
      <c r="R343">
        <v>13311</v>
      </c>
      <c r="S343">
        <v>13822</v>
      </c>
      <c r="T343">
        <f t="shared" si="10"/>
        <v>27133</v>
      </c>
      <c r="U343">
        <f t="shared" si="11"/>
        <v>2</v>
      </c>
      <c r="V343">
        <v>6.1434646135303236E-2</v>
      </c>
      <c r="W343">
        <v>4.3652230664355175E-2</v>
      </c>
      <c r="X343">
        <v>9.706872718968855E-2</v>
      </c>
      <c r="Y343">
        <v>0.79784439601065305</v>
      </c>
      <c r="Z343">
        <v>1818.64</v>
      </c>
      <c r="AA343">
        <v>1292.23</v>
      </c>
      <c r="AB343">
        <v>2873.5099999999998</v>
      </c>
      <c r="AC343">
        <v>23618.46</v>
      </c>
    </row>
    <row r="344" spans="1:29" x14ac:dyDescent="0.25">
      <c r="A344">
        <v>1981</v>
      </c>
      <c r="B344">
        <v>1976</v>
      </c>
      <c r="C344">
        <v>1978</v>
      </c>
      <c r="D344">
        <v>25</v>
      </c>
      <c r="E344" t="s">
        <v>66</v>
      </c>
      <c r="F344" t="s">
        <v>31</v>
      </c>
      <c r="G344" t="s">
        <v>60</v>
      </c>
      <c r="H344">
        <v>2</v>
      </c>
      <c r="I344">
        <v>5</v>
      </c>
      <c r="J344" t="s">
        <v>34</v>
      </c>
      <c r="K344">
        <v>10729</v>
      </c>
      <c r="L344">
        <v>4159</v>
      </c>
      <c r="M344">
        <v>656</v>
      </c>
      <c r="N344">
        <v>0.999</v>
      </c>
      <c r="O344">
        <v>656</v>
      </c>
      <c r="P344">
        <v>0</v>
      </c>
      <c r="Q344">
        <v>3503</v>
      </c>
      <c r="R344">
        <v>3503</v>
      </c>
      <c r="S344">
        <v>4347</v>
      </c>
      <c r="T344">
        <f t="shared" si="10"/>
        <v>7850</v>
      </c>
      <c r="U344">
        <f t="shared" si="11"/>
        <v>3</v>
      </c>
      <c r="V344">
        <v>1.7875472668748456E-2</v>
      </c>
      <c r="W344">
        <v>3.262826661281909E-2</v>
      </c>
      <c r="X344">
        <v>6.5374324801857744E-2</v>
      </c>
      <c r="Y344">
        <v>0.88412193591657473</v>
      </c>
      <c r="Z344">
        <v>74.36</v>
      </c>
      <c r="AA344">
        <v>135.72999999999999</v>
      </c>
      <c r="AB344">
        <v>271.95</v>
      </c>
      <c r="AC344">
        <v>3677.8499999999995</v>
      </c>
    </row>
    <row r="345" spans="1:29" x14ac:dyDescent="0.25">
      <c r="A345">
        <v>1981</v>
      </c>
      <c r="B345">
        <v>1975</v>
      </c>
      <c r="C345">
        <v>1977</v>
      </c>
      <c r="D345">
        <v>25</v>
      </c>
      <c r="E345" t="s">
        <v>66</v>
      </c>
      <c r="F345" t="s">
        <v>31</v>
      </c>
      <c r="G345" t="s">
        <v>60</v>
      </c>
      <c r="H345">
        <v>2</v>
      </c>
      <c r="I345">
        <v>6</v>
      </c>
      <c r="J345" t="s">
        <v>34</v>
      </c>
      <c r="K345">
        <v>64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57</v>
      </c>
      <c r="T345">
        <f t="shared" si="10"/>
        <v>57</v>
      </c>
      <c r="U345">
        <f t="shared" si="11"/>
        <v>4</v>
      </c>
      <c r="V345">
        <v>4.9999999999999996E-2</v>
      </c>
      <c r="W345">
        <v>4.9999999999999996E-2</v>
      </c>
      <c r="X345">
        <v>0.35000000000000003</v>
      </c>
      <c r="Y345">
        <v>0.55000000000000004</v>
      </c>
      <c r="Z345">
        <v>0.01</v>
      </c>
      <c r="AA345">
        <v>0.01</v>
      </c>
      <c r="AB345">
        <v>7.0000000000000007E-2</v>
      </c>
      <c r="AC345">
        <v>0.11000000000000001</v>
      </c>
    </row>
    <row r="346" spans="1:29" x14ac:dyDescent="0.25">
      <c r="A346">
        <v>1981</v>
      </c>
      <c r="B346">
        <v>1979</v>
      </c>
      <c r="C346">
        <v>1980</v>
      </c>
      <c r="D346">
        <v>26</v>
      </c>
      <c r="E346" t="s">
        <v>67</v>
      </c>
      <c r="F346" t="s">
        <v>31</v>
      </c>
      <c r="G346" t="s">
        <v>60</v>
      </c>
      <c r="H346">
        <v>0</v>
      </c>
      <c r="I346">
        <v>2</v>
      </c>
      <c r="J346" t="s">
        <v>33</v>
      </c>
      <c r="K346">
        <v>115493</v>
      </c>
      <c r="L346">
        <v>5390</v>
      </c>
      <c r="M346">
        <v>4983</v>
      </c>
      <c r="N346">
        <v>0.54830000000000001</v>
      </c>
      <c r="O346">
        <v>2732</v>
      </c>
      <c r="P346">
        <v>0</v>
      </c>
      <c r="Q346">
        <v>406</v>
      </c>
      <c r="R346">
        <v>406</v>
      </c>
      <c r="S346">
        <v>721</v>
      </c>
      <c r="T346">
        <f t="shared" si="10"/>
        <v>1127</v>
      </c>
      <c r="U346">
        <f t="shared" si="11"/>
        <v>1</v>
      </c>
      <c r="V346">
        <v>0.10824875191780745</v>
      </c>
      <c r="W346">
        <v>0.15686041701065065</v>
      </c>
      <c r="X346">
        <v>0.11860815877497788</v>
      </c>
      <c r="Y346">
        <v>0.61628267229656397</v>
      </c>
      <c r="Z346">
        <v>583.49</v>
      </c>
      <c r="AA346">
        <v>845.52</v>
      </c>
      <c r="AB346">
        <v>639.33000000000004</v>
      </c>
      <c r="AC346">
        <v>3321.9300000000003</v>
      </c>
    </row>
    <row r="347" spans="1:29" x14ac:dyDescent="0.25">
      <c r="A347">
        <v>1981</v>
      </c>
      <c r="B347">
        <v>1978</v>
      </c>
      <c r="C347">
        <v>1979</v>
      </c>
      <c r="D347">
        <v>26</v>
      </c>
      <c r="E347" t="s">
        <v>67</v>
      </c>
      <c r="F347" t="s">
        <v>31</v>
      </c>
      <c r="G347" t="s">
        <v>60</v>
      </c>
      <c r="H347">
        <v>0</v>
      </c>
      <c r="I347">
        <v>3</v>
      </c>
      <c r="J347" t="s">
        <v>34</v>
      </c>
      <c r="K347">
        <v>53950</v>
      </c>
      <c r="L347">
        <v>4064</v>
      </c>
      <c r="M347">
        <v>3858</v>
      </c>
      <c r="N347">
        <v>0.76549999999999996</v>
      </c>
      <c r="O347">
        <v>2953</v>
      </c>
      <c r="P347">
        <v>0</v>
      </c>
      <c r="Q347">
        <v>205</v>
      </c>
      <c r="R347">
        <v>205</v>
      </c>
      <c r="S347">
        <v>330</v>
      </c>
      <c r="T347">
        <f t="shared" si="10"/>
        <v>535</v>
      </c>
      <c r="U347">
        <f t="shared" si="11"/>
        <v>2</v>
      </c>
      <c r="V347">
        <v>8.7288992552461225E-2</v>
      </c>
      <c r="W347">
        <v>0.17916411403321006</v>
      </c>
      <c r="X347">
        <v>0.25742108979610917</v>
      </c>
      <c r="Y347">
        <v>0.47612580361821949</v>
      </c>
      <c r="Z347">
        <v>354.78</v>
      </c>
      <c r="AA347">
        <v>728.19999999999993</v>
      </c>
      <c r="AB347">
        <v>1046.27</v>
      </c>
      <c r="AC347">
        <v>1935.1799999999998</v>
      </c>
    </row>
    <row r="348" spans="1:29" x14ac:dyDescent="0.25">
      <c r="A348">
        <v>1981</v>
      </c>
      <c r="B348">
        <v>1977</v>
      </c>
      <c r="C348">
        <v>1978</v>
      </c>
      <c r="D348">
        <v>26</v>
      </c>
      <c r="E348" t="s">
        <v>67</v>
      </c>
      <c r="F348" t="s">
        <v>31</v>
      </c>
      <c r="G348" t="s">
        <v>60</v>
      </c>
      <c r="H348">
        <v>0</v>
      </c>
      <c r="I348">
        <v>4</v>
      </c>
      <c r="J348" t="s">
        <v>34</v>
      </c>
      <c r="K348">
        <v>42492</v>
      </c>
      <c r="L348">
        <v>15005</v>
      </c>
      <c r="M348">
        <v>14588</v>
      </c>
      <c r="N348">
        <v>0.94969999999999999</v>
      </c>
      <c r="O348">
        <v>13853</v>
      </c>
      <c r="P348">
        <v>173</v>
      </c>
      <c r="Q348">
        <v>244</v>
      </c>
      <c r="R348">
        <v>417</v>
      </c>
      <c r="S348">
        <v>5032</v>
      </c>
      <c r="T348">
        <f t="shared" si="10"/>
        <v>5449</v>
      </c>
      <c r="U348">
        <f t="shared" si="11"/>
        <v>3</v>
      </c>
      <c r="V348">
        <v>0.40083606780239311</v>
      </c>
      <c r="W348">
        <v>7.2853053053586705E-2</v>
      </c>
      <c r="X348">
        <v>0.30810757858877408</v>
      </c>
      <c r="Y348">
        <v>0.21820330055524603</v>
      </c>
      <c r="Z348">
        <v>6014.9299999999994</v>
      </c>
      <c r="AA348">
        <v>1093.23</v>
      </c>
      <c r="AB348">
        <v>4623.4500000000007</v>
      </c>
      <c r="AC348">
        <v>3274.35</v>
      </c>
    </row>
    <row r="349" spans="1:29" x14ac:dyDescent="0.25">
      <c r="A349">
        <v>1981</v>
      </c>
      <c r="B349">
        <v>1976</v>
      </c>
      <c r="C349">
        <v>1977</v>
      </c>
      <c r="D349">
        <v>26</v>
      </c>
      <c r="E349" t="s">
        <v>67</v>
      </c>
      <c r="F349" t="s">
        <v>31</v>
      </c>
      <c r="G349" t="s">
        <v>60</v>
      </c>
      <c r="H349">
        <v>0</v>
      </c>
      <c r="I349">
        <v>5</v>
      </c>
      <c r="J349" t="s">
        <v>34</v>
      </c>
      <c r="K349">
        <v>11923</v>
      </c>
      <c r="L349">
        <v>2673</v>
      </c>
      <c r="M349">
        <v>2308</v>
      </c>
      <c r="N349">
        <v>1</v>
      </c>
      <c r="O349">
        <v>2308</v>
      </c>
      <c r="P349">
        <v>354</v>
      </c>
      <c r="Q349">
        <v>9</v>
      </c>
      <c r="R349">
        <v>364</v>
      </c>
      <c r="S349">
        <v>4399</v>
      </c>
      <c r="T349">
        <f t="shared" si="10"/>
        <v>4763</v>
      </c>
      <c r="U349">
        <f t="shared" si="11"/>
        <v>4</v>
      </c>
      <c r="V349">
        <v>0.42194730521897544</v>
      </c>
      <c r="W349">
        <v>0.28265740910468251</v>
      </c>
      <c r="X349">
        <v>4.9529951779374738E-3</v>
      </c>
      <c r="Y349">
        <v>0.29044229049840448</v>
      </c>
      <c r="Z349">
        <v>1127.9199999999998</v>
      </c>
      <c r="AA349">
        <v>755.58</v>
      </c>
      <c r="AB349">
        <v>13.24</v>
      </c>
      <c r="AC349">
        <v>776.39</v>
      </c>
    </row>
    <row r="350" spans="1:29" x14ac:dyDescent="0.25">
      <c r="A350">
        <v>1981</v>
      </c>
      <c r="B350">
        <v>1979</v>
      </c>
      <c r="C350">
        <v>1980</v>
      </c>
      <c r="D350">
        <v>27</v>
      </c>
      <c r="E350" t="s">
        <v>68</v>
      </c>
      <c r="F350" t="s">
        <v>31</v>
      </c>
      <c r="G350" t="s">
        <v>69</v>
      </c>
      <c r="H350">
        <v>0</v>
      </c>
      <c r="I350">
        <v>2</v>
      </c>
      <c r="J350" t="s">
        <v>33</v>
      </c>
      <c r="K350">
        <v>835856</v>
      </c>
      <c r="L350">
        <v>22705</v>
      </c>
      <c r="M350">
        <v>22305</v>
      </c>
      <c r="N350">
        <v>0.54259999999999997</v>
      </c>
      <c r="O350">
        <v>12102</v>
      </c>
      <c r="P350">
        <v>0</v>
      </c>
      <c r="Q350">
        <v>400</v>
      </c>
      <c r="R350">
        <v>400</v>
      </c>
      <c r="S350">
        <v>15413</v>
      </c>
      <c r="T350">
        <f t="shared" si="10"/>
        <v>15813</v>
      </c>
      <c r="U350">
        <f t="shared" si="11"/>
        <v>1</v>
      </c>
      <c r="V350">
        <v>0.19385906692028909</v>
      </c>
      <c r="W350">
        <v>0.11072432568605112</v>
      </c>
      <c r="X350">
        <v>0.22482798349487157</v>
      </c>
      <c r="Y350">
        <v>0.47058862389878825</v>
      </c>
      <c r="Z350">
        <v>4401.7</v>
      </c>
      <c r="AA350">
        <v>2514.0700000000002</v>
      </c>
      <c r="AB350">
        <v>5104.87</v>
      </c>
      <c r="AC350">
        <v>10685.029999999999</v>
      </c>
    </row>
    <row r="351" spans="1:29" x14ac:dyDescent="0.25">
      <c r="A351">
        <v>1981</v>
      </c>
      <c r="B351">
        <v>1978</v>
      </c>
      <c r="C351">
        <v>1979</v>
      </c>
      <c r="D351">
        <v>27</v>
      </c>
      <c r="E351" t="s">
        <v>68</v>
      </c>
      <c r="F351" t="s">
        <v>31</v>
      </c>
      <c r="G351" t="s">
        <v>69</v>
      </c>
      <c r="H351">
        <v>0</v>
      </c>
      <c r="I351">
        <v>3</v>
      </c>
      <c r="J351" t="s">
        <v>34</v>
      </c>
      <c r="K351">
        <v>289242</v>
      </c>
      <c r="L351">
        <v>33927</v>
      </c>
      <c r="M351">
        <v>30289</v>
      </c>
      <c r="N351">
        <v>0.78</v>
      </c>
      <c r="O351">
        <v>23625</v>
      </c>
      <c r="P351">
        <v>0</v>
      </c>
      <c r="Q351">
        <v>3638</v>
      </c>
      <c r="R351">
        <v>3638</v>
      </c>
      <c r="S351">
        <v>13648</v>
      </c>
      <c r="T351">
        <f t="shared" si="10"/>
        <v>17286</v>
      </c>
      <c r="U351">
        <f t="shared" si="11"/>
        <v>2</v>
      </c>
      <c r="V351">
        <v>0.23342930137856799</v>
      </c>
      <c r="W351">
        <v>0.352302348859171</v>
      </c>
      <c r="X351">
        <v>0.18017381534286178</v>
      </c>
      <c r="Y351">
        <v>0.23409453441939923</v>
      </c>
      <c r="Z351">
        <v>7919.78</v>
      </c>
      <c r="AA351">
        <v>11952.9</v>
      </c>
      <c r="AB351">
        <v>6112.93</v>
      </c>
      <c r="AC351">
        <v>7942.35</v>
      </c>
    </row>
    <row r="352" spans="1:29" x14ac:dyDescent="0.25">
      <c r="A352">
        <v>1981</v>
      </c>
      <c r="B352">
        <v>1977</v>
      </c>
      <c r="C352">
        <v>1978</v>
      </c>
      <c r="D352">
        <v>27</v>
      </c>
      <c r="E352" t="s">
        <v>68</v>
      </c>
      <c r="F352" t="s">
        <v>31</v>
      </c>
      <c r="G352" t="s">
        <v>69</v>
      </c>
      <c r="H352">
        <v>0</v>
      </c>
      <c r="I352">
        <v>4</v>
      </c>
      <c r="J352" t="s">
        <v>34</v>
      </c>
      <c r="K352">
        <v>154635</v>
      </c>
      <c r="L352">
        <v>49579</v>
      </c>
      <c r="M352">
        <v>43290</v>
      </c>
      <c r="N352">
        <v>0.93289999999999995</v>
      </c>
      <c r="O352">
        <v>40385</v>
      </c>
      <c r="P352">
        <v>891</v>
      </c>
      <c r="Q352">
        <v>5398</v>
      </c>
      <c r="R352">
        <v>6289</v>
      </c>
      <c r="S352">
        <v>20167</v>
      </c>
      <c r="T352">
        <f t="shared" si="10"/>
        <v>26456</v>
      </c>
      <c r="U352">
        <f t="shared" si="11"/>
        <v>3</v>
      </c>
      <c r="V352">
        <v>0.45590691223940033</v>
      </c>
      <c r="W352">
        <v>0.26368902062691557</v>
      </c>
      <c r="X352">
        <v>0.12400493910029634</v>
      </c>
      <c r="Y352">
        <v>0.15639912803338774</v>
      </c>
      <c r="Z352">
        <v>22603.81</v>
      </c>
      <c r="AA352">
        <v>13073.67</v>
      </c>
      <c r="AB352">
        <v>6148.1500000000005</v>
      </c>
      <c r="AC352">
        <v>7754.25</v>
      </c>
    </row>
    <row r="353" spans="1:29" x14ac:dyDescent="0.25">
      <c r="A353">
        <v>1981</v>
      </c>
      <c r="B353">
        <v>1976</v>
      </c>
      <c r="C353">
        <v>1977</v>
      </c>
      <c r="D353">
        <v>27</v>
      </c>
      <c r="E353" t="s">
        <v>68</v>
      </c>
      <c r="F353" t="s">
        <v>31</v>
      </c>
      <c r="G353" t="s">
        <v>69</v>
      </c>
      <c r="H353">
        <v>0</v>
      </c>
      <c r="I353">
        <v>5</v>
      </c>
      <c r="J353" t="s">
        <v>34</v>
      </c>
      <c r="K353">
        <v>39954</v>
      </c>
      <c r="L353">
        <v>21113</v>
      </c>
      <c r="M353">
        <v>16528</v>
      </c>
      <c r="N353">
        <v>1</v>
      </c>
      <c r="O353">
        <v>16528</v>
      </c>
      <c r="P353">
        <v>595</v>
      </c>
      <c r="Q353">
        <v>3990</v>
      </c>
      <c r="R353">
        <v>4585</v>
      </c>
      <c r="S353">
        <v>14845</v>
      </c>
      <c r="T353">
        <f t="shared" si="10"/>
        <v>19430</v>
      </c>
      <c r="U353">
        <f t="shared" si="11"/>
        <v>4</v>
      </c>
      <c r="V353">
        <v>0.50248866967356243</v>
      </c>
      <c r="W353">
        <v>0.23255574937398432</v>
      </c>
      <c r="X353">
        <v>4.0409326839600274E-2</v>
      </c>
      <c r="Y353">
        <v>0.22454625411285281</v>
      </c>
      <c r="Z353">
        <v>10609.39</v>
      </c>
      <c r="AA353">
        <v>4910.1099999999997</v>
      </c>
      <c r="AB353">
        <v>853.18999999999994</v>
      </c>
      <c r="AC353">
        <v>4741</v>
      </c>
    </row>
    <row r="354" spans="1:29" x14ac:dyDescent="0.25">
      <c r="A354">
        <v>1981</v>
      </c>
      <c r="B354">
        <v>1979</v>
      </c>
      <c r="C354">
        <v>1980</v>
      </c>
      <c r="D354">
        <v>28</v>
      </c>
      <c r="E354" t="s">
        <v>70</v>
      </c>
      <c r="F354" t="s">
        <v>31</v>
      </c>
      <c r="G354" t="s">
        <v>58</v>
      </c>
      <c r="H354">
        <v>0</v>
      </c>
      <c r="I354">
        <v>2</v>
      </c>
      <c r="J354" t="s">
        <v>33</v>
      </c>
      <c r="K354">
        <v>191130</v>
      </c>
      <c r="L354">
        <v>9145</v>
      </c>
      <c r="M354">
        <v>5927</v>
      </c>
      <c r="N354">
        <v>0.61399999999999999</v>
      </c>
      <c r="O354">
        <v>3639</v>
      </c>
      <c r="P354">
        <v>0</v>
      </c>
      <c r="Q354">
        <v>3218</v>
      </c>
      <c r="R354">
        <v>3218</v>
      </c>
      <c r="S354">
        <v>8003</v>
      </c>
      <c r="T354">
        <f t="shared" si="10"/>
        <v>11221</v>
      </c>
      <c r="U354">
        <f t="shared" si="11"/>
        <v>1</v>
      </c>
      <c r="V354">
        <v>0.19819373602523521</v>
      </c>
      <c r="W354">
        <v>4.8414872156528295E-2</v>
      </c>
      <c r="X354">
        <v>0.11568399127482655</v>
      </c>
      <c r="Y354">
        <v>0.63770740054340991</v>
      </c>
      <c r="Z354">
        <v>1812.67</v>
      </c>
      <c r="AA354">
        <v>442.8</v>
      </c>
      <c r="AB354">
        <v>1058.04</v>
      </c>
      <c r="AC354">
        <v>5832.4400000000005</v>
      </c>
    </row>
    <row r="355" spans="1:29" x14ac:dyDescent="0.25">
      <c r="A355">
        <v>1981</v>
      </c>
      <c r="B355">
        <v>1978</v>
      </c>
      <c r="C355">
        <v>1979</v>
      </c>
      <c r="D355">
        <v>28</v>
      </c>
      <c r="E355" t="s">
        <v>70</v>
      </c>
      <c r="F355" t="s">
        <v>31</v>
      </c>
      <c r="G355" t="s">
        <v>58</v>
      </c>
      <c r="H355">
        <v>0</v>
      </c>
      <c r="I355">
        <v>3</v>
      </c>
      <c r="J355" t="s">
        <v>34</v>
      </c>
      <c r="K355">
        <v>102656</v>
      </c>
      <c r="L355">
        <v>17959</v>
      </c>
      <c r="M355">
        <v>13569</v>
      </c>
      <c r="N355">
        <v>0.81369999999999998</v>
      </c>
      <c r="O355">
        <v>11040</v>
      </c>
      <c r="P355">
        <v>0</v>
      </c>
      <c r="Q355">
        <v>4389</v>
      </c>
      <c r="R355">
        <v>4389</v>
      </c>
      <c r="S355">
        <v>8045</v>
      </c>
      <c r="T355">
        <f t="shared" si="10"/>
        <v>12434</v>
      </c>
      <c r="U355">
        <f t="shared" si="11"/>
        <v>2</v>
      </c>
      <c r="V355">
        <v>0.11516996109495403</v>
      </c>
      <c r="W355">
        <v>0.16097289899109699</v>
      </c>
      <c r="X355">
        <v>0.16089494412585031</v>
      </c>
      <c r="Y355">
        <v>0.56296219578809858</v>
      </c>
      <c r="Z355">
        <v>2068.35</v>
      </c>
      <c r="AA355">
        <v>2890.93</v>
      </c>
      <c r="AB355">
        <v>2889.5299999999997</v>
      </c>
      <c r="AC355">
        <v>10110.299999999999</v>
      </c>
    </row>
    <row r="356" spans="1:29" x14ac:dyDescent="0.25">
      <c r="A356">
        <v>1981</v>
      </c>
      <c r="B356">
        <v>1977</v>
      </c>
      <c r="C356">
        <v>1978</v>
      </c>
      <c r="D356">
        <v>28</v>
      </c>
      <c r="E356" t="s">
        <v>70</v>
      </c>
      <c r="F356" t="s">
        <v>31</v>
      </c>
      <c r="G356" t="s">
        <v>58</v>
      </c>
      <c r="H356">
        <v>0</v>
      </c>
      <c r="I356">
        <v>4</v>
      </c>
      <c r="J356" t="s">
        <v>34</v>
      </c>
      <c r="K356">
        <v>51000</v>
      </c>
      <c r="L356">
        <v>23323</v>
      </c>
      <c r="M356">
        <v>12589</v>
      </c>
      <c r="N356">
        <v>0.95389999999999997</v>
      </c>
      <c r="O356">
        <v>12009</v>
      </c>
      <c r="P356">
        <v>974</v>
      </c>
      <c r="Q356">
        <v>9759</v>
      </c>
      <c r="R356">
        <v>10733</v>
      </c>
      <c r="S356">
        <v>4473</v>
      </c>
      <c r="T356">
        <f t="shared" si="10"/>
        <v>15206</v>
      </c>
      <c r="U356">
        <f t="shared" si="11"/>
        <v>3</v>
      </c>
      <c r="V356">
        <v>0.22674762106071922</v>
      </c>
      <c r="W356">
        <v>0.1440667792287752</v>
      </c>
      <c r="X356">
        <v>7.5680582007269945E-2</v>
      </c>
      <c r="Y356">
        <v>0.55350501770323568</v>
      </c>
      <c r="Z356">
        <v>5288.53</v>
      </c>
      <c r="AA356">
        <v>3360.13</v>
      </c>
      <c r="AB356">
        <v>1765.1299999999999</v>
      </c>
      <c r="AC356">
        <v>12909.63</v>
      </c>
    </row>
    <row r="357" spans="1:29" x14ac:dyDescent="0.25">
      <c r="A357">
        <v>1981</v>
      </c>
      <c r="B357">
        <v>1976</v>
      </c>
      <c r="C357">
        <v>1977</v>
      </c>
      <c r="D357">
        <v>28</v>
      </c>
      <c r="E357" t="s">
        <v>70</v>
      </c>
      <c r="F357" t="s">
        <v>31</v>
      </c>
      <c r="G357" t="s">
        <v>58</v>
      </c>
      <c r="H357">
        <v>0</v>
      </c>
      <c r="I357">
        <v>5</v>
      </c>
      <c r="J357" t="s">
        <v>34</v>
      </c>
      <c r="K357">
        <v>12210</v>
      </c>
      <c r="L357">
        <v>7060</v>
      </c>
      <c r="M357">
        <v>4135</v>
      </c>
      <c r="N357">
        <v>1</v>
      </c>
      <c r="O357">
        <v>4135</v>
      </c>
      <c r="P357">
        <v>245</v>
      </c>
      <c r="Q357">
        <v>2679</v>
      </c>
      <c r="R357">
        <v>2925</v>
      </c>
      <c r="S357">
        <v>3928</v>
      </c>
      <c r="T357">
        <f t="shared" si="10"/>
        <v>6853</v>
      </c>
      <c r="U357">
        <f t="shared" si="11"/>
        <v>4</v>
      </c>
      <c r="V357">
        <v>0.343121591955244</v>
      </c>
      <c r="W357">
        <v>0.20845124282982791</v>
      </c>
      <c r="X357">
        <v>2.2523900573613767E-2</v>
      </c>
      <c r="Y357">
        <v>0.42590326464131428</v>
      </c>
      <c r="Z357">
        <v>2422.61</v>
      </c>
      <c r="AA357">
        <v>1471.77</v>
      </c>
      <c r="AB357">
        <v>159.03</v>
      </c>
      <c r="AC357">
        <v>3007.0899999999997</v>
      </c>
    </row>
    <row r="358" spans="1:29" x14ac:dyDescent="0.25">
      <c r="A358">
        <v>1981</v>
      </c>
      <c r="B358">
        <v>1979</v>
      </c>
      <c r="C358">
        <v>1980</v>
      </c>
      <c r="D358">
        <v>29</v>
      </c>
      <c r="E358" t="s">
        <v>71</v>
      </c>
      <c r="F358" t="s">
        <v>31</v>
      </c>
      <c r="G358" t="s">
        <v>60</v>
      </c>
      <c r="H358">
        <v>0</v>
      </c>
      <c r="I358">
        <v>2</v>
      </c>
      <c r="J358" t="s">
        <v>33</v>
      </c>
      <c r="K358">
        <v>9775</v>
      </c>
      <c r="L358">
        <v>364</v>
      </c>
      <c r="M358">
        <v>324</v>
      </c>
      <c r="N358">
        <v>0.6018</v>
      </c>
      <c r="O358">
        <v>195</v>
      </c>
      <c r="P358">
        <v>0</v>
      </c>
      <c r="Q358">
        <v>39</v>
      </c>
      <c r="R358">
        <v>39</v>
      </c>
      <c r="S358">
        <v>75</v>
      </c>
      <c r="T358">
        <f t="shared" si="10"/>
        <v>114</v>
      </c>
      <c r="U358">
        <f t="shared" si="11"/>
        <v>1</v>
      </c>
      <c r="V358">
        <v>0.14482815371533586</v>
      </c>
      <c r="W358">
        <v>6.2127986394931015E-2</v>
      </c>
      <c r="X358">
        <v>0.14842142798365199</v>
      </c>
      <c r="Y358">
        <v>0.64462243190608115</v>
      </c>
      <c r="Z358">
        <v>52.8</v>
      </c>
      <c r="AA358">
        <v>22.65</v>
      </c>
      <c r="AB358">
        <v>54.11</v>
      </c>
      <c r="AC358">
        <v>235.01000000000002</v>
      </c>
    </row>
    <row r="359" spans="1:29" x14ac:dyDescent="0.25">
      <c r="A359">
        <v>1981</v>
      </c>
      <c r="B359">
        <v>1978</v>
      </c>
      <c r="C359">
        <v>1979</v>
      </c>
      <c r="D359">
        <v>29</v>
      </c>
      <c r="E359" t="s">
        <v>71</v>
      </c>
      <c r="F359" t="s">
        <v>31</v>
      </c>
      <c r="G359" t="s">
        <v>60</v>
      </c>
      <c r="H359">
        <v>0</v>
      </c>
      <c r="I359">
        <v>3</v>
      </c>
      <c r="J359" t="s">
        <v>34</v>
      </c>
      <c r="K359">
        <v>6852</v>
      </c>
      <c r="L359">
        <v>1038</v>
      </c>
      <c r="M359">
        <v>915</v>
      </c>
      <c r="N359">
        <v>0.81859999999999999</v>
      </c>
      <c r="O359">
        <v>749</v>
      </c>
      <c r="P359">
        <v>0</v>
      </c>
      <c r="Q359">
        <v>122</v>
      </c>
      <c r="R359">
        <v>122</v>
      </c>
      <c r="S359">
        <v>152</v>
      </c>
      <c r="T359">
        <f t="shared" si="10"/>
        <v>274</v>
      </c>
      <c r="U359">
        <f t="shared" si="11"/>
        <v>2</v>
      </c>
      <c r="V359">
        <v>5.7983160896287293E-2</v>
      </c>
      <c r="W359">
        <v>5.1981581026144918E-2</v>
      </c>
      <c r="X359">
        <v>0.28819143402115482</v>
      </c>
      <c r="Y359">
        <v>0.60184382405641279</v>
      </c>
      <c r="Z359">
        <v>60.19</v>
      </c>
      <c r="AA359">
        <v>53.96</v>
      </c>
      <c r="AB359">
        <v>299.16000000000003</v>
      </c>
      <c r="AC359">
        <v>624.75</v>
      </c>
    </row>
    <row r="360" spans="1:29" x14ac:dyDescent="0.25">
      <c r="A360">
        <v>1981</v>
      </c>
      <c r="B360">
        <v>1977</v>
      </c>
      <c r="C360">
        <v>1978</v>
      </c>
      <c r="D360">
        <v>29</v>
      </c>
      <c r="E360" t="s">
        <v>71</v>
      </c>
      <c r="F360" t="s">
        <v>31</v>
      </c>
      <c r="G360" t="s">
        <v>60</v>
      </c>
      <c r="H360">
        <v>0</v>
      </c>
      <c r="I360">
        <v>4</v>
      </c>
      <c r="J360" t="s">
        <v>34</v>
      </c>
      <c r="K360">
        <v>2887</v>
      </c>
      <c r="L360">
        <v>1356</v>
      </c>
      <c r="M360">
        <v>1053</v>
      </c>
      <c r="N360">
        <v>0.96499999999999997</v>
      </c>
      <c r="O360">
        <v>1016</v>
      </c>
      <c r="P360">
        <v>4</v>
      </c>
      <c r="Q360">
        <v>299</v>
      </c>
      <c r="R360">
        <v>303</v>
      </c>
      <c r="S360">
        <v>116</v>
      </c>
      <c r="T360">
        <f t="shared" si="10"/>
        <v>419</v>
      </c>
      <c r="U360">
        <f t="shared" si="11"/>
        <v>3</v>
      </c>
      <c r="V360">
        <v>0.115152185127865</v>
      </c>
      <c r="W360">
        <v>6.6357137593042972E-2</v>
      </c>
      <c r="X360">
        <v>0.37534085046797855</v>
      </c>
      <c r="Y360">
        <v>0.44314982681111359</v>
      </c>
      <c r="Z360">
        <v>156.25</v>
      </c>
      <c r="AA360">
        <v>90.04</v>
      </c>
      <c r="AB360">
        <v>509.3</v>
      </c>
      <c r="AC360">
        <v>601.30999999999995</v>
      </c>
    </row>
    <row r="361" spans="1:29" x14ac:dyDescent="0.25">
      <c r="A361">
        <v>1981</v>
      </c>
      <c r="B361">
        <v>1976</v>
      </c>
      <c r="C361">
        <v>1977</v>
      </c>
      <c r="D361">
        <v>29</v>
      </c>
      <c r="E361" t="s">
        <v>71</v>
      </c>
      <c r="F361" t="s">
        <v>31</v>
      </c>
      <c r="G361" t="s">
        <v>60</v>
      </c>
      <c r="H361">
        <v>0</v>
      </c>
      <c r="I361">
        <v>5</v>
      </c>
      <c r="J361" t="s">
        <v>34</v>
      </c>
      <c r="K361">
        <v>379</v>
      </c>
      <c r="L361">
        <v>201</v>
      </c>
      <c r="M361">
        <v>148</v>
      </c>
      <c r="N361">
        <v>1</v>
      </c>
      <c r="O361">
        <v>148</v>
      </c>
      <c r="P361">
        <v>1</v>
      </c>
      <c r="Q361">
        <v>51</v>
      </c>
      <c r="R361">
        <v>53</v>
      </c>
      <c r="S361">
        <v>31</v>
      </c>
      <c r="T361">
        <f t="shared" si="10"/>
        <v>84</v>
      </c>
      <c r="U361">
        <f t="shared" si="11"/>
        <v>4</v>
      </c>
      <c r="V361">
        <v>0.18916910271020168</v>
      </c>
      <c r="W361">
        <v>0.17465193479661104</v>
      </c>
      <c r="X361">
        <v>0.22504087598473962</v>
      </c>
      <c r="Y361">
        <v>0.41113808650844774</v>
      </c>
      <c r="Z361">
        <v>38.18</v>
      </c>
      <c r="AA361">
        <v>35.25</v>
      </c>
      <c r="AB361">
        <v>45.419999999999995</v>
      </c>
      <c r="AC361">
        <v>82.98</v>
      </c>
    </row>
    <row r="362" spans="1:29" x14ac:dyDescent="0.25">
      <c r="A362">
        <v>1981</v>
      </c>
      <c r="B362">
        <v>1979</v>
      </c>
      <c r="C362">
        <v>1980</v>
      </c>
      <c r="D362">
        <v>30</v>
      </c>
      <c r="E362" t="s">
        <v>72</v>
      </c>
      <c r="F362" t="s">
        <v>31</v>
      </c>
      <c r="G362" t="s">
        <v>60</v>
      </c>
      <c r="H362">
        <v>1</v>
      </c>
      <c r="I362">
        <v>2</v>
      </c>
      <c r="J362" t="s">
        <v>33</v>
      </c>
      <c r="K362">
        <v>107753</v>
      </c>
      <c r="L362">
        <v>4248</v>
      </c>
      <c r="M362">
        <v>4080</v>
      </c>
      <c r="N362">
        <v>0.56420000000000003</v>
      </c>
      <c r="O362">
        <v>2302</v>
      </c>
      <c r="P362">
        <v>0</v>
      </c>
      <c r="Q362">
        <v>168</v>
      </c>
      <c r="R362">
        <v>168</v>
      </c>
      <c r="S362">
        <v>1405</v>
      </c>
      <c r="T362">
        <f t="shared" si="10"/>
        <v>1573</v>
      </c>
      <c r="U362">
        <f t="shared" si="11"/>
        <v>1</v>
      </c>
      <c r="V362">
        <v>0.13354828840066368</v>
      </c>
      <c r="W362">
        <v>7.670365619741347E-2</v>
      </c>
      <c r="X362">
        <v>0.14216924181268314</v>
      </c>
      <c r="Y362">
        <v>0.64757881358923963</v>
      </c>
      <c r="Z362">
        <v>567.43999999999994</v>
      </c>
      <c r="AA362">
        <v>325.90999999999997</v>
      </c>
      <c r="AB362">
        <v>604.07000000000005</v>
      </c>
      <c r="AC362">
        <v>2751.5299999999997</v>
      </c>
    </row>
    <row r="363" spans="1:29" x14ac:dyDescent="0.25">
      <c r="A363">
        <v>1981</v>
      </c>
      <c r="B363">
        <v>1978</v>
      </c>
      <c r="C363">
        <v>1979</v>
      </c>
      <c r="D363">
        <v>30</v>
      </c>
      <c r="E363" t="s">
        <v>72</v>
      </c>
      <c r="F363" t="s">
        <v>31</v>
      </c>
      <c r="G363" t="s">
        <v>60</v>
      </c>
      <c r="H363">
        <v>1</v>
      </c>
      <c r="I363">
        <v>3</v>
      </c>
      <c r="J363" t="s">
        <v>34</v>
      </c>
      <c r="K363">
        <v>21293</v>
      </c>
      <c r="L363">
        <v>2561</v>
      </c>
      <c r="M363">
        <v>2079</v>
      </c>
      <c r="N363">
        <v>0.78939999999999999</v>
      </c>
      <c r="O363">
        <v>1641</v>
      </c>
      <c r="P363">
        <v>0</v>
      </c>
      <c r="Q363">
        <v>482</v>
      </c>
      <c r="R363">
        <v>482</v>
      </c>
      <c r="S363">
        <v>926</v>
      </c>
      <c r="T363">
        <f t="shared" si="10"/>
        <v>1408</v>
      </c>
      <c r="U363">
        <f t="shared" si="11"/>
        <v>2</v>
      </c>
      <c r="V363">
        <v>0.17706832812176718</v>
      </c>
      <c r="W363">
        <v>8.479042477192078E-2</v>
      </c>
      <c r="X363">
        <v>0.23277157725024494</v>
      </c>
      <c r="Y363">
        <v>0.50536966985606713</v>
      </c>
      <c r="Z363">
        <v>453.58000000000004</v>
      </c>
      <c r="AA363">
        <v>217.2</v>
      </c>
      <c r="AB363">
        <v>596.27</v>
      </c>
      <c r="AC363">
        <v>1294.5600000000002</v>
      </c>
    </row>
    <row r="364" spans="1:29" x14ac:dyDescent="0.25">
      <c r="A364">
        <v>1981</v>
      </c>
      <c r="B364">
        <v>1977</v>
      </c>
      <c r="C364">
        <v>1978</v>
      </c>
      <c r="D364">
        <v>30</v>
      </c>
      <c r="E364" t="s">
        <v>72</v>
      </c>
      <c r="F364" t="s">
        <v>31</v>
      </c>
      <c r="G364" t="s">
        <v>60</v>
      </c>
      <c r="H364">
        <v>1</v>
      </c>
      <c r="I364">
        <v>4</v>
      </c>
      <c r="J364" t="s">
        <v>34</v>
      </c>
      <c r="K364">
        <v>14725</v>
      </c>
      <c r="L364">
        <v>5443</v>
      </c>
      <c r="M364">
        <v>4043</v>
      </c>
      <c r="N364">
        <v>0.95420000000000005</v>
      </c>
      <c r="O364">
        <v>3857</v>
      </c>
      <c r="P364">
        <v>299</v>
      </c>
      <c r="Q364">
        <v>1100</v>
      </c>
      <c r="R364">
        <v>1400</v>
      </c>
      <c r="S364">
        <v>2797</v>
      </c>
      <c r="T364">
        <f t="shared" si="10"/>
        <v>4197</v>
      </c>
      <c r="U364">
        <f t="shared" si="11"/>
        <v>3</v>
      </c>
      <c r="V364">
        <v>0.37188745134274726</v>
      </c>
      <c r="W364">
        <v>0.13169375919642742</v>
      </c>
      <c r="X364">
        <v>0.13496176306880076</v>
      </c>
      <c r="Y364">
        <v>0.36145702639202448</v>
      </c>
      <c r="Z364">
        <v>2024.44</v>
      </c>
      <c r="AA364">
        <v>716.90000000000009</v>
      </c>
      <c r="AB364">
        <v>734.69</v>
      </c>
      <c r="AC364">
        <v>1967.6599999999999</v>
      </c>
    </row>
    <row r="365" spans="1:29" x14ac:dyDescent="0.25">
      <c r="A365">
        <v>1981</v>
      </c>
      <c r="B365">
        <v>1976</v>
      </c>
      <c r="C365">
        <v>1977</v>
      </c>
      <c r="D365">
        <v>30</v>
      </c>
      <c r="E365" t="s">
        <v>72</v>
      </c>
      <c r="F365" t="s">
        <v>31</v>
      </c>
      <c r="G365" t="s">
        <v>60</v>
      </c>
      <c r="H365">
        <v>1</v>
      </c>
      <c r="I365">
        <v>5</v>
      </c>
      <c r="J365" t="s">
        <v>34</v>
      </c>
      <c r="K365">
        <v>179</v>
      </c>
      <c r="L365">
        <v>69</v>
      </c>
      <c r="M365">
        <v>60</v>
      </c>
      <c r="N365">
        <v>1</v>
      </c>
      <c r="O365">
        <v>60</v>
      </c>
      <c r="P365">
        <v>0</v>
      </c>
      <c r="Q365">
        <v>7</v>
      </c>
      <c r="R365">
        <v>8</v>
      </c>
      <c r="S365">
        <v>91</v>
      </c>
      <c r="T365">
        <f t="shared" si="10"/>
        <v>99</v>
      </c>
      <c r="U365">
        <f t="shared" si="11"/>
        <v>4</v>
      </c>
      <c r="V365">
        <v>0.57361874457622208</v>
      </c>
      <c r="W365">
        <v>0.14853919583453862</v>
      </c>
      <c r="X365">
        <v>9.5313855944460527E-2</v>
      </c>
      <c r="Y365">
        <v>0.18252820364477873</v>
      </c>
      <c r="Z365">
        <v>39.659999999999997</v>
      </c>
      <c r="AA365">
        <v>10.27</v>
      </c>
      <c r="AB365">
        <v>6.5900000000000007</v>
      </c>
      <c r="AC365">
        <v>12.620000000000001</v>
      </c>
    </row>
    <row r="366" spans="1:29" x14ac:dyDescent="0.25">
      <c r="A366">
        <v>1982</v>
      </c>
      <c r="B366">
        <v>1979</v>
      </c>
      <c r="C366">
        <v>1981</v>
      </c>
      <c r="D366">
        <v>1</v>
      </c>
      <c r="E366" t="s">
        <v>30</v>
      </c>
      <c r="F366" t="s">
        <v>31</v>
      </c>
      <c r="G366" t="s">
        <v>32</v>
      </c>
      <c r="H366">
        <v>3</v>
      </c>
      <c r="I366">
        <v>3</v>
      </c>
      <c r="J366" t="s">
        <v>33</v>
      </c>
      <c r="K366">
        <v>90147</v>
      </c>
      <c r="L366">
        <v>1604</v>
      </c>
      <c r="M366">
        <v>1604</v>
      </c>
      <c r="N366">
        <v>0.60750000000000004</v>
      </c>
      <c r="O366">
        <v>974</v>
      </c>
      <c r="P366">
        <v>0</v>
      </c>
      <c r="Q366">
        <v>0</v>
      </c>
      <c r="R366">
        <v>0</v>
      </c>
      <c r="S366">
        <v>4776</v>
      </c>
      <c r="T366">
        <f t="shared" si="10"/>
        <v>4776</v>
      </c>
      <c r="U366">
        <f t="shared" si="11"/>
        <v>1</v>
      </c>
      <c r="V366">
        <v>0.46269000891226714</v>
      </c>
      <c r="W366">
        <v>0.18229637339283156</v>
      </c>
      <c r="X366">
        <v>0</v>
      </c>
      <c r="Y366">
        <v>0.35501361769490125</v>
      </c>
      <c r="Z366">
        <v>742.4</v>
      </c>
      <c r="AA366">
        <v>292.5</v>
      </c>
      <c r="AB366">
        <v>0</v>
      </c>
      <c r="AC366">
        <v>569.62999999999988</v>
      </c>
    </row>
    <row r="367" spans="1:29" x14ac:dyDescent="0.25">
      <c r="A367">
        <v>1982</v>
      </c>
      <c r="B367">
        <v>1978</v>
      </c>
      <c r="C367">
        <v>1980</v>
      </c>
      <c r="D367">
        <v>1</v>
      </c>
      <c r="E367" t="s">
        <v>30</v>
      </c>
      <c r="F367" t="s">
        <v>31</v>
      </c>
      <c r="G367" t="s">
        <v>32</v>
      </c>
      <c r="H367">
        <v>3</v>
      </c>
      <c r="I367">
        <v>4</v>
      </c>
      <c r="J367" t="s">
        <v>34</v>
      </c>
      <c r="K367">
        <v>52068</v>
      </c>
      <c r="L367">
        <v>5953</v>
      </c>
      <c r="M367">
        <v>5953</v>
      </c>
      <c r="N367">
        <v>0.77310000000000001</v>
      </c>
      <c r="O367">
        <v>4602</v>
      </c>
      <c r="P367">
        <v>0</v>
      </c>
      <c r="Q367">
        <v>0</v>
      </c>
      <c r="R367">
        <v>0</v>
      </c>
      <c r="S367">
        <v>1969</v>
      </c>
      <c r="T367">
        <f t="shared" si="10"/>
        <v>1969</v>
      </c>
      <c r="U367">
        <f t="shared" si="11"/>
        <v>2</v>
      </c>
      <c r="V367">
        <v>0.8889838835652677</v>
      </c>
      <c r="W367">
        <v>5.2331802034080506E-2</v>
      </c>
      <c r="X367">
        <v>0</v>
      </c>
      <c r="Y367">
        <v>5.8684314400651708E-2</v>
      </c>
      <c r="Z367">
        <v>5292.61</v>
      </c>
      <c r="AA367">
        <v>311.56</v>
      </c>
      <c r="AB367">
        <v>0</v>
      </c>
      <c r="AC367">
        <v>349.38</v>
      </c>
    </row>
    <row r="368" spans="1:29" x14ac:dyDescent="0.25">
      <c r="A368">
        <v>1982</v>
      </c>
      <c r="B368">
        <v>1977</v>
      </c>
      <c r="C368">
        <v>1979</v>
      </c>
      <c r="D368">
        <v>1</v>
      </c>
      <c r="E368" t="s">
        <v>30</v>
      </c>
      <c r="F368" t="s">
        <v>31</v>
      </c>
      <c r="G368" t="s">
        <v>32</v>
      </c>
      <c r="H368">
        <v>3</v>
      </c>
      <c r="I368">
        <v>5</v>
      </c>
      <c r="J368" t="s">
        <v>34</v>
      </c>
      <c r="K368">
        <v>18754</v>
      </c>
      <c r="L368">
        <v>6090</v>
      </c>
      <c r="M368">
        <v>5757</v>
      </c>
      <c r="N368">
        <v>0.97360000000000002</v>
      </c>
      <c r="O368">
        <v>5605</v>
      </c>
      <c r="P368">
        <v>333</v>
      </c>
      <c r="Q368">
        <v>0</v>
      </c>
      <c r="R368">
        <v>333</v>
      </c>
      <c r="S368">
        <v>6473</v>
      </c>
      <c r="T368">
        <f t="shared" si="10"/>
        <v>6806</v>
      </c>
      <c r="U368">
        <f t="shared" si="11"/>
        <v>3</v>
      </c>
      <c r="V368">
        <v>0.9584893764786816</v>
      </c>
      <c r="W368">
        <v>2.6638842962994586E-2</v>
      </c>
      <c r="X368">
        <v>0</v>
      </c>
      <c r="Y368">
        <v>1.4871780558323883E-2</v>
      </c>
      <c r="Z368">
        <v>5837.9</v>
      </c>
      <c r="AA368">
        <v>162.25</v>
      </c>
      <c r="AB368">
        <v>0</v>
      </c>
      <c r="AC368">
        <v>90.580000000000013</v>
      </c>
    </row>
    <row r="369" spans="1:29" x14ac:dyDescent="0.25">
      <c r="A369">
        <v>1982</v>
      </c>
      <c r="B369">
        <v>1976</v>
      </c>
      <c r="C369">
        <v>1978</v>
      </c>
      <c r="D369">
        <v>1</v>
      </c>
      <c r="E369" t="s">
        <v>30</v>
      </c>
      <c r="F369" t="s">
        <v>31</v>
      </c>
      <c r="G369" t="s">
        <v>32</v>
      </c>
      <c r="H369">
        <v>3</v>
      </c>
      <c r="I369">
        <v>6</v>
      </c>
      <c r="J369" t="s">
        <v>34</v>
      </c>
      <c r="K369">
        <v>4058</v>
      </c>
      <c r="L369">
        <v>1534</v>
      </c>
      <c r="M369">
        <v>1463</v>
      </c>
      <c r="N369">
        <v>1</v>
      </c>
      <c r="O369">
        <v>1463</v>
      </c>
      <c r="P369">
        <v>70</v>
      </c>
      <c r="Q369">
        <v>0</v>
      </c>
      <c r="R369">
        <v>70</v>
      </c>
      <c r="S369">
        <v>2117</v>
      </c>
      <c r="T369">
        <f t="shared" si="10"/>
        <v>2187</v>
      </c>
      <c r="U369">
        <f t="shared" si="11"/>
        <v>4</v>
      </c>
      <c r="V369">
        <v>0.98414798688558791</v>
      </c>
      <c r="W369">
        <v>2.177044564232592E-3</v>
      </c>
      <c r="X369">
        <v>0</v>
      </c>
      <c r="Y369">
        <v>1.3674968550179575E-2</v>
      </c>
      <c r="Z369">
        <v>1509.87</v>
      </c>
      <c r="AA369">
        <v>3.34</v>
      </c>
      <c r="AB369">
        <v>0</v>
      </c>
      <c r="AC369">
        <v>20.98</v>
      </c>
    </row>
    <row r="370" spans="1:29" x14ac:dyDescent="0.25">
      <c r="A370">
        <v>1982</v>
      </c>
      <c r="B370">
        <v>1979</v>
      </c>
      <c r="C370">
        <v>1981</v>
      </c>
      <c r="D370">
        <v>2</v>
      </c>
      <c r="E370" t="s">
        <v>35</v>
      </c>
      <c r="F370" t="s">
        <v>36</v>
      </c>
      <c r="G370" t="s">
        <v>37</v>
      </c>
      <c r="H370">
        <v>3</v>
      </c>
      <c r="I370">
        <v>3</v>
      </c>
      <c r="J370" t="s">
        <v>33</v>
      </c>
      <c r="K370">
        <v>626332</v>
      </c>
      <c r="L370">
        <v>61735</v>
      </c>
      <c r="M370">
        <v>61735</v>
      </c>
      <c r="N370">
        <v>0.58779999999999999</v>
      </c>
      <c r="O370">
        <v>36285</v>
      </c>
      <c r="P370">
        <v>0</v>
      </c>
      <c r="Q370">
        <v>0</v>
      </c>
      <c r="R370">
        <v>0</v>
      </c>
      <c r="S370">
        <v>16141</v>
      </c>
      <c r="T370">
        <f t="shared" si="10"/>
        <v>16141</v>
      </c>
      <c r="U370">
        <f t="shared" si="11"/>
        <v>1</v>
      </c>
      <c r="V370">
        <v>0.14528451856616487</v>
      </c>
      <c r="W370">
        <v>0.59004200001652207</v>
      </c>
      <c r="X370">
        <v>6.2370891132827705E-2</v>
      </c>
      <c r="Y370">
        <v>0.20230259028448533</v>
      </c>
      <c r="Z370">
        <v>8969.24</v>
      </c>
      <c r="AA370">
        <v>36426.65</v>
      </c>
      <c r="AB370">
        <v>3850.51</v>
      </c>
      <c r="AC370">
        <v>12489.289999999999</v>
      </c>
    </row>
    <row r="371" spans="1:29" x14ac:dyDescent="0.25">
      <c r="A371">
        <v>1982</v>
      </c>
      <c r="B371">
        <v>1978</v>
      </c>
      <c r="C371">
        <v>1980</v>
      </c>
      <c r="D371">
        <v>2</v>
      </c>
      <c r="E371" t="s">
        <v>35</v>
      </c>
      <c r="F371" t="s">
        <v>36</v>
      </c>
      <c r="G371" t="s">
        <v>37</v>
      </c>
      <c r="H371">
        <v>3</v>
      </c>
      <c r="I371">
        <v>4</v>
      </c>
      <c r="J371" t="s">
        <v>34</v>
      </c>
      <c r="K371">
        <v>246639</v>
      </c>
      <c r="L371">
        <v>34984</v>
      </c>
      <c r="M371">
        <v>34984</v>
      </c>
      <c r="N371">
        <v>0.80769999999999997</v>
      </c>
      <c r="O371">
        <v>28258</v>
      </c>
      <c r="P371">
        <v>0</v>
      </c>
      <c r="Q371">
        <v>0</v>
      </c>
      <c r="R371">
        <v>0</v>
      </c>
      <c r="S371">
        <v>19922</v>
      </c>
      <c r="T371">
        <f t="shared" si="10"/>
        <v>19922</v>
      </c>
      <c r="U371">
        <f t="shared" si="11"/>
        <v>2</v>
      </c>
      <c r="V371">
        <v>0.49624459256201792</v>
      </c>
      <c r="W371">
        <v>0.12643414659523636</v>
      </c>
      <c r="X371">
        <v>5.3243433753846728E-2</v>
      </c>
      <c r="Y371">
        <v>0.32407782708889893</v>
      </c>
      <c r="Z371">
        <v>17360.73</v>
      </c>
      <c r="AA371">
        <v>4423.2</v>
      </c>
      <c r="AB371">
        <v>1862.6799999999998</v>
      </c>
      <c r="AC371">
        <v>11337.61</v>
      </c>
    </row>
    <row r="372" spans="1:29" x14ac:dyDescent="0.25">
      <c r="A372">
        <v>1982</v>
      </c>
      <c r="B372">
        <v>1977</v>
      </c>
      <c r="C372">
        <v>1979</v>
      </c>
      <c r="D372">
        <v>2</v>
      </c>
      <c r="E372" t="s">
        <v>35</v>
      </c>
      <c r="F372" t="s">
        <v>36</v>
      </c>
      <c r="G372" t="s">
        <v>37</v>
      </c>
      <c r="H372">
        <v>3</v>
      </c>
      <c r="I372">
        <v>5</v>
      </c>
      <c r="J372" t="s">
        <v>34</v>
      </c>
      <c r="K372">
        <v>112569</v>
      </c>
      <c r="L372">
        <v>18531</v>
      </c>
      <c r="M372">
        <v>14242</v>
      </c>
      <c r="N372">
        <v>0.96899999999999997</v>
      </c>
      <c r="O372">
        <v>13800</v>
      </c>
      <c r="P372">
        <v>4288</v>
      </c>
      <c r="Q372">
        <v>0</v>
      </c>
      <c r="R372">
        <v>4288</v>
      </c>
      <c r="S372">
        <v>48026</v>
      </c>
      <c r="T372">
        <f t="shared" si="10"/>
        <v>52314</v>
      </c>
      <c r="U372">
        <f t="shared" si="11"/>
        <v>3</v>
      </c>
      <c r="V372">
        <v>0.47008977331105717</v>
      </c>
      <c r="W372">
        <v>0.24693866317848029</v>
      </c>
      <c r="X372">
        <v>2.4257573206584383E-2</v>
      </c>
      <c r="Y372">
        <v>0.25871399030387798</v>
      </c>
      <c r="Z372">
        <v>8711.2899999999991</v>
      </c>
      <c r="AA372">
        <v>4576.05</v>
      </c>
      <c r="AB372">
        <v>449.52000000000004</v>
      </c>
      <c r="AC372">
        <v>4794.26</v>
      </c>
    </row>
    <row r="373" spans="1:29" x14ac:dyDescent="0.25">
      <c r="A373">
        <v>1982</v>
      </c>
      <c r="B373">
        <v>1976</v>
      </c>
      <c r="C373">
        <v>1978</v>
      </c>
      <c r="D373">
        <v>2</v>
      </c>
      <c r="E373" t="s">
        <v>35</v>
      </c>
      <c r="F373" t="s">
        <v>36</v>
      </c>
      <c r="G373" t="s">
        <v>37</v>
      </c>
      <c r="H373">
        <v>3</v>
      </c>
      <c r="I373">
        <v>6</v>
      </c>
      <c r="J373" t="s">
        <v>34</v>
      </c>
      <c r="K373">
        <v>23054</v>
      </c>
      <c r="L373">
        <v>9319</v>
      </c>
      <c r="M373">
        <v>8227</v>
      </c>
      <c r="N373">
        <v>1</v>
      </c>
      <c r="O373">
        <v>8227</v>
      </c>
      <c r="P373">
        <v>1092</v>
      </c>
      <c r="Q373">
        <v>0</v>
      </c>
      <c r="R373">
        <v>1092</v>
      </c>
      <c r="S373">
        <v>11428</v>
      </c>
      <c r="T373">
        <f t="shared" si="10"/>
        <v>12520</v>
      </c>
      <c r="U373">
        <f t="shared" si="11"/>
        <v>4</v>
      </c>
      <c r="V373">
        <v>0.58165155137411106</v>
      </c>
      <c r="W373">
        <v>0.25408069978153291</v>
      </c>
      <c r="X373">
        <v>2.8520904599827462E-3</v>
      </c>
      <c r="Y373">
        <v>0.16141565838437338</v>
      </c>
      <c r="Z373">
        <v>5420.6900000000005</v>
      </c>
      <c r="AA373">
        <v>2367.9</v>
      </c>
      <c r="AB373">
        <v>26.580000000000002</v>
      </c>
      <c r="AC373">
        <v>1504.31</v>
      </c>
    </row>
    <row r="374" spans="1:29" x14ac:dyDescent="0.25">
      <c r="A374">
        <v>1982</v>
      </c>
      <c r="B374">
        <v>1980</v>
      </c>
      <c r="C374">
        <v>1981</v>
      </c>
      <c r="D374">
        <v>3</v>
      </c>
      <c r="E374" t="s">
        <v>38</v>
      </c>
      <c r="F374" t="s">
        <v>36</v>
      </c>
      <c r="G374" t="s">
        <v>39</v>
      </c>
      <c r="H374">
        <v>0</v>
      </c>
      <c r="I374">
        <v>2</v>
      </c>
      <c r="J374" t="s">
        <v>33</v>
      </c>
      <c r="K374">
        <v>369800</v>
      </c>
      <c r="L374">
        <v>12838</v>
      </c>
      <c r="M374">
        <v>12626</v>
      </c>
      <c r="N374">
        <v>0.57669999999999999</v>
      </c>
      <c r="O374">
        <v>7282</v>
      </c>
      <c r="P374">
        <v>0</v>
      </c>
      <c r="Q374">
        <v>212</v>
      </c>
      <c r="R374">
        <v>212</v>
      </c>
      <c r="S374">
        <v>5332</v>
      </c>
      <c r="T374">
        <f t="shared" si="10"/>
        <v>5544</v>
      </c>
      <c r="U374">
        <f t="shared" si="11"/>
        <v>1</v>
      </c>
      <c r="V374">
        <v>0.16141801280987778</v>
      </c>
      <c r="W374">
        <v>0.14649808038770795</v>
      </c>
      <c r="X374">
        <v>0.16545585826414708</v>
      </c>
      <c r="Y374">
        <v>0.52662804853826728</v>
      </c>
      <c r="Z374">
        <v>2072.37</v>
      </c>
      <c r="AA374">
        <v>1880.82</v>
      </c>
      <c r="AB374">
        <v>2124.21</v>
      </c>
      <c r="AC374">
        <v>6761.13</v>
      </c>
    </row>
    <row r="375" spans="1:29" x14ac:dyDescent="0.25">
      <c r="A375">
        <v>1982</v>
      </c>
      <c r="B375">
        <v>1979</v>
      </c>
      <c r="C375">
        <v>1980</v>
      </c>
      <c r="D375">
        <v>3</v>
      </c>
      <c r="E375" t="s">
        <v>38</v>
      </c>
      <c r="F375" t="s">
        <v>36</v>
      </c>
      <c r="G375" t="s">
        <v>39</v>
      </c>
      <c r="H375">
        <v>0</v>
      </c>
      <c r="I375">
        <v>3</v>
      </c>
      <c r="J375" t="s">
        <v>34</v>
      </c>
      <c r="K375">
        <v>161781</v>
      </c>
      <c r="L375">
        <v>7315</v>
      </c>
      <c r="M375">
        <v>7120</v>
      </c>
      <c r="N375">
        <v>0.80740000000000001</v>
      </c>
      <c r="O375">
        <v>5749</v>
      </c>
      <c r="P375">
        <v>0</v>
      </c>
      <c r="Q375">
        <v>194</v>
      </c>
      <c r="R375">
        <v>194</v>
      </c>
      <c r="S375">
        <v>15155</v>
      </c>
      <c r="T375">
        <f t="shared" si="10"/>
        <v>15349</v>
      </c>
      <c r="U375">
        <f t="shared" si="11"/>
        <v>2</v>
      </c>
      <c r="V375">
        <v>0.19635180079257566</v>
      </c>
      <c r="W375">
        <v>7.118280775187652E-2</v>
      </c>
      <c r="X375">
        <v>0.14914720882960442</v>
      </c>
      <c r="Y375">
        <v>0.58331818262594337</v>
      </c>
      <c r="Z375">
        <v>1436.39</v>
      </c>
      <c r="AA375">
        <v>520.73</v>
      </c>
      <c r="AB375">
        <v>1091.07</v>
      </c>
      <c r="AC375">
        <v>4267.2</v>
      </c>
    </row>
    <row r="376" spans="1:29" x14ac:dyDescent="0.25">
      <c r="A376">
        <v>1982</v>
      </c>
      <c r="B376">
        <v>1978</v>
      </c>
      <c r="C376">
        <v>1979</v>
      </c>
      <c r="D376">
        <v>3</v>
      </c>
      <c r="E376" t="s">
        <v>38</v>
      </c>
      <c r="F376" t="s">
        <v>36</v>
      </c>
      <c r="G376" t="s">
        <v>39</v>
      </c>
      <c r="H376">
        <v>0</v>
      </c>
      <c r="I376">
        <v>4</v>
      </c>
      <c r="J376" t="s">
        <v>34</v>
      </c>
      <c r="K376">
        <v>79093</v>
      </c>
      <c r="L376">
        <v>36411</v>
      </c>
      <c r="M376">
        <v>11449</v>
      </c>
      <c r="N376">
        <v>0.96860000000000002</v>
      </c>
      <c r="O376">
        <v>11089</v>
      </c>
      <c r="P376">
        <v>5245</v>
      </c>
      <c r="Q376">
        <v>19716</v>
      </c>
      <c r="R376">
        <v>24961</v>
      </c>
      <c r="S376">
        <v>10588</v>
      </c>
      <c r="T376">
        <f t="shared" si="10"/>
        <v>35549</v>
      </c>
      <c r="U376">
        <f t="shared" si="11"/>
        <v>3</v>
      </c>
      <c r="V376">
        <v>0.15103519398644097</v>
      </c>
      <c r="W376">
        <v>7.683409294705866E-2</v>
      </c>
      <c r="X376">
        <v>3.8402627773711555E-2</v>
      </c>
      <c r="Y376">
        <v>0.73372808529278899</v>
      </c>
      <c r="Z376">
        <v>5499.35</v>
      </c>
      <c r="AA376">
        <v>2797.61</v>
      </c>
      <c r="AB376">
        <v>1398.28</v>
      </c>
      <c r="AC376">
        <v>26715.81</v>
      </c>
    </row>
    <row r="377" spans="1:29" x14ac:dyDescent="0.25">
      <c r="A377">
        <v>1982</v>
      </c>
      <c r="B377">
        <v>1977</v>
      </c>
      <c r="C377">
        <v>1978</v>
      </c>
      <c r="D377">
        <v>3</v>
      </c>
      <c r="E377" t="s">
        <v>38</v>
      </c>
      <c r="F377" t="s">
        <v>36</v>
      </c>
      <c r="G377" t="s">
        <v>39</v>
      </c>
      <c r="H377">
        <v>0</v>
      </c>
      <c r="I377">
        <v>5</v>
      </c>
      <c r="J377" t="s">
        <v>34</v>
      </c>
      <c r="K377">
        <v>16463</v>
      </c>
      <c r="L377">
        <v>9015</v>
      </c>
      <c r="M377">
        <v>4024</v>
      </c>
      <c r="N377">
        <v>1</v>
      </c>
      <c r="O377">
        <v>4024</v>
      </c>
      <c r="P377">
        <v>962</v>
      </c>
      <c r="Q377">
        <v>4028</v>
      </c>
      <c r="R377">
        <v>4990</v>
      </c>
      <c r="S377">
        <v>5801</v>
      </c>
      <c r="T377">
        <f t="shared" si="10"/>
        <v>10791</v>
      </c>
      <c r="U377">
        <f t="shared" si="11"/>
        <v>4</v>
      </c>
      <c r="V377">
        <v>0.12030649811045334</v>
      </c>
      <c r="W377">
        <v>0.20736984201459949</v>
      </c>
      <c r="X377">
        <v>3.0050835293869708E-2</v>
      </c>
      <c r="Y377">
        <v>0.64227282458107748</v>
      </c>
      <c r="Z377">
        <v>1084.6099999999999</v>
      </c>
      <c r="AA377">
        <v>1869.52</v>
      </c>
      <c r="AB377">
        <v>270.92</v>
      </c>
      <c r="AC377">
        <v>5790.34</v>
      </c>
    </row>
    <row r="378" spans="1:29" x14ac:dyDescent="0.25">
      <c r="A378">
        <v>1982</v>
      </c>
      <c r="B378">
        <v>1980</v>
      </c>
      <c r="C378">
        <v>1981</v>
      </c>
      <c r="D378">
        <v>4</v>
      </c>
      <c r="E378" t="s">
        <v>40</v>
      </c>
      <c r="F378" t="s">
        <v>36</v>
      </c>
      <c r="G378" t="s">
        <v>39</v>
      </c>
      <c r="H378">
        <v>0</v>
      </c>
      <c r="I378">
        <v>2</v>
      </c>
      <c r="J378" t="s">
        <v>33</v>
      </c>
      <c r="K378">
        <v>1547784</v>
      </c>
      <c r="L378">
        <v>158322</v>
      </c>
      <c r="M378">
        <v>131780</v>
      </c>
      <c r="N378">
        <v>0.60129999999999995</v>
      </c>
      <c r="O378">
        <v>79239</v>
      </c>
      <c r="P378">
        <v>0</v>
      </c>
      <c r="Q378">
        <v>26542</v>
      </c>
      <c r="R378">
        <v>26542</v>
      </c>
      <c r="S378">
        <v>34100</v>
      </c>
      <c r="T378">
        <f t="shared" si="10"/>
        <v>60642</v>
      </c>
      <c r="U378">
        <f t="shared" si="11"/>
        <v>1</v>
      </c>
      <c r="V378">
        <v>5.4785938276894972E-2</v>
      </c>
      <c r="W378">
        <v>3.7880830123009634E-2</v>
      </c>
      <c r="X378">
        <v>5.6156052554986471E-2</v>
      </c>
      <c r="Y378">
        <v>0.85117717904510881</v>
      </c>
      <c r="Z378">
        <v>8673.85</v>
      </c>
      <c r="AA378">
        <v>5997.39</v>
      </c>
      <c r="AB378">
        <v>8890.7699999999986</v>
      </c>
      <c r="AC378">
        <v>134760.54999999999</v>
      </c>
    </row>
    <row r="379" spans="1:29" x14ac:dyDescent="0.25">
      <c r="A379">
        <v>1982</v>
      </c>
      <c r="B379">
        <v>1979</v>
      </c>
      <c r="C379">
        <v>1980</v>
      </c>
      <c r="D379">
        <v>4</v>
      </c>
      <c r="E379" t="s">
        <v>40</v>
      </c>
      <c r="F379" t="s">
        <v>36</v>
      </c>
      <c r="G379" t="s">
        <v>39</v>
      </c>
      <c r="H379">
        <v>0</v>
      </c>
      <c r="I379">
        <v>3</v>
      </c>
      <c r="J379" t="s">
        <v>34</v>
      </c>
      <c r="K379">
        <v>786329</v>
      </c>
      <c r="L379">
        <v>266846</v>
      </c>
      <c r="M379">
        <v>255424</v>
      </c>
      <c r="N379">
        <v>0.81220000000000003</v>
      </c>
      <c r="O379">
        <v>207455</v>
      </c>
      <c r="P379">
        <v>0</v>
      </c>
      <c r="Q379">
        <v>11422</v>
      </c>
      <c r="R379">
        <v>11422</v>
      </c>
      <c r="S379">
        <v>22238</v>
      </c>
      <c r="T379">
        <f t="shared" si="10"/>
        <v>33660</v>
      </c>
      <c r="U379">
        <f t="shared" si="11"/>
        <v>2</v>
      </c>
      <c r="V379">
        <v>2.1737729204143002E-2</v>
      </c>
      <c r="W379">
        <v>1.3015213483663135E-2</v>
      </c>
      <c r="X379">
        <v>0.16565580965033863</v>
      </c>
      <c r="Y379">
        <v>0.79959124766185519</v>
      </c>
      <c r="Z379">
        <v>5800.63</v>
      </c>
      <c r="AA379">
        <v>3473.06</v>
      </c>
      <c r="AB379">
        <v>44204.619999999995</v>
      </c>
      <c r="AC379">
        <v>213367.87</v>
      </c>
    </row>
    <row r="380" spans="1:29" x14ac:dyDescent="0.25">
      <c r="A380">
        <v>1982</v>
      </c>
      <c r="B380">
        <v>1978</v>
      </c>
      <c r="C380">
        <v>1979</v>
      </c>
      <c r="D380">
        <v>4</v>
      </c>
      <c r="E380" t="s">
        <v>40</v>
      </c>
      <c r="F380" t="s">
        <v>36</v>
      </c>
      <c r="G380" t="s">
        <v>39</v>
      </c>
      <c r="H380">
        <v>0</v>
      </c>
      <c r="I380">
        <v>4</v>
      </c>
      <c r="J380" t="s">
        <v>34</v>
      </c>
      <c r="K380">
        <v>327897</v>
      </c>
      <c r="L380">
        <v>161721</v>
      </c>
      <c r="M380">
        <v>158024</v>
      </c>
      <c r="N380">
        <v>0.98499999999999999</v>
      </c>
      <c r="O380">
        <v>155654</v>
      </c>
      <c r="P380">
        <v>1898</v>
      </c>
      <c r="Q380">
        <v>1799</v>
      </c>
      <c r="R380">
        <v>3697</v>
      </c>
      <c r="S380">
        <v>84910</v>
      </c>
      <c r="T380">
        <f t="shared" si="10"/>
        <v>88607</v>
      </c>
      <c r="U380">
        <f t="shared" si="11"/>
        <v>3</v>
      </c>
      <c r="V380">
        <v>4.8676147302728042E-3</v>
      </c>
      <c r="W380">
        <v>5.6424633098592948E-3</v>
      </c>
      <c r="X380">
        <v>0.25216915554799252</v>
      </c>
      <c r="Y380">
        <v>0.73732076641187538</v>
      </c>
      <c r="Z380">
        <v>787.19999999999993</v>
      </c>
      <c r="AA380">
        <v>912.51</v>
      </c>
      <c r="AB380">
        <v>40781.279999999999</v>
      </c>
      <c r="AC380">
        <v>119240.93</v>
      </c>
    </row>
    <row r="381" spans="1:29" x14ac:dyDescent="0.25">
      <c r="A381">
        <v>1982</v>
      </c>
      <c r="B381">
        <v>1977</v>
      </c>
      <c r="C381">
        <v>1978</v>
      </c>
      <c r="D381">
        <v>4</v>
      </c>
      <c r="E381" t="s">
        <v>40</v>
      </c>
      <c r="F381" t="s">
        <v>36</v>
      </c>
      <c r="G381" t="s">
        <v>39</v>
      </c>
      <c r="H381">
        <v>0</v>
      </c>
      <c r="I381">
        <v>5</v>
      </c>
      <c r="J381" t="s">
        <v>34</v>
      </c>
      <c r="K381">
        <v>9959</v>
      </c>
      <c r="L381">
        <v>411</v>
      </c>
      <c r="M381">
        <v>328</v>
      </c>
      <c r="N381">
        <v>1</v>
      </c>
      <c r="O381">
        <v>328</v>
      </c>
      <c r="P381">
        <v>23</v>
      </c>
      <c r="Q381">
        <v>59</v>
      </c>
      <c r="R381">
        <v>83</v>
      </c>
      <c r="S381">
        <v>8551</v>
      </c>
      <c r="T381">
        <f t="shared" si="10"/>
        <v>8634</v>
      </c>
      <c r="U381">
        <f t="shared" si="11"/>
        <v>4</v>
      </c>
      <c r="V381">
        <v>2.8181332296778583E-3</v>
      </c>
      <c r="W381">
        <v>5.1017929157961224E-2</v>
      </c>
      <c r="X381">
        <v>0.12404645060978572</v>
      </c>
      <c r="Y381">
        <v>0.82211748700257525</v>
      </c>
      <c r="Z381">
        <v>1.1600000000000001</v>
      </c>
      <c r="AA381">
        <v>21</v>
      </c>
      <c r="AB381">
        <v>51.06</v>
      </c>
      <c r="AC381">
        <v>338.40000000000003</v>
      </c>
    </row>
    <row r="382" spans="1:29" x14ac:dyDescent="0.25">
      <c r="A382">
        <v>1982</v>
      </c>
      <c r="B382">
        <v>1980</v>
      </c>
      <c r="C382">
        <v>1981</v>
      </c>
      <c r="D382">
        <v>5</v>
      </c>
      <c r="E382" t="s">
        <v>41</v>
      </c>
      <c r="F382" t="s">
        <v>36</v>
      </c>
      <c r="G382" t="s">
        <v>42</v>
      </c>
      <c r="H382">
        <v>1</v>
      </c>
      <c r="I382">
        <v>2</v>
      </c>
      <c r="J382" t="s">
        <v>33</v>
      </c>
      <c r="K382">
        <v>727424</v>
      </c>
      <c r="L382">
        <v>21984</v>
      </c>
      <c r="M382">
        <v>21674</v>
      </c>
      <c r="N382">
        <v>0.56520000000000004</v>
      </c>
      <c r="O382">
        <v>12250</v>
      </c>
      <c r="P382">
        <v>0</v>
      </c>
      <c r="Q382">
        <v>309</v>
      </c>
      <c r="R382">
        <v>309</v>
      </c>
      <c r="S382">
        <v>8193</v>
      </c>
      <c r="T382">
        <f t="shared" si="10"/>
        <v>8502</v>
      </c>
      <c r="U382">
        <f t="shared" si="11"/>
        <v>1</v>
      </c>
      <c r="V382">
        <v>0.19711599476164723</v>
      </c>
      <c r="W382">
        <v>0.10941679884607042</v>
      </c>
      <c r="X382">
        <v>0.19465829937304435</v>
      </c>
      <c r="Y382">
        <v>0.49880890701923819</v>
      </c>
      <c r="Z382">
        <v>4333.3999999999996</v>
      </c>
      <c r="AA382">
        <v>2405.42</v>
      </c>
      <c r="AB382">
        <v>4279.37</v>
      </c>
      <c r="AC382">
        <v>10965.82</v>
      </c>
    </row>
    <row r="383" spans="1:29" x14ac:dyDescent="0.25">
      <c r="A383">
        <v>1982</v>
      </c>
      <c r="B383">
        <v>1979</v>
      </c>
      <c r="C383">
        <v>1980</v>
      </c>
      <c r="D383">
        <v>5</v>
      </c>
      <c r="E383" t="s">
        <v>41</v>
      </c>
      <c r="F383" t="s">
        <v>36</v>
      </c>
      <c r="G383" t="s">
        <v>42</v>
      </c>
      <c r="H383">
        <v>1</v>
      </c>
      <c r="I383">
        <v>3</v>
      </c>
      <c r="J383" t="s">
        <v>34</v>
      </c>
      <c r="K383">
        <v>540690</v>
      </c>
      <c r="L383">
        <v>62747</v>
      </c>
      <c r="M383">
        <v>58510</v>
      </c>
      <c r="N383">
        <v>0.78549999999999998</v>
      </c>
      <c r="O383">
        <v>45960</v>
      </c>
      <c r="P383">
        <v>0</v>
      </c>
      <c r="Q383">
        <v>4236</v>
      </c>
      <c r="R383">
        <v>4236</v>
      </c>
      <c r="S383">
        <v>36463</v>
      </c>
      <c r="T383">
        <f t="shared" si="10"/>
        <v>40699</v>
      </c>
      <c r="U383">
        <f t="shared" si="11"/>
        <v>2</v>
      </c>
      <c r="V383">
        <v>0.28639946273197098</v>
      </c>
      <c r="W383">
        <v>0.15363647200794045</v>
      </c>
      <c r="X383">
        <v>0.17827729991578886</v>
      </c>
      <c r="Y383">
        <v>0.38168676534429968</v>
      </c>
      <c r="Z383">
        <v>17970.730000000003</v>
      </c>
      <c r="AA383">
        <v>9640.2400000000016</v>
      </c>
      <c r="AB383">
        <v>11186.38</v>
      </c>
      <c r="AC383">
        <v>23949.730000000003</v>
      </c>
    </row>
    <row r="384" spans="1:29" x14ac:dyDescent="0.25">
      <c r="A384">
        <v>1982</v>
      </c>
      <c r="B384">
        <v>1978</v>
      </c>
      <c r="C384">
        <v>1979</v>
      </c>
      <c r="D384">
        <v>5</v>
      </c>
      <c r="E384" t="s">
        <v>41</v>
      </c>
      <c r="F384" t="s">
        <v>36</v>
      </c>
      <c r="G384" t="s">
        <v>42</v>
      </c>
      <c r="H384">
        <v>1</v>
      </c>
      <c r="I384">
        <v>4</v>
      </c>
      <c r="J384" t="s">
        <v>34</v>
      </c>
      <c r="K384">
        <v>152677</v>
      </c>
      <c r="L384">
        <v>55700</v>
      </c>
      <c r="M384">
        <v>45276</v>
      </c>
      <c r="N384">
        <v>0.9506</v>
      </c>
      <c r="O384">
        <v>43039</v>
      </c>
      <c r="P384">
        <v>3787</v>
      </c>
      <c r="Q384">
        <v>6636</v>
      </c>
      <c r="R384">
        <v>10423</v>
      </c>
      <c r="S384">
        <v>28508</v>
      </c>
      <c r="T384">
        <f t="shared" si="10"/>
        <v>38931</v>
      </c>
      <c r="U384">
        <f t="shared" si="11"/>
        <v>3</v>
      </c>
      <c r="V384">
        <v>0.489561540725027</v>
      </c>
      <c r="W384">
        <v>0.12752882526422224</v>
      </c>
      <c r="X384">
        <v>0.10047330111685276</v>
      </c>
      <c r="Y384">
        <v>0.28243633289389802</v>
      </c>
      <c r="Z384">
        <v>27268.71</v>
      </c>
      <c r="AA384">
        <v>7103.39</v>
      </c>
      <c r="AB384">
        <v>5596.39</v>
      </c>
      <c r="AC384">
        <v>15731.779999999999</v>
      </c>
    </row>
    <row r="385" spans="1:29" x14ac:dyDescent="0.25">
      <c r="A385">
        <v>1982</v>
      </c>
      <c r="B385">
        <v>1977</v>
      </c>
      <c r="C385">
        <v>1978</v>
      </c>
      <c r="D385">
        <v>5</v>
      </c>
      <c r="E385" t="s">
        <v>41</v>
      </c>
      <c r="F385" t="s">
        <v>36</v>
      </c>
      <c r="G385" t="s">
        <v>42</v>
      </c>
      <c r="H385">
        <v>1</v>
      </c>
      <c r="I385">
        <v>5</v>
      </c>
      <c r="J385" t="s">
        <v>34</v>
      </c>
      <c r="K385">
        <v>11815</v>
      </c>
      <c r="L385">
        <v>7027</v>
      </c>
      <c r="M385">
        <v>4473</v>
      </c>
      <c r="N385">
        <v>1</v>
      </c>
      <c r="O385">
        <v>4473</v>
      </c>
      <c r="P385">
        <v>847</v>
      </c>
      <c r="Q385">
        <v>1707</v>
      </c>
      <c r="R385">
        <v>2554</v>
      </c>
      <c r="S385">
        <v>3605</v>
      </c>
      <c r="T385">
        <f t="shared" si="10"/>
        <v>6159</v>
      </c>
      <c r="U385">
        <f t="shared" si="11"/>
        <v>4</v>
      </c>
      <c r="V385">
        <v>0.45180325162994139</v>
      </c>
      <c r="W385">
        <v>0.1203083157604164</v>
      </c>
      <c r="X385">
        <v>3.6938698266613168E-2</v>
      </c>
      <c r="Y385">
        <v>0.39094973434302899</v>
      </c>
      <c r="Z385">
        <v>3175.21</v>
      </c>
      <c r="AA385">
        <v>845.51</v>
      </c>
      <c r="AB385">
        <v>259.60000000000002</v>
      </c>
      <c r="AC385">
        <v>2747.54</v>
      </c>
    </row>
    <row r="386" spans="1:29" x14ac:dyDescent="0.25">
      <c r="A386">
        <v>1982</v>
      </c>
      <c r="B386">
        <v>1980</v>
      </c>
      <c r="C386">
        <v>1981</v>
      </c>
      <c r="D386">
        <v>6</v>
      </c>
      <c r="E386" t="s">
        <v>43</v>
      </c>
      <c r="F386" t="s">
        <v>36</v>
      </c>
      <c r="G386" t="s">
        <v>42</v>
      </c>
      <c r="H386">
        <v>0</v>
      </c>
      <c r="I386">
        <v>2</v>
      </c>
      <c r="J386" t="s">
        <v>33</v>
      </c>
      <c r="K386">
        <v>275202</v>
      </c>
      <c r="L386">
        <v>8317</v>
      </c>
      <c r="M386">
        <v>8200</v>
      </c>
      <c r="N386">
        <v>0.56520000000000004</v>
      </c>
      <c r="O386">
        <v>4634</v>
      </c>
      <c r="P386">
        <v>0</v>
      </c>
      <c r="Q386">
        <v>116</v>
      </c>
      <c r="R386">
        <v>116</v>
      </c>
      <c r="S386">
        <v>3099</v>
      </c>
      <c r="T386">
        <f t="shared" si="10"/>
        <v>3215</v>
      </c>
      <c r="U386">
        <f t="shared" si="11"/>
        <v>1</v>
      </c>
      <c r="V386">
        <v>0.19711581815274337</v>
      </c>
      <c r="W386">
        <v>0.109416875373478</v>
      </c>
      <c r="X386">
        <v>0.19465822781766223</v>
      </c>
      <c r="Y386">
        <v>0.49880907865611651</v>
      </c>
      <c r="Z386">
        <v>1639.43</v>
      </c>
      <c r="AA386">
        <v>910.03</v>
      </c>
      <c r="AB386">
        <v>1618.99</v>
      </c>
      <c r="AC386">
        <v>4148.6399999999994</v>
      </c>
    </row>
    <row r="387" spans="1:29" x14ac:dyDescent="0.25">
      <c r="A387">
        <v>1982</v>
      </c>
      <c r="B387">
        <v>1979</v>
      </c>
      <c r="C387">
        <v>1980</v>
      </c>
      <c r="D387">
        <v>6</v>
      </c>
      <c r="E387" t="s">
        <v>43</v>
      </c>
      <c r="F387" t="s">
        <v>36</v>
      </c>
      <c r="G387" t="s">
        <v>42</v>
      </c>
      <c r="H387">
        <v>0</v>
      </c>
      <c r="I387">
        <v>3</v>
      </c>
      <c r="J387" t="s">
        <v>34</v>
      </c>
      <c r="K387">
        <v>168537</v>
      </c>
      <c r="L387">
        <v>19558</v>
      </c>
      <c r="M387">
        <v>18238</v>
      </c>
      <c r="N387">
        <v>0.78549999999999998</v>
      </c>
      <c r="O387">
        <v>14326</v>
      </c>
      <c r="P387">
        <v>0</v>
      </c>
      <c r="Q387">
        <v>1320</v>
      </c>
      <c r="R387">
        <v>1320</v>
      </c>
      <c r="S387">
        <v>11366</v>
      </c>
      <c r="T387">
        <f t="shared" si="10"/>
        <v>12686</v>
      </c>
      <c r="U387">
        <f t="shared" si="11"/>
        <v>2</v>
      </c>
      <c r="V387">
        <v>0.28640005808139163</v>
      </c>
      <c r="W387">
        <v>0.1536360178252609</v>
      </c>
      <c r="X387">
        <v>0.17827766177405927</v>
      </c>
      <c r="Y387">
        <v>0.38168626231928809</v>
      </c>
      <c r="Z387">
        <v>5601.63</v>
      </c>
      <c r="AA387">
        <v>3004.9300000000003</v>
      </c>
      <c r="AB387">
        <v>3486.89</v>
      </c>
      <c r="AC387">
        <v>7465.31</v>
      </c>
    </row>
    <row r="388" spans="1:29" x14ac:dyDescent="0.25">
      <c r="A388">
        <v>1982</v>
      </c>
      <c r="B388">
        <v>1978</v>
      </c>
      <c r="C388">
        <v>1979</v>
      </c>
      <c r="D388">
        <v>6</v>
      </c>
      <c r="E388" t="s">
        <v>43</v>
      </c>
      <c r="F388" t="s">
        <v>36</v>
      </c>
      <c r="G388" t="s">
        <v>42</v>
      </c>
      <c r="H388">
        <v>0</v>
      </c>
      <c r="I388">
        <v>4</v>
      </c>
      <c r="J388" t="s">
        <v>34</v>
      </c>
      <c r="K388">
        <v>212306</v>
      </c>
      <c r="L388">
        <v>77454</v>
      </c>
      <c r="M388">
        <v>62959</v>
      </c>
      <c r="N388">
        <v>0.9506</v>
      </c>
      <c r="O388">
        <v>59849</v>
      </c>
      <c r="P388">
        <v>5266</v>
      </c>
      <c r="Q388">
        <v>9228</v>
      </c>
      <c r="R388">
        <v>14495</v>
      </c>
      <c r="S388">
        <v>39642</v>
      </c>
      <c r="T388">
        <f t="shared" si="10"/>
        <v>54137</v>
      </c>
      <c r="U388">
        <f t="shared" si="11"/>
        <v>3</v>
      </c>
      <c r="V388">
        <v>0.48956166332211759</v>
      </c>
      <c r="W388">
        <v>0.12752898835043436</v>
      </c>
      <c r="X388">
        <v>0.10047332371993374</v>
      </c>
      <c r="Y388">
        <v>0.2824360246075141</v>
      </c>
      <c r="Z388">
        <v>37918.699999999997</v>
      </c>
      <c r="AA388">
        <v>9877.68</v>
      </c>
      <c r="AB388">
        <v>7782.1</v>
      </c>
      <c r="AC388">
        <v>21875.91</v>
      </c>
    </row>
    <row r="389" spans="1:29" x14ac:dyDescent="0.25">
      <c r="A389">
        <v>1982</v>
      </c>
      <c r="B389">
        <v>1977</v>
      </c>
      <c r="C389">
        <v>1978</v>
      </c>
      <c r="D389">
        <v>6</v>
      </c>
      <c r="E389" t="s">
        <v>43</v>
      </c>
      <c r="F389" t="s">
        <v>36</v>
      </c>
      <c r="G389" t="s">
        <v>42</v>
      </c>
      <c r="H389">
        <v>0</v>
      </c>
      <c r="I389">
        <v>5</v>
      </c>
      <c r="J389" t="s">
        <v>34</v>
      </c>
      <c r="K389">
        <v>16520</v>
      </c>
      <c r="L389">
        <v>9826</v>
      </c>
      <c r="M389">
        <v>6254</v>
      </c>
      <c r="N389">
        <v>1</v>
      </c>
      <c r="O389">
        <v>6254</v>
      </c>
      <c r="P389">
        <v>1184</v>
      </c>
      <c r="Q389">
        <v>2387</v>
      </c>
      <c r="R389">
        <v>3572</v>
      </c>
      <c r="S389">
        <v>5041</v>
      </c>
      <c r="T389">
        <f t="shared" si="10"/>
        <v>8613</v>
      </c>
      <c r="U389">
        <f t="shared" si="11"/>
        <v>4</v>
      </c>
      <c r="V389">
        <v>0.45180375914600013</v>
      </c>
      <c r="W389">
        <v>0.12030793654024237</v>
      </c>
      <c r="X389">
        <v>3.6938137930332654E-2</v>
      </c>
      <c r="Y389">
        <v>0.39095016638342467</v>
      </c>
      <c r="Z389">
        <v>4439.7400000000007</v>
      </c>
      <c r="AA389">
        <v>1182.23</v>
      </c>
      <c r="AB389">
        <v>362.98</v>
      </c>
      <c r="AC389">
        <v>3841.75</v>
      </c>
    </row>
    <row r="390" spans="1:29" x14ac:dyDescent="0.25">
      <c r="A390">
        <v>1982</v>
      </c>
      <c r="B390">
        <v>1980</v>
      </c>
      <c r="C390">
        <v>1981</v>
      </c>
      <c r="D390">
        <v>7</v>
      </c>
      <c r="E390" t="s">
        <v>44</v>
      </c>
      <c r="F390" t="s">
        <v>36</v>
      </c>
      <c r="G390" t="s">
        <v>45</v>
      </c>
      <c r="H390">
        <v>0</v>
      </c>
      <c r="I390">
        <v>2</v>
      </c>
      <c r="J390" t="s">
        <v>33</v>
      </c>
      <c r="K390">
        <v>114483</v>
      </c>
      <c r="L390">
        <v>7168</v>
      </c>
      <c r="M390">
        <v>7168</v>
      </c>
      <c r="N390">
        <v>0.51970000000000005</v>
      </c>
      <c r="O390">
        <v>3725</v>
      </c>
      <c r="P390">
        <v>0</v>
      </c>
      <c r="Q390">
        <v>0</v>
      </c>
      <c r="R390">
        <v>0</v>
      </c>
      <c r="S390">
        <v>26</v>
      </c>
      <c r="T390">
        <f t="shared" si="10"/>
        <v>26</v>
      </c>
      <c r="U390">
        <f t="shared" si="11"/>
        <v>1</v>
      </c>
      <c r="V390">
        <v>9.260886790768269E-2</v>
      </c>
      <c r="W390">
        <v>0.1257086737199232</v>
      </c>
      <c r="X390">
        <v>9.1738371054863613E-2</v>
      </c>
      <c r="Y390">
        <v>0.68994408731753043</v>
      </c>
      <c r="Z390">
        <v>663.85</v>
      </c>
      <c r="AA390">
        <v>901.12</v>
      </c>
      <c r="AB390">
        <v>657.61</v>
      </c>
      <c r="AC390">
        <v>4945.74</v>
      </c>
    </row>
    <row r="391" spans="1:29" x14ac:dyDescent="0.25">
      <c r="A391">
        <v>1982</v>
      </c>
      <c r="B391">
        <v>1979</v>
      </c>
      <c r="C391">
        <v>1980</v>
      </c>
      <c r="D391">
        <v>7</v>
      </c>
      <c r="E391" t="s">
        <v>44</v>
      </c>
      <c r="F391" t="s">
        <v>36</v>
      </c>
      <c r="G391" t="s">
        <v>45</v>
      </c>
      <c r="H391">
        <v>0</v>
      </c>
      <c r="I391">
        <v>3</v>
      </c>
      <c r="J391" t="s">
        <v>34</v>
      </c>
      <c r="K391">
        <v>56373</v>
      </c>
      <c r="L391">
        <v>8128</v>
      </c>
      <c r="M391">
        <v>8128</v>
      </c>
      <c r="N391">
        <v>0.74219999999999997</v>
      </c>
      <c r="O391">
        <v>6032</v>
      </c>
      <c r="P391">
        <v>0</v>
      </c>
      <c r="Q391">
        <v>0</v>
      </c>
      <c r="R391">
        <v>0</v>
      </c>
      <c r="S391">
        <v>298</v>
      </c>
      <c r="T391">
        <f t="shared" ref="T391:T454" si="12">SUM(R391,S391)</f>
        <v>298</v>
      </c>
      <c r="U391">
        <f t="shared" ref="U391:U454" si="13">IF(H391&lt;2,I391-1,I391-2)</f>
        <v>2</v>
      </c>
      <c r="V391">
        <v>0.15464970221581942</v>
      </c>
      <c r="W391">
        <v>0.23709304571519263</v>
      </c>
      <c r="X391">
        <v>4.6771985035130054E-2</v>
      </c>
      <c r="Y391">
        <v>0.56148526703385793</v>
      </c>
      <c r="Z391">
        <v>1257.05</v>
      </c>
      <c r="AA391">
        <v>1927.18</v>
      </c>
      <c r="AB391">
        <v>380.18</v>
      </c>
      <c r="AC391">
        <v>4563.9599999999991</v>
      </c>
    </row>
    <row r="392" spans="1:29" x14ac:dyDescent="0.25">
      <c r="A392">
        <v>1982</v>
      </c>
      <c r="B392">
        <v>1978</v>
      </c>
      <c r="C392">
        <v>1979</v>
      </c>
      <c r="D392">
        <v>7</v>
      </c>
      <c r="E392" t="s">
        <v>44</v>
      </c>
      <c r="F392" t="s">
        <v>36</v>
      </c>
      <c r="G392" t="s">
        <v>45</v>
      </c>
      <c r="H392">
        <v>0</v>
      </c>
      <c r="I392">
        <v>4</v>
      </c>
      <c r="J392" t="s">
        <v>34</v>
      </c>
      <c r="K392">
        <v>65752</v>
      </c>
      <c r="L392">
        <v>21175</v>
      </c>
      <c r="M392">
        <v>17011</v>
      </c>
      <c r="N392">
        <v>0.92459999999999998</v>
      </c>
      <c r="O392">
        <v>15728</v>
      </c>
      <c r="P392">
        <v>4163</v>
      </c>
      <c r="Q392">
        <v>0</v>
      </c>
      <c r="R392">
        <v>4163</v>
      </c>
      <c r="S392">
        <v>4587</v>
      </c>
      <c r="T392">
        <f t="shared" si="12"/>
        <v>8750</v>
      </c>
      <c r="U392">
        <f t="shared" si="13"/>
        <v>3</v>
      </c>
      <c r="V392">
        <v>0.39868875157967509</v>
      </c>
      <c r="W392">
        <v>0.15734981043898438</v>
      </c>
      <c r="X392">
        <v>1.2840940645773079E-2</v>
      </c>
      <c r="Y392">
        <v>0.43112049733556745</v>
      </c>
      <c r="Z392">
        <v>8442.33</v>
      </c>
      <c r="AA392">
        <v>3331.92</v>
      </c>
      <c r="AB392">
        <v>271.90999999999997</v>
      </c>
      <c r="AC392">
        <v>9129.0800000000017</v>
      </c>
    </row>
    <row r="393" spans="1:29" x14ac:dyDescent="0.25">
      <c r="A393">
        <v>1982</v>
      </c>
      <c r="B393">
        <v>1977</v>
      </c>
      <c r="C393">
        <v>1978</v>
      </c>
      <c r="D393">
        <v>7</v>
      </c>
      <c r="E393" t="s">
        <v>44</v>
      </c>
      <c r="F393" t="s">
        <v>36</v>
      </c>
      <c r="G393" t="s">
        <v>45</v>
      </c>
      <c r="H393">
        <v>0</v>
      </c>
      <c r="I393">
        <v>5</v>
      </c>
      <c r="J393" t="s">
        <v>34</v>
      </c>
      <c r="K393">
        <v>18959</v>
      </c>
      <c r="L393">
        <v>11626</v>
      </c>
      <c r="M393">
        <v>8330</v>
      </c>
      <c r="N393">
        <v>1</v>
      </c>
      <c r="O393">
        <v>8330</v>
      </c>
      <c r="P393">
        <v>3295</v>
      </c>
      <c r="Q393">
        <v>0</v>
      </c>
      <c r="R393">
        <v>3295</v>
      </c>
      <c r="S393">
        <v>5437</v>
      </c>
      <c r="T393">
        <f t="shared" si="12"/>
        <v>8732</v>
      </c>
      <c r="U393">
        <f t="shared" si="13"/>
        <v>4</v>
      </c>
      <c r="V393">
        <v>0.29867944927882772</v>
      </c>
      <c r="W393">
        <v>0.18626190306213283</v>
      </c>
      <c r="X393">
        <v>1.4780397051145639E-2</v>
      </c>
      <c r="Y393">
        <v>0.50027825060789366</v>
      </c>
      <c r="Z393">
        <v>3472.51</v>
      </c>
      <c r="AA393">
        <v>2165.52</v>
      </c>
      <c r="AB393">
        <v>171.83999999999997</v>
      </c>
      <c r="AC393">
        <v>5816.34</v>
      </c>
    </row>
    <row r="394" spans="1:29" x14ac:dyDescent="0.25">
      <c r="A394">
        <v>1982</v>
      </c>
      <c r="B394">
        <v>1980</v>
      </c>
      <c r="C394">
        <v>1981</v>
      </c>
      <c r="D394">
        <v>8</v>
      </c>
      <c r="E394" t="s">
        <v>46</v>
      </c>
      <c r="F394" t="s">
        <v>36</v>
      </c>
      <c r="G394" t="s">
        <v>45</v>
      </c>
      <c r="H394">
        <v>0</v>
      </c>
      <c r="I394">
        <v>2</v>
      </c>
      <c r="J394" t="s">
        <v>33</v>
      </c>
      <c r="K394">
        <v>128916</v>
      </c>
      <c r="L394">
        <v>20179</v>
      </c>
      <c r="M394">
        <v>20179</v>
      </c>
      <c r="N394">
        <v>0.60340000000000005</v>
      </c>
      <c r="O394">
        <v>12175</v>
      </c>
      <c r="P394">
        <v>0</v>
      </c>
      <c r="Q394">
        <v>0</v>
      </c>
      <c r="R394">
        <v>0</v>
      </c>
      <c r="S394">
        <v>2122</v>
      </c>
      <c r="T394">
        <f t="shared" si="12"/>
        <v>2122</v>
      </c>
      <c r="U394">
        <f t="shared" si="13"/>
        <v>1</v>
      </c>
      <c r="V394">
        <v>3.7044305095933421E-2</v>
      </c>
      <c r="W394">
        <v>3.2098721383256971E-2</v>
      </c>
      <c r="X394">
        <v>3.8212810746684034E-2</v>
      </c>
      <c r="Y394">
        <v>0.8926441627741255</v>
      </c>
      <c r="Z394">
        <v>747.54</v>
      </c>
      <c r="AA394">
        <v>647.74</v>
      </c>
      <c r="AB394">
        <v>771.12</v>
      </c>
      <c r="AC394">
        <v>18013.219999999998</v>
      </c>
    </row>
    <row r="395" spans="1:29" x14ac:dyDescent="0.25">
      <c r="A395">
        <v>1982</v>
      </c>
      <c r="B395">
        <v>1979</v>
      </c>
      <c r="C395">
        <v>1980</v>
      </c>
      <c r="D395">
        <v>8</v>
      </c>
      <c r="E395" t="s">
        <v>46</v>
      </c>
      <c r="F395" t="s">
        <v>36</v>
      </c>
      <c r="G395" t="s">
        <v>45</v>
      </c>
      <c r="H395">
        <v>0</v>
      </c>
      <c r="I395">
        <v>3</v>
      </c>
      <c r="J395" t="s">
        <v>34</v>
      </c>
      <c r="K395">
        <v>77429</v>
      </c>
      <c r="L395">
        <v>41794</v>
      </c>
      <c r="M395">
        <v>41794</v>
      </c>
      <c r="N395">
        <v>0.84009999999999996</v>
      </c>
      <c r="O395">
        <v>35112</v>
      </c>
      <c r="P395">
        <v>0</v>
      </c>
      <c r="Q395">
        <v>0</v>
      </c>
      <c r="R395">
        <v>0</v>
      </c>
      <c r="S395">
        <v>2792</v>
      </c>
      <c r="T395">
        <f t="shared" si="12"/>
        <v>2792</v>
      </c>
      <c r="U395">
        <f t="shared" si="13"/>
        <v>2</v>
      </c>
      <c r="V395">
        <v>1.9283366236331655E-2</v>
      </c>
      <c r="W395">
        <v>3.0749927562360377E-2</v>
      </c>
      <c r="X395">
        <v>2.812231349670543E-2</v>
      </c>
      <c r="Y395">
        <v>0.92184439270460261</v>
      </c>
      <c r="Z395">
        <v>805.93999999999994</v>
      </c>
      <c r="AA395">
        <v>1285.18</v>
      </c>
      <c r="AB395">
        <v>1175.3599999999999</v>
      </c>
      <c r="AC395">
        <v>38528.090000000004</v>
      </c>
    </row>
    <row r="396" spans="1:29" x14ac:dyDescent="0.25">
      <c r="A396">
        <v>1982</v>
      </c>
      <c r="B396">
        <v>1978</v>
      </c>
      <c r="C396">
        <v>1979</v>
      </c>
      <c r="D396">
        <v>8</v>
      </c>
      <c r="E396" t="s">
        <v>46</v>
      </c>
      <c r="F396" t="s">
        <v>36</v>
      </c>
      <c r="G396" t="s">
        <v>45</v>
      </c>
      <c r="H396">
        <v>0</v>
      </c>
      <c r="I396">
        <v>4</v>
      </c>
      <c r="J396" t="s">
        <v>34</v>
      </c>
      <c r="K396">
        <v>11720</v>
      </c>
      <c r="L396">
        <v>6155</v>
      </c>
      <c r="M396">
        <v>5068</v>
      </c>
      <c r="N396">
        <v>0.99209999999999998</v>
      </c>
      <c r="O396">
        <v>5028</v>
      </c>
      <c r="P396">
        <v>1087</v>
      </c>
      <c r="Q396">
        <v>0</v>
      </c>
      <c r="R396">
        <v>1087</v>
      </c>
      <c r="S396">
        <v>2879</v>
      </c>
      <c r="T396">
        <f t="shared" si="12"/>
        <v>3966</v>
      </c>
      <c r="U396">
        <f t="shared" si="13"/>
        <v>3</v>
      </c>
      <c r="V396">
        <v>7.8253594346519378E-2</v>
      </c>
      <c r="W396">
        <v>5.586061246040127E-2</v>
      </c>
      <c r="X396">
        <v>3.4296157907562345E-2</v>
      </c>
      <c r="Y396">
        <v>0.8315896352855171</v>
      </c>
      <c r="Z396">
        <v>481.69000000000005</v>
      </c>
      <c r="AA396">
        <v>343.85</v>
      </c>
      <c r="AB396">
        <v>211.11</v>
      </c>
      <c r="AC396">
        <v>5118.8500000000004</v>
      </c>
    </row>
    <row r="397" spans="1:29" x14ac:dyDescent="0.25">
      <c r="A397">
        <v>1982</v>
      </c>
      <c r="B397">
        <v>1977</v>
      </c>
      <c r="C397">
        <v>1978</v>
      </c>
      <c r="D397">
        <v>8</v>
      </c>
      <c r="E397" t="s">
        <v>46</v>
      </c>
      <c r="F397" t="s">
        <v>36</v>
      </c>
      <c r="G397" t="s">
        <v>45</v>
      </c>
      <c r="H397">
        <v>0</v>
      </c>
      <c r="I397">
        <v>5</v>
      </c>
      <c r="J397" t="s">
        <v>34</v>
      </c>
      <c r="K397">
        <v>584</v>
      </c>
      <c r="L397">
        <v>373</v>
      </c>
      <c r="M397">
        <v>298</v>
      </c>
      <c r="N397">
        <v>1</v>
      </c>
      <c r="O397">
        <v>298</v>
      </c>
      <c r="P397">
        <v>75</v>
      </c>
      <c r="Q397">
        <v>0</v>
      </c>
      <c r="R397">
        <v>75</v>
      </c>
      <c r="S397">
        <v>152</v>
      </c>
      <c r="T397">
        <f t="shared" si="12"/>
        <v>227</v>
      </c>
      <c r="U397">
        <f t="shared" si="13"/>
        <v>4</v>
      </c>
      <c r="V397">
        <v>0.13590595040437042</v>
      </c>
      <c r="W397">
        <v>0.23624872797386323</v>
      </c>
      <c r="X397">
        <v>1.794226340313856E-3</v>
      </c>
      <c r="Y397">
        <v>0.62605109528145253</v>
      </c>
      <c r="Z397">
        <v>50.75</v>
      </c>
      <c r="AA397">
        <v>88.22</v>
      </c>
      <c r="AB397">
        <v>0.67</v>
      </c>
      <c r="AC397">
        <v>233.77999999999997</v>
      </c>
    </row>
    <row r="398" spans="1:29" x14ac:dyDescent="0.25">
      <c r="A398">
        <v>1982</v>
      </c>
      <c r="B398">
        <v>1980</v>
      </c>
      <c r="C398">
        <v>1981</v>
      </c>
      <c r="D398">
        <v>9</v>
      </c>
      <c r="E398" t="s">
        <v>47</v>
      </c>
      <c r="F398" t="s">
        <v>36</v>
      </c>
      <c r="G398" t="s">
        <v>45</v>
      </c>
      <c r="H398">
        <v>1</v>
      </c>
      <c r="I398">
        <v>2</v>
      </c>
      <c r="J398" t="s">
        <v>33</v>
      </c>
      <c r="K398">
        <v>187411</v>
      </c>
      <c r="L398">
        <v>29335</v>
      </c>
      <c r="M398">
        <v>29335</v>
      </c>
      <c r="N398">
        <v>0.60199999999999998</v>
      </c>
      <c r="O398">
        <v>17660</v>
      </c>
      <c r="P398">
        <v>0</v>
      </c>
      <c r="Q398">
        <v>0</v>
      </c>
      <c r="R398">
        <v>0</v>
      </c>
      <c r="S398">
        <v>4055</v>
      </c>
      <c r="T398">
        <f t="shared" si="12"/>
        <v>4055</v>
      </c>
      <c r="U398">
        <f t="shared" si="13"/>
        <v>1</v>
      </c>
      <c r="V398">
        <v>3.7044662622026082E-2</v>
      </c>
      <c r="W398">
        <v>3.2098852124731646E-2</v>
      </c>
      <c r="X398">
        <v>3.8213536024412374E-2</v>
      </c>
      <c r="Y398">
        <v>0.89264294922882992</v>
      </c>
      <c r="Z398">
        <v>1086.74</v>
      </c>
      <c r="AA398">
        <v>941.65000000000009</v>
      </c>
      <c r="AB398">
        <v>1121.03</v>
      </c>
      <c r="AC398">
        <v>26186.520000000004</v>
      </c>
    </row>
    <row r="399" spans="1:29" x14ac:dyDescent="0.25">
      <c r="A399">
        <v>1982</v>
      </c>
      <c r="B399">
        <v>1979</v>
      </c>
      <c r="C399">
        <v>1980</v>
      </c>
      <c r="D399">
        <v>9</v>
      </c>
      <c r="E399" t="s">
        <v>47</v>
      </c>
      <c r="F399" t="s">
        <v>36</v>
      </c>
      <c r="G399" t="s">
        <v>45</v>
      </c>
      <c r="H399">
        <v>1</v>
      </c>
      <c r="I399">
        <v>3</v>
      </c>
      <c r="J399" t="s">
        <v>34</v>
      </c>
      <c r="K399">
        <v>134544</v>
      </c>
      <c r="L399">
        <v>72623</v>
      </c>
      <c r="M399">
        <v>72623</v>
      </c>
      <c r="N399">
        <v>0.82530000000000003</v>
      </c>
      <c r="O399">
        <v>59936</v>
      </c>
      <c r="P399">
        <v>0</v>
      </c>
      <c r="Q399">
        <v>0</v>
      </c>
      <c r="R399">
        <v>0</v>
      </c>
      <c r="S399">
        <v>3140</v>
      </c>
      <c r="T399">
        <f t="shared" si="12"/>
        <v>3140</v>
      </c>
      <c r="U399">
        <f t="shared" si="13"/>
        <v>2</v>
      </c>
      <c r="V399">
        <v>1.9283337262254376E-2</v>
      </c>
      <c r="W399">
        <v>3.0749819893853041E-2</v>
      </c>
      <c r="X399">
        <v>2.8122583438165764E-2</v>
      </c>
      <c r="Y399">
        <v>0.92184425940572678</v>
      </c>
      <c r="Z399">
        <v>1400.4299999999998</v>
      </c>
      <c r="AA399">
        <v>2233.17</v>
      </c>
      <c r="AB399">
        <v>2042.3700000000001</v>
      </c>
      <c r="AC399">
        <v>66947.87</v>
      </c>
    </row>
    <row r="400" spans="1:29" x14ac:dyDescent="0.25">
      <c r="A400">
        <v>1982</v>
      </c>
      <c r="B400">
        <v>1978</v>
      </c>
      <c r="C400">
        <v>1979</v>
      </c>
      <c r="D400">
        <v>9</v>
      </c>
      <c r="E400" t="s">
        <v>47</v>
      </c>
      <c r="F400" t="s">
        <v>36</v>
      </c>
      <c r="G400" t="s">
        <v>45</v>
      </c>
      <c r="H400">
        <v>1</v>
      </c>
      <c r="I400">
        <v>4</v>
      </c>
      <c r="J400" t="s">
        <v>34</v>
      </c>
      <c r="K400">
        <v>25253</v>
      </c>
      <c r="L400">
        <v>13186</v>
      </c>
      <c r="M400">
        <v>10920</v>
      </c>
      <c r="N400">
        <v>0.98909999999999998</v>
      </c>
      <c r="O400">
        <v>10801</v>
      </c>
      <c r="P400">
        <v>2266</v>
      </c>
      <c r="Q400">
        <v>0</v>
      </c>
      <c r="R400">
        <v>2266</v>
      </c>
      <c r="S400">
        <v>6002</v>
      </c>
      <c r="T400">
        <f t="shared" si="12"/>
        <v>8268</v>
      </c>
      <c r="U400">
        <f t="shared" si="13"/>
        <v>3</v>
      </c>
      <c r="V400">
        <v>7.7844166066947607E-2</v>
      </c>
      <c r="W400">
        <v>5.6182237749616462E-2</v>
      </c>
      <c r="X400">
        <v>3.4495284274418302E-2</v>
      </c>
      <c r="Y400">
        <v>0.83147831190901766</v>
      </c>
      <c r="Z400">
        <v>1026.51</v>
      </c>
      <c r="AA400">
        <v>740.8599999999999</v>
      </c>
      <c r="AB400">
        <v>454.88</v>
      </c>
      <c r="AC400">
        <v>10964.48</v>
      </c>
    </row>
    <row r="401" spans="1:29" x14ac:dyDescent="0.25">
      <c r="A401">
        <v>1982</v>
      </c>
      <c r="B401">
        <v>1977</v>
      </c>
      <c r="C401">
        <v>1978</v>
      </c>
      <c r="D401">
        <v>9</v>
      </c>
      <c r="E401" t="s">
        <v>47</v>
      </c>
      <c r="F401" t="s">
        <v>36</v>
      </c>
      <c r="G401" t="s">
        <v>45</v>
      </c>
      <c r="H401">
        <v>1</v>
      </c>
      <c r="I401">
        <v>5</v>
      </c>
      <c r="J401" t="s">
        <v>34</v>
      </c>
      <c r="K401">
        <v>1053</v>
      </c>
      <c r="L401">
        <v>673</v>
      </c>
      <c r="M401">
        <v>537</v>
      </c>
      <c r="N401">
        <v>1</v>
      </c>
      <c r="O401">
        <v>537</v>
      </c>
      <c r="P401">
        <v>135</v>
      </c>
      <c r="Q401">
        <v>0</v>
      </c>
      <c r="R401">
        <v>135</v>
      </c>
      <c r="S401">
        <v>274</v>
      </c>
      <c r="T401">
        <f t="shared" si="12"/>
        <v>409</v>
      </c>
      <c r="U401">
        <f t="shared" si="13"/>
        <v>4</v>
      </c>
      <c r="V401">
        <v>0.13592218592218594</v>
      </c>
      <c r="W401">
        <v>0.23623403623403622</v>
      </c>
      <c r="X401">
        <v>1.7968517968517965E-3</v>
      </c>
      <c r="Y401">
        <v>0.62604692604692602</v>
      </c>
      <c r="Z401">
        <v>91.530000000000015</v>
      </c>
      <c r="AA401">
        <v>159.08000000000001</v>
      </c>
      <c r="AB401">
        <v>1.21</v>
      </c>
      <c r="AC401">
        <v>421.58000000000004</v>
      </c>
    </row>
    <row r="402" spans="1:29" x14ac:dyDescent="0.25">
      <c r="A402">
        <v>1982</v>
      </c>
      <c r="B402">
        <v>1980</v>
      </c>
      <c r="C402">
        <v>1981</v>
      </c>
      <c r="D402">
        <v>10</v>
      </c>
      <c r="E402" t="s">
        <v>48</v>
      </c>
      <c r="F402" t="s">
        <v>31</v>
      </c>
      <c r="G402" t="s">
        <v>49</v>
      </c>
      <c r="H402">
        <v>1</v>
      </c>
      <c r="I402">
        <v>2</v>
      </c>
      <c r="J402" t="s">
        <v>33</v>
      </c>
      <c r="K402">
        <v>913261</v>
      </c>
      <c r="L402">
        <v>56837</v>
      </c>
      <c r="M402">
        <v>54497</v>
      </c>
      <c r="N402">
        <v>0.57550000000000001</v>
      </c>
      <c r="O402">
        <v>31365</v>
      </c>
      <c r="P402">
        <v>0</v>
      </c>
      <c r="Q402">
        <v>2340</v>
      </c>
      <c r="R402">
        <v>2340</v>
      </c>
      <c r="S402">
        <v>319</v>
      </c>
      <c r="T402">
        <f t="shared" si="12"/>
        <v>2659</v>
      </c>
      <c r="U402">
        <f t="shared" si="13"/>
        <v>1</v>
      </c>
      <c r="V402">
        <v>9.3172255508863364E-2</v>
      </c>
      <c r="W402">
        <v>7.0682704073598723E-2</v>
      </c>
      <c r="X402">
        <v>9.2296608164087551E-2</v>
      </c>
      <c r="Y402">
        <v>0.74384843225345054</v>
      </c>
      <c r="Z402">
        <v>5295.72</v>
      </c>
      <c r="AA402">
        <v>4017.46</v>
      </c>
      <c r="AB402">
        <v>5245.95</v>
      </c>
      <c r="AC402">
        <v>42278.820000000007</v>
      </c>
    </row>
    <row r="403" spans="1:29" x14ac:dyDescent="0.25">
      <c r="A403">
        <v>1982</v>
      </c>
      <c r="B403">
        <v>1979</v>
      </c>
      <c r="C403">
        <v>1980</v>
      </c>
      <c r="D403">
        <v>10</v>
      </c>
      <c r="E403" t="s">
        <v>48</v>
      </c>
      <c r="F403" t="s">
        <v>31</v>
      </c>
      <c r="G403" t="s">
        <v>49</v>
      </c>
      <c r="H403">
        <v>1</v>
      </c>
      <c r="I403">
        <v>3</v>
      </c>
      <c r="J403" t="s">
        <v>34</v>
      </c>
      <c r="K403">
        <v>356136</v>
      </c>
      <c r="L403">
        <v>87789</v>
      </c>
      <c r="M403">
        <v>64007</v>
      </c>
      <c r="N403">
        <v>0.81889999999999996</v>
      </c>
      <c r="O403">
        <v>52417</v>
      </c>
      <c r="P403">
        <v>0</v>
      </c>
      <c r="Q403">
        <v>23781</v>
      </c>
      <c r="R403">
        <v>23781</v>
      </c>
      <c r="S403">
        <v>2140</v>
      </c>
      <c r="T403">
        <f t="shared" si="12"/>
        <v>25921</v>
      </c>
      <c r="U403">
        <f t="shared" si="13"/>
        <v>2</v>
      </c>
      <c r="V403">
        <v>3.1707044248045664E-2</v>
      </c>
      <c r="W403">
        <v>2.1721583549038356E-2</v>
      </c>
      <c r="X403">
        <v>0.1187531922901153</v>
      </c>
      <c r="Y403">
        <v>0.82781817991280071</v>
      </c>
      <c r="Z403">
        <v>2783.55</v>
      </c>
      <c r="AA403">
        <v>1906.9299999999998</v>
      </c>
      <c r="AB403">
        <v>10425.299999999999</v>
      </c>
      <c r="AC403">
        <v>72673.860000000015</v>
      </c>
    </row>
    <row r="404" spans="1:29" x14ac:dyDescent="0.25">
      <c r="A404">
        <v>1982</v>
      </c>
      <c r="B404">
        <v>1978</v>
      </c>
      <c r="C404">
        <v>1979</v>
      </c>
      <c r="D404">
        <v>10</v>
      </c>
      <c r="E404" t="s">
        <v>48</v>
      </c>
      <c r="F404" t="s">
        <v>31</v>
      </c>
      <c r="G404" t="s">
        <v>49</v>
      </c>
      <c r="H404">
        <v>1</v>
      </c>
      <c r="I404">
        <v>4</v>
      </c>
      <c r="J404" t="s">
        <v>34</v>
      </c>
      <c r="K404">
        <v>163286</v>
      </c>
      <c r="L404">
        <v>109307</v>
      </c>
      <c r="M404">
        <v>55471</v>
      </c>
      <c r="N404">
        <v>0.98680000000000001</v>
      </c>
      <c r="O404">
        <v>54741</v>
      </c>
      <c r="P404">
        <v>1487</v>
      </c>
      <c r="Q404">
        <v>52348</v>
      </c>
      <c r="R404">
        <v>53836</v>
      </c>
      <c r="S404">
        <v>11455</v>
      </c>
      <c r="T404">
        <f t="shared" si="12"/>
        <v>65291</v>
      </c>
      <c r="U404">
        <f t="shared" si="13"/>
        <v>3</v>
      </c>
      <c r="V404">
        <v>2.1202498960047438E-3</v>
      </c>
      <c r="W404">
        <v>3.3891429775367507E-3</v>
      </c>
      <c r="X404">
        <v>0.17572851799234585</v>
      </c>
      <c r="Y404">
        <v>0.81876208913411275</v>
      </c>
      <c r="Z404">
        <v>231.76000000000002</v>
      </c>
      <c r="AA404">
        <v>370.46000000000004</v>
      </c>
      <c r="AB404">
        <v>19208.509999999998</v>
      </c>
      <c r="AC404">
        <v>89497.14</v>
      </c>
    </row>
    <row r="405" spans="1:29" x14ac:dyDescent="0.25">
      <c r="A405">
        <v>1982</v>
      </c>
      <c r="B405">
        <v>1977</v>
      </c>
      <c r="C405">
        <v>1978</v>
      </c>
      <c r="D405">
        <v>10</v>
      </c>
      <c r="E405" t="s">
        <v>48</v>
      </c>
      <c r="F405" t="s">
        <v>31</v>
      </c>
      <c r="G405" t="s">
        <v>49</v>
      </c>
      <c r="H405">
        <v>1</v>
      </c>
      <c r="I405">
        <v>5</v>
      </c>
      <c r="J405" t="s">
        <v>34</v>
      </c>
      <c r="K405">
        <v>9206</v>
      </c>
      <c r="L405">
        <v>8117</v>
      </c>
      <c r="M405">
        <v>2418</v>
      </c>
      <c r="N405">
        <v>1</v>
      </c>
      <c r="O405">
        <v>2418</v>
      </c>
      <c r="P405">
        <v>41</v>
      </c>
      <c r="Q405">
        <v>5657</v>
      </c>
      <c r="R405">
        <v>5698</v>
      </c>
      <c r="S405">
        <v>168</v>
      </c>
      <c r="T405">
        <f t="shared" si="12"/>
        <v>5866</v>
      </c>
      <c r="U405">
        <f t="shared" si="13"/>
        <v>4</v>
      </c>
      <c r="V405">
        <v>1.3305277267194605E-4</v>
      </c>
      <c r="W405">
        <v>1.1334125079462072E-4</v>
      </c>
      <c r="X405">
        <v>0.11235444273063712</v>
      </c>
      <c r="Y405">
        <v>0.88739916324589618</v>
      </c>
      <c r="Z405">
        <v>1.08</v>
      </c>
      <c r="AA405">
        <v>0.92</v>
      </c>
      <c r="AB405">
        <v>911.99</v>
      </c>
      <c r="AC405">
        <v>7203.09</v>
      </c>
    </row>
    <row r="406" spans="1:29" x14ac:dyDescent="0.25">
      <c r="A406">
        <v>1982</v>
      </c>
      <c r="B406">
        <v>1980</v>
      </c>
      <c r="C406">
        <v>1981</v>
      </c>
      <c r="D406">
        <v>11</v>
      </c>
      <c r="E406" t="s">
        <v>50</v>
      </c>
      <c r="F406" t="s">
        <v>31</v>
      </c>
      <c r="G406" t="s">
        <v>49</v>
      </c>
      <c r="H406">
        <v>1</v>
      </c>
      <c r="I406">
        <v>2</v>
      </c>
      <c r="J406" t="s">
        <v>33</v>
      </c>
      <c r="K406">
        <v>443051</v>
      </c>
      <c r="L406">
        <v>32934</v>
      </c>
      <c r="M406">
        <v>30143</v>
      </c>
      <c r="N406">
        <v>0.57620000000000005</v>
      </c>
      <c r="O406">
        <v>17369</v>
      </c>
      <c r="P406">
        <v>0</v>
      </c>
      <c r="Q406">
        <v>2790</v>
      </c>
      <c r="R406">
        <v>2790</v>
      </c>
      <c r="S406">
        <v>769</v>
      </c>
      <c r="T406">
        <f t="shared" si="12"/>
        <v>3559</v>
      </c>
      <c r="U406">
        <f t="shared" si="13"/>
        <v>1</v>
      </c>
      <c r="V406">
        <v>7.8006791674611747E-2</v>
      </c>
      <c r="W406">
        <v>4.3650051435518568E-2</v>
      </c>
      <c r="X406">
        <v>9.4659572168222697E-2</v>
      </c>
      <c r="Y406">
        <v>0.78368358472164712</v>
      </c>
      <c r="Z406">
        <v>2569.1099999999997</v>
      </c>
      <c r="AA406">
        <v>1437.59</v>
      </c>
      <c r="AB406">
        <v>3117.56</v>
      </c>
      <c r="AC406">
        <v>25810.18</v>
      </c>
    </row>
    <row r="407" spans="1:29" x14ac:dyDescent="0.25">
      <c r="A407">
        <v>1982</v>
      </c>
      <c r="B407">
        <v>1979</v>
      </c>
      <c r="C407">
        <v>1980</v>
      </c>
      <c r="D407">
        <v>11</v>
      </c>
      <c r="E407" t="s">
        <v>50</v>
      </c>
      <c r="F407" t="s">
        <v>31</v>
      </c>
      <c r="G407" t="s">
        <v>49</v>
      </c>
      <c r="H407">
        <v>1</v>
      </c>
      <c r="I407">
        <v>3</v>
      </c>
      <c r="J407" t="s">
        <v>34</v>
      </c>
      <c r="K407">
        <v>182451</v>
      </c>
      <c r="L407">
        <v>42035</v>
      </c>
      <c r="M407">
        <v>34733</v>
      </c>
      <c r="N407">
        <v>0.81389999999999996</v>
      </c>
      <c r="O407">
        <v>28269</v>
      </c>
      <c r="P407">
        <v>0</v>
      </c>
      <c r="Q407">
        <v>7301</v>
      </c>
      <c r="R407">
        <v>7301</v>
      </c>
      <c r="S407">
        <v>5323</v>
      </c>
      <c r="T407">
        <f t="shared" si="12"/>
        <v>12624</v>
      </c>
      <c r="U407">
        <f t="shared" si="13"/>
        <v>2</v>
      </c>
      <c r="V407">
        <v>3.223702991778319E-2</v>
      </c>
      <c r="W407">
        <v>1.5110907049330088E-2</v>
      </c>
      <c r="X407">
        <v>0.15200950631851401</v>
      </c>
      <c r="Y407">
        <v>0.80064255671437268</v>
      </c>
      <c r="Z407">
        <v>1355.09</v>
      </c>
      <c r="AA407">
        <v>635.19000000000005</v>
      </c>
      <c r="AB407">
        <v>6389.75</v>
      </c>
      <c r="AC407">
        <v>33655.17</v>
      </c>
    </row>
    <row r="408" spans="1:29" x14ac:dyDescent="0.25">
      <c r="A408">
        <v>1982</v>
      </c>
      <c r="B408">
        <v>1978</v>
      </c>
      <c r="C408">
        <v>1979</v>
      </c>
      <c r="D408">
        <v>11</v>
      </c>
      <c r="E408" t="s">
        <v>50</v>
      </c>
      <c r="F408" t="s">
        <v>31</v>
      </c>
      <c r="G408" t="s">
        <v>49</v>
      </c>
      <c r="H408">
        <v>1</v>
      </c>
      <c r="I408">
        <v>4</v>
      </c>
      <c r="J408" t="s">
        <v>34</v>
      </c>
      <c r="K408">
        <v>54849</v>
      </c>
      <c r="L408">
        <v>25449</v>
      </c>
      <c r="M408">
        <v>16276</v>
      </c>
      <c r="N408">
        <v>0.98080000000000001</v>
      </c>
      <c r="O408">
        <v>15964</v>
      </c>
      <c r="P408">
        <v>169</v>
      </c>
      <c r="Q408">
        <v>9003</v>
      </c>
      <c r="R408">
        <v>9172</v>
      </c>
      <c r="S408">
        <v>13138</v>
      </c>
      <c r="T408">
        <f t="shared" si="12"/>
        <v>22310</v>
      </c>
      <c r="U408">
        <f t="shared" si="13"/>
        <v>3</v>
      </c>
      <c r="V408">
        <v>8.9310097278810265E-3</v>
      </c>
      <c r="W408">
        <v>1.0986843371960112E-2</v>
      </c>
      <c r="X408">
        <v>0.25457680357947676</v>
      </c>
      <c r="Y408">
        <v>0.72550534332068217</v>
      </c>
      <c r="Z408">
        <v>227.29000000000002</v>
      </c>
      <c r="AA408">
        <v>279.61</v>
      </c>
      <c r="AB408">
        <v>6478.8600000000006</v>
      </c>
      <c r="AC408">
        <v>18463.77</v>
      </c>
    </row>
    <row r="409" spans="1:29" x14ac:dyDescent="0.25">
      <c r="A409">
        <v>1982</v>
      </c>
      <c r="B409">
        <v>1977</v>
      </c>
      <c r="C409">
        <v>1978</v>
      </c>
      <c r="D409">
        <v>11</v>
      </c>
      <c r="E409" t="s">
        <v>50</v>
      </c>
      <c r="F409" t="s">
        <v>31</v>
      </c>
      <c r="G409" t="s">
        <v>49</v>
      </c>
      <c r="H409">
        <v>1</v>
      </c>
      <c r="I409">
        <v>5</v>
      </c>
      <c r="J409" t="s">
        <v>34</v>
      </c>
      <c r="K409">
        <v>6116</v>
      </c>
      <c r="L409">
        <v>3689</v>
      </c>
      <c r="M409">
        <v>2001</v>
      </c>
      <c r="N409">
        <v>1</v>
      </c>
      <c r="O409">
        <v>2001</v>
      </c>
      <c r="P409">
        <v>27</v>
      </c>
      <c r="Q409">
        <v>1660</v>
      </c>
      <c r="R409">
        <v>1688</v>
      </c>
      <c r="S409">
        <v>1814</v>
      </c>
      <c r="T409">
        <f t="shared" si="12"/>
        <v>3502</v>
      </c>
      <c r="U409">
        <f t="shared" si="13"/>
        <v>4</v>
      </c>
      <c r="V409">
        <v>1.9512882567678541E-4</v>
      </c>
      <c r="W409">
        <v>1.6531747730949873E-4</v>
      </c>
      <c r="X409">
        <v>0.27790680972500392</v>
      </c>
      <c r="Y409">
        <v>0.72173274397200982</v>
      </c>
      <c r="Z409">
        <v>0.72000000000000008</v>
      </c>
      <c r="AA409">
        <v>0.61</v>
      </c>
      <c r="AB409">
        <v>1025.44</v>
      </c>
      <c r="AC409">
        <v>2663.0999999999995</v>
      </c>
    </row>
    <row r="410" spans="1:29" x14ac:dyDescent="0.25">
      <c r="A410">
        <v>1982</v>
      </c>
      <c r="B410">
        <v>1980</v>
      </c>
      <c r="C410">
        <v>1981</v>
      </c>
      <c r="D410">
        <v>12</v>
      </c>
      <c r="E410" t="s">
        <v>51</v>
      </c>
      <c r="F410" t="s">
        <v>31</v>
      </c>
      <c r="G410" t="s">
        <v>49</v>
      </c>
      <c r="H410">
        <v>0</v>
      </c>
      <c r="I410">
        <v>2</v>
      </c>
      <c r="J410" t="s">
        <v>33</v>
      </c>
      <c r="K410">
        <v>178630</v>
      </c>
      <c r="L410">
        <v>13966</v>
      </c>
      <c r="M410">
        <v>12665</v>
      </c>
      <c r="N410">
        <v>0.57789999999999997</v>
      </c>
      <c r="O410">
        <v>7319</v>
      </c>
      <c r="P410">
        <v>0</v>
      </c>
      <c r="Q410">
        <v>1301</v>
      </c>
      <c r="R410">
        <v>1301</v>
      </c>
      <c r="S410">
        <v>280</v>
      </c>
      <c r="T410">
        <f t="shared" si="12"/>
        <v>1581</v>
      </c>
      <c r="U410">
        <f t="shared" si="13"/>
        <v>1</v>
      </c>
      <c r="V410">
        <v>7.416535160199221E-2</v>
      </c>
      <c r="W410">
        <v>4.1500433899741951E-2</v>
      </c>
      <c r="X410">
        <v>8.8226996869621002E-2</v>
      </c>
      <c r="Y410">
        <v>0.79610721762864478</v>
      </c>
      <c r="Z410">
        <v>1035.82</v>
      </c>
      <c r="AA410">
        <v>579.61</v>
      </c>
      <c r="AB410">
        <v>1232.21</v>
      </c>
      <c r="AC410">
        <v>11118.72</v>
      </c>
    </row>
    <row r="411" spans="1:29" x14ac:dyDescent="0.25">
      <c r="A411">
        <v>1982</v>
      </c>
      <c r="B411">
        <v>1979</v>
      </c>
      <c r="C411">
        <v>1980</v>
      </c>
      <c r="D411">
        <v>12</v>
      </c>
      <c r="E411" t="s">
        <v>51</v>
      </c>
      <c r="F411" t="s">
        <v>31</v>
      </c>
      <c r="G411" t="s">
        <v>49</v>
      </c>
      <c r="H411">
        <v>0</v>
      </c>
      <c r="I411">
        <v>3</v>
      </c>
      <c r="J411" t="s">
        <v>34</v>
      </c>
      <c r="K411">
        <v>94476</v>
      </c>
      <c r="L411">
        <v>22155</v>
      </c>
      <c r="M411">
        <v>18079</v>
      </c>
      <c r="N411">
        <v>0.81530000000000002</v>
      </c>
      <c r="O411">
        <v>14740</v>
      </c>
      <c r="P411">
        <v>0</v>
      </c>
      <c r="Q411">
        <v>4075</v>
      </c>
      <c r="R411">
        <v>4075</v>
      </c>
      <c r="S411">
        <v>2780</v>
      </c>
      <c r="T411">
        <f t="shared" si="12"/>
        <v>6855</v>
      </c>
      <c r="U411">
        <f t="shared" si="13"/>
        <v>2</v>
      </c>
      <c r="V411">
        <v>3.1795021319599007E-2</v>
      </c>
      <c r="W411">
        <v>1.4978558536031637E-2</v>
      </c>
      <c r="X411">
        <v>0.14831869223544131</v>
      </c>
      <c r="Y411">
        <v>0.80490772790892817</v>
      </c>
      <c r="Z411">
        <v>704.44</v>
      </c>
      <c r="AA411">
        <v>331.86</v>
      </c>
      <c r="AB411">
        <v>3286.1</v>
      </c>
      <c r="AC411">
        <v>17833.27</v>
      </c>
    </row>
    <row r="412" spans="1:29" x14ac:dyDescent="0.25">
      <c r="A412">
        <v>1982</v>
      </c>
      <c r="B412">
        <v>1978</v>
      </c>
      <c r="C412">
        <v>1979</v>
      </c>
      <c r="D412">
        <v>12</v>
      </c>
      <c r="E412" t="s">
        <v>51</v>
      </c>
      <c r="F412" t="s">
        <v>31</v>
      </c>
      <c r="G412" t="s">
        <v>49</v>
      </c>
      <c r="H412">
        <v>0</v>
      </c>
      <c r="I412">
        <v>4</v>
      </c>
      <c r="J412" t="s">
        <v>34</v>
      </c>
      <c r="K412">
        <v>23230</v>
      </c>
      <c r="L412">
        <v>10611</v>
      </c>
      <c r="M412">
        <v>6920</v>
      </c>
      <c r="N412">
        <v>0.98080000000000001</v>
      </c>
      <c r="O412">
        <v>6787</v>
      </c>
      <c r="P412">
        <v>68</v>
      </c>
      <c r="Q412">
        <v>3622</v>
      </c>
      <c r="R412">
        <v>3691</v>
      </c>
      <c r="S412">
        <v>5726</v>
      </c>
      <c r="T412">
        <f t="shared" si="12"/>
        <v>9417</v>
      </c>
      <c r="U412">
        <f t="shared" si="13"/>
        <v>3</v>
      </c>
      <c r="V412">
        <v>8.6827052648441854E-3</v>
      </c>
      <c r="W412">
        <v>1.016123408626165E-2</v>
      </c>
      <c r="X412">
        <v>0.26711050801458736</v>
      </c>
      <c r="Y412">
        <v>0.7140455526343068</v>
      </c>
      <c r="Z412">
        <v>92.14</v>
      </c>
      <c r="AA412">
        <v>107.83000000000001</v>
      </c>
      <c r="AB412">
        <v>2834.5499999999997</v>
      </c>
      <c r="AC412">
        <v>7577.38</v>
      </c>
    </row>
    <row r="413" spans="1:29" x14ac:dyDescent="0.25">
      <c r="A413">
        <v>1982</v>
      </c>
      <c r="B413">
        <v>1977</v>
      </c>
      <c r="C413">
        <v>1978</v>
      </c>
      <c r="D413">
        <v>12</v>
      </c>
      <c r="E413" t="s">
        <v>51</v>
      </c>
      <c r="F413" t="s">
        <v>31</v>
      </c>
      <c r="G413" t="s">
        <v>49</v>
      </c>
      <c r="H413">
        <v>0</v>
      </c>
      <c r="I413">
        <v>5</v>
      </c>
      <c r="J413" t="s">
        <v>34</v>
      </c>
      <c r="K413">
        <v>2262</v>
      </c>
      <c r="L413">
        <v>1349</v>
      </c>
      <c r="M413">
        <v>730</v>
      </c>
      <c r="N413">
        <v>1</v>
      </c>
      <c r="O413">
        <v>730</v>
      </c>
      <c r="P413">
        <v>10</v>
      </c>
      <c r="Q413">
        <v>608</v>
      </c>
      <c r="R413">
        <v>618</v>
      </c>
      <c r="S413">
        <v>686</v>
      </c>
      <c r="T413">
        <f t="shared" si="12"/>
        <v>1304</v>
      </c>
      <c r="U413">
        <f t="shared" si="13"/>
        <v>4</v>
      </c>
      <c r="V413">
        <v>1.9271393099358855E-4</v>
      </c>
      <c r="W413">
        <v>1.7047770818663603E-4</v>
      </c>
      <c r="X413">
        <v>0.29144276025645777</v>
      </c>
      <c r="Y413">
        <v>0.70819404810436204</v>
      </c>
      <c r="Z413">
        <v>0.26</v>
      </c>
      <c r="AA413">
        <v>0.23</v>
      </c>
      <c r="AB413">
        <v>393.2</v>
      </c>
      <c r="AC413">
        <v>955.46</v>
      </c>
    </row>
    <row r="414" spans="1:29" x14ac:dyDescent="0.25">
      <c r="A414">
        <v>1982</v>
      </c>
      <c r="B414">
        <v>1980</v>
      </c>
      <c r="C414">
        <v>1981</v>
      </c>
      <c r="D414">
        <v>13</v>
      </c>
      <c r="E414" t="s">
        <v>52</v>
      </c>
      <c r="F414" t="s">
        <v>31</v>
      </c>
      <c r="G414" t="s">
        <v>49</v>
      </c>
      <c r="H414">
        <v>1</v>
      </c>
      <c r="I414">
        <v>2</v>
      </c>
      <c r="J414" t="s">
        <v>33</v>
      </c>
      <c r="K414">
        <v>182020</v>
      </c>
      <c r="L414">
        <v>13160</v>
      </c>
      <c r="M414">
        <v>12255</v>
      </c>
      <c r="N414">
        <v>0.57210000000000005</v>
      </c>
      <c r="O414">
        <v>7011</v>
      </c>
      <c r="P414">
        <v>0</v>
      </c>
      <c r="Q414">
        <v>905</v>
      </c>
      <c r="R414">
        <v>905</v>
      </c>
      <c r="S414">
        <v>1498</v>
      </c>
      <c r="T414">
        <f t="shared" si="12"/>
        <v>2403</v>
      </c>
      <c r="U414">
        <f t="shared" si="13"/>
        <v>1</v>
      </c>
      <c r="V414">
        <v>7.750639206434233E-2</v>
      </c>
      <c r="W414">
        <v>4.487628078733516E-2</v>
      </c>
      <c r="X414">
        <v>8.2731738451543788E-2</v>
      </c>
      <c r="Y414">
        <v>0.79488558869677861</v>
      </c>
      <c r="Z414">
        <v>1020.05</v>
      </c>
      <c r="AA414">
        <v>590.61</v>
      </c>
      <c r="AB414">
        <v>1088.8200000000002</v>
      </c>
      <c r="AC414">
        <v>10461.370000000001</v>
      </c>
    </row>
    <row r="415" spans="1:29" x14ac:dyDescent="0.25">
      <c r="A415">
        <v>1982</v>
      </c>
      <c r="B415">
        <v>1979</v>
      </c>
      <c r="C415">
        <v>1980</v>
      </c>
      <c r="D415">
        <v>13</v>
      </c>
      <c r="E415" t="s">
        <v>52</v>
      </c>
      <c r="F415" t="s">
        <v>31</v>
      </c>
      <c r="G415" t="s">
        <v>49</v>
      </c>
      <c r="H415">
        <v>1</v>
      </c>
      <c r="I415">
        <v>3</v>
      </c>
      <c r="J415" t="s">
        <v>34</v>
      </c>
      <c r="K415">
        <v>79004</v>
      </c>
      <c r="L415">
        <v>28994</v>
      </c>
      <c r="M415">
        <v>26311</v>
      </c>
      <c r="N415">
        <v>0.80179999999999996</v>
      </c>
      <c r="O415">
        <v>21096</v>
      </c>
      <c r="P415">
        <v>0</v>
      </c>
      <c r="Q415">
        <v>2683</v>
      </c>
      <c r="R415">
        <v>2683</v>
      </c>
      <c r="S415">
        <v>1108</v>
      </c>
      <c r="T415">
        <f t="shared" si="12"/>
        <v>3791</v>
      </c>
      <c r="U415">
        <f t="shared" si="13"/>
        <v>2</v>
      </c>
      <c r="V415">
        <v>1.9909555634803976E-2</v>
      </c>
      <c r="W415">
        <v>1.4806195080328693E-2</v>
      </c>
      <c r="X415">
        <v>5.4040025356428191E-2</v>
      </c>
      <c r="Y415">
        <v>0.91124422392843907</v>
      </c>
      <c r="Z415">
        <v>577.2700000000001</v>
      </c>
      <c r="AA415">
        <v>429.29999999999995</v>
      </c>
      <c r="AB415">
        <v>1566.8700000000001</v>
      </c>
      <c r="AC415">
        <v>26421.18</v>
      </c>
    </row>
    <row r="416" spans="1:29" x14ac:dyDescent="0.25">
      <c r="A416">
        <v>1982</v>
      </c>
      <c r="B416">
        <v>1978</v>
      </c>
      <c r="C416">
        <v>1979</v>
      </c>
      <c r="D416">
        <v>13</v>
      </c>
      <c r="E416" t="s">
        <v>52</v>
      </c>
      <c r="F416" t="s">
        <v>31</v>
      </c>
      <c r="G416" t="s">
        <v>49</v>
      </c>
      <c r="H416">
        <v>1</v>
      </c>
      <c r="I416">
        <v>4</v>
      </c>
      <c r="J416" t="s">
        <v>34</v>
      </c>
      <c r="K416">
        <v>33741</v>
      </c>
      <c r="L416">
        <v>18739</v>
      </c>
      <c r="M416">
        <v>14770</v>
      </c>
      <c r="N416">
        <v>0.96499999999999997</v>
      </c>
      <c r="O416">
        <v>14252</v>
      </c>
      <c r="P416">
        <v>491</v>
      </c>
      <c r="Q416">
        <v>3477</v>
      </c>
      <c r="R416">
        <v>3969</v>
      </c>
      <c r="S416">
        <v>3969</v>
      </c>
      <c r="T416">
        <f t="shared" si="12"/>
        <v>7938</v>
      </c>
      <c r="U416">
        <f t="shared" si="13"/>
        <v>3</v>
      </c>
      <c r="V416">
        <v>7.4414807185871588E-3</v>
      </c>
      <c r="W416">
        <v>1.68808749409671E-2</v>
      </c>
      <c r="X416">
        <v>0.23447841597050093</v>
      </c>
      <c r="Y416">
        <v>0.7411992283699449</v>
      </c>
      <c r="Z416">
        <v>139.44999999999999</v>
      </c>
      <c r="AA416">
        <v>316.34000000000003</v>
      </c>
      <c r="AB416">
        <v>4394.0200000000004</v>
      </c>
      <c r="AC416">
        <v>13889.74</v>
      </c>
    </row>
    <row r="417" spans="1:29" x14ac:dyDescent="0.25">
      <c r="A417">
        <v>1982</v>
      </c>
      <c r="B417">
        <v>1977</v>
      </c>
      <c r="C417">
        <v>1978</v>
      </c>
      <c r="D417">
        <v>13</v>
      </c>
      <c r="E417" t="s">
        <v>52</v>
      </c>
      <c r="F417" t="s">
        <v>31</v>
      </c>
      <c r="G417" t="s">
        <v>49</v>
      </c>
      <c r="H417">
        <v>1</v>
      </c>
      <c r="I417">
        <v>5</v>
      </c>
      <c r="J417" t="s">
        <v>34</v>
      </c>
      <c r="K417">
        <v>4955</v>
      </c>
      <c r="L417">
        <v>3166</v>
      </c>
      <c r="M417">
        <v>2073</v>
      </c>
      <c r="N417">
        <v>1</v>
      </c>
      <c r="O417">
        <v>2073</v>
      </c>
      <c r="P417">
        <v>109</v>
      </c>
      <c r="Q417">
        <v>983</v>
      </c>
      <c r="R417">
        <v>1092</v>
      </c>
      <c r="S417">
        <v>1293</v>
      </c>
      <c r="T417">
        <f t="shared" si="12"/>
        <v>2385</v>
      </c>
      <c r="U417">
        <f t="shared" si="13"/>
        <v>4</v>
      </c>
      <c r="V417">
        <v>1.2841608580443234E-2</v>
      </c>
      <c r="W417">
        <v>8.3505196966777943E-3</v>
      </c>
      <c r="X417">
        <v>7.7450754357651128E-2</v>
      </c>
      <c r="Y417">
        <v>0.90135711736522783</v>
      </c>
      <c r="Z417">
        <v>40.659999999999997</v>
      </c>
      <c r="AA417">
        <v>26.44</v>
      </c>
      <c r="AB417">
        <v>245.23000000000002</v>
      </c>
      <c r="AC417">
        <v>2853.94</v>
      </c>
    </row>
    <row r="418" spans="1:29" x14ac:dyDescent="0.25">
      <c r="A418">
        <v>1982</v>
      </c>
      <c r="B418">
        <v>1979</v>
      </c>
      <c r="C418">
        <v>1981</v>
      </c>
      <c r="D418">
        <v>14</v>
      </c>
      <c r="E418" t="s">
        <v>53</v>
      </c>
      <c r="F418" t="s">
        <v>31</v>
      </c>
      <c r="G418" t="s">
        <v>49</v>
      </c>
      <c r="H418">
        <v>3</v>
      </c>
      <c r="I418">
        <v>3</v>
      </c>
      <c r="J418" t="s">
        <v>33</v>
      </c>
      <c r="K418">
        <v>5089</v>
      </c>
      <c r="L418">
        <v>720</v>
      </c>
      <c r="M418">
        <v>668</v>
      </c>
      <c r="N418">
        <v>0.61870000000000003</v>
      </c>
      <c r="O418">
        <v>413</v>
      </c>
      <c r="P418">
        <v>0</v>
      </c>
      <c r="Q418">
        <v>51</v>
      </c>
      <c r="R418">
        <v>51</v>
      </c>
      <c r="S418">
        <v>13</v>
      </c>
      <c r="T418">
        <f t="shared" si="12"/>
        <v>64</v>
      </c>
      <c r="U418">
        <f t="shared" si="13"/>
        <v>1</v>
      </c>
      <c r="V418">
        <v>0</v>
      </c>
      <c r="W418">
        <v>1.7652042276016279E-2</v>
      </c>
      <c r="X418">
        <v>4.0595530741774653E-2</v>
      </c>
      <c r="Y418">
        <v>0.94175242698220918</v>
      </c>
      <c r="Z418">
        <v>0</v>
      </c>
      <c r="AA418">
        <v>12.71</v>
      </c>
      <c r="AB418">
        <v>29.23</v>
      </c>
      <c r="AC418">
        <v>678.09</v>
      </c>
    </row>
    <row r="419" spans="1:29" x14ac:dyDescent="0.25">
      <c r="A419">
        <v>1982</v>
      </c>
      <c r="B419">
        <v>1978</v>
      </c>
      <c r="C419">
        <v>1980</v>
      </c>
      <c r="D419">
        <v>14</v>
      </c>
      <c r="E419" t="s">
        <v>53</v>
      </c>
      <c r="F419" t="s">
        <v>31</v>
      </c>
      <c r="G419" t="s">
        <v>49</v>
      </c>
      <c r="H419">
        <v>3</v>
      </c>
      <c r="I419">
        <v>4</v>
      </c>
      <c r="J419" t="s">
        <v>34</v>
      </c>
      <c r="K419">
        <v>3906</v>
      </c>
      <c r="L419">
        <v>2075</v>
      </c>
      <c r="M419">
        <v>2060</v>
      </c>
      <c r="N419">
        <v>0.86860000000000004</v>
      </c>
      <c r="O419">
        <v>1789</v>
      </c>
      <c r="P419">
        <v>0</v>
      </c>
      <c r="Q419">
        <v>15</v>
      </c>
      <c r="R419">
        <v>15</v>
      </c>
      <c r="S419">
        <v>232</v>
      </c>
      <c r="T419">
        <f t="shared" si="12"/>
        <v>247</v>
      </c>
      <c r="U419">
        <f t="shared" si="13"/>
        <v>2</v>
      </c>
      <c r="V419">
        <v>0</v>
      </c>
      <c r="W419">
        <v>6.0568972495807869E-3</v>
      </c>
      <c r="X419">
        <v>8.8102075824451162E-2</v>
      </c>
      <c r="Y419">
        <v>0.90584102692596802</v>
      </c>
      <c r="Z419">
        <v>0</v>
      </c>
      <c r="AA419">
        <v>12.57</v>
      </c>
      <c r="AB419">
        <v>182.84</v>
      </c>
      <c r="AC419">
        <v>1879.91</v>
      </c>
    </row>
    <row r="420" spans="1:29" x14ac:dyDescent="0.25">
      <c r="A420">
        <v>1982</v>
      </c>
      <c r="B420">
        <v>1977</v>
      </c>
      <c r="C420">
        <v>1979</v>
      </c>
      <c r="D420">
        <v>14</v>
      </c>
      <c r="E420" t="s">
        <v>53</v>
      </c>
      <c r="F420" t="s">
        <v>31</v>
      </c>
      <c r="G420" t="s">
        <v>49</v>
      </c>
      <c r="H420">
        <v>3</v>
      </c>
      <c r="I420">
        <v>5</v>
      </c>
      <c r="J420" t="s">
        <v>34</v>
      </c>
      <c r="K420">
        <v>875</v>
      </c>
      <c r="L420">
        <v>157</v>
      </c>
      <c r="M420">
        <v>157</v>
      </c>
      <c r="N420">
        <v>0.99050000000000005</v>
      </c>
      <c r="O420">
        <v>156</v>
      </c>
      <c r="P420">
        <v>0</v>
      </c>
      <c r="Q420">
        <v>0</v>
      </c>
      <c r="R420">
        <v>0</v>
      </c>
      <c r="S420">
        <v>490</v>
      </c>
      <c r="T420">
        <f t="shared" si="12"/>
        <v>490</v>
      </c>
      <c r="U420">
        <f t="shared" si="13"/>
        <v>3</v>
      </c>
      <c r="V420">
        <v>0</v>
      </c>
      <c r="W420">
        <v>8.9797986194667834E-2</v>
      </c>
      <c r="X420">
        <v>1.5071876385282753E-2</v>
      </c>
      <c r="Y420">
        <v>0.89513013742004943</v>
      </c>
      <c r="Z420">
        <v>0</v>
      </c>
      <c r="AA420">
        <v>14.18</v>
      </c>
      <c r="AB420">
        <v>2.38</v>
      </c>
      <c r="AC420">
        <v>141.35000000000002</v>
      </c>
    </row>
    <row r="421" spans="1:29" x14ac:dyDescent="0.25">
      <c r="A421">
        <v>1982</v>
      </c>
      <c r="B421">
        <v>1976</v>
      </c>
      <c r="C421">
        <v>1978</v>
      </c>
      <c r="D421">
        <v>14</v>
      </c>
      <c r="E421" t="s">
        <v>53</v>
      </c>
      <c r="F421" t="s">
        <v>31</v>
      </c>
      <c r="G421" t="s">
        <v>49</v>
      </c>
      <c r="H421">
        <v>3</v>
      </c>
      <c r="I421">
        <v>6</v>
      </c>
      <c r="J421" t="s">
        <v>34</v>
      </c>
      <c r="K421">
        <v>88</v>
      </c>
      <c r="L421">
        <v>79</v>
      </c>
      <c r="M421">
        <v>79</v>
      </c>
      <c r="N421">
        <v>1</v>
      </c>
      <c r="O421">
        <v>79</v>
      </c>
      <c r="P421">
        <v>0</v>
      </c>
      <c r="Q421">
        <v>0</v>
      </c>
      <c r="R421">
        <v>0</v>
      </c>
      <c r="S421">
        <v>0</v>
      </c>
      <c r="T421">
        <f t="shared" si="12"/>
        <v>0</v>
      </c>
      <c r="U421">
        <f t="shared" si="13"/>
        <v>4</v>
      </c>
      <c r="V421">
        <v>0</v>
      </c>
      <c r="W421">
        <v>1.2624668602449185E-4</v>
      </c>
      <c r="X421">
        <v>1.2624668602449186E-3</v>
      </c>
      <c r="Y421">
        <v>0.99861128645373065</v>
      </c>
      <c r="Z421">
        <v>0</v>
      </c>
      <c r="AA421">
        <v>0.01</v>
      </c>
      <c r="AB421">
        <v>0.1</v>
      </c>
      <c r="AC421">
        <v>79.100000000000009</v>
      </c>
    </row>
    <row r="422" spans="1:29" x14ac:dyDescent="0.25">
      <c r="A422">
        <v>1982</v>
      </c>
      <c r="B422">
        <v>1980</v>
      </c>
      <c r="C422">
        <v>1981</v>
      </c>
      <c r="D422">
        <v>15</v>
      </c>
      <c r="E422" t="s">
        <v>54</v>
      </c>
      <c r="F422" t="s">
        <v>31</v>
      </c>
      <c r="G422" t="s">
        <v>49</v>
      </c>
      <c r="H422">
        <v>0</v>
      </c>
      <c r="I422">
        <v>2</v>
      </c>
      <c r="J422" t="s">
        <v>33</v>
      </c>
      <c r="K422">
        <v>74919</v>
      </c>
      <c r="L422">
        <v>6682</v>
      </c>
      <c r="M422">
        <v>6560</v>
      </c>
      <c r="N422">
        <v>0.58320000000000005</v>
      </c>
      <c r="O422">
        <v>3825</v>
      </c>
      <c r="P422">
        <v>0</v>
      </c>
      <c r="Q422">
        <v>122</v>
      </c>
      <c r="R422">
        <v>122</v>
      </c>
      <c r="S422">
        <v>340</v>
      </c>
      <c r="T422">
        <f t="shared" si="12"/>
        <v>462</v>
      </c>
      <c r="U422">
        <f t="shared" si="13"/>
        <v>1</v>
      </c>
      <c r="V422">
        <v>6.5005199877297859E-2</v>
      </c>
      <c r="W422">
        <v>6.2440425866209778E-2</v>
      </c>
      <c r="X422">
        <v>0.11887592868312175</v>
      </c>
      <c r="Y422">
        <v>0.75367844557337071</v>
      </c>
      <c r="Z422">
        <v>434.41999999999996</v>
      </c>
      <c r="AA422">
        <v>417.28</v>
      </c>
      <c r="AB422">
        <v>794.43000000000006</v>
      </c>
      <c r="AC422">
        <v>5036.72</v>
      </c>
    </row>
    <row r="423" spans="1:29" x14ac:dyDescent="0.25">
      <c r="A423">
        <v>1982</v>
      </c>
      <c r="B423">
        <v>1979</v>
      </c>
      <c r="C423">
        <v>1980</v>
      </c>
      <c r="D423">
        <v>15</v>
      </c>
      <c r="E423" t="s">
        <v>54</v>
      </c>
      <c r="F423" t="s">
        <v>31</v>
      </c>
      <c r="G423" t="s">
        <v>49</v>
      </c>
      <c r="H423">
        <v>0</v>
      </c>
      <c r="I423">
        <v>3</v>
      </c>
      <c r="J423" t="s">
        <v>34</v>
      </c>
      <c r="K423">
        <v>47539</v>
      </c>
      <c r="L423">
        <v>11108</v>
      </c>
      <c r="M423">
        <v>10382</v>
      </c>
      <c r="N423">
        <v>0.82579999999999998</v>
      </c>
      <c r="O423">
        <v>8574</v>
      </c>
      <c r="P423">
        <v>0</v>
      </c>
      <c r="Q423">
        <v>726</v>
      </c>
      <c r="R423">
        <v>726</v>
      </c>
      <c r="S423">
        <v>3649</v>
      </c>
      <c r="T423">
        <f t="shared" si="12"/>
        <v>4375</v>
      </c>
      <c r="U423">
        <f t="shared" si="13"/>
        <v>2</v>
      </c>
      <c r="V423">
        <v>5.0306148719324352E-2</v>
      </c>
      <c r="W423">
        <v>5.2746516781918766E-2</v>
      </c>
      <c r="X423">
        <v>0.17911725468944942</v>
      </c>
      <c r="Y423">
        <v>0.71783007980930735</v>
      </c>
      <c r="Z423">
        <v>558.84999999999991</v>
      </c>
      <c r="AA423">
        <v>585.96</v>
      </c>
      <c r="AB423">
        <v>1989.81</v>
      </c>
      <c r="AC423">
        <v>7974.36</v>
      </c>
    </row>
    <row r="424" spans="1:29" x14ac:dyDescent="0.25">
      <c r="A424">
        <v>1982</v>
      </c>
      <c r="B424">
        <v>1978</v>
      </c>
      <c r="C424">
        <v>1979</v>
      </c>
      <c r="D424">
        <v>15</v>
      </c>
      <c r="E424" t="s">
        <v>54</v>
      </c>
      <c r="F424" t="s">
        <v>31</v>
      </c>
      <c r="G424" t="s">
        <v>49</v>
      </c>
      <c r="H424">
        <v>0</v>
      </c>
      <c r="I424">
        <v>4</v>
      </c>
      <c r="J424" t="s">
        <v>34</v>
      </c>
      <c r="K424">
        <v>29898</v>
      </c>
      <c r="L424">
        <v>8682</v>
      </c>
      <c r="M424">
        <v>5064</v>
      </c>
      <c r="N424">
        <v>0.98089999999999999</v>
      </c>
      <c r="O424">
        <v>4967</v>
      </c>
      <c r="P424">
        <v>93</v>
      </c>
      <c r="Q424">
        <v>3524</v>
      </c>
      <c r="R424">
        <v>3618</v>
      </c>
      <c r="S424">
        <v>11625</v>
      </c>
      <c r="T424">
        <f t="shared" si="12"/>
        <v>15243</v>
      </c>
      <c r="U424">
        <f t="shared" si="13"/>
        <v>3</v>
      </c>
      <c r="V424">
        <v>4.8803157641351555E-2</v>
      </c>
      <c r="W424">
        <v>9.1612601541273583E-2</v>
      </c>
      <c r="X424">
        <v>0.18014196486467496</v>
      </c>
      <c r="Y424">
        <v>0.6794422759526999</v>
      </c>
      <c r="Z424">
        <v>423.73</v>
      </c>
      <c r="AA424">
        <v>795.42000000000007</v>
      </c>
      <c r="AB424">
        <v>1564.07</v>
      </c>
      <c r="AC424">
        <v>5899.21</v>
      </c>
    </row>
    <row r="425" spans="1:29" x14ac:dyDescent="0.25">
      <c r="A425">
        <v>1982</v>
      </c>
      <c r="B425">
        <v>1977</v>
      </c>
      <c r="C425">
        <v>1978</v>
      </c>
      <c r="D425">
        <v>15</v>
      </c>
      <c r="E425" t="s">
        <v>54</v>
      </c>
      <c r="F425" t="s">
        <v>31</v>
      </c>
      <c r="G425" t="s">
        <v>49</v>
      </c>
      <c r="H425">
        <v>0</v>
      </c>
      <c r="I425">
        <v>5</v>
      </c>
      <c r="J425" t="s">
        <v>34</v>
      </c>
      <c r="K425">
        <v>3217</v>
      </c>
      <c r="L425">
        <v>1840</v>
      </c>
      <c r="M425">
        <v>706</v>
      </c>
      <c r="N425">
        <v>1</v>
      </c>
      <c r="O425">
        <v>706</v>
      </c>
      <c r="P425">
        <v>97</v>
      </c>
      <c r="Q425">
        <v>1036</v>
      </c>
      <c r="R425">
        <v>1133</v>
      </c>
      <c r="S425">
        <v>1055</v>
      </c>
      <c r="T425">
        <f t="shared" si="12"/>
        <v>2188</v>
      </c>
      <c r="U425">
        <f t="shared" si="13"/>
        <v>4</v>
      </c>
      <c r="V425">
        <v>1.3657460244997338E-2</v>
      </c>
      <c r="W425">
        <v>1.7391115313963981E-4</v>
      </c>
      <c r="X425">
        <v>0.21836175693742463</v>
      </c>
      <c r="Y425">
        <v>0.76780687166443851</v>
      </c>
      <c r="Z425">
        <v>25.13</v>
      </c>
      <c r="AA425">
        <v>0.32</v>
      </c>
      <c r="AB425">
        <v>401.79</v>
      </c>
      <c r="AC425">
        <v>1412.78</v>
      </c>
    </row>
    <row r="426" spans="1:29" x14ac:dyDescent="0.25">
      <c r="A426">
        <v>1982</v>
      </c>
      <c r="B426">
        <v>1980</v>
      </c>
      <c r="C426">
        <v>1981</v>
      </c>
      <c r="D426">
        <v>16</v>
      </c>
      <c r="E426" t="s">
        <v>55</v>
      </c>
      <c r="F426" t="s">
        <v>31</v>
      </c>
      <c r="G426" t="s">
        <v>49</v>
      </c>
      <c r="H426">
        <v>0</v>
      </c>
      <c r="I426">
        <v>2</v>
      </c>
      <c r="J426" t="s">
        <v>33</v>
      </c>
      <c r="K426">
        <v>4425</v>
      </c>
      <c r="L426">
        <v>437</v>
      </c>
      <c r="M426">
        <v>426</v>
      </c>
      <c r="N426">
        <v>0.59089999999999998</v>
      </c>
      <c r="O426">
        <v>252</v>
      </c>
      <c r="P426">
        <v>0</v>
      </c>
      <c r="Q426">
        <v>10</v>
      </c>
      <c r="R426">
        <v>10</v>
      </c>
      <c r="S426">
        <v>16</v>
      </c>
      <c r="T426">
        <f t="shared" si="12"/>
        <v>26</v>
      </c>
      <c r="U426">
        <f t="shared" si="13"/>
        <v>1</v>
      </c>
      <c r="V426">
        <v>7.3710691823899374E-2</v>
      </c>
      <c r="W426">
        <v>3.2841623785020015E-2</v>
      </c>
      <c r="X426">
        <v>5.811320754716981E-2</v>
      </c>
      <c r="Y426">
        <v>0.83533447684391082</v>
      </c>
      <c r="Z426">
        <v>32.230000000000004</v>
      </c>
      <c r="AA426">
        <v>14.360000000000001</v>
      </c>
      <c r="AB426">
        <v>25.41</v>
      </c>
      <c r="AC426">
        <v>365.25</v>
      </c>
    </row>
    <row r="427" spans="1:29" x14ac:dyDescent="0.25">
      <c r="A427">
        <v>1982</v>
      </c>
      <c r="B427">
        <v>1979</v>
      </c>
      <c r="C427">
        <v>1980</v>
      </c>
      <c r="D427">
        <v>16</v>
      </c>
      <c r="E427" t="s">
        <v>55</v>
      </c>
      <c r="F427" t="s">
        <v>31</v>
      </c>
      <c r="G427" t="s">
        <v>49</v>
      </c>
      <c r="H427">
        <v>0</v>
      </c>
      <c r="I427">
        <v>3</v>
      </c>
      <c r="J427" t="s">
        <v>34</v>
      </c>
      <c r="K427">
        <v>2246</v>
      </c>
      <c r="L427">
        <v>620</v>
      </c>
      <c r="M427">
        <v>562</v>
      </c>
      <c r="N427">
        <v>0.83689999999999998</v>
      </c>
      <c r="O427">
        <v>471</v>
      </c>
      <c r="P427">
        <v>0</v>
      </c>
      <c r="Q427">
        <v>57</v>
      </c>
      <c r="R427">
        <v>57</v>
      </c>
      <c r="S427">
        <v>163</v>
      </c>
      <c r="T427">
        <f t="shared" si="12"/>
        <v>220</v>
      </c>
      <c r="U427">
        <f t="shared" si="13"/>
        <v>2</v>
      </c>
      <c r="V427">
        <v>2.6684079842636484E-2</v>
      </c>
      <c r="W427">
        <v>7.21356937860759E-2</v>
      </c>
      <c r="X427">
        <v>0.18387023959240267</v>
      </c>
      <c r="Y427">
        <v>0.71730998677888491</v>
      </c>
      <c r="Z427">
        <v>16.55</v>
      </c>
      <c r="AA427">
        <v>44.739999999999995</v>
      </c>
      <c r="AB427">
        <v>114.03999999999999</v>
      </c>
      <c r="AC427">
        <v>444.89</v>
      </c>
    </row>
    <row r="428" spans="1:29" x14ac:dyDescent="0.25">
      <c r="A428">
        <v>1982</v>
      </c>
      <c r="B428">
        <v>1978</v>
      </c>
      <c r="C428">
        <v>1979</v>
      </c>
      <c r="D428">
        <v>16</v>
      </c>
      <c r="E428" t="s">
        <v>55</v>
      </c>
      <c r="F428" t="s">
        <v>31</v>
      </c>
      <c r="G428" t="s">
        <v>49</v>
      </c>
      <c r="H428">
        <v>0</v>
      </c>
      <c r="I428">
        <v>4</v>
      </c>
      <c r="J428" t="s">
        <v>34</v>
      </c>
      <c r="K428">
        <v>1116</v>
      </c>
      <c r="L428">
        <v>405</v>
      </c>
      <c r="M428">
        <v>273</v>
      </c>
      <c r="N428">
        <v>0.9889</v>
      </c>
      <c r="O428">
        <v>270</v>
      </c>
      <c r="P428">
        <v>0</v>
      </c>
      <c r="Q428">
        <v>131</v>
      </c>
      <c r="R428">
        <v>131</v>
      </c>
      <c r="S428">
        <v>418</v>
      </c>
      <c r="T428">
        <f t="shared" si="12"/>
        <v>549</v>
      </c>
      <c r="U428">
        <f t="shared" si="13"/>
        <v>3</v>
      </c>
      <c r="V428">
        <v>0.22283091501332541</v>
      </c>
      <c r="W428">
        <v>1.6039877603395518E-3</v>
      </c>
      <c r="X428">
        <v>0.14569144210838023</v>
      </c>
      <c r="Y428">
        <v>0.62987365511795479</v>
      </c>
      <c r="Z428">
        <v>90.3</v>
      </c>
      <c r="AA428">
        <v>0.65</v>
      </c>
      <c r="AB428">
        <v>59.040000000000006</v>
      </c>
      <c r="AC428">
        <v>255.25</v>
      </c>
    </row>
    <row r="429" spans="1:29" x14ac:dyDescent="0.25">
      <c r="A429">
        <v>1982</v>
      </c>
      <c r="B429">
        <v>1977</v>
      </c>
      <c r="C429">
        <v>1978</v>
      </c>
      <c r="D429">
        <v>16</v>
      </c>
      <c r="E429" t="s">
        <v>55</v>
      </c>
      <c r="F429" t="s">
        <v>31</v>
      </c>
      <c r="G429" t="s">
        <v>49</v>
      </c>
      <c r="H429">
        <v>0</v>
      </c>
      <c r="I429">
        <v>5</v>
      </c>
      <c r="J429" t="s">
        <v>34</v>
      </c>
      <c r="K429">
        <v>69</v>
      </c>
      <c r="L429">
        <v>15</v>
      </c>
      <c r="M429">
        <v>15</v>
      </c>
      <c r="N429">
        <v>1</v>
      </c>
      <c r="O429">
        <v>15</v>
      </c>
      <c r="P429">
        <v>0</v>
      </c>
      <c r="Q429">
        <v>0</v>
      </c>
      <c r="R429">
        <v>0</v>
      </c>
      <c r="S429">
        <v>46</v>
      </c>
      <c r="T429">
        <f t="shared" si="12"/>
        <v>46</v>
      </c>
      <c r="U429">
        <f t="shared" si="13"/>
        <v>4</v>
      </c>
      <c r="V429">
        <v>6.4308681672025725E-4</v>
      </c>
      <c r="W429">
        <v>6.4308681672025725E-4</v>
      </c>
      <c r="X429">
        <v>5.144694533762058E-3</v>
      </c>
      <c r="Y429">
        <v>0.99356913183279749</v>
      </c>
      <c r="Z429">
        <v>0.01</v>
      </c>
      <c r="AA429">
        <v>0.01</v>
      </c>
      <c r="AB429">
        <v>0.08</v>
      </c>
      <c r="AC429">
        <v>15.45</v>
      </c>
    </row>
    <row r="430" spans="1:29" x14ac:dyDescent="0.25">
      <c r="A430">
        <v>1982</v>
      </c>
      <c r="B430">
        <v>1980</v>
      </c>
      <c r="C430">
        <v>1981</v>
      </c>
      <c r="D430">
        <v>17</v>
      </c>
      <c r="E430" t="s">
        <v>56</v>
      </c>
      <c r="F430" t="s">
        <v>31</v>
      </c>
      <c r="G430" t="s">
        <v>49</v>
      </c>
      <c r="H430">
        <v>0</v>
      </c>
      <c r="I430">
        <v>2</v>
      </c>
      <c r="J430" t="s">
        <v>33</v>
      </c>
      <c r="K430">
        <v>62239</v>
      </c>
      <c r="L430">
        <v>5507</v>
      </c>
      <c r="M430">
        <v>5433</v>
      </c>
      <c r="N430">
        <v>0.57110000000000005</v>
      </c>
      <c r="O430">
        <v>3102</v>
      </c>
      <c r="P430">
        <v>0</v>
      </c>
      <c r="Q430">
        <v>73</v>
      </c>
      <c r="R430">
        <v>73</v>
      </c>
      <c r="S430">
        <v>140</v>
      </c>
      <c r="T430">
        <f t="shared" si="12"/>
        <v>213</v>
      </c>
      <c r="U430">
        <f t="shared" si="13"/>
        <v>1</v>
      </c>
      <c r="V430">
        <v>6.5533226925821628E-2</v>
      </c>
      <c r="W430">
        <v>6.2825827608936055E-2</v>
      </c>
      <c r="X430">
        <v>0.11958679021559322</v>
      </c>
      <c r="Y430">
        <v>0.75205415524964903</v>
      </c>
      <c r="Z430">
        <v>360.90000000000003</v>
      </c>
      <c r="AA430">
        <v>345.99</v>
      </c>
      <c r="AB430">
        <v>658.57999999999993</v>
      </c>
      <c r="AC430">
        <v>4141.66</v>
      </c>
    </row>
    <row r="431" spans="1:29" x14ac:dyDescent="0.25">
      <c r="A431">
        <v>1982</v>
      </c>
      <c r="B431">
        <v>1979</v>
      </c>
      <c r="C431">
        <v>1980</v>
      </c>
      <c r="D431">
        <v>17</v>
      </c>
      <c r="E431" t="s">
        <v>56</v>
      </c>
      <c r="F431" t="s">
        <v>31</v>
      </c>
      <c r="G431" t="s">
        <v>49</v>
      </c>
      <c r="H431">
        <v>0</v>
      </c>
      <c r="I431">
        <v>3</v>
      </c>
      <c r="J431" t="s">
        <v>34</v>
      </c>
      <c r="K431">
        <v>33043</v>
      </c>
      <c r="L431">
        <v>8125</v>
      </c>
      <c r="M431">
        <v>7045</v>
      </c>
      <c r="N431">
        <v>0.81169999999999998</v>
      </c>
      <c r="O431">
        <v>5718</v>
      </c>
      <c r="P431">
        <v>0</v>
      </c>
      <c r="Q431">
        <v>1079</v>
      </c>
      <c r="R431">
        <v>1079</v>
      </c>
      <c r="S431">
        <v>1291</v>
      </c>
      <c r="T431">
        <f t="shared" si="12"/>
        <v>2370</v>
      </c>
      <c r="U431">
        <f t="shared" si="13"/>
        <v>2</v>
      </c>
      <c r="V431">
        <v>3.5057793793320732E-2</v>
      </c>
      <c r="W431">
        <v>4.973761420919974E-2</v>
      </c>
      <c r="X431">
        <v>0.16871701717076246</v>
      </c>
      <c r="Y431">
        <v>0.74648757482671713</v>
      </c>
      <c r="Z431">
        <v>284.86</v>
      </c>
      <c r="AA431">
        <v>404.14</v>
      </c>
      <c r="AB431">
        <v>1370.9</v>
      </c>
      <c r="AC431">
        <v>6065.5400000000009</v>
      </c>
    </row>
    <row r="432" spans="1:29" x14ac:dyDescent="0.25">
      <c r="A432">
        <v>1982</v>
      </c>
      <c r="B432">
        <v>1978</v>
      </c>
      <c r="C432">
        <v>1979</v>
      </c>
      <c r="D432">
        <v>17</v>
      </c>
      <c r="E432" t="s">
        <v>56</v>
      </c>
      <c r="F432" t="s">
        <v>31</v>
      </c>
      <c r="G432" t="s">
        <v>49</v>
      </c>
      <c r="H432">
        <v>0</v>
      </c>
      <c r="I432">
        <v>4</v>
      </c>
      <c r="J432" t="s">
        <v>34</v>
      </c>
      <c r="K432">
        <v>12409</v>
      </c>
      <c r="L432">
        <v>5536</v>
      </c>
      <c r="M432">
        <v>1983</v>
      </c>
      <c r="N432">
        <v>0.97389999999999999</v>
      </c>
      <c r="O432">
        <v>1931</v>
      </c>
      <c r="P432">
        <v>36</v>
      </c>
      <c r="Q432">
        <v>3516</v>
      </c>
      <c r="R432">
        <v>3552</v>
      </c>
      <c r="S432">
        <v>2316</v>
      </c>
      <c r="T432">
        <f t="shared" si="12"/>
        <v>5868</v>
      </c>
      <c r="U432">
        <f t="shared" si="13"/>
        <v>3</v>
      </c>
      <c r="V432">
        <v>3.2793725569532445E-2</v>
      </c>
      <c r="W432">
        <v>5.5768299820090586E-2</v>
      </c>
      <c r="X432">
        <v>0.10989465546267058</v>
      </c>
      <c r="Y432">
        <v>0.80154331914770638</v>
      </c>
      <c r="Z432">
        <v>181.55</v>
      </c>
      <c r="AA432">
        <v>308.74</v>
      </c>
      <c r="AB432">
        <v>608.39</v>
      </c>
      <c r="AC432">
        <v>4437.4400000000014</v>
      </c>
    </row>
    <row r="433" spans="1:29" x14ac:dyDescent="0.25">
      <c r="A433">
        <v>1982</v>
      </c>
      <c r="B433">
        <v>1977</v>
      </c>
      <c r="C433">
        <v>1978</v>
      </c>
      <c r="D433">
        <v>17</v>
      </c>
      <c r="E433" t="s">
        <v>56</v>
      </c>
      <c r="F433" t="s">
        <v>31</v>
      </c>
      <c r="G433" t="s">
        <v>49</v>
      </c>
      <c r="H433">
        <v>0</v>
      </c>
      <c r="I433">
        <v>5</v>
      </c>
      <c r="J433" t="s">
        <v>34</v>
      </c>
      <c r="K433">
        <v>2446</v>
      </c>
      <c r="L433">
        <v>1913</v>
      </c>
      <c r="M433">
        <v>347</v>
      </c>
      <c r="N433">
        <v>1</v>
      </c>
      <c r="O433">
        <v>347</v>
      </c>
      <c r="P433">
        <v>50</v>
      </c>
      <c r="Q433">
        <v>1514</v>
      </c>
      <c r="R433">
        <v>1565</v>
      </c>
      <c r="S433">
        <v>288</v>
      </c>
      <c r="T433">
        <f t="shared" si="12"/>
        <v>1853</v>
      </c>
      <c r="U433">
        <f t="shared" si="13"/>
        <v>4</v>
      </c>
      <c r="V433">
        <v>1.515705848533947E-4</v>
      </c>
      <c r="W433">
        <v>1.3066429728740922E-4</v>
      </c>
      <c r="X433">
        <v>0.10780327183400409</v>
      </c>
      <c r="Y433">
        <v>0.89191449328385508</v>
      </c>
      <c r="Z433">
        <v>0.29000000000000004</v>
      </c>
      <c r="AA433">
        <v>0.25</v>
      </c>
      <c r="AB433">
        <v>206.26</v>
      </c>
      <c r="AC433">
        <v>1706.4999999999998</v>
      </c>
    </row>
    <row r="434" spans="1:29" x14ac:dyDescent="0.25">
      <c r="A434">
        <v>1982</v>
      </c>
      <c r="B434">
        <v>1980</v>
      </c>
      <c r="C434">
        <v>1981</v>
      </c>
      <c r="D434">
        <v>18</v>
      </c>
      <c r="E434" t="s">
        <v>57</v>
      </c>
      <c r="F434" t="s">
        <v>31</v>
      </c>
      <c r="G434" t="s">
        <v>58</v>
      </c>
      <c r="H434">
        <v>1</v>
      </c>
      <c r="I434">
        <v>2</v>
      </c>
      <c r="J434" t="s">
        <v>33</v>
      </c>
      <c r="K434">
        <v>116296</v>
      </c>
      <c r="L434">
        <v>5151</v>
      </c>
      <c r="M434">
        <v>3575</v>
      </c>
      <c r="N434">
        <v>0.60050000000000003</v>
      </c>
      <c r="O434">
        <v>2147</v>
      </c>
      <c r="P434">
        <v>0</v>
      </c>
      <c r="Q434">
        <v>1575</v>
      </c>
      <c r="R434">
        <v>1575</v>
      </c>
      <c r="S434">
        <v>3344</v>
      </c>
      <c r="T434">
        <f t="shared" si="12"/>
        <v>4919</v>
      </c>
      <c r="U434">
        <f t="shared" si="13"/>
        <v>1</v>
      </c>
      <c r="V434">
        <v>0.22379990021413193</v>
      </c>
      <c r="W434">
        <v>5.6373191381141247E-2</v>
      </c>
      <c r="X434">
        <v>0.12968862538171977</v>
      </c>
      <c r="Y434">
        <v>0.59013828302300697</v>
      </c>
      <c r="Z434">
        <v>1152.8</v>
      </c>
      <c r="AA434">
        <v>290.38</v>
      </c>
      <c r="AB434">
        <v>668.03</v>
      </c>
      <c r="AC434">
        <v>3039.8199999999997</v>
      </c>
    </row>
    <row r="435" spans="1:29" x14ac:dyDescent="0.25">
      <c r="A435">
        <v>1982</v>
      </c>
      <c r="B435">
        <v>1979</v>
      </c>
      <c r="C435">
        <v>1980</v>
      </c>
      <c r="D435">
        <v>18</v>
      </c>
      <c r="E435" t="s">
        <v>57</v>
      </c>
      <c r="F435" t="s">
        <v>31</v>
      </c>
      <c r="G435" t="s">
        <v>58</v>
      </c>
      <c r="H435">
        <v>1</v>
      </c>
      <c r="I435">
        <v>3</v>
      </c>
      <c r="J435" t="s">
        <v>34</v>
      </c>
      <c r="K435">
        <v>53567</v>
      </c>
      <c r="L435">
        <v>9797</v>
      </c>
      <c r="M435">
        <v>6600</v>
      </c>
      <c r="N435">
        <v>0.81200000000000006</v>
      </c>
      <c r="O435">
        <v>5359</v>
      </c>
      <c r="P435">
        <v>0</v>
      </c>
      <c r="Q435">
        <v>3196</v>
      </c>
      <c r="R435">
        <v>3196</v>
      </c>
      <c r="S435">
        <v>2748</v>
      </c>
      <c r="T435">
        <f t="shared" si="12"/>
        <v>5944</v>
      </c>
      <c r="U435">
        <f t="shared" si="13"/>
        <v>2</v>
      </c>
      <c r="V435">
        <v>8.8534814051168476E-2</v>
      </c>
      <c r="W435">
        <v>0.1476240296824044</v>
      </c>
      <c r="X435">
        <v>0.14869373944197489</v>
      </c>
      <c r="Y435">
        <v>0.61514741682445229</v>
      </c>
      <c r="Z435">
        <v>867.38</v>
      </c>
      <c r="AA435">
        <v>1446.28</v>
      </c>
      <c r="AB435">
        <v>1456.76</v>
      </c>
      <c r="AC435">
        <v>6026.63</v>
      </c>
    </row>
    <row r="436" spans="1:29" x14ac:dyDescent="0.25">
      <c r="A436">
        <v>1982</v>
      </c>
      <c r="B436">
        <v>1978</v>
      </c>
      <c r="C436">
        <v>1979</v>
      </c>
      <c r="D436">
        <v>18</v>
      </c>
      <c r="E436" t="s">
        <v>57</v>
      </c>
      <c r="F436" t="s">
        <v>31</v>
      </c>
      <c r="G436" t="s">
        <v>58</v>
      </c>
      <c r="H436">
        <v>1</v>
      </c>
      <c r="I436">
        <v>4</v>
      </c>
      <c r="J436" t="s">
        <v>34</v>
      </c>
      <c r="K436">
        <v>28403</v>
      </c>
      <c r="L436">
        <v>14329</v>
      </c>
      <c r="M436">
        <v>6110</v>
      </c>
      <c r="N436">
        <v>0.95899999999999996</v>
      </c>
      <c r="O436">
        <v>5860</v>
      </c>
      <c r="P436">
        <v>499</v>
      </c>
      <c r="Q436">
        <v>7719</v>
      </c>
      <c r="R436">
        <v>8219</v>
      </c>
      <c r="S436">
        <v>1587</v>
      </c>
      <c r="T436">
        <f t="shared" si="12"/>
        <v>9806</v>
      </c>
      <c r="U436">
        <f t="shared" si="13"/>
        <v>3</v>
      </c>
      <c r="V436">
        <v>0.1681036678597673</v>
      </c>
      <c r="W436">
        <v>0.11864523877481663</v>
      </c>
      <c r="X436">
        <v>6.2909597679211074E-2</v>
      </c>
      <c r="Y436">
        <v>0.65034149568620503</v>
      </c>
      <c r="Z436">
        <v>2408.86</v>
      </c>
      <c r="AA436">
        <v>1700.14</v>
      </c>
      <c r="AB436">
        <v>901.46999999999991</v>
      </c>
      <c r="AC436">
        <v>9319.1400000000012</v>
      </c>
    </row>
    <row r="437" spans="1:29" x14ac:dyDescent="0.25">
      <c r="A437">
        <v>1982</v>
      </c>
      <c r="B437">
        <v>1977</v>
      </c>
      <c r="C437">
        <v>1978</v>
      </c>
      <c r="D437">
        <v>18</v>
      </c>
      <c r="E437" t="s">
        <v>57</v>
      </c>
      <c r="F437" t="s">
        <v>31</v>
      </c>
      <c r="G437" t="s">
        <v>58</v>
      </c>
      <c r="H437">
        <v>1</v>
      </c>
      <c r="I437">
        <v>5</v>
      </c>
      <c r="J437" t="s">
        <v>34</v>
      </c>
      <c r="K437">
        <v>8372</v>
      </c>
      <c r="L437">
        <v>5518</v>
      </c>
      <c r="M437">
        <v>2362</v>
      </c>
      <c r="N437">
        <v>1</v>
      </c>
      <c r="O437">
        <v>2362</v>
      </c>
      <c r="P437">
        <v>178</v>
      </c>
      <c r="Q437">
        <v>2977</v>
      </c>
      <c r="R437">
        <v>3156</v>
      </c>
      <c r="S437">
        <v>2016</v>
      </c>
      <c r="T437">
        <f t="shared" si="12"/>
        <v>5172</v>
      </c>
      <c r="U437">
        <f t="shared" si="13"/>
        <v>4</v>
      </c>
      <c r="V437">
        <v>0.2198554700665751</v>
      </c>
      <c r="W437">
        <v>0.17891377854448065</v>
      </c>
      <c r="X437">
        <v>1.9428911060453958E-2</v>
      </c>
      <c r="Y437">
        <v>0.58180184032849047</v>
      </c>
      <c r="Z437">
        <v>1213.29</v>
      </c>
      <c r="AA437">
        <v>987.35</v>
      </c>
      <c r="AB437">
        <v>107.22</v>
      </c>
      <c r="AC437">
        <v>3210.7200000000007</v>
      </c>
    </row>
    <row r="438" spans="1:29" x14ac:dyDescent="0.25">
      <c r="A438">
        <v>1982</v>
      </c>
      <c r="B438">
        <v>1980</v>
      </c>
      <c r="C438">
        <v>1981</v>
      </c>
      <c r="D438">
        <v>19</v>
      </c>
      <c r="E438" t="s">
        <v>59</v>
      </c>
      <c r="F438" t="s">
        <v>31</v>
      </c>
      <c r="G438" t="s">
        <v>60</v>
      </c>
      <c r="H438">
        <v>0</v>
      </c>
      <c r="I438">
        <v>2</v>
      </c>
      <c r="J438" t="s">
        <v>33</v>
      </c>
      <c r="K438">
        <v>997508</v>
      </c>
      <c r="L438">
        <v>40284</v>
      </c>
      <c r="M438">
        <v>37596</v>
      </c>
      <c r="N438">
        <v>0.56850000000000001</v>
      </c>
      <c r="O438">
        <v>21373</v>
      </c>
      <c r="P438">
        <v>0</v>
      </c>
      <c r="Q438">
        <v>2687</v>
      </c>
      <c r="R438">
        <v>2687</v>
      </c>
      <c r="S438">
        <v>11559</v>
      </c>
      <c r="T438">
        <f t="shared" si="12"/>
        <v>14246</v>
      </c>
      <c r="U438">
        <f t="shared" si="13"/>
        <v>1</v>
      </c>
      <c r="V438">
        <v>0.14358621480589481</v>
      </c>
      <c r="W438">
        <v>8.0346360064233791E-2</v>
      </c>
      <c r="X438">
        <v>0.14397818096424667</v>
      </c>
      <c r="Y438">
        <v>0.63208924416562462</v>
      </c>
      <c r="Z438">
        <v>5784.24</v>
      </c>
      <c r="AA438">
        <v>3236.68</v>
      </c>
      <c r="AB438">
        <v>5800.03</v>
      </c>
      <c r="AC438">
        <v>25463.14</v>
      </c>
    </row>
    <row r="439" spans="1:29" x14ac:dyDescent="0.25">
      <c r="A439">
        <v>1982</v>
      </c>
      <c r="B439">
        <v>1979</v>
      </c>
      <c r="C439">
        <v>1980</v>
      </c>
      <c r="D439">
        <v>19</v>
      </c>
      <c r="E439" t="s">
        <v>59</v>
      </c>
      <c r="F439" t="s">
        <v>31</v>
      </c>
      <c r="G439" t="s">
        <v>60</v>
      </c>
      <c r="H439">
        <v>0</v>
      </c>
      <c r="I439">
        <v>3</v>
      </c>
      <c r="J439" t="s">
        <v>34</v>
      </c>
      <c r="K439">
        <v>260206</v>
      </c>
      <c r="L439">
        <v>44985</v>
      </c>
      <c r="M439">
        <v>24951</v>
      </c>
      <c r="N439">
        <v>0.87309999999999999</v>
      </c>
      <c r="O439">
        <v>21785</v>
      </c>
      <c r="P439">
        <v>0</v>
      </c>
      <c r="Q439">
        <v>20033</v>
      </c>
      <c r="R439">
        <v>20033</v>
      </c>
      <c r="S439">
        <v>19649</v>
      </c>
      <c r="T439">
        <f t="shared" si="12"/>
        <v>39682</v>
      </c>
      <c r="U439">
        <f t="shared" si="13"/>
        <v>2</v>
      </c>
      <c r="V439">
        <v>0.11122411008307979</v>
      </c>
      <c r="W439">
        <v>6.0348564409191729E-2</v>
      </c>
      <c r="X439">
        <v>0.16340229308628568</v>
      </c>
      <c r="Y439">
        <v>0.66502503242144273</v>
      </c>
      <c r="Z439">
        <v>5003.49</v>
      </c>
      <c r="AA439">
        <v>2714.82</v>
      </c>
      <c r="AB439">
        <v>7350.7599999999993</v>
      </c>
      <c r="AC439">
        <v>29916.590000000004</v>
      </c>
    </row>
    <row r="440" spans="1:29" x14ac:dyDescent="0.25">
      <c r="A440">
        <v>1982</v>
      </c>
      <c r="B440">
        <v>1978</v>
      </c>
      <c r="C440">
        <v>1979</v>
      </c>
      <c r="D440">
        <v>19</v>
      </c>
      <c r="E440" t="s">
        <v>59</v>
      </c>
      <c r="F440" t="s">
        <v>31</v>
      </c>
      <c r="G440" t="s">
        <v>60</v>
      </c>
      <c r="H440">
        <v>0</v>
      </c>
      <c r="I440">
        <v>4</v>
      </c>
      <c r="J440" t="s">
        <v>34</v>
      </c>
      <c r="K440">
        <v>62675</v>
      </c>
      <c r="L440">
        <v>25459</v>
      </c>
      <c r="M440">
        <v>15845</v>
      </c>
      <c r="N440">
        <v>0.98399999999999999</v>
      </c>
      <c r="O440">
        <v>15591</v>
      </c>
      <c r="P440">
        <v>2030</v>
      </c>
      <c r="Q440">
        <v>7583</v>
      </c>
      <c r="R440">
        <v>9614</v>
      </c>
      <c r="S440">
        <v>9975</v>
      </c>
      <c r="T440">
        <f t="shared" si="12"/>
        <v>19589</v>
      </c>
      <c r="U440">
        <f t="shared" si="13"/>
        <v>3</v>
      </c>
      <c r="V440">
        <v>0.28505374756085683</v>
      </c>
      <c r="W440">
        <v>0.11995281966522858</v>
      </c>
      <c r="X440">
        <v>0.12306753873563617</v>
      </c>
      <c r="Y440">
        <v>0.47192589403827845</v>
      </c>
      <c r="Z440">
        <v>7257.4</v>
      </c>
      <c r="AA440">
        <v>3053.97</v>
      </c>
      <c r="AB440">
        <v>3133.27</v>
      </c>
      <c r="AC440">
        <v>12015.119999999999</v>
      </c>
    </row>
    <row r="441" spans="1:29" x14ac:dyDescent="0.25">
      <c r="A441">
        <v>1982</v>
      </c>
      <c r="B441">
        <v>1977</v>
      </c>
      <c r="C441">
        <v>1978</v>
      </c>
      <c r="D441">
        <v>19</v>
      </c>
      <c r="E441" t="s">
        <v>59</v>
      </c>
      <c r="F441" t="s">
        <v>31</v>
      </c>
      <c r="G441" t="s">
        <v>60</v>
      </c>
      <c r="H441">
        <v>0</v>
      </c>
      <c r="I441">
        <v>5</v>
      </c>
      <c r="J441" t="s">
        <v>34</v>
      </c>
      <c r="K441">
        <v>12804</v>
      </c>
      <c r="L441">
        <v>4719</v>
      </c>
      <c r="M441">
        <v>4085</v>
      </c>
      <c r="N441">
        <v>1</v>
      </c>
      <c r="O441">
        <v>4085</v>
      </c>
      <c r="P441">
        <v>45</v>
      </c>
      <c r="Q441">
        <v>588</v>
      </c>
      <c r="R441">
        <v>634</v>
      </c>
      <c r="S441">
        <v>3531</v>
      </c>
      <c r="T441">
        <f t="shared" si="12"/>
        <v>4165</v>
      </c>
      <c r="U441">
        <f t="shared" si="13"/>
        <v>4</v>
      </c>
      <c r="V441">
        <v>0.54718320453789382</v>
      </c>
      <c r="W441">
        <v>0.1561225333042334</v>
      </c>
      <c r="X441">
        <v>0.10022312300158707</v>
      </c>
      <c r="Y441">
        <v>0.1964711391562857</v>
      </c>
      <c r="Z441">
        <v>2582.3599999999997</v>
      </c>
      <c r="AA441">
        <v>736.8</v>
      </c>
      <c r="AB441">
        <v>472.99</v>
      </c>
      <c r="AC441">
        <v>927.22</v>
      </c>
    </row>
    <row r="442" spans="1:29" x14ac:dyDescent="0.25">
      <c r="A442">
        <v>1982</v>
      </c>
      <c r="B442">
        <v>1980</v>
      </c>
      <c r="C442">
        <v>1981</v>
      </c>
      <c r="D442">
        <v>20</v>
      </c>
      <c r="E442" t="s">
        <v>61</v>
      </c>
      <c r="F442" t="s">
        <v>31</v>
      </c>
      <c r="G442" t="s">
        <v>60</v>
      </c>
      <c r="H442">
        <v>1</v>
      </c>
      <c r="I442">
        <v>2</v>
      </c>
      <c r="J442" t="s">
        <v>33</v>
      </c>
      <c r="K442">
        <v>171001</v>
      </c>
      <c r="L442">
        <v>11826</v>
      </c>
      <c r="M442">
        <v>11073</v>
      </c>
      <c r="N442">
        <v>0.63749999999999996</v>
      </c>
      <c r="O442">
        <v>7059</v>
      </c>
      <c r="P442">
        <v>0</v>
      </c>
      <c r="Q442">
        <v>752</v>
      </c>
      <c r="R442">
        <v>752</v>
      </c>
      <c r="S442">
        <v>665</v>
      </c>
      <c r="T442">
        <f t="shared" si="12"/>
        <v>1417</v>
      </c>
      <c r="U442">
        <f t="shared" si="13"/>
        <v>1</v>
      </c>
      <c r="V442">
        <v>0</v>
      </c>
      <c r="W442">
        <v>3.6103879192621958E-2</v>
      </c>
      <c r="X442">
        <v>0.10599479301868782</v>
      </c>
      <c r="Y442">
        <v>0.85790132778869033</v>
      </c>
      <c r="Z442">
        <v>0</v>
      </c>
      <c r="AA442">
        <v>426.98</v>
      </c>
      <c r="AB442">
        <v>1253.54</v>
      </c>
      <c r="AC442">
        <v>10145.91</v>
      </c>
    </row>
    <row r="443" spans="1:29" x14ac:dyDescent="0.25">
      <c r="A443">
        <v>1982</v>
      </c>
      <c r="B443">
        <v>1979</v>
      </c>
      <c r="C443">
        <v>1980</v>
      </c>
      <c r="D443">
        <v>20</v>
      </c>
      <c r="E443" t="s">
        <v>61</v>
      </c>
      <c r="F443" t="s">
        <v>31</v>
      </c>
      <c r="G443" t="s">
        <v>60</v>
      </c>
      <c r="H443">
        <v>1</v>
      </c>
      <c r="I443">
        <v>3</v>
      </c>
      <c r="J443" t="s">
        <v>34</v>
      </c>
      <c r="K443">
        <v>331693</v>
      </c>
      <c r="L443">
        <v>178949</v>
      </c>
      <c r="M443">
        <v>114569</v>
      </c>
      <c r="N443">
        <v>0.96970000000000001</v>
      </c>
      <c r="O443">
        <v>111098</v>
      </c>
      <c r="P443">
        <v>0</v>
      </c>
      <c r="Q443">
        <v>64379</v>
      </c>
      <c r="R443">
        <v>64379</v>
      </c>
      <c r="S443">
        <v>35392</v>
      </c>
      <c r="T443">
        <f t="shared" si="12"/>
        <v>99771</v>
      </c>
      <c r="U443">
        <f t="shared" si="13"/>
        <v>2</v>
      </c>
      <c r="V443">
        <v>0</v>
      </c>
      <c r="W443">
        <v>6.1261400210282733E-3</v>
      </c>
      <c r="X443">
        <v>0.18519985101946332</v>
      </c>
      <c r="Y443">
        <v>0.80867400895950847</v>
      </c>
      <c r="Z443">
        <v>0</v>
      </c>
      <c r="AA443">
        <v>1096.27</v>
      </c>
      <c r="AB443">
        <v>33141.43</v>
      </c>
      <c r="AC443">
        <v>144711.85</v>
      </c>
    </row>
    <row r="444" spans="1:29" x14ac:dyDescent="0.25">
      <c r="A444">
        <v>1982</v>
      </c>
      <c r="B444">
        <v>1978</v>
      </c>
      <c r="C444">
        <v>1979</v>
      </c>
      <c r="D444">
        <v>20</v>
      </c>
      <c r="E444" t="s">
        <v>61</v>
      </c>
      <c r="F444" t="s">
        <v>31</v>
      </c>
      <c r="G444" t="s">
        <v>60</v>
      </c>
      <c r="H444">
        <v>1</v>
      </c>
      <c r="I444">
        <v>4</v>
      </c>
      <c r="J444" t="s">
        <v>34</v>
      </c>
      <c r="K444">
        <v>50407</v>
      </c>
      <c r="L444">
        <v>29884</v>
      </c>
      <c r="M444">
        <v>15642</v>
      </c>
      <c r="N444">
        <v>0.99519999999999997</v>
      </c>
      <c r="O444">
        <v>15567</v>
      </c>
      <c r="P444">
        <v>1240</v>
      </c>
      <c r="Q444">
        <v>13002</v>
      </c>
      <c r="R444">
        <v>14242</v>
      </c>
      <c r="S444">
        <v>9286</v>
      </c>
      <c r="T444">
        <f t="shared" si="12"/>
        <v>23528</v>
      </c>
      <c r="U444">
        <f t="shared" si="13"/>
        <v>3</v>
      </c>
      <c r="V444">
        <v>0</v>
      </c>
      <c r="W444">
        <v>4.4898868794784261E-3</v>
      </c>
      <c r="X444">
        <v>0.30223918803250066</v>
      </c>
      <c r="Y444">
        <v>0.69327092508802091</v>
      </c>
      <c r="Z444">
        <v>0</v>
      </c>
      <c r="AA444">
        <v>134.18</v>
      </c>
      <c r="AB444">
        <v>9032.4000000000015</v>
      </c>
      <c r="AC444">
        <v>20718.36</v>
      </c>
    </row>
    <row r="445" spans="1:29" x14ac:dyDescent="0.25">
      <c r="A445">
        <v>1982</v>
      </c>
      <c r="B445">
        <v>1977</v>
      </c>
      <c r="C445">
        <v>1978</v>
      </c>
      <c r="D445">
        <v>20</v>
      </c>
      <c r="E445" t="s">
        <v>61</v>
      </c>
      <c r="F445" t="s">
        <v>31</v>
      </c>
      <c r="G445" t="s">
        <v>60</v>
      </c>
      <c r="H445">
        <v>1</v>
      </c>
      <c r="I445">
        <v>5</v>
      </c>
      <c r="J445" t="s">
        <v>34</v>
      </c>
      <c r="K445">
        <v>822</v>
      </c>
      <c r="L445">
        <v>409</v>
      </c>
      <c r="M445">
        <v>196</v>
      </c>
      <c r="N445">
        <v>1</v>
      </c>
      <c r="O445">
        <v>196</v>
      </c>
      <c r="P445">
        <v>0</v>
      </c>
      <c r="Q445">
        <v>212</v>
      </c>
      <c r="R445">
        <v>212</v>
      </c>
      <c r="S445">
        <v>330</v>
      </c>
      <c r="T445">
        <f t="shared" si="12"/>
        <v>542</v>
      </c>
      <c r="U445">
        <f t="shared" si="13"/>
        <v>4</v>
      </c>
      <c r="V445">
        <v>0</v>
      </c>
      <c r="W445">
        <v>1.9547953573610262E-4</v>
      </c>
      <c r="X445">
        <v>0.44075748320097741</v>
      </c>
      <c r="Y445">
        <v>0.55904703726328653</v>
      </c>
      <c r="Z445">
        <v>0</v>
      </c>
      <c r="AA445">
        <v>0.08</v>
      </c>
      <c r="AB445">
        <v>180.38</v>
      </c>
      <c r="AC445">
        <v>228.79</v>
      </c>
    </row>
    <row r="446" spans="1:29" x14ac:dyDescent="0.25">
      <c r="A446">
        <v>1982</v>
      </c>
      <c r="B446">
        <v>1980</v>
      </c>
      <c r="C446">
        <v>1981</v>
      </c>
      <c r="D446">
        <v>21</v>
      </c>
      <c r="E446" t="s">
        <v>62</v>
      </c>
      <c r="F446" t="s">
        <v>31</v>
      </c>
      <c r="G446" t="s">
        <v>60</v>
      </c>
      <c r="H446">
        <v>1</v>
      </c>
      <c r="I446">
        <v>2</v>
      </c>
      <c r="J446" t="s">
        <v>33</v>
      </c>
      <c r="K446">
        <v>346805</v>
      </c>
      <c r="L446">
        <v>13170</v>
      </c>
      <c r="M446">
        <v>11906</v>
      </c>
      <c r="N446">
        <v>0.63639999999999997</v>
      </c>
      <c r="O446">
        <v>7577</v>
      </c>
      <c r="P446">
        <v>0</v>
      </c>
      <c r="Q446">
        <v>1264</v>
      </c>
      <c r="R446">
        <v>1264</v>
      </c>
      <c r="S446">
        <v>3404</v>
      </c>
      <c r="T446">
        <f t="shared" si="12"/>
        <v>4668</v>
      </c>
      <c r="U446">
        <f t="shared" si="13"/>
        <v>1</v>
      </c>
      <c r="V446">
        <v>0</v>
      </c>
      <c r="W446">
        <v>0</v>
      </c>
      <c r="X446">
        <v>0.151250633972418</v>
      </c>
      <c r="Y446">
        <v>0.84874936602758211</v>
      </c>
      <c r="Z446">
        <v>0</v>
      </c>
      <c r="AA446">
        <v>0</v>
      </c>
      <c r="AB446">
        <v>1992.11</v>
      </c>
      <c r="AC446">
        <v>11178.810000000001</v>
      </c>
    </row>
    <row r="447" spans="1:29" x14ac:dyDescent="0.25">
      <c r="A447">
        <v>1982</v>
      </c>
      <c r="B447">
        <v>1979</v>
      </c>
      <c r="C447">
        <v>1980</v>
      </c>
      <c r="D447">
        <v>21</v>
      </c>
      <c r="E447" t="s">
        <v>62</v>
      </c>
      <c r="F447" t="s">
        <v>31</v>
      </c>
      <c r="G447" t="s">
        <v>60</v>
      </c>
      <c r="H447">
        <v>1</v>
      </c>
      <c r="I447">
        <v>3</v>
      </c>
      <c r="J447" t="s">
        <v>34</v>
      </c>
      <c r="K447">
        <v>202587</v>
      </c>
      <c r="L447">
        <v>82181</v>
      </c>
      <c r="M447">
        <v>62525</v>
      </c>
      <c r="N447">
        <v>0.91090000000000004</v>
      </c>
      <c r="O447">
        <v>56954</v>
      </c>
      <c r="P447">
        <v>0</v>
      </c>
      <c r="Q447">
        <v>19656</v>
      </c>
      <c r="R447">
        <v>19656</v>
      </c>
      <c r="S447">
        <v>27692</v>
      </c>
      <c r="T447">
        <f t="shared" si="12"/>
        <v>47348</v>
      </c>
      <c r="U447">
        <f t="shared" si="13"/>
        <v>2</v>
      </c>
      <c r="V447">
        <v>0</v>
      </c>
      <c r="W447">
        <v>0</v>
      </c>
      <c r="X447">
        <v>0.29489807490503989</v>
      </c>
      <c r="Y447">
        <v>0.70510192509496006</v>
      </c>
      <c r="Z447">
        <v>0</v>
      </c>
      <c r="AA447">
        <v>0</v>
      </c>
      <c r="AB447">
        <v>24235.289999999997</v>
      </c>
      <c r="AC447">
        <v>57946.63</v>
      </c>
    </row>
    <row r="448" spans="1:29" x14ac:dyDescent="0.25">
      <c r="A448">
        <v>1982</v>
      </c>
      <c r="B448">
        <v>1978</v>
      </c>
      <c r="C448">
        <v>1979</v>
      </c>
      <c r="D448">
        <v>21</v>
      </c>
      <c r="E448" t="s">
        <v>62</v>
      </c>
      <c r="F448" t="s">
        <v>31</v>
      </c>
      <c r="G448" t="s">
        <v>60</v>
      </c>
      <c r="H448">
        <v>1</v>
      </c>
      <c r="I448">
        <v>4</v>
      </c>
      <c r="J448" t="s">
        <v>34</v>
      </c>
      <c r="K448">
        <v>45702</v>
      </c>
      <c r="L448">
        <v>24060</v>
      </c>
      <c r="M448">
        <v>17719</v>
      </c>
      <c r="N448">
        <v>0.99419999999999997</v>
      </c>
      <c r="O448">
        <v>17616</v>
      </c>
      <c r="P448">
        <v>1</v>
      </c>
      <c r="Q448">
        <v>6339</v>
      </c>
      <c r="R448">
        <v>6340</v>
      </c>
      <c r="S448">
        <v>11402</v>
      </c>
      <c r="T448">
        <f t="shared" si="12"/>
        <v>17742</v>
      </c>
      <c r="U448">
        <f t="shared" si="13"/>
        <v>3</v>
      </c>
      <c r="V448">
        <v>0</v>
      </c>
      <c r="W448">
        <v>0</v>
      </c>
      <c r="X448">
        <v>0.37874782161992093</v>
      </c>
      <c r="Y448">
        <v>0.62125217838007918</v>
      </c>
      <c r="Z448">
        <v>0</v>
      </c>
      <c r="AA448">
        <v>0</v>
      </c>
      <c r="AB448">
        <v>9112.7899999999991</v>
      </c>
      <c r="AC448">
        <v>14947.52</v>
      </c>
    </row>
    <row r="449" spans="1:29" x14ac:dyDescent="0.25">
      <c r="A449">
        <v>1982</v>
      </c>
      <c r="B449">
        <v>1977</v>
      </c>
      <c r="C449">
        <v>1978</v>
      </c>
      <c r="D449">
        <v>21</v>
      </c>
      <c r="E449" t="s">
        <v>62</v>
      </c>
      <c r="F449" t="s">
        <v>31</v>
      </c>
      <c r="G449" t="s">
        <v>60</v>
      </c>
      <c r="H449">
        <v>1</v>
      </c>
      <c r="I449">
        <v>5</v>
      </c>
      <c r="J449" t="s">
        <v>34</v>
      </c>
      <c r="K449">
        <v>180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161</v>
      </c>
      <c r="T449">
        <f t="shared" si="12"/>
        <v>161</v>
      </c>
      <c r="U449">
        <f t="shared" si="13"/>
        <v>4</v>
      </c>
      <c r="V449">
        <v>0</v>
      </c>
      <c r="W449">
        <v>0</v>
      </c>
      <c r="X449">
        <v>0.38888888888888895</v>
      </c>
      <c r="Y449">
        <v>0.61111111111111127</v>
      </c>
      <c r="Z449">
        <v>0</v>
      </c>
      <c r="AA449">
        <v>0</v>
      </c>
      <c r="AB449">
        <v>0.21</v>
      </c>
      <c r="AC449">
        <v>0.33</v>
      </c>
    </row>
    <row r="450" spans="1:29" x14ac:dyDescent="0.25">
      <c r="A450">
        <v>1982</v>
      </c>
      <c r="B450">
        <v>1980</v>
      </c>
      <c r="C450">
        <v>1981</v>
      </c>
      <c r="D450">
        <v>22</v>
      </c>
      <c r="E450" t="s">
        <v>63</v>
      </c>
      <c r="F450" t="s">
        <v>31</v>
      </c>
      <c r="G450" t="s">
        <v>60</v>
      </c>
      <c r="H450">
        <v>1</v>
      </c>
      <c r="I450">
        <v>2</v>
      </c>
      <c r="J450" t="s">
        <v>33</v>
      </c>
      <c r="K450">
        <v>376449</v>
      </c>
      <c r="L450">
        <v>12635</v>
      </c>
      <c r="M450">
        <v>11158</v>
      </c>
      <c r="N450">
        <v>0.57450000000000001</v>
      </c>
      <c r="O450">
        <v>6410</v>
      </c>
      <c r="P450">
        <v>0</v>
      </c>
      <c r="Q450">
        <v>1477</v>
      </c>
      <c r="R450">
        <v>1477</v>
      </c>
      <c r="S450">
        <v>2902</v>
      </c>
      <c r="T450">
        <f t="shared" si="12"/>
        <v>4379</v>
      </c>
      <c r="U450">
        <f t="shared" si="13"/>
        <v>1</v>
      </c>
      <c r="V450">
        <v>0.16696120554909669</v>
      </c>
      <c r="W450">
        <v>9.6670747738329149E-2</v>
      </c>
      <c r="X450">
        <v>0.17113592817735959</v>
      </c>
      <c r="Y450">
        <v>0.56523211853521427</v>
      </c>
      <c r="Z450">
        <v>2109.65</v>
      </c>
      <c r="AA450">
        <v>1221.49</v>
      </c>
      <c r="AB450">
        <v>2162.4</v>
      </c>
      <c r="AC450">
        <v>7142.03</v>
      </c>
    </row>
    <row r="451" spans="1:29" x14ac:dyDescent="0.25">
      <c r="A451">
        <v>1982</v>
      </c>
      <c r="B451">
        <v>1979</v>
      </c>
      <c r="C451">
        <v>1980</v>
      </c>
      <c r="D451">
        <v>22</v>
      </c>
      <c r="E451" t="s">
        <v>63</v>
      </c>
      <c r="F451" t="s">
        <v>31</v>
      </c>
      <c r="G451" t="s">
        <v>60</v>
      </c>
      <c r="H451">
        <v>1</v>
      </c>
      <c r="I451">
        <v>3</v>
      </c>
      <c r="J451" t="s">
        <v>34</v>
      </c>
      <c r="K451">
        <v>282902</v>
      </c>
      <c r="L451">
        <v>60401</v>
      </c>
      <c r="M451">
        <v>50798</v>
      </c>
      <c r="N451">
        <v>0.81830000000000003</v>
      </c>
      <c r="O451">
        <v>41568</v>
      </c>
      <c r="P451">
        <v>0</v>
      </c>
      <c r="Q451">
        <v>9602</v>
      </c>
      <c r="R451">
        <v>9602</v>
      </c>
      <c r="S451">
        <v>12438</v>
      </c>
      <c r="T451">
        <f t="shared" si="12"/>
        <v>22040</v>
      </c>
      <c r="U451">
        <f t="shared" si="13"/>
        <v>2</v>
      </c>
      <c r="V451">
        <v>3.422284134184133E-2</v>
      </c>
      <c r="W451">
        <v>2.5284605366981239E-2</v>
      </c>
      <c r="X451">
        <v>0.18002595313535263</v>
      </c>
      <c r="Y451">
        <v>0.76046660015582468</v>
      </c>
      <c r="Z451">
        <v>2067.1</v>
      </c>
      <c r="AA451">
        <v>1527.22</v>
      </c>
      <c r="AB451">
        <v>10873.78</v>
      </c>
      <c r="AC451">
        <v>45933.08</v>
      </c>
    </row>
    <row r="452" spans="1:29" x14ac:dyDescent="0.25">
      <c r="A452">
        <v>1982</v>
      </c>
      <c r="B452">
        <v>1978</v>
      </c>
      <c r="C452">
        <v>1979</v>
      </c>
      <c r="D452">
        <v>22</v>
      </c>
      <c r="E452" t="s">
        <v>63</v>
      </c>
      <c r="F452" t="s">
        <v>31</v>
      </c>
      <c r="G452" t="s">
        <v>60</v>
      </c>
      <c r="H452">
        <v>1</v>
      </c>
      <c r="I452">
        <v>4</v>
      </c>
      <c r="J452" t="s">
        <v>34</v>
      </c>
      <c r="K452">
        <v>114378</v>
      </c>
      <c r="L452">
        <v>55847</v>
      </c>
      <c r="M452">
        <v>44986</v>
      </c>
      <c r="N452">
        <v>0.98429999999999995</v>
      </c>
      <c r="O452">
        <v>44279</v>
      </c>
      <c r="P452">
        <v>1508</v>
      </c>
      <c r="Q452">
        <v>9352</v>
      </c>
      <c r="R452">
        <v>10861</v>
      </c>
      <c r="S452">
        <v>28342</v>
      </c>
      <c r="T452">
        <f t="shared" si="12"/>
        <v>39203</v>
      </c>
      <c r="U452">
        <f t="shared" si="13"/>
        <v>3</v>
      </c>
      <c r="V452">
        <v>0.11511885044093288</v>
      </c>
      <c r="W452">
        <v>4.5455212856439407E-2</v>
      </c>
      <c r="X452">
        <v>0.28352209140964235</v>
      </c>
      <c r="Y452">
        <v>0.55590384529298542</v>
      </c>
      <c r="Z452">
        <v>6429.0999999999995</v>
      </c>
      <c r="AA452">
        <v>2538.56</v>
      </c>
      <c r="AB452">
        <v>15834</v>
      </c>
      <c r="AC452">
        <v>31045.840000000004</v>
      </c>
    </row>
    <row r="453" spans="1:29" x14ac:dyDescent="0.25">
      <c r="A453">
        <v>1982</v>
      </c>
      <c r="B453">
        <v>1977</v>
      </c>
      <c r="C453">
        <v>1978</v>
      </c>
      <c r="D453">
        <v>22</v>
      </c>
      <c r="E453" t="s">
        <v>63</v>
      </c>
      <c r="F453" t="s">
        <v>31</v>
      </c>
      <c r="G453" t="s">
        <v>60</v>
      </c>
      <c r="H453">
        <v>1</v>
      </c>
      <c r="I453">
        <v>5</v>
      </c>
      <c r="J453" t="s">
        <v>34</v>
      </c>
      <c r="K453">
        <v>9085</v>
      </c>
      <c r="L453">
        <v>4225</v>
      </c>
      <c r="M453">
        <v>3998</v>
      </c>
      <c r="N453">
        <v>1</v>
      </c>
      <c r="O453">
        <v>3998</v>
      </c>
      <c r="P453">
        <v>221</v>
      </c>
      <c r="Q453">
        <v>5</v>
      </c>
      <c r="R453">
        <v>227</v>
      </c>
      <c r="S453">
        <v>3950</v>
      </c>
      <c r="T453">
        <f t="shared" si="12"/>
        <v>4177</v>
      </c>
      <c r="U453">
        <f t="shared" si="13"/>
        <v>4</v>
      </c>
      <c r="V453">
        <v>0.15075832333515546</v>
      </c>
      <c r="W453">
        <v>2.1534536900967159E-4</v>
      </c>
      <c r="X453">
        <v>0.71559739408439171</v>
      </c>
      <c r="Y453">
        <v>0.13342893721144308</v>
      </c>
      <c r="Z453">
        <v>637.06999999999994</v>
      </c>
      <c r="AA453">
        <v>0.91</v>
      </c>
      <c r="AB453">
        <v>3023.9500000000003</v>
      </c>
      <c r="AC453">
        <v>563.83999999999992</v>
      </c>
    </row>
    <row r="454" spans="1:29" x14ac:dyDescent="0.25">
      <c r="A454">
        <v>1982</v>
      </c>
      <c r="B454">
        <v>1980</v>
      </c>
      <c r="C454">
        <v>1981</v>
      </c>
      <c r="D454">
        <v>23</v>
      </c>
      <c r="E454" t="s">
        <v>64</v>
      </c>
      <c r="F454" t="s">
        <v>31</v>
      </c>
      <c r="G454" t="s">
        <v>60</v>
      </c>
      <c r="H454">
        <v>0</v>
      </c>
      <c r="I454">
        <v>2</v>
      </c>
      <c r="J454" t="s">
        <v>33</v>
      </c>
      <c r="K454">
        <v>71647</v>
      </c>
      <c r="L454">
        <v>3528</v>
      </c>
      <c r="M454">
        <v>3189</v>
      </c>
      <c r="N454">
        <v>0.56679999999999997</v>
      </c>
      <c r="O454">
        <v>1807</v>
      </c>
      <c r="P454">
        <v>0</v>
      </c>
      <c r="Q454">
        <v>338</v>
      </c>
      <c r="R454">
        <v>338</v>
      </c>
      <c r="S454">
        <v>1853</v>
      </c>
      <c r="T454">
        <f t="shared" si="12"/>
        <v>2191</v>
      </c>
      <c r="U454">
        <f t="shared" si="13"/>
        <v>1</v>
      </c>
      <c r="V454">
        <v>0.1138003066797804</v>
      </c>
      <c r="W454">
        <v>6.5893637103151562E-2</v>
      </c>
      <c r="X454">
        <v>0.17316353515054803</v>
      </c>
      <c r="Y454">
        <v>0.64714252106651993</v>
      </c>
      <c r="Z454">
        <v>401.5</v>
      </c>
      <c r="AA454">
        <v>232.48000000000002</v>
      </c>
      <c r="AB454">
        <v>610.93999999999994</v>
      </c>
      <c r="AC454">
        <v>2283.1899999999996</v>
      </c>
    </row>
    <row r="455" spans="1:29" x14ac:dyDescent="0.25">
      <c r="A455">
        <v>1982</v>
      </c>
      <c r="B455">
        <v>1979</v>
      </c>
      <c r="C455">
        <v>1980</v>
      </c>
      <c r="D455">
        <v>23</v>
      </c>
      <c r="E455" t="s">
        <v>64</v>
      </c>
      <c r="F455" t="s">
        <v>31</v>
      </c>
      <c r="G455" t="s">
        <v>60</v>
      </c>
      <c r="H455">
        <v>0</v>
      </c>
      <c r="I455">
        <v>3</v>
      </c>
      <c r="J455" t="s">
        <v>34</v>
      </c>
      <c r="K455">
        <v>52220</v>
      </c>
      <c r="L455">
        <v>5393</v>
      </c>
      <c r="M455">
        <v>3873</v>
      </c>
      <c r="N455">
        <v>0.80110000000000003</v>
      </c>
      <c r="O455">
        <v>3103</v>
      </c>
      <c r="P455">
        <v>0</v>
      </c>
      <c r="Q455">
        <v>1520</v>
      </c>
      <c r="R455">
        <v>1520</v>
      </c>
      <c r="S455">
        <v>2689</v>
      </c>
      <c r="T455">
        <f t="shared" ref="T455:T518" si="14">SUM(R455,S455)</f>
        <v>4209</v>
      </c>
      <c r="U455">
        <f t="shared" ref="U455:U518" si="15">IF(H455&lt;2,I455-1,I455-2)</f>
        <v>2</v>
      </c>
      <c r="V455">
        <v>7.5436540750601647E-2</v>
      </c>
      <c r="W455">
        <v>5.676234903236093E-2</v>
      </c>
      <c r="X455">
        <v>0.19196297793286041</v>
      </c>
      <c r="Y455">
        <v>0.675838132284177</v>
      </c>
      <c r="Z455">
        <v>406.87</v>
      </c>
      <c r="AA455">
        <v>306.14999999999998</v>
      </c>
      <c r="AB455">
        <v>1035.3599999999999</v>
      </c>
      <c r="AC455">
        <v>3645.16</v>
      </c>
    </row>
    <row r="456" spans="1:29" x14ac:dyDescent="0.25">
      <c r="A456">
        <v>1982</v>
      </c>
      <c r="B456">
        <v>1978</v>
      </c>
      <c r="C456">
        <v>1979</v>
      </c>
      <c r="D456">
        <v>23</v>
      </c>
      <c r="E456" t="s">
        <v>64</v>
      </c>
      <c r="F456" t="s">
        <v>31</v>
      </c>
      <c r="G456" t="s">
        <v>60</v>
      </c>
      <c r="H456">
        <v>0</v>
      </c>
      <c r="I456">
        <v>4</v>
      </c>
      <c r="J456" t="s">
        <v>34</v>
      </c>
      <c r="K456">
        <v>18871</v>
      </c>
      <c r="L456">
        <v>5068</v>
      </c>
      <c r="M456">
        <v>3651</v>
      </c>
      <c r="N456">
        <v>0.95630000000000004</v>
      </c>
      <c r="O456">
        <v>3491</v>
      </c>
      <c r="P456">
        <v>486</v>
      </c>
      <c r="Q456">
        <v>930</v>
      </c>
      <c r="R456">
        <v>1417</v>
      </c>
      <c r="S456">
        <v>5136</v>
      </c>
      <c r="T456">
        <f t="shared" si="14"/>
        <v>6553</v>
      </c>
      <c r="U456">
        <f t="shared" si="15"/>
        <v>3</v>
      </c>
      <c r="V456">
        <v>0.24835647033754504</v>
      </c>
      <c r="W456">
        <v>0.10196789494037518</v>
      </c>
      <c r="X456">
        <v>0.21010938449518182</v>
      </c>
      <c r="Y456">
        <v>0.43956625022689783</v>
      </c>
      <c r="Z456">
        <v>1258.76</v>
      </c>
      <c r="AA456">
        <v>516.81000000000006</v>
      </c>
      <c r="AB456">
        <v>1064.9099999999999</v>
      </c>
      <c r="AC456">
        <v>2227.88</v>
      </c>
    </row>
    <row r="457" spans="1:29" x14ac:dyDescent="0.25">
      <c r="A457">
        <v>1982</v>
      </c>
      <c r="B457">
        <v>1977</v>
      </c>
      <c r="C457">
        <v>1978</v>
      </c>
      <c r="D457">
        <v>23</v>
      </c>
      <c r="E457" t="s">
        <v>64</v>
      </c>
      <c r="F457" t="s">
        <v>31</v>
      </c>
      <c r="G457" t="s">
        <v>60</v>
      </c>
      <c r="H457">
        <v>0</v>
      </c>
      <c r="I457">
        <v>5</v>
      </c>
      <c r="J457" t="s">
        <v>34</v>
      </c>
      <c r="K457">
        <v>7966</v>
      </c>
      <c r="L457">
        <v>2837</v>
      </c>
      <c r="M457">
        <v>1535</v>
      </c>
      <c r="N457">
        <v>1</v>
      </c>
      <c r="O457">
        <v>1535</v>
      </c>
      <c r="P457">
        <v>0</v>
      </c>
      <c r="Q457">
        <v>1301</v>
      </c>
      <c r="R457">
        <v>1301</v>
      </c>
      <c r="S457">
        <v>4331</v>
      </c>
      <c r="T457">
        <f t="shared" si="14"/>
        <v>5632</v>
      </c>
      <c r="U457">
        <f t="shared" si="15"/>
        <v>4</v>
      </c>
      <c r="V457">
        <v>0.34220597978544948</v>
      </c>
      <c r="W457">
        <v>2.3957202667080169E-2</v>
      </c>
      <c r="X457">
        <v>3.2351738817857595E-3</v>
      </c>
      <c r="Y457">
        <v>0.63060164366568461</v>
      </c>
      <c r="Z457">
        <v>971.03</v>
      </c>
      <c r="AA457">
        <v>67.98</v>
      </c>
      <c r="AB457">
        <v>9.18</v>
      </c>
      <c r="AC457">
        <v>1789.3700000000001</v>
      </c>
    </row>
    <row r="458" spans="1:29" x14ac:dyDescent="0.25">
      <c r="A458">
        <v>1982</v>
      </c>
      <c r="B458">
        <v>1979</v>
      </c>
      <c r="C458">
        <v>1981</v>
      </c>
      <c r="D458">
        <v>24</v>
      </c>
      <c r="E458" t="s">
        <v>65</v>
      </c>
      <c r="F458" t="s">
        <v>31</v>
      </c>
      <c r="G458" t="s">
        <v>60</v>
      </c>
      <c r="H458">
        <v>2</v>
      </c>
      <c r="I458">
        <v>3</v>
      </c>
      <c r="J458" t="s">
        <v>33</v>
      </c>
      <c r="K458">
        <v>331168</v>
      </c>
      <c r="L458">
        <v>22065</v>
      </c>
      <c r="M458">
        <v>21830</v>
      </c>
      <c r="N458">
        <v>0.61890000000000001</v>
      </c>
      <c r="O458">
        <v>13510</v>
      </c>
      <c r="P458">
        <v>0</v>
      </c>
      <c r="Q458">
        <v>234</v>
      </c>
      <c r="R458">
        <v>234</v>
      </c>
      <c r="S458">
        <v>4098</v>
      </c>
      <c r="T458">
        <f t="shared" si="14"/>
        <v>4332</v>
      </c>
      <c r="U458">
        <f t="shared" si="15"/>
        <v>1</v>
      </c>
      <c r="V458">
        <v>0.10380072566559378</v>
      </c>
      <c r="W458">
        <v>0.26685432213352578</v>
      </c>
      <c r="X458">
        <v>0.24551217615382734</v>
      </c>
      <c r="Y458">
        <v>0.38383277604705324</v>
      </c>
      <c r="Z458">
        <v>2290.39</v>
      </c>
      <c r="AA458">
        <v>5888.21</v>
      </c>
      <c r="AB458">
        <v>5417.29</v>
      </c>
      <c r="AC458">
        <v>8469.3700000000008</v>
      </c>
    </row>
    <row r="459" spans="1:29" x14ac:dyDescent="0.25">
      <c r="A459">
        <v>1982</v>
      </c>
      <c r="B459">
        <v>1978</v>
      </c>
      <c r="C459">
        <v>1980</v>
      </c>
      <c r="D459">
        <v>24</v>
      </c>
      <c r="E459" t="s">
        <v>65</v>
      </c>
      <c r="F459" t="s">
        <v>31</v>
      </c>
      <c r="G459" t="s">
        <v>60</v>
      </c>
      <c r="H459">
        <v>2</v>
      </c>
      <c r="I459">
        <v>4</v>
      </c>
      <c r="J459" t="s">
        <v>34</v>
      </c>
      <c r="K459">
        <v>140646</v>
      </c>
      <c r="L459">
        <v>44406</v>
      </c>
      <c r="M459">
        <v>19107</v>
      </c>
      <c r="N459">
        <v>0.92500000000000004</v>
      </c>
      <c r="O459">
        <v>17674</v>
      </c>
      <c r="P459">
        <v>0</v>
      </c>
      <c r="Q459">
        <v>25299</v>
      </c>
      <c r="R459">
        <v>25299</v>
      </c>
      <c r="S459">
        <v>24655</v>
      </c>
      <c r="T459">
        <f t="shared" si="14"/>
        <v>49954</v>
      </c>
      <c r="U459">
        <f t="shared" si="15"/>
        <v>2</v>
      </c>
      <c r="V459">
        <v>0.17655363064972723</v>
      </c>
      <c r="W459">
        <v>0.13866550588322193</v>
      </c>
      <c r="X459">
        <v>6.9065564072521346E-2</v>
      </c>
      <c r="Y459">
        <v>0.61571529939452962</v>
      </c>
      <c r="Z459">
        <v>7840.1799999999994</v>
      </c>
      <c r="AA459">
        <v>6157.69</v>
      </c>
      <c r="AB459">
        <v>3066.98</v>
      </c>
      <c r="AC459">
        <v>27341.94</v>
      </c>
    </row>
    <row r="460" spans="1:29" x14ac:dyDescent="0.25">
      <c r="A460">
        <v>1982</v>
      </c>
      <c r="B460">
        <v>1977</v>
      </c>
      <c r="C460">
        <v>1979</v>
      </c>
      <c r="D460">
        <v>24</v>
      </c>
      <c r="E460" t="s">
        <v>65</v>
      </c>
      <c r="F460" t="s">
        <v>31</v>
      </c>
      <c r="G460" t="s">
        <v>60</v>
      </c>
      <c r="H460">
        <v>2</v>
      </c>
      <c r="I460">
        <v>5</v>
      </c>
      <c r="J460" t="s">
        <v>34</v>
      </c>
      <c r="K460">
        <v>19780</v>
      </c>
      <c r="L460">
        <v>8899</v>
      </c>
      <c r="M460">
        <v>884</v>
      </c>
      <c r="N460">
        <v>0.99770000000000003</v>
      </c>
      <c r="O460">
        <v>882</v>
      </c>
      <c r="P460">
        <v>0</v>
      </c>
      <c r="Q460">
        <v>8014</v>
      </c>
      <c r="R460">
        <v>8014</v>
      </c>
      <c r="S460">
        <v>6582</v>
      </c>
      <c r="T460">
        <f t="shared" si="14"/>
        <v>14596</v>
      </c>
      <c r="U460">
        <f t="shared" si="15"/>
        <v>3</v>
      </c>
      <c r="V460">
        <v>1.4353136834061871E-2</v>
      </c>
      <c r="W460">
        <v>2.1411153936914968E-2</v>
      </c>
      <c r="X460">
        <v>1.8735602476654942E-2</v>
      </c>
      <c r="Y460">
        <v>0.94550010675236817</v>
      </c>
      <c r="Z460">
        <v>127.73</v>
      </c>
      <c r="AA460">
        <v>190.54</v>
      </c>
      <c r="AB460">
        <v>166.73</v>
      </c>
      <c r="AC460">
        <v>8414.1</v>
      </c>
    </row>
    <row r="461" spans="1:29" x14ac:dyDescent="0.25">
      <c r="A461">
        <v>1982</v>
      </c>
      <c r="B461">
        <v>1976</v>
      </c>
      <c r="C461">
        <v>1978</v>
      </c>
      <c r="D461">
        <v>24</v>
      </c>
      <c r="E461" t="s">
        <v>65</v>
      </c>
      <c r="F461" t="s">
        <v>31</v>
      </c>
      <c r="G461" t="s">
        <v>60</v>
      </c>
      <c r="H461">
        <v>2</v>
      </c>
      <c r="I461">
        <v>6</v>
      </c>
      <c r="J461" t="s">
        <v>34</v>
      </c>
      <c r="K461">
        <v>101</v>
      </c>
      <c r="L461">
        <v>72</v>
      </c>
      <c r="M461">
        <v>0</v>
      </c>
      <c r="N461">
        <v>1</v>
      </c>
      <c r="O461">
        <v>0</v>
      </c>
      <c r="P461">
        <v>0</v>
      </c>
      <c r="Q461">
        <v>72</v>
      </c>
      <c r="R461">
        <v>72</v>
      </c>
      <c r="S461">
        <v>18</v>
      </c>
      <c r="T461">
        <f t="shared" si="14"/>
        <v>90</v>
      </c>
      <c r="U461">
        <f t="shared" si="15"/>
        <v>4</v>
      </c>
      <c r="V461">
        <v>1.3815971262779776E-4</v>
      </c>
      <c r="W461">
        <v>1.3815971262779776E-4</v>
      </c>
      <c r="X461">
        <v>1.6579165515335729E-3</v>
      </c>
      <c r="Y461">
        <v>0.99806576402321079</v>
      </c>
      <c r="Z461">
        <v>0.01</v>
      </c>
      <c r="AA461">
        <v>0.01</v>
      </c>
      <c r="AB461">
        <v>0.12</v>
      </c>
      <c r="AC461">
        <v>72.239999999999995</v>
      </c>
    </row>
    <row r="462" spans="1:29" x14ac:dyDescent="0.25">
      <c r="A462">
        <v>1982</v>
      </c>
      <c r="B462">
        <v>1979</v>
      </c>
      <c r="C462">
        <v>1981</v>
      </c>
      <c r="D462">
        <v>25</v>
      </c>
      <c r="E462" t="s">
        <v>66</v>
      </c>
      <c r="F462" t="s">
        <v>31</v>
      </c>
      <c r="G462" t="s">
        <v>60</v>
      </c>
      <c r="H462">
        <v>2</v>
      </c>
      <c r="I462">
        <v>3</v>
      </c>
      <c r="J462" t="s">
        <v>33</v>
      </c>
      <c r="K462">
        <v>134847</v>
      </c>
      <c r="L462">
        <v>16266</v>
      </c>
      <c r="M462">
        <v>15992</v>
      </c>
      <c r="N462">
        <v>0.6794</v>
      </c>
      <c r="O462">
        <v>10865</v>
      </c>
      <c r="P462">
        <v>0</v>
      </c>
      <c r="Q462">
        <v>274</v>
      </c>
      <c r="R462">
        <v>274</v>
      </c>
      <c r="S462">
        <v>4839</v>
      </c>
      <c r="T462">
        <f t="shared" si="14"/>
        <v>5113</v>
      </c>
      <c r="U462">
        <f t="shared" si="15"/>
        <v>1</v>
      </c>
      <c r="V462">
        <v>4.645588599622668E-2</v>
      </c>
      <c r="W462">
        <v>4.1521304396738637E-2</v>
      </c>
      <c r="X462">
        <v>0.17360358471810428</v>
      </c>
      <c r="Y462">
        <v>0.73841922488893041</v>
      </c>
      <c r="Z462">
        <v>755.69</v>
      </c>
      <c r="AA462">
        <v>675.42</v>
      </c>
      <c r="AB462">
        <v>2823.98</v>
      </c>
      <c r="AC462">
        <v>12011.74</v>
      </c>
    </row>
    <row r="463" spans="1:29" x14ac:dyDescent="0.25">
      <c r="A463">
        <v>1982</v>
      </c>
      <c r="B463">
        <v>1978</v>
      </c>
      <c r="C463">
        <v>1980</v>
      </c>
      <c r="D463">
        <v>25</v>
      </c>
      <c r="E463" t="s">
        <v>66</v>
      </c>
      <c r="F463" t="s">
        <v>31</v>
      </c>
      <c r="G463" t="s">
        <v>60</v>
      </c>
      <c r="H463">
        <v>2</v>
      </c>
      <c r="I463">
        <v>4</v>
      </c>
      <c r="J463" t="s">
        <v>34</v>
      </c>
      <c r="K463">
        <v>52469</v>
      </c>
      <c r="L463">
        <v>18994</v>
      </c>
      <c r="M463">
        <v>10437</v>
      </c>
      <c r="N463">
        <v>0.93149999999999999</v>
      </c>
      <c r="O463">
        <v>9722</v>
      </c>
      <c r="P463">
        <v>0</v>
      </c>
      <c r="Q463">
        <v>8556</v>
      </c>
      <c r="R463">
        <v>8556</v>
      </c>
      <c r="S463">
        <v>8756</v>
      </c>
      <c r="T463">
        <f t="shared" si="14"/>
        <v>17312</v>
      </c>
      <c r="U463">
        <f t="shared" si="15"/>
        <v>2</v>
      </c>
      <c r="V463">
        <v>6.1831257304707662E-2</v>
      </c>
      <c r="W463">
        <v>4.4102534404514976E-2</v>
      </c>
      <c r="X463">
        <v>9.7319238099249278E-2</v>
      </c>
      <c r="Y463">
        <v>0.79674697019152818</v>
      </c>
      <c r="Z463">
        <v>1174.46</v>
      </c>
      <c r="AA463">
        <v>837.71</v>
      </c>
      <c r="AB463">
        <v>1848.5400000000002</v>
      </c>
      <c r="AC463">
        <v>15133.89</v>
      </c>
    </row>
    <row r="464" spans="1:29" x14ac:dyDescent="0.25">
      <c r="A464">
        <v>1982</v>
      </c>
      <c r="B464">
        <v>1977</v>
      </c>
      <c r="C464">
        <v>1979</v>
      </c>
      <c r="D464">
        <v>25</v>
      </c>
      <c r="E464" t="s">
        <v>66</v>
      </c>
      <c r="F464" t="s">
        <v>31</v>
      </c>
      <c r="G464" t="s">
        <v>60</v>
      </c>
      <c r="H464">
        <v>2</v>
      </c>
      <c r="I464">
        <v>5</v>
      </c>
      <c r="J464" t="s">
        <v>34</v>
      </c>
      <c r="K464">
        <v>14069</v>
      </c>
      <c r="L464">
        <v>5455</v>
      </c>
      <c r="M464">
        <v>850</v>
      </c>
      <c r="N464">
        <v>0.999</v>
      </c>
      <c r="O464">
        <v>849</v>
      </c>
      <c r="P464">
        <v>0</v>
      </c>
      <c r="Q464">
        <v>4605</v>
      </c>
      <c r="R464">
        <v>4605</v>
      </c>
      <c r="S464">
        <v>5699</v>
      </c>
      <c r="T464">
        <f t="shared" si="14"/>
        <v>10304</v>
      </c>
      <c r="U464">
        <f t="shared" si="15"/>
        <v>3</v>
      </c>
      <c r="V464">
        <v>1.561789678989896E-2</v>
      </c>
      <c r="W464">
        <v>3.2731592145591057E-2</v>
      </c>
      <c r="X464">
        <v>6.5620829728263247E-2</v>
      </c>
      <c r="Y464">
        <v>0.8860296813362466</v>
      </c>
      <c r="Z464">
        <v>85.2</v>
      </c>
      <c r="AA464">
        <v>178.56</v>
      </c>
      <c r="AB464">
        <v>357.97999999999996</v>
      </c>
      <c r="AC464">
        <v>4833.54</v>
      </c>
    </row>
    <row r="465" spans="1:29" x14ac:dyDescent="0.25">
      <c r="A465">
        <v>1982</v>
      </c>
      <c r="B465">
        <v>1976</v>
      </c>
      <c r="C465">
        <v>1978</v>
      </c>
      <c r="D465">
        <v>25</v>
      </c>
      <c r="E465" t="s">
        <v>66</v>
      </c>
      <c r="F465" t="s">
        <v>31</v>
      </c>
      <c r="G465" t="s">
        <v>60</v>
      </c>
      <c r="H465">
        <v>2</v>
      </c>
      <c r="I465">
        <v>6</v>
      </c>
      <c r="J465" t="s">
        <v>34</v>
      </c>
      <c r="K465">
        <v>76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68</v>
      </c>
      <c r="T465">
        <f t="shared" si="14"/>
        <v>68</v>
      </c>
      <c r="U465">
        <f t="shared" si="15"/>
        <v>4</v>
      </c>
      <c r="V465">
        <v>0.04</v>
      </c>
      <c r="W465">
        <v>0.04</v>
      </c>
      <c r="X465">
        <v>0.36</v>
      </c>
      <c r="Y465">
        <v>0.56000000000000005</v>
      </c>
      <c r="Z465">
        <v>0.01</v>
      </c>
      <c r="AA465">
        <v>0.01</v>
      </c>
      <c r="AB465">
        <v>0.09</v>
      </c>
      <c r="AC465">
        <v>0.14000000000000001</v>
      </c>
    </row>
    <row r="466" spans="1:29" x14ac:dyDescent="0.25">
      <c r="A466">
        <v>1982</v>
      </c>
      <c r="B466">
        <v>1980</v>
      </c>
      <c r="C466">
        <v>1981</v>
      </c>
      <c r="D466">
        <v>26</v>
      </c>
      <c r="E466" t="s">
        <v>67</v>
      </c>
      <c r="F466" t="s">
        <v>31</v>
      </c>
      <c r="G466" t="s">
        <v>60</v>
      </c>
      <c r="H466">
        <v>0</v>
      </c>
      <c r="I466">
        <v>2</v>
      </c>
      <c r="J466" t="s">
        <v>33</v>
      </c>
      <c r="K466">
        <v>131987</v>
      </c>
      <c r="L466">
        <v>6162</v>
      </c>
      <c r="M466">
        <v>5696</v>
      </c>
      <c r="N466">
        <v>0.54830000000000001</v>
      </c>
      <c r="O466">
        <v>3123</v>
      </c>
      <c r="P466">
        <v>0</v>
      </c>
      <c r="Q466">
        <v>466</v>
      </c>
      <c r="R466">
        <v>466</v>
      </c>
      <c r="S466">
        <v>845</v>
      </c>
      <c r="T466">
        <f t="shared" si="14"/>
        <v>1311</v>
      </c>
      <c r="U466">
        <f t="shared" si="15"/>
        <v>1</v>
      </c>
      <c r="V466">
        <v>0.1200177837778196</v>
      </c>
      <c r="W466">
        <v>0.16150298884295106</v>
      </c>
      <c r="X466">
        <v>0.12301960758861057</v>
      </c>
      <c r="Y466">
        <v>0.59545961979061868</v>
      </c>
      <c r="Z466">
        <v>739.66000000000008</v>
      </c>
      <c r="AA466">
        <v>995.33</v>
      </c>
      <c r="AB466">
        <v>758.16</v>
      </c>
      <c r="AC466">
        <v>3669.77</v>
      </c>
    </row>
    <row r="467" spans="1:29" x14ac:dyDescent="0.25">
      <c r="A467">
        <v>1982</v>
      </c>
      <c r="B467">
        <v>1979</v>
      </c>
      <c r="C467">
        <v>1980</v>
      </c>
      <c r="D467">
        <v>26</v>
      </c>
      <c r="E467" t="s">
        <v>67</v>
      </c>
      <c r="F467" t="s">
        <v>31</v>
      </c>
      <c r="G467" t="s">
        <v>60</v>
      </c>
      <c r="H467">
        <v>0</v>
      </c>
      <c r="I467">
        <v>3</v>
      </c>
      <c r="J467" t="s">
        <v>34</v>
      </c>
      <c r="K467">
        <v>62584</v>
      </c>
      <c r="L467">
        <v>4785</v>
      </c>
      <c r="M467">
        <v>4543</v>
      </c>
      <c r="N467">
        <v>0.76549999999999996</v>
      </c>
      <c r="O467">
        <v>3477</v>
      </c>
      <c r="P467">
        <v>0</v>
      </c>
      <c r="Q467">
        <v>241</v>
      </c>
      <c r="R467">
        <v>241</v>
      </c>
      <c r="S467">
        <v>390</v>
      </c>
      <c r="T467">
        <f t="shared" si="14"/>
        <v>631</v>
      </c>
      <c r="U467">
        <f t="shared" si="15"/>
        <v>2</v>
      </c>
      <c r="V467">
        <v>9.5564908819607858E-2</v>
      </c>
      <c r="W467">
        <v>0.17958127656728706</v>
      </c>
      <c r="X467">
        <v>0.25686621999490078</v>
      </c>
      <c r="Y467">
        <v>0.46798759461820427</v>
      </c>
      <c r="Z467">
        <v>457.28000000000003</v>
      </c>
      <c r="AA467">
        <v>859.30000000000007</v>
      </c>
      <c r="AB467">
        <v>1229.1100000000001</v>
      </c>
      <c r="AC467">
        <v>2239.33</v>
      </c>
    </row>
    <row r="468" spans="1:29" x14ac:dyDescent="0.25">
      <c r="A468">
        <v>1982</v>
      </c>
      <c r="B468">
        <v>1978</v>
      </c>
      <c r="C468">
        <v>1979</v>
      </c>
      <c r="D468">
        <v>26</v>
      </c>
      <c r="E468" t="s">
        <v>67</v>
      </c>
      <c r="F468" t="s">
        <v>31</v>
      </c>
      <c r="G468" t="s">
        <v>60</v>
      </c>
      <c r="H468">
        <v>0</v>
      </c>
      <c r="I468">
        <v>4</v>
      </c>
      <c r="J468" t="s">
        <v>34</v>
      </c>
      <c r="K468">
        <v>33095</v>
      </c>
      <c r="L468">
        <v>10947</v>
      </c>
      <c r="M468">
        <v>10601</v>
      </c>
      <c r="N468">
        <v>0.94969999999999999</v>
      </c>
      <c r="O468">
        <v>10068</v>
      </c>
      <c r="P468">
        <v>141</v>
      </c>
      <c r="Q468">
        <v>204</v>
      </c>
      <c r="R468">
        <v>346</v>
      </c>
      <c r="S468">
        <v>4220</v>
      </c>
      <c r="T468">
        <f t="shared" si="14"/>
        <v>4566</v>
      </c>
      <c r="U468">
        <f t="shared" si="15"/>
        <v>3</v>
      </c>
      <c r="V468">
        <v>0.35814402122037242</v>
      </c>
      <c r="W468">
        <v>7.7901199948483615E-2</v>
      </c>
      <c r="X468">
        <v>0.32922359122284778</v>
      </c>
      <c r="Y468">
        <v>0.23473118760829642</v>
      </c>
      <c r="Z468">
        <v>3920.95</v>
      </c>
      <c r="AA468">
        <v>852.86</v>
      </c>
      <c r="AB468">
        <v>3604.33</v>
      </c>
      <c r="AC468">
        <v>2569.8300000000004</v>
      </c>
    </row>
    <row r="469" spans="1:29" x14ac:dyDescent="0.25">
      <c r="A469">
        <v>1982</v>
      </c>
      <c r="B469">
        <v>1977</v>
      </c>
      <c r="C469">
        <v>1978</v>
      </c>
      <c r="D469">
        <v>26</v>
      </c>
      <c r="E469" t="s">
        <v>67</v>
      </c>
      <c r="F469" t="s">
        <v>31</v>
      </c>
      <c r="G469" t="s">
        <v>60</v>
      </c>
      <c r="H469">
        <v>0</v>
      </c>
      <c r="I469">
        <v>5</v>
      </c>
      <c r="J469" t="s">
        <v>34</v>
      </c>
      <c r="K469">
        <v>9769</v>
      </c>
      <c r="L469">
        <v>2242</v>
      </c>
      <c r="M469">
        <v>1944</v>
      </c>
      <c r="N469">
        <v>1</v>
      </c>
      <c r="O469">
        <v>1944</v>
      </c>
      <c r="P469">
        <v>288</v>
      </c>
      <c r="Q469">
        <v>9</v>
      </c>
      <c r="R469">
        <v>297</v>
      </c>
      <c r="S469">
        <v>3668</v>
      </c>
      <c r="T469">
        <f t="shared" si="14"/>
        <v>3965</v>
      </c>
      <c r="U469">
        <f t="shared" si="15"/>
        <v>4</v>
      </c>
      <c r="V469">
        <v>0.43556673445360167</v>
      </c>
      <c r="W469">
        <v>0.27613364729387424</v>
      </c>
      <c r="X469">
        <v>5.0215847871847019E-3</v>
      </c>
      <c r="Y469">
        <v>0.28327803346533947</v>
      </c>
      <c r="Z469">
        <v>976.68</v>
      </c>
      <c r="AA469">
        <v>619.17999999999995</v>
      </c>
      <c r="AB469">
        <v>11.26</v>
      </c>
      <c r="AC469">
        <v>635.19999999999993</v>
      </c>
    </row>
    <row r="470" spans="1:29" x14ac:dyDescent="0.25">
      <c r="A470">
        <v>1982</v>
      </c>
      <c r="B470">
        <v>1980</v>
      </c>
      <c r="C470">
        <v>1981</v>
      </c>
      <c r="D470">
        <v>27</v>
      </c>
      <c r="E470" t="s">
        <v>68</v>
      </c>
      <c r="F470" t="s">
        <v>31</v>
      </c>
      <c r="G470" t="s">
        <v>69</v>
      </c>
      <c r="H470">
        <v>0</v>
      </c>
      <c r="I470">
        <v>2</v>
      </c>
      <c r="J470" t="s">
        <v>33</v>
      </c>
      <c r="K470">
        <v>1032605</v>
      </c>
      <c r="L470">
        <v>28867</v>
      </c>
      <c r="M470">
        <v>28148</v>
      </c>
      <c r="N470">
        <v>0.56120000000000003</v>
      </c>
      <c r="O470">
        <v>15796</v>
      </c>
      <c r="P470">
        <v>0</v>
      </c>
      <c r="Q470">
        <v>718</v>
      </c>
      <c r="R470">
        <v>718</v>
      </c>
      <c r="S470">
        <v>32873</v>
      </c>
      <c r="T470">
        <f t="shared" si="14"/>
        <v>33591</v>
      </c>
      <c r="U470">
        <f t="shared" si="15"/>
        <v>1</v>
      </c>
      <c r="V470">
        <v>0.20742442791353766</v>
      </c>
      <c r="W470">
        <v>0.11403692918661149</v>
      </c>
      <c r="X470">
        <v>0.2259236626835911</v>
      </c>
      <c r="Y470">
        <v>0.45261498021625973</v>
      </c>
      <c r="Z470">
        <v>5987.75</v>
      </c>
      <c r="AA470">
        <v>3291.92</v>
      </c>
      <c r="AB470">
        <v>6521.77</v>
      </c>
      <c r="AC470">
        <v>13065.7</v>
      </c>
    </row>
    <row r="471" spans="1:29" x14ac:dyDescent="0.25">
      <c r="A471">
        <v>1982</v>
      </c>
      <c r="B471">
        <v>1979</v>
      </c>
      <c r="C471">
        <v>1980</v>
      </c>
      <c r="D471">
        <v>27</v>
      </c>
      <c r="E471" t="s">
        <v>68</v>
      </c>
      <c r="F471" t="s">
        <v>31</v>
      </c>
      <c r="G471" t="s">
        <v>69</v>
      </c>
      <c r="H471">
        <v>0</v>
      </c>
      <c r="I471">
        <v>3</v>
      </c>
      <c r="J471" t="s">
        <v>34</v>
      </c>
      <c r="K471">
        <v>463395</v>
      </c>
      <c r="L471">
        <v>51030</v>
      </c>
      <c r="M471">
        <v>46069</v>
      </c>
      <c r="N471">
        <v>0.75290000000000001</v>
      </c>
      <c r="O471">
        <v>34685</v>
      </c>
      <c r="P471">
        <v>0</v>
      </c>
      <c r="Q471">
        <v>4961</v>
      </c>
      <c r="R471">
        <v>4961</v>
      </c>
      <c r="S471">
        <v>18611</v>
      </c>
      <c r="T471">
        <f t="shared" si="14"/>
        <v>23572</v>
      </c>
      <c r="U471">
        <f t="shared" si="15"/>
        <v>2</v>
      </c>
      <c r="V471">
        <v>0.19701008012325269</v>
      </c>
      <c r="W471">
        <v>0.37737332826704539</v>
      </c>
      <c r="X471">
        <v>0.19415157280610496</v>
      </c>
      <c r="Y471">
        <v>0.23146501880359699</v>
      </c>
      <c r="Z471">
        <v>10053.450000000001</v>
      </c>
      <c r="AA471">
        <v>19257.41</v>
      </c>
      <c r="AB471">
        <v>9907.58</v>
      </c>
      <c r="AC471">
        <v>11811.689999999999</v>
      </c>
    </row>
    <row r="472" spans="1:29" x14ac:dyDescent="0.25">
      <c r="A472">
        <v>1982</v>
      </c>
      <c r="B472">
        <v>1978</v>
      </c>
      <c r="C472">
        <v>1979</v>
      </c>
      <c r="D472">
        <v>27</v>
      </c>
      <c r="E472" t="s">
        <v>68</v>
      </c>
      <c r="F472" t="s">
        <v>31</v>
      </c>
      <c r="G472" t="s">
        <v>69</v>
      </c>
      <c r="H472">
        <v>0</v>
      </c>
      <c r="I472">
        <v>4</v>
      </c>
      <c r="J472" t="s">
        <v>34</v>
      </c>
      <c r="K472">
        <v>154893</v>
      </c>
      <c r="L472">
        <v>47979</v>
      </c>
      <c r="M472">
        <v>38998</v>
      </c>
      <c r="N472">
        <v>0.94420000000000004</v>
      </c>
      <c r="O472">
        <v>36822</v>
      </c>
      <c r="P472">
        <v>1272</v>
      </c>
      <c r="Q472">
        <v>7708</v>
      </c>
      <c r="R472">
        <v>8980</v>
      </c>
      <c r="S472">
        <v>28798</v>
      </c>
      <c r="T472">
        <f t="shared" si="14"/>
        <v>37778</v>
      </c>
      <c r="U472">
        <f t="shared" si="15"/>
        <v>3</v>
      </c>
      <c r="V472">
        <v>0.38440101376840891</v>
      </c>
      <c r="W472">
        <v>0.27307490297919523</v>
      </c>
      <c r="X472">
        <v>0.12867522311658752</v>
      </c>
      <c r="Y472">
        <v>0.21384886013580828</v>
      </c>
      <c r="Z472">
        <v>18443.329999999998</v>
      </c>
      <c r="AA472">
        <v>13101.97</v>
      </c>
      <c r="AB472">
        <v>6173.76</v>
      </c>
      <c r="AC472">
        <v>10260.34</v>
      </c>
    </row>
    <row r="473" spans="1:29" x14ac:dyDescent="0.25">
      <c r="A473">
        <v>1982</v>
      </c>
      <c r="B473">
        <v>1977</v>
      </c>
      <c r="C473">
        <v>1978</v>
      </c>
      <c r="D473">
        <v>27</v>
      </c>
      <c r="E473" t="s">
        <v>68</v>
      </c>
      <c r="F473" t="s">
        <v>31</v>
      </c>
      <c r="G473" t="s">
        <v>69</v>
      </c>
      <c r="H473">
        <v>0</v>
      </c>
      <c r="I473">
        <v>5</v>
      </c>
      <c r="J473" t="s">
        <v>34</v>
      </c>
      <c r="K473">
        <v>53960</v>
      </c>
      <c r="L473">
        <v>26493</v>
      </c>
      <c r="M473">
        <v>19676</v>
      </c>
      <c r="N473">
        <v>1</v>
      </c>
      <c r="O473">
        <v>19676</v>
      </c>
      <c r="P473">
        <v>884</v>
      </c>
      <c r="Q473">
        <v>5932</v>
      </c>
      <c r="R473">
        <v>6817</v>
      </c>
      <c r="S473">
        <v>22070</v>
      </c>
      <c r="T473">
        <f t="shared" si="14"/>
        <v>28887</v>
      </c>
      <c r="U473">
        <f t="shared" si="15"/>
        <v>4</v>
      </c>
      <c r="V473">
        <v>0.4408948954888347</v>
      </c>
      <c r="W473">
        <v>0.25031422422285649</v>
      </c>
      <c r="X473">
        <v>4.3578464713657741E-2</v>
      </c>
      <c r="Y473">
        <v>0.26521241557465097</v>
      </c>
      <c r="Z473">
        <v>11680.99</v>
      </c>
      <c r="AA473">
        <v>6631.78</v>
      </c>
      <c r="AB473">
        <v>1154.56</v>
      </c>
      <c r="AC473">
        <v>7026.49</v>
      </c>
    </row>
    <row r="474" spans="1:29" x14ac:dyDescent="0.25">
      <c r="A474">
        <v>1982</v>
      </c>
      <c r="B474">
        <v>1980</v>
      </c>
      <c r="C474">
        <v>1981</v>
      </c>
      <c r="D474">
        <v>28</v>
      </c>
      <c r="E474" t="s">
        <v>70</v>
      </c>
      <c r="F474" t="s">
        <v>31</v>
      </c>
      <c r="G474" t="s">
        <v>58</v>
      </c>
      <c r="H474">
        <v>0</v>
      </c>
      <c r="I474">
        <v>2</v>
      </c>
      <c r="J474" t="s">
        <v>33</v>
      </c>
      <c r="K474">
        <v>208508</v>
      </c>
      <c r="L474">
        <v>9845</v>
      </c>
      <c r="M474">
        <v>6446</v>
      </c>
      <c r="N474">
        <v>0.61399999999999999</v>
      </c>
      <c r="O474">
        <v>3957</v>
      </c>
      <c r="P474">
        <v>0</v>
      </c>
      <c r="Q474">
        <v>3399</v>
      </c>
      <c r="R474">
        <v>3399</v>
      </c>
      <c r="S474">
        <v>8845</v>
      </c>
      <c r="T474">
        <f t="shared" si="14"/>
        <v>12244</v>
      </c>
      <c r="U474">
        <f t="shared" si="15"/>
        <v>1</v>
      </c>
      <c r="V474">
        <v>0.21212173533280179</v>
      </c>
      <c r="W474">
        <v>5.2877579106129925E-2</v>
      </c>
      <c r="X474">
        <v>0.12164494030540475</v>
      </c>
      <c r="Y474">
        <v>0.61335574525566339</v>
      </c>
      <c r="Z474">
        <v>2088.54</v>
      </c>
      <c r="AA474">
        <v>520.63</v>
      </c>
      <c r="AB474">
        <v>1197.71</v>
      </c>
      <c r="AC474">
        <v>6039.07</v>
      </c>
    </row>
    <row r="475" spans="1:29" x14ac:dyDescent="0.25">
      <c r="A475">
        <v>1982</v>
      </c>
      <c r="B475">
        <v>1979</v>
      </c>
      <c r="C475">
        <v>1980</v>
      </c>
      <c r="D475">
        <v>28</v>
      </c>
      <c r="E475" t="s">
        <v>70</v>
      </c>
      <c r="F475" t="s">
        <v>31</v>
      </c>
      <c r="G475" t="s">
        <v>58</v>
      </c>
      <c r="H475">
        <v>0</v>
      </c>
      <c r="I475">
        <v>3</v>
      </c>
      <c r="J475" t="s">
        <v>34</v>
      </c>
      <c r="K475">
        <v>97528</v>
      </c>
      <c r="L475">
        <v>16764</v>
      </c>
      <c r="M475">
        <v>12588</v>
      </c>
      <c r="N475">
        <v>0.81369999999999998</v>
      </c>
      <c r="O475">
        <v>10242</v>
      </c>
      <c r="P475">
        <v>0</v>
      </c>
      <c r="Q475">
        <v>4176</v>
      </c>
      <c r="R475">
        <v>4176</v>
      </c>
      <c r="S475">
        <v>7701</v>
      </c>
      <c r="T475">
        <f t="shared" si="14"/>
        <v>11877</v>
      </c>
      <c r="U475">
        <f t="shared" si="15"/>
        <v>2</v>
      </c>
      <c r="V475">
        <v>9.7206009456656792E-2</v>
      </c>
      <c r="W475">
        <v>0.16517655030656295</v>
      </c>
      <c r="X475">
        <v>0.16517833975845977</v>
      </c>
      <c r="Y475">
        <v>0.57243910047832058</v>
      </c>
      <c r="Z475">
        <v>1629.65</v>
      </c>
      <c r="AA475">
        <v>2769.17</v>
      </c>
      <c r="AB475">
        <v>2769.2</v>
      </c>
      <c r="AC475">
        <v>9596.8900000000012</v>
      </c>
    </row>
    <row r="476" spans="1:29" x14ac:dyDescent="0.25">
      <c r="A476">
        <v>1982</v>
      </c>
      <c r="B476">
        <v>1978</v>
      </c>
      <c r="C476">
        <v>1979</v>
      </c>
      <c r="D476">
        <v>28</v>
      </c>
      <c r="E476" t="s">
        <v>70</v>
      </c>
      <c r="F476" t="s">
        <v>31</v>
      </c>
      <c r="G476" t="s">
        <v>58</v>
      </c>
      <c r="H476">
        <v>0</v>
      </c>
      <c r="I476">
        <v>4</v>
      </c>
      <c r="J476" t="s">
        <v>34</v>
      </c>
      <c r="K476">
        <v>45855</v>
      </c>
      <c r="L476">
        <v>20674</v>
      </c>
      <c r="M476">
        <v>10850</v>
      </c>
      <c r="N476">
        <v>0.95389999999999997</v>
      </c>
      <c r="O476">
        <v>10350</v>
      </c>
      <c r="P476">
        <v>891</v>
      </c>
      <c r="Q476">
        <v>8933</v>
      </c>
      <c r="R476">
        <v>9824</v>
      </c>
      <c r="S476">
        <v>4102</v>
      </c>
      <c r="T476">
        <f t="shared" si="14"/>
        <v>13926</v>
      </c>
      <c r="U476">
        <f t="shared" si="15"/>
        <v>3</v>
      </c>
      <c r="V476">
        <v>0.2073312296491775</v>
      </c>
      <c r="W476">
        <v>0.14621975309119686</v>
      </c>
      <c r="X476">
        <v>7.698294158503767E-2</v>
      </c>
      <c r="Y476">
        <v>0.56946607567458807</v>
      </c>
      <c r="Z476">
        <v>4286.54</v>
      </c>
      <c r="AA476">
        <v>3023.07</v>
      </c>
      <c r="AB476">
        <v>1591.61</v>
      </c>
      <c r="AC476">
        <v>11773.619999999999</v>
      </c>
    </row>
    <row r="477" spans="1:29" x14ac:dyDescent="0.25">
      <c r="A477">
        <v>1982</v>
      </c>
      <c r="B477">
        <v>1977</v>
      </c>
      <c r="C477">
        <v>1978</v>
      </c>
      <c r="D477">
        <v>28</v>
      </c>
      <c r="E477" t="s">
        <v>70</v>
      </c>
      <c r="F477" t="s">
        <v>31</v>
      </c>
      <c r="G477" t="s">
        <v>58</v>
      </c>
      <c r="H477">
        <v>0</v>
      </c>
      <c r="I477">
        <v>5</v>
      </c>
      <c r="J477" t="s">
        <v>34</v>
      </c>
      <c r="K477">
        <v>13003</v>
      </c>
      <c r="L477">
        <v>7142</v>
      </c>
      <c r="M477">
        <v>3749</v>
      </c>
      <c r="N477">
        <v>1</v>
      </c>
      <c r="O477">
        <v>3749</v>
      </c>
      <c r="P477">
        <v>284</v>
      </c>
      <c r="Q477">
        <v>3108</v>
      </c>
      <c r="R477">
        <v>3392</v>
      </c>
      <c r="S477">
        <v>4559</v>
      </c>
      <c r="T477">
        <f t="shared" si="14"/>
        <v>7951</v>
      </c>
      <c r="U477">
        <f t="shared" si="15"/>
        <v>4</v>
      </c>
      <c r="V477">
        <v>0.26963902717656085</v>
      </c>
      <c r="W477">
        <v>0.21942986901715264</v>
      </c>
      <c r="X477">
        <v>2.3784390697361862E-2</v>
      </c>
      <c r="Y477">
        <v>0.4871467131089246</v>
      </c>
      <c r="Z477">
        <v>1926.01</v>
      </c>
      <c r="AA477">
        <v>1567.37</v>
      </c>
      <c r="AB477">
        <v>169.89</v>
      </c>
      <c r="AC477">
        <v>3479.6499999999996</v>
      </c>
    </row>
    <row r="478" spans="1:29" x14ac:dyDescent="0.25">
      <c r="A478">
        <v>1982</v>
      </c>
      <c r="B478">
        <v>1980</v>
      </c>
      <c r="C478">
        <v>1981</v>
      </c>
      <c r="D478">
        <v>29</v>
      </c>
      <c r="E478" t="s">
        <v>71</v>
      </c>
      <c r="F478" t="s">
        <v>31</v>
      </c>
      <c r="G478" t="s">
        <v>60</v>
      </c>
      <c r="H478">
        <v>0</v>
      </c>
      <c r="I478">
        <v>2</v>
      </c>
      <c r="J478" t="s">
        <v>33</v>
      </c>
      <c r="K478">
        <v>6171</v>
      </c>
      <c r="L478">
        <v>230</v>
      </c>
      <c r="M478">
        <v>204</v>
      </c>
      <c r="N478">
        <v>0.6018</v>
      </c>
      <c r="O478">
        <v>123</v>
      </c>
      <c r="P478">
        <v>0</v>
      </c>
      <c r="Q478">
        <v>25</v>
      </c>
      <c r="R478">
        <v>25</v>
      </c>
      <c r="S478">
        <v>87</v>
      </c>
      <c r="T478">
        <f t="shared" si="14"/>
        <v>112</v>
      </c>
      <c r="U478">
        <f t="shared" si="15"/>
        <v>1</v>
      </c>
      <c r="V478">
        <v>0.15901198124674423</v>
      </c>
      <c r="W478">
        <v>6.6895294321930893E-2</v>
      </c>
      <c r="X478">
        <v>0.15388956416044453</v>
      </c>
      <c r="Y478">
        <v>0.62020316027088029</v>
      </c>
      <c r="Z478">
        <v>36.630000000000003</v>
      </c>
      <c r="AA478">
        <v>15.41</v>
      </c>
      <c r="AB478">
        <v>35.450000000000003</v>
      </c>
      <c r="AC478">
        <v>142.87</v>
      </c>
    </row>
    <row r="479" spans="1:29" x14ac:dyDescent="0.25">
      <c r="A479">
        <v>1982</v>
      </c>
      <c r="B479">
        <v>1979</v>
      </c>
      <c r="C479">
        <v>1980</v>
      </c>
      <c r="D479">
        <v>29</v>
      </c>
      <c r="E479" t="s">
        <v>71</v>
      </c>
      <c r="F479" t="s">
        <v>31</v>
      </c>
      <c r="G479" t="s">
        <v>60</v>
      </c>
      <c r="H479">
        <v>0</v>
      </c>
      <c r="I479">
        <v>3</v>
      </c>
      <c r="J479" t="s">
        <v>34</v>
      </c>
      <c r="K479">
        <v>5168</v>
      </c>
      <c r="L479">
        <v>790</v>
      </c>
      <c r="M479">
        <v>695</v>
      </c>
      <c r="N479">
        <v>0.81859999999999999</v>
      </c>
      <c r="O479">
        <v>569</v>
      </c>
      <c r="P479">
        <v>0</v>
      </c>
      <c r="Q479">
        <v>94</v>
      </c>
      <c r="R479">
        <v>94</v>
      </c>
      <c r="S479">
        <v>209</v>
      </c>
      <c r="T479">
        <f t="shared" si="14"/>
        <v>303</v>
      </c>
      <c r="U479">
        <f t="shared" si="15"/>
        <v>2</v>
      </c>
      <c r="V479">
        <v>6.1850581549871539E-2</v>
      </c>
      <c r="W479">
        <v>5.3041904496728375E-2</v>
      </c>
      <c r="X479">
        <v>0.28716793439054328</v>
      </c>
      <c r="Y479">
        <v>0.5979395795628567</v>
      </c>
      <c r="Z479">
        <v>48.870000000000005</v>
      </c>
      <c r="AA479">
        <v>41.91</v>
      </c>
      <c r="AB479">
        <v>226.9</v>
      </c>
      <c r="AC479">
        <v>472.45000000000005</v>
      </c>
    </row>
    <row r="480" spans="1:29" x14ac:dyDescent="0.25">
      <c r="A480">
        <v>1982</v>
      </c>
      <c r="B480">
        <v>1978</v>
      </c>
      <c r="C480">
        <v>1979</v>
      </c>
      <c r="D480">
        <v>29</v>
      </c>
      <c r="E480" t="s">
        <v>71</v>
      </c>
      <c r="F480" t="s">
        <v>31</v>
      </c>
      <c r="G480" t="s">
        <v>60</v>
      </c>
      <c r="H480">
        <v>0</v>
      </c>
      <c r="I480">
        <v>4</v>
      </c>
      <c r="J480" t="s">
        <v>34</v>
      </c>
      <c r="K480">
        <v>3087</v>
      </c>
      <c r="L480">
        <v>1424</v>
      </c>
      <c r="M480">
        <v>1091</v>
      </c>
      <c r="N480">
        <v>0.96499999999999997</v>
      </c>
      <c r="O480">
        <v>1053</v>
      </c>
      <c r="P480">
        <v>4</v>
      </c>
      <c r="Q480">
        <v>328</v>
      </c>
      <c r="R480">
        <v>333</v>
      </c>
      <c r="S480">
        <v>234</v>
      </c>
      <c r="T480">
        <f t="shared" si="14"/>
        <v>567</v>
      </c>
      <c r="U480">
        <f t="shared" si="15"/>
        <v>3</v>
      </c>
      <c r="V480">
        <v>9.2366969386466019E-2</v>
      </c>
      <c r="W480">
        <v>6.7655769689653714E-2</v>
      </c>
      <c r="X480">
        <v>0.38243055458080094</v>
      </c>
      <c r="Y480">
        <v>0.45754670634307931</v>
      </c>
      <c r="Z480">
        <v>131.60999999999999</v>
      </c>
      <c r="AA480">
        <v>96.4</v>
      </c>
      <c r="AB480">
        <v>544.91000000000008</v>
      </c>
      <c r="AC480">
        <v>651.94000000000005</v>
      </c>
    </row>
    <row r="481" spans="1:29" x14ac:dyDescent="0.25">
      <c r="A481">
        <v>1982</v>
      </c>
      <c r="B481">
        <v>1977</v>
      </c>
      <c r="C481">
        <v>1978</v>
      </c>
      <c r="D481">
        <v>29</v>
      </c>
      <c r="E481" t="s">
        <v>71</v>
      </c>
      <c r="F481" t="s">
        <v>31</v>
      </c>
      <c r="G481" t="s">
        <v>60</v>
      </c>
      <c r="H481">
        <v>0</v>
      </c>
      <c r="I481">
        <v>5</v>
      </c>
      <c r="J481" t="s">
        <v>34</v>
      </c>
      <c r="K481">
        <v>440</v>
      </c>
      <c r="L481">
        <v>230</v>
      </c>
      <c r="M481">
        <v>167</v>
      </c>
      <c r="N481">
        <v>1</v>
      </c>
      <c r="O481">
        <v>167</v>
      </c>
      <c r="P481">
        <v>1</v>
      </c>
      <c r="Q481">
        <v>61</v>
      </c>
      <c r="R481">
        <v>63</v>
      </c>
      <c r="S481">
        <v>68</v>
      </c>
      <c r="T481">
        <f t="shared" si="14"/>
        <v>131</v>
      </c>
      <c r="U481">
        <f t="shared" si="15"/>
        <v>4</v>
      </c>
      <c r="V481">
        <v>0.17082467082467079</v>
      </c>
      <c r="W481">
        <v>0.17736486486486486</v>
      </c>
      <c r="X481">
        <v>0.22851697851697853</v>
      </c>
      <c r="Y481">
        <v>0.42329348579348575</v>
      </c>
      <c r="Z481">
        <v>39.44</v>
      </c>
      <c r="AA481">
        <v>40.950000000000003</v>
      </c>
      <c r="AB481">
        <v>52.760000000000005</v>
      </c>
      <c r="AC481">
        <v>97.73</v>
      </c>
    </row>
    <row r="482" spans="1:29" x14ac:dyDescent="0.25">
      <c r="A482">
        <v>1982</v>
      </c>
      <c r="B482">
        <v>1980</v>
      </c>
      <c r="C482">
        <v>1981</v>
      </c>
      <c r="D482">
        <v>30</v>
      </c>
      <c r="E482" t="s">
        <v>72</v>
      </c>
      <c r="F482" t="s">
        <v>31</v>
      </c>
      <c r="G482" t="s">
        <v>60</v>
      </c>
      <c r="H482">
        <v>1</v>
      </c>
      <c r="I482">
        <v>2</v>
      </c>
      <c r="J482" t="s">
        <v>33</v>
      </c>
      <c r="K482">
        <v>68125</v>
      </c>
      <c r="L482">
        <v>2674</v>
      </c>
      <c r="M482">
        <v>2567</v>
      </c>
      <c r="N482">
        <v>0.56420000000000003</v>
      </c>
      <c r="O482">
        <v>1448</v>
      </c>
      <c r="P482">
        <v>0</v>
      </c>
      <c r="Q482">
        <v>107</v>
      </c>
      <c r="R482">
        <v>107</v>
      </c>
      <c r="S482">
        <v>887</v>
      </c>
      <c r="T482">
        <f t="shared" si="14"/>
        <v>994</v>
      </c>
      <c r="U482">
        <f t="shared" si="15"/>
        <v>1</v>
      </c>
      <c r="V482">
        <v>0.14768525614903491</v>
      </c>
      <c r="W482">
        <v>8.2641383873994806E-2</v>
      </c>
      <c r="X482">
        <v>0.14809276172887048</v>
      </c>
      <c r="Y482">
        <v>0.62158059824809997</v>
      </c>
      <c r="Z482">
        <v>395.03</v>
      </c>
      <c r="AA482">
        <v>221.05</v>
      </c>
      <c r="AB482">
        <v>396.12</v>
      </c>
      <c r="AC482">
        <v>1662.61</v>
      </c>
    </row>
    <row r="483" spans="1:29" x14ac:dyDescent="0.25">
      <c r="A483">
        <v>1982</v>
      </c>
      <c r="B483">
        <v>1979</v>
      </c>
      <c r="C483">
        <v>1980</v>
      </c>
      <c r="D483">
        <v>30</v>
      </c>
      <c r="E483" t="s">
        <v>72</v>
      </c>
      <c r="F483" t="s">
        <v>31</v>
      </c>
      <c r="G483" t="s">
        <v>60</v>
      </c>
      <c r="H483">
        <v>1</v>
      </c>
      <c r="I483">
        <v>3</v>
      </c>
      <c r="J483" t="s">
        <v>34</v>
      </c>
      <c r="K483">
        <v>58998</v>
      </c>
      <c r="L483">
        <v>7012</v>
      </c>
      <c r="M483">
        <v>5657</v>
      </c>
      <c r="N483">
        <v>0.78939999999999999</v>
      </c>
      <c r="O483">
        <v>4465</v>
      </c>
      <c r="P483">
        <v>0</v>
      </c>
      <c r="Q483">
        <v>1354</v>
      </c>
      <c r="R483">
        <v>1354</v>
      </c>
      <c r="S483">
        <v>2560</v>
      </c>
      <c r="T483">
        <f t="shared" si="14"/>
        <v>3914</v>
      </c>
      <c r="U483">
        <f t="shared" si="15"/>
        <v>2</v>
      </c>
      <c r="V483">
        <v>0.16178144118192317</v>
      </c>
      <c r="W483">
        <v>8.7780043637608218E-2</v>
      </c>
      <c r="X483">
        <v>0.2376780799452391</v>
      </c>
      <c r="Y483">
        <v>0.51276043523522952</v>
      </c>
      <c r="Z483">
        <v>1134.4599999999998</v>
      </c>
      <c r="AA483">
        <v>615.54000000000008</v>
      </c>
      <c r="AB483">
        <v>1666.67</v>
      </c>
      <c r="AC483">
        <v>3595.63</v>
      </c>
    </row>
    <row r="484" spans="1:29" x14ac:dyDescent="0.25">
      <c r="A484">
        <v>1982</v>
      </c>
      <c r="B484">
        <v>1978</v>
      </c>
      <c r="C484">
        <v>1979</v>
      </c>
      <c r="D484">
        <v>30</v>
      </c>
      <c r="E484" t="s">
        <v>72</v>
      </c>
      <c r="F484" t="s">
        <v>31</v>
      </c>
      <c r="G484" t="s">
        <v>60</v>
      </c>
      <c r="H484">
        <v>1</v>
      </c>
      <c r="I484">
        <v>4</v>
      </c>
      <c r="J484" t="s">
        <v>34</v>
      </c>
      <c r="K484">
        <v>11417</v>
      </c>
      <c r="L484">
        <v>4017</v>
      </c>
      <c r="M484">
        <v>2886</v>
      </c>
      <c r="N484">
        <v>0.95420000000000005</v>
      </c>
      <c r="O484">
        <v>2754</v>
      </c>
      <c r="P484">
        <v>240</v>
      </c>
      <c r="Q484">
        <v>891</v>
      </c>
      <c r="R484">
        <v>1131</v>
      </c>
      <c r="S484">
        <v>2258</v>
      </c>
      <c r="T484">
        <f t="shared" si="14"/>
        <v>3389</v>
      </c>
      <c r="U484">
        <f t="shared" si="15"/>
        <v>3</v>
      </c>
      <c r="V484">
        <v>0.32860741345493283</v>
      </c>
      <c r="W484">
        <v>0.13846961837533228</v>
      </c>
      <c r="X484">
        <v>0.1420638397435259</v>
      </c>
      <c r="Y484">
        <v>0.39085912842620896</v>
      </c>
      <c r="Z484">
        <v>1320.2</v>
      </c>
      <c r="AA484">
        <v>556.31000000000006</v>
      </c>
      <c r="AB484">
        <v>570.75</v>
      </c>
      <c r="AC484">
        <v>1570.3000000000002</v>
      </c>
    </row>
    <row r="485" spans="1:29" x14ac:dyDescent="0.25">
      <c r="A485">
        <v>1982</v>
      </c>
      <c r="B485">
        <v>1977</v>
      </c>
      <c r="C485">
        <v>1978</v>
      </c>
      <c r="D485">
        <v>30</v>
      </c>
      <c r="E485" t="s">
        <v>72</v>
      </c>
      <c r="F485" t="s">
        <v>31</v>
      </c>
      <c r="G485" t="s">
        <v>60</v>
      </c>
      <c r="H485">
        <v>1</v>
      </c>
      <c r="I485">
        <v>5</v>
      </c>
      <c r="J485" t="s">
        <v>34</v>
      </c>
      <c r="K485">
        <v>3539</v>
      </c>
      <c r="L485">
        <v>1304</v>
      </c>
      <c r="M485">
        <v>1129</v>
      </c>
      <c r="N485">
        <v>1</v>
      </c>
      <c r="O485">
        <v>1129</v>
      </c>
      <c r="P485">
        <v>12</v>
      </c>
      <c r="Q485">
        <v>162</v>
      </c>
      <c r="R485">
        <v>175</v>
      </c>
      <c r="S485">
        <v>1880</v>
      </c>
      <c r="T485">
        <f t="shared" si="14"/>
        <v>2055</v>
      </c>
      <c r="U485">
        <f t="shared" si="15"/>
        <v>4</v>
      </c>
      <c r="V485">
        <v>0.54718080417033998</v>
      </c>
      <c r="W485">
        <v>0.15611943731074399</v>
      </c>
      <c r="X485">
        <v>0.10021848288550729</v>
      </c>
      <c r="Y485">
        <v>0.19648127563340873</v>
      </c>
      <c r="Z485">
        <v>713.77</v>
      </c>
      <c r="AA485">
        <v>203.65</v>
      </c>
      <c r="AB485">
        <v>130.72999999999999</v>
      </c>
      <c r="AC485">
        <v>256.3</v>
      </c>
    </row>
    <row r="486" spans="1:29" x14ac:dyDescent="0.25">
      <c r="A486">
        <v>1983</v>
      </c>
      <c r="B486">
        <v>1980</v>
      </c>
      <c r="C486">
        <v>1982</v>
      </c>
      <c r="D486">
        <v>1</v>
      </c>
      <c r="E486" t="s">
        <v>30</v>
      </c>
      <c r="F486" t="s">
        <v>31</v>
      </c>
      <c r="G486" t="s">
        <v>32</v>
      </c>
      <c r="H486">
        <v>3</v>
      </c>
      <c r="I486">
        <v>3</v>
      </c>
      <c r="J486" t="s">
        <v>33</v>
      </c>
      <c r="K486">
        <v>101020</v>
      </c>
      <c r="L486">
        <v>1504</v>
      </c>
      <c r="M486">
        <v>1504</v>
      </c>
      <c r="N486">
        <v>0.58660000000000001</v>
      </c>
      <c r="O486">
        <v>882</v>
      </c>
      <c r="P486">
        <v>0</v>
      </c>
      <c r="Q486">
        <v>0</v>
      </c>
      <c r="R486">
        <v>0</v>
      </c>
      <c r="S486">
        <v>2376</v>
      </c>
      <c r="T486">
        <f t="shared" si="14"/>
        <v>2376</v>
      </c>
      <c r="U486">
        <f t="shared" si="15"/>
        <v>1</v>
      </c>
      <c r="V486">
        <v>0.54638017319872667</v>
      </c>
      <c r="W486">
        <v>0.22109754557598882</v>
      </c>
      <c r="X486">
        <v>0</v>
      </c>
      <c r="Y486">
        <v>0.23252228122528465</v>
      </c>
      <c r="Z486">
        <v>822.1</v>
      </c>
      <c r="AA486">
        <v>332.67</v>
      </c>
      <c r="AB486">
        <v>0</v>
      </c>
      <c r="AC486">
        <v>349.86</v>
      </c>
    </row>
    <row r="487" spans="1:29" x14ac:dyDescent="0.25">
      <c r="A487">
        <v>1983</v>
      </c>
      <c r="B487">
        <v>1979</v>
      </c>
      <c r="C487">
        <v>1981</v>
      </c>
      <c r="D487">
        <v>1</v>
      </c>
      <c r="E487" t="s">
        <v>30</v>
      </c>
      <c r="F487" t="s">
        <v>31</v>
      </c>
      <c r="G487" t="s">
        <v>32</v>
      </c>
      <c r="H487">
        <v>3</v>
      </c>
      <c r="I487">
        <v>4</v>
      </c>
      <c r="J487" t="s">
        <v>34</v>
      </c>
      <c r="K487">
        <v>47708</v>
      </c>
      <c r="L487">
        <v>4802</v>
      </c>
      <c r="M487">
        <v>4802</v>
      </c>
      <c r="N487">
        <v>0.81189999999999996</v>
      </c>
      <c r="O487">
        <v>3899</v>
      </c>
      <c r="P487">
        <v>0</v>
      </c>
      <c r="Q487">
        <v>0</v>
      </c>
      <c r="R487">
        <v>0</v>
      </c>
      <c r="S487">
        <v>4368</v>
      </c>
      <c r="T487">
        <f t="shared" si="14"/>
        <v>4368</v>
      </c>
      <c r="U487">
        <f t="shared" si="15"/>
        <v>2</v>
      </c>
      <c r="V487">
        <v>0.90962466973560097</v>
      </c>
      <c r="W487">
        <v>5.8653291609150178E-2</v>
      </c>
      <c r="X487">
        <v>0</v>
      </c>
      <c r="Y487">
        <v>3.1722038655248731E-2</v>
      </c>
      <c r="Z487">
        <v>4368.8999999999996</v>
      </c>
      <c r="AA487">
        <v>281.71000000000004</v>
      </c>
      <c r="AB487">
        <v>0</v>
      </c>
      <c r="AC487">
        <v>152.36000000000001</v>
      </c>
    </row>
    <row r="488" spans="1:29" x14ac:dyDescent="0.25">
      <c r="A488">
        <v>1983</v>
      </c>
      <c r="B488">
        <v>1978</v>
      </c>
      <c r="C488">
        <v>1980</v>
      </c>
      <c r="D488">
        <v>1</v>
      </c>
      <c r="E488" t="s">
        <v>30</v>
      </c>
      <c r="F488" t="s">
        <v>31</v>
      </c>
      <c r="G488" t="s">
        <v>32</v>
      </c>
      <c r="H488">
        <v>3</v>
      </c>
      <c r="I488">
        <v>5</v>
      </c>
      <c r="J488" t="s">
        <v>34</v>
      </c>
      <c r="K488">
        <v>28524</v>
      </c>
      <c r="L488">
        <v>7893</v>
      </c>
      <c r="M488">
        <v>7709</v>
      </c>
      <c r="N488">
        <v>0.94689999999999996</v>
      </c>
      <c r="O488">
        <v>7300</v>
      </c>
      <c r="P488">
        <v>183</v>
      </c>
      <c r="Q488">
        <v>0</v>
      </c>
      <c r="R488">
        <v>183</v>
      </c>
      <c r="S488">
        <v>6895</v>
      </c>
      <c r="T488">
        <f t="shared" si="14"/>
        <v>7078</v>
      </c>
      <c r="U488">
        <f t="shared" si="15"/>
        <v>3</v>
      </c>
      <c r="V488">
        <v>0.96521776587428787</v>
      </c>
      <c r="W488">
        <v>2.6495259789867366E-2</v>
      </c>
      <c r="X488">
        <v>0</v>
      </c>
      <c r="Y488">
        <v>8.2869743358448059E-3</v>
      </c>
      <c r="Z488">
        <v>7618.5700000000006</v>
      </c>
      <c r="AA488">
        <v>209.13000000000002</v>
      </c>
      <c r="AB488">
        <v>0</v>
      </c>
      <c r="AC488">
        <v>65.41</v>
      </c>
    </row>
    <row r="489" spans="1:29" x14ac:dyDescent="0.25">
      <c r="A489">
        <v>1983</v>
      </c>
      <c r="B489">
        <v>1977</v>
      </c>
      <c r="C489">
        <v>1979</v>
      </c>
      <c r="D489">
        <v>1</v>
      </c>
      <c r="E489" t="s">
        <v>30</v>
      </c>
      <c r="F489" t="s">
        <v>31</v>
      </c>
      <c r="G489" t="s">
        <v>32</v>
      </c>
      <c r="H489">
        <v>3</v>
      </c>
      <c r="I489">
        <v>6</v>
      </c>
      <c r="J489" t="s">
        <v>34</v>
      </c>
      <c r="K489">
        <v>2439</v>
      </c>
      <c r="L489">
        <v>779</v>
      </c>
      <c r="M489">
        <v>754</v>
      </c>
      <c r="N489">
        <v>1</v>
      </c>
      <c r="O489">
        <v>754</v>
      </c>
      <c r="P489">
        <v>24</v>
      </c>
      <c r="Q489">
        <v>0</v>
      </c>
      <c r="R489">
        <v>24</v>
      </c>
      <c r="S489">
        <v>1416</v>
      </c>
      <c r="T489">
        <f t="shared" si="14"/>
        <v>1440</v>
      </c>
      <c r="U489">
        <f t="shared" si="15"/>
        <v>4</v>
      </c>
      <c r="V489">
        <v>0.9892053549654084</v>
      </c>
      <c r="W489">
        <v>1.9638295960672067E-3</v>
      </c>
      <c r="X489">
        <v>0</v>
      </c>
      <c r="Y489">
        <v>8.8308154385244326E-3</v>
      </c>
      <c r="Z489">
        <v>770.68000000000006</v>
      </c>
      <c r="AA489">
        <v>1.53</v>
      </c>
      <c r="AB489">
        <v>0</v>
      </c>
      <c r="AC489">
        <v>6.88</v>
      </c>
    </row>
    <row r="490" spans="1:29" x14ac:dyDescent="0.25">
      <c r="A490">
        <v>1983</v>
      </c>
      <c r="B490">
        <v>1980</v>
      </c>
      <c r="C490">
        <v>1982</v>
      </c>
      <c r="D490">
        <v>2</v>
      </c>
      <c r="E490" t="s">
        <v>35</v>
      </c>
      <c r="F490" t="s">
        <v>36</v>
      </c>
      <c r="G490" t="s">
        <v>37</v>
      </c>
      <c r="H490">
        <v>3</v>
      </c>
      <c r="I490">
        <v>3</v>
      </c>
      <c r="J490" t="s">
        <v>33</v>
      </c>
      <c r="K490">
        <v>740459</v>
      </c>
      <c r="L490">
        <v>73287</v>
      </c>
      <c r="M490">
        <v>73287</v>
      </c>
      <c r="N490">
        <v>0.58779999999999999</v>
      </c>
      <c r="O490">
        <v>43074</v>
      </c>
      <c r="P490">
        <v>0</v>
      </c>
      <c r="Q490">
        <v>0</v>
      </c>
      <c r="R490">
        <v>0</v>
      </c>
      <c r="S490">
        <v>19067</v>
      </c>
      <c r="T490">
        <f t="shared" si="14"/>
        <v>19067</v>
      </c>
      <c r="U490">
        <f t="shared" si="15"/>
        <v>1</v>
      </c>
      <c r="V490">
        <v>0.16825882324367125</v>
      </c>
      <c r="W490">
        <v>0.57546489239144683</v>
      </c>
      <c r="X490">
        <v>7.3593015114878563E-2</v>
      </c>
      <c r="Y490">
        <v>0.18268326925000331</v>
      </c>
      <c r="Z490">
        <v>12331.25</v>
      </c>
      <c r="AA490">
        <v>42174.32</v>
      </c>
      <c r="AB490">
        <v>5393.44</v>
      </c>
      <c r="AC490">
        <v>13388.38</v>
      </c>
    </row>
    <row r="491" spans="1:29" x14ac:dyDescent="0.25">
      <c r="A491">
        <v>1983</v>
      </c>
      <c r="B491">
        <v>1979</v>
      </c>
      <c r="C491">
        <v>1981</v>
      </c>
      <c r="D491">
        <v>2</v>
      </c>
      <c r="E491" t="s">
        <v>35</v>
      </c>
      <c r="F491" t="s">
        <v>36</v>
      </c>
      <c r="G491" t="s">
        <v>37</v>
      </c>
      <c r="H491">
        <v>3</v>
      </c>
      <c r="I491">
        <v>4</v>
      </c>
      <c r="J491" t="s">
        <v>34</v>
      </c>
      <c r="K491">
        <v>297922</v>
      </c>
      <c r="L491">
        <v>44603</v>
      </c>
      <c r="M491">
        <v>44603</v>
      </c>
      <c r="N491">
        <v>0.80769999999999997</v>
      </c>
      <c r="O491">
        <v>36027</v>
      </c>
      <c r="P491">
        <v>0</v>
      </c>
      <c r="Q491">
        <v>0</v>
      </c>
      <c r="R491">
        <v>0</v>
      </c>
      <c r="S491">
        <v>23725</v>
      </c>
      <c r="T491">
        <f t="shared" si="14"/>
        <v>23725</v>
      </c>
      <c r="U491">
        <f t="shared" si="15"/>
        <v>2</v>
      </c>
      <c r="V491">
        <v>0.4907628242293311</v>
      </c>
      <c r="W491">
        <v>0.1405278872984293</v>
      </c>
      <c r="X491">
        <v>4.2291562134417371E-2</v>
      </c>
      <c r="Y491">
        <v>0.32641772633782218</v>
      </c>
      <c r="Z491">
        <v>21889.72</v>
      </c>
      <c r="AA491">
        <v>6268.03</v>
      </c>
      <c r="AB491">
        <v>1886.35</v>
      </c>
      <c r="AC491">
        <v>14559.359999999999</v>
      </c>
    </row>
    <row r="492" spans="1:29" x14ac:dyDescent="0.25">
      <c r="A492">
        <v>1983</v>
      </c>
      <c r="B492">
        <v>1978</v>
      </c>
      <c r="C492">
        <v>1980</v>
      </c>
      <c r="D492">
        <v>2</v>
      </c>
      <c r="E492" t="s">
        <v>35</v>
      </c>
      <c r="F492" t="s">
        <v>36</v>
      </c>
      <c r="G492" t="s">
        <v>37</v>
      </c>
      <c r="H492">
        <v>3</v>
      </c>
      <c r="I492">
        <v>5</v>
      </c>
      <c r="J492" t="s">
        <v>34</v>
      </c>
      <c r="K492">
        <v>117741</v>
      </c>
      <c r="L492">
        <v>17913</v>
      </c>
      <c r="M492">
        <v>13456</v>
      </c>
      <c r="N492">
        <v>0.96899999999999997</v>
      </c>
      <c r="O492">
        <v>13039</v>
      </c>
      <c r="P492">
        <v>4456</v>
      </c>
      <c r="Q492">
        <v>0</v>
      </c>
      <c r="R492">
        <v>4456</v>
      </c>
      <c r="S492">
        <v>51255</v>
      </c>
      <c r="T492">
        <f t="shared" si="14"/>
        <v>55711</v>
      </c>
      <c r="U492">
        <f t="shared" si="15"/>
        <v>3</v>
      </c>
      <c r="V492">
        <v>0.45757822059861197</v>
      </c>
      <c r="W492">
        <v>0.2413623513964934</v>
      </c>
      <c r="X492">
        <v>1.9588085817129487E-2</v>
      </c>
      <c r="Y492">
        <v>0.28147134218776521</v>
      </c>
      <c r="Z492">
        <v>8196.7999999999993</v>
      </c>
      <c r="AA492">
        <v>4323.63</v>
      </c>
      <c r="AB492">
        <v>350.89</v>
      </c>
      <c r="AC492">
        <v>5042.12</v>
      </c>
    </row>
    <row r="493" spans="1:29" x14ac:dyDescent="0.25">
      <c r="A493">
        <v>1983</v>
      </c>
      <c r="B493">
        <v>1977</v>
      </c>
      <c r="C493">
        <v>1979</v>
      </c>
      <c r="D493">
        <v>2</v>
      </c>
      <c r="E493" t="s">
        <v>35</v>
      </c>
      <c r="F493" t="s">
        <v>36</v>
      </c>
      <c r="G493" t="s">
        <v>37</v>
      </c>
      <c r="H493">
        <v>3</v>
      </c>
      <c r="I493">
        <v>6</v>
      </c>
      <c r="J493" t="s">
        <v>34</v>
      </c>
      <c r="K493">
        <v>23498</v>
      </c>
      <c r="L493">
        <v>7890</v>
      </c>
      <c r="M493">
        <v>6696</v>
      </c>
      <c r="N493">
        <v>1</v>
      </c>
      <c r="O493">
        <v>6696</v>
      </c>
      <c r="P493">
        <v>1194</v>
      </c>
      <c r="Q493">
        <v>0</v>
      </c>
      <c r="R493">
        <v>1194</v>
      </c>
      <c r="S493">
        <v>13257</v>
      </c>
      <c r="T493">
        <f t="shared" si="14"/>
        <v>14451</v>
      </c>
      <c r="U493">
        <f t="shared" si="15"/>
        <v>4</v>
      </c>
      <c r="V493">
        <v>0.53027947063676417</v>
      </c>
      <c r="W493">
        <v>0.26409107095560885</v>
      </c>
      <c r="X493">
        <v>2.2823498699149282E-3</v>
      </c>
      <c r="Y493">
        <v>0.20334710853771193</v>
      </c>
      <c r="Z493">
        <v>4184.43</v>
      </c>
      <c r="AA493">
        <v>2083.94</v>
      </c>
      <c r="AB493">
        <v>18.010000000000002</v>
      </c>
      <c r="AC493">
        <v>1604.6099999999997</v>
      </c>
    </row>
    <row r="494" spans="1:29" x14ac:dyDescent="0.25">
      <c r="A494">
        <v>1983</v>
      </c>
      <c r="B494">
        <v>1981</v>
      </c>
      <c r="C494">
        <v>1982</v>
      </c>
      <c r="D494">
        <v>3</v>
      </c>
      <c r="E494" t="s">
        <v>38</v>
      </c>
      <c r="F494" t="s">
        <v>36</v>
      </c>
      <c r="G494" t="s">
        <v>39</v>
      </c>
      <c r="H494">
        <v>0</v>
      </c>
      <c r="I494">
        <v>2</v>
      </c>
      <c r="J494" t="s">
        <v>33</v>
      </c>
      <c r="K494">
        <v>491315</v>
      </c>
      <c r="L494">
        <v>14325</v>
      </c>
      <c r="M494">
        <v>14024</v>
      </c>
      <c r="N494">
        <v>0.57669999999999999</v>
      </c>
      <c r="O494">
        <v>8088</v>
      </c>
      <c r="P494">
        <v>0</v>
      </c>
      <c r="Q494">
        <v>301</v>
      </c>
      <c r="R494">
        <v>301</v>
      </c>
      <c r="S494">
        <v>7138</v>
      </c>
      <c r="T494">
        <f t="shared" si="14"/>
        <v>7439</v>
      </c>
      <c r="U494">
        <f t="shared" si="15"/>
        <v>1</v>
      </c>
      <c r="V494">
        <v>0.23043621509483486</v>
      </c>
      <c r="W494">
        <v>0.15695213444683637</v>
      </c>
      <c r="X494">
        <v>0.23324579993243039</v>
      </c>
      <c r="Y494">
        <v>0.37936585052589844</v>
      </c>
      <c r="Z494">
        <v>3301.2200000000003</v>
      </c>
      <c r="AA494">
        <v>2248.4899999999998</v>
      </c>
      <c r="AB494">
        <v>3341.4700000000003</v>
      </c>
      <c r="AC494">
        <v>5434.78</v>
      </c>
    </row>
    <row r="495" spans="1:29" x14ac:dyDescent="0.25">
      <c r="A495">
        <v>1983</v>
      </c>
      <c r="B495">
        <v>1980</v>
      </c>
      <c r="C495">
        <v>1981</v>
      </c>
      <c r="D495">
        <v>3</v>
      </c>
      <c r="E495" t="s">
        <v>38</v>
      </c>
      <c r="F495" t="s">
        <v>36</v>
      </c>
      <c r="G495" t="s">
        <v>39</v>
      </c>
      <c r="H495">
        <v>0</v>
      </c>
      <c r="I495">
        <v>3</v>
      </c>
      <c r="J495" t="s">
        <v>34</v>
      </c>
      <c r="K495">
        <v>203709</v>
      </c>
      <c r="L495">
        <v>8174</v>
      </c>
      <c r="M495">
        <v>7912</v>
      </c>
      <c r="N495">
        <v>0.80740000000000001</v>
      </c>
      <c r="O495">
        <v>6389</v>
      </c>
      <c r="P495">
        <v>0</v>
      </c>
      <c r="Q495">
        <v>261</v>
      </c>
      <c r="R495">
        <v>261</v>
      </c>
      <c r="S495">
        <v>19219</v>
      </c>
      <c r="T495">
        <f t="shared" si="14"/>
        <v>19480</v>
      </c>
      <c r="U495">
        <f t="shared" si="15"/>
        <v>2</v>
      </c>
      <c r="V495">
        <v>0.29702139424047325</v>
      </c>
      <c r="W495">
        <v>4.6462041707086434E-2</v>
      </c>
      <c r="X495">
        <v>0.11933628800324907</v>
      </c>
      <c r="Y495">
        <v>0.53718027604919116</v>
      </c>
      <c r="Z495">
        <v>2428.04</v>
      </c>
      <c r="AA495">
        <v>379.81</v>
      </c>
      <c r="AB495">
        <v>975.53</v>
      </c>
      <c r="AC495">
        <v>4391.25</v>
      </c>
    </row>
    <row r="496" spans="1:29" x14ac:dyDescent="0.25">
      <c r="A496">
        <v>1983</v>
      </c>
      <c r="B496">
        <v>1979</v>
      </c>
      <c r="C496">
        <v>1980</v>
      </c>
      <c r="D496">
        <v>3</v>
      </c>
      <c r="E496" t="s">
        <v>38</v>
      </c>
      <c r="F496" t="s">
        <v>36</v>
      </c>
      <c r="G496" t="s">
        <v>39</v>
      </c>
      <c r="H496">
        <v>0</v>
      </c>
      <c r="I496">
        <v>4</v>
      </c>
      <c r="J496" t="s">
        <v>34</v>
      </c>
      <c r="K496">
        <v>90776</v>
      </c>
      <c r="L496">
        <v>27818</v>
      </c>
      <c r="M496">
        <v>14974</v>
      </c>
      <c r="N496">
        <v>0.96860000000000002</v>
      </c>
      <c r="O496">
        <v>14504</v>
      </c>
      <c r="P496">
        <v>5852</v>
      </c>
      <c r="Q496">
        <v>6991</v>
      </c>
      <c r="R496">
        <v>12844</v>
      </c>
      <c r="S496">
        <v>26699</v>
      </c>
      <c r="T496">
        <f t="shared" si="14"/>
        <v>39543</v>
      </c>
      <c r="U496">
        <f t="shared" si="15"/>
        <v>3</v>
      </c>
      <c r="V496">
        <v>0.30489653977472481</v>
      </c>
      <c r="W496">
        <v>0.10099890647995106</v>
      </c>
      <c r="X496">
        <v>7.1403767719374428E-2</v>
      </c>
      <c r="Y496">
        <v>0.52270078602594972</v>
      </c>
      <c r="Z496">
        <v>8481.74</v>
      </c>
      <c r="AA496">
        <v>2809.63</v>
      </c>
      <c r="AB496">
        <v>1986.34</v>
      </c>
      <c r="AC496">
        <v>14540.71</v>
      </c>
    </row>
    <row r="497" spans="1:29" x14ac:dyDescent="0.25">
      <c r="A497">
        <v>1983</v>
      </c>
      <c r="B497">
        <v>1978</v>
      </c>
      <c r="C497">
        <v>1979</v>
      </c>
      <c r="D497">
        <v>3</v>
      </c>
      <c r="E497" t="s">
        <v>38</v>
      </c>
      <c r="F497" t="s">
        <v>36</v>
      </c>
      <c r="G497" t="s">
        <v>39</v>
      </c>
      <c r="H497">
        <v>0</v>
      </c>
      <c r="I497">
        <v>5</v>
      </c>
      <c r="J497" t="s">
        <v>34</v>
      </c>
      <c r="K497">
        <v>16275</v>
      </c>
      <c r="L497">
        <v>6463</v>
      </c>
      <c r="M497">
        <v>3997</v>
      </c>
      <c r="N497">
        <v>1</v>
      </c>
      <c r="O497">
        <v>3997</v>
      </c>
      <c r="P497">
        <v>1183</v>
      </c>
      <c r="Q497">
        <v>1282</v>
      </c>
      <c r="R497">
        <v>2465</v>
      </c>
      <c r="S497">
        <v>8184</v>
      </c>
      <c r="T497">
        <f t="shared" si="14"/>
        <v>10649</v>
      </c>
      <c r="U497">
        <f t="shared" si="15"/>
        <v>4</v>
      </c>
      <c r="V497">
        <v>0.24718183252828996</v>
      </c>
      <c r="W497">
        <v>0.23695814290267381</v>
      </c>
      <c r="X497">
        <v>4.9269581738460438E-2</v>
      </c>
      <c r="Y497">
        <v>0.46659044283057582</v>
      </c>
      <c r="Z497">
        <v>1597.6399999999999</v>
      </c>
      <c r="AA497">
        <v>1531.56</v>
      </c>
      <c r="AB497">
        <v>318.45</v>
      </c>
      <c r="AC497">
        <v>3015.7700000000004</v>
      </c>
    </row>
    <row r="498" spans="1:29" x14ac:dyDescent="0.25">
      <c r="A498">
        <v>1983</v>
      </c>
      <c r="B498">
        <v>1981</v>
      </c>
      <c r="C498">
        <v>1982</v>
      </c>
      <c r="D498">
        <v>4</v>
      </c>
      <c r="E498" t="s">
        <v>40</v>
      </c>
      <c r="F498" t="s">
        <v>36</v>
      </c>
      <c r="G498" t="s">
        <v>39</v>
      </c>
      <c r="H498">
        <v>0</v>
      </c>
      <c r="I498">
        <v>2</v>
      </c>
      <c r="J498" t="s">
        <v>33</v>
      </c>
      <c r="K498">
        <v>2093457</v>
      </c>
      <c r="L498">
        <v>220533</v>
      </c>
      <c r="M498">
        <v>143597</v>
      </c>
      <c r="N498">
        <v>0.63629999999999998</v>
      </c>
      <c r="O498">
        <v>91371</v>
      </c>
      <c r="P498">
        <v>0</v>
      </c>
      <c r="Q498">
        <v>76936</v>
      </c>
      <c r="R498">
        <v>76936</v>
      </c>
      <c r="S498">
        <v>97945</v>
      </c>
      <c r="T498">
        <f t="shared" si="14"/>
        <v>174881</v>
      </c>
      <c r="U498">
        <f t="shared" si="15"/>
        <v>1</v>
      </c>
      <c r="V498">
        <v>6.3782694534805992E-2</v>
      </c>
      <c r="W498">
        <v>3.6937557870947671E-2</v>
      </c>
      <c r="X498">
        <v>6.4560398451393844E-2</v>
      </c>
      <c r="Y498">
        <v>0.83471934914285251</v>
      </c>
      <c r="Z498">
        <v>14066.24</v>
      </c>
      <c r="AA498">
        <v>8145.98</v>
      </c>
      <c r="AB498">
        <v>14237.75</v>
      </c>
      <c r="AC498">
        <v>184083.83000000002</v>
      </c>
    </row>
    <row r="499" spans="1:29" x14ac:dyDescent="0.25">
      <c r="A499">
        <v>1983</v>
      </c>
      <c r="B499">
        <v>1980</v>
      </c>
      <c r="C499">
        <v>1981</v>
      </c>
      <c r="D499">
        <v>4</v>
      </c>
      <c r="E499" t="s">
        <v>40</v>
      </c>
      <c r="F499" t="s">
        <v>36</v>
      </c>
      <c r="G499" t="s">
        <v>39</v>
      </c>
      <c r="H499">
        <v>0</v>
      </c>
      <c r="I499">
        <v>3</v>
      </c>
      <c r="J499" t="s">
        <v>34</v>
      </c>
      <c r="K499">
        <v>736247</v>
      </c>
      <c r="L499">
        <v>241267</v>
      </c>
      <c r="M499">
        <v>230201</v>
      </c>
      <c r="N499">
        <v>0.81220000000000003</v>
      </c>
      <c r="O499">
        <v>186969</v>
      </c>
      <c r="P499">
        <v>0</v>
      </c>
      <c r="Q499">
        <v>11065</v>
      </c>
      <c r="R499">
        <v>11065</v>
      </c>
      <c r="S499">
        <v>21472</v>
      </c>
      <c r="T499">
        <f t="shared" si="14"/>
        <v>32537</v>
      </c>
      <c r="U499">
        <f t="shared" si="15"/>
        <v>2</v>
      </c>
      <c r="V499">
        <v>2.7081022274531154E-2</v>
      </c>
      <c r="W499">
        <v>1.1027055946371222E-2</v>
      </c>
      <c r="X499">
        <v>0.30282220380467351</v>
      </c>
      <c r="Y499">
        <v>0.65906971797442404</v>
      </c>
      <c r="Z499">
        <v>6533.77</v>
      </c>
      <c r="AA499">
        <v>2660.47</v>
      </c>
      <c r="AB499">
        <v>73061.149999999994</v>
      </c>
      <c r="AC499">
        <v>159012.09</v>
      </c>
    </row>
    <row r="500" spans="1:29" x14ac:dyDescent="0.25">
      <c r="A500">
        <v>1983</v>
      </c>
      <c r="B500">
        <v>1979</v>
      </c>
      <c r="C500">
        <v>1980</v>
      </c>
      <c r="D500">
        <v>4</v>
      </c>
      <c r="E500" t="s">
        <v>40</v>
      </c>
      <c r="F500" t="s">
        <v>36</v>
      </c>
      <c r="G500" t="s">
        <v>39</v>
      </c>
      <c r="H500">
        <v>0</v>
      </c>
      <c r="I500">
        <v>4</v>
      </c>
      <c r="J500" t="s">
        <v>34</v>
      </c>
      <c r="K500">
        <v>261346</v>
      </c>
      <c r="L500">
        <v>118968</v>
      </c>
      <c r="M500">
        <v>115406</v>
      </c>
      <c r="N500">
        <v>0.98499999999999999</v>
      </c>
      <c r="O500">
        <v>113675</v>
      </c>
      <c r="P500">
        <v>1943</v>
      </c>
      <c r="Q500">
        <v>1618</v>
      </c>
      <c r="R500">
        <v>3562</v>
      </c>
      <c r="S500">
        <v>76020</v>
      </c>
      <c r="T500">
        <f t="shared" si="14"/>
        <v>79582</v>
      </c>
      <c r="U500">
        <f t="shared" si="15"/>
        <v>3</v>
      </c>
      <c r="V500">
        <v>7.0542077828699657E-3</v>
      </c>
      <c r="W500">
        <v>4.8637999016716239E-3</v>
      </c>
      <c r="X500">
        <v>0.37178355552480985</v>
      </c>
      <c r="Y500">
        <v>0.61629843679064855</v>
      </c>
      <c r="Z500">
        <v>839.23</v>
      </c>
      <c r="AA500">
        <v>578.64</v>
      </c>
      <c r="AB500">
        <v>44230.61</v>
      </c>
      <c r="AC500">
        <v>73320.23</v>
      </c>
    </row>
    <row r="501" spans="1:29" x14ac:dyDescent="0.25">
      <c r="A501">
        <v>1983</v>
      </c>
      <c r="B501">
        <v>1978</v>
      </c>
      <c r="C501">
        <v>1979</v>
      </c>
      <c r="D501">
        <v>4</v>
      </c>
      <c r="E501" t="s">
        <v>40</v>
      </c>
      <c r="F501" t="s">
        <v>36</v>
      </c>
      <c r="G501" t="s">
        <v>39</v>
      </c>
      <c r="H501">
        <v>0</v>
      </c>
      <c r="I501">
        <v>5</v>
      </c>
      <c r="J501" t="s">
        <v>34</v>
      </c>
      <c r="K501">
        <v>15685</v>
      </c>
      <c r="L501">
        <v>553</v>
      </c>
      <c r="M501">
        <v>402</v>
      </c>
      <c r="N501">
        <v>1</v>
      </c>
      <c r="O501">
        <v>402</v>
      </c>
      <c r="P501">
        <v>54</v>
      </c>
      <c r="Q501">
        <v>96</v>
      </c>
      <c r="R501">
        <v>150</v>
      </c>
      <c r="S501">
        <v>13562</v>
      </c>
      <c r="T501">
        <f t="shared" si="14"/>
        <v>13712</v>
      </c>
      <c r="U501">
        <f t="shared" si="15"/>
        <v>4</v>
      </c>
      <c r="V501">
        <v>3.9925568623200187E-3</v>
      </c>
      <c r="W501">
        <v>4.8055209293082587E-2</v>
      </c>
      <c r="X501">
        <v>0.16006359185590666</v>
      </c>
      <c r="Y501">
        <v>0.7878886419886908</v>
      </c>
      <c r="Z501">
        <v>2.21</v>
      </c>
      <c r="AA501">
        <v>26.6</v>
      </c>
      <c r="AB501">
        <v>88.600000000000009</v>
      </c>
      <c r="AC501">
        <v>436.12</v>
      </c>
    </row>
    <row r="502" spans="1:29" x14ac:dyDescent="0.25">
      <c r="A502">
        <v>1983</v>
      </c>
      <c r="B502">
        <v>1981</v>
      </c>
      <c r="C502">
        <v>1982</v>
      </c>
      <c r="D502">
        <v>5</v>
      </c>
      <c r="E502" t="s">
        <v>41</v>
      </c>
      <c r="F502" t="s">
        <v>36</v>
      </c>
      <c r="G502" t="s">
        <v>42</v>
      </c>
      <c r="H502">
        <v>1</v>
      </c>
      <c r="I502">
        <v>2</v>
      </c>
      <c r="J502" t="s">
        <v>33</v>
      </c>
      <c r="K502">
        <v>399974</v>
      </c>
      <c r="L502">
        <v>12713</v>
      </c>
      <c r="M502">
        <v>12442</v>
      </c>
      <c r="N502">
        <v>0.57750000000000001</v>
      </c>
      <c r="O502">
        <v>7185</v>
      </c>
      <c r="P502">
        <v>0</v>
      </c>
      <c r="Q502">
        <v>270</v>
      </c>
      <c r="R502">
        <v>270</v>
      </c>
      <c r="S502">
        <v>5599</v>
      </c>
      <c r="T502">
        <f t="shared" si="14"/>
        <v>5869</v>
      </c>
      <c r="U502">
        <f t="shared" si="15"/>
        <v>1</v>
      </c>
      <c r="V502">
        <v>0.21724510599739488</v>
      </c>
      <c r="W502">
        <v>0.10520217846827629</v>
      </c>
      <c r="X502">
        <v>0.21982031726854562</v>
      </c>
      <c r="Y502">
        <v>0.45773239826578316</v>
      </c>
      <c r="Z502">
        <v>2761.95</v>
      </c>
      <c r="AA502">
        <v>1337.49</v>
      </c>
      <c r="AB502">
        <v>2794.69</v>
      </c>
      <c r="AC502">
        <v>5819.3899999999994</v>
      </c>
    </row>
    <row r="503" spans="1:29" x14ac:dyDescent="0.25">
      <c r="A503">
        <v>1983</v>
      </c>
      <c r="B503">
        <v>1980</v>
      </c>
      <c r="C503">
        <v>1981</v>
      </c>
      <c r="D503">
        <v>5</v>
      </c>
      <c r="E503" t="s">
        <v>41</v>
      </c>
      <c r="F503" t="s">
        <v>36</v>
      </c>
      <c r="G503" t="s">
        <v>42</v>
      </c>
      <c r="H503">
        <v>1</v>
      </c>
      <c r="I503">
        <v>3</v>
      </c>
      <c r="J503" t="s">
        <v>34</v>
      </c>
      <c r="K503">
        <v>406276</v>
      </c>
      <c r="L503">
        <v>54725</v>
      </c>
      <c r="M503">
        <v>53020</v>
      </c>
      <c r="N503">
        <v>0.7944</v>
      </c>
      <c r="O503">
        <v>42119</v>
      </c>
      <c r="P503">
        <v>0</v>
      </c>
      <c r="Q503">
        <v>1705</v>
      </c>
      <c r="R503">
        <v>1705</v>
      </c>
      <c r="S503">
        <v>14282</v>
      </c>
      <c r="T503">
        <f t="shared" si="14"/>
        <v>15987</v>
      </c>
      <c r="U503">
        <f t="shared" si="15"/>
        <v>2</v>
      </c>
      <c r="V503">
        <v>0.29210430960241335</v>
      </c>
      <c r="W503">
        <v>0.17076621630733366</v>
      </c>
      <c r="X503">
        <v>0.23560549816147483</v>
      </c>
      <c r="Y503">
        <v>0.30152397592877817</v>
      </c>
      <c r="Z503">
        <v>15985.68</v>
      </c>
      <c r="AA503">
        <v>9345.34</v>
      </c>
      <c r="AB503">
        <v>12893.73</v>
      </c>
      <c r="AC503">
        <v>16501.18</v>
      </c>
    </row>
    <row r="504" spans="1:29" x14ac:dyDescent="0.25">
      <c r="A504">
        <v>1983</v>
      </c>
      <c r="B504">
        <v>1979</v>
      </c>
      <c r="C504">
        <v>1980</v>
      </c>
      <c r="D504">
        <v>5</v>
      </c>
      <c r="E504" t="s">
        <v>41</v>
      </c>
      <c r="F504" t="s">
        <v>36</v>
      </c>
      <c r="G504" t="s">
        <v>42</v>
      </c>
      <c r="H504">
        <v>1</v>
      </c>
      <c r="I504">
        <v>4</v>
      </c>
      <c r="J504" t="s">
        <v>34</v>
      </c>
      <c r="K504">
        <v>279272</v>
      </c>
      <c r="L504">
        <v>100997</v>
      </c>
      <c r="M504">
        <v>87253</v>
      </c>
      <c r="N504">
        <v>0.94279999999999997</v>
      </c>
      <c r="O504">
        <v>82262</v>
      </c>
      <c r="P504">
        <v>3522</v>
      </c>
      <c r="Q504">
        <v>10220</v>
      </c>
      <c r="R504">
        <v>13743</v>
      </c>
      <c r="S504">
        <v>44643</v>
      </c>
      <c r="T504">
        <f t="shared" si="14"/>
        <v>58386</v>
      </c>
      <c r="U504">
        <f t="shared" si="15"/>
        <v>3</v>
      </c>
      <c r="V504">
        <v>0.5203918362949973</v>
      </c>
      <c r="W504">
        <v>0.11305789621265049</v>
      </c>
      <c r="X504">
        <v>0.13363706428529559</v>
      </c>
      <c r="Y504">
        <v>0.23291320320705666</v>
      </c>
      <c r="Z504">
        <v>52558.16</v>
      </c>
      <c r="AA504">
        <v>11418.54</v>
      </c>
      <c r="AB504">
        <v>13496.98</v>
      </c>
      <c r="AC504">
        <v>23523.599999999999</v>
      </c>
    </row>
    <row r="505" spans="1:29" x14ac:dyDescent="0.25">
      <c r="A505">
        <v>1983</v>
      </c>
      <c r="B505">
        <v>1978</v>
      </c>
      <c r="C505">
        <v>1979</v>
      </c>
      <c r="D505">
        <v>5</v>
      </c>
      <c r="E505" t="s">
        <v>41</v>
      </c>
      <c r="F505" t="s">
        <v>36</v>
      </c>
      <c r="G505" t="s">
        <v>42</v>
      </c>
      <c r="H505">
        <v>1</v>
      </c>
      <c r="I505">
        <v>5</v>
      </c>
      <c r="J505" t="s">
        <v>34</v>
      </c>
      <c r="K505">
        <v>37933</v>
      </c>
      <c r="L505">
        <v>22652</v>
      </c>
      <c r="M505">
        <v>15133</v>
      </c>
      <c r="N505">
        <v>1</v>
      </c>
      <c r="O505">
        <v>15133</v>
      </c>
      <c r="P505">
        <v>2092</v>
      </c>
      <c r="Q505">
        <v>5425</v>
      </c>
      <c r="R505">
        <v>7518</v>
      </c>
      <c r="S505">
        <v>11487</v>
      </c>
      <c r="T505">
        <f t="shared" si="14"/>
        <v>19005</v>
      </c>
      <c r="U505">
        <f t="shared" si="15"/>
        <v>4</v>
      </c>
      <c r="V505">
        <v>0.49275012989948397</v>
      </c>
      <c r="W505">
        <v>9.9280729891626091E-2</v>
      </c>
      <c r="X505">
        <v>4.4247494606467465E-2</v>
      </c>
      <c r="Y505">
        <v>0.36372164560242237</v>
      </c>
      <c r="Z505">
        <v>11161.839999999998</v>
      </c>
      <c r="AA505">
        <v>2248.92</v>
      </c>
      <c r="AB505">
        <v>1002.3</v>
      </c>
      <c r="AC505">
        <v>8239.07</v>
      </c>
    </row>
    <row r="506" spans="1:29" x14ac:dyDescent="0.25">
      <c r="A506">
        <v>1983</v>
      </c>
      <c r="B506">
        <v>1981</v>
      </c>
      <c r="C506">
        <v>1982</v>
      </c>
      <c r="D506">
        <v>6</v>
      </c>
      <c r="E506" t="s">
        <v>43</v>
      </c>
      <c r="F506" t="s">
        <v>36</v>
      </c>
      <c r="G506" t="s">
        <v>42</v>
      </c>
      <c r="H506">
        <v>0</v>
      </c>
      <c r="I506">
        <v>2</v>
      </c>
      <c r="J506" t="s">
        <v>33</v>
      </c>
      <c r="K506">
        <v>137467</v>
      </c>
      <c r="L506">
        <v>4369</v>
      </c>
      <c r="M506">
        <v>4276</v>
      </c>
      <c r="N506">
        <v>0.57750000000000001</v>
      </c>
      <c r="O506">
        <v>2469</v>
      </c>
      <c r="P506">
        <v>0</v>
      </c>
      <c r="Q506">
        <v>93</v>
      </c>
      <c r="R506">
        <v>93</v>
      </c>
      <c r="S506">
        <v>1924</v>
      </c>
      <c r="T506">
        <f t="shared" si="14"/>
        <v>2017</v>
      </c>
      <c r="U506">
        <f t="shared" si="15"/>
        <v>1</v>
      </c>
      <c r="V506">
        <v>0.21724682457947134</v>
      </c>
      <c r="W506">
        <v>0.10520196818857994</v>
      </c>
      <c r="X506">
        <v>0.21982148987298317</v>
      </c>
      <c r="Y506">
        <v>0.45772971735896556</v>
      </c>
      <c r="Z506">
        <v>949.26</v>
      </c>
      <c r="AA506">
        <v>459.68</v>
      </c>
      <c r="AB506">
        <v>960.51</v>
      </c>
      <c r="AC506">
        <v>2000.05</v>
      </c>
    </row>
    <row r="507" spans="1:29" x14ac:dyDescent="0.25">
      <c r="A507">
        <v>1983</v>
      </c>
      <c r="B507">
        <v>1980</v>
      </c>
      <c r="C507">
        <v>1981</v>
      </c>
      <c r="D507">
        <v>6</v>
      </c>
      <c r="E507" t="s">
        <v>43</v>
      </c>
      <c r="F507" t="s">
        <v>36</v>
      </c>
      <c r="G507" t="s">
        <v>42</v>
      </c>
      <c r="H507">
        <v>0</v>
      </c>
      <c r="I507">
        <v>3</v>
      </c>
      <c r="J507" t="s">
        <v>34</v>
      </c>
      <c r="K507">
        <v>153704</v>
      </c>
      <c r="L507">
        <v>20704</v>
      </c>
      <c r="M507">
        <v>20058</v>
      </c>
      <c r="N507">
        <v>0.7944</v>
      </c>
      <c r="O507">
        <v>15934</v>
      </c>
      <c r="P507">
        <v>0</v>
      </c>
      <c r="Q507">
        <v>645</v>
      </c>
      <c r="R507">
        <v>645</v>
      </c>
      <c r="S507">
        <v>5403</v>
      </c>
      <c r="T507">
        <f t="shared" si="14"/>
        <v>6048</v>
      </c>
      <c r="U507">
        <f t="shared" si="15"/>
        <v>2</v>
      </c>
      <c r="V507">
        <v>0.29210409888640737</v>
      </c>
      <c r="W507">
        <v>0.17076616486735033</v>
      </c>
      <c r="X507">
        <v>0.23560530830519086</v>
      </c>
      <c r="Y507">
        <v>0.3015244279410515</v>
      </c>
      <c r="Z507">
        <v>6047.77</v>
      </c>
      <c r="AA507">
        <v>3535.57</v>
      </c>
      <c r="AB507">
        <v>4878.01</v>
      </c>
      <c r="AC507">
        <v>6242.81</v>
      </c>
    </row>
    <row r="508" spans="1:29" x14ac:dyDescent="0.25">
      <c r="A508">
        <v>1983</v>
      </c>
      <c r="B508">
        <v>1979</v>
      </c>
      <c r="C508">
        <v>1980</v>
      </c>
      <c r="D508">
        <v>6</v>
      </c>
      <c r="E508" t="s">
        <v>43</v>
      </c>
      <c r="F508" t="s">
        <v>36</v>
      </c>
      <c r="G508" t="s">
        <v>42</v>
      </c>
      <c r="H508">
        <v>0</v>
      </c>
      <c r="I508">
        <v>4</v>
      </c>
      <c r="J508" t="s">
        <v>34</v>
      </c>
      <c r="K508">
        <v>87051</v>
      </c>
      <c r="L508">
        <v>31481</v>
      </c>
      <c r="M508">
        <v>27197</v>
      </c>
      <c r="N508">
        <v>0.94279999999999997</v>
      </c>
      <c r="O508">
        <v>25641</v>
      </c>
      <c r="P508">
        <v>1098</v>
      </c>
      <c r="Q508">
        <v>3185</v>
      </c>
      <c r="R508">
        <v>4284</v>
      </c>
      <c r="S508">
        <v>13915</v>
      </c>
      <c r="T508">
        <f t="shared" si="14"/>
        <v>18199</v>
      </c>
      <c r="U508">
        <f t="shared" si="15"/>
        <v>3</v>
      </c>
      <c r="V508">
        <v>0.52039173321076437</v>
      </c>
      <c r="W508">
        <v>0.11305799604404218</v>
      </c>
      <c r="X508">
        <v>0.13363698131259402</v>
      </c>
      <c r="Y508">
        <v>0.23291328943259923</v>
      </c>
      <c r="Z508">
        <v>16382.779999999999</v>
      </c>
      <c r="AA508">
        <v>3559.25</v>
      </c>
      <c r="AB508">
        <v>4207.1099999999997</v>
      </c>
      <c r="AC508">
        <v>7332.49</v>
      </c>
    </row>
    <row r="509" spans="1:29" x14ac:dyDescent="0.25">
      <c r="A509">
        <v>1983</v>
      </c>
      <c r="B509">
        <v>1978</v>
      </c>
      <c r="C509">
        <v>1979</v>
      </c>
      <c r="D509">
        <v>6</v>
      </c>
      <c r="E509" t="s">
        <v>43</v>
      </c>
      <c r="F509" t="s">
        <v>36</v>
      </c>
      <c r="G509" t="s">
        <v>42</v>
      </c>
      <c r="H509">
        <v>0</v>
      </c>
      <c r="I509">
        <v>5</v>
      </c>
      <c r="J509" t="s">
        <v>34</v>
      </c>
      <c r="K509">
        <v>52748</v>
      </c>
      <c r="L509">
        <v>31499</v>
      </c>
      <c r="M509">
        <v>21044</v>
      </c>
      <c r="N509">
        <v>1</v>
      </c>
      <c r="O509">
        <v>21044</v>
      </c>
      <c r="P509">
        <v>2910</v>
      </c>
      <c r="Q509">
        <v>7544</v>
      </c>
      <c r="R509">
        <v>10454</v>
      </c>
      <c r="S509">
        <v>15974</v>
      </c>
      <c r="T509">
        <f t="shared" si="14"/>
        <v>26428</v>
      </c>
      <c r="U509">
        <f t="shared" si="15"/>
        <v>4</v>
      </c>
      <c r="V509">
        <v>0.49275042548848247</v>
      </c>
      <c r="W509">
        <v>9.9280328415836797E-2</v>
      </c>
      <c r="X509">
        <v>4.4247627471142824E-2</v>
      </c>
      <c r="Y509">
        <v>0.36372161862453817</v>
      </c>
      <c r="Z509">
        <v>15521.19</v>
      </c>
      <c r="AA509">
        <v>3127.24</v>
      </c>
      <c r="AB509">
        <v>1393.76</v>
      </c>
      <c r="AC509">
        <v>11456.900000000001</v>
      </c>
    </row>
    <row r="510" spans="1:29" x14ac:dyDescent="0.25">
      <c r="A510">
        <v>1983</v>
      </c>
      <c r="B510">
        <v>1981</v>
      </c>
      <c r="C510">
        <v>1982</v>
      </c>
      <c r="D510">
        <v>7</v>
      </c>
      <c r="E510" t="s">
        <v>44</v>
      </c>
      <c r="F510" t="s">
        <v>36</v>
      </c>
      <c r="G510" t="s">
        <v>45</v>
      </c>
      <c r="H510">
        <v>0</v>
      </c>
      <c r="I510">
        <v>2</v>
      </c>
      <c r="J510" t="s">
        <v>33</v>
      </c>
      <c r="K510">
        <v>227938</v>
      </c>
      <c r="L510">
        <v>9682</v>
      </c>
      <c r="M510">
        <v>9682</v>
      </c>
      <c r="N510">
        <v>0.51970000000000005</v>
      </c>
      <c r="O510">
        <v>5032</v>
      </c>
      <c r="P510">
        <v>0</v>
      </c>
      <c r="Q510">
        <v>0</v>
      </c>
      <c r="R510">
        <v>0</v>
      </c>
      <c r="S510">
        <v>55</v>
      </c>
      <c r="T510">
        <f t="shared" si="14"/>
        <v>55</v>
      </c>
      <c r="U510">
        <f t="shared" si="15"/>
        <v>1</v>
      </c>
      <c r="V510">
        <v>0.16057874738310873</v>
      </c>
      <c r="W510">
        <v>0.18643833225404319</v>
      </c>
      <c r="X510">
        <v>0.16010881723228698</v>
      </c>
      <c r="Y510">
        <v>0.49287410313056096</v>
      </c>
      <c r="Z510">
        <v>1554.77</v>
      </c>
      <c r="AA510">
        <v>1805.15</v>
      </c>
      <c r="AB510">
        <v>1550.22</v>
      </c>
      <c r="AC510">
        <v>4772.1499999999996</v>
      </c>
    </row>
    <row r="511" spans="1:29" x14ac:dyDescent="0.25">
      <c r="A511">
        <v>1983</v>
      </c>
      <c r="B511">
        <v>1980</v>
      </c>
      <c r="C511">
        <v>1981</v>
      </c>
      <c r="D511">
        <v>7</v>
      </c>
      <c r="E511" t="s">
        <v>44</v>
      </c>
      <c r="F511" t="s">
        <v>36</v>
      </c>
      <c r="G511" t="s">
        <v>45</v>
      </c>
      <c r="H511">
        <v>0</v>
      </c>
      <c r="I511">
        <v>3</v>
      </c>
      <c r="J511" t="s">
        <v>34</v>
      </c>
      <c r="K511">
        <v>61495</v>
      </c>
      <c r="L511">
        <v>7039</v>
      </c>
      <c r="M511">
        <v>7039</v>
      </c>
      <c r="N511">
        <v>0.74219999999999997</v>
      </c>
      <c r="O511">
        <v>5224</v>
      </c>
      <c r="P511">
        <v>0</v>
      </c>
      <c r="Q511">
        <v>0</v>
      </c>
      <c r="R511">
        <v>0</v>
      </c>
      <c r="S511">
        <v>343</v>
      </c>
      <c r="T511">
        <f t="shared" si="14"/>
        <v>343</v>
      </c>
      <c r="U511">
        <f t="shared" si="15"/>
        <v>2</v>
      </c>
      <c r="V511">
        <v>0.17221286255302104</v>
      </c>
      <c r="W511">
        <v>0.38871905745447938</v>
      </c>
      <c r="X511">
        <v>4.1832986252176955E-2</v>
      </c>
      <c r="Y511">
        <v>0.39723509374032262</v>
      </c>
      <c r="Z511">
        <v>1212.3200000000002</v>
      </c>
      <c r="AA511">
        <v>2736.4500000000003</v>
      </c>
      <c r="AB511">
        <v>294.49</v>
      </c>
      <c r="AC511">
        <v>2796.3999999999996</v>
      </c>
    </row>
    <row r="512" spans="1:29" x14ac:dyDescent="0.25">
      <c r="A512">
        <v>1983</v>
      </c>
      <c r="B512">
        <v>1979</v>
      </c>
      <c r="C512">
        <v>1980</v>
      </c>
      <c r="D512">
        <v>7</v>
      </c>
      <c r="E512" t="s">
        <v>44</v>
      </c>
      <c r="F512" t="s">
        <v>36</v>
      </c>
      <c r="G512" t="s">
        <v>45</v>
      </c>
      <c r="H512">
        <v>0</v>
      </c>
      <c r="I512">
        <v>4</v>
      </c>
      <c r="J512" t="s">
        <v>34</v>
      </c>
      <c r="K512">
        <v>31034</v>
      </c>
      <c r="L512">
        <v>8899</v>
      </c>
      <c r="M512">
        <v>7209</v>
      </c>
      <c r="N512">
        <v>0.92459999999999998</v>
      </c>
      <c r="O512">
        <v>6665</v>
      </c>
      <c r="P512">
        <v>1689</v>
      </c>
      <c r="Q512">
        <v>0</v>
      </c>
      <c r="R512">
        <v>1689</v>
      </c>
      <c r="S512">
        <v>2642</v>
      </c>
      <c r="T512">
        <f t="shared" si="14"/>
        <v>4331</v>
      </c>
      <c r="U512">
        <f t="shared" si="15"/>
        <v>3</v>
      </c>
      <c r="V512">
        <v>0.41467487431200295</v>
      </c>
      <c r="W512">
        <v>0.15748250931001395</v>
      </c>
      <c r="X512">
        <v>1.1076500558488463E-2</v>
      </c>
      <c r="Y512">
        <v>0.41676611581949485</v>
      </c>
      <c r="Z512">
        <v>3690.2</v>
      </c>
      <c r="AA512">
        <v>1401.44</v>
      </c>
      <c r="AB512">
        <v>98.57</v>
      </c>
      <c r="AC512">
        <v>3708.8100000000004</v>
      </c>
    </row>
    <row r="513" spans="1:29" x14ac:dyDescent="0.25">
      <c r="A513">
        <v>1983</v>
      </c>
      <c r="B513">
        <v>1978</v>
      </c>
      <c r="C513">
        <v>1979</v>
      </c>
      <c r="D513">
        <v>7</v>
      </c>
      <c r="E513" t="s">
        <v>44</v>
      </c>
      <c r="F513" t="s">
        <v>36</v>
      </c>
      <c r="G513" t="s">
        <v>45</v>
      </c>
      <c r="H513">
        <v>0</v>
      </c>
      <c r="I513">
        <v>5</v>
      </c>
      <c r="J513" t="s">
        <v>34</v>
      </c>
      <c r="K513">
        <v>26839</v>
      </c>
      <c r="L513">
        <v>15143</v>
      </c>
      <c r="M513">
        <v>10617</v>
      </c>
      <c r="N513">
        <v>1</v>
      </c>
      <c r="O513">
        <v>10617</v>
      </c>
      <c r="P513">
        <v>4525</v>
      </c>
      <c r="Q513">
        <v>0</v>
      </c>
      <c r="R513">
        <v>4525</v>
      </c>
      <c r="S513">
        <v>9011</v>
      </c>
      <c r="T513">
        <f t="shared" si="14"/>
        <v>13536</v>
      </c>
      <c r="U513">
        <f t="shared" si="15"/>
        <v>4</v>
      </c>
      <c r="V513">
        <v>0.32334482348745991</v>
      </c>
      <c r="W513">
        <v>0.17960629713274429</v>
      </c>
      <c r="X513">
        <v>1.8584994122852198E-2</v>
      </c>
      <c r="Y513">
        <v>0.47846388525694356</v>
      </c>
      <c r="Z513">
        <v>4896.5400000000009</v>
      </c>
      <c r="AA513">
        <v>2719.85</v>
      </c>
      <c r="AB513">
        <v>281.44</v>
      </c>
      <c r="AC513">
        <v>7245.57</v>
      </c>
    </row>
    <row r="514" spans="1:29" x14ac:dyDescent="0.25">
      <c r="A514">
        <v>1983</v>
      </c>
      <c r="B514">
        <v>1981</v>
      </c>
      <c r="C514">
        <v>1982</v>
      </c>
      <c r="D514">
        <v>8</v>
      </c>
      <c r="E514" t="s">
        <v>46</v>
      </c>
      <c r="F514" t="s">
        <v>36</v>
      </c>
      <c r="G514" t="s">
        <v>45</v>
      </c>
      <c r="H514">
        <v>0</v>
      </c>
      <c r="I514">
        <v>2</v>
      </c>
      <c r="J514" t="s">
        <v>33</v>
      </c>
      <c r="K514">
        <v>215074</v>
      </c>
      <c r="L514">
        <v>25199</v>
      </c>
      <c r="M514">
        <v>25199</v>
      </c>
      <c r="N514">
        <v>0.60340000000000005</v>
      </c>
      <c r="O514">
        <v>15204</v>
      </c>
      <c r="P514">
        <v>0</v>
      </c>
      <c r="Q514">
        <v>0</v>
      </c>
      <c r="R514">
        <v>0</v>
      </c>
      <c r="S514">
        <v>3855</v>
      </c>
      <c r="T514">
        <f t="shared" si="14"/>
        <v>3855</v>
      </c>
      <c r="U514">
        <f t="shared" si="15"/>
        <v>1</v>
      </c>
      <c r="V514">
        <v>5.8216095836593977E-2</v>
      </c>
      <c r="W514">
        <v>4.3055116835373317E-2</v>
      </c>
      <c r="X514">
        <v>6.0470897110901929E-2</v>
      </c>
      <c r="Y514">
        <v>0.83825789021713071</v>
      </c>
      <c r="Z514">
        <v>1467.0200000000002</v>
      </c>
      <c r="AA514">
        <v>1084.97</v>
      </c>
      <c r="AB514">
        <v>1523.84</v>
      </c>
      <c r="AC514">
        <v>21123.73</v>
      </c>
    </row>
    <row r="515" spans="1:29" x14ac:dyDescent="0.25">
      <c r="A515">
        <v>1983</v>
      </c>
      <c r="B515">
        <v>1980</v>
      </c>
      <c r="C515">
        <v>1981</v>
      </c>
      <c r="D515">
        <v>8</v>
      </c>
      <c r="E515" t="s">
        <v>46</v>
      </c>
      <c r="F515" t="s">
        <v>36</v>
      </c>
      <c r="G515" t="s">
        <v>45</v>
      </c>
      <c r="H515">
        <v>0</v>
      </c>
      <c r="I515">
        <v>3</v>
      </c>
      <c r="J515" t="s">
        <v>34</v>
      </c>
      <c r="K515">
        <v>55048</v>
      </c>
      <c r="L515">
        <v>25296</v>
      </c>
      <c r="M515">
        <v>25296</v>
      </c>
      <c r="N515">
        <v>0.84009999999999996</v>
      </c>
      <c r="O515">
        <v>21252</v>
      </c>
      <c r="P515">
        <v>0</v>
      </c>
      <c r="Q515">
        <v>0</v>
      </c>
      <c r="R515">
        <v>0</v>
      </c>
      <c r="S515">
        <v>2979</v>
      </c>
      <c r="T515">
        <f t="shared" si="14"/>
        <v>2979</v>
      </c>
      <c r="U515">
        <f t="shared" si="15"/>
        <v>2</v>
      </c>
      <c r="V515">
        <v>2.5033521920489799E-2</v>
      </c>
      <c r="W515">
        <v>4.3546476877780974E-2</v>
      </c>
      <c r="X515">
        <v>4.5465290581289078E-2</v>
      </c>
      <c r="Y515">
        <v>0.88595471062044007</v>
      </c>
      <c r="Z515">
        <v>633.27</v>
      </c>
      <c r="AA515">
        <v>1101.5899999999999</v>
      </c>
      <c r="AB515">
        <v>1150.1300000000001</v>
      </c>
      <c r="AC515">
        <v>22411.89</v>
      </c>
    </row>
    <row r="516" spans="1:29" x14ac:dyDescent="0.25">
      <c r="A516">
        <v>1983</v>
      </c>
      <c r="B516">
        <v>1979</v>
      </c>
      <c r="C516">
        <v>1980</v>
      </c>
      <c r="D516">
        <v>8</v>
      </c>
      <c r="E516" t="s">
        <v>46</v>
      </c>
      <c r="F516" t="s">
        <v>36</v>
      </c>
      <c r="G516" t="s">
        <v>45</v>
      </c>
      <c r="H516">
        <v>0</v>
      </c>
      <c r="I516">
        <v>4</v>
      </c>
      <c r="J516" t="s">
        <v>34</v>
      </c>
      <c r="K516">
        <v>9613</v>
      </c>
      <c r="L516">
        <v>4602</v>
      </c>
      <c r="M516">
        <v>3435</v>
      </c>
      <c r="N516">
        <v>0.99209999999999998</v>
      </c>
      <c r="O516">
        <v>3408</v>
      </c>
      <c r="P516">
        <v>1166</v>
      </c>
      <c r="Q516">
        <v>0</v>
      </c>
      <c r="R516">
        <v>1166</v>
      </c>
      <c r="S516">
        <v>2750</v>
      </c>
      <c r="T516">
        <f t="shared" si="14"/>
        <v>3916</v>
      </c>
      <c r="U516">
        <f t="shared" si="15"/>
        <v>3</v>
      </c>
      <c r="V516">
        <v>7.1557532160261408E-2</v>
      </c>
      <c r="W516">
        <v>5.5664790244050813E-2</v>
      </c>
      <c r="X516">
        <v>4.6667955756692213E-2</v>
      </c>
      <c r="Y516">
        <v>0.82610972183899545</v>
      </c>
      <c r="Z516">
        <v>329.36</v>
      </c>
      <c r="AA516">
        <v>256.21000000000004</v>
      </c>
      <c r="AB516">
        <v>214.79999999999998</v>
      </c>
      <c r="AC516">
        <v>3802.36</v>
      </c>
    </row>
    <row r="517" spans="1:29" x14ac:dyDescent="0.25">
      <c r="A517">
        <v>1983</v>
      </c>
      <c r="B517">
        <v>1978</v>
      </c>
      <c r="C517">
        <v>1979</v>
      </c>
      <c r="D517">
        <v>8</v>
      </c>
      <c r="E517" t="s">
        <v>46</v>
      </c>
      <c r="F517" t="s">
        <v>36</v>
      </c>
      <c r="G517" t="s">
        <v>45</v>
      </c>
      <c r="H517">
        <v>0</v>
      </c>
      <c r="I517">
        <v>5</v>
      </c>
      <c r="J517" t="s">
        <v>34</v>
      </c>
      <c r="K517">
        <v>341</v>
      </c>
      <c r="L517">
        <v>183</v>
      </c>
      <c r="M517">
        <v>147</v>
      </c>
      <c r="N517">
        <v>1</v>
      </c>
      <c r="O517">
        <v>147</v>
      </c>
      <c r="P517">
        <v>35</v>
      </c>
      <c r="Q517">
        <v>0</v>
      </c>
      <c r="R517">
        <v>35</v>
      </c>
      <c r="S517">
        <v>123</v>
      </c>
      <c r="T517">
        <f t="shared" si="14"/>
        <v>158</v>
      </c>
      <c r="U517">
        <f t="shared" si="15"/>
        <v>4</v>
      </c>
      <c r="V517">
        <v>0.10071277000924966</v>
      </c>
      <c r="W517">
        <v>0.23233037706077589</v>
      </c>
      <c r="X517">
        <v>1.414658033625333E-3</v>
      </c>
      <c r="Y517">
        <v>0.66554219489634903</v>
      </c>
      <c r="Z517">
        <v>18.509999999999998</v>
      </c>
      <c r="AA517">
        <v>42.7</v>
      </c>
      <c r="AB517">
        <v>0.26</v>
      </c>
      <c r="AC517">
        <v>122.32</v>
      </c>
    </row>
    <row r="518" spans="1:29" x14ac:dyDescent="0.25">
      <c r="A518">
        <v>1983</v>
      </c>
      <c r="B518">
        <v>1981</v>
      </c>
      <c r="C518">
        <v>1982</v>
      </c>
      <c r="D518">
        <v>9</v>
      </c>
      <c r="E518" t="s">
        <v>47</v>
      </c>
      <c r="F518" t="s">
        <v>36</v>
      </c>
      <c r="G518" t="s">
        <v>45</v>
      </c>
      <c r="H518">
        <v>1</v>
      </c>
      <c r="I518">
        <v>2</v>
      </c>
      <c r="J518" t="s">
        <v>33</v>
      </c>
      <c r="K518">
        <v>509801</v>
      </c>
      <c r="L518">
        <v>59731</v>
      </c>
      <c r="M518">
        <v>59731</v>
      </c>
      <c r="N518">
        <v>0.59989999999999999</v>
      </c>
      <c r="O518">
        <v>35833</v>
      </c>
      <c r="P518">
        <v>0</v>
      </c>
      <c r="Q518">
        <v>0</v>
      </c>
      <c r="R518">
        <v>0</v>
      </c>
      <c r="S518">
        <v>13193</v>
      </c>
      <c r="T518">
        <f t="shared" si="14"/>
        <v>13193</v>
      </c>
      <c r="U518">
        <f t="shared" si="15"/>
        <v>1</v>
      </c>
      <c r="V518">
        <v>5.8215922670517645E-2</v>
      </c>
      <c r="W518">
        <v>4.3055022153976587E-2</v>
      </c>
      <c r="X518">
        <v>6.0470830178962875E-2</v>
      </c>
      <c r="Y518">
        <v>0.83825822499654279</v>
      </c>
      <c r="Z518">
        <v>3477.35</v>
      </c>
      <c r="AA518">
        <v>2571.7600000000002</v>
      </c>
      <c r="AB518">
        <v>3612.04</v>
      </c>
      <c r="AC518">
        <v>50070.789999999994</v>
      </c>
    </row>
    <row r="519" spans="1:29" x14ac:dyDescent="0.25">
      <c r="A519">
        <v>1983</v>
      </c>
      <c r="B519">
        <v>1980</v>
      </c>
      <c r="C519">
        <v>1981</v>
      </c>
      <c r="D519">
        <v>9</v>
      </c>
      <c r="E519" t="s">
        <v>47</v>
      </c>
      <c r="F519" t="s">
        <v>36</v>
      </c>
      <c r="G519" t="s">
        <v>45</v>
      </c>
      <c r="H519">
        <v>1</v>
      </c>
      <c r="I519">
        <v>3</v>
      </c>
      <c r="J519" t="s">
        <v>34</v>
      </c>
      <c r="K519">
        <v>79055</v>
      </c>
      <c r="L519">
        <v>36329</v>
      </c>
      <c r="M519">
        <v>36329</v>
      </c>
      <c r="N519">
        <v>0.83089999999999997</v>
      </c>
      <c r="O519">
        <v>30186</v>
      </c>
      <c r="P519">
        <v>0</v>
      </c>
      <c r="Q519">
        <v>0</v>
      </c>
      <c r="R519">
        <v>0</v>
      </c>
      <c r="S519">
        <v>5795</v>
      </c>
      <c r="T519">
        <f t="shared" ref="T519:T582" si="16">SUM(R519,S519)</f>
        <v>5795</v>
      </c>
      <c r="U519">
        <f t="shared" ref="U519:U582" si="17">IF(H519&lt;2,I519-1,I519-2)</f>
        <v>2</v>
      </c>
      <c r="V519">
        <v>2.5033499113113047E-2</v>
      </c>
      <c r="W519">
        <v>4.3546920228619751E-2</v>
      </c>
      <c r="X519">
        <v>4.5464930254681346E-2</v>
      </c>
      <c r="Y519">
        <v>0.8859546504035859</v>
      </c>
      <c r="Z519">
        <v>909.45</v>
      </c>
      <c r="AA519">
        <v>1582.03</v>
      </c>
      <c r="AB519">
        <v>1651.71</v>
      </c>
      <c r="AC519">
        <v>32186.13</v>
      </c>
    </row>
    <row r="520" spans="1:29" x14ac:dyDescent="0.25">
      <c r="A520">
        <v>1983</v>
      </c>
      <c r="B520">
        <v>1979</v>
      </c>
      <c r="C520">
        <v>1980</v>
      </c>
      <c r="D520">
        <v>9</v>
      </c>
      <c r="E520" t="s">
        <v>47</v>
      </c>
      <c r="F520" t="s">
        <v>36</v>
      </c>
      <c r="G520" t="s">
        <v>45</v>
      </c>
      <c r="H520">
        <v>1</v>
      </c>
      <c r="I520">
        <v>4</v>
      </c>
      <c r="J520" t="s">
        <v>34</v>
      </c>
      <c r="K520">
        <v>18416</v>
      </c>
      <c r="L520">
        <v>8873</v>
      </c>
      <c r="M520">
        <v>6581</v>
      </c>
      <c r="N520">
        <v>0.99439999999999995</v>
      </c>
      <c r="O520">
        <v>6545</v>
      </c>
      <c r="P520">
        <v>2291</v>
      </c>
      <c r="Q520">
        <v>0</v>
      </c>
      <c r="R520">
        <v>2291</v>
      </c>
      <c r="S520">
        <v>5401</v>
      </c>
      <c r="T520">
        <f t="shared" si="16"/>
        <v>7692</v>
      </c>
      <c r="U520">
        <f t="shared" si="17"/>
        <v>3</v>
      </c>
      <c r="V520">
        <v>7.1566704983433621E-2</v>
      </c>
      <c r="W520">
        <v>5.5314760970991944E-2</v>
      </c>
      <c r="X520">
        <v>4.6373430702999971E-2</v>
      </c>
      <c r="Y520">
        <v>0.82674510334257445</v>
      </c>
      <c r="Z520">
        <v>635.04</v>
      </c>
      <c r="AA520">
        <v>490.83</v>
      </c>
      <c r="AB520">
        <v>411.49</v>
      </c>
      <c r="AC520">
        <v>7336.0400000000009</v>
      </c>
    </row>
    <row r="521" spans="1:29" x14ac:dyDescent="0.25">
      <c r="A521">
        <v>1983</v>
      </c>
      <c r="B521">
        <v>1978</v>
      </c>
      <c r="C521">
        <v>1979</v>
      </c>
      <c r="D521">
        <v>9</v>
      </c>
      <c r="E521" t="s">
        <v>47</v>
      </c>
      <c r="F521" t="s">
        <v>36</v>
      </c>
      <c r="G521" t="s">
        <v>45</v>
      </c>
      <c r="H521">
        <v>1</v>
      </c>
      <c r="I521">
        <v>5</v>
      </c>
      <c r="J521" t="s">
        <v>34</v>
      </c>
      <c r="K521">
        <v>1013</v>
      </c>
      <c r="L521">
        <v>545</v>
      </c>
      <c r="M521">
        <v>438</v>
      </c>
      <c r="N521">
        <v>1</v>
      </c>
      <c r="O521">
        <v>438</v>
      </c>
      <c r="P521">
        <v>106</v>
      </c>
      <c r="Q521">
        <v>0</v>
      </c>
      <c r="R521">
        <v>106</v>
      </c>
      <c r="S521">
        <v>365</v>
      </c>
      <c r="T521">
        <f t="shared" si="16"/>
        <v>471</v>
      </c>
      <c r="U521">
        <f t="shared" si="17"/>
        <v>4</v>
      </c>
      <c r="V521">
        <v>0.10078442872328726</v>
      </c>
      <c r="W521">
        <v>0.23232286206517358</v>
      </c>
      <c r="X521">
        <v>1.4295663648693231E-3</v>
      </c>
      <c r="Y521">
        <v>0.66546314284666985</v>
      </c>
      <c r="Z521">
        <v>54.989999999999995</v>
      </c>
      <c r="AA521">
        <v>126.76</v>
      </c>
      <c r="AB521">
        <v>0.78</v>
      </c>
      <c r="AC521">
        <v>363.09000000000003</v>
      </c>
    </row>
    <row r="522" spans="1:29" x14ac:dyDescent="0.25">
      <c r="A522">
        <v>1983</v>
      </c>
      <c r="B522">
        <v>1981</v>
      </c>
      <c r="C522">
        <v>1982</v>
      </c>
      <c r="D522">
        <v>10</v>
      </c>
      <c r="E522" t="s">
        <v>48</v>
      </c>
      <c r="F522" t="s">
        <v>31</v>
      </c>
      <c r="G522" t="s">
        <v>49</v>
      </c>
      <c r="H522">
        <v>1</v>
      </c>
      <c r="I522">
        <v>2</v>
      </c>
      <c r="J522" t="s">
        <v>33</v>
      </c>
      <c r="K522">
        <v>730076</v>
      </c>
      <c r="L522">
        <v>36606</v>
      </c>
      <c r="M522">
        <v>34919</v>
      </c>
      <c r="N522">
        <v>0.57550000000000001</v>
      </c>
      <c r="O522">
        <v>20097</v>
      </c>
      <c r="P522">
        <v>0</v>
      </c>
      <c r="Q522">
        <v>1687</v>
      </c>
      <c r="R522">
        <v>1687</v>
      </c>
      <c r="S522">
        <v>485</v>
      </c>
      <c r="T522">
        <f t="shared" si="16"/>
        <v>2172</v>
      </c>
      <c r="U522">
        <f t="shared" si="17"/>
        <v>1</v>
      </c>
      <c r="V522">
        <v>0.1360367844326148</v>
      </c>
      <c r="W522">
        <v>8.8696659827316171E-2</v>
      </c>
      <c r="X522">
        <v>0.13563877084005452</v>
      </c>
      <c r="Y522">
        <v>0.63962778490001426</v>
      </c>
      <c r="Z522">
        <v>4979.87</v>
      </c>
      <c r="AA522">
        <v>3246.9</v>
      </c>
      <c r="AB522">
        <v>4965.3</v>
      </c>
      <c r="AC522">
        <v>23414.719999999998</v>
      </c>
    </row>
    <row r="523" spans="1:29" x14ac:dyDescent="0.25">
      <c r="A523">
        <v>1983</v>
      </c>
      <c r="B523">
        <v>1980</v>
      </c>
      <c r="C523">
        <v>1981</v>
      </c>
      <c r="D523">
        <v>10</v>
      </c>
      <c r="E523" t="s">
        <v>48</v>
      </c>
      <c r="F523" t="s">
        <v>31</v>
      </c>
      <c r="G523" t="s">
        <v>49</v>
      </c>
      <c r="H523">
        <v>1</v>
      </c>
      <c r="I523">
        <v>3</v>
      </c>
      <c r="J523" t="s">
        <v>34</v>
      </c>
      <c r="K523">
        <v>490800</v>
      </c>
      <c r="L523">
        <v>116568</v>
      </c>
      <c r="M523">
        <v>88903</v>
      </c>
      <c r="N523">
        <v>0.81889999999999996</v>
      </c>
      <c r="O523">
        <v>72804</v>
      </c>
      <c r="P523">
        <v>0</v>
      </c>
      <c r="Q523">
        <v>27665</v>
      </c>
      <c r="R523">
        <v>27665</v>
      </c>
      <c r="S523">
        <v>7961</v>
      </c>
      <c r="T523">
        <f t="shared" si="16"/>
        <v>35626</v>
      </c>
      <c r="U523">
        <f t="shared" si="17"/>
        <v>2</v>
      </c>
      <c r="V523">
        <v>3.8665785357078361E-2</v>
      </c>
      <c r="W523">
        <v>1.9022561325292887E-2</v>
      </c>
      <c r="X523">
        <v>0.20125016138517163</v>
      </c>
      <c r="Y523">
        <v>0.74106149193245707</v>
      </c>
      <c r="Z523">
        <v>4507.2299999999996</v>
      </c>
      <c r="AA523">
        <v>2217.44</v>
      </c>
      <c r="AB523">
        <v>23459.52</v>
      </c>
      <c r="AC523">
        <v>86384.76</v>
      </c>
    </row>
    <row r="524" spans="1:29" x14ac:dyDescent="0.25">
      <c r="A524">
        <v>1983</v>
      </c>
      <c r="B524">
        <v>1979</v>
      </c>
      <c r="C524">
        <v>1980</v>
      </c>
      <c r="D524">
        <v>10</v>
      </c>
      <c r="E524" t="s">
        <v>48</v>
      </c>
      <c r="F524" t="s">
        <v>31</v>
      </c>
      <c r="G524" t="s">
        <v>49</v>
      </c>
      <c r="H524">
        <v>1</v>
      </c>
      <c r="I524">
        <v>4</v>
      </c>
      <c r="J524" t="s">
        <v>34</v>
      </c>
      <c r="K524">
        <v>159366</v>
      </c>
      <c r="L524">
        <v>99111</v>
      </c>
      <c r="M524">
        <v>61183</v>
      </c>
      <c r="N524">
        <v>0.98680000000000001</v>
      </c>
      <c r="O524">
        <v>60377</v>
      </c>
      <c r="P524">
        <v>1480</v>
      </c>
      <c r="Q524">
        <v>36447</v>
      </c>
      <c r="R524">
        <v>37928</v>
      </c>
      <c r="S524">
        <v>19693</v>
      </c>
      <c r="T524">
        <f t="shared" si="16"/>
        <v>57621</v>
      </c>
      <c r="U524">
        <f t="shared" si="17"/>
        <v>3</v>
      </c>
      <c r="V524">
        <v>2.5128150540878269E-3</v>
      </c>
      <c r="W524">
        <v>2.6946296586839429E-3</v>
      </c>
      <c r="X524">
        <v>0.25717211698488424</v>
      </c>
      <c r="Y524">
        <v>0.73762043830234381</v>
      </c>
      <c r="Z524">
        <v>249.05</v>
      </c>
      <c r="AA524">
        <v>267.07</v>
      </c>
      <c r="AB524">
        <v>25488.829999999998</v>
      </c>
      <c r="AC524">
        <v>73106.999999999985</v>
      </c>
    </row>
    <row r="525" spans="1:29" x14ac:dyDescent="0.25">
      <c r="A525">
        <v>1983</v>
      </c>
      <c r="B525">
        <v>1978</v>
      </c>
      <c r="C525">
        <v>1979</v>
      </c>
      <c r="D525">
        <v>10</v>
      </c>
      <c r="E525" t="s">
        <v>48</v>
      </c>
      <c r="F525" t="s">
        <v>31</v>
      </c>
      <c r="G525" t="s">
        <v>49</v>
      </c>
      <c r="H525">
        <v>1</v>
      </c>
      <c r="I525">
        <v>5</v>
      </c>
      <c r="J525" t="s">
        <v>34</v>
      </c>
      <c r="K525">
        <v>9866</v>
      </c>
      <c r="L525">
        <v>7579</v>
      </c>
      <c r="M525">
        <v>3321</v>
      </c>
      <c r="N525">
        <v>1</v>
      </c>
      <c r="O525">
        <v>3321</v>
      </c>
      <c r="P525">
        <v>63</v>
      </c>
      <c r="Q525">
        <v>4194</v>
      </c>
      <c r="R525">
        <v>4258</v>
      </c>
      <c r="S525">
        <v>1299</v>
      </c>
      <c r="T525">
        <f t="shared" si="16"/>
        <v>5557</v>
      </c>
      <c r="U525">
        <f t="shared" si="17"/>
        <v>4</v>
      </c>
      <c r="V525">
        <v>1.8470680433480482E-4</v>
      </c>
      <c r="W525">
        <v>3.9580029500315314E-5</v>
      </c>
      <c r="X525">
        <v>0.15757073610938863</v>
      </c>
      <c r="Y525">
        <v>0.84220497705677622</v>
      </c>
      <c r="Z525">
        <v>1.4000000000000001</v>
      </c>
      <c r="AA525">
        <v>0.3</v>
      </c>
      <c r="AB525">
        <v>1194.32</v>
      </c>
      <c r="AC525">
        <v>6383.56</v>
      </c>
    </row>
    <row r="526" spans="1:29" x14ac:dyDescent="0.25">
      <c r="A526">
        <v>1983</v>
      </c>
      <c r="B526">
        <v>1981</v>
      </c>
      <c r="C526">
        <v>1982</v>
      </c>
      <c r="D526">
        <v>11</v>
      </c>
      <c r="E526" t="s">
        <v>50</v>
      </c>
      <c r="F526" t="s">
        <v>31</v>
      </c>
      <c r="G526" t="s">
        <v>49</v>
      </c>
      <c r="H526">
        <v>1</v>
      </c>
      <c r="I526">
        <v>2</v>
      </c>
      <c r="J526" t="s">
        <v>33</v>
      </c>
      <c r="K526">
        <v>336722</v>
      </c>
      <c r="L526">
        <v>16844</v>
      </c>
      <c r="M526">
        <v>14361</v>
      </c>
      <c r="N526">
        <v>0.57620000000000005</v>
      </c>
      <c r="O526">
        <v>8275</v>
      </c>
      <c r="P526">
        <v>0</v>
      </c>
      <c r="Q526">
        <v>2482</v>
      </c>
      <c r="R526">
        <v>2482</v>
      </c>
      <c r="S526">
        <v>352</v>
      </c>
      <c r="T526">
        <f t="shared" si="16"/>
        <v>2834</v>
      </c>
      <c r="U526">
        <f t="shared" si="17"/>
        <v>1</v>
      </c>
      <c r="V526">
        <v>0.13634952362351271</v>
      </c>
      <c r="W526">
        <v>6.5827162809804995E-2</v>
      </c>
      <c r="X526">
        <v>0.16686385825476838</v>
      </c>
      <c r="Y526">
        <v>0.630959455311914</v>
      </c>
      <c r="Z526">
        <v>2296.7900000000004</v>
      </c>
      <c r="AA526">
        <v>1108.8499999999999</v>
      </c>
      <c r="AB526">
        <v>2810.8</v>
      </c>
      <c r="AC526">
        <v>10628.43</v>
      </c>
    </row>
    <row r="527" spans="1:29" x14ac:dyDescent="0.25">
      <c r="A527">
        <v>1983</v>
      </c>
      <c r="B527">
        <v>1980</v>
      </c>
      <c r="C527">
        <v>1981</v>
      </c>
      <c r="D527">
        <v>11</v>
      </c>
      <c r="E527" t="s">
        <v>50</v>
      </c>
      <c r="F527" t="s">
        <v>31</v>
      </c>
      <c r="G527" t="s">
        <v>49</v>
      </c>
      <c r="H527">
        <v>1</v>
      </c>
      <c r="I527">
        <v>3</v>
      </c>
      <c r="J527" t="s">
        <v>34</v>
      </c>
      <c r="K527">
        <v>232126</v>
      </c>
      <c r="L527">
        <v>60297</v>
      </c>
      <c r="M527">
        <v>50828</v>
      </c>
      <c r="N527">
        <v>0.81389999999999996</v>
      </c>
      <c r="O527">
        <v>41369</v>
      </c>
      <c r="P527">
        <v>0</v>
      </c>
      <c r="Q527">
        <v>9468</v>
      </c>
      <c r="R527">
        <v>9468</v>
      </c>
      <c r="S527">
        <v>5692</v>
      </c>
      <c r="T527">
        <f t="shared" si="16"/>
        <v>15160</v>
      </c>
      <c r="U527">
        <f t="shared" si="17"/>
        <v>2</v>
      </c>
      <c r="V527">
        <v>3.4248248556032028E-2</v>
      </c>
      <c r="W527">
        <v>8.3136268418914985E-3</v>
      </c>
      <c r="X527">
        <v>0.22625655936351477</v>
      </c>
      <c r="Y527">
        <v>0.73118156523856181</v>
      </c>
      <c r="Z527">
        <v>2065.08</v>
      </c>
      <c r="AA527">
        <v>501.28999999999996</v>
      </c>
      <c r="AB527">
        <v>13642.68</v>
      </c>
      <c r="AC527">
        <v>44088.34</v>
      </c>
    </row>
    <row r="528" spans="1:29" x14ac:dyDescent="0.25">
      <c r="A528">
        <v>1983</v>
      </c>
      <c r="B528">
        <v>1979</v>
      </c>
      <c r="C528">
        <v>1980</v>
      </c>
      <c r="D528">
        <v>11</v>
      </c>
      <c r="E528" t="s">
        <v>50</v>
      </c>
      <c r="F528" t="s">
        <v>31</v>
      </c>
      <c r="G528" t="s">
        <v>49</v>
      </c>
      <c r="H528">
        <v>1</v>
      </c>
      <c r="I528">
        <v>4</v>
      </c>
      <c r="J528" t="s">
        <v>34</v>
      </c>
      <c r="K528">
        <v>80357</v>
      </c>
      <c r="L528">
        <v>43451</v>
      </c>
      <c r="M528">
        <v>30416</v>
      </c>
      <c r="N528">
        <v>0.98080000000000001</v>
      </c>
      <c r="O528">
        <v>29833</v>
      </c>
      <c r="P528">
        <v>278</v>
      </c>
      <c r="Q528">
        <v>12755</v>
      </c>
      <c r="R528">
        <v>13034</v>
      </c>
      <c r="S528">
        <v>14341</v>
      </c>
      <c r="T528">
        <f t="shared" si="16"/>
        <v>27375</v>
      </c>
      <c r="U528">
        <f t="shared" si="17"/>
        <v>3</v>
      </c>
      <c r="V528">
        <v>8.1190194209301222E-3</v>
      </c>
      <c r="W528">
        <v>7.9346740908046876E-3</v>
      </c>
      <c r="X528">
        <v>0.29702382404479888</v>
      </c>
      <c r="Y528">
        <v>0.68692248244346621</v>
      </c>
      <c r="Z528">
        <v>352.78000000000003</v>
      </c>
      <c r="AA528">
        <v>344.77</v>
      </c>
      <c r="AB528">
        <v>12906</v>
      </c>
      <c r="AC528">
        <v>29847.510000000002</v>
      </c>
    </row>
    <row r="529" spans="1:29" x14ac:dyDescent="0.25">
      <c r="A529">
        <v>1983</v>
      </c>
      <c r="B529">
        <v>1978</v>
      </c>
      <c r="C529">
        <v>1979</v>
      </c>
      <c r="D529">
        <v>11</v>
      </c>
      <c r="E529" t="s">
        <v>50</v>
      </c>
      <c r="F529" t="s">
        <v>31</v>
      </c>
      <c r="G529" t="s">
        <v>49</v>
      </c>
      <c r="H529">
        <v>1</v>
      </c>
      <c r="I529">
        <v>5</v>
      </c>
      <c r="J529" t="s">
        <v>34</v>
      </c>
      <c r="K529">
        <v>5292</v>
      </c>
      <c r="L529">
        <v>3697</v>
      </c>
      <c r="M529">
        <v>2294</v>
      </c>
      <c r="N529">
        <v>1</v>
      </c>
      <c r="O529">
        <v>2294</v>
      </c>
      <c r="P529">
        <v>28</v>
      </c>
      <c r="Q529">
        <v>1374</v>
      </c>
      <c r="R529">
        <v>1403</v>
      </c>
      <c r="S529">
        <v>1064</v>
      </c>
      <c r="T529">
        <f t="shared" si="16"/>
        <v>2467</v>
      </c>
      <c r="U529">
        <f t="shared" si="17"/>
        <v>4</v>
      </c>
      <c r="V529">
        <v>2.0013252018228286E-4</v>
      </c>
      <c r="W529">
        <v>4.3271896255628727E-5</v>
      </c>
      <c r="X529">
        <v>0.29385944747197468</v>
      </c>
      <c r="Y529">
        <v>0.70589714811158732</v>
      </c>
      <c r="Z529">
        <v>0.74</v>
      </c>
      <c r="AA529">
        <v>0.16</v>
      </c>
      <c r="AB529">
        <v>1086.56</v>
      </c>
      <c r="AC529">
        <v>2610.0899999999997</v>
      </c>
    </row>
    <row r="530" spans="1:29" x14ac:dyDescent="0.25">
      <c r="A530">
        <v>1983</v>
      </c>
      <c r="B530">
        <v>1981</v>
      </c>
      <c r="C530">
        <v>1982</v>
      </c>
      <c r="D530">
        <v>12</v>
      </c>
      <c r="E530" t="s">
        <v>51</v>
      </c>
      <c r="F530" t="s">
        <v>31</v>
      </c>
      <c r="G530" t="s">
        <v>49</v>
      </c>
      <c r="H530">
        <v>0</v>
      </c>
      <c r="I530">
        <v>2</v>
      </c>
      <c r="J530" t="s">
        <v>33</v>
      </c>
      <c r="K530">
        <v>150891</v>
      </c>
      <c r="L530">
        <v>8039</v>
      </c>
      <c r="M530">
        <v>6460</v>
      </c>
      <c r="N530">
        <v>0.57789999999999997</v>
      </c>
      <c r="O530">
        <v>3733</v>
      </c>
      <c r="P530">
        <v>0</v>
      </c>
      <c r="Q530">
        <v>1579</v>
      </c>
      <c r="R530">
        <v>1579</v>
      </c>
      <c r="S530">
        <v>0</v>
      </c>
      <c r="T530">
        <f t="shared" si="16"/>
        <v>1579</v>
      </c>
      <c r="U530">
        <f t="shared" si="17"/>
        <v>1</v>
      </c>
      <c r="V530">
        <v>0.12801638840622254</v>
      </c>
      <c r="W530">
        <v>6.1804789404751093E-2</v>
      </c>
      <c r="X530">
        <v>0.15355797324072773</v>
      </c>
      <c r="Y530">
        <v>0.65662084894829875</v>
      </c>
      <c r="Z530">
        <v>1029.23</v>
      </c>
      <c r="AA530">
        <v>496.9</v>
      </c>
      <c r="AB530">
        <v>1234.58</v>
      </c>
      <c r="AC530">
        <v>5279.1200000000008</v>
      </c>
    </row>
    <row r="531" spans="1:29" x14ac:dyDescent="0.25">
      <c r="A531">
        <v>1983</v>
      </c>
      <c r="B531">
        <v>1980</v>
      </c>
      <c r="C531">
        <v>1981</v>
      </c>
      <c r="D531">
        <v>12</v>
      </c>
      <c r="E531" t="s">
        <v>51</v>
      </c>
      <c r="F531" t="s">
        <v>31</v>
      </c>
      <c r="G531" t="s">
        <v>49</v>
      </c>
      <c r="H531">
        <v>0</v>
      </c>
      <c r="I531">
        <v>3</v>
      </c>
      <c r="J531" t="s">
        <v>34</v>
      </c>
      <c r="K531">
        <v>92931</v>
      </c>
      <c r="L531">
        <v>25318</v>
      </c>
      <c r="M531">
        <v>20526</v>
      </c>
      <c r="N531">
        <v>0.81530000000000002</v>
      </c>
      <c r="O531">
        <v>16735</v>
      </c>
      <c r="P531">
        <v>0</v>
      </c>
      <c r="Q531">
        <v>4791</v>
      </c>
      <c r="R531">
        <v>4791</v>
      </c>
      <c r="S531">
        <v>1560</v>
      </c>
      <c r="T531">
        <f t="shared" si="16"/>
        <v>6351</v>
      </c>
      <c r="U531">
        <f t="shared" si="17"/>
        <v>2</v>
      </c>
      <c r="V531">
        <v>3.2710752863148687E-2</v>
      </c>
      <c r="W531">
        <v>8.0973115077327528E-3</v>
      </c>
      <c r="X531">
        <v>0.21404811069314345</v>
      </c>
      <c r="Y531">
        <v>0.74514382493597509</v>
      </c>
      <c r="Z531">
        <v>828.18000000000006</v>
      </c>
      <c r="AA531">
        <v>205.01</v>
      </c>
      <c r="AB531">
        <v>5419.33</v>
      </c>
      <c r="AC531">
        <v>18865.759999999998</v>
      </c>
    </row>
    <row r="532" spans="1:29" x14ac:dyDescent="0.25">
      <c r="A532">
        <v>1983</v>
      </c>
      <c r="B532">
        <v>1979</v>
      </c>
      <c r="C532">
        <v>1980</v>
      </c>
      <c r="D532">
        <v>12</v>
      </c>
      <c r="E532" t="s">
        <v>51</v>
      </c>
      <c r="F532" t="s">
        <v>31</v>
      </c>
      <c r="G532" t="s">
        <v>49</v>
      </c>
      <c r="H532">
        <v>0</v>
      </c>
      <c r="I532">
        <v>4</v>
      </c>
      <c r="J532" t="s">
        <v>34</v>
      </c>
      <c r="K532">
        <v>41198</v>
      </c>
      <c r="L532">
        <v>23470</v>
      </c>
      <c r="M532">
        <v>15704</v>
      </c>
      <c r="N532">
        <v>0.98080000000000001</v>
      </c>
      <c r="O532">
        <v>15402</v>
      </c>
      <c r="P532">
        <v>132</v>
      </c>
      <c r="Q532">
        <v>7633</v>
      </c>
      <c r="R532">
        <v>7765</v>
      </c>
      <c r="S532">
        <v>6165</v>
      </c>
      <c r="T532">
        <f t="shared" si="16"/>
        <v>13930</v>
      </c>
      <c r="U532">
        <f t="shared" si="17"/>
        <v>3</v>
      </c>
      <c r="V532">
        <v>7.3525307796954761E-3</v>
      </c>
      <c r="W532">
        <v>6.794817226318796E-3</v>
      </c>
      <c r="X532">
        <v>0.29136805132157662</v>
      </c>
      <c r="Y532">
        <v>0.69448460067240902</v>
      </c>
      <c r="Z532">
        <v>172.57</v>
      </c>
      <c r="AA532">
        <v>159.47999999999999</v>
      </c>
      <c r="AB532">
        <v>6838.6500000000005</v>
      </c>
      <c r="AC532">
        <v>16300.13</v>
      </c>
    </row>
    <row r="533" spans="1:29" x14ac:dyDescent="0.25">
      <c r="A533">
        <v>1983</v>
      </c>
      <c r="B533">
        <v>1978</v>
      </c>
      <c r="C533">
        <v>1979</v>
      </c>
      <c r="D533">
        <v>12</v>
      </c>
      <c r="E533" t="s">
        <v>51</v>
      </c>
      <c r="F533" t="s">
        <v>31</v>
      </c>
      <c r="G533" t="s">
        <v>49</v>
      </c>
      <c r="H533">
        <v>0</v>
      </c>
      <c r="I533">
        <v>5</v>
      </c>
      <c r="J533" t="s">
        <v>34</v>
      </c>
      <c r="K533">
        <v>2245</v>
      </c>
      <c r="L533">
        <v>1708</v>
      </c>
      <c r="M533">
        <v>959</v>
      </c>
      <c r="N533">
        <v>1</v>
      </c>
      <c r="O533">
        <v>959</v>
      </c>
      <c r="P533">
        <v>12</v>
      </c>
      <c r="Q533">
        <v>736</v>
      </c>
      <c r="R533">
        <v>749</v>
      </c>
      <c r="S533">
        <v>312</v>
      </c>
      <c r="T533">
        <f t="shared" si="16"/>
        <v>1061</v>
      </c>
      <c r="U533">
        <f t="shared" si="17"/>
        <v>4</v>
      </c>
      <c r="V533">
        <v>1.8145845772017937E-4</v>
      </c>
      <c r="W533">
        <v>4.0974490452943731E-5</v>
      </c>
      <c r="X533">
        <v>0.27984406279633339</v>
      </c>
      <c r="Y533">
        <v>0.71993350425549352</v>
      </c>
      <c r="Z533">
        <v>0.31</v>
      </c>
      <c r="AA533">
        <v>7.0000000000000007E-2</v>
      </c>
      <c r="AB533">
        <v>478.08</v>
      </c>
      <c r="AC533">
        <v>1229.9199999999998</v>
      </c>
    </row>
    <row r="534" spans="1:29" x14ac:dyDescent="0.25">
      <c r="A534">
        <v>1983</v>
      </c>
      <c r="B534">
        <v>1981</v>
      </c>
      <c r="C534">
        <v>1982</v>
      </c>
      <c r="D534">
        <v>13</v>
      </c>
      <c r="E534" t="s">
        <v>52</v>
      </c>
      <c r="F534" t="s">
        <v>31</v>
      </c>
      <c r="G534" t="s">
        <v>49</v>
      </c>
      <c r="H534">
        <v>1</v>
      </c>
      <c r="I534">
        <v>2</v>
      </c>
      <c r="J534" t="s">
        <v>33</v>
      </c>
      <c r="K534">
        <v>136475</v>
      </c>
      <c r="L534">
        <v>6467</v>
      </c>
      <c r="M534">
        <v>5716</v>
      </c>
      <c r="N534">
        <v>0.57210000000000005</v>
      </c>
      <c r="O534">
        <v>3270</v>
      </c>
      <c r="P534">
        <v>0</v>
      </c>
      <c r="Q534">
        <v>751</v>
      </c>
      <c r="R534">
        <v>751</v>
      </c>
      <c r="S534">
        <v>1137</v>
      </c>
      <c r="T534">
        <f t="shared" si="16"/>
        <v>1888</v>
      </c>
      <c r="U534">
        <f t="shared" si="17"/>
        <v>1</v>
      </c>
      <c r="V534">
        <v>0.1417803718449229</v>
      </c>
      <c r="W534">
        <v>6.9487843531367166E-2</v>
      </c>
      <c r="X534">
        <v>0.1495094893896641</v>
      </c>
      <c r="Y534">
        <v>0.63922229523404583</v>
      </c>
      <c r="Z534">
        <v>917</v>
      </c>
      <c r="AA534">
        <v>449.42999999999995</v>
      </c>
      <c r="AB534">
        <v>966.99</v>
      </c>
      <c r="AC534">
        <v>4134.33</v>
      </c>
    </row>
    <row r="535" spans="1:29" x14ac:dyDescent="0.25">
      <c r="A535">
        <v>1983</v>
      </c>
      <c r="B535">
        <v>1980</v>
      </c>
      <c r="C535">
        <v>1981</v>
      </c>
      <c r="D535">
        <v>13</v>
      </c>
      <c r="E535" t="s">
        <v>52</v>
      </c>
      <c r="F535" t="s">
        <v>31</v>
      </c>
      <c r="G535" t="s">
        <v>49</v>
      </c>
      <c r="H535">
        <v>1</v>
      </c>
      <c r="I535">
        <v>3</v>
      </c>
      <c r="J535" t="s">
        <v>34</v>
      </c>
      <c r="K535">
        <v>94552</v>
      </c>
      <c r="L535">
        <v>34573</v>
      </c>
      <c r="M535">
        <v>31079</v>
      </c>
      <c r="N535">
        <v>0.80179999999999996</v>
      </c>
      <c r="O535">
        <v>24919</v>
      </c>
      <c r="P535">
        <v>0</v>
      </c>
      <c r="Q535">
        <v>3494</v>
      </c>
      <c r="R535">
        <v>3494</v>
      </c>
      <c r="S535">
        <v>1097</v>
      </c>
      <c r="T535">
        <f t="shared" si="16"/>
        <v>4591</v>
      </c>
      <c r="U535">
        <f t="shared" si="17"/>
        <v>2</v>
      </c>
      <c r="V535">
        <v>2.4156362531997051E-2</v>
      </c>
      <c r="W535">
        <v>1.1817721665437403E-2</v>
      </c>
      <c r="X535">
        <v>8.1431443157331473E-2</v>
      </c>
      <c r="Y535">
        <v>0.88259447264523405</v>
      </c>
      <c r="Z535">
        <v>835.17000000000007</v>
      </c>
      <c r="AA535">
        <v>408.58000000000004</v>
      </c>
      <c r="AB535">
        <v>2815.37</v>
      </c>
      <c r="AC535">
        <v>30514.38</v>
      </c>
    </row>
    <row r="536" spans="1:29" x14ac:dyDescent="0.25">
      <c r="A536">
        <v>1983</v>
      </c>
      <c r="B536">
        <v>1979</v>
      </c>
      <c r="C536">
        <v>1980</v>
      </c>
      <c r="D536">
        <v>13</v>
      </c>
      <c r="E536" t="s">
        <v>52</v>
      </c>
      <c r="F536" t="s">
        <v>31</v>
      </c>
      <c r="G536" t="s">
        <v>49</v>
      </c>
      <c r="H536">
        <v>1</v>
      </c>
      <c r="I536">
        <v>4</v>
      </c>
      <c r="J536" t="s">
        <v>34</v>
      </c>
      <c r="K536">
        <v>25200</v>
      </c>
      <c r="L536">
        <v>15380</v>
      </c>
      <c r="M536">
        <v>12618</v>
      </c>
      <c r="N536">
        <v>0.96499999999999997</v>
      </c>
      <c r="O536">
        <v>12176</v>
      </c>
      <c r="P536">
        <v>281</v>
      </c>
      <c r="Q536">
        <v>2480</v>
      </c>
      <c r="R536">
        <v>2761</v>
      </c>
      <c r="S536">
        <v>2136</v>
      </c>
      <c r="T536">
        <f t="shared" si="16"/>
        <v>4897</v>
      </c>
      <c r="U536">
        <f t="shared" si="17"/>
        <v>3</v>
      </c>
      <c r="V536">
        <v>5.7365367260584273E-3</v>
      </c>
      <c r="W536">
        <v>1.3209053624232463E-2</v>
      </c>
      <c r="X536">
        <v>0.29054326426689625</v>
      </c>
      <c r="Y536">
        <v>0.69051114538281289</v>
      </c>
      <c r="Z536">
        <v>88.22999999999999</v>
      </c>
      <c r="AA536">
        <v>203.16</v>
      </c>
      <c r="AB536">
        <v>4468.66</v>
      </c>
      <c r="AC536">
        <v>10620.31</v>
      </c>
    </row>
    <row r="537" spans="1:29" x14ac:dyDescent="0.25">
      <c r="A537">
        <v>1983</v>
      </c>
      <c r="B537">
        <v>1978</v>
      </c>
      <c r="C537">
        <v>1979</v>
      </c>
      <c r="D537">
        <v>13</v>
      </c>
      <c r="E537" t="s">
        <v>52</v>
      </c>
      <c r="F537" t="s">
        <v>31</v>
      </c>
      <c r="G537" t="s">
        <v>49</v>
      </c>
      <c r="H537">
        <v>1</v>
      </c>
      <c r="I537">
        <v>5</v>
      </c>
      <c r="J537" t="s">
        <v>34</v>
      </c>
      <c r="K537">
        <v>4284</v>
      </c>
      <c r="L537">
        <v>3027</v>
      </c>
      <c r="M537">
        <v>2099</v>
      </c>
      <c r="N537">
        <v>1</v>
      </c>
      <c r="O537">
        <v>2099</v>
      </c>
      <c r="P537">
        <v>79</v>
      </c>
      <c r="Q537">
        <v>848</v>
      </c>
      <c r="R537">
        <v>928</v>
      </c>
      <c r="S537">
        <v>827</v>
      </c>
      <c r="T537">
        <f t="shared" si="16"/>
        <v>1755</v>
      </c>
      <c r="U537">
        <f t="shared" si="17"/>
        <v>4</v>
      </c>
      <c r="V537">
        <v>7.7386496502249262E-3</v>
      </c>
      <c r="W537">
        <v>6.1862956870982876E-3</v>
      </c>
      <c r="X537">
        <v>8.5105328867838545E-2</v>
      </c>
      <c r="Y537">
        <v>0.90096972579483825</v>
      </c>
      <c r="Z537">
        <v>23.43</v>
      </c>
      <c r="AA537">
        <v>18.73</v>
      </c>
      <c r="AB537">
        <v>257.67</v>
      </c>
      <c r="AC537">
        <v>2727.83</v>
      </c>
    </row>
    <row r="538" spans="1:29" x14ac:dyDescent="0.25">
      <c r="A538">
        <v>1983</v>
      </c>
      <c r="B538">
        <v>1980</v>
      </c>
      <c r="C538">
        <v>1982</v>
      </c>
      <c r="D538">
        <v>14</v>
      </c>
      <c r="E538" t="s">
        <v>53</v>
      </c>
      <c r="F538" t="s">
        <v>31</v>
      </c>
      <c r="G538" t="s">
        <v>49</v>
      </c>
      <c r="H538">
        <v>3</v>
      </c>
      <c r="I538">
        <v>3</v>
      </c>
      <c r="J538" t="s">
        <v>33</v>
      </c>
      <c r="K538">
        <v>5957</v>
      </c>
      <c r="L538">
        <v>713</v>
      </c>
      <c r="M538">
        <v>650</v>
      </c>
      <c r="N538">
        <v>0.61870000000000003</v>
      </c>
      <c r="O538">
        <v>402</v>
      </c>
      <c r="P538">
        <v>0</v>
      </c>
      <c r="Q538">
        <v>63</v>
      </c>
      <c r="R538">
        <v>63</v>
      </c>
      <c r="S538">
        <v>16</v>
      </c>
      <c r="T538">
        <f t="shared" si="16"/>
        <v>79</v>
      </c>
      <c r="U538">
        <f t="shared" si="17"/>
        <v>1</v>
      </c>
      <c r="V538">
        <v>0</v>
      </c>
      <c r="W538">
        <v>2.0468491692118021E-2</v>
      </c>
      <c r="X538">
        <v>5.6754181960828265E-2</v>
      </c>
      <c r="Y538">
        <v>0.92277732634705389</v>
      </c>
      <c r="Z538">
        <v>0</v>
      </c>
      <c r="AA538">
        <v>14.61</v>
      </c>
      <c r="AB538">
        <v>40.51</v>
      </c>
      <c r="AC538">
        <v>658.66000000000008</v>
      </c>
    </row>
    <row r="539" spans="1:29" x14ac:dyDescent="0.25">
      <c r="A539">
        <v>1983</v>
      </c>
      <c r="B539">
        <v>1979</v>
      </c>
      <c r="C539">
        <v>1981</v>
      </c>
      <c r="D539">
        <v>14</v>
      </c>
      <c r="E539" t="s">
        <v>53</v>
      </c>
      <c r="F539" t="s">
        <v>31</v>
      </c>
      <c r="G539" t="s">
        <v>49</v>
      </c>
      <c r="H539">
        <v>3</v>
      </c>
      <c r="I539">
        <v>4</v>
      </c>
      <c r="J539" t="s">
        <v>34</v>
      </c>
      <c r="K539">
        <v>2320</v>
      </c>
      <c r="L539">
        <v>1097</v>
      </c>
      <c r="M539">
        <v>1085</v>
      </c>
      <c r="N539">
        <v>0.86860000000000004</v>
      </c>
      <c r="O539">
        <v>942</v>
      </c>
      <c r="P539">
        <v>0</v>
      </c>
      <c r="Q539">
        <v>12</v>
      </c>
      <c r="R539">
        <v>12</v>
      </c>
      <c r="S539">
        <v>185</v>
      </c>
      <c r="T539">
        <f t="shared" si="16"/>
        <v>197</v>
      </c>
      <c r="U539">
        <f t="shared" si="17"/>
        <v>2</v>
      </c>
      <c r="V539">
        <v>0</v>
      </c>
      <c r="W539">
        <v>3.9354656512193571E-3</v>
      </c>
      <c r="X539">
        <v>0.17178489765056346</v>
      </c>
      <c r="Y539">
        <v>0.82427963669821713</v>
      </c>
      <c r="Z539">
        <v>0</v>
      </c>
      <c r="AA539">
        <v>4.32</v>
      </c>
      <c r="AB539">
        <v>188.57000000000002</v>
      </c>
      <c r="AC539">
        <v>904.81999999999994</v>
      </c>
    </row>
    <row r="540" spans="1:29" x14ac:dyDescent="0.25">
      <c r="A540">
        <v>1983</v>
      </c>
      <c r="B540">
        <v>1978</v>
      </c>
      <c r="C540">
        <v>1980</v>
      </c>
      <c r="D540">
        <v>14</v>
      </c>
      <c r="E540" t="s">
        <v>53</v>
      </c>
      <c r="F540" t="s">
        <v>31</v>
      </c>
      <c r="G540" t="s">
        <v>49</v>
      </c>
      <c r="H540">
        <v>3</v>
      </c>
      <c r="I540">
        <v>5</v>
      </c>
      <c r="J540" t="s">
        <v>34</v>
      </c>
      <c r="K540">
        <v>426</v>
      </c>
      <c r="L540">
        <v>60</v>
      </c>
      <c r="M540">
        <v>60</v>
      </c>
      <c r="N540">
        <v>0.99050000000000005</v>
      </c>
      <c r="O540">
        <v>59</v>
      </c>
      <c r="P540">
        <v>0</v>
      </c>
      <c r="Q540">
        <v>0</v>
      </c>
      <c r="R540">
        <v>0</v>
      </c>
      <c r="S540">
        <v>253</v>
      </c>
      <c r="T540">
        <f t="shared" si="16"/>
        <v>253</v>
      </c>
      <c r="U540">
        <f t="shared" si="17"/>
        <v>3</v>
      </c>
      <c r="V540">
        <v>0</v>
      </c>
      <c r="W540">
        <v>9.8384970336189828E-2</v>
      </c>
      <c r="X540">
        <v>8.5695451549110072E-3</v>
      </c>
      <c r="Y540">
        <v>0.89304548450889898</v>
      </c>
      <c r="Z540">
        <v>0</v>
      </c>
      <c r="AA540">
        <v>5.97</v>
      </c>
      <c r="AB540">
        <v>0.52</v>
      </c>
      <c r="AC540">
        <v>54.19</v>
      </c>
    </row>
    <row r="541" spans="1:29" x14ac:dyDescent="0.25">
      <c r="A541">
        <v>1983</v>
      </c>
      <c r="B541">
        <v>1977</v>
      </c>
      <c r="C541">
        <v>1979</v>
      </c>
      <c r="D541">
        <v>14</v>
      </c>
      <c r="E541" t="s">
        <v>53</v>
      </c>
      <c r="F541" t="s">
        <v>31</v>
      </c>
      <c r="G541" t="s">
        <v>49</v>
      </c>
      <c r="H541">
        <v>3</v>
      </c>
      <c r="I541">
        <v>6</v>
      </c>
      <c r="J541" t="s">
        <v>34</v>
      </c>
      <c r="K541">
        <v>51</v>
      </c>
      <c r="L541">
        <v>28</v>
      </c>
      <c r="M541">
        <v>28</v>
      </c>
      <c r="N541">
        <v>1</v>
      </c>
      <c r="O541">
        <v>28</v>
      </c>
      <c r="P541">
        <v>0</v>
      </c>
      <c r="Q541">
        <v>0</v>
      </c>
      <c r="R541">
        <v>0</v>
      </c>
      <c r="S541">
        <v>17</v>
      </c>
      <c r="T541">
        <f t="shared" si="16"/>
        <v>17</v>
      </c>
      <c r="U541">
        <f t="shared" si="17"/>
        <v>4</v>
      </c>
      <c r="V541">
        <v>0</v>
      </c>
      <c r="W541">
        <v>0</v>
      </c>
      <c r="X541">
        <v>1.3869625520110957E-3</v>
      </c>
      <c r="Y541">
        <v>0.9986130374479889</v>
      </c>
      <c r="Z541">
        <v>0</v>
      </c>
      <c r="AA541">
        <v>0</v>
      </c>
      <c r="AB541">
        <v>0.04</v>
      </c>
      <c r="AC541">
        <v>28.8</v>
      </c>
    </row>
    <row r="542" spans="1:29" x14ac:dyDescent="0.25">
      <c r="A542">
        <v>1983</v>
      </c>
      <c r="B542">
        <v>1981</v>
      </c>
      <c r="C542">
        <v>1982</v>
      </c>
      <c r="D542">
        <v>15</v>
      </c>
      <c r="E542" t="s">
        <v>54</v>
      </c>
      <c r="F542" t="s">
        <v>31</v>
      </c>
      <c r="G542" t="s">
        <v>49</v>
      </c>
      <c r="H542">
        <v>0</v>
      </c>
      <c r="I542">
        <v>2</v>
      </c>
      <c r="J542" t="s">
        <v>33</v>
      </c>
      <c r="K542">
        <v>202296</v>
      </c>
      <c r="L542">
        <v>14623</v>
      </c>
      <c r="M542">
        <v>14334</v>
      </c>
      <c r="N542">
        <v>0.58320000000000005</v>
      </c>
      <c r="O542">
        <v>8359</v>
      </c>
      <c r="P542">
        <v>0</v>
      </c>
      <c r="Q542">
        <v>289</v>
      </c>
      <c r="R542">
        <v>289</v>
      </c>
      <c r="S542">
        <v>1001</v>
      </c>
      <c r="T542">
        <f t="shared" si="16"/>
        <v>1290</v>
      </c>
      <c r="U542">
        <f t="shared" si="17"/>
        <v>1</v>
      </c>
      <c r="V542">
        <v>9.4360924878892069E-2</v>
      </c>
      <c r="W542">
        <v>7.3269955112792454E-2</v>
      </c>
      <c r="X542">
        <v>0.17452808254213137</v>
      </c>
      <c r="Y542">
        <v>0.65784103746618416</v>
      </c>
      <c r="Z542">
        <v>1379.87</v>
      </c>
      <c r="AA542">
        <v>1071.45</v>
      </c>
      <c r="AB542">
        <v>2552.1800000000003</v>
      </c>
      <c r="AC542">
        <v>9619.82</v>
      </c>
    </row>
    <row r="543" spans="1:29" x14ac:dyDescent="0.25">
      <c r="A543">
        <v>1983</v>
      </c>
      <c r="B543">
        <v>1980</v>
      </c>
      <c r="C543">
        <v>1981</v>
      </c>
      <c r="D543">
        <v>15</v>
      </c>
      <c r="E543" t="s">
        <v>54</v>
      </c>
      <c r="F543" t="s">
        <v>31</v>
      </c>
      <c r="G543" t="s">
        <v>49</v>
      </c>
      <c r="H543">
        <v>0</v>
      </c>
      <c r="I543">
        <v>3</v>
      </c>
      <c r="J543" t="s">
        <v>34</v>
      </c>
      <c r="K543">
        <v>37928</v>
      </c>
      <c r="L543">
        <v>9099</v>
      </c>
      <c r="M543">
        <v>8576</v>
      </c>
      <c r="N543">
        <v>0.82579999999999998</v>
      </c>
      <c r="O543">
        <v>7082</v>
      </c>
      <c r="P543">
        <v>0</v>
      </c>
      <c r="Q543">
        <v>522</v>
      </c>
      <c r="R543">
        <v>522</v>
      </c>
      <c r="S543">
        <v>2913</v>
      </c>
      <c r="T543">
        <f t="shared" si="16"/>
        <v>3435</v>
      </c>
      <c r="U543">
        <f t="shared" si="17"/>
        <v>2</v>
      </c>
      <c r="V543">
        <v>5.6465713830412739E-2</v>
      </c>
      <c r="W543">
        <v>5.7762538259068158E-2</v>
      </c>
      <c r="X543">
        <v>0.29936862234384531</v>
      </c>
      <c r="Y543">
        <v>0.58640312556667384</v>
      </c>
      <c r="Z543">
        <v>513.79000000000008</v>
      </c>
      <c r="AA543">
        <v>525.59</v>
      </c>
      <c r="AB543">
        <v>2724</v>
      </c>
      <c r="AC543">
        <v>5335.77</v>
      </c>
    </row>
    <row r="544" spans="1:29" x14ac:dyDescent="0.25">
      <c r="A544">
        <v>1983</v>
      </c>
      <c r="B544">
        <v>1979</v>
      </c>
      <c r="C544">
        <v>1980</v>
      </c>
      <c r="D544">
        <v>15</v>
      </c>
      <c r="E544" t="s">
        <v>54</v>
      </c>
      <c r="F544" t="s">
        <v>31</v>
      </c>
      <c r="G544" t="s">
        <v>49</v>
      </c>
      <c r="H544">
        <v>0</v>
      </c>
      <c r="I544">
        <v>4</v>
      </c>
      <c r="J544" t="s">
        <v>34</v>
      </c>
      <c r="K544">
        <v>18518</v>
      </c>
      <c r="L544">
        <v>5381</v>
      </c>
      <c r="M544">
        <v>3278</v>
      </c>
      <c r="N544">
        <v>0.98089999999999999</v>
      </c>
      <c r="O544">
        <v>3216</v>
      </c>
      <c r="P544">
        <v>63</v>
      </c>
      <c r="Q544">
        <v>2038</v>
      </c>
      <c r="R544">
        <v>2102</v>
      </c>
      <c r="S544">
        <v>7224</v>
      </c>
      <c r="T544">
        <f t="shared" si="16"/>
        <v>9326</v>
      </c>
      <c r="U544">
        <f t="shared" si="17"/>
        <v>3</v>
      </c>
      <c r="V544">
        <v>4.8637709277626305E-2</v>
      </c>
      <c r="W544">
        <v>8.2460355955480458E-2</v>
      </c>
      <c r="X544">
        <v>0.23992707688705275</v>
      </c>
      <c r="Y544">
        <v>0.62897485787984031</v>
      </c>
      <c r="Z544">
        <v>261.71999999999997</v>
      </c>
      <c r="AA544">
        <v>443.72</v>
      </c>
      <c r="AB544">
        <v>1291.05</v>
      </c>
      <c r="AC544">
        <v>3384.52</v>
      </c>
    </row>
    <row r="545" spans="1:29" x14ac:dyDescent="0.25">
      <c r="A545">
        <v>1983</v>
      </c>
      <c r="B545">
        <v>1978</v>
      </c>
      <c r="C545">
        <v>1979</v>
      </c>
      <c r="D545">
        <v>15</v>
      </c>
      <c r="E545" t="s">
        <v>54</v>
      </c>
      <c r="F545" t="s">
        <v>31</v>
      </c>
      <c r="G545" t="s">
        <v>49</v>
      </c>
      <c r="H545">
        <v>0</v>
      </c>
      <c r="I545">
        <v>5</v>
      </c>
      <c r="J545" t="s">
        <v>34</v>
      </c>
      <c r="K545">
        <v>3611</v>
      </c>
      <c r="L545">
        <v>2197</v>
      </c>
      <c r="M545">
        <v>1054</v>
      </c>
      <c r="N545">
        <v>1</v>
      </c>
      <c r="O545">
        <v>1054</v>
      </c>
      <c r="P545">
        <v>127</v>
      </c>
      <c r="Q545">
        <v>1015</v>
      </c>
      <c r="R545">
        <v>1143</v>
      </c>
      <c r="S545">
        <v>1051</v>
      </c>
      <c r="T545">
        <f t="shared" si="16"/>
        <v>2194</v>
      </c>
      <c r="U545">
        <f t="shared" si="17"/>
        <v>4</v>
      </c>
      <c r="V545">
        <v>9.7957140907229609E-3</v>
      </c>
      <c r="W545">
        <v>5.0047772874107091E-5</v>
      </c>
      <c r="X545">
        <v>0.25101687974885112</v>
      </c>
      <c r="Y545">
        <v>0.73913735838755157</v>
      </c>
      <c r="Z545">
        <v>21.53</v>
      </c>
      <c r="AA545">
        <v>0.11</v>
      </c>
      <c r="AB545">
        <v>551.71</v>
      </c>
      <c r="AC545">
        <v>1624.55</v>
      </c>
    </row>
    <row r="546" spans="1:29" x14ac:dyDescent="0.25">
      <c r="A546">
        <v>1983</v>
      </c>
      <c r="B546">
        <v>1981</v>
      </c>
      <c r="C546">
        <v>1982</v>
      </c>
      <c r="D546">
        <v>16</v>
      </c>
      <c r="E546" t="s">
        <v>55</v>
      </c>
      <c r="F546" t="s">
        <v>31</v>
      </c>
      <c r="G546" t="s">
        <v>49</v>
      </c>
      <c r="H546">
        <v>0</v>
      </c>
      <c r="I546">
        <v>2</v>
      </c>
      <c r="J546" t="s">
        <v>33</v>
      </c>
      <c r="K546">
        <v>8660</v>
      </c>
      <c r="L546">
        <v>503</v>
      </c>
      <c r="M546">
        <v>482</v>
      </c>
      <c r="N546">
        <v>0.59089999999999998</v>
      </c>
      <c r="O546">
        <v>285</v>
      </c>
      <c r="P546">
        <v>0</v>
      </c>
      <c r="Q546">
        <v>21</v>
      </c>
      <c r="R546">
        <v>21</v>
      </c>
      <c r="S546">
        <v>36</v>
      </c>
      <c r="T546">
        <f t="shared" si="16"/>
        <v>57</v>
      </c>
      <c r="U546">
        <f t="shared" si="17"/>
        <v>1</v>
      </c>
      <c r="V546">
        <v>0.13083778258539588</v>
      </c>
      <c r="W546">
        <v>5.6606395014191298E-2</v>
      </c>
      <c r="X546">
        <v>0.11690451144235159</v>
      </c>
      <c r="Y546">
        <v>0.69565131095806132</v>
      </c>
      <c r="Z546">
        <v>65.92</v>
      </c>
      <c r="AA546">
        <v>28.52</v>
      </c>
      <c r="AB546">
        <v>58.9</v>
      </c>
      <c r="AC546">
        <v>350.49</v>
      </c>
    </row>
    <row r="547" spans="1:29" x14ac:dyDescent="0.25">
      <c r="A547">
        <v>1983</v>
      </c>
      <c r="B547">
        <v>1980</v>
      </c>
      <c r="C547">
        <v>1981</v>
      </c>
      <c r="D547">
        <v>16</v>
      </c>
      <c r="E547" t="s">
        <v>55</v>
      </c>
      <c r="F547" t="s">
        <v>31</v>
      </c>
      <c r="G547" t="s">
        <v>49</v>
      </c>
      <c r="H547">
        <v>0</v>
      </c>
      <c r="I547">
        <v>3</v>
      </c>
      <c r="J547" t="s">
        <v>34</v>
      </c>
      <c r="K547">
        <v>2201</v>
      </c>
      <c r="L547">
        <v>677</v>
      </c>
      <c r="M547">
        <v>629</v>
      </c>
      <c r="N547">
        <v>0.83689999999999998</v>
      </c>
      <c r="O547">
        <v>526</v>
      </c>
      <c r="P547">
        <v>0</v>
      </c>
      <c r="Q547">
        <v>48</v>
      </c>
      <c r="R547">
        <v>48</v>
      </c>
      <c r="S547">
        <v>151</v>
      </c>
      <c r="T547">
        <f t="shared" si="16"/>
        <v>199</v>
      </c>
      <c r="U547">
        <f t="shared" si="17"/>
        <v>2</v>
      </c>
      <c r="V547">
        <v>2.8816187873864557E-2</v>
      </c>
      <c r="W547">
        <v>7.3465770622553717E-2</v>
      </c>
      <c r="X547">
        <v>0.28885606676020975</v>
      </c>
      <c r="Y547">
        <v>0.608861974743372</v>
      </c>
      <c r="Z547">
        <v>19.509999999999998</v>
      </c>
      <c r="AA547">
        <v>49.739999999999995</v>
      </c>
      <c r="AB547">
        <v>195.57</v>
      </c>
      <c r="AC547">
        <v>412.23</v>
      </c>
    </row>
    <row r="548" spans="1:29" x14ac:dyDescent="0.25">
      <c r="A548">
        <v>1983</v>
      </c>
      <c r="B548">
        <v>1979</v>
      </c>
      <c r="C548">
        <v>1980</v>
      </c>
      <c r="D548">
        <v>16</v>
      </c>
      <c r="E548" t="s">
        <v>55</v>
      </c>
      <c r="F548" t="s">
        <v>31</v>
      </c>
      <c r="G548" t="s">
        <v>49</v>
      </c>
      <c r="H548">
        <v>0</v>
      </c>
      <c r="I548">
        <v>4</v>
      </c>
      <c r="J548" t="s">
        <v>34</v>
      </c>
      <c r="K548">
        <v>788</v>
      </c>
      <c r="L548">
        <v>271</v>
      </c>
      <c r="M548">
        <v>182</v>
      </c>
      <c r="N548">
        <v>0.9889</v>
      </c>
      <c r="O548">
        <v>180</v>
      </c>
      <c r="P548">
        <v>0</v>
      </c>
      <c r="Q548">
        <v>88</v>
      </c>
      <c r="R548">
        <v>88</v>
      </c>
      <c r="S548">
        <v>309</v>
      </c>
      <c r="T548">
        <f t="shared" si="16"/>
        <v>397</v>
      </c>
      <c r="U548">
        <f t="shared" si="17"/>
        <v>3</v>
      </c>
      <c r="V548">
        <v>0.23258559622195987</v>
      </c>
      <c r="W548">
        <v>5.1652892561983473E-4</v>
      </c>
      <c r="X548">
        <v>0.20509887839433291</v>
      </c>
      <c r="Y548">
        <v>0.5617989964580874</v>
      </c>
      <c r="Z548">
        <v>63.040000000000006</v>
      </c>
      <c r="AA548">
        <v>0.14000000000000001</v>
      </c>
      <c r="AB548">
        <v>55.589999999999996</v>
      </c>
      <c r="AC548">
        <v>152.27000000000001</v>
      </c>
    </row>
    <row r="549" spans="1:29" x14ac:dyDescent="0.25">
      <c r="A549">
        <v>1983</v>
      </c>
      <c r="B549">
        <v>1978</v>
      </c>
      <c r="C549">
        <v>1979</v>
      </c>
      <c r="D549">
        <v>16</v>
      </c>
      <c r="E549" t="s">
        <v>55</v>
      </c>
      <c r="F549" t="s">
        <v>31</v>
      </c>
      <c r="G549" t="s">
        <v>49</v>
      </c>
      <c r="H549">
        <v>0</v>
      </c>
      <c r="I549">
        <v>5</v>
      </c>
      <c r="J549" t="s">
        <v>34</v>
      </c>
      <c r="K549">
        <v>69</v>
      </c>
      <c r="L549">
        <v>17</v>
      </c>
      <c r="M549">
        <v>17</v>
      </c>
      <c r="N549">
        <v>1</v>
      </c>
      <c r="O549">
        <v>17</v>
      </c>
      <c r="P549">
        <v>0</v>
      </c>
      <c r="Q549">
        <v>0</v>
      </c>
      <c r="R549">
        <v>0</v>
      </c>
      <c r="S549">
        <v>44</v>
      </c>
      <c r="T549">
        <f t="shared" si="16"/>
        <v>44</v>
      </c>
      <c r="U549">
        <f t="shared" si="17"/>
        <v>4</v>
      </c>
      <c r="V549">
        <v>5.6980056980056987E-4</v>
      </c>
      <c r="W549">
        <v>0</v>
      </c>
      <c r="X549">
        <v>2.8490028490028496E-3</v>
      </c>
      <c r="Y549">
        <v>0.9965811965811967</v>
      </c>
      <c r="Z549">
        <v>0.01</v>
      </c>
      <c r="AA549">
        <v>0</v>
      </c>
      <c r="AB549">
        <v>0.05</v>
      </c>
      <c r="AC549">
        <v>17.489999999999998</v>
      </c>
    </row>
    <row r="550" spans="1:29" x14ac:dyDescent="0.25">
      <c r="A550">
        <v>1983</v>
      </c>
      <c r="B550">
        <v>1981</v>
      </c>
      <c r="C550">
        <v>1982</v>
      </c>
      <c r="D550">
        <v>17</v>
      </c>
      <c r="E550" t="s">
        <v>56</v>
      </c>
      <c r="F550" t="s">
        <v>31</v>
      </c>
      <c r="G550" t="s">
        <v>49</v>
      </c>
      <c r="H550">
        <v>0</v>
      </c>
      <c r="I550">
        <v>2</v>
      </c>
      <c r="J550" t="s">
        <v>33</v>
      </c>
      <c r="K550">
        <v>52574</v>
      </c>
      <c r="L550">
        <v>3775</v>
      </c>
      <c r="M550">
        <v>3715</v>
      </c>
      <c r="N550">
        <v>0.57110000000000005</v>
      </c>
      <c r="O550">
        <v>2121</v>
      </c>
      <c r="P550">
        <v>0</v>
      </c>
      <c r="Q550">
        <v>59</v>
      </c>
      <c r="R550">
        <v>59</v>
      </c>
      <c r="S550">
        <v>127</v>
      </c>
      <c r="T550">
        <f t="shared" si="16"/>
        <v>186</v>
      </c>
      <c r="U550">
        <f t="shared" si="17"/>
        <v>1</v>
      </c>
      <c r="V550">
        <v>9.4990874921529633E-2</v>
      </c>
      <c r="W550">
        <v>7.3628390781154393E-2</v>
      </c>
      <c r="X550">
        <v>0.17531275577369809</v>
      </c>
      <c r="Y550">
        <v>0.65606797852361798</v>
      </c>
      <c r="Z550">
        <v>358.62</v>
      </c>
      <c r="AA550">
        <v>277.96999999999997</v>
      </c>
      <c r="AB550">
        <v>661.86</v>
      </c>
      <c r="AC550">
        <v>2476.8599999999997</v>
      </c>
    </row>
    <row r="551" spans="1:29" x14ac:dyDescent="0.25">
      <c r="A551">
        <v>1983</v>
      </c>
      <c r="B551">
        <v>1980</v>
      </c>
      <c r="C551">
        <v>1981</v>
      </c>
      <c r="D551">
        <v>17</v>
      </c>
      <c r="E551" t="s">
        <v>56</v>
      </c>
      <c r="F551" t="s">
        <v>31</v>
      </c>
      <c r="G551" t="s">
        <v>49</v>
      </c>
      <c r="H551">
        <v>0</v>
      </c>
      <c r="I551">
        <v>3</v>
      </c>
      <c r="J551" t="s">
        <v>34</v>
      </c>
      <c r="K551">
        <v>31695</v>
      </c>
      <c r="L551">
        <v>8033</v>
      </c>
      <c r="M551">
        <v>6976</v>
      </c>
      <c r="N551">
        <v>0.81169999999999998</v>
      </c>
      <c r="O551">
        <v>5662</v>
      </c>
      <c r="P551">
        <v>0</v>
      </c>
      <c r="Q551">
        <v>1056</v>
      </c>
      <c r="R551">
        <v>1056</v>
      </c>
      <c r="S551">
        <v>1185</v>
      </c>
      <c r="T551">
        <f t="shared" si="16"/>
        <v>2241</v>
      </c>
      <c r="U551">
        <f t="shared" si="17"/>
        <v>2</v>
      </c>
      <c r="V551">
        <v>3.810297974787228E-2</v>
      </c>
      <c r="W551">
        <v>5.4182439691132955E-2</v>
      </c>
      <c r="X551">
        <v>0.28060070482234423</v>
      </c>
      <c r="Y551">
        <v>0.62711387573865063</v>
      </c>
      <c r="Z551">
        <v>306.09000000000003</v>
      </c>
      <c r="AA551">
        <v>435.26</v>
      </c>
      <c r="AB551">
        <v>2254.13</v>
      </c>
      <c r="AC551">
        <v>5037.75</v>
      </c>
    </row>
    <row r="552" spans="1:29" x14ac:dyDescent="0.25">
      <c r="A552">
        <v>1983</v>
      </c>
      <c r="B552">
        <v>1979</v>
      </c>
      <c r="C552">
        <v>1980</v>
      </c>
      <c r="D552">
        <v>17</v>
      </c>
      <c r="E552" t="s">
        <v>56</v>
      </c>
      <c r="F552" t="s">
        <v>31</v>
      </c>
      <c r="G552" t="s">
        <v>49</v>
      </c>
      <c r="H552">
        <v>0</v>
      </c>
      <c r="I552">
        <v>4</v>
      </c>
      <c r="J552" t="s">
        <v>34</v>
      </c>
      <c r="K552">
        <v>13714</v>
      </c>
      <c r="L552">
        <v>6362</v>
      </c>
      <c r="M552">
        <v>2293</v>
      </c>
      <c r="N552">
        <v>0.97389999999999999</v>
      </c>
      <c r="O552">
        <v>2233</v>
      </c>
      <c r="P552">
        <v>43</v>
      </c>
      <c r="Q552">
        <v>4024</v>
      </c>
      <c r="R552">
        <v>4068</v>
      </c>
      <c r="S552">
        <v>2342</v>
      </c>
      <c r="T552">
        <f t="shared" si="16"/>
        <v>6410</v>
      </c>
      <c r="U552">
        <f t="shared" si="17"/>
        <v>3</v>
      </c>
      <c r="V552">
        <v>3.2292491858111082E-2</v>
      </c>
      <c r="W552">
        <v>4.8255623876167844E-2</v>
      </c>
      <c r="X552">
        <v>0.14049788122272938</v>
      </c>
      <c r="Y552">
        <v>0.77895400304299167</v>
      </c>
      <c r="Z552">
        <v>205.45000000000002</v>
      </c>
      <c r="AA552">
        <v>307.01</v>
      </c>
      <c r="AB552">
        <v>893.87</v>
      </c>
      <c r="AC552">
        <v>4955.83</v>
      </c>
    </row>
    <row r="553" spans="1:29" x14ac:dyDescent="0.25">
      <c r="A553">
        <v>1983</v>
      </c>
      <c r="B553">
        <v>1978</v>
      </c>
      <c r="C553">
        <v>1979</v>
      </c>
      <c r="D553">
        <v>17</v>
      </c>
      <c r="E553" t="s">
        <v>56</v>
      </c>
      <c r="F553" t="s">
        <v>31</v>
      </c>
      <c r="G553" t="s">
        <v>49</v>
      </c>
      <c r="H553">
        <v>0</v>
      </c>
      <c r="I553">
        <v>5</v>
      </c>
      <c r="J553" t="s">
        <v>34</v>
      </c>
      <c r="K553">
        <v>2075</v>
      </c>
      <c r="L553">
        <v>1717</v>
      </c>
      <c r="M553">
        <v>398</v>
      </c>
      <c r="N553">
        <v>1</v>
      </c>
      <c r="O553">
        <v>398</v>
      </c>
      <c r="P553">
        <v>52</v>
      </c>
      <c r="Q553">
        <v>1266</v>
      </c>
      <c r="R553">
        <v>1318</v>
      </c>
      <c r="S553">
        <v>150</v>
      </c>
      <c r="T553">
        <f t="shared" si="16"/>
        <v>1468</v>
      </c>
      <c r="U553">
        <f t="shared" si="17"/>
        <v>4</v>
      </c>
      <c r="V553">
        <v>1.7470605705899821E-4</v>
      </c>
      <c r="W553">
        <v>3.4941211411799643E-5</v>
      </c>
      <c r="X553">
        <v>0.12438488909077144</v>
      </c>
      <c r="Y553">
        <v>0.87540546364075777</v>
      </c>
      <c r="Z553">
        <v>0.3</v>
      </c>
      <c r="AA553">
        <v>0.06</v>
      </c>
      <c r="AB553">
        <v>213.59</v>
      </c>
      <c r="AC553">
        <v>1503.22</v>
      </c>
    </row>
    <row r="554" spans="1:29" x14ac:dyDescent="0.25">
      <c r="A554">
        <v>1983</v>
      </c>
      <c r="B554">
        <v>1981</v>
      </c>
      <c r="C554">
        <v>1982</v>
      </c>
      <c r="D554">
        <v>18</v>
      </c>
      <c r="E554" t="s">
        <v>57</v>
      </c>
      <c r="F554" t="s">
        <v>31</v>
      </c>
      <c r="G554" t="s">
        <v>58</v>
      </c>
      <c r="H554">
        <v>1</v>
      </c>
      <c r="I554">
        <v>2</v>
      </c>
      <c r="J554" t="s">
        <v>33</v>
      </c>
      <c r="K554">
        <v>125000</v>
      </c>
      <c r="L554">
        <v>4802</v>
      </c>
      <c r="M554">
        <v>3623</v>
      </c>
      <c r="N554">
        <v>0.60050000000000003</v>
      </c>
      <c r="O554">
        <v>2176</v>
      </c>
      <c r="P554">
        <v>0</v>
      </c>
      <c r="Q554">
        <v>1178</v>
      </c>
      <c r="R554">
        <v>1178</v>
      </c>
      <c r="S554">
        <v>4125</v>
      </c>
      <c r="T554">
        <f t="shared" si="16"/>
        <v>5303</v>
      </c>
      <c r="U554">
        <f t="shared" si="17"/>
        <v>1</v>
      </c>
      <c r="V554">
        <v>0.23891341468493607</v>
      </c>
      <c r="W554">
        <v>6.3860314022739589E-2</v>
      </c>
      <c r="X554">
        <v>0.17703136062637959</v>
      </c>
      <c r="Y554">
        <v>0.52019491066594481</v>
      </c>
      <c r="Z554">
        <v>1147.31</v>
      </c>
      <c r="AA554">
        <v>306.67</v>
      </c>
      <c r="AB554">
        <v>850.14</v>
      </c>
      <c r="AC554">
        <v>2498.08</v>
      </c>
    </row>
    <row r="555" spans="1:29" x14ac:dyDescent="0.25">
      <c r="A555">
        <v>1983</v>
      </c>
      <c r="B555">
        <v>1980</v>
      </c>
      <c r="C555">
        <v>1981</v>
      </c>
      <c r="D555">
        <v>18</v>
      </c>
      <c r="E555" t="s">
        <v>57</v>
      </c>
      <c r="F555" t="s">
        <v>31</v>
      </c>
      <c r="G555" t="s">
        <v>58</v>
      </c>
      <c r="H555">
        <v>1</v>
      </c>
      <c r="I555">
        <v>3</v>
      </c>
      <c r="J555" t="s">
        <v>34</v>
      </c>
      <c r="K555">
        <v>61282</v>
      </c>
      <c r="L555">
        <v>10941</v>
      </c>
      <c r="M555">
        <v>9229</v>
      </c>
      <c r="N555">
        <v>0.81200000000000006</v>
      </c>
      <c r="O555">
        <v>7494</v>
      </c>
      <c r="P555">
        <v>0</v>
      </c>
      <c r="Q555">
        <v>1712</v>
      </c>
      <c r="R555">
        <v>1712</v>
      </c>
      <c r="S555">
        <v>4765</v>
      </c>
      <c r="T555">
        <f t="shared" si="16"/>
        <v>6477</v>
      </c>
      <c r="U555">
        <f t="shared" si="17"/>
        <v>2</v>
      </c>
      <c r="V555">
        <v>0.13627839133152739</v>
      </c>
      <c r="W555">
        <v>0.20518346292904591</v>
      </c>
      <c r="X555">
        <v>0.24548699838782201</v>
      </c>
      <c r="Y555">
        <v>0.4130511473516047</v>
      </c>
      <c r="Z555">
        <v>1491.12</v>
      </c>
      <c r="AA555">
        <v>2245.06</v>
      </c>
      <c r="AB555">
        <v>2686.0499999999997</v>
      </c>
      <c r="AC555">
        <v>4519.49</v>
      </c>
    </row>
    <row r="556" spans="1:29" x14ac:dyDescent="0.25">
      <c r="A556">
        <v>1983</v>
      </c>
      <c r="B556">
        <v>1979</v>
      </c>
      <c r="C556">
        <v>1980</v>
      </c>
      <c r="D556">
        <v>18</v>
      </c>
      <c r="E556" t="s">
        <v>57</v>
      </c>
      <c r="F556" t="s">
        <v>31</v>
      </c>
      <c r="G556" t="s">
        <v>58</v>
      </c>
      <c r="H556">
        <v>1</v>
      </c>
      <c r="I556">
        <v>4</v>
      </c>
      <c r="J556" t="s">
        <v>34</v>
      </c>
      <c r="K556">
        <v>24952</v>
      </c>
      <c r="L556">
        <v>8855</v>
      </c>
      <c r="M556">
        <v>5310</v>
      </c>
      <c r="N556">
        <v>0.95899999999999996</v>
      </c>
      <c r="O556">
        <v>5092</v>
      </c>
      <c r="P556">
        <v>320</v>
      </c>
      <c r="Q556">
        <v>3223</v>
      </c>
      <c r="R556">
        <v>3544</v>
      </c>
      <c r="S556">
        <v>5104</v>
      </c>
      <c r="T556">
        <f t="shared" si="16"/>
        <v>8648</v>
      </c>
      <c r="U556">
        <f t="shared" si="17"/>
        <v>3</v>
      </c>
      <c r="V556">
        <v>0.23357243846581235</v>
      </c>
      <c r="W556">
        <v>0.14823539508810604</v>
      </c>
      <c r="X556">
        <v>0.1163740339053487</v>
      </c>
      <c r="Y556">
        <v>0.50181813254073293</v>
      </c>
      <c r="Z556">
        <v>2068.34</v>
      </c>
      <c r="AA556">
        <v>1312.66</v>
      </c>
      <c r="AB556">
        <v>1030.52</v>
      </c>
      <c r="AC556">
        <v>4443.7199999999993</v>
      </c>
    </row>
    <row r="557" spans="1:29" x14ac:dyDescent="0.25">
      <c r="A557">
        <v>1983</v>
      </c>
      <c r="B557">
        <v>1978</v>
      </c>
      <c r="C557">
        <v>1979</v>
      </c>
      <c r="D557">
        <v>18</v>
      </c>
      <c r="E557" t="s">
        <v>57</v>
      </c>
      <c r="F557" t="s">
        <v>31</v>
      </c>
      <c r="G557" t="s">
        <v>58</v>
      </c>
      <c r="H557">
        <v>1</v>
      </c>
      <c r="I557">
        <v>5</v>
      </c>
      <c r="J557" t="s">
        <v>34</v>
      </c>
      <c r="K557">
        <v>6805</v>
      </c>
      <c r="L557">
        <v>3491</v>
      </c>
      <c r="M557">
        <v>2350</v>
      </c>
      <c r="N557">
        <v>1</v>
      </c>
      <c r="O557">
        <v>2350</v>
      </c>
      <c r="P557">
        <v>115</v>
      </c>
      <c r="Q557">
        <v>1025</v>
      </c>
      <c r="R557">
        <v>1141</v>
      </c>
      <c r="S557">
        <v>2633</v>
      </c>
      <c r="T557">
        <f t="shared" si="16"/>
        <v>3774</v>
      </c>
      <c r="U557">
        <f t="shared" si="17"/>
        <v>4</v>
      </c>
      <c r="V557">
        <v>0.44281884423261991</v>
      </c>
      <c r="W557">
        <v>0.19049596718757161</v>
      </c>
      <c r="X557">
        <v>2.940401448146281E-2</v>
      </c>
      <c r="Y557">
        <v>0.33728117409834563</v>
      </c>
      <c r="Z557">
        <v>1546.04</v>
      </c>
      <c r="AA557">
        <v>665.09</v>
      </c>
      <c r="AB557">
        <v>102.66</v>
      </c>
      <c r="AC557">
        <v>1177.57</v>
      </c>
    </row>
    <row r="558" spans="1:29" x14ac:dyDescent="0.25">
      <c r="A558">
        <v>1983</v>
      </c>
      <c r="B558">
        <v>1981</v>
      </c>
      <c r="C558">
        <v>1982</v>
      </c>
      <c r="D558">
        <v>19</v>
      </c>
      <c r="E558" t="s">
        <v>59</v>
      </c>
      <c r="F558" t="s">
        <v>31</v>
      </c>
      <c r="G558" t="s">
        <v>60</v>
      </c>
      <c r="H558">
        <v>0</v>
      </c>
      <c r="I558">
        <v>2</v>
      </c>
      <c r="J558" t="s">
        <v>33</v>
      </c>
      <c r="K558">
        <v>790742</v>
      </c>
      <c r="L558">
        <v>30303</v>
      </c>
      <c r="M558">
        <v>29524</v>
      </c>
      <c r="N558">
        <v>0.57789999999999997</v>
      </c>
      <c r="O558">
        <v>17062</v>
      </c>
      <c r="P558">
        <v>0</v>
      </c>
      <c r="Q558">
        <v>778</v>
      </c>
      <c r="R558">
        <v>778</v>
      </c>
      <c r="S558">
        <v>5094</v>
      </c>
      <c r="T558">
        <f t="shared" si="16"/>
        <v>5872</v>
      </c>
      <c r="U558">
        <f t="shared" si="17"/>
        <v>1</v>
      </c>
      <c r="V558">
        <v>0.17798984199353271</v>
      </c>
      <c r="W558">
        <v>8.5930887144224755E-2</v>
      </c>
      <c r="X558">
        <v>0.17966524316416854</v>
      </c>
      <c r="Y558">
        <v>0.55641402769807402</v>
      </c>
      <c r="Z558">
        <v>5393.66</v>
      </c>
      <c r="AA558">
        <v>2603.98</v>
      </c>
      <c r="AB558">
        <v>5444.43</v>
      </c>
      <c r="AC558">
        <v>16861.12</v>
      </c>
    </row>
    <row r="559" spans="1:29" x14ac:dyDescent="0.25">
      <c r="A559">
        <v>1983</v>
      </c>
      <c r="B559">
        <v>1980</v>
      </c>
      <c r="C559">
        <v>1981</v>
      </c>
      <c r="D559">
        <v>19</v>
      </c>
      <c r="E559" t="s">
        <v>59</v>
      </c>
      <c r="F559" t="s">
        <v>31</v>
      </c>
      <c r="G559" t="s">
        <v>60</v>
      </c>
      <c r="H559">
        <v>0</v>
      </c>
      <c r="I559">
        <v>3</v>
      </c>
      <c r="J559" t="s">
        <v>34</v>
      </c>
      <c r="K559">
        <v>535948</v>
      </c>
      <c r="L559">
        <v>70997</v>
      </c>
      <c r="M559">
        <v>59803</v>
      </c>
      <c r="N559">
        <v>0.82040000000000002</v>
      </c>
      <c r="O559">
        <v>49062</v>
      </c>
      <c r="P559">
        <v>0</v>
      </c>
      <c r="Q559">
        <v>11194</v>
      </c>
      <c r="R559">
        <v>11194</v>
      </c>
      <c r="S559">
        <v>16445</v>
      </c>
      <c r="T559">
        <f t="shared" si="16"/>
        <v>27639</v>
      </c>
      <c r="U559">
        <f t="shared" si="17"/>
        <v>2</v>
      </c>
      <c r="V559">
        <v>0.1775547328308249</v>
      </c>
      <c r="W559">
        <v>9.3685169052560566E-2</v>
      </c>
      <c r="X559">
        <v>0.34607417339991825</v>
      </c>
      <c r="Y559">
        <v>0.38268592471669644</v>
      </c>
      <c r="Z559">
        <v>12605.88</v>
      </c>
      <c r="AA559">
        <v>6651.38</v>
      </c>
      <c r="AB559">
        <v>24570.280000000002</v>
      </c>
      <c r="AC559">
        <v>27169.61</v>
      </c>
    </row>
    <row r="560" spans="1:29" x14ac:dyDescent="0.25">
      <c r="A560">
        <v>1983</v>
      </c>
      <c r="B560">
        <v>1979</v>
      </c>
      <c r="C560">
        <v>1980</v>
      </c>
      <c r="D560">
        <v>19</v>
      </c>
      <c r="E560" t="s">
        <v>59</v>
      </c>
      <c r="F560" t="s">
        <v>31</v>
      </c>
      <c r="G560" t="s">
        <v>60</v>
      </c>
      <c r="H560">
        <v>0</v>
      </c>
      <c r="I560">
        <v>4</v>
      </c>
      <c r="J560" t="s">
        <v>34</v>
      </c>
      <c r="K560">
        <v>99298</v>
      </c>
      <c r="L560">
        <v>37121</v>
      </c>
      <c r="M560">
        <v>27387</v>
      </c>
      <c r="N560">
        <v>0.96120000000000005</v>
      </c>
      <c r="O560">
        <v>26324</v>
      </c>
      <c r="P560">
        <v>1394</v>
      </c>
      <c r="Q560">
        <v>8339</v>
      </c>
      <c r="R560">
        <v>9734</v>
      </c>
      <c r="S560">
        <v>16513</v>
      </c>
      <c r="T560">
        <f t="shared" si="16"/>
        <v>26247</v>
      </c>
      <c r="U560">
        <f t="shared" si="17"/>
        <v>3</v>
      </c>
      <c r="V560">
        <v>0.36481762836054094</v>
      </c>
      <c r="W560">
        <v>0.11499703679758634</v>
      </c>
      <c r="X560">
        <v>0.17791255859059318</v>
      </c>
      <c r="Y560">
        <v>0.3422727762512795</v>
      </c>
      <c r="Z560">
        <v>13542.76</v>
      </c>
      <c r="AA560">
        <v>4268.92</v>
      </c>
      <c r="AB560">
        <v>6604.47</v>
      </c>
      <c r="AC560">
        <v>12705.849999999999</v>
      </c>
    </row>
    <row r="561" spans="1:29" x14ac:dyDescent="0.25">
      <c r="A561">
        <v>1983</v>
      </c>
      <c r="B561">
        <v>1978</v>
      </c>
      <c r="C561">
        <v>1979</v>
      </c>
      <c r="D561">
        <v>19</v>
      </c>
      <c r="E561" t="s">
        <v>59</v>
      </c>
      <c r="F561" t="s">
        <v>31</v>
      </c>
      <c r="G561" t="s">
        <v>60</v>
      </c>
      <c r="H561">
        <v>0</v>
      </c>
      <c r="I561">
        <v>5</v>
      </c>
      <c r="J561" t="s">
        <v>34</v>
      </c>
      <c r="K561">
        <v>5459</v>
      </c>
      <c r="L561">
        <v>2118</v>
      </c>
      <c r="M561">
        <v>1864</v>
      </c>
      <c r="N561">
        <v>1</v>
      </c>
      <c r="O561">
        <v>1864</v>
      </c>
      <c r="P561">
        <v>13</v>
      </c>
      <c r="Q561">
        <v>240</v>
      </c>
      <c r="R561">
        <v>253</v>
      </c>
      <c r="S561">
        <v>2084</v>
      </c>
      <c r="T561">
        <f t="shared" si="16"/>
        <v>2337</v>
      </c>
      <c r="U561">
        <f t="shared" si="17"/>
        <v>4</v>
      </c>
      <c r="V561">
        <v>0.58043261765302789</v>
      </c>
      <c r="W561">
        <v>0.12280469904140688</v>
      </c>
      <c r="X561">
        <v>0.11525772514666804</v>
      </c>
      <c r="Y561">
        <v>0.18150495815889708</v>
      </c>
      <c r="Z561">
        <v>1229.7799999999997</v>
      </c>
      <c r="AA561">
        <v>260.19</v>
      </c>
      <c r="AB561">
        <v>244.2</v>
      </c>
      <c r="AC561">
        <v>384.56</v>
      </c>
    </row>
    <row r="562" spans="1:29" x14ac:dyDescent="0.25">
      <c r="A562">
        <v>1983</v>
      </c>
      <c r="B562">
        <v>1981</v>
      </c>
      <c r="C562">
        <v>1982</v>
      </c>
      <c r="D562">
        <v>20</v>
      </c>
      <c r="E562" t="s">
        <v>61</v>
      </c>
      <c r="F562" t="s">
        <v>31</v>
      </c>
      <c r="G562" t="s">
        <v>60</v>
      </c>
      <c r="H562">
        <v>1</v>
      </c>
      <c r="I562">
        <v>2</v>
      </c>
      <c r="J562" t="s">
        <v>33</v>
      </c>
      <c r="K562">
        <v>267983</v>
      </c>
      <c r="L562">
        <v>15935</v>
      </c>
      <c r="M562">
        <v>13308</v>
      </c>
      <c r="N562">
        <v>0.67569999999999997</v>
      </c>
      <c r="O562">
        <v>8992</v>
      </c>
      <c r="P562">
        <v>0</v>
      </c>
      <c r="Q562">
        <v>2626</v>
      </c>
      <c r="R562">
        <v>2626</v>
      </c>
      <c r="S562">
        <v>2751</v>
      </c>
      <c r="T562">
        <f t="shared" si="16"/>
        <v>5377</v>
      </c>
      <c r="U562">
        <f t="shared" si="17"/>
        <v>1</v>
      </c>
      <c r="V562">
        <v>0</v>
      </c>
      <c r="W562">
        <v>4.1257964091696644E-2</v>
      </c>
      <c r="X562">
        <v>0.14629329695354865</v>
      </c>
      <c r="Y562">
        <v>0.81244873895475489</v>
      </c>
      <c r="Z562">
        <v>0</v>
      </c>
      <c r="AA562">
        <v>657.47</v>
      </c>
      <c r="AB562">
        <v>2331.27</v>
      </c>
      <c r="AC562">
        <v>12946.85</v>
      </c>
    </row>
    <row r="563" spans="1:29" x14ac:dyDescent="0.25">
      <c r="A563">
        <v>1983</v>
      </c>
      <c r="B563">
        <v>1980</v>
      </c>
      <c r="C563">
        <v>1981</v>
      </c>
      <c r="D563">
        <v>20</v>
      </c>
      <c r="E563" t="s">
        <v>61</v>
      </c>
      <c r="F563" t="s">
        <v>31</v>
      </c>
      <c r="G563" t="s">
        <v>60</v>
      </c>
      <c r="H563">
        <v>1</v>
      </c>
      <c r="I563">
        <v>3</v>
      </c>
      <c r="J563" t="s">
        <v>34</v>
      </c>
      <c r="K563">
        <v>90108</v>
      </c>
      <c r="L563">
        <v>38565</v>
      </c>
      <c r="M563">
        <v>30766</v>
      </c>
      <c r="N563">
        <v>0.90259999999999996</v>
      </c>
      <c r="O563">
        <v>27769</v>
      </c>
      <c r="P563">
        <v>0</v>
      </c>
      <c r="Q563">
        <v>7798</v>
      </c>
      <c r="R563">
        <v>7798</v>
      </c>
      <c r="S563">
        <v>6127</v>
      </c>
      <c r="T563">
        <f t="shared" si="16"/>
        <v>13925</v>
      </c>
      <c r="U563">
        <f t="shared" si="17"/>
        <v>2</v>
      </c>
      <c r="V563">
        <v>0</v>
      </c>
      <c r="W563">
        <v>4.6516259168609053E-3</v>
      </c>
      <c r="X563">
        <v>0.42678920607047682</v>
      </c>
      <c r="Y563">
        <v>0.56855916801266226</v>
      </c>
      <c r="Z563">
        <v>0</v>
      </c>
      <c r="AA563">
        <v>179.39</v>
      </c>
      <c r="AB563">
        <v>16459.13</v>
      </c>
      <c r="AC563">
        <v>21926.49</v>
      </c>
    </row>
    <row r="564" spans="1:29" x14ac:dyDescent="0.25">
      <c r="A564">
        <v>1983</v>
      </c>
      <c r="B564">
        <v>1979</v>
      </c>
      <c r="C564">
        <v>1980</v>
      </c>
      <c r="D564">
        <v>20</v>
      </c>
      <c r="E564" t="s">
        <v>61</v>
      </c>
      <c r="F564" t="s">
        <v>31</v>
      </c>
      <c r="G564" t="s">
        <v>60</v>
      </c>
      <c r="H564">
        <v>1</v>
      </c>
      <c r="I564">
        <v>4</v>
      </c>
      <c r="J564" t="s">
        <v>34</v>
      </c>
      <c r="K564">
        <v>17807</v>
      </c>
      <c r="L564">
        <v>9715</v>
      </c>
      <c r="M564">
        <v>6022</v>
      </c>
      <c r="N564">
        <v>1</v>
      </c>
      <c r="O564">
        <v>6022</v>
      </c>
      <c r="P564">
        <v>441</v>
      </c>
      <c r="Q564">
        <v>3251</v>
      </c>
      <c r="R564">
        <v>3693</v>
      </c>
      <c r="S564">
        <v>3019</v>
      </c>
      <c r="T564">
        <f t="shared" si="16"/>
        <v>6712</v>
      </c>
      <c r="U564">
        <f t="shared" si="17"/>
        <v>3</v>
      </c>
      <c r="V564">
        <v>0</v>
      </c>
      <c r="W564">
        <v>3.7085566478682751E-3</v>
      </c>
      <c r="X564">
        <v>0.44896385829875762</v>
      </c>
      <c r="Y564">
        <v>0.5473275850533742</v>
      </c>
      <c r="Z564">
        <v>0</v>
      </c>
      <c r="AA564">
        <v>36.03</v>
      </c>
      <c r="AB564">
        <v>4361.8500000000004</v>
      </c>
      <c r="AC564">
        <v>5317.49</v>
      </c>
    </row>
    <row r="565" spans="1:29" x14ac:dyDescent="0.25">
      <c r="A565">
        <v>1983</v>
      </c>
      <c r="B565">
        <v>1978</v>
      </c>
      <c r="C565">
        <v>1979</v>
      </c>
      <c r="D565">
        <v>20</v>
      </c>
      <c r="E565" t="s">
        <v>61</v>
      </c>
      <c r="F565" t="s">
        <v>31</v>
      </c>
      <c r="G565" t="s">
        <v>60</v>
      </c>
      <c r="H565">
        <v>1</v>
      </c>
      <c r="I565">
        <v>5</v>
      </c>
      <c r="J565" t="s">
        <v>34</v>
      </c>
      <c r="K565">
        <v>1144</v>
      </c>
      <c r="L565">
        <v>519</v>
      </c>
      <c r="M565">
        <v>319</v>
      </c>
      <c r="N565">
        <v>1</v>
      </c>
      <c r="O565">
        <v>319</v>
      </c>
      <c r="P565">
        <v>1</v>
      </c>
      <c r="Q565">
        <v>198</v>
      </c>
      <c r="R565">
        <v>199</v>
      </c>
      <c r="S565">
        <v>340</v>
      </c>
      <c r="T565">
        <f t="shared" si="16"/>
        <v>539</v>
      </c>
      <c r="U565">
        <f t="shared" si="17"/>
        <v>4</v>
      </c>
      <c r="V565">
        <v>0</v>
      </c>
      <c r="W565">
        <v>5.7785653748362753E-5</v>
      </c>
      <c r="X565">
        <v>0.59286154557361903</v>
      </c>
      <c r="Y565">
        <v>0.40708066877263283</v>
      </c>
      <c r="Z565">
        <v>0</v>
      </c>
      <c r="AA565">
        <v>0.03</v>
      </c>
      <c r="AB565">
        <v>307.78999999999996</v>
      </c>
      <c r="AC565">
        <v>211.34</v>
      </c>
    </row>
    <row r="566" spans="1:29" x14ac:dyDescent="0.25">
      <c r="A566">
        <v>1983</v>
      </c>
      <c r="B566">
        <v>1981</v>
      </c>
      <c r="C566">
        <v>1982</v>
      </c>
      <c r="D566">
        <v>21</v>
      </c>
      <c r="E566" t="s">
        <v>62</v>
      </c>
      <c r="F566" t="s">
        <v>31</v>
      </c>
      <c r="G566" t="s">
        <v>60</v>
      </c>
      <c r="H566">
        <v>1</v>
      </c>
      <c r="I566">
        <v>2</v>
      </c>
      <c r="J566" t="s">
        <v>33</v>
      </c>
      <c r="K566">
        <v>301942</v>
      </c>
      <c r="L566">
        <v>8170</v>
      </c>
      <c r="M566">
        <v>7909</v>
      </c>
      <c r="N566">
        <v>0.64039999999999997</v>
      </c>
      <c r="O566">
        <v>5065</v>
      </c>
      <c r="P566">
        <v>0</v>
      </c>
      <c r="Q566">
        <v>261</v>
      </c>
      <c r="R566">
        <v>261</v>
      </c>
      <c r="S566">
        <v>1505</v>
      </c>
      <c r="T566">
        <f t="shared" si="16"/>
        <v>1766</v>
      </c>
      <c r="U566">
        <f t="shared" si="17"/>
        <v>1</v>
      </c>
      <c r="V566">
        <v>0</v>
      </c>
      <c r="W566">
        <v>0</v>
      </c>
      <c r="X566">
        <v>0.25132022269081883</v>
      </c>
      <c r="Y566">
        <v>0.74867977730918112</v>
      </c>
      <c r="Z566">
        <v>0</v>
      </c>
      <c r="AA566">
        <v>0</v>
      </c>
      <c r="AB566">
        <v>2053.5300000000002</v>
      </c>
      <c r="AC566">
        <v>6117.44</v>
      </c>
    </row>
    <row r="567" spans="1:29" x14ac:dyDescent="0.25">
      <c r="A567">
        <v>1983</v>
      </c>
      <c r="B567">
        <v>1980</v>
      </c>
      <c r="C567">
        <v>1981</v>
      </c>
      <c r="D567">
        <v>21</v>
      </c>
      <c r="E567" t="s">
        <v>62</v>
      </c>
      <c r="F567" t="s">
        <v>31</v>
      </c>
      <c r="G567" t="s">
        <v>60</v>
      </c>
      <c r="H567">
        <v>1</v>
      </c>
      <c r="I567">
        <v>3</v>
      </c>
      <c r="J567" t="s">
        <v>34</v>
      </c>
      <c r="K567">
        <v>191507</v>
      </c>
      <c r="L567">
        <v>74855</v>
      </c>
      <c r="M567">
        <v>68016</v>
      </c>
      <c r="N567">
        <v>0.89790000000000003</v>
      </c>
      <c r="O567">
        <v>61072</v>
      </c>
      <c r="P567">
        <v>0</v>
      </c>
      <c r="Q567">
        <v>6839</v>
      </c>
      <c r="R567">
        <v>6839</v>
      </c>
      <c r="S567">
        <v>27553</v>
      </c>
      <c r="T567">
        <f t="shared" si="16"/>
        <v>34392</v>
      </c>
      <c r="U567">
        <f t="shared" si="17"/>
        <v>2</v>
      </c>
      <c r="V567">
        <v>0</v>
      </c>
      <c r="W567">
        <v>0</v>
      </c>
      <c r="X567">
        <v>0.56358790922379498</v>
      </c>
      <c r="Y567">
        <v>0.43641209077620496</v>
      </c>
      <c r="Z567">
        <v>0</v>
      </c>
      <c r="AA567">
        <v>0</v>
      </c>
      <c r="AB567">
        <v>42187.79</v>
      </c>
      <c r="AC567">
        <v>32667.95</v>
      </c>
    </row>
    <row r="568" spans="1:29" x14ac:dyDescent="0.25">
      <c r="A568">
        <v>1983</v>
      </c>
      <c r="B568">
        <v>1979</v>
      </c>
      <c r="C568">
        <v>1980</v>
      </c>
      <c r="D568">
        <v>21</v>
      </c>
      <c r="E568" t="s">
        <v>62</v>
      </c>
      <c r="F568" t="s">
        <v>31</v>
      </c>
      <c r="G568" t="s">
        <v>60</v>
      </c>
      <c r="H568">
        <v>1</v>
      </c>
      <c r="I568">
        <v>4</v>
      </c>
      <c r="J568" t="s">
        <v>34</v>
      </c>
      <c r="K568">
        <v>31936</v>
      </c>
      <c r="L568">
        <v>16451</v>
      </c>
      <c r="M568">
        <v>14662</v>
      </c>
      <c r="N568">
        <v>0.97330000000000005</v>
      </c>
      <c r="O568">
        <v>14270</v>
      </c>
      <c r="P568">
        <v>0</v>
      </c>
      <c r="Q568">
        <v>1788</v>
      </c>
      <c r="R568">
        <v>1788</v>
      </c>
      <c r="S568">
        <v>8807</v>
      </c>
      <c r="T568">
        <f t="shared" si="16"/>
        <v>10595</v>
      </c>
      <c r="U568">
        <f t="shared" si="17"/>
        <v>3</v>
      </c>
      <c r="V568">
        <v>0</v>
      </c>
      <c r="W568">
        <v>0</v>
      </c>
      <c r="X568">
        <v>0.52969992796812371</v>
      </c>
      <c r="Y568">
        <v>0.47030007203187635</v>
      </c>
      <c r="Z568">
        <v>0</v>
      </c>
      <c r="AA568">
        <v>0</v>
      </c>
      <c r="AB568">
        <v>8714.1200000000008</v>
      </c>
      <c r="AC568">
        <v>7736.9299999999994</v>
      </c>
    </row>
    <row r="569" spans="1:29" x14ac:dyDescent="0.25">
      <c r="A569">
        <v>1983</v>
      </c>
      <c r="B569">
        <v>1978</v>
      </c>
      <c r="C569">
        <v>1979</v>
      </c>
      <c r="D569">
        <v>21</v>
      </c>
      <c r="E569" t="s">
        <v>62</v>
      </c>
      <c r="F569" t="s">
        <v>31</v>
      </c>
      <c r="G569" t="s">
        <v>60</v>
      </c>
      <c r="H569">
        <v>1</v>
      </c>
      <c r="I569">
        <v>5</v>
      </c>
      <c r="J569" t="s">
        <v>34</v>
      </c>
      <c r="K569">
        <v>1098</v>
      </c>
      <c r="L569">
        <v>1</v>
      </c>
      <c r="M569">
        <v>1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986</v>
      </c>
      <c r="T569">
        <f t="shared" si="16"/>
        <v>986</v>
      </c>
      <c r="U569">
        <f t="shared" si="17"/>
        <v>4</v>
      </c>
      <c r="V569">
        <v>0</v>
      </c>
      <c r="W569">
        <v>0</v>
      </c>
      <c r="X569">
        <v>0.42211055276381915</v>
      </c>
      <c r="Y569">
        <v>0.57788944723618096</v>
      </c>
      <c r="Z569">
        <v>0</v>
      </c>
      <c r="AA569">
        <v>0</v>
      </c>
      <c r="AB569">
        <v>0.84</v>
      </c>
      <c r="AC569">
        <v>1.1499999999999999</v>
      </c>
    </row>
    <row r="570" spans="1:29" x14ac:dyDescent="0.25">
      <c r="A570">
        <v>1983</v>
      </c>
      <c r="B570">
        <v>1981</v>
      </c>
      <c r="C570">
        <v>1982</v>
      </c>
      <c r="D570">
        <v>22</v>
      </c>
      <c r="E570" t="s">
        <v>63</v>
      </c>
      <c r="F570" t="s">
        <v>31</v>
      </c>
      <c r="G570" t="s">
        <v>60</v>
      </c>
      <c r="H570">
        <v>1</v>
      </c>
      <c r="I570">
        <v>2</v>
      </c>
      <c r="J570" t="s">
        <v>33</v>
      </c>
      <c r="K570">
        <v>350512</v>
      </c>
      <c r="L570">
        <v>11757</v>
      </c>
      <c r="M570">
        <v>11251</v>
      </c>
      <c r="N570">
        <v>0.56369999999999998</v>
      </c>
      <c r="O570">
        <v>6342</v>
      </c>
      <c r="P570">
        <v>0</v>
      </c>
      <c r="Q570">
        <v>506</v>
      </c>
      <c r="R570">
        <v>506</v>
      </c>
      <c r="S570">
        <v>2320</v>
      </c>
      <c r="T570">
        <f t="shared" si="16"/>
        <v>2826</v>
      </c>
      <c r="U570">
        <f t="shared" si="17"/>
        <v>1</v>
      </c>
      <c r="V570">
        <v>0.20030464908796636</v>
      </c>
      <c r="W570">
        <v>9.8169809122292548E-2</v>
      </c>
      <c r="X570">
        <v>0.20274643449151586</v>
      </c>
      <c r="Y570">
        <v>0.49877910729822528</v>
      </c>
      <c r="Z570">
        <v>2355.14</v>
      </c>
      <c r="AA570">
        <v>1154.26</v>
      </c>
      <c r="AB570">
        <v>2383.85</v>
      </c>
      <c r="AC570">
        <v>5864.54</v>
      </c>
    </row>
    <row r="571" spans="1:29" x14ac:dyDescent="0.25">
      <c r="A571">
        <v>1983</v>
      </c>
      <c r="B571">
        <v>1980</v>
      </c>
      <c r="C571">
        <v>1981</v>
      </c>
      <c r="D571">
        <v>22</v>
      </c>
      <c r="E571" t="s">
        <v>63</v>
      </c>
      <c r="F571" t="s">
        <v>31</v>
      </c>
      <c r="G571" t="s">
        <v>60</v>
      </c>
      <c r="H571">
        <v>1</v>
      </c>
      <c r="I571">
        <v>3</v>
      </c>
      <c r="J571" t="s">
        <v>34</v>
      </c>
      <c r="K571">
        <v>210331</v>
      </c>
      <c r="L571">
        <v>35735</v>
      </c>
      <c r="M571">
        <v>32625</v>
      </c>
      <c r="N571">
        <v>0.80800000000000005</v>
      </c>
      <c r="O571">
        <v>26361</v>
      </c>
      <c r="P571">
        <v>0</v>
      </c>
      <c r="Q571">
        <v>3109</v>
      </c>
      <c r="R571">
        <v>3109</v>
      </c>
      <c r="S571">
        <v>11434</v>
      </c>
      <c r="T571">
        <f t="shared" si="16"/>
        <v>14543</v>
      </c>
      <c r="U571">
        <f t="shared" si="17"/>
        <v>2</v>
      </c>
      <c r="V571">
        <v>5.198894426210058E-2</v>
      </c>
      <c r="W571">
        <v>2.9716283259489423E-2</v>
      </c>
      <c r="X571">
        <v>0.38429602782011846</v>
      </c>
      <c r="Y571">
        <v>0.53399874465829167</v>
      </c>
      <c r="Z571">
        <v>1857.8400000000001</v>
      </c>
      <c r="AA571">
        <v>1061.9199999999998</v>
      </c>
      <c r="AB571">
        <v>13732.93</v>
      </c>
      <c r="AC571">
        <v>19082.600000000002</v>
      </c>
    </row>
    <row r="572" spans="1:29" x14ac:dyDescent="0.25">
      <c r="A572">
        <v>1983</v>
      </c>
      <c r="B572">
        <v>1979</v>
      </c>
      <c r="C572">
        <v>1980</v>
      </c>
      <c r="D572">
        <v>22</v>
      </c>
      <c r="E572" t="s">
        <v>63</v>
      </c>
      <c r="F572" t="s">
        <v>31</v>
      </c>
      <c r="G572" t="s">
        <v>60</v>
      </c>
      <c r="H572">
        <v>1</v>
      </c>
      <c r="I572">
        <v>4</v>
      </c>
      <c r="J572" t="s">
        <v>34</v>
      </c>
      <c r="K572">
        <v>125192</v>
      </c>
      <c r="L572">
        <v>51699</v>
      </c>
      <c r="M572">
        <v>44714</v>
      </c>
      <c r="N572">
        <v>0.9829</v>
      </c>
      <c r="O572">
        <v>43949</v>
      </c>
      <c r="P572">
        <v>1747</v>
      </c>
      <c r="Q572">
        <v>5237</v>
      </c>
      <c r="R572">
        <v>6985</v>
      </c>
      <c r="S572">
        <v>38985</v>
      </c>
      <c r="T572">
        <f t="shared" si="16"/>
        <v>45970</v>
      </c>
      <c r="U572">
        <f t="shared" si="17"/>
        <v>3</v>
      </c>
      <c r="V572">
        <v>0.13303353686842739</v>
      </c>
      <c r="W572">
        <v>4.7940483780120197E-2</v>
      </c>
      <c r="X572">
        <v>0.45685781995654889</v>
      </c>
      <c r="Y572">
        <v>0.36216815939490349</v>
      </c>
      <c r="Z572">
        <v>6877.7699999999995</v>
      </c>
      <c r="AA572">
        <v>2478.5</v>
      </c>
      <c r="AB572">
        <v>23619.33</v>
      </c>
      <c r="AC572">
        <v>18723.920000000002</v>
      </c>
    </row>
    <row r="573" spans="1:29" x14ac:dyDescent="0.25">
      <c r="A573">
        <v>1983</v>
      </c>
      <c r="B573">
        <v>1978</v>
      </c>
      <c r="C573">
        <v>1979</v>
      </c>
      <c r="D573">
        <v>22</v>
      </c>
      <c r="E573" t="s">
        <v>63</v>
      </c>
      <c r="F573" t="s">
        <v>31</v>
      </c>
      <c r="G573" t="s">
        <v>60</v>
      </c>
      <c r="H573">
        <v>1</v>
      </c>
      <c r="I573">
        <v>5</v>
      </c>
      <c r="J573" t="s">
        <v>34</v>
      </c>
      <c r="K573">
        <v>7312</v>
      </c>
      <c r="L573">
        <v>3707</v>
      </c>
      <c r="M573">
        <v>3462</v>
      </c>
      <c r="N573">
        <v>1</v>
      </c>
      <c r="O573">
        <v>3462</v>
      </c>
      <c r="P573">
        <v>243</v>
      </c>
      <c r="Q573">
        <v>2</v>
      </c>
      <c r="R573">
        <v>245</v>
      </c>
      <c r="S573">
        <v>2873</v>
      </c>
      <c r="T573">
        <f t="shared" si="16"/>
        <v>3118</v>
      </c>
      <c r="U573">
        <f t="shared" si="17"/>
        <v>4</v>
      </c>
      <c r="V573">
        <v>9.0640120396791576E-2</v>
      </c>
      <c r="W573">
        <v>5.9335336350445285E-5</v>
      </c>
      <c r="X573">
        <v>0.80519399957925863</v>
      </c>
      <c r="Y573">
        <v>0.10410654468759946</v>
      </c>
      <c r="Z573">
        <v>336.07</v>
      </c>
      <c r="AA573">
        <v>0.22</v>
      </c>
      <c r="AB573">
        <v>2985.4500000000003</v>
      </c>
      <c r="AC573">
        <v>386</v>
      </c>
    </row>
    <row r="574" spans="1:29" x14ac:dyDescent="0.25">
      <c r="A574">
        <v>1983</v>
      </c>
      <c r="B574">
        <v>1981</v>
      </c>
      <c r="C574">
        <v>1982</v>
      </c>
      <c r="D574">
        <v>23</v>
      </c>
      <c r="E574" t="s">
        <v>64</v>
      </c>
      <c r="F574" t="s">
        <v>31</v>
      </c>
      <c r="G574" t="s">
        <v>60</v>
      </c>
      <c r="H574">
        <v>0</v>
      </c>
      <c r="I574">
        <v>2</v>
      </c>
      <c r="J574" t="s">
        <v>33</v>
      </c>
      <c r="K574">
        <v>55734</v>
      </c>
      <c r="L574">
        <v>2449</v>
      </c>
      <c r="M574">
        <v>2330</v>
      </c>
      <c r="N574">
        <v>0.56679999999999997</v>
      </c>
      <c r="O574">
        <v>1320</v>
      </c>
      <c r="P574">
        <v>0</v>
      </c>
      <c r="Q574">
        <v>119</v>
      </c>
      <c r="R574">
        <v>119</v>
      </c>
      <c r="S574">
        <v>1594</v>
      </c>
      <c r="T574">
        <f t="shared" si="16"/>
        <v>1713</v>
      </c>
      <c r="U574">
        <f t="shared" si="17"/>
        <v>1</v>
      </c>
      <c r="V574">
        <v>0.15286741204276319</v>
      </c>
      <c r="W574">
        <v>7.4921319144246198E-2</v>
      </c>
      <c r="X574">
        <v>0.23049102568812582</v>
      </c>
      <c r="Y574">
        <v>0.54172024312486489</v>
      </c>
      <c r="Z574">
        <v>374.49</v>
      </c>
      <c r="AA574">
        <v>183.54000000000002</v>
      </c>
      <c r="AB574">
        <v>564.65</v>
      </c>
      <c r="AC574">
        <v>1327.0900000000001</v>
      </c>
    </row>
    <row r="575" spans="1:29" x14ac:dyDescent="0.25">
      <c r="A575">
        <v>1983</v>
      </c>
      <c r="B575">
        <v>1980</v>
      </c>
      <c r="C575">
        <v>1981</v>
      </c>
      <c r="D575">
        <v>23</v>
      </c>
      <c r="E575" t="s">
        <v>64</v>
      </c>
      <c r="F575" t="s">
        <v>31</v>
      </c>
      <c r="G575" t="s">
        <v>60</v>
      </c>
      <c r="H575">
        <v>0</v>
      </c>
      <c r="I575">
        <v>3</v>
      </c>
      <c r="J575" t="s">
        <v>34</v>
      </c>
      <c r="K575">
        <v>37606</v>
      </c>
      <c r="L575">
        <v>3707</v>
      </c>
      <c r="M575">
        <v>2851</v>
      </c>
      <c r="N575">
        <v>0.77370000000000005</v>
      </c>
      <c r="O575">
        <v>2206</v>
      </c>
      <c r="P575">
        <v>0</v>
      </c>
      <c r="Q575">
        <v>856</v>
      </c>
      <c r="R575">
        <v>856</v>
      </c>
      <c r="S575">
        <v>1157</v>
      </c>
      <c r="T575">
        <f t="shared" si="16"/>
        <v>2013</v>
      </c>
      <c r="U575">
        <f t="shared" si="17"/>
        <v>2</v>
      </c>
      <c r="V575">
        <v>9.9239420665102343E-2</v>
      </c>
      <c r="W575">
        <v>5.8098012244787875E-2</v>
      </c>
      <c r="X575">
        <v>0.30189335706772391</v>
      </c>
      <c r="Y575">
        <v>0.54076921002238587</v>
      </c>
      <c r="Z575">
        <v>367.95</v>
      </c>
      <c r="AA575">
        <v>215.41000000000003</v>
      </c>
      <c r="AB575">
        <v>1119.33</v>
      </c>
      <c r="AC575">
        <v>2005.0100000000002</v>
      </c>
    </row>
    <row r="576" spans="1:29" x14ac:dyDescent="0.25">
      <c r="A576">
        <v>1983</v>
      </c>
      <c r="B576">
        <v>1979</v>
      </c>
      <c r="C576">
        <v>1980</v>
      </c>
      <c r="D576">
        <v>23</v>
      </c>
      <c r="E576" t="s">
        <v>64</v>
      </c>
      <c r="F576" t="s">
        <v>31</v>
      </c>
      <c r="G576" t="s">
        <v>60</v>
      </c>
      <c r="H576">
        <v>0</v>
      </c>
      <c r="I576">
        <v>4</v>
      </c>
      <c r="J576" t="s">
        <v>34</v>
      </c>
      <c r="K576">
        <v>28471</v>
      </c>
      <c r="L576">
        <v>7911</v>
      </c>
      <c r="M576">
        <v>5229</v>
      </c>
      <c r="N576">
        <v>0.96460000000000001</v>
      </c>
      <c r="O576">
        <v>5044</v>
      </c>
      <c r="P576">
        <v>658</v>
      </c>
      <c r="Q576">
        <v>2023</v>
      </c>
      <c r="R576">
        <v>2681</v>
      </c>
      <c r="S576">
        <v>8790</v>
      </c>
      <c r="T576">
        <f t="shared" si="16"/>
        <v>11471</v>
      </c>
      <c r="U576">
        <f t="shared" si="17"/>
        <v>3</v>
      </c>
      <c r="V576">
        <v>0.21394019599292677</v>
      </c>
      <c r="W576">
        <v>8.6893652412750544E-2</v>
      </c>
      <c r="X576">
        <v>0.27135654255635139</v>
      </c>
      <c r="Y576">
        <v>0.42780960903797122</v>
      </c>
      <c r="Z576">
        <v>1692.5900000000001</v>
      </c>
      <c r="AA576">
        <v>687.46</v>
      </c>
      <c r="AB576">
        <v>2146.8399999999997</v>
      </c>
      <c r="AC576">
        <v>3384.62</v>
      </c>
    </row>
    <row r="577" spans="1:29" x14ac:dyDescent="0.25">
      <c r="A577">
        <v>1983</v>
      </c>
      <c r="B577">
        <v>1978</v>
      </c>
      <c r="C577">
        <v>1979</v>
      </c>
      <c r="D577">
        <v>23</v>
      </c>
      <c r="E577" t="s">
        <v>64</v>
      </c>
      <c r="F577" t="s">
        <v>31</v>
      </c>
      <c r="G577" t="s">
        <v>60</v>
      </c>
      <c r="H577">
        <v>0</v>
      </c>
      <c r="I577">
        <v>5</v>
      </c>
      <c r="J577" t="s">
        <v>34</v>
      </c>
      <c r="K577">
        <v>4892</v>
      </c>
      <c r="L577">
        <v>2018</v>
      </c>
      <c r="M577">
        <v>1004</v>
      </c>
      <c r="N577">
        <v>1</v>
      </c>
      <c r="O577">
        <v>1004</v>
      </c>
      <c r="P577">
        <v>0</v>
      </c>
      <c r="Q577">
        <v>1013</v>
      </c>
      <c r="R577">
        <v>1013</v>
      </c>
      <c r="S577">
        <v>2384</v>
      </c>
      <c r="T577">
        <f t="shared" si="16"/>
        <v>3397</v>
      </c>
      <c r="U577">
        <f t="shared" si="17"/>
        <v>4</v>
      </c>
      <c r="V577">
        <v>0.36841583716908871</v>
      </c>
      <c r="W577">
        <v>1.7024312660717737E-2</v>
      </c>
      <c r="X577">
        <v>1.8580085121563303E-3</v>
      </c>
      <c r="Y577">
        <v>0.61270184165803732</v>
      </c>
      <c r="Z577">
        <v>743.57</v>
      </c>
      <c r="AA577">
        <v>34.36</v>
      </c>
      <c r="AB577">
        <v>3.75</v>
      </c>
      <c r="AC577">
        <v>1236.6100000000001</v>
      </c>
    </row>
    <row r="578" spans="1:29" x14ac:dyDescent="0.25">
      <c r="A578">
        <v>1983</v>
      </c>
      <c r="B578">
        <v>1980</v>
      </c>
      <c r="C578">
        <v>1982</v>
      </c>
      <c r="D578">
        <v>24</v>
      </c>
      <c r="E578" t="s">
        <v>65</v>
      </c>
      <c r="F578" t="s">
        <v>31</v>
      </c>
      <c r="G578" t="s">
        <v>60</v>
      </c>
      <c r="H578">
        <v>2</v>
      </c>
      <c r="I578">
        <v>3</v>
      </c>
      <c r="J578" t="s">
        <v>33</v>
      </c>
      <c r="K578">
        <v>316877</v>
      </c>
      <c r="L578">
        <v>18076</v>
      </c>
      <c r="M578">
        <v>18006</v>
      </c>
      <c r="N578">
        <v>0.63060000000000005</v>
      </c>
      <c r="O578">
        <v>11355</v>
      </c>
      <c r="P578">
        <v>0</v>
      </c>
      <c r="Q578">
        <v>69</v>
      </c>
      <c r="R578">
        <v>69</v>
      </c>
      <c r="S578">
        <v>1341</v>
      </c>
      <c r="T578">
        <f t="shared" si="16"/>
        <v>1410</v>
      </c>
      <c r="U578">
        <f t="shared" si="17"/>
        <v>1</v>
      </c>
      <c r="V578">
        <v>0.13682073410228748</v>
      </c>
      <c r="W578">
        <v>0.2666639006444832</v>
      </c>
      <c r="X578">
        <v>0.34185544768069037</v>
      </c>
      <c r="Y578">
        <v>0.25465991757253892</v>
      </c>
      <c r="Z578">
        <v>2473.2399999999998</v>
      </c>
      <c r="AA578">
        <v>4820.3500000000004</v>
      </c>
      <c r="AB578">
        <v>6179.5499999999993</v>
      </c>
      <c r="AC578">
        <v>4603.3599999999997</v>
      </c>
    </row>
    <row r="579" spans="1:29" x14ac:dyDescent="0.25">
      <c r="A579">
        <v>1983</v>
      </c>
      <c r="B579">
        <v>1979</v>
      </c>
      <c r="C579">
        <v>1981</v>
      </c>
      <c r="D579">
        <v>24</v>
      </c>
      <c r="E579" t="s">
        <v>65</v>
      </c>
      <c r="F579" t="s">
        <v>31</v>
      </c>
      <c r="G579" t="s">
        <v>60</v>
      </c>
      <c r="H579">
        <v>2</v>
      </c>
      <c r="I579">
        <v>4</v>
      </c>
      <c r="J579" t="s">
        <v>34</v>
      </c>
      <c r="K579">
        <v>172537</v>
      </c>
      <c r="L579">
        <v>47335</v>
      </c>
      <c r="M579">
        <v>28776</v>
      </c>
      <c r="N579">
        <v>0.87050000000000005</v>
      </c>
      <c r="O579">
        <v>25049</v>
      </c>
      <c r="P579">
        <v>0</v>
      </c>
      <c r="Q579">
        <v>18559</v>
      </c>
      <c r="R579">
        <v>18559</v>
      </c>
      <c r="S579">
        <v>15029</v>
      </c>
      <c r="T579">
        <f t="shared" si="16"/>
        <v>33588</v>
      </c>
      <c r="U579">
        <f t="shared" si="17"/>
        <v>2</v>
      </c>
      <c r="V579">
        <v>0.22688438840493372</v>
      </c>
      <c r="W579">
        <v>0.22263853987428081</v>
      </c>
      <c r="X579">
        <v>0.12226641020034586</v>
      </c>
      <c r="Y579">
        <v>0.42821066152043974</v>
      </c>
      <c r="Z579">
        <v>10739.72</v>
      </c>
      <c r="AA579">
        <v>10538.74</v>
      </c>
      <c r="AB579">
        <v>5787.56</v>
      </c>
      <c r="AC579">
        <v>20269.63</v>
      </c>
    </row>
    <row r="580" spans="1:29" x14ac:dyDescent="0.25">
      <c r="A580">
        <v>1983</v>
      </c>
      <c r="B580">
        <v>1978</v>
      </c>
      <c r="C580">
        <v>1980</v>
      </c>
      <c r="D580">
        <v>24</v>
      </c>
      <c r="E580" t="s">
        <v>65</v>
      </c>
      <c r="F580" t="s">
        <v>31</v>
      </c>
      <c r="G580" t="s">
        <v>60</v>
      </c>
      <c r="H580">
        <v>2</v>
      </c>
      <c r="I580">
        <v>5</v>
      </c>
      <c r="J580" t="s">
        <v>34</v>
      </c>
      <c r="K580">
        <v>29389</v>
      </c>
      <c r="L580">
        <v>15867</v>
      </c>
      <c r="M580">
        <v>1045</v>
      </c>
      <c r="N580">
        <v>0.99690000000000001</v>
      </c>
      <c r="O580">
        <v>1042</v>
      </c>
      <c r="P580">
        <v>0</v>
      </c>
      <c r="Q580">
        <v>14822</v>
      </c>
      <c r="R580">
        <v>14822</v>
      </c>
      <c r="S580">
        <v>6938</v>
      </c>
      <c r="T580">
        <f t="shared" si="16"/>
        <v>21760</v>
      </c>
      <c r="U580">
        <f t="shared" si="17"/>
        <v>3</v>
      </c>
      <c r="V580">
        <v>1.4448510087991841E-2</v>
      </c>
      <c r="W580">
        <v>1.5167595406425005E-2</v>
      </c>
      <c r="X580">
        <v>1.6867939130467666E-2</v>
      </c>
      <c r="Y580">
        <v>0.95351595537511535</v>
      </c>
      <c r="Z580">
        <v>229.26</v>
      </c>
      <c r="AA580">
        <v>240.67000000000002</v>
      </c>
      <c r="AB580">
        <v>267.65000000000003</v>
      </c>
      <c r="AC580">
        <v>15129.8</v>
      </c>
    </row>
    <row r="581" spans="1:29" x14ac:dyDescent="0.25">
      <c r="A581">
        <v>1983</v>
      </c>
      <c r="B581">
        <v>1977</v>
      </c>
      <c r="C581">
        <v>1979</v>
      </c>
      <c r="D581">
        <v>24</v>
      </c>
      <c r="E581" t="s">
        <v>65</v>
      </c>
      <c r="F581" t="s">
        <v>31</v>
      </c>
      <c r="G581" t="s">
        <v>60</v>
      </c>
      <c r="H581">
        <v>2</v>
      </c>
      <c r="I581">
        <v>6</v>
      </c>
      <c r="J581" t="s">
        <v>34</v>
      </c>
      <c r="K581">
        <v>342</v>
      </c>
      <c r="L581">
        <v>274</v>
      </c>
      <c r="M581">
        <v>0</v>
      </c>
      <c r="N581">
        <v>1</v>
      </c>
      <c r="O581">
        <v>0</v>
      </c>
      <c r="P581">
        <v>0</v>
      </c>
      <c r="Q581">
        <v>274</v>
      </c>
      <c r="R581">
        <v>274</v>
      </c>
      <c r="S581">
        <v>33</v>
      </c>
      <c r="T581">
        <f t="shared" si="16"/>
        <v>307</v>
      </c>
      <c r="U581">
        <f t="shared" si="17"/>
        <v>4</v>
      </c>
      <c r="V581">
        <v>1.8203662576910475E-4</v>
      </c>
      <c r="W581">
        <v>3.6407325153820947E-5</v>
      </c>
      <c r="X581">
        <v>9.465904539993446E-4</v>
      </c>
      <c r="Y581">
        <v>0.99883496559507778</v>
      </c>
      <c r="Z581">
        <v>0.05</v>
      </c>
      <c r="AA581">
        <v>0.01</v>
      </c>
      <c r="AB581">
        <v>0.26</v>
      </c>
      <c r="AC581">
        <v>274.35000000000002</v>
      </c>
    </row>
    <row r="582" spans="1:29" x14ac:dyDescent="0.25">
      <c r="A582">
        <v>1983</v>
      </c>
      <c r="B582">
        <v>1980</v>
      </c>
      <c r="C582">
        <v>1982</v>
      </c>
      <c r="D582">
        <v>25</v>
      </c>
      <c r="E582" t="s">
        <v>66</v>
      </c>
      <c r="F582" t="s">
        <v>31</v>
      </c>
      <c r="G582" t="s">
        <v>60</v>
      </c>
      <c r="H582">
        <v>2</v>
      </c>
      <c r="I582">
        <v>3</v>
      </c>
      <c r="J582" t="s">
        <v>33</v>
      </c>
      <c r="K582">
        <v>112761</v>
      </c>
      <c r="L582">
        <v>9494</v>
      </c>
      <c r="M582">
        <v>9253</v>
      </c>
      <c r="N582">
        <v>0.6794</v>
      </c>
      <c r="O582">
        <v>6287</v>
      </c>
      <c r="P582">
        <v>0</v>
      </c>
      <c r="Q582">
        <v>240</v>
      </c>
      <c r="R582">
        <v>240</v>
      </c>
      <c r="S582">
        <v>4360</v>
      </c>
      <c r="T582">
        <f t="shared" si="16"/>
        <v>4600</v>
      </c>
      <c r="U582">
        <f t="shared" si="17"/>
        <v>1</v>
      </c>
      <c r="V582">
        <v>7.9798707481273642E-2</v>
      </c>
      <c r="W582">
        <v>5.8685742692719256E-2</v>
      </c>
      <c r="X582">
        <v>0.29674848124836745</v>
      </c>
      <c r="Y582">
        <v>0.56476706857763959</v>
      </c>
      <c r="Z582">
        <v>757.66000000000008</v>
      </c>
      <c r="AA582">
        <v>557.20000000000005</v>
      </c>
      <c r="AB582">
        <v>2817.52</v>
      </c>
      <c r="AC582">
        <v>5362.26</v>
      </c>
    </row>
    <row r="583" spans="1:29" x14ac:dyDescent="0.25">
      <c r="A583">
        <v>1983</v>
      </c>
      <c r="B583">
        <v>1979</v>
      </c>
      <c r="C583">
        <v>1981</v>
      </c>
      <c r="D583">
        <v>25</v>
      </c>
      <c r="E583" t="s">
        <v>66</v>
      </c>
      <c r="F583" t="s">
        <v>31</v>
      </c>
      <c r="G583" t="s">
        <v>60</v>
      </c>
      <c r="H583">
        <v>2</v>
      </c>
      <c r="I583">
        <v>4</v>
      </c>
      <c r="J583" t="s">
        <v>34</v>
      </c>
      <c r="K583">
        <v>59801</v>
      </c>
      <c r="L583">
        <v>28539</v>
      </c>
      <c r="M583">
        <v>10131</v>
      </c>
      <c r="N583">
        <v>0.93149999999999999</v>
      </c>
      <c r="O583">
        <v>9437</v>
      </c>
      <c r="P583">
        <v>0</v>
      </c>
      <c r="Q583">
        <v>18407</v>
      </c>
      <c r="R583">
        <v>18407</v>
      </c>
      <c r="S583">
        <v>2487</v>
      </c>
      <c r="T583">
        <f t="shared" ref="T583:T646" si="18">SUM(R583,S583)</f>
        <v>20894</v>
      </c>
      <c r="U583">
        <f t="shared" ref="U583:U646" si="19">IF(H583&lt;2,I583-1,I583-2)</f>
        <v>2</v>
      </c>
      <c r="V583">
        <v>4.3937288407591708E-2</v>
      </c>
      <c r="W583">
        <v>4.1857717398388339E-2</v>
      </c>
      <c r="X583">
        <v>0.1239907861163845</v>
      </c>
      <c r="Y583">
        <v>0.79021420807763543</v>
      </c>
      <c r="Z583">
        <v>1253.9499999999998</v>
      </c>
      <c r="AA583">
        <v>1194.5999999999999</v>
      </c>
      <c r="AB583">
        <v>3538.6400000000003</v>
      </c>
      <c r="AC583">
        <v>22552.35</v>
      </c>
    </row>
    <row r="584" spans="1:29" x14ac:dyDescent="0.25">
      <c r="A584">
        <v>1983</v>
      </c>
      <c r="B584">
        <v>1978</v>
      </c>
      <c r="C584">
        <v>1980</v>
      </c>
      <c r="D584">
        <v>25</v>
      </c>
      <c r="E584" t="s">
        <v>66</v>
      </c>
      <c r="F584" t="s">
        <v>31</v>
      </c>
      <c r="G584" t="s">
        <v>60</v>
      </c>
      <c r="H584">
        <v>2</v>
      </c>
      <c r="I584">
        <v>5</v>
      </c>
      <c r="J584" t="s">
        <v>34</v>
      </c>
      <c r="K584">
        <v>8977</v>
      </c>
      <c r="L584">
        <v>5857</v>
      </c>
      <c r="M584">
        <v>529</v>
      </c>
      <c r="N584">
        <v>0.999</v>
      </c>
      <c r="O584">
        <v>529</v>
      </c>
      <c r="P584">
        <v>0</v>
      </c>
      <c r="Q584">
        <v>5327</v>
      </c>
      <c r="R584">
        <v>5327</v>
      </c>
      <c r="S584">
        <v>1260</v>
      </c>
      <c r="T584">
        <f t="shared" si="18"/>
        <v>6587</v>
      </c>
      <c r="U584">
        <f t="shared" si="19"/>
        <v>3</v>
      </c>
      <c r="V584">
        <v>1.1250898449971063E-2</v>
      </c>
      <c r="W584">
        <v>1.6697084497832623E-2</v>
      </c>
      <c r="X584">
        <v>4.997345197710211E-2</v>
      </c>
      <c r="Y584">
        <v>0.92207856507509423</v>
      </c>
      <c r="Z584">
        <v>65.900000000000006</v>
      </c>
      <c r="AA584">
        <v>97.800000000000011</v>
      </c>
      <c r="AB584">
        <v>292.70999999999998</v>
      </c>
      <c r="AC584">
        <v>5400.9000000000005</v>
      </c>
    </row>
    <row r="585" spans="1:29" x14ac:dyDescent="0.25">
      <c r="A585">
        <v>1983</v>
      </c>
      <c r="B585">
        <v>1977</v>
      </c>
      <c r="C585">
        <v>1979</v>
      </c>
      <c r="D585">
        <v>25</v>
      </c>
      <c r="E585" t="s">
        <v>66</v>
      </c>
      <c r="F585" t="s">
        <v>31</v>
      </c>
      <c r="G585" t="s">
        <v>60</v>
      </c>
      <c r="H585">
        <v>2</v>
      </c>
      <c r="I585">
        <v>6</v>
      </c>
      <c r="J585" t="s">
        <v>34</v>
      </c>
      <c r="K585">
        <v>100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90</v>
      </c>
      <c r="T585">
        <f t="shared" si="18"/>
        <v>90</v>
      </c>
      <c r="U585">
        <f t="shared" si="19"/>
        <v>4</v>
      </c>
      <c r="V585">
        <v>5.2631578947368418E-2</v>
      </c>
      <c r="W585">
        <v>0</v>
      </c>
      <c r="X585">
        <v>0.42105263157894735</v>
      </c>
      <c r="Y585">
        <v>0.52631578947368418</v>
      </c>
      <c r="Z585">
        <v>0.01</v>
      </c>
      <c r="AA585">
        <v>0</v>
      </c>
      <c r="AB585">
        <v>0.08</v>
      </c>
      <c r="AC585">
        <v>0.1</v>
      </c>
    </row>
    <row r="586" spans="1:29" x14ac:dyDescent="0.25">
      <c r="A586">
        <v>1983</v>
      </c>
      <c r="B586">
        <v>1981</v>
      </c>
      <c r="C586">
        <v>1982</v>
      </c>
      <c r="D586">
        <v>26</v>
      </c>
      <c r="E586" t="s">
        <v>67</v>
      </c>
      <c r="F586" t="s">
        <v>31</v>
      </c>
      <c r="G586" t="s">
        <v>60</v>
      </c>
      <c r="H586">
        <v>0</v>
      </c>
      <c r="I586">
        <v>2</v>
      </c>
      <c r="J586" t="s">
        <v>33</v>
      </c>
      <c r="K586">
        <v>103854</v>
      </c>
      <c r="L586">
        <v>3635</v>
      </c>
      <c r="M586">
        <v>3418</v>
      </c>
      <c r="N586">
        <v>0.54830000000000001</v>
      </c>
      <c r="O586">
        <v>1874</v>
      </c>
      <c r="P586">
        <v>0</v>
      </c>
      <c r="Q586">
        <v>216</v>
      </c>
      <c r="R586">
        <v>216</v>
      </c>
      <c r="S586">
        <v>807</v>
      </c>
      <c r="T586">
        <f t="shared" si="18"/>
        <v>1023</v>
      </c>
      <c r="U586">
        <f t="shared" si="19"/>
        <v>1</v>
      </c>
      <c r="V586">
        <v>0.1919665700153505</v>
      </c>
      <c r="W586">
        <v>0.1947368131475134</v>
      </c>
      <c r="X586">
        <v>0.19430765929585758</v>
      </c>
      <c r="Y586">
        <v>0.41898895754127852</v>
      </c>
      <c r="Z586">
        <v>697.81</v>
      </c>
      <c r="AA586">
        <v>707.88</v>
      </c>
      <c r="AB586">
        <v>706.32</v>
      </c>
      <c r="AC586">
        <v>1523.05</v>
      </c>
    </row>
    <row r="587" spans="1:29" x14ac:dyDescent="0.25">
      <c r="A587">
        <v>1983</v>
      </c>
      <c r="B587">
        <v>1980</v>
      </c>
      <c r="C587">
        <v>1981</v>
      </c>
      <c r="D587">
        <v>26</v>
      </c>
      <c r="E587" t="s">
        <v>67</v>
      </c>
      <c r="F587" t="s">
        <v>31</v>
      </c>
      <c r="G587" t="s">
        <v>60</v>
      </c>
      <c r="H587">
        <v>0</v>
      </c>
      <c r="I587">
        <v>3</v>
      </c>
      <c r="J587" t="s">
        <v>34</v>
      </c>
      <c r="K587">
        <v>71520</v>
      </c>
      <c r="L587">
        <v>6008</v>
      </c>
      <c r="M587">
        <v>5827</v>
      </c>
      <c r="N587">
        <v>0.76549999999999996</v>
      </c>
      <c r="O587">
        <v>4461</v>
      </c>
      <c r="P587">
        <v>0</v>
      </c>
      <c r="Q587">
        <v>180</v>
      </c>
      <c r="R587">
        <v>180</v>
      </c>
      <c r="S587">
        <v>518</v>
      </c>
      <c r="T587">
        <f t="shared" si="18"/>
        <v>698</v>
      </c>
      <c r="U587">
        <f t="shared" si="19"/>
        <v>2</v>
      </c>
      <c r="V587">
        <v>0.10514148572493751</v>
      </c>
      <c r="W587">
        <v>0.20511186043492585</v>
      </c>
      <c r="X587">
        <v>0.35004277359288194</v>
      </c>
      <c r="Y587">
        <v>0.33970388024725467</v>
      </c>
      <c r="Z587">
        <v>631.73</v>
      </c>
      <c r="AA587">
        <v>1232.3899999999999</v>
      </c>
      <c r="AB587">
        <v>2103.19</v>
      </c>
      <c r="AC587">
        <v>2041.07</v>
      </c>
    </row>
    <row r="588" spans="1:29" x14ac:dyDescent="0.25">
      <c r="A588">
        <v>1983</v>
      </c>
      <c r="B588">
        <v>1979</v>
      </c>
      <c r="C588">
        <v>1980</v>
      </c>
      <c r="D588">
        <v>26</v>
      </c>
      <c r="E588" t="s">
        <v>67</v>
      </c>
      <c r="F588" t="s">
        <v>31</v>
      </c>
      <c r="G588" t="s">
        <v>60</v>
      </c>
      <c r="H588">
        <v>0</v>
      </c>
      <c r="I588">
        <v>4</v>
      </c>
      <c r="J588" t="s">
        <v>34</v>
      </c>
      <c r="K588">
        <v>38326</v>
      </c>
      <c r="L588">
        <v>14204</v>
      </c>
      <c r="M588">
        <v>14026</v>
      </c>
      <c r="N588">
        <v>0.94969999999999999</v>
      </c>
      <c r="O588">
        <v>13320</v>
      </c>
      <c r="P588">
        <v>30</v>
      </c>
      <c r="Q588">
        <v>146</v>
      </c>
      <c r="R588">
        <v>177</v>
      </c>
      <c r="S588">
        <v>4776</v>
      </c>
      <c r="T588">
        <f t="shared" si="18"/>
        <v>4953</v>
      </c>
      <c r="U588">
        <f t="shared" si="19"/>
        <v>3</v>
      </c>
      <c r="V588">
        <v>0.37669564433780811</v>
      </c>
      <c r="W588">
        <v>6.515188636472441E-2</v>
      </c>
      <c r="X588">
        <v>0.39902379886285871</v>
      </c>
      <c r="Y588">
        <v>0.15912867043460874</v>
      </c>
      <c r="Z588">
        <v>5350.6</v>
      </c>
      <c r="AA588">
        <v>925.42000000000007</v>
      </c>
      <c r="AB588">
        <v>5667.75</v>
      </c>
      <c r="AC588">
        <v>2260.27</v>
      </c>
    </row>
    <row r="589" spans="1:29" x14ac:dyDescent="0.25">
      <c r="A589">
        <v>1983</v>
      </c>
      <c r="B589">
        <v>1978</v>
      </c>
      <c r="C589">
        <v>1979</v>
      </c>
      <c r="D589">
        <v>26</v>
      </c>
      <c r="E589" t="s">
        <v>67</v>
      </c>
      <c r="F589" t="s">
        <v>31</v>
      </c>
      <c r="G589" t="s">
        <v>60</v>
      </c>
      <c r="H589">
        <v>0</v>
      </c>
      <c r="I589">
        <v>5</v>
      </c>
      <c r="J589" t="s">
        <v>34</v>
      </c>
      <c r="K589">
        <v>7992</v>
      </c>
      <c r="L589">
        <v>1738</v>
      </c>
      <c r="M589">
        <v>1443</v>
      </c>
      <c r="N589">
        <v>1</v>
      </c>
      <c r="O589">
        <v>1443</v>
      </c>
      <c r="P589">
        <v>291</v>
      </c>
      <c r="Q589">
        <v>4</v>
      </c>
      <c r="R589">
        <v>295</v>
      </c>
      <c r="S589">
        <v>3223</v>
      </c>
      <c r="T589">
        <f t="shared" si="18"/>
        <v>3518</v>
      </c>
      <c r="U589">
        <f t="shared" si="19"/>
        <v>4</v>
      </c>
      <c r="V589">
        <v>0.45121481353690451</v>
      </c>
      <c r="W589">
        <v>0.24127778256994165</v>
      </c>
      <c r="X589">
        <v>3.5193651341326668E-3</v>
      </c>
      <c r="Y589">
        <v>0.30398803875902131</v>
      </c>
      <c r="Z589">
        <v>784.64</v>
      </c>
      <c r="AA589">
        <v>419.57</v>
      </c>
      <c r="AB589">
        <v>6.12</v>
      </c>
      <c r="AC589">
        <v>528.62</v>
      </c>
    </row>
    <row r="590" spans="1:29" x14ac:dyDescent="0.25">
      <c r="A590">
        <v>1983</v>
      </c>
      <c r="B590">
        <v>1981</v>
      </c>
      <c r="C590">
        <v>1982</v>
      </c>
      <c r="D590">
        <v>27</v>
      </c>
      <c r="E590" t="s">
        <v>68</v>
      </c>
      <c r="F590" t="s">
        <v>31</v>
      </c>
      <c r="G590" t="s">
        <v>69</v>
      </c>
      <c r="H590">
        <v>0</v>
      </c>
      <c r="I590">
        <v>2</v>
      </c>
      <c r="J590" t="s">
        <v>33</v>
      </c>
      <c r="K590">
        <v>1107732</v>
      </c>
      <c r="L590">
        <v>25748</v>
      </c>
      <c r="M590">
        <v>24899</v>
      </c>
      <c r="N590">
        <v>0.56579999999999997</v>
      </c>
      <c r="O590">
        <v>14088</v>
      </c>
      <c r="P590">
        <v>0</v>
      </c>
      <c r="Q590">
        <v>848</v>
      </c>
      <c r="R590">
        <v>848</v>
      </c>
      <c r="S590">
        <v>28067</v>
      </c>
      <c r="T590">
        <f t="shared" si="18"/>
        <v>28915</v>
      </c>
      <c r="U590">
        <f t="shared" si="19"/>
        <v>1</v>
      </c>
      <c r="V590">
        <v>0.29345158108139596</v>
      </c>
      <c r="W590">
        <v>0.12992714053797935</v>
      </c>
      <c r="X590">
        <v>0.32202095680474746</v>
      </c>
      <c r="Y590">
        <v>0.25460032157587714</v>
      </c>
      <c r="Z590">
        <v>7555.85</v>
      </c>
      <c r="AA590">
        <v>3345.39</v>
      </c>
      <c r="AB590">
        <v>8291.4599999999991</v>
      </c>
      <c r="AC590">
        <v>6555.5</v>
      </c>
    </row>
    <row r="591" spans="1:29" x14ac:dyDescent="0.25">
      <c r="A591">
        <v>1983</v>
      </c>
      <c r="B591">
        <v>1980</v>
      </c>
      <c r="C591">
        <v>1981</v>
      </c>
      <c r="D591">
        <v>27</v>
      </c>
      <c r="E591" t="s">
        <v>68</v>
      </c>
      <c r="F591" t="s">
        <v>31</v>
      </c>
      <c r="G591" t="s">
        <v>69</v>
      </c>
      <c r="H591">
        <v>0</v>
      </c>
      <c r="I591">
        <v>3</v>
      </c>
      <c r="J591" t="s">
        <v>34</v>
      </c>
      <c r="K591">
        <v>557822</v>
      </c>
      <c r="L591">
        <v>79529</v>
      </c>
      <c r="M591">
        <v>74555</v>
      </c>
      <c r="N591">
        <v>0.76390000000000002</v>
      </c>
      <c r="O591">
        <v>56952</v>
      </c>
      <c r="P591">
        <v>0</v>
      </c>
      <c r="Q591">
        <v>4974</v>
      </c>
      <c r="R591">
        <v>4974</v>
      </c>
      <c r="S591">
        <v>18656</v>
      </c>
      <c r="T591">
        <f t="shared" si="18"/>
        <v>23630</v>
      </c>
      <c r="U591">
        <f t="shared" si="19"/>
        <v>2</v>
      </c>
      <c r="V591">
        <v>0.2342484393856977</v>
      </c>
      <c r="W591">
        <v>0.40625223973268815</v>
      </c>
      <c r="X591">
        <v>0.22957256909944698</v>
      </c>
      <c r="Y591">
        <v>0.12992675178216709</v>
      </c>
      <c r="Z591">
        <v>18629.679999999997</v>
      </c>
      <c r="AA591">
        <v>32309.07</v>
      </c>
      <c r="AB591">
        <v>18257.809999999998</v>
      </c>
      <c r="AC591">
        <v>10333.02</v>
      </c>
    </row>
    <row r="592" spans="1:29" x14ac:dyDescent="0.25">
      <c r="A592">
        <v>1983</v>
      </c>
      <c r="B592">
        <v>1979</v>
      </c>
      <c r="C592">
        <v>1980</v>
      </c>
      <c r="D592">
        <v>27</v>
      </c>
      <c r="E592" t="s">
        <v>68</v>
      </c>
      <c r="F592" t="s">
        <v>31</v>
      </c>
      <c r="G592" t="s">
        <v>69</v>
      </c>
      <c r="H592">
        <v>0</v>
      </c>
      <c r="I592">
        <v>4</v>
      </c>
      <c r="J592" t="s">
        <v>34</v>
      </c>
      <c r="K592">
        <v>254735</v>
      </c>
      <c r="L592">
        <v>77749</v>
      </c>
      <c r="M592">
        <v>71749</v>
      </c>
      <c r="N592">
        <v>0.91249999999999998</v>
      </c>
      <c r="O592">
        <v>65471</v>
      </c>
      <c r="P592">
        <v>435</v>
      </c>
      <c r="Q592">
        <v>5563</v>
      </c>
      <c r="R592">
        <v>5999</v>
      </c>
      <c r="S592">
        <v>21266</v>
      </c>
      <c r="T592">
        <f t="shared" si="18"/>
        <v>27265</v>
      </c>
      <c r="U592">
        <f t="shared" si="19"/>
        <v>3</v>
      </c>
      <c r="V592">
        <v>0.48425952864374522</v>
      </c>
      <c r="W592">
        <v>0.24401711347477775</v>
      </c>
      <c r="X592">
        <v>0.17205758614294203</v>
      </c>
      <c r="Y592">
        <v>9.9665771738534872E-2</v>
      </c>
      <c r="Z592">
        <v>37650.82</v>
      </c>
      <c r="AA592">
        <v>18972.150000000001</v>
      </c>
      <c r="AB592">
        <v>13377.349999999999</v>
      </c>
      <c r="AC592">
        <v>7748.9400000000005</v>
      </c>
    </row>
    <row r="593" spans="1:29" x14ac:dyDescent="0.25">
      <c r="A593">
        <v>1983</v>
      </c>
      <c r="B593">
        <v>1978</v>
      </c>
      <c r="C593">
        <v>1979</v>
      </c>
      <c r="D593">
        <v>27</v>
      </c>
      <c r="E593" t="s">
        <v>68</v>
      </c>
      <c r="F593" t="s">
        <v>31</v>
      </c>
      <c r="G593" t="s">
        <v>69</v>
      </c>
      <c r="H593">
        <v>0</v>
      </c>
      <c r="I593">
        <v>5</v>
      </c>
      <c r="J593" t="s">
        <v>34</v>
      </c>
      <c r="K593">
        <v>47137</v>
      </c>
      <c r="L593">
        <v>23984</v>
      </c>
      <c r="M593">
        <v>18776</v>
      </c>
      <c r="N593">
        <v>1</v>
      </c>
      <c r="O593">
        <v>18776</v>
      </c>
      <c r="P593">
        <v>351</v>
      </c>
      <c r="Q593">
        <v>4856</v>
      </c>
      <c r="R593">
        <v>5207</v>
      </c>
      <c r="S593">
        <v>18439</v>
      </c>
      <c r="T593">
        <f t="shared" si="18"/>
        <v>23646</v>
      </c>
      <c r="U593">
        <f t="shared" si="19"/>
        <v>4</v>
      </c>
      <c r="V593">
        <v>0.52706582522102119</v>
      </c>
      <c r="W593">
        <v>0.2001741152062281</v>
      </c>
      <c r="X593">
        <v>5.0386255572437089E-2</v>
      </c>
      <c r="Y593">
        <v>0.22237380400031351</v>
      </c>
      <c r="Z593">
        <v>12641.21</v>
      </c>
      <c r="AA593">
        <v>4801</v>
      </c>
      <c r="AB593">
        <v>1208.47</v>
      </c>
      <c r="AC593">
        <v>5333.44</v>
      </c>
    </row>
    <row r="594" spans="1:29" x14ac:dyDescent="0.25">
      <c r="A594">
        <v>1983</v>
      </c>
      <c r="B594">
        <v>1981</v>
      </c>
      <c r="C594">
        <v>1982</v>
      </c>
      <c r="D594">
        <v>28</v>
      </c>
      <c r="E594" t="s">
        <v>70</v>
      </c>
      <c r="F594" t="s">
        <v>31</v>
      </c>
      <c r="G594" t="s">
        <v>58</v>
      </c>
      <c r="H594">
        <v>0</v>
      </c>
      <c r="I594">
        <v>2</v>
      </c>
      <c r="J594" t="s">
        <v>33</v>
      </c>
      <c r="K594">
        <v>245852</v>
      </c>
      <c r="L594">
        <v>10420</v>
      </c>
      <c r="M594">
        <v>7150</v>
      </c>
      <c r="N594">
        <v>0.61399999999999999</v>
      </c>
      <c r="O594">
        <v>4390</v>
      </c>
      <c r="P594">
        <v>0</v>
      </c>
      <c r="Q594">
        <v>3269</v>
      </c>
      <c r="R594">
        <v>3269</v>
      </c>
      <c r="S594">
        <v>11214</v>
      </c>
      <c r="T594">
        <f t="shared" si="18"/>
        <v>14483</v>
      </c>
      <c r="U594">
        <f t="shared" si="19"/>
        <v>1</v>
      </c>
      <c r="V594">
        <v>0.21795507871541056</v>
      </c>
      <c r="W594">
        <v>5.78832967866071E-2</v>
      </c>
      <c r="X594">
        <v>0.16045852146500389</v>
      </c>
      <c r="Y594">
        <v>0.56370310303297833</v>
      </c>
      <c r="Z594">
        <v>2271.19</v>
      </c>
      <c r="AA594">
        <v>603.16999999999996</v>
      </c>
      <c r="AB594">
        <v>1672.05</v>
      </c>
      <c r="AC594">
        <v>5874.04</v>
      </c>
    </row>
    <row r="595" spans="1:29" x14ac:dyDescent="0.25">
      <c r="A595">
        <v>1983</v>
      </c>
      <c r="B595">
        <v>1980</v>
      </c>
      <c r="C595">
        <v>1981</v>
      </c>
      <c r="D595">
        <v>28</v>
      </c>
      <c r="E595" t="s">
        <v>70</v>
      </c>
      <c r="F595" t="s">
        <v>31</v>
      </c>
      <c r="G595" t="s">
        <v>58</v>
      </c>
      <c r="H595">
        <v>0</v>
      </c>
      <c r="I595">
        <v>3</v>
      </c>
      <c r="J595" t="s">
        <v>34</v>
      </c>
      <c r="K595">
        <v>106413</v>
      </c>
      <c r="L595">
        <v>21305</v>
      </c>
      <c r="M595">
        <v>16850</v>
      </c>
      <c r="N595">
        <v>0.81369999999999998</v>
      </c>
      <c r="O595">
        <v>13710</v>
      </c>
      <c r="P595">
        <v>0</v>
      </c>
      <c r="Q595">
        <v>4455</v>
      </c>
      <c r="R595">
        <v>4455</v>
      </c>
      <c r="S595">
        <v>7840</v>
      </c>
      <c r="T595">
        <f t="shared" si="18"/>
        <v>12295</v>
      </c>
      <c r="U595">
        <f t="shared" si="19"/>
        <v>2</v>
      </c>
      <c r="V595">
        <v>0.12605522413979225</v>
      </c>
      <c r="W595">
        <v>0.19315494769054581</v>
      </c>
      <c r="X595">
        <v>0.23034699308642206</v>
      </c>
      <c r="Y595">
        <v>0.45044283508323973</v>
      </c>
      <c r="Z595">
        <v>2685.7200000000003</v>
      </c>
      <c r="AA595">
        <v>4115.34</v>
      </c>
      <c r="AB595">
        <v>4907.75</v>
      </c>
      <c r="AC595">
        <v>9597.0899999999983</v>
      </c>
    </row>
    <row r="596" spans="1:29" x14ac:dyDescent="0.25">
      <c r="A596">
        <v>1983</v>
      </c>
      <c r="B596">
        <v>1979</v>
      </c>
      <c r="C596">
        <v>1980</v>
      </c>
      <c r="D596">
        <v>28</v>
      </c>
      <c r="E596" t="s">
        <v>70</v>
      </c>
      <c r="F596" t="s">
        <v>31</v>
      </c>
      <c r="G596" t="s">
        <v>58</v>
      </c>
      <c r="H596">
        <v>0</v>
      </c>
      <c r="I596">
        <v>4</v>
      </c>
      <c r="J596" t="s">
        <v>34</v>
      </c>
      <c r="K596">
        <v>43803</v>
      </c>
      <c r="L596">
        <v>19951</v>
      </c>
      <c r="M596">
        <v>10265</v>
      </c>
      <c r="N596">
        <v>0.95389999999999997</v>
      </c>
      <c r="O596">
        <v>9792</v>
      </c>
      <c r="P596">
        <v>621</v>
      </c>
      <c r="Q596">
        <v>9064</v>
      </c>
      <c r="R596">
        <v>9685</v>
      </c>
      <c r="S596">
        <v>3670</v>
      </c>
      <c r="T596">
        <f t="shared" si="18"/>
        <v>13355</v>
      </c>
      <c r="U596">
        <f t="shared" si="19"/>
        <v>3</v>
      </c>
      <c r="V596">
        <v>0.20054622158312035</v>
      </c>
      <c r="W596">
        <v>0.12728095627370423</v>
      </c>
      <c r="X596">
        <v>9.9682181037019063E-2</v>
      </c>
      <c r="Y596">
        <v>0.57249064110615622</v>
      </c>
      <c r="Z596">
        <v>4001.22</v>
      </c>
      <c r="AA596">
        <v>2539.46</v>
      </c>
      <c r="AB596">
        <v>1988.82</v>
      </c>
      <c r="AC596">
        <v>11422.109999999999</v>
      </c>
    </row>
    <row r="597" spans="1:29" x14ac:dyDescent="0.25">
      <c r="A597">
        <v>1983</v>
      </c>
      <c r="B597">
        <v>1978</v>
      </c>
      <c r="C597">
        <v>1979</v>
      </c>
      <c r="D597">
        <v>28</v>
      </c>
      <c r="E597" t="s">
        <v>70</v>
      </c>
      <c r="F597" t="s">
        <v>31</v>
      </c>
      <c r="G597" t="s">
        <v>58</v>
      </c>
      <c r="H597">
        <v>0</v>
      </c>
      <c r="I597">
        <v>5</v>
      </c>
      <c r="J597" t="s">
        <v>34</v>
      </c>
      <c r="K597">
        <v>11907</v>
      </c>
      <c r="L597">
        <v>7106</v>
      </c>
      <c r="M597">
        <v>4203</v>
      </c>
      <c r="N597">
        <v>1</v>
      </c>
      <c r="O597">
        <v>4203</v>
      </c>
      <c r="P597">
        <v>205</v>
      </c>
      <c r="Q597">
        <v>2697</v>
      </c>
      <c r="R597">
        <v>2903</v>
      </c>
      <c r="S597">
        <v>3610</v>
      </c>
      <c r="T597">
        <f t="shared" si="18"/>
        <v>6513</v>
      </c>
      <c r="U597">
        <f t="shared" si="19"/>
        <v>4</v>
      </c>
      <c r="V597">
        <v>0.38910122542259357</v>
      </c>
      <c r="W597">
        <v>0.16738811053007832</v>
      </c>
      <c r="X597">
        <v>2.5808739509042913E-2</v>
      </c>
      <c r="Y597">
        <v>0.41770192453828536</v>
      </c>
      <c r="Z597">
        <v>2765</v>
      </c>
      <c r="AA597">
        <v>1189.48</v>
      </c>
      <c r="AB597">
        <v>183.4</v>
      </c>
      <c r="AC597">
        <v>2968.24</v>
      </c>
    </row>
    <row r="598" spans="1:29" x14ac:dyDescent="0.25">
      <c r="A598">
        <v>1983</v>
      </c>
      <c r="B598">
        <v>1981</v>
      </c>
      <c r="C598">
        <v>1982</v>
      </c>
      <c r="D598">
        <v>29</v>
      </c>
      <c r="E598" t="s">
        <v>71</v>
      </c>
      <c r="F598" t="s">
        <v>31</v>
      </c>
      <c r="G598" t="s">
        <v>60</v>
      </c>
      <c r="H598">
        <v>0</v>
      </c>
      <c r="I598">
        <v>2</v>
      </c>
      <c r="J598" t="s">
        <v>33</v>
      </c>
      <c r="K598">
        <v>5524</v>
      </c>
      <c r="L598">
        <v>211</v>
      </c>
      <c r="M598">
        <v>190</v>
      </c>
      <c r="N598">
        <v>0.6018</v>
      </c>
      <c r="O598">
        <v>114</v>
      </c>
      <c r="P598">
        <v>0</v>
      </c>
      <c r="Q598">
        <v>21</v>
      </c>
      <c r="R598">
        <v>21</v>
      </c>
      <c r="S598">
        <v>127</v>
      </c>
      <c r="T598">
        <f t="shared" si="18"/>
        <v>148</v>
      </c>
      <c r="U598">
        <f t="shared" si="19"/>
        <v>1</v>
      </c>
      <c r="V598">
        <v>0.17965653896961692</v>
      </c>
      <c r="W598">
        <v>6.3927156067182495E-2</v>
      </c>
      <c r="X598">
        <v>0.1772504246084167</v>
      </c>
      <c r="Y598">
        <v>0.57916588035478411</v>
      </c>
      <c r="Z598">
        <v>38.08</v>
      </c>
      <c r="AA598">
        <v>13.55</v>
      </c>
      <c r="AB598">
        <v>37.57</v>
      </c>
      <c r="AC598">
        <v>122.76000000000002</v>
      </c>
    </row>
    <row r="599" spans="1:29" x14ac:dyDescent="0.25">
      <c r="A599">
        <v>1983</v>
      </c>
      <c r="B599">
        <v>1980</v>
      </c>
      <c r="C599">
        <v>1981</v>
      </c>
      <c r="D599">
        <v>29</v>
      </c>
      <c r="E599" t="s">
        <v>71</v>
      </c>
      <c r="F599" t="s">
        <v>31</v>
      </c>
      <c r="G599" t="s">
        <v>60</v>
      </c>
      <c r="H599">
        <v>0</v>
      </c>
      <c r="I599">
        <v>3</v>
      </c>
      <c r="J599" t="s">
        <v>34</v>
      </c>
      <c r="K599">
        <v>3263</v>
      </c>
      <c r="L599">
        <v>522</v>
      </c>
      <c r="M599">
        <v>467</v>
      </c>
      <c r="N599">
        <v>0.81859999999999999</v>
      </c>
      <c r="O599">
        <v>383</v>
      </c>
      <c r="P599">
        <v>0</v>
      </c>
      <c r="Q599">
        <v>54</v>
      </c>
      <c r="R599">
        <v>54</v>
      </c>
      <c r="S599">
        <v>214</v>
      </c>
      <c r="T599">
        <f t="shared" si="18"/>
        <v>268</v>
      </c>
      <c r="U599">
        <f t="shared" si="19"/>
        <v>2</v>
      </c>
      <c r="V599">
        <v>6.679692737965251E-2</v>
      </c>
      <c r="W599">
        <v>5.6337758366377416E-2</v>
      </c>
      <c r="X599">
        <v>0.47336359979311532</v>
      </c>
      <c r="Y599">
        <v>0.40350171446085475</v>
      </c>
      <c r="Z599">
        <v>34.869999999999997</v>
      </c>
      <c r="AA599">
        <v>29.41</v>
      </c>
      <c r="AB599">
        <v>247.10999999999999</v>
      </c>
      <c r="AC599">
        <v>210.64</v>
      </c>
    </row>
    <row r="600" spans="1:29" x14ac:dyDescent="0.25">
      <c r="A600">
        <v>1983</v>
      </c>
      <c r="B600">
        <v>1979</v>
      </c>
      <c r="C600">
        <v>1980</v>
      </c>
      <c r="D600">
        <v>29</v>
      </c>
      <c r="E600" t="s">
        <v>71</v>
      </c>
      <c r="F600" t="s">
        <v>31</v>
      </c>
      <c r="G600" t="s">
        <v>60</v>
      </c>
      <c r="H600">
        <v>0</v>
      </c>
      <c r="I600">
        <v>4</v>
      </c>
      <c r="J600" t="s">
        <v>34</v>
      </c>
      <c r="K600">
        <v>2324</v>
      </c>
      <c r="L600">
        <v>1120</v>
      </c>
      <c r="M600">
        <v>890</v>
      </c>
      <c r="N600">
        <v>0.96499999999999997</v>
      </c>
      <c r="O600">
        <v>859</v>
      </c>
      <c r="P600">
        <v>2</v>
      </c>
      <c r="Q600">
        <v>227</v>
      </c>
      <c r="R600">
        <v>230</v>
      </c>
      <c r="S600">
        <v>270</v>
      </c>
      <c r="T600">
        <f t="shared" si="18"/>
        <v>500</v>
      </c>
      <c r="U600">
        <f t="shared" si="19"/>
        <v>3</v>
      </c>
      <c r="V600">
        <v>0.11798148924966309</v>
      </c>
      <c r="W600">
        <v>5.6603268388029607E-2</v>
      </c>
      <c r="X600">
        <v>0.50044179466811844</v>
      </c>
      <c r="Y600">
        <v>0.3249734476941889</v>
      </c>
      <c r="Z600">
        <v>132.19</v>
      </c>
      <c r="AA600">
        <v>63.42</v>
      </c>
      <c r="AB600">
        <v>560.70999999999992</v>
      </c>
      <c r="AC600">
        <v>364.11</v>
      </c>
    </row>
    <row r="601" spans="1:29" x14ac:dyDescent="0.25">
      <c r="A601">
        <v>1983</v>
      </c>
      <c r="B601">
        <v>1978</v>
      </c>
      <c r="C601">
        <v>1979</v>
      </c>
      <c r="D601">
        <v>29</v>
      </c>
      <c r="E601" t="s">
        <v>71</v>
      </c>
      <c r="F601" t="s">
        <v>31</v>
      </c>
      <c r="G601" t="s">
        <v>60</v>
      </c>
      <c r="H601">
        <v>0</v>
      </c>
      <c r="I601">
        <v>5</v>
      </c>
      <c r="J601" t="s">
        <v>34</v>
      </c>
      <c r="K601">
        <v>483</v>
      </c>
      <c r="L601">
        <v>271</v>
      </c>
      <c r="M601">
        <v>209</v>
      </c>
      <c r="N601">
        <v>1</v>
      </c>
      <c r="O601">
        <v>209</v>
      </c>
      <c r="P601">
        <v>0</v>
      </c>
      <c r="Q601">
        <v>60</v>
      </c>
      <c r="R601">
        <v>61</v>
      </c>
      <c r="S601">
        <v>110</v>
      </c>
      <c r="T601">
        <f t="shared" si="18"/>
        <v>171</v>
      </c>
      <c r="U601">
        <f t="shared" si="19"/>
        <v>4</v>
      </c>
      <c r="V601">
        <v>0.20342667649226237</v>
      </c>
      <c r="W601">
        <v>0.13717759764185702</v>
      </c>
      <c r="X601">
        <v>0.26090641120117908</v>
      </c>
      <c r="Y601">
        <v>0.39848931466470161</v>
      </c>
      <c r="Z601">
        <v>55.21</v>
      </c>
      <c r="AA601">
        <v>37.229999999999997</v>
      </c>
      <c r="AB601">
        <v>70.81</v>
      </c>
      <c r="AC601">
        <v>108.15</v>
      </c>
    </row>
    <row r="602" spans="1:29" x14ac:dyDescent="0.25">
      <c r="A602">
        <v>1983</v>
      </c>
      <c r="B602">
        <v>1981</v>
      </c>
      <c r="C602">
        <v>1982</v>
      </c>
      <c r="D602">
        <v>30</v>
      </c>
      <c r="E602" t="s">
        <v>72</v>
      </c>
      <c r="F602" t="s">
        <v>31</v>
      </c>
      <c r="G602" t="s">
        <v>60</v>
      </c>
      <c r="H602">
        <v>1</v>
      </c>
      <c r="I602">
        <v>2</v>
      </c>
      <c r="J602" t="s">
        <v>33</v>
      </c>
      <c r="K602">
        <v>22610</v>
      </c>
      <c r="L602">
        <v>868</v>
      </c>
      <c r="M602">
        <v>844</v>
      </c>
      <c r="N602">
        <v>0.56420000000000003</v>
      </c>
      <c r="O602">
        <v>476</v>
      </c>
      <c r="P602">
        <v>0</v>
      </c>
      <c r="Q602">
        <v>24</v>
      </c>
      <c r="R602">
        <v>24</v>
      </c>
      <c r="S602">
        <v>306</v>
      </c>
      <c r="T602">
        <f t="shared" si="18"/>
        <v>330</v>
      </c>
      <c r="U602">
        <f t="shared" si="19"/>
        <v>1</v>
      </c>
      <c r="V602">
        <v>0.17760937913878685</v>
      </c>
      <c r="W602">
        <v>8.5752784143911728E-2</v>
      </c>
      <c r="X602">
        <v>0.17927928965461645</v>
      </c>
      <c r="Y602">
        <v>0.55735854706268495</v>
      </c>
      <c r="Z602">
        <v>154.22000000000003</v>
      </c>
      <c r="AA602">
        <v>74.459999999999994</v>
      </c>
      <c r="AB602">
        <v>155.67000000000002</v>
      </c>
      <c r="AC602">
        <v>483.96000000000004</v>
      </c>
    </row>
    <row r="603" spans="1:29" x14ac:dyDescent="0.25">
      <c r="A603">
        <v>1983</v>
      </c>
      <c r="B603">
        <v>1980</v>
      </c>
      <c r="C603">
        <v>1981</v>
      </c>
      <c r="D603">
        <v>30</v>
      </c>
      <c r="E603" t="s">
        <v>72</v>
      </c>
      <c r="F603" t="s">
        <v>31</v>
      </c>
      <c r="G603" t="s">
        <v>60</v>
      </c>
      <c r="H603">
        <v>1</v>
      </c>
      <c r="I603">
        <v>3</v>
      </c>
      <c r="J603" t="s">
        <v>34</v>
      </c>
      <c r="K603">
        <v>37312</v>
      </c>
      <c r="L603">
        <v>4584</v>
      </c>
      <c r="M603">
        <v>4163</v>
      </c>
      <c r="N603">
        <v>0.78939999999999999</v>
      </c>
      <c r="O603">
        <v>3286</v>
      </c>
      <c r="P603">
        <v>0</v>
      </c>
      <c r="Q603">
        <v>420</v>
      </c>
      <c r="R603">
        <v>420</v>
      </c>
      <c r="S603">
        <v>1990</v>
      </c>
      <c r="T603">
        <f t="shared" si="18"/>
        <v>2410</v>
      </c>
      <c r="U603">
        <f t="shared" si="19"/>
        <v>2</v>
      </c>
      <c r="V603">
        <v>0.19143297152031274</v>
      </c>
      <c r="W603">
        <v>0.10100952813067152</v>
      </c>
      <c r="X603">
        <v>0.37313276560100517</v>
      </c>
      <c r="Y603">
        <v>0.33442473474801054</v>
      </c>
      <c r="Z603">
        <v>877.59</v>
      </c>
      <c r="AA603">
        <v>463.06</v>
      </c>
      <c r="AB603">
        <v>1710.56</v>
      </c>
      <c r="AC603">
        <v>1533.1099999999997</v>
      </c>
    </row>
    <row r="604" spans="1:29" x14ac:dyDescent="0.25">
      <c r="A604">
        <v>1983</v>
      </c>
      <c r="B604">
        <v>1979</v>
      </c>
      <c r="C604">
        <v>1980</v>
      </c>
      <c r="D604">
        <v>30</v>
      </c>
      <c r="E604" t="s">
        <v>72</v>
      </c>
      <c r="F604" t="s">
        <v>31</v>
      </c>
      <c r="G604" t="s">
        <v>60</v>
      </c>
      <c r="H604">
        <v>1</v>
      </c>
      <c r="I604">
        <v>4</v>
      </c>
      <c r="J604" t="s">
        <v>34</v>
      </c>
      <c r="K604">
        <v>31726</v>
      </c>
      <c r="L604">
        <v>10346</v>
      </c>
      <c r="M604">
        <v>8750</v>
      </c>
      <c r="N604">
        <v>0.95420000000000005</v>
      </c>
      <c r="O604">
        <v>8349</v>
      </c>
      <c r="P604">
        <v>396</v>
      </c>
      <c r="Q604">
        <v>1199</v>
      </c>
      <c r="R604">
        <v>1596</v>
      </c>
      <c r="S604">
        <v>7427</v>
      </c>
      <c r="T604">
        <f t="shared" si="18"/>
        <v>9023</v>
      </c>
      <c r="U604">
        <f t="shared" si="19"/>
        <v>3</v>
      </c>
      <c r="V604">
        <v>0.41815037941356425</v>
      </c>
      <c r="W604">
        <v>0.131826762018629</v>
      </c>
      <c r="X604">
        <v>0.20394965122561548</v>
      </c>
      <c r="Y604">
        <v>0.24607320734219135</v>
      </c>
      <c r="Z604">
        <v>4326.2800000000007</v>
      </c>
      <c r="AA604">
        <v>1363.9099999999999</v>
      </c>
      <c r="AB604">
        <v>2110.1099999999997</v>
      </c>
      <c r="AC604">
        <v>2545.9300000000003</v>
      </c>
    </row>
    <row r="605" spans="1:29" x14ac:dyDescent="0.25">
      <c r="A605">
        <v>1983</v>
      </c>
      <c r="B605">
        <v>1978</v>
      </c>
      <c r="C605">
        <v>1979</v>
      </c>
      <c r="D605">
        <v>30</v>
      </c>
      <c r="E605" t="s">
        <v>72</v>
      </c>
      <c r="F605" t="s">
        <v>31</v>
      </c>
      <c r="G605" t="s">
        <v>60</v>
      </c>
      <c r="H605">
        <v>1</v>
      </c>
      <c r="I605">
        <v>5</v>
      </c>
      <c r="J605" t="s">
        <v>34</v>
      </c>
      <c r="K605">
        <v>2858</v>
      </c>
      <c r="L605">
        <v>1045</v>
      </c>
      <c r="M605">
        <v>976</v>
      </c>
      <c r="N605">
        <v>1</v>
      </c>
      <c r="O605">
        <v>976</v>
      </c>
      <c r="P605">
        <v>7</v>
      </c>
      <c r="Q605">
        <v>62</v>
      </c>
      <c r="R605">
        <v>69</v>
      </c>
      <c r="S605">
        <v>1525</v>
      </c>
      <c r="T605">
        <f t="shared" si="18"/>
        <v>1594</v>
      </c>
      <c r="U605">
        <f t="shared" si="19"/>
        <v>4</v>
      </c>
      <c r="V605">
        <v>0.61549346948922412</v>
      </c>
      <c r="W605">
        <v>0.13021819363968407</v>
      </c>
      <c r="X605">
        <v>0.12222477195800585</v>
      </c>
      <c r="Y605">
        <v>0.13206356491308588</v>
      </c>
      <c r="Z605">
        <v>643.72</v>
      </c>
      <c r="AA605">
        <v>136.19</v>
      </c>
      <c r="AB605">
        <v>127.83000000000001</v>
      </c>
      <c r="AC605">
        <v>138.12</v>
      </c>
    </row>
    <row r="606" spans="1:29" x14ac:dyDescent="0.25">
      <c r="A606">
        <v>1984</v>
      </c>
      <c r="B606">
        <v>1981</v>
      </c>
      <c r="C606">
        <v>1983</v>
      </c>
      <c r="D606">
        <v>1</v>
      </c>
      <c r="E606" t="s">
        <v>30</v>
      </c>
      <c r="F606" t="s">
        <v>31</v>
      </c>
      <c r="G606" t="s">
        <v>32</v>
      </c>
      <c r="H606">
        <v>3</v>
      </c>
      <c r="I606">
        <v>3</v>
      </c>
      <c r="J606" t="s">
        <v>33</v>
      </c>
      <c r="K606">
        <v>123172</v>
      </c>
      <c r="L606">
        <v>1813</v>
      </c>
      <c r="M606">
        <v>1813</v>
      </c>
      <c r="N606">
        <v>0.57620000000000005</v>
      </c>
      <c r="O606">
        <v>1045</v>
      </c>
      <c r="P606">
        <v>0</v>
      </c>
      <c r="Q606">
        <v>0</v>
      </c>
      <c r="R606">
        <v>0</v>
      </c>
      <c r="S606">
        <v>2371</v>
      </c>
      <c r="T606">
        <f t="shared" si="18"/>
        <v>2371</v>
      </c>
      <c r="U606">
        <f t="shared" si="19"/>
        <v>1</v>
      </c>
      <c r="V606">
        <v>0.53723937947230882</v>
      </c>
      <c r="W606">
        <v>0.31306437919666574</v>
      </c>
      <c r="X606">
        <v>0</v>
      </c>
      <c r="Y606">
        <v>0.14969624133102524</v>
      </c>
      <c r="Z606">
        <v>974.52</v>
      </c>
      <c r="AA606">
        <v>567.88</v>
      </c>
      <c r="AB606">
        <v>0</v>
      </c>
      <c r="AC606">
        <v>271.53999999999996</v>
      </c>
    </row>
    <row r="607" spans="1:29" x14ac:dyDescent="0.25">
      <c r="A607">
        <v>1984</v>
      </c>
      <c r="B607">
        <v>1980</v>
      </c>
      <c r="C607">
        <v>1982</v>
      </c>
      <c r="D607">
        <v>1</v>
      </c>
      <c r="E607" t="s">
        <v>30</v>
      </c>
      <c r="F607" t="s">
        <v>31</v>
      </c>
      <c r="G607" t="s">
        <v>32</v>
      </c>
      <c r="H607">
        <v>3</v>
      </c>
      <c r="I607">
        <v>4</v>
      </c>
      <c r="J607" t="s">
        <v>34</v>
      </c>
      <c r="K607">
        <v>56731</v>
      </c>
      <c r="L607">
        <v>6164</v>
      </c>
      <c r="M607">
        <v>6164</v>
      </c>
      <c r="N607">
        <v>0.81320000000000003</v>
      </c>
      <c r="O607">
        <v>5013</v>
      </c>
      <c r="P607">
        <v>0</v>
      </c>
      <c r="Q607">
        <v>0</v>
      </c>
      <c r="R607">
        <v>0</v>
      </c>
      <c r="S607">
        <v>4616</v>
      </c>
      <c r="T607">
        <f t="shared" si="18"/>
        <v>4616</v>
      </c>
      <c r="U607">
        <f t="shared" si="19"/>
        <v>2</v>
      </c>
      <c r="V607">
        <v>0.90160347134920316</v>
      </c>
      <c r="W607">
        <v>8.1135488057098831E-2</v>
      </c>
      <c r="X607">
        <v>0</v>
      </c>
      <c r="Y607">
        <v>1.726104059369804E-2</v>
      </c>
      <c r="Z607">
        <v>5558.16</v>
      </c>
      <c r="AA607">
        <v>500.18</v>
      </c>
      <c r="AB607">
        <v>0</v>
      </c>
      <c r="AC607">
        <v>106.41</v>
      </c>
    </row>
    <row r="608" spans="1:29" x14ac:dyDescent="0.25">
      <c r="A608">
        <v>1984</v>
      </c>
      <c r="B608">
        <v>1979</v>
      </c>
      <c r="C608">
        <v>1981</v>
      </c>
      <c r="D608">
        <v>1</v>
      </c>
      <c r="E608" t="s">
        <v>30</v>
      </c>
      <c r="F608" t="s">
        <v>31</v>
      </c>
      <c r="G608" t="s">
        <v>32</v>
      </c>
      <c r="H608">
        <v>3</v>
      </c>
      <c r="I608">
        <v>5</v>
      </c>
      <c r="J608" t="s">
        <v>34</v>
      </c>
      <c r="K608">
        <v>24224</v>
      </c>
      <c r="L608">
        <v>7175</v>
      </c>
      <c r="M608">
        <v>6805</v>
      </c>
      <c r="N608">
        <v>0.97250000000000003</v>
      </c>
      <c r="O608">
        <v>6617</v>
      </c>
      <c r="P608">
        <v>370</v>
      </c>
      <c r="Q608">
        <v>0</v>
      </c>
      <c r="R608">
        <v>370</v>
      </c>
      <c r="S608">
        <v>8741</v>
      </c>
      <c r="T608">
        <f t="shared" si="18"/>
        <v>9111</v>
      </c>
      <c r="U608">
        <f t="shared" si="19"/>
        <v>3</v>
      </c>
      <c r="V608">
        <v>0.95641031358263495</v>
      </c>
      <c r="W608">
        <v>3.6401617663863718E-2</v>
      </c>
      <c r="X608">
        <v>0</v>
      </c>
      <c r="Y608">
        <v>7.1880687535013617E-3</v>
      </c>
      <c r="Z608">
        <v>6862.99</v>
      </c>
      <c r="AA608">
        <v>261.20999999999998</v>
      </c>
      <c r="AB608">
        <v>0</v>
      </c>
      <c r="AC608">
        <v>51.58</v>
      </c>
    </row>
    <row r="609" spans="1:29" x14ac:dyDescent="0.25">
      <c r="A609">
        <v>1984</v>
      </c>
      <c r="B609">
        <v>1978</v>
      </c>
      <c r="C609">
        <v>1980</v>
      </c>
      <c r="D609">
        <v>1</v>
      </c>
      <c r="E609" t="s">
        <v>30</v>
      </c>
      <c r="F609" t="s">
        <v>31</v>
      </c>
      <c r="G609" t="s">
        <v>32</v>
      </c>
      <c r="H609">
        <v>3</v>
      </c>
      <c r="I609">
        <v>6</v>
      </c>
      <c r="J609" t="s">
        <v>34</v>
      </c>
      <c r="K609">
        <v>8031</v>
      </c>
      <c r="L609">
        <v>2635</v>
      </c>
      <c r="M609">
        <v>2508</v>
      </c>
      <c r="N609">
        <v>1</v>
      </c>
      <c r="O609">
        <v>2508</v>
      </c>
      <c r="P609">
        <v>126</v>
      </c>
      <c r="Q609">
        <v>0</v>
      </c>
      <c r="R609">
        <v>126</v>
      </c>
      <c r="S609">
        <v>4591</v>
      </c>
      <c r="T609">
        <f t="shared" si="18"/>
        <v>4717</v>
      </c>
      <c r="U609">
        <f t="shared" si="19"/>
        <v>4</v>
      </c>
      <c r="V609">
        <v>0.98386448137187943</v>
      </c>
      <c r="W609">
        <v>2.8302602625388871E-3</v>
      </c>
      <c r="X609">
        <v>0</v>
      </c>
      <c r="Y609">
        <v>1.3305258365581604E-2</v>
      </c>
      <c r="Z609">
        <v>2593.2700000000004</v>
      </c>
      <c r="AA609">
        <v>7.46</v>
      </c>
      <c r="AB609">
        <v>0</v>
      </c>
      <c r="AC609">
        <v>35.07</v>
      </c>
    </row>
    <row r="610" spans="1:29" x14ac:dyDescent="0.25">
      <c r="A610">
        <v>1984</v>
      </c>
      <c r="B610">
        <v>1981</v>
      </c>
      <c r="C610">
        <v>1983</v>
      </c>
      <c r="D610">
        <v>2</v>
      </c>
      <c r="E610" t="s">
        <v>35</v>
      </c>
      <c r="F610" t="s">
        <v>36</v>
      </c>
      <c r="G610" t="s">
        <v>37</v>
      </c>
      <c r="H610">
        <v>3</v>
      </c>
      <c r="I610">
        <v>3</v>
      </c>
      <c r="J610" t="s">
        <v>33</v>
      </c>
      <c r="K610">
        <v>786326</v>
      </c>
      <c r="L610">
        <v>79089</v>
      </c>
      <c r="M610">
        <v>79089</v>
      </c>
      <c r="N610">
        <v>0.58779999999999999</v>
      </c>
      <c r="O610">
        <v>46484</v>
      </c>
      <c r="P610">
        <v>0</v>
      </c>
      <c r="Q610">
        <v>0</v>
      </c>
      <c r="R610">
        <v>0</v>
      </c>
      <c r="S610">
        <v>20183</v>
      </c>
      <c r="T610">
        <f t="shared" si="18"/>
        <v>20183</v>
      </c>
      <c r="U610">
        <f t="shared" si="19"/>
        <v>1</v>
      </c>
      <c r="V610">
        <v>0.13997069132068599</v>
      </c>
      <c r="W610">
        <v>0.60630718227014546</v>
      </c>
      <c r="X610">
        <v>8.9309539102684049E-2</v>
      </c>
      <c r="Y610">
        <v>0.16441258730648431</v>
      </c>
      <c r="Z610">
        <v>11070.17</v>
      </c>
      <c r="AA610">
        <v>47952.35</v>
      </c>
      <c r="AB610">
        <v>7063.42</v>
      </c>
      <c r="AC610">
        <v>13003.26</v>
      </c>
    </row>
    <row r="611" spans="1:29" x14ac:dyDescent="0.25">
      <c r="A611">
        <v>1984</v>
      </c>
      <c r="B611">
        <v>1980</v>
      </c>
      <c r="C611">
        <v>1982</v>
      </c>
      <c r="D611">
        <v>2</v>
      </c>
      <c r="E611" t="s">
        <v>35</v>
      </c>
      <c r="F611" t="s">
        <v>36</v>
      </c>
      <c r="G611" t="s">
        <v>37</v>
      </c>
      <c r="H611">
        <v>3</v>
      </c>
      <c r="I611">
        <v>4</v>
      </c>
      <c r="J611" t="s">
        <v>34</v>
      </c>
      <c r="K611">
        <v>351920</v>
      </c>
      <c r="L611">
        <v>48676</v>
      </c>
      <c r="M611">
        <v>48676</v>
      </c>
      <c r="N611">
        <v>0.80769999999999997</v>
      </c>
      <c r="O611">
        <v>39318</v>
      </c>
      <c r="P611">
        <v>0</v>
      </c>
      <c r="Q611">
        <v>0</v>
      </c>
      <c r="R611">
        <v>0</v>
      </c>
      <c r="S611">
        <v>28605</v>
      </c>
      <c r="T611">
        <f t="shared" si="18"/>
        <v>28605</v>
      </c>
      <c r="U611">
        <f t="shared" si="19"/>
        <v>2</v>
      </c>
      <c r="V611">
        <v>0.4660487429481569</v>
      </c>
      <c r="W611">
        <v>0.20780126297866819</v>
      </c>
      <c r="X611">
        <v>5.6500412207081838E-2</v>
      </c>
      <c r="Y611">
        <v>0.26964958186609322</v>
      </c>
      <c r="Z611">
        <v>22685.85</v>
      </c>
      <c r="AA611">
        <v>10115.14</v>
      </c>
      <c r="AB611">
        <v>2750.27</v>
      </c>
      <c r="AC611">
        <v>13125.73</v>
      </c>
    </row>
    <row r="612" spans="1:29" x14ac:dyDescent="0.25">
      <c r="A612">
        <v>1984</v>
      </c>
      <c r="B612">
        <v>1979</v>
      </c>
      <c r="C612">
        <v>1981</v>
      </c>
      <c r="D612">
        <v>2</v>
      </c>
      <c r="E612" t="s">
        <v>35</v>
      </c>
      <c r="F612" t="s">
        <v>36</v>
      </c>
      <c r="G612" t="s">
        <v>37</v>
      </c>
      <c r="H612">
        <v>3</v>
      </c>
      <c r="I612">
        <v>5</v>
      </c>
      <c r="J612" t="s">
        <v>34</v>
      </c>
      <c r="K612">
        <v>140216</v>
      </c>
      <c r="L612">
        <v>20911</v>
      </c>
      <c r="M612">
        <v>16549</v>
      </c>
      <c r="N612">
        <v>0.96899999999999997</v>
      </c>
      <c r="O612">
        <v>16036</v>
      </c>
      <c r="P612">
        <v>4362</v>
      </c>
      <c r="Q612">
        <v>0</v>
      </c>
      <c r="R612">
        <v>4362</v>
      </c>
      <c r="S612">
        <v>61622</v>
      </c>
      <c r="T612">
        <f t="shared" si="18"/>
        <v>65984</v>
      </c>
      <c r="U612">
        <f t="shared" si="19"/>
        <v>3</v>
      </c>
      <c r="V612">
        <v>0.42509932305385156</v>
      </c>
      <c r="W612">
        <v>0.33304019403621732</v>
      </c>
      <c r="X612">
        <v>2.4636134272144217E-2</v>
      </c>
      <c r="Y612">
        <v>0.21722434863778692</v>
      </c>
      <c r="Z612">
        <v>8889.49</v>
      </c>
      <c r="AA612">
        <v>6964.39</v>
      </c>
      <c r="AB612">
        <v>515.18000000000006</v>
      </c>
      <c r="AC612">
        <v>4542.4999999999991</v>
      </c>
    </row>
    <row r="613" spans="1:29" x14ac:dyDescent="0.25">
      <c r="A613">
        <v>1984</v>
      </c>
      <c r="B613">
        <v>1978</v>
      </c>
      <c r="C613">
        <v>1980</v>
      </c>
      <c r="D613">
        <v>2</v>
      </c>
      <c r="E613" t="s">
        <v>35</v>
      </c>
      <c r="F613" t="s">
        <v>36</v>
      </c>
      <c r="G613" t="s">
        <v>37</v>
      </c>
      <c r="H613">
        <v>3</v>
      </c>
      <c r="I613">
        <v>6</v>
      </c>
      <c r="J613" t="s">
        <v>34</v>
      </c>
      <c r="K613">
        <v>25024</v>
      </c>
      <c r="L613">
        <v>9570</v>
      </c>
      <c r="M613">
        <v>8635</v>
      </c>
      <c r="N613">
        <v>1</v>
      </c>
      <c r="O613">
        <v>8635</v>
      </c>
      <c r="P613">
        <v>934</v>
      </c>
      <c r="Q613">
        <v>0</v>
      </c>
      <c r="R613">
        <v>934</v>
      </c>
      <c r="S613">
        <v>12951</v>
      </c>
      <c r="T613">
        <f t="shared" si="18"/>
        <v>13885</v>
      </c>
      <c r="U613">
        <f t="shared" si="19"/>
        <v>4</v>
      </c>
      <c r="V613">
        <v>0.55570857461699374</v>
      </c>
      <c r="W613">
        <v>0.31617685474079282</v>
      </c>
      <c r="X613">
        <v>2.4753561524459944E-3</v>
      </c>
      <c r="Y613">
        <v>0.12563921448976731</v>
      </c>
      <c r="Z613">
        <v>5318.3200000000006</v>
      </c>
      <c r="AA613">
        <v>3025.92</v>
      </c>
      <c r="AB613">
        <v>23.69</v>
      </c>
      <c r="AC613">
        <v>1202.4099999999999</v>
      </c>
    </row>
    <row r="614" spans="1:29" x14ac:dyDescent="0.25">
      <c r="A614">
        <v>1984</v>
      </c>
      <c r="B614">
        <v>1982</v>
      </c>
      <c r="C614">
        <v>1983</v>
      </c>
      <c r="D614">
        <v>3</v>
      </c>
      <c r="E614" t="s">
        <v>38</v>
      </c>
      <c r="F614" t="s">
        <v>36</v>
      </c>
      <c r="G614" t="s">
        <v>39</v>
      </c>
      <c r="H614">
        <v>0</v>
      </c>
      <c r="I614">
        <v>2</v>
      </c>
      <c r="J614" t="s">
        <v>33</v>
      </c>
      <c r="K614">
        <v>533457</v>
      </c>
      <c r="L614">
        <v>17082</v>
      </c>
      <c r="M614">
        <v>16810</v>
      </c>
      <c r="N614">
        <v>0.57669999999999999</v>
      </c>
      <c r="O614">
        <v>9694</v>
      </c>
      <c r="P614">
        <v>0</v>
      </c>
      <c r="Q614">
        <v>272</v>
      </c>
      <c r="R614">
        <v>272</v>
      </c>
      <c r="S614">
        <v>7763</v>
      </c>
      <c r="T614">
        <f t="shared" si="18"/>
        <v>8035</v>
      </c>
      <c r="U614">
        <f t="shared" si="19"/>
        <v>1</v>
      </c>
      <c r="V614">
        <v>0.17951589364857012</v>
      </c>
      <c r="W614">
        <v>0.21529438417197372</v>
      </c>
      <c r="X614">
        <v>0.26197226302069765</v>
      </c>
      <c r="Y614">
        <v>0.34321745915875851</v>
      </c>
      <c r="Z614">
        <v>3066.6000000000004</v>
      </c>
      <c r="AA614">
        <v>3677.79</v>
      </c>
      <c r="AB614">
        <v>4475.17</v>
      </c>
      <c r="AC614">
        <v>5863.05</v>
      </c>
    </row>
    <row r="615" spans="1:29" x14ac:dyDescent="0.25">
      <c r="A615">
        <v>1984</v>
      </c>
      <c r="B615">
        <v>1981</v>
      </c>
      <c r="C615">
        <v>1982</v>
      </c>
      <c r="D615">
        <v>3</v>
      </c>
      <c r="E615" t="s">
        <v>38</v>
      </c>
      <c r="F615" t="s">
        <v>36</v>
      </c>
      <c r="G615" t="s">
        <v>39</v>
      </c>
      <c r="H615">
        <v>0</v>
      </c>
      <c r="I615">
        <v>3</v>
      </c>
      <c r="J615" t="s">
        <v>34</v>
      </c>
      <c r="K615">
        <v>273325</v>
      </c>
      <c r="L615">
        <v>11053</v>
      </c>
      <c r="M615">
        <v>10759</v>
      </c>
      <c r="N615">
        <v>0.80740000000000001</v>
      </c>
      <c r="O615">
        <v>8687</v>
      </c>
      <c r="P615">
        <v>0</v>
      </c>
      <c r="Q615">
        <v>293</v>
      </c>
      <c r="R615">
        <v>293</v>
      </c>
      <c r="S615">
        <v>25824</v>
      </c>
      <c r="T615">
        <f t="shared" si="18"/>
        <v>26117</v>
      </c>
      <c r="U615">
        <f t="shared" si="19"/>
        <v>2</v>
      </c>
      <c r="V615">
        <v>0.21303631139354112</v>
      </c>
      <c r="W615">
        <v>7.0685805480364197E-2</v>
      </c>
      <c r="X615">
        <v>0.14627332339359903</v>
      </c>
      <c r="Y615">
        <v>0.57000455973249575</v>
      </c>
      <c r="Z615">
        <v>2354.75</v>
      </c>
      <c r="AA615">
        <v>781.31</v>
      </c>
      <c r="AB615">
        <v>1616.8</v>
      </c>
      <c r="AC615">
        <v>6300.42</v>
      </c>
    </row>
    <row r="616" spans="1:29" x14ac:dyDescent="0.25">
      <c r="A616">
        <v>1984</v>
      </c>
      <c r="B616">
        <v>1980</v>
      </c>
      <c r="C616">
        <v>1981</v>
      </c>
      <c r="D616">
        <v>3</v>
      </c>
      <c r="E616" t="s">
        <v>38</v>
      </c>
      <c r="F616" t="s">
        <v>36</v>
      </c>
      <c r="G616" t="s">
        <v>39</v>
      </c>
      <c r="H616">
        <v>0</v>
      </c>
      <c r="I616">
        <v>4</v>
      </c>
      <c r="J616" t="s">
        <v>34</v>
      </c>
      <c r="K616">
        <v>115202</v>
      </c>
      <c r="L616">
        <v>38902</v>
      </c>
      <c r="M616">
        <v>16757</v>
      </c>
      <c r="N616">
        <v>0.96860000000000002</v>
      </c>
      <c r="O616">
        <v>16231</v>
      </c>
      <c r="P616">
        <v>6529</v>
      </c>
      <c r="Q616">
        <v>15616</v>
      </c>
      <c r="R616">
        <v>22145</v>
      </c>
      <c r="S616">
        <v>29579</v>
      </c>
      <c r="T616">
        <f t="shared" si="18"/>
        <v>51724</v>
      </c>
      <c r="U616">
        <f t="shared" si="19"/>
        <v>3</v>
      </c>
      <c r="V616">
        <v>0.17171568393079953</v>
      </c>
      <c r="W616">
        <v>0.13527906346667656</v>
      </c>
      <c r="X616">
        <v>7.9802594272570845E-2</v>
      </c>
      <c r="Y616">
        <v>0.61320265832995313</v>
      </c>
      <c r="Z616">
        <v>6680.19</v>
      </c>
      <c r="AA616">
        <v>5262.71</v>
      </c>
      <c r="AB616">
        <v>3104.5299999999997</v>
      </c>
      <c r="AC616">
        <v>23855.19</v>
      </c>
    </row>
    <row r="617" spans="1:29" x14ac:dyDescent="0.25">
      <c r="A617">
        <v>1984</v>
      </c>
      <c r="B617">
        <v>1979</v>
      </c>
      <c r="C617">
        <v>1980</v>
      </c>
      <c r="D617">
        <v>3</v>
      </c>
      <c r="E617" t="s">
        <v>38</v>
      </c>
      <c r="F617" t="s">
        <v>36</v>
      </c>
      <c r="G617" t="s">
        <v>39</v>
      </c>
      <c r="H617">
        <v>0</v>
      </c>
      <c r="I617">
        <v>5</v>
      </c>
      <c r="J617" t="s">
        <v>34</v>
      </c>
      <c r="K617">
        <v>18103</v>
      </c>
      <c r="L617">
        <v>7867</v>
      </c>
      <c r="M617">
        <v>4779</v>
      </c>
      <c r="N617">
        <v>1</v>
      </c>
      <c r="O617">
        <v>4779</v>
      </c>
      <c r="P617">
        <v>741</v>
      </c>
      <c r="Q617">
        <v>2346</v>
      </c>
      <c r="R617">
        <v>3088</v>
      </c>
      <c r="S617">
        <v>8424</v>
      </c>
      <c r="T617">
        <f t="shared" si="18"/>
        <v>11512</v>
      </c>
      <c r="U617">
        <f t="shared" si="19"/>
        <v>4</v>
      </c>
      <c r="V617">
        <v>0.12321205697014991</v>
      </c>
      <c r="W617">
        <v>0.31950259151650107</v>
      </c>
      <c r="X617">
        <v>5.5441167872821225E-2</v>
      </c>
      <c r="Y617">
        <v>0.50184418364052774</v>
      </c>
      <c r="Z617">
        <v>969.43000000000006</v>
      </c>
      <c r="AA617">
        <v>2513.84</v>
      </c>
      <c r="AB617">
        <v>436.21</v>
      </c>
      <c r="AC617">
        <v>3948.5</v>
      </c>
    </row>
    <row r="618" spans="1:29" x14ac:dyDescent="0.25">
      <c r="A618">
        <v>1984</v>
      </c>
      <c r="B618">
        <v>1982</v>
      </c>
      <c r="C618">
        <v>1983</v>
      </c>
      <c r="D618">
        <v>4</v>
      </c>
      <c r="E618" t="s">
        <v>40</v>
      </c>
      <c r="F618" t="s">
        <v>36</v>
      </c>
      <c r="G618" t="s">
        <v>39</v>
      </c>
      <c r="H618">
        <v>0</v>
      </c>
      <c r="I618">
        <v>2</v>
      </c>
      <c r="J618" t="s">
        <v>33</v>
      </c>
      <c r="K618">
        <v>2123095</v>
      </c>
      <c r="L618">
        <v>190774</v>
      </c>
      <c r="M618">
        <v>164036</v>
      </c>
      <c r="N618">
        <v>0.59250000000000003</v>
      </c>
      <c r="O618">
        <v>97191</v>
      </c>
      <c r="P618">
        <v>0</v>
      </c>
      <c r="Q618">
        <v>26738</v>
      </c>
      <c r="R618">
        <v>26738</v>
      </c>
      <c r="S618">
        <v>34967</v>
      </c>
      <c r="T618">
        <f t="shared" si="18"/>
        <v>61705</v>
      </c>
      <c r="U618">
        <f t="shared" si="19"/>
        <v>1</v>
      </c>
      <c r="V618">
        <v>6.3974516496972347E-2</v>
      </c>
      <c r="W618">
        <v>5.8736182632470609E-2</v>
      </c>
      <c r="X618">
        <v>9.335974847778318E-2</v>
      </c>
      <c r="Y618">
        <v>0.78392955239277373</v>
      </c>
      <c r="Z618">
        <v>12204.7</v>
      </c>
      <c r="AA618">
        <v>11205.36</v>
      </c>
      <c r="AB618">
        <v>17810.649999999998</v>
      </c>
      <c r="AC618">
        <v>149553.68999999997</v>
      </c>
    </row>
    <row r="619" spans="1:29" x14ac:dyDescent="0.25">
      <c r="A619">
        <v>1984</v>
      </c>
      <c r="B619">
        <v>1981</v>
      </c>
      <c r="C619">
        <v>1982</v>
      </c>
      <c r="D619">
        <v>4</v>
      </c>
      <c r="E619" t="s">
        <v>40</v>
      </c>
      <c r="F619" t="s">
        <v>36</v>
      </c>
      <c r="G619" t="s">
        <v>39</v>
      </c>
      <c r="H619">
        <v>0</v>
      </c>
      <c r="I619">
        <v>3</v>
      </c>
      <c r="J619" t="s">
        <v>34</v>
      </c>
      <c r="K619">
        <v>937595</v>
      </c>
      <c r="L619">
        <v>336911</v>
      </c>
      <c r="M619">
        <v>324103</v>
      </c>
      <c r="N619">
        <v>0.81220000000000003</v>
      </c>
      <c r="O619">
        <v>263237</v>
      </c>
      <c r="P619">
        <v>0</v>
      </c>
      <c r="Q619">
        <v>12807</v>
      </c>
      <c r="R619">
        <v>12807</v>
      </c>
      <c r="S619">
        <v>25097</v>
      </c>
      <c r="T619">
        <f t="shared" si="18"/>
        <v>37904</v>
      </c>
      <c r="U619">
        <f t="shared" si="19"/>
        <v>2</v>
      </c>
      <c r="V619">
        <v>2.0449284699479275E-2</v>
      </c>
      <c r="W619">
        <v>1.512646316596932E-2</v>
      </c>
      <c r="X619">
        <v>0.34009749265341277</v>
      </c>
      <c r="Y619">
        <v>0.62432675948113858</v>
      </c>
      <c r="Z619">
        <v>6889.6</v>
      </c>
      <c r="AA619">
        <v>5096.28</v>
      </c>
      <c r="AB619">
        <v>114582.76999999999</v>
      </c>
      <c r="AC619">
        <v>210342.89</v>
      </c>
    </row>
    <row r="620" spans="1:29" x14ac:dyDescent="0.25">
      <c r="A620">
        <v>1984</v>
      </c>
      <c r="B620">
        <v>1980</v>
      </c>
      <c r="C620">
        <v>1981</v>
      </c>
      <c r="D620">
        <v>4</v>
      </c>
      <c r="E620" t="s">
        <v>40</v>
      </c>
      <c r="F620" t="s">
        <v>36</v>
      </c>
      <c r="G620" t="s">
        <v>39</v>
      </c>
      <c r="H620">
        <v>0</v>
      </c>
      <c r="I620">
        <v>4</v>
      </c>
      <c r="J620" t="s">
        <v>34</v>
      </c>
      <c r="K620">
        <v>252633</v>
      </c>
      <c r="L620">
        <v>131547</v>
      </c>
      <c r="M620">
        <v>129183</v>
      </c>
      <c r="N620">
        <v>0.98499999999999999</v>
      </c>
      <c r="O620">
        <v>127245</v>
      </c>
      <c r="P620">
        <v>1110</v>
      </c>
      <c r="Q620">
        <v>1253</v>
      </c>
      <c r="R620">
        <v>2364</v>
      </c>
      <c r="S620">
        <v>59591</v>
      </c>
      <c r="T620">
        <f t="shared" si="18"/>
        <v>61955</v>
      </c>
      <c r="U620">
        <f t="shared" si="19"/>
        <v>3</v>
      </c>
      <c r="V620">
        <v>4.5525684519655682E-3</v>
      </c>
      <c r="W620">
        <v>5.633925088173326E-3</v>
      </c>
      <c r="X620">
        <v>0.40021970734270429</v>
      </c>
      <c r="Y620">
        <v>0.58959379911715692</v>
      </c>
      <c r="Z620">
        <v>598.88</v>
      </c>
      <c r="AA620">
        <v>741.13</v>
      </c>
      <c r="AB620">
        <v>52647.990000000005</v>
      </c>
      <c r="AC620">
        <v>77559.72</v>
      </c>
    </row>
    <row r="621" spans="1:29" x14ac:dyDescent="0.25">
      <c r="A621">
        <v>1984</v>
      </c>
      <c r="B621">
        <v>1979</v>
      </c>
      <c r="C621">
        <v>1980</v>
      </c>
      <c r="D621">
        <v>4</v>
      </c>
      <c r="E621" t="s">
        <v>40</v>
      </c>
      <c r="F621" t="s">
        <v>36</v>
      </c>
      <c r="G621" t="s">
        <v>39</v>
      </c>
      <c r="H621">
        <v>0</v>
      </c>
      <c r="I621">
        <v>5</v>
      </c>
      <c r="J621" t="s">
        <v>34</v>
      </c>
      <c r="K621">
        <v>14087</v>
      </c>
      <c r="L621">
        <v>424</v>
      </c>
      <c r="M621">
        <v>319</v>
      </c>
      <c r="N621">
        <v>1</v>
      </c>
      <c r="O621">
        <v>319</v>
      </c>
      <c r="P621">
        <v>23</v>
      </c>
      <c r="Q621">
        <v>81</v>
      </c>
      <c r="R621">
        <v>105</v>
      </c>
      <c r="S621">
        <v>12253</v>
      </c>
      <c r="T621">
        <f t="shared" si="18"/>
        <v>12358</v>
      </c>
      <c r="U621">
        <f t="shared" si="19"/>
        <v>4</v>
      </c>
      <c r="V621">
        <v>3.8858273279638264E-3</v>
      </c>
      <c r="W621">
        <v>8.3086053412462904E-2</v>
      </c>
      <c r="X621">
        <v>0.23084169374970565</v>
      </c>
      <c r="Y621">
        <v>0.68218642550986752</v>
      </c>
      <c r="Z621">
        <v>1.65</v>
      </c>
      <c r="AA621">
        <v>35.28</v>
      </c>
      <c r="AB621">
        <v>98.02000000000001</v>
      </c>
      <c r="AC621">
        <v>289.66999999999996</v>
      </c>
    </row>
    <row r="622" spans="1:29" x14ac:dyDescent="0.25">
      <c r="A622">
        <v>1984</v>
      </c>
      <c r="B622">
        <v>1982</v>
      </c>
      <c r="C622">
        <v>1983</v>
      </c>
      <c r="D622">
        <v>5</v>
      </c>
      <c r="E622" t="s">
        <v>41</v>
      </c>
      <c r="F622" t="s">
        <v>36</v>
      </c>
      <c r="G622" t="s">
        <v>42</v>
      </c>
      <c r="H622">
        <v>1</v>
      </c>
      <c r="I622">
        <v>2</v>
      </c>
      <c r="J622" t="s">
        <v>33</v>
      </c>
      <c r="K622">
        <v>441178</v>
      </c>
      <c r="L622">
        <v>13115</v>
      </c>
      <c r="M622">
        <v>12948</v>
      </c>
      <c r="N622">
        <v>0.58450000000000002</v>
      </c>
      <c r="O622">
        <v>7568</v>
      </c>
      <c r="P622">
        <v>0</v>
      </c>
      <c r="Q622">
        <v>166</v>
      </c>
      <c r="R622">
        <v>166</v>
      </c>
      <c r="S622">
        <v>3131</v>
      </c>
      <c r="T622">
        <f t="shared" si="18"/>
        <v>3297</v>
      </c>
      <c r="U622">
        <f t="shared" si="19"/>
        <v>1</v>
      </c>
      <c r="V622">
        <v>0.20275938316082417</v>
      </c>
      <c r="W622">
        <v>0.15761422771201464</v>
      </c>
      <c r="X622">
        <v>0.29032309715788868</v>
      </c>
      <c r="Y622">
        <v>0.34930329196927234</v>
      </c>
      <c r="Z622">
        <v>2659.24</v>
      </c>
      <c r="AA622">
        <v>2067.15</v>
      </c>
      <c r="AB622">
        <v>3807.66</v>
      </c>
      <c r="AC622">
        <v>4581.2</v>
      </c>
    </row>
    <row r="623" spans="1:29" x14ac:dyDescent="0.25">
      <c r="A623">
        <v>1984</v>
      </c>
      <c r="B623">
        <v>1981</v>
      </c>
      <c r="C623">
        <v>1982</v>
      </c>
      <c r="D623">
        <v>5</v>
      </c>
      <c r="E623" t="s">
        <v>41</v>
      </c>
      <c r="F623" t="s">
        <v>36</v>
      </c>
      <c r="G623" t="s">
        <v>42</v>
      </c>
      <c r="H623">
        <v>1</v>
      </c>
      <c r="I623">
        <v>3</v>
      </c>
      <c r="J623" t="s">
        <v>34</v>
      </c>
      <c r="K623">
        <v>221671</v>
      </c>
      <c r="L623">
        <v>30285</v>
      </c>
      <c r="M623">
        <v>28568</v>
      </c>
      <c r="N623">
        <v>0.80900000000000005</v>
      </c>
      <c r="O623">
        <v>23111</v>
      </c>
      <c r="P623">
        <v>0</v>
      </c>
      <c r="Q623">
        <v>1717</v>
      </c>
      <c r="R623">
        <v>1717</v>
      </c>
      <c r="S623">
        <v>13398</v>
      </c>
      <c r="T623">
        <f t="shared" si="18"/>
        <v>15115</v>
      </c>
      <c r="U623">
        <f t="shared" si="19"/>
        <v>2</v>
      </c>
      <c r="V623">
        <v>0.22526705478981651</v>
      </c>
      <c r="W623">
        <v>0.24751765837062237</v>
      </c>
      <c r="X623">
        <v>0.28676493895513161</v>
      </c>
      <c r="Y623">
        <v>0.24045034788442946</v>
      </c>
      <c r="Z623">
        <v>6822.42</v>
      </c>
      <c r="AA623">
        <v>7496.3</v>
      </c>
      <c r="AB623">
        <v>8684.94</v>
      </c>
      <c r="AC623">
        <v>7282.26</v>
      </c>
    </row>
    <row r="624" spans="1:29" x14ac:dyDescent="0.25">
      <c r="A624">
        <v>1984</v>
      </c>
      <c r="B624">
        <v>1980</v>
      </c>
      <c r="C624">
        <v>1981</v>
      </c>
      <c r="D624">
        <v>5</v>
      </c>
      <c r="E624" t="s">
        <v>41</v>
      </c>
      <c r="F624" t="s">
        <v>36</v>
      </c>
      <c r="G624" t="s">
        <v>42</v>
      </c>
      <c r="H624">
        <v>1</v>
      </c>
      <c r="I624">
        <v>4</v>
      </c>
      <c r="J624" t="s">
        <v>34</v>
      </c>
      <c r="K624">
        <v>215385</v>
      </c>
      <c r="L624">
        <v>82421</v>
      </c>
      <c r="M624">
        <v>61298</v>
      </c>
      <c r="N624">
        <v>0.97389999999999999</v>
      </c>
      <c r="O624">
        <v>59698</v>
      </c>
      <c r="P624">
        <v>5628</v>
      </c>
      <c r="Q624">
        <v>15494</v>
      </c>
      <c r="R624">
        <v>21122</v>
      </c>
      <c r="S624">
        <v>60951</v>
      </c>
      <c r="T624">
        <f t="shared" si="18"/>
        <v>82073</v>
      </c>
      <c r="U624">
        <f t="shared" si="19"/>
        <v>3</v>
      </c>
      <c r="V624">
        <v>0.39762478355062403</v>
      </c>
      <c r="W624">
        <v>0.15693562523780316</v>
      </c>
      <c r="X624">
        <v>0.15590130296700655</v>
      </c>
      <c r="Y624">
        <v>0.28953828824456651</v>
      </c>
      <c r="Z624">
        <v>32772.68</v>
      </c>
      <c r="AA624">
        <v>12934.81</v>
      </c>
      <c r="AB624">
        <v>12849.56</v>
      </c>
      <c r="AC624">
        <v>23864.07</v>
      </c>
    </row>
    <row r="625" spans="1:29" x14ac:dyDescent="0.25">
      <c r="A625">
        <v>1984</v>
      </c>
      <c r="B625">
        <v>1979</v>
      </c>
      <c r="C625">
        <v>1980</v>
      </c>
      <c r="D625">
        <v>5</v>
      </c>
      <c r="E625" t="s">
        <v>41</v>
      </c>
      <c r="F625" t="s">
        <v>36</v>
      </c>
      <c r="G625" t="s">
        <v>42</v>
      </c>
      <c r="H625">
        <v>1</v>
      </c>
      <c r="I625">
        <v>5</v>
      </c>
      <c r="J625" t="s">
        <v>34</v>
      </c>
      <c r="K625">
        <v>77777</v>
      </c>
      <c r="L625">
        <v>44775</v>
      </c>
      <c r="M625">
        <v>27157</v>
      </c>
      <c r="N625">
        <v>1</v>
      </c>
      <c r="O625">
        <v>27157</v>
      </c>
      <c r="P625">
        <v>4403</v>
      </c>
      <c r="Q625">
        <v>13214</v>
      </c>
      <c r="R625">
        <v>17617</v>
      </c>
      <c r="S625">
        <v>25224</v>
      </c>
      <c r="T625">
        <f t="shared" si="18"/>
        <v>42841</v>
      </c>
      <c r="U625">
        <f t="shared" si="19"/>
        <v>4</v>
      </c>
      <c r="V625">
        <v>0.39011210017704029</v>
      </c>
      <c r="W625">
        <v>0.15196650461986375</v>
      </c>
      <c r="X625">
        <v>5.6657568610074385E-2</v>
      </c>
      <c r="Y625">
        <v>0.40126382659302162</v>
      </c>
      <c r="Z625">
        <v>17467.32</v>
      </c>
      <c r="AA625">
        <v>6804.32</v>
      </c>
      <c r="AB625">
        <v>2536.85</v>
      </c>
      <c r="AC625">
        <v>17966.64</v>
      </c>
    </row>
    <row r="626" spans="1:29" x14ac:dyDescent="0.25">
      <c r="A626">
        <v>1984</v>
      </c>
      <c r="B626">
        <v>1982</v>
      </c>
      <c r="C626">
        <v>1983</v>
      </c>
      <c r="D626">
        <v>6</v>
      </c>
      <c r="E626" t="s">
        <v>43</v>
      </c>
      <c r="F626" t="s">
        <v>36</v>
      </c>
      <c r="G626" t="s">
        <v>42</v>
      </c>
      <c r="H626">
        <v>0</v>
      </c>
      <c r="I626">
        <v>2</v>
      </c>
      <c r="J626" t="s">
        <v>33</v>
      </c>
      <c r="K626">
        <v>154346</v>
      </c>
      <c r="L626">
        <v>4588</v>
      </c>
      <c r="M626">
        <v>4530</v>
      </c>
      <c r="N626">
        <v>0.58450000000000002</v>
      </c>
      <c r="O626">
        <v>2647</v>
      </c>
      <c r="P626">
        <v>0</v>
      </c>
      <c r="Q626">
        <v>58</v>
      </c>
      <c r="R626">
        <v>58</v>
      </c>
      <c r="S626">
        <v>1095</v>
      </c>
      <c r="T626">
        <f t="shared" si="18"/>
        <v>1153</v>
      </c>
      <c r="U626">
        <f t="shared" si="19"/>
        <v>1</v>
      </c>
      <c r="V626">
        <v>0.20276045741733989</v>
      </c>
      <c r="W626">
        <v>0.15761370595658153</v>
      </c>
      <c r="X626">
        <v>0.29032314307695317</v>
      </c>
      <c r="Y626">
        <v>0.34930269354912519</v>
      </c>
      <c r="Z626">
        <v>930.34</v>
      </c>
      <c r="AA626">
        <v>723.19</v>
      </c>
      <c r="AB626">
        <v>1332.11</v>
      </c>
      <c r="AC626">
        <v>1602.7299999999998</v>
      </c>
    </row>
    <row r="627" spans="1:29" x14ac:dyDescent="0.25">
      <c r="A627">
        <v>1984</v>
      </c>
      <c r="B627">
        <v>1981</v>
      </c>
      <c r="C627">
        <v>1982</v>
      </c>
      <c r="D627">
        <v>6</v>
      </c>
      <c r="E627" t="s">
        <v>43</v>
      </c>
      <c r="F627" t="s">
        <v>36</v>
      </c>
      <c r="G627" t="s">
        <v>42</v>
      </c>
      <c r="H627">
        <v>0</v>
      </c>
      <c r="I627">
        <v>3</v>
      </c>
      <c r="J627" t="s">
        <v>34</v>
      </c>
      <c r="K627">
        <v>76186</v>
      </c>
      <c r="L627">
        <v>10408</v>
      </c>
      <c r="M627">
        <v>9818</v>
      </c>
      <c r="N627">
        <v>0.80900000000000005</v>
      </c>
      <c r="O627">
        <v>7943</v>
      </c>
      <c r="P627">
        <v>0</v>
      </c>
      <c r="Q627">
        <v>590</v>
      </c>
      <c r="R627">
        <v>590</v>
      </c>
      <c r="S627">
        <v>4604</v>
      </c>
      <c r="T627">
        <f t="shared" si="18"/>
        <v>5194</v>
      </c>
      <c r="U627">
        <f t="shared" si="19"/>
        <v>2</v>
      </c>
      <c r="V627">
        <v>0.22526702904607365</v>
      </c>
      <c r="W627">
        <v>0.24751800848882408</v>
      </c>
      <c r="X627">
        <v>0.28676488954729468</v>
      </c>
      <c r="Y627">
        <v>0.24045007291780754</v>
      </c>
      <c r="Z627">
        <v>2344.8000000000002</v>
      </c>
      <c r="AA627">
        <v>2576.4100000000003</v>
      </c>
      <c r="AB627">
        <v>2984.93</v>
      </c>
      <c r="AC627">
        <v>2502.8400000000006</v>
      </c>
    </row>
    <row r="628" spans="1:29" x14ac:dyDescent="0.25">
      <c r="A628">
        <v>1984</v>
      </c>
      <c r="B628">
        <v>1980</v>
      </c>
      <c r="C628">
        <v>1981</v>
      </c>
      <c r="D628">
        <v>6</v>
      </c>
      <c r="E628" t="s">
        <v>43</v>
      </c>
      <c r="F628" t="s">
        <v>36</v>
      </c>
      <c r="G628" t="s">
        <v>42</v>
      </c>
      <c r="H628">
        <v>0</v>
      </c>
      <c r="I628">
        <v>4</v>
      </c>
      <c r="J628" t="s">
        <v>34</v>
      </c>
      <c r="K628">
        <v>81485</v>
      </c>
      <c r="L628">
        <v>31181</v>
      </c>
      <c r="M628">
        <v>23190</v>
      </c>
      <c r="N628">
        <v>0.97389999999999999</v>
      </c>
      <c r="O628">
        <v>22585</v>
      </c>
      <c r="P628">
        <v>2129</v>
      </c>
      <c r="Q628">
        <v>5861</v>
      </c>
      <c r="R628">
        <v>7991</v>
      </c>
      <c r="S628">
        <v>23059</v>
      </c>
      <c r="T628">
        <f t="shared" si="18"/>
        <v>31050</v>
      </c>
      <c r="U628">
        <f t="shared" si="19"/>
        <v>3</v>
      </c>
      <c r="V628">
        <v>0.39762471481889844</v>
      </c>
      <c r="W628">
        <v>0.15693571342899126</v>
      </c>
      <c r="X628">
        <v>0.15590114021128898</v>
      </c>
      <c r="Y628">
        <v>0.28953843154082143</v>
      </c>
      <c r="Z628">
        <v>12398.710000000001</v>
      </c>
      <c r="AA628">
        <v>4893.5599999999995</v>
      </c>
      <c r="AB628">
        <v>4861.3</v>
      </c>
      <c r="AC628">
        <v>9028.3700000000008</v>
      </c>
    </row>
    <row r="629" spans="1:29" x14ac:dyDescent="0.25">
      <c r="A629">
        <v>1984</v>
      </c>
      <c r="B629">
        <v>1979</v>
      </c>
      <c r="C629">
        <v>1980</v>
      </c>
      <c r="D629">
        <v>6</v>
      </c>
      <c r="E629" t="s">
        <v>43</v>
      </c>
      <c r="F629" t="s">
        <v>36</v>
      </c>
      <c r="G629" t="s">
        <v>42</v>
      </c>
      <c r="H629">
        <v>0</v>
      </c>
      <c r="I629">
        <v>5</v>
      </c>
      <c r="J629" t="s">
        <v>34</v>
      </c>
      <c r="K629">
        <v>24244</v>
      </c>
      <c r="L629">
        <v>13956</v>
      </c>
      <c r="M629">
        <v>8465</v>
      </c>
      <c r="N629">
        <v>1</v>
      </c>
      <c r="O629">
        <v>8465</v>
      </c>
      <c r="P629">
        <v>1372</v>
      </c>
      <c r="Q629">
        <v>4119</v>
      </c>
      <c r="R629">
        <v>5491</v>
      </c>
      <c r="S629">
        <v>7862</v>
      </c>
      <c r="T629">
        <f t="shared" si="18"/>
        <v>13353</v>
      </c>
      <c r="U629">
        <f t="shared" si="19"/>
        <v>4</v>
      </c>
      <c r="V629">
        <v>0.39011246871589911</v>
      </c>
      <c r="W629">
        <v>0.15196567687222759</v>
      </c>
      <c r="X629">
        <v>5.6657808361103602E-2</v>
      </c>
      <c r="Y629">
        <v>0.4012640460507696</v>
      </c>
      <c r="Z629">
        <v>5444.7099999999991</v>
      </c>
      <c r="AA629">
        <v>2120.9499999999998</v>
      </c>
      <c r="AB629">
        <v>790.76</v>
      </c>
      <c r="AC629">
        <v>5600.3499999999995</v>
      </c>
    </row>
    <row r="630" spans="1:29" x14ac:dyDescent="0.25">
      <c r="A630">
        <v>1984</v>
      </c>
      <c r="B630">
        <v>1982</v>
      </c>
      <c r="C630">
        <v>1983</v>
      </c>
      <c r="D630">
        <v>7</v>
      </c>
      <c r="E630" t="s">
        <v>44</v>
      </c>
      <c r="F630" t="s">
        <v>36</v>
      </c>
      <c r="G630" t="s">
        <v>45</v>
      </c>
      <c r="H630">
        <v>0</v>
      </c>
      <c r="I630">
        <v>2</v>
      </c>
      <c r="J630" t="s">
        <v>33</v>
      </c>
      <c r="K630">
        <v>232081</v>
      </c>
      <c r="L630">
        <v>9207</v>
      </c>
      <c r="M630">
        <v>9207</v>
      </c>
      <c r="N630">
        <v>0.51970000000000005</v>
      </c>
      <c r="O630">
        <v>4785</v>
      </c>
      <c r="P630">
        <v>0</v>
      </c>
      <c r="Q630">
        <v>0</v>
      </c>
      <c r="R630">
        <v>0</v>
      </c>
      <c r="S630">
        <v>56</v>
      </c>
      <c r="T630">
        <f t="shared" si="18"/>
        <v>56</v>
      </c>
      <c r="U630">
        <f t="shared" si="19"/>
        <v>1</v>
      </c>
      <c r="V630">
        <v>0.14861636039793216</v>
      </c>
      <c r="W630">
        <v>0.23281854120509146</v>
      </c>
      <c r="X630">
        <v>0.21144815152699944</v>
      </c>
      <c r="Y630">
        <v>0.40711694686997701</v>
      </c>
      <c r="Z630">
        <v>1368.3999999999999</v>
      </c>
      <c r="AA630">
        <v>2143.6999999999998</v>
      </c>
      <c r="AB630">
        <v>1946.9299999999998</v>
      </c>
      <c r="AC630">
        <v>3748.5699999999997</v>
      </c>
    </row>
    <row r="631" spans="1:29" x14ac:dyDescent="0.25">
      <c r="A631">
        <v>1984</v>
      </c>
      <c r="B631">
        <v>1981</v>
      </c>
      <c r="C631">
        <v>1982</v>
      </c>
      <c r="D631">
        <v>7</v>
      </c>
      <c r="E631" t="s">
        <v>44</v>
      </c>
      <c r="F631" t="s">
        <v>36</v>
      </c>
      <c r="G631" t="s">
        <v>45</v>
      </c>
      <c r="H631">
        <v>0</v>
      </c>
      <c r="I631">
        <v>3</v>
      </c>
      <c r="J631" t="s">
        <v>34</v>
      </c>
      <c r="K631">
        <v>127025</v>
      </c>
      <c r="L631">
        <v>17116</v>
      </c>
      <c r="M631">
        <v>17116</v>
      </c>
      <c r="N631">
        <v>0.74219999999999997</v>
      </c>
      <c r="O631">
        <v>12702</v>
      </c>
      <c r="P631">
        <v>0</v>
      </c>
      <c r="Q631">
        <v>0</v>
      </c>
      <c r="R631">
        <v>0</v>
      </c>
      <c r="S631">
        <v>684</v>
      </c>
      <c r="T631">
        <f t="shared" si="18"/>
        <v>684</v>
      </c>
      <c r="U631">
        <f t="shared" si="19"/>
        <v>2</v>
      </c>
      <c r="V631">
        <v>0.15507507760151293</v>
      </c>
      <c r="W631">
        <v>0.46789053001555825</v>
      </c>
      <c r="X631">
        <v>4.3899700227093601E-2</v>
      </c>
      <c r="Y631">
        <v>0.33313469215583513</v>
      </c>
      <c r="Z631">
        <v>2654.31</v>
      </c>
      <c r="AA631">
        <v>8008.55</v>
      </c>
      <c r="AB631">
        <v>751.4</v>
      </c>
      <c r="AC631">
        <v>5702.03</v>
      </c>
    </row>
    <row r="632" spans="1:29" x14ac:dyDescent="0.25">
      <c r="A632">
        <v>1984</v>
      </c>
      <c r="B632">
        <v>1980</v>
      </c>
      <c r="C632">
        <v>1981</v>
      </c>
      <c r="D632">
        <v>7</v>
      </c>
      <c r="E632" t="s">
        <v>44</v>
      </c>
      <c r="F632" t="s">
        <v>36</v>
      </c>
      <c r="G632" t="s">
        <v>45</v>
      </c>
      <c r="H632">
        <v>0</v>
      </c>
      <c r="I632">
        <v>4</v>
      </c>
      <c r="J632" t="s">
        <v>34</v>
      </c>
      <c r="K632">
        <v>35663</v>
      </c>
      <c r="L632">
        <v>9541</v>
      </c>
      <c r="M632">
        <v>8190</v>
      </c>
      <c r="N632">
        <v>0.92459999999999998</v>
      </c>
      <c r="O632">
        <v>7572</v>
      </c>
      <c r="P632">
        <v>1351</v>
      </c>
      <c r="Q632">
        <v>0</v>
      </c>
      <c r="R632">
        <v>1351</v>
      </c>
      <c r="S632">
        <v>3650</v>
      </c>
      <c r="T632">
        <f t="shared" si="18"/>
        <v>5001</v>
      </c>
      <c r="U632">
        <f t="shared" si="19"/>
        <v>3</v>
      </c>
      <c r="V632">
        <v>0.40228799614300242</v>
      </c>
      <c r="W632">
        <v>0.23876282608923499</v>
      </c>
      <c r="X632">
        <v>1.4636677112701887E-2</v>
      </c>
      <c r="Y632">
        <v>0.34431250065506075</v>
      </c>
      <c r="Z632">
        <v>3838.2700000000004</v>
      </c>
      <c r="AA632">
        <v>2278.06</v>
      </c>
      <c r="AB632">
        <v>139.64999999999998</v>
      </c>
      <c r="AC632">
        <v>3285.1200000000003</v>
      </c>
    </row>
    <row r="633" spans="1:29" x14ac:dyDescent="0.25">
      <c r="A633">
        <v>1984</v>
      </c>
      <c r="B633">
        <v>1979</v>
      </c>
      <c r="C633">
        <v>1980</v>
      </c>
      <c r="D633">
        <v>7</v>
      </c>
      <c r="E633" t="s">
        <v>44</v>
      </c>
      <c r="F633" t="s">
        <v>36</v>
      </c>
      <c r="G633" t="s">
        <v>45</v>
      </c>
      <c r="H633">
        <v>0</v>
      </c>
      <c r="I633">
        <v>5</v>
      </c>
      <c r="J633" t="s">
        <v>34</v>
      </c>
      <c r="K633">
        <v>13286</v>
      </c>
      <c r="L633">
        <v>6785</v>
      </c>
      <c r="M633">
        <v>5373</v>
      </c>
      <c r="N633">
        <v>1</v>
      </c>
      <c r="O633">
        <v>5373</v>
      </c>
      <c r="P633">
        <v>1411</v>
      </c>
      <c r="Q633">
        <v>0</v>
      </c>
      <c r="R633">
        <v>1411</v>
      </c>
      <c r="S633">
        <v>5171</v>
      </c>
      <c r="T633">
        <f t="shared" si="18"/>
        <v>6582</v>
      </c>
      <c r="U633">
        <f t="shared" si="19"/>
        <v>4</v>
      </c>
      <c r="V633">
        <v>0.30502719193526989</v>
      </c>
      <c r="W633">
        <v>0.25636320761668946</v>
      </c>
      <c r="X633">
        <v>2.5286289074589907E-2</v>
      </c>
      <c r="Y633">
        <v>0.41332331137345063</v>
      </c>
      <c r="Z633">
        <v>2069.64</v>
      </c>
      <c r="AA633">
        <v>1739.4499999999998</v>
      </c>
      <c r="AB633">
        <v>171.57</v>
      </c>
      <c r="AC633">
        <v>2804.44</v>
      </c>
    </row>
    <row r="634" spans="1:29" x14ac:dyDescent="0.25">
      <c r="A634">
        <v>1984</v>
      </c>
      <c r="B634">
        <v>1982</v>
      </c>
      <c r="C634">
        <v>1983</v>
      </c>
      <c r="D634">
        <v>8</v>
      </c>
      <c r="E634" t="s">
        <v>46</v>
      </c>
      <c r="F634" t="s">
        <v>36</v>
      </c>
      <c r="G634" t="s">
        <v>45</v>
      </c>
      <c r="H634">
        <v>0</v>
      </c>
      <c r="I634">
        <v>2</v>
      </c>
      <c r="J634" t="s">
        <v>33</v>
      </c>
      <c r="K634">
        <v>101014</v>
      </c>
      <c r="L634">
        <v>13976</v>
      </c>
      <c r="M634">
        <v>13976</v>
      </c>
      <c r="N634">
        <v>0.60340000000000005</v>
      </c>
      <c r="O634">
        <v>8433</v>
      </c>
      <c r="P634">
        <v>0</v>
      </c>
      <c r="Q634">
        <v>0</v>
      </c>
      <c r="R634">
        <v>0</v>
      </c>
      <c r="S634">
        <v>1731</v>
      </c>
      <c r="T634">
        <f t="shared" si="18"/>
        <v>1731</v>
      </c>
      <c r="U634">
        <f t="shared" si="19"/>
        <v>1</v>
      </c>
      <c r="V634">
        <v>4.2613382290548001E-2</v>
      </c>
      <c r="W634">
        <v>4.6421828125547779E-2</v>
      </c>
      <c r="X634">
        <v>6.3154520731811145E-2</v>
      </c>
      <c r="Y634">
        <v>0.8478102688520931</v>
      </c>
      <c r="Z634">
        <v>595.6</v>
      </c>
      <c r="AA634">
        <v>648.82999999999993</v>
      </c>
      <c r="AB634">
        <v>882.7</v>
      </c>
      <c r="AC634">
        <v>11849.7</v>
      </c>
    </row>
    <row r="635" spans="1:29" x14ac:dyDescent="0.25">
      <c r="A635">
        <v>1984</v>
      </c>
      <c r="B635">
        <v>1981</v>
      </c>
      <c r="C635">
        <v>1982</v>
      </c>
      <c r="D635">
        <v>8</v>
      </c>
      <c r="E635" t="s">
        <v>46</v>
      </c>
      <c r="F635" t="s">
        <v>36</v>
      </c>
      <c r="G635" t="s">
        <v>45</v>
      </c>
      <c r="H635">
        <v>0</v>
      </c>
      <c r="I635">
        <v>3</v>
      </c>
      <c r="J635" t="s">
        <v>34</v>
      </c>
      <c r="K635">
        <v>99989</v>
      </c>
      <c r="L635">
        <v>52657</v>
      </c>
      <c r="M635">
        <v>52657</v>
      </c>
      <c r="N635">
        <v>0.84009999999999996</v>
      </c>
      <c r="O635">
        <v>44238</v>
      </c>
      <c r="P635">
        <v>0</v>
      </c>
      <c r="Q635">
        <v>0</v>
      </c>
      <c r="R635">
        <v>0</v>
      </c>
      <c r="S635">
        <v>3902</v>
      </c>
      <c r="T635">
        <f t="shared" si="18"/>
        <v>3902</v>
      </c>
      <c r="U635">
        <f t="shared" si="19"/>
        <v>2</v>
      </c>
      <c r="V635">
        <v>1.923168224472999E-2</v>
      </c>
      <c r="W635">
        <v>5.3508549039090067E-2</v>
      </c>
      <c r="X635">
        <v>4.8886594813490544E-2</v>
      </c>
      <c r="Y635">
        <v>0.87837317390268932</v>
      </c>
      <c r="Z635">
        <v>1012.6899999999999</v>
      </c>
      <c r="AA635">
        <v>2817.62</v>
      </c>
      <c r="AB635">
        <v>2574.2400000000002</v>
      </c>
      <c r="AC635">
        <v>46252.829999999987</v>
      </c>
    </row>
    <row r="636" spans="1:29" x14ac:dyDescent="0.25">
      <c r="A636">
        <v>1984</v>
      </c>
      <c r="B636">
        <v>1980</v>
      </c>
      <c r="C636">
        <v>1981</v>
      </c>
      <c r="D636">
        <v>8</v>
      </c>
      <c r="E636" t="s">
        <v>46</v>
      </c>
      <c r="F636" t="s">
        <v>36</v>
      </c>
      <c r="G636" t="s">
        <v>45</v>
      </c>
      <c r="H636">
        <v>0</v>
      </c>
      <c r="I636">
        <v>4</v>
      </c>
      <c r="J636" t="s">
        <v>34</v>
      </c>
      <c r="K636">
        <v>10257</v>
      </c>
      <c r="L636">
        <v>5142</v>
      </c>
      <c r="M636">
        <v>4523</v>
      </c>
      <c r="N636">
        <v>0.99209999999999998</v>
      </c>
      <c r="O636">
        <v>4487</v>
      </c>
      <c r="P636">
        <v>618</v>
      </c>
      <c r="Q636">
        <v>0</v>
      </c>
      <c r="R636">
        <v>618</v>
      </c>
      <c r="S636">
        <v>2771</v>
      </c>
      <c r="T636">
        <f t="shared" si="18"/>
        <v>3389</v>
      </c>
      <c r="U636">
        <f t="shared" si="19"/>
        <v>3</v>
      </c>
      <c r="V636">
        <v>7.3741133096882572E-2</v>
      </c>
      <c r="W636">
        <v>6.9955198805301474E-2</v>
      </c>
      <c r="X636">
        <v>5.4877574513098118E-2</v>
      </c>
      <c r="Y636">
        <v>0.80142609358471784</v>
      </c>
      <c r="Z636">
        <v>379.22999999999996</v>
      </c>
      <c r="AA636">
        <v>359.76</v>
      </c>
      <c r="AB636">
        <v>282.21999999999997</v>
      </c>
      <c r="AC636">
        <v>4121.51</v>
      </c>
    </row>
    <row r="637" spans="1:29" x14ac:dyDescent="0.25">
      <c r="A637">
        <v>1984</v>
      </c>
      <c r="B637">
        <v>1979</v>
      </c>
      <c r="C637">
        <v>1980</v>
      </c>
      <c r="D637">
        <v>8</v>
      </c>
      <c r="E637" t="s">
        <v>46</v>
      </c>
      <c r="F637" t="s">
        <v>36</v>
      </c>
      <c r="G637" t="s">
        <v>45</v>
      </c>
      <c r="H637">
        <v>0</v>
      </c>
      <c r="I637">
        <v>5</v>
      </c>
      <c r="J637" t="s">
        <v>34</v>
      </c>
      <c r="K637">
        <v>337</v>
      </c>
      <c r="L637">
        <v>186</v>
      </c>
      <c r="M637">
        <v>169</v>
      </c>
      <c r="N637">
        <v>1</v>
      </c>
      <c r="O637">
        <v>169</v>
      </c>
      <c r="P637">
        <v>17</v>
      </c>
      <c r="Q637">
        <v>0</v>
      </c>
      <c r="R637">
        <v>17</v>
      </c>
      <c r="S637">
        <v>116</v>
      </c>
      <c r="T637">
        <f t="shared" si="18"/>
        <v>133</v>
      </c>
      <c r="U637">
        <f t="shared" si="19"/>
        <v>4</v>
      </c>
      <c r="V637">
        <v>0.15709161000160626</v>
      </c>
      <c r="W637">
        <v>0.3332440970177224</v>
      </c>
      <c r="X637">
        <v>1.7133372597312204E-3</v>
      </c>
      <c r="Y637">
        <v>0.50795095572094029</v>
      </c>
      <c r="Z637">
        <v>29.34</v>
      </c>
      <c r="AA637">
        <v>62.24</v>
      </c>
      <c r="AB637">
        <v>0.32</v>
      </c>
      <c r="AC637">
        <v>94.87</v>
      </c>
    </row>
    <row r="638" spans="1:29" x14ac:dyDescent="0.25">
      <c r="A638">
        <v>1984</v>
      </c>
      <c r="B638">
        <v>1982</v>
      </c>
      <c r="C638">
        <v>1983</v>
      </c>
      <c r="D638">
        <v>9</v>
      </c>
      <c r="E638" t="s">
        <v>47</v>
      </c>
      <c r="F638" t="s">
        <v>36</v>
      </c>
      <c r="G638" t="s">
        <v>45</v>
      </c>
      <c r="H638">
        <v>1</v>
      </c>
      <c r="I638">
        <v>2</v>
      </c>
      <c r="J638" t="s">
        <v>33</v>
      </c>
      <c r="K638">
        <v>352874</v>
      </c>
      <c r="L638">
        <v>48825</v>
      </c>
      <c r="M638">
        <v>48825</v>
      </c>
      <c r="N638">
        <v>0.5978</v>
      </c>
      <c r="O638">
        <v>29187</v>
      </c>
      <c r="P638">
        <v>0</v>
      </c>
      <c r="Q638">
        <v>0</v>
      </c>
      <c r="R638">
        <v>0</v>
      </c>
      <c r="S638">
        <v>6939</v>
      </c>
      <c r="T638">
        <f t="shared" si="18"/>
        <v>6939</v>
      </c>
      <c r="U638">
        <f t="shared" si="19"/>
        <v>1</v>
      </c>
      <c r="V638">
        <v>4.2613222670278686E-2</v>
      </c>
      <c r="W638">
        <v>4.6421054162265794E-2</v>
      </c>
      <c r="X638">
        <v>6.3154663047260556E-2</v>
      </c>
      <c r="Y638">
        <v>0.84781106012019491</v>
      </c>
      <c r="Z638">
        <v>2080.62</v>
      </c>
      <c r="AA638">
        <v>2266.54</v>
      </c>
      <c r="AB638">
        <v>3083.5699999999997</v>
      </c>
      <c r="AC638">
        <v>41394.960000000006</v>
      </c>
    </row>
    <row r="639" spans="1:29" x14ac:dyDescent="0.25">
      <c r="A639">
        <v>1984</v>
      </c>
      <c r="B639">
        <v>1981</v>
      </c>
      <c r="C639">
        <v>1982</v>
      </c>
      <c r="D639">
        <v>9</v>
      </c>
      <c r="E639" t="s">
        <v>47</v>
      </c>
      <c r="F639" t="s">
        <v>36</v>
      </c>
      <c r="G639" t="s">
        <v>45</v>
      </c>
      <c r="H639">
        <v>1</v>
      </c>
      <c r="I639">
        <v>3</v>
      </c>
      <c r="J639" t="s">
        <v>34</v>
      </c>
      <c r="K639">
        <v>232955</v>
      </c>
      <c r="L639">
        <v>122681</v>
      </c>
      <c r="M639">
        <v>122681</v>
      </c>
      <c r="N639">
        <v>0.82469999999999999</v>
      </c>
      <c r="O639">
        <v>101175</v>
      </c>
      <c r="P639">
        <v>0</v>
      </c>
      <c r="Q639">
        <v>0</v>
      </c>
      <c r="R639">
        <v>0</v>
      </c>
      <c r="S639">
        <v>6627</v>
      </c>
      <c r="T639">
        <f t="shared" si="18"/>
        <v>6627</v>
      </c>
      <c r="U639">
        <f t="shared" si="19"/>
        <v>2</v>
      </c>
      <c r="V639">
        <v>1.9231764616986387E-2</v>
      </c>
      <c r="W639">
        <v>5.3508677476074011E-2</v>
      </c>
      <c r="X639">
        <v>4.8886542794054952E-2</v>
      </c>
      <c r="Y639">
        <v>0.87837301511288468</v>
      </c>
      <c r="Z639">
        <v>2359.3799999999997</v>
      </c>
      <c r="AA639">
        <v>6564.52</v>
      </c>
      <c r="AB639">
        <v>5997.47</v>
      </c>
      <c r="AC639">
        <v>107760.04</v>
      </c>
    </row>
    <row r="640" spans="1:29" x14ac:dyDescent="0.25">
      <c r="A640">
        <v>1984</v>
      </c>
      <c r="B640">
        <v>1980</v>
      </c>
      <c r="C640">
        <v>1981</v>
      </c>
      <c r="D640">
        <v>9</v>
      </c>
      <c r="E640" t="s">
        <v>47</v>
      </c>
      <c r="F640" t="s">
        <v>36</v>
      </c>
      <c r="G640" t="s">
        <v>45</v>
      </c>
      <c r="H640">
        <v>1</v>
      </c>
      <c r="I640">
        <v>4</v>
      </c>
      <c r="J640" t="s">
        <v>34</v>
      </c>
      <c r="K640">
        <v>13213</v>
      </c>
      <c r="L640">
        <v>6646</v>
      </c>
      <c r="M640">
        <v>5827</v>
      </c>
      <c r="N640">
        <v>0.94589999999999996</v>
      </c>
      <c r="O640">
        <v>5512</v>
      </c>
      <c r="P640">
        <v>819</v>
      </c>
      <c r="Q640">
        <v>0</v>
      </c>
      <c r="R640">
        <v>819</v>
      </c>
      <c r="S640">
        <v>3667</v>
      </c>
      <c r="T640">
        <f t="shared" si="18"/>
        <v>4486</v>
      </c>
      <c r="U640">
        <f t="shared" si="19"/>
        <v>3</v>
      </c>
      <c r="V640">
        <v>7.4110793838969513E-2</v>
      </c>
      <c r="W640">
        <v>6.972531721363516E-2</v>
      </c>
      <c r="X640">
        <v>5.4700358360388397E-2</v>
      </c>
      <c r="Y640">
        <v>0.80146353058700692</v>
      </c>
      <c r="Z640">
        <v>492.61</v>
      </c>
      <c r="AA640">
        <v>463.46000000000004</v>
      </c>
      <c r="AB640">
        <v>363.59000000000003</v>
      </c>
      <c r="AC640">
        <v>5327.28</v>
      </c>
    </row>
    <row r="641" spans="1:29" x14ac:dyDescent="0.25">
      <c r="A641">
        <v>1984</v>
      </c>
      <c r="B641">
        <v>1979</v>
      </c>
      <c r="C641">
        <v>1980</v>
      </c>
      <c r="D641">
        <v>9</v>
      </c>
      <c r="E641" t="s">
        <v>47</v>
      </c>
      <c r="F641" t="s">
        <v>36</v>
      </c>
      <c r="G641" t="s">
        <v>45</v>
      </c>
      <c r="H641">
        <v>1</v>
      </c>
      <c r="I641">
        <v>5</v>
      </c>
      <c r="J641" t="s">
        <v>34</v>
      </c>
      <c r="K641">
        <v>458</v>
      </c>
      <c r="L641">
        <v>253</v>
      </c>
      <c r="M641">
        <v>230</v>
      </c>
      <c r="N641">
        <v>1</v>
      </c>
      <c r="O641">
        <v>230</v>
      </c>
      <c r="P641">
        <v>23</v>
      </c>
      <c r="Q641">
        <v>0</v>
      </c>
      <c r="R641">
        <v>23</v>
      </c>
      <c r="S641">
        <v>158</v>
      </c>
      <c r="T641">
        <f t="shared" si="18"/>
        <v>181</v>
      </c>
      <c r="U641">
        <f t="shared" si="19"/>
        <v>4</v>
      </c>
      <c r="V641">
        <v>0.15714454463125563</v>
      </c>
      <c r="W641">
        <v>0.33318895932590464</v>
      </c>
      <c r="X641">
        <v>1.6931133598456509E-3</v>
      </c>
      <c r="Y641">
        <v>0.50797338268299397</v>
      </c>
      <c r="Z641">
        <v>39.909999999999997</v>
      </c>
      <c r="AA641">
        <v>84.62</v>
      </c>
      <c r="AB641">
        <v>0.43</v>
      </c>
      <c r="AC641">
        <v>129.01</v>
      </c>
    </row>
    <row r="642" spans="1:29" x14ac:dyDescent="0.25">
      <c r="A642">
        <v>1984</v>
      </c>
      <c r="B642">
        <v>1982</v>
      </c>
      <c r="C642">
        <v>1983</v>
      </c>
      <c r="D642">
        <v>10</v>
      </c>
      <c r="E642" t="s">
        <v>48</v>
      </c>
      <c r="F642" t="s">
        <v>31</v>
      </c>
      <c r="G642" t="s">
        <v>49</v>
      </c>
      <c r="H642">
        <v>1</v>
      </c>
      <c r="I642">
        <v>2</v>
      </c>
      <c r="J642" t="s">
        <v>33</v>
      </c>
      <c r="K642">
        <v>623861</v>
      </c>
      <c r="L642">
        <v>30918</v>
      </c>
      <c r="M642">
        <v>29725</v>
      </c>
      <c r="N642">
        <v>0.57550000000000001</v>
      </c>
      <c r="O642">
        <v>17108</v>
      </c>
      <c r="P642">
        <v>0</v>
      </c>
      <c r="Q642">
        <v>1192</v>
      </c>
      <c r="R642">
        <v>1192</v>
      </c>
      <c r="S642">
        <v>664</v>
      </c>
      <c r="T642">
        <f t="shared" si="18"/>
        <v>1856</v>
      </c>
      <c r="U642">
        <f t="shared" si="19"/>
        <v>1</v>
      </c>
      <c r="V642">
        <v>0.11897172043608926</v>
      </c>
      <c r="W642">
        <v>0.1163186111589071</v>
      </c>
      <c r="X642">
        <v>0.16927018310108788</v>
      </c>
      <c r="Y642">
        <v>0.59543948530391577</v>
      </c>
      <c r="Z642">
        <v>3678.42</v>
      </c>
      <c r="AA642">
        <v>3596.39</v>
      </c>
      <c r="AB642">
        <v>5233.57</v>
      </c>
      <c r="AC642">
        <v>18410.060000000001</v>
      </c>
    </row>
    <row r="643" spans="1:29" x14ac:dyDescent="0.25">
      <c r="A643">
        <v>1984</v>
      </c>
      <c r="B643">
        <v>1981</v>
      </c>
      <c r="C643">
        <v>1982</v>
      </c>
      <c r="D643">
        <v>10</v>
      </c>
      <c r="E643" t="s">
        <v>48</v>
      </c>
      <c r="F643" t="s">
        <v>31</v>
      </c>
      <c r="G643" t="s">
        <v>49</v>
      </c>
      <c r="H643">
        <v>1</v>
      </c>
      <c r="I643">
        <v>3</v>
      </c>
      <c r="J643" t="s">
        <v>34</v>
      </c>
      <c r="K643">
        <v>400954</v>
      </c>
      <c r="L643">
        <v>101348</v>
      </c>
      <c r="M643">
        <v>81602</v>
      </c>
      <c r="N643">
        <v>0.81889999999999996</v>
      </c>
      <c r="O643">
        <v>66825</v>
      </c>
      <c r="P643">
        <v>0</v>
      </c>
      <c r="Q643">
        <v>19746</v>
      </c>
      <c r="R643">
        <v>19746</v>
      </c>
      <c r="S643">
        <v>8102</v>
      </c>
      <c r="T643">
        <f t="shared" si="18"/>
        <v>27848</v>
      </c>
      <c r="U643">
        <f t="shared" si="19"/>
        <v>2</v>
      </c>
      <c r="V643">
        <v>3.033254131692191E-2</v>
      </c>
      <c r="W643">
        <v>2.4883839401923517E-2</v>
      </c>
      <c r="X643">
        <v>0.2329173545132355</v>
      </c>
      <c r="Y643">
        <v>0.71186626476791914</v>
      </c>
      <c r="Z643">
        <v>3074.17</v>
      </c>
      <c r="AA643">
        <v>2521.9500000000003</v>
      </c>
      <c r="AB643">
        <v>23605.919999999998</v>
      </c>
      <c r="AC643">
        <v>72146.87000000001</v>
      </c>
    </row>
    <row r="644" spans="1:29" x14ac:dyDescent="0.25">
      <c r="A644">
        <v>1984</v>
      </c>
      <c r="B644">
        <v>1980</v>
      </c>
      <c r="C644">
        <v>1981</v>
      </c>
      <c r="D644">
        <v>10</v>
      </c>
      <c r="E644" t="s">
        <v>48</v>
      </c>
      <c r="F644" t="s">
        <v>31</v>
      </c>
      <c r="G644" t="s">
        <v>49</v>
      </c>
      <c r="H644">
        <v>1</v>
      </c>
      <c r="I644">
        <v>4</v>
      </c>
      <c r="J644" t="s">
        <v>34</v>
      </c>
      <c r="K644">
        <v>219030</v>
      </c>
      <c r="L644">
        <v>146087</v>
      </c>
      <c r="M644">
        <v>94130</v>
      </c>
      <c r="N644">
        <v>0.98680000000000001</v>
      </c>
      <c r="O644">
        <v>92891</v>
      </c>
      <c r="P644">
        <v>1160</v>
      </c>
      <c r="Q644">
        <v>50796</v>
      </c>
      <c r="R644">
        <v>51956</v>
      </c>
      <c r="S644">
        <v>18486</v>
      </c>
      <c r="T644">
        <f t="shared" si="18"/>
        <v>70442</v>
      </c>
      <c r="U644">
        <f t="shared" si="19"/>
        <v>3</v>
      </c>
      <c r="V644">
        <v>1.4634377075168567E-3</v>
      </c>
      <c r="W644">
        <v>3.722905028238892E-3</v>
      </c>
      <c r="X644">
        <v>0.29527804323887197</v>
      </c>
      <c r="Y644">
        <v>0.69953561402537234</v>
      </c>
      <c r="Z644">
        <v>213.79000000000002</v>
      </c>
      <c r="AA644">
        <v>543.87</v>
      </c>
      <c r="AB644">
        <v>43136.44</v>
      </c>
      <c r="AC644">
        <v>102193.43000000001</v>
      </c>
    </row>
    <row r="645" spans="1:29" x14ac:dyDescent="0.25">
      <c r="A645">
        <v>1984</v>
      </c>
      <c r="B645">
        <v>1979</v>
      </c>
      <c r="C645">
        <v>1980</v>
      </c>
      <c r="D645">
        <v>10</v>
      </c>
      <c r="E645" t="s">
        <v>48</v>
      </c>
      <c r="F645" t="s">
        <v>31</v>
      </c>
      <c r="G645" t="s">
        <v>49</v>
      </c>
      <c r="H645">
        <v>1</v>
      </c>
      <c r="I645">
        <v>5</v>
      </c>
      <c r="J645" t="s">
        <v>34</v>
      </c>
      <c r="K645">
        <v>8687</v>
      </c>
      <c r="L645">
        <v>7234</v>
      </c>
      <c r="M645">
        <v>2823</v>
      </c>
      <c r="N645">
        <v>1</v>
      </c>
      <c r="O645">
        <v>2823</v>
      </c>
      <c r="P645">
        <v>27</v>
      </c>
      <c r="Q645">
        <v>4383</v>
      </c>
      <c r="R645">
        <v>4410</v>
      </c>
      <c r="S645">
        <v>584</v>
      </c>
      <c r="T645">
        <f t="shared" si="18"/>
        <v>4994</v>
      </c>
      <c r="U645">
        <f t="shared" si="19"/>
        <v>4</v>
      </c>
      <c r="V645">
        <v>1.3961460838793506E-4</v>
      </c>
      <c r="W645">
        <v>5.5292914213043598E-5</v>
      </c>
      <c r="X645">
        <v>0.17900389815045201</v>
      </c>
      <c r="Y645">
        <v>0.82080119432694698</v>
      </c>
      <c r="Z645">
        <v>1.01</v>
      </c>
      <c r="AA645">
        <v>0.4</v>
      </c>
      <c r="AB645">
        <v>1294.95</v>
      </c>
      <c r="AC645">
        <v>5937.84</v>
      </c>
    </row>
    <row r="646" spans="1:29" x14ac:dyDescent="0.25">
      <c r="A646">
        <v>1984</v>
      </c>
      <c r="B646">
        <v>1982</v>
      </c>
      <c r="C646">
        <v>1983</v>
      </c>
      <c r="D646">
        <v>11</v>
      </c>
      <c r="E646" t="s">
        <v>50</v>
      </c>
      <c r="F646" t="s">
        <v>31</v>
      </c>
      <c r="G646" t="s">
        <v>49</v>
      </c>
      <c r="H646">
        <v>1</v>
      </c>
      <c r="I646">
        <v>2</v>
      </c>
      <c r="J646" t="s">
        <v>33</v>
      </c>
      <c r="K646">
        <v>362789</v>
      </c>
      <c r="L646">
        <v>18058</v>
      </c>
      <c r="M646">
        <v>15429</v>
      </c>
      <c r="N646">
        <v>0.57620000000000005</v>
      </c>
      <c r="O646">
        <v>8890</v>
      </c>
      <c r="P646">
        <v>0</v>
      </c>
      <c r="Q646">
        <v>2628</v>
      </c>
      <c r="R646">
        <v>2628</v>
      </c>
      <c r="S646">
        <v>426</v>
      </c>
      <c r="T646">
        <f t="shared" si="18"/>
        <v>3054</v>
      </c>
      <c r="U646">
        <f t="shared" si="19"/>
        <v>1</v>
      </c>
      <c r="V646">
        <v>0.11845523318305937</v>
      </c>
      <c r="W646">
        <v>9.2624762364652363E-2</v>
      </c>
      <c r="X646">
        <v>0.20674289087519027</v>
      </c>
      <c r="Y646">
        <v>0.58217711357709812</v>
      </c>
      <c r="Z646">
        <v>2139.08</v>
      </c>
      <c r="AA646">
        <v>1672.6299999999999</v>
      </c>
      <c r="AB646">
        <v>3733.39</v>
      </c>
      <c r="AC646">
        <v>10513.030000000002</v>
      </c>
    </row>
    <row r="647" spans="1:29" x14ac:dyDescent="0.25">
      <c r="A647">
        <v>1984</v>
      </c>
      <c r="B647">
        <v>1981</v>
      </c>
      <c r="C647">
        <v>1982</v>
      </c>
      <c r="D647">
        <v>11</v>
      </c>
      <c r="E647" t="s">
        <v>50</v>
      </c>
      <c r="F647" t="s">
        <v>31</v>
      </c>
      <c r="G647" t="s">
        <v>49</v>
      </c>
      <c r="H647">
        <v>1</v>
      </c>
      <c r="I647">
        <v>3</v>
      </c>
      <c r="J647" t="s">
        <v>34</v>
      </c>
      <c r="K647">
        <v>184836</v>
      </c>
      <c r="L647">
        <v>46238</v>
      </c>
      <c r="M647">
        <v>39298</v>
      </c>
      <c r="N647">
        <v>0.81389999999999996</v>
      </c>
      <c r="O647">
        <v>31985</v>
      </c>
      <c r="P647">
        <v>0</v>
      </c>
      <c r="Q647">
        <v>6939</v>
      </c>
      <c r="R647">
        <v>6939</v>
      </c>
      <c r="S647">
        <v>5293</v>
      </c>
      <c r="T647">
        <f t="shared" ref="T647:T710" si="20">SUM(R647,S647)</f>
        <v>12232</v>
      </c>
      <c r="U647">
        <f t="shared" ref="U647:U710" si="21">IF(H647&lt;2,I647-1,I647-2)</f>
        <v>2</v>
      </c>
      <c r="V647">
        <v>2.9463332767422575E-2</v>
      </c>
      <c r="W647">
        <v>1.2796143444320326E-2</v>
      </c>
      <c r="X647">
        <v>0.28936624843338238</v>
      </c>
      <c r="Y647">
        <v>0.6683742753548747</v>
      </c>
      <c r="Z647">
        <v>1362.3300000000002</v>
      </c>
      <c r="AA647">
        <v>591.66999999999996</v>
      </c>
      <c r="AB647">
        <v>13379.76</v>
      </c>
      <c r="AC647">
        <v>30904.39</v>
      </c>
    </row>
    <row r="648" spans="1:29" x14ac:dyDescent="0.25">
      <c r="A648">
        <v>1984</v>
      </c>
      <c r="B648">
        <v>1980</v>
      </c>
      <c r="C648">
        <v>1981</v>
      </c>
      <c r="D648">
        <v>11</v>
      </c>
      <c r="E648" t="s">
        <v>50</v>
      </c>
      <c r="F648" t="s">
        <v>31</v>
      </c>
      <c r="G648" t="s">
        <v>49</v>
      </c>
      <c r="H648">
        <v>1</v>
      </c>
      <c r="I648">
        <v>4</v>
      </c>
      <c r="J648" t="s">
        <v>34</v>
      </c>
      <c r="K648">
        <v>96498</v>
      </c>
      <c r="L648">
        <v>50998</v>
      </c>
      <c r="M648">
        <v>34817</v>
      </c>
      <c r="N648">
        <v>0.98080000000000001</v>
      </c>
      <c r="O648">
        <v>34149</v>
      </c>
      <c r="P648">
        <v>183</v>
      </c>
      <c r="Q648">
        <v>15997</v>
      </c>
      <c r="R648">
        <v>16180</v>
      </c>
      <c r="S648">
        <v>18075</v>
      </c>
      <c r="T648">
        <f t="shared" si="20"/>
        <v>34255</v>
      </c>
      <c r="U648">
        <f t="shared" si="21"/>
        <v>3</v>
      </c>
      <c r="V648">
        <v>6.6531864311860913E-3</v>
      </c>
      <c r="W648">
        <v>1.1122566871092504E-2</v>
      </c>
      <c r="X648">
        <v>0.37421281411942248</v>
      </c>
      <c r="Y648">
        <v>0.60801143257829904</v>
      </c>
      <c r="Z648">
        <v>339.3</v>
      </c>
      <c r="AA648">
        <v>567.23</v>
      </c>
      <c r="AB648">
        <v>19084.150000000001</v>
      </c>
      <c r="AC648">
        <v>31007.439999999999</v>
      </c>
    </row>
    <row r="649" spans="1:29" x14ac:dyDescent="0.25">
      <c r="A649">
        <v>1984</v>
      </c>
      <c r="B649">
        <v>1979</v>
      </c>
      <c r="C649">
        <v>1980</v>
      </c>
      <c r="D649">
        <v>11</v>
      </c>
      <c r="E649" t="s">
        <v>50</v>
      </c>
      <c r="F649" t="s">
        <v>31</v>
      </c>
      <c r="G649" t="s">
        <v>49</v>
      </c>
      <c r="H649">
        <v>1</v>
      </c>
      <c r="I649">
        <v>5</v>
      </c>
      <c r="J649" t="s">
        <v>34</v>
      </c>
      <c r="K649">
        <v>6493</v>
      </c>
      <c r="L649">
        <v>4489</v>
      </c>
      <c r="M649">
        <v>2641</v>
      </c>
      <c r="N649">
        <v>1</v>
      </c>
      <c r="O649">
        <v>2641</v>
      </c>
      <c r="P649">
        <v>18</v>
      </c>
      <c r="Q649">
        <v>1829</v>
      </c>
      <c r="R649">
        <v>1847</v>
      </c>
      <c r="S649">
        <v>1354</v>
      </c>
      <c r="T649">
        <f t="shared" si="20"/>
        <v>3201</v>
      </c>
      <c r="U649">
        <f t="shared" si="21"/>
        <v>4</v>
      </c>
      <c r="V649">
        <v>1.6929859148027117E-4</v>
      </c>
      <c r="W649">
        <v>6.6828391373791249E-5</v>
      </c>
      <c r="X649">
        <v>0.36570055088870629</v>
      </c>
      <c r="Y649">
        <v>0.63406332212843974</v>
      </c>
      <c r="Z649">
        <v>0.76</v>
      </c>
      <c r="AA649">
        <v>0.3</v>
      </c>
      <c r="AB649">
        <v>1641.67</v>
      </c>
      <c r="AC649">
        <v>2846.38</v>
      </c>
    </row>
    <row r="650" spans="1:29" x14ac:dyDescent="0.25">
      <c r="A650">
        <v>1984</v>
      </c>
      <c r="B650">
        <v>1982</v>
      </c>
      <c r="C650">
        <v>1983</v>
      </c>
      <c r="D650">
        <v>12</v>
      </c>
      <c r="E650" t="s">
        <v>51</v>
      </c>
      <c r="F650" t="s">
        <v>31</v>
      </c>
      <c r="G650" t="s">
        <v>49</v>
      </c>
      <c r="H650">
        <v>0</v>
      </c>
      <c r="I650">
        <v>2</v>
      </c>
      <c r="J650" t="s">
        <v>33</v>
      </c>
      <c r="K650">
        <v>146753</v>
      </c>
      <c r="L650">
        <v>7612</v>
      </c>
      <c r="M650">
        <v>6278</v>
      </c>
      <c r="N650">
        <v>0.57789999999999997</v>
      </c>
      <c r="O650">
        <v>3628</v>
      </c>
      <c r="P650">
        <v>0</v>
      </c>
      <c r="Q650">
        <v>1333</v>
      </c>
      <c r="R650">
        <v>1333</v>
      </c>
      <c r="S650">
        <v>35</v>
      </c>
      <c r="T650">
        <f t="shared" si="20"/>
        <v>1368</v>
      </c>
      <c r="U650">
        <f t="shared" si="21"/>
        <v>1</v>
      </c>
      <c r="V650">
        <v>0.11367284899409093</v>
      </c>
      <c r="W650">
        <v>8.8885735980725231E-2</v>
      </c>
      <c r="X650">
        <v>0.19447006182327428</v>
      </c>
      <c r="Y650">
        <v>0.60297135320190964</v>
      </c>
      <c r="Z650">
        <v>865.28</v>
      </c>
      <c r="AA650">
        <v>676.6</v>
      </c>
      <c r="AB650">
        <v>1480.3100000000002</v>
      </c>
      <c r="AC650">
        <v>4589.83</v>
      </c>
    </row>
    <row r="651" spans="1:29" x14ac:dyDescent="0.25">
      <c r="A651">
        <v>1984</v>
      </c>
      <c r="B651">
        <v>1981</v>
      </c>
      <c r="C651">
        <v>1982</v>
      </c>
      <c r="D651">
        <v>12</v>
      </c>
      <c r="E651" t="s">
        <v>51</v>
      </c>
      <c r="F651" t="s">
        <v>31</v>
      </c>
      <c r="G651" t="s">
        <v>49</v>
      </c>
      <c r="H651">
        <v>0</v>
      </c>
      <c r="I651">
        <v>3</v>
      </c>
      <c r="J651" t="s">
        <v>34</v>
      </c>
      <c r="K651">
        <v>82668</v>
      </c>
      <c r="L651">
        <v>21106</v>
      </c>
      <c r="M651">
        <v>17566</v>
      </c>
      <c r="N651">
        <v>0.81530000000000002</v>
      </c>
      <c r="O651">
        <v>14322</v>
      </c>
      <c r="P651">
        <v>0</v>
      </c>
      <c r="Q651">
        <v>3540</v>
      </c>
      <c r="R651">
        <v>3540</v>
      </c>
      <c r="S651">
        <v>2209</v>
      </c>
      <c r="T651">
        <f t="shared" si="20"/>
        <v>5749</v>
      </c>
      <c r="U651">
        <f t="shared" si="21"/>
        <v>2</v>
      </c>
      <c r="V651">
        <v>2.8961770122316086E-2</v>
      </c>
      <c r="W651">
        <v>1.2810095708537394E-2</v>
      </c>
      <c r="X651">
        <v>0.28131042190688399</v>
      </c>
      <c r="Y651">
        <v>0.67691771226226249</v>
      </c>
      <c r="Z651">
        <v>611.29</v>
      </c>
      <c r="AA651">
        <v>270.38</v>
      </c>
      <c r="AB651">
        <v>5937.56</v>
      </c>
      <c r="AC651">
        <v>14287.56</v>
      </c>
    </row>
    <row r="652" spans="1:29" x14ac:dyDescent="0.25">
      <c r="A652">
        <v>1984</v>
      </c>
      <c r="B652">
        <v>1980</v>
      </c>
      <c r="C652">
        <v>1981</v>
      </c>
      <c r="D652">
        <v>12</v>
      </c>
      <c r="E652" t="s">
        <v>51</v>
      </c>
      <c r="F652" t="s">
        <v>31</v>
      </c>
      <c r="G652" t="s">
        <v>49</v>
      </c>
      <c r="H652">
        <v>0</v>
      </c>
      <c r="I652">
        <v>4</v>
      </c>
      <c r="J652" t="s">
        <v>34</v>
      </c>
      <c r="K652">
        <v>38173</v>
      </c>
      <c r="L652">
        <v>20323</v>
      </c>
      <c r="M652">
        <v>13937</v>
      </c>
      <c r="N652">
        <v>0.98080000000000001</v>
      </c>
      <c r="O652">
        <v>13669</v>
      </c>
      <c r="P652">
        <v>67</v>
      </c>
      <c r="Q652">
        <v>6318</v>
      </c>
      <c r="R652">
        <v>6386</v>
      </c>
      <c r="S652">
        <v>7018</v>
      </c>
      <c r="T652">
        <f t="shared" si="20"/>
        <v>13404</v>
      </c>
      <c r="U652">
        <f t="shared" si="21"/>
        <v>3</v>
      </c>
      <c r="V652">
        <v>6.5411092528600747E-3</v>
      </c>
      <c r="W652">
        <v>1.0002573341461747E-2</v>
      </c>
      <c r="X652">
        <v>0.38391105587201585</v>
      </c>
      <c r="Y652">
        <v>0.59954526153366228</v>
      </c>
      <c r="Z652">
        <v>132.94</v>
      </c>
      <c r="AA652">
        <v>203.29000000000002</v>
      </c>
      <c r="AB652">
        <v>7802.5199999999995</v>
      </c>
      <c r="AC652">
        <v>12185.02</v>
      </c>
    </row>
    <row r="653" spans="1:29" x14ac:dyDescent="0.25">
      <c r="A653">
        <v>1984</v>
      </c>
      <c r="B653">
        <v>1979</v>
      </c>
      <c r="C653">
        <v>1980</v>
      </c>
      <c r="D653">
        <v>12</v>
      </c>
      <c r="E653" t="s">
        <v>51</v>
      </c>
      <c r="F653" t="s">
        <v>31</v>
      </c>
      <c r="G653" t="s">
        <v>49</v>
      </c>
      <c r="H653">
        <v>0</v>
      </c>
      <c r="I653">
        <v>5</v>
      </c>
      <c r="J653" t="s">
        <v>34</v>
      </c>
      <c r="K653">
        <v>3322</v>
      </c>
      <c r="L653">
        <v>2357</v>
      </c>
      <c r="M653">
        <v>1352</v>
      </c>
      <c r="N653">
        <v>1</v>
      </c>
      <c r="O653">
        <v>1352</v>
      </c>
      <c r="P653">
        <v>9</v>
      </c>
      <c r="Q653">
        <v>996</v>
      </c>
      <c r="R653">
        <v>1005</v>
      </c>
      <c r="S653">
        <v>632</v>
      </c>
      <c r="T653">
        <f t="shared" si="20"/>
        <v>1637</v>
      </c>
      <c r="U653">
        <f t="shared" si="21"/>
        <v>4</v>
      </c>
      <c r="V653">
        <v>1.6544632327363125E-4</v>
      </c>
      <c r="W653">
        <v>6.3633201259088949E-5</v>
      </c>
      <c r="X653">
        <v>0.36942891322976679</v>
      </c>
      <c r="Y653">
        <v>0.63034200724570044</v>
      </c>
      <c r="Z653">
        <v>0.38999999999999996</v>
      </c>
      <c r="AA653">
        <v>0.15</v>
      </c>
      <c r="AB653">
        <v>870.84</v>
      </c>
      <c r="AC653">
        <v>1485.8799999999997</v>
      </c>
    </row>
    <row r="654" spans="1:29" x14ac:dyDescent="0.25">
      <c r="A654">
        <v>1984</v>
      </c>
      <c r="B654">
        <v>1982</v>
      </c>
      <c r="C654">
        <v>1983</v>
      </c>
      <c r="D654">
        <v>13</v>
      </c>
      <c r="E654" t="s">
        <v>52</v>
      </c>
      <c r="F654" t="s">
        <v>31</v>
      </c>
      <c r="G654" t="s">
        <v>49</v>
      </c>
      <c r="H654">
        <v>1</v>
      </c>
      <c r="I654">
        <v>2</v>
      </c>
      <c r="J654" t="s">
        <v>33</v>
      </c>
      <c r="K654">
        <v>129825</v>
      </c>
      <c r="L654">
        <v>6814</v>
      </c>
      <c r="M654">
        <v>6155</v>
      </c>
      <c r="N654">
        <v>0.57210000000000005</v>
      </c>
      <c r="O654">
        <v>3521</v>
      </c>
      <c r="P654">
        <v>0</v>
      </c>
      <c r="Q654">
        <v>659</v>
      </c>
      <c r="R654">
        <v>659</v>
      </c>
      <c r="S654">
        <v>1119</v>
      </c>
      <c r="T654">
        <f t="shared" si="20"/>
        <v>1778</v>
      </c>
      <c r="U654">
        <f t="shared" si="21"/>
        <v>1</v>
      </c>
      <c r="V654">
        <v>0.10951263641206015</v>
      </c>
      <c r="W654">
        <v>8.7831978200483343E-2</v>
      </c>
      <c r="X654">
        <v>0.16647663991618278</v>
      </c>
      <c r="Y654">
        <v>0.63617874547127362</v>
      </c>
      <c r="Z654">
        <v>746.31</v>
      </c>
      <c r="AA654">
        <v>598.55999999999995</v>
      </c>
      <c r="AB654">
        <v>1134.51</v>
      </c>
      <c r="AC654">
        <v>4335.45</v>
      </c>
    </row>
    <row r="655" spans="1:29" x14ac:dyDescent="0.25">
      <c r="A655">
        <v>1984</v>
      </c>
      <c r="B655">
        <v>1981</v>
      </c>
      <c r="C655">
        <v>1982</v>
      </c>
      <c r="D655">
        <v>13</v>
      </c>
      <c r="E655" t="s">
        <v>52</v>
      </c>
      <c r="F655" t="s">
        <v>31</v>
      </c>
      <c r="G655" t="s">
        <v>49</v>
      </c>
      <c r="H655">
        <v>1</v>
      </c>
      <c r="I655">
        <v>3</v>
      </c>
      <c r="J655" t="s">
        <v>34</v>
      </c>
      <c r="K655">
        <v>74279</v>
      </c>
      <c r="L655">
        <v>25024</v>
      </c>
      <c r="M655">
        <v>22368</v>
      </c>
      <c r="N655">
        <v>0.80179999999999996</v>
      </c>
      <c r="O655">
        <v>17934</v>
      </c>
      <c r="P655">
        <v>0</v>
      </c>
      <c r="Q655">
        <v>2656</v>
      </c>
      <c r="R655">
        <v>2656</v>
      </c>
      <c r="S655">
        <v>1217</v>
      </c>
      <c r="T655">
        <f t="shared" si="20"/>
        <v>3873</v>
      </c>
      <c r="U655">
        <f t="shared" si="21"/>
        <v>2</v>
      </c>
      <c r="V655">
        <v>2.159372719767463E-2</v>
      </c>
      <c r="W655">
        <v>1.6852841534378216E-2</v>
      </c>
      <c r="X655">
        <v>0.10888212761230233</v>
      </c>
      <c r="Y655">
        <v>0.85267130365564481</v>
      </c>
      <c r="Z655">
        <v>540.38</v>
      </c>
      <c r="AA655">
        <v>421.74</v>
      </c>
      <c r="AB655">
        <v>2724.76</v>
      </c>
      <c r="AC655">
        <v>21337.98</v>
      </c>
    </row>
    <row r="656" spans="1:29" x14ac:dyDescent="0.25">
      <c r="A656">
        <v>1984</v>
      </c>
      <c r="B656">
        <v>1980</v>
      </c>
      <c r="C656">
        <v>1981</v>
      </c>
      <c r="D656">
        <v>13</v>
      </c>
      <c r="E656" t="s">
        <v>52</v>
      </c>
      <c r="F656" t="s">
        <v>31</v>
      </c>
      <c r="G656" t="s">
        <v>49</v>
      </c>
      <c r="H656">
        <v>1</v>
      </c>
      <c r="I656">
        <v>4</v>
      </c>
      <c r="J656" t="s">
        <v>34</v>
      </c>
      <c r="K656">
        <v>30516</v>
      </c>
      <c r="L656">
        <v>18717</v>
      </c>
      <c r="M656">
        <v>15539</v>
      </c>
      <c r="N656">
        <v>0.96499999999999997</v>
      </c>
      <c r="O656">
        <v>14994</v>
      </c>
      <c r="P656">
        <v>247</v>
      </c>
      <c r="Q656">
        <v>2930</v>
      </c>
      <c r="R656">
        <v>3178</v>
      </c>
      <c r="S656">
        <v>2585</v>
      </c>
      <c r="T656">
        <f t="shared" si="20"/>
        <v>5763</v>
      </c>
      <c r="U656">
        <f t="shared" si="21"/>
        <v>3</v>
      </c>
      <c r="V656">
        <v>6.3781282239920838E-3</v>
      </c>
      <c r="W656">
        <v>1.8736352712948434E-2</v>
      </c>
      <c r="X656">
        <v>0.35600138696773909</v>
      </c>
      <c r="Y656">
        <v>0.61888413209532045</v>
      </c>
      <c r="Z656">
        <v>119.38</v>
      </c>
      <c r="AA656">
        <v>350.69</v>
      </c>
      <c r="AB656">
        <v>6663.3099999999995</v>
      </c>
      <c r="AC656">
        <v>11583.710000000001</v>
      </c>
    </row>
    <row r="657" spans="1:29" x14ac:dyDescent="0.25">
      <c r="A657">
        <v>1984</v>
      </c>
      <c r="B657">
        <v>1979</v>
      </c>
      <c r="C657">
        <v>1980</v>
      </c>
      <c r="D657">
        <v>13</v>
      </c>
      <c r="E657" t="s">
        <v>52</v>
      </c>
      <c r="F657" t="s">
        <v>31</v>
      </c>
      <c r="G657" t="s">
        <v>49</v>
      </c>
      <c r="H657">
        <v>1</v>
      </c>
      <c r="I657">
        <v>5</v>
      </c>
      <c r="J657" t="s">
        <v>34</v>
      </c>
      <c r="K657">
        <v>2643</v>
      </c>
      <c r="L657">
        <v>1808</v>
      </c>
      <c r="M657">
        <v>1177</v>
      </c>
      <c r="N657">
        <v>1</v>
      </c>
      <c r="O657">
        <v>1177</v>
      </c>
      <c r="P657">
        <v>36</v>
      </c>
      <c r="Q657">
        <v>594</v>
      </c>
      <c r="R657">
        <v>630</v>
      </c>
      <c r="S657">
        <v>570</v>
      </c>
      <c r="T657">
        <f t="shared" si="20"/>
        <v>1200</v>
      </c>
      <c r="U657">
        <f t="shared" si="21"/>
        <v>4</v>
      </c>
      <c r="V657">
        <v>1.4633822602232128E-2</v>
      </c>
      <c r="W657">
        <v>9.4351101131549542E-3</v>
      </c>
      <c r="X657">
        <v>0.1082659528576327</v>
      </c>
      <c r="Y657">
        <v>0.86766511442698024</v>
      </c>
      <c r="Z657">
        <v>26.46</v>
      </c>
      <c r="AA657">
        <v>17.059999999999999</v>
      </c>
      <c r="AB657">
        <v>195.76</v>
      </c>
      <c r="AC657">
        <v>1568.8600000000001</v>
      </c>
    </row>
    <row r="658" spans="1:29" x14ac:dyDescent="0.25">
      <c r="A658">
        <v>1984</v>
      </c>
      <c r="B658">
        <v>1981</v>
      </c>
      <c r="C658">
        <v>1983</v>
      </c>
      <c r="D658">
        <v>14</v>
      </c>
      <c r="E658" t="s">
        <v>53</v>
      </c>
      <c r="F658" t="s">
        <v>31</v>
      </c>
      <c r="G658" t="s">
        <v>49</v>
      </c>
      <c r="H658">
        <v>3</v>
      </c>
      <c r="I658">
        <v>3</v>
      </c>
      <c r="J658" t="s">
        <v>33</v>
      </c>
      <c r="K658">
        <v>4051</v>
      </c>
      <c r="L658">
        <v>628</v>
      </c>
      <c r="M658">
        <v>589</v>
      </c>
      <c r="N658">
        <v>0.61870000000000003</v>
      </c>
      <c r="O658">
        <v>364</v>
      </c>
      <c r="P658">
        <v>0</v>
      </c>
      <c r="Q658">
        <v>39</v>
      </c>
      <c r="R658">
        <v>39</v>
      </c>
      <c r="S658">
        <v>10</v>
      </c>
      <c r="T658">
        <f t="shared" si="20"/>
        <v>49</v>
      </c>
      <c r="U658">
        <f t="shared" si="21"/>
        <v>1</v>
      </c>
      <c r="V658">
        <v>0</v>
      </c>
      <c r="W658">
        <v>2.423394342232894E-2</v>
      </c>
      <c r="X658">
        <v>5.403342503220062E-2</v>
      </c>
      <c r="Y658">
        <v>0.92173263154547036</v>
      </c>
      <c r="Z658">
        <v>0</v>
      </c>
      <c r="AA658">
        <v>15.24</v>
      </c>
      <c r="AB658">
        <v>33.980000000000004</v>
      </c>
      <c r="AC658">
        <v>579.65</v>
      </c>
    </row>
    <row r="659" spans="1:29" x14ac:dyDescent="0.25">
      <c r="A659">
        <v>1984</v>
      </c>
      <c r="B659">
        <v>1980</v>
      </c>
      <c r="C659">
        <v>1982</v>
      </c>
      <c r="D659">
        <v>14</v>
      </c>
      <c r="E659" t="s">
        <v>53</v>
      </c>
      <c r="F659" t="s">
        <v>31</v>
      </c>
      <c r="G659" t="s">
        <v>49</v>
      </c>
      <c r="H659">
        <v>3</v>
      </c>
      <c r="I659">
        <v>4</v>
      </c>
      <c r="J659" t="s">
        <v>34</v>
      </c>
      <c r="K659">
        <v>2844</v>
      </c>
      <c r="L659">
        <v>1349</v>
      </c>
      <c r="M659">
        <v>1335</v>
      </c>
      <c r="N659">
        <v>0.86860000000000004</v>
      </c>
      <c r="O659">
        <v>1159</v>
      </c>
      <c r="P659">
        <v>0</v>
      </c>
      <c r="Q659">
        <v>14</v>
      </c>
      <c r="R659">
        <v>14</v>
      </c>
      <c r="S659">
        <v>226</v>
      </c>
      <c r="T659">
        <f t="shared" si="20"/>
        <v>240</v>
      </c>
      <c r="U659">
        <f t="shared" si="21"/>
        <v>2</v>
      </c>
      <c r="V659">
        <v>0</v>
      </c>
      <c r="W659">
        <v>6.0230252922611914E-3</v>
      </c>
      <c r="X659">
        <v>0.2109170111570432</v>
      </c>
      <c r="Y659">
        <v>0.78305996355069551</v>
      </c>
      <c r="Z659">
        <v>0</v>
      </c>
      <c r="AA659">
        <v>8.1300000000000008</v>
      </c>
      <c r="AB659">
        <v>284.70000000000005</v>
      </c>
      <c r="AC659">
        <v>1056.9899999999998</v>
      </c>
    </row>
    <row r="660" spans="1:29" x14ac:dyDescent="0.25">
      <c r="A660">
        <v>1984</v>
      </c>
      <c r="B660">
        <v>1979</v>
      </c>
      <c r="C660">
        <v>1981</v>
      </c>
      <c r="D660">
        <v>14</v>
      </c>
      <c r="E660" t="s">
        <v>53</v>
      </c>
      <c r="F660" t="s">
        <v>31</v>
      </c>
      <c r="G660" t="s">
        <v>49</v>
      </c>
      <c r="H660">
        <v>3</v>
      </c>
      <c r="I660">
        <v>5</v>
      </c>
      <c r="J660" t="s">
        <v>34</v>
      </c>
      <c r="K660">
        <v>341</v>
      </c>
      <c r="L660">
        <v>74</v>
      </c>
      <c r="M660">
        <v>74</v>
      </c>
      <c r="N660">
        <v>0.99050000000000005</v>
      </c>
      <c r="O660">
        <v>73</v>
      </c>
      <c r="P660">
        <v>0</v>
      </c>
      <c r="Q660">
        <v>0</v>
      </c>
      <c r="R660">
        <v>0</v>
      </c>
      <c r="S660">
        <v>179</v>
      </c>
      <c r="T660">
        <f t="shared" si="20"/>
        <v>179</v>
      </c>
      <c r="U660">
        <f t="shared" si="21"/>
        <v>3</v>
      </c>
      <c r="V660">
        <v>0</v>
      </c>
      <c r="W660">
        <v>9.4547408004297603E-2</v>
      </c>
      <c r="X660">
        <v>6.8493150684931503E-3</v>
      </c>
      <c r="Y660">
        <v>0.89860327692720932</v>
      </c>
      <c r="Z660">
        <v>0</v>
      </c>
      <c r="AA660">
        <v>7.04</v>
      </c>
      <c r="AB660">
        <v>0.51</v>
      </c>
      <c r="AC660">
        <v>66.910000000000011</v>
      </c>
    </row>
    <row r="661" spans="1:29" x14ac:dyDescent="0.25">
      <c r="A661">
        <v>1984</v>
      </c>
      <c r="B661">
        <v>1978</v>
      </c>
      <c r="C661">
        <v>1980</v>
      </c>
      <c r="D661">
        <v>14</v>
      </c>
      <c r="E661" t="s">
        <v>53</v>
      </c>
      <c r="F661" t="s">
        <v>31</v>
      </c>
      <c r="G661" t="s">
        <v>49</v>
      </c>
      <c r="H661">
        <v>3</v>
      </c>
      <c r="I661">
        <v>6</v>
      </c>
      <c r="J661" t="s">
        <v>34</v>
      </c>
      <c r="K661">
        <v>27</v>
      </c>
      <c r="L661">
        <v>29</v>
      </c>
      <c r="M661">
        <v>29</v>
      </c>
      <c r="N661">
        <v>1</v>
      </c>
      <c r="O661">
        <v>29</v>
      </c>
      <c r="P661">
        <v>0</v>
      </c>
      <c r="Q661">
        <v>0</v>
      </c>
      <c r="R661">
        <v>0</v>
      </c>
      <c r="S661">
        <v>0</v>
      </c>
      <c r="T661">
        <f t="shared" si="20"/>
        <v>0</v>
      </c>
      <c r="U661">
        <f t="shared" si="21"/>
        <v>4</v>
      </c>
      <c r="V661">
        <v>0</v>
      </c>
      <c r="W661">
        <v>0</v>
      </c>
      <c r="X661">
        <v>1.0211027910142954E-3</v>
      </c>
      <c r="Y661">
        <v>0.99897889720898569</v>
      </c>
      <c r="Z661">
        <v>0</v>
      </c>
      <c r="AA661">
        <v>0</v>
      </c>
      <c r="AB661">
        <v>0.03</v>
      </c>
      <c r="AC661">
        <v>29.35</v>
      </c>
    </row>
    <row r="662" spans="1:29" x14ac:dyDescent="0.25">
      <c r="A662">
        <v>1984</v>
      </c>
      <c r="B662">
        <v>1982</v>
      </c>
      <c r="C662">
        <v>1983</v>
      </c>
      <c r="D662">
        <v>15</v>
      </c>
      <c r="E662" t="s">
        <v>54</v>
      </c>
      <c r="F662" t="s">
        <v>31</v>
      </c>
      <c r="G662" t="s">
        <v>49</v>
      </c>
      <c r="H662">
        <v>0</v>
      </c>
      <c r="I662">
        <v>2</v>
      </c>
      <c r="J662" t="s">
        <v>33</v>
      </c>
      <c r="K662">
        <v>112742</v>
      </c>
      <c r="L662">
        <v>9261</v>
      </c>
      <c r="M662">
        <v>9125</v>
      </c>
      <c r="N662">
        <v>0.58320000000000005</v>
      </c>
      <c r="O662">
        <v>5321</v>
      </c>
      <c r="P662">
        <v>0</v>
      </c>
      <c r="Q662">
        <v>136</v>
      </c>
      <c r="R662">
        <v>136</v>
      </c>
      <c r="S662">
        <v>568</v>
      </c>
      <c r="T662">
        <f t="shared" si="20"/>
        <v>704</v>
      </c>
      <c r="U662">
        <f t="shared" si="21"/>
        <v>1</v>
      </c>
      <c r="V662">
        <v>7.1775010311415546E-2</v>
      </c>
      <c r="W662">
        <v>8.8994534409895507E-2</v>
      </c>
      <c r="X662">
        <v>0.18917182597353799</v>
      </c>
      <c r="Y662">
        <v>0.6500586293051509</v>
      </c>
      <c r="Z662">
        <v>664.75</v>
      </c>
      <c r="AA662">
        <v>824.23</v>
      </c>
      <c r="AB662">
        <v>1752.03</v>
      </c>
      <c r="AC662">
        <v>6020.57</v>
      </c>
    </row>
    <row r="663" spans="1:29" x14ac:dyDescent="0.25">
      <c r="A663">
        <v>1984</v>
      </c>
      <c r="B663">
        <v>1981</v>
      </c>
      <c r="C663">
        <v>1982</v>
      </c>
      <c r="D663">
        <v>15</v>
      </c>
      <c r="E663" t="s">
        <v>54</v>
      </c>
      <c r="F663" t="s">
        <v>31</v>
      </c>
      <c r="G663" t="s">
        <v>49</v>
      </c>
      <c r="H663">
        <v>0</v>
      </c>
      <c r="I663">
        <v>3</v>
      </c>
      <c r="J663" t="s">
        <v>34</v>
      </c>
      <c r="K663">
        <v>105753</v>
      </c>
      <c r="L663">
        <v>26488</v>
      </c>
      <c r="M663">
        <v>25781</v>
      </c>
      <c r="N663">
        <v>0.82579999999999998</v>
      </c>
      <c r="O663">
        <v>21291</v>
      </c>
      <c r="P663">
        <v>0</v>
      </c>
      <c r="Q663">
        <v>706</v>
      </c>
      <c r="R663">
        <v>706</v>
      </c>
      <c r="S663">
        <v>8515</v>
      </c>
      <c r="T663">
        <f t="shared" si="20"/>
        <v>9221</v>
      </c>
      <c r="U663">
        <f t="shared" si="21"/>
        <v>2</v>
      </c>
      <c r="V663">
        <v>4.2958934352952553E-2</v>
      </c>
      <c r="W663">
        <v>7.6630001449695562E-2</v>
      </c>
      <c r="X663">
        <v>0.35314697194839084</v>
      </c>
      <c r="Y663">
        <v>0.52726409224896098</v>
      </c>
      <c r="Z663">
        <v>1137.9100000000001</v>
      </c>
      <c r="AA663">
        <v>2029.8</v>
      </c>
      <c r="AB663">
        <v>9354.27</v>
      </c>
      <c r="AC663">
        <v>13966.339999999998</v>
      </c>
    </row>
    <row r="664" spans="1:29" x14ac:dyDescent="0.25">
      <c r="A664">
        <v>1984</v>
      </c>
      <c r="B664">
        <v>1980</v>
      </c>
      <c r="C664">
        <v>1981</v>
      </c>
      <c r="D664">
        <v>15</v>
      </c>
      <c r="E664" t="s">
        <v>54</v>
      </c>
      <c r="F664" t="s">
        <v>31</v>
      </c>
      <c r="G664" t="s">
        <v>49</v>
      </c>
      <c r="H664">
        <v>0</v>
      </c>
      <c r="I664">
        <v>4</v>
      </c>
      <c r="J664" t="s">
        <v>34</v>
      </c>
      <c r="K664">
        <v>14537</v>
      </c>
      <c r="L664">
        <v>3386</v>
      </c>
      <c r="M664">
        <v>2735</v>
      </c>
      <c r="N664">
        <v>0.98089999999999999</v>
      </c>
      <c r="O664">
        <v>2683</v>
      </c>
      <c r="P664">
        <v>27</v>
      </c>
      <c r="Q664">
        <v>622</v>
      </c>
      <c r="R664">
        <v>650</v>
      </c>
      <c r="S664">
        <v>6540</v>
      </c>
      <c r="T664">
        <f t="shared" si="20"/>
        <v>7190</v>
      </c>
      <c r="U664">
        <f t="shared" si="21"/>
        <v>3</v>
      </c>
      <c r="V664">
        <v>4.4059237822434184E-2</v>
      </c>
      <c r="W664">
        <v>0.13836136252897663</v>
      </c>
      <c r="X664">
        <v>0.36854725589499016</v>
      </c>
      <c r="Y664">
        <v>0.44903214375359896</v>
      </c>
      <c r="Z664">
        <v>149.19999999999999</v>
      </c>
      <c r="AA664">
        <v>468.53999999999996</v>
      </c>
      <c r="AB664">
        <v>1248.03</v>
      </c>
      <c r="AC664">
        <v>1520.5799999999997</v>
      </c>
    </row>
    <row r="665" spans="1:29" x14ac:dyDescent="0.25">
      <c r="A665">
        <v>1984</v>
      </c>
      <c r="B665">
        <v>1979</v>
      </c>
      <c r="C665">
        <v>1980</v>
      </c>
      <c r="D665">
        <v>15</v>
      </c>
      <c r="E665" t="s">
        <v>54</v>
      </c>
      <c r="F665" t="s">
        <v>31</v>
      </c>
      <c r="G665" t="s">
        <v>49</v>
      </c>
      <c r="H665">
        <v>0</v>
      </c>
      <c r="I665">
        <v>5</v>
      </c>
      <c r="J665" t="s">
        <v>34</v>
      </c>
      <c r="K665">
        <v>2209</v>
      </c>
      <c r="L665">
        <v>887</v>
      </c>
      <c r="M665">
        <v>623</v>
      </c>
      <c r="N665">
        <v>1</v>
      </c>
      <c r="O665">
        <v>623</v>
      </c>
      <c r="P665">
        <v>48</v>
      </c>
      <c r="Q665">
        <v>216</v>
      </c>
      <c r="R665">
        <v>264</v>
      </c>
      <c r="S665">
        <v>1100</v>
      </c>
      <c r="T665">
        <f t="shared" si="20"/>
        <v>1364</v>
      </c>
      <c r="U665">
        <f t="shared" si="21"/>
        <v>4</v>
      </c>
      <c r="V665">
        <v>1.6779733597782235E-2</v>
      </c>
      <c r="W665">
        <v>1.1269129347066646E-4</v>
      </c>
      <c r="X665">
        <v>0.4684013613108251</v>
      </c>
      <c r="Y665">
        <v>0.51470621379792203</v>
      </c>
      <c r="Z665">
        <v>14.889999999999999</v>
      </c>
      <c r="AA665">
        <v>0.1</v>
      </c>
      <c r="AB665">
        <v>415.65</v>
      </c>
      <c r="AC665">
        <v>456.74</v>
      </c>
    </row>
    <row r="666" spans="1:29" x14ac:dyDescent="0.25">
      <c r="A666">
        <v>1984</v>
      </c>
      <c r="B666">
        <v>1982</v>
      </c>
      <c r="C666">
        <v>1983</v>
      </c>
      <c r="D666">
        <v>16</v>
      </c>
      <c r="E666" t="s">
        <v>55</v>
      </c>
      <c r="F666" t="s">
        <v>31</v>
      </c>
      <c r="G666" t="s">
        <v>49</v>
      </c>
      <c r="H666">
        <v>0</v>
      </c>
      <c r="I666">
        <v>2</v>
      </c>
      <c r="J666" t="s">
        <v>33</v>
      </c>
      <c r="K666">
        <v>8584</v>
      </c>
      <c r="L666">
        <v>527</v>
      </c>
      <c r="M666">
        <v>511</v>
      </c>
      <c r="N666">
        <v>0.59089999999999998</v>
      </c>
      <c r="O666">
        <v>302</v>
      </c>
      <c r="P666">
        <v>0</v>
      </c>
      <c r="Q666">
        <v>16</v>
      </c>
      <c r="R666">
        <v>16</v>
      </c>
      <c r="S666">
        <v>40</v>
      </c>
      <c r="T666">
        <f t="shared" si="20"/>
        <v>56</v>
      </c>
      <c r="U666">
        <f t="shared" si="21"/>
        <v>1</v>
      </c>
      <c r="V666">
        <v>0.11593543987269832</v>
      </c>
      <c r="W666">
        <v>7.4979161930741819E-2</v>
      </c>
      <c r="X666">
        <v>0.13641357884367658</v>
      </c>
      <c r="Y666">
        <v>0.672671819352883</v>
      </c>
      <c r="Z666">
        <v>61.2</v>
      </c>
      <c r="AA666">
        <v>39.58</v>
      </c>
      <c r="AB666">
        <v>72.010000000000005</v>
      </c>
      <c r="AC666">
        <v>355.09</v>
      </c>
    </row>
    <row r="667" spans="1:29" x14ac:dyDescent="0.25">
      <c r="A667">
        <v>1984</v>
      </c>
      <c r="B667">
        <v>1981</v>
      </c>
      <c r="C667">
        <v>1982</v>
      </c>
      <c r="D667">
        <v>16</v>
      </c>
      <c r="E667" t="s">
        <v>55</v>
      </c>
      <c r="F667" t="s">
        <v>31</v>
      </c>
      <c r="G667" t="s">
        <v>49</v>
      </c>
      <c r="H667">
        <v>0</v>
      </c>
      <c r="I667">
        <v>3</v>
      </c>
      <c r="J667" t="s">
        <v>34</v>
      </c>
      <c r="K667">
        <v>4656</v>
      </c>
      <c r="L667">
        <v>1499</v>
      </c>
      <c r="M667">
        <v>1411</v>
      </c>
      <c r="N667">
        <v>0.83689999999999998</v>
      </c>
      <c r="O667">
        <v>1181</v>
      </c>
      <c r="P667">
        <v>0</v>
      </c>
      <c r="Q667">
        <v>88</v>
      </c>
      <c r="R667">
        <v>88</v>
      </c>
      <c r="S667">
        <v>316</v>
      </c>
      <c r="T667">
        <f t="shared" si="20"/>
        <v>404</v>
      </c>
      <c r="U667">
        <f t="shared" si="21"/>
        <v>2</v>
      </c>
      <c r="V667">
        <v>2.2731972172010596E-2</v>
      </c>
      <c r="W667">
        <v>9.2075159584047606E-2</v>
      </c>
      <c r="X667">
        <v>0.33979896078601396</v>
      </c>
      <c r="Y667">
        <v>0.54539390745792793</v>
      </c>
      <c r="Z667">
        <v>34.080000000000005</v>
      </c>
      <c r="AA667">
        <v>138.04000000000002</v>
      </c>
      <c r="AB667">
        <v>509.43</v>
      </c>
      <c r="AC667">
        <v>817.66000000000008</v>
      </c>
    </row>
    <row r="668" spans="1:29" x14ac:dyDescent="0.25">
      <c r="A668">
        <v>1984</v>
      </c>
      <c r="B668">
        <v>1980</v>
      </c>
      <c r="C668">
        <v>1981</v>
      </c>
      <c r="D668">
        <v>16</v>
      </c>
      <c r="E668" t="s">
        <v>55</v>
      </c>
      <c r="F668" t="s">
        <v>31</v>
      </c>
      <c r="G668" t="s">
        <v>49</v>
      </c>
      <c r="H668">
        <v>0</v>
      </c>
      <c r="I668">
        <v>4</v>
      </c>
      <c r="J668" t="s">
        <v>34</v>
      </c>
      <c r="K668">
        <v>712</v>
      </c>
      <c r="L668">
        <v>264</v>
      </c>
      <c r="M668">
        <v>198</v>
      </c>
      <c r="N668">
        <v>0.9889</v>
      </c>
      <c r="O668">
        <v>196</v>
      </c>
      <c r="P668">
        <v>0</v>
      </c>
      <c r="Q668">
        <v>65</v>
      </c>
      <c r="R668">
        <v>65</v>
      </c>
      <c r="S668">
        <v>264</v>
      </c>
      <c r="T668">
        <f t="shared" si="20"/>
        <v>329</v>
      </c>
      <c r="U668">
        <f t="shared" si="21"/>
        <v>3</v>
      </c>
      <c r="V668">
        <v>0.17919031403707911</v>
      </c>
      <c r="W668">
        <v>7.5671585319712464E-4</v>
      </c>
      <c r="X668">
        <v>0.23393870601589106</v>
      </c>
      <c r="Y668">
        <v>0.58611426409383272</v>
      </c>
      <c r="Z668">
        <v>47.36</v>
      </c>
      <c r="AA668">
        <v>0.2</v>
      </c>
      <c r="AB668">
        <v>61.83</v>
      </c>
      <c r="AC668">
        <v>154.90999999999997</v>
      </c>
    </row>
    <row r="669" spans="1:29" x14ac:dyDescent="0.25">
      <c r="A669">
        <v>1984</v>
      </c>
      <c r="B669">
        <v>1979</v>
      </c>
      <c r="C669">
        <v>1980</v>
      </c>
      <c r="D669">
        <v>16</v>
      </c>
      <c r="E669" t="s">
        <v>55</v>
      </c>
      <c r="F669" t="s">
        <v>31</v>
      </c>
      <c r="G669" t="s">
        <v>49</v>
      </c>
      <c r="H669">
        <v>0</v>
      </c>
      <c r="I669">
        <v>5</v>
      </c>
      <c r="J669" t="s">
        <v>34</v>
      </c>
      <c r="K669">
        <v>50</v>
      </c>
      <c r="L669">
        <v>9</v>
      </c>
      <c r="M669">
        <v>9</v>
      </c>
      <c r="N669">
        <v>1</v>
      </c>
      <c r="O669">
        <v>9</v>
      </c>
      <c r="P669">
        <v>0</v>
      </c>
      <c r="Q669">
        <v>0</v>
      </c>
      <c r="R669">
        <v>0</v>
      </c>
      <c r="S669">
        <v>35</v>
      </c>
      <c r="T669">
        <f t="shared" si="20"/>
        <v>35</v>
      </c>
      <c r="U669">
        <f t="shared" si="21"/>
        <v>4</v>
      </c>
      <c r="V669">
        <v>0</v>
      </c>
      <c r="W669">
        <v>0</v>
      </c>
      <c r="X669">
        <v>5.518763796909491E-3</v>
      </c>
      <c r="Y669">
        <v>0.99448123620309048</v>
      </c>
      <c r="Z669">
        <v>0</v>
      </c>
      <c r="AA669">
        <v>0</v>
      </c>
      <c r="AB669">
        <v>0.05</v>
      </c>
      <c r="AC669">
        <v>9.0100000000000016</v>
      </c>
    </row>
    <row r="670" spans="1:29" x14ac:dyDescent="0.25">
      <c r="A670">
        <v>1984</v>
      </c>
      <c r="B670">
        <v>1982</v>
      </c>
      <c r="C670">
        <v>1983</v>
      </c>
      <c r="D670">
        <v>17</v>
      </c>
      <c r="E670" t="s">
        <v>56</v>
      </c>
      <c r="F670" t="s">
        <v>31</v>
      </c>
      <c r="G670" t="s">
        <v>49</v>
      </c>
      <c r="H670">
        <v>0</v>
      </c>
      <c r="I670">
        <v>2</v>
      </c>
      <c r="J670" t="s">
        <v>33</v>
      </c>
      <c r="K670">
        <v>39295</v>
      </c>
      <c r="L670">
        <v>3203</v>
      </c>
      <c r="M670">
        <v>3171</v>
      </c>
      <c r="N670">
        <v>0.57110000000000005</v>
      </c>
      <c r="O670">
        <v>1811</v>
      </c>
      <c r="P670">
        <v>0</v>
      </c>
      <c r="Q670">
        <v>32</v>
      </c>
      <c r="R670">
        <v>32</v>
      </c>
      <c r="S670">
        <v>105</v>
      </c>
      <c r="T670">
        <f t="shared" si="20"/>
        <v>137</v>
      </c>
      <c r="U670">
        <f t="shared" si="21"/>
        <v>1</v>
      </c>
      <c r="V670">
        <v>7.2319770254873503E-2</v>
      </c>
      <c r="W670">
        <v>8.9519439371946743E-2</v>
      </c>
      <c r="X670">
        <v>0.19021085982737904</v>
      </c>
      <c r="Y670">
        <v>0.64794993054580075</v>
      </c>
      <c r="Z670">
        <v>231.68</v>
      </c>
      <c r="AA670">
        <v>286.77999999999997</v>
      </c>
      <c r="AB670">
        <v>609.35</v>
      </c>
      <c r="AC670">
        <v>2075.7399999999998</v>
      </c>
    </row>
    <row r="671" spans="1:29" x14ac:dyDescent="0.25">
      <c r="A671">
        <v>1984</v>
      </c>
      <c r="B671">
        <v>1981</v>
      </c>
      <c r="C671">
        <v>1982</v>
      </c>
      <c r="D671">
        <v>17</v>
      </c>
      <c r="E671" t="s">
        <v>56</v>
      </c>
      <c r="F671" t="s">
        <v>31</v>
      </c>
      <c r="G671" t="s">
        <v>49</v>
      </c>
      <c r="H671">
        <v>0</v>
      </c>
      <c r="I671">
        <v>3</v>
      </c>
      <c r="J671" t="s">
        <v>34</v>
      </c>
      <c r="K671">
        <v>27642</v>
      </c>
      <c r="L671">
        <v>7509</v>
      </c>
      <c r="M671">
        <v>6617</v>
      </c>
      <c r="N671">
        <v>0.81169999999999998</v>
      </c>
      <c r="O671">
        <v>5371</v>
      </c>
      <c r="P671">
        <v>0</v>
      </c>
      <c r="Q671">
        <v>892</v>
      </c>
      <c r="R671">
        <v>892</v>
      </c>
      <c r="S671">
        <v>984</v>
      </c>
      <c r="T671">
        <f t="shared" si="20"/>
        <v>1876</v>
      </c>
      <c r="U671">
        <f t="shared" si="21"/>
        <v>2</v>
      </c>
      <c r="V671">
        <v>3.2084315370377758E-2</v>
      </c>
      <c r="W671">
        <v>7.0016911010799057E-2</v>
      </c>
      <c r="X671">
        <v>0.32238778146180375</v>
      </c>
      <c r="Y671">
        <v>0.5755109921570194</v>
      </c>
      <c r="Z671">
        <v>240.95</v>
      </c>
      <c r="AA671">
        <v>525.81999999999994</v>
      </c>
      <c r="AB671">
        <v>2421.1000000000004</v>
      </c>
      <c r="AC671">
        <v>4322.0300000000007</v>
      </c>
    </row>
    <row r="672" spans="1:29" x14ac:dyDescent="0.25">
      <c r="A672">
        <v>1984</v>
      </c>
      <c r="B672">
        <v>1980</v>
      </c>
      <c r="C672">
        <v>1981</v>
      </c>
      <c r="D672">
        <v>17</v>
      </c>
      <c r="E672" t="s">
        <v>56</v>
      </c>
      <c r="F672" t="s">
        <v>31</v>
      </c>
      <c r="G672" t="s">
        <v>49</v>
      </c>
      <c r="H672">
        <v>0</v>
      </c>
      <c r="I672">
        <v>4</v>
      </c>
      <c r="J672" t="s">
        <v>34</v>
      </c>
      <c r="K672">
        <v>12969</v>
      </c>
      <c r="L672">
        <v>6178</v>
      </c>
      <c r="M672">
        <v>2251</v>
      </c>
      <c r="N672">
        <v>0.97389999999999999</v>
      </c>
      <c r="O672">
        <v>2192</v>
      </c>
      <c r="P672">
        <v>23</v>
      </c>
      <c r="Q672">
        <v>3903</v>
      </c>
      <c r="R672">
        <v>3926</v>
      </c>
      <c r="S672">
        <v>2074</v>
      </c>
      <c r="T672">
        <f t="shared" si="20"/>
        <v>6000</v>
      </c>
      <c r="U672">
        <f t="shared" si="21"/>
        <v>3</v>
      </c>
      <c r="V672">
        <v>1.5418380989068258E-2</v>
      </c>
      <c r="W672">
        <v>6.321115380506738E-2</v>
      </c>
      <c r="X672">
        <v>0.16847891181126318</v>
      </c>
      <c r="Y672">
        <v>0.75289155339460123</v>
      </c>
      <c r="Z672">
        <v>95.259999999999991</v>
      </c>
      <c r="AA672">
        <v>390.53999999999996</v>
      </c>
      <c r="AB672">
        <v>1040.9199999999998</v>
      </c>
      <c r="AC672">
        <v>4651.6200000000008</v>
      </c>
    </row>
    <row r="673" spans="1:29" x14ac:dyDescent="0.25">
      <c r="A673">
        <v>1984</v>
      </c>
      <c r="B673">
        <v>1979</v>
      </c>
      <c r="C673">
        <v>1980</v>
      </c>
      <c r="D673">
        <v>17</v>
      </c>
      <c r="E673" t="s">
        <v>56</v>
      </c>
      <c r="F673" t="s">
        <v>31</v>
      </c>
      <c r="G673" t="s">
        <v>49</v>
      </c>
      <c r="H673">
        <v>0</v>
      </c>
      <c r="I673">
        <v>5</v>
      </c>
      <c r="J673" t="s">
        <v>34</v>
      </c>
      <c r="K673">
        <v>2266</v>
      </c>
      <c r="L673">
        <v>1924</v>
      </c>
      <c r="M673">
        <v>418</v>
      </c>
      <c r="N673">
        <v>1</v>
      </c>
      <c r="O673">
        <v>418</v>
      </c>
      <c r="P673">
        <v>35</v>
      </c>
      <c r="Q673">
        <v>1471</v>
      </c>
      <c r="R673">
        <v>1506</v>
      </c>
      <c r="S673">
        <v>114</v>
      </c>
      <c r="T673">
        <f t="shared" si="20"/>
        <v>1620</v>
      </c>
      <c r="U673">
        <f t="shared" si="21"/>
        <v>4</v>
      </c>
      <c r="V673">
        <v>1.402706704418526E-4</v>
      </c>
      <c r="W673">
        <v>5.7147310180014025E-5</v>
      </c>
      <c r="X673">
        <v>0.14925318856014755</v>
      </c>
      <c r="Y673">
        <v>0.85054939345923053</v>
      </c>
      <c r="Z673">
        <v>0.27</v>
      </c>
      <c r="AA673">
        <v>0.11</v>
      </c>
      <c r="AB673">
        <v>287.29000000000002</v>
      </c>
      <c r="AC673">
        <v>1637.18</v>
      </c>
    </row>
    <row r="674" spans="1:29" x14ac:dyDescent="0.25">
      <c r="A674">
        <v>1984</v>
      </c>
      <c r="B674">
        <v>1982</v>
      </c>
      <c r="C674">
        <v>1983</v>
      </c>
      <c r="D674">
        <v>18</v>
      </c>
      <c r="E674" t="s">
        <v>57</v>
      </c>
      <c r="F674" t="s">
        <v>31</v>
      </c>
      <c r="G674" t="s">
        <v>58</v>
      </c>
      <c r="H674">
        <v>1</v>
      </c>
      <c r="I674">
        <v>2</v>
      </c>
      <c r="J674" t="s">
        <v>33</v>
      </c>
      <c r="K674">
        <v>135076</v>
      </c>
      <c r="L674">
        <v>4633</v>
      </c>
      <c r="M674">
        <v>3895</v>
      </c>
      <c r="N674">
        <v>0.60050000000000003</v>
      </c>
      <c r="O674">
        <v>2339</v>
      </c>
      <c r="P674">
        <v>0</v>
      </c>
      <c r="Q674">
        <v>738</v>
      </c>
      <c r="R674">
        <v>738</v>
      </c>
      <c r="S674">
        <v>4994</v>
      </c>
      <c r="T674">
        <f t="shared" si="20"/>
        <v>5732</v>
      </c>
      <c r="U674">
        <f t="shared" si="21"/>
        <v>1</v>
      </c>
      <c r="V674">
        <v>0.28528206445152759</v>
      </c>
      <c r="W674">
        <v>0.10964485408524624</v>
      </c>
      <c r="X674">
        <v>0.24453642419834823</v>
      </c>
      <c r="Y674">
        <v>0.36053665726487799</v>
      </c>
      <c r="Z674">
        <v>1321.96</v>
      </c>
      <c r="AA674">
        <v>508.08</v>
      </c>
      <c r="AB674">
        <v>1133.1499999999999</v>
      </c>
      <c r="AC674">
        <v>1670.68</v>
      </c>
    </row>
    <row r="675" spans="1:29" x14ac:dyDescent="0.25">
      <c r="A675">
        <v>1984</v>
      </c>
      <c r="B675">
        <v>1981</v>
      </c>
      <c r="C675">
        <v>1982</v>
      </c>
      <c r="D675">
        <v>18</v>
      </c>
      <c r="E675" t="s">
        <v>57</v>
      </c>
      <c r="F675" t="s">
        <v>31</v>
      </c>
      <c r="G675" t="s">
        <v>58</v>
      </c>
      <c r="H675">
        <v>1</v>
      </c>
      <c r="I675">
        <v>3</v>
      </c>
      <c r="J675" t="s">
        <v>34</v>
      </c>
      <c r="K675">
        <v>66072</v>
      </c>
      <c r="L675">
        <v>12906</v>
      </c>
      <c r="M675">
        <v>11315</v>
      </c>
      <c r="N675">
        <v>0.81200000000000006</v>
      </c>
      <c r="O675">
        <v>9188</v>
      </c>
      <c r="P675">
        <v>0</v>
      </c>
      <c r="Q675">
        <v>1590</v>
      </c>
      <c r="R675">
        <v>1590</v>
      </c>
      <c r="S675">
        <v>5130</v>
      </c>
      <c r="T675">
        <f t="shared" si="20"/>
        <v>6720</v>
      </c>
      <c r="U675">
        <f t="shared" si="21"/>
        <v>2</v>
      </c>
      <c r="V675">
        <v>8.1982239557546313E-2</v>
      </c>
      <c r="W675">
        <v>0.2772967431957174</v>
      </c>
      <c r="X675">
        <v>0.27639097767663784</v>
      </c>
      <c r="Y675">
        <v>0.36433003957009841</v>
      </c>
      <c r="Z675">
        <v>1058.08</v>
      </c>
      <c r="AA675">
        <v>3578.85</v>
      </c>
      <c r="AB675">
        <v>3567.1600000000003</v>
      </c>
      <c r="AC675">
        <v>4702.12</v>
      </c>
    </row>
    <row r="676" spans="1:29" x14ac:dyDescent="0.25">
      <c r="A676">
        <v>1984</v>
      </c>
      <c r="B676">
        <v>1980</v>
      </c>
      <c r="C676">
        <v>1981</v>
      </c>
      <c r="D676">
        <v>18</v>
      </c>
      <c r="E676" t="s">
        <v>57</v>
      </c>
      <c r="F676" t="s">
        <v>31</v>
      </c>
      <c r="G676" t="s">
        <v>58</v>
      </c>
      <c r="H676">
        <v>1</v>
      </c>
      <c r="I676">
        <v>4</v>
      </c>
      <c r="J676" t="s">
        <v>34</v>
      </c>
      <c r="K676">
        <v>27190</v>
      </c>
      <c r="L676">
        <v>9653</v>
      </c>
      <c r="M676">
        <v>5972</v>
      </c>
      <c r="N676">
        <v>0.95899999999999996</v>
      </c>
      <c r="O676">
        <v>5727</v>
      </c>
      <c r="P676">
        <v>429</v>
      </c>
      <c r="Q676">
        <v>3252</v>
      </c>
      <c r="R676">
        <v>3681</v>
      </c>
      <c r="S676">
        <v>5634</v>
      </c>
      <c r="T676">
        <f t="shared" si="20"/>
        <v>9315</v>
      </c>
      <c r="U676">
        <f t="shared" si="21"/>
        <v>3</v>
      </c>
      <c r="V676">
        <v>0.2114214444207338</v>
      </c>
      <c r="W676">
        <v>0.21867794004611835</v>
      </c>
      <c r="X676">
        <v>0.14324871392729208</v>
      </c>
      <c r="Y676">
        <v>0.4266519016058557</v>
      </c>
      <c r="Z676">
        <v>2040.94</v>
      </c>
      <c r="AA676">
        <v>2110.9899999999998</v>
      </c>
      <c r="AB676">
        <v>1382.84</v>
      </c>
      <c r="AC676">
        <v>4118.6499999999996</v>
      </c>
    </row>
    <row r="677" spans="1:29" x14ac:dyDescent="0.25">
      <c r="A677">
        <v>1984</v>
      </c>
      <c r="B677">
        <v>1979</v>
      </c>
      <c r="C677">
        <v>1980</v>
      </c>
      <c r="D677">
        <v>18</v>
      </c>
      <c r="E677" t="s">
        <v>57</v>
      </c>
      <c r="F677" t="s">
        <v>31</v>
      </c>
      <c r="G677" t="s">
        <v>58</v>
      </c>
      <c r="H677">
        <v>1</v>
      </c>
      <c r="I677">
        <v>5</v>
      </c>
      <c r="J677" t="s">
        <v>34</v>
      </c>
      <c r="K677">
        <v>6002</v>
      </c>
      <c r="L677">
        <v>2748</v>
      </c>
      <c r="M677">
        <v>1704</v>
      </c>
      <c r="N677">
        <v>1</v>
      </c>
      <c r="O677">
        <v>1704</v>
      </c>
      <c r="P677">
        <v>99</v>
      </c>
      <c r="Q677">
        <v>944</v>
      </c>
      <c r="R677">
        <v>1044</v>
      </c>
      <c r="S677">
        <v>2653</v>
      </c>
      <c r="T677">
        <f t="shared" si="20"/>
        <v>3697</v>
      </c>
      <c r="U677">
        <f t="shared" si="21"/>
        <v>4</v>
      </c>
      <c r="V677">
        <v>0.25827551959603751</v>
      </c>
      <c r="W677">
        <v>0.31490084656046158</v>
      </c>
      <c r="X677">
        <v>4.0563597536352622E-2</v>
      </c>
      <c r="Y677">
        <v>0.38626003630714828</v>
      </c>
      <c r="Z677">
        <v>709.93999999999994</v>
      </c>
      <c r="AA677">
        <v>865.59</v>
      </c>
      <c r="AB677">
        <v>111.5</v>
      </c>
      <c r="AC677">
        <v>1061.74</v>
      </c>
    </row>
    <row r="678" spans="1:29" x14ac:dyDescent="0.25">
      <c r="A678">
        <v>1984</v>
      </c>
      <c r="B678">
        <v>1982</v>
      </c>
      <c r="C678">
        <v>1983</v>
      </c>
      <c r="D678">
        <v>19</v>
      </c>
      <c r="E678" t="s">
        <v>59</v>
      </c>
      <c r="F678" t="s">
        <v>31</v>
      </c>
      <c r="G678" t="s">
        <v>60</v>
      </c>
      <c r="H678">
        <v>0</v>
      </c>
      <c r="I678">
        <v>2</v>
      </c>
      <c r="J678" t="s">
        <v>33</v>
      </c>
      <c r="K678">
        <v>1551359</v>
      </c>
      <c r="L678">
        <v>58300</v>
      </c>
      <c r="M678">
        <v>50629</v>
      </c>
      <c r="N678">
        <v>0.59330000000000005</v>
      </c>
      <c r="O678">
        <v>30038</v>
      </c>
      <c r="P678">
        <v>0</v>
      </c>
      <c r="Q678">
        <v>7671</v>
      </c>
      <c r="R678">
        <v>7671</v>
      </c>
      <c r="S678">
        <v>33884</v>
      </c>
      <c r="T678">
        <f t="shared" si="20"/>
        <v>41555</v>
      </c>
      <c r="U678">
        <f t="shared" si="21"/>
        <v>1</v>
      </c>
      <c r="V678">
        <v>0.15689675430208272</v>
      </c>
      <c r="W678">
        <v>0.12268403651785369</v>
      </c>
      <c r="X678">
        <v>0.22598325050064108</v>
      </c>
      <c r="Y678">
        <v>0.49443595867942236</v>
      </c>
      <c r="Z678">
        <v>9147.119999999999</v>
      </c>
      <c r="AA678">
        <v>7152.51</v>
      </c>
      <c r="AB678">
        <v>13174.880000000001</v>
      </c>
      <c r="AC678">
        <v>28825.739999999998</v>
      </c>
    </row>
    <row r="679" spans="1:29" x14ac:dyDescent="0.25">
      <c r="A679">
        <v>1984</v>
      </c>
      <c r="B679">
        <v>1981</v>
      </c>
      <c r="C679">
        <v>1982</v>
      </c>
      <c r="D679">
        <v>19</v>
      </c>
      <c r="E679" t="s">
        <v>59</v>
      </c>
      <c r="F679" t="s">
        <v>31</v>
      </c>
      <c r="G679" t="s">
        <v>60</v>
      </c>
      <c r="H679">
        <v>0</v>
      </c>
      <c r="I679">
        <v>3</v>
      </c>
      <c r="J679" t="s">
        <v>34</v>
      </c>
      <c r="K679">
        <v>437312</v>
      </c>
      <c r="L679">
        <v>77043</v>
      </c>
      <c r="M679">
        <v>49681</v>
      </c>
      <c r="N679">
        <v>0.83540000000000003</v>
      </c>
      <c r="O679">
        <v>41503</v>
      </c>
      <c r="P679">
        <v>0</v>
      </c>
      <c r="Q679">
        <v>27362</v>
      </c>
      <c r="R679">
        <v>27362</v>
      </c>
      <c r="S679">
        <v>16227</v>
      </c>
      <c r="T679">
        <f t="shared" si="20"/>
        <v>43589</v>
      </c>
      <c r="U679">
        <f t="shared" si="21"/>
        <v>2</v>
      </c>
      <c r="V679">
        <v>0.10172689788799714</v>
      </c>
      <c r="W679">
        <v>0.10453360829334642</v>
      </c>
      <c r="X679">
        <v>0.32052259016381957</v>
      </c>
      <c r="Y679">
        <v>0.47321690365483693</v>
      </c>
      <c r="Z679">
        <v>7837.44</v>
      </c>
      <c r="AA679">
        <v>8053.68</v>
      </c>
      <c r="AB679">
        <v>24694.32</v>
      </c>
      <c r="AC679">
        <v>36458.49</v>
      </c>
    </row>
    <row r="680" spans="1:29" x14ac:dyDescent="0.25">
      <c r="A680">
        <v>1984</v>
      </c>
      <c r="B680">
        <v>1980</v>
      </c>
      <c r="C680">
        <v>1981</v>
      </c>
      <c r="D680">
        <v>19</v>
      </c>
      <c r="E680" t="s">
        <v>59</v>
      </c>
      <c r="F680" t="s">
        <v>31</v>
      </c>
      <c r="G680" t="s">
        <v>60</v>
      </c>
      <c r="H680">
        <v>0</v>
      </c>
      <c r="I680">
        <v>4</v>
      </c>
      <c r="J680" t="s">
        <v>34</v>
      </c>
      <c r="K680">
        <v>282122</v>
      </c>
      <c r="L680">
        <v>109970</v>
      </c>
      <c r="M680">
        <v>75300</v>
      </c>
      <c r="N680">
        <v>0.94750000000000001</v>
      </c>
      <c r="O680">
        <v>71347</v>
      </c>
      <c r="P680">
        <v>3793</v>
      </c>
      <c r="Q680">
        <v>30876</v>
      </c>
      <c r="R680">
        <v>34669</v>
      </c>
      <c r="S680">
        <v>29109</v>
      </c>
      <c r="T680">
        <f t="shared" si="20"/>
        <v>63778</v>
      </c>
      <c r="U680">
        <f t="shared" si="21"/>
        <v>3</v>
      </c>
      <c r="V680">
        <v>0.26795017125539211</v>
      </c>
      <c r="W680">
        <v>0.16037363192557696</v>
      </c>
      <c r="X680">
        <v>0.21011508020441164</v>
      </c>
      <c r="Y680">
        <v>0.36156111661461932</v>
      </c>
      <c r="Z680">
        <v>29466.549999999996</v>
      </c>
      <c r="AA680">
        <v>17636.329999999998</v>
      </c>
      <c r="AB680">
        <v>23106.41</v>
      </c>
      <c r="AC680">
        <v>39760.97</v>
      </c>
    </row>
    <row r="681" spans="1:29" x14ac:dyDescent="0.25">
      <c r="A681">
        <v>1984</v>
      </c>
      <c r="B681">
        <v>1979</v>
      </c>
      <c r="C681">
        <v>1980</v>
      </c>
      <c r="D681">
        <v>19</v>
      </c>
      <c r="E681" t="s">
        <v>59</v>
      </c>
      <c r="F681" t="s">
        <v>31</v>
      </c>
      <c r="G681" t="s">
        <v>60</v>
      </c>
      <c r="H681">
        <v>0</v>
      </c>
      <c r="I681">
        <v>5</v>
      </c>
      <c r="J681" t="s">
        <v>34</v>
      </c>
      <c r="K681">
        <v>20181</v>
      </c>
      <c r="L681">
        <v>7529</v>
      </c>
      <c r="M681">
        <v>5731</v>
      </c>
      <c r="N681">
        <v>1</v>
      </c>
      <c r="O681">
        <v>5731</v>
      </c>
      <c r="P681">
        <v>61</v>
      </c>
      <c r="Q681">
        <v>1736</v>
      </c>
      <c r="R681">
        <v>1797</v>
      </c>
      <c r="S681">
        <v>8442</v>
      </c>
      <c r="T681">
        <f t="shared" si="20"/>
        <v>10239</v>
      </c>
      <c r="U681">
        <f t="shared" si="21"/>
        <v>4</v>
      </c>
      <c r="V681">
        <v>0.39160682196405733</v>
      </c>
      <c r="W681">
        <v>0.18850716077782395</v>
      </c>
      <c r="X681">
        <v>0.1476476283700415</v>
      </c>
      <c r="Y681">
        <v>0.27223838888807722</v>
      </c>
      <c r="Z681">
        <v>2948.4900000000002</v>
      </c>
      <c r="AA681">
        <v>1419.31</v>
      </c>
      <c r="AB681">
        <v>1111.67</v>
      </c>
      <c r="AC681">
        <v>2049.7399999999998</v>
      </c>
    </row>
    <row r="682" spans="1:29" x14ac:dyDescent="0.25">
      <c r="A682">
        <v>1984</v>
      </c>
      <c r="B682">
        <v>1982</v>
      </c>
      <c r="C682">
        <v>1983</v>
      </c>
      <c r="D682">
        <v>20</v>
      </c>
      <c r="E682" t="s">
        <v>61</v>
      </c>
      <c r="F682" t="s">
        <v>31</v>
      </c>
      <c r="G682" t="s">
        <v>60</v>
      </c>
      <c r="H682">
        <v>1</v>
      </c>
      <c r="I682">
        <v>2</v>
      </c>
      <c r="J682" t="s">
        <v>33</v>
      </c>
      <c r="K682">
        <v>153182</v>
      </c>
      <c r="L682">
        <v>8773</v>
      </c>
      <c r="M682">
        <v>6535</v>
      </c>
      <c r="N682">
        <v>0.68079999999999996</v>
      </c>
      <c r="O682">
        <v>4449</v>
      </c>
      <c r="P682">
        <v>0</v>
      </c>
      <c r="Q682">
        <v>2238</v>
      </c>
      <c r="R682">
        <v>2238</v>
      </c>
      <c r="S682">
        <v>1168</v>
      </c>
      <c r="T682">
        <f t="shared" si="20"/>
        <v>3406</v>
      </c>
      <c r="U682">
        <f t="shared" si="21"/>
        <v>1</v>
      </c>
      <c r="V682">
        <v>0</v>
      </c>
      <c r="W682">
        <v>6.5674336537376518E-2</v>
      </c>
      <c r="X682">
        <v>0.18723306764053169</v>
      </c>
      <c r="Y682">
        <v>0.74709259582209187</v>
      </c>
      <c r="Z682">
        <v>0</v>
      </c>
      <c r="AA682">
        <v>576.17999999999995</v>
      </c>
      <c r="AB682">
        <v>1642.65</v>
      </c>
      <c r="AC682">
        <v>6554.46</v>
      </c>
    </row>
    <row r="683" spans="1:29" x14ac:dyDescent="0.25">
      <c r="A683">
        <v>1984</v>
      </c>
      <c r="B683">
        <v>1981</v>
      </c>
      <c r="C683">
        <v>1982</v>
      </c>
      <c r="D683">
        <v>20</v>
      </c>
      <c r="E683" t="s">
        <v>61</v>
      </c>
      <c r="F683" t="s">
        <v>31</v>
      </c>
      <c r="G683" t="s">
        <v>60</v>
      </c>
      <c r="H683">
        <v>1</v>
      </c>
      <c r="I683">
        <v>3</v>
      </c>
      <c r="J683" t="s">
        <v>34</v>
      </c>
      <c r="K683">
        <v>140726</v>
      </c>
      <c r="L683">
        <v>68103</v>
      </c>
      <c r="M683">
        <v>44230</v>
      </c>
      <c r="N683">
        <v>0.94310000000000005</v>
      </c>
      <c r="O683">
        <v>41713</v>
      </c>
      <c r="P683">
        <v>0</v>
      </c>
      <c r="Q683">
        <v>23873</v>
      </c>
      <c r="R683">
        <v>23873</v>
      </c>
      <c r="S683">
        <v>8333</v>
      </c>
      <c r="T683">
        <f t="shared" si="20"/>
        <v>32206</v>
      </c>
      <c r="U683">
        <f t="shared" si="21"/>
        <v>2</v>
      </c>
      <c r="V683">
        <v>0</v>
      </c>
      <c r="W683">
        <v>6.2917286432308366E-3</v>
      </c>
      <c r="X683">
        <v>0.46479089976021853</v>
      </c>
      <c r="Y683">
        <v>0.52891737159655039</v>
      </c>
      <c r="Z683">
        <v>0</v>
      </c>
      <c r="AA683">
        <v>428.49</v>
      </c>
      <c r="AB683">
        <v>31653.98</v>
      </c>
      <c r="AC683">
        <v>36021.229999999996</v>
      </c>
    </row>
    <row r="684" spans="1:29" x14ac:dyDescent="0.25">
      <c r="A684">
        <v>1984</v>
      </c>
      <c r="B684">
        <v>1980</v>
      </c>
      <c r="C684">
        <v>1981</v>
      </c>
      <c r="D684">
        <v>20</v>
      </c>
      <c r="E684" t="s">
        <v>61</v>
      </c>
      <c r="F684" t="s">
        <v>31</v>
      </c>
      <c r="G684" t="s">
        <v>60</v>
      </c>
      <c r="H684">
        <v>1</v>
      </c>
      <c r="I684">
        <v>4</v>
      </c>
      <c r="J684" t="s">
        <v>34</v>
      </c>
      <c r="K684">
        <v>15318</v>
      </c>
      <c r="L684">
        <v>9182</v>
      </c>
      <c r="M684">
        <v>5571</v>
      </c>
      <c r="N684">
        <v>0.99329999999999996</v>
      </c>
      <c r="O684">
        <v>5534</v>
      </c>
      <c r="P684">
        <v>360</v>
      </c>
      <c r="Q684">
        <v>3250</v>
      </c>
      <c r="R684">
        <v>3610</v>
      </c>
      <c r="S684">
        <v>1442</v>
      </c>
      <c r="T684">
        <f t="shared" si="20"/>
        <v>5052</v>
      </c>
      <c r="U684">
        <f t="shared" si="21"/>
        <v>3</v>
      </c>
      <c r="V684">
        <v>0</v>
      </c>
      <c r="W684">
        <v>4.9986877083467197E-3</v>
      </c>
      <c r="X684">
        <v>0.50315766775824655</v>
      </c>
      <c r="Y684">
        <v>0.49184364453340673</v>
      </c>
      <c r="Z684">
        <v>0</v>
      </c>
      <c r="AA684">
        <v>45.9</v>
      </c>
      <c r="AB684">
        <v>4620.2000000000007</v>
      </c>
      <c r="AC684">
        <v>4516.3099999999995</v>
      </c>
    </row>
    <row r="685" spans="1:29" x14ac:dyDescent="0.25">
      <c r="A685">
        <v>1984</v>
      </c>
      <c r="B685">
        <v>1979</v>
      </c>
      <c r="C685">
        <v>1980</v>
      </c>
      <c r="D685">
        <v>20</v>
      </c>
      <c r="E685" t="s">
        <v>61</v>
      </c>
      <c r="F685" t="s">
        <v>31</v>
      </c>
      <c r="G685" t="s">
        <v>60</v>
      </c>
      <c r="H685">
        <v>1</v>
      </c>
      <c r="I685">
        <v>5</v>
      </c>
      <c r="J685" t="s">
        <v>34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f t="shared" si="20"/>
        <v>0</v>
      </c>
      <c r="U685">
        <f t="shared" si="21"/>
        <v>4</v>
      </c>
      <c r="V685" t="e">
        <v>#DIV/0!</v>
      </c>
      <c r="W685" t="e">
        <v>#DIV/0!</v>
      </c>
      <c r="X685" t="e">
        <v>#DIV/0!</v>
      </c>
      <c r="Y685" t="e">
        <v>#DIV/0!</v>
      </c>
      <c r="Z685">
        <v>0</v>
      </c>
      <c r="AA685">
        <v>0</v>
      </c>
      <c r="AB685">
        <v>0</v>
      </c>
      <c r="AC685">
        <v>0</v>
      </c>
    </row>
    <row r="686" spans="1:29" x14ac:dyDescent="0.25">
      <c r="A686">
        <v>1984</v>
      </c>
      <c r="B686">
        <v>1982</v>
      </c>
      <c r="C686">
        <v>1983</v>
      </c>
      <c r="D686">
        <v>21</v>
      </c>
      <c r="E686" t="s">
        <v>62</v>
      </c>
      <c r="F686" t="s">
        <v>31</v>
      </c>
      <c r="G686" t="s">
        <v>60</v>
      </c>
      <c r="H686">
        <v>1</v>
      </c>
      <c r="I686">
        <v>2</v>
      </c>
      <c r="J686" t="s">
        <v>33</v>
      </c>
      <c r="K686">
        <v>283790</v>
      </c>
      <c r="L686">
        <v>6704</v>
      </c>
      <c r="M686">
        <v>6023</v>
      </c>
      <c r="N686">
        <v>0.64280000000000004</v>
      </c>
      <c r="O686">
        <v>3872</v>
      </c>
      <c r="P686">
        <v>0</v>
      </c>
      <c r="Q686">
        <v>680</v>
      </c>
      <c r="R686">
        <v>680</v>
      </c>
      <c r="S686">
        <v>2472</v>
      </c>
      <c r="T686">
        <f t="shared" si="20"/>
        <v>3152</v>
      </c>
      <c r="U686">
        <f t="shared" si="21"/>
        <v>1</v>
      </c>
      <c r="V686">
        <v>0</v>
      </c>
      <c r="W686">
        <v>0</v>
      </c>
      <c r="X686">
        <v>0.35507643020458446</v>
      </c>
      <c r="Y686">
        <v>0.64492356979541565</v>
      </c>
      <c r="Z686">
        <v>0</v>
      </c>
      <c r="AA686">
        <v>0</v>
      </c>
      <c r="AB686">
        <v>2380.7199999999998</v>
      </c>
      <c r="AC686">
        <v>4324.09</v>
      </c>
    </row>
    <row r="687" spans="1:29" x14ac:dyDescent="0.25">
      <c r="A687">
        <v>1984</v>
      </c>
      <c r="B687">
        <v>1981</v>
      </c>
      <c r="C687">
        <v>1982</v>
      </c>
      <c r="D687">
        <v>21</v>
      </c>
      <c r="E687" t="s">
        <v>62</v>
      </c>
      <c r="F687" t="s">
        <v>31</v>
      </c>
      <c r="G687" t="s">
        <v>60</v>
      </c>
      <c r="H687">
        <v>1</v>
      </c>
      <c r="I687">
        <v>3</v>
      </c>
      <c r="J687" t="s">
        <v>34</v>
      </c>
      <c r="K687">
        <v>171488</v>
      </c>
      <c r="L687">
        <v>71079</v>
      </c>
      <c r="M687">
        <v>59762</v>
      </c>
      <c r="N687">
        <v>0.90949999999999998</v>
      </c>
      <c r="O687">
        <v>54353</v>
      </c>
      <c r="P687">
        <v>0</v>
      </c>
      <c r="Q687">
        <v>11317</v>
      </c>
      <c r="R687">
        <v>11317</v>
      </c>
      <c r="S687">
        <v>22426</v>
      </c>
      <c r="T687">
        <f t="shared" si="20"/>
        <v>33743</v>
      </c>
      <c r="U687">
        <f t="shared" si="21"/>
        <v>2</v>
      </c>
      <c r="V687">
        <v>0</v>
      </c>
      <c r="W687">
        <v>0</v>
      </c>
      <c r="X687">
        <v>0.6544773620634835</v>
      </c>
      <c r="Y687">
        <v>0.34552263793651639</v>
      </c>
      <c r="Z687">
        <v>0</v>
      </c>
      <c r="AA687">
        <v>0</v>
      </c>
      <c r="AB687">
        <v>46520.119999999995</v>
      </c>
      <c r="AC687">
        <v>24559.68</v>
      </c>
    </row>
    <row r="688" spans="1:29" x14ac:dyDescent="0.25">
      <c r="A688">
        <v>1984</v>
      </c>
      <c r="B688">
        <v>1980</v>
      </c>
      <c r="C688">
        <v>1981</v>
      </c>
      <c r="D688">
        <v>21</v>
      </c>
      <c r="E688" t="s">
        <v>62</v>
      </c>
      <c r="F688" t="s">
        <v>31</v>
      </c>
      <c r="G688" t="s">
        <v>60</v>
      </c>
      <c r="H688">
        <v>1</v>
      </c>
      <c r="I688">
        <v>4</v>
      </c>
      <c r="J688" t="s">
        <v>34</v>
      </c>
      <c r="K688">
        <v>31646</v>
      </c>
      <c r="L688">
        <v>17285</v>
      </c>
      <c r="M688">
        <v>14622</v>
      </c>
      <c r="N688">
        <v>0.98250000000000004</v>
      </c>
      <c r="O688">
        <v>14366</v>
      </c>
      <c r="P688">
        <v>0</v>
      </c>
      <c r="Q688">
        <v>2662</v>
      </c>
      <c r="R688">
        <v>2663</v>
      </c>
      <c r="S688">
        <v>7559</v>
      </c>
      <c r="T688">
        <f t="shared" si="20"/>
        <v>10222</v>
      </c>
      <c r="U688">
        <f t="shared" si="21"/>
        <v>3</v>
      </c>
      <c r="V688">
        <v>0</v>
      </c>
      <c r="W688">
        <v>0</v>
      </c>
      <c r="X688">
        <v>0.615121072134173</v>
      </c>
      <c r="Y688">
        <v>0.38487892786582706</v>
      </c>
      <c r="Z688">
        <v>0</v>
      </c>
      <c r="AA688">
        <v>0</v>
      </c>
      <c r="AB688">
        <v>10632.46</v>
      </c>
      <c r="AC688">
        <v>6652.69</v>
      </c>
    </row>
    <row r="689" spans="1:29" x14ac:dyDescent="0.25">
      <c r="A689">
        <v>1984</v>
      </c>
      <c r="B689">
        <v>1979</v>
      </c>
      <c r="C689">
        <v>1980</v>
      </c>
      <c r="D689">
        <v>21</v>
      </c>
      <c r="E689" t="s">
        <v>62</v>
      </c>
      <c r="F689" t="s">
        <v>31</v>
      </c>
      <c r="G689" t="s">
        <v>60</v>
      </c>
      <c r="H689">
        <v>1</v>
      </c>
      <c r="I689">
        <v>5</v>
      </c>
      <c r="J689" t="s">
        <v>34</v>
      </c>
      <c r="K689">
        <v>291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260</v>
      </c>
      <c r="T689">
        <f t="shared" si="20"/>
        <v>260</v>
      </c>
      <c r="U689">
        <f t="shared" si="21"/>
        <v>4</v>
      </c>
      <c r="V689">
        <v>0</v>
      </c>
      <c r="W689">
        <v>0</v>
      </c>
      <c r="X689">
        <v>0.42424242424242425</v>
      </c>
      <c r="Y689">
        <v>0.57575757575757569</v>
      </c>
      <c r="Z689">
        <v>0</v>
      </c>
      <c r="AA689">
        <v>0</v>
      </c>
      <c r="AB689">
        <v>0.28000000000000003</v>
      </c>
      <c r="AC689">
        <v>0.38</v>
      </c>
    </row>
    <row r="690" spans="1:29" x14ac:dyDescent="0.25">
      <c r="A690">
        <v>1984</v>
      </c>
      <c r="B690">
        <v>1982</v>
      </c>
      <c r="C690">
        <v>1983</v>
      </c>
      <c r="D690">
        <v>22</v>
      </c>
      <c r="E690" t="s">
        <v>63</v>
      </c>
      <c r="F690" t="s">
        <v>31</v>
      </c>
      <c r="G690" t="s">
        <v>60</v>
      </c>
      <c r="H690">
        <v>1</v>
      </c>
      <c r="I690">
        <v>2</v>
      </c>
      <c r="J690" t="s">
        <v>33</v>
      </c>
      <c r="K690">
        <v>388084</v>
      </c>
      <c r="L690">
        <v>13256</v>
      </c>
      <c r="M690">
        <v>10952</v>
      </c>
      <c r="N690">
        <v>0.58040000000000003</v>
      </c>
      <c r="O690">
        <v>6357</v>
      </c>
      <c r="P690">
        <v>0</v>
      </c>
      <c r="Q690">
        <v>2303</v>
      </c>
      <c r="R690">
        <v>2303</v>
      </c>
      <c r="S690">
        <v>6395</v>
      </c>
      <c r="T690">
        <f t="shared" si="20"/>
        <v>8698</v>
      </c>
      <c r="U690">
        <f t="shared" si="21"/>
        <v>1</v>
      </c>
      <c r="V690">
        <v>0.168293214665863</v>
      </c>
      <c r="W690">
        <v>0.13497569796221962</v>
      </c>
      <c r="X690">
        <v>0.24559504348567338</v>
      </c>
      <c r="Y690">
        <v>0.45113604388624401</v>
      </c>
      <c r="Z690">
        <v>2230.91</v>
      </c>
      <c r="AA690">
        <v>1789.25</v>
      </c>
      <c r="AB690">
        <v>3255.63</v>
      </c>
      <c r="AC690">
        <v>5980.3</v>
      </c>
    </row>
    <row r="691" spans="1:29" x14ac:dyDescent="0.25">
      <c r="A691">
        <v>1984</v>
      </c>
      <c r="B691">
        <v>1981</v>
      </c>
      <c r="C691">
        <v>1982</v>
      </c>
      <c r="D691">
        <v>22</v>
      </c>
      <c r="E691" t="s">
        <v>63</v>
      </c>
      <c r="F691" t="s">
        <v>31</v>
      </c>
      <c r="G691" t="s">
        <v>60</v>
      </c>
      <c r="H691">
        <v>1</v>
      </c>
      <c r="I691">
        <v>3</v>
      </c>
      <c r="J691" t="s">
        <v>34</v>
      </c>
      <c r="K691">
        <v>196229</v>
      </c>
      <c r="L691">
        <v>30525</v>
      </c>
      <c r="M691">
        <v>26355</v>
      </c>
      <c r="N691">
        <v>0.79620000000000002</v>
      </c>
      <c r="O691">
        <v>20984</v>
      </c>
      <c r="P691">
        <v>0</v>
      </c>
      <c r="Q691">
        <v>4170</v>
      </c>
      <c r="R691">
        <v>4170</v>
      </c>
      <c r="S691">
        <v>4809</v>
      </c>
      <c r="T691">
        <f t="shared" si="20"/>
        <v>8979</v>
      </c>
      <c r="U691">
        <f t="shared" si="21"/>
        <v>2</v>
      </c>
      <c r="V691">
        <v>4.6765282539224955E-2</v>
      </c>
      <c r="W691">
        <v>4.8555240886003173E-2</v>
      </c>
      <c r="X691">
        <v>0.51692843933911747</v>
      </c>
      <c r="Y691">
        <v>0.38775103723565435</v>
      </c>
      <c r="Z691">
        <v>1427.5500000000002</v>
      </c>
      <c r="AA691">
        <v>1482.19</v>
      </c>
      <c r="AB691">
        <v>15779.68</v>
      </c>
      <c r="AC691">
        <v>11836.43</v>
      </c>
    </row>
    <row r="692" spans="1:29" x14ac:dyDescent="0.25">
      <c r="A692">
        <v>1984</v>
      </c>
      <c r="B692">
        <v>1980</v>
      </c>
      <c r="C692">
        <v>1981</v>
      </c>
      <c r="D692">
        <v>22</v>
      </c>
      <c r="E692" t="s">
        <v>63</v>
      </c>
      <c r="F692" t="s">
        <v>31</v>
      </c>
      <c r="G692" t="s">
        <v>60</v>
      </c>
      <c r="H692">
        <v>1</v>
      </c>
      <c r="I692">
        <v>4</v>
      </c>
      <c r="J692" t="s">
        <v>34</v>
      </c>
      <c r="K692">
        <v>100063</v>
      </c>
      <c r="L692">
        <v>42851</v>
      </c>
      <c r="M692">
        <v>35000</v>
      </c>
      <c r="N692">
        <v>0.97519999999999996</v>
      </c>
      <c r="O692">
        <v>34132</v>
      </c>
      <c r="P692">
        <v>1124</v>
      </c>
      <c r="Q692">
        <v>6726</v>
      </c>
      <c r="R692">
        <v>7850</v>
      </c>
      <c r="S692">
        <v>26017</v>
      </c>
      <c r="T692">
        <f t="shared" si="20"/>
        <v>33867</v>
      </c>
      <c r="U692">
        <f t="shared" si="21"/>
        <v>3</v>
      </c>
      <c r="V692">
        <v>0.12008101406194646</v>
      </c>
      <c r="W692">
        <v>6.3440946032163853E-2</v>
      </c>
      <c r="X692">
        <v>0.54247264176877419</v>
      </c>
      <c r="Y692">
        <v>0.27400539813711527</v>
      </c>
      <c r="Z692">
        <v>5145.6899999999996</v>
      </c>
      <c r="AA692">
        <v>2718.56</v>
      </c>
      <c r="AB692">
        <v>23245.94</v>
      </c>
      <c r="AC692">
        <v>11741.630000000001</v>
      </c>
    </row>
    <row r="693" spans="1:29" x14ac:dyDescent="0.25">
      <c r="A693">
        <v>1984</v>
      </c>
      <c r="B693">
        <v>1979</v>
      </c>
      <c r="C693">
        <v>1980</v>
      </c>
      <c r="D693">
        <v>22</v>
      </c>
      <c r="E693" t="s">
        <v>63</v>
      </c>
      <c r="F693" t="s">
        <v>31</v>
      </c>
      <c r="G693" t="s">
        <v>60</v>
      </c>
      <c r="H693">
        <v>1</v>
      </c>
      <c r="I693">
        <v>5</v>
      </c>
      <c r="J693" t="s">
        <v>34</v>
      </c>
      <c r="K693">
        <v>9469</v>
      </c>
      <c r="L693">
        <v>5652</v>
      </c>
      <c r="M693">
        <v>5539</v>
      </c>
      <c r="N693">
        <v>1</v>
      </c>
      <c r="O693">
        <v>5539</v>
      </c>
      <c r="P693">
        <v>108</v>
      </c>
      <c r="Q693">
        <v>3</v>
      </c>
      <c r="R693">
        <v>112</v>
      </c>
      <c r="S693">
        <v>2869</v>
      </c>
      <c r="T693">
        <f t="shared" si="20"/>
        <v>2981</v>
      </c>
      <c r="U693">
        <f t="shared" si="21"/>
        <v>4</v>
      </c>
      <c r="V693">
        <v>0.12271765438564208</v>
      </c>
      <c r="W693">
        <v>7.7847447311432241E-5</v>
      </c>
      <c r="X693">
        <v>0.84222799394205305</v>
      </c>
      <c r="Y693">
        <v>3.4976504224993279E-2</v>
      </c>
      <c r="Z693">
        <v>693.61</v>
      </c>
      <c r="AA693">
        <v>0.44</v>
      </c>
      <c r="AB693">
        <v>4760.34</v>
      </c>
      <c r="AC693">
        <v>197.69000000000003</v>
      </c>
    </row>
    <row r="694" spans="1:29" x14ac:dyDescent="0.25">
      <c r="A694">
        <v>1984</v>
      </c>
      <c r="B694">
        <v>1982</v>
      </c>
      <c r="C694">
        <v>1983</v>
      </c>
      <c r="D694">
        <v>23</v>
      </c>
      <c r="E694" t="s">
        <v>64</v>
      </c>
      <c r="F694" t="s">
        <v>31</v>
      </c>
      <c r="G694" t="s">
        <v>60</v>
      </c>
      <c r="H694">
        <v>0</v>
      </c>
      <c r="I694">
        <v>2</v>
      </c>
      <c r="J694" t="s">
        <v>33</v>
      </c>
      <c r="K694">
        <v>106169</v>
      </c>
      <c r="L694">
        <v>4248</v>
      </c>
      <c r="M694">
        <v>3873</v>
      </c>
      <c r="N694">
        <v>0.57050000000000001</v>
      </c>
      <c r="O694">
        <v>2209</v>
      </c>
      <c r="P694">
        <v>0</v>
      </c>
      <c r="Q694">
        <v>375</v>
      </c>
      <c r="R694">
        <v>375</v>
      </c>
      <c r="S694">
        <v>2047</v>
      </c>
      <c r="T694">
        <f t="shared" si="20"/>
        <v>2422</v>
      </c>
      <c r="U694">
        <f t="shared" si="21"/>
        <v>1</v>
      </c>
      <c r="V694">
        <v>0.14365542094373687</v>
      </c>
      <c r="W694">
        <v>0.11521432623345566</v>
      </c>
      <c r="X694">
        <v>0.31198348566411599</v>
      </c>
      <c r="Y694">
        <v>0.4291467671586916</v>
      </c>
      <c r="Z694">
        <v>610.30999999999995</v>
      </c>
      <c r="AA694">
        <v>489.47999999999996</v>
      </c>
      <c r="AB694">
        <v>1325.44</v>
      </c>
      <c r="AC694">
        <v>1823.1999999999998</v>
      </c>
    </row>
    <row r="695" spans="1:29" x14ac:dyDescent="0.25">
      <c r="A695">
        <v>1984</v>
      </c>
      <c r="B695">
        <v>1981</v>
      </c>
      <c r="C695">
        <v>1982</v>
      </c>
      <c r="D695">
        <v>23</v>
      </c>
      <c r="E695" t="s">
        <v>64</v>
      </c>
      <c r="F695" t="s">
        <v>31</v>
      </c>
      <c r="G695" t="s">
        <v>60</v>
      </c>
      <c r="H695">
        <v>0</v>
      </c>
      <c r="I695">
        <v>3</v>
      </c>
      <c r="J695" t="s">
        <v>34</v>
      </c>
      <c r="K695">
        <v>29396</v>
      </c>
      <c r="L695">
        <v>3145</v>
      </c>
      <c r="M695">
        <v>2061</v>
      </c>
      <c r="N695">
        <v>0.77370000000000005</v>
      </c>
      <c r="O695">
        <v>1595</v>
      </c>
      <c r="P695">
        <v>0</v>
      </c>
      <c r="Q695">
        <v>1083</v>
      </c>
      <c r="R695">
        <v>1083</v>
      </c>
      <c r="S695">
        <v>504</v>
      </c>
      <c r="T695">
        <f t="shared" si="20"/>
        <v>1587</v>
      </c>
      <c r="U695">
        <f t="shared" si="21"/>
        <v>2</v>
      </c>
      <c r="V695">
        <v>7.1844104650793147E-2</v>
      </c>
      <c r="W695">
        <v>7.9947229551451185E-2</v>
      </c>
      <c r="X695">
        <v>0.34266141081476303</v>
      </c>
      <c r="Y695">
        <v>0.50554725498299269</v>
      </c>
      <c r="Z695">
        <v>226</v>
      </c>
      <c r="AA695">
        <v>251.48999999999998</v>
      </c>
      <c r="AB695">
        <v>1077.9100000000001</v>
      </c>
      <c r="AC695">
        <v>1590.3</v>
      </c>
    </row>
    <row r="696" spans="1:29" x14ac:dyDescent="0.25">
      <c r="A696">
        <v>1984</v>
      </c>
      <c r="B696">
        <v>1980</v>
      </c>
      <c r="C696">
        <v>1981</v>
      </c>
      <c r="D696">
        <v>23</v>
      </c>
      <c r="E696" t="s">
        <v>64</v>
      </c>
      <c r="F696" t="s">
        <v>31</v>
      </c>
      <c r="G696" t="s">
        <v>60</v>
      </c>
      <c r="H696">
        <v>0</v>
      </c>
      <c r="I696">
        <v>4</v>
      </c>
      <c r="J696" t="s">
        <v>34</v>
      </c>
      <c r="K696">
        <v>21459</v>
      </c>
      <c r="L696">
        <v>6063</v>
      </c>
      <c r="M696">
        <v>4126</v>
      </c>
      <c r="N696">
        <v>0.9405</v>
      </c>
      <c r="O696">
        <v>3880</v>
      </c>
      <c r="P696">
        <v>439</v>
      </c>
      <c r="Q696">
        <v>1498</v>
      </c>
      <c r="R696">
        <v>1937</v>
      </c>
      <c r="S696">
        <v>3515</v>
      </c>
      <c r="T696">
        <f t="shared" si="20"/>
        <v>5452</v>
      </c>
      <c r="U696">
        <f t="shared" si="21"/>
        <v>3</v>
      </c>
      <c r="V696">
        <v>0.19964378772386954</v>
      </c>
      <c r="W696">
        <v>0.12239684686170389</v>
      </c>
      <c r="X696">
        <v>0.32859098255219499</v>
      </c>
      <c r="Y696">
        <v>0.3493683828622316</v>
      </c>
      <c r="Z696">
        <v>1210.6000000000001</v>
      </c>
      <c r="AA696">
        <v>742.19</v>
      </c>
      <c r="AB696">
        <v>1992.51</v>
      </c>
      <c r="AC696">
        <v>2118.5</v>
      </c>
    </row>
    <row r="697" spans="1:29" x14ac:dyDescent="0.25">
      <c r="A697">
        <v>1984</v>
      </c>
      <c r="B697">
        <v>1979</v>
      </c>
      <c r="C697">
        <v>1980</v>
      </c>
      <c r="D697">
        <v>23</v>
      </c>
      <c r="E697" t="s">
        <v>64</v>
      </c>
      <c r="F697" t="s">
        <v>31</v>
      </c>
      <c r="G697" t="s">
        <v>60</v>
      </c>
      <c r="H697">
        <v>0</v>
      </c>
      <c r="I697">
        <v>5</v>
      </c>
      <c r="J697" t="s">
        <v>34</v>
      </c>
      <c r="K697">
        <v>6075</v>
      </c>
      <c r="L697">
        <v>2986</v>
      </c>
      <c r="M697">
        <v>798</v>
      </c>
      <c r="N697">
        <v>1</v>
      </c>
      <c r="O697">
        <v>798</v>
      </c>
      <c r="P697">
        <v>0</v>
      </c>
      <c r="Q697">
        <v>2187</v>
      </c>
      <c r="R697">
        <v>2188</v>
      </c>
      <c r="S697">
        <v>2481</v>
      </c>
      <c r="T697">
        <f t="shared" si="20"/>
        <v>4669</v>
      </c>
      <c r="U697">
        <f t="shared" si="21"/>
        <v>4</v>
      </c>
      <c r="V697">
        <v>0.19577818034483108</v>
      </c>
      <c r="W697">
        <v>2.1085658604535911E-2</v>
      </c>
      <c r="X697">
        <v>1.9254015717973876E-3</v>
      </c>
      <c r="Y697">
        <v>0.78121075947883567</v>
      </c>
      <c r="Z697">
        <v>584.67000000000007</v>
      </c>
      <c r="AA697">
        <v>62.97</v>
      </c>
      <c r="AB697">
        <v>5.75</v>
      </c>
      <c r="AC697">
        <v>2333</v>
      </c>
    </row>
    <row r="698" spans="1:29" x14ac:dyDescent="0.25">
      <c r="A698">
        <v>1984</v>
      </c>
      <c r="B698">
        <v>1981</v>
      </c>
      <c r="C698">
        <v>1983</v>
      </c>
      <c r="D698">
        <v>24</v>
      </c>
      <c r="E698" t="s">
        <v>65</v>
      </c>
      <c r="F698" t="s">
        <v>31</v>
      </c>
      <c r="G698" t="s">
        <v>60</v>
      </c>
      <c r="H698">
        <v>2</v>
      </c>
      <c r="I698">
        <v>3</v>
      </c>
      <c r="J698" t="s">
        <v>33</v>
      </c>
      <c r="K698">
        <v>227930</v>
      </c>
      <c r="L698">
        <v>14381</v>
      </c>
      <c r="M698">
        <v>14328</v>
      </c>
      <c r="N698">
        <v>0.63990000000000002</v>
      </c>
      <c r="O698">
        <v>9168</v>
      </c>
      <c r="P698">
        <v>0</v>
      </c>
      <c r="Q698">
        <v>53</v>
      </c>
      <c r="R698">
        <v>53</v>
      </c>
      <c r="S698">
        <v>839</v>
      </c>
      <c r="T698">
        <f t="shared" si="20"/>
        <v>892</v>
      </c>
      <c r="U698">
        <f t="shared" si="21"/>
        <v>1</v>
      </c>
      <c r="V698">
        <v>0.1082281543947089</v>
      </c>
      <c r="W698">
        <v>0.35180825262970522</v>
      </c>
      <c r="X698">
        <v>0.38048538990838443</v>
      </c>
      <c r="Y698">
        <v>0.15947820306720142</v>
      </c>
      <c r="Z698">
        <v>1556.5200000000002</v>
      </c>
      <c r="AA698">
        <v>5059.6499999999996</v>
      </c>
      <c r="AB698">
        <v>5472.08</v>
      </c>
      <c r="AC698">
        <v>2293.59</v>
      </c>
    </row>
    <row r="699" spans="1:29" x14ac:dyDescent="0.25">
      <c r="A699">
        <v>1984</v>
      </c>
      <c r="B699">
        <v>1980</v>
      </c>
      <c r="C699">
        <v>1982</v>
      </c>
      <c r="D699">
        <v>24</v>
      </c>
      <c r="E699" t="s">
        <v>65</v>
      </c>
      <c r="F699" t="s">
        <v>31</v>
      </c>
      <c r="G699" t="s">
        <v>60</v>
      </c>
      <c r="H699">
        <v>2</v>
      </c>
      <c r="I699">
        <v>4</v>
      </c>
      <c r="J699" t="s">
        <v>34</v>
      </c>
      <c r="K699">
        <v>170708</v>
      </c>
      <c r="L699">
        <v>54691</v>
      </c>
      <c r="M699">
        <v>32058</v>
      </c>
      <c r="N699">
        <v>0.89659999999999995</v>
      </c>
      <c r="O699">
        <v>28743</v>
      </c>
      <c r="P699">
        <v>0</v>
      </c>
      <c r="Q699">
        <v>22632</v>
      </c>
      <c r="R699">
        <v>22632</v>
      </c>
      <c r="S699">
        <v>19913</v>
      </c>
      <c r="T699">
        <f t="shared" si="20"/>
        <v>42545</v>
      </c>
      <c r="U699">
        <f t="shared" si="21"/>
        <v>2</v>
      </c>
      <c r="V699">
        <v>0.15643112967504261</v>
      </c>
      <c r="W699">
        <v>0.28136356887763869</v>
      </c>
      <c r="X699">
        <v>0.12897840760571846</v>
      </c>
      <c r="Y699">
        <v>0.43322689384160024</v>
      </c>
      <c r="Z699">
        <v>8555.4499999999989</v>
      </c>
      <c r="AA699">
        <v>15388.189999999999</v>
      </c>
      <c r="AB699">
        <v>7054.0199999999995</v>
      </c>
      <c r="AC699">
        <v>23693.82</v>
      </c>
    </row>
    <row r="700" spans="1:29" x14ac:dyDescent="0.25">
      <c r="A700">
        <v>1984</v>
      </c>
      <c r="B700">
        <v>1979</v>
      </c>
      <c r="C700">
        <v>1981</v>
      </c>
      <c r="D700">
        <v>24</v>
      </c>
      <c r="E700" t="s">
        <v>65</v>
      </c>
      <c r="F700" t="s">
        <v>31</v>
      </c>
      <c r="G700" t="s">
        <v>60</v>
      </c>
      <c r="H700">
        <v>2</v>
      </c>
      <c r="I700">
        <v>5</v>
      </c>
      <c r="J700" t="s">
        <v>34</v>
      </c>
      <c r="K700">
        <v>58411</v>
      </c>
      <c r="L700">
        <v>31680</v>
      </c>
      <c r="M700">
        <v>2053</v>
      </c>
      <c r="N700">
        <v>0.99509999999999998</v>
      </c>
      <c r="O700">
        <v>2043</v>
      </c>
      <c r="P700">
        <v>0</v>
      </c>
      <c r="Q700">
        <v>29627</v>
      </c>
      <c r="R700">
        <v>29627</v>
      </c>
      <c r="S700">
        <v>12858</v>
      </c>
      <c r="T700">
        <f t="shared" si="20"/>
        <v>42485</v>
      </c>
      <c r="U700">
        <f t="shared" si="21"/>
        <v>3</v>
      </c>
      <c r="V700">
        <v>1.1192664778443063E-2</v>
      </c>
      <c r="W700">
        <v>2.2298209912258518E-2</v>
      </c>
      <c r="X700">
        <v>2.0684286930443482E-2</v>
      </c>
      <c r="Y700">
        <v>0.945824838378855</v>
      </c>
      <c r="Z700">
        <v>354.59</v>
      </c>
      <c r="AA700">
        <v>706.42</v>
      </c>
      <c r="AB700">
        <v>655.29</v>
      </c>
      <c r="AC700">
        <v>29964.270000000004</v>
      </c>
    </row>
    <row r="701" spans="1:29" x14ac:dyDescent="0.25">
      <c r="A701">
        <v>1984</v>
      </c>
      <c r="B701">
        <v>1978</v>
      </c>
      <c r="C701">
        <v>1980</v>
      </c>
      <c r="D701">
        <v>24</v>
      </c>
      <c r="E701" t="s">
        <v>65</v>
      </c>
      <c r="F701" t="s">
        <v>31</v>
      </c>
      <c r="G701" t="s">
        <v>60</v>
      </c>
      <c r="H701">
        <v>2</v>
      </c>
      <c r="I701">
        <v>6</v>
      </c>
      <c r="J701" t="s">
        <v>34</v>
      </c>
      <c r="K701">
        <v>705</v>
      </c>
      <c r="L701">
        <v>539</v>
      </c>
      <c r="M701">
        <v>0</v>
      </c>
      <c r="N701">
        <v>1</v>
      </c>
      <c r="O701">
        <v>0</v>
      </c>
      <c r="P701">
        <v>0</v>
      </c>
      <c r="Q701">
        <v>538</v>
      </c>
      <c r="R701">
        <v>538</v>
      </c>
      <c r="S701">
        <v>95</v>
      </c>
      <c r="T701">
        <f t="shared" si="20"/>
        <v>633</v>
      </c>
      <c r="U701">
        <f t="shared" si="21"/>
        <v>4</v>
      </c>
      <c r="V701">
        <v>1.4830194275545011E-4</v>
      </c>
      <c r="W701">
        <v>5.5613228533293788E-5</v>
      </c>
      <c r="X701">
        <v>1.2420287705768947E-3</v>
      </c>
      <c r="Y701">
        <v>0.99855405605813441</v>
      </c>
      <c r="Z701">
        <v>0.08</v>
      </c>
      <c r="AA701">
        <v>0.03</v>
      </c>
      <c r="AB701">
        <v>0.67</v>
      </c>
      <c r="AC701">
        <v>538.66</v>
      </c>
    </row>
    <row r="702" spans="1:29" x14ac:dyDescent="0.25">
      <c r="A702">
        <v>1984</v>
      </c>
      <c r="B702">
        <v>1981</v>
      </c>
      <c r="C702">
        <v>1983</v>
      </c>
      <c r="D702">
        <v>25</v>
      </c>
      <c r="E702" t="s">
        <v>66</v>
      </c>
      <c r="F702" t="s">
        <v>31</v>
      </c>
      <c r="G702" t="s">
        <v>60</v>
      </c>
      <c r="H702">
        <v>2</v>
      </c>
      <c r="I702">
        <v>3</v>
      </c>
      <c r="J702" t="s">
        <v>33</v>
      </c>
      <c r="K702">
        <v>57664</v>
      </c>
      <c r="L702">
        <v>3798</v>
      </c>
      <c r="M702">
        <v>3643</v>
      </c>
      <c r="N702">
        <v>0.6794</v>
      </c>
      <c r="O702">
        <v>2475</v>
      </c>
      <c r="P702">
        <v>0</v>
      </c>
      <c r="Q702">
        <v>154</v>
      </c>
      <c r="R702">
        <v>154</v>
      </c>
      <c r="S702">
        <v>2283</v>
      </c>
      <c r="T702">
        <f t="shared" si="20"/>
        <v>2437</v>
      </c>
      <c r="U702">
        <f t="shared" si="21"/>
        <v>1</v>
      </c>
      <c r="V702">
        <v>8.7263039569529008E-2</v>
      </c>
      <c r="W702">
        <v>9.881457262223485E-2</v>
      </c>
      <c r="X702">
        <v>0.46684199303433077</v>
      </c>
      <c r="Y702">
        <v>0.34708039477390529</v>
      </c>
      <c r="Z702">
        <v>331.48</v>
      </c>
      <c r="AA702">
        <v>375.36</v>
      </c>
      <c r="AB702">
        <v>1773.3600000000001</v>
      </c>
      <c r="AC702">
        <v>1318.43</v>
      </c>
    </row>
    <row r="703" spans="1:29" x14ac:dyDescent="0.25">
      <c r="A703">
        <v>1984</v>
      </c>
      <c r="B703">
        <v>1980</v>
      </c>
      <c r="C703">
        <v>1982</v>
      </c>
      <c r="D703">
        <v>25</v>
      </c>
      <c r="E703" t="s">
        <v>66</v>
      </c>
      <c r="F703" t="s">
        <v>31</v>
      </c>
      <c r="G703" t="s">
        <v>60</v>
      </c>
      <c r="H703">
        <v>2</v>
      </c>
      <c r="I703">
        <v>4</v>
      </c>
      <c r="J703" t="s">
        <v>34</v>
      </c>
      <c r="K703">
        <v>53802</v>
      </c>
      <c r="L703">
        <v>25258</v>
      </c>
      <c r="M703">
        <v>8402</v>
      </c>
      <c r="N703">
        <v>0.93149999999999999</v>
      </c>
      <c r="O703">
        <v>7826</v>
      </c>
      <c r="P703">
        <v>0</v>
      </c>
      <c r="Q703">
        <v>16855</v>
      </c>
      <c r="R703">
        <v>16855</v>
      </c>
      <c r="S703">
        <v>2412</v>
      </c>
      <c r="T703">
        <f t="shared" si="20"/>
        <v>19267</v>
      </c>
      <c r="U703">
        <f t="shared" si="21"/>
        <v>2</v>
      </c>
      <c r="V703">
        <v>4.4251326312455465E-2</v>
      </c>
      <c r="W703">
        <v>6.1862380235964839E-2</v>
      </c>
      <c r="X703">
        <v>0.15524309129780664</v>
      </c>
      <c r="Y703">
        <v>0.7386432021537731</v>
      </c>
      <c r="Z703">
        <v>1117.7</v>
      </c>
      <c r="AA703">
        <v>1562.52</v>
      </c>
      <c r="AB703">
        <v>3921.13</v>
      </c>
      <c r="AC703">
        <v>18656.650000000001</v>
      </c>
    </row>
    <row r="704" spans="1:29" x14ac:dyDescent="0.25">
      <c r="A704">
        <v>1984</v>
      </c>
      <c r="B704">
        <v>1979</v>
      </c>
      <c r="C704">
        <v>1981</v>
      </c>
      <c r="D704">
        <v>25</v>
      </c>
      <c r="E704" t="s">
        <v>66</v>
      </c>
      <c r="F704" t="s">
        <v>31</v>
      </c>
      <c r="G704" t="s">
        <v>60</v>
      </c>
      <c r="H704">
        <v>2</v>
      </c>
      <c r="I704">
        <v>5</v>
      </c>
      <c r="J704" t="s">
        <v>34</v>
      </c>
      <c r="K704">
        <v>10834</v>
      </c>
      <c r="L704">
        <v>6881</v>
      </c>
      <c r="M704">
        <v>714</v>
      </c>
      <c r="N704">
        <v>0.999</v>
      </c>
      <c r="O704">
        <v>713</v>
      </c>
      <c r="P704">
        <v>0</v>
      </c>
      <c r="Q704">
        <v>6167</v>
      </c>
      <c r="R704">
        <v>6167</v>
      </c>
      <c r="S704">
        <v>1709</v>
      </c>
      <c r="T704">
        <f t="shared" si="20"/>
        <v>7876</v>
      </c>
      <c r="U704">
        <f t="shared" si="21"/>
        <v>3</v>
      </c>
      <c r="V704">
        <v>9.1608466807915762E-3</v>
      </c>
      <c r="W704">
        <v>2.5324567751610846E-2</v>
      </c>
      <c r="X704">
        <v>6.3220595629415843E-2</v>
      </c>
      <c r="Y704">
        <v>0.90229398993818177</v>
      </c>
      <c r="Z704">
        <v>63.04</v>
      </c>
      <c r="AA704">
        <v>174.26999999999998</v>
      </c>
      <c r="AB704">
        <v>435.04999999999995</v>
      </c>
      <c r="AC704">
        <v>6209.1</v>
      </c>
    </row>
    <row r="705" spans="1:29" x14ac:dyDescent="0.25">
      <c r="A705">
        <v>1984</v>
      </c>
      <c r="B705">
        <v>1978</v>
      </c>
      <c r="C705">
        <v>1980</v>
      </c>
      <c r="D705">
        <v>25</v>
      </c>
      <c r="E705" t="s">
        <v>66</v>
      </c>
      <c r="F705" t="s">
        <v>31</v>
      </c>
      <c r="G705" t="s">
        <v>60</v>
      </c>
      <c r="H705">
        <v>2</v>
      </c>
      <c r="I705">
        <v>6</v>
      </c>
      <c r="J705" t="s">
        <v>34</v>
      </c>
      <c r="K705">
        <v>64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57</v>
      </c>
      <c r="T705">
        <f t="shared" si="20"/>
        <v>57</v>
      </c>
      <c r="U705">
        <f t="shared" si="21"/>
        <v>4</v>
      </c>
      <c r="V705">
        <v>0</v>
      </c>
      <c r="W705">
        <v>0</v>
      </c>
      <c r="X705">
        <v>0.42857142857142849</v>
      </c>
      <c r="Y705">
        <v>0.5714285714285714</v>
      </c>
      <c r="Z705">
        <v>0</v>
      </c>
      <c r="AA705">
        <v>0</v>
      </c>
      <c r="AB705">
        <v>0.06</v>
      </c>
      <c r="AC705">
        <v>0.08</v>
      </c>
    </row>
    <row r="706" spans="1:29" x14ac:dyDescent="0.25">
      <c r="A706">
        <v>1984</v>
      </c>
      <c r="B706">
        <v>1982</v>
      </c>
      <c r="C706">
        <v>1983</v>
      </c>
      <c r="D706">
        <v>26</v>
      </c>
      <c r="E706" t="s">
        <v>67</v>
      </c>
      <c r="F706" t="s">
        <v>31</v>
      </c>
      <c r="G706" t="s">
        <v>60</v>
      </c>
      <c r="H706">
        <v>0</v>
      </c>
      <c r="I706">
        <v>2</v>
      </c>
      <c r="J706" t="s">
        <v>33</v>
      </c>
      <c r="K706">
        <v>111113</v>
      </c>
      <c r="L706">
        <v>4049</v>
      </c>
      <c r="M706">
        <v>3821</v>
      </c>
      <c r="N706">
        <v>0.54830000000000001</v>
      </c>
      <c r="O706">
        <v>2095</v>
      </c>
      <c r="P706">
        <v>0</v>
      </c>
      <c r="Q706">
        <v>228</v>
      </c>
      <c r="R706">
        <v>228</v>
      </c>
      <c r="S706">
        <v>1081</v>
      </c>
      <c r="T706">
        <f t="shared" si="20"/>
        <v>1309</v>
      </c>
      <c r="U706">
        <f t="shared" si="21"/>
        <v>1</v>
      </c>
      <c r="V706">
        <v>0.15772136895649169</v>
      </c>
      <c r="W706">
        <v>0.26912933972048009</v>
      </c>
      <c r="X706">
        <v>0.23016445256555881</v>
      </c>
      <c r="Y706">
        <v>0.34298483875746955</v>
      </c>
      <c r="Z706">
        <v>638.74</v>
      </c>
      <c r="AA706">
        <v>1089.92</v>
      </c>
      <c r="AB706">
        <v>932.12</v>
      </c>
      <c r="AC706">
        <v>1389.02</v>
      </c>
    </row>
    <row r="707" spans="1:29" x14ac:dyDescent="0.25">
      <c r="A707">
        <v>1984</v>
      </c>
      <c r="B707">
        <v>1981</v>
      </c>
      <c r="C707">
        <v>1982</v>
      </c>
      <c r="D707">
        <v>26</v>
      </c>
      <c r="E707" t="s">
        <v>67</v>
      </c>
      <c r="F707" t="s">
        <v>31</v>
      </c>
      <c r="G707" t="s">
        <v>60</v>
      </c>
      <c r="H707">
        <v>0</v>
      </c>
      <c r="I707">
        <v>3</v>
      </c>
      <c r="J707" t="s">
        <v>34</v>
      </c>
      <c r="K707">
        <v>57311</v>
      </c>
      <c r="L707">
        <v>5228</v>
      </c>
      <c r="M707">
        <v>5087</v>
      </c>
      <c r="N707">
        <v>0.76549999999999996</v>
      </c>
      <c r="O707">
        <v>3894</v>
      </c>
      <c r="P707">
        <v>0</v>
      </c>
      <c r="Q707">
        <v>140</v>
      </c>
      <c r="R707">
        <v>140</v>
      </c>
      <c r="S707">
        <v>515</v>
      </c>
      <c r="T707">
        <f t="shared" si="20"/>
        <v>655</v>
      </c>
      <c r="U707">
        <f t="shared" si="21"/>
        <v>2</v>
      </c>
      <c r="V707">
        <v>7.9743935000650287E-2</v>
      </c>
      <c r="W707">
        <v>0.27984683533651089</v>
      </c>
      <c r="X707">
        <v>0.39711879059590388</v>
      </c>
      <c r="Y707">
        <v>0.24329043906693493</v>
      </c>
      <c r="Z707">
        <v>416.93</v>
      </c>
      <c r="AA707">
        <v>1463.14</v>
      </c>
      <c r="AB707">
        <v>2076.2800000000002</v>
      </c>
      <c r="AC707">
        <v>1272.01</v>
      </c>
    </row>
    <row r="708" spans="1:29" x14ac:dyDescent="0.25">
      <c r="A708">
        <v>1984</v>
      </c>
      <c r="B708">
        <v>1980</v>
      </c>
      <c r="C708">
        <v>1981</v>
      </c>
      <c r="D708">
        <v>26</v>
      </c>
      <c r="E708" t="s">
        <v>67</v>
      </c>
      <c r="F708" t="s">
        <v>31</v>
      </c>
      <c r="G708" t="s">
        <v>60</v>
      </c>
      <c r="H708">
        <v>0</v>
      </c>
      <c r="I708">
        <v>4</v>
      </c>
      <c r="J708" t="s">
        <v>34</v>
      </c>
      <c r="K708">
        <v>43178</v>
      </c>
      <c r="L708">
        <v>15391</v>
      </c>
      <c r="M708">
        <v>15201</v>
      </c>
      <c r="N708">
        <v>0.94969999999999999</v>
      </c>
      <c r="O708">
        <v>14436</v>
      </c>
      <c r="P708">
        <v>14</v>
      </c>
      <c r="Q708">
        <v>175</v>
      </c>
      <c r="R708">
        <v>189</v>
      </c>
      <c r="S708">
        <v>6966</v>
      </c>
      <c r="T708">
        <f t="shared" si="20"/>
        <v>7155</v>
      </c>
      <c r="U708">
        <f t="shared" si="21"/>
        <v>3</v>
      </c>
      <c r="V708">
        <v>0.31155730574041718</v>
      </c>
      <c r="W708">
        <v>8.0528789147698787E-2</v>
      </c>
      <c r="X708">
        <v>0.51084599896435601</v>
      </c>
      <c r="Y708">
        <v>9.706790614752793E-2</v>
      </c>
      <c r="Z708">
        <v>4795.3</v>
      </c>
      <c r="AA708">
        <v>1239.4499999999998</v>
      </c>
      <c r="AB708">
        <v>7862.63</v>
      </c>
      <c r="AC708">
        <v>1494.01</v>
      </c>
    </row>
    <row r="709" spans="1:29" x14ac:dyDescent="0.25">
      <c r="A709">
        <v>1984</v>
      </c>
      <c r="B709">
        <v>1979</v>
      </c>
      <c r="C709">
        <v>1980</v>
      </c>
      <c r="D709">
        <v>26</v>
      </c>
      <c r="E709" t="s">
        <v>67</v>
      </c>
      <c r="F709" t="s">
        <v>31</v>
      </c>
      <c r="G709" t="s">
        <v>60</v>
      </c>
      <c r="H709">
        <v>0</v>
      </c>
      <c r="I709">
        <v>5</v>
      </c>
      <c r="J709" t="s">
        <v>34</v>
      </c>
      <c r="K709">
        <v>8374</v>
      </c>
      <c r="L709">
        <v>1409</v>
      </c>
      <c r="M709">
        <v>1169</v>
      </c>
      <c r="N709">
        <v>1</v>
      </c>
      <c r="O709">
        <v>1169</v>
      </c>
      <c r="P709">
        <v>232</v>
      </c>
      <c r="Q709">
        <v>7</v>
      </c>
      <c r="R709">
        <v>240</v>
      </c>
      <c r="S709">
        <v>4534</v>
      </c>
      <c r="T709">
        <f t="shared" si="20"/>
        <v>4774</v>
      </c>
      <c r="U709">
        <f t="shared" si="21"/>
        <v>4</v>
      </c>
      <c r="V709">
        <v>0.27003818148269054</v>
      </c>
      <c r="W709">
        <v>0.46043461598512475</v>
      </c>
      <c r="X709">
        <v>5.6278653854342602E-3</v>
      </c>
      <c r="Y709">
        <v>0.26389933714675035</v>
      </c>
      <c r="Z709">
        <v>380.5</v>
      </c>
      <c r="AA709">
        <v>648.78</v>
      </c>
      <c r="AB709">
        <v>7.93</v>
      </c>
      <c r="AC709">
        <v>371.85000000000008</v>
      </c>
    </row>
    <row r="710" spans="1:29" x14ac:dyDescent="0.25">
      <c r="A710">
        <v>1984</v>
      </c>
      <c r="B710">
        <v>1982</v>
      </c>
      <c r="C710">
        <v>1983</v>
      </c>
      <c r="D710">
        <v>27</v>
      </c>
      <c r="E710" t="s">
        <v>68</v>
      </c>
      <c r="F710" t="s">
        <v>31</v>
      </c>
      <c r="G710" t="s">
        <v>69</v>
      </c>
      <c r="H710">
        <v>0</v>
      </c>
      <c r="I710">
        <v>2</v>
      </c>
      <c r="J710" t="s">
        <v>33</v>
      </c>
      <c r="K710">
        <v>1005715</v>
      </c>
      <c r="L710">
        <v>23591</v>
      </c>
      <c r="M710">
        <v>22235</v>
      </c>
      <c r="N710">
        <v>0.5484</v>
      </c>
      <c r="O710">
        <v>12194</v>
      </c>
      <c r="P710">
        <v>0</v>
      </c>
      <c r="Q710">
        <v>1356</v>
      </c>
      <c r="R710">
        <v>1356</v>
      </c>
      <c r="S710">
        <v>43163</v>
      </c>
      <c r="T710">
        <f t="shared" si="20"/>
        <v>44519</v>
      </c>
      <c r="U710">
        <f t="shared" si="21"/>
        <v>1</v>
      </c>
      <c r="V710">
        <v>0.25135279022786561</v>
      </c>
      <c r="W710">
        <v>0.19599160392641909</v>
      </c>
      <c r="X710">
        <v>0.39347905517044351</v>
      </c>
      <c r="Y710">
        <v>0.15917655067527187</v>
      </c>
      <c r="Z710">
        <v>5929.91</v>
      </c>
      <c r="AA710">
        <v>4623.83</v>
      </c>
      <c r="AB710">
        <v>9282.9499999999989</v>
      </c>
      <c r="AC710">
        <v>3755.29</v>
      </c>
    </row>
    <row r="711" spans="1:29" x14ac:dyDescent="0.25">
      <c r="A711">
        <v>1984</v>
      </c>
      <c r="B711">
        <v>1981</v>
      </c>
      <c r="C711">
        <v>1982</v>
      </c>
      <c r="D711">
        <v>27</v>
      </c>
      <c r="E711" t="s">
        <v>68</v>
      </c>
      <c r="F711" t="s">
        <v>31</v>
      </c>
      <c r="G711" t="s">
        <v>69</v>
      </c>
      <c r="H711">
        <v>0</v>
      </c>
      <c r="I711">
        <v>3</v>
      </c>
      <c r="J711" t="s">
        <v>34</v>
      </c>
      <c r="K711">
        <v>610823</v>
      </c>
      <c r="L711">
        <v>100427</v>
      </c>
      <c r="M711">
        <v>91985</v>
      </c>
      <c r="N711">
        <v>0.78</v>
      </c>
      <c r="O711">
        <v>71748</v>
      </c>
      <c r="P711">
        <v>0</v>
      </c>
      <c r="Q711">
        <v>8441</v>
      </c>
      <c r="R711">
        <v>8441</v>
      </c>
      <c r="S711">
        <v>31661</v>
      </c>
      <c r="T711">
        <f t="shared" ref="T711:T774" si="22">SUM(R711,S711)</f>
        <v>40102</v>
      </c>
      <c r="U711">
        <f t="shared" ref="U711:U774" si="23">IF(H711&lt;2,I711-1,I711-2)</f>
        <v>2</v>
      </c>
      <c r="V711">
        <v>0.12153778948859938</v>
      </c>
      <c r="W711">
        <v>0.52048457230801148</v>
      </c>
      <c r="X711">
        <v>0.24524002531975045</v>
      </c>
      <c r="Y711">
        <v>0.11273761288363855</v>
      </c>
      <c r="Z711">
        <v>12205.74</v>
      </c>
      <c r="AA711">
        <v>52270.98</v>
      </c>
      <c r="AB711">
        <v>24628.850000000002</v>
      </c>
      <c r="AC711">
        <v>11321.96</v>
      </c>
    </row>
    <row r="712" spans="1:29" x14ac:dyDescent="0.25">
      <c r="A712">
        <v>1984</v>
      </c>
      <c r="B712">
        <v>1980</v>
      </c>
      <c r="C712">
        <v>1981</v>
      </c>
      <c r="D712">
        <v>27</v>
      </c>
      <c r="E712" t="s">
        <v>68</v>
      </c>
      <c r="F712" t="s">
        <v>31</v>
      </c>
      <c r="G712" t="s">
        <v>69</v>
      </c>
      <c r="H712">
        <v>0</v>
      </c>
      <c r="I712">
        <v>4</v>
      </c>
      <c r="J712" t="s">
        <v>34</v>
      </c>
      <c r="K712">
        <v>292289</v>
      </c>
      <c r="L712">
        <v>97073</v>
      </c>
      <c r="M712">
        <v>82325</v>
      </c>
      <c r="N712">
        <v>0.93110000000000004</v>
      </c>
      <c r="O712">
        <v>76653</v>
      </c>
      <c r="P712">
        <v>1636</v>
      </c>
      <c r="Q712">
        <v>13110</v>
      </c>
      <c r="R712">
        <v>14747</v>
      </c>
      <c r="S712">
        <v>49505</v>
      </c>
      <c r="T712">
        <f t="shared" si="22"/>
        <v>64252</v>
      </c>
      <c r="U712">
        <f t="shared" si="23"/>
        <v>3</v>
      </c>
      <c r="V712">
        <v>0.32071902904542171</v>
      </c>
      <c r="W712">
        <v>0.33094441273295711</v>
      </c>
      <c r="X712">
        <v>0.19471629275784144</v>
      </c>
      <c r="Y712">
        <v>0.15362026546377974</v>
      </c>
      <c r="Z712">
        <v>31133.200000000001</v>
      </c>
      <c r="AA712">
        <v>32125.81</v>
      </c>
      <c r="AB712">
        <v>18901.72</v>
      </c>
      <c r="AC712">
        <v>14912.400000000001</v>
      </c>
    </row>
    <row r="713" spans="1:29" x14ac:dyDescent="0.25">
      <c r="A713">
        <v>1984</v>
      </c>
      <c r="B713">
        <v>1979</v>
      </c>
      <c r="C713">
        <v>1980</v>
      </c>
      <c r="D713">
        <v>27</v>
      </c>
      <c r="E713" t="s">
        <v>68</v>
      </c>
      <c r="F713" t="s">
        <v>31</v>
      </c>
      <c r="G713" t="s">
        <v>69</v>
      </c>
      <c r="H713">
        <v>0</v>
      </c>
      <c r="I713">
        <v>5</v>
      </c>
      <c r="J713" t="s">
        <v>34</v>
      </c>
      <c r="K713">
        <v>104772</v>
      </c>
      <c r="L713">
        <v>51686</v>
      </c>
      <c r="M713">
        <v>38863</v>
      </c>
      <c r="N713">
        <v>1</v>
      </c>
      <c r="O713">
        <v>38863</v>
      </c>
      <c r="P713">
        <v>1438</v>
      </c>
      <c r="Q713">
        <v>11383</v>
      </c>
      <c r="R713">
        <v>12822</v>
      </c>
      <c r="S713">
        <v>42608</v>
      </c>
      <c r="T713">
        <f t="shared" si="22"/>
        <v>55430</v>
      </c>
      <c r="U713">
        <f t="shared" si="23"/>
        <v>4</v>
      </c>
      <c r="V713">
        <v>0.38043114022698521</v>
      </c>
      <c r="W713">
        <v>0.3046623663569773</v>
      </c>
      <c r="X713">
        <v>6.3997159783462515E-2</v>
      </c>
      <c r="Y713">
        <v>0.25090933363257506</v>
      </c>
      <c r="Z713">
        <v>19663.04</v>
      </c>
      <c r="AA713">
        <v>15746.84</v>
      </c>
      <c r="AB713">
        <v>3307.77</v>
      </c>
      <c r="AC713">
        <v>12968.55</v>
      </c>
    </row>
    <row r="714" spans="1:29" x14ac:dyDescent="0.25">
      <c r="A714">
        <v>1984</v>
      </c>
      <c r="B714">
        <v>1982</v>
      </c>
      <c r="C714">
        <v>1983</v>
      </c>
      <c r="D714">
        <v>28</v>
      </c>
      <c r="E714" t="s">
        <v>70</v>
      </c>
      <c r="F714" t="s">
        <v>31</v>
      </c>
      <c r="G714" t="s">
        <v>58</v>
      </c>
      <c r="H714">
        <v>0</v>
      </c>
      <c r="I714">
        <v>2</v>
      </c>
      <c r="J714" t="s">
        <v>33</v>
      </c>
      <c r="K714">
        <v>262498</v>
      </c>
      <c r="L714">
        <v>9254</v>
      </c>
      <c r="M714">
        <v>7601</v>
      </c>
      <c r="N714">
        <v>0.61399999999999999</v>
      </c>
      <c r="O714">
        <v>4667</v>
      </c>
      <c r="P714">
        <v>0</v>
      </c>
      <c r="Q714">
        <v>1653</v>
      </c>
      <c r="R714">
        <v>1653</v>
      </c>
      <c r="S714">
        <v>13815</v>
      </c>
      <c r="T714">
        <f t="shared" si="22"/>
        <v>15468</v>
      </c>
      <c r="U714">
        <f t="shared" si="23"/>
        <v>1</v>
      </c>
      <c r="V714">
        <v>0.28037208478121811</v>
      </c>
      <c r="W714">
        <v>0.10668533789741196</v>
      </c>
      <c r="X714">
        <v>0.2379382552772159</v>
      </c>
      <c r="Y714">
        <v>0.37500432204415396</v>
      </c>
      <c r="Z714">
        <v>2594.81</v>
      </c>
      <c r="AA714">
        <v>987.36</v>
      </c>
      <c r="AB714">
        <v>2202.09</v>
      </c>
      <c r="AC714">
        <v>3470.62</v>
      </c>
    </row>
    <row r="715" spans="1:29" x14ac:dyDescent="0.25">
      <c r="A715">
        <v>1984</v>
      </c>
      <c r="B715">
        <v>1981</v>
      </c>
      <c r="C715">
        <v>1982</v>
      </c>
      <c r="D715">
        <v>28</v>
      </c>
      <c r="E715" t="s">
        <v>70</v>
      </c>
      <c r="F715" t="s">
        <v>31</v>
      </c>
      <c r="G715" t="s">
        <v>58</v>
      </c>
      <c r="H715">
        <v>0</v>
      </c>
      <c r="I715">
        <v>3</v>
      </c>
      <c r="J715" t="s">
        <v>34</v>
      </c>
      <c r="K715">
        <v>125876</v>
      </c>
      <c r="L715">
        <v>24513</v>
      </c>
      <c r="M715">
        <v>22689</v>
      </c>
      <c r="N715">
        <v>0.81369999999999998</v>
      </c>
      <c r="O715">
        <v>18461</v>
      </c>
      <c r="P715">
        <v>0</v>
      </c>
      <c r="Q715">
        <v>1824</v>
      </c>
      <c r="R715">
        <v>1824</v>
      </c>
      <c r="S715">
        <v>12131</v>
      </c>
      <c r="T715">
        <f t="shared" si="22"/>
        <v>13955</v>
      </c>
      <c r="U715">
        <f t="shared" si="23"/>
        <v>2</v>
      </c>
      <c r="V715">
        <v>8.4847876661449245E-2</v>
      </c>
      <c r="W715">
        <v>0.29357970693469326</v>
      </c>
      <c r="X715">
        <v>0.29169710846745067</v>
      </c>
      <c r="Y715">
        <v>0.32987530793640696</v>
      </c>
      <c r="Z715">
        <v>2079.96</v>
      </c>
      <c r="AA715">
        <v>7196.81</v>
      </c>
      <c r="AB715">
        <v>7150.66</v>
      </c>
      <c r="AC715">
        <v>8086.56</v>
      </c>
    </row>
    <row r="716" spans="1:29" x14ac:dyDescent="0.25">
      <c r="A716">
        <v>1984</v>
      </c>
      <c r="B716">
        <v>1980</v>
      </c>
      <c r="C716">
        <v>1981</v>
      </c>
      <c r="D716">
        <v>28</v>
      </c>
      <c r="E716" t="s">
        <v>70</v>
      </c>
      <c r="F716" t="s">
        <v>31</v>
      </c>
      <c r="G716" t="s">
        <v>58</v>
      </c>
      <c r="H716">
        <v>0</v>
      </c>
      <c r="I716">
        <v>4</v>
      </c>
      <c r="J716" t="s">
        <v>34</v>
      </c>
      <c r="K716">
        <v>45344</v>
      </c>
      <c r="L716">
        <v>14996</v>
      </c>
      <c r="M716">
        <v>10967</v>
      </c>
      <c r="N716">
        <v>0.95389999999999997</v>
      </c>
      <c r="O716">
        <v>10462</v>
      </c>
      <c r="P716">
        <v>789</v>
      </c>
      <c r="Q716">
        <v>3239</v>
      </c>
      <c r="R716">
        <v>4029</v>
      </c>
      <c r="S716">
        <v>9613</v>
      </c>
      <c r="T716">
        <f t="shared" si="22"/>
        <v>13642</v>
      </c>
      <c r="U716">
        <f t="shared" si="23"/>
        <v>3</v>
      </c>
      <c r="V716">
        <v>0.25011419140813845</v>
      </c>
      <c r="W716">
        <v>0.25869071632186974</v>
      </c>
      <c r="X716">
        <v>0.1690519612582726</v>
      </c>
      <c r="Y716">
        <v>0.32214313101171921</v>
      </c>
      <c r="Z716">
        <v>3750.9</v>
      </c>
      <c r="AA716">
        <v>3879.52</v>
      </c>
      <c r="AB716">
        <v>2535.2299999999996</v>
      </c>
      <c r="AC716">
        <v>4831.1000000000004</v>
      </c>
    </row>
    <row r="717" spans="1:29" x14ac:dyDescent="0.25">
      <c r="A717">
        <v>1984</v>
      </c>
      <c r="B717">
        <v>1979</v>
      </c>
      <c r="C717">
        <v>1980</v>
      </c>
      <c r="D717">
        <v>28</v>
      </c>
      <c r="E717" t="s">
        <v>70</v>
      </c>
      <c r="F717" t="s">
        <v>31</v>
      </c>
      <c r="G717" t="s">
        <v>58</v>
      </c>
      <c r="H717">
        <v>0</v>
      </c>
      <c r="I717">
        <v>5</v>
      </c>
      <c r="J717" t="s">
        <v>34</v>
      </c>
      <c r="K717">
        <v>11420</v>
      </c>
      <c r="L717">
        <v>4516</v>
      </c>
      <c r="M717">
        <v>3314</v>
      </c>
      <c r="N717">
        <v>1</v>
      </c>
      <c r="O717">
        <v>3314</v>
      </c>
      <c r="P717">
        <v>194</v>
      </c>
      <c r="Q717">
        <v>1007</v>
      </c>
      <c r="R717">
        <v>1202</v>
      </c>
      <c r="S717">
        <v>5761</v>
      </c>
      <c r="T717">
        <f t="shared" si="22"/>
        <v>6963</v>
      </c>
      <c r="U717">
        <f t="shared" si="23"/>
        <v>4</v>
      </c>
      <c r="V717">
        <v>0.30569707275275493</v>
      </c>
      <c r="W717">
        <v>0.37272419313056709</v>
      </c>
      <c r="X717">
        <v>4.7959384748911218E-2</v>
      </c>
      <c r="Y717">
        <v>0.27361934936776683</v>
      </c>
      <c r="Z717">
        <v>1380.69</v>
      </c>
      <c r="AA717">
        <v>1683.42</v>
      </c>
      <c r="AB717">
        <v>216.60999999999999</v>
      </c>
      <c r="AC717">
        <v>1235.81</v>
      </c>
    </row>
    <row r="718" spans="1:29" x14ac:dyDescent="0.25">
      <c r="A718">
        <v>1984</v>
      </c>
      <c r="B718">
        <v>1982</v>
      </c>
      <c r="C718">
        <v>1983</v>
      </c>
      <c r="D718">
        <v>29</v>
      </c>
      <c r="E718" t="s">
        <v>71</v>
      </c>
      <c r="F718" t="s">
        <v>31</v>
      </c>
      <c r="G718" t="s">
        <v>60</v>
      </c>
      <c r="H718">
        <v>0</v>
      </c>
      <c r="I718">
        <v>2</v>
      </c>
      <c r="J718" t="s">
        <v>33</v>
      </c>
      <c r="K718">
        <v>6535</v>
      </c>
      <c r="L718">
        <v>233</v>
      </c>
      <c r="M718">
        <v>195</v>
      </c>
      <c r="N718">
        <v>0.6018</v>
      </c>
      <c r="O718">
        <v>117</v>
      </c>
      <c r="P718">
        <v>0</v>
      </c>
      <c r="Q718">
        <v>37</v>
      </c>
      <c r="R718">
        <v>37</v>
      </c>
      <c r="S718">
        <v>156</v>
      </c>
      <c r="T718">
        <f t="shared" si="22"/>
        <v>193</v>
      </c>
      <c r="U718">
        <f t="shared" si="23"/>
        <v>1</v>
      </c>
      <c r="V718">
        <v>0.16815182932053804</v>
      </c>
      <c r="W718">
        <v>0.10530374432353694</v>
      </c>
      <c r="X718">
        <v>0.23485562505355148</v>
      </c>
      <c r="Y718">
        <v>0.49168880130237336</v>
      </c>
      <c r="Z718">
        <v>39.25</v>
      </c>
      <c r="AA718">
        <v>24.58</v>
      </c>
      <c r="AB718">
        <v>54.82</v>
      </c>
      <c r="AC718">
        <v>114.77000000000001</v>
      </c>
    </row>
    <row r="719" spans="1:29" x14ac:dyDescent="0.25">
      <c r="A719">
        <v>1984</v>
      </c>
      <c r="B719">
        <v>1981</v>
      </c>
      <c r="C719">
        <v>1982</v>
      </c>
      <c r="D719">
        <v>29</v>
      </c>
      <c r="E719" t="s">
        <v>71</v>
      </c>
      <c r="F719" t="s">
        <v>31</v>
      </c>
      <c r="G719" t="s">
        <v>60</v>
      </c>
      <c r="H719">
        <v>0</v>
      </c>
      <c r="I719">
        <v>3</v>
      </c>
      <c r="J719" t="s">
        <v>34</v>
      </c>
      <c r="K719">
        <v>2914</v>
      </c>
      <c r="L719">
        <v>489</v>
      </c>
      <c r="M719">
        <v>405</v>
      </c>
      <c r="N719">
        <v>0.81859999999999999</v>
      </c>
      <c r="O719">
        <v>332</v>
      </c>
      <c r="P719">
        <v>0</v>
      </c>
      <c r="Q719">
        <v>83</v>
      </c>
      <c r="R719">
        <v>83</v>
      </c>
      <c r="S719">
        <v>184</v>
      </c>
      <c r="T719">
        <f t="shared" si="22"/>
        <v>267</v>
      </c>
      <c r="U719">
        <f t="shared" si="23"/>
        <v>2</v>
      </c>
      <c r="V719">
        <v>5.5520337007423162E-2</v>
      </c>
      <c r="W719">
        <v>7.9896116643831422E-2</v>
      </c>
      <c r="X719">
        <v>0.5558373039406147</v>
      </c>
      <c r="Y719">
        <v>0.30874624240813076</v>
      </c>
      <c r="Z719">
        <v>27.15</v>
      </c>
      <c r="AA719">
        <v>39.07</v>
      </c>
      <c r="AB719">
        <v>271.81</v>
      </c>
      <c r="AC719">
        <v>150.98000000000002</v>
      </c>
    </row>
    <row r="720" spans="1:29" x14ac:dyDescent="0.25">
      <c r="A720">
        <v>1984</v>
      </c>
      <c r="B720">
        <v>1980</v>
      </c>
      <c r="C720">
        <v>1981</v>
      </c>
      <c r="D720">
        <v>29</v>
      </c>
      <c r="E720" t="s">
        <v>71</v>
      </c>
      <c r="F720" t="s">
        <v>31</v>
      </c>
      <c r="G720" t="s">
        <v>60</v>
      </c>
      <c r="H720">
        <v>0</v>
      </c>
      <c r="I720">
        <v>4</v>
      </c>
      <c r="J720" t="s">
        <v>34</v>
      </c>
      <c r="K720">
        <v>1444</v>
      </c>
      <c r="L720">
        <v>808</v>
      </c>
      <c r="M720">
        <v>577</v>
      </c>
      <c r="N720">
        <v>0.96499999999999997</v>
      </c>
      <c r="O720">
        <v>557</v>
      </c>
      <c r="P720">
        <v>1</v>
      </c>
      <c r="Q720">
        <v>229</v>
      </c>
      <c r="R720">
        <v>230</v>
      </c>
      <c r="S720">
        <v>106</v>
      </c>
      <c r="T720">
        <f t="shared" si="22"/>
        <v>336</v>
      </c>
      <c r="U720">
        <f t="shared" si="23"/>
        <v>3</v>
      </c>
      <c r="V720">
        <v>6.4847345242218829E-2</v>
      </c>
      <c r="W720">
        <v>7.1960512642881891E-2</v>
      </c>
      <c r="X720">
        <v>0.53079073680043554</v>
      </c>
      <c r="Y720">
        <v>0.33240140531446388</v>
      </c>
      <c r="Z720">
        <v>52.42</v>
      </c>
      <c r="AA720">
        <v>58.17</v>
      </c>
      <c r="AB720">
        <v>429.07</v>
      </c>
      <c r="AC720">
        <v>268.7</v>
      </c>
    </row>
    <row r="721" spans="1:29" x14ac:dyDescent="0.25">
      <c r="A721">
        <v>1984</v>
      </c>
      <c r="B721">
        <v>1979</v>
      </c>
      <c r="C721">
        <v>1980</v>
      </c>
      <c r="D721">
        <v>29</v>
      </c>
      <c r="E721" t="s">
        <v>71</v>
      </c>
      <c r="F721" t="s">
        <v>31</v>
      </c>
      <c r="G721" t="s">
        <v>60</v>
      </c>
      <c r="H721">
        <v>0</v>
      </c>
      <c r="I721">
        <v>5</v>
      </c>
      <c r="J721" t="s">
        <v>34</v>
      </c>
      <c r="K721">
        <v>339</v>
      </c>
      <c r="L721">
        <v>213</v>
      </c>
      <c r="M721">
        <v>138</v>
      </c>
      <c r="N721">
        <v>1</v>
      </c>
      <c r="O721">
        <v>138</v>
      </c>
      <c r="P721">
        <v>1</v>
      </c>
      <c r="Q721">
        <v>73</v>
      </c>
      <c r="R721">
        <v>74</v>
      </c>
      <c r="S721">
        <v>67</v>
      </c>
      <c r="T721">
        <f t="shared" si="22"/>
        <v>141</v>
      </c>
      <c r="U721">
        <f t="shared" si="23"/>
        <v>4</v>
      </c>
      <c r="V721">
        <v>9.5564100159429802E-2</v>
      </c>
      <c r="W721">
        <v>0.18109350089093126</v>
      </c>
      <c r="X721">
        <v>0.28744255837944294</v>
      </c>
      <c r="Y721">
        <v>0.43589984057019604</v>
      </c>
      <c r="Z721">
        <v>20.38</v>
      </c>
      <c r="AA721">
        <v>38.619999999999997</v>
      </c>
      <c r="AB721">
        <v>61.3</v>
      </c>
      <c r="AC721">
        <v>92.960000000000008</v>
      </c>
    </row>
    <row r="722" spans="1:29" x14ac:dyDescent="0.25">
      <c r="A722">
        <v>1984</v>
      </c>
      <c r="B722">
        <v>1982</v>
      </c>
      <c r="C722">
        <v>1983</v>
      </c>
      <c r="D722">
        <v>30</v>
      </c>
      <c r="E722" t="s">
        <v>72</v>
      </c>
      <c r="F722" t="s">
        <v>31</v>
      </c>
      <c r="G722" t="s">
        <v>60</v>
      </c>
      <c r="H722">
        <v>1</v>
      </c>
      <c r="I722">
        <v>2</v>
      </c>
      <c r="J722" t="s">
        <v>33</v>
      </c>
      <c r="K722">
        <v>83304</v>
      </c>
      <c r="L722">
        <v>2839</v>
      </c>
      <c r="M722">
        <v>2718</v>
      </c>
      <c r="N722">
        <v>0.56420000000000003</v>
      </c>
      <c r="O722">
        <v>1533</v>
      </c>
      <c r="P722">
        <v>0</v>
      </c>
      <c r="Q722">
        <v>120</v>
      </c>
      <c r="R722">
        <v>120</v>
      </c>
      <c r="S722">
        <v>1107</v>
      </c>
      <c r="T722">
        <f t="shared" si="22"/>
        <v>1227</v>
      </c>
      <c r="U722">
        <f t="shared" si="23"/>
        <v>1</v>
      </c>
      <c r="V722">
        <v>0.17298481390696754</v>
      </c>
      <c r="W722">
        <v>0.13526258698898372</v>
      </c>
      <c r="X722">
        <v>0.24915828473220067</v>
      </c>
      <c r="Y722">
        <v>0.44259431437184787</v>
      </c>
      <c r="Z722">
        <v>491.18</v>
      </c>
      <c r="AA722">
        <v>384.07</v>
      </c>
      <c r="AB722">
        <v>707.47</v>
      </c>
      <c r="AC722">
        <v>1256.72</v>
      </c>
    </row>
    <row r="723" spans="1:29" x14ac:dyDescent="0.25">
      <c r="A723">
        <v>1984</v>
      </c>
      <c r="B723">
        <v>1981</v>
      </c>
      <c r="C723">
        <v>1982</v>
      </c>
      <c r="D723">
        <v>30</v>
      </c>
      <c r="E723" t="s">
        <v>72</v>
      </c>
      <c r="F723" t="s">
        <v>31</v>
      </c>
      <c r="G723" t="s">
        <v>60</v>
      </c>
      <c r="H723">
        <v>1</v>
      </c>
      <c r="I723">
        <v>3</v>
      </c>
      <c r="J723" t="s">
        <v>34</v>
      </c>
      <c r="K723">
        <v>12391</v>
      </c>
      <c r="L723">
        <v>1618</v>
      </c>
      <c r="M723">
        <v>1407</v>
      </c>
      <c r="N723">
        <v>0.78939999999999999</v>
      </c>
      <c r="O723">
        <v>1111</v>
      </c>
      <c r="P723">
        <v>0</v>
      </c>
      <c r="Q723">
        <v>210</v>
      </c>
      <c r="R723">
        <v>210</v>
      </c>
      <c r="S723">
        <v>587</v>
      </c>
      <c r="T723">
        <f t="shared" si="22"/>
        <v>797</v>
      </c>
      <c r="U723">
        <f t="shared" si="23"/>
        <v>2</v>
      </c>
      <c r="V723">
        <v>0.13723636318693883</v>
      </c>
      <c r="W723">
        <v>0.1410182730514204</v>
      </c>
      <c r="X723">
        <v>0.43240454076367391</v>
      </c>
      <c r="Y723">
        <v>0.28934082299796698</v>
      </c>
      <c r="Z723">
        <v>222.07999999999998</v>
      </c>
      <c r="AA723">
        <v>228.20000000000002</v>
      </c>
      <c r="AB723">
        <v>699.7299999999999</v>
      </c>
      <c r="AC723">
        <v>468.22</v>
      </c>
    </row>
    <row r="724" spans="1:29" x14ac:dyDescent="0.25">
      <c r="A724">
        <v>1984</v>
      </c>
      <c r="B724">
        <v>1980</v>
      </c>
      <c r="C724">
        <v>1981</v>
      </c>
      <c r="D724">
        <v>30</v>
      </c>
      <c r="E724" t="s">
        <v>72</v>
      </c>
      <c r="F724" t="s">
        <v>31</v>
      </c>
      <c r="G724" t="s">
        <v>60</v>
      </c>
      <c r="H724">
        <v>1</v>
      </c>
      <c r="I724">
        <v>4</v>
      </c>
      <c r="J724" t="s">
        <v>34</v>
      </c>
      <c r="K724">
        <v>19543</v>
      </c>
      <c r="L724">
        <v>6625</v>
      </c>
      <c r="M724">
        <v>5216</v>
      </c>
      <c r="N724">
        <v>0.95420000000000005</v>
      </c>
      <c r="O724">
        <v>4977</v>
      </c>
      <c r="P724">
        <v>299</v>
      </c>
      <c r="Q724">
        <v>1109</v>
      </c>
      <c r="R724">
        <v>1409</v>
      </c>
      <c r="S724">
        <v>4243</v>
      </c>
      <c r="T724">
        <f t="shared" si="22"/>
        <v>5652</v>
      </c>
      <c r="U724">
        <f t="shared" si="23"/>
        <v>3</v>
      </c>
      <c r="V724">
        <v>0.30816669358258991</v>
      </c>
      <c r="W724">
        <v>0.18439319183104247</v>
      </c>
      <c r="X724">
        <v>0.24158525228772773</v>
      </c>
      <c r="Y724">
        <v>0.26585486229863997</v>
      </c>
      <c r="Z724">
        <v>2041.78</v>
      </c>
      <c r="AA724">
        <v>1221.71</v>
      </c>
      <c r="AB724">
        <v>1600.64</v>
      </c>
      <c r="AC724">
        <v>1761.4399999999998</v>
      </c>
    </row>
    <row r="725" spans="1:29" x14ac:dyDescent="0.25">
      <c r="A725">
        <v>1984</v>
      </c>
      <c r="B725">
        <v>1979</v>
      </c>
      <c r="C725">
        <v>1980</v>
      </c>
      <c r="D725">
        <v>30</v>
      </c>
      <c r="E725" t="s">
        <v>72</v>
      </c>
      <c r="F725" t="s">
        <v>31</v>
      </c>
      <c r="G725" t="s">
        <v>60</v>
      </c>
      <c r="H725">
        <v>1</v>
      </c>
      <c r="I725">
        <v>5</v>
      </c>
      <c r="J725" t="s">
        <v>34</v>
      </c>
      <c r="K725">
        <v>7607</v>
      </c>
      <c r="L725">
        <v>2468</v>
      </c>
      <c r="M725">
        <v>2160</v>
      </c>
      <c r="N725">
        <v>1</v>
      </c>
      <c r="O725">
        <v>2160</v>
      </c>
      <c r="P725">
        <v>23</v>
      </c>
      <c r="Q725">
        <v>284</v>
      </c>
      <c r="R725">
        <v>307</v>
      </c>
      <c r="S725">
        <v>4378</v>
      </c>
      <c r="T725">
        <f t="shared" si="22"/>
        <v>4685</v>
      </c>
      <c r="U725">
        <f t="shared" si="23"/>
        <v>4</v>
      </c>
      <c r="V725">
        <v>0.45030123532819855</v>
      </c>
      <c r="W725">
        <v>0.21675978559013356</v>
      </c>
      <c r="X725">
        <v>0.16977760851156928</v>
      </c>
      <c r="Y725">
        <v>0.16316137057009847</v>
      </c>
      <c r="Z725">
        <v>1111.4199999999998</v>
      </c>
      <c r="AA725">
        <v>535</v>
      </c>
      <c r="AB725">
        <v>419.03999999999996</v>
      </c>
      <c r="AC725">
        <v>402.71</v>
      </c>
    </row>
    <row r="726" spans="1:29" x14ac:dyDescent="0.25">
      <c r="A726">
        <v>1985</v>
      </c>
      <c r="B726">
        <v>1982</v>
      </c>
      <c r="C726">
        <v>1984</v>
      </c>
      <c r="D726">
        <v>1</v>
      </c>
      <c r="E726" t="s">
        <v>30</v>
      </c>
      <c r="F726" t="s">
        <v>31</v>
      </c>
      <c r="G726" t="s">
        <v>32</v>
      </c>
      <c r="H726">
        <v>3</v>
      </c>
      <c r="I726">
        <v>3</v>
      </c>
      <c r="J726" t="s">
        <v>33</v>
      </c>
      <c r="K726">
        <v>118406</v>
      </c>
      <c r="L726">
        <v>1855</v>
      </c>
      <c r="M726">
        <v>1855</v>
      </c>
      <c r="N726">
        <v>0.56200000000000006</v>
      </c>
      <c r="O726">
        <v>1042</v>
      </c>
      <c r="P726">
        <v>0</v>
      </c>
      <c r="Q726">
        <v>0</v>
      </c>
      <c r="R726">
        <v>0</v>
      </c>
      <c r="S726">
        <v>1231</v>
      </c>
      <c r="T726">
        <f t="shared" si="22"/>
        <v>1231</v>
      </c>
      <c r="U726">
        <f t="shared" si="23"/>
        <v>1</v>
      </c>
      <c r="V726">
        <v>0.65423860371602138</v>
      </c>
      <c r="W726">
        <v>0.17734919496984169</v>
      </c>
      <c r="X726">
        <v>0</v>
      </c>
      <c r="Y726">
        <v>0.16841220131413695</v>
      </c>
      <c r="Z726">
        <v>1213.75</v>
      </c>
      <c r="AA726">
        <v>329.02</v>
      </c>
      <c r="AB726">
        <v>0</v>
      </c>
      <c r="AC726">
        <v>312.44</v>
      </c>
    </row>
    <row r="727" spans="1:29" x14ac:dyDescent="0.25">
      <c r="A727">
        <v>1985</v>
      </c>
      <c r="B727">
        <v>1981</v>
      </c>
      <c r="C727">
        <v>1983</v>
      </c>
      <c r="D727">
        <v>1</v>
      </c>
      <c r="E727" t="s">
        <v>30</v>
      </c>
      <c r="F727" t="s">
        <v>31</v>
      </c>
      <c r="G727" t="s">
        <v>32</v>
      </c>
      <c r="H727">
        <v>3</v>
      </c>
      <c r="I727">
        <v>4</v>
      </c>
      <c r="J727" t="s">
        <v>34</v>
      </c>
      <c r="K727">
        <v>69718</v>
      </c>
      <c r="L727">
        <v>6201</v>
      </c>
      <c r="M727">
        <v>6201</v>
      </c>
      <c r="N727">
        <v>0.80249999999999999</v>
      </c>
      <c r="O727">
        <v>4976</v>
      </c>
      <c r="P727">
        <v>0</v>
      </c>
      <c r="Q727">
        <v>0</v>
      </c>
      <c r="R727">
        <v>0</v>
      </c>
      <c r="S727">
        <v>5806</v>
      </c>
      <c r="T727">
        <f t="shared" si="22"/>
        <v>5806</v>
      </c>
      <c r="U727">
        <f t="shared" si="23"/>
        <v>2</v>
      </c>
      <c r="V727">
        <v>0.91100281875471667</v>
      </c>
      <c r="W727">
        <v>6.1386930524468968E-2</v>
      </c>
      <c r="X727">
        <v>0</v>
      </c>
      <c r="Y727">
        <v>2.7610250720814276E-2</v>
      </c>
      <c r="Z727">
        <v>5649.42</v>
      </c>
      <c r="AA727">
        <v>380.67999999999995</v>
      </c>
      <c r="AB727">
        <v>0</v>
      </c>
      <c r="AC727">
        <v>171.22</v>
      </c>
    </row>
    <row r="728" spans="1:29" x14ac:dyDescent="0.25">
      <c r="A728">
        <v>1985</v>
      </c>
      <c r="B728">
        <v>1980</v>
      </c>
      <c r="C728">
        <v>1982</v>
      </c>
      <c r="D728">
        <v>1</v>
      </c>
      <c r="E728" t="s">
        <v>30</v>
      </c>
      <c r="F728" t="s">
        <v>31</v>
      </c>
      <c r="G728" t="s">
        <v>32</v>
      </c>
      <c r="H728">
        <v>3</v>
      </c>
      <c r="I728">
        <v>5</v>
      </c>
      <c r="J728" t="s">
        <v>34</v>
      </c>
      <c r="K728">
        <v>28931</v>
      </c>
      <c r="L728">
        <v>7058</v>
      </c>
      <c r="M728">
        <v>6047</v>
      </c>
      <c r="N728">
        <v>0.97929999999999995</v>
      </c>
      <c r="O728">
        <v>5921</v>
      </c>
      <c r="P728">
        <v>1011</v>
      </c>
      <c r="Q728">
        <v>0</v>
      </c>
      <c r="R728">
        <v>1011</v>
      </c>
      <c r="S728">
        <v>12540</v>
      </c>
      <c r="T728">
        <f t="shared" si="22"/>
        <v>13551</v>
      </c>
      <c r="U728">
        <f t="shared" si="23"/>
        <v>3</v>
      </c>
      <c r="V728">
        <v>0.9594771112194127</v>
      </c>
      <c r="W728">
        <v>2.7524339517856534E-2</v>
      </c>
      <c r="X728">
        <v>0</v>
      </c>
      <c r="Y728">
        <v>1.2998549262730785E-2</v>
      </c>
      <c r="Z728">
        <v>6772.4500000000007</v>
      </c>
      <c r="AA728">
        <v>194.28</v>
      </c>
      <c r="AB728">
        <v>0</v>
      </c>
      <c r="AC728">
        <v>91.75</v>
      </c>
    </row>
    <row r="729" spans="1:29" x14ac:dyDescent="0.25">
      <c r="A729">
        <v>1985</v>
      </c>
      <c r="B729">
        <v>1979</v>
      </c>
      <c r="C729">
        <v>1981</v>
      </c>
      <c r="D729">
        <v>1</v>
      </c>
      <c r="E729" t="s">
        <v>30</v>
      </c>
      <c r="F729" t="s">
        <v>31</v>
      </c>
      <c r="G729" t="s">
        <v>32</v>
      </c>
      <c r="H729">
        <v>3</v>
      </c>
      <c r="I729">
        <v>6</v>
      </c>
      <c r="J729" t="s">
        <v>34</v>
      </c>
      <c r="K729">
        <v>3462</v>
      </c>
      <c r="L729">
        <v>847</v>
      </c>
      <c r="M729">
        <v>766</v>
      </c>
      <c r="N729">
        <v>1</v>
      </c>
      <c r="O729">
        <v>766</v>
      </c>
      <c r="P729">
        <v>81</v>
      </c>
      <c r="Q729">
        <v>0</v>
      </c>
      <c r="R729">
        <v>81</v>
      </c>
      <c r="S729">
        <v>2268</v>
      </c>
      <c r="T729">
        <f t="shared" si="22"/>
        <v>2349</v>
      </c>
      <c r="U729">
        <f t="shared" si="23"/>
        <v>4</v>
      </c>
      <c r="V729">
        <v>0.97465157719586037</v>
      </c>
      <c r="W729">
        <v>2.3601883430297739E-3</v>
      </c>
      <c r="X729">
        <v>0</v>
      </c>
      <c r="Y729">
        <v>2.2988234461109997E-2</v>
      </c>
      <c r="Z729">
        <v>825.91000000000008</v>
      </c>
      <c r="AA729">
        <v>2</v>
      </c>
      <c r="AB729">
        <v>0</v>
      </c>
      <c r="AC729">
        <v>19.48</v>
      </c>
    </row>
    <row r="730" spans="1:29" x14ac:dyDescent="0.25">
      <c r="A730">
        <v>1985</v>
      </c>
      <c r="B730">
        <v>1982</v>
      </c>
      <c r="C730">
        <v>1984</v>
      </c>
      <c r="D730">
        <v>2</v>
      </c>
      <c r="E730" t="s">
        <v>35</v>
      </c>
      <c r="F730" t="s">
        <v>36</v>
      </c>
      <c r="G730" t="s">
        <v>37</v>
      </c>
      <c r="H730">
        <v>3</v>
      </c>
      <c r="I730">
        <v>3</v>
      </c>
      <c r="J730" t="s">
        <v>33</v>
      </c>
      <c r="K730">
        <v>726935</v>
      </c>
      <c r="L730">
        <v>52932</v>
      </c>
      <c r="M730">
        <v>52932</v>
      </c>
      <c r="N730">
        <v>0.58779999999999999</v>
      </c>
      <c r="O730">
        <v>31111</v>
      </c>
      <c r="P730">
        <v>0</v>
      </c>
      <c r="Q730">
        <v>0</v>
      </c>
      <c r="R730">
        <v>0</v>
      </c>
      <c r="S730">
        <v>19696</v>
      </c>
      <c r="T730">
        <f t="shared" si="22"/>
        <v>19696</v>
      </c>
      <c r="U730">
        <f t="shared" si="23"/>
        <v>1</v>
      </c>
      <c r="V730">
        <v>0.2195354276338472</v>
      </c>
      <c r="W730">
        <v>0.51784336858889279</v>
      </c>
      <c r="X730">
        <v>6.3089157805546858E-2</v>
      </c>
      <c r="Y730">
        <v>0.19953204597171309</v>
      </c>
      <c r="Z730">
        <v>11620.57</v>
      </c>
      <c r="AA730">
        <v>27410.77</v>
      </c>
      <c r="AB730">
        <v>3339.47</v>
      </c>
      <c r="AC730">
        <v>10561.740000000002</v>
      </c>
    </row>
    <row r="731" spans="1:29" x14ac:dyDescent="0.25">
      <c r="A731">
        <v>1985</v>
      </c>
      <c r="B731">
        <v>1981</v>
      </c>
      <c r="C731">
        <v>1983</v>
      </c>
      <c r="D731">
        <v>2</v>
      </c>
      <c r="E731" t="s">
        <v>35</v>
      </c>
      <c r="F731" t="s">
        <v>36</v>
      </c>
      <c r="G731" t="s">
        <v>37</v>
      </c>
      <c r="H731">
        <v>3</v>
      </c>
      <c r="I731">
        <v>4</v>
      </c>
      <c r="J731" t="s">
        <v>34</v>
      </c>
      <c r="K731">
        <v>372523</v>
      </c>
      <c r="L731">
        <v>39216</v>
      </c>
      <c r="M731">
        <v>39216</v>
      </c>
      <c r="N731">
        <v>0.80769999999999997</v>
      </c>
      <c r="O731">
        <v>31676</v>
      </c>
      <c r="P731">
        <v>0</v>
      </c>
      <c r="Q731">
        <v>0</v>
      </c>
      <c r="R731">
        <v>0</v>
      </c>
      <c r="S731">
        <v>32062</v>
      </c>
      <c r="T731">
        <f t="shared" si="22"/>
        <v>32062</v>
      </c>
      <c r="U731">
        <f t="shared" si="23"/>
        <v>2</v>
      </c>
      <c r="V731">
        <v>0.51674497546188425</v>
      </c>
      <c r="W731">
        <v>0.16961491248335528</v>
      </c>
      <c r="X731">
        <v>3.7252394015382287E-2</v>
      </c>
      <c r="Y731">
        <v>0.27638771803937834</v>
      </c>
      <c r="Z731">
        <v>20264.95</v>
      </c>
      <c r="AA731">
        <v>6651.71</v>
      </c>
      <c r="AB731">
        <v>1460.9099999999999</v>
      </c>
      <c r="AC731">
        <v>10838.970000000001</v>
      </c>
    </row>
    <row r="732" spans="1:29" x14ac:dyDescent="0.25">
      <c r="A732">
        <v>1985</v>
      </c>
      <c r="B732">
        <v>1980</v>
      </c>
      <c r="C732">
        <v>1982</v>
      </c>
      <c r="D732">
        <v>2</v>
      </c>
      <c r="E732" t="s">
        <v>35</v>
      </c>
      <c r="F732" t="s">
        <v>36</v>
      </c>
      <c r="G732" t="s">
        <v>37</v>
      </c>
      <c r="H732">
        <v>3</v>
      </c>
      <c r="I732">
        <v>5</v>
      </c>
      <c r="J732" t="s">
        <v>34</v>
      </c>
      <c r="K732">
        <v>169061</v>
      </c>
      <c r="L732">
        <v>19451</v>
      </c>
      <c r="M732">
        <v>13494</v>
      </c>
      <c r="N732">
        <v>0.96899999999999997</v>
      </c>
      <c r="O732">
        <v>13076</v>
      </c>
      <c r="P732">
        <v>5956</v>
      </c>
      <c r="Q732">
        <v>0</v>
      </c>
      <c r="R732">
        <v>5956</v>
      </c>
      <c r="S732">
        <v>78059</v>
      </c>
      <c r="T732">
        <f t="shared" si="22"/>
        <v>84015</v>
      </c>
      <c r="U732">
        <f t="shared" si="23"/>
        <v>3</v>
      </c>
      <c r="V732">
        <v>0.5097221693840347</v>
      </c>
      <c r="W732">
        <v>0.2686297452833778</v>
      </c>
      <c r="X732">
        <v>1.5873905349840785E-2</v>
      </c>
      <c r="Y732">
        <v>0.20577417998274677</v>
      </c>
      <c r="Z732">
        <v>9914.82</v>
      </c>
      <c r="AA732">
        <v>5225.2299999999996</v>
      </c>
      <c r="AB732">
        <v>308.77000000000004</v>
      </c>
      <c r="AC732">
        <v>4002.6</v>
      </c>
    </row>
    <row r="733" spans="1:29" x14ac:dyDescent="0.25">
      <c r="A733">
        <v>1985</v>
      </c>
      <c r="B733">
        <v>1979</v>
      </c>
      <c r="C733">
        <v>1981</v>
      </c>
      <c r="D733">
        <v>2</v>
      </c>
      <c r="E733" t="s">
        <v>35</v>
      </c>
      <c r="F733" t="s">
        <v>36</v>
      </c>
      <c r="G733" t="s">
        <v>37</v>
      </c>
      <c r="H733">
        <v>3</v>
      </c>
      <c r="I733">
        <v>6</v>
      </c>
      <c r="J733" t="s">
        <v>34</v>
      </c>
      <c r="K733">
        <v>29639</v>
      </c>
      <c r="L733">
        <v>7518</v>
      </c>
      <c r="M733">
        <v>6185</v>
      </c>
      <c r="N733">
        <v>1</v>
      </c>
      <c r="O733">
        <v>6185</v>
      </c>
      <c r="P733">
        <v>1332</v>
      </c>
      <c r="Q733">
        <v>0</v>
      </c>
      <c r="R733">
        <v>1332</v>
      </c>
      <c r="S733">
        <v>19156</v>
      </c>
      <c r="T733">
        <f t="shared" si="22"/>
        <v>20488</v>
      </c>
      <c r="U733">
        <f t="shared" si="23"/>
        <v>4</v>
      </c>
      <c r="V733">
        <v>0.50570997629821157</v>
      </c>
      <c r="W733">
        <v>0.29668866596971172</v>
      </c>
      <c r="X733">
        <v>1.884704499083584E-3</v>
      </c>
      <c r="Y733">
        <v>0.19571665323299306</v>
      </c>
      <c r="Z733">
        <v>3802.14</v>
      </c>
      <c r="AA733">
        <v>2230.63</v>
      </c>
      <c r="AB733">
        <v>14.17</v>
      </c>
      <c r="AC733">
        <v>1471.4799999999998</v>
      </c>
    </row>
    <row r="734" spans="1:29" x14ac:dyDescent="0.25">
      <c r="A734">
        <v>1985</v>
      </c>
      <c r="B734">
        <v>1983</v>
      </c>
      <c r="C734">
        <v>1984</v>
      </c>
      <c r="D734">
        <v>3</v>
      </c>
      <c r="E734" t="s">
        <v>38</v>
      </c>
      <c r="F734" t="s">
        <v>36</v>
      </c>
      <c r="G734" t="s">
        <v>39</v>
      </c>
      <c r="H734">
        <v>0</v>
      </c>
      <c r="I734">
        <v>2</v>
      </c>
      <c r="J734" t="s">
        <v>33</v>
      </c>
      <c r="K734">
        <v>487480</v>
      </c>
      <c r="L734">
        <v>12005</v>
      </c>
      <c r="M734">
        <v>11841</v>
      </c>
      <c r="N734">
        <v>0.57669999999999999</v>
      </c>
      <c r="O734">
        <v>6829</v>
      </c>
      <c r="P734">
        <v>0</v>
      </c>
      <c r="Q734">
        <v>164</v>
      </c>
      <c r="R734">
        <v>164</v>
      </c>
      <c r="S734">
        <v>7272</v>
      </c>
      <c r="T734">
        <f t="shared" si="22"/>
        <v>7436</v>
      </c>
      <c r="U734">
        <f t="shared" si="23"/>
        <v>1</v>
      </c>
      <c r="V734">
        <v>0.2378559826746075</v>
      </c>
      <c r="W734">
        <v>0.1726766898504852</v>
      </c>
      <c r="X734">
        <v>0.17451584690350258</v>
      </c>
      <c r="Y734">
        <v>0.41495148057140474</v>
      </c>
      <c r="Z734">
        <v>2855.5800000000004</v>
      </c>
      <c r="AA734">
        <v>2073.0700000000002</v>
      </c>
      <c r="AB734">
        <v>2095.15</v>
      </c>
      <c r="AC734">
        <v>4981.7</v>
      </c>
    </row>
    <row r="735" spans="1:29" x14ac:dyDescent="0.25">
      <c r="A735">
        <v>1985</v>
      </c>
      <c r="B735">
        <v>1982</v>
      </c>
      <c r="C735">
        <v>1983</v>
      </c>
      <c r="D735">
        <v>3</v>
      </c>
      <c r="E735" t="s">
        <v>38</v>
      </c>
      <c r="F735" t="s">
        <v>36</v>
      </c>
      <c r="G735" t="s">
        <v>39</v>
      </c>
      <c r="H735">
        <v>0</v>
      </c>
      <c r="I735">
        <v>3</v>
      </c>
      <c r="J735" t="s">
        <v>34</v>
      </c>
      <c r="K735">
        <v>295228</v>
      </c>
      <c r="L735">
        <v>10804</v>
      </c>
      <c r="M735">
        <v>10596</v>
      </c>
      <c r="N735">
        <v>0.80740000000000001</v>
      </c>
      <c r="O735">
        <v>8556</v>
      </c>
      <c r="P735">
        <v>0</v>
      </c>
      <c r="Q735">
        <v>207</v>
      </c>
      <c r="R735">
        <v>207</v>
      </c>
      <c r="S735">
        <v>28151</v>
      </c>
      <c r="T735">
        <f t="shared" si="22"/>
        <v>28358</v>
      </c>
      <c r="U735">
        <f t="shared" si="23"/>
        <v>2</v>
      </c>
      <c r="V735">
        <v>0.25709361967573613</v>
      </c>
      <c r="W735">
        <v>4.7769598270395147E-2</v>
      </c>
      <c r="X735">
        <v>8.1642569307288082E-2</v>
      </c>
      <c r="Y735">
        <v>0.61349421274658078</v>
      </c>
      <c r="Z735">
        <v>2777.8399999999997</v>
      </c>
      <c r="AA735">
        <v>516.14</v>
      </c>
      <c r="AB735">
        <v>882.13</v>
      </c>
      <c r="AC735">
        <v>6628.67</v>
      </c>
    </row>
    <row r="736" spans="1:29" x14ac:dyDescent="0.25">
      <c r="A736">
        <v>1985</v>
      </c>
      <c r="B736">
        <v>1981</v>
      </c>
      <c r="C736">
        <v>1982</v>
      </c>
      <c r="D736">
        <v>3</v>
      </c>
      <c r="E736" t="s">
        <v>38</v>
      </c>
      <c r="F736" t="s">
        <v>36</v>
      </c>
      <c r="G736" t="s">
        <v>39</v>
      </c>
      <c r="H736">
        <v>0</v>
      </c>
      <c r="I736">
        <v>4</v>
      </c>
      <c r="J736" t="s">
        <v>34</v>
      </c>
      <c r="K736">
        <v>154450</v>
      </c>
      <c r="L736">
        <v>55070</v>
      </c>
      <c r="M736">
        <v>16832</v>
      </c>
      <c r="N736">
        <v>0.96860000000000002</v>
      </c>
      <c r="O736">
        <v>16303</v>
      </c>
      <c r="P736">
        <v>12985</v>
      </c>
      <c r="Q736">
        <v>25252</v>
      </c>
      <c r="R736">
        <v>38238</v>
      </c>
      <c r="S736">
        <v>34972</v>
      </c>
      <c r="T736">
        <f t="shared" si="22"/>
        <v>73210</v>
      </c>
      <c r="U736">
        <f t="shared" si="23"/>
        <v>3</v>
      </c>
      <c r="V736">
        <v>0.19703738379529526</v>
      </c>
      <c r="W736">
        <v>7.9825250785714133E-2</v>
      </c>
      <c r="X736">
        <v>3.7203119177961798E-2</v>
      </c>
      <c r="Y736">
        <v>0.68593424624102883</v>
      </c>
      <c r="Z736">
        <v>10851.03</v>
      </c>
      <c r="AA736">
        <v>4396.05</v>
      </c>
      <c r="AB736">
        <v>2048.81</v>
      </c>
      <c r="AC736">
        <v>37775.03</v>
      </c>
    </row>
    <row r="737" spans="1:29" x14ac:dyDescent="0.25">
      <c r="A737">
        <v>1985</v>
      </c>
      <c r="B737">
        <v>1980</v>
      </c>
      <c r="C737">
        <v>1981</v>
      </c>
      <c r="D737">
        <v>3</v>
      </c>
      <c r="E737" t="s">
        <v>38</v>
      </c>
      <c r="F737" t="s">
        <v>36</v>
      </c>
      <c r="G737" t="s">
        <v>39</v>
      </c>
      <c r="H737">
        <v>0</v>
      </c>
      <c r="I737">
        <v>5</v>
      </c>
      <c r="J737" t="s">
        <v>34</v>
      </c>
      <c r="K737">
        <v>23680</v>
      </c>
      <c r="L737">
        <v>11002</v>
      </c>
      <c r="M737">
        <v>4486</v>
      </c>
      <c r="N737">
        <v>1</v>
      </c>
      <c r="O737">
        <v>4486</v>
      </c>
      <c r="P737">
        <v>2611</v>
      </c>
      <c r="Q737">
        <v>3904</v>
      </c>
      <c r="R737">
        <v>6516</v>
      </c>
      <c r="S737">
        <v>10309</v>
      </c>
      <c r="T737">
        <f t="shared" si="22"/>
        <v>16825</v>
      </c>
      <c r="U737">
        <f t="shared" si="23"/>
        <v>4</v>
      </c>
      <c r="V737">
        <v>0.12175647795541096</v>
      </c>
      <c r="W737">
        <v>0.18622429040144692</v>
      </c>
      <c r="X737">
        <v>2.5517373008443384E-2</v>
      </c>
      <c r="Y737">
        <v>0.66650185863469891</v>
      </c>
      <c r="Z737">
        <v>1339.65</v>
      </c>
      <c r="AA737">
        <v>2048.9699999999998</v>
      </c>
      <c r="AB737">
        <v>280.76</v>
      </c>
      <c r="AC737">
        <v>7333.3200000000006</v>
      </c>
    </row>
    <row r="738" spans="1:29" x14ac:dyDescent="0.25">
      <c r="A738">
        <v>1985</v>
      </c>
      <c r="B738">
        <v>1983</v>
      </c>
      <c r="C738">
        <v>1984</v>
      </c>
      <c r="D738">
        <v>4</v>
      </c>
      <c r="E738" t="s">
        <v>40</v>
      </c>
      <c r="F738" t="s">
        <v>36</v>
      </c>
      <c r="G738" t="s">
        <v>39</v>
      </c>
      <c r="H738">
        <v>0</v>
      </c>
      <c r="I738">
        <v>2</v>
      </c>
      <c r="J738" t="s">
        <v>33</v>
      </c>
      <c r="K738">
        <v>730605</v>
      </c>
      <c r="L738">
        <v>50125</v>
      </c>
      <c r="M738">
        <v>48366</v>
      </c>
      <c r="N738">
        <v>0.57520000000000004</v>
      </c>
      <c r="O738">
        <v>27820</v>
      </c>
      <c r="P738">
        <v>0</v>
      </c>
      <c r="Q738">
        <v>1759</v>
      </c>
      <c r="R738">
        <v>1759</v>
      </c>
      <c r="S738">
        <v>4246</v>
      </c>
      <c r="T738">
        <f t="shared" si="22"/>
        <v>6005</v>
      </c>
      <c r="U738">
        <f t="shared" si="23"/>
        <v>1</v>
      </c>
      <c r="V738">
        <v>8.538059225672491E-2</v>
      </c>
      <c r="W738">
        <v>4.6534941455018165E-2</v>
      </c>
      <c r="X738">
        <v>6.2644287664816112E-2</v>
      </c>
      <c r="Y738">
        <v>0.80544017862344086</v>
      </c>
      <c r="Z738">
        <v>4279.75</v>
      </c>
      <c r="AA738">
        <v>2332.59</v>
      </c>
      <c r="AB738">
        <v>3140.08</v>
      </c>
      <c r="AC738">
        <v>40373.14</v>
      </c>
    </row>
    <row r="739" spans="1:29" x14ac:dyDescent="0.25">
      <c r="A739">
        <v>1985</v>
      </c>
      <c r="B739">
        <v>1982</v>
      </c>
      <c r="C739">
        <v>1983</v>
      </c>
      <c r="D739">
        <v>4</v>
      </c>
      <c r="E739" t="s">
        <v>40</v>
      </c>
      <c r="F739" t="s">
        <v>36</v>
      </c>
      <c r="G739" t="s">
        <v>39</v>
      </c>
      <c r="H739">
        <v>0</v>
      </c>
      <c r="I739">
        <v>3</v>
      </c>
      <c r="J739" t="s">
        <v>34</v>
      </c>
      <c r="K739">
        <v>1048115</v>
      </c>
      <c r="L739">
        <v>267677</v>
      </c>
      <c r="M739">
        <v>255186</v>
      </c>
      <c r="N739">
        <v>0.81220000000000003</v>
      </c>
      <c r="O739">
        <v>207262</v>
      </c>
      <c r="P739">
        <v>0</v>
      </c>
      <c r="Q739">
        <v>12491</v>
      </c>
      <c r="R739">
        <v>12491</v>
      </c>
      <c r="S739">
        <v>42104</v>
      </c>
      <c r="T739">
        <f t="shared" si="22"/>
        <v>54595</v>
      </c>
      <c r="U739">
        <f t="shared" si="23"/>
        <v>2</v>
      </c>
      <c r="V739">
        <v>3.0087929711222584E-2</v>
      </c>
      <c r="W739">
        <v>1.3130916075706642E-2</v>
      </c>
      <c r="X739">
        <v>0.23550449376682622</v>
      </c>
      <c r="Y739">
        <v>0.7212766604462445</v>
      </c>
      <c r="Z739">
        <v>8053.8600000000006</v>
      </c>
      <c r="AA739">
        <v>3514.85</v>
      </c>
      <c r="AB739">
        <v>63039.24</v>
      </c>
      <c r="AC739">
        <v>193069.49</v>
      </c>
    </row>
    <row r="740" spans="1:29" x14ac:dyDescent="0.25">
      <c r="A740">
        <v>1985</v>
      </c>
      <c r="B740">
        <v>1981</v>
      </c>
      <c r="C740">
        <v>1982</v>
      </c>
      <c r="D740">
        <v>4</v>
      </c>
      <c r="E740" t="s">
        <v>40</v>
      </c>
      <c r="F740" t="s">
        <v>36</v>
      </c>
      <c r="G740" t="s">
        <v>39</v>
      </c>
      <c r="H740">
        <v>0</v>
      </c>
      <c r="I740">
        <v>4</v>
      </c>
      <c r="J740" t="s">
        <v>34</v>
      </c>
      <c r="K740">
        <v>294307</v>
      </c>
      <c r="L740">
        <v>97163</v>
      </c>
      <c r="M740">
        <v>92521</v>
      </c>
      <c r="N740">
        <v>0.98499999999999999</v>
      </c>
      <c r="O740">
        <v>91133</v>
      </c>
      <c r="P740">
        <v>2977</v>
      </c>
      <c r="Q740">
        <v>1664</v>
      </c>
      <c r="R740">
        <v>4642</v>
      </c>
      <c r="S740">
        <v>116787</v>
      </c>
      <c r="T740">
        <f t="shared" si="22"/>
        <v>121429</v>
      </c>
      <c r="U740">
        <f t="shared" si="23"/>
        <v>3</v>
      </c>
      <c r="V740">
        <v>7.0925788719285923E-3</v>
      </c>
      <c r="W740">
        <v>5.5180168937872046E-3</v>
      </c>
      <c r="X740">
        <v>0.31030171505707949</v>
      </c>
      <c r="Y740">
        <v>0.67708768917720452</v>
      </c>
      <c r="Z740">
        <v>689.14</v>
      </c>
      <c r="AA740">
        <v>536.15</v>
      </c>
      <c r="AB740">
        <v>30150.01</v>
      </c>
      <c r="AC740">
        <v>65788.23</v>
      </c>
    </row>
    <row r="741" spans="1:29" x14ac:dyDescent="0.25">
      <c r="A741">
        <v>1985</v>
      </c>
      <c r="B741">
        <v>1980</v>
      </c>
      <c r="C741">
        <v>1981</v>
      </c>
      <c r="D741">
        <v>4</v>
      </c>
      <c r="E741" t="s">
        <v>40</v>
      </c>
      <c r="F741" t="s">
        <v>36</v>
      </c>
      <c r="G741" t="s">
        <v>39</v>
      </c>
      <c r="H741">
        <v>0</v>
      </c>
      <c r="I741">
        <v>5</v>
      </c>
      <c r="J741" t="s">
        <v>34</v>
      </c>
      <c r="K741">
        <v>10967</v>
      </c>
      <c r="L741">
        <v>250</v>
      </c>
      <c r="M741">
        <v>175</v>
      </c>
      <c r="N741">
        <v>1</v>
      </c>
      <c r="O741">
        <v>175</v>
      </c>
      <c r="P741">
        <v>31</v>
      </c>
      <c r="Q741">
        <v>43</v>
      </c>
      <c r="R741">
        <v>74</v>
      </c>
      <c r="S741">
        <v>9619</v>
      </c>
      <c r="T741">
        <f t="shared" si="22"/>
        <v>9693</v>
      </c>
      <c r="U741">
        <f t="shared" si="23"/>
        <v>4</v>
      </c>
      <c r="V741">
        <v>5.3401346989200181E-3</v>
      </c>
      <c r="W741">
        <v>6.8186346789941413E-2</v>
      </c>
      <c r="X741">
        <v>0.15008169609054317</v>
      </c>
      <c r="Y741">
        <v>0.77639182242059535</v>
      </c>
      <c r="Z741">
        <v>1.34</v>
      </c>
      <c r="AA741">
        <v>17.11</v>
      </c>
      <c r="AB741">
        <v>37.659999999999997</v>
      </c>
      <c r="AC741">
        <v>194.82</v>
      </c>
    </row>
    <row r="742" spans="1:29" x14ac:dyDescent="0.25">
      <c r="A742">
        <v>1985</v>
      </c>
      <c r="B742">
        <v>1983</v>
      </c>
      <c r="C742">
        <v>1984</v>
      </c>
      <c r="D742">
        <v>5</v>
      </c>
      <c r="E742" t="s">
        <v>41</v>
      </c>
      <c r="F742" t="s">
        <v>36</v>
      </c>
      <c r="G742" t="s">
        <v>42</v>
      </c>
      <c r="H742">
        <v>1</v>
      </c>
      <c r="I742">
        <v>2</v>
      </c>
      <c r="J742" t="s">
        <v>33</v>
      </c>
      <c r="K742">
        <v>103894</v>
      </c>
      <c r="L742">
        <v>2773</v>
      </c>
      <c r="M742">
        <v>2593</v>
      </c>
      <c r="N742">
        <v>0.50290000000000001</v>
      </c>
      <c r="O742">
        <v>1304</v>
      </c>
      <c r="P742">
        <v>0</v>
      </c>
      <c r="Q742">
        <v>180</v>
      </c>
      <c r="R742">
        <v>180</v>
      </c>
      <c r="S742">
        <v>6325</v>
      </c>
      <c r="T742">
        <f t="shared" si="22"/>
        <v>6505</v>
      </c>
      <c r="U742">
        <f t="shared" si="23"/>
        <v>1</v>
      </c>
      <c r="V742">
        <v>0.28843221026445298</v>
      </c>
      <c r="W742">
        <v>0.10583527121302255</v>
      </c>
      <c r="X742">
        <v>0.16297297784507778</v>
      </c>
      <c r="Y742">
        <v>0.44275954067744666</v>
      </c>
      <c r="Z742">
        <v>800.01</v>
      </c>
      <c r="AA742">
        <v>293.55</v>
      </c>
      <c r="AB742">
        <v>452.03</v>
      </c>
      <c r="AC742">
        <v>1228.06</v>
      </c>
    </row>
    <row r="743" spans="1:29" x14ac:dyDescent="0.25">
      <c r="A743">
        <v>1985</v>
      </c>
      <c r="B743">
        <v>1982</v>
      </c>
      <c r="C743">
        <v>1983</v>
      </c>
      <c r="D743">
        <v>5</v>
      </c>
      <c r="E743" t="s">
        <v>41</v>
      </c>
      <c r="F743" t="s">
        <v>36</v>
      </c>
      <c r="G743" t="s">
        <v>42</v>
      </c>
      <c r="H743">
        <v>1</v>
      </c>
      <c r="I743">
        <v>3</v>
      </c>
      <c r="J743" t="s">
        <v>34</v>
      </c>
      <c r="K743">
        <v>248460</v>
      </c>
      <c r="L743">
        <v>25503</v>
      </c>
      <c r="M743">
        <v>23424</v>
      </c>
      <c r="N743">
        <v>0.82709999999999995</v>
      </c>
      <c r="O743">
        <v>19374</v>
      </c>
      <c r="P743">
        <v>0</v>
      </c>
      <c r="Q743">
        <v>2079</v>
      </c>
      <c r="R743">
        <v>2079</v>
      </c>
      <c r="S743">
        <v>29495</v>
      </c>
      <c r="T743">
        <f t="shared" si="22"/>
        <v>31574</v>
      </c>
      <c r="U743">
        <f t="shared" si="23"/>
        <v>2</v>
      </c>
      <c r="V743">
        <v>0.31715628593822964</v>
      </c>
      <c r="W743">
        <v>0.20494255176575438</v>
      </c>
      <c r="X743">
        <v>0.18389747735928288</v>
      </c>
      <c r="Y743">
        <v>0.29400368493673307</v>
      </c>
      <c r="Z743">
        <v>8088.7</v>
      </c>
      <c r="AA743">
        <v>5226.82</v>
      </c>
      <c r="AB743">
        <v>4690.09</v>
      </c>
      <c r="AC743">
        <v>7498.2200000000012</v>
      </c>
    </row>
    <row r="744" spans="1:29" x14ac:dyDescent="0.25">
      <c r="A744">
        <v>1985</v>
      </c>
      <c r="B744">
        <v>1981</v>
      </c>
      <c r="C744">
        <v>1982</v>
      </c>
      <c r="D744">
        <v>5</v>
      </c>
      <c r="E744" t="s">
        <v>41</v>
      </c>
      <c r="F744" t="s">
        <v>36</v>
      </c>
      <c r="G744" t="s">
        <v>42</v>
      </c>
      <c r="H744">
        <v>1</v>
      </c>
      <c r="I744">
        <v>4</v>
      </c>
      <c r="J744" t="s">
        <v>34</v>
      </c>
      <c r="K744">
        <v>111486</v>
      </c>
      <c r="L744">
        <v>32833</v>
      </c>
      <c r="M744">
        <v>21593</v>
      </c>
      <c r="N744">
        <v>0.9788</v>
      </c>
      <c r="O744">
        <v>21135</v>
      </c>
      <c r="P744">
        <v>6077</v>
      </c>
      <c r="Q744">
        <v>5162</v>
      </c>
      <c r="R744">
        <v>11240</v>
      </c>
      <c r="S744">
        <v>42060</v>
      </c>
      <c r="T744">
        <f t="shared" si="22"/>
        <v>53300</v>
      </c>
      <c r="U744">
        <f t="shared" si="23"/>
        <v>3</v>
      </c>
      <c r="V744">
        <v>0.47985402762596002</v>
      </c>
      <c r="W744">
        <v>0.12704359953109023</v>
      </c>
      <c r="X744">
        <v>9.6899792621036804E-2</v>
      </c>
      <c r="Y744">
        <v>0.29620258022191287</v>
      </c>
      <c r="Z744">
        <v>15755.339999999998</v>
      </c>
      <c r="AA744">
        <v>4171.2999999999993</v>
      </c>
      <c r="AB744">
        <v>3181.57</v>
      </c>
      <c r="AC744">
        <v>9725.4000000000015</v>
      </c>
    </row>
    <row r="745" spans="1:29" x14ac:dyDescent="0.25">
      <c r="A745">
        <v>1985</v>
      </c>
      <c r="B745">
        <v>1980</v>
      </c>
      <c r="C745">
        <v>1981</v>
      </c>
      <c r="D745">
        <v>5</v>
      </c>
      <c r="E745" t="s">
        <v>41</v>
      </c>
      <c r="F745" t="s">
        <v>36</v>
      </c>
      <c r="G745" t="s">
        <v>42</v>
      </c>
      <c r="H745">
        <v>1</v>
      </c>
      <c r="I745">
        <v>5</v>
      </c>
      <c r="J745" t="s">
        <v>34</v>
      </c>
      <c r="K745">
        <v>28936</v>
      </c>
      <c r="L745">
        <v>13008</v>
      </c>
      <c r="M745">
        <v>7501</v>
      </c>
      <c r="N745">
        <v>1</v>
      </c>
      <c r="O745">
        <v>7501</v>
      </c>
      <c r="P745">
        <v>2720</v>
      </c>
      <c r="Q745">
        <v>2786</v>
      </c>
      <c r="R745">
        <v>5507</v>
      </c>
      <c r="S745">
        <v>13033</v>
      </c>
      <c r="T745">
        <f t="shared" si="22"/>
        <v>18540</v>
      </c>
      <c r="U745">
        <f t="shared" si="23"/>
        <v>4</v>
      </c>
      <c r="V745">
        <v>0.45319686567175649</v>
      </c>
      <c r="W745">
        <v>0.12126034250677073</v>
      </c>
      <c r="X745">
        <v>3.4713461729169497E-2</v>
      </c>
      <c r="Y745">
        <v>0.39082933009230325</v>
      </c>
      <c r="Z745">
        <v>5895.28</v>
      </c>
      <c r="AA745">
        <v>1577.38</v>
      </c>
      <c r="AB745">
        <v>451.56</v>
      </c>
      <c r="AC745">
        <v>5083.9900000000007</v>
      </c>
    </row>
    <row r="746" spans="1:29" x14ac:dyDescent="0.25">
      <c r="A746">
        <v>1985</v>
      </c>
      <c r="B746">
        <v>1983</v>
      </c>
      <c r="C746">
        <v>1984</v>
      </c>
      <c r="D746">
        <v>6</v>
      </c>
      <c r="E746" t="s">
        <v>43</v>
      </c>
      <c r="F746" t="s">
        <v>36</v>
      </c>
      <c r="G746" t="s">
        <v>42</v>
      </c>
      <c r="H746">
        <v>0</v>
      </c>
      <c r="I746">
        <v>2</v>
      </c>
      <c r="J746" t="s">
        <v>33</v>
      </c>
      <c r="K746">
        <v>29147</v>
      </c>
      <c r="L746">
        <v>778</v>
      </c>
      <c r="M746">
        <v>727</v>
      </c>
      <c r="N746">
        <v>0.50290000000000001</v>
      </c>
      <c r="O746">
        <v>365</v>
      </c>
      <c r="P746">
        <v>0</v>
      </c>
      <c r="Q746">
        <v>50</v>
      </c>
      <c r="R746">
        <v>50</v>
      </c>
      <c r="S746">
        <v>1774</v>
      </c>
      <c r="T746">
        <f t="shared" si="22"/>
        <v>1824</v>
      </c>
      <c r="U746">
        <f t="shared" si="23"/>
        <v>1</v>
      </c>
      <c r="V746">
        <v>0.2884388012131805</v>
      </c>
      <c r="W746">
        <v>0.10583200534621909</v>
      </c>
      <c r="X746">
        <v>0.1629697218937953</v>
      </c>
      <c r="Y746">
        <v>0.44275947154680512</v>
      </c>
      <c r="Z746">
        <v>224.44000000000003</v>
      </c>
      <c r="AA746">
        <v>82.35</v>
      </c>
      <c r="AB746">
        <v>126.81</v>
      </c>
      <c r="AC746">
        <v>344.52</v>
      </c>
    </row>
    <row r="747" spans="1:29" x14ac:dyDescent="0.25">
      <c r="A747">
        <v>1985</v>
      </c>
      <c r="B747">
        <v>1982</v>
      </c>
      <c r="C747">
        <v>1983</v>
      </c>
      <c r="D747">
        <v>6</v>
      </c>
      <c r="E747" t="s">
        <v>43</v>
      </c>
      <c r="F747" t="s">
        <v>36</v>
      </c>
      <c r="G747" t="s">
        <v>42</v>
      </c>
      <c r="H747">
        <v>0</v>
      </c>
      <c r="I747">
        <v>3</v>
      </c>
      <c r="J747" t="s">
        <v>34</v>
      </c>
      <c r="K747">
        <v>86924</v>
      </c>
      <c r="L747">
        <v>8922</v>
      </c>
      <c r="M747">
        <v>8195</v>
      </c>
      <c r="N747">
        <v>0.82709999999999995</v>
      </c>
      <c r="O747">
        <v>6778</v>
      </c>
      <c r="P747">
        <v>0</v>
      </c>
      <c r="Q747">
        <v>727</v>
      </c>
      <c r="R747">
        <v>727</v>
      </c>
      <c r="S747">
        <v>10318</v>
      </c>
      <c r="T747">
        <f t="shared" si="22"/>
        <v>11045</v>
      </c>
      <c r="U747">
        <f t="shared" si="23"/>
        <v>2</v>
      </c>
      <c r="V747">
        <v>0.3171566808965619</v>
      </c>
      <c r="W747">
        <v>0.20494187186818091</v>
      </c>
      <c r="X747">
        <v>0.18389739233154723</v>
      </c>
      <c r="Y747">
        <v>0.29400405490371012</v>
      </c>
      <c r="Z747">
        <v>2829.84</v>
      </c>
      <c r="AA747">
        <v>1828.6</v>
      </c>
      <c r="AB747">
        <v>1640.83</v>
      </c>
      <c r="AC747">
        <v>2623.26</v>
      </c>
    </row>
    <row r="748" spans="1:29" x14ac:dyDescent="0.25">
      <c r="A748">
        <v>1985</v>
      </c>
      <c r="B748">
        <v>1981</v>
      </c>
      <c r="C748">
        <v>1982</v>
      </c>
      <c r="D748">
        <v>6</v>
      </c>
      <c r="E748" t="s">
        <v>43</v>
      </c>
      <c r="F748" t="s">
        <v>36</v>
      </c>
      <c r="G748" t="s">
        <v>42</v>
      </c>
      <c r="H748">
        <v>0</v>
      </c>
      <c r="I748">
        <v>4</v>
      </c>
      <c r="J748" t="s">
        <v>34</v>
      </c>
      <c r="K748">
        <v>38316</v>
      </c>
      <c r="L748">
        <v>11284</v>
      </c>
      <c r="M748">
        <v>7421</v>
      </c>
      <c r="N748">
        <v>0.9788</v>
      </c>
      <c r="O748">
        <v>7264</v>
      </c>
      <c r="P748">
        <v>2088</v>
      </c>
      <c r="Q748">
        <v>1774</v>
      </c>
      <c r="R748">
        <v>3863</v>
      </c>
      <c r="S748">
        <v>14455</v>
      </c>
      <c r="T748">
        <f t="shared" si="22"/>
        <v>18318</v>
      </c>
      <c r="U748">
        <f t="shared" si="23"/>
        <v>3</v>
      </c>
      <c r="V748">
        <v>0.47985484642787507</v>
      </c>
      <c r="W748">
        <v>0.12704304982010883</v>
      </c>
      <c r="X748">
        <v>9.6899314109494358E-2</v>
      </c>
      <c r="Y748">
        <v>0.29620278964252161</v>
      </c>
      <c r="Z748">
        <v>5414.9699999999993</v>
      </c>
      <c r="AA748">
        <v>1433.63</v>
      </c>
      <c r="AB748">
        <v>1093.47</v>
      </c>
      <c r="AC748">
        <v>3342.5299999999997</v>
      </c>
    </row>
    <row r="749" spans="1:29" x14ac:dyDescent="0.25">
      <c r="A749">
        <v>1985</v>
      </c>
      <c r="B749">
        <v>1980</v>
      </c>
      <c r="C749">
        <v>1981</v>
      </c>
      <c r="D749">
        <v>6</v>
      </c>
      <c r="E749" t="s">
        <v>43</v>
      </c>
      <c r="F749" t="s">
        <v>36</v>
      </c>
      <c r="G749" t="s">
        <v>42</v>
      </c>
      <c r="H749">
        <v>0</v>
      </c>
      <c r="I749">
        <v>5</v>
      </c>
      <c r="J749" t="s">
        <v>34</v>
      </c>
      <c r="K749">
        <v>10947</v>
      </c>
      <c r="L749">
        <v>4921</v>
      </c>
      <c r="M749">
        <v>2837</v>
      </c>
      <c r="N749">
        <v>1</v>
      </c>
      <c r="O749">
        <v>2837</v>
      </c>
      <c r="P749">
        <v>1029</v>
      </c>
      <c r="Q749">
        <v>1054</v>
      </c>
      <c r="R749">
        <v>2083</v>
      </c>
      <c r="S749">
        <v>4931</v>
      </c>
      <c r="T749">
        <f t="shared" si="22"/>
        <v>7014</v>
      </c>
      <c r="U749">
        <f t="shared" si="23"/>
        <v>4</v>
      </c>
      <c r="V749">
        <v>0.45319770631575956</v>
      </c>
      <c r="W749">
        <v>0.12125965692270804</v>
      </c>
      <c r="X749">
        <v>3.4714122576371478E-2</v>
      </c>
      <c r="Y749">
        <v>0.39082851418516096</v>
      </c>
      <c r="Z749">
        <v>2230.34</v>
      </c>
      <c r="AA749">
        <v>596.76</v>
      </c>
      <c r="AB749">
        <v>170.84</v>
      </c>
      <c r="AC749">
        <v>1923.4</v>
      </c>
    </row>
    <row r="750" spans="1:29" x14ac:dyDescent="0.25">
      <c r="A750">
        <v>1985</v>
      </c>
      <c r="B750">
        <v>1983</v>
      </c>
      <c r="C750">
        <v>1984</v>
      </c>
      <c r="D750">
        <v>7</v>
      </c>
      <c r="E750" t="s">
        <v>44</v>
      </c>
      <c r="F750" t="s">
        <v>36</v>
      </c>
      <c r="G750" t="s">
        <v>45</v>
      </c>
      <c r="H750">
        <v>0</v>
      </c>
      <c r="I750">
        <v>2</v>
      </c>
      <c r="J750" t="s">
        <v>33</v>
      </c>
      <c r="K750">
        <v>110837</v>
      </c>
      <c r="L750">
        <v>5107</v>
      </c>
      <c r="M750">
        <v>5107</v>
      </c>
      <c r="N750">
        <v>0.51970000000000005</v>
      </c>
      <c r="O750">
        <v>2654</v>
      </c>
      <c r="P750">
        <v>0</v>
      </c>
      <c r="Q750">
        <v>0</v>
      </c>
      <c r="R750">
        <v>0</v>
      </c>
      <c r="S750">
        <v>26</v>
      </c>
      <c r="T750">
        <f t="shared" si="22"/>
        <v>26</v>
      </c>
      <c r="U750">
        <f t="shared" si="23"/>
        <v>1</v>
      </c>
      <c r="V750">
        <v>0.16323593904177175</v>
      </c>
      <c r="W750">
        <v>0.12243919056494433</v>
      </c>
      <c r="X750">
        <v>9.3263974814791623E-2</v>
      </c>
      <c r="Y750">
        <v>0.62106089557849231</v>
      </c>
      <c r="Z750">
        <v>833.77</v>
      </c>
      <c r="AA750">
        <v>625.39</v>
      </c>
      <c r="AB750">
        <v>476.37</v>
      </c>
      <c r="AC750">
        <v>3172.2299999999996</v>
      </c>
    </row>
    <row r="751" spans="1:29" x14ac:dyDescent="0.25">
      <c r="A751">
        <v>1985</v>
      </c>
      <c r="B751">
        <v>1982</v>
      </c>
      <c r="C751">
        <v>1983</v>
      </c>
      <c r="D751">
        <v>7</v>
      </c>
      <c r="E751" t="s">
        <v>44</v>
      </c>
      <c r="F751" t="s">
        <v>36</v>
      </c>
      <c r="G751" t="s">
        <v>45</v>
      </c>
      <c r="H751">
        <v>0</v>
      </c>
      <c r="I751">
        <v>3</v>
      </c>
      <c r="J751" t="s">
        <v>34</v>
      </c>
      <c r="K751">
        <v>129984</v>
      </c>
      <c r="L751">
        <v>16281</v>
      </c>
      <c r="M751">
        <v>16281</v>
      </c>
      <c r="N751">
        <v>0.74219999999999997</v>
      </c>
      <c r="O751">
        <v>12083</v>
      </c>
      <c r="P751">
        <v>0</v>
      </c>
      <c r="Q751">
        <v>0</v>
      </c>
      <c r="R751">
        <v>0</v>
      </c>
      <c r="S751">
        <v>712</v>
      </c>
      <c r="T751">
        <f t="shared" si="22"/>
        <v>712</v>
      </c>
      <c r="U751">
        <f t="shared" si="23"/>
        <v>2</v>
      </c>
      <c r="V751">
        <v>0.19829806313319762</v>
      </c>
      <c r="W751">
        <v>0.31318770748305591</v>
      </c>
      <c r="X751">
        <v>2.3854140755276712E-2</v>
      </c>
      <c r="Y751">
        <v>0.46466008862846986</v>
      </c>
      <c r="Z751">
        <v>3228.58</v>
      </c>
      <c r="AA751">
        <v>5099.1500000000005</v>
      </c>
      <c r="AB751">
        <v>388.38</v>
      </c>
      <c r="AC751">
        <v>7565.34</v>
      </c>
    </row>
    <row r="752" spans="1:29" x14ac:dyDescent="0.25">
      <c r="A752">
        <v>1985</v>
      </c>
      <c r="B752">
        <v>1981</v>
      </c>
      <c r="C752">
        <v>1982</v>
      </c>
      <c r="D752">
        <v>7</v>
      </c>
      <c r="E752" t="s">
        <v>44</v>
      </c>
      <c r="F752" t="s">
        <v>36</v>
      </c>
      <c r="G752" t="s">
        <v>45</v>
      </c>
      <c r="H752">
        <v>0</v>
      </c>
      <c r="I752">
        <v>4</v>
      </c>
      <c r="J752" t="s">
        <v>34</v>
      </c>
      <c r="K752">
        <v>71116</v>
      </c>
      <c r="L752">
        <v>17159</v>
      </c>
      <c r="M752">
        <v>11729</v>
      </c>
      <c r="N752">
        <v>0.92459999999999998</v>
      </c>
      <c r="O752">
        <v>10845</v>
      </c>
      <c r="P752">
        <v>5429</v>
      </c>
      <c r="Q752">
        <v>0</v>
      </c>
      <c r="R752">
        <v>5429</v>
      </c>
      <c r="S752">
        <v>5675</v>
      </c>
      <c r="T752">
        <f t="shared" si="22"/>
        <v>11104</v>
      </c>
      <c r="U752">
        <f t="shared" si="23"/>
        <v>3</v>
      </c>
      <c r="V752">
        <v>0.41731057363325536</v>
      </c>
      <c r="W752">
        <v>0.16484795364918819</v>
      </c>
      <c r="X752">
        <v>8.0608080505513834E-3</v>
      </c>
      <c r="Y752">
        <v>0.40978066466700508</v>
      </c>
      <c r="Z752">
        <v>7160.87</v>
      </c>
      <c r="AA752">
        <v>2828.7200000000003</v>
      </c>
      <c r="AB752">
        <v>138.32</v>
      </c>
      <c r="AC752">
        <v>7031.66</v>
      </c>
    </row>
    <row r="753" spans="1:29" x14ac:dyDescent="0.25">
      <c r="A753">
        <v>1985</v>
      </c>
      <c r="B753">
        <v>1980</v>
      </c>
      <c r="C753">
        <v>1981</v>
      </c>
      <c r="D753">
        <v>7</v>
      </c>
      <c r="E753" t="s">
        <v>44</v>
      </c>
      <c r="F753" t="s">
        <v>36</v>
      </c>
      <c r="G753" t="s">
        <v>45</v>
      </c>
      <c r="H753">
        <v>0</v>
      </c>
      <c r="I753">
        <v>5</v>
      </c>
      <c r="J753" t="s">
        <v>34</v>
      </c>
      <c r="K753">
        <v>15339</v>
      </c>
      <c r="L753">
        <v>7818</v>
      </c>
      <c r="M753">
        <v>4396</v>
      </c>
      <c r="N753">
        <v>1</v>
      </c>
      <c r="O753">
        <v>4396</v>
      </c>
      <c r="P753">
        <v>3422</v>
      </c>
      <c r="Q753">
        <v>0</v>
      </c>
      <c r="R753">
        <v>3422</v>
      </c>
      <c r="S753">
        <v>5986</v>
      </c>
      <c r="T753">
        <f t="shared" si="22"/>
        <v>9408</v>
      </c>
      <c r="U753">
        <f t="shared" si="23"/>
        <v>4</v>
      </c>
      <c r="V753">
        <v>0.26516311305684626</v>
      </c>
      <c r="W753">
        <v>0.15973530498886662</v>
      </c>
      <c r="X753">
        <v>1.2477602090343673E-2</v>
      </c>
      <c r="Y753">
        <v>0.56262397986394341</v>
      </c>
      <c r="Z753">
        <v>2073.2599999999998</v>
      </c>
      <c r="AA753">
        <v>1248.94</v>
      </c>
      <c r="AB753">
        <v>97.56</v>
      </c>
      <c r="AC753">
        <v>4399.0499999999993</v>
      </c>
    </row>
    <row r="754" spans="1:29" x14ac:dyDescent="0.25">
      <c r="A754">
        <v>1985</v>
      </c>
      <c r="B754">
        <v>1983</v>
      </c>
      <c r="C754">
        <v>1984</v>
      </c>
      <c r="D754">
        <v>8</v>
      </c>
      <c r="E754" t="s">
        <v>46</v>
      </c>
      <c r="F754" t="s">
        <v>36</v>
      </c>
      <c r="G754" t="s">
        <v>45</v>
      </c>
      <c r="H754">
        <v>0</v>
      </c>
      <c r="I754">
        <v>2</v>
      </c>
      <c r="J754" t="s">
        <v>33</v>
      </c>
      <c r="K754">
        <v>63944</v>
      </c>
      <c r="L754">
        <v>8069</v>
      </c>
      <c r="M754">
        <v>8069</v>
      </c>
      <c r="N754">
        <v>0.60340000000000005</v>
      </c>
      <c r="O754">
        <v>4868</v>
      </c>
      <c r="P754">
        <v>0</v>
      </c>
      <c r="Q754">
        <v>0</v>
      </c>
      <c r="R754">
        <v>0</v>
      </c>
      <c r="S754">
        <v>1124</v>
      </c>
      <c r="T754">
        <f t="shared" si="22"/>
        <v>1124</v>
      </c>
      <c r="U754">
        <f t="shared" si="23"/>
        <v>1</v>
      </c>
      <c r="V754">
        <v>5.9607663329037372E-2</v>
      </c>
      <c r="W754">
        <v>3.0914791315554673E-2</v>
      </c>
      <c r="X754">
        <v>3.5436700703876278E-2</v>
      </c>
      <c r="Y754">
        <v>0.87404084465153165</v>
      </c>
      <c r="Z754">
        <v>481.01</v>
      </c>
      <c r="AA754">
        <v>249.47</v>
      </c>
      <c r="AB754">
        <v>285.96000000000004</v>
      </c>
      <c r="AC754">
        <v>7053.16</v>
      </c>
    </row>
    <row r="755" spans="1:29" x14ac:dyDescent="0.25">
      <c r="A755">
        <v>1985</v>
      </c>
      <c r="B755">
        <v>1982</v>
      </c>
      <c r="C755">
        <v>1983</v>
      </c>
      <c r="D755">
        <v>8</v>
      </c>
      <c r="E755" t="s">
        <v>46</v>
      </c>
      <c r="F755" t="s">
        <v>36</v>
      </c>
      <c r="G755" t="s">
        <v>45</v>
      </c>
      <c r="H755">
        <v>0</v>
      </c>
      <c r="I755">
        <v>3</v>
      </c>
      <c r="J755" t="s">
        <v>34</v>
      </c>
      <c r="K755">
        <v>44900</v>
      </c>
      <c r="L755">
        <v>18821</v>
      </c>
      <c r="M755">
        <v>18821</v>
      </c>
      <c r="N755">
        <v>0.84009999999999996</v>
      </c>
      <c r="O755">
        <v>15812</v>
      </c>
      <c r="P755">
        <v>0</v>
      </c>
      <c r="Q755">
        <v>0</v>
      </c>
      <c r="R755">
        <v>0</v>
      </c>
      <c r="S755">
        <v>2838</v>
      </c>
      <c r="T755">
        <f t="shared" si="22"/>
        <v>2838</v>
      </c>
      <c r="U755">
        <f t="shared" si="23"/>
        <v>2</v>
      </c>
      <c r="V755">
        <v>2.5853476599524809E-2</v>
      </c>
      <c r="W755">
        <v>4.1778593378755745E-2</v>
      </c>
      <c r="X755">
        <v>3.0378007676188937E-2</v>
      </c>
      <c r="Y755">
        <v>0.90198992234553055</v>
      </c>
      <c r="Z755">
        <v>486.61</v>
      </c>
      <c r="AA755">
        <v>786.35</v>
      </c>
      <c r="AB755">
        <v>571.77</v>
      </c>
      <c r="AC755">
        <v>16977.11</v>
      </c>
    </row>
    <row r="756" spans="1:29" x14ac:dyDescent="0.25">
      <c r="A756">
        <v>1985</v>
      </c>
      <c r="B756">
        <v>1981</v>
      </c>
      <c r="C756">
        <v>1982</v>
      </c>
      <c r="D756">
        <v>8</v>
      </c>
      <c r="E756" t="s">
        <v>46</v>
      </c>
      <c r="F756" t="s">
        <v>36</v>
      </c>
      <c r="G756" t="s">
        <v>45</v>
      </c>
      <c r="H756">
        <v>0</v>
      </c>
      <c r="I756">
        <v>4</v>
      </c>
      <c r="J756" t="s">
        <v>34</v>
      </c>
      <c r="K756">
        <v>13433</v>
      </c>
      <c r="L756">
        <v>6254</v>
      </c>
      <c r="M756">
        <v>4322</v>
      </c>
      <c r="N756">
        <v>0.99209999999999998</v>
      </c>
      <c r="O756">
        <v>4288</v>
      </c>
      <c r="P756">
        <v>1932</v>
      </c>
      <c r="Q756">
        <v>0</v>
      </c>
      <c r="R756">
        <v>1932</v>
      </c>
      <c r="S756">
        <v>3982</v>
      </c>
      <c r="T756">
        <f t="shared" si="22"/>
        <v>5914</v>
      </c>
      <c r="U756">
        <f t="shared" si="23"/>
        <v>3</v>
      </c>
      <c r="V756">
        <v>0.10483391317694608</v>
      </c>
      <c r="W756">
        <v>4.6853815456243127E-2</v>
      </c>
      <c r="X756">
        <v>2.9090775370289836E-2</v>
      </c>
      <c r="Y756">
        <v>0.81922149599652105</v>
      </c>
      <c r="Z756">
        <v>655.68999999999994</v>
      </c>
      <c r="AA756">
        <v>293.05</v>
      </c>
      <c r="AB756">
        <v>181.95000000000002</v>
      </c>
      <c r="AC756">
        <v>5123.8700000000008</v>
      </c>
    </row>
    <row r="757" spans="1:29" x14ac:dyDescent="0.25">
      <c r="A757">
        <v>1985</v>
      </c>
      <c r="B757">
        <v>1980</v>
      </c>
      <c r="C757">
        <v>1981</v>
      </c>
      <c r="D757">
        <v>8</v>
      </c>
      <c r="E757" t="s">
        <v>46</v>
      </c>
      <c r="F757" t="s">
        <v>36</v>
      </c>
      <c r="G757" t="s">
        <v>45</v>
      </c>
      <c r="H757">
        <v>0</v>
      </c>
      <c r="I757">
        <v>5</v>
      </c>
      <c r="J757" t="s">
        <v>34</v>
      </c>
      <c r="K757">
        <v>292</v>
      </c>
      <c r="L757">
        <v>148</v>
      </c>
      <c r="M757">
        <v>103</v>
      </c>
      <c r="N757">
        <v>1</v>
      </c>
      <c r="O757">
        <v>103</v>
      </c>
      <c r="P757">
        <v>44</v>
      </c>
      <c r="Q757">
        <v>0</v>
      </c>
      <c r="R757">
        <v>44</v>
      </c>
      <c r="S757">
        <v>113</v>
      </c>
      <c r="T757">
        <f t="shared" si="22"/>
        <v>157</v>
      </c>
      <c r="U757">
        <f t="shared" si="23"/>
        <v>4</v>
      </c>
      <c r="V757">
        <v>0.13870772540845827</v>
      </c>
      <c r="W757">
        <v>0.22557654810730851</v>
      </c>
      <c r="X757">
        <v>9.4130303234048272E-4</v>
      </c>
      <c r="Y757">
        <v>0.63477442345189261</v>
      </c>
      <c r="Z757">
        <v>20.630000000000003</v>
      </c>
      <c r="AA757">
        <v>33.549999999999997</v>
      </c>
      <c r="AB757">
        <v>0.14000000000000001</v>
      </c>
      <c r="AC757">
        <v>94.41</v>
      </c>
    </row>
    <row r="758" spans="1:29" x14ac:dyDescent="0.25">
      <c r="A758">
        <v>1985</v>
      </c>
      <c r="B758">
        <v>1983</v>
      </c>
      <c r="C758">
        <v>1984</v>
      </c>
      <c r="D758">
        <v>9</v>
      </c>
      <c r="E758" t="s">
        <v>47</v>
      </c>
      <c r="F758" t="s">
        <v>36</v>
      </c>
      <c r="G758" t="s">
        <v>45</v>
      </c>
      <c r="H758">
        <v>1</v>
      </c>
      <c r="I758">
        <v>2</v>
      </c>
      <c r="J758" t="s">
        <v>33</v>
      </c>
      <c r="K758">
        <v>195773</v>
      </c>
      <c r="L758">
        <v>24706</v>
      </c>
      <c r="M758">
        <v>24706</v>
      </c>
      <c r="N758">
        <v>0.60089999999999999</v>
      </c>
      <c r="O758">
        <v>14845</v>
      </c>
      <c r="P758">
        <v>0</v>
      </c>
      <c r="Q758">
        <v>0</v>
      </c>
      <c r="R758">
        <v>0</v>
      </c>
      <c r="S758">
        <v>3311</v>
      </c>
      <c r="T758">
        <f t="shared" si="22"/>
        <v>3311</v>
      </c>
      <c r="U758">
        <f t="shared" si="23"/>
        <v>1</v>
      </c>
      <c r="V758">
        <v>5.9608283450301607E-2</v>
      </c>
      <c r="W758">
        <v>3.0914999637741723E-2</v>
      </c>
      <c r="X758">
        <v>3.5436954310529407E-2</v>
      </c>
      <c r="Y758">
        <v>0.87403976260142735</v>
      </c>
      <c r="Z758">
        <v>1472.69</v>
      </c>
      <c r="AA758">
        <v>763.79</v>
      </c>
      <c r="AB758">
        <v>875.51</v>
      </c>
      <c r="AC758">
        <v>21594.140000000003</v>
      </c>
    </row>
    <row r="759" spans="1:29" x14ac:dyDescent="0.25">
      <c r="A759">
        <v>1985</v>
      </c>
      <c r="B759">
        <v>1982</v>
      </c>
      <c r="C759">
        <v>1983</v>
      </c>
      <c r="D759">
        <v>9</v>
      </c>
      <c r="E759" t="s">
        <v>47</v>
      </c>
      <c r="F759" t="s">
        <v>36</v>
      </c>
      <c r="G759" t="s">
        <v>45</v>
      </c>
      <c r="H759">
        <v>1</v>
      </c>
      <c r="I759">
        <v>3</v>
      </c>
      <c r="J759" t="s">
        <v>34</v>
      </c>
      <c r="K759">
        <v>155959</v>
      </c>
      <c r="L759">
        <v>65377</v>
      </c>
      <c r="M759">
        <v>65377</v>
      </c>
      <c r="N759">
        <v>0.82850000000000001</v>
      </c>
      <c r="O759">
        <v>54165</v>
      </c>
      <c r="P759">
        <v>0</v>
      </c>
      <c r="Q759">
        <v>0</v>
      </c>
      <c r="R759">
        <v>0</v>
      </c>
      <c r="S759">
        <v>9161</v>
      </c>
      <c r="T759">
        <f t="shared" si="22"/>
        <v>9161</v>
      </c>
      <c r="U759">
        <f t="shared" si="23"/>
        <v>2</v>
      </c>
      <c r="V759">
        <v>2.5853472972036624E-2</v>
      </c>
      <c r="W759">
        <v>4.177796295930896E-2</v>
      </c>
      <c r="X759">
        <v>3.0377826918185202E-2</v>
      </c>
      <c r="Y759">
        <v>0.90199073715046918</v>
      </c>
      <c r="Z759">
        <v>1690.23</v>
      </c>
      <c r="AA759">
        <v>2731.33</v>
      </c>
      <c r="AB759">
        <v>1986.02</v>
      </c>
      <c r="AC759">
        <v>58969.709999999992</v>
      </c>
    </row>
    <row r="760" spans="1:29" x14ac:dyDescent="0.25">
      <c r="A760">
        <v>1985</v>
      </c>
      <c r="B760">
        <v>1981</v>
      </c>
      <c r="C760">
        <v>1982</v>
      </c>
      <c r="D760">
        <v>9</v>
      </c>
      <c r="E760" t="s">
        <v>47</v>
      </c>
      <c r="F760" t="s">
        <v>36</v>
      </c>
      <c r="G760" t="s">
        <v>45</v>
      </c>
      <c r="H760">
        <v>1</v>
      </c>
      <c r="I760">
        <v>4</v>
      </c>
      <c r="J760" t="s">
        <v>34</v>
      </c>
      <c r="K760">
        <v>33760</v>
      </c>
      <c r="L760">
        <v>15496</v>
      </c>
      <c r="M760">
        <v>10863</v>
      </c>
      <c r="N760">
        <v>0.9879</v>
      </c>
      <c r="O760">
        <v>10731</v>
      </c>
      <c r="P760">
        <v>4633</v>
      </c>
      <c r="Q760">
        <v>0</v>
      </c>
      <c r="R760">
        <v>4633</v>
      </c>
      <c r="S760">
        <v>9551</v>
      </c>
      <c r="T760">
        <f t="shared" si="22"/>
        <v>14184</v>
      </c>
      <c r="U760">
        <f t="shared" si="23"/>
        <v>3</v>
      </c>
      <c r="V760">
        <v>0.10343247714994437</v>
      </c>
      <c r="W760">
        <v>4.7526308860994744E-2</v>
      </c>
      <c r="X760">
        <v>2.9506320063394223E-2</v>
      </c>
      <c r="Y760">
        <v>0.8195348939256667</v>
      </c>
      <c r="Z760">
        <v>1602.86</v>
      </c>
      <c r="AA760">
        <v>736.5</v>
      </c>
      <c r="AB760">
        <v>457.25</v>
      </c>
      <c r="AC760">
        <v>12700.070000000002</v>
      </c>
    </row>
    <row r="761" spans="1:29" x14ac:dyDescent="0.25">
      <c r="A761">
        <v>1985</v>
      </c>
      <c r="B761">
        <v>1980</v>
      </c>
      <c r="C761">
        <v>1981</v>
      </c>
      <c r="D761">
        <v>9</v>
      </c>
      <c r="E761" t="s">
        <v>47</v>
      </c>
      <c r="F761" t="s">
        <v>36</v>
      </c>
      <c r="G761" t="s">
        <v>45</v>
      </c>
      <c r="H761">
        <v>1</v>
      </c>
      <c r="I761">
        <v>5</v>
      </c>
      <c r="J761" t="s">
        <v>34</v>
      </c>
      <c r="K761">
        <v>257</v>
      </c>
      <c r="L761">
        <v>130</v>
      </c>
      <c r="M761">
        <v>91</v>
      </c>
      <c r="N761">
        <v>1</v>
      </c>
      <c r="O761">
        <v>91</v>
      </c>
      <c r="P761">
        <v>39</v>
      </c>
      <c r="Q761">
        <v>0</v>
      </c>
      <c r="R761">
        <v>39</v>
      </c>
      <c r="S761">
        <v>99</v>
      </c>
      <c r="T761">
        <f t="shared" si="22"/>
        <v>138</v>
      </c>
      <c r="U761">
        <f t="shared" si="23"/>
        <v>4</v>
      </c>
      <c r="V761">
        <v>0.13875525009545631</v>
      </c>
      <c r="W761">
        <v>0.22550591828942348</v>
      </c>
      <c r="X761">
        <v>9.9274532264222995E-4</v>
      </c>
      <c r="Y761">
        <v>0.63474608629247808</v>
      </c>
      <c r="Z761">
        <v>18.170000000000002</v>
      </c>
      <c r="AA761">
        <v>29.53</v>
      </c>
      <c r="AB761">
        <v>0.13</v>
      </c>
      <c r="AC761">
        <v>83.12</v>
      </c>
    </row>
    <row r="762" spans="1:29" x14ac:dyDescent="0.25">
      <c r="A762">
        <v>1985</v>
      </c>
      <c r="B762">
        <v>1983</v>
      </c>
      <c r="C762">
        <v>1984</v>
      </c>
      <c r="D762">
        <v>10</v>
      </c>
      <c r="E762" t="s">
        <v>48</v>
      </c>
      <c r="F762" t="s">
        <v>31</v>
      </c>
      <c r="G762" t="s">
        <v>49</v>
      </c>
      <c r="H762">
        <v>1</v>
      </c>
      <c r="I762">
        <v>2</v>
      </c>
      <c r="J762" t="s">
        <v>33</v>
      </c>
      <c r="K762">
        <v>424438</v>
      </c>
      <c r="L762">
        <v>20155</v>
      </c>
      <c r="M762">
        <v>19252</v>
      </c>
      <c r="N762">
        <v>0.57550000000000001</v>
      </c>
      <c r="O762">
        <v>11080</v>
      </c>
      <c r="P762">
        <v>0</v>
      </c>
      <c r="Q762">
        <v>902</v>
      </c>
      <c r="R762">
        <v>902</v>
      </c>
      <c r="S762">
        <v>366</v>
      </c>
      <c r="T762">
        <f t="shared" si="22"/>
        <v>1268</v>
      </c>
      <c r="U762">
        <f t="shared" si="23"/>
        <v>1</v>
      </c>
      <c r="V762">
        <v>0.15841122886401521</v>
      </c>
      <c r="W762">
        <v>7.3561165356830979E-2</v>
      </c>
      <c r="X762">
        <v>9.0507660554100172E-2</v>
      </c>
      <c r="Y762">
        <v>0.67751994522505365</v>
      </c>
      <c r="Z762">
        <v>3192.8099999999995</v>
      </c>
      <c r="AA762">
        <v>1482.6399999999999</v>
      </c>
      <c r="AB762">
        <v>1824.1999999999998</v>
      </c>
      <c r="AC762">
        <v>13655.550000000001</v>
      </c>
    </row>
    <row r="763" spans="1:29" x14ac:dyDescent="0.25">
      <c r="A763">
        <v>1985</v>
      </c>
      <c r="B763">
        <v>1982</v>
      </c>
      <c r="C763">
        <v>1983</v>
      </c>
      <c r="D763">
        <v>10</v>
      </c>
      <c r="E763" t="s">
        <v>48</v>
      </c>
      <c r="F763" t="s">
        <v>31</v>
      </c>
      <c r="G763" t="s">
        <v>49</v>
      </c>
      <c r="H763">
        <v>1</v>
      </c>
      <c r="I763">
        <v>3</v>
      </c>
      <c r="J763" t="s">
        <v>34</v>
      </c>
      <c r="K763">
        <v>342734</v>
      </c>
      <c r="L763">
        <v>72463</v>
      </c>
      <c r="M763">
        <v>52149</v>
      </c>
      <c r="N763">
        <v>0.81889999999999996</v>
      </c>
      <c r="O763">
        <v>42706</v>
      </c>
      <c r="P763">
        <v>0</v>
      </c>
      <c r="Q763">
        <v>20313</v>
      </c>
      <c r="R763">
        <v>20313</v>
      </c>
      <c r="S763">
        <v>5954</v>
      </c>
      <c r="T763">
        <f t="shared" si="22"/>
        <v>26267</v>
      </c>
      <c r="U763">
        <f t="shared" si="23"/>
        <v>2</v>
      </c>
      <c r="V763">
        <v>4.05238107920987E-2</v>
      </c>
      <c r="W763">
        <v>1.8359570195064914E-2</v>
      </c>
      <c r="X763">
        <v>0.13724220322018357</v>
      </c>
      <c r="Y763">
        <v>0.80387441579265262</v>
      </c>
      <c r="Z763">
        <v>2936.5</v>
      </c>
      <c r="AA763">
        <v>1330.4</v>
      </c>
      <c r="AB763">
        <v>9945.06</v>
      </c>
      <c r="AC763">
        <v>58251.609999999993</v>
      </c>
    </row>
    <row r="764" spans="1:29" x14ac:dyDescent="0.25">
      <c r="A764">
        <v>1985</v>
      </c>
      <c r="B764">
        <v>1981</v>
      </c>
      <c r="C764">
        <v>1982</v>
      </c>
      <c r="D764">
        <v>10</v>
      </c>
      <c r="E764" t="s">
        <v>48</v>
      </c>
      <c r="F764" t="s">
        <v>31</v>
      </c>
      <c r="G764" t="s">
        <v>49</v>
      </c>
      <c r="H764">
        <v>1</v>
      </c>
      <c r="I764">
        <v>4</v>
      </c>
      <c r="J764" t="s">
        <v>34</v>
      </c>
      <c r="K764">
        <v>171216</v>
      </c>
      <c r="L764">
        <v>109344</v>
      </c>
      <c r="M764">
        <v>49405</v>
      </c>
      <c r="N764">
        <v>0.98680000000000001</v>
      </c>
      <c r="O764">
        <v>48754</v>
      </c>
      <c r="P764">
        <v>1534</v>
      </c>
      <c r="Q764">
        <v>58404</v>
      </c>
      <c r="R764">
        <v>59939</v>
      </c>
      <c r="S764">
        <v>16127</v>
      </c>
      <c r="T764">
        <f t="shared" si="22"/>
        <v>76066</v>
      </c>
      <c r="U764">
        <f t="shared" si="23"/>
        <v>3</v>
      </c>
      <c r="V764">
        <v>1.6401357140512006E-3</v>
      </c>
      <c r="W764">
        <v>2.4175860154423711E-3</v>
      </c>
      <c r="X764">
        <v>0.1515955839066965</v>
      </c>
      <c r="Y764">
        <v>0.84434669436381005</v>
      </c>
      <c r="Z764">
        <v>179.34</v>
      </c>
      <c r="AA764">
        <v>264.34999999999997</v>
      </c>
      <c r="AB764">
        <v>16576.16</v>
      </c>
      <c r="AC764">
        <v>92324.75999999998</v>
      </c>
    </row>
    <row r="765" spans="1:29" x14ac:dyDescent="0.25">
      <c r="A765">
        <v>1985</v>
      </c>
      <c r="B765">
        <v>1980</v>
      </c>
      <c r="C765">
        <v>1981</v>
      </c>
      <c r="D765">
        <v>10</v>
      </c>
      <c r="E765" t="s">
        <v>48</v>
      </c>
      <c r="F765" t="s">
        <v>31</v>
      </c>
      <c r="G765" t="s">
        <v>49</v>
      </c>
      <c r="H765">
        <v>1</v>
      </c>
      <c r="I765">
        <v>5</v>
      </c>
      <c r="J765" t="s">
        <v>34</v>
      </c>
      <c r="K765">
        <v>10650</v>
      </c>
      <c r="L765">
        <v>9143</v>
      </c>
      <c r="M765">
        <v>2453</v>
      </c>
      <c r="N765">
        <v>1</v>
      </c>
      <c r="O765">
        <v>2453</v>
      </c>
      <c r="P765">
        <v>43</v>
      </c>
      <c r="Q765">
        <v>6646</v>
      </c>
      <c r="R765">
        <v>6690</v>
      </c>
      <c r="S765">
        <v>440</v>
      </c>
      <c r="T765">
        <f t="shared" si="22"/>
        <v>7130</v>
      </c>
      <c r="U765">
        <f t="shared" si="23"/>
        <v>4</v>
      </c>
      <c r="V765">
        <v>1.4217299391171495E-4</v>
      </c>
      <c r="W765">
        <v>3.2809152441164987E-5</v>
      </c>
      <c r="X765">
        <v>8.5346448245202489E-2</v>
      </c>
      <c r="Y765">
        <v>0.91447856960844465</v>
      </c>
      <c r="Z765">
        <v>1.3</v>
      </c>
      <c r="AA765">
        <v>0.3</v>
      </c>
      <c r="AB765">
        <v>780.39</v>
      </c>
      <c r="AC765">
        <v>8361.7999999999993</v>
      </c>
    </row>
    <row r="766" spans="1:29" x14ac:dyDescent="0.25">
      <c r="A766">
        <v>1985</v>
      </c>
      <c r="B766">
        <v>1983</v>
      </c>
      <c r="C766">
        <v>1984</v>
      </c>
      <c r="D766">
        <v>11</v>
      </c>
      <c r="E766" t="s">
        <v>50</v>
      </c>
      <c r="F766" t="s">
        <v>31</v>
      </c>
      <c r="G766" t="s">
        <v>49</v>
      </c>
      <c r="H766">
        <v>1</v>
      </c>
      <c r="I766">
        <v>2</v>
      </c>
      <c r="J766" t="s">
        <v>33</v>
      </c>
      <c r="K766">
        <v>449382</v>
      </c>
      <c r="L766">
        <v>20461</v>
      </c>
      <c r="M766">
        <v>17128</v>
      </c>
      <c r="N766">
        <v>0.57620000000000005</v>
      </c>
      <c r="O766">
        <v>9870</v>
      </c>
      <c r="P766">
        <v>0</v>
      </c>
      <c r="Q766">
        <v>3332</v>
      </c>
      <c r="R766">
        <v>3332</v>
      </c>
      <c r="S766">
        <v>482</v>
      </c>
      <c r="T766">
        <f t="shared" si="22"/>
        <v>3814</v>
      </c>
      <c r="U766">
        <f t="shared" si="23"/>
        <v>1</v>
      </c>
      <c r="V766">
        <v>0.16521108037573187</v>
      </c>
      <c r="W766">
        <v>6.1027593419805105E-2</v>
      </c>
      <c r="X766">
        <v>0.11521205782595523</v>
      </c>
      <c r="Y766">
        <v>0.65854926837850791</v>
      </c>
      <c r="Z766">
        <v>3380.45</v>
      </c>
      <c r="AA766">
        <v>1248.71</v>
      </c>
      <c r="AB766">
        <v>2357.4</v>
      </c>
      <c r="AC766">
        <v>13474.84</v>
      </c>
    </row>
    <row r="767" spans="1:29" x14ac:dyDescent="0.25">
      <c r="A767">
        <v>1985</v>
      </c>
      <c r="B767">
        <v>1982</v>
      </c>
      <c r="C767">
        <v>1983</v>
      </c>
      <c r="D767">
        <v>11</v>
      </c>
      <c r="E767" t="s">
        <v>50</v>
      </c>
      <c r="F767" t="s">
        <v>31</v>
      </c>
      <c r="G767" t="s">
        <v>49</v>
      </c>
      <c r="H767">
        <v>1</v>
      </c>
      <c r="I767">
        <v>3</v>
      </c>
      <c r="J767" t="s">
        <v>34</v>
      </c>
      <c r="K767">
        <v>199188</v>
      </c>
      <c r="L767">
        <v>41518</v>
      </c>
      <c r="M767">
        <v>33447</v>
      </c>
      <c r="N767">
        <v>0.81389999999999996</v>
      </c>
      <c r="O767">
        <v>27223</v>
      </c>
      <c r="P767">
        <v>0</v>
      </c>
      <c r="Q767">
        <v>8070</v>
      </c>
      <c r="R767">
        <v>8070</v>
      </c>
      <c r="S767">
        <v>6320</v>
      </c>
      <c r="T767">
        <f t="shared" si="22"/>
        <v>14390</v>
      </c>
      <c r="U767">
        <f t="shared" si="23"/>
        <v>2</v>
      </c>
      <c r="V767">
        <v>3.9453597873122449E-2</v>
      </c>
      <c r="W767">
        <v>9.405286460327943E-3</v>
      </c>
      <c r="X767">
        <v>0.1710751011485582</v>
      </c>
      <c r="Y767">
        <v>0.7800660145179914</v>
      </c>
      <c r="Z767">
        <v>1638.04</v>
      </c>
      <c r="AA767">
        <v>390.49</v>
      </c>
      <c r="AB767">
        <v>7102.72</v>
      </c>
      <c r="AC767">
        <v>32386.89</v>
      </c>
    </row>
    <row r="768" spans="1:29" x14ac:dyDescent="0.25">
      <c r="A768">
        <v>1985</v>
      </c>
      <c r="B768">
        <v>1981</v>
      </c>
      <c r="C768">
        <v>1982</v>
      </c>
      <c r="D768">
        <v>11</v>
      </c>
      <c r="E768" t="s">
        <v>50</v>
      </c>
      <c r="F768" t="s">
        <v>31</v>
      </c>
      <c r="G768" t="s">
        <v>49</v>
      </c>
      <c r="H768">
        <v>1</v>
      </c>
      <c r="I768">
        <v>4</v>
      </c>
      <c r="J768" t="s">
        <v>34</v>
      </c>
      <c r="K768">
        <v>77854</v>
      </c>
      <c r="L768">
        <v>35725</v>
      </c>
      <c r="M768">
        <v>19060</v>
      </c>
      <c r="N768">
        <v>0.98080000000000001</v>
      </c>
      <c r="O768">
        <v>18695</v>
      </c>
      <c r="P768">
        <v>391</v>
      </c>
      <c r="Q768">
        <v>16273</v>
      </c>
      <c r="R768">
        <v>16665</v>
      </c>
      <c r="S768">
        <v>18271</v>
      </c>
      <c r="T768">
        <f t="shared" si="22"/>
        <v>34936</v>
      </c>
      <c r="U768">
        <f t="shared" si="23"/>
        <v>3</v>
      </c>
      <c r="V768">
        <v>7.1410557241389358E-3</v>
      </c>
      <c r="W768">
        <v>7.965669637721301E-3</v>
      </c>
      <c r="X768">
        <v>0.21186195638391403</v>
      </c>
      <c r="Y768">
        <v>0.77303131825422577</v>
      </c>
      <c r="Z768">
        <v>255.12</v>
      </c>
      <c r="AA768">
        <v>284.58</v>
      </c>
      <c r="AB768">
        <v>7568.94</v>
      </c>
      <c r="AC768">
        <v>27617.170000000002</v>
      </c>
    </row>
    <row r="769" spans="1:29" x14ac:dyDescent="0.25">
      <c r="A769">
        <v>1985</v>
      </c>
      <c r="B769">
        <v>1980</v>
      </c>
      <c r="C769">
        <v>1981</v>
      </c>
      <c r="D769">
        <v>11</v>
      </c>
      <c r="E769" t="s">
        <v>50</v>
      </c>
      <c r="F769" t="s">
        <v>31</v>
      </c>
      <c r="G769" t="s">
        <v>49</v>
      </c>
      <c r="H769">
        <v>1</v>
      </c>
      <c r="I769">
        <v>5</v>
      </c>
      <c r="J769" t="s">
        <v>34</v>
      </c>
      <c r="K769">
        <v>8125</v>
      </c>
      <c r="L769">
        <v>5227</v>
      </c>
      <c r="M769">
        <v>2253</v>
      </c>
      <c r="N769">
        <v>1</v>
      </c>
      <c r="O769">
        <v>2253</v>
      </c>
      <c r="P769">
        <v>85</v>
      </c>
      <c r="Q769">
        <v>2889</v>
      </c>
      <c r="R769">
        <v>2974</v>
      </c>
      <c r="S769">
        <v>2084</v>
      </c>
      <c r="T769">
        <f t="shared" si="22"/>
        <v>5058</v>
      </c>
      <c r="U769">
        <f t="shared" si="23"/>
        <v>4</v>
      </c>
      <c r="V769">
        <v>1.8936713122185792E-4</v>
      </c>
      <c r="W769">
        <v>4.399438402123972E-5</v>
      </c>
      <c r="X769">
        <v>0.1931525610469898</v>
      </c>
      <c r="Y769">
        <v>0.80661407743776703</v>
      </c>
      <c r="Z769">
        <v>0.99</v>
      </c>
      <c r="AA769">
        <v>0.23</v>
      </c>
      <c r="AB769">
        <v>1009.79</v>
      </c>
      <c r="AC769">
        <v>4216.93</v>
      </c>
    </row>
    <row r="770" spans="1:29" x14ac:dyDescent="0.25">
      <c r="A770">
        <v>1985</v>
      </c>
      <c r="B770">
        <v>1983</v>
      </c>
      <c r="C770">
        <v>1984</v>
      </c>
      <c r="D770">
        <v>12</v>
      </c>
      <c r="E770" t="s">
        <v>51</v>
      </c>
      <c r="F770" t="s">
        <v>31</v>
      </c>
      <c r="G770" t="s">
        <v>49</v>
      </c>
      <c r="H770">
        <v>0</v>
      </c>
      <c r="I770">
        <v>2</v>
      </c>
      <c r="J770" t="s">
        <v>33</v>
      </c>
      <c r="K770">
        <v>179203</v>
      </c>
      <c r="L770">
        <v>8595</v>
      </c>
      <c r="M770">
        <v>6909</v>
      </c>
      <c r="N770">
        <v>0.57789999999999997</v>
      </c>
      <c r="O770">
        <v>3993</v>
      </c>
      <c r="P770">
        <v>0</v>
      </c>
      <c r="Q770">
        <v>1685</v>
      </c>
      <c r="R770">
        <v>1685</v>
      </c>
      <c r="S770">
        <v>0</v>
      </c>
      <c r="T770">
        <f t="shared" si="22"/>
        <v>1685</v>
      </c>
      <c r="U770">
        <f t="shared" si="23"/>
        <v>1</v>
      </c>
      <c r="V770">
        <v>0.15683625994296865</v>
      </c>
      <c r="W770">
        <v>5.7933025954972905E-2</v>
      </c>
      <c r="X770">
        <v>0.10725550215409171</v>
      </c>
      <c r="Y770">
        <v>0.67797521194796673</v>
      </c>
      <c r="Z770">
        <v>1348.0500000000002</v>
      </c>
      <c r="AA770">
        <v>497.95</v>
      </c>
      <c r="AB770">
        <v>921.89</v>
      </c>
      <c r="AC770">
        <v>5827.38</v>
      </c>
    </row>
    <row r="771" spans="1:29" x14ac:dyDescent="0.25">
      <c r="A771">
        <v>1985</v>
      </c>
      <c r="B771">
        <v>1982</v>
      </c>
      <c r="C771">
        <v>1983</v>
      </c>
      <c r="D771">
        <v>12</v>
      </c>
      <c r="E771" t="s">
        <v>51</v>
      </c>
      <c r="F771" t="s">
        <v>31</v>
      </c>
      <c r="G771" t="s">
        <v>49</v>
      </c>
      <c r="H771">
        <v>0</v>
      </c>
      <c r="I771">
        <v>3</v>
      </c>
      <c r="J771" t="s">
        <v>34</v>
      </c>
      <c r="K771">
        <v>80405</v>
      </c>
      <c r="L771">
        <v>17296</v>
      </c>
      <c r="M771">
        <v>13523</v>
      </c>
      <c r="N771">
        <v>0.81530000000000002</v>
      </c>
      <c r="O771">
        <v>11026</v>
      </c>
      <c r="P771">
        <v>0</v>
      </c>
      <c r="Q771">
        <v>3773</v>
      </c>
      <c r="R771">
        <v>3773</v>
      </c>
      <c r="S771">
        <v>2327</v>
      </c>
      <c r="T771">
        <f t="shared" si="22"/>
        <v>6100</v>
      </c>
      <c r="U771">
        <f t="shared" si="23"/>
        <v>2</v>
      </c>
      <c r="V771">
        <v>3.8377485855814297E-2</v>
      </c>
      <c r="W771">
        <v>9.3144073548609412E-3</v>
      </c>
      <c r="X771">
        <v>0.16447204868398077</v>
      </c>
      <c r="Y771">
        <v>0.78783605810534385</v>
      </c>
      <c r="Z771">
        <v>663.81000000000006</v>
      </c>
      <c r="AA771">
        <v>161.11000000000001</v>
      </c>
      <c r="AB771">
        <v>2844.85</v>
      </c>
      <c r="AC771">
        <v>13627.089999999998</v>
      </c>
    </row>
    <row r="772" spans="1:29" x14ac:dyDescent="0.25">
      <c r="A772">
        <v>1985</v>
      </c>
      <c r="B772">
        <v>1981</v>
      </c>
      <c r="C772">
        <v>1982</v>
      </c>
      <c r="D772">
        <v>12</v>
      </c>
      <c r="E772" t="s">
        <v>51</v>
      </c>
      <c r="F772" t="s">
        <v>31</v>
      </c>
      <c r="G772" t="s">
        <v>49</v>
      </c>
      <c r="H772">
        <v>0</v>
      </c>
      <c r="I772">
        <v>4</v>
      </c>
      <c r="J772" t="s">
        <v>34</v>
      </c>
      <c r="K772">
        <v>34551</v>
      </c>
      <c r="L772">
        <v>16051</v>
      </c>
      <c r="M772">
        <v>8517</v>
      </c>
      <c r="N772">
        <v>0.98080000000000001</v>
      </c>
      <c r="O772">
        <v>8353</v>
      </c>
      <c r="P772">
        <v>165</v>
      </c>
      <c r="Q772">
        <v>7369</v>
      </c>
      <c r="R772">
        <v>7534</v>
      </c>
      <c r="S772">
        <v>7907</v>
      </c>
      <c r="T772">
        <f t="shared" si="22"/>
        <v>15441</v>
      </c>
      <c r="U772">
        <f t="shared" si="23"/>
        <v>3</v>
      </c>
      <c r="V772">
        <v>6.8335270817992313E-3</v>
      </c>
      <c r="W772">
        <v>7.1288221713035477E-3</v>
      </c>
      <c r="X772">
        <v>0.21627935663049613</v>
      </c>
      <c r="Y772">
        <v>0.76975829411640118</v>
      </c>
      <c r="Z772">
        <v>109.69</v>
      </c>
      <c r="AA772">
        <v>114.43</v>
      </c>
      <c r="AB772">
        <v>3471.66</v>
      </c>
      <c r="AC772">
        <v>12355.960000000001</v>
      </c>
    </row>
    <row r="773" spans="1:29" x14ac:dyDescent="0.25">
      <c r="A773">
        <v>1985</v>
      </c>
      <c r="B773">
        <v>1980</v>
      </c>
      <c r="C773">
        <v>1981</v>
      </c>
      <c r="D773">
        <v>12</v>
      </c>
      <c r="E773" t="s">
        <v>51</v>
      </c>
      <c r="F773" t="s">
        <v>31</v>
      </c>
      <c r="G773" t="s">
        <v>49</v>
      </c>
      <c r="H773">
        <v>0</v>
      </c>
      <c r="I773">
        <v>5</v>
      </c>
      <c r="J773" t="s">
        <v>34</v>
      </c>
      <c r="K773">
        <v>3196</v>
      </c>
      <c r="L773">
        <v>2143</v>
      </c>
      <c r="M773">
        <v>871</v>
      </c>
      <c r="N773">
        <v>1</v>
      </c>
      <c r="O773">
        <v>871</v>
      </c>
      <c r="P773">
        <v>33</v>
      </c>
      <c r="Q773">
        <v>1238</v>
      </c>
      <c r="R773">
        <v>1271</v>
      </c>
      <c r="S773">
        <v>732</v>
      </c>
      <c r="T773">
        <f t="shared" si="22"/>
        <v>2003</v>
      </c>
      <c r="U773">
        <f t="shared" si="23"/>
        <v>4</v>
      </c>
      <c r="V773">
        <v>1.8194796288261556E-4</v>
      </c>
      <c r="W773">
        <v>4.1987991434449738E-5</v>
      </c>
      <c r="X773">
        <v>0.19215104480118683</v>
      </c>
      <c r="Y773">
        <v>0.80762501924449603</v>
      </c>
      <c r="Z773">
        <v>0.39</v>
      </c>
      <c r="AA773">
        <v>0.09</v>
      </c>
      <c r="AB773">
        <v>411.87</v>
      </c>
      <c r="AC773">
        <v>1731.1200000000001</v>
      </c>
    </row>
    <row r="774" spans="1:29" x14ac:dyDescent="0.25">
      <c r="A774">
        <v>1985</v>
      </c>
      <c r="B774">
        <v>1983</v>
      </c>
      <c r="C774">
        <v>1984</v>
      </c>
      <c r="D774">
        <v>13</v>
      </c>
      <c r="E774" t="s">
        <v>52</v>
      </c>
      <c r="F774" t="s">
        <v>31</v>
      </c>
      <c r="G774" t="s">
        <v>49</v>
      </c>
      <c r="H774">
        <v>1</v>
      </c>
      <c r="I774">
        <v>2</v>
      </c>
      <c r="J774" t="s">
        <v>33</v>
      </c>
      <c r="K774">
        <v>98507</v>
      </c>
      <c r="L774">
        <v>4224</v>
      </c>
      <c r="M774">
        <v>3696</v>
      </c>
      <c r="N774">
        <v>0.57210000000000005</v>
      </c>
      <c r="O774">
        <v>2114</v>
      </c>
      <c r="P774">
        <v>0</v>
      </c>
      <c r="Q774">
        <v>528</v>
      </c>
      <c r="R774">
        <v>528</v>
      </c>
      <c r="S774">
        <v>846</v>
      </c>
      <c r="T774">
        <f t="shared" si="22"/>
        <v>1374</v>
      </c>
      <c r="U774">
        <f t="shared" si="23"/>
        <v>1</v>
      </c>
      <c r="V774">
        <v>0.13660338052175561</v>
      </c>
      <c r="W774">
        <v>6.4798068273282522E-2</v>
      </c>
      <c r="X774">
        <v>0.10429193693480424</v>
      </c>
      <c r="Y774">
        <v>0.69430661427015772</v>
      </c>
      <c r="Z774">
        <v>577.04</v>
      </c>
      <c r="AA774">
        <v>273.72000000000003</v>
      </c>
      <c r="AB774">
        <v>440.55</v>
      </c>
      <c r="AC774">
        <v>2932.89</v>
      </c>
    </row>
    <row r="775" spans="1:29" x14ac:dyDescent="0.25">
      <c r="A775">
        <v>1985</v>
      </c>
      <c r="B775">
        <v>1982</v>
      </c>
      <c r="C775">
        <v>1983</v>
      </c>
      <c r="D775">
        <v>13</v>
      </c>
      <c r="E775" t="s">
        <v>52</v>
      </c>
      <c r="F775" t="s">
        <v>31</v>
      </c>
      <c r="G775" t="s">
        <v>49</v>
      </c>
      <c r="H775">
        <v>1</v>
      </c>
      <c r="I775">
        <v>3</v>
      </c>
      <c r="J775" t="s">
        <v>34</v>
      </c>
      <c r="K775">
        <v>69960</v>
      </c>
      <c r="L775">
        <v>22266</v>
      </c>
      <c r="M775">
        <v>19674</v>
      </c>
      <c r="N775">
        <v>0.80179999999999996</v>
      </c>
      <c r="O775">
        <v>15775</v>
      </c>
      <c r="P775">
        <v>0</v>
      </c>
      <c r="Q775">
        <v>2591</v>
      </c>
      <c r="R775">
        <v>2591</v>
      </c>
      <c r="S775">
        <v>1239</v>
      </c>
      <c r="T775">
        <f t="shared" ref="T775:T838" si="24">SUM(R775,S775)</f>
        <v>3830</v>
      </c>
      <c r="U775">
        <f t="shared" ref="U775:U838" si="25">IF(H775&lt;2,I775-1,I775-2)</f>
        <v>2</v>
      </c>
      <c r="V775">
        <v>2.3996874249157366E-2</v>
      </c>
      <c r="W775">
        <v>1.0988630979514205E-2</v>
      </c>
      <c r="X775">
        <v>5.689944378700882E-2</v>
      </c>
      <c r="Y775">
        <v>0.90811505098431977</v>
      </c>
      <c r="Z775">
        <v>534.32999999999993</v>
      </c>
      <c r="AA775">
        <v>244.68</v>
      </c>
      <c r="AB775">
        <v>1266.96</v>
      </c>
      <c r="AC775">
        <v>20220.680000000004</v>
      </c>
    </row>
    <row r="776" spans="1:29" x14ac:dyDescent="0.25">
      <c r="A776">
        <v>1985</v>
      </c>
      <c r="B776">
        <v>1981</v>
      </c>
      <c r="C776">
        <v>1982</v>
      </c>
      <c r="D776">
        <v>13</v>
      </c>
      <c r="E776" t="s">
        <v>52</v>
      </c>
      <c r="F776" t="s">
        <v>31</v>
      </c>
      <c r="G776" t="s">
        <v>49</v>
      </c>
      <c r="H776">
        <v>1</v>
      </c>
      <c r="I776">
        <v>4</v>
      </c>
      <c r="J776" t="s">
        <v>34</v>
      </c>
      <c r="K776">
        <v>25753</v>
      </c>
      <c r="L776">
        <v>13189</v>
      </c>
      <c r="M776">
        <v>9037</v>
      </c>
      <c r="N776">
        <v>0.96499999999999997</v>
      </c>
      <c r="O776">
        <v>8720</v>
      </c>
      <c r="P776">
        <v>341</v>
      </c>
      <c r="Q776">
        <v>3810</v>
      </c>
      <c r="R776">
        <v>4151</v>
      </c>
      <c r="S776">
        <v>3360</v>
      </c>
      <c r="T776">
        <f t="shared" si="24"/>
        <v>7511</v>
      </c>
      <c r="U776">
        <f t="shared" si="25"/>
        <v>3</v>
      </c>
      <c r="V776">
        <v>6.3976780932220086E-3</v>
      </c>
      <c r="W776">
        <v>1.396828911014803E-2</v>
      </c>
      <c r="X776">
        <v>0.20958726711936165</v>
      </c>
      <c r="Y776">
        <v>0.77004676567726826</v>
      </c>
      <c r="Z776">
        <v>84.38</v>
      </c>
      <c r="AA776">
        <v>184.23000000000002</v>
      </c>
      <c r="AB776">
        <v>2764.28</v>
      </c>
      <c r="AC776">
        <v>10156.27</v>
      </c>
    </row>
    <row r="777" spans="1:29" x14ac:dyDescent="0.25">
      <c r="A777">
        <v>1985</v>
      </c>
      <c r="B777">
        <v>1980</v>
      </c>
      <c r="C777">
        <v>1981</v>
      </c>
      <c r="D777">
        <v>13</v>
      </c>
      <c r="E777" t="s">
        <v>52</v>
      </c>
      <c r="F777" t="s">
        <v>31</v>
      </c>
      <c r="G777" t="s">
        <v>49</v>
      </c>
      <c r="H777">
        <v>1</v>
      </c>
      <c r="I777">
        <v>5</v>
      </c>
      <c r="J777" t="s">
        <v>34</v>
      </c>
      <c r="K777">
        <v>3110</v>
      </c>
      <c r="L777">
        <v>2014</v>
      </c>
      <c r="M777">
        <v>1134</v>
      </c>
      <c r="N777">
        <v>1</v>
      </c>
      <c r="O777">
        <v>1134</v>
      </c>
      <c r="P777">
        <v>57</v>
      </c>
      <c r="Q777">
        <v>822</v>
      </c>
      <c r="R777">
        <v>880</v>
      </c>
      <c r="S777">
        <v>783</v>
      </c>
      <c r="T777">
        <f t="shared" si="24"/>
        <v>1663</v>
      </c>
      <c r="U777">
        <f t="shared" si="25"/>
        <v>4</v>
      </c>
      <c r="V777">
        <v>9.5782588412788219E-3</v>
      </c>
      <c r="W777">
        <v>6.2084983473781373E-3</v>
      </c>
      <c r="X777">
        <v>5.621395745863482E-2</v>
      </c>
      <c r="Y777">
        <v>0.92799928535270826</v>
      </c>
      <c r="Z777">
        <v>19.3</v>
      </c>
      <c r="AA777">
        <v>12.51</v>
      </c>
      <c r="AB777">
        <v>113.27</v>
      </c>
      <c r="AC777">
        <v>1869.9</v>
      </c>
    </row>
    <row r="778" spans="1:29" x14ac:dyDescent="0.25">
      <c r="A778">
        <v>1985</v>
      </c>
      <c r="B778">
        <v>1982</v>
      </c>
      <c r="C778">
        <v>1984</v>
      </c>
      <c r="D778">
        <v>14</v>
      </c>
      <c r="E778" t="s">
        <v>53</v>
      </c>
      <c r="F778" t="s">
        <v>31</v>
      </c>
      <c r="G778" t="s">
        <v>49</v>
      </c>
      <c r="H778">
        <v>3</v>
      </c>
      <c r="I778">
        <v>3</v>
      </c>
      <c r="J778" t="s">
        <v>33</v>
      </c>
      <c r="K778">
        <v>2683</v>
      </c>
      <c r="L778">
        <v>366</v>
      </c>
      <c r="M778">
        <v>339</v>
      </c>
      <c r="N778">
        <v>0.61870000000000003</v>
      </c>
      <c r="O778">
        <v>210</v>
      </c>
      <c r="P778">
        <v>0</v>
      </c>
      <c r="Q778">
        <v>26</v>
      </c>
      <c r="R778">
        <v>26</v>
      </c>
      <c r="S778">
        <v>8</v>
      </c>
      <c r="T778">
        <f t="shared" si="24"/>
        <v>34</v>
      </c>
      <c r="U778">
        <f t="shared" si="25"/>
        <v>1</v>
      </c>
      <c r="V778">
        <v>0</v>
      </c>
      <c r="W778">
        <v>1.6846416382252559E-2</v>
      </c>
      <c r="X778">
        <v>3.1481228668941985E-2</v>
      </c>
      <c r="Y778">
        <v>0.95167235494880553</v>
      </c>
      <c r="Z778">
        <v>0</v>
      </c>
      <c r="AA778">
        <v>6.17</v>
      </c>
      <c r="AB778">
        <v>11.530000000000001</v>
      </c>
      <c r="AC778">
        <v>348.55</v>
      </c>
    </row>
    <row r="779" spans="1:29" x14ac:dyDescent="0.25">
      <c r="A779">
        <v>1985</v>
      </c>
      <c r="B779">
        <v>1981</v>
      </c>
      <c r="C779">
        <v>1983</v>
      </c>
      <c r="D779">
        <v>14</v>
      </c>
      <c r="E779" t="s">
        <v>53</v>
      </c>
      <c r="F779" t="s">
        <v>31</v>
      </c>
      <c r="G779" t="s">
        <v>49</v>
      </c>
      <c r="H779">
        <v>3</v>
      </c>
      <c r="I779">
        <v>4</v>
      </c>
      <c r="J779" t="s">
        <v>34</v>
      </c>
      <c r="K779">
        <v>1791</v>
      </c>
      <c r="L779">
        <v>514</v>
      </c>
      <c r="M779">
        <v>498</v>
      </c>
      <c r="N779">
        <v>0.86860000000000004</v>
      </c>
      <c r="O779">
        <v>432</v>
      </c>
      <c r="P779">
        <v>0</v>
      </c>
      <c r="Q779">
        <v>16</v>
      </c>
      <c r="R779">
        <v>16</v>
      </c>
      <c r="S779">
        <v>260</v>
      </c>
      <c r="T779">
        <f t="shared" si="24"/>
        <v>276</v>
      </c>
      <c r="U779">
        <f t="shared" si="25"/>
        <v>2</v>
      </c>
      <c r="V779">
        <v>0</v>
      </c>
      <c r="W779">
        <v>6.0836945324496102E-3</v>
      </c>
      <c r="X779">
        <v>0.17150965033333979</v>
      </c>
      <c r="Y779">
        <v>0.82240665513421052</v>
      </c>
      <c r="Z779">
        <v>0</v>
      </c>
      <c r="AA779">
        <v>3.13</v>
      </c>
      <c r="AB779">
        <v>88.24</v>
      </c>
      <c r="AC779">
        <v>423.12</v>
      </c>
    </row>
    <row r="780" spans="1:29" x14ac:dyDescent="0.25">
      <c r="A780">
        <v>1985</v>
      </c>
      <c r="B780">
        <v>1980</v>
      </c>
      <c r="C780">
        <v>1982</v>
      </c>
      <c r="D780">
        <v>14</v>
      </c>
      <c r="E780" t="s">
        <v>53</v>
      </c>
      <c r="F780" t="s">
        <v>31</v>
      </c>
      <c r="G780" t="s">
        <v>49</v>
      </c>
      <c r="H780">
        <v>3</v>
      </c>
      <c r="I780">
        <v>5</v>
      </c>
      <c r="J780" t="s">
        <v>34</v>
      </c>
      <c r="K780">
        <v>415</v>
      </c>
      <c r="L780">
        <v>70</v>
      </c>
      <c r="M780">
        <v>70</v>
      </c>
      <c r="N780">
        <v>0.99050000000000005</v>
      </c>
      <c r="O780">
        <v>69</v>
      </c>
      <c r="P780">
        <v>0</v>
      </c>
      <c r="Q780">
        <v>0</v>
      </c>
      <c r="R780">
        <v>0</v>
      </c>
      <c r="S780">
        <v>236</v>
      </c>
      <c r="T780">
        <f t="shared" si="24"/>
        <v>236</v>
      </c>
      <c r="U780">
        <f t="shared" si="25"/>
        <v>3</v>
      </c>
      <c r="V780">
        <v>0</v>
      </c>
      <c r="W780">
        <v>7.5541094921488194E-2</v>
      </c>
      <c r="X780">
        <v>4.3853444617343333E-3</v>
      </c>
      <c r="Y780">
        <v>0.92007356061677736</v>
      </c>
      <c r="Z780">
        <v>0</v>
      </c>
      <c r="AA780">
        <v>5.34</v>
      </c>
      <c r="AB780">
        <v>0.31</v>
      </c>
      <c r="AC780">
        <v>65.039999999999992</v>
      </c>
    </row>
    <row r="781" spans="1:29" x14ac:dyDescent="0.25">
      <c r="A781">
        <v>1985</v>
      </c>
      <c r="B781">
        <v>1979</v>
      </c>
      <c r="C781">
        <v>1981</v>
      </c>
      <c r="D781">
        <v>14</v>
      </c>
      <c r="E781" t="s">
        <v>53</v>
      </c>
      <c r="F781" t="s">
        <v>31</v>
      </c>
      <c r="G781" t="s">
        <v>49</v>
      </c>
      <c r="H781">
        <v>3</v>
      </c>
      <c r="I781">
        <v>6</v>
      </c>
      <c r="J781" t="s">
        <v>34</v>
      </c>
      <c r="K781">
        <v>19</v>
      </c>
      <c r="L781">
        <v>15</v>
      </c>
      <c r="M781">
        <v>15</v>
      </c>
      <c r="N781">
        <v>1</v>
      </c>
      <c r="O781">
        <v>15</v>
      </c>
      <c r="P781">
        <v>0</v>
      </c>
      <c r="Q781">
        <v>0</v>
      </c>
      <c r="R781">
        <v>0</v>
      </c>
      <c r="S781">
        <v>0</v>
      </c>
      <c r="T781">
        <f t="shared" si="24"/>
        <v>0</v>
      </c>
      <c r="U781">
        <f t="shared" si="25"/>
        <v>4</v>
      </c>
      <c r="V781">
        <v>0</v>
      </c>
      <c r="W781">
        <v>0</v>
      </c>
      <c r="X781">
        <v>6.2617407639323729E-4</v>
      </c>
      <c r="Y781">
        <v>0.9993738259236068</v>
      </c>
      <c r="Z781">
        <v>0</v>
      </c>
      <c r="AA781">
        <v>0</v>
      </c>
      <c r="AB781">
        <v>0.01</v>
      </c>
      <c r="AC781">
        <v>15.96</v>
      </c>
    </row>
    <row r="782" spans="1:29" x14ac:dyDescent="0.25">
      <c r="A782">
        <v>1985</v>
      </c>
      <c r="B782">
        <v>1983</v>
      </c>
      <c r="C782">
        <v>1984</v>
      </c>
      <c r="D782">
        <v>15</v>
      </c>
      <c r="E782" t="s">
        <v>54</v>
      </c>
      <c r="F782" t="s">
        <v>31</v>
      </c>
      <c r="G782" t="s">
        <v>49</v>
      </c>
      <c r="H782">
        <v>0</v>
      </c>
      <c r="I782">
        <v>2</v>
      </c>
      <c r="J782" t="s">
        <v>33</v>
      </c>
      <c r="K782">
        <v>50989</v>
      </c>
      <c r="L782">
        <v>3694</v>
      </c>
      <c r="M782">
        <v>3635</v>
      </c>
      <c r="N782">
        <v>0.58320000000000005</v>
      </c>
      <c r="O782">
        <v>2120</v>
      </c>
      <c r="P782">
        <v>0</v>
      </c>
      <c r="Q782">
        <v>58</v>
      </c>
      <c r="R782">
        <v>58</v>
      </c>
      <c r="S782">
        <v>266</v>
      </c>
      <c r="T782">
        <f t="shared" si="24"/>
        <v>324</v>
      </c>
      <c r="U782">
        <f t="shared" si="25"/>
        <v>1</v>
      </c>
      <c r="V782">
        <v>0.10381740133056898</v>
      </c>
      <c r="W782">
        <v>6.1540168784137102E-2</v>
      </c>
      <c r="X782">
        <v>0.10850795472384468</v>
      </c>
      <c r="Y782">
        <v>0.72613447516144924</v>
      </c>
      <c r="Z782">
        <v>383.57</v>
      </c>
      <c r="AA782">
        <v>227.37</v>
      </c>
      <c r="AB782">
        <v>400.90000000000003</v>
      </c>
      <c r="AC782">
        <v>2682.82</v>
      </c>
    </row>
    <row r="783" spans="1:29" x14ac:dyDescent="0.25">
      <c r="A783">
        <v>1985</v>
      </c>
      <c r="B783">
        <v>1982</v>
      </c>
      <c r="C783">
        <v>1983</v>
      </c>
      <c r="D783">
        <v>15</v>
      </c>
      <c r="E783" t="s">
        <v>54</v>
      </c>
      <c r="F783" t="s">
        <v>31</v>
      </c>
      <c r="G783" t="s">
        <v>49</v>
      </c>
      <c r="H783">
        <v>0</v>
      </c>
      <c r="I783">
        <v>3</v>
      </c>
      <c r="J783" t="s">
        <v>34</v>
      </c>
      <c r="K783">
        <v>57815</v>
      </c>
      <c r="L783">
        <v>11305</v>
      </c>
      <c r="M783">
        <v>10544</v>
      </c>
      <c r="N783">
        <v>0.82579999999999998</v>
      </c>
      <c r="O783">
        <v>8707</v>
      </c>
      <c r="P783">
        <v>0</v>
      </c>
      <c r="Q783">
        <v>761</v>
      </c>
      <c r="R783">
        <v>761</v>
      </c>
      <c r="S783">
        <v>4958</v>
      </c>
      <c r="T783">
        <f t="shared" si="24"/>
        <v>5719</v>
      </c>
      <c r="U783">
        <f t="shared" si="25"/>
        <v>2</v>
      </c>
      <c r="V783">
        <v>6.1857129084101597E-2</v>
      </c>
      <c r="W783">
        <v>6.0930165500149042E-2</v>
      </c>
      <c r="X783">
        <v>0.22272776724722779</v>
      </c>
      <c r="Y783">
        <v>0.65448493816852171</v>
      </c>
      <c r="Z783">
        <v>699.33999999999992</v>
      </c>
      <c r="AA783">
        <v>688.86</v>
      </c>
      <c r="AB783">
        <v>2518.1000000000004</v>
      </c>
      <c r="AC783">
        <v>7399.43</v>
      </c>
    </row>
    <row r="784" spans="1:29" x14ac:dyDescent="0.25">
      <c r="A784">
        <v>1985</v>
      </c>
      <c r="B784">
        <v>1981</v>
      </c>
      <c r="C784">
        <v>1982</v>
      </c>
      <c r="D784">
        <v>15</v>
      </c>
      <c r="E784" t="s">
        <v>54</v>
      </c>
      <c r="F784" t="s">
        <v>31</v>
      </c>
      <c r="G784" t="s">
        <v>49</v>
      </c>
      <c r="H784">
        <v>0</v>
      </c>
      <c r="I784">
        <v>4</v>
      </c>
      <c r="J784" t="s">
        <v>34</v>
      </c>
      <c r="K784">
        <v>39024</v>
      </c>
      <c r="L784">
        <v>8894</v>
      </c>
      <c r="M784">
        <v>4503</v>
      </c>
      <c r="N784">
        <v>0.98089999999999999</v>
      </c>
      <c r="O784">
        <v>4417</v>
      </c>
      <c r="P784">
        <v>122</v>
      </c>
      <c r="Q784">
        <v>4268</v>
      </c>
      <c r="R784">
        <v>4390</v>
      </c>
      <c r="S784">
        <v>17208</v>
      </c>
      <c r="T784">
        <f t="shared" si="24"/>
        <v>21598</v>
      </c>
      <c r="U784">
        <f t="shared" si="25"/>
        <v>3</v>
      </c>
      <c r="V784">
        <v>3.7751313768655287E-2</v>
      </c>
      <c r="W784">
        <v>8.7980337880835507E-2</v>
      </c>
      <c r="X784">
        <v>0.18521608318173743</v>
      </c>
      <c r="Y784">
        <v>0.68905226516877172</v>
      </c>
      <c r="Z784">
        <v>335.77</v>
      </c>
      <c r="AA784">
        <v>782.52</v>
      </c>
      <c r="AB784">
        <v>1647.3600000000001</v>
      </c>
      <c r="AC784">
        <v>6128.61</v>
      </c>
    </row>
    <row r="785" spans="1:29" x14ac:dyDescent="0.25">
      <c r="A785">
        <v>1985</v>
      </c>
      <c r="B785">
        <v>1980</v>
      </c>
      <c r="C785">
        <v>1981</v>
      </c>
      <c r="D785">
        <v>15</v>
      </c>
      <c r="E785" t="s">
        <v>54</v>
      </c>
      <c r="F785" t="s">
        <v>31</v>
      </c>
      <c r="G785" t="s">
        <v>49</v>
      </c>
      <c r="H785">
        <v>0</v>
      </c>
      <c r="I785">
        <v>5</v>
      </c>
      <c r="J785" t="s">
        <v>34</v>
      </c>
      <c r="K785">
        <v>1703</v>
      </c>
      <c r="L785">
        <v>895</v>
      </c>
      <c r="M785">
        <v>313</v>
      </c>
      <c r="N785">
        <v>1</v>
      </c>
      <c r="O785">
        <v>313</v>
      </c>
      <c r="P785">
        <v>52</v>
      </c>
      <c r="Q785">
        <v>530</v>
      </c>
      <c r="R785">
        <v>582</v>
      </c>
      <c r="S785">
        <v>637</v>
      </c>
      <c r="T785">
        <f t="shared" si="24"/>
        <v>1219</v>
      </c>
      <c r="U785">
        <f t="shared" si="25"/>
        <v>4</v>
      </c>
      <c r="V785">
        <v>7.5574905112748367E-3</v>
      </c>
      <c r="W785">
        <v>5.5816030363920514E-5</v>
      </c>
      <c r="X785">
        <v>0.17585398526456797</v>
      </c>
      <c r="Y785">
        <v>0.8165327081937932</v>
      </c>
      <c r="Z785">
        <v>6.77</v>
      </c>
      <c r="AA785">
        <v>0.05</v>
      </c>
      <c r="AB785">
        <v>157.53</v>
      </c>
      <c r="AC785">
        <v>731.45</v>
      </c>
    </row>
    <row r="786" spans="1:29" x14ac:dyDescent="0.25">
      <c r="A786">
        <v>1985</v>
      </c>
      <c r="B786">
        <v>1983</v>
      </c>
      <c r="C786">
        <v>1984</v>
      </c>
      <c r="D786">
        <v>16</v>
      </c>
      <c r="E786" t="s">
        <v>55</v>
      </c>
      <c r="F786" t="s">
        <v>31</v>
      </c>
      <c r="G786" t="s">
        <v>49</v>
      </c>
      <c r="H786">
        <v>0</v>
      </c>
      <c r="I786">
        <v>2</v>
      </c>
      <c r="J786" t="s">
        <v>33</v>
      </c>
      <c r="K786">
        <v>7826</v>
      </c>
      <c r="L786">
        <v>450</v>
      </c>
      <c r="M786">
        <v>435</v>
      </c>
      <c r="N786">
        <v>0.59089999999999998</v>
      </c>
      <c r="O786">
        <v>257</v>
      </c>
      <c r="P786">
        <v>0</v>
      </c>
      <c r="Q786">
        <v>14</v>
      </c>
      <c r="R786">
        <v>14</v>
      </c>
      <c r="S786">
        <v>37</v>
      </c>
      <c r="T786">
        <f t="shared" si="24"/>
        <v>51</v>
      </c>
      <c r="U786">
        <f t="shared" si="25"/>
        <v>1</v>
      </c>
      <c r="V786">
        <v>0.15972376426699827</v>
      </c>
      <c r="W786">
        <v>4.827463694097793E-2</v>
      </c>
      <c r="X786">
        <v>7.4699116223297946E-2</v>
      </c>
      <c r="Y786">
        <v>0.71730248256872575</v>
      </c>
      <c r="Z786">
        <v>71.930000000000007</v>
      </c>
      <c r="AA786">
        <v>21.740000000000002</v>
      </c>
      <c r="AB786">
        <v>33.64</v>
      </c>
      <c r="AC786">
        <v>323.02999999999997</v>
      </c>
    </row>
    <row r="787" spans="1:29" x14ac:dyDescent="0.25">
      <c r="A787">
        <v>1985</v>
      </c>
      <c r="B787">
        <v>1982</v>
      </c>
      <c r="C787">
        <v>1983</v>
      </c>
      <c r="D787">
        <v>16</v>
      </c>
      <c r="E787" t="s">
        <v>55</v>
      </c>
      <c r="F787" t="s">
        <v>31</v>
      </c>
      <c r="G787" t="s">
        <v>49</v>
      </c>
      <c r="H787">
        <v>0</v>
      </c>
      <c r="I787">
        <v>3</v>
      </c>
      <c r="J787" t="s">
        <v>34</v>
      </c>
      <c r="K787">
        <v>4582</v>
      </c>
      <c r="L787">
        <v>1064</v>
      </c>
      <c r="M787">
        <v>978</v>
      </c>
      <c r="N787">
        <v>0.83689999999999998</v>
      </c>
      <c r="O787">
        <v>819</v>
      </c>
      <c r="P787">
        <v>0</v>
      </c>
      <c r="Q787">
        <v>85</v>
      </c>
      <c r="R787">
        <v>85</v>
      </c>
      <c r="S787">
        <v>402</v>
      </c>
      <c r="T787">
        <f t="shared" si="24"/>
        <v>487</v>
      </c>
      <c r="U787">
        <f t="shared" si="25"/>
        <v>2</v>
      </c>
      <c r="V787">
        <v>3.5103045332431575E-2</v>
      </c>
      <c r="W787">
        <v>7.9242518176182164E-2</v>
      </c>
      <c r="X787">
        <v>0.23181912115576098</v>
      </c>
      <c r="Y787">
        <v>0.65383531533562533</v>
      </c>
      <c r="Z787">
        <v>37.370000000000005</v>
      </c>
      <c r="AA787">
        <v>84.36</v>
      </c>
      <c r="AB787">
        <v>246.79</v>
      </c>
      <c r="AC787">
        <v>696.06</v>
      </c>
    </row>
    <row r="788" spans="1:29" x14ac:dyDescent="0.25">
      <c r="A788">
        <v>1985</v>
      </c>
      <c r="B788">
        <v>1981</v>
      </c>
      <c r="C788">
        <v>1982</v>
      </c>
      <c r="D788">
        <v>16</v>
      </c>
      <c r="E788" t="s">
        <v>55</v>
      </c>
      <c r="F788" t="s">
        <v>31</v>
      </c>
      <c r="G788" t="s">
        <v>49</v>
      </c>
      <c r="H788">
        <v>0</v>
      </c>
      <c r="I788">
        <v>4</v>
      </c>
      <c r="J788" t="s">
        <v>34</v>
      </c>
      <c r="K788">
        <v>1443</v>
      </c>
      <c r="L788">
        <v>399</v>
      </c>
      <c r="M788">
        <v>277</v>
      </c>
      <c r="N788">
        <v>0.9889</v>
      </c>
      <c r="O788">
        <v>274</v>
      </c>
      <c r="P788">
        <v>0</v>
      </c>
      <c r="Q788">
        <v>122</v>
      </c>
      <c r="R788">
        <v>122</v>
      </c>
      <c r="S788">
        <v>657</v>
      </c>
      <c r="T788">
        <f t="shared" si="24"/>
        <v>779</v>
      </c>
      <c r="U788">
        <f t="shared" si="25"/>
        <v>3</v>
      </c>
      <c r="V788">
        <v>0.17132341895748837</v>
      </c>
      <c r="W788">
        <v>6.2590756597065748E-4</v>
      </c>
      <c r="X788">
        <v>0.15427369686044765</v>
      </c>
      <c r="Y788">
        <v>0.67377697661609337</v>
      </c>
      <c r="Z788">
        <v>68.430000000000007</v>
      </c>
      <c r="AA788">
        <v>0.25</v>
      </c>
      <c r="AB788">
        <v>61.62</v>
      </c>
      <c r="AC788">
        <v>269.12</v>
      </c>
    </row>
    <row r="789" spans="1:29" x14ac:dyDescent="0.25">
      <c r="A789">
        <v>1985</v>
      </c>
      <c r="B789">
        <v>1980</v>
      </c>
      <c r="C789">
        <v>1981</v>
      </c>
      <c r="D789">
        <v>16</v>
      </c>
      <c r="E789" t="s">
        <v>55</v>
      </c>
      <c r="F789" t="s">
        <v>31</v>
      </c>
      <c r="G789" t="s">
        <v>49</v>
      </c>
      <c r="H789">
        <v>0</v>
      </c>
      <c r="I789">
        <v>5</v>
      </c>
      <c r="J789" t="s">
        <v>34</v>
      </c>
      <c r="K789">
        <v>41</v>
      </c>
      <c r="L789">
        <v>7</v>
      </c>
      <c r="M789">
        <v>7</v>
      </c>
      <c r="N789">
        <v>1</v>
      </c>
      <c r="O789">
        <v>7</v>
      </c>
      <c r="P789">
        <v>0</v>
      </c>
      <c r="Q789">
        <v>0</v>
      </c>
      <c r="R789">
        <v>0</v>
      </c>
      <c r="S789">
        <v>29</v>
      </c>
      <c r="T789">
        <f t="shared" si="24"/>
        <v>29</v>
      </c>
      <c r="U789">
        <f t="shared" si="25"/>
        <v>4</v>
      </c>
      <c r="V789">
        <v>0</v>
      </c>
      <c r="W789">
        <v>0</v>
      </c>
      <c r="X789">
        <v>2.547770700636943E-3</v>
      </c>
      <c r="Y789">
        <v>0.99745222929936306</v>
      </c>
      <c r="Z789">
        <v>0</v>
      </c>
      <c r="AA789">
        <v>0</v>
      </c>
      <c r="AB789">
        <v>0.02</v>
      </c>
      <c r="AC789">
        <v>7.83</v>
      </c>
    </row>
    <row r="790" spans="1:29" x14ac:dyDescent="0.25">
      <c r="A790">
        <v>1985</v>
      </c>
      <c r="B790">
        <v>1983</v>
      </c>
      <c r="C790">
        <v>1984</v>
      </c>
      <c r="D790">
        <v>17</v>
      </c>
      <c r="E790" t="s">
        <v>56</v>
      </c>
      <c r="F790" t="s">
        <v>31</v>
      </c>
      <c r="G790" t="s">
        <v>49</v>
      </c>
      <c r="H790">
        <v>0</v>
      </c>
      <c r="I790">
        <v>2</v>
      </c>
      <c r="J790" t="s">
        <v>33</v>
      </c>
      <c r="K790">
        <v>36169</v>
      </c>
      <c r="L790">
        <v>2602</v>
      </c>
      <c r="M790">
        <v>2571</v>
      </c>
      <c r="N790">
        <v>0.57110000000000005</v>
      </c>
      <c r="O790">
        <v>1468</v>
      </c>
      <c r="P790">
        <v>0</v>
      </c>
      <c r="Q790">
        <v>31</v>
      </c>
      <c r="R790">
        <v>31</v>
      </c>
      <c r="S790">
        <v>97</v>
      </c>
      <c r="T790">
        <f t="shared" si="24"/>
        <v>128</v>
      </c>
      <c r="U790">
        <f t="shared" si="25"/>
        <v>1</v>
      </c>
      <c r="V790">
        <v>0.10453656493623757</v>
      </c>
      <c r="W790">
        <v>6.1860502645400994E-2</v>
      </c>
      <c r="X790">
        <v>0.10903970214744317</v>
      </c>
      <c r="Y790">
        <v>0.72456323027091829</v>
      </c>
      <c r="Z790">
        <v>272.07</v>
      </c>
      <c r="AA790">
        <v>161</v>
      </c>
      <c r="AB790">
        <v>283.79000000000002</v>
      </c>
      <c r="AC790">
        <v>1885.7700000000002</v>
      </c>
    </row>
    <row r="791" spans="1:29" x14ac:dyDescent="0.25">
      <c r="A791">
        <v>1985</v>
      </c>
      <c r="B791">
        <v>1982</v>
      </c>
      <c r="C791">
        <v>1983</v>
      </c>
      <c r="D791">
        <v>17</v>
      </c>
      <c r="E791" t="s">
        <v>56</v>
      </c>
      <c r="F791" t="s">
        <v>31</v>
      </c>
      <c r="G791" t="s">
        <v>49</v>
      </c>
      <c r="H791">
        <v>0</v>
      </c>
      <c r="I791">
        <v>3</v>
      </c>
      <c r="J791" t="s">
        <v>34</v>
      </c>
      <c r="K791">
        <v>20268</v>
      </c>
      <c r="L791">
        <v>4205</v>
      </c>
      <c r="M791">
        <v>3609</v>
      </c>
      <c r="N791">
        <v>0.81169999999999998</v>
      </c>
      <c r="O791">
        <v>2929</v>
      </c>
      <c r="P791">
        <v>0</v>
      </c>
      <c r="Q791">
        <v>595</v>
      </c>
      <c r="R791">
        <v>595</v>
      </c>
      <c r="S791">
        <v>963</v>
      </c>
      <c r="T791">
        <f t="shared" si="24"/>
        <v>1558</v>
      </c>
      <c r="U791">
        <f t="shared" si="25"/>
        <v>2</v>
      </c>
      <c r="V791">
        <v>4.597539894091323E-2</v>
      </c>
      <c r="W791">
        <v>5.6908674572168409E-2</v>
      </c>
      <c r="X791">
        <v>0.20786063996994417</v>
      </c>
      <c r="Y791">
        <v>0.6892552865169741</v>
      </c>
      <c r="Z791">
        <v>193.35</v>
      </c>
      <c r="AA791">
        <v>239.32999999999998</v>
      </c>
      <c r="AB791">
        <v>874.16</v>
      </c>
      <c r="AC791">
        <v>2898.67</v>
      </c>
    </row>
    <row r="792" spans="1:29" x14ac:dyDescent="0.25">
      <c r="A792">
        <v>1985</v>
      </c>
      <c r="B792">
        <v>1981</v>
      </c>
      <c r="C792">
        <v>1982</v>
      </c>
      <c r="D792">
        <v>17</v>
      </c>
      <c r="E792" t="s">
        <v>56</v>
      </c>
      <c r="F792" t="s">
        <v>31</v>
      </c>
      <c r="G792" t="s">
        <v>49</v>
      </c>
      <c r="H792">
        <v>0</v>
      </c>
      <c r="I792">
        <v>4</v>
      </c>
      <c r="J792" t="s">
        <v>34</v>
      </c>
      <c r="K792">
        <v>10855</v>
      </c>
      <c r="L792">
        <v>4032</v>
      </c>
      <c r="M792">
        <v>1154</v>
      </c>
      <c r="N792">
        <v>0.97389999999999999</v>
      </c>
      <c r="O792">
        <v>1124</v>
      </c>
      <c r="P792">
        <v>31</v>
      </c>
      <c r="Q792">
        <v>2846</v>
      </c>
      <c r="R792">
        <v>2878</v>
      </c>
      <c r="S792">
        <v>2684</v>
      </c>
      <c r="T792">
        <f t="shared" si="24"/>
        <v>5562</v>
      </c>
      <c r="U792">
        <f t="shared" si="25"/>
        <v>3</v>
      </c>
      <c r="V792">
        <v>1.7585709255558142E-2</v>
      </c>
      <c r="W792">
        <v>5.0431211906308726E-2</v>
      </c>
      <c r="X792">
        <v>0.10623583497403799</v>
      </c>
      <c r="Y792">
        <v>0.82574724386409515</v>
      </c>
      <c r="Z792">
        <v>70.92</v>
      </c>
      <c r="AA792">
        <v>203.38</v>
      </c>
      <c r="AB792">
        <v>428.42999999999995</v>
      </c>
      <c r="AC792">
        <v>3330.0900000000006</v>
      </c>
    </row>
    <row r="793" spans="1:29" x14ac:dyDescent="0.25">
      <c r="A793">
        <v>1985</v>
      </c>
      <c r="B793">
        <v>1980</v>
      </c>
      <c r="C793">
        <v>1981</v>
      </c>
      <c r="D793">
        <v>17</v>
      </c>
      <c r="E793" t="s">
        <v>56</v>
      </c>
      <c r="F793" t="s">
        <v>31</v>
      </c>
      <c r="G793" t="s">
        <v>49</v>
      </c>
      <c r="H793">
        <v>0</v>
      </c>
      <c r="I793">
        <v>5</v>
      </c>
      <c r="J793" t="s">
        <v>34</v>
      </c>
      <c r="K793">
        <v>2122</v>
      </c>
      <c r="L793">
        <v>1472</v>
      </c>
      <c r="M793">
        <v>255</v>
      </c>
      <c r="N793">
        <v>1</v>
      </c>
      <c r="O793">
        <v>255</v>
      </c>
      <c r="P793">
        <v>43</v>
      </c>
      <c r="Q793">
        <v>1173</v>
      </c>
      <c r="R793">
        <v>1216</v>
      </c>
      <c r="S793">
        <v>437</v>
      </c>
      <c r="T793">
        <f t="shared" si="24"/>
        <v>1653</v>
      </c>
      <c r="U793">
        <f t="shared" si="25"/>
        <v>4</v>
      </c>
      <c r="V793">
        <v>1.6980119675883475E-4</v>
      </c>
      <c r="W793">
        <v>4.075228722212034E-5</v>
      </c>
      <c r="X793">
        <v>8.9804456941812522E-2</v>
      </c>
      <c r="Y793">
        <v>0.90998498957420648</v>
      </c>
      <c r="Z793">
        <v>0.25</v>
      </c>
      <c r="AA793">
        <v>0.06</v>
      </c>
      <c r="AB793">
        <v>132.22</v>
      </c>
      <c r="AC793">
        <v>1339.78</v>
      </c>
    </row>
    <row r="794" spans="1:29" x14ac:dyDescent="0.25">
      <c r="A794">
        <v>1985</v>
      </c>
      <c r="B794">
        <v>1983</v>
      </c>
      <c r="C794">
        <v>1984</v>
      </c>
      <c r="D794">
        <v>18</v>
      </c>
      <c r="E794" t="s">
        <v>57</v>
      </c>
      <c r="F794" t="s">
        <v>31</v>
      </c>
      <c r="G794" t="s">
        <v>58</v>
      </c>
      <c r="H794">
        <v>1</v>
      </c>
      <c r="I794">
        <v>2</v>
      </c>
      <c r="J794" t="s">
        <v>33</v>
      </c>
      <c r="K794">
        <v>223486</v>
      </c>
      <c r="L794">
        <v>8449</v>
      </c>
      <c r="M794">
        <v>5938</v>
      </c>
      <c r="N794">
        <v>0.60050000000000003</v>
      </c>
      <c r="O794">
        <v>3566</v>
      </c>
      <c r="P794">
        <v>0</v>
      </c>
      <c r="Q794">
        <v>2510</v>
      </c>
      <c r="R794">
        <v>2510</v>
      </c>
      <c r="S794">
        <v>7012</v>
      </c>
      <c r="T794">
        <f t="shared" si="24"/>
        <v>9522</v>
      </c>
      <c r="U794">
        <f t="shared" si="25"/>
        <v>1</v>
      </c>
      <c r="V794">
        <v>0.32020641373882275</v>
      </c>
      <c r="W794">
        <v>6.0849444612116159E-2</v>
      </c>
      <c r="X794">
        <v>0.11368497049964198</v>
      </c>
      <c r="Y794">
        <v>0.50525917114941921</v>
      </c>
      <c r="Z794">
        <v>2705.44</v>
      </c>
      <c r="AA794">
        <v>514.12</v>
      </c>
      <c r="AB794">
        <v>960.53</v>
      </c>
      <c r="AC794">
        <v>4268.96</v>
      </c>
    </row>
    <row r="795" spans="1:29" x14ac:dyDescent="0.25">
      <c r="A795">
        <v>1985</v>
      </c>
      <c r="B795">
        <v>1982</v>
      </c>
      <c r="C795">
        <v>1983</v>
      </c>
      <c r="D795">
        <v>18</v>
      </c>
      <c r="E795" t="s">
        <v>57</v>
      </c>
      <c r="F795" t="s">
        <v>31</v>
      </c>
      <c r="G795" t="s">
        <v>58</v>
      </c>
      <c r="H795">
        <v>1</v>
      </c>
      <c r="I795">
        <v>3</v>
      </c>
      <c r="J795" t="s">
        <v>34</v>
      </c>
      <c r="K795">
        <v>71417</v>
      </c>
      <c r="L795">
        <v>11940</v>
      </c>
      <c r="M795">
        <v>8560</v>
      </c>
      <c r="N795">
        <v>0.81200000000000006</v>
      </c>
      <c r="O795">
        <v>6951</v>
      </c>
      <c r="P795">
        <v>0</v>
      </c>
      <c r="Q795">
        <v>3380</v>
      </c>
      <c r="R795">
        <v>3380</v>
      </c>
      <c r="S795">
        <v>4591</v>
      </c>
      <c r="T795">
        <f t="shared" si="24"/>
        <v>7971</v>
      </c>
      <c r="U795">
        <f t="shared" si="25"/>
        <v>2</v>
      </c>
      <c r="V795">
        <v>0.10597321545969295</v>
      </c>
      <c r="W795">
        <v>0.20167631592391252</v>
      </c>
      <c r="X795">
        <v>0.15919138861368101</v>
      </c>
      <c r="Y795">
        <v>0.53315908000271339</v>
      </c>
      <c r="Z795">
        <v>1265.3699999999999</v>
      </c>
      <c r="AA795">
        <v>2408.11</v>
      </c>
      <c r="AB795">
        <v>1900.82</v>
      </c>
      <c r="AC795">
        <v>6366.17</v>
      </c>
    </row>
    <row r="796" spans="1:29" x14ac:dyDescent="0.25">
      <c r="A796">
        <v>1985</v>
      </c>
      <c r="B796">
        <v>1981</v>
      </c>
      <c r="C796">
        <v>1982</v>
      </c>
      <c r="D796">
        <v>18</v>
      </c>
      <c r="E796" t="s">
        <v>57</v>
      </c>
      <c r="F796" t="s">
        <v>31</v>
      </c>
      <c r="G796" t="s">
        <v>58</v>
      </c>
      <c r="H796">
        <v>1</v>
      </c>
      <c r="I796">
        <v>4</v>
      </c>
      <c r="J796" t="s">
        <v>34</v>
      </c>
      <c r="K796">
        <v>28213</v>
      </c>
      <c r="L796">
        <v>11501</v>
      </c>
      <c r="M796">
        <v>3891</v>
      </c>
      <c r="N796">
        <v>0.95899999999999996</v>
      </c>
      <c r="O796">
        <v>3732</v>
      </c>
      <c r="P796">
        <v>792</v>
      </c>
      <c r="Q796">
        <v>6817</v>
      </c>
      <c r="R796">
        <v>7610</v>
      </c>
      <c r="S796">
        <v>3416</v>
      </c>
      <c r="T796">
        <f t="shared" si="24"/>
        <v>11026</v>
      </c>
      <c r="U796">
        <f t="shared" si="25"/>
        <v>3</v>
      </c>
      <c r="V796">
        <v>0.16773665156167944</v>
      </c>
      <c r="W796">
        <v>0.11866225225444541</v>
      </c>
      <c r="X796">
        <v>6.1363865578365664E-2</v>
      </c>
      <c r="Y796">
        <v>0.65223723060550931</v>
      </c>
      <c r="Z796">
        <v>1929.26</v>
      </c>
      <c r="AA796">
        <v>1364.82</v>
      </c>
      <c r="AB796">
        <v>705.79</v>
      </c>
      <c r="AC796">
        <v>7501.8499999999995</v>
      </c>
    </row>
    <row r="797" spans="1:29" x14ac:dyDescent="0.25">
      <c r="A797">
        <v>1985</v>
      </c>
      <c r="B797">
        <v>1980</v>
      </c>
      <c r="C797">
        <v>1981</v>
      </c>
      <c r="D797">
        <v>18</v>
      </c>
      <c r="E797" t="s">
        <v>57</v>
      </c>
      <c r="F797" t="s">
        <v>31</v>
      </c>
      <c r="G797" t="s">
        <v>58</v>
      </c>
      <c r="H797">
        <v>1</v>
      </c>
      <c r="I797">
        <v>5</v>
      </c>
      <c r="J797" t="s">
        <v>34</v>
      </c>
      <c r="K797">
        <v>6465</v>
      </c>
      <c r="L797">
        <v>3606</v>
      </c>
      <c r="M797">
        <v>1492</v>
      </c>
      <c r="N797">
        <v>1</v>
      </c>
      <c r="O797">
        <v>1492</v>
      </c>
      <c r="P797">
        <v>159</v>
      </c>
      <c r="Q797">
        <v>1954</v>
      </c>
      <c r="R797">
        <v>2114</v>
      </c>
      <c r="S797">
        <v>2211</v>
      </c>
      <c r="T797">
        <f t="shared" si="24"/>
        <v>4325</v>
      </c>
      <c r="U797">
        <f t="shared" si="25"/>
        <v>4</v>
      </c>
      <c r="V797">
        <v>0.23366649569569017</v>
      </c>
      <c r="W797">
        <v>0.16106020488792158</v>
      </c>
      <c r="X797">
        <v>1.6388261225168777E-2</v>
      </c>
      <c r="Y797">
        <v>0.58888503819121951</v>
      </c>
      <c r="Z797">
        <v>842.80000000000007</v>
      </c>
      <c r="AA797">
        <v>580.91999999999996</v>
      </c>
      <c r="AB797">
        <v>59.11</v>
      </c>
      <c r="AC797">
        <v>2124.02</v>
      </c>
    </row>
    <row r="798" spans="1:29" x14ac:dyDescent="0.25">
      <c r="A798">
        <v>1985</v>
      </c>
      <c r="B798">
        <v>1983</v>
      </c>
      <c r="C798">
        <v>1984</v>
      </c>
      <c r="D798">
        <v>19</v>
      </c>
      <c r="E798" t="s">
        <v>59</v>
      </c>
      <c r="F798" t="s">
        <v>31</v>
      </c>
      <c r="G798" t="s">
        <v>60</v>
      </c>
      <c r="H798">
        <v>0</v>
      </c>
      <c r="I798">
        <v>2</v>
      </c>
      <c r="J798" t="s">
        <v>33</v>
      </c>
      <c r="K798">
        <v>2160999</v>
      </c>
      <c r="L798">
        <v>83682</v>
      </c>
      <c r="M798">
        <v>69740</v>
      </c>
      <c r="N798">
        <v>0.59640000000000004</v>
      </c>
      <c r="O798">
        <v>41593</v>
      </c>
      <c r="P798">
        <v>0</v>
      </c>
      <c r="Q798">
        <v>13941</v>
      </c>
      <c r="R798">
        <v>13941</v>
      </c>
      <c r="S798">
        <v>75865</v>
      </c>
      <c r="T798">
        <f t="shared" si="24"/>
        <v>89806</v>
      </c>
      <c r="U798">
        <f t="shared" si="25"/>
        <v>1</v>
      </c>
      <c r="V798">
        <v>0.19425829430185182</v>
      </c>
      <c r="W798">
        <v>7.1756861803161834E-2</v>
      </c>
      <c r="X798">
        <v>0.1123203252294836</v>
      </c>
      <c r="Y798">
        <v>0.62166451866550276</v>
      </c>
      <c r="Z798">
        <v>16256.01</v>
      </c>
      <c r="AA798">
        <v>6004.79</v>
      </c>
      <c r="AB798">
        <v>9399.24</v>
      </c>
      <c r="AC798">
        <v>52022.41</v>
      </c>
    </row>
    <row r="799" spans="1:29" x14ac:dyDescent="0.25">
      <c r="A799">
        <v>1985</v>
      </c>
      <c r="B799">
        <v>1982</v>
      </c>
      <c r="C799">
        <v>1983</v>
      </c>
      <c r="D799">
        <v>19</v>
      </c>
      <c r="E799" t="s">
        <v>59</v>
      </c>
      <c r="F799" t="s">
        <v>31</v>
      </c>
      <c r="G799" t="s">
        <v>60</v>
      </c>
      <c r="H799">
        <v>0</v>
      </c>
      <c r="I799">
        <v>3</v>
      </c>
      <c r="J799" t="s">
        <v>34</v>
      </c>
      <c r="K799">
        <v>829839</v>
      </c>
      <c r="L799">
        <v>126656</v>
      </c>
      <c r="M799">
        <v>70218</v>
      </c>
      <c r="N799">
        <v>0.83740000000000003</v>
      </c>
      <c r="O799">
        <v>58801</v>
      </c>
      <c r="P799">
        <v>0</v>
      </c>
      <c r="Q799">
        <v>56437</v>
      </c>
      <c r="R799">
        <v>56437</v>
      </c>
      <c r="S799">
        <v>36804</v>
      </c>
      <c r="T799">
        <f t="shared" si="24"/>
        <v>93241</v>
      </c>
      <c r="U799">
        <f t="shared" si="25"/>
        <v>2</v>
      </c>
      <c r="V799">
        <v>0.12944004770053513</v>
      </c>
      <c r="W799">
        <v>7.4967593543689606E-2</v>
      </c>
      <c r="X799">
        <v>0.18236675060474417</v>
      </c>
      <c r="Y799">
        <v>0.613225608151031</v>
      </c>
      <c r="Z799">
        <v>16394.47</v>
      </c>
      <c r="AA799">
        <v>9495.16</v>
      </c>
      <c r="AB799">
        <v>23098</v>
      </c>
      <c r="AC799">
        <v>77669.23</v>
      </c>
    </row>
    <row r="800" spans="1:29" x14ac:dyDescent="0.25">
      <c r="A800">
        <v>1985</v>
      </c>
      <c r="B800">
        <v>1981</v>
      </c>
      <c r="C800">
        <v>1982</v>
      </c>
      <c r="D800">
        <v>19</v>
      </c>
      <c r="E800" t="s">
        <v>59</v>
      </c>
      <c r="F800" t="s">
        <v>31</v>
      </c>
      <c r="G800" t="s">
        <v>60</v>
      </c>
      <c r="H800">
        <v>0</v>
      </c>
      <c r="I800">
        <v>4</v>
      </c>
      <c r="J800" t="s">
        <v>34</v>
      </c>
      <c r="K800">
        <v>208637</v>
      </c>
      <c r="L800">
        <v>82876</v>
      </c>
      <c r="M800">
        <v>38168</v>
      </c>
      <c r="N800">
        <v>0.96579999999999999</v>
      </c>
      <c r="O800">
        <v>36863</v>
      </c>
      <c r="P800">
        <v>7381</v>
      </c>
      <c r="Q800">
        <v>37326</v>
      </c>
      <c r="R800">
        <v>44707</v>
      </c>
      <c r="S800">
        <v>37561</v>
      </c>
      <c r="T800">
        <f t="shared" si="24"/>
        <v>82268</v>
      </c>
      <c r="U800">
        <f t="shared" si="25"/>
        <v>3</v>
      </c>
      <c r="V800">
        <v>0.24286013180032837</v>
      </c>
      <c r="W800">
        <v>9.8034457860865412E-2</v>
      </c>
      <c r="X800">
        <v>0.10138726264791821</v>
      </c>
      <c r="Y800">
        <v>0.55771814769088801</v>
      </c>
      <c r="Z800">
        <v>20127.489999999998</v>
      </c>
      <c r="AA800">
        <v>8124.79</v>
      </c>
      <c r="AB800">
        <v>8402.66</v>
      </c>
      <c r="AC800">
        <v>46221.94</v>
      </c>
    </row>
    <row r="801" spans="1:29" x14ac:dyDescent="0.25">
      <c r="A801">
        <v>1985</v>
      </c>
      <c r="B801">
        <v>1980</v>
      </c>
      <c r="C801">
        <v>1981</v>
      </c>
      <c r="D801">
        <v>19</v>
      </c>
      <c r="E801" t="s">
        <v>59</v>
      </c>
      <c r="F801" t="s">
        <v>31</v>
      </c>
      <c r="G801" t="s">
        <v>60</v>
      </c>
      <c r="H801">
        <v>0</v>
      </c>
      <c r="I801">
        <v>5</v>
      </c>
      <c r="J801" t="s">
        <v>34</v>
      </c>
      <c r="K801">
        <v>79065</v>
      </c>
      <c r="L801">
        <v>24981</v>
      </c>
      <c r="M801">
        <v>16610</v>
      </c>
      <c r="N801">
        <v>1</v>
      </c>
      <c r="O801">
        <v>16610</v>
      </c>
      <c r="P801">
        <v>336</v>
      </c>
      <c r="Q801">
        <v>8034</v>
      </c>
      <c r="R801">
        <v>8371</v>
      </c>
      <c r="S801">
        <v>43175</v>
      </c>
      <c r="T801">
        <f t="shared" si="24"/>
        <v>51546</v>
      </c>
      <c r="U801">
        <f t="shared" si="25"/>
        <v>4</v>
      </c>
      <c r="V801">
        <v>0.40059276030235252</v>
      </c>
      <c r="W801">
        <v>0.13870062682560605</v>
      </c>
      <c r="X801">
        <v>8.5732482087694725E-2</v>
      </c>
      <c r="Y801">
        <v>0.37497413078434666</v>
      </c>
      <c r="Z801">
        <v>10007.379999999999</v>
      </c>
      <c r="AA801">
        <v>3464.94</v>
      </c>
      <c r="AB801">
        <v>2141.7199999999998</v>
      </c>
      <c r="AC801">
        <v>9367.3900000000012</v>
      </c>
    </row>
    <row r="802" spans="1:29" x14ac:dyDescent="0.25">
      <c r="A802">
        <v>1985</v>
      </c>
      <c r="B802">
        <v>1983</v>
      </c>
      <c r="C802">
        <v>1984</v>
      </c>
      <c r="D802">
        <v>20</v>
      </c>
      <c r="E802" t="s">
        <v>61</v>
      </c>
      <c r="F802" t="s">
        <v>31</v>
      </c>
      <c r="G802" t="s">
        <v>60</v>
      </c>
      <c r="H802">
        <v>1</v>
      </c>
      <c r="I802">
        <v>2</v>
      </c>
      <c r="J802" t="s">
        <v>33</v>
      </c>
      <c r="K802">
        <v>65471</v>
      </c>
      <c r="L802">
        <v>4069</v>
      </c>
      <c r="M802">
        <v>2565</v>
      </c>
      <c r="N802">
        <v>0.72019999999999995</v>
      </c>
      <c r="O802">
        <v>1847</v>
      </c>
      <c r="P802">
        <v>0</v>
      </c>
      <c r="Q802">
        <v>1503</v>
      </c>
      <c r="R802">
        <v>1503</v>
      </c>
      <c r="S802">
        <v>805</v>
      </c>
      <c r="T802">
        <f t="shared" si="24"/>
        <v>2308</v>
      </c>
      <c r="U802">
        <f t="shared" si="25"/>
        <v>1</v>
      </c>
      <c r="V802">
        <v>0</v>
      </c>
      <c r="W802">
        <v>3.7014008355861397E-2</v>
      </c>
      <c r="X802">
        <v>8.7879085770459567E-2</v>
      </c>
      <c r="Y802">
        <v>0.87510690587367912</v>
      </c>
      <c r="Z802">
        <v>0</v>
      </c>
      <c r="AA802">
        <v>150.61000000000001</v>
      </c>
      <c r="AB802">
        <v>357.58</v>
      </c>
      <c r="AC802">
        <v>3560.8100000000004</v>
      </c>
    </row>
    <row r="803" spans="1:29" x14ac:dyDescent="0.25">
      <c r="A803">
        <v>1985</v>
      </c>
      <c r="B803">
        <v>1982</v>
      </c>
      <c r="C803">
        <v>1983</v>
      </c>
      <c r="D803">
        <v>20</v>
      </c>
      <c r="E803" t="s">
        <v>61</v>
      </c>
      <c r="F803" t="s">
        <v>31</v>
      </c>
      <c r="G803" t="s">
        <v>60</v>
      </c>
      <c r="H803">
        <v>1</v>
      </c>
      <c r="I803">
        <v>3</v>
      </c>
      <c r="J803" t="s">
        <v>34</v>
      </c>
      <c r="K803">
        <v>80995</v>
      </c>
      <c r="L803">
        <v>34522</v>
      </c>
      <c r="M803">
        <v>21543</v>
      </c>
      <c r="N803">
        <v>0.94789999999999996</v>
      </c>
      <c r="O803">
        <v>20421</v>
      </c>
      <c r="P803">
        <v>0</v>
      </c>
      <c r="Q803">
        <v>12979</v>
      </c>
      <c r="R803">
        <v>12979</v>
      </c>
      <c r="S803">
        <v>5036</v>
      </c>
      <c r="T803">
        <f t="shared" si="24"/>
        <v>18015</v>
      </c>
      <c r="U803">
        <f t="shared" si="25"/>
        <v>2</v>
      </c>
      <c r="V803">
        <v>0</v>
      </c>
      <c r="W803">
        <v>4.3742005301991016E-3</v>
      </c>
      <c r="X803">
        <v>0.25955858839123497</v>
      </c>
      <c r="Y803">
        <v>0.73606721107856588</v>
      </c>
      <c r="Z803">
        <v>0</v>
      </c>
      <c r="AA803">
        <v>151.01</v>
      </c>
      <c r="AB803">
        <v>8960.7099999999991</v>
      </c>
      <c r="AC803">
        <v>25411.160000000003</v>
      </c>
    </row>
    <row r="804" spans="1:29" x14ac:dyDescent="0.25">
      <c r="A804">
        <v>1985</v>
      </c>
      <c r="B804">
        <v>1981</v>
      </c>
      <c r="C804">
        <v>1982</v>
      </c>
      <c r="D804">
        <v>20</v>
      </c>
      <c r="E804" t="s">
        <v>61</v>
      </c>
      <c r="F804" t="s">
        <v>31</v>
      </c>
      <c r="G804" t="s">
        <v>60</v>
      </c>
      <c r="H804">
        <v>1</v>
      </c>
      <c r="I804">
        <v>4</v>
      </c>
      <c r="J804" t="s">
        <v>34</v>
      </c>
      <c r="K804">
        <v>15127</v>
      </c>
      <c r="L804">
        <v>7420</v>
      </c>
      <c r="M804">
        <v>3552</v>
      </c>
      <c r="N804">
        <v>0.99460000000000004</v>
      </c>
      <c r="O804">
        <v>3532</v>
      </c>
      <c r="P804">
        <v>394</v>
      </c>
      <c r="Q804">
        <v>3473</v>
      </c>
      <c r="R804">
        <v>3868</v>
      </c>
      <c r="S804">
        <v>1635</v>
      </c>
      <c r="T804">
        <f t="shared" si="24"/>
        <v>5503</v>
      </c>
      <c r="U804">
        <f t="shared" si="25"/>
        <v>3</v>
      </c>
      <c r="V804">
        <v>0</v>
      </c>
      <c r="W804">
        <v>3.7988483519682185E-3</v>
      </c>
      <c r="X804">
        <v>0.30223686001398797</v>
      </c>
      <c r="Y804">
        <v>0.69396429163404372</v>
      </c>
      <c r="Z804">
        <v>0</v>
      </c>
      <c r="AA804">
        <v>28.19</v>
      </c>
      <c r="AB804">
        <v>2242.8000000000002</v>
      </c>
      <c r="AC804">
        <v>5149.6799999999994</v>
      </c>
    </row>
    <row r="805" spans="1:29" x14ac:dyDescent="0.25">
      <c r="A805">
        <v>1985</v>
      </c>
      <c r="B805">
        <v>1980</v>
      </c>
      <c r="C805">
        <v>1981</v>
      </c>
      <c r="D805">
        <v>20</v>
      </c>
      <c r="E805" t="s">
        <v>61</v>
      </c>
      <c r="F805" t="s">
        <v>31</v>
      </c>
      <c r="G805" t="s">
        <v>60</v>
      </c>
      <c r="H805">
        <v>1</v>
      </c>
      <c r="I805">
        <v>5</v>
      </c>
      <c r="J805" t="s">
        <v>34</v>
      </c>
      <c r="K805">
        <v>427</v>
      </c>
      <c r="L805">
        <v>168</v>
      </c>
      <c r="M805">
        <v>74</v>
      </c>
      <c r="N805">
        <v>1</v>
      </c>
      <c r="O805">
        <v>74</v>
      </c>
      <c r="P805">
        <v>0</v>
      </c>
      <c r="Q805">
        <v>93</v>
      </c>
      <c r="R805">
        <v>93</v>
      </c>
      <c r="S805">
        <v>83</v>
      </c>
      <c r="T805">
        <f t="shared" si="24"/>
        <v>176</v>
      </c>
      <c r="U805">
        <f t="shared" si="25"/>
        <v>4</v>
      </c>
      <c r="V805">
        <v>0</v>
      </c>
      <c r="W805">
        <v>5.951318216985062E-5</v>
      </c>
      <c r="X805">
        <v>0.41320002380527282</v>
      </c>
      <c r="Y805">
        <v>0.58674046301255722</v>
      </c>
      <c r="Z805">
        <v>0</v>
      </c>
      <c r="AA805">
        <v>0.01</v>
      </c>
      <c r="AB805">
        <v>69.429999999999993</v>
      </c>
      <c r="AC805">
        <v>98.589999999999989</v>
      </c>
    </row>
    <row r="806" spans="1:29" x14ac:dyDescent="0.25">
      <c r="A806">
        <v>1985</v>
      </c>
      <c r="B806">
        <v>1983</v>
      </c>
      <c r="C806">
        <v>1984</v>
      </c>
      <c r="D806">
        <v>21</v>
      </c>
      <c r="E806" t="s">
        <v>62</v>
      </c>
      <c r="F806" t="s">
        <v>31</v>
      </c>
      <c r="G806" t="s">
        <v>60</v>
      </c>
      <c r="H806">
        <v>1</v>
      </c>
      <c r="I806">
        <v>2</v>
      </c>
      <c r="J806" t="s">
        <v>33</v>
      </c>
      <c r="K806">
        <v>495053</v>
      </c>
      <c r="L806">
        <v>10257</v>
      </c>
      <c r="M806">
        <v>9293</v>
      </c>
      <c r="N806">
        <v>0.63639999999999997</v>
      </c>
      <c r="O806">
        <v>5914</v>
      </c>
      <c r="P806">
        <v>0</v>
      </c>
      <c r="Q806">
        <v>963</v>
      </c>
      <c r="R806">
        <v>963</v>
      </c>
      <c r="S806">
        <v>5884</v>
      </c>
      <c r="T806">
        <f t="shared" si="24"/>
        <v>6847</v>
      </c>
      <c r="U806">
        <f t="shared" si="25"/>
        <v>1</v>
      </c>
      <c r="V806">
        <v>0</v>
      </c>
      <c r="W806">
        <v>0</v>
      </c>
      <c r="X806">
        <v>0.20743501599861172</v>
      </c>
      <c r="Y806">
        <v>0.7925649840013882</v>
      </c>
      <c r="Z806">
        <v>0</v>
      </c>
      <c r="AA806">
        <v>0</v>
      </c>
      <c r="AB806">
        <v>2127.69</v>
      </c>
      <c r="AC806">
        <v>8129.4499999999989</v>
      </c>
    </row>
    <row r="807" spans="1:29" x14ac:dyDescent="0.25">
      <c r="A807">
        <v>1985</v>
      </c>
      <c r="B807">
        <v>1982</v>
      </c>
      <c r="C807">
        <v>1983</v>
      </c>
      <c r="D807">
        <v>21</v>
      </c>
      <c r="E807" t="s">
        <v>62</v>
      </c>
      <c r="F807" t="s">
        <v>31</v>
      </c>
      <c r="G807" t="s">
        <v>60</v>
      </c>
      <c r="H807">
        <v>1</v>
      </c>
      <c r="I807">
        <v>3</v>
      </c>
      <c r="J807" t="s">
        <v>34</v>
      </c>
      <c r="K807">
        <v>161097</v>
      </c>
      <c r="L807">
        <v>49273</v>
      </c>
      <c r="M807">
        <v>41421</v>
      </c>
      <c r="N807">
        <v>0.9083</v>
      </c>
      <c r="O807">
        <v>37622</v>
      </c>
      <c r="P807">
        <v>0</v>
      </c>
      <c r="Q807">
        <v>7852</v>
      </c>
      <c r="R807">
        <v>7852</v>
      </c>
      <c r="S807">
        <v>31295</v>
      </c>
      <c r="T807">
        <f t="shared" si="24"/>
        <v>39147</v>
      </c>
      <c r="U807">
        <f t="shared" si="25"/>
        <v>2</v>
      </c>
      <c r="V807">
        <v>0</v>
      </c>
      <c r="W807">
        <v>0</v>
      </c>
      <c r="X807">
        <v>0.43616932325089602</v>
      </c>
      <c r="Y807">
        <v>0.56383067674910403</v>
      </c>
      <c r="Z807">
        <v>0</v>
      </c>
      <c r="AA807">
        <v>0</v>
      </c>
      <c r="AB807">
        <v>21491.72</v>
      </c>
      <c r="AC807">
        <v>27782.080000000002</v>
      </c>
    </row>
    <row r="808" spans="1:29" x14ac:dyDescent="0.25">
      <c r="A808">
        <v>1985</v>
      </c>
      <c r="B808">
        <v>1981</v>
      </c>
      <c r="C808">
        <v>1982</v>
      </c>
      <c r="D808">
        <v>21</v>
      </c>
      <c r="E808" t="s">
        <v>62</v>
      </c>
      <c r="F808" t="s">
        <v>31</v>
      </c>
      <c r="G808" t="s">
        <v>60</v>
      </c>
      <c r="H808">
        <v>1</v>
      </c>
      <c r="I808">
        <v>4</v>
      </c>
      <c r="J808" t="s">
        <v>34</v>
      </c>
      <c r="K808">
        <v>26535</v>
      </c>
      <c r="L808">
        <v>9511</v>
      </c>
      <c r="M808">
        <v>7574</v>
      </c>
      <c r="N808">
        <v>0.99309999999999998</v>
      </c>
      <c r="O808">
        <v>7522</v>
      </c>
      <c r="P808">
        <v>0</v>
      </c>
      <c r="Q808">
        <v>1936</v>
      </c>
      <c r="R808">
        <v>1936</v>
      </c>
      <c r="S808">
        <v>10773</v>
      </c>
      <c r="T808">
        <f t="shared" si="24"/>
        <v>12709</v>
      </c>
      <c r="U808">
        <f t="shared" si="25"/>
        <v>3</v>
      </c>
      <c r="V808">
        <v>0</v>
      </c>
      <c r="W808">
        <v>0</v>
      </c>
      <c r="X808">
        <v>0.46075597747060548</v>
      </c>
      <c r="Y808">
        <v>0.53924402252939441</v>
      </c>
      <c r="Z808">
        <v>0</v>
      </c>
      <c r="AA808">
        <v>0</v>
      </c>
      <c r="AB808">
        <v>4382.3100000000004</v>
      </c>
      <c r="AC808">
        <v>5128.82</v>
      </c>
    </row>
    <row r="809" spans="1:29" x14ac:dyDescent="0.25">
      <c r="A809">
        <v>1985</v>
      </c>
      <c r="B809">
        <v>1980</v>
      </c>
      <c r="C809">
        <v>1981</v>
      </c>
      <c r="D809">
        <v>21</v>
      </c>
      <c r="E809" t="s">
        <v>62</v>
      </c>
      <c r="F809" t="s">
        <v>31</v>
      </c>
      <c r="G809" t="s">
        <v>60</v>
      </c>
      <c r="H809">
        <v>1</v>
      </c>
      <c r="I809">
        <v>5</v>
      </c>
      <c r="J809" t="s">
        <v>34</v>
      </c>
      <c r="K809">
        <v>472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423</v>
      </c>
      <c r="T809">
        <f t="shared" si="24"/>
        <v>423</v>
      </c>
      <c r="U809">
        <f t="shared" si="25"/>
        <v>4</v>
      </c>
      <c r="V809">
        <v>0</v>
      </c>
      <c r="W809">
        <v>0</v>
      </c>
      <c r="X809">
        <v>0.27710843373493976</v>
      </c>
      <c r="Y809">
        <v>0.72289156626506024</v>
      </c>
      <c r="Z809">
        <v>0</v>
      </c>
      <c r="AA809">
        <v>0</v>
      </c>
      <c r="AB809">
        <v>0.23</v>
      </c>
      <c r="AC809">
        <v>0.6</v>
      </c>
    </row>
    <row r="810" spans="1:29" x14ac:dyDescent="0.25">
      <c r="A810">
        <v>1985</v>
      </c>
      <c r="B810">
        <v>1983</v>
      </c>
      <c r="C810">
        <v>1984</v>
      </c>
      <c r="D810">
        <v>22</v>
      </c>
      <c r="E810" t="s">
        <v>63</v>
      </c>
      <c r="F810" t="s">
        <v>31</v>
      </c>
      <c r="G810" t="s">
        <v>60</v>
      </c>
      <c r="H810">
        <v>1</v>
      </c>
      <c r="I810">
        <v>2</v>
      </c>
      <c r="J810" t="s">
        <v>33</v>
      </c>
      <c r="K810">
        <v>549317</v>
      </c>
      <c r="L810">
        <v>17095</v>
      </c>
      <c r="M810">
        <v>14516</v>
      </c>
      <c r="N810">
        <v>0.629</v>
      </c>
      <c r="O810">
        <v>9130</v>
      </c>
      <c r="P810">
        <v>0</v>
      </c>
      <c r="Q810">
        <v>2578</v>
      </c>
      <c r="R810">
        <v>2578</v>
      </c>
      <c r="S810">
        <v>12670</v>
      </c>
      <c r="T810">
        <f t="shared" si="24"/>
        <v>15248</v>
      </c>
      <c r="U810">
        <f t="shared" si="25"/>
        <v>1</v>
      </c>
      <c r="V810">
        <v>0.1882272836553226</v>
      </c>
      <c r="W810">
        <v>8.9287166231166601E-2</v>
      </c>
      <c r="X810">
        <v>0.13810353612018281</v>
      </c>
      <c r="Y810">
        <v>0.58438201399332801</v>
      </c>
      <c r="Z810">
        <v>3217.8</v>
      </c>
      <c r="AA810">
        <v>1526.39</v>
      </c>
      <c r="AB810">
        <v>2360.92</v>
      </c>
      <c r="AC810">
        <v>9990.18</v>
      </c>
    </row>
    <row r="811" spans="1:29" x14ac:dyDescent="0.25">
      <c r="A811">
        <v>1985</v>
      </c>
      <c r="B811">
        <v>1982</v>
      </c>
      <c r="C811">
        <v>1983</v>
      </c>
      <c r="D811">
        <v>22</v>
      </c>
      <c r="E811" t="s">
        <v>63</v>
      </c>
      <c r="F811" t="s">
        <v>31</v>
      </c>
      <c r="G811" t="s">
        <v>60</v>
      </c>
      <c r="H811">
        <v>1</v>
      </c>
      <c r="I811">
        <v>3</v>
      </c>
      <c r="J811" t="s">
        <v>34</v>
      </c>
      <c r="K811">
        <v>213199</v>
      </c>
      <c r="L811">
        <v>32090</v>
      </c>
      <c r="M811">
        <v>27681</v>
      </c>
      <c r="N811">
        <v>0.80469999999999997</v>
      </c>
      <c r="O811">
        <v>22275</v>
      </c>
      <c r="P811">
        <v>0</v>
      </c>
      <c r="Q811">
        <v>4408</v>
      </c>
      <c r="R811">
        <v>4408</v>
      </c>
      <c r="S811">
        <v>11819</v>
      </c>
      <c r="T811">
        <f t="shared" si="24"/>
        <v>16227</v>
      </c>
      <c r="U811">
        <f t="shared" si="25"/>
        <v>2</v>
      </c>
      <c r="V811">
        <v>5.0741180466614945E-2</v>
      </c>
      <c r="W811">
        <v>3.1046689539336939E-2</v>
      </c>
      <c r="X811">
        <v>0.26311236588793641</v>
      </c>
      <c r="Y811">
        <v>0.6550997641061117</v>
      </c>
      <c r="Z811">
        <v>1628.3200000000002</v>
      </c>
      <c r="AA811">
        <v>996.31</v>
      </c>
      <c r="AB811">
        <v>8443.4600000000009</v>
      </c>
      <c r="AC811">
        <v>21022.61</v>
      </c>
    </row>
    <row r="812" spans="1:29" x14ac:dyDescent="0.25">
      <c r="A812">
        <v>1985</v>
      </c>
      <c r="B812">
        <v>1981</v>
      </c>
      <c r="C812">
        <v>1982</v>
      </c>
      <c r="D812">
        <v>22</v>
      </c>
      <c r="E812" t="s">
        <v>63</v>
      </c>
      <c r="F812" t="s">
        <v>31</v>
      </c>
      <c r="G812" t="s">
        <v>60</v>
      </c>
      <c r="H812">
        <v>1</v>
      </c>
      <c r="I812">
        <v>4</v>
      </c>
      <c r="J812" t="s">
        <v>34</v>
      </c>
      <c r="K812">
        <v>102025</v>
      </c>
      <c r="L812">
        <v>33174</v>
      </c>
      <c r="M812">
        <v>26983</v>
      </c>
      <c r="N812">
        <v>0.97289999999999999</v>
      </c>
      <c r="O812">
        <v>26252</v>
      </c>
      <c r="P812">
        <v>1586</v>
      </c>
      <c r="Q812">
        <v>4604</v>
      </c>
      <c r="R812">
        <v>6190</v>
      </c>
      <c r="S812">
        <v>33617</v>
      </c>
      <c r="T812">
        <f t="shared" si="24"/>
        <v>39807</v>
      </c>
      <c r="U812">
        <f t="shared" si="25"/>
        <v>3</v>
      </c>
      <c r="V812">
        <v>0.1187854296898314</v>
      </c>
      <c r="W812">
        <v>5.1999616577131001E-2</v>
      </c>
      <c r="X812">
        <v>0.35120298925149945</v>
      </c>
      <c r="Y812">
        <v>0.4780119644815381</v>
      </c>
      <c r="Z812">
        <v>3940.69</v>
      </c>
      <c r="AA812">
        <v>1725.0800000000002</v>
      </c>
      <c r="AB812">
        <v>11651.109999999999</v>
      </c>
      <c r="AC812">
        <v>15857.98</v>
      </c>
    </row>
    <row r="813" spans="1:29" x14ac:dyDescent="0.25">
      <c r="A813">
        <v>1985</v>
      </c>
      <c r="B813">
        <v>1980</v>
      </c>
      <c r="C813">
        <v>1981</v>
      </c>
      <c r="D813">
        <v>22</v>
      </c>
      <c r="E813" t="s">
        <v>63</v>
      </c>
      <c r="F813" t="s">
        <v>31</v>
      </c>
      <c r="G813" t="s">
        <v>60</v>
      </c>
      <c r="H813">
        <v>1</v>
      </c>
      <c r="I813">
        <v>5</v>
      </c>
      <c r="J813" t="s">
        <v>34</v>
      </c>
      <c r="K813">
        <v>11181</v>
      </c>
      <c r="L813">
        <v>3889</v>
      </c>
      <c r="M813">
        <v>3449</v>
      </c>
      <c r="N813">
        <v>1</v>
      </c>
      <c r="O813">
        <v>3449</v>
      </c>
      <c r="P813">
        <v>432</v>
      </c>
      <c r="Q813">
        <v>7</v>
      </c>
      <c r="R813">
        <v>440</v>
      </c>
      <c r="S813">
        <v>6173</v>
      </c>
      <c r="T813">
        <f t="shared" si="24"/>
        <v>6613</v>
      </c>
      <c r="U813">
        <f t="shared" si="25"/>
        <v>4</v>
      </c>
      <c r="V813">
        <v>0.11096113699235904</v>
      </c>
      <c r="W813">
        <v>8.2271516572568628E-5</v>
      </c>
      <c r="X813">
        <v>0.71034769999691494</v>
      </c>
      <c r="Y813">
        <v>0.17860889149415363</v>
      </c>
      <c r="Z813">
        <v>431.59</v>
      </c>
      <c r="AA813">
        <v>0.32</v>
      </c>
      <c r="AB813">
        <v>2762.94</v>
      </c>
      <c r="AC813">
        <v>694.71</v>
      </c>
    </row>
    <row r="814" spans="1:29" x14ac:dyDescent="0.25">
      <c r="A814">
        <v>1985</v>
      </c>
      <c r="B814">
        <v>1983</v>
      </c>
      <c r="C814">
        <v>1984</v>
      </c>
      <c r="D814">
        <v>23</v>
      </c>
      <c r="E814" t="s">
        <v>64</v>
      </c>
      <c r="F814" t="s">
        <v>31</v>
      </c>
      <c r="G814" t="s">
        <v>60</v>
      </c>
      <c r="H814">
        <v>0</v>
      </c>
      <c r="I814">
        <v>2</v>
      </c>
      <c r="J814" t="s">
        <v>33</v>
      </c>
      <c r="K814">
        <v>187210</v>
      </c>
      <c r="L814">
        <v>7233</v>
      </c>
      <c r="M814">
        <v>5923</v>
      </c>
      <c r="N814">
        <v>0.57850000000000001</v>
      </c>
      <c r="O814">
        <v>3426</v>
      </c>
      <c r="P814">
        <v>0</v>
      </c>
      <c r="Q814">
        <v>1310</v>
      </c>
      <c r="R814">
        <v>1310</v>
      </c>
      <c r="S814">
        <v>6606</v>
      </c>
      <c r="T814">
        <f t="shared" si="24"/>
        <v>7916</v>
      </c>
      <c r="U814">
        <f t="shared" si="25"/>
        <v>1</v>
      </c>
      <c r="V814">
        <v>0.15160781928277159</v>
      </c>
      <c r="W814">
        <v>7.1916387867392934E-2</v>
      </c>
      <c r="X814">
        <v>0.16406807310531701</v>
      </c>
      <c r="Y814">
        <v>0.61240771974451846</v>
      </c>
      <c r="Z814">
        <v>1096.6399999999999</v>
      </c>
      <c r="AA814">
        <v>520.20000000000005</v>
      </c>
      <c r="AB814">
        <v>1186.77</v>
      </c>
      <c r="AC814">
        <v>4429.79</v>
      </c>
    </row>
    <row r="815" spans="1:29" x14ac:dyDescent="0.25">
      <c r="A815">
        <v>1985</v>
      </c>
      <c r="B815">
        <v>1982</v>
      </c>
      <c r="C815">
        <v>1983</v>
      </c>
      <c r="D815">
        <v>23</v>
      </c>
      <c r="E815" t="s">
        <v>64</v>
      </c>
      <c r="F815" t="s">
        <v>31</v>
      </c>
      <c r="G815" t="s">
        <v>60</v>
      </c>
      <c r="H815">
        <v>0</v>
      </c>
      <c r="I815">
        <v>3</v>
      </c>
      <c r="J815" t="s">
        <v>34</v>
      </c>
      <c r="K815">
        <v>57405</v>
      </c>
      <c r="L815">
        <v>6032</v>
      </c>
      <c r="M815">
        <v>3397</v>
      </c>
      <c r="N815">
        <v>0.78920000000000001</v>
      </c>
      <c r="O815">
        <v>2681</v>
      </c>
      <c r="P815">
        <v>0</v>
      </c>
      <c r="Q815">
        <v>2634</v>
      </c>
      <c r="R815">
        <v>2634</v>
      </c>
      <c r="S815">
        <v>2103</v>
      </c>
      <c r="T815">
        <f t="shared" si="24"/>
        <v>4737</v>
      </c>
      <c r="U815">
        <f t="shared" si="25"/>
        <v>2</v>
      </c>
      <c r="V815">
        <v>7.7882053756007485E-2</v>
      </c>
      <c r="W815">
        <v>5.0413871191813092E-2</v>
      </c>
      <c r="X815">
        <v>0.17228082565354846</v>
      </c>
      <c r="Y815">
        <v>0.6994232493986311</v>
      </c>
      <c r="Z815">
        <v>469.79</v>
      </c>
      <c r="AA815">
        <v>304.09999999999997</v>
      </c>
      <c r="AB815">
        <v>1039.21</v>
      </c>
      <c r="AC815">
        <v>4218.97</v>
      </c>
    </row>
    <row r="816" spans="1:29" x14ac:dyDescent="0.25">
      <c r="A816">
        <v>1985</v>
      </c>
      <c r="B816">
        <v>1981</v>
      </c>
      <c r="C816">
        <v>1982</v>
      </c>
      <c r="D816">
        <v>23</v>
      </c>
      <c r="E816" t="s">
        <v>64</v>
      </c>
      <c r="F816" t="s">
        <v>31</v>
      </c>
      <c r="G816" t="s">
        <v>60</v>
      </c>
      <c r="H816">
        <v>0</v>
      </c>
      <c r="I816">
        <v>4</v>
      </c>
      <c r="J816" t="s">
        <v>34</v>
      </c>
      <c r="K816">
        <v>16927</v>
      </c>
      <c r="L816">
        <v>3755</v>
      </c>
      <c r="M816">
        <v>2170</v>
      </c>
      <c r="N816">
        <v>0.9405</v>
      </c>
      <c r="O816">
        <v>2041</v>
      </c>
      <c r="P816">
        <v>528</v>
      </c>
      <c r="Q816">
        <v>1056</v>
      </c>
      <c r="R816">
        <v>1585</v>
      </c>
      <c r="S816">
        <v>3155</v>
      </c>
      <c r="T816">
        <f t="shared" si="24"/>
        <v>4740</v>
      </c>
      <c r="U816">
        <f t="shared" si="25"/>
        <v>3</v>
      </c>
      <c r="V816">
        <v>0.21966213607742383</v>
      </c>
      <c r="W816">
        <v>9.7067319852500708E-2</v>
      </c>
      <c r="X816">
        <v>0.20575087527789243</v>
      </c>
      <c r="Y816">
        <v>0.47751966879218311</v>
      </c>
      <c r="Z816">
        <v>825.04</v>
      </c>
      <c r="AA816">
        <v>364.58000000000004</v>
      </c>
      <c r="AB816">
        <v>772.79000000000008</v>
      </c>
      <c r="AC816">
        <v>1793.54</v>
      </c>
    </row>
    <row r="817" spans="1:29" x14ac:dyDescent="0.25">
      <c r="A817">
        <v>1985</v>
      </c>
      <c r="B817">
        <v>1980</v>
      </c>
      <c r="C817">
        <v>1981</v>
      </c>
      <c r="D817">
        <v>23</v>
      </c>
      <c r="E817" t="s">
        <v>64</v>
      </c>
      <c r="F817" t="s">
        <v>31</v>
      </c>
      <c r="G817" t="s">
        <v>60</v>
      </c>
      <c r="H817">
        <v>0</v>
      </c>
      <c r="I817">
        <v>5</v>
      </c>
      <c r="J817" t="s">
        <v>34</v>
      </c>
      <c r="K817">
        <v>7588</v>
      </c>
      <c r="L817">
        <v>3105</v>
      </c>
      <c r="M817">
        <v>878</v>
      </c>
      <c r="N817">
        <v>1</v>
      </c>
      <c r="O817">
        <v>878</v>
      </c>
      <c r="P817">
        <v>0</v>
      </c>
      <c r="Q817">
        <v>2227</v>
      </c>
      <c r="R817">
        <v>2227</v>
      </c>
      <c r="S817">
        <v>3722</v>
      </c>
      <c r="T817">
        <f t="shared" si="24"/>
        <v>5949</v>
      </c>
      <c r="U817">
        <f t="shared" si="25"/>
        <v>4</v>
      </c>
      <c r="V817">
        <v>0.21856215126743059</v>
      </c>
      <c r="W817">
        <v>1.5776476307918182E-2</v>
      </c>
      <c r="X817">
        <v>1.1655274333604861E-3</v>
      </c>
      <c r="Y817">
        <v>0.76449584499129075</v>
      </c>
      <c r="Z817">
        <v>678.82999999999993</v>
      </c>
      <c r="AA817">
        <v>49</v>
      </c>
      <c r="AB817">
        <v>3.62</v>
      </c>
      <c r="AC817">
        <v>2374.44</v>
      </c>
    </row>
    <row r="818" spans="1:29" x14ac:dyDescent="0.25">
      <c r="A818">
        <v>1985</v>
      </c>
      <c r="B818">
        <v>1982</v>
      </c>
      <c r="C818">
        <v>1984</v>
      </c>
      <c r="D818">
        <v>24</v>
      </c>
      <c r="E818" t="s">
        <v>65</v>
      </c>
      <c r="F818" t="s">
        <v>31</v>
      </c>
      <c r="G818" t="s">
        <v>60</v>
      </c>
      <c r="H818">
        <v>2</v>
      </c>
      <c r="I818">
        <v>3</v>
      </c>
      <c r="J818" t="s">
        <v>33</v>
      </c>
      <c r="K818">
        <v>306286</v>
      </c>
      <c r="L818">
        <v>14688</v>
      </c>
      <c r="M818">
        <v>14540</v>
      </c>
      <c r="N818">
        <v>0.63429999999999997</v>
      </c>
      <c r="O818">
        <v>9223</v>
      </c>
      <c r="P818">
        <v>0</v>
      </c>
      <c r="Q818">
        <v>147</v>
      </c>
      <c r="R818">
        <v>147</v>
      </c>
      <c r="S818">
        <v>2661</v>
      </c>
      <c r="T818">
        <f t="shared" si="24"/>
        <v>2808</v>
      </c>
      <c r="U818">
        <f t="shared" si="25"/>
        <v>1</v>
      </c>
      <c r="V818">
        <v>0.18301818969073852</v>
      </c>
      <c r="W818">
        <v>0.28646686464413756</v>
      </c>
      <c r="X818">
        <v>0.25196173343300293</v>
      </c>
      <c r="Y818">
        <v>0.27855321223212109</v>
      </c>
      <c r="Z818">
        <v>2688.27</v>
      </c>
      <c r="AA818">
        <v>4207.78</v>
      </c>
      <c r="AB818">
        <v>3700.9500000000003</v>
      </c>
      <c r="AC818">
        <v>4091.5399999999995</v>
      </c>
    </row>
    <row r="819" spans="1:29" x14ac:dyDescent="0.25">
      <c r="A819">
        <v>1985</v>
      </c>
      <c r="B819">
        <v>1981</v>
      </c>
      <c r="C819">
        <v>1983</v>
      </c>
      <c r="D819">
        <v>24</v>
      </c>
      <c r="E819" t="s">
        <v>65</v>
      </c>
      <c r="F819" t="s">
        <v>31</v>
      </c>
      <c r="G819" t="s">
        <v>60</v>
      </c>
      <c r="H819">
        <v>2</v>
      </c>
      <c r="I819">
        <v>4</v>
      </c>
      <c r="J819" t="s">
        <v>34</v>
      </c>
      <c r="K819">
        <v>121536</v>
      </c>
      <c r="L819">
        <v>35594</v>
      </c>
      <c r="M819">
        <v>15515</v>
      </c>
      <c r="N819">
        <v>0.9103</v>
      </c>
      <c r="O819">
        <v>14123</v>
      </c>
      <c r="P819">
        <v>0</v>
      </c>
      <c r="Q819">
        <v>20079</v>
      </c>
      <c r="R819">
        <v>20079</v>
      </c>
      <c r="S819">
        <v>18965</v>
      </c>
      <c r="T819">
        <f t="shared" si="24"/>
        <v>39044</v>
      </c>
      <c r="U819">
        <f t="shared" si="25"/>
        <v>2</v>
      </c>
      <c r="V819">
        <v>0.14610379029321727</v>
      </c>
      <c r="W819">
        <v>0.19167794194989729</v>
      </c>
      <c r="X819">
        <v>6.9621689898994435E-2</v>
      </c>
      <c r="Y819">
        <v>0.59259657785789099</v>
      </c>
      <c r="Z819">
        <v>5200.4299999999994</v>
      </c>
      <c r="AA819">
        <v>6822.6</v>
      </c>
      <c r="AB819">
        <v>2478.12</v>
      </c>
      <c r="AC819">
        <v>21092.93</v>
      </c>
    </row>
    <row r="820" spans="1:29" x14ac:dyDescent="0.25">
      <c r="A820">
        <v>1985</v>
      </c>
      <c r="B820">
        <v>1980</v>
      </c>
      <c r="C820">
        <v>1982</v>
      </c>
      <c r="D820">
        <v>24</v>
      </c>
      <c r="E820" t="s">
        <v>65</v>
      </c>
      <c r="F820" t="s">
        <v>31</v>
      </c>
      <c r="G820" t="s">
        <v>60</v>
      </c>
      <c r="H820">
        <v>2</v>
      </c>
      <c r="I820">
        <v>5</v>
      </c>
      <c r="J820" t="s">
        <v>34</v>
      </c>
      <c r="K820">
        <v>44890</v>
      </c>
      <c r="L820">
        <v>29711</v>
      </c>
      <c r="M820">
        <v>1351</v>
      </c>
      <c r="N820">
        <v>0.99809999999999999</v>
      </c>
      <c r="O820">
        <v>1349</v>
      </c>
      <c r="P820">
        <v>0</v>
      </c>
      <c r="Q820">
        <v>28359</v>
      </c>
      <c r="R820">
        <v>28359</v>
      </c>
      <c r="S820">
        <v>5557</v>
      </c>
      <c r="T820">
        <f t="shared" si="24"/>
        <v>33916</v>
      </c>
      <c r="U820">
        <f t="shared" si="25"/>
        <v>3</v>
      </c>
      <c r="V820">
        <v>7.9009731239017313E-3</v>
      </c>
      <c r="W820">
        <v>1.1381103564845027E-2</v>
      </c>
      <c r="X820">
        <v>8.3617370091678203E-3</v>
      </c>
      <c r="Y820">
        <v>0.97235618630208542</v>
      </c>
      <c r="Z820">
        <v>234.75</v>
      </c>
      <c r="AA820">
        <v>338.15</v>
      </c>
      <c r="AB820">
        <v>248.44</v>
      </c>
      <c r="AC820">
        <v>28890.190000000002</v>
      </c>
    </row>
    <row r="821" spans="1:29" x14ac:dyDescent="0.25">
      <c r="A821">
        <v>1985</v>
      </c>
      <c r="B821">
        <v>1979</v>
      </c>
      <c r="C821">
        <v>1981</v>
      </c>
      <c r="D821">
        <v>24</v>
      </c>
      <c r="E821" t="s">
        <v>65</v>
      </c>
      <c r="F821" t="s">
        <v>31</v>
      </c>
      <c r="G821" t="s">
        <v>60</v>
      </c>
      <c r="H821">
        <v>2</v>
      </c>
      <c r="I821">
        <v>6</v>
      </c>
      <c r="J821" t="s">
        <v>34</v>
      </c>
      <c r="K821">
        <v>2189</v>
      </c>
      <c r="L821">
        <v>1646</v>
      </c>
      <c r="M821">
        <v>1</v>
      </c>
      <c r="N821">
        <v>1</v>
      </c>
      <c r="O821">
        <v>1</v>
      </c>
      <c r="P821">
        <v>0</v>
      </c>
      <c r="Q821">
        <v>1644</v>
      </c>
      <c r="R821">
        <v>1644</v>
      </c>
      <c r="S821">
        <v>324</v>
      </c>
      <c r="T821">
        <f t="shared" si="24"/>
        <v>1968</v>
      </c>
      <c r="U821">
        <f t="shared" si="25"/>
        <v>4</v>
      </c>
      <c r="V821">
        <v>1.640260497667185E-4</v>
      </c>
      <c r="W821">
        <v>3.6450233281492998E-5</v>
      </c>
      <c r="X821">
        <v>6.378790824261275E-4</v>
      </c>
      <c r="Y821">
        <v>0.99916164463452561</v>
      </c>
      <c r="Z821">
        <v>0.27</v>
      </c>
      <c r="AA821">
        <v>0.06</v>
      </c>
      <c r="AB821">
        <v>1.05</v>
      </c>
      <c r="AC821">
        <v>1644.7</v>
      </c>
    </row>
    <row r="822" spans="1:29" x14ac:dyDescent="0.25">
      <c r="A822">
        <v>1985</v>
      </c>
      <c r="B822">
        <v>1982</v>
      </c>
      <c r="C822">
        <v>1984</v>
      </c>
      <c r="D822">
        <v>25</v>
      </c>
      <c r="E822" t="s">
        <v>66</v>
      </c>
      <c r="F822" t="s">
        <v>31</v>
      </c>
      <c r="G822" t="s">
        <v>60</v>
      </c>
      <c r="H822">
        <v>2</v>
      </c>
      <c r="I822">
        <v>3</v>
      </c>
      <c r="J822" t="s">
        <v>33</v>
      </c>
      <c r="K822">
        <v>85380</v>
      </c>
      <c r="L822">
        <v>5796</v>
      </c>
      <c r="M822">
        <v>5594</v>
      </c>
      <c r="N822">
        <v>0.6794</v>
      </c>
      <c r="O822">
        <v>3800</v>
      </c>
      <c r="P822">
        <v>0</v>
      </c>
      <c r="Q822">
        <v>202</v>
      </c>
      <c r="R822">
        <v>202</v>
      </c>
      <c r="S822">
        <v>3392</v>
      </c>
      <c r="T822">
        <f t="shared" si="24"/>
        <v>3594</v>
      </c>
      <c r="U822">
        <f t="shared" si="25"/>
        <v>1</v>
      </c>
      <c r="V822">
        <v>8.6282147712138657E-2</v>
      </c>
      <c r="W822">
        <v>5.8288537576681815E-2</v>
      </c>
      <c r="X822">
        <v>0.22750436456730402</v>
      </c>
      <c r="Y822">
        <v>0.62792495014387528</v>
      </c>
      <c r="Z822">
        <v>500.15000000000003</v>
      </c>
      <c r="AA822">
        <v>337.88</v>
      </c>
      <c r="AB822">
        <v>1318.7700000000002</v>
      </c>
      <c r="AC822">
        <v>3639.8799999999997</v>
      </c>
    </row>
    <row r="823" spans="1:29" x14ac:dyDescent="0.25">
      <c r="A823">
        <v>1985</v>
      </c>
      <c r="B823">
        <v>1981</v>
      </c>
      <c r="C823">
        <v>1983</v>
      </c>
      <c r="D823">
        <v>25</v>
      </c>
      <c r="E823" t="s">
        <v>66</v>
      </c>
      <c r="F823" t="s">
        <v>31</v>
      </c>
      <c r="G823" t="s">
        <v>60</v>
      </c>
      <c r="H823">
        <v>2</v>
      </c>
      <c r="I823">
        <v>4</v>
      </c>
      <c r="J823" t="s">
        <v>34</v>
      </c>
      <c r="K823">
        <v>28516</v>
      </c>
      <c r="L823">
        <v>13332</v>
      </c>
      <c r="M823">
        <v>4021</v>
      </c>
      <c r="N823">
        <v>0.93149999999999999</v>
      </c>
      <c r="O823">
        <v>3745</v>
      </c>
      <c r="P823">
        <v>0</v>
      </c>
      <c r="Q823">
        <v>9311</v>
      </c>
      <c r="R823">
        <v>9311</v>
      </c>
      <c r="S823">
        <v>1186</v>
      </c>
      <c r="T823">
        <f t="shared" si="24"/>
        <v>10497</v>
      </c>
      <c r="U823">
        <f t="shared" si="25"/>
        <v>2</v>
      </c>
      <c r="V823">
        <v>3.485561146767694E-2</v>
      </c>
      <c r="W823">
        <v>3.8624616817789406E-2</v>
      </c>
      <c r="X823">
        <v>7.678645228214212E-2</v>
      </c>
      <c r="Y823">
        <v>0.8497333194323915</v>
      </c>
      <c r="Z823">
        <v>464.71000000000004</v>
      </c>
      <c r="AA823">
        <v>514.96</v>
      </c>
      <c r="AB823">
        <v>1023.75</v>
      </c>
      <c r="AC823">
        <v>11329.01</v>
      </c>
    </row>
    <row r="824" spans="1:29" x14ac:dyDescent="0.25">
      <c r="A824">
        <v>1985</v>
      </c>
      <c r="B824">
        <v>1980</v>
      </c>
      <c r="C824">
        <v>1982</v>
      </c>
      <c r="D824">
        <v>25</v>
      </c>
      <c r="E824" t="s">
        <v>66</v>
      </c>
      <c r="F824" t="s">
        <v>31</v>
      </c>
      <c r="G824" t="s">
        <v>60</v>
      </c>
      <c r="H824">
        <v>2</v>
      </c>
      <c r="I824">
        <v>5</v>
      </c>
      <c r="J824" t="s">
        <v>34</v>
      </c>
      <c r="K824">
        <v>9991</v>
      </c>
      <c r="L824">
        <v>6675</v>
      </c>
      <c r="M824">
        <v>446</v>
      </c>
      <c r="N824">
        <v>0.999</v>
      </c>
      <c r="O824">
        <v>445</v>
      </c>
      <c r="P824">
        <v>0</v>
      </c>
      <c r="Q824">
        <v>6228</v>
      </c>
      <c r="R824">
        <v>6228</v>
      </c>
      <c r="S824">
        <v>1244</v>
      </c>
      <c r="T824">
        <f t="shared" si="24"/>
        <v>7472</v>
      </c>
      <c r="U824">
        <f t="shared" si="25"/>
        <v>3</v>
      </c>
      <c r="V824">
        <v>8.0192954465442712E-3</v>
      </c>
      <c r="W824">
        <v>1.4995917694733449E-2</v>
      </c>
      <c r="X824">
        <v>2.9569372972891996E-2</v>
      </c>
      <c r="Y824">
        <v>0.94741541388583028</v>
      </c>
      <c r="Z824">
        <v>53.53</v>
      </c>
      <c r="AA824">
        <v>100.1</v>
      </c>
      <c r="AB824">
        <v>197.38000000000002</v>
      </c>
      <c r="AC824">
        <v>6324.14</v>
      </c>
    </row>
    <row r="825" spans="1:29" x14ac:dyDescent="0.25">
      <c r="A825">
        <v>1985</v>
      </c>
      <c r="B825">
        <v>1979</v>
      </c>
      <c r="C825">
        <v>1981</v>
      </c>
      <c r="D825">
        <v>25</v>
      </c>
      <c r="E825" t="s">
        <v>66</v>
      </c>
      <c r="F825" t="s">
        <v>31</v>
      </c>
      <c r="G825" t="s">
        <v>60</v>
      </c>
      <c r="H825">
        <v>2</v>
      </c>
      <c r="I825">
        <v>6</v>
      </c>
      <c r="J825" t="s">
        <v>34</v>
      </c>
      <c r="K825">
        <v>77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68</v>
      </c>
      <c r="T825">
        <f t="shared" si="24"/>
        <v>68</v>
      </c>
      <c r="U825">
        <f t="shared" si="25"/>
        <v>4</v>
      </c>
      <c r="V825">
        <v>6.6666666666666652E-2</v>
      </c>
      <c r="W825">
        <v>0</v>
      </c>
      <c r="X825">
        <v>0.26666666666666661</v>
      </c>
      <c r="Y825">
        <v>0.66666666666666663</v>
      </c>
      <c r="Z825">
        <v>0.01</v>
      </c>
      <c r="AA825">
        <v>0</v>
      </c>
      <c r="AB825">
        <v>0.04</v>
      </c>
      <c r="AC825">
        <v>0.1</v>
      </c>
    </row>
    <row r="826" spans="1:29" x14ac:dyDescent="0.25">
      <c r="A826">
        <v>1985</v>
      </c>
      <c r="B826">
        <v>1983</v>
      </c>
      <c r="C826">
        <v>1984</v>
      </c>
      <c r="D826">
        <v>26</v>
      </c>
      <c r="E826" t="s">
        <v>67</v>
      </c>
      <c r="F826" t="s">
        <v>31</v>
      </c>
      <c r="G826" t="s">
        <v>60</v>
      </c>
      <c r="H826">
        <v>0</v>
      </c>
      <c r="I826">
        <v>2</v>
      </c>
      <c r="J826" t="s">
        <v>33</v>
      </c>
      <c r="K826">
        <v>123266</v>
      </c>
      <c r="L826">
        <v>4197</v>
      </c>
      <c r="M826">
        <v>3627</v>
      </c>
      <c r="N826">
        <v>0.54830000000000001</v>
      </c>
      <c r="O826">
        <v>1988</v>
      </c>
      <c r="P826">
        <v>0</v>
      </c>
      <c r="Q826">
        <v>570</v>
      </c>
      <c r="R826">
        <v>570</v>
      </c>
      <c r="S826">
        <v>962</v>
      </c>
      <c r="T826">
        <f t="shared" si="24"/>
        <v>1532</v>
      </c>
      <c r="U826">
        <f t="shared" si="25"/>
        <v>1</v>
      </c>
      <c r="V826">
        <v>0.17203209728297639</v>
      </c>
      <c r="W826">
        <v>0.17673995292144359</v>
      </c>
      <c r="X826">
        <v>0.12622104049327651</v>
      </c>
      <c r="Y826">
        <v>0.52500690930230332</v>
      </c>
      <c r="Z826">
        <v>722.06</v>
      </c>
      <c r="AA826">
        <v>741.82</v>
      </c>
      <c r="AB826">
        <v>529.78</v>
      </c>
      <c r="AC826">
        <v>2203.58</v>
      </c>
    </row>
    <row r="827" spans="1:29" x14ac:dyDescent="0.25">
      <c r="A827">
        <v>1985</v>
      </c>
      <c r="B827">
        <v>1982</v>
      </c>
      <c r="C827">
        <v>1983</v>
      </c>
      <c r="D827">
        <v>26</v>
      </c>
      <c r="E827" t="s">
        <v>67</v>
      </c>
      <c r="F827" t="s">
        <v>31</v>
      </c>
      <c r="G827" t="s">
        <v>60</v>
      </c>
      <c r="H827">
        <v>0</v>
      </c>
      <c r="I827">
        <v>3</v>
      </c>
      <c r="J827" t="s">
        <v>34</v>
      </c>
      <c r="K827">
        <v>61157</v>
      </c>
      <c r="L827">
        <v>3739</v>
      </c>
      <c r="M827">
        <v>3449</v>
      </c>
      <c r="N827">
        <v>0.76549999999999996</v>
      </c>
      <c r="O827">
        <v>2640</v>
      </c>
      <c r="P827">
        <v>0</v>
      </c>
      <c r="Q827">
        <v>290</v>
      </c>
      <c r="R827">
        <v>290</v>
      </c>
      <c r="S827">
        <v>474</v>
      </c>
      <c r="T827">
        <f t="shared" si="24"/>
        <v>764</v>
      </c>
      <c r="U827">
        <f t="shared" si="25"/>
        <v>2</v>
      </c>
      <c r="V827">
        <v>0.1249177627180291</v>
      </c>
      <c r="W827">
        <v>0.25964248846003668</v>
      </c>
      <c r="X827">
        <v>0.29254542439786263</v>
      </c>
      <c r="Y827">
        <v>0.32289432442407162</v>
      </c>
      <c r="Z827">
        <v>467.09000000000003</v>
      </c>
      <c r="AA827">
        <v>970.84999999999991</v>
      </c>
      <c r="AB827">
        <v>1093.8799999999999</v>
      </c>
      <c r="AC827">
        <v>1207.3600000000001</v>
      </c>
    </row>
    <row r="828" spans="1:29" x14ac:dyDescent="0.25">
      <c r="A828">
        <v>1985</v>
      </c>
      <c r="B828">
        <v>1981</v>
      </c>
      <c r="C828">
        <v>1982</v>
      </c>
      <c r="D828">
        <v>26</v>
      </c>
      <c r="E828" t="s">
        <v>67</v>
      </c>
      <c r="F828" t="s">
        <v>31</v>
      </c>
      <c r="G828" t="s">
        <v>60</v>
      </c>
      <c r="H828">
        <v>0</v>
      </c>
      <c r="I828">
        <v>4</v>
      </c>
      <c r="J828" t="s">
        <v>34</v>
      </c>
      <c r="K828">
        <v>34192</v>
      </c>
      <c r="L828">
        <v>7976</v>
      </c>
      <c r="M828">
        <v>7593</v>
      </c>
      <c r="N828">
        <v>0.94969999999999999</v>
      </c>
      <c r="O828">
        <v>7211</v>
      </c>
      <c r="P828">
        <v>90</v>
      </c>
      <c r="Q828">
        <v>292</v>
      </c>
      <c r="R828">
        <v>383</v>
      </c>
      <c r="S828">
        <v>6873</v>
      </c>
      <c r="T828">
        <f t="shared" si="24"/>
        <v>7256</v>
      </c>
      <c r="U828">
        <f t="shared" si="25"/>
        <v>3</v>
      </c>
      <c r="V828">
        <v>0.39850821110693241</v>
      </c>
      <c r="W828">
        <v>7.6397141782625036E-2</v>
      </c>
      <c r="X828">
        <v>0.38370314654632065</v>
      </c>
      <c r="Y828">
        <v>0.14139150056412184</v>
      </c>
      <c r="Z828">
        <v>3178.9</v>
      </c>
      <c r="AA828">
        <v>609.41999999999996</v>
      </c>
      <c r="AB828">
        <v>3060.8</v>
      </c>
      <c r="AC828">
        <v>1127.8800000000001</v>
      </c>
    </row>
    <row r="829" spans="1:29" x14ac:dyDescent="0.25">
      <c r="A829">
        <v>1985</v>
      </c>
      <c r="B829">
        <v>1980</v>
      </c>
      <c r="C829">
        <v>1981</v>
      </c>
      <c r="D829">
        <v>26</v>
      </c>
      <c r="E829" t="s">
        <v>67</v>
      </c>
      <c r="F829" t="s">
        <v>31</v>
      </c>
      <c r="G829" t="s">
        <v>60</v>
      </c>
      <c r="H829">
        <v>0</v>
      </c>
      <c r="I829">
        <v>5</v>
      </c>
      <c r="J829" t="s">
        <v>34</v>
      </c>
      <c r="K829">
        <v>9737</v>
      </c>
      <c r="L829">
        <v>1226</v>
      </c>
      <c r="M829">
        <v>936</v>
      </c>
      <c r="N829">
        <v>1</v>
      </c>
      <c r="O829">
        <v>936</v>
      </c>
      <c r="P829">
        <v>281</v>
      </c>
      <c r="Q829">
        <v>8</v>
      </c>
      <c r="R829">
        <v>290</v>
      </c>
      <c r="S829">
        <v>5494</v>
      </c>
      <c r="T829">
        <f t="shared" si="24"/>
        <v>5784</v>
      </c>
      <c r="U829">
        <f t="shared" si="25"/>
        <v>4</v>
      </c>
      <c r="V829">
        <v>0.31527021297413654</v>
      </c>
      <c r="W829">
        <v>0.38326375525912398</v>
      </c>
      <c r="X829">
        <v>3.7914614657056198E-3</v>
      </c>
      <c r="Y829">
        <v>0.29767457030103384</v>
      </c>
      <c r="Z829">
        <v>386.66</v>
      </c>
      <c r="AA829">
        <v>470.05</v>
      </c>
      <c r="AB829">
        <v>4.6500000000000004</v>
      </c>
      <c r="AC829">
        <v>365.08</v>
      </c>
    </row>
    <row r="830" spans="1:29" x14ac:dyDescent="0.25">
      <c r="A830">
        <v>1985</v>
      </c>
      <c r="B830">
        <v>1983</v>
      </c>
      <c r="C830">
        <v>1984</v>
      </c>
      <c r="D830">
        <v>27</v>
      </c>
      <c r="E830" t="s">
        <v>68</v>
      </c>
      <c r="F830" t="s">
        <v>31</v>
      </c>
      <c r="G830" t="s">
        <v>69</v>
      </c>
      <c r="H830">
        <v>0</v>
      </c>
      <c r="I830">
        <v>2</v>
      </c>
      <c r="J830" t="s">
        <v>33</v>
      </c>
      <c r="K830">
        <v>1187649</v>
      </c>
      <c r="L830">
        <v>25655</v>
      </c>
      <c r="M830">
        <v>22727</v>
      </c>
      <c r="N830">
        <v>0.61350000000000005</v>
      </c>
      <c r="O830">
        <v>13943</v>
      </c>
      <c r="P830">
        <v>0</v>
      </c>
      <c r="Q830">
        <v>2927</v>
      </c>
      <c r="R830">
        <v>2927</v>
      </c>
      <c r="S830">
        <v>113589</v>
      </c>
      <c r="T830">
        <f t="shared" si="24"/>
        <v>116516</v>
      </c>
      <c r="U830">
        <f t="shared" si="25"/>
        <v>1</v>
      </c>
      <c r="V830">
        <v>0.34823139081061466</v>
      </c>
      <c r="W830">
        <v>0.13061269195224254</v>
      </c>
      <c r="X830">
        <v>0.21837058529818401</v>
      </c>
      <c r="Y830">
        <v>0.30278533193895885</v>
      </c>
      <c r="Z830">
        <v>8934.0399999999991</v>
      </c>
      <c r="AA830">
        <v>3350.93</v>
      </c>
      <c r="AB830">
        <v>5602.4000000000005</v>
      </c>
      <c r="AC830">
        <v>7768.1</v>
      </c>
    </row>
    <row r="831" spans="1:29" x14ac:dyDescent="0.25">
      <c r="A831">
        <v>1985</v>
      </c>
      <c r="B831">
        <v>1982</v>
      </c>
      <c r="C831">
        <v>1983</v>
      </c>
      <c r="D831">
        <v>27</v>
      </c>
      <c r="E831" t="s">
        <v>68</v>
      </c>
      <c r="F831" t="s">
        <v>31</v>
      </c>
      <c r="G831" t="s">
        <v>69</v>
      </c>
      <c r="H831">
        <v>0</v>
      </c>
      <c r="I831">
        <v>3</v>
      </c>
      <c r="J831" t="s">
        <v>34</v>
      </c>
      <c r="K831">
        <v>536674</v>
      </c>
      <c r="L831">
        <v>55401</v>
      </c>
      <c r="M831">
        <v>54942</v>
      </c>
      <c r="N831">
        <v>0.72989999999999999</v>
      </c>
      <c r="O831">
        <v>40102</v>
      </c>
      <c r="P831">
        <v>0</v>
      </c>
      <c r="Q831">
        <v>459</v>
      </c>
      <c r="R831">
        <v>459</v>
      </c>
      <c r="S831">
        <v>1721</v>
      </c>
      <c r="T831">
        <f t="shared" si="24"/>
        <v>2180</v>
      </c>
      <c r="U831">
        <f t="shared" si="25"/>
        <v>2</v>
      </c>
      <c r="V831">
        <v>0.22266130192416306</v>
      </c>
      <c r="W831">
        <v>0.51622933281445205</v>
      </c>
      <c r="X831">
        <v>0.1927518576753621</v>
      </c>
      <c r="Y831">
        <v>6.8357507586022923E-2</v>
      </c>
      <c r="Z831">
        <v>12335.71</v>
      </c>
      <c r="AA831">
        <v>28599.74</v>
      </c>
      <c r="AB831">
        <v>10678.69</v>
      </c>
      <c r="AC831">
        <v>3787.09</v>
      </c>
    </row>
    <row r="832" spans="1:29" x14ac:dyDescent="0.25">
      <c r="A832">
        <v>1985</v>
      </c>
      <c r="B832">
        <v>1981</v>
      </c>
      <c r="C832">
        <v>1982</v>
      </c>
      <c r="D832">
        <v>27</v>
      </c>
      <c r="E832" t="s">
        <v>68</v>
      </c>
      <c r="F832" t="s">
        <v>31</v>
      </c>
      <c r="G832" t="s">
        <v>69</v>
      </c>
      <c r="H832">
        <v>0</v>
      </c>
      <c r="I832">
        <v>4</v>
      </c>
      <c r="J832" t="s">
        <v>34</v>
      </c>
      <c r="K832">
        <v>295487</v>
      </c>
      <c r="L832">
        <v>79001</v>
      </c>
      <c r="M832">
        <v>58810</v>
      </c>
      <c r="N832">
        <v>0.93830000000000002</v>
      </c>
      <c r="O832">
        <v>55182</v>
      </c>
      <c r="P832">
        <v>4197</v>
      </c>
      <c r="Q832">
        <v>15993</v>
      </c>
      <c r="R832">
        <v>20191</v>
      </c>
      <c r="S832">
        <v>58192</v>
      </c>
      <c r="T832">
        <f t="shared" si="24"/>
        <v>78383</v>
      </c>
      <c r="U832">
        <f t="shared" si="25"/>
        <v>3</v>
      </c>
      <c r="V832">
        <v>0.39043662417354746</v>
      </c>
      <c r="W832">
        <v>0.25615210588213105</v>
      </c>
      <c r="X832">
        <v>0.11895373030060956</v>
      </c>
      <c r="Y832">
        <v>0.23445753964371197</v>
      </c>
      <c r="Z832">
        <v>30845.200000000001</v>
      </c>
      <c r="AA832">
        <v>20236.48</v>
      </c>
      <c r="AB832">
        <v>9397.56</v>
      </c>
      <c r="AC832">
        <v>18522.57</v>
      </c>
    </row>
    <row r="833" spans="1:29" x14ac:dyDescent="0.25">
      <c r="A833">
        <v>1985</v>
      </c>
      <c r="B833">
        <v>1980</v>
      </c>
      <c r="C833">
        <v>1981</v>
      </c>
      <c r="D833">
        <v>27</v>
      </c>
      <c r="E833" t="s">
        <v>68</v>
      </c>
      <c r="F833" t="s">
        <v>31</v>
      </c>
      <c r="G833" t="s">
        <v>69</v>
      </c>
      <c r="H833">
        <v>0</v>
      </c>
      <c r="I833">
        <v>5</v>
      </c>
      <c r="J833" t="s">
        <v>34</v>
      </c>
      <c r="K833">
        <v>87252</v>
      </c>
      <c r="L833">
        <v>36746</v>
      </c>
      <c r="M833">
        <v>23942</v>
      </c>
      <c r="N833">
        <v>1</v>
      </c>
      <c r="O833">
        <v>23942</v>
      </c>
      <c r="P833">
        <v>1594</v>
      </c>
      <c r="Q833">
        <v>11209</v>
      </c>
      <c r="R833">
        <v>12803</v>
      </c>
      <c r="S833">
        <v>41780</v>
      </c>
      <c r="T833">
        <f t="shared" si="24"/>
        <v>54583</v>
      </c>
      <c r="U833">
        <f t="shared" si="25"/>
        <v>4</v>
      </c>
      <c r="V833">
        <v>0.38907847507395227</v>
      </c>
      <c r="W833">
        <v>0.22237098841528627</v>
      </c>
      <c r="X833">
        <v>3.6875964372310985E-2</v>
      </c>
      <c r="Y833">
        <v>0.35167457213845055</v>
      </c>
      <c r="Z833">
        <v>14297.35</v>
      </c>
      <c r="AA833">
        <v>8171.4</v>
      </c>
      <c r="AB833">
        <v>1355.07</v>
      </c>
      <c r="AC833">
        <v>12922.88</v>
      </c>
    </row>
    <row r="834" spans="1:29" x14ac:dyDescent="0.25">
      <c r="A834">
        <v>1985</v>
      </c>
      <c r="B834">
        <v>1983</v>
      </c>
      <c r="C834">
        <v>1984</v>
      </c>
      <c r="D834">
        <v>28</v>
      </c>
      <c r="E834" t="s">
        <v>70</v>
      </c>
      <c r="F834" t="s">
        <v>31</v>
      </c>
      <c r="G834" t="s">
        <v>58</v>
      </c>
      <c r="H834">
        <v>0</v>
      </c>
      <c r="I834">
        <v>2</v>
      </c>
      <c r="J834" t="s">
        <v>33</v>
      </c>
      <c r="K834">
        <v>351112</v>
      </c>
      <c r="L834">
        <v>14309</v>
      </c>
      <c r="M834">
        <v>9385</v>
      </c>
      <c r="N834">
        <v>0.61399999999999999</v>
      </c>
      <c r="O834">
        <v>5762</v>
      </c>
      <c r="P834">
        <v>0</v>
      </c>
      <c r="Q834">
        <v>4923</v>
      </c>
      <c r="R834">
        <v>4923</v>
      </c>
      <c r="S834">
        <v>15847</v>
      </c>
      <c r="T834">
        <f t="shared" si="24"/>
        <v>20770</v>
      </c>
      <c r="U834">
        <f t="shared" si="25"/>
        <v>1</v>
      </c>
      <c r="V834">
        <v>0.29988406084743902</v>
      </c>
      <c r="W834">
        <v>5.6447481800208678E-2</v>
      </c>
      <c r="X834">
        <v>0.10545990245456953</v>
      </c>
      <c r="Y834">
        <v>0.53820855489778274</v>
      </c>
      <c r="Z834">
        <v>4291.1099999999997</v>
      </c>
      <c r="AA834">
        <v>807.72</v>
      </c>
      <c r="AB834">
        <v>1509.05</v>
      </c>
      <c r="AC834">
        <v>7701.3499999999995</v>
      </c>
    </row>
    <row r="835" spans="1:29" x14ac:dyDescent="0.25">
      <c r="A835">
        <v>1985</v>
      </c>
      <c r="B835">
        <v>1982</v>
      </c>
      <c r="C835">
        <v>1983</v>
      </c>
      <c r="D835">
        <v>28</v>
      </c>
      <c r="E835" t="s">
        <v>70</v>
      </c>
      <c r="F835" t="s">
        <v>31</v>
      </c>
      <c r="G835" t="s">
        <v>58</v>
      </c>
      <c r="H835">
        <v>0</v>
      </c>
      <c r="I835">
        <v>3</v>
      </c>
      <c r="J835" t="s">
        <v>34</v>
      </c>
      <c r="K835">
        <v>134429</v>
      </c>
      <c r="L835">
        <v>22405</v>
      </c>
      <c r="M835">
        <v>16940</v>
      </c>
      <c r="N835">
        <v>0.81369999999999998</v>
      </c>
      <c r="O835">
        <v>13783</v>
      </c>
      <c r="P835">
        <v>0</v>
      </c>
      <c r="Q835">
        <v>5465</v>
      </c>
      <c r="R835">
        <v>5465</v>
      </c>
      <c r="S835">
        <v>10994</v>
      </c>
      <c r="T835">
        <f t="shared" si="24"/>
        <v>16459</v>
      </c>
      <c r="U835">
        <f t="shared" si="25"/>
        <v>2</v>
      </c>
      <c r="V835">
        <v>0.10966556190010328</v>
      </c>
      <c r="W835">
        <v>0.21354917490629716</v>
      </c>
      <c r="X835">
        <v>0.16799607604054992</v>
      </c>
      <c r="Y835">
        <v>0.50878918715304966</v>
      </c>
      <c r="Z835">
        <v>2457.1600000000003</v>
      </c>
      <c r="AA835">
        <v>4784.7700000000004</v>
      </c>
      <c r="AB835">
        <v>3764.1099999999997</v>
      </c>
      <c r="AC835">
        <v>11399.900000000001</v>
      </c>
    </row>
    <row r="836" spans="1:29" x14ac:dyDescent="0.25">
      <c r="A836">
        <v>1985</v>
      </c>
      <c r="B836">
        <v>1981</v>
      </c>
      <c r="C836">
        <v>1982</v>
      </c>
      <c r="D836">
        <v>28</v>
      </c>
      <c r="E836" t="s">
        <v>70</v>
      </c>
      <c r="F836" t="s">
        <v>31</v>
      </c>
      <c r="G836" t="s">
        <v>58</v>
      </c>
      <c r="H836">
        <v>0</v>
      </c>
      <c r="I836">
        <v>4</v>
      </c>
      <c r="J836" t="s">
        <v>34</v>
      </c>
      <c r="K836">
        <v>51467</v>
      </c>
      <c r="L836">
        <v>20371</v>
      </c>
      <c r="M836">
        <v>7816</v>
      </c>
      <c r="N836">
        <v>0.95389999999999997</v>
      </c>
      <c r="O836">
        <v>7456</v>
      </c>
      <c r="P836">
        <v>1530</v>
      </c>
      <c r="Q836">
        <v>11024</v>
      </c>
      <c r="R836">
        <v>12555</v>
      </c>
      <c r="S836">
        <v>5426</v>
      </c>
      <c r="T836">
        <f t="shared" si="24"/>
        <v>17981</v>
      </c>
      <c r="U836">
        <f t="shared" si="25"/>
        <v>3</v>
      </c>
      <c r="V836">
        <v>0.1865814580433105</v>
      </c>
      <c r="W836">
        <v>0.13468218080145455</v>
      </c>
      <c r="X836">
        <v>6.9475396574507325E-2</v>
      </c>
      <c r="Y836">
        <v>0.60926096458072754</v>
      </c>
      <c r="Z836">
        <v>3801.0299999999997</v>
      </c>
      <c r="AA836">
        <v>2743.74</v>
      </c>
      <c r="AB836">
        <v>1415.3500000000001</v>
      </c>
      <c r="AC836">
        <v>12411.839999999998</v>
      </c>
    </row>
    <row r="837" spans="1:29" x14ac:dyDescent="0.25">
      <c r="A837">
        <v>1985</v>
      </c>
      <c r="B837">
        <v>1980</v>
      </c>
      <c r="C837">
        <v>1981</v>
      </c>
      <c r="D837">
        <v>28</v>
      </c>
      <c r="E837" t="s">
        <v>70</v>
      </c>
      <c r="F837" t="s">
        <v>31</v>
      </c>
      <c r="G837" t="s">
        <v>58</v>
      </c>
      <c r="H837">
        <v>0</v>
      </c>
      <c r="I837">
        <v>5</v>
      </c>
      <c r="J837" t="s">
        <v>34</v>
      </c>
      <c r="K837">
        <v>11665</v>
      </c>
      <c r="L837">
        <v>5943</v>
      </c>
      <c r="M837">
        <v>2753</v>
      </c>
      <c r="N837">
        <v>1</v>
      </c>
      <c r="O837">
        <v>2753</v>
      </c>
      <c r="P837">
        <v>295</v>
      </c>
      <c r="Q837">
        <v>2895</v>
      </c>
      <c r="R837">
        <v>3190</v>
      </c>
      <c r="S837">
        <v>4554</v>
      </c>
      <c r="T837">
        <f t="shared" si="24"/>
        <v>7744</v>
      </c>
      <c r="U837">
        <f t="shared" si="25"/>
        <v>4</v>
      </c>
      <c r="V837">
        <v>0.26153504469656308</v>
      </c>
      <c r="W837">
        <v>0.18027361396908509</v>
      </c>
      <c r="X837">
        <v>1.8322814680461218E-2</v>
      </c>
      <c r="Y837">
        <v>0.53986852665389062</v>
      </c>
      <c r="Z837">
        <v>1554.4099999999999</v>
      </c>
      <c r="AA837">
        <v>1071.44</v>
      </c>
      <c r="AB837">
        <v>108.9</v>
      </c>
      <c r="AC837">
        <v>3208.66</v>
      </c>
    </row>
    <row r="838" spans="1:29" x14ac:dyDescent="0.25">
      <c r="A838">
        <v>1985</v>
      </c>
      <c r="B838">
        <v>1983</v>
      </c>
      <c r="C838">
        <v>1984</v>
      </c>
      <c r="D838">
        <v>29</v>
      </c>
      <c r="E838" t="s">
        <v>71</v>
      </c>
      <c r="F838" t="s">
        <v>31</v>
      </c>
      <c r="G838" t="s">
        <v>60</v>
      </c>
      <c r="H838">
        <v>0</v>
      </c>
      <c r="I838">
        <v>2</v>
      </c>
      <c r="J838" t="s">
        <v>33</v>
      </c>
      <c r="K838">
        <v>9210</v>
      </c>
      <c r="L838">
        <v>332</v>
      </c>
      <c r="M838">
        <v>280</v>
      </c>
      <c r="N838">
        <v>0.6018</v>
      </c>
      <c r="O838">
        <v>169</v>
      </c>
      <c r="P838">
        <v>0</v>
      </c>
      <c r="Q838">
        <v>51</v>
      </c>
      <c r="R838">
        <v>51</v>
      </c>
      <c r="S838">
        <v>275</v>
      </c>
      <c r="T838">
        <f t="shared" si="24"/>
        <v>326</v>
      </c>
      <c r="U838">
        <f t="shared" si="25"/>
        <v>1</v>
      </c>
      <c r="V838">
        <v>0.21279542375432786</v>
      </c>
      <c r="W838">
        <v>6.379647749510764E-2</v>
      </c>
      <c r="X838">
        <v>0.11916302875206986</v>
      </c>
      <c r="Y838">
        <v>0.6042450699984947</v>
      </c>
      <c r="Z838">
        <v>70.679999999999993</v>
      </c>
      <c r="AA838">
        <v>21.19</v>
      </c>
      <c r="AB838">
        <v>39.58</v>
      </c>
      <c r="AC838">
        <v>200.70000000000002</v>
      </c>
    </row>
    <row r="839" spans="1:29" x14ac:dyDescent="0.25">
      <c r="A839">
        <v>1985</v>
      </c>
      <c r="B839">
        <v>1982</v>
      </c>
      <c r="C839">
        <v>1983</v>
      </c>
      <c r="D839">
        <v>29</v>
      </c>
      <c r="E839" t="s">
        <v>71</v>
      </c>
      <c r="F839" t="s">
        <v>31</v>
      </c>
      <c r="G839" t="s">
        <v>60</v>
      </c>
      <c r="H839">
        <v>0</v>
      </c>
      <c r="I839">
        <v>3</v>
      </c>
      <c r="J839" t="s">
        <v>34</v>
      </c>
      <c r="K839">
        <v>3475</v>
      </c>
      <c r="L839">
        <v>467</v>
      </c>
      <c r="M839">
        <v>365</v>
      </c>
      <c r="N839">
        <v>0.81859999999999999</v>
      </c>
      <c r="O839">
        <v>299</v>
      </c>
      <c r="P839">
        <v>0</v>
      </c>
      <c r="Q839">
        <v>102</v>
      </c>
      <c r="R839">
        <v>102</v>
      </c>
      <c r="S839">
        <v>292</v>
      </c>
      <c r="T839">
        <f t="shared" ref="T839:T902" si="26">SUM(R839,S839)</f>
        <v>394</v>
      </c>
      <c r="U839">
        <f t="shared" ref="U839:U902" si="27">IF(H839&lt;2,I839-1,I839-2)</f>
        <v>2</v>
      </c>
      <c r="V839">
        <v>7.334273624823695E-2</v>
      </c>
      <c r="W839">
        <v>6.180279523015772E-2</v>
      </c>
      <c r="X839">
        <v>0.34102662734538619</v>
      </c>
      <c r="Y839">
        <v>0.52382784117621917</v>
      </c>
      <c r="Z839">
        <v>34.32</v>
      </c>
      <c r="AA839">
        <v>28.92</v>
      </c>
      <c r="AB839">
        <v>159.58000000000001</v>
      </c>
      <c r="AC839">
        <v>245.12</v>
      </c>
    </row>
    <row r="840" spans="1:29" x14ac:dyDescent="0.25">
      <c r="A840">
        <v>1985</v>
      </c>
      <c r="B840">
        <v>1981</v>
      </c>
      <c r="C840">
        <v>1982</v>
      </c>
      <c r="D840">
        <v>29</v>
      </c>
      <c r="E840" t="s">
        <v>71</v>
      </c>
      <c r="F840" t="s">
        <v>31</v>
      </c>
      <c r="G840" t="s">
        <v>60</v>
      </c>
      <c r="H840">
        <v>0</v>
      </c>
      <c r="I840">
        <v>4</v>
      </c>
      <c r="J840" t="s">
        <v>34</v>
      </c>
      <c r="K840">
        <v>1300</v>
      </c>
      <c r="L840">
        <v>618</v>
      </c>
      <c r="M840">
        <v>342</v>
      </c>
      <c r="N840">
        <v>0.96499999999999997</v>
      </c>
      <c r="O840">
        <v>330</v>
      </c>
      <c r="P840">
        <v>3</v>
      </c>
      <c r="Q840">
        <v>272</v>
      </c>
      <c r="R840">
        <v>275</v>
      </c>
      <c r="S840">
        <v>162</v>
      </c>
      <c r="T840">
        <f t="shared" si="26"/>
        <v>437</v>
      </c>
      <c r="U840">
        <f t="shared" si="27"/>
        <v>3</v>
      </c>
      <c r="V840">
        <v>7.5509841023401747E-2</v>
      </c>
      <c r="W840">
        <v>5.2738828780748148E-2</v>
      </c>
      <c r="X840">
        <v>0.30692348745815345</v>
      </c>
      <c r="Y840">
        <v>0.56482784273769682</v>
      </c>
      <c r="Z840">
        <v>46.69</v>
      </c>
      <c r="AA840">
        <v>32.61</v>
      </c>
      <c r="AB840">
        <v>189.78</v>
      </c>
      <c r="AC840">
        <v>349.25</v>
      </c>
    </row>
    <row r="841" spans="1:29" x14ac:dyDescent="0.25">
      <c r="A841">
        <v>1985</v>
      </c>
      <c r="B841">
        <v>1980</v>
      </c>
      <c r="C841">
        <v>1981</v>
      </c>
      <c r="D841">
        <v>29</v>
      </c>
      <c r="E841" t="s">
        <v>71</v>
      </c>
      <c r="F841" t="s">
        <v>31</v>
      </c>
      <c r="G841" t="s">
        <v>60</v>
      </c>
      <c r="H841">
        <v>0</v>
      </c>
      <c r="I841">
        <v>5</v>
      </c>
      <c r="J841" t="s">
        <v>34</v>
      </c>
      <c r="K841">
        <v>202</v>
      </c>
      <c r="L841">
        <v>114</v>
      </c>
      <c r="M841">
        <v>58</v>
      </c>
      <c r="N841">
        <v>1</v>
      </c>
      <c r="O841">
        <v>58</v>
      </c>
      <c r="P841">
        <v>0</v>
      </c>
      <c r="Q841">
        <v>54</v>
      </c>
      <c r="R841">
        <v>55</v>
      </c>
      <c r="S841">
        <v>61</v>
      </c>
      <c r="T841">
        <f t="shared" si="26"/>
        <v>116</v>
      </c>
      <c r="U841">
        <f t="shared" si="27"/>
        <v>4</v>
      </c>
      <c r="V841">
        <v>0.10913062472695502</v>
      </c>
      <c r="W841">
        <v>0.12538226299694191</v>
      </c>
      <c r="X841">
        <v>0.15683704674530363</v>
      </c>
      <c r="Y841">
        <v>0.60865006553079948</v>
      </c>
      <c r="Z841">
        <v>12.49</v>
      </c>
      <c r="AA841">
        <v>14.35</v>
      </c>
      <c r="AB841">
        <v>17.95</v>
      </c>
      <c r="AC841">
        <v>69.66</v>
      </c>
    </row>
    <row r="842" spans="1:29" x14ac:dyDescent="0.25">
      <c r="A842">
        <v>1985</v>
      </c>
      <c r="B842">
        <v>1983</v>
      </c>
      <c r="C842">
        <v>1984</v>
      </c>
      <c r="D842">
        <v>30</v>
      </c>
      <c r="E842" t="s">
        <v>72</v>
      </c>
      <c r="F842" t="s">
        <v>31</v>
      </c>
      <c r="G842" t="s">
        <v>60</v>
      </c>
      <c r="H842">
        <v>1</v>
      </c>
      <c r="I842">
        <v>2</v>
      </c>
      <c r="J842" t="s">
        <v>33</v>
      </c>
      <c r="K842">
        <v>286856</v>
      </c>
      <c r="L842">
        <v>9689</v>
      </c>
      <c r="M842">
        <v>9257</v>
      </c>
      <c r="N842">
        <v>0.56420000000000003</v>
      </c>
      <c r="O842">
        <v>5222</v>
      </c>
      <c r="P842">
        <v>0</v>
      </c>
      <c r="Q842">
        <v>432</v>
      </c>
      <c r="R842">
        <v>432</v>
      </c>
      <c r="S842">
        <v>3798</v>
      </c>
      <c r="T842">
        <f t="shared" si="26"/>
        <v>4230</v>
      </c>
      <c r="U842">
        <f t="shared" si="27"/>
        <v>1</v>
      </c>
      <c r="V842">
        <v>0.22269833357586119</v>
      </c>
      <c r="W842">
        <v>8.2262340795965991E-2</v>
      </c>
      <c r="X842">
        <v>0.12876369637168061</v>
      </c>
      <c r="Y842">
        <v>0.56627562925649233</v>
      </c>
      <c r="Z842">
        <v>2157.86</v>
      </c>
      <c r="AA842">
        <v>797.08999999999992</v>
      </c>
      <c r="AB842">
        <v>1247.67</v>
      </c>
      <c r="AC842">
        <v>5486.99</v>
      </c>
    </row>
    <row r="843" spans="1:29" x14ac:dyDescent="0.25">
      <c r="A843">
        <v>1985</v>
      </c>
      <c r="B843">
        <v>1982</v>
      </c>
      <c r="C843">
        <v>1983</v>
      </c>
      <c r="D843">
        <v>30</v>
      </c>
      <c r="E843" t="s">
        <v>72</v>
      </c>
      <c r="F843" t="s">
        <v>31</v>
      </c>
      <c r="G843" t="s">
        <v>60</v>
      </c>
      <c r="H843">
        <v>1</v>
      </c>
      <c r="I843">
        <v>3</v>
      </c>
      <c r="J843" t="s">
        <v>34</v>
      </c>
      <c r="K843">
        <v>46036</v>
      </c>
      <c r="L843">
        <v>4898</v>
      </c>
      <c r="M843">
        <v>3895</v>
      </c>
      <c r="N843">
        <v>0.78939999999999999</v>
      </c>
      <c r="O843">
        <v>3074</v>
      </c>
      <c r="P843">
        <v>0</v>
      </c>
      <c r="Q843">
        <v>1002</v>
      </c>
      <c r="R843">
        <v>1002</v>
      </c>
      <c r="S843">
        <v>2109</v>
      </c>
      <c r="T843">
        <f t="shared" si="26"/>
        <v>3111</v>
      </c>
      <c r="U843">
        <f t="shared" si="27"/>
        <v>2</v>
      </c>
      <c r="V843">
        <v>0.18568651950576151</v>
      </c>
      <c r="W843">
        <v>0.1075450588398625</v>
      </c>
      <c r="X843">
        <v>0.2616107667556819</v>
      </c>
      <c r="Y843">
        <v>0.44515765489869419</v>
      </c>
      <c r="Z843">
        <v>909.5</v>
      </c>
      <c r="AA843">
        <v>526.76</v>
      </c>
      <c r="AB843">
        <v>1281.3799999999999</v>
      </c>
      <c r="AC843">
        <v>2180.3999999999996</v>
      </c>
    </row>
    <row r="844" spans="1:29" x14ac:dyDescent="0.25">
      <c r="A844">
        <v>1985</v>
      </c>
      <c r="B844">
        <v>1981</v>
      </c>
      <c r="C844">
        <v>1982</v>
      </c>
      <c r="D844">
        <v>30</v>
      </c>
      <c r="E844" t="s">
        <v>72</v>
      </c>
      <c r="F844" t="s">
        <v>31</v>
      </c>
      <c r="G844" t="s">
        <v>60</v>
      </c>
      <c r="H844">
        <v>1</v>
      </c>
      <c r="I844">
        <v>4</v>
      </c>
      <c r="J844" t="s">
        <v>34</v>
      </c>
      <c r="K844">
        <v>6468</v>
      </c>
      <c r="L844">
        <v>1901</v>
      </c>
      <c r="M844">
        <v>1183</v>
      </c>
      <c r="N844">
        <v>0.95420000000000005</v>
      </c>
      <c r="O844">
        <v>1129</v>
      </c>
      <c r="P844">
        <v>188</v>
      </c>
      <c r="Q844">
        <v>529</v>
      </c>
      <c r="R844">
        <v>718</v>
      </c>
      <c r="S844">
        <v>1447</v>
      </c>
      <c r="T844">
        <f t="shared" si="26"/>
        <v>2165</v>
      </c>
      <c r="U844">
        <f t="shared" si="27"/>
        <v>3</v>
      </c>
      <c r="V844">
        <v>0.32294575845075235</v>
      </c>
      <c r="W844">
        <v>0.13247708159111349</v>
      </c>
      <c r="X844">
        <v>0.13700553828676018</v>
      </c>
      <c r="Y844">
        <v>0.40757162167137401</v>
      </c>
      <c r="Z844">
        <v>614.02</v>
      </c>
      <c r="AA844">
        <v>251.88</v>
      </c>
      <c r="AB844">
        <v>260.49</v>
      </c>
      <c r="AC844">
        <v>774.92000000000007</v>
      </c>
    </row>
    <row r="845" spans="1:29" x14ac:dyDescent="0.25">
      <c r="A845">
        <v>1985</v>
      </c>
      <c r="B845">
        <v>1980</v>
      </c>
      <c r="C845">
        <v>1981</v>
      </c>
      <c r="D845">
        <v>30</v>
      </c>
      <c r="E845" t="s">
        <v>72</v>
      </c>
      <c r="F845" t="s">
        <v>31</v>
      </c>
      <c r="G845" t="s">
        <v>60</v>
      </c>
      <c r="H845">
        <v>1</v>
      </c>
      <c r="I845">
        <v>5</v>
      </c>
      <c r="J845" t="s">
        <v>34</v>
      </c>
      <c r="K845">
        <v>4766</v>
      </c>
      <c r="L845">
        <v>1267</v>
      </c>
      <c r="M845">
        <v>1001</v>
      </c>
      <c r="N845">
        <v>1</v>
      </c>
      <c r="O845">
        <v>1001</v>
      </c>
      <c r="P845">
        <v>20</v>
      </c>
      <c r="Q845">
        <v>246</v>
      </c>
      <c r="R845">
        <v>266</v>
      </c>
      <c r="S845">
        <v>3021</v>
      </c>
      <c r="T845">
        <f t="shared" si="26"/>
        <v>3287</v>
      </c>
      <c r="U845">
        <f t="shared" si="27"/>
        <v>4</v>
      </c>
      <c r="V845">
        <v>0.47578781305462431</v>
      </c>
      <c r="W845">
        <v>0.16473279432064677</v>
      </c>
      <c r="X845">
        <v>0.10183395779925061</v>
      </c>
      <c r="Y845">
        <v>0.25764543482547814</v>
      </c>
      <c r="Z845">
        <v>603.18000000000006</v>
      </c>
      <c r="AA845">
        <v>208.84</v>
      </c>
      <c r="AB845">
        <v>129.1</v>
      </c>
      <c r="AC845">
        <v>326.63</v>
      </c>
    </row>
    <row r="846" spans="1:29" x14ac:dyDescent="0.25">
      <c r="A846">
        <v>1986</v>
      </c>
      <c r="B846">
        <v>1983</v>
      </c>
      <c r="C846">
        <v>1985</v>
      </c>
      <c r="D846">
        <v>1</v>
      </c>
      <c r="E846" t="s">
        <v>30</v>
      </c>
      <c r="F846" t="s">
        <v>31</v>
      </c>
      <c r="G846" t="s">
        <v>32</v>
      </c>
      <c r="H846">
        <v>3</v>
      </c>
      <c r="I846">
        <v>3</v>
      </c>
      <c r="J846" t="s">
        <v>33</v>
      </c>
      <c r="K846">
        <v>97335</v>
      </c>
      <c r="L846">
        <v>1244</v>
      </c>
      <c r="M846">
        <v>1244</v>
      </c>
      <c r="N846">
        <v>0.56889999999999996</v>
      </c>
      <c r="O846">
        <v>707</v>
      </c>
      <c r="P846">
        <v>0</v>
      </c>
      <c r="Q846">
        <v>0</v>
      </c>
      <c r="R846">
        <v>0</v>
      </c>
      <c r="S846">
        <v>1600</v>
      </c>
      <c r="T846">
        <f t="shared" si="26"/>
        <v>1600</v>
      </c>
      <c r="U846">
        <f t="shared" si="27"/>
        <v>1</v>
      </c>
      <c r="V846">
        <v>0.56623804548742263</v>
      </c>
      <c r="W846">
        <v>0.21512496986257335</v>
      </c>
      <c r="X846">
        <v>0</v>
      </c>
      <c r="Y846">
        <v>0.21863698465000403</v>
      </c>
      <c r="Z846">
        <v>704.56999999999994</v>
      </c>
      <c r="AA846">
        <v>267.68</v>
      </c>
      <c r="AB846">
        <v>0</v>
      </c>
      <c r="AC846">
        <v>272.05</v>
      </c>
    </row>
    <row r="847" spans="1:29" x14ac:dyDescent="0.25">
      <c r="A847">
        <v>1986</v>
      </c>
      <c r="B847">
        <v>1982</v>
      </c>
      <c r="C847">
        <v>1984</v>
      </c>
      <c r="D847">
        <v>1</v>
      </c>
      <c r="E847" t="s">
        <v>30</v>
      </c>
      <c r="F847" t="s">
        <v>31</v>
      </c>
      <c r="G847" t="s">
        <v>32</v>
      </c>
      <c r="H847">
        <v>3</v>
      </c>
      <c r="I847">
        <v>4</v>
      </c>
      <c r="J847" t="s">
        <v>34</v>
      </c>
      <c r="K847">
        <v>67957</v>
      </c>
      <c r="L847">
        <v>4408</v>
      </c>
      <c r="M847">
        <v>4408</v>
      </c>
      <c r="N847">
        <v>0.79149999999999998</v>
      </c>
      <c r="O847">
        <v>3489</v>
      </c>
      <c r="P847">
        <v>0</v>
      </c>
      <c r="Q847">
        <v>0</v>
      </c>
      <c r="R847">
        <v>0</v>
      </c>
      <c r="S847">
        <v>4950</v>
      </c>
      <c r="T847">
        <f t="shared" si="26"/>
        <v>4950</v>
      </c>
      <c r="U847">
        <f t="shared" si="27"/>
        <v>2</v>
      </c>
      <c r="V847">
        <v>0.87813298913647586</v>
      </c>
      <c r="W847">
        <v>7.9953179548718015E-2</v>
      </c>
      <c r="X847">
        <v>0</v>
      </c>
      <c r="Y847">
        <v>4.1913831314806298E-2</v>
      </c>
      <c r="Z847">
        <v>3871.1</v>
      </c>
      <c r="AA847">
        <v>352.46000000000004</v>
      </c>
      <c r="AB847">
        <v>0</v>
      </c>
      <c r="AC847">
        <v>184.77</v>
      </c>
    </row>
    <row r="848" spans="1:29" x14ac:dyDescent="0.25">
      <c r="A848">
        <v>1986</v>
      </c>
      <c r="B848">
        <v>1981</v>
      </c>
      <c r="C848">
        <v>1983</v>
      </c>
      <c r="D848">
        <v>1</v>
      </c>
      <c r="E848" t="s">
        <v>30</v>
      </c>
      <c r="F848" t="s">
        <v>31</v>
      </c>
      <c r="G848" t="s">
        <v>32</v>
      </c>
      <c r="H848">
        <v>3</v>
      </c>
      <c r="I848">
        <v>5</v>
      </c>
      <c r="J848" t="s">
        <v>34</v>
      </c>
      <c r="K848">
        <v>36795</v>
      </c>
      <c r="L848">
        <v>6434</v>
      </c>
      <c r="M848">
        <v>5485</v>
      </c>
      <c r="N848">
        <v>0.96419999999999995</v>
      </c>
      <c r="O848">
        <v>5289</v>
      </c>
      <c r="P848">
        <v>948</v>
      </c>
      <c r="Q848">
        <v>0</v>
      </c>
      <c r="R848">
        <v>948</v>
      </c>
      <c r="S848">
        <v>14436</v>
      </c>
      <c r="T848">
        <f t="shared" si="26"/>
        <v>15384</v>
      </c>
      <c r="U848">
        <f t="shared" si="27"/>
        <v>3</v>
      </c>
      <c r="V848">
        <v>0.94752235521559536</v>
      </c>
      <c r="W848">
        <v>3.6767608326055128E-2</v>
      </c>
      <c r="X848">
        <v>0</v>
      </c>
      <c r="Y848">
        <v>1.5710036458349522E-2</v>
      </c>
      <c r="Z848">
        <v>6097.06</v>
      </c>
      <c r="AA848">
        <v>236.59</v>
      </c>
      <c r="AB848">
        <v>0</v>
      </c>
      <c r="AC848">
        <v>101.09</v>
      </c>
    </row>
    <row r="849" spans="1:29" x14ac:dyDescent="0.25">
      <c r="A849">
        <v>1986</v>
      </c>
      <c r="B849">
        <v>1980</v>
      </c>
      <c r="C849">
        <v>1982</v>
      </c>
      <c r="D849">
        <v>1</v>
      </c>
      <c r="E849" t="s">
        <v>30</v>
      </c>
      <c r="F849" t="s">
        <v>31</v>
      </c>
      <c r="G849" t="s">
        <v>32</v>
      </c>
      <c r="H849">
        <v>3</v>
      </c>
      <c r="I849">
        <v>6</v>
      </c>
      <c r="J849" t="s">
        <v>34</v>
      </c>
      <c r="K849">
        <v>3546</v>
      </c>
      <c r="L849">
        <v>619</v>
      </c>
      <c r="M849">
        <v>530</v>
      </c>
      <c r="N849">
        <v>1</v>
      </c>
      <c r="O849">
        <v>530</v>
      </c>
      <c r="P849">
        <v>88</v>
      </c>
      <c r="Q849">
        <v>0</v>
      </c>
      <c r="R849">
        <v>88</v>
      </c>
      <c r="S849">
        <v>2572</v>
      </c>
      <c r="T849">
        <f t="shared" si="26"/>
        <v>2660</v>
      </c>
      <c r="U849">
        <f t="shared" si="27"/>
        <v>4</v>
      </c>
      <c r="V849">
        <v>0.97626314004747361</v>
      </c>
      <c r="W849">
        <v>3.1649146603368369E-3</v>
      </c>
      <c r="X849">
        <v>0</v>
      </c>
      <c r="Y849">
        <v>2.0571945292189441E-2</v>
      </c>
      <c r="Z849">
        <v>604.59</v>
      </c>
      <c r="AA849">
        <v>1.96</v>
      </c>
      <c r="AB849">
        <v>0</v>
      </c>
      <c r="AC849">
        <v>12.74</v>
      </c>
    </row>
    <row r="850" spans="1:29" x14ac:dyDescent="0.25">
      <c r="A850">
        <v>1986</v>
      </c>
      <c r="B850">
        <v>1983</v>
      </c>
      <c r="C850">
        <v>1985</v>
      </c>
      <c r="D850">
        <v>2</v>
      </c>
      <c r="E850" t="s">
        <v>35</v>
      </c>
      <c r="F850" t="s">
        <v>36</v>
      </c>
      <c r="G850" t="s">
        <v>37</v>
      </c>
      <c r="H850">
        <v>3</v>
      </c>
      <c r="I850">
        <v>3</v>
      </c>
      <c r="J850" t="s">
        <v>33</v>
      </c>
      <c r="K850">
        <v>800831</v>
      </c>
      <c r="L850">
        <v>57596</v>
      </c>
      <c r="M850">
        <v>57596</v>
      </c>
      <c r="N850">
        <v>0.58779999999999999</v>
      </c>
      <c r="O850">
        <v>33852</v>
      </c>
      <c r="P850">
        <v>0</v>
      </c>
      <c r="Q850">
        <v>0</v>
      </c>
      <c r="R850">
        <v>0</v>
      </c>
      <c r="S850">
        <v>21735</v>
      </c>
      <c r="T850">
        <f t="shared" si="26"/>
        <v>21735</v>
      </c>
      <c r="U850">
        <f t="shared" si="27"/>
        <v>1</v>
      </c>
      <c r="V850">
        <v>0.18953354944776574</v>
      </c>
      <c r="W850">
        <v>0.58618849250547311</v>
      </c>
      <c r="X850">
        <v>5.3702312468411451E-2</v>
      </c>
      <c r="Y850">
        <v>0.17057564557834975</v>
      </c>
      <c r="Z850">
        <v>10916.38</v>
      </c>
      <c r="AA850">
        <v>33762.130000000005</v>
      </c>
      <c r="AB850">
        <v>3093.04</v>
      </c>
      <c r="AC850">
        <v>9824.48</v>
      </c>
    </row>
    <row r="851" spans="1:29" x14ac:dyDescent="0.25">
      <c r="A851">
        <v>1986</v>
      </c>
      <c r="B851">
        <v>1982</v>
      </c>
      <c r="C851">
        <v>1984</v>
      </c>
      <c r="D851">
        <v>2</v>
      </c>
      <c r="E851" t="s">
        <v>35</v>
      </c>
      <c r="F851" t="s">
        <v>36</v>
      </c>
      <c r="G851" t="s">
        <v>37</v>
      </c>
      <c r="H851">
        <v>3</v>
      </c>
      <c r="I851">
        <v>4</v>
      </c>
      <c r="J851" t="s">
        <v>34</v>
      </c>
      <c r="K851">
        <v>363532</v>
      </c>
      <c r="L851">
        <v>34974</v>
      </c>
      <c r="M851">
        <v>34974</v>
      </c>
      <c r="N851">
        <v>0.80769999999999997</v>
      </c>
      <c r="O851">
        <v>28250</v>
      </c>
      <c r="P851">
        <v>0</v>
      </c>
      <c r="Q851">
        <v>0</v>
      </c>
      <c r="R851">
        <v>0</v>
      </c>
      <c r="S851">
        <v>31765</v>
      </c>
      <c r="T851">
        <f t="shared" si="26"/>
        <v>31765</v>
      </c>
      <c r="U851">
        <f t="shared" si="27"/>
        <v>2</v>
      </c>
      <c r="V851">
        <v>0.47172975898664193</v>
      </c>
      <c r="W851">
        <v>0.18369773786033844</v>
      </c>
      <c r="X851">
        <v>3.5313533523510472E-2</v>
      </c>
      <c r="Y851">
        <v>0.30925896962950905</v>
      </c>
      <c r="Z851">
        <v>16498.47</v>
      </c>
      <c r="AA851">
        <v>6424.72</v>
      </c>
      <c r="AB851">
        <v>1235.07</v>
      </c>
      <c r="AC851">
        <v>10816.15</v>
      </c>
    </row>
    <row r="852" spans="1:29" x14ac:dyDescent="0.25">
      <c r="A852">
        <v>1986</v>
      </c>
      <c r="B852">
        <v>1981</v>
      </c>
      <c r="C852">
        <v>1983</v>
      </c>
      <c r="D852">
        <v>2</v>
      </c>
      <c r="E852" t="s">
        <v>35</v>
      </c>
      <c r="F852" t="s">
        <v>36</v>
      </c>
      <c r="G852" t="s">
        <v>37</v>
      </c>
      <c r="H852">
        <v>3</v>
      </c>
      <c r="I852">
        <v>5</v>
      </c>
      <c r="J852" t="s">
        <v>34</v>
      </c>
      <c r="K852">
        <v>189487</v>
      </c>
      <c r="L852">
        <v>17606</v>
      </c>
      <c r="M852">
        <v>13056</v>
      </c>
      <c r="N852">
        <v>0.96899999999999997</v>
      </c>
      <c r="O852">
        <v>12651</v>
      </c>
      <c r="P852">
        <v>4549</v>
      </c>
      <c r="Q852">
        <v>0</v>
      </c>
      <c r="R852">
        <v>4549</v>
      </c>
      <c r="S852">
        <v>91045</v>
      </c>
      <c r="T852">
        <f t="shared" si="26"/>
        <v>95594</v>
      </c>
      <c r="U852">
        <f t="shared" si="27"/>
        <v>3</v>
      </c>
      <c r="V852">
        <v>0.45127006251199858</v>
      </c>
      <c r="W852">
        <v>0.33087056733359005</v>
      </c>
      <c r="X852">
        <v>1.7889700344537327E-2</v>
      </c>
      <c r="Y852">
        <v>0.19996966980987396</v>
      </c>
      <c r="Z852">
        <v>7945.16</v>
      </c>
      <c r="AA852">
        <v>5825.38</v>
      </c>
      <c r="AB852">
        <v>314.97000000000003</v>
      </c>
      <c r="AC852">
        <v>3520.7099999999996</v>
      </c>
    </row>
    <row r="853" spans="1:29" x14ac:dyDescent="0.25">
      <c r="A853">
        <v>1986</v>
      </c>
      <c r="B853">
        <v>1980</v>
      </c>
      <c r="C853">
        <v>1982</v>
      </c>
      <c r="D853">
        <v>2</v>
      </c>
      <c r="E853" t="s">
        <v>35</v>
      </c>
      <c r="F853" t="s">
        <v>36</v>
      </c>
      <c r="G853" t="s">
        <v>37</v>
      </c>
      <c r="H853">
        <v>3</v>
      </c>
      <c r="I853">
        <v>6</v>
      </c>
      <c r="J853" t="s">
        <v>34</v>
      </c>
      <c r="K853">
        <v>37738</v>
      </c>
      <c r="L853">
        <v>6562</v>
      </c>
      <c r="M853">
        <v>5299</v>
      </c>
      <c r="N853">
        <v>1</v>
      </c>
      <c r="O853">
        <v>5299</v>
      </c>
      <c r="P853">
        <v>1263</v>
      </c>
      <c r="Q853">
        <v>0</v>
      </c>
      <c r="R853">
        <v>1263</v>
      </c>
      <c r="S853">
        <v>27401</v>
      </c>
      <c r="T853">
        <f t="shared" si="26"/>
        <v>28664</v>
      </c>
      <c r="U853">
        <f t="shared" si="27"/>
        <v>4</v>
      </c>
      <c r="V853">
        <v>0.34339449569242675</v>
      </c>
      <c r="W853">
        <v>0.42887552073333884</v>
      </c>
      <c r="X853">
        <v>2.2993024382662436E-3</v>
      </c>
      <c r="Y853">
        <v>0.2254306811359682</v>
      </c>
      <c r="Z853">
        <v>2253.6499999999996</v>
      </c>
      <c r="AA853">
        <v>2814.65</v>
      </c>
      <c r="AB853">
        <v>15.09</v>
      </c>
      <c r="AC853">
        <v>1479.4700000000003</v>
      </c>
    </row>
    <row r="854" spans="1:29" x14ac:dyDescent="0.25">
      <c r="A854">
        <v>1986</v>
      </c>
      <c r="B854">
        <v>1984</v>
      </c>
      <c r="C854">
        <v>1985</v>
      </c>
      <c r="D854">
        <v>3</v>
      </c>
      <c r="E854" t="s">
        <v>38</v>
      </c>
      <c r="F854" t="s">
        <v>36</v>
      </c>
      <c r="G854" t="s">
        <v>39</v>
      </c>
      <c r="H854">
        <v>0</v>
      </c>
      <c r="I854">
        <v>2</v>
      </c>
      <c r="J854" t="s">
        <v>33</v>
      </c>
      <c r="K854">
        <v>461308</v>
      </c>
      <c r="L854">
        <v>9770</v>
      </c>
      <c r="M854">
        <v>9632</v>
      </c>
      <c r="N854">
        <v>0.57669999999999999</v>
      </c>
      <c r="O854">
        <v>5555</v>
      </c>
      <c r="P854">
        <v>0</v>
      </c>
      <c r="Q854">
        <v>138</v>
      </c>
      <c r="R854">
        <v>138</v>
      </c>
      <c r="S854">
        <v>6940</v>
      </c>
      <c r="T854">
        <f t="shared" si="26"/>
        <v>7078</v>
      </c>
      <c r="U854">
        <f t="shared" si="27"/>
        <v>1</v>
      </c>
      <c r="V854">
        <v>0.20313381128560973</v>
      </c>
      <c r="W854">
        <v>0.18974398337913281</v>
      </c>
      <c r="X854">
        <v>0.16896687596268492</v>
      </c>
      <c r="Y854">
        <v>0.43815532937257246</v>
      </c>
      <c r="Z854">
        <v>1984.79</v>
      </c>
      <c r="AA854">
        <v>1853.96</v>
      </c>
      <c r="AB854">
        <v>1650.95</v>
      </c>
      <c r="AC854">
        <v>4281.1499999999996</v>
      </c>
    </row>
    <row r="855" spans="1:29" x14ac:dyDescent="0.25">
      <c r="A855">
        <v>1986</v>
      </c>
      <c r="B855">
        <v>1983</v>
      </c>
      <c r="C855">
        <v>1984</v>
      </c>
      <c r="D855">
        <v>3</v>
      </c>
      <c r="E855" t="s">
        <v>38</v>
      </c>
      <c r="F855" t="s">
        <v>36</v>
      </c>
      <c r="G855" t="s">
        <v>39</v>
      </c>
      <c r="H855">
        <v>0</v>
      </c>
      <c r="I855">
        <v>3</v>
      </c>
      <c r="J855" t="s">
        <v>34</v>
      </c>
      <c r="K855">
        <v>273210</v>
      </c>
      <c r="L855">
        <v>8984</v>
      </c>
      <c r="M855">
        <v>8813</v>
      </c>
      <c r="N855">
        <v>0.80740000000000001</v>
      </c>
      <c r="O855">
        <v>7116</v>
      </c>
      <c r="P855">
        <v>0</v>
      </c>
      <c r="Q855">
        <v>170</v>
      </c>
      <c r="R855">
        <v>170</v>
      </c>
      <c r="S855">
        <v>26216</v>
      </c>
      <c r="T855">
        <f t="shared" si="26"/>
        <v>26386</v>
      </c>
      <c r="U855">
        <f t="shared" si="27"/>
        <v>2</v>
      </c>
      <c r="V855">
        <v>0.24806330111438099</v>
      </c>
      <c r="W855">
        <v>4.9739770000311656E-2</v>
      </c>
      <c r="X855">
        <v>7.5980926855112665E-2</v>
      </c>
      <c r="Y855">
        <v>0.62621600203019478</v>
      </c>
      <c r="Z855">
        <v>2228.6899999999996</v>
      </c>
      <c r="AA855">
        <v>446.88</v>
      </c>
      <c r="AB855">
        <v>682.64</v>
      </c>
      <c r="AC855">
        <v>5626.15</v>
      </c>
    </row>
    <row r="856" spans="1:29" x14ac:dyDescent="0.25">
      <c r="A856">
        <v>1986</v>
      </c>
      <c r="B856">
        <v>1982</v>
      </c>
      <c r="C856">
        <v>1983</v>
      </c>
      <c r="D856">
        <v>3</v>
      </c>
      <c r="E856" t="s">
        <v>38</v>
      </c>
      <c r="F856" t="s">
        <v>36</v>
      </c>
      <c r="G856" t="s">
        <v>39</v>
      </c>
      <c r="H856">
        <v>0</v>
      </c>
      <c r="I856">
        <v>4</v>
      </c>
      <c r="J856" t="s">
        <v>34</v>
      </c>
      <c r="K856">
        <v>167704</v>
      </c>
      <c r="L856">
        <v>48039</v>
      </c>
      <c r="M856">
        <v>20121</v>
      </c>
      <c r="N856">
        <v>0.96860000000000002</v>
      </c>
      <c r="O856">
        <v>19489</v>
      </c>
      <c r="P856">
        <v>9561</v>
      </c>
      <c r="Q856">
        <v>18355</v>
      </c>
      <c r="R856">
        <v>27917</v>
      </c>
      <c r="S856">
        <v>50310</v>
      </c>
      <c r="T856">
        <f t="shared" si="26"/>
        <v>78227</v>
      </c>
      <c r="U856">
        <f t="shared" si="27"/>
        <v>3</v>
      </c>
      <c r="V856">
        <v>0.26155298496433116</v>
      </c>
      <c r="W856">
        <v>9.4998032852405642E-2</v>
      </c>
      <c r="X856">
        <v>4.4243959607902734E-2</v>
      </c>
      <c r="Y856">
        <v>0.59920502257536057</v>
      </c>
      <c r="Z856">
        <v>12564.77</v>
      </c>
      <c r="AA856">
        <v>4563.62</v>
      </c>
      <c r="AB856">
        <v>2125.44</v>
      </c>
      <c r="AC856">
        <v>28785.270000000004</v>
      </c>
    </row>
    <row r="857" spans="1:29" x14ac:dyDescent="0.25">
      <c r="A857">
        <v>1986</v>
      </c>
      <c r="B857">
        <v>1981</v>
      </c>
      <c r="C857">
        <v>1982</v>
      </c>
      <c r="D857">
        <v>3</v>
      </c>
      <c r="E857" t="s">
        <v>38</v>
      </c>
      <c r="F857" t="s">
        <v>36</v>
      </c>
      <c r="G857" t="s">
        <v>39</v>
      </c>
      <c r="H857">
        <v>0</v>
      </c>
      <c r="I857">
        <v>5</v>
      </c>
      <c r="J857" t="s">
        <v>34</v>
      </c>
      <c r="K857">
        <v>33516</v>
      </c>
      <c r="L857">
        <v>13978</v>
      </c>
      <c r="M857">
        <v>6749</v>
      </c>
      <c r="N857">
        <v>1</v>
      </c>
      <c r="O857">
        <v>6749</v>
      </c>
      <c r="P857">
        <v>3527</v>
      </c>
      <c r="Q857">
        <v>3701</v>
      </c>
      <c r="R857">
        <v>7229</v>
      </c>
      <c r="S857">
        <v>16186</v>
      </c>
      <c r="T857">
        <f t="shared" si="26"/>
        <v>23415</v>
      </c>
      <c r="U857">
        <f t="shared" si="27"/>
        <v>4</v>
      </c>
      <c r="V857">
        <v>0.17086218737480682</v>
      </c>
      <c r="W857">
        <v>0.19838250443541464</v>
      </c>
      <c r="X857">
        <v>2.7221284267155036E-2</v>
      </c>
      <c r="Y857">
        <v>0.60353402392262345</v>
      </c>
      <c r="Z857">
        <v>2388.38</v>
      </c>
      <c r="AA857">
        <v>2773.07</v>
      </c>
      <c r="AB857">
        <v>380.51</v>
      </c>
      <c r="AC857">
        <v>8436.44</v>
      </c>
    </row>
    <row r="858" spans="1:29" x14ac:dyDescent="0.25">
      <c r="A858">
        <v>1986</v>
      </c>
      <c r="B858">
        <v>1984</v>
      </c>
      <c r="C858">
        <v>1985</v>
      </c>
      <c r="D858">
        <v>4</v>
      </c>
      <c r="E858" t="s">
        <v>40</v>
      </c>
      <c r="F858" t="s">
        <v>36</v>
      </c>
      <c r="G858" t="s">
        <v>39</v>
      </c>
      <c r="H858">
        <v>0</v>
      </c>
      <c r="I858">
        <v>2</v>
      </c>
      <c r="J858" t="s">
        <v>33</v>
      </c>
      <c r="K858">
        <v>630207</v>
      </c>
      <c r="L858">
        <v>44161</v>
      </c>
      <c r="M858">
        <v>39588</v>
      </c>
      <c r="N858">
        <v>0.57179999999999997</v>
      </c>
      <c r="O858">
        <v>22636</v>
      </c>
      <c r="P858">
        <v>0</v>
      </c>
      <c r="Q858">
        <v>4572</v>
      </c>
      <c r="R858">
        <v>4572</v>
      </c>
      <c r="S858">
        <v>1859</v>
      </c>
      <c r="T858">
        <f t="shared" si="26"/>
        <v>6431</v>
      </c>
      <c r="U858">
        <f t="shared" si="27"/>
        <v>1</v>
      </c>
      <c r="V858">
        <v>6.1399297760632653E-2</v>
      </c>
      <c r="W858">
        <v>4.5702395611751205E-2</v>
      </c>
      <c r="X858">
        <v>5.1071995159593472E-2</v>
      </c>
      <c r="Y858">
        <v>0.84182631146802278</v>
      </c>
      <c r="Z858">
        <v>2711.49</v>
      </c>
      <c r="AA858">
        <v>2018.29</v>
      </c>
      <c r="AB858">
        <v>2255.42</v>
      </c>
      <c r="AC858">
        <v>37176.380000000005</v>
      </c>
    </row>
    <row r="859" spans="1:29" x14ac:dyDescent="0.25">
      <c r="A859">
        <v>1986</v>
      </c>
      <c r="B859">
        <v>1983</v>
      </c>
      <c r="C859">
        <v>1984</v>
      </c>
      <c r="D859">
        <v>4</v>
      </c>
      <c r="E859" t="s">
        <v>40</v>
      </c>
      <c r="F859" t="s">
        <v>36</v>
      </c>
      <c r="G859" t="s">
        <v>39</v>
      </c>
      <c r="H859">
        <v>0</v>
      </c>
      <c r="I859">
        <v>3</v>
      </c>
      <c r="J859" t="s">
        <v>34</v>
      </c>
      <c r="K859">
        <v>383991</v>
      </c>
      <c r="L859">
        <v>104207</v>
      </c>
      <c r="M859">
        <v>92718</v>
      </c>
      <c r="N859">
        <v>0.81220000000000003</v>
      </c>
      <c r="O859">
        <v>75305</v>
      </c>
      <c r="P859">
        <v>0</v>
      </c>
      <c r="Q859">
        <v>11489</v>
      </c>
      <c r="R859">
        <v>11489</v>
      </c>
      <c r="S859">
        <v>8600</v>
      </c>
      <c r="T859">
        <f t="shared" si="26"/>
        <v>20089</v>
      </c>
      <c r="U859">
        <f t="shared" si="27"/>
        <v>2</v>
      </c>
      <c r="V859">
        <v>2.0719460332299405E-2</v>
      </c>
      <c r="W859">
        <v>1.168846909104623E-2</v>
      </c>
      <c r="X859">
        <v>0.21195297896520826</v>
      </c>
      <c r="Y859">
        <v>0.75563909161144616</v>
      </c>
      <c r="Z859">
        <v>2159.13</v>
      </c>
      <c r="AA859">
        <v>1218.03</v>
      </c>
      <c r="AB859">
        <v>22087.16</v>
      </c>
      <c r="AC859">
        <v>78743.510000000009</v>
      </c>
    </row>
    <row r="860" spans="1:29" x14ac:dyDescent="0.25">
      <c r="A860">
        <v>1986</v>
      </c>
      <c r="B860">
        <v>1982</v>
      </c>
      <c r="C860">
        <v>1983</v>
      </c>
      <c r="D860">
        <v>4</v>
      </c>
      <c r="E860" t="s">
        <v>40</v>
      </c>
      <c r="F860" t="s">
        <v>36</v>
      </c>
      <c r="G860" t="s">
        <v>39</v>
      </c>
      <c r="H860">
        <v>0</v>
      </c>
      <c r="I860">
        <v>4</v>
      </c>
      <c r="J860" t="s">
        <v>34</v>
      </c>
      <c r="K860">
        <v>423898</v>
      </c>
      <c r="L860">
        <v>147827</v>
      </c>
      <c r="M860">
        <v>138856</v>
      </c>
      <c r="N860">
        <v>0.98499999999999999</v>
      </c>
      <c r="O860">
        <v>136773</v>
      </c>
      <c r="P860">
        <v>3114</v>
      </c>
      <c r="Q860">
        <v>5855</v>
      </c>
      <c r="R860">
        <v>8970</v>
      </c>
      <c r="S860">
        <v>161172</v>
      </c>
      <c r="T860">
        <f t="shared" si="26"/>
        <v>170142</v>
      </c>
      <c r="U860">
        <f t="shared" si="27"/>
        <v>3</v>
      </c>
      <c r="V860">
        <v>6.9687497738066826E-3</v>
      </c>
      <c r="W860">
        <v>5.2449114705565812E-3</v>
      </c>
      <c r="X860">
        <v>0.28250978897034368</v>
      </c>
      <c r="Y860">
        <v>0.70527654978529319</v>
      </c>
      <c r="Z860">
        <v>1030.17</v>
      </c>
      <c r="AA860">
        <v>775.34</v>
      </c>
      <c r="AB860">
        <v>41762.6</v>
      </c>
      <c r="AC860">
        <v>104258.98000000001</v>
      </c>
    </row>
    <row r="861" spans="1:29" x14ac:dyDescent="0.25">
      <c r="A861">
        <v>1986</v>
      </c>
      <c r="B861">
        <v>1981</v>
      </c>
      <c r="C861">
        <v>1982</v>
      </c>
      <c r="D861">
        <v>4</v>
      </c>
      <c r="E861" t="s">
        <v>40</v>
      </c>
      <c r="F861" t="s">
        <v>36</v>
      </c>
      <c r="G861" t="s">
        <v>39</v>
      </c>
      <c r="H861">
        <v>0</v>
      </c>
      <c r="I861">
        <v>5</v>
      </c>
      <c r="J861" t="s">
        <v>34</v>
      </c>
      <c r="K861">
        <v>21495</v>
      </c>
      <c r="L861">
        <v>580</v>
      </c>
      <c r="M861">
        <v>371</v>
      </c>
      <c r="N861">
        <v>1</v>
      </c>
      <c r="O861">
        <v>371</v>
      </c>
      <c r="P861">
        <v>35</v>
      </c>
      <c r="Q861">
        <v>173</v>
      </c>
      <c r="R861">
        <v>208</v>
      </c>
      <c r="S861">
        <v>18765</v>
      </c>
      <c r="T861">
        <f t="shared" si="26"/>
        <v>18973</v>
      </c>
      <c r="U861">
        <f t="shared" si="27"/>
        <v>4</v>
      </c>
      <c r="V861">
        <v>3.3258086195309408E-3</v>
      </c>
      <c r="W861">
        <v>5.5246333856042468E-2</v>
      </c>
      <c r="X861">
        <v>0.12019437886646793</v>
      </c>
      <c r="Y861">
        <v>0.8212334786579587</v>
      </c>
      <c r="Z861">
        <v>1.9300000000000002</v>
      </c>
      <c r="AA861">
        <v>32.06</v>
      </c>
      <c r="AB861">
        <v>69.75</v>
      </c>
      <c r="AC861">
        <v>476.57</v>
      </c>
    </row>
    <row r="862" spans="1:29" x14ac:dyDescent="0.25">
      <c r="A862">
        <v>1986</v>
      </c>
      <c r="B862">
        <v>1984</v>
      </c>
      <c r="C862">
        <v>1985</v>
      </c>
      <c r="D862">
        <v>5</v>
      </c>
      <c r="E862" t="s">
        <v>41</v>
      </c>
      <c r="F862" t="s">
        <v>36</v>
      </c>
      <c r="G862" t="s">
        <v>42</v>
      </c>
      <c r="H862">
        <v>1</v>
      </c>
      <c r="I862">
        <v>2</v>
      </c>
      <c r="J862" t="s">
        <v>33</v>
      </c>
      <c r="K862">
        <v>745263</v>
      </c>
      <c r="L862">
        <v>16795</v>
      </c>
      <c r="M862">
        <v>16596</v>
      </c>
      <c r="N862">
        <v>0.58389999999999997</v>
      </c>
      <c r="O862">
        <v>9690</v>
      </c>
      <c r="P862">
        <v>0</v>
      </c>
      <c r="Q862">
        <v>199</v>
      </c>
      <c r="R862">
        <v>199</v>
      </c>
      <c r="S862">
        <v>7292</v>
      </c>
      <c r="T862">
        <f t="shared" si="26"/>
        <v>7491</v>
      </c>
      <c r="U862">
        <f t="shared" si="27"/>
        <v>1</v>
      </c>
      <c r="V862">
        <v>0.21374254869692996</v>
      </c>
      <c r="W862">
        <v>0.12401016449428785</v>
      </c>
      <c r="X862">
        <v>0.16229432260123414</v>
      </c>
      <c r="Y862">
        <v>0.49995296420754815</v>
      </c>
      <c r="Z862">
        <v>3589.96</v>
      </c>
      <c r="AA862">
        <v>2082.84</v>
      </c>
      <c r="AB862">
        <v>2725.85</v>
      </c>
      <c r="AC862">
        <v>8397.07</v>
      </c>
    </row>
    <row r="863" spans="1:29" x14ac:dyDescent="0.25">
      <c r="A863">
        <v>1986</v>
      </c>
      <c r="B863">
        <v>1983</v>
      </c>
      <c r="C863">
        <v>1984</v>
      </c>
      <c r="D863">
        <v>5</v>
      </c>
      <c r="E863" t="s">
        <v>41</v>
      </c>
      <c r="F863" t="s">
        <v>36</v>
      </c>
      <c r="G863" t="s">
        <v>42</v>
      </c>
      <c r="H863">
        <v>1</v>
      </c>
      <c r="I863">
        <v>3</v>
      </c>
      <c r="J863" t="s">
        <v>34</v>
      </c>
      <c r="K863">
        <v>53237</v>
      </c>
      <c r="L863">
        <v>5289</v>
      </c>
      <c r="M863">
        <v>5034</v>
      </c>
      <c r="N863">
        <v>0.63160000000000005</v>
      </c>
      <c r="O863">
        <v>3179</v>
      </c>
      <c r="P863">
        <v>0</v>
      </c>
      <c r="Q863">
        <v>254</v>
      </c>
      <c r="R863">
        <v>254</v>
      </c>
      <c r="S863">
        <v>3883</v>
      </c>
      <c r="T863">
        <f t="shared" si="26"/>
        <v>4137</v>
      </c>
      <c r="U863">
        <f t="shared" si="27"/>
        <v>2</v>
      </c>
      <c r="V863">
        <v>0.28833439522357363</v>
      </c>
      <c r="W863">
        <v>0.20272020358042925</v>
      </c>
      <c r="X863">
        <v>0.18076648939086579</v>
      </c>
      <c r="Y863">
        <v>0.32817891180513153</v>
      </c>
      <c r="Z863">
        <v>1525.09</v>
      </c>
      <c r="AA863">
        <v>1072.25</v>
      </c>
      <c r="AB863">
        <v>956.13</v>
      </c>
      <c r="AC863">
        <v>1735.84</v>
      </c>
    </row>
    <row r="864" spans="1:29" x14ac:dyDescent="0.25">
      <c r="A864">
        <v>1986</v>
      </c>
      <c r="B864">
        <v>1982</v>
      </c>
      <c r="C864">
        <v>1983</v>
      </c>
      <c r="D864">
        <v>5</v>
      </c>
      <c r="E864" t="s">
        <v>41</v>
      </c>
      <c r="F864" t="s">
        <v>36</v>
      </c>
      <c r="G864" t="s">
        <v>42</v>
      </c>
      <c r="H864">
        <v>1</v>
      </c>
      <c r="I864">
        <v>4</v>
      </c>
      <c r="J864" t="s">
        <v>34</v>
      </c>
      <c r="K864">
        <v>118923</v>
      </c>
      <c r="L864">
        <v>32410</v>
      </c>
      <c r="M864">
        <v>22465</v>
      </c>
      <c r="N864">
        <v>0.97660000000000002</v>
      </c>
      <c r="O864">
        <v>21939</v>
      </c>
      <c r="P864">
        <v>5021</v>
      </c>
      <c r="Q864">
        <v>4923</v>
      </c>
      <c r="R864">
        <v>9944</v>
      </c>
      <c r="S864">
        <v>45696</v>
      </c>
      <c r="T864">
        <f t="shared" si="26"/>
        <v>55640</v>
      </c>
      <c r="U864">
        <f t="shared" si="27"/>
        <v>3</v>
      </c>
      <c r="V864">
        <v>0.44843367836048187</v>
      </c>
      <c r="W864">
        <v>0.13154331023038868</v>
      </c>
      <c r="X864">
        <v>0.10151709302156957</v>
      </c>
      <c r="Y864">
        <v>0.31850591838755982</v>
      </c>
      <c r="Z864">
        <v>14533.740000000002</v>
      </c>
      <c r="AA864">
        <v>4263.32</v>
      </c>
      <c r="AB864">
        <v>3290.17</v>
      </c>
      <c r="AC864">
        <v>10322.779999999999</v>
      </c>
    </row>
    <row r="865" spans="1:29" x14ac:dyDescent="0.25">
      <c r="A865">
        <v>1986</v>
      </c>
      <c r="B865">
        <v>1981</v>
      </c>
      <c r="C865">
        <v>1982</v>
      </c>
      <c r="D865">
        <v>5</v>
      </c>
      <c r="E865" t="s">
        <v>41</v>
      </c>
      <c r="F865" t="s">
        <v>36</v>
      </c>
      <c r="G865" t="s">
        <v>42</v>
      </c>
      <c r="H865">
        <v>1</v>
      </c>
      <c r="I865">
        <v>5</v>
      </c>
      <c r="J865" t="s">
        <v>34</v>
      </c>
      <c r="K865">
        <v>14294</v>
      </c>
      <c r="L865">
        <v>5865</v>
      </c>
      <c r="M865">
        <v>3629</v>
      </c>
      <c r="N865">
        <v>1</v>
      </c>
      <c r="O865">
        <v>3629</v>
      </c>
      <c r="P865">
        <v>982</v>
      </c>
      <c r="Q865">
        <v>1254</v>
      </c>
      <c r="R865">
        <v>2236</v>
      </c>
      <c r="S865">
        <v>6998</v>
      </c>
      <c r="T865">
        <f t="shared" si="26"/>
        <v>9234</v>
      </c>
      <c r="U865">
        <f t="shared" si="27"/>
        <v>4</v>
      </c>
      <c r="V865">
        <v>0.47505527645044215</v>
      </c>
      <c r="W865">
        <v>0.12701906078619563</v>
      </c>
      <c r="X865">
        <v>3.6844716219141926E-2</v>
      </c>
      <c r="Y865">
        <v>0.36108094654422029</v>
      </c>
      <c r="Z865">
        <v>2786.6600000000003</v>
      </c>
      <c r="AA865">
        <v>745.09</v>
      </c>
      <c r="AB865">
        <v>216.13</v>
      </c>
      <c r="AC865">
        <v>2118.09</v>
      </c>
    </row>
    <row r="866" spans="1:29" x14ac:dyDescent="0.25">
      <c r="A866">
        <v>1986</v>
      </c>
      <c r="B866">
        <v>1984</v>
      </c>
      <c r="C866">
        <v>1985</v>
      </c>
      <c r="D866">
        <v>6</v>
      </c>
      <c r="E866" t="s">
        <v>43</v>
      </c>
      <c r="F866" t="s">
        <v>36</v>
      </c>
      <c r="G866" t="s">
        <v>42</v>
      </c>
      <c r="H866">
        <v>0</v>
      </c>
      <c r="I866">
        <v>2</v>
      </c>
      <c r="J866" t="s">
        <v>33</v>
      </c>
      <c r="K866">
        <v>222283</v>
      </c>
      <c r="L866">
        <v>5009</v>
      </c>
      <c r="M866">
        <v>4950</v>
      </c>
      <c r="N866">
        <v>0.58389999999999997</v>
      </c>
      <c r="O866">
        <v>2890</v>
      </c>
      <c r="P866">
        <v>0</v>
      </c>
      <c r="Q866">
        <v>59</v>
      </c>
      <c r="R866">
        <v>59</v>
      </c>
      <c r="S866">
        <v>2175</v>
      </c>
      <c r="T866">
        <f t="shared" si="26"/>
        <v>2234</v>
      </c>
      <c r="U866">
        <f t="shared" si="27"/>
        <v>1</v>
      </c>
      <c r="V866">
        <v>0.21373904086619075</v>
      </c>
      <c r="W866">
        <v>0.1240098851786199</v>
      </c>
      <c r="X866">
        <v>0.16229499033839567</v>
      </c>
      <c r="Y866">
        <v>0.49995608361679356</v>
      </c>
      <c r="Z866">
        <v>1070.73</v>
      </c>
      <c r="AA866">
        <v>621.23</v>
      </c>
      <c r="AB866">
        <v>813.02</v>
      </c>
      <c r="AC866">
        <v>2504.54</v>
      </c>
    </row>
    <row r="867" spans="1:29" x14ac:dyDescent="0.25">
      <c r="A867">
        <v>1986</v>
      </c>
      <c r="B867">
        <v>1983</v>
      </c>
      <c r="C867">
        <v>1984</v>
      </c>
      <c r="D867">
        <v>6</v>
      </c>
      <c r="E867" t="s">
        <v>43</v>
      </c>
      <c r="F867" t="s">
        <v>36</v>
      </c>
      <c r="G867" t="s">
        <v>42</v>
      </c>
      <c r="H867">
        <v>0</v>
      </c>
      <c r="I867">
        <v>3</v>
      </c>
      <c r="J867" t="s">
        <v>34</v>
      </c>
      <c r="K867">
        <v>14935</v>
      </c>
      <c r="L867">
        <v>1483</v>
      </c>
      <c r="M867">
        <v>1412</v>
      </c>
      <c r="N867">
        <v>0.63160000000000005</v>
      </c>
      <c r="O867">
        <v>892</v>
      </c>
      <c r="P867">
        <v>0</v>
      </c>
      <c r="Q867">
        <v>71</v>
      </c>
      <c r="R867">
        <v>71</v>
      </c>
      <c r="S867">
        <v>1089</v>
      </c>
      <c r="T867">
        <f t="shared" si="26"/>
        <v>1160</v>
      </c>
      <c r="U867">
        <f t="shared" si="27"/>
        <v>2</v>
      </c>
      <c r="V867">
        <v>0.28834736196567085</v>
      </c>
      <c r="W867">
        <v>0.20271991481733573</v>
      </c>
      <c r="X867">
        <v>0.1807705526764474</v>
      </c>
      <c r="Y867">
        <v>0.32816217054054592</v>
      </c>
      <c r="Z867">
        <v>427.87</v>
      </c>
      <c r="AA867">
        <v>300.81</v>
      </c>
      <c r="AB867">
        <v>268.24</v>
      </c>
      <c r="AC867">
        <v>486.94999999999993</v>
      </c>
    </row>
    <row r="868" spans="1:29" x14ac:dyDescent="0.25">
      <c r="A868">
        <v>1986</v>
      </c>
      <c r="B868">
        <v>1982</v>
      </c>
      <c r="C868">
        <v>1983</v>
      </c>
      <c r="D868">
        <v>6</v>
      </c>
      <c r="E868" t="s">
        <v>43</v>
      </c>
      <c r="F868" t="s">
        <v>36</v>
      </c>
      <c r="G868" t="s">
        <v>42</v>
      </c>
      <c r="H868">
        <v>0</v>
      </c>
      <c r="I868">
        <v>4</v>
      </c>
      <c r="J868" t="s">
        <v>34</v>
      </c>
      <c r="K868">
        <v>41605</v>
      </c>
      <c r="L868">
        <v>11338</v>
      </c>
      <c r="M868">
        <v>7859</v>
      </c>
      <c r="N868">
        <v>0.97660000000000002</v>
      </c>
      <c r="O868">
        <v>7675</v>
      </c>
      <c r="P868">
        <v>1756</v>
      </c>
      <c r="Q868">
        <v>1722</v>
      </c>
      <c r="R868">
        <v>3479</v>
      </c>
      <c r="S868">
        <v>15986</v>
      </c>
      <c r="T868">
        <f t="shared" si="26"/>
        <v>19465</v>
      </c>
      <c r="U868">
        <f t="shared" si="27"/>
        <v>3</v>
      </c>
      <c r="V868">
        <v>0.44843257354270566</v>
      </c>
      <c r="W868">
        <v>0.13154299674123462</v>
      </c>
      <c r="X868">
        <v>0.10151737640724423</v>
      </c>
      <c r="Y868">
        <v>0.3185070533088154</v>
      </c>
      <c r="Z868">
        <v>5084.62</v>
      </c>
      <c r="AA868">
        <v>1491.5200000000002</v>
      </c>
      <c r="AB868">
        <v>1151.07</v>
      </c>
      <c r="AC868">
        <v>3611.4400000000005</v>
      </c>
    </row>
    <row r="869" spans="1:29" x14ac:dyDescent="0.25">
      <c r="A869">
        <v>1986</v>
      </c>
      <c r="B869">
        <v>1981</v>
      </c>
      <c r="C869">
        <v>1982</v>
      </c>
      <c r="D869">
        <v>6</v>
      </c>
      <c r="E869" t="s">
        <v>43</v>
      </c>
      <c r="F869" t="s">
        <v>36</v>
      </c>
      <c r="G869" t="s">
        <v>42</v>
      </c>
      <c r="H869">
        <v>0</v>
      </c>
      <c r="I869">
        <v>5</v>
      </c>
      <c r="J869" t="s">
        <v>34</v>
      </c>
      <c r="K869">
        <v>4913</v>
      </c>
      <c r="L869">
        <v>2016</v>
      </c>
      <c r="M869">
        <v>1247</v>
      </c>
      <c r="N869">
        <v>1</v>
      </c>
      <c r="O869">
        <v>1247</v>
      </c>
      <c r="P869">
        <v>337</v>
      </c>
      <c r="Q869">
        <v>431</v>
      </c>
      <c r="R869">
        <v>768</v>
      </c>
      <c r="S869">
        <v>2405</v>
      </c>
      <c r="T869">
        <f t="shared" si="26"/>
        <v>3173</v>
      </c>
      <c r="U869">
        <f t="shared" si="27"/>
        <v>4</v>
      </c>
      <c r="V869">
        <v>0.47505790969559597</v>
      </c>
      <c r="W869">
        <v>0.12701939912800647</v>
      </c>
      <c r="X869">
        <v>3.6843958791113407E-2</v>
      </c>
      <c r="Y869">
        <v>0.36107873238528432</v>
      </c>
      <c r="Z869">
        <v>957.75</v>
      </c>
      <c r="AA869">
        <v>256.08</v>
      </c>
      <c r="AB869">
        <v>74.28</v>
      </c>
      <c r="AC869">
        <v>727.96</v>
      </c>
    </row>
    <row r="870" spans="1:29" x14ac:dyDescent="0.25">
      <c r="A870">
        <v>1986</v>
      </c>
      <c r="B870">
        <v>1984</v>
      </c>
      <c r="C870">
        <v>1985</v>
      </c>
      <c r="D870">
        <v>7</v>
      </c>
      <c r="E870" t="s">
        <v>44</v>
      </c>
      <c r="F870" t="s">
        <v>36</v>
      </c>
      <c r="G870" t="s">
        <v>45</v>
      </c>
      <c r="H870">
        <v>0</v>
      </c>
      <c r="I870">
        <v>2</v>
      </c>
      <c r="J870" t="s">
        <v>33</v>
      </c>
      <c r="K870">
        <v>288180</v>
      </c>
      <c r="L870">
        <v>14016</v>
      </c>
      <c r="M870">
        <v>14016</v>
      </c>
      <c r="N870">
        <v>0.51970000000000005</v>
      </c>
      <c r="O870">
        <v>7284</v>
      </c>
      <c r="P870">
        <v>0</v>
      </c>
      <c r="Q870">
        <v>0</v>
      </c>
      <c r="R870">
        <v>0</v>
      </c>
      <c r="S870">
        <v>69</v>
      </c>
      <c r="T870">
        <f t="shared" si="26"/>
        <v>69</v>
      </c>
      <c r="U870">
        <f t="shared" si="27"/>
        <v>1</v>
      </c>
      <c r="V870">
        <v>9.5577323706515241E-2</v>
      </c>
      <c r="W870">
        <v>0.12475885391398649</v>
      </c>
      <c r="X870">
        <v>7.3581661482263624E-2</v>
      </c>
      <c r="Y870">
        <v>0.70608216089723463</v>
      </c>
      <c r="Z870">
        <v>1339.65</v>
      </c>
      <c r="AA870">
        <v>1748.67</v>
      </c>
      <c r="AB870">
        <v>1031.3499999999999</v>
      </c>
      <c r="AC870">
        <v>9896.73</v>
      </c>
    </row>
    <row r="871" spans="1:29" x14ac:dyDescent="0.25">
      <c r="A871">
        <v>1986</v>
      </c>
      <c r="B871">
        <v>1983</v>
      </c>
      <c r="C871">
        <v>1984</v>
      </c>
      <c r="D871">
        <v>7</v>
      </c>
      <c r="E871" t="s">
        <v>44</v>
      </c>
      <c r="F871" t="s">
        <v>36</v>
      </c>
      <c r="G871" t="s">
        <v>45</v>
      </c>
      <c r="H871">
        <v>0</v>
      </c>
      <c r="I871">
        <v>3</v>
      </c>
      <c r="J871" t="s">
        <v>34</v>
      </c>
      <c r="K871">
        <v>61368</v>
      </c>
      <c r="L871">
        <v>6967</v>
      </c>
      <c r="M871">
        <v>6967</v>
      </c>
      <c r="N871">
        <v>0.74219999999999997</v>
      </c>
      <c r="O871">
        <v>5170</v>
      </c>
      <c r="P871">
        <v>0</v>
      </c>
      <c r="Q871">
        <v>0</v>
      </c>
      <c r="R871">
        <v>0</v>
      </c>
      <c r="S871">
        <v>343</v>
      </c>
      <c r="T871">
        <f t="shared" si="26"/>
        <v>343</v>
      </c>
      <c r="U871">
        <f t="shared" si="27"/>
        <v>2</v>
      </c>
      <c r="V871">
        <v>0.13175906962191547</v>
      </c>
      <c r="W871">
        <v>0.33638799625116073</v>
      </c>
      <c r="X871">
        <v>2.2006490142074116E-2</v>
      </c>
      <c r="Y871">
        <v>0.50984644398484957</v>
      </c>
      <c r="Z871">
        <v>918.03</v>
      </c>
      <c r="AA871">
        <v>2343.7800000000002</v>
      </c>
      <c r="AB871">
        <v>153.33000000000001</v>
      </c>
      <c r="AC871">
        <v>3552.35</v>
      </c>
    </row>
    <row r="872" spans="1:29" x14ac:dyDescent="0.25">
      <c r="A872">
        <v>1986</v>
      </c>
      <c r="B872">
        <v>1982</v>
      </c>
      <c r="C872">
        <v>1983</v>
      </c>
      <c r="D872">
        <v>7</v>
      </c>
      <c r="E872" t="s">
        <v>44</v>
      </c>
      <c r="F872" t="s">
        <v>36</v>
      </c>
      <c r="G872" t="s">
        <v>45</v>
      </c>
      <c r="H872">
        <v>0</v>
      </c>
      <c r="I872">
        <v>4</v>
      </c>
      <c r="J872" t="s">
        <v>34</v>
      </c>
      <c r="K872">
        <v>73995</v>
      </c>
      <c r="L872">
        <v>16501</v>
      </c>
      <c r="M872">
        <v>12034</v>
      </c>
      <c r="N872">
        <v>0.92459999999999998</v>
      </c>
      <c r="O872">
        <v>11126</v>
      </c>
      <c r="P872">
        <v>4467</v>
      </c>
      <c r="Q872">
        <v>0</v>
      </c>
      <c r="R872">
        <v>4467</v>
      </c>
      <c r="S872">
        <v>7129</v>
      </c>
      <c r="T872">
        <f t="shared" si="26"/>
        <v>11596</v>
      </c>
      <c r="U872">
        <f t="shared" si="27"/>
        <v>3</v>
      </c>
      <c r="V872">
        <v>0.36580962671584233</v>
      </c>
      <c r="W872">
        <v>0.17380678089152593</v>
      </c>
      <c r="X872">
        <v>7.9660052468370803E-3</v>
      </c>
      <c r="Y872">
        <v>0.4524175871457945</v>
      </c>
      <c r="Z872">
        <v>6036.36</v>
      </c>
      <c r="AA872">
        <v>2868.0499999999997</v>
      </c>
      <c r="AB872">
        <v>131.45000000000002</v>
      </c>
      <c r="AC872">
        <v>7465.51</v>
      </c>
    </row>
    <row r="873" spans="1:29" x14ac:dyDescent="0.25">
      <c r="A873">
        <v>1986</v>
      </c>
      <c r="B873">
        <v>1981</v>
      </c>
      <c r="C873">
        <v>1982</v>
      </c>
      <c r="D873">
        <v>7</v>
      </c>
      <c r="E873" t="s">
        <v>44</v>
      </c>
      <c r="F873" t="s">
        <v>36</v>
      </c>
      <c r="G873" t="s">
        <v>45</v>
      </c>
      <c r="H873">
        <v>0</v>
      </c>
      <c r="I873">
        <v>5</v>
      </c>
      <c r="J873" t="s">
        <v>34</v>
      </c>
      <c r="K873">
        <v>34058</v>
      </c>
      <c r="L873">
        <v>15464</v>
      </c>
      <c r="M873">
        <v>9855</v>
      </c>
      <c r="N873">
        <v>1</v>
      </c>
      <c r="O873">
        <v>9855</v>
      </c>
      <c r="P873">
        <v>5608</v>
      </c>
      <c r="Q873">
        <v>0</v>
      </c>
      <c r="R873">
        <v>5608</v>
      </c>
      <c r="S873">
        <v>15187</v>
      </c>
      <c r="T873">
        <f t="shared" si="26"/>
        <v>20795</v>
      </c>
      <c r="U873">
        <f t="shared" si="27"/>
        <v>4</v>
      </c>
      <c r="V873">
        <v>0.26055788382561107</v>
      </c>
      <c r="W873">
        <v>0.18226248358337899</v>
      </c>
      <c r="X873">
        <v>1.3351861779002374E-2</v>
      </c>
      <c r="Y873">
        <v>0.54382777081200762</v>
      </c>
      <c r="Z873">
        <v>4029.4</v>
      </c>
      <c r="AA873">
        <v>2818.6</v>
      </c>
      <c r="AB873">
        <v>206.48</v>
      </c>
      <c r="AC873">
        <v>8410.0299999999988</v>
      </c>
    </row>
    <row r="874" spans="1:29" x14ac:dyDescent="0.25">
      <c r="A874">
        <v>1986</v>
      </c>
      <c r="B874">
        <v>1984</v>
      </c>
      <c r="C874">
        <v>1985</v>
      </c>
      <c r="D874">
        <v>8</v>
      </c>
      <c r="E874" t="s">
        <v>46</v>
      </c>
      <c r="F874" t="s">
        <v>36</v>
      </c>
      <c r="G874" t="s">
        <v>45</v>
      </c>
      <c r="H874">
        <v>0</v>
      </c>
      <c r="I874">
        <v>2</v>
      </c>
      <c r="J874" t="s">
        <v>33</v>
      </c>
      <c r="K874">
        <v>103898</v>
      </c>
      <c r="L874">
        <v>12486</v>
      </c>
      <c r="M874">
        <v>12486</v>
      </c>
      <c r="N874">
        <v>0.60340000000000005</v>
      </c>
      <c r="O874">
        <v>7533</v>
      </c>
      <c r="P874">
        <v>0</v>
      </c>
      <c r="Q874">
        <v>0</v>
      </c>
      <c r="R874">
        <v>0</v>
      </c>
      <c r="S874">
        <v>1850</v>
      </c>
      <c r="T874">
        <f t="shared" si="26"/>
        <v>1850</v>
      </c>
      <c r="U874">
        <f t="shared" si="27"/>
        <v>1</v>
      </c>
      <c r="V874">
        <v>3.8682276583203057E-2</v>
      </c>
      <c r="W874">
        <v>3.3508515082395753E-2</v>
      </c>
      <c r="X874">
        <v>3.1168309028934617E-2</v>
      </c>
      <c r="Y874">
        <v>0.89664089930546664</v>
      </c>
      <c r="Z874">
        <v>482.99</v>
      </c>
      <c r="AA874">
        <v>418.39</v>
      </c>
      <c r="AB874">
        <v>389.16999999999996</v>
      </c>
      <c r="AC874">
        <v>11195.53</v>
      </c>
    </row>
    <row r="875" spans="1:29" x14ac:dyDescent="0.25">
      <c r="A875">
        <v>1986</v>
      </c>
      <c r="B875">
        <v>1983</v>
      </c>
      <c r="C875">
        <v>1984</v>
      </c>
      <c r="D875">
        <v>8</v>
      </c>
      <c r="E875" t="s">
        <v>46</v>
      </c>
      <c r="F875" t="s">
        <v>36</v>
      </c>
      <c r="G875" t="s">
        <v>45</v>
      </c>
      <c r="H875">
        <v>0</v>
      </c>
      <c r="I875">
        <v>3</v>
      </c>
      <c r="J875" t="s">
        <v>34</v>
      </c>
      <c r="K875">
        <v>29172</v>
      </c>
      <c r="L875">
        <v>11689</v>
      </c>
      <c r="M875">
        <v>11689</v>
      </c>
      <c r="N875">
        <v>0.84009999999999996</v>
      </c>
      <c r="O875">
        <v>9820</v>
      </c>
      <c r="P875">
        <v>0</v>
      </c>
      <c r="Q875">
        <v>0</v>
      </c>
      <c r="R875">
        <v>0</v>
      </c>
      <c r="S875">
        <v>1965</v>
      </c>
      <c r="T875">
        <f t="shared" si="26"/>
        <v>1965</v>
      </c>
      <c r="U875">
        <f t="shared" si="27"/>
        <v>2</v>
      </c>
      <c r="V875">
        <v>2.1571237437594315E-2</v>
      </c>
      <c r="W875">
        <v>4.2659996372856654E-2</v>
      </c>
      <c r="X875">
        <v>2.9649330518305102E-2</v>
      </c>
      <c r="Y875">
        <v>0.90611943567124387</v>
      </c>
      <c r="Z875">
        <v>252.16</v>
      </c>
      <c r="AA875">
        <v>498.68</v>
      </c>
      <c r="AB875">
        <v>346.59000000000003</v>
      </c>
      <c r="AC875">
        <v>10592.21</v>
      </c>
    </row>
    <row r="876" spans="1:29" x14ac:dyDescent="0.25">
      <c r="A876">
        <v>1986</v>
      </c>
      <c r="B876">
        <v>1982</v>
      </c>
      <c r="C876">
        <v>1983</v>
      </c>
      <c r="D876">
        <v>8</v>
      </c>
      <c r="E876" t="s">
        <v>46</v>
      </c>
      <c r="F876" t="s">
        <v>36</v>
      </c>
      <c r="G876" t="s">
        <v>45</v>
      </c>
      <c r="H876">
        <v>0</v>
      </c>
      <c r="I876">
        <v>4</v>
      </c>
      <c r="J876" t="s">
        <v>34</v>
      </c>
      <c r="K876">
        <v>9770</v>
      </c>
      <c r="L876">
        <v>4208</v>
      </c>
      <c r="M876">
        <v>3246</v>
      </c>
      <c r="N876">
        <v>0.99209999999999998</v>
      </c>
      <c r="O876">
        <v>3221</v>
      </c>
      <c r="P876">
        <v>961</v>
      </c>
      <c r="Q876">
        <v>0</v>
      </c>
      <c r="R876">
        <v>961</v>
      </c>
      <c r="S876">
        <v>3245</v>
      </c>
      <c r="T876">
        <f t="shared" si="26"/>
        <v>4206</v>
      </c>
      <c r="U876">
        <f t="shared" si="27"/>
        <v>3</v>
      </c>
      <c r="V876">
        <v>8.961345080931063E-2</v>
      </c>
      <c r="W876">
        <v>5.1025063442730459E-2</v>
      </c>
      <c r="X876">
        <v>3.0046192010492998E-2</v>
      </c>
      <c r="Y876">
        <v>0.82931529373746593</v>
      </c>
      <c r="Z876">
        <v>377.14</v>
      </c>
      <c r="AA876">
        <v>214.74</v>
      </c>
      <c r="AB876">
        <v>126.45</v>
      </c>
      <c r="AC876">
        <v>3490.1900000000005</v>
      </c>
    </row>
    <row r="877" spans="1:29" x14ac:dyDescent="0.25">
      <c r="A877">
        <v>1986</v>
      </c>
      <c r="B877">
        <v>1981</v>
      </c>
      <c r="C877">
        <v>1982</v>
      </c>
      <c r="D877">
        <v>8</v>
      </c>
      <c r="E877" t="s">
        <v>46</v>
      </c>
      <c r="F877" t="s">
        <v>36</v>
      </c>
      <c r="G877" t="s">
        <v>45</v>
      </c>
      <c r="H877">
        <v>0</v>
      </c>
      <c r="I877">
        <v>5</v>
      </c>
      <c r="J877" t="s">
        <v>34</v>
      </c>
      <c r="K877">
        <v>509</v>
      </c>
      <c r="L877">
        <v>253</v>
      </c>
      <c r="M877">
        <v>172</v>
      </c>
      <c r="N877">
        <v>1</v>
      </c>
      <c r="O877">
        <v>172</v>
      </c>
      <c r="P877">
        <v>80</v>
      </c>
      <c r="Q877">
        <v>0</v>
      </c>
      <c r="R877">
        <v>80</v>
      </c>
      <c r="S877">
        <v>203</v>
      </c>
      <c r="T877">
        <f t="shared" si="26"/>
        <v>283</v>
      </c>
      <c r="U877">
        <f t="shared" si="27"/>
        <v>4</v>
      </c>
      <c r="V877">
        <v>9.2180421508765001E-2</v>
      </c>
      <c r="W877">
        <v>0.22052393145558397</v>
      </c>
      <c r="X877">
        <v>7.878668505022651E-4</v>
      </c>
      <c r="Y877">
        <v>0.68650778018514858</v>
      </c>
      <c r="Z877">
        <v>23.4</v>
      </c>
      <c r="AA877">
        <v>55.98</v>
      </c>
      <c r="AB877">
        <v>0.2</v>
      </c>
      <c r="AC877">
        <v>174.26999999999998</v>
      </c>
    </row>
    <row r="878" spans="1:29" x14ac:dyDescent="0.25">
      <c r="A878">
        <v>1986</v>
      </c>
      <c r="B878">
        <v>1984</v>
      </c>
      <c r="C878">
        <v>1985</v>
      </c>
      <c r="D878">
        <v>9</v>
      </c>
      <c r="E878" t="s">
        <v>47</v>
      </c>
      <c r="F878" t="s">
        <v>36</v>
      </c>
      <c r="G878" t="s">
        <v>45</v>
      </c>
      <c r="H878">
        <v>1</v>
      </c>
      <c r="I878">
        <v>2</v>
      </c>
      <c r="J878" t="s">
        <v>33</v>
      </c>
      <c r="K878">
        <v>113892</v>
      </c>
      <c r="L878">
        <v>13687</v>
      </c>
      <c r="M878">
        <v>13687</v>
      </c>
      <c r="N878">
        <v>0.58720000000000006</v>
      </c>
      <c r="O878">
        <v>8037</v>
      </c>
      <c r="P878">
        <v>0</v>
      </c>
      <c r="Q878">
        <v>0</v>
      </c>
      <c r="R878">
        <v>0</v>
      </c>
      <c r="S878">
        <v>1229</v>
      </c>
      <c r="T878">
        <f t="shared" si="26"/>
        <v>1229</v>
      </c>
      <c r="U878">
        <f t="shared" si="27"/>
        <v>1</v>
      </c>
      <c r="V878">
        <v>3.8682211151026838E-2</v>
      </c>
      <c r="W878">
        <v>3.3508753087745674E-2</v>
      </c>
      <c r="X878">
        <v>3.1167874732322312E-2</v>
      </c>
      <c r="Y878">
        <v>0.89664116102890512</v>
      </c>
      <c r="Z878">
        <v>529.45000000000005</v>
      </c>
      <c r="AA878">
        <v>458.64</v>
      </c>
      <c r="AB878">
        <v>426.59999999999997</v>
      </c>
      <c r="AC878">
        <v>12272.48</v>
      </c>
    </row>
    <row r="879" spans="1:29" x14ac:dyDescent="0.25">
      <c r="A879">
        <v>1986</v>
      </c>
      <c r="B879">
        <v>1983</v>
      </c>
      <c r="C879">
        <v>1984</v>
      </c>
      <c r="D879">
        <v>9</v>
      </c>
      <c r="E879" t="s">
        <v>47</v>
      </c>
      <c r="F879" t="s">
        <v>36</v>
      </c>
      <c r="G879" t="s">
        <v>45</v>
      </c>
      <c r="H879">
        <v>1</v>
      </c>
      <c r="I879">
        <v>3</v>
      </c>
      <c r="J879" t="s">
        <v>34</v>
      </c>
      <c r="K879">
        <v>89446</v>
      </c>
      <c r="L879">
        <v>35842</v>
      </c>
      <c r="M879">
        <v>35842</v>
      </c>
      <c r="N879">
        <v>0.83730000000000004</v>
      </c>
      <c r="O879">
        <v>30010</v>
      </c>
      <c r="P879">
        <v>0</v>
      </c>
      <c r="Q879">
        <v>0</v>
      </c>
      <c r="R879">
        <v>0</v>
      </c>
      <c r="S879">
        <v>5461</v>
      </c>
      <c r="T879">
        <f t="shared" si="26"/>
        <v>5461</v>
      </c>
      <c r="U879">
        <f t="shared" si="27"/>
        <v>2</v>
      </c>
      <c r="V879">
        <v>2.1569807458966698E-2</v>
      </c>
      <c r="W879">
        <v>4.2659734062305832E-2</v>
      </c>
      <c r="X879">
        <v>2.964910386435219E-2</v>
      </c>
      <c r="Y879">
        <v>0.90612135461437526</v>
      </c>
      <c r="Z879">
        <v>773.11</v>
      </c>
      <c r="AA879">
        <v>1529.02</v>
      </c>
      <c r="AB879">
        <v>1062.69</v>
      </c>
      <c r="AC879">
        <v>32477.410000000003</v>
      </c>
    </row>
    <row r="880" spans="1:29" x14ac:dyDescent="0.25">
      <c r="A880">
        <v>1986</v>
      </c>
      <c r="B880">
        <v>1982</v>
      </c>
      <c r="C880">
        <v>1983</v>
      </c>
      <c r="D880">
        <v>9</v>
      </c>
      <c r="E880" t="s">
        <v>47</v>
      </c>
      <c r="F880" t="s">
        <v>36</v>
      </c>
      <c r="G880" t="s">
        <v>45</v>
      </c>
      <c r="H880">
        <v>1</v>
      </c>
      <c r="I880">
        <v>4</v>
      </c>
      <c r="J880" t="s">
        <v>34</v>
      </c>
      <c r="K880">
        <v>34633</v>
      </c>
      <c r="L880">
        <v>14430</v>
      </c>
      <c r="M880">
        <v>11509</v>
      </c>
      <c r="N880">
        <v>0.97889999999999999</v>
      </c>
      <c r="O880">
        <v>11266</v>
      </c>
      <c r="P880">
        <v>2921</v>
      </c>
      <c r="Q880">
        <v>0</v>
      </c>
      <c r="R880">
        <v>2921</v>
      </c>
      <c r="S880">
        <v>9858</v>
      </c>
      <c r="T880">
        <f t="shared" si="26"/>
        <v>12779</v>
      </c>
      <c r="U880">
        <f t="shared" si="27"/>
        <v>3</v>
      </c>
      <c r="V880">
        <v>8.4511571018228829E-2</v>
      </c>
      <c r="W880">
        <v>5.2751646691544612E-2</v>
      </c>
      <c r="X880">
        <v>3.1062094390680816E-2</v>
      </c>
      <c r="Y880">
        <v>0.83167468789954579</v>
      </c>
      <c r="Z880">
        <v>1219.5400000000002</v>
      </c>
      <c r="AA880">
        <v>761.23</v>
      </c>
      <c r="AB880">
        <v>448.24</v>
      </c>
      <c r="AC880">
        <v>12001.44</v>
      </c>
    </row>
    <row r="881" spans="1:29" x14ac:dyDescent="0.25">
      <c r="A881">
        <v>1986</v>
      </c>
      <c r="B881">
        <v>1981</v>
      </c>
      <c r="C881">
        <v>1982</v>
      </c>
      <c r="D881">
        <v>9</v>
      </c>
      <c r="E881" t="s">
        <v>47</v>
      </c>
      <c r="F881" t="s">
        <v>36</v>
      </c>
      <c r="G881" t="s">
        <v>45</v>
      </c>
      <c r="H881">
        <v>1</v>
      </c>
      <c r="I881">
        <v>5</v>
      </c>
      <c r="J881" t="s">
        <v>34</v>
      </c>
      <c r="K881">
        <v>1960</v>
      </c>
      <c r="L881">
        <v>978</v>
      </c>
      <c r="M881">
        <v>666</v>
      </c>
      <c r="N881">
        <v>1</v>
      </c>
      <c r="O881">
        <v>666</v>
      </c>
      <c r="P881">
        <v>311</v>
      </c>
      <c r="Q881">
        <v>0</v>
      </c>
      <c r="R881">
        <v>311</v>
      </c>
      <c r="S881">
        <v>785</v>
      </c>
      <c r="T881">
        <f t="shared" si="26"/>
        <v>1096</v>
      </c>
      <c r="U881">
        <f t="shared" si="27"/>
        <v>4</v>
      </c>
      <c r="V881">
        <v>9.2191621174017066E-2</v>
      </c>
      <c r="W881">
        <v>0.22052178535647837</v>
      </c>
      <c r="X881">
        <v>7.973992516714716E-4</v>
      </c>
      <c r="Y881">
        <v>0.68648919421783317</v>
      </c>
      <c r="Z881">
        <v>90.18</v>
      </c>
      <c r="AA881">
        <v>215.71</v>
      </c>
      <c r="AB881">
        <v>0.78</v>
      </c>
      <c r="AC881">
        <v>671.51</v>
      </c>
    </row>
    <row r="882" spans="1:29" x14ac:dyDescent="0.25">
      <c r="A882">
        <v>1986</v>
      </c>
      <c r="B882">
        <v>1984</v>
      </c>
      <c r="C882">
        <v>1985</v>
      </c>
      <c r="D882">
        <v>10</v>
      </c>
      <c r="E882" t="s">
        <v>48</v>
      </c>
      <c r="F882" t="s">
        <v>31</v>
      </c>
      <c r="G882" t="s">
        <v>49</v>
      </c>
      <c r="H882">
        <v>1</v>
      </c>
      <c r="I882">
        <v>2</v>
      </c>
      <c r="J882" t="s">
        <v>33</v>
      </c>
      <c r="K882">
        <v>319428</v>
      </c>
      <c r="L882">
        <v>14107</v>
      </c>
      <c r="M882">
        <v>13477</v>
      </c>
      <c r="N882">
        <v>0.57550000000000001</v>
      </c>
      <c r="O882">
        <v>7757</v>
      </c>
      <c r="P882">
        <v>0</v>
      </c>
      <c r="Q882">
        <v>629</v>
      </c>
      <c r="R882">
        <v>629</v>
      </c>
      <c r="S882">
        <v>331</v>
      </c>
      <c r="T882">
        <f t="shared" si="26"/>
        <v>960</v>
      </c>
      <c r="U882">
        <f t="shared" si="27"/>
        <v>1</v>
      </c>
      <c r="V882">
        <v>0.10525912862011672</v>
      </c>
      <c r="W882">
        <v>8.1012782052954216E-2</v>
      </c>
      <c r="X882">
        <v>8.1034756522873314E-2</v>
      </c>
      <c r="Y882">
        <v>0.7326933328040558</v>
      </c>
      <c r="Z882">
        <v>1484.92</v>
      </c>
      <c r="AA882">
        <v>1142.8699999999999</v>
      </c>
      <c r="AB882">
        <v>1143.18</v>
      </c>
      <c r="AC882">
        <v>10336.31</v>
      </c>
    </row>
    <row r="883" spans="1:29" x14ac:dyDescent="0.25">
      <c r="A883">
        <v>1986</v>
      </c>
      <c r="B883">
        <v>1983</v>
      </c>
      <c r="C883">
        <v>1984</v>
      </c>
      <c r="D883">
        <v>10</v>
      </c>
      <c r="E883" t="s">
        <v>48</v>
      </c>
      <c r="F883" t="s">
        <v>31</v>
      </c>
      <c r="G883" t="s">
        <v>49</v>
      </c>
      <c r="H883">
        <v>1</v>
      </c>
      <c r="I883">
        <v>3</v>
      </c>
      <c r="J883" t="s">
        <v>34</v>
      </c>
      <c r="K883">
        <v>234141</v>
      </c>
      <c r="L883">
        <v>49057</v>
      </c>
      <c r="M883">
        <v>35718</v>
      </c>
      <c r="N883">
        <v>0.81889999999999996</v>
      </c>
      <c r="O883">
        <v>29250</v>
      </c>
      <c r="P883">
        <v>0</v>
      </c>
      <c r="Q883">
        <v>13339</v>
      </c>
      <c r="R883">
        <v>13339</v>
      </c>
      <c r="S883">
        <v>4593</v>
      </c>
      <c r="T883">
        <f t="shared" si="26"/>
        <v>17932</v>
      </c>
      <c r="U883">
        <f t="shared" si="27"/>
        <v>2</v>
      </c>
      <c r="V883">
        <v>3.4345883310751217E-2</v>
      </c>
      <c r="W883">
        <v>1.8153617789884991E-2</v>
      </c>
      <c r="X883">
        <v>0.13151252222115095</v>
      </c>
      <c r="Y883">
        <v>0.81598797667821299</v>
      </c>
      <c r="Z883">
        <v>1684.94</v>
      </c>
      <c r="AA883">
        <v>890.58</v>
      </c>
      <c r="AB883">
        <v>6451.7400000000007</v>
      </c>
      <c r="AC883">
        <v>40030.730000000003</v>
      </c>
    </row>
    <row r="884" spans="1:29" x14ac:dyDescent="0.25">
      <c r="A884">
        <v>1986</v>
      </c>
      <c r="B884">
        <v>1982</v>
      </c>
      <c r="C884">
        <v>1983</v>
      </c>
      <c r="D884">
        <v>10</v>
      </c>
      <c r="E884" t="s">
        <v>48</v>
      </c>
      <c r="F884" t="s">
        <v>31</v>
      </c>
      <c r="G884" t="s">
        <v>49</v>
      </c>
      <c r="H884">
        <v>1</v>
      </c>
      <c r="I884">
        <v>4</v>
      </c>
      <c r="J884" t="s">
        <v>34</v>
      </c>
      <c r="K884">
        <v>161495</v>
      </c>
      <c r="L884">
        <v>104646</v>
      </c>
      <c r="M884">
        <v>51347</v>
      </c>
      <c r="N884">
        <v>0.98680000000000001</v>
      </c>
      <c r="O884">
        <v>50671</v>
      </c>
      <c r="P884">
        <v>900</v>
      </c>
      <c r="Q884">
        <v>52397</v>
      </c>
      <c r="R884">
        <v>53298</v>
      </c>
      <c r="S884">
        <v>14324</v>
      </c>
      <c r="T884">
        <f t="shared" si="26"/>
        <v>67622</v>
      </c>
      <c r="U884">
        <f t="shared" si="27"/>
        <v>3</v>
      </c>
      <c r="V884">
        <v>1.3578122413907118E-3</v>
      </c>
      <c r="W884">
        <v>2.2731816171582975E-3</v>
      </c>
      <c r="X884">
        <v>0.14367887707045107</v>
      </c>
      <c r="Y884">
        <v>0.85269012907099984</v>
      </c>
      <c r="Z884">
        <v>142.09</v>
      </c>
      <c r="AA884">
        <v>237.88</v>
      </c>
      <c r="AB884">
        <v>15035.46</v>
      </c>
      <c r="AC884">
        <v>89230.849999999977</v>
      </c>
    </row>
    <row r="885" spans="1:29" x14ac:dyDescent="0.25">
      <c r="A885">
        <v>1986</v>
      </c>
      <c r="B885">
        <v>1981</v>
      </c>
      <c r="C885">
        <v>1982</v>
      </c>
      <c r="D885">
        <v>10</v>
      </c>
      <c r="E885" t="s">
        <v>48</v>
      </c>
      <c r="F885" t="s">
        <v>31</v>
      </c>
      <c r="G885" t="s">
        <v>49</v>
      </c>
      <c r="H885">
        <v>1</v>
      </c>
      <c r="I885">
        <v>5</v>
      </c>
      <c r="J885" t="s">
        <v>34</v>
      </c>
      <c r="K885">
        <v>11500</v>
      </c>
      <c r="L885">
        <v>9988</v>
      </c>
      <c r="M885">
        <v>3157</v>
      </c>
      <c r="N885">
        <v>1</v>
      </c>
      <c r="O885">
        <v>3157</v>
      </c>
      <c r="P885">
        <v>42</v>
      </c>
      <c r="Q885">
        <v>6788</v>
      </c>
      <c r="R885">
        <v>6831</v>
      </c>
      <c r="S885">
        <v>361</v>
      </c>
      <c r="T885">
        <f t="shared" si="26"/>
        <v>7192</v>
      </c>
      <c r="U885">
        <f t="shared" si="27"/>
        <v>4</v>
      </c>
      <c r="V885">
        <v>1.0411577674373903E-4</v>
      </c>
      <c r="W885">
        <v>3.1034510375537597E-5</v>
      </c>
      <c r="X885">
        <v>8.1144232386413689E-2</v>
      </c>
      <c r="Y885">
        <v>0.91872061732646715</v>
      </c>
      <c r="Z885">
        <v>1.04</v>
      </c>
      <c r="AA885">
        <v>0.31</v>
      </c>
      <c r="AB885">
        <v>810.54000000000008</v>
      </c>
      <c r="AC885">
        <v>9176.9900000000016</v>
      </c>
    </row>
    <row r="886" spans="1:29" x14ac:dyDescent="0.25">
      <c r="A886">
        <v>1986</v>
      </c>
      <c r="B886">
        <v>1984</v>
      </c>
      <c r="C886">
        <v>1985</v>
      </c>
      <c r="D886">
        <v>11</v>
      </c>
      <c r="E886" t="s">
        <v>50</v>
      </c>
      <c r="F886" t="s">
        <v>31</v>
      </c>
      <c r="G886" t="s">
        <v>49</v>
      </c>
      <c r="H886">
        <v>1</v>
      </c>
      <c r="I886">
        <v>2</v>
      </c>
      <c r="J886" t="s">
        <v>33</v>
      </c>
      <c r="K886">
        <v>522625</v>
      </c>
      <c r="L886">
        <v>21319</v>
      </c>
      <c r="M886">
        <v>17837</v>
      </c>
      <c r="N886">
        <v>0.57620000000000005</v>
      </c>
      <c r="O886">
        <v>10278</v>
      </c>
      <c r="P886">
        <v>0</v>
      </c>
      <c r="Q886">
        <v>3482</v>
      </c>
      <c r="R886">
        <v>3482</v>
      </c>
      <c r="S886">
        <v>985</v>
      </c>
      <c r="T886">
        <f t="shared" si="26"/>
        <v>4467</v>
      </c>
      <c r="U886">
        <f t="shared" si="27"/>
        <v>1</v>
      </c>
      <c r="V886">
        <v>0.11395756153802136</v>
      </c>
      <c r="W886">
        <v>6.7415313982515421E-2</v>
      </c>
      <c r="X886">
        <v>0.10998464305180179</v>
      </c>
      <c r="Y886">
        <v>0.70864248142766151</v>
      </c>
      <c r="Z886">
        <v>2429.5</v>
      </c>
      <c r="AA886">
        <v>1437.25</v>
      </c>
      <c r="AB886">
        <v>2344.7999999999997</v>
      </c>
      <c r="AC886">
        <v>15107.789999999999</v>
      </c>
    </row>
    <row r="887" spans="1:29" x14ac:dyDescent="0.25">
      <c r="A887">
        <v>1986</v>
      </c>
      <c r="B887">
        <v>1983</v>
      </c>
      <c r="C887">
        <v>1984</v>
      </c>
      <c r="D887">
        <v>11</v>
      </c>
      <c r="E887" t="s">
        <v>50</v>
      </c>
      <c r="F887" t="s">
        <v>31</v>
      </c>
      <c r="G887" t="s">
        <v>49</v>
      </c>
      <c r="H887">
        <v>1</v>
      </c>
      <c r="I887">
        <v>3</v>
      </c>
      <c r="J887" t="s">
        <v>34</v>
      </c>
      <c r="K887">
        <v>248686</v>
      </c>
      <c r="L887">
        <v>51368</v>
      </c>
      <c r="M887">
        <v>42072</v>
      </c>
      <c r="N887">
        <v>0.81389999999999996</v>
      </c>
      <c r="O887">
        <v>34242</v>
      </c>
      <c r="P887">
        <v>0</v>
      </c>
      <c r="Q887">
        <v>9296</v>
      </c>
      <c r="R887">
        <v>9296</v>
      </c>
      <c r="S887">
        <v>8627</v>
      </c>
      <c r="T887">
        <f t="shared" si="26"/>
        <v>17923</v>
      </c>
      <c r="U887">
        <f t="shared" si="27"/>
        <v>2</v>
      </c>
      <c r="V887">
        <v>3.4013328666444229E-2</v>
      </c>
      <c r="W887">
        <v>9.0208137284407824E-3</v>
      </c>
      <c r="X887">
        <v>0.16434840637287329</v>
      </c>
      <c r="Y887">
        <v>0.7926174512322417</v>
      </c>
      <c r="Z887">
        <v>1747.23</v>
      </c>
      <c r="AA887">
        <v>463.39</v>
      </c>
      <c r="AB887">
        <v>8442.41</v>
      </c>
      <c r="AC887">
        <v>40715.949999999997</v>
      </c>
    </row>
    <row r="888" spans="1:29" x14ac:dyDescent="0.25">
      <c r="A888">
        <v>1986</v>
      </c>
      <c r="B888">
        <v>1982</v>
      </c>
      <c r="C888">
        <v>1983</v>
      </c>
      <c r="D888">
        <v>11</v>
      </c>
      <c r="E888" t="s">
        <v>50</v>
      </c>
      <c r="F888" t="s">
        <v>31</v>
      </c>
      <c r="G888" t="s">
        <v>49</v>
      </c>
      <c r="H888">
        <v>1</v>
      </c>
      <c r="I888">
        <v>4</v>
      </c>
      <c r="J888" t="s">
        <v>34</v>
      </c>
      <c r="K888">
        <v>91593</v>
      </c>
      <c r="L888">
        <v>41654</v>
      </c>
      <c r="M888">
        <v>24807</v>
      </c>
      <c r="N888">
        <v>0.98080000000000001</v>
      </c>
      <c r="O888">
        <v>24332</v>
      </c>
      <c r="P888">
        <v>386</v>
      </c>
      <c r="Q888">
        <v>16459</v>
      </c>
      <c r="R888">
        <v>16846</v>
      </c>
      <c r="S888">
        <v>22328</v>
      </c>
      <c r="T888">
        <f t="shared" si="26"/>
        <v>39174</v>
      </c>
      <c r="U888">
        <f t="shared" si="27"/>
        <v>3</v>
      </c>
      <c r="V888">
        <v>6.1218213642923033E-3</v>
      </c>
      <c r="W888">
        <v>7.9466042737035107E-3</v>
      </c>
      <c r="X888">
        <v>0.20557724334143893</v>
      </c>
      <c r="Y888">
        <v>0.78035433102056528</v>
      </c>
      <c r="Z888">
        <v>255</v>
      </c>
      <c r="AA888">
        <v>331.01</v>
      </c>
      <c r="AB888">
        <v>8563.17</v>
      </c>
      <c r="AC888">
        <v>32505.090000000004</v>
      </c>
    </row>
    <row r="889" spans="1:29" x14ac:dyDescent="0.25">
      <c r="A889">
        <v>1986</v>
      </c>
      <c r="B889">
        <v>1981</v>
      </c>
      <c r="C889">
        <v>1982</v>
      </c>
      <c r="D889">
        <v>11</v>
      </c>
      <c r="E889" t="s">
        <v>50</v>
      </c>
      <c r="F889" t="s">
        <v>31</v>
      </c>
      <c r="G889" t="s">
        <v>49</v>
      </c>
      <c r="H889">
        <v>1</v>
      </c>
      <c r="I889">
        <v>5</v>
      </c>
      <c r="J889" t="s">
        <v>34</v>
      </c>
      <c r="K889">
        <v>8286</v>
      </c>
      <c r="L889">
        <v>5162</v>
      </c>
      <c r="M889">
        <v>2568</v>
      </c>
      <c r="N889">
        <v>1</v>
      </c>
      <c r="O889">
        <v>2568</v>
      </c>
      <c r="P889">
        <v>89</v>
      </c>
      <c r="Q889">
        <v>2504</v>
      </c>
      <c r="R889">
        <v>2593</v>
      </c>
      <c r="S889">
        <v>2295</v>
      </c>
      <c r="T889">
        <f t="shared" si="26"/>
        <v>4888</v>
      </c>
      <c r="U889">
        <f t="shared" si="27"/>
        <v>4</v>
      </c>
      <c r="V889">
        <v>1.4335473322459036E-4</v>
      </c>
      <c r="W889">
        <v>4.2618974742445786E-5</v>
      </c>
      <c r="X889">
        <v>0.19194811333547718</v>
      </c>
      <c r="Y889">
        <v>0.80786591295655574</v>
      </c>
      <c r="Z889">
        <v>0.74</v>
      </c>
      <c r="AA889">
        <v>0.22</v>
      </c>
      <c r="AB889">
        <v>990.84</v>
      </c>
      <c r="AC889">
        <v>4170.22</v>
      </c>
    </row>
    <row r="890" spans="1:29" x14ac:dyDescent="0.25">
      <c r="A890">
        <v>1986</v>
      </c>
      <c r="B890">
        <v>1984</v>
      </c>
      <c r="C890">
        <v>1985</v>
      </c>
      <c r="D890">
        <v>12</v>
      </c>
      <c r="E890" t="s">
        <v>51</v>
      </c>
      <c r="F890" t="s">
        <v>31</v>
      </c>
      <c r="G890" t="s">
        <v>49</v>
      </c>
      <c r="H890">
        <v>0</v>
      </c>
      <c r="I890">
        <v>2</v>
      </c>
      <c r="J890" t="s">
        <v>33</v>
      </c>
      <c r="K890">
        <v>187326</v>
      </c>
      <c r="L890">
        <v>8012</v>
      </c>
      <c r="M890">
        <v>6481</v>
      </c>
      <c r="N890">
        <v>0.57789999999999997</v>
      </c>
      <c r="O890">
        <v>3746</v>
      </c>
      <c r="P890">
        <v>0</v>
      </c>
      <c r="Q890">
        <v>1531</v>
      </c>
      <c r="R890">
        <v>1531</v>
      </c>
      <c r="S890">
        <v>241</v>
      </c>
      <c r="T890">
        <f t="shared" si="26"/>
        <v>1772</v>
      </c>
      <c r="U890">
        <f t="shared" si="27"/>
        <v>1</v>
      </c>
      <c r="V890">
        <v>0.1086738125813525</v>
      </c>
      <c r="W890">
        <v>6.429076859142116E-2</v>
      </c>
      <c r="X890">
        <v>0.1026136376399762</v>
      </c>
      <c r="Y890">
        <v>0.72442178118725031</v>
      </c>
      <c r="Z890">
        <v>870.80000000000007</v>
      </c>
      <c r="AA890">
        <v>515.16</v>
      </c>
      <c r="AB890">
        <v>822.24</v>
      </c>
      <c r="AC890">
        <v>5804.77</v>
      </c>
    </row>
    <row r="891" spans="1:29" x14ac:dyDescent="0.25">
      <c r="A891">
        <v>1986</v>
      </c>
      <c r="B891">
        <v>1983</v>
      </c>
      <c r="C891">
        <v>1984</v>
      </c>
      <c r="D891">
        <v>12</v>
      </c>
      <c r="E891" t="s">
        <v>51</v>
      </c>
      <c r="F891" t="s">
        <v>31</v>
      </c>
      <c r="G891" t="s">
        <v>49</v>
      </c>
      <c r="H891">
        <v>0</v>
      </c>
      <c r="I891">
        <v>3</v>
      </c>
      <c r="J891" t="s">
        <v>34</v>
      </c>
      <c r="K891">
        <v>98928</v>
      </c>
      <c r="L891">
        <v>20937</v>
      </c>
      <c r="M891">
        <v>16792</v>
      </c>
      <c r="N891">
        <v>0.81530000000000002</v>
      </c>
      <c r="O891">
        <v>13691</v>
      </c>
      <c r="P891">
        <v>0</v>
      </c>
      <c r="Q891">
        <v>4145</v>
      </c>
      <c r="R891">
        <v>4145</v>
      </c>
      <c r="S891">
        <v>3339</v>
      </c>
      <c r="T891">
        <f t="shared" si="26"/>
        <v>7484</v>
      </c>
      <c r="U891">
        <f t="shared" si="27"/>
        <v>2</v>
      </c>
      <c r="V891">
        <v>3.3244515087241362E-2</v>
      </c>
      <c r="W891">
        <v>8.9989965560044512E-3</v>
      </c>
      <c r="X891">
        <v>0.1591411551020662</v>
      </c>
      <c r="Y891">
        <v>0.79861533325468814</v>
      </c>
      <c r="Z891">
        <v>696.06999999999994</v>
      </c>
      <c r="AA891">
        <v>188.42000000000002</v>
      </c>
      <c r="AB891">
        <v>3332.08</v>
      </c>
      <c r="AC891">
        <v>16721.32</v>
      </c>
    </row>
    <row r="892" spans="1:29" x14ac:dyDescent="0.25">
      <c r="A892">
        <v>1986</v>
      </c>
      <c r="B892">
        <v>1982</v>
      </c>
      <c r="C892">
        <v>1983</v>
      </c>
      <c r="D892">
        <v>12</v>
      </c>
      <c r="E892" t="s">
        <v>51</v>
      </c>
      <c r="F892" t="s">
        <v>31</v>
      </c>
      <c r="G892" t="s">
        <v>49</v>
      </c>
      <c r="H892">
        <v>0</v>
      </c>
      <c r="I892">
        <v>4</v>
      </c>
      <c r="J892" t="s">
        <v>34</v>
      </c>
      <c r="K892">
        <v>36659</v>
      </c>
      <c r="L892">
        <v>16620</v>
      </c>
      <c r="M892">
        <v>9978</v>
      </c>
      <c r="N892">
        <v>0.98080000000000001</v>
      </c>
      <c r="O892">
        <v>9786</v>
      </c>
      <c r="P892">
        <v>151</v>
      </c>
      <c r="Q892">
        <v>6489</v>
      </c>
      <c r="R892">
        <v>6641</v>
      </c>
      <c r="S892">
        <v>8981</v>
      </c>
      <c r="T892">
        <f t="shared" si="26"/>
        <v>15622</v>
      </c>
      <c r="U892">
        <f t="shared" si="27"/>
        <v>3</v>
      </c>
      <c r="V892">
        <v>5.9066535741962804E-3</v>
      </c>
      <c r="W892">
        <v>7.2080788243731736E-3</v>
      </c>
      <c r="X892">
        <v>0.21313410636669505</v>
      </c>
      <c r="Y892">
        <v>0.77375116123473553</v>
      </c>
      <c r="Z892">
        <v>98.17</v>
      </c>
      <c r="AA892">
        <v>119.80000000000001</v>
      </c>
      <c r="AB892">
        <v>3542.34</v>
      </c>
      <c r="AC892">
        <v>12859.930000000002</v>
      </c>
    </row>
    <row r="893" spans="1:29" x14ac:dyDescent="0.25">
      <c r="A893">
        <v>1986</v>
      </c>
      <c r="B893">
        <v>1981</v>
      </c>
      <c r="C893">
        <v>1982</v>
      </c>
      <c r="D893">
        <v>12</v>
      </c>
      <c r="E893" t="s">
        <v>51</v>
      </c>
      <c r="F893" t="s">
        <v>31</v>
      </c>
      <c r="G893" t="s">
        <v>49</v>
      </c>
      <c r="H893">
        <v>0</v>
      </c>
      <c r="I893">
        <v>5</v>
      </c>
      <c r="J893" t="s">
        <v>34</v>
      </c>
      <c r="K893">
        <v>3682</v>
      </c>
      <c r="L893">
        <v>2326</v>
      </c>
      <c r="M893">
        <v>1117</v>
      </c>
      <c r="N893">
        <v>1</v>
      </c>
      <c r="O893">
        <v>1117</v>
      </c>
      <c r="P893">
        <v>39</v>
      </c>
      <c r="Q893">
        <v>1169</v>
      </c>
      <c r="R893">
        <v>1208</v>
      </c>
      <c r="S893">
        <v>987</v>
      </c>
      <c r="T893">
        <f t="shared" si="26"/>
        <v>2195</v>
      </c>
      <c r="U893">
        <f t="shared" si="27"/>
        <v>4</v>
      </c>
      <c r="V893">
        <v>1.4615483815501009E-4</v>
      </c>
      <c r="W893">
        <v>4.2986717104414733E-5</v>
      </c>
      <c r="X893">
        <v>0.1962386622533637</v>
      </c>
      <c r="Y893">
        <v>0.80357219619137688</v>
      </c>
      <c r="Z893">
        <v>0.34</v>
      </c>
      <c r="AA893">
        <v>0.1</v>
      </c>
      <c r="AB893">
        <v>456.51</v>
      </c>
      <c r="AC893">
        <v>1869.3500000000001</v>
      </c>
    </row>
    <row r="894" spans="1:29" x14ac:dyDescent="0.25">
      <c r="A894">
        <v>1986</v>
      </c>
      <c r="B894">
        <v>1984</v>
      </c>
      <c r="C894">
        <v>1985</v>
      </c>
      <c r="D894">
        <v>13</v>
      </c>
      <c r="E894" t="s">
        <v>52</v>
      </c>
      <c r="F894" t="s">
        <v>31</v>
      </c>
      <c r="G894" t="s">
        <v>49</v>
      </c>
      <c r="H894">
        <v>1</v>
      </c>
      <c r="I894">
        <v>2</v>
      </c>
      <c r="J894" t="s">
        <v>33</v>
      </c>
      <c r="K894">
        <v>105300</v>
      </c>
      <c r="L894">
        <v>4167</v>
      </c>
      <c r="M894">
        <v>3664</v>
      </c>
      <c r="N894">
        <v>0.57210000000000005</v>
      </c>
      <c r="O894">
        <v>2096</v>
      </c>
      <c r="P894">
        <v>0</v>
      </c>
      <c r="Q894">
        <v>502</v>
      </c>
      <c r="R894">
        <v>502</v>
      </c>
      <c r="S894">
        <v>973</v>
      </c>
      <c r="T894">
        <f t="shared" si="26"/>
        <v>1475</v>
      </c>
      <c r="U894">
        <f t="shared" si="27"/>
        <v>1</v>
      </c>
      <c r="V894">
        <v>0.10871787488301778</v>
      </c>
      <c r="W894">
        <v>6.9491037362320915E-2</v>
      </c>
      <c r="X894">
        <v>9.4653612650877059E-2</v>
      </c>
      <c r="Y894">
        <v>0.72713747510378424</v>
      </c>
      <c r="Z894">
        <v>453.06</v>
      </c>
      <c r="AA894">
        <v>289.58999999999997</v>
      </c>
      <c r="AB894">
        <v>394.45</v>
      </c>
      <c r="AC894">
        <v>3030.2000000000003</v>
      </c>
    </row>
    <row r="895" spans="1:29" x14ac:dyDescent="0.25">
      <c r="A895">
        <v>1986</v>
      </c>
      <c r="B895">
        <v>1983</v>
      </c>
      <c r="C895">
        <v>1984</v>
      </c>
      <c r="D895">
        <v>13</v>
      </c>
      <c r="E895" t="s">
        <v>52</v>
      </c>
      <c r="F895" t="s">
        <v>31</v>
      </c>
      <c r="G895" t="s">
        <v>49</v>
      </c>
      <c r="H895">
        <v>1</v>
      </c>
      <c r="I895">
        <v>3</v>
      </c>
      <c r="J895" t="s">
        <v>34</v>
      </c>
      <c r="K895">
        <v>54034</v>
      </c>
      <c r="L895">
        <v>16952</v>
      </c>
      <c r="M895">
        <v>15085</v>
      </c>
      <c r="N895">
        <v>0.80179999999999996</v>
      </c>
      <c r="O895">
        <v>12095</v>
      </c>
      <c r="P895">
        <v>0</v>
      </c>
      <c r="Q895">
        <v>1866</v>
      </c>
      <c r="R895">
        <v>1866</v>
      </c>
      <c r="S895">
        <v>1107</v>
      </c>
      <c r="T895">
        <f t="shared" si="26"/>
        <v>2973</v>
      </c>
      <c r="U895">
        <f t="shared" si="27"/>
        <v>2</v>
      </c>
      <c r="V895">
        <v>1.7855552245585368E-2</v>
      </c>
      <c r="W895">
        <v>1.1222765253964836E-2</v>
      </c>
      <c r="X895">
        <v>5.4363015900637961E-2</v>
      </c>
      <c r="Y895">
        <v>0.91655866659981167</v>
      </c>
      <c r="Z895">
        <v>302.69</v>
      </c>
      <c r="AA895">
        <v>190.25</v>
      </c>
      <c r="AB895">
        <v>921.56999999999994</v>
      </c>
      <c r="AC895">
        <v>15537.64</v>
      </c>
    </row>
    <row r="896" spans="1:29" x14ac:dyDescent="0.25">
      <c r="A896">
        <v>1986</v>
      </c>
      <c r="B896">
        <v>1982</v>
      </c>
      <c r="C896">
        <v>1983</v>
      </c>
      <c r="D896">
        <v>13</v>
      </c>
      <c r="E896" t="s">
        <v>52</v>
      </c>
      <c r="F896" t="s">
        <v>31</v>
      </c>
      <c r="G896" t="s">
        <v>49</v>
      </c>
      <c r="H896">
        <v>1</v>
      </c>
      <c r="I896">
        <v>4</v>
      </c>
      <c r="J896" t="s">
        <v>34</v>
      </c>
      <c r="K896">
        <v>25466</v>
      </c>
      <c r="L896">
        <v>12973</v>
      </c>
      <c r="M896">
        <v>9549</v>
      </c>
      <c r="N896">
        <v>0.96499999999999997</v>
      </c>
      <c r="O896">
        <v>9214</v>
      </c>
      <c r="P896">
        <v>208</v>
      </c>
      <c r="Q896">
        <v>3215</v>
      </c>
      <c r="R896">
        <v>3424</v>
      </c>
      <c r="S896">
        <v>3606</v>
      </c>
      <c r="T896">
        <f t="shared" si="26"/>
        <v>7030</v>
      </c>
      <c r="U896">
        <f t="shared" si="27"/>
        <v>3</v>
      </c>
      <c r="V896">
        <v>4.3358382273705866E-3</v>
      </c>
      <c r="W896">
        <v>1.3636500280962319E-2</v>
      </c>
      <c r="X896">
        <v>0.2026397353943917</v>
      </c>
      <c r="Y896">
        <v>0.77938792609727559</v>
      </c>
      <c r="Z896">
        <v>56.25</v>
      </c>
      <c r="AA896">
        <v>176.91</v>
      </c>
      <c r="AB896">
        <v>2628.8999999999996</v>
      </c>
      <c r="AC896">
        <v>10111.210000000001</v>
      </c>
    </row>
    <row r="897" spans="1:29" x14ac:dyDescent="0.25">
      <c r="A897">
        <v>1986</v>
      </c>
      <c r="B897">
        <v>1981</v>
      </c>
      <c r="C897">
        <v>1982</v>
      </c>
      <c r="D897">
        <v>13</v>
      </c>
      <c r="E897" t="s">
        <v>52</v>
      </c>
      <c r="F897" t="s">
        <v>31</v>
      </c>
      <c r="G897" t="s">
        <v>49</v>
      </c>
      <c r="H897">
        <v>1</v>
      </c>
      <c r="I897">
        <v>5</v>
      </c>
      <c r="J897" t="s">
        <v>34</v>
      </c>
      <c r="K897">
        <v>4053</v>
      </c>
      <c r="L897">
        <v>2608</v>
      </c>
      <c r="M897">
        <v>1697</v>
      </c>
      <c r="N897">
        <v>1</v>
      </c>
      <c r="O897">
        <v>1697</v>
      </c>
      <c r="P897">
        <v>45</v>
      </c>
      <c r="Q897">
        <v>864</v>
      </c>
      <c r="R897">
        <v>910</v>
      </c>
      <c r="S897">
        <v>1039</v>
      </c>
      <c r="T897">
        <f t="shared" si="26"/>
        <v>1949</v>
      </c>
      <c r="U897">
        <f t="shared" si="27"/>
        <v>4</v>
      </c>
      <c r="V897">
        <v>5.1800359650165462E-3</v>
      </c>
      <c r="W897">
        <v>5.9737202320472079E-3</v>
      </c>
      <c r="X897">
        <v>5.4388460520917607E-2</v>
      </c>
      <c r="Y897">
        <v>0.93445778328201856</v>
      </c>
      <c r="Z897">
        <v>13.510000000000002</v>
      </c>
      <c r="AA897">
        <v>15.58</v>
      </c>
      <c r="AB897">
        <v>141.85</v>
      </c>
      <c r="AC897">
        <v>2437.1499999999996</v>
      </c>
    </row>
    <row r="898" spans="1:29" x14ac:dyDescent="0.25">
      <c r="A898">
        <v>1986</v>
      </c>
      <c r="B898">
        <v>1983</v>
      </c>
      <c r="C898">
        <v>1985</v>
      </c>
      <c r="D898">
        <v>14</v>
      </c>
      <c r="E898" t="s">
        <v>53</v>
      </c>
      <c r="F898" t="s">
        <v>31</v>
      </c>
      <c r="G898" t="s">
        <v>49</v>
      </c>
      <c r="H898">
        <v>3</v>
      </c>
      <c r="I898">
        <v>3</v>
      </c>
      <c r="J898" t="s">
        <v>33</v>
      </c>
      <c r="K898">
        <v>3759</v>
      </c>
      <c r="L898">
        <v>488</v>
      </c>
      <c r="M898">
        <v>455</v>
      </c>
      <c r="N898">
        <v>0.61870000000000003</v>
      </c>
      <c r="O898">
        <v>281</v>
      </c>
      <c r="P898">
        <v>0</v>
      </c>
      <c r="Q898">
        <v>32</v>
      </c>
      <c r="R898">
        <v>32</v>
      </c>
      <c r="S898">
        <v>16</v>
      </c>
      <c r="T898">
        <f t="shared" si="26"/>
        <v>48</v>
      </c>
      <c r="U898">
        <f t="shared" si="27"/>
        <v>1</v>
      </c>
      <c r="V898">
        <v>0</v>
      </c>
      <c r="W898">
        <v>1.6573453793046936E-2</v>
      </c>
      <c r="X898">
        <v>2.7554135168909925E-2</v>
      </c>
      <c r="Y898">
        <v>0.9558724110380431</v>
      </c>
      <c r="Z898">
        <v>0</v>
      </c>
      <c r="AA898">
        <v>8.09</v>
      </c>
      <c r="AB898">
        <v>13.450000000000001</v>
      </c>
      <c r="AC898">
        <v>466.59</v>
      </c>
    </row>
    <row r="899" spans="1:29" x14ac:dyDescent="0.25">
      <c r="A899">
        <v>1986</v>
      </c>
      <c r="B899">
        <v>1982</v>
      </c>
      <c r="C899">
        <v>1984</v>
      </c>
      <c r="D899">
        <v>14</v>
      </c>
      <c r="E899" t="s">
        <v>53</v>
      </c>
      <c r="F899" t="s">
        <v>31</v>
      </c>
      <c r="G899" t="s">
        <v>49</v>
      </c>
      <c r="H899">
        <v>3</v>
      </c>
      <c r="I899">
        <v>4</v>
      </c>
      <c r="J899" t="s">
        <v>34</v>
      </c>
      <c r="K899">
        <v>1235</v>
      </c>
      <c r="L899">
        <v>309</v>
      </c>
      <c r="M899">
        <v>298</v>
      </c>
      <c r="N899">
        <v>0.86860000000000004</v>
      </c>
      <c r="O899">
        <v>259</v>
      </c>
      <c r="P899">
        <v>0</v>
      </c>
      <c r="Q899">
        <v>10</v>
      </c>
      <c r="R899">
        <v>10</v>
      </c>
      <c r="S899">
        <v>197</v>
      </c>
      <c r="T899">
        <f t="shared" si="26"/>
        <v>207</v>
      </c>
      <c r="U899">
        <f t="shared" si="27"/>
        <v>2</v>
      </c>
      <c r="V899">
        <v>0</v>
      </c>
      <c r="W899">
        <v>6.5363706963499869E-3</v>
      </c>
      <c r="X899">
        <v>0.18813098628009317</v>
      </c>
      <c r="Y899">
        <v>0.80533264302355689</v>
      </c>
      <c r="Z899">
        <v>0</v>
      </c>
      <c r="AA899">
        <v>2.02</v>
      </c>
      <c r="AB899">
        <v>58.14</v>
      </c>
      <c r="AC899">
        <v>248.88000000000002</v>
      </c>
    </row>
    <row r="900" spans="1:29" x14ac:dyDescent="0.25">
      <c r="A900">
        <v>1986</v>
      </c>
      <c r="B900">
        <v>1981</v>
      </c>
      <c r="C900">
        <v>1983</v>
      </c>
      <c r="D900">
        <v>14</v>
      </c>
      <c r="E900" t="s">
        <v>53</v>
      </c>
      <c r="F900" t="s">
        <v>31</v>
      </c>
      <c r="G900" t="s">
        <v>49</v>
      </c>
      <c r="H900">
        <v>3</v>
      </c>
      <c r="I900">
        <v>5</v>
      </c>
      <c r="J900" t="s">
        <v>34</v>
      </c>
      <c r="K900">
        <v>478</v>
      </c>
      <c r="L900">
        <v>85</v>
      </c>
      <c r="M900">
        <v>85</v>
      </c>
      <c r="N900">
        <v>0.99050000000000005</v>
      </c>
      <c r="O900">
        <v>84</v>
      </c>
      <c r="P900">
        <v>0</v>
      </c>
      <c r="Q900">
        <v>0</v>
      </c>
      <c r="R900">
        <v>0</v>
      </c>
      <c r="S900">
        <v>268</v>
      </c>
      <c r="T900">
        <f t="shared" si="26"/>
        <v>268</v>
      </c>
      <c r="U900">
        <f t="shared" si="27"/>
        <v>3</v>
      </c>
      <c r="V900">
        <v>0</v>
      </c>
      <c r="W900">
        <v>6.8755846585594013E-2</v>
      </c>
      <c r="X900">
        <v>3.5079513564078577E-3</v>
      </c>
      <c r="Y900">
        <v>0.92773620205799823</v>
      </c>
      <c r="Z900">
        <v>0</v>
      </c>
      <c r="AA900">
        <v>5.88</v>
      </c>
      <c r="AB900">
        <v>0.3</v>
      </c>
      <c r="AC900">
        <v>79.34</v>
      </c>
    </row>
    <row r="901" spans="1:29" x14ac:dyDescent="0.25">
      <c r="A901">
        <v>1986</v>
      </c>
      <c r="B901">
        <v>1980</v>
      </c>
      <c r="C901">
        <v>1982</v>
      </c>
      <c r="D901">
        <v>14</v>
      </c>
      <c r="E901" t="s">
        <v>53</v>
      </c>
      <c r="F901" t="s">
        <v>31</v>
      </c>
      <c r="G901" t="s">
        <v>49</v>
      </c>
      <c r="H901">
        <v>3</v>
      </c>
      <c r="I901">
        <v>6</v>
      </c>
      <c r="J901" t="s">
        <v>34</v>
      </c>
      <c r="K901">
        <v>25</v>
      </c>
      <c r="L901">
        <v>20</v>
      </c>
      <c r="M901">
        <v>20</v>
      </c>
      <c r="N901">
        <v>1</v>
      </c>
      <c r="O901">
        <v>20</v>
      </c>
      <c r="P901">
        <v>0</v>
      </c>
      <c r="Q901">
        <v>0</v>
      </c>
      <c r="R901">
        <v>0</v>
      </c>
      <c r="S901">
        <v>1</v>
      </c>
      <c r="T901">
        <f t="shared" si="26"/>
        <v>1</v>
      </c>
      <c r="U901">
        <f t="shared" si="27"/>
        <v>4</v>
      </c>
      <c r="V901">
        <v>0</v>
      </c>
      <c r="W901">
        <v>0</v>
      </c>
      <c r="X901">
        <v>4.8123195380173241E-4</v>
      </c>
      <c r="Y901">
        <v>0.99951876804619821</v>
      </c>
      <c r="Z901">
        <v>0</v>
      </c>
      <c r="AA901">
        <v>0</v>
      </c>
      <c r="AB901">
        <v>0.01</v>
      </c>
      <c r="AC901">
        <v>20.77</v>
      </c>
    </row>
    <row r="902" spans="1:29" x14ac:dyDescent="0.25">
      <c r="A902">
        <v>1986</v>
      </c>
      <c r="B902">
        <v>1984</v>
      </c>
      <c r="C902">
        <v>1985</v>
      </c>
      <c r="D902">
        <v>15</v>
      </c>
      <c r="E902" t="s">
        <v>54</v>
      </c>
      <c r="F902" t="s">
        <v>31</v>
      </c>
      <c r="G902" t="s">
        <v>49</v>
      </c>
      <c r="H902">
        <v>0</v>
      </c>
      <c r="I902">
        <v>2</v>
      </c>
      <c r="J902" t="s">
        <v>33</v>
      </c>
      <c r="K902">
        <v>89115</v>
      </c>
      <c r="L902">
        <v>6260</v>
      </c>
      <c r="M902">
        <v>6167</v>
      </c>
      <c r="N902">
        <v>0.58320000000000005</v>
      </c>
      <c r="O902">
        <v>3596</v>
      </c>
      <c r="P902">
        <v>0</v>
      </c>
      <c r="Q902">
        <v>92</v>
      </c>
      <c r="R902">
        <v>92</v>
      </c>
      <c r="S902">
        <v>478</v>
      </c>
      <c r="T902">
        <f t="shared" si="26"/>
        <v>570</v>
      </c>
      <c r="U902">
        <f t="shared" si="27"/>
        <v>1</v>
      </c>
      <c r="V902">
        <v>6.6177210579535808E-2</v>
      </c>
      <c r="W902">
        <v>6.2982327504269159E-2</v>
      </c>
      <c r="X902">
        <v>9.9539777093007833E-2</v>
      </c>
      <c r="Y902">
        <v>0.77130068482318703</v>
      </c>
      <c r="Z902">
        <v>414.27</v>
      </c>
      <c r="AA902">
        <v>394.27</v>
      </c>
      <c r="AB902">
        <v>623.12</v>
      </c>
      <c r="AC902">
        <v>4828.3499999999995</v>
      </c>
    </row>
    <row r="903" spans="1:29" x14ac:dyDescent="0.25">
      <c r="A903">
        <v>1986</v>
      </c>
      <c r="B903">
        <v>1983</v>
      </c>
      <c r="C903">
        <v>1984</v>
      </c>
      <c r="D903">
        <v>15</v>
      </c>
      <c r="E903" t="s">
        <v>54</v>
      </c>
      <c r="F903" t="s">
        <v>31</v>
      </c>
      <c r="G903" t="s">
        <v>49</v>
      </c>
      <c r="H903">
        <v>0</v>
      </c>
      <c r="I903">
        <v>3</v>
      </c>
      <c r="J903" t="s">
        <v>34</v>
      </c>
      <c r="K903">
        <v>26633</v>
      </c>
      <c r="L903">
        <v>5209</v>
      </c>
      <c r="M903">
        <v>5001</v>
      </c>
      <c r="N903">
        <v>0.82579999999999998</v>
      </c>
      <c r="O903">
        <v>4130</v>
      </c>
      <c r="P903">
        <v>0</v>
      </c>
      <c r="Q903">
        <v>208</v>
      </c>
      <c r="R903">
        <v>208</v>
      </c>
      <c r="S903">
        <v>2399</v>
      </c>
      <c r="T903">
        <f t="shared" ref="T903:T966" si="28">SUM(R903,S903)</f>
        <v>2607</v>
      </c>
      <c r="U903">
        <f t="shared" ref="U903:U966" si="29">IF(H903&lt;2,I903-1,I903-2)</f>
        <v>2</v>
      </c>
      <c r="V903">
        <v>5.228789533591436E-2</v>
      </c>
      <c r="W903">
        <v>5.9892779199241429E-2</v>
      </c>
      <c r="X903">
        <v>0.21240122000610392</v>
      </c>
      <c r="Y903">
        <v>0.67541810545874048</v>
      </c>
      <c r="Z903">
        <v>272.40999999999997</v>
      </c>
      <c r="AA903">
        <v>312.02999999999997</v>
      </c>
      <c r="AB903">
        <v>1106.5700000000002</v>
      </c>
      <c r="AC903">
        <v>3518.8</v>
      </c>
    </row>
    <row r="904" spans="1:29" x14ac:dyDescent="0.25">
      <c r="A904">
        <v>1986</v>
      </c>
      <c r="B904">
        <v>1982</v>
      </c>
      <c r="C904">
        <v>1983</v>
      </c>
      <c r="D904">
        <v>15</v>
      </c>
      <c r="E904" t="s">
        <v>54</v>
      </c>
      <c r="F904" t="s">
        <v>31</v>
      </c>
      <c r="G904" t="s">
        <v>49</v>
      </c>
      <c r="H904">
        <v>0</v>
      </c>
      <c r="I904">
        <v>4</v>
      </c>
      <c r="J904" t="s">
        <v>34</v>
      </c>
      <c r="K904">
        <v>24206</v>
      </c>
      <c r="L904">
        <v>4326</v>
      </c>
      <c r="M904">
        <v>2901</v>
      </c>
      <c r="N904">
        <v>0.98089999999999999</v>
      </c>
      <c r="O904">
        <v>2846</v>
      </c>
      <c r="P904">
        <v>49</v>
      </c>
      <c r="Q904">
        <v>1375</v>
      </c>
      <c r="R904">
        <v>1424</v>
      </c>
      <c r="S904">
        <v>11885</v>
      </c>
      <c r="T904">
        <f t="shared" si="28"/>
        <v>13309</v>
      </c>
      <c r="U904">
        <f t="shared" si="29"/>
        <v>3</v>
      </c>
      <c r="V904">
        <v>3.8436911270096283E-2</v>
      </c>
      <c r="W904">
        <v>0.11189422221194854</v>
      </c>
      <c r="X904">
        <v>0.22683972677153522</v>
      </c>
      <c r="Y904">
        <v>0.62282913974641996</v>
      </c>
      <c r="Z904">
        <v>166.28000000000003</v>
      </c>
      <c r="AA904">
        <v>484.06</v>
      </c>
      <c r="AB904">
        <v>981.31999999999994</v>
      </c>
      <c r="AC904">
        <v>2694.3900000000003</v>
      </c>
    </row>
    <row r="905" spans="1:29" x14ac:dyDescent="0.25">
      <c r="A905">
        <v>1986</v>
      </c>
      <c r="B905">
        <v>1981</v>
      </c>
      <c r="C905">
        <v>1982</v>
      </c>
      <c r="D905">
        <v>15</v>
      </c>
      <c r="E905" t="s">
        <v>54</v>
      </c>
      <c r="F905" t="s">
        <v>31</v>
      </c>
      <c r="G905" t="s">
        <v>49</v>
      </c>
      <c r="H905">
        <v>0</v>
      </c>
      <c r="I905">
        <v>5</v>
      </c>
      <c r="J905" t="s">
        <v>34</v>
      </c>
      <c r="K905">
        <v>5116</v>
      </c>
      <c r="L905">
        <v>1877</v>
      </c>
      <c r="M905">
        <v>1042</v>
      </c>
      <c r="N905">
        <v>1</v>
      </c>
      <c r="O905">
        <v>1042</v>
      </c>
      <c r="P905">
        <v>76</v>
      </c>
      <c r="Q905">
        <v>758</v>
      </c>
      <c r="R905">
        <v>835</v>
      </c>
      <c r="S905">
        <v>2726</v>
      </c>
      <c r="T905">
        <f t="shared" si="28"/>
        <v>3561</v>
      </c>
      <c r="U905">
        <f t="shared" si="29"/>
        <v>4</v>
      </c>
      <c r="V905">
        <v>4.367486724438218E-3</v>
      </c>
      <c r="W905">
        <v>7.4566846514798868E-5</v>
      </c>
      <c r="X905">
        <v>0.2424434490362235</v>
      </c>
      <c r="Y905">
        <v>0.75311449739282343</v>
      </c>
      <c r="Z905">
        <v>8.1999999999999993</v>
      </c>
      <c r="AA905">
        <v>0.14000000000000001</v>
      </c>
      <c r="AB905">
        <v>455.19</v>
      </c>
      <c r="AC905">
        <v>1413.98</v>
      </c>
    </row>
    <row r="906" spans="1:29" x14ac:dyDescent="0.25">
      <c r="A906">
        <v>1986</v>
      </c>
      <c r="B906">
        <v>1984</v>
      </c>
      <c r="C906">
        <v>1985</v>
      </c>
      <c r="D906">
        <v>16</v>
      </c>
      <c r="E906" t="s">
        <v>55</v>
      </c>
      <c r="F906" t="s">
        <v>31</v>
      </c>
      <c r="G906" t="s">
        <v>49</v>
      </c>
      <c r="H906">
        <v>0</v>
      </c>
      <c r="I906">
        <v>2</v>
      </c>
      <c r="J906" t="s">
        <v>33</v>
      </c>
      <c r="K906">
        <v>5636</v>
      </c>
      <c r="L906">
        <v>278</v>
      </c>
      <c r="M906">
        <v>268</v>
      </c>
      <c r="N906">
        <v>0.59089999999999998</v>
      </c>
      <c r="O906">
        <v>158</v>
      </c>
      <c r="P906">
        <v>0</v>
      </c>
      <c r="Q906">
        <v>10</v>
      </c>
      <c r="R906">
        <v>10</v>
      </c>
      <c r="S906">
        <v>28</v>
      </c>
      <c r="T906">
        <f t="shared" si="28"/>
        <v>38</v>
      </c>
      <c r="U906">
        <f t="shared" si="29"/>
        <v>1</v>
      </c>
      <c r="V906">
        <v>0.12591476538958243</v>
      </c>
      <c r="W906">
        <v>5.5603386425599075E-2</v>
      </c>
      <c r="X906">
        <v>7.2356148658344083E-2</v>
      </c>
      <c r="Y906">
        <v>0.74612569952647434</v>
      </c>
      <c r="Z906">
        <v>35.1</v>
      </c>
      <c r="AA906">
        <v>15.5</v>
      </c>
      <c r="AB906">
        <v>20.170000000000002</v>
      </c>
      <c r="AC906">
        <v>207.99</v>
      </c>
    </row>
    <row r="907" spans="1:29" x14ac:dyDescent="0.25">
      <c r="A907">
        <v>1986</v>
      </c>
      <c r="B907">
        <v>1983</v>
      </c>
      <c r="C907">
        <v>1984</v>
      </c>
      <c r="D907">
        <v>16</v>
      </c>
      <c r="E907" t="s">
        <v>55</v>
      </c>
      <c r="F907" t="s">
        <v>31</v>
      </c>
      <c r="G907" t="s">
        <v>49</v>
      </c>
      <c r="H907">
        <v>0</v>
      </c>
      <c r="I907">
        <v>3</v>
      </c>
      <c r="J907" t="s">
        <v>34</v>
      </c>
      <c r="K907">
        <v>4208</v>
      </c>
      <c r="L907">
        <v>939</v>
      </c>
      <c r="M907">
        <v>860</v>
      </c>
      <c r="N907">
        <v>0.83689999999999998</v>
      </c>
      <c r="O907">
        <v>720</v>
      </c>
      <c r="P907">
        <v>0</v>
      </c>
      <c r="Q907">
        <v>79</v>
      </c>
      <c r="R907">
        <v>79</v>
      </c>
      <c r="S907">
        <v>377</v>
      </c>
      <c r="T907">
        <f t="shared" si="28"/>
        <v>456</v>
      </c>
      <c r="U907">
        <f t="shared" si="29"/>
        <v>2</v>
      </c>
      <c r="V907">
        <v>3.1353732232530428E-2</v>
      </c>
      <c r="W907">
        <v>8.3124095667716391E-2</v>
      </c>
      <c r="X907">
        <v>0.23042386586092434</v>
      </c>
      <c r="Y907">
        <v>0.65509830623882881</v>
      </c>
      <c r="Z907">
        <v>29.47</v>
      </c>
      <c r="AA907">
        <v>78.13</v>
      </c>
      <c r="AB907">
        <v>216.58</v>
      </c>
      <c r="AC907">
        <v>615.74</v>
      </c>
    </row>
    <row r="908" spans="1:29" x14ac:dyDescent="0.25">
      <c r="A908">
        <v>1986</v>
      </c>
      <c r="B908">
        <v>1982</v>
      </c>
      <c r="C908">
        <v>1983</v>
      </c>
      <c r="D908">
        <v>16</v>
      </c>
      <c r="E908" t="s">
        <v>55</v>
      </c>
      <c r="F908" t="s">
        <v>31</v>
      </c>
      <c r="G908" t="s">
        <v>49</v>
      </c>
      <c r="H908">
        <v>0</v>
      </c>
      <c r="I908">
        <v>4</v>
      </c>
      <c r="J908" t="s">
        <v>34</v>
      </c>
      <c r="K908">
        <v>1740</v>
      </c>
      <c r="L908">
        <v>463</v>
      </c>
      <c r="M908">
        <v>312</v>
      </c>
      <c r="N908">
        <v>0.9889</v>
      </c>
      <c r="O908">
        <v>309</v>
      </c>
      <c r="P908">
        <v>0</v>
      </c>
      <c r="Q908">
        <v>151</v>
      </c>
      <c r="R908">
        <v>151</v>
      </c>
      <c r="S908">
        <v>808</v>
      </c>
      <c r="T908">
        <f t="shared" si="28"/>
        <v>959</v>
      </c>
      <c r="U908">
        <f t="shared" si="29"/>
        <v>3</v>
      </c>
      <c r="V908">
        <v>0.14376576615424419</v>
      </c>
      <c r="W908">
        <v>6.0369547875207521E-4</v>
      </c>
      <c r="X908">
        <v>0.15387766542334144</v>
      </c>
      <c r="Y908">
        <v>0.70175287294366218</v>
      </c>
      <c r="Z908">
        <v>66.680000000000007</v>
      </c>
      <c r="AA908">
        <v>0.28000000000000003</v>
      </c>
      <c r="AB908">
        <v>71.37</v>
      </c>
      <c r="AC908">
        <v>325.48</v>
      </c>
    </row>
    <row r="909" spans="1:29" x14ac:dyDescent="0.25">
      <c r="A909">
        <v>1986</v>
      </c>
      <c r="B909">
        <v>1981</v>
      </c>
      <c r="C909">
        <v>1982</v>
      </c>
      <c r="D909">
        <v>16</v>
      </c>
      <c r="E909" t="s">
        <v>55</v>
      </c>
      <c r="F909" t="s">
        <v>31</v>
      </c>
      <c r="G909" t="s">
        <v>49</v>
      </c>
      <c r="H909">
        <v>0</v>
      </c>
      <c r="I909">
        <v>5</v>
      </c>
      <c r="J909" t="s">
        <v>34</v>
      </c>
      <c r="K909">
        <v>97</v>
      </c>
      <c r="L909">
        <v>17</v>
      </c>
      <c r="M909">
        <v>17</v>
      </c>
      <c r="N909">
        <v>1</v>
      </c>
      <c r="O909">
        <v>17</v>
      </c>
      <c r="P909">
        <v>0</v>
      </c>
      <c r="Q909">
        <v>0</v>
      </c>
      <c r="R909">
        <v>0</v>
      </c>
      <c r="S909">
        <v>69</v>
      </c>
      <c r="T909">
        <f t="shared" si="28"/>
        <v>69</v>
      </c>
      <c r="U909">
        <f t="shared" si="29"/>
        <v>4</v>
      </c>
      <c r="V909">
        <v>5.5803571428571436E-4</v>
      </c>
      <c r="W909">
        <v>0</v>
      </c>
      <c r="X909">
        <v>2.2321428571428575E-3</v>
      </c>
      <c r="Y909">
        <v>0.9972098214285714</v>
      </c>
      <c r="Z909">
        <v>0.01</v>
      </c>
      <c r="AA909">
        <v>0</v>
      </c>
      <c r="AB909">
        <v>0.04</v>
      </c>
      <c r="AC909">
        <v>17.869999999999997</v>
      </c>
    </row>
    <row r="910" spans="1:29" x14ac:dyDescent="0.25">
      <c r="A910">
        <v>1986</v>
      </c>
      <c r="B910">
        <v>1984</v>
      </c>
      <c r="C910">
        <v>1985</v>
      </c>
      <c r="D910">
        <v>17</v>
      </c>
      <c r="E910" t="s">
        <v>56</v>
      </c>
      <c r="F910" t="s">
        <v>31</v>
      </c>
      <c r="G910" t="s">
        <v>49</v>
      </c>
      <c r="H910">
        <v>0</v>
      </c>
      <c r="I910">
        <v>2</v>
      </c>
      <c r="J910" t="s">
        <v>33</v>
      </c>
      <c r="K910">
        <v>33934</v>
      </c>
      <c r="L910">
        <v>2368</v>
      </c>
      <c r="M910">
        <v>2341</v>
      </c>
      <c r="N910">
        <v>0.57110000000000005</v>
      </c>
      <c r="O910">
        <v>1336</v>
      </c>
      <c r="P910">
        <v>0</v>
      </c>
      <c r="Q910">
        <v>27</v>
      </c>
      <c r="R910">
        <v>27</v>
      </c>
      <c r="S910">
        <v>93</v>
      </c>
      <c r="T910">
        <f t="shared" si="28"/>
        <v>120</v>
      </c>
      <c r="U910">
        <f t="shared" si="29"/>
        <v>1</v>
      </c>
      <c r="V910">
        <v>6.6598555307408797E-2</v>
      </c>
      <c r="W910">
        <v>6.327179387588816E-2</v>
      </c>
      <c r="X910">
        <v>9.9946383413476753E-2</v>
      </c>
      <c r="Y910">
        <v>0.77018326740322629</v>
      </c>
      <c r="Z910">
        <v>157.75</v>
      </c>
      <c r="AA910">
        <v>149.87</v>
      </c>
      <c r="AB910">
        <v>236.73999999999998</v>
      </c>
      <c r="AC910">
        <v>1824.3100000000002</v>
      </c>
    </row>
    <row r="911" spans="1:29" x14ac:dyDescent="0.25">
      <c r="A911">
        <v>1986</v>
      </c>
      <c r="B911">
        <v>1983</v>
      </c>
      <c r="C911">
        <v>1984</v>
      </c>
      <c r="D911">
        <v>17</v>
      </c>
      <c r="E911" t="s">
        <v>56</v>
      </c>
      <c r="F911" t="s">
        <v>31</v>
      </c>
      <c r="G911" t="s">
        <v>49</v>
      </c>
      <c r="H911">
        <v>0</v>
      </c>
      <c r="I911">
        <v>3</v>
      </c>
      <c r="J911" t="s">
        <v>34</v>
      </c>
      <c r="K911">
        <v>19002</v>
      </c>
      <c r="L911">
        <v>4024</v>
      </c>
      <c r="M911">
        <v>3484</v>
      </c>
      <c r="N911">
        <v>0.81169999999999998</v>
      </c>
      <c r="O911">
        <v>2827</v>
      </c>
      <c r="P911">
        <v>0</v>
      </c>
      <c r="Q911">
        <v>540</v>
      </c>
      <c r="R911">
        <v>540</v>
      </c>
      <c r="S911">
        <v>906</v>
      </c>
      <c r="T911">
        <f t="shared" si="28"/>
        <v>1446</v>
      </c>
      <c r="U911">
        <f t="shared" si="29"/>
        <v>2</v>
      </c>
      <c r="V911">
        <v>3.5829105527038912E-2</v>
      </c>
      <c r="W911">
        <v>5.4815723961102521E-2</v>
      </c>
      <c r="X911">
        <v>0.1942215287681307</v>
      </c>
      <c r="Y911">
        <v>0.71513364174372784</v>
      </c>
      <c r="Z911">
        <v>144.21</v>
      </c>
      <c r="AA911">
        <v>220.63</v>
      </c>
      <c r="AB911">
        <v>781.73</v>
      </c>
      <c r="AC911">
        <v>2878.37</v>
      </c>
    </row>
    <row r="912" spans="1:29" x14ac:dyDescent="0.25">
      <c r="A912">
        <v>1986</v>
      </c>
      <c r="B912">
        <v>1982</v>
      </c>
      <c r="C912">
        <v>1983</v>
      </c>
      <c r="D912">
        <v>17</v>
      </c>
      <c r="E912" t="s">
        <v>56</v>
      </c>
      <c r="F912" t="s">
        <v>31</v>
      </c>
      <c r="G912" t="s">
        <v>49</v>
      </c>
      <c r="H912">
        <v>0</v>
      </c>
      <c r="I912">
        <v>4</v>
      </c>
      <c r="J912" t="s">
        <v>34</v>
      </c>
      <c r="K912">
        <v>9019</v>
      </c>
      <c r="L912">
        <v>3328</v>
      </c>
      <c r="M912">
        <v>1003</v>
      </c>
      <c r="N912">
        <v>0.97389999999999999</v>
      </c>
      <c r="O912">
        <v>977</v>
      </c>
      <c r="P912">
        <v>17</v>
      </c>
      <c r="Q912">
        <v>2307</v>
      </c>
      <c r="R912">
        <v>2324</v>
      </c>
      <c r="S912">
        <v>2264</v>
      </c>
      <c r="T912">
        <f t="shared" si="28"/>
        <v>4588</v>
      </c>
      <c r="U912">
        <f t="shared" si="29"/>
        <v>3</v>
      </c>
      <c r="V912">
        <v>1.5461997019374065E-2</v>
      </c>
      <c r="W912">
        <v>5.0631580212489778E-2</v>
      </c>
      <c r="X912">
        <v>0.10270239411566751</v>
      </c>
      <c r="Y912">
        <v>0.83120402865246856</v>
      </c>
      <c r="Z912">
        <v>51.459999999999994</v>
      </c>
      <c r="AA912">
        <v>168.51</v>
      </c>
      <c r="AB912">
        <v>341.81</v>
      </c>
      <c r="AC912">
        <v>2766.38</v>
      </c>
    </row>
    <row r="913" spans="1:29" x14ac:dyDescent="0.25">
      <c r="A913">
        <v>1986</v>
      </c>
      <c r="B913">
        <v>1981</v>
      </c>
      <c r="C913">
        <v>1982</v>
      </c>
      <c r="D913">
        <v>17</v>
      </c>
      <c r="E913" t="s">
        <v>56</v>
      </c>
      <c r="F913" t="s">
        <v>31</v>
      </c>
      <c r="G913" t="s">
        <v>49</v>
      </c>
      <c r="H913">
        <v>0</v>
      </c>
      <c r="I913">
        <v>5</v>
      </c>
      <c r="J913" t="s">
        <v>34</v>
      </c>
      <c r="K913">
        <v>1967</v>
      </c>
      <c r="L913">
        <v>1332</v>
      </c>
      <c r="M913">
        <v>266</v>
      </c>
      <c r="N913">
        <v>1</v>
      </c>
      <c r="O913">
        <v>266</v>
      </c>
      <c r="P913">
        <v>19</v>
      </c>
      <c r="Q913">
        <v>1046</v>
      </c>
      <c r="R913">
        <v>1066</v>
      </c>
      <c r="S913">
        <v>437</v>
      </c>
      <c r="T913">
        <f t="shared" si="28"/>
        <v>1503</v>
      </c>
      <c r="U913">
        <f t="shared" si="29"/>
        <v>4</v>
      </c>
      <c r="V913">
        <v>1.3507023652299197E-4</v>
      </c>
      <c r="W913">
        <v>3.7519510145275542E-5</v>
      </c>
      <c r="X913">
        <v>8.8433485412414442E-2</v>
      </c>
      <c r="Y913">
        <v>0.9113939248409173</v>
      </c>
      <c r="Z913">
        <v>0.18000000000000002</v>
      </c>
      <c r="AA913">
        <v>0.05</v>
      </c>
      <c r="AB913">
        <v>117.85</v>
      </c>
      <c r="AC913">
        <v>1214.5600000000002</v>
      </c>
    </row>
    <row r="914" spans="1:29" x14ac:dyDescent="0.25">
      <c r="A914">
        <v>1986</v>
      </c>
      <c r="B914">
        <v>1984</v>
      </c>
      <c r="C914">
        <v>1985</v>
      </c>
      <c r="D914">
        <v>18</v>
      </c>
      <c r="E914" t="s">
        <v>57</v>
      </c>
      <c r="F914" t="s">
        <v>31</v>
      </c>
      <c r="G914" t="s">
        <v>58</v>
      </c>
      <c r="H914">
        <v>1</v>
      </c>
      <c r="I914">
        <v>2</v>
      </c>
      <c r="J914" t="s">
        <v>33</v>
      </c>
      <c r="K914">
        <v>320144</v>
      </c>
      <c r="L914">
        <v>10374</v>
      </c>
      <c r="M914">
        <v>7444</v>
      </c>
      <c r="N914">
        <v>0.60050000000000003</v>
      </c>
      <c r="O914">
        <v>4470</v>
      </c>
      <c r="P914">
        <v>0</v>
      </c>
      <c r="Q914">
        <v>2929</v>
      </c>
      <c r="R914">
        <v>2929</v>
      </c>
      <c r="S914">
        <v>10790</v>
      </c>
      <c r="T914">
        <f t="shared" si="28"/>
        <v>13719</v>
      </c>
      <c r="U914">
        <f t="shared" si="29"/>
        <v>1</v>
      </c>
      <c r="V914">
        <v>0.27385906114663067</v>
      </c>
      <c r="W914">
        <v>6.6416246649258714E-2</v>
      </c>
      <c r="X914">
        <v>0.11043734824672252</v>
      </c>
      <c r="Y914">
        <v>0.54928734395738821</v>
      </c>
      <c r="Z914">
        <v>2841.17</v>
      </c>
      <c r="AA914">
        <v>689.04</v>
      </c>
      <c r="AB914">
        <v>1145.74</v>
      </c>
      <c r="AC914">
        <v>5698.6200000000008</v>
      </c>
    </row>
    <row r="915" spans="1:29" x14ac:dyDescent="0.25">
      <c r="A915">
        <v>1986</v>
      </c>
      <c r="B915">
        <v>1983</v>
      </c>
      <c r="C915">
        <v>1984</v>
      </c>
      <c r="D915">
        <v>18</v>
      </c>
      <c r="E915" t="s">
        <v>57</v>
      </c>
      <c r="F915" t="s">
        <v>31</v>
      </c>
      <c r="G915" t="s">
        <v>58</v>
      </c>
      <c r="H915">
        <v>1</v>
      </c>
      <c r="I915">
        <v>3</v>
      </c>
      <c r="J915" t="s">
        <v>34</v>
      </c>
      <c r="K915">
        <v>118630</v>
      </c>
      <c r="L915">
        <v>19307</v>
      </c>
      <c r="M915">
        <v>14658</v>
      </c>
      <c r="N915">
        <v>0.81200000000000006</v>
      </c>
      <c r="O915">
        <v>11903</v>
      </c>
      <c r="P915">
        <v>0</v>
      </c>
      <c r="Q915">
        <v>4648</v>
      </c>
      <c r="R915">
        <v>4648</v>
      </c>
      <c r="S915">
        <v>8508</v>
      </c>
      <c r="T915">
        <f t="shared" si="28"/>
        <v>13156</v>
      </c>
      <c r="U915">
        <f t="shared" si="29"/>
        <v>2</v>
      </c>
      <c r="V915">
        <v>0.12051794685865229</v>
      </c>
      <c r="W915">
        <v>0.19788729476355726</v>
      </c>
      <c r="X915">
        <v>0.15510436629201843</v>
      </c>
      <c r="Y915">
        <v>0.52649039208577209</v>
      </c>
      <c r="Z915">
        <v>2326.8399999999997</v>
      </c>
      <c r="AA915">
        <v>3820.61</v>
      </c>
      <c r="AB915">
        <v>2994.6</v>
      </c>
      <c r="AC915">
        <v>10164.950000000001</v>
      </c>
    </row>
    <row r="916" spans="1:29" x14ac:dyDescent="0.25">
      <c r="A916">
        <v>1986</v>
      </c>
      <c r="B916">
        <v>1982</v>
      </c>
      <c r="C916">
        <v>1983</v>
      </c>
      <c r="D916">
        <v>18</v>
      </c>
      <c r="E916" t="s">
        <v>57</v>
      </c>
      <c r="F916" t="s">
        <v>31</v>
      </c>
      <c r="G916" t="s">
        <v>58</v>
      </c>
      <c r="H916">
        <v>1</v>
      </c>
      <c r="I916">
        <v>4</v>
      </c>
      <c r="J916" t="s">
        <v>34</v>
      </c>
      <c r="K916">
        <v>33460</v>
      </c>
      <c r="L916">
        <v>12004</v>
      </c>
      <c r="M916">
        <v>4504</v>
      </c>
      <c r="N916">
        <v>0.95899999999999996</v>
      </c>
      <c r="O916">
        <v>4320</v>
      </c>
      <c r="P916">
        <v>711</v>
      </c>
      <c r="Q916">
        <v>6787</v>
      </c>
      <c r="R916">
        <v>7499</v>
      </c>
      <c r="S916">
        <v>5643</v>
      </c>
      <c r="T916">
        <f t="shared" si="28"/>
        <v>13142</v>
      </c>
      <c r="U916">
        <f t="shared" si="29"/>
        <v>3</v>
      </c>
      <c r="V916">
        <v>0.14955791136235275</v>
      </c>
      <c r="W916">
        <v>0.12892044403792613</v>
      </c>
      <c r="X916">
        <v>6.6856430736114636E-2</v>
      </c>
      <c r="Y916">
        <v>0.65466521386360643</v>
      </c>
      <c r="Z916">
        <v>1795.3500000000001</v>
      </c>
      <c r="AA916">
        <v>1547.61</v>
      </c>
      <c r="AB916">
        <v>802.56999999999994</v>
      </c>
      <c r="AC916">
        <v>7858.85</v>
      </c>
    </row>
    <row r="917" spans="1:29" x14ac:dyDescent="0.25">
      <c r="A917">
        <v>1986</v>
      </c>
      <c r="B917">
        <v>1981</v>
      </c>
      <c r="C917">
        <v>1982</v>
      </c>
      <c r="D917">
        <v>18</v>
      </c>
      <c r="E917" t="s">
        <v>57</v>
      </c>
      <c r="F917" t="s">
        <v>31</v>
      </c>
      <c r="G917" t="s">
        <v>58</v>
      </c>
      <c r="H917">
        <v>1</v>
      </c>
      <c r="I917">
        <v>5</v>
      </c>
      <c r="J917" t="s">
        <v>34</v>
      </c>
      <c r="K917">
        <v>7652</v>
      </c>
      <c r="L917">
        <v>3968</v>
      </c>
      <c r="M917">
        <v>2016</v>
      </c>
      <c r="N917">
        <v>1</v>
      </c>
      <c r="O917">
        <v>2016</v>
      </c>
      <c r="P917">
        <v>112</v>
      </c>
      <c r="Q917">
        <v>1838</v>
      </c>
      <c r="R917">
        <v>1951</v>
      </c>
      <c r="S917">
        <v>2918</v>
      </c>
      <c r="T917">
        <f t="shared" si="28"/>
        <v>4869</v>
      </c>
      <c r="U917">
        <f t="shared" si="29"/>
        <v>4</v>
      </c>
      <c r="V917">
        <v>0.32349598719935496</v>
      </c>
      <c r="W917">
        <v>0.16568268007206663</v>
      </c>
      <c r="X917">
        <v>1.6855022615312899E-2</v>
      </c>
      <c r="Y917">
        <v>0.49396631011326558</v>
      </c>
      <c r="Z917">
        <v>1283.81</v>
      </c>
      <c r="AA917">
        <v>657.52</v>
      </c>
      <c r="AB917">
        <v>66.89</v>
      </c>
      <c r="AC917">
        <v>1960.33</v>
      </c>
    </row>
    <row r="918" spans="1:29" x14ac:dyDescent="0.25">
      <c r="A918">
        <v>1986</v>
      </c>
      <c r="B918">
        <v>1984</v>
      </c>
      <c r="C918">
        <v>1985</v>
      </c>
      <c r="D918">
        <v>19</v>
      </c>
      <c r="E918" t="s">
        <v>59</v>
      </c>
      <c r="F918" t="s">
        <v>31</v>
      </c>
      <c r="G918" t="s">
        <v>60</v>
      </c>
      <c r="H918">
        <v>0</v>
      </c>
      <c r="I918">
        <v>2</v>
      </c>
      <c r="J918" t="s">
        <v>33</v>
      </c>
      <c r="K918">
        <v>2232466</v>
      </c>
      <c r="L918">
        <v>85096</v>
      </c>
      <c r="M918">
        <v>66868</v>
      </c>
      <c r="N918">
        <v>0.60209999999999997</v>
      </c>
      <c r="O918">
        <v>40261</v>
      </c>
      <c r="P918">
        <v>0</v>
      </c>
      <c r="Q918">
        <v>18228</v>
      </c>
      <c r="R918">
        <v>18228</v>
      </c>
      <c r="S918">
        <v>89493</v>
      </c>
      <c r="T918">
        <f t="shared" si="28"/>
        <v>107721</v>
      </c>
      <c r="U918">
        <f t="shared" si="29"/>
        <v>1</v>
      </c>
      <c r="V918">
        <v>0.12195426625411736</v>
      </c>
      <c r="W918">
        <v>7.2146341406091163E-2</v>
      </c>
      <c r="X918">
        <v>9.5184900977591413E-2</v>
      </c>
      <c r="Y918">
        <v>0.7107144913622</v>
      </c>
      <c r="Z918">
        <v>10377.93</v>
      </c>
      <c r="AA918">
        <v>6139.43</v>
      </c>
      <c r="AB918">
        <v>8099.94</v>
      </c>
      <c r="AC918">
        <v>60479.600000000006</v>
      </c>
    </row>
    <row r="919" spans="1:29" x14ac:dyDescent="0.25">
      <c r="A919">
        <v>1986</v>
      </c>
      <c r="B919">
        <v>1983</v>
      </c>
      <c r="C919">
        <v>1984</v>
      </c>
      <c r="D919">
        <v>19</v>
      </c>
      <c r="E919" t="s">
        <v>59</v>
      </c>
      <c r="F919" t="s">
        <v>31</v>
      </c>
      <c r="G919" t="s">
        <v>60</v>
      </c>
      <c r="H919">
        <v>0</v>
      </c>
      <c r="I919">
        <v>3</v>
      </c>
      <c r="J919" t="s">
        <v>34</v>
      </c>
      <c r="K919">
        <v>1131777</v>
      </c>
      <c r="L919">
        <v>170189</v>
      </c>
      <c r="M919">
        <v>97336</v>
      </c>
      <c r="N919">
        <v>0.83189999999999997</v>
      </c>
      <c r="O919">
        <v>80974</v>
      </c>
      <c r="P919">
        <v>0</v>
      </c>
      <c r="Q919">
        <v>72852</v>
      </c>
      <c r="R919">
        <v>72852</v>
      </c>
      <c r="S919">
        <v>38763</v>
      </c>
      <c r="T919">
        <f t="shared" si="28"/>
        <v>111615</v>
      </c>
      <c r="U919">
        <f t="shared" si="29"/>
        <v>2</v>
      </c>
      <c r="V919">
        <v>0.1194035516075883</v>
      </c>
      <c r="W919">
        <v>7.2528778376985972E-2</v>
      </c>
      <c r="X919">
        <v>0.17567232884819334</v>
      </c>
      <c r="Y919">
        <v>0.63239534116723251</v>
      </c>
      <c r="Z919">
        <v>20321.22</v>
      </c>
      <c r="AA919">
        <v>12343.63</v>
      </c>
      <c r="AB919">
        <v>29897.57</v>
      </c>
      <c r="AC919">
        <v>107626.98999999999</v>
      </c>
    </row>
    <row r="920" spans="1:29" x14ac:dyDescent="0.25">
      <c r="A920">
        <v>1986</v>
      </c>
      <c r="B920">
        <v>1982</v>
      </c>
      <c r="C920">
        <v>1983</v>
      </c>
      <c r="D920">
        <v>19</v>
      </c>
      <c r="E920" t="s">
        <v>59</v>
      </c>
      <c r="F920" t="s">
        <v>31</v>
      </c>
      <c r="G920" t="s">
        <v>60</v>
      </c>
      <c r="H920">
        <v>0</v>
      </c>
      <c r="I920">
        <v>4</v>
      </c>
      <c r="J920" t="s">
        <v>34</v>
      </c>
      <c r="K920">
        <v>414867</v>
      </c>
      <c r="L920">
        <v>161625</v>
      </c>
      <c r="M920">
        <v>75855</v>
      </c>
      <c r="N920">
        <v>0.96130000000000004</v>
      </c>
      <c r="O920">
        <v>72919</v>
      </c>
      <c r="P920">
        <v>8699</v>
      </c>
      <c r="Q920">
        <v>77070</v>
      </c>
      <c r="R920">
        <v>85769</v>
      </c>
      <c r="S920">
        <v>71039</v>
      </c>
      <c r="T920">
        <f t="shared" si="28"/>
        <v>156808</v>
      </c>
      <c r="U920">
        <f t="shared" si="29"/>
        <v>3</v>
      </c>
      <c r="V920">
        <v>0.23066363512733096</v>
      </c>
      <c r="W920">
        <v>9.6203588473732379E-2</v>
      </c>
      <c r="X920">
        <v>9.9268641547738262E-2</v>
      </c>
      <c r="Y920">
        <v>0.57386413485119836</v>
      </c>
      <c r="Z920">
        <v>37281.07</v>
      </c>
      <c r="AA920">
        <v>15548.93</v>
      </c>
      <c r="AB920">
        <v>16044.32</v>
      </c>
      <c r="AC920">
        <v>92750.94</v>
      </c>
    </row>
    <row r="921" spans="1:29" x14ac:dyDescent="0.25">
      <c r="A921">
        <v>1986</v>
      </c>
      <c r="B921">
        <v>1981</v>
      </c>
      <c r="C921">
        <v>1982</v>
      </c>
      <c r="D921">
        <v>19</v>
      </c>
      <c r="E921" t="s">
        <v>59</v>
      </c>
      <c r="F921" t="s">
        <v>31</v>
      </c>
      <c r="G921" t="s">
        <v>60</v>
      </c>
      <c r="H921">
        <v>0</v>
      </c>
      <c r="I921">
        <v>5</v>
      </c>
      <c r="J921" t="s">
        <v>34</v>
      </c>
      <c r="K921">
        <v>43860</v>
      </c>
      <c r="L921">
        <v>14076</v>
      </c>
      <c r="M921">
        <v>9026</v>
      </c>
      <c r="N921">
        <v>1</v>
      </c>
      <c r="O921">
        <v>9026</v>
      </c>
      <c r="P921">
        <v>223</v>
      </c>
      <c r="Q921">
        <v>4826</v>
      </c>
      <c r="R921">
        <v>5050</v>
      </c>
      <c r="S921">
        <v>25270</v>
      </c>
      <c r="T921">
        <f t="shared" si="28"/>
        <v>30320</v>
      </c>
      <c r="U921">
        <f t="shared" si="29"/>
        <v>4</v>
      </c>
      <c r="V921">
        <v>0.38013868198831979</v>
      </c>
      <c r="W921">
        <v>0.13056225096452961</v>
      </c>
      <c r="X921">
        <v>8.1056006296881172E-2</v>
      </c>
      <c r="Y921">
        <v>0.40824306075026939</v>
      </c>
      <c r="Z921">
        <v>5351.14</v>
      </c>
      <c r="AA921">
        <v>1837.9</v>
      </c>
      <c r="AB921">
        <v>1141.01</v>
      </c>
      <c r="AC921">
        <v>5746.76</v>
      </c>
    </row>
    <row r="922" spans="1:29" x14ac:dyDescent="0.25">
      <c r="A922">
        <v>1986</v>
      </c>
      <c r="B922">
        <v>1984</v>
      </c>
      <c r="C922">
        <v>1985</v>
      </c>
      <c r="D922">
        <v>20</v>
      </c>
      <c r="E922" t="s">
        <v>61</v>
      </c>
      <c r="F922" t="s">
        <v>31</v>
      </c>
      <c r="G922" t="s">
        <v>60</v>
      </c>
      <c r="H922">
        <v>1</v>
      </c>
      <c r="I922">
        <v>2</v>
      </c>
      <c r="J922" t="s">
        <v>33</v>
      </c>
      <c r="K922">
        <v>57778</v>
      </c>
      <c r="L922">
        <v>3683</v>
      </c>
      <c r="M922">
        <v>2036</v>
      </c>
      <c r="N922">
        <v>0.67069999999999996</v>
      </c>
      <c r="O922">
        <v>1365</v>
      </c>
      <c r="P922">
        <v>0</v>
      </c>
      <c r="Q922">
        <v>1646</v>
      </c>
      <c r="R922">
        <v>1646</v>
      </c>
      <c r="S922">
        <v>783</v>
      </c>
      <c r="T922">
        <f t="shared" si="28"/>
        <v>2429</v>
      </c>
      <c r="U922">
        <f t="shared" si="29"/>
        <v>1</v>
      </c>
      <c r="V922">
        <v>0</v>
      </c>
      <c r="W922">
        <v>3.3759936579644677E-2</v>
      </c>
      <c r="X922">
        <v>7.362028148212503E-2</v>
      </c>
      <c r="Y922">
        <v>0.89261978193823044</v>
      </c>
      <c r="Z922">
        <v>0</v>
      </c>
      <c r="AA922">
        <v>124.35</v>
      </c>
      <c r="AB922">
        <v>271.17</v>
      </c>
      <c r="AC922">
        <v>3287.84</v>
      </c>
    </row>
    <row r="923" spans="1:29" x14ac:dyDescent="0.25">
      <c r="A923">
        <v>1986</v>
      </c>
      <c r="B923">
        <v>1983</v>
      </c>
      <c r="C923">
        <v>1984</v>
      </c>
      <c r="D923">
        <v>20</v>
      </c>
      <c r="E923" t="s">
        <v>61</v>
      </c>
      <c r="F923" t="s">
        <v>31</v>
      </c>
      <c r="G923" t="s">
        <v>60</v>
      </c>
      <c r="H923">
        <v>1</v>
      </c>
      <c r="I923">
        <v>3</v>
      </c>
      <c r="J923" t="s">
        <v>34</v>
      </c>
      <c r="K923">
        <v>33126</v>
      </c>
      <c r="L923">
        <v>19972</v>
      </c>
      <c r="M923">
        <v>9434</v>
      </c>
      <c r="N923">
        <v>0.98550000000000004</v>
      </c>
      <c r="O923">
        <v>9297</v>
      </c>
      <c r="P923">
        <v>0</v>
      </c>
      <c r="Q923">
        <v>10538</v>
      </c>
      <c r="R923">
        <v>10538</v>
      </c>
      <c r="S923">
        <v>2213</v>
      </c>
      <c r="T923">
        <f t="shared" si="28"/>
        <v>12751</v>
      </c>
      <c r="U923">
        <f t="shared" si="29"/>
        <v>2</v>
      </c>
      <c r="V923">
        <v>0</v>
      </c>
      <c r="W923">
        <v>2.8969253338273358E-3</v>
      </c>
      <c r="X923">
        <v>0.17600899218440985</v>
      </c>
      <c r="Y923">
        <v>0.82109408248176274</v>
      </c>
      <c r="Z923">
        <v>0</v>
      </c>
      <c r="AA923">
        <v>57.86</v>
      </c>
      <c r="AB923">
        <v>3515.41</v>
      </c>
      <c r="AC923">
        <v>16399.63</v>
      </c>
    </row>
    <row r="924" spans="1:29" x14ac:dyDescent="0.25">
      <c r="A924">
        <v>1986</v>
      </c>
      <c r="B924">
        <v>1982</v>
      </c>
      <c r="C924">
        <v>1983</v>
      </c>
      <c r="D924">
        <v>20</v>
      </c>
      <c r="E924" t="s">
        <v>61</v>
      </c>
      <c r="F924" t="s">
        <v>31</v>
      </c>
      <c r="G924" t="s">
        <v>60</v>
      </c>
      <c r="H924">
        <v>1</v>
      </c>
      <c r="I924">
        <v>4</v>
      </c>
      <c r="J924" t="s">
        <v>34</v>
      </c>
      <c r="K924">
        <v>9126</v>
      </c>
      <c r="L924">
        <v>6060</v>
      </c>
      <c r="M924">
        <v>2256</v>
      </c>
      <c r="N924">
        <v>0.99890000000000001</v>
      </c>
      <c r="O924">
        <v>2254</v>
      </c>
      <c r="P924">
        <v>237</v>
      </c>
      <c r="Q924">
        <v>3566</v>
      </c>
      <c r="R924">
        <v>3803</v>
      </c>
      <c r="S924">
        <v>1187</v>
      </c>
      <c r="T924">
        <f t="shared" si="28"/>
        <v>4990</v>
      </c>
      <c r="U924">
        <f t="shared" si="29"/>
        <v>3</v>
      </c>
      <c r="V924">
        <v>0</v>
      </c>
      <c r="W924">
        <v>2.6780277967074942E-3</v>
      </c>
      <c r="X924">
        <v>0.21476198883577566</v>
      </c>
      <c r="Y924">
        <v>0.78255998336751675</v>
      </c>
      <c r="Z924">
        <v>0</v>
      </c>
      <c r="AA924">
        <v>16.23</v>
      </c>
      <c r="AB924">
        <v>1301.55</v>
      </c>
      <c r="AC924">
        <v>4742.6499999999996</v>
      </c>
    </row>
    <row r="925" spans="1:29" x14ac:dyDescent="0.25">
      <c r="A925">
        <v>1986</v>
      </c>
      <c r="B925">
        <v>1981</v>
      </c>
      <c r="C925">
        <v>1982</v>
      </c>
      <c r="D925">
        <v>20</v>
      </c>
      <c r="E925" t="s">
        <v>61</v>
      </c>
      <c r="F925" t="s">
        <v>31</v>
      </c>
      <c r="G925" t="s">
        <v>60</v>
      </c>
      <c r="H925">
        <v>1</v>
      </c>
      <c r="I925">
        <v>5</v>
      </c>
      <c r="J925" t="s">
        <v>34</v>
      </c>
      <c r="K925">
        <v>445</v>
      </c>
      <c r="L925">
        <v>239</v>
      </c>
      <c r="M925">
        <v>76</v>
      </c>
      <c r="N925">
        <v>1</v>
      </c>
      <c r="O925">
        <v>76</v>
      </c>
      <c r="P925">
        <v>0</v>
      </c>
      <c r="Q925">
        <v>162</v>
      </c>
      <c r="R925">
        <v>162</v>
      </c>
      <c r="S925">
        <v>161</v>
      </c>
      <c r="T925">
        <f t="shared" si="28"/>
        <v>323</v>
      </c>
      <c r="U925">
        <f t="shared" si="29"/>
        <v>4</v>
      </c>
      <c r="V925">
        <v>0</v>
      </c>
      <c r="W925">
        <v>4.1816509157815506E-5</v>
      </c>
      <c r="X925">
        <v>0.29141925232081622</v>
      </c>
      <c r="Y925">
        <v>0.70853893117002587</v>
      </c>
      <c r="Z925">
        <v>0</v>
      </c>
      <c r="AA925">
        <v>0.01</v>
      </c>
      <c r="AB925">
        <v>69.69</v>
      </c>
      <c r="AC925">
        <v>169.44</v>
      </c>
    </row>
    <row r="926" spans="1:29" x14ac:dyDescent="0.25">
      <c r="A926">
        <v>1986</v>
      </c>
      <c r="B926">
        <v>1984</v>
      </c>
      <c r="C926">
        <v>1985</v>
      </c>
      <c r="D926">
        <v>21</v>
      </c>
      <c r="E926" t="s">
        <v>62</v>
      </c>
      <c r="F926" t="s">
        <v>31</v>
      </c>
      <c r="G926" t="s">
        <v>60</v>
      </c>
      <c r="H926">
        <v>1</v>
      </c>
      <c r="I926">
        <v>2</v>
      </c>
      <c r="J926" t="s">
        <v>33</v>
      </c>
      <c r="K926">
        <v>1065758</v>
      </c>
      <c r="L926">
        <v>28377</v>
      </c>
      <c r="M926">
        <v>18736</v>
      </c>
      <c r="N926">
        <v>0.64859999999999995</v>
      </c>
      <c r="O926">
        <v>12152</v>
      </c>
      <c r="P926">
        <v>0</v>
      </c>
      <c r="Q926">
        <v>9641</v>
      </c>
      <c r="R926">
        <v>9641</v>
      </c>
      <c r="S926">
        <v>18104</v>
      </c>
      <c r="T926">
        <f t="shared" si="28"/>
        <v>27745</v>
      </c>
      <c r="U926">
        <f t="shared" si="29"/>
        <v>1</v>
      </c>
      <c r="V926">
        <v>0</v>
      </c>
      <c r="W926">
        <v>0</v>
      </c>
      <c r="X926">
        <v>0.13440757719329094</v>
      </c>
      <c r="Y926">
        <v>0.86559242280670901</v>
      </c>
      <c r="Z926">
        <v>0</v>
      </c>
      <c r="AA926">
        <v>0</v>
      </c>
      <c r="AB926">
        <v>3814.19</v>
      </c>
      <c r="AC926">
        <v>24563.599999999999</v>
      </c>
    </row>
    <row r="927" spans="1:29" x14ac:dyDescent="0.25">
      <c r="A927">
        <v>1986</v>
      </c>
      <c r="B927">
        <v>1983</v>
      </c>
      <c r="C927">
        <v>1984</v>
      </c>
      <c r="D927">
        <v>21</v>
      </c>
      <c r="E927" t="s">
        <v>62</v>
      </c>
      <c r="F927" t="s">
        <v>31</v>
      </c>
      <c r="G927" t="s">
        <v>60</v>
      </c>
      <c r="H927">
        <v>1</v>
      </c>
      <c r="I927">
        <v>3</v>
      </c>
      <c r="J927" t="s">
        <v>34</v>
      </c>
      <c r="K927">
        <v>280890</v>
      </c>
      <c r="L927">
        <v>111157</v>
      </c>
      <c r="M927">
        <v>76653</v>
      </c>
      <c r="N927">
        <v>0.89790000000000003</v>
      </c>
      <c r="O927">
        <v>68826</v>
      </c>
      <c r="P927">
        <v>0</v>
      </c>
      <c r="Q927">
        <v>34504</v>
      </c>
      <c r="R927">
        <v>34504</v>
      </c>
      <c r="S927">
        <v>27975</v>
      </c>
      <c r="T927">
        <f t="shared" si="28"/>
        <v>62479</v>
      </c>
      <c r="U927">
        <f t="shared" si="29"/>
        <v>2</v>
      </c>
      <c r="V927">
        <v>0</v>
      </c>
      <c r="W927">
        <v>0</v>
      </c>
      <c r="X927">
        <v>0.32356464780599054</v>
      </c>
      <c r="Y927">
        <v>0.67643535219400941</v>
      </c>
      <c r="Z927">
        <v>0</v>
      </c>
      <c r="AA927">
        <v>0</v>
      </c>
      <c r="AB927">
        <v>35966.769999999997</v>
      </c>
      <c r="AC927">
        <v>75191.14</v>
      </c>
    </row>
    <row r="928" spans="1:29" x14ac:dyDescent="0.25">
      <c r="A928">
        <v>1986</v>
      </c>
      <c r="B928">
        <v>1982</v>
      </c>
      <c r="C928">
        <v>1983</v>
      </c>
      <c r="D928">
        <v>21</v>
      </c>
      <c r="E928" t="s">
        <v>62</v>
      </c>
      <c r="F928" t="s">
        <v>31</v>
      </c>
      <c r="G928" t="s">
        <v>60</v>
      </c>
      <c r="H928">
        <v>1</v>
      </c>
      <c r="I928">
        <v>4</v>
      </c>
      <c r="J928" t="s">
        <v>34</v>
      </c>
      <c r="K928">
        <v>32199</v>
      </c>
      <c r="L928">
        <v>17357</v>
      </c>
      <c r="M928">
        <v>10563</v>
      </c>
      <c r="N928">
        <v>0.99609999999999999</v>
      </c>
      <c r="O928">
        <v>10522</v>
      </c>
      <c r="P928">
        <v>0</v>
      </c>
      <c r="Q928">
        <v>6793</v>
      </c>
      <c r="R928">
        <v>6794</v>
      </c>
      <c r="S928">
        <v>7802</v>
      </c>
      <c r="T928">
        <f t="shared" si="28"/>
        <v>14596</v>
      </c>
      <c r="U928">
        <f t="shared" si="29"/>
        <v>3</v>
      </c>
      <c r="V928">
        <v>0</v>
      </c>
      <c r="W928">
        <v>0</v>
      </c>
      <c r="X928">
        <v>0.29473198458096866</v>
      </c>
      <c r="Y928">
        <v>0.70526801541903139</v>
      </c>
      <c r="Z928">
        <v>0</v>
      </c>
      <c r="AA928">
        <v>0</v>
      </c>
      <c r="AB928">
        <v>5115.8900000000003</v>
      </c>
      <c r="AC928">
        <v>12241.880000000001</v>
      </c>
    </row>
    <row r="929" spans="1:29" x14ac:dyDescent="0.25">
      <c r="A929">
        <v>1986</v>
      </c>
      <c r="B929">
        <v>1981</v>
      </c>
      <c r="C929">
        <v>1982</v>
      </c>
      <c r="D929">
        <v>21</v>
      </c>
      <c r="E929" t="s">
        <v>62</v>
      </c>
      <c r="F929" t="s">
        <v>31</v>
      </c>
      <c r="G929" t="s">
        <v>60</v>
      </c>
      <c r="H929">
        <v>1</v>
      </c>
      <c r="I929">
        <v>5</v>
      </c>
      <c r="J929" t="s">
        <v>34</v>
      </c>
      <c r="K929">
        <v>943</v>
      </c>
      <c r="L929">
        <v>2</v>
      </c>
      <c r="M929">
        <v>0</v>
      </c>
      <c r="N929">
        <v>1</v>
      </c>
      <c r="O929">
        <v>0</v>
      </c>
      <c r="P929">
        <v>0</v>
      </c>
      <c r="Q929">
        <v>1</v>
      </c>
      <c r="R929">
        <v>1</v>
      </c>
      <c r="S929">
        <v>847</v>
      </c>
      <c r="T929">
        <f t="shared" si="28"/>
        <v>848</v>
      </c>
      <c r="U929">
        <f t="shared" si="29"/>
        <v>4</v>
      </c>
      <c r="V929">
        <v>0</v>
      </c>
      <c r="W929">
        <v>0</v>
      </c>
      <c r="X929">
        <v>0.19</v>
      </c>
      <c r="Y929">
        <v>0.81</v>
      </c>
      <c r="Z929">
        <v>0</v>
      </c>
      <c r="AA929">
        <v>0</v>
      </c>
      <c r="AB929">
        <v>0.38</v>
      </c>
      <c r="AC929">
        <v>1.62</v>
      </c>
    </row>
    <row r="930" spans="1:29" x14ac:dyDescent="0.25">
      <c r="A930">
        <v>1986</v>
      </c>
      <c r="B930">
        <v>1984</v>
      </c>
      <c r="C930">
        <v>1985</v>
      </c>
      <c r="D930">
        <v>22</v>
      </c>
      <c r="E930" t="s">
        <v>63</v>
      </c>
      <c r="F930" t="s">
        <v>31</v>
      </c>
      <c r="G930" t="s">
        <v>60</v>
      </c>
      <c r="H930">
        <v>1</v>
      </c>
      <c r="I930">
        <v>2</v>
      </c>
      <c r="J930" t="s">
        <v>33</v>
      </c>
      <c r="K930">
        <v>2035403</v>
      </c>
      <c r="L930">
        <v>65082</v>
      </c>
      <c r="M930">
        <v>51461</v>
      </c>
      <c r="N930">
        <v>0.58379999999999999</v>
      </c>
      <c r="O930">
        <v>30043</v>
      </c>
      <c r="P930">
        <v>0</v>
      </c>
      <c r="Q930">
        <v>13620</v>
      </c>
      <c r="R930">
        <v>13620</v>
      </c>
      <c r="S930">
        <v>17729</v>
      </c>
      <c r="T930">
        <f t="shared" si="28"/>
        <v>31349</v>
      </c>
      <c r="U930">
        <f t="shared" si="29"/>
        <v>1</v>
      </c>
      <c r="V930">
        <v>0.1345588674782433</v>
      </c>
      <c r="W930">
        <v>8.6006394665713609E-2</v>
      </c>
      <c r="X930">
        <v>0.1119261637214502</v>
      </c>
      <c r="Y930">
        <v>0.66750857413459286</v>
      </c>
      <c r="Z930">
        <v>8757.41</v>
      </c>
      <c r="AA930">
        <v>5597.5</v>
      </c>
      <c r="AB930">
        <v>7284.42</v>
      </c>
      <c r="AC930">
        <v>43443.040000000008</v>
      </c>
    </row>
    <row r="931" spans="1:29" x14ac:dyDescent="0.25">
      <c r="A931">
        <v>1986</v>
      </c>
      <c r="B931">
        <v>1983</v>
      </c>
      <c r="C931">
        <v>1984</v>
      </c>
      <c r="D931">
        <v>22</v>
      </c>
      <c r="E931" t="s">
        <v>63</v>
      </c>
      <c r="F931" t="s">
        <v>31</v>
      </c>
      <c r="G931" t="s">
        <v>60</v>
      </c>
      <c r="H931">
        <v>1</v>
      </c>
      <c r="I931">
        <v>3</v>
      </c>
      <c r="J931" t="s">
        <v>34</v>
      </c>
      <c r="K931">
        <v>299824</v>
      </c>
      <c r="L931">
        <v>83012</v>
      </c>
      <c r="M931">
        <v>38619</v>
      </c>
      <c r="N931">
        <v>0.87150000000000005</v>
      </c>
      <c r="O931">
        <v>33657</v>
      </c>
      <c r="P931">
        <v>0</v>
      </c>
      <c r="Q931">
        <v>44393</v>
      </c>
      <c r="R931">
        <v>44393</v>
      </c>
      <c r="S931">
        <v>25787</v>
      </c>
      <c r="T931">
        <f t="shared" si="28"/>
        <v>70180</v>
      </c>
      <c r="U931">
        <f t="shared" si="29"/>
        <v>2</v>
      </c>
      <c r="V931">
        <v>2.0232621480715605E-2</v>
      </c>
      <c r="W931">
        <v>1.6014244521067006E-2</v>
      </c>
      <c r="X931">
        <v>0.136330021682154</v>
      </c>
      <c r="Y931">
        <v>0.82742311231606347</v>
      </c>
      <c r="Z931">
        <v>1679.5700000000002</v>
      </c>
      <c r="AA931">
        <v>1329.3899999999999</v>
      </c>
      <c r="AB931">
        <v>11317.16</v>
      </c>
      <c r="AC931">
        <v>68686.850000000006</v>
      </c>
    </row>
    <row r="932" spans="1:29" x14ac:dyDescent="0.25">
      <c r="A932">
        <v>1986</v>
      </c>
      <c r="B932">
        <v>1982</v>
      </c>
      <c r="C932">
        <v>1983</v>
      </c>
      <c r="D932">
        <v>22</v>
      </c>
      <c r="E932" t="s">
        <v>63</v>
      </c>
      <c r="F932" t="s">
        <v>31</v>
      </c>
      <c r="G932" t="s">
        <v>60</v>
      </c>
      <c r="H932">
        <v>1</v>
      </c>
      <c r="I932">
        <v>4</v>
      </c>
      <c r="J932" t="s">
        <v>34</v>
      </c>
      <c r="K932">
        <v>105329</v>
      </c>
      <c r="L932">
        <v>40483</v>
      </c>
      <c r="M932">
        <v>26793</v>
      </c>
      <c r="N932">
        <v>0.96830000000000005</v>
      </c>
      <c r="O932">
        <v>25944</v>
      </c>
      <c r="P932">
        <v>1055</v>
      </c>
      <c r="Q932">
        <v>12634</v>
      </c>
      <c r="R932">
        <v>13689</v>
      </c>
      <c r="S932">
        <v>25539</v>
      </c>
      <c r="T932">
        <f t="shared" si="28"/>
        <v>39228</v>
      </c>
      <c r="U932">
        <f t="shared" si="29"/>
        <v>3</v>
      </c>
      <c r="V932">
        <v>7.6816443181383115E-2</v>
      </c>
      <c r="W932">
        <v>4.3464460343867223E-2</v>
      </c>
      <c r="X932">
        <v>0.28576894622890975</v>
      </c>
      <c r="Y932">
        <v>0.59395015024583997</v>
      </c>
      <c r="Z932">
        <v>3109.81</v>
      </c>
      <c r="AA932">
        <v>1759.6000000000001</v>
      </c>
      <c r="AB932">
        <v>11568.97</v>
      </c>
      <c r="AC932">
        <v>24045.269999999997</v>
      </c>
    </row>
    <row r="933" spans="1:29" x14ac:dyDescent="0.25">
      <c r="A933">
        <v>1986</v>
      </c>
      <c r="B933">
        <v>1981</v>
      </c>
      <c r="C933">
        <v>1982</v>
      </c>
      <c r="D933">
        <v>22</v>
      </c>
      <c r="E933" t="s">
        <v>63</v>
      </c>
      <c r="F933" t="s">
        <v>31</v>
      </c>
      <c r="G933" t="s">
        <v>60</v>
      </c>
      <c r="H933">
        <v>1</v>
      </c>
      <c r="I933">
        <v>5</v>
      </c>
      <c r="J933" t="s">
        <v>34</v>
      </c>
      <c r="K933">
        <v>14828</v>
      </c>
      <c r="L933">
        <v>4433</v>
      </c>
      <c r="M933">
        <v>4090</v>
      </c>
      <c r="N933">
        <v>1</v>
      </c>
      <c r="O933">
        <v>4090</v>
      </c>
      <c r="P933">
        <v>328</v>
      </c>
      <c r="Q933">
        <v>14</v>
      </c>
      <c r="R933">
        <v>343</v>
      </c>
      <c r="S933">
        <v>8911</v>
      </c>
      <c r="T933">
        <f t="shared" si="28"/>
        <v>9254</v>
      </c>
      <c r="U933">
        <f t="shared" si="29"/>
        <v>4</v>
      </c>
      <c r="V933">
        <v>3.332393572032704E-2</v>
      </c>
      <c r="W933">
        <v>9.0217084860445446E-5</v>
      </c>
      <c r="X933">
        <v>0.79534254299407947</v>
      </c>
      <c r="Y933">
        <v>0.171243304200733</v>
      </c>
      <c r="Z933">
        <v>147.75</v>
      </c>
      <c r="AA933">
        <v>0.4</v>
      </c>
      <c r="AB933">
        <v>3526.35</v>
      </c>
      <c r="AC933">
        <v>759.24999999999989</v>
      </c>
    </row>
    <row r="934" spans="1:29" x14ac:dyDescent="0.25">
      <c r="A934">
        <v>1986</v>
      </c>
      <c r="B934">
        <v>1984</v>
      </c>
      <c r="C934">
        <v>1985</v>
      </c>
      <c r="D934">
        <v>23</v>
      </c>
      <c r="E934" t="s">
        <v>64</v>
      </c>
      <c r="F934" t="s">
        <v>31</v>
      </c>
      <c r="G934" t="s">
        <v>60</v>
      </c>
      <c r="H934">
        <v>0</v>
      </c>
      <c r="I934">
        <v>2</v>
      </c>
      <c r="J934" t="s">
        <v>33</v>
      </c>
      <c r="K934">
        <v>286010</v>
      </c>
      <c r="L934">
        <v>10728</v>
      </c>
      <c r="M934">
        <v>8379</v>
      </c>
      <c r="N934">
        <v>0.57269999999999999</v>
      </c>
      <c r="O934">
        <v>4798</v>
      </c>
      <c r="P934">
        <v>0</v>
      </c>
      <c r="Q934">
        <v>2349</v>
      </c>
      <c r="R934">
        <v>2349</v>
      </c>
      <c r="S934">
        <v>7917</v>
      </c>
      <c r="T934">
        <f t="shared" si="28"/>
        <v>10266</v>
      </c>
      <c r="U934">
        <f t="shared" si="29"/>
        <v>1</v>
      </c>
      <c r="V934">
        <v>0.11470335195374509</v>
      </c>
      <c r="W934">
        <v>7.3314026268668966E-2</v>
      </c>
      <c r="X934">
        <v>0.14752101204563231</v>
      </c>
      <c r="Y934">
        <v>0.66446160973195378</v>
      </c>
      <c r="Z934">
        <v>1230.5800000000002</v>
      </c>
      <c r="AA934">
        <v>786.54000000000008</v>
      </c>
      <c r="AB934">
        <v>1582.66</v>
      </c>
      <c r="AC934">
        <v>7128.59</v>
      </c>
    </row>
    <row r="935" spans="1:29" x14ac:dyDescent="0.25">
      <c r="A935">
        <v>1986</v>
      </c>
      <c r="B935">
        <v>1983</v>
      </c>
      <c r="C935">
        <v>1984</v>
      </c>
      <c r="D935">
        <v>23</v>
      </c>
      <c r="E935" t="s">
        <v>64</v>
      </c>
      <c r="F935" t="s">
        <v>31</v>
      </c>
      <c r="G935" t="s">
        <v>60</v>
      </c>
      <c r="H935">
        <v>0</v>
      </c>
      <c r="I935">
        <v>3</v>
      </c>
      <c r="J935" t="s">
        <v>34</v>
      </c>
      <c r="K935">
        <v>98486</v>
      </c>
      <c r="L935">
        <v>8969</v>
      </c>
      <c r="M935">
        <v>5771</v>
      </c>
      <c r="N935">
        <v>0.77800000000000002</v>
      </c>
      <c r="O935">
        <v>4490</v>
      </c>
      <c r="P935">
        <v>0</v>
      </c>
      <c r="Q935">
        <v>3197</v>
      </c>
      <c r="R935">
        <v>3197</v>
      </c>
      <c r="S935">
        <v>2607</v>
      </c>
      <c r="T935">
        <f t="shared" si="28"/>
        <v>5804</v>
      </c>
      <c r="U935">
        <f t="shared" si="29"/>
        <v>2</v>
      </c>
      <c r="V935">
        <v>7.0158833149939953E-2</v>
      </c>
      <c r="W935">
        <v>5.5239866262197887E-2</v>
      </c>
      <c r="X935">
        <v>0.18719278823695984</v>
      </c>
      <c r="Y935">
        <v>0.68740851235090228</v>
      </c>
      <c r="Z935">
        <v>629.30999999999995</v>
      </c>
      <c r="AA935">
        <v>495.49</v>
      </c>
      <c r="AB935">
        <v>1679.0800000000002</v>
      </c>
      <c r="AC935">
        <v>6165.91</v>
      </c>
    </row>
    <row r="936" spans="1:29" x14ac:dyDescent="0.25">
      <c r="A936">
        <v>1986</v>
      </c>
      <c r="B936">
        <v>1982</v>
      </c>
      <c r="C936">
        <v>1983</v>
      </c>
      <c r="D936">
        <v>23</v>
      </c>
      <c r="E936" t="s">
        <v>64</v>
      </c>
      <c r="F936" t="s">
        <v>31</v>
      </c>
      <c r="G936" t="s">
        <v>60</v>
      </c>
      <c r="H936">
        <v>0</v>
      </c>
      <c r="I936">
        <v>4</v>
      </c>
      <c r="J936" t="s">
        <v>34</v>
      </c>
      <c r="K936">
        <v>32048</v>
      </c>
      <c r="L936">
        <v>7006</v>
      </c>
      <c r="M936">
        <v>3710</v>
      </c>
      <c r="N936">
        <v>0.94750000000000001</v>
      </c>
      <c r="O936">
        <v>3516</v>
      </c>
      <c r="P936">
        <v>978</v>
      </c>
      <c r="Q936">
        <v>2317</v>
      </c>
      <c r="R936">
        <v>3295</v>
      </c>
      <c r="S936">
        <v>7337</v>
      </c>
      <c r="T936">
        <f t="shared" si="28"/>
        <v>10632</v>
      </c>
      <c r="U936">
        <f t="shared" si="29"/>
        <v>3</v>
      </c>
      <c r="V936">
        <v>0.16550990844412095</v>
      </c>
      <c r="W936">
        <v>9.5457886436456793E-2</v>
      </c>
      <c r="X936">
        <v>0.20058658560082207</v>
      </c>
      <c r="Y936">
        <v>0.53844561951860015</v>
      </c>
      <c r="Z936">
        <v>1159.67</v>
      </c>
      <c r="AA936">
        <v>668.84</v>
      </c>
      <c r="AB936">
        <v>1405.44</v>
      </c>
      <c r="AC936">
        <v>3772.7</v>
      </c>
    </row>
    <row r="937" spans="1:29" x14ac:dyDescent="0.25">
      <c r="A937">
        <v>1986</v>
      </c>
      <c r="B937">
        <v>1981</v>
      </c>
      <c r="C937">
        <v>1982</v>
      </c>
      <c r="D937">
        <v>23</v>
      </c>
      <c r="E937" t="s">
        <v>64</v>
      </c>
      <c r="F937" t="s">
        <v>31</v>
      </c>
      <c r="G937" t="s">
        <v>60</v>
      </c>
      <c r="H937">
        <v>0</v>
      </c>
      <c r="I937">
        <v>5</v>
      </c>
      <c r="J937" t="s">
        <v>34</v>
      </c>
      <c r="K937">
        <v>6630</v>
      </c>
      <c r="L937">
        <v>2681</v>
      </c>
      <c r="M937">
        <v>837</v>
      </c>
      <c r="N937">
        <v>1</v>
      </c>
      <c r="O937">
        <v>837</v>
      </c>
      <c r="P937">
        <v>16</v>
      </c>
      <c r="Q937">
        <v>1828</v>
      </c>
      <c r="R937">
        <v>1844</v>
      </c>
      <c r="S937">
        <v>3284</v>
      </c>
      <c r="T937">
        <f t="shared" si="28"/>
        <v>5128</v>
      </c>
      <c r="U937">
        <f t="shared" si="29"/>
        <v>4</v>
      </c>
      <c r="V937">
        <v>0.24152242167515608</v>
      </c>
      <c r="W937">
        <v>1.5265980058021166E-2</v>
      </c>
      <c r="X937">
        <v>9.8814966179179499E-4</v>
      </c>
      <c r="Y937">
        <v>0.74222344860503109</v>
      </c>
      <c r="Z937">
        <v>647.71</v>
      </c>
      <c r="AA937">
        <v>40.94</v>
      </c>
      <c r="AB937">
        <v>2.65</v>
      </c>
      <c r="AC937">
        <v>1990.48</v>
      </c>
    </row>
    <row r="938" spans="1:29" x14ac:dyDescent="0.25">
      <c r="A938">
        <v>1986</v>
      </c>
      <c r="B938">
        <v>1983</v>
      </c>
      <c r="C938">
        <v>1985</v>
      </c>
      <c r="D938">
        <v>24</v>
      </c>
      <c r="E938" t="s">
        <v>65</v>
      </c>
      <c r="F938" t="s">
        <v>31</v>
      </c>
      <c r="G938" t="s">
        <v>60</v>
      </c>
      <c r="H938">
        <v>2</v>
      </c>
      <c r="I938">
        <v>3</v>
      </c>
      <c r="J938" t="s">
        <v>33</v>
      </c>
      <c r="K938">
        <v>399926</v>
      </c>
      <c r="L938">
        <v>17390</v>
      </c>
      <c r="M938">
        <v>17236</v>
      </c>
      <c r="N938">
        <v>0.62509999999999999</v>
      </c>
      <c r="O938">
        <v>10774</v>
      </c>
      <c r="P938">
        <v>0</v>
      </c>
      <c r="Q938">
        <v>154</v>
      </c>
      <c r="R938">
        <v>154</v>
      </c>
      <c r="S938">
        <v>2273</v>
      </c>
      <c r="T938">
        <f t="shared" si="28"/>
        <v>2427</v>
      </c>
      <c r="U938">
        <f t="shared" si="29"/>
        <v>1</v>
      </c>
      <c r="V938">
        <v>0.13772836606884606</v>
      </c>
      <c r="W938">
        <v>0.30423584519956132</v>
      </c>
      <c r="X938">
        <v>0.25374704075066745</v>
      </c>
      <c r="Y938">
        <v>0.30428874798092509</v>
      </c>
      <c r="Z938">
        <v>2395.15</v>
      </c>
      <c r="AA938">
        <v>5290.78</v>
      </c>
      <c r="AB938">
        <v>4412.76</v>
      </c>
      <c r="AC938">
        <v>5291.7000000000007</v>
      </c>
    </row>
    <row r="939" spans="1:29" x14ac:dyDescent="0.25">
      <c r="A939">
        <v>1986</v>
      </c>
      <c r="B939">
        <v>1982</v>
      </c>
      <c r="C939">
        <v>1984</v>
      </c>
      <c r="D939">
        <v>24</v>
      </c>
      <c r="E939" t="s">
        <v>65</v>
      </c>
      <c r="F939" t="s">
        <v>31</v>
      </c>
      <c r="G939" t="s">
        <v>60</v>
      </c>
      <c r="H939">
        <v>2</v>
      </c>
      <c r="I939">
        <v>4</v>
      </c>
      <c r="J939" t="s">
        <v>34</v>
      </c>
      <c r="K939">
        <v>166422</v>
      </c>
      <c r="L939">
        <v>45742</v>
      </c>
      <c r="M939">
        <v>20094</v>
      </c>
      <c r="N939">
        <v>0.89859999999999995</v>
      </c>
      <c r="O939">
        <v>18056</v>
      </c>
      <c r="P939">
        <v>0</v>
      </c>
      <c r="Q939">
        <v>25647</v>
      </c>
      <c r="R939">
        <v>25647</v>
      </c>
      <c r="S939">
        <v>22446</v>
      </c>
      <c r="T939">
        <f t="shared" si="28"/>
        <v>48093</v>
      </c>
      <c r="U939">
        <f t="shared" si="29"/>
        <v>2</v>
      </c>
      <c r="V939">
        <v>0.1392245998540512</v>
      </c>
      <c r="W939">
        <v>0.19525508907994085</v>
      </c>
      <c r="X939">
        <v>7.0038166186656231E-2</v>
      </c>
      <c r="Y939">
        <v>0.5954821448793518</v>
      </c>
      <c r="Z939">
        <v>6368.42</v>
      </c>
      <c r="AA939">
        <v>8931.369999999999</v>
      </c>
      <c r="AB939">
        <v>3203.69</v>
      </c>
      <c r="AC939">
        <v>27238.58</v>
      </c>
    </row>
    <row r="940" spans="1:29" x14ac:dyDescent="0.25">
      <c r="A940">
        <v>1986</v>
      </c>
      <c r="B940">
        <v>1981</v>
      </c>
      <c r="C940">
        <v>1983</v>
      </c>
      <c r="D940">
        <v>24</v>
      </c>
      <c r="E940" t="s">
        <v>65</v>
      </c>
      <c r="F940" t="s">
        <v>31</v>
      </c>
      <c r="G940" t="s">
        <v>60</v>
      </c>
      <c r="H940">
        <v>2</v>
      </c>
      <c r="I940">
        <v>5</v>
      </c>
      <c r="J940" t="s">
        <v>34</v>
      </c>
      <c r="K940">
        <v>30516</v>
      </c>
      <c r="L940">
        <v>16538</v>
      </c>
      <c r="M940">
        <v>946</v>
      </c>
      <c r="N940">
        <v>0.99450000000000005</v>
      </c>
      <c r="O940">
        <v>941</v>
      </c>
      <c r="P940">
        <v>0</v>
      </c>
      <c r="Q940">
        <v>15591</v>
      </c>
      <c r="R940">
        <v>15591</v>
      </c>
      <c r="S940">
        <v>6593</v>
      </c>
      <c r="T940">
        <f t="shared" si="28"/>
        <v>22184</v>
      </c>
      <c r="U940">
        <f t="shared" si="29"/>
        <v>3</v>
      </c>
      <c r="V940">
        <v>9.37833320836951E-3</v>
      </c>
      <c r="W940">
        <v>1.3285065049715444E-2</v>
      </c>
      <c r="X940">
        <v>9.6540598326774734E-3</v>
      </c>
      <c r="Y940">
        <v>0.96768254190923753</v>
      </c>
      <c r="Z940">
        <v>155.1</v>
      </c>
      <c r="AA940">
        <v>219.71</v>
      </c>
      <c r="AB940">
        <v>159.66</v>
      </c>
      <c r="AC940">
        <v>16003.650000000001</v>
      </c>
    </row>
    <row r="941" spans="1:29" x14ac:dyDescent="0.25">
      <c r="A941">
        <v>1986</v>
      </c>
      <c r="B941">
        <v>1980</v>
      </c>
      <c r="C941">
        <v>1982</v>
      </c>
      <c r="D941">
        <v>24</v>
      </c>
      <c r="E941" t="s">
        <v>65</v>
      </c>
      <c r="F941" t="s">
        <v>31</v>
      </c>
      <c r="G941" t="s">
        <v>60</v>
      </c>
      <c r="H941">
        <v>2</v>
      </c>
      <c r="I941">
        <v>6</v>
      </c>
      <c r="J941" t="s">
        <v>34</v>
      </c>
      <c r="K941">
        <v>643</v>
      </c>
      <c r="L941">
        <v>487</v>
      </c>
      <c r="M941">
        <v>0</v>
      </c>
      <c r="N941">
        <v>1</v>
      </c>
      <c r="O941">
        <v>0</v>
      </c>
      <c r="P941">
        <v>0</v>
      </c>
      <c r="Q941">
        <v>486</v>
      </c>
      <c r="R941">
        <v>486</v>
      </c>
      <c r="S941">
        <v>91</v>
      </c>
      <c r="T941">
        <f t="shared" si="28"/>
        <v>577</v>
      </c>
      <c r="U941">
        <f t="shared" si="29"/>
        <v>4</v>
      </c>
      <c r="V941">
        <v>1.0257462303826034E-4</v>
      </c>
      <c r="W941">
        <v>4.1029849215304132E-5</v>
      </c>
      <c r="X941">
        <v>5.3338803979895372E-4</v>
      </c>
      <c r="Y941">
        <v>0.99932300748794756</v>
      </c>
      <c r="Z941">
        <v>0.05</v>
      </c>
      <c r="AA941">
        <v>0.02</v>
      </c>
      <c r="AB941">
        <v>0.26</v>
      </c>
      <c r="AC941">
        <v>487.12</v>
      </c>
    </row>
    <row r="942" spans="1:29" x14ac:dyDescent="0.25">
      <c r="A942">
        <v>1986</v>
      </c>
      <c r="B942">
        <v>1983</v>
      </c>
      <c r="C942">
        <v>1985</v>
      </c>
      <c r="D942">
        <v>25</v>
      </c>
      <c r="E942" t="s">
        <v>66</v>
      </c>
      <c r="F942" t="s">
        <v>31</v>
      </c>
      <c r="G942" t="s">
        <v>60</v>
      </c>
      <c r="H942">
        <v>2</v>
      </c>
      <c r="I942">
        <v>3</v>
      </c>
      <c r="J942" t="s">
        <v>33</v>
      </c>
      <c r="K942">
        <v>155544</v>
      </c>
      <c r="L942">
        <v>9381</v>
      </c>
      <c r="M942">
        <v>8917</v>
      </c>
      <c r="N942">
        <v>0.6794</v>
      </c>
      <c r="O942">
        <v>6058</v>
      </c>
      <c r="P942">
        <v>0</v>
      </c>
      <c r="Q942">
        <v>463</v>
      </c>
      <c r="R942">
        <v>463</v>
      </c>
      <c r="S942">
        <v>6186</v>
      </c>
      <c r="T942">
        <f t="shared" si="28"/>
        <v>6649</v>
      </c>
      <c r="U942">
        <f t="shared" si="29"/>
        <v>1</v>
      </c>
      <c r="V942">
        <v>7.133887645240379E-2</v>
      </c>
      <c r="W942">
        <v>6.6614433429271924E-2</v>
      </c>
      <c r="X942">
        <v>0.23633727747574884</v>
      </c>
      <c r="Y942">
        <v>0.62570941264257551</v>
      </c>
      <c r="Z942">
        <v>669.23</v>
      </c>
      <c r="AA942">
        <v>624.91</v>
      </c>
      <c r="AB942">
        <v>2217.08</v>
      </c>
      <c r="AC942">
        <v>5869.7800000000007</v>
      </c>
    </row>
    <row r="943" spans="1:29" x14ac:dyDescent="0.25">
      <c r="A943">
        <v>1986</v>
      </c>
      <c r="B943">
        <v>1982</v>
      </c>
      <c r="C943">
        <v>1984</v>
      </c>
      <c r="D943">
        <v>25</v>
      </c>
      <c r="E943" t="s">
        <v>66</v>
      </c>
      <c r="F943" t="s">
        <v>31</v>
      </c>
      <c r="G943" t="s">
        <v>60</v>
      </c>
      <c r="H943">
        <v>2</v>
      </c>
      <c r="I943">
        <v>4</v>
      </c>
      <c r="J943" t="s">
        <v>34</v>
      </c>
      <c r="K943">
        <v>42039</v>
      </c>
      <c r="L943">
        <v>23646</v>
      </c>
      <c r="M943">
        <v>6017</v>
      </c>
      <c r="N943">
        <v>0.93149999999999999</v>
      </c>
      <c r="O943">
        <v>5604</v>
      </c>
      <c r="P943">
        <v>0</v>
      </c>
      <c r="Q943">
        <v>17629</v>
      </c>
      <c r="R943">
        <v>17629</v>
      </c>
      <c r="S943">
        <v>0</v>
      </c>
      <c r="T943">
        <f t="shared" si="28"/>
        <v>17629</v>
      </c>
      <c r="U943">
        <f t="shared" si="29"/>
        <v>2</v>
      </c>
      <c r="V943">
        <v>1.8005487451092501E-2</v>
      </c>
      <c r="W943">
        <v>3.0889325689695126E-2</v>
      </c>
      <c r="X943">
        <v>6.0767092885766621E-2</v>
      </c>
      <c r="Y943">
        <v>0.89033809397344577</v>
      </c>
      <c r="Z943">
        <v>425.77</v>
      </c>
      <c r="AA943">
        <v>730.43</v>
      </c>
      <c r="AB943">
        <v>1436.9399999999998</v>
      </c>
      <c r="AC943">
        <v>21053.54</v>
      </c>
    </row>
    <row r="944" spans="1:29" x14ac:dyDescent="0.25">
      <c r="A944">
        <v>1986</v>
      </c>
      <c r="B944">
        <v>1981</v>
      </c>
      <c r="C944">
        <v>1983</v>
      </c>
      <c r="D944">
        <v>25</v>
      </c>
      <c r="E944" t="s">
        <v>66</v>
      </c>
      <c r="F944" t="s">
        <v>31</v>
      </c>
      <c r="G944" t="s">
        <v>60</v>
      </c>
      <c r="H944">
        <v>2</v>
      </c>
      <c r="I944">
        <v>5</v>
      </c>
      <c r="J944" t="s">
        <v>34</v>
      </c>
      <c r="K944">
        <v>5443</v>
      </c>
      <c r="L944">
        <v>4395</v>
      </c>
      <c r="M944">
        <v>248</v>
      </c>
      <c r="N944">
        <v>0.999</v>
      </c>
      <c r="O944">
        <v>247</v>
      </c>
      <c r="P944">
        <v>0</v>
      </c>
      <c r="Q944">
        <v>4147</v>
      </c>
      <c r="R944">
        <v>4147</v>
      </c>
      <c r="S944">
        <v>0</v>
      </c>
      <c r="T944">
        <f t="shared" si="28"/>
        <v>4147</v>
      </c>
      <c r="U944">
        <f t="shared" si="29"/>
        <v>3</v>
      </c>
      <c r="V944">
        <v>6.6789508405559733E-3</v>
      </c>
      <c r="W944">
        <v>1.1858777497213315E-2</v>
      </c>
      <c r="X944">
        <v>2.343092427034282E-2</v>
      </c>
      <c r="Y944">
        <v>0.95803134739188789</v>
      </c>
      <c r="Z944">
        <v>29.36</v>
      </c>
      <c r="AA944">
        <v>52.13</v>
      </c>
      <c r="AB944">
        <v>103</v>
      </c>
      <c r="AC944">
        <v>4211.41</v>
      </c>
    </row>
    <row r="945" spans="1:29" x14ac:dyDescent="0.25">
      <c r="A945">
        <v>1986</v>
      </c>
      <c r="B945">
        <v>1980</v>
      </c>
      <c r="C945">
        <v>1982</v>
      </c>
      <c r="D945">
        <v>25</v>
      </c>
      <c r="E945" t="s">
        <v>66</v>
      </c>
      <c r="F945" t="s">
        <v>31</v>
      </c>
      <c r="G945" t="s">
        <v>60</v>
      </c>
      <c r="H945">
        <v>2</v>
      </c>
      <c r="I945">
        <v>6</v>
      </c>
      <c r="J945" t="s">
        <v>34</v>
      </c>
      <c r="K945">
        <v>73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65</v>
      </c>
      <c r="T945">
        <f t="shared" si="28"/>
        <v>65</v>
      </c>
      <c r="U945">
        <f t="shared" si="29"/>
        <v>4</v>
      </c>
      <c r="V945">
        <v>0</v>
      </c>
      <c r="W945">
        <v>0</v>
      </c>
      <c r="X945">
        <v>0.21428571428571425</v>
      </c>
      <c r="Y945">
        <v>0.7857142857142857</v>
      </c>
      <c r="Z945">
        <v>0</v>
      </c>
      <c r="AA945">
        <v>0</v>
      </c>
      <c r="AB945">
        <v>0.03</v>
      </c>
      <c r="AC945">
        <v>0.11</v>
      </c>
    </row>
    <row r="946" spans="1:29" x14ac:dyDescent="0.25">
      <c r="A946">
        <v>1986</v>
      </c>
      <c r="B946">
        <v>1984</v>
      </c>
      <c r="C946">
        <v>1985</v>
      </c>
      <c r="D946">
        <v>26</v>
      </c>
      <c r="E946" t="s">
        <v>67</v>
      </c>
      <c r="F946" t="s">
        <v>31</v>
      </c>
      <c r="G946" t="s">
        <v>60</v>
      </c>
      <c r="H946">
        <v>0</v>
      </c>
      <c r="I946">
        <v>2</v>
      </c>
      <c r="J946" t="s">
        <v>33</v>
      </c>
      <c r="K946">
        <v>118685</v>
      </c>
      <c r="L946">
        <v>4017</v>
      </c>
      <c r="M946">
        <v>3536</v>
      </c>
      <c r="N946">
        <v>0.54830000000000001</v>
      </c>
      <c r="O946">
        <v>1939</v>
      </c>
      <c r="P946">
        <v>0</v>
      </c>
      <c r="Q946">
        <v>481</v>
      </c>
      <c r="R946">
        <v>481</v>
      </c>
      <c r="S946">
        <v>1015</v>
      </c>
      <c r="T946">
        <f t="shared" si="28"/>
        <v>1496</v>
      </c>
      <c r="U946">
        <f t="shared" si="29"/>
        <v>1</v>
      </c>
      <c r="V946">
        <v>0.12709031765112883</v>
      </c>
      <c r="W946">
        <v>0.17273073448268142</v>
      </c>
      <c r="X946">
        <v>0.10571363861490868</v>
      </c>
      <c r="Y946">
        <v>0.59446530925128116</v>
      </c>
      <c r="Z946">
        <v>510.64</v>
      </c>
      <c r="AA946">
        <v>694.0200000000001</v>
      </c>
      <c r="AB946">
        <v>424.75</v>
      </c>
      <c r="AC946">
        <v>2388.52</v>
      </c>
    </row>
    <row r="947" spans="1:29" x14ac:dyDescent="0.25">
      <c r="A947">
        <v>1986</v>
      </c>
      <c r="B947">
        <v>1983</v>
      </c>
      <c r="C947">
        <v>1984</v>
      </c>
      <c r="D947">
        <v>26</v>
      </c>
      <c r="E947" t="s">
        <v>67</v>
      </c>
      <c r="F947" t="s">
        <v>31</v>
      </c>
      <c r="G947" t="s">
        <v>60</v>
      </c>
      <c r="H947">
        <v>0</v>
      </c>
      <c r="I947">
        <v>3</v>
      </c>
      <c r="J947" t="s">
        <v>34</v>
      </c>
      <c r="K947">
        <v>68442</v>
      </c>
      <c r="L947">
        <v>4190</v>
      </c>
      <c r="M947">
        <v>3898</v>
      </c>
      <c r="N947">
        <v>0.76549999999999996</v>
      </c>
      <c r="O947">
        <v>2984</v>
      </c>
      <c r="P947">
        <v>0</v>
      </c>
      <c r="Q947">
        <v>291</v>
      </c>
      <c r="R947">
        <v>291</v>
      </c>
      <c r="S947">
        <v>577</v>
      </c>
      <c r="T947">
        <f t="shared" si="28"/>
        <v>868</v>
      </c>
      <c r="U947">
        <f t="shared" si="29"/>
        <v>2</v>
      </c>
      <c r="V947">
        <v>9.1499212448093184E-2</v>
      </c>
      <c r="W947">
        <v>0.24737482697723265</v>
      </c>
      <c r="X947">
        <v>0.27506801584649898</v>
      </c>
      <c r="Y947">
        <v>0.38605794472817523</v>
      </c>
      <c r="Z947">
        <v>383.40000000000003</v>
      </c>
      <c r="AA947">
        <v>1036.5500000000002</v>
      </c>
      <c r="AB947">
        <v>1152.5899999999999</v>
      </c>
      <c r="AC947">
        <v>1617.6599999999999</v>
      </c>
    </row>
    <row r="948" spans="1:29" x14ac:dyDescent="0.25">
      <c r="A948">
        <v>1986</v>
      </c>
      <c r="B948">
        <v>1982</v>
      </c>
      <c r="C948">
        <v>1983</v>
      </c>
      <c r="D948">
        <v>26</v>
      </c>
      <c r="E948" t="s">
        <v>67</v>
      </c>
      <c r="F948" t="s">
        <v>31</v>
      </c>
      <c r="G948" t="s">
        <v>60</v>
      </c>
      <c r="H948">
        <v>0</v>
      </c>
      <c r="I948">
        <v>4</v>
      </c>
      <c r="J948" t="s">
        <v>34</v>
      </c>
      <c r="K948">
        <v>38419</v>
      </c>
      <c r="L948">
        <v>9219</v>
      </c>
      <c r="M948">
        <v>8738</v>
      </c>
      <c r="N948">
        <v>0.94969999999999999</v>
      </c>
      <c r="O948">
        <v>8298</v>
      </c>
      <c r="P948">
        <v>174</v>
      </c>
      <c r="Q948">
        <v>305</v>
      </c>
      <c r="R948">
        <v>480</v>
      </c>
      <c r="S948">
        <v>7925</v>
      </c>
      <c r="T948">
        <f t="shared" si="28"/>
        <v>8405</v>
      </c>
      <c r="U948">
        <f t="shared" si="29"/>
        <v>3</v>
      </c>
      <c r="V948">
        <v>0.37368803557869629</v>
      </c>
      <c r="W948">
        <v>7.862349495606899E-2</v>
      </c>
      <c r="X948">
        <v>0.35872003471092317</v>
      </c>
      <c r="Y948">
        <v>0.18896843475431177</v>
      </c>
      <c r="Z948">
        <v>3445.03</v>
      </c>
      <c r="AA948">
        <v>724.82999999999993</v>
      </c>
      <c r="AB948">
        <v>3307.04</v>
      </c>
      <c r="AC948">
        <v>1742.1</v>
      </c>
    </row>
    <row r="949" spans="1:29" x14ac:dyDescent="0.25">
      <c r="A949">
        <v>1986</v>
      </c>
      <c r="B949">
        <v>1981</v>
      </c>
      <c r="C949">
        <v>1982</v>
      </c>
      <c r="D949">
        <v>26</v>
      </c>
      <c r="E949" t="s">
        <v>67</v>
      </c>
      <c r="F949" t="s">
        <v>31</v>
      </c>
      <c r="G949" t="s">
        <v>60</v>
      </c>
      <c r="H949">
        <v>0</v>
      </c>
      <c r="I949">
        <v>5</v>
      </c>
      <c r="J949" t="s">
        <v>34</v>
      </c>
      <c r="K949">
        <v>9948</v>
      </c>
      <c r="L949">
        <v>1112</v>
      </c>
      <c r="M949">
        <v>946</v>
      </c>
      <c r="N949">
        <v>1</v>
      </c>
      <c r="O949">
        <v>946</v>
      </c>
      <c r="P949">
        <v>153</v>
      </c>
      <c r="Q949">
        <v>12</v>
      </c>
      <c r="R949">
        <v>165</v>
      </c>
      <c r="S949">
        <v>5951</v>
      </c>
      <c r="T949">
        <f t="shared" si="28"/>
        <v>6116</v>
      </c>
      <c r="U949">
        <f t="shared" si="29"/>
        <v>4</v>
      </c>
      <c r="V949">
        <v>0.28594546484343397</v>
      </c>
      <c r="W949">
        <v>0.41282556121944425</v>
      </c>
      <c r="X949">
        <v>3.5781391878163464E-3</v>
      </c>
      <c r="Y949">
        <v>0.29765083474930548</v>
      </c>
      <c r="Z949">
        <v>318.06</v>
      </c>
      <c r="AA949">
        <v>459.19</v>
      </c>
      <c r="AB949">
        <v>3.98</v>
      </c>
      <c r="AC949">
        <v>331.08</v>
      </c>
    </row>
    <row r="950" spans="1:29" x14ac:dyDescent="0.25">
      <c r="A950">
        <v>1986</v>
      </c>
      <c r="B950">
        <v>1984</v>
      </c>
      <c r="C950">
        <v>1985</v>
      </c>
      <c r="D950">
        <v>27</v>
      </c>
      <c r="E950" t="s">
        <v>68</v>
      </c>
      <c r="F950" t="s">
        <v>31</v>
      </c>
      <c r="G950" t="s">
        <v>69</v>
      </c>
      <c r="H950">
        <v>0</v>
      </c>
      <c r="I950">
        <v>2</v>
      </c>
      <c r="J950" t="s">
        <v>33</v>
      </c>
      <c r="K950">
        <v>1063418</v>
      </c>
      <c r="L950">
        <v>17753</v>
      </c>
      <c r="M950">
        <v>16880</v>
      </c>
      <c r="N950">
        <v>0.57130000000000003</v>
      </c>
      <c r="O950">
        <v>9643</v>
      </c>
      <c r="P950">
        <v>0</v>
      </c>
      <c r="Q950">
        <v>873</v>
      </c>
      <c r="R950">
        <v>873</v>
      </c>
      <c r="S950">
        <v>33229</v>
      </c>
      <c r="T950">
        <f t="shared" si="28"/>
        <v>34102</v>
      </c>
      <c r="U950">
        <f t="shared" si="29"/>
        <v>1</v>
      </c>
      <c r="V950">
        <v>0.27845041775026008</v>
      </c>
      <c r="W950">
        <v>0.1587619969774855</v>
      </c>
      <c r="X950">
        <v>0.23842153319105097</v>
      </c>
      <c r="Y950">
        <v>0.32436605208120345</v>
      </c>
      <c r="Z950">
        <v>4943.45</v>
      </c>
      <c r="AA950">
        <v>2818.57</v>
      </c>
      <c r="AB950">
        <v>4232.8</v>
      </c>
      <c r="AC950">
        <v>5758.61</v>
      </c>
    </row>
    <row r="951" spans="1:29" x14ac:dyDescent="0.25">
      <c r="A951">
        <v>1986</v>
      </c>
      <c r="B951">
        <v>1983</v>
      </c>
      <c r="C951">
        <v>1984</v>
      </c>
      <c r="D951">
        <v>27</v>
      </c>
      <c r="E951" t="s">
        <v>68</v>
      </c>
      <c r="F951" t="s">
        <v>31</v>
      </c>
      <c r="G951" t="s">
        <v>69</v>
      </c>
      <c r="H951">
        <v>0</v>
      </c>
      <c r="I951">
        <v>3</v>
      </c>
      <c r="J951" t="s">
        <v>34</v>
      </c>
      <c r="K951">
        <v>573344</v>
      </c>
      <c r="L951">
        <v>67495</v>
      </c>
      <c r="M951">
        <v>59612</v>
      </c>
      <c r="N951">
        <v>0.76429999999999998</v>
      </c>
      <c r="O951">
        <v>45561</v>
      </c>
      <c r="P951">
        <v>0</v>
      </c>
      <c r="Q951">
        <v>7883</v>
      </c>
      <c r="R951">
        <v>7883</v>
      </c>
      <c r="S951">
        <v>29570</v>
      </c>
      <c r="T951">
        <f t="shared" si="28"/>
        <v>37453</v>
      </c>
      <c r="U951">
        <f t="shared" si="29"/>
        <v>2</v>
      </c>
      <c r="V951">
        <v>0.22386373131948983</v>
      </c>
      <c r="W951">
        <v>0.43254763133768365</v>
      </c>
      <c r="X951">
        <v>0.15949927313651224</v>
      </c>
      <c r="Y951">
        <v>0.18408936420631428</v>
      </c>
      <c r="Z951">
        <v>15109.789999999999</v>
      </c>
      <c r="AA951">
        <v>29195.01</v>
      </c>
      <c r="AB951">
        <v>10765.48</v>
      </c>
      <c r="AC951">
        <v>12425.2</v>
      </c>
    </row>
    <row r="952" spans="1:29" x14ac:dyDescent="0.25">
      <c r="A952">
        <v>1986</v>
      </c>
      <c r="B952">
        <v>1982</v>
      </c>
      <c r="C952">
        <v>1983</v>
      </c>
      <c r="D952">
        <v>27</v>
      </c>
      <c r="E952" t="s">
        <v>68</v>
      </c>
      <c r="F952" t="s">
        <v>31</v>
      </c>
      <c r="G952" t="s">
        <v>69</v>
      </c>
      <c r="H952">
        <v>0</v>
      </c>
      <c r="I952">
        <v>4</v>
      </c>
      <c r="J952" t="s">
        <v>34</v>
      </c>
      <c r="K952">
        <v>318549</v>
      </c>
      <c r="L952">
        <v>74295</v>
      </c>
      <c r="M952">
        <v>63434</v>
      </c>
      <c r="N952">
        <v>0.91010000000000002</v>
      </c>
      <c r="O952">
        <v>57731</v>
      </c>
      <c r="P952">
        <v>1757</v>
      </c>
      <c r="Q952">
        <v>9103</v>
      </c>
      <c r="R952">
        <v>10860</v>
      </c>
      <c r="S952">
        <v>33755</v>
      </c>
      <c r="T952">
        <f t="shared" si="28"/>
        <v>44615</v>
      </c>
      <c r="U952">
        <f t="shared" si="29"/>
        <v>3</v>
      </c>
      <c r="V952">
        <v>0.43821392547192134</v>
      </c>
      <c r="W952">
        <v>0.28076045807523015</v>
      </c>
      <c r="X952">
        <v>0.13085539015834396</v>
      </c>
      <c r="Y952">
        <v>0.15017022629450455</v>
      </c>
      <c r="Z952">
        <v>32557.200000000001</v>
      </c>
      <c r="AA952">
        <v>20859.16</v>
      </c>
      <c r="AB952">
        <v>9721.93</v>
      </c>
      <c r="AC952">
        <v>11156.93</v>
      </c>
    </row>
    <row r="953" spans="1:29" x14ac:dyDescent="0.25">
      <c r="A953">
        <v>1986</v>
      </c>
      <c r="B953">
        <v>1981</v>
      </c>
      <c r="C953">
        <v>1982</v>
      </c>
      <c r="D953">
        <v>27</v>
      </c>
      <c r="E953" t="s">
        <v>68</v>
      </c>
      <c r="F953" t="s">
        <v>31</v>
      </c>
      <c r="G953" t="s">
        <v>69</v>
      </c>
      <c r="H953">
        <v>0</v>
      </c>
      <c r="I953">
        <v>5</v>
      </c>
      <c r="J953" t="s">
        <v>34</v>
      </c>
      <c r="K953">
        <v>99196</v>
      </c>
      <c r="L953">
        <v>41080</v>
      </c>
      <c r="M953">
        <v>27137</v>
      </c>
      <c r="N953">
        <v>1</v>
      </c>
      <c r="O953">
        <v>27137</v>
      </c>
      <c r="P953">
        <v>1181</v>
      </c>
      <c r="Q953">
        <v>12761</v>
      </c>
      <c r="R953">
        <v>13942</v>
      </c>
      <c r="S953">
        <v>48195</v>
      </c>
      <c r="T953">
        <f t="shared" si="28"/>
        <v>62137</v>
      </c>
      <c r="U953">
        <f t="shared" si="29"/>
        <v>4</v>
      </c>
      <c r="V953">
        <v>0.40805789650488555</v>
      </c>
      <c r="W953">
        <v>0.21623555873632549</v>
      </c>
      <c r="X953">
        <v>3.5952843462300564E-2</v>
      </c>
      <c r="Y953">
        <v>0.3397537012964883</v>
      </c>
      <c r="Z953">
        <v>16763.100000000002</v>
      </c>
      <c r="AA953">
        <v>8883</v>
      </c>
      <c r="AB953">
        <v>1476.9499999999998</v>
      </c>
      <c r="AC953">
        <v>13957.15</v>
      </c>
    </row>
    <row r="954" spans="1:29" x14ac:dyDescent="0.25">
      <c r="A954">
        <v>1986</v>
      </c>
      <c r="B954">
        <v>1984</v>
      </c>
      <c r="C954">
        <v>1985</v>
      </c>
      <c r="D954">
        <v>28</v>
      </c>
      <c r="E954" t="s">
        <v>70</v>
      </c>
      <c r="F954" t="s">
        <v>31</v>
      </c>
      <c r="G954" t="s">
        <v>58</v>
      </c>
      <c r="H954">
        <v>0</v>
      </c>
      <c r="I954">
        <v>2</v>
      </c>
      <c r="J954" t="s">
        <v>33</v>
      </c>
      <c r="K954">
        <v>399201</v>
      </c>
      <c r="L954">
        <v>13847</v>
      </c>
      <c r="M954">
        <v>9344</v>
      </c>
      <c r="N954">
        <v>0.61399999999999999</v>
      </c>
      <c r="O954">
        <v>5737</v>
      </c>
      <c r="P954">
        <v>0</v>
      </c>
      <c r="Q954">
        <v>4503</v>
      </c>
      <c r="R954">
        <v>4503</v>
      </c>
      <c r="S954">
        <v>19249</v>
      </c>
      <c r="T954">
        <f t="shared" si="28"/>
        <v>23752</v>
      </c>
      <c r="U954">
        <f t="shared" si="29"/>
        <v>1</v>
      </c>
      <c r="V954">
        <v>0.25891530863002887</v>
      </c>
      <c r="W954">
        <v>6.2045189817017996E-2</v>
      </c>
      <c r="X954">
        <v>0.10317010415365317</v>
      </c>
      <c r="Y954">
        <v>0.57586939739929999</v>
      </c>
      <c r="Z954">
        <v>3585.4100000000003</v>
      </c>
      <c r="AA954">
        <v>859.19</v>
      </c>
      <c r="AB954">
        <v>1428.68</v>
      </c>
      <c r="AC954">
        <v>7974.5300000000007</v>
      </c>
    </row>
    <row r="955" spans="1:29" x14ac:dyDescent="0.25">
      <c r="A955">
        <v>1986</v>
      </c>
      <c r="B955">
        <v>1983</v>
      </c>
      <c r="C955">
        <v>1984</v>
      </c>
      <c r="D955">
        <v>28</v>
      </c>
      <c r="E955" t="s">
        <v>70</v>
      </c>
      <c r="F955" t="s">
        <v>31</v>
      </c>
      <c r="G955" t="s">
        <v>58</v>
      </c>
      <c r="H955">
        <v>0</v>
      </c>
      <c r="I955">
        <v>3</v>
      </c>
      <c r="J955" t="s">
        <v>34</v>
      </c>
      <c r="K955">
        <v>180511</v>
      </c>
      <c r="L955">
        <v>29236</v>
      </c>
      <c r="M955">
        <v>23471</v>
      </c>
      <c r="N955">
        <v>0.81369999999999998</v>
      </c>
      <c r="O955">
        <v>19097</v>
      </c>
      <c r="P955">
        <v>0</v>
      </c>
      <c r="Q955">
        <v>5764</v>
      </c>
      <c r="R955">
        <v>5764</v>
      </c>
      <c r="S955">
        <v>16183</v>
      </c>
      <c r="T955">
        <f t="shared" si="28"/>
        <v>21947</v>
      </c>
      <c r="U955">
        <f t="shared" si="29"/>
        <v>2</v>
      </c>
      <c r="V955">
        <v>0.12566560316096514</v>
      </c>
      <c r="W955">
        <v>0.20991057795971083</v>
      </c>
      <c r="X955">
        <v>0.16408862304286678</v>
      </c>
      <c r="Y955">
        <v>0.50033519583645736</v>
      </c>
      <c r="Z955">
        <v>3674.04</v>
      </c>
      <c r="AA955">
        <v>6137.08</v>
      </c>
      <c r="AB955">
        <v>4797.4000000000005</v>
      </c>
      <c r="AC955">
        <v>14628.12</v>
      </c>
    </row>
    <row r="956" spans="1:29" x14ac:dyDescent="0.25">
      <c r="A956">
        <v>1986</v>
      </c>
      <c r="B956">
        <v>1982</v>
      </c>
      <c r="C956">
        <v>1983</v>
      </c>
      <c r="D956">
        <v>28</v>
      </c>
      <c r="E956" t="s">
        <v>70</v>
      </c>
      <c r="F956" t="s">
        <v>31</v>
      </c>
      <c r="G956" t="s">
        <v>58</v>
      </c>
      <c r="H956">
        <v>0</v>
      </c>
      <c r="I956">
        <v>4</v>
      </c>
      <c r="J956" t="s">
        <v>34</v>
      </c>
      <c r="K956">
        <v>60699</v>
      </c>
      <c r="L956">
        <v>20716</v>
      </c>
      <c r="M956">
        <v>8999</v>
      </c>
      <c r="N956">
        <v>0.95389999999999997</v>
      </c>
      <c r="O956">
        <v>8584</v>
      </c>
      <c r="P956">
        <v>1386</v>
      </c>
      <c r="Q956">
        <v>10329</v>
      </c>
      <c r="R956">
        <v>11716</v>
      </c>
      <c r="S956">
        <v>9609</v>
      </c>
      <c r="T956">
        <f t="shared" si="28"/>
        <v>21325</v>
      </c>
      <c r="U956">
        <f t="shared" si="29"/>
        <v>3</v>
      </c>
      <c r="V956">
        <v>0.17086736297192368</v>
      </c>
      <c r="W956">
        <v>0.14935115401083512</v>
      </c>
      <c r="X956">
        <v>7.7285635602608801E-2</v>
      </c>
      <c r="Y956">
        <v>0.60249584741463247</v>
      </c>
      <c r="Z956">
        <v>3539.69</v>
      </c>
      <c r="AA956">
        <v>3093.96</v>
      </c>
      <c r="AB956">
        <v>1601.05</v>
      </c>
      <c r="AC956">
        <v>12481.31</v>
      </c>
    </row>
    <row r="957" spans="1:29" x14ac:dyDescent="0.25">
      <c r="A957">
        <v>1986</v>
      </c>
      <c r="B957">
        <v>1981</v>
      </c>
      <c r="C957">
        <v>1982</v>
      </c>
      <c r="D957">
        <v>28</v>
      </c>
      <c r="E957" t="s">
        <v>70</v>
      </c>
      <c r="F957" t="s">
        <v>31</v>
      </c>
      <c r="G957" t="s">
        <v>58</v>
      </c>
      <c r="H957">
        <v>0</v>
      </c>
      <c r="I957">
        <v>5</v>
      </c>
      <c r="J957" t="s">
        <v>34</v>
      </c>
      <c r="K957">
        <v>15375</v>
      </c>
      <c r="L957">
        <v>7236</v>
      </c>
      <c r="M957">
        <v>4141</v>
      </c>
      <c r="N957">
        <v>1</v>
      </c>
      <c r="O957">
        <v>4141</v>
      </c>
      <c r="P957">
        <v>231</v>
      </c>
      <c r="Q957">
        <v>2863</v>
      </c>
      <c r="R957">
        <v>3094</v>
      </c>
      <c r="S957">
        <v>6601</v>
      </c>
      <c r="T957">
        <f t="shared" si="28"/>
        <v>9695</v>
      </c>
      <c r="U957">
        <f t="shared" si="29"/>
        <v>4</v>
      </c>
      <c r="V957">
        <v>0.36422707153231404</v>
      </c>
      <c r="W957">
        <v>0.18661306660438812</v>
      </c>
      <c r="X957">
        <v>1.8966849126143017E-2</v>
      </c>
      <c r="Y957">
        <v>0.43019301273715466</v>
      </c>
      <c r="Z957">
        <v>2635.66</v>
      </c>
      <c r="AA957">
        <v>1350.39</v>
      </c>
      <c r="AB957">
        <v>137.25</v>
      </c>
      <c r="AC957">
        <v>3113.01</v>
      </c>
    </row>
    <row r="958" spans="1:29" x14ac:dyDescent="0.25">
      <c r="A958">
        <v>1986</v>
      </c>
      <c r="B958">
        <v>1984</v>
      </c>
      <c r="C958">
        <v>1985</v>
      </c>
      <c r="D958">
        <v>29</v>
      </c>
      <c r="E958" t="s">
        <v>71</v>
      </c>
      <c r="F958" t="s">
        <v>31</v>
      </c>
      <c r="G958" t="s">
        <v>60</v>
      </c>
      <c r="H958">
        <v>0</v>
      </c>
      <c r="I958">
        <v>2</v>
      </c>
      <c r="J958" t="s">
        <v>33</v>
      </c>
      <c r="K958">
        <v>8105</v>
      </c>
      <c r="L958">
        <v>271</v>
      </c>
      <c r="M958">
        <v>218</v>
      </c>
      <c r="N958">
        <v>0.6018</v>
      </c>
      <c r="O958">
        <v>131</v>
      </c>
      <c r="P958">
        <v>0</v>
      </c>
      <c r="Q958">
        <v>52</v>
      </c>
      <c r="R958">
        <v>52</v>
      </c>
      <c r="S958">
        <v>119</v>
      </c>
      <c r="T958">
        <f t="shared" si="28"/>
        <v>171</v>
      </c>
      <c r="U958">
        <f t="shared" si="29"/>
        <v>1</v>
      </c>
      <c r="V958">
        <v>0.14328919706413895</v>
      </c>
      <c r="W958">
        <v>6.4323387304982854E-2</v>
      </c>
      <c r="X958">
        <v>0.10699664367646518</v>
      </c>
      <c r="Y958">
        <v>0.685390771954413</v>
      </c>
      <c r="Z958">
        <v>38.849999999999994</v>
      </c>
      <c r="AA958">
        <v>17.440000000000001</v>
      </c>
      <c r="AB958">
        <v>29.01</v>
      </c>
      <c r="AC958">
        <v>185.82999999999998</v>
      </c>
    </row>
    <row r="959" spans="1:29" x14ac:dyDescent="0.25">
      <c r="A959">
        <v>1986</v>
      </c>
      <c r="B959">
        <v>1983</v>
      </c>
      <c r="C959">
        <v>1984</v>
      </c>
      <c r="D959">
        <v>29</v>
      </c>
      <c r="E959" t="s">
        <v>71</v>
      </c>
      <c r="F959" t="s">
        <v>31</v>
      </c>
      <c r="G959" t="s">
        <v>60</v>
      </c>
      <c r="H959">
        <v>0</v>
      </c>
      <c r="I959">
        <v>3</v>
      </c>
      <c r="J959" t="s">
        <v>34</v>
      </c>
      <c r="K959">
        <v>4892</v>
      </c>
      <c r="L959">
        <v>696</v>
      </c>
      <c r="M959">
        <v>524</v>
      </c>
      <c r="N959">
        <v>0.81859999999999999</v>
      </c>
      <c r="O959">
        <v>429</v>
      </c>
      <c r="P959">
        <v>0</v>
      </c>
      <c r="Q959">
        <v>171</v>
      </c>
      <c r="R959">
        <v>171</v>
      </c>
      <c r="S959">
        <v>194</v>
      </c>
      <c r="T959">
        <f t="shared" si="28"/>
        <v>365</v>
      </c>
      <c r="U959">
        <f t="shared" si="29"/>
        <v>2</v>
      </c>
      <c r="V959">
        <v>5.7821566036651929E-2</v>
      </c>
      <c r="W959">
        <v>5.5667260297581435E-2</v>
      </c>
      <c r="X959">
        <v>0.30797954845751713</v>
      </c>
      <c r="Y959">
        <v>0.57853162520824952</v>
      </c>
      <c r="Z959">
        <v>40.260000000000005</v>
      </c>
      <c r="AA959">
        <v>38.76</v>
      </c>
      <c r="AB959">
        <v>214.44</v>
      </c>
      <c r="AC959">
        <v>402.82</v>
      </c>
    </row>
    <row r="960" spans="1:29" x14ac:dyDescent="0.25">
      <c r="A960">
        <v>1986</v>
      </c>
      <c r="B960">
        <v>1982</v>
      </c>
      <c r="C960">
        <v>1983</v>
      </c>
      <c r="D960">
        <v>29</v>
      </c>
      <c r="E960" t="s">
        <v>71</v>
      </c>
      <c r="F960" t="s">
        <v>31</v>
      </c>
      <c r="G960" t="s">
        <v>60</v>
      </c>
      <c r="H960">
        <v>0</v>
      </c>
      <c r="I960">
        <v>4</v>
      </c>
      <c r="J960" t="s">
        <v>34</v>
      </c>
      <c r="K960">
        <v>1644</v>
      </c>
      <c r="L960">
        <v>843</v>
      </c>
      <c r="M960">
        <v>445</v>
      </c>
      <c r="N960">
        <v>0.96499999999999997</v>
      </c>
      <c r="O960">
        <v>429</v>
      </c>
      <c r="P960">
        <v>3</v>
      </c>
      <c r="Q960">
        <v>394</v>
      </c>
      <c r="R960">
        <v>397</v>
      </c>
      <c r="S960">
        <v>77</v>
      </c>
      <c r="T960">
        <f t="shared" si="28"/>
        <v>474</v>
      </c>
      <c r="U960">
        <f t="shared" si="29"/>
        <v>3</v>
      </c>
      <c r="V960">
        <v>7.6465076559961098E-2</v>
      </c>
      <c r="W960">
        <v>4.6778076927638676E-2</v>
      </c>
      <c r="X960">
        <v>0.27388421714326378</v>
      </c>
      <c r="Y960">
        <v>0.60287262936913644</v>
      </c>
      <c r="Z960">
        <v>64.47</v>
      </c>
      <c r="AA960">
        <v>39.44</v>
      </c>
      <c r="AB960">
        <v>230.92</v>
      </c>
      <c r="AC960">
        <v>508.29999999999995</v>
      </c>
    </row>
    <row r="961" spans="1:29" x14ac:dyDescent="0.25">
      <c r="A961">
        <v>1986</v>
      </c>
      <c r="B961">
        <v>1981</v>
      </c>
      <c r="C961">
        <v>1982</v>
      </c>
      <c r="D961">
        <v>29</v>
      </c>
      <c r="E961" t="s">
        <v>71</v>
      </c>
      <c r="F961" t="s">
        <v>31</v>
      </c>
      <c r="G961" t="s">
        <v>60</v>
      </c>
      <c r="H961">
        <v>0</v>
      </c>
      <c r="I961">
        <v>5</v>
      </c>
      <c r="J961" t="s">
        <v>34</v>
      </c>
      <c r="K961">
        <v>244</v>
      </c>
      <c r="L961">
        <v>148</v>
      </c>
      <c r="M961">
        <v>77</v>
      </c>
      <c r="N961">
        <v>1</v>
      </c>
      <c r="O961">
        <v>77</v>
      </c>
      <c r="P961">
        <v>0</v>
      </c>
      <c r="Q961">
        <v>71</v>
      </c>
      <c r="R961">
        <v>71</v>
      </c>
      <c r="S961">
        <v>32</v>
      </c>
      <c r="T961">
        <f t="shared" si="28"/>
        <v>103</v>
      </c>
      <c r="U961">
        <f t="shared" si="29"/>
        <v>4</v>
      </c>
      <c r="V961">
        <v>0.11364857603439013</v>
      </c>
      <c r="W961">
        <v>0.11116335303600215</v>
      </c>
      <c r="X961">
        <v>0.13997850617947341</v>
      </c>
      <c r="Y961">
        <v>0.63520956475013435</v>
      </c>
      <c r="Z961">
        <v>16.920000000000002</v>
      </c>
      <c r="AA961">
        <v>16.55</v>
      </c>
      <c r="AB961">
        <v>20.84</v>
      </c>
      <c r="AC961">
        <v>94.57</v>
      </c>
    </row>
    <row r="962" spans="1:29" x14ac:dyDescent="0.25">
      <c r="A962">
        <v>1986</v>
      </c>
      <c r="B962">
        <v>1984</v>
      </c>
      <c r="C962">
        <v>1985</v>
      </c>
      <c r="D962">
        <v>30</v>
      </c>
      <c r="E962" t="s">
        <v>72</v>
      </c>
      <c r="F962" t="s">
        <v>31</v>
      </c>
      <c r="G962" t="s">
        <v>60</v>
      </c>
      <c r="H962">
        <v>1</v>
      </c>
      <c r="I962">
        <v>2</v>
      </c>
      <c r="J962" t="s">
        <v>33</v>
      </c>
      <c r="K962">
        <v>587685</v>
      </c>
      <c r="L962">
        <v>18769</v>
      </c>
      <c r="M962">
        <v>17602</v>
      </c>
      <c r="N962">
        <v>0.56420000000000003</v>
      </c>
      <c r="O962">
        <v>9931</v>
      </c>
      <c r="P962">
        <v>0</v>
      </c>
      <c r="Q962">
        <v>1166</v>
      </c>
      <c r="R962">
        <v>1166</v>
      </c>
      <c r="S962">
        <v>7536</v>
      </c>
      <c r="T962">
        <f t="shared" si="28"/>
        <v>8702</v>
      </c>
      <c r="U962">
        <f t="shared" si="29"/>
        <v>1</v>
      </c>
      <c r="V962">
        <v>0.14555162720916207</v>
      </c>
      <c r="W962">
        <v>8.6105907650472366E-2</v>
      </c>
      <c r="X962">
        <v>0.11360202370220719</v>
      </c>
      <c r="Y962">
        <v>0.65474044143815846</v>
      </c>
      <c r="Z962">
        <v>2731.9399999999996</v>
      </c>
      <c r="AA962">
        <v>1616.1699999999998</v>
      </c>
      <c r="AB962">
        <v>2132.2599999999998</v>
      </c>
      <c r="AC962">
        <v>12289.19</v>
      </c>
    </row>
    <row r="963" spans="1:29" x14ac:dyDescent="0.25">
      <c r="A963">
        <v>1986</v>
      </c>
      <c r="B963">
        <v>1983</v>
      </c>
      <c r="C963">
        <v>1984</v>
      </c>
      <c r="D963">
        <v>30</v>
      </c>
      <c r="E963" t="s">
        <v>72</v>
      </c>
      <c r="F963" t="s">
        <v>31</v>
      </c>
      <c r="G963" t="s">
        <v>60</v>
      </c>
      <c r="H963">
        <v>1</v>
      </c>
      <c r="I963">
        <v>3</v>
      </c>
      <c r="J963" t="s">
        <v>34</v>
      </c>
      <c r="K963">
        <v>158625</v>
      </c>
      <c r="L963">
        <v>18406</v>
      </c>
      <c r="M963">
        <v>13642</v>
      </c>
      <c r="N963">
        <v>0.78939999999999999</v>
      </c>
      <c r="O963">
        <v>10768</v>
      </c>
      <c r="P963">
        <v>0</v>
      </c>
      <c r="Q963">
        <v>4763</v>
      </c>
      <c r="R963">
        <v>4763</v>
      </c>
      <c r="S963">
        <v>5935</v>
      </c>
      <c r="T963">
        <f t="shared" si="28"/>
        <v>10698</v>
      </c>
      <c r="U963">
        <f t="shared" si="29"/>
        <v>2</v>
      </c>
      <c r="V963">
        <v>0.15473921547321526</v>
      </c>
      <c r="W963">
        <v>9.3992719765293928E-2</v>
      </c>
      <c r="X963">
        <v>0.22766108877539931</v>
      </c>
      <c r="Y963">
        <v>0.52360697598609141</v>
      </c>
      <c r="Z963">
        <v>2848.13</v>
      </c>
      <c r="AA963">
        <v>1730.03</v>
      </c>
      <c r="AB963">
        <v>4190.33</v>
      </c>
      <c r="AC963">
        <v>9637.5099999999984</v>
      </c>
    </row>
    <row r="964" spans="1:29" x14ac:dyDescent="0.25">
      <c r="A964">
        <v>1986</v>
      </c>
      <c r="B964">
        <v>1982</v>
      </c>
      <c r="C964">
        <v>1983</v>
      </c>
      <c r="D964">
        <v>30</v>
      </c>
      <c r="E964" t="s">
        <v>72</v>
      </c>
      <c r="F964" t="s">
        <v>31</v>
      </c>
      <c r="G964" t="s">
        <v>60</v>
      </c>
      <c r="H964">
        <v>1</v>
      </c>
      <c r="I964">
        <v>4</v>
      </c>
      <c r="J964" t="s">
        <v>34</v>
      </c>
      <c r="K964">
        <v>25218</v>
      </c>
      <c r="L964">
        <v>7943</v>
      </c>
      <c r="M964">
        <v>4610</v>
      </c>
      <c r="N964">
        <v>0.95420000000000005</v>
      </c>
      <c r="O964">
        <v>4399</v>
      </c>
      <c r="P964">
        <v>468</v>
      </c>
      <c r="Q964">
        <v>2864</v>
      </c>
      <c r="R964">
        <v>3332</v>
      </c>
      <c r="S964">
        <v>5110</v>
      </c>
      <c r="T964">
        <f t="shared" si="28"/>
        <v>8442</v>
      </c>
      <c r="U964">
        <f t="shared" si="29"/>
        <v>3</v>
      </c>
      <c r="V964">
        <v>0.28349571275522989</v>
      </c>
      <c r="W964">
        <v>0.11898410364418952</v>
      </c>
      <c r="X964">
        <v>0.12277722315452082</v>
      </c>
      <c r="Y964">
        <v>0.47474296044605974</v>
      </c>
      <c r="Z964">
        <v>2251.9000000000005</v>
      </c>
      <c r="AA964">
        <v>945.13</v>
      </c>
      <c r="AB964">
        <v>975.26</v>
      </c>
      <c r="AC964">
        <v>3771.04</v>
      </c>
    </row>
    <row r="965" spans="1:29" x14ac:dyDescent="0.25">
      <c r="A965">
        <v>1986</v>
      </c>
      <c r="B965">
        <v>1981</v>
      </c>
      <c r="C965">
        <v>1982</v>
      </c>
      <c r="D965">
        <v>30</v>
      </c>
      <c r="E965" t="s">
        <v>72</v>
      </c>
      <c r="F965" t="s">
        <v>31</v>
      </c>
      <c r="G965" t="s">
        <v>60</v>
      </c>
      <c r="H965">
        <v>1</v>
      </c>
      <c r="I965">
        <v>5</v>
      </c>
      <c r="J965" t="s">
        <v>34</v>
      </c>
      <c r="K965">
        <v>1826</v>
      </c>
      <c r="L965">
        <v>515</v>
      </c>
      <c r="M965">
        <v>375</v>
      </c>
      <c r="N965">
        <v>1</v>
      </c>
      <c r="O965">
        <v>375</v>
      </c>
      <c r="P965">
        <v>9</v>
      </c>
      <c r="Q965">
        <v>130</v>
      </c>
      <c r="R965">
        <v>139</v>
      </c>
      <c r="S965">
        <v>1128</v>
      </c>
      <c r="T965">
        <f t="shared" si="28"/>
        <v>1267</v>
      </c>
      <c r="U965">
        <f t="shared" si="29"/>
        <v>4</v>
      </c>
      <c r="V965">
        <v>0.43234797461229396</v>
      </c>
      <c r="W965">
        <v>0.14850255235729121</v>
      </c>
      <c r="X965">
        <v>9.2214825022806229E-2</v>
      </c>
      <c r="Y965">
        <v>0.32693464800760852</v>
      </c>
      <c r="Z965">
        <v>222.75</v>
      </c>
      <c r="AA965">
        <v>76.510000000000005</v>
      </c>
      <c r="AB965">
        <v>47.51</v>
      </c>
      <c r="AC965">
        <v>168.44</v>
      </c>
    </row>
    <row r="966" spans="1:29" x14ac:dyDescent="0.25">
      <c r="A966">
        <v>1987</v>
      </c>
      <c r="B966">
        <v>1984</v>
      </c>
      <c r="C966">
        <v>1986</v>
      </c>
      <c r="D966">
        <v>1</v>
      </c>
      <c r="E966" t="s">
        <v>30</v>
      </c>
      <c r="F966" t="s">
        <v>31</v>
      </c>
      <c r="G966" t="s">
        <v>32</v>
      </c>
      <c r="H966">
        <v>3</v>
      </c>
      <c r="I966">
        <v>3</v>
      </c>
      <c r="J966" t="s">
        <v>33</v>
      </c>
      <c r="K966">
        <v>71288</v>
      </c>
      <c r="L966">
        <v>1041</v>
      </c>
      <c r="M966">
        <v>1041</v>
      </c>
      <c r="N966">
        <v>0.56520000000000004</v>
      </c>
      <c r="O966">
        <v>588</v>
      </c>
      <c r="P966">
        <v>0</v>
      </c>
      <c r="Q966">
        <v>0</v>
      </c>
      <c r="R966">
        <v>0</v>
      </c>
      <c r="S966">
        <v>1231</v>
      </c>
      <c r="T966">
        <f t="shared" si="28"/>
        <v>1231</v>
      </c>
      <c r="U966">
        <f t="shared" si="29"/>
        <v>1</v>
      </c>
      <c r="V966">
        <v>0.482141314468367</v>
      </c>
      <c r="W966">
        <v>0.25862217913399055</v>
      </c>
      <c r="X966">
        <v>0</v>
      </c>
      <c r="Y966">
        <v>0.25923650639764251</v>
      </c>
      <c r="Z966">
        <v>502.29</v>
      </c>
      <c r="AA966">
        <v>269.43</v>
      </c>
      <c r="AB966">
        <v>0</v>
      </c>
      <c r="AC966">
        <v>270.07</v>
      </c>
    </row>
    <row r="967" spans="1:29" x14ac:dyDescent="0.25">
      <c r="A967">
        <v>1987</v>
      </c>
      <c r="B967">
        <v>1983</v>
      </c>
      <c r="C967">
        <v>1985</v>
      </c>
      <c r="D967">
        <v>1</v>
      </c>
      <c r="E967" t="s">
        <v>30</v>
      </c>
      <c r="F967" t="s">
        <v>31</v>
      </c>
      <c r="G967" t="s">
        <v>32</v>
      </c>
      <c r="H967">
        <v>3</v>
      </c>
      <c r="I967">
        <v>4</v>
      </c>
      <c r="J967" t="s">
        <v>34</v>
      </c>
      <c r="K967">
        <v>55556</v>
      </c>
      <c r="L967">
        <v>4568</v>
      </c>
      <c r="M967">
        <v>4568</v>
      </c>
      <c r="N967">
        <v>0.79500000000000004</v>
      </c>
      <c r="O967">
        <v>3631</v>
      </c>
      <c r="P967">
        <v>0</v>
      </c>
      <c r="Q967">
        <v>0</v>
      </c>
      <c r="R967">
        <v>0</v>
      </c>
      <c r="S967">
        <v>3349</v>
      </c>
      <c r="T967">
        <f t="shared" ref="T967:T1030" si="30">SUM(R967,S967)</f>
        <v>3349</v>
      </c>
      <c r="U967">
        <f t="shared" ref="U967:U1030" si="31">IF(H967&lt;2,I967-1,I967-2)</f>
        <v>2</v>
      </c>
      <c r="V967">
        <v>0.871196963262304</v>
      </c>
      <c r="W967">
        <v>7.6993296935679481E-2</v>
      </c>
      <c r="X967">
        <v>0</v>
      </c>
      <c r="Y967">
        <v>5.1809739802016613E-2</v>
      </c>
      <c r="Z967">
        <v>3979.68</v>
      </c>
      <c r="AA967">
        <v>351.71</v>
      </c>
      <c r="AB967">
        <v>0</v>
      </c>
      <c r="AC967">
        <v>236.67</v>
      </c>
    </row>
    <row r="968" spans="1:29" x14ac:dyDescent="0.25">
      <c r="A968">
        <v>1987</v>
      </c>
      <c r="B968">
        <v>1982</v>
      </c>
      <c r="C968">
        <v>1984</v>
      </c>
      <c r="D968">
        <v>1</v>
      </c>
      <c r="E968" t="s">
        <v>30</v>
      </c>
      <c r="F968" t="s">
        <v>31</v>
      </c>
      <c r="G968" t="s">
        <v>32</v>
      </c>
      <c r="H968">
        <v>3</v>
      </c>
      <c r="I968">
        <v>5</v>
      </c>
      <c r="J968" t="s">
        <v>34</v>
      </c>
      <c r="K968">
        <v>38211</v>
      </c>
      <c r="L968">
        <v>8334</v>
      </c>
      <c r="M968">
        <v>7984</v>
      </c>
      <c r="N968">
        <v>0.9556</v>
      </c>
      <c r="O968">
        <v>7630</v>
      </c>
      <c r="P968">
        <v>349</v>
      </c>
      <c r="Q968">
        <v>0</v>
      </c>
      <c r="R968">
        <v>349</v>
      </c>
      <c r="S968">
        <v>12209</v>
      </c>
      <c r="T968">
        <f t="shared" si="30"/>
        <v>12558</v>
      </c>
      <c r="U968">
        <f t="shared" si="31"/>
        <v>3</v>
      </c>
      <c r="V968">
        <v>0.95412779089635058</v>
      </c>
      <c r="W968">
        <v>3.2634049415423604E-2</v>
      </c>
      <c r="X968">
        <v>0</v>
      </c>
      <c r="Y968">
        <v>1.3238159688225924E-2</v>
      </c>
      <c r="Z968">
        <v>7951.93</v>
      </c>
      <c r="AA968">
        <v>271.98</v>
      </c>
      <c r="AB968">
        <v>0</v>
      </c>
      <c r="AC968">
        <v>110.33000000000001</v>
      </c>
    </row>
    <row r="969" spans="1:29" x14ac:dyDescent="0.25">
      <c r="A969">
        <v>1987</v>
      </c>
      <c r="B969">
        <v>1981</v>
      </c>
      <c r="C969">
        <v>1983</v>
      </c>
      <c r="D969">
        <v>1</v>
      </c>
      <c r="E969" t="s">
        <v>30</v>
      </c>
      <c r="F969" t="s">
        <v>31</v>
      </c>
      <c r="G969" t="s">
        <v>32</v>
      </c>
      <c r="H969">
        <v>3</v>
      </c>
      <c r="I969">
        <v>6</v>
      </c>
      <c r="J969" t="s">
        <v>34</v>
      </c>
      <c r="K969">
        <v>8564</v>
      </c>
      <c r="L969">
        <v>2002</v>
      </c>
      <c r="M969">
        <v>1903</v>
      </c>
      <c r="N969">
        <v>1</v>
      </c>
      <c r="O969">
        <v>1903</v>
      </c>
      <c r="P969">
        <v>99</v>
      </c>
      <c r="Q969">
        <v>0</v>
      </c>
      <c r="R969">
        <v>99</v>
      </c>
      <c r="S969">
        <v>5705</v>
      </c>
      <c r="T969">
        <f t="shared" si="30"/>
        <v>5804</v>
      </c>
      <c r="U969">
        <f t="shared" si="31"/>
        <v>4</v>
      </c>
      <c r="V969">
        <v>0.98386218948945203</v>
      </c>
      <c r="W969">
        <v>2.9858943952065916E-3</v>
      </c>
      <c r="X969">
        <v>0</v>
      </c>
      <c r="Y969">
        <v>1.3151916115341406E-2</v>
      </c>
      <c r="Z969">
        <v>1970.4299999999998</v>
      </c>
      <c r="AA969">
        <v>5.98</v>
      </c>
      <c r="AB969">
        <v>0</v>
      </c>
      <c r="AC969">
        <v>26.34</v>
      </c>
    </row>
    <row r="970" spans="1:29" x14ac:dyDescent="0.25">
      <c r="A970">
        <v>1987</v>
      </c>
      <c r="B970">
        <v>1984</v>
      </c>
      <c r="C970">
        <v>1986</v>
      </c>
      <c r="D970">
        <v>2</v>
      </c>
      <c r="E970" t="s">
        <v>35</v>
      </c>
      <c r="F970" t="s">
        <v>36</v>
      </c>
      <c r="G970" t="s">
        <v>37</v>
      </c>
      <c r="H970">
        <v>3</v>
      </c>
      <c r="I970">
        <v>3</v>
      </c>
      <c r="J970" t="s">
        <v>33</v>
      </c>
      <c r="K970">
        <v>843040</v>
      </c>
      <c r="L970">
        <v>61460</v>
      </c>
      <c r="M970">
        <v>61460</v>
      </c>
      <c r="N970">
        <v>0.58779999999999999</v>
      </c>
      <c r="O970">
        <v>36123</v>
      </c>
      <c r="P970">
        <v>0</v>
      </c>
      <c r="Q970">
        <v>0</v>
      </c>
      <c r="R970">
        <v>0</v>
      </c>
      <c r="S970">
        <v>22838</v>
      </c>
      <c r="T970">
        <f t="shared" si="30"/>
        <v>22838</v>
      </c>
      <c r="U970">
        <f t="shared" si="31"/>
        <v>1</v>
      </c>
      <c r="V970">
        <v>0.16422650068418151</v>
      </c>
      <c r="W970">
        <v>0.6273998011724643</v>
      </c>
      <c r="X970">
        <v>8.5838663332264906E-2</v>
      </c>
      <c r="Y970">
        <v>0.12253503481108947</v>
      </c>
      <c r="Z970">
        <v>10093.41</v>
      </c>
      <c r="AA970">
        <v>38560.18</v>
      </c>
      <c r="AB970">
        <v>5275.67</v>
      </c>
      <c r="AC970">
        <v>7531.0400000000009</v>
      </c>
    </row>
    <row r="971" spans="1:29" x14ac:dyDescent="0.25">
      <c r="A971">
        <v>1987</v>
      </c>
      <c r="B971">
        <v>1983</v>
      </c>
      <c r="C971">
        <v>1985</v>
      </c>
      <c r="D971">
        <v>2</v>
      </c>
      <c r="E971" t="s">
        <v>35</v>
      </c>
      <c r="F971" t="s">
        <v>36</v>
      </c>
      <c r="G971" t="s">
        <v>37</v>
      </c>
      <c r="H971">
        <v>3</v>
      </c>
      <c r="I971">
        <v>4</v>
      </c>
      <c r="J971" t="s">
        <v>34</v>
      </c>
      <c r="K971">
        <v>401167</v>
      </c>
      <c r="L971">
        <v>39755</v>
      </c>
      <c r="M971">
        <v>39755</v>
      </c>
      <c r="N971">
        <v>0.80769999999999997</v>
      </c>
      <c r="O971">
        <v>32112</v>
      </c>
      <c r="P971">
        <v>0</v>
      </c>
      <c r="Q971">
        <v>0</v>
      </c>
      <c r="R971">
        <v>0</v>
      </c>
      <c r="S971">
        <v>34885</v>
      </c>
      <c r="T971">
        <f t="shared" si="30"/>
        <v>34885</v>
      </c>
      <c r="U971">
        <f t="shared" si="31"/>
        <v>2</v>
      </c>
      <c r="V971">
        <v>0.49771994213640997</v>
      </c>
      <c r="W971">
        <v>0.15760533681192349</v>
      </c>
      <c r="X971">
        <v>7.6475573108371983E-2</v>
      </c>
      <c r="Y971">
        <v>0.26819914794329447</v>
      </c>
      <c r="Z971">
        <v>19787.139999999996</v>
      </c>
      <c r="AA971">
        <v>6265.6900000000005</v>
      </c>
      <c r="AB971">
        <v>3040.33</v>
      </c>
      <c r="AC971">
        <v>10662.41</v>
      </c>
    </row>
    <row r="972" spans="1:29" x14ac:dyDescent="0.25">
      <c r="A972">
        <v>1987</v>
      </c>
      <c r="B972">
        <v>1982</v>
      </c>
      <c r="C972">
        <v>1984</v>
      </c>
      <c r="D972">
        <v>2</v>
      </c>
      <c r="E972" t="s">
        <v>35</v>
      </c>
      <c r="F972" t="s">
        <v>36</v>
      </c>
      <c r="G972" t="s">
        <v>37</v>
      </c>
      <c r="H972">
        <v>3</v>
      </c>
      <c r="I972">
        <v>5</v>
      </c>
      <c r="J972" t="s">
        <v>34</v>
      </c>
      <c r="K972">
        <v>187733</v>
      </c>
      <c r="L972">
        <v>17847</v>
      </c>
      <c r="M972">
        <v>15599</v>
      </c>
      <c r="N972">
        <v>0.96899999999999997</v>
      </c>
      <c r="O972">
        <v>15116</v>
      </c>
      <c r="P972">
        <v>2247</v>
      </c>
      <c r="Q972">
        <v>0</v>
      </c>
      <c r="R972">
        <v>2247</v>
      </c>
      <c r="S972">
        <v>90623</v>
      </c>
      <c r="T972">
        <f t="shared" si="30"/>
        <v>92870</v>
      </c>
      <c r="U972">
        <f t="shared" si="31"/>
        <v>3</v>
      </c>
      <c r="V972">
        <v>0.47046078508275535</v>
      </c>
      <c r="W972">
        <v>0.33773798451349746</v>
      </c>
      <c r="X972">
        <v>4.0891874628805794E-2</v>
      </c>
      <c r="Y972">
        <v>0.15090935577494144</v>
      </c>
      <c r="Z972">
        <v>8396.69</v>
      </c>
      <c r="AA972">
        <v>6027.88</v>
      </c>
      <c r="AB972">
        <v>729.83</v>
      </c>
      <c r="AC972">
        <v>2693.3999999999996</v>
      </c>
    </row>
    <row r="973" spans="1:29" x14ac:dyDescent="0.25">
      <c r="A973">
        <v>1987</v>
      </c>
      <c r="B973">
        <v>1981</v>
      </c>
      <c r="C973">
        <v>1983</v>
      </c>
      <c r="D973">
        <v>2</v>
      </c>
      <c r="E973" t="s">
        <v>35</v>
      </c>
      <c r="F973" t="s">
        <v>36</v>
      </c>
      <c r="G973" t="s">
        <v>37</v>
      </c>
      <c r="H973">
        <v>3</v>
      </c>
      <c r="I973">
        <v>6</v>
      </c>
      <c r="J973" t="s">
        <v>34</v>
      </c>
      <c r="K973">
        <v>42938</v>
      </c>
      <c r="L973">
        <v>8154</v>
      </c>
      <c r="M973">
        <v>7319</v>
      </c>
      <c r="N973">
        <v>1</v>
      </c>
      <c r="O973">
        <v>7319</v>
      </c>
      <c r="P973">
        <v>834</v>
      </c>
      <c r="Q973">
        <v>0</v>
      </c>
      <c r="R973">
        <v>834</v>
      </c>
      <c r="S973">
        <v>30490</v>
      </c>
      <c r="T973">
        <f t="shared" si="30"/>
        <v>31324</v>
      </c>
      <c r="U973">
        <f t="shared" si="31"/>
        <v>4</v>
      </c>
      <c r="V973">
        <v>0.39001227556622731</v>
      </c>
      <c r="W973">
        <v>0.42408586274175569</v>
      </c>
      <c r="X973">
        <v>6.1745730224504287E-3</v>
      </c>
      <c r="Y973">
        <v>0.1797272886695665</v>
      </c>
      <c r="Z973">
        <v>3180.3199999999997</v>
      </c>
      <c r="AA973">
        <v>3458.17</v>
      </c>
      <c r="AB973">
        <v>50.35</v>
      </c>
      <c r="AC973">
        <v>1465.5699999999997</v>
      </c>
    </row>
    <row r="974" spans="1:29" x14ac:dyDescent="0.25">
      <c r="A974">
        <v>1987</v>
      </c>
      <c r="B974">
        <v>1985</v>
      </c>
      <c r="C974">
        <v>1986</v>
      </c>
      <c r="D974">
        <v>3</v>
      </c>
      <c r="E974" t="s">
        <v>38</v>
      </c>
      <c r="F974" t="s">
        <v>36</v>
      </c>
      <c r="G974" t="s">
        <v>39</v>
      </c>
      <c r="H974">
        <v>0</v>
      </c>
      <c r="I974">
        <v>2</v>
      </c>
      <c r="J974" t="s">
        <v>33</v>
      </c>
      <c r="K974">
        <v>448293</v>
      </c>
      <c r="L974">
        <v>11194</v>
      </c>
      <c r="M974">
        <v>11098</v>
      </c>
      <c r="N974">
        <v>0.57669999999999999</v>
      </c>
      <c r="O974">
        <v>6400</v>
      </c>
      <c r="P974">
        <v>0</v>
      </c>
      <c r="Q974">
        <v>95</v>
      </c>
      <c r="R974">
        <v>95</v>
      </c>
      <c r="S974">
        <v>6737</v>
      </c>
      <c r="T974">
        <f t="shared" si="30"/>
        <v>6832</v>
      </c>
      <c r="U974">
        <f t="shared" si="31"/>
        <v>1</v>
      </c>
      <c r="V974">
        <v>0.22330440530798742</v>
      </c>
      <c r="W974">
        <v>0.21072227755718234</v>
      </c>
      <c r="X974">
        <v>0.23626171897681442</v>
      </c>
      <c r="Y974">
        <v>0.32971159815801576</v>
      </c>
      <c r="Z974">
        <v>2499.77</v>
      </c>
      <c r="AA974">
        <v>2358.92</v>
      </c>
      <c r="AB974">
        <v>2644.82</v>
      </c>
      <c r="AC974">
        <v>3690.94</v>
      </c>
    </row>
    <row r="975" spans="1:29" x14ac:dyDescent="0.25">
      <c r="A975">
        <v>1987</v>
      </c>
      <c r="B975">
        <v>1984</v>
      </c>
      <c r="C975">
        <v>1985</v>
      </c>
      <c r="D975">
        <v>3</v>
      </c>
      <c r="E975" t="s">
        <v>38</v>
      </c>
      <c r="F975" t="s">
        <v>36</v>
      </c>
      <c r="G975" t="s">
        <v>39</v>
      </c>
      <c r="H975">
        <v>0</v>
      </c>
      <c r="I975">
        <v>3</v>
      </c>
      <c r="J975" t="s">
        <v>34</v>
      </c>
      <c r="K975">
        <v>260073</v>
      </c>
      <c r="L975">
        <v>10220</v>
      </c>
      <c r="M975">
        <v>10104</v>
      </c>
      <c r="N975">
        <v>0.80740000000000001</v>
      </c>
      <c r="O975">
        <v>8158</v>
      </c>
      <c r="P975">
        <v>0</v>
      </c>
      <c r="Q975">
        <v>115</v>
      </c>
      <c r="R975">
        <v>115</v>
      </c>
      <c r="S975">
        <v>24755</v>
      </c>
      <c r="T975">
        <f t="shared" si="30"/>
        <v>24870</v>
      </c>
      <c r="U975">
        <f t="shared" si="31"/>
        <v>2</v>
      </c>
      <c r="V975">
        <v>0.22846819027714999</v>
      </c>
      <c r="W975">
        <v>0.10554906530625824</v>
      </c>
      <c r="X975">
        <v>0.17455965778448332</v>
      </c>
      <c r="Y975">
        <v>0.49142308663210854</v>
      </c>
      <c r="Z975">
        <v>2335.0500000000002</v>
      </c>
      <c r="AA975">
        <v>1078.76</v>
      </c>
      <c r="AB975">
        <v>1784.0800000000002</v>
      </c>
      <c r="AC975">
        <v>5022.57</v>
      </c>
    </row>
    <row r="976" spans="1:29" x14ac:dyDescent="0.25">
      <c r="A976">
        <v>1987</v>
      </c>
      <c r="B976">
        <v>1983</v>
      </c>
      <c r="C976">
        <v>1984</v>
      </c>
      <c r="D976">
        <v>3</v>
      </c>
      <c r="E976" t="s">
        <v>38</v>
      </c>
      <c r="F976" t="s">
        <v>36</v>
      </c>
      <c r="G976" t="s">
        <v>39</v>
      </c>
      <c r="H976">
        <v>0</v>
      </c>
      <c r="I976">
        <v>4</v>
      </c>
      <c r="J976" t="s">
        <v>34</v>
      </c>
      <c r="K976">
        <v>156046</v>
      </c>
      <c r="L976">
        <v>36451</v>
      </c>
      <c r="M976">
        <v>17407</v>
      </c>
      <c r="N976">
        <v>0.96860000000000002</v>
      </c>
      <c r="O976">
        <v>16860</v>
      </c>
      <c r="P976">
        <v>8086</v>
      </c>
      <c r="Q976">
        <v>10957</v>
      </c>
      <c r="R976">
        <v>19043</v>
      </c>
      <c r="S976">
        <v>54648</v>
      </c>
      <c r="T976">
        <f t="shared" si="30"/>
        <v>73691</v>
      </c>
      <c r="U976">
        <f t="shared" si="31"/>
        <v>3</v>
      </c>
      <c r="V976">
        <v>0.22151729094966829</v>
      </c>
      <c r="W976">
        <v>0.12079838359009251</v>
      </c>
      <c r="X976">
        <v>6.8249424229413894E-2</v>
      </c>
      <c r="Y976">
        <v>0.58943490123082543</v>
      </c>
      <c r="Z976">
        <v>8074.56</v>
      </c>
      <c r="AA976">
        <v>4403.24</v>
      </c>
      <c r="AB976">
        <v>2487.77</v>
      </c>
      <c r="AC976">
        <v>21485.579999999998</v>
      </c>
    </row>
    <row r="977" spans="1:29" x14ac:dyDescent="0.25">
      <c r="A977">
        <v>1987</v>
      </c>
      <c r="B977">
        <v>1982</v>
      </c>
      <c r="C977">
        <v>1983</v>
      </c>
      <c r="D977">
        <v>3</v>
      </c>
      <c r="E977" t="s">
        <v>38</v>
      </c>
      <c r="F977" t="s">
        <v>36</v>
      </c>
      <c r="G977" t="s">
        <v>39</v>
      </c>
      <c r="H977">
        <v>0</v>
      </c>
      <c r="I977">
        <v>5</v>
      </c>
      <c r="J977" t="s">
        <v>34</v>
      </c>
      <c r="K977">
        <v>35813</v>
      </c>
      <c r="L977">
        <v>10753</v>
      </c>
      <c r="M977">
        <v>6954</v>
      </c>
      <c r="N977">
        <v>1</v>
      </c>
      <c r="O977">
        <v>6954</v>
      </c>
      <c r="P977">
        <v>1264</v>
      </c>
      <c r="Q977">
        <v>2534</v>
      </c>
      <c r="R977">
        <v>3799</v>
      </c>
      <c r="S977">
        <v>21478</v>
      </c>
      <c r="T977">
        <f t="shared" si="30"/>
        <v>25277</v>
      </c>
      <c r="U977">
        <f t="shared" si="31"/>
        <v>4</v>
      </c>
      <c r="V977">
        <v>0.17016223374082401</v>
      </c>
      <c r="W977">
        <v>0.29876450906764418</v>
      </c>
      <c r="X977">
        <v>4.8673841924858796E-2</v>
      </c>
      <c r="Y977">
        <v>0.48239941526667302</v>
      </c>
      <c r="Z977">
        <v>1829.8600000000001</v>
      </c>
      <c r="AA977">
        <v>3212.8</v>
      </c>
      <c r="AB977">
        <v>523.42000000000007</v>
      </c>
      <c r="AC977">
        <v>5187.5400000000009</v>
      </c>
    </row>
    <row r="978" spans="1:29" x14ac:dyDescent="0.25">
      <c r="A978">
        <v>1987</v>
      </c>
      <c r="B978">
        <v>1985</v>
      </c>
      <c r="C978">
        <v>1986</v>
      </c>
      <c r="D978">
        <v>4</v>
      </c>
      <c r="E978" t="s">
        <v>40</v>
      </c>
      <c r="F978" t="s">
        <v>36</v>
      </c>
      <c r="G978" t="s">
        <v>39</v>
      </c>
      <c r="H978">
        <v>0</v>
      </c>
      <c r="I978">
        <v>2</v>
      </c>
      <c r="J978" t="s">
        <v>33</v>
      </c>
      <c r="K978">
        <v>250713</v>
      </c>
      <c r="L978">
        <v>19178</v>
      </c>
      <c r="M978">
        <v>15426</v>
      </c>
      <c r="N978">
        <v>0.59589999999999999</v>
      </c>
      <c r="O978">
        <v>9192</v>
      </c>
      <c r="P978">
        <v>0</v>
      </c>
      <c r="Q978">
        <v>3751</v>
      </c>
      <c r="R978">
        <v>3751</v>
      </c>
      <c r="S978">
        <v>9059</v>
      </c>
      <c r="T978">
        <f t="shared" si="30"/>
        <v>12810</v>
      </c>
      <c r="U978">
        <f t="shared" si="31"/>
        <v>1</v>
      </c>
      <c r="V978">
        <v>7.2894419601888777E-2</v>
      </c>
      <c r="W978">
        <v>5.5737239917908327E-2</v>
      </c>
      <c r="X978">
        <v>7.7124664208366014E-2</v>
      </c>
      <c r="Y978">
        <v>0.7942436762718369</v>
      </c>
      <c r="Z978">
        <v>1398.01</v>
      </c>
      <c r="AA978">
        <v>1068.96</v>
      </c>
      <c r="AB978">
        <v>1479.14</v>
      </c>
      <c r="AC978">
        <v>15232.45</v>
      </c>
    </row>
    <row r="979" spans="1:29" x14ac:dyDescent="0.25">
      <c r="A979">
        <v>1987</v>
      </c>
      <c r="B979">
        <v>1984</v>
      </c>
      <c r="C979">
        <v>1985</v>
      </c>
      <c r="D979">
        <v>4</v>
      </c>
      <c r="E979" t="s">
        <v>40</v>
      </c>
      <c r="F979" t="s">
        <v>36</v>
      </c>
      <c r="G979" t="s">
        <v>39</v>
      </c>
      <c r="H979">
        <v>0</v>
      </c>
      <c r="I979">
        <v>3</v>
      </c>
      <c r="J979" t="s">
        <v>34</v>
      </c>
      <c r="K979">
        <v>332103</v>
      </c>
      <c r="L979">
        <v>78925</v>
      </c>
      <c r="M979">
        <v>74990</v>
      </c>
      <c r="N979">
        <v>0.80489999999999995</v>
      </c>
      <c r="O979">
        <v>60360</v>
      </c>
      <c r="P979">
        <v>0</v>
      </c>
      <c r="Q979">
        <v>3934</v>
      </c>
      <c r="R979">
        <v>3934</v>
      </c>
      <c r="S979">
        <v>12978</v>
      </c>
      <c r="T979">
        <f t="shared" si="30"/>
        <v>16912</v>
      </c>
      <c r="U979">
        <f t="shared" si="31"/>
        <v>2</v>
      </c>
      <c r="V979">
        <v>3.1003055149161036E-2</v>
      </c>
      <c r="W979">
        <v>2.14325435152549E-2</v>
      </c>
      <c r="X979">
        <v>0.21400956873781524</v>
      </c>
      <c r="Y979">
        <v>0.73355483259776855</v>
      </c>
      <c r="Z979">
        <v>2446.94</v>
      </c>
      <c r="AA979">
        <v>1691.5800000000002</v>
      </c>
      <c r="AB979">
        <v>16890.87</v>
      </c>
      <c r="AC979">
        <v>57896.38</v>
      </c>
    </row>
    <row r="980" spans="1:29" x14ac:dyDescent="0.25">
      <c r="A980">
        <v>1987</v>
      </c>
      <c r="B980">
        <v>1983</v>
      </c>
      <c r="C980">
        <v>1984</v>
      </c>
      <c r="D980">
        <v>4</v>
      </c>
      <c r="E980" t="s">
        <v>40</v>
      </c>
      <c r="F980" t="s">
        <v>36</v>
      </c>
      <c r="G980" t="s">
        <v>39</v>
      </c>
      <c r="H980">
        <v>0</v>
      </c>
      <c r="I980">
        <v>4</v>
      </c>
      <c r="J980" t="s">
        <v>34</v>
      </c>
      <c r="K980">
        <v>155985</v>
      </c>
      <c r="L980">
        <v>57651</v>
      </c>
      <c r="M980">
        <v>55891</v>
      </c>
      <c r="N980">
        <v>0.98499999999999999</v>
      </c>
      <c r="O980">
        <v>55053</v>
      </c>
      <c r="P980">
        <v>941</v>
      </c>
      <c r="Q980">
        <v>818</v>
      </c>
      <c r="R980">
        <v>1759</v>
      </c>
      <c r="S980">
        <v>56775</v>
      </c>
      <c r="T980">
        <f t="shared" si="30"/>
        <v>58534</v>
      </c>
      <c r="U980">
        <f t="shared" si="31"/>
        <v>3</v>
      </c>
      <c r="V980">
        <v>6.2746210882705317E-3</v>
      </c>
      <c r="W980">
        <v>6.6723572013739846E-3</v>
      </c>
      <c r="X980">
        <v>0.29741572131343463</v>
      </c>
      <c r="Y980">
        <v>0.68963730039692084</v>
      </c>
      <c r="Z980">
        <v>361.74</v>
      </c>
      <c r="AA980">
        <v>384.67</v>
      </c>
      <c r="AB980">
        <v>17146.400000000001</v>
      </c>
      <c r="AC980">
        <v>39758.479999999996</v>
      </c>
    </row>
    <row r="981" spans="1:29" x14ac:dyDescent="0.25">
      <c r="A981">
        <v>1987</v>
      </c>
      <c r="B981">
        <v>1982</v>
      </c>
      <c r="C981">
        <v>1983</v>
      </c>
      <c r="D981">
        <v>4</v>
      </c>
      <c r="E981" t="s">
        <v>40</v>
      </c>
      <c r="F981" t="s">
        <v>36</v>
      </c>
      <c r="G981" t="s">
        <v>39</v>
      </c>
      <c r="H981">
        <v>0</v>
      </c>
      <c r="I981">
        <v>5</v>
      </c>
      <c r="J981" t="s">
        <v>34</v>
      </c>
      <c r="K981">
        <v>30119</v>
      </c>
      <c r="L981">
        <v>826</v>
      </c>
      <c r="M981">
        <v>670</v>
      </c>
      <c r="N981">
        <v>1</v>
      </c>
      <c r="O981">
        <v>670</v>
      </c>
      <c r="P981">
        <v>49</v>
      </c>
      <c r="Q981">
        <v>106</v>
      </c>
      <c r="R981">
        <v>156</v>
      </c>
      <c r="S981">
        <v>26280</v>
      </c>
      <c r="T981">
        <f t="shared" si="30"/>
        <v>26436</v>
      </c>
      <c r="U981">
        <f t="shared" si="31"/>
        <v>4</v>
      </c>
      <c r="V981">
        <v>4.2839509160878088E-3</v>
      </c>
      <c r="W981">
        <v>6.2528741196117815E-2</v>
      </c>
      <c r="X981">
        <v>0.16997845922985697</v>
      </c>
      <c r="Y981">
        <v>0.76320884865793737</v>
      </c>
      <c r="Z981">
        <v>3.54</v>
      </c>
      <c r="AA981">
        <v>51.67</v>
      </c>
      <c r="AB981">
        <v>140.46</v>
      </c>
      <c r="AC981">
        <v>630.66999999999996</v>
      </c>
    </row>
    <row r="982" spans="1:29" x14ac:dyDescent="0.25">
      <c r="A982">
        <v>1987</v>
      </c>
      <c r="B982">
        <v>1985</v>
      </c>
      <c r="C982">
        <v>1986</v>
      </c>
      <c r="D982">
        <v>5</v>
      </c>
      <c r="E982" t="s">
        <v>41</v>
      </c>
      <c r="F982" t="s">
        <v>36</v>
      </c>
      <c r="G982" t="s">
        <v>42</v>
      </c>
      <c r="H982">
        <v>1</v>
      </c>
      <c r="I982">
        <v>2</v>
      </c>
      <c r="J982" t="s">
        <v>33</v>
      </c>
      <c r="K982">
        <v>756061</v>
      </c>
      <c r="L982">
        <v>19004</v>
      </c>
      <c r="M982">
        <v>18732</v>
      </c>
      <c r="N982">
        <v>0.57479999999999998</v>
      </c>
      <c r="O982">
        <v>10767</v>
      </c>
      <c r="P982">
        <v>0</v>
      </c>
      <c r="Q982">
        <v>271</v>
      </c>
      <c r="R982">
        <v>271</v>
      </c>
      <c r="S982">
        <v>10470</v>
      </c>
      <c r="T982">
        <f t="shared" si="30"/>
        <v>10741</v>
      </c>
      <c r="U982">
        <f t="shared" si="31"/>
        <v>1</v>
      </c>
      <c r="V982">
        <v>0.2332114664334568</v>
      </c>
      <c r="W982">
        <v>0.15230678887033172</v>
      </c>
      <c r="X982">
        <v>0.23681643245700718</v>
      </c>
      <c r="Y982">
        <v>0.3776653122392043</v>
      </c>
      <c r="Z982">
        <v>4432.0300000000007</v>
      </c>
      <c r="AA982">
        <v>2894.4900000000002</v>
      </c>
      <c r="AB982">
        <v>4500.54</v>
      </c>
      <c r="AC982">
        <v>7177.28</v>
      </c>
    </row>
    <row r="983" spans="1:29" x14ac:dyDescent="0.25">
      <c r="A983">
        <v>1987</v>
      </c>
      <c r="B983">
        <v>1984</v>
      </c>
      <c r="C983">
        <v>1985</v>
      </c>
      <c r="D983">
        <v>5</v>
      </c>
      <c r="E983" t="s">
        <v>41</v>
      </c>
      <c r="F983" t="s">
        <v>36</v>
      </c>
      <c r="G983" t="s">
        <v>42</v>
      </c>
      <c r="H983">
        <v>1</v>
      </c>
      <c r="I983">
        <v>3</v>
      </c>
      <c r="J983" t="s">
        <v>34</v>
      </c>
      <c r="K983">
        <v>423070</v>
      </c>
      <c r="L983">
        <v>38472</v>
      </c>
      <c r="M983">
        <v>35083</v>
      </c>
      <c r="N983">
        <v>0.8236</v>
      </c>
      <c r="O983">
        <v>28894</v>
      </c>
      <c r="P983">
        <v>0</v>
      </c>
      <c r="Q983">
        <v>3389</v>
      </c>
      <c r="R983">
        <v>3389</v>
      </c>
      <c r="S983">
        <v>56055</v>
      </c>
      <c r="T983">
        <f t="shared" si="30"/>
        <v>59444</v>
      </c>
      <c r="U983">
        <f t="shared" si="31"/>
        <v>2</v>
      </c>
      <c r="V983">
        <v>0.26508002025329086</v>
      </c>
      <c r="W983">
        <v>0.17231360578237692</v>
      </c>
      <c r="X983">
        <v>0.20708730020929092</v>
      </c>
      <c r="Y983">
        <v>0.35551907375504122</v>
      </c>
      <c r="Z983">
        <v>10198.359999999999</v>
      </c>
      <c r="AA983">
        <v>6629.38</v>
      </c>
      <c r="AB983">
        <v>7967.22</v>
      </c>
      <c r="AC983">
        <v>13677.8</v>
      </c>
    </row>
    <row r="984" spans="1:29" x14ac:dyDescent="0.25">
      <c r="A984">
        <v>1987</v>
      </c>
      <c r="B984">
        <v>1983</v>
      </c>
      <c r="C984">
        <v>1984</v>
      </c>
      <c r="D984">
        <v>5</v>
      </c>
      <c r="E984" t="s">
        <v>41</v>
      </c>
      <c r="F984" t="s">
        <v>36</v>
      </c>
      <c r="G984" t="s">
        <v>42</v>
      </c>
      <c r="H984">
        <v>1</v>
      </c>
      <c r="I984">
        <v>4</v>
      </c>
      <c r="J984" t="s">
        <v>34</v>
      </c>
      <c r="K984">
        <v>28092</v>
      </c>
      <c r="L984">
        <v>7293</v>
      </c>
      <c r="M984">
        <v>5666</v>
      </c>
      <c r="N984">
        <v>0.72170000000000001</v>
      </c>
      <c r="O984">
        <v>4089</v>
      </c>
      <c r="P984">
        <v>658</v>
      </c>
      <c r="Q984">
        <v>968</v>
      </c>
      <c r="R984">
        <v>1627</v>
      </c>
      <c r="S984">
        <v>10504</v>
      </c>
      <c r="T984">
        <f t="shared" si="30"/>
        <v>12131</v>
      </c>
      <c r="U984">
        <f t="shared" si="31"/>
        <v>3</v>
      </c>
      <c r="V984">
        <v>0.42116484089008316</v>
      </c>
      <c r="W984">
        <v>0.14253533871697494</v>
      </c>
      <c r="X984">
        <v>0.12286905137310279</v>
      </c>
      <c r="Y984">
        <v>0.31343076901983896</v>
      </c>
      <c r="Z984">
        <v>3071.85</v>
      </c>
      <c r="AA984">
        <v>1039.6100000000001</v>
      </c>
      <c r="AB984">
        <v>896.17</v>
      </c>
      <c r="AC984">
        <v>2286.0699999999997</v>
      </c>
    </row>
    <row r="985" spans="1:29" x14ac:dyDescent="0.25">
      <c r="A985">
        <v>1987</v>
      </c>
      <c r="B985">
        <v>1982</v>
      </c>
      <c r="C985">
        <v>1983</v>
      </c>
      <c r="D985">
        <v>5</v>
      </c>
      <c r="E985" t="s">
        <v>41</v>
      </c>
      <c r="F985" t="s">
        <v>36</v>
      </c>
      <c r="G985" t="s">
        <v>42</v>
      </c>
      <c r="H985">
        <v>1</v>
      </c>
      <c r="I985">
        <v>5</v>
      </c>
      <c r="J985" t="s">
        <v>34</v>
      </c>
      <c r="K985">
        <v>17032</v>
      </c>
      <c r="L985">
        <v>6531</v>
      </c>
      <c r="M985">
        <v>4381</v>
      </c>
      <c r="N985">
        <v>1</v>
      </c>
      <c r="O985">
        <v>4381</v>
      </c>
      <c r="P985">
        <v>825</v>
      </c>
      <c r="Q985">
        <v>1324</v>
      </c>
      <c r="R985">
        <v>2149</v>
      </c>
      <c r="S985">
        <v>8797</v>
      </c>
      <c r="T985">
        <f t="shared" si="30"/>
        <v>10946</v>
      </c>
      <c r="U985">
        <f t="shared" si="31"/>
        <v>4</v>
      </c>
      <c r="V985">
        <v>0.4371437364212189</v>
      </c>
      <c r="W985">
        <v>0.14748297819892731</v>
      </c>
      <c r="X985">
        <v>4.967135330782551E-2</v>
      </c>
      <c r="Y985">
        <v>0.36570193207202817</v>
      </c>
      <c r="Z985">
        <v>2855.13</v>
      </c>
      <c r="AA985">
        <v>963.26</v>
      </c>
      <c r="AB985">
        <v>324.42</v>
      </c>
      <c r="AC985">
        <v>2388.52</v>
      </c>
    </row>
    <row r="986" spans="1:29" x14ac:dyDescent="0.25">
      <c r="A986">
        <v>1987</v>
      </c>
      <c r="B986">
        <v>1985</v>
      </c>
      <c r="C986">
        <v>1986</v>
      </c>
      <c r="D986">
        <v>6</v>
      </c>
      <c r="E986" t="s">
        <v>43</v>
      </c>
      <c r="F986" t="s">
        <v>36</v>
      </c>
      <c r="G986" t="s">
        <v>42</v>
      </c>
      <c r="H986">
        <v>0</v>
      </c>
      <c r="I986">
        <v>2</v>
      </c>
      <c r="J986" t="s">
        <v>33</v>
      </c>
      <c r="K986">
        <v>171112</v>
      </c>
      <c r="L986">
        <v>4301</v>
      </c>
      <c r="M986">
        <v>4239</v>
      </c>
      <c r="N986">
        <v>0.57479999999999998</v>
      </c>
      <c r="O986">
        <v>2436</v>
      </c>
      <c r="P986">
        <v>0</v>
      </c>
      <c r="Q986">
        <v>61</v>
      </c>
      <c r="R986">
        <v>61</v>
      </c>
      <c r="S986">
        <v>2369</v>
      </c>
      <c r="T986">
        <f t="shared" si="30"/>
        <v>2430</v>
      </c>
      <c r="U986">
        <f t="shared" si="31"/>
        <v>1</v>
      </c>
      <c r="V986">
        <v>0.23321119346768718</v>
      </c>
      <c r="W986">
        <v>0.15230825746091681</v>
      </c>
      <c r="X986">
        <v>0.23681726450100907</v>
      </c>
      <c r="Y986">
        <v>0.37766328457038689</v>
      </c>
      <c r="Z986">
        <v>1003.06</v>
      </c>
      <c r="AA986">
        <v>655.09</v>
      </c>
      <c r="AB986">
        <v>1018.57</v>
      </c>
      <c r="AC986">
        <v>1624.3599999999997</v>
      </c>
    </row>
    <row r="987" spans="1:29" x14ac:dyDescent="0.25">
      <c r="A987">
        <v>1987</v>
      </c>
      <c r="B987">
        <v>1984</v>
      </c>
      <c r="C987">
        <v>1985</v>
      </c>
      <c r="D987">
        <v>6</v>
      </c>
      <c r="E987" t="s">
        <v>43</v>
      </c>
      <c r="F987" t="s">
        <v>36</v>
      </c>
      <c r="G987" t="s">
        <v>42</v>
      </c>
      <c r="H987">
        <v>0</v>
      </c>
      <c r="I987">
        <v>3</v>
      </c>
      <c r="J987" t="s">
        <v>34</v>
      </c>
      <c r="K987">
        <v>126185</v>
      </c>
      <c r="L987">
        <v>11474</v>
      </c>
      <c r="M987">
        <v>10463</v>
      </c>
      <c r="N987">
        <v>0.8236</v>
      </c>
      <c r="O987">
        <v>8618</v>
      </c>
      <c r="P987">
        <v>0</v>
      </c>
      <c r="Q987">
        <v>1011</v>
      </c>
      <c r="R987">
        <v>1011</v>
      </c>
      <c r="S987">
        <v>16719</v>
      </c>
      <c r="T987">
        <f t="shared" si="30"/>
        <v>17730</v>
      </c>
      <c r="U987">
        <f t="shared" si="31"/>
        <v>2</v>
      </c>
      <c r="V987">
        <v>0.26507961268609043</v>
      </c>
      <c r="W987">
        <v>0.17231477664787498</v>
      </c>
      <c r="X987">
        <v>0.20708710205639597</v>
      </c>
      <c r="Y987">
        <v>0.35551850860963852</v>
      </c>
      <c r="Z987">
        <v>3041.77</v>
      </c>
      <c r="AA987">
        <v>1977.3</v>
      </c>
      <c r="AB987">
        <v>2376.31</v>
      </c>
      <c r="AC987">
        <v>4079.5499999999997</v>
      </c>
    </row>
    <row r="988" spans="1:29" x14ac:dyDescent="0.25">
      <c r="A988">
        <v>1987</v>
      </c>
      <c r="B988">
        <v>1983</v>
      </c>
      <c r="C988">
        <v>1984</v>
      </c>
      <c r="D988">
        <v>6</v>
      </c>
      <c r="E988" t="s">
        <v>43</v>
      </c>
      <c r="F988" t="s">
        <v>36</v>
      </c>
      <c r="G988" t="s">
        <v>42</v>
      </c>
      <c r="H988">
        <v>0</v>
      </c>
      <c r="I988">
        <v>4</v>
      </c>
      <c r="J988" t="s">
        <v>34</v>
      </c>
      <c r="K988">
        <v>7881</v>
      </c>
      <c r="L988">
        <v>2046</v>
      </c>
      <c r="M988">
        <v>1589</v>
      </c>
      <c r="N988">
        <v>0.72170000000000001</v>
      </c>
      <c r="O988">
        <v>1147</v>
      </c>
      <c r="P988">
        <v>184</v>
      </c>
      <c r="Q988">
        <v>271</v>
      </c>
      <c r="R988">
        <v>456</v>
      </c>
      <c r="S988">
        <v>2947</v>
      </c>
      <c r="T988">
        <f t="shared" si="30"/>
        <v>3403</v>
      </c>
      <c r="U988">
        <f t="shared" si="31"/>
        <v>3</v>
      </c>
      <c r="V988">
        <v>0.42116477619817905</v>
      </c>
      <c r="W988">
        <v>0.14253529661865966</v>
      </c>
      <c r="X988">
        <v>0.12286986311411717</v>
      </c>
      <c r="Y988">
        <v>0.31343006406904406</v>
      </c>
      <c r="Z988">
        <v>861.8</v>
      </c>
      <c r="AA988">
        <v>291.65999999999997</v>
      </c>
      <c r="AB988">
        <v>251.42</v>
      </c>
      <c r="AC988">
        <v>641.35</v>
      </c>
    </row>
    <row r="989" spans="1:29" x14ac:dyDescent="0.25">
      <c r="A989">
        <v>1987</v>
      </c>
      <c r="B989">
        <v>1982</v>
      </c>
      <c r="C989">
        <v>1983</v>
      </c>
      <c r="D989">
        <v>6</v>
      </c>
      <c r="E989" t="s">
        <v>43</v>
      </c>
      <c r="F989" t="s">
        <v>36</v>
      </c>
      <c r="G989" t="s">
        <v>42</v>
      </c>
      <c r="H989">
        <v>0</v>
      </c>
      <c r="I989">
        <v>5</v>
      </c>
      <c r="J989" t="s">
        <v>34</v>
      </c>
      <c r="K989">
        <v>5959</v>
      </c>
      <c r="L989">
        <v>2285</v>
      </c>
      <c r="M989">
        <v>1533</v>
      </c>
      <c r="N989">
        <v>1</v>
      </c>
      <c r="O989">
        <v>1533</v>
      </c>
      <c r="P989">
        <v>288</v>
      </c>
      <c r="Q989">
        <v>463</v>
      </c>
      <c r="R989">
        <v>751</v>
      </c>
      <c r="S989">
        <v>3077</v>
      </c>
      <c r="T989">
        <f t="shared" si="30"/>
        <v>3828</v>
      </c>
      <c r="U989">
        <f t="shared" si="31"/>
        <v>4</v>
      </c>
      <c r="V989">
        <v>0.43713785557986873</v>
      </c>
      <c r="W989">
        <v>0.14747921225382932</v>
      </c>
      <c r="X989">
        <v>4.9676148796498905E-2</v>
      </c>
      <c r="Y989">
        <v>0.36570678336980306</v>
      </c>
      <c r="Z989">
        <v>998.86</v>
      </c>
      <c r="AA989">
        <v>336.99</v>
      </c>
      <c r="AB989">
        <v>113.51</v>
      </c>
      <c r="AC989">
        <v>835.64</v>
      </c>
    </row>
    <row r="990" spans="1:29" x14ac:dyDescent="0.25">
      <c r="A990">
        <v>1987</v>
      </c>
      <c r="B990">
        <v>1985</v>
      </c>
      <c r="C990">
        <v>1986</v>
      </c>
      <c r="D990">
        <v>7</v>
      </c>
      <c r="E990" t="s">
        <v>44</v>
      </c>
      <c r="F990" t="s">
        <v>36</v>
      </c>
      <c r="G990" t="s">
        <v>45</v>
      </c>
      <c r="H990">
        <v>0</v>
      </c>
      <c r="I990">
        <v>2</v>
      </c>
      <c r="J990" t="s">
        <v>33</v>
      </c>
      <c r="K990">
        <v>86612</v>
      </c>
      <c r="L990">
        <v>3512</v>
      </c>
      <c r="M990">
        <v>3512</v>
      </c>
      <c r="N990">
        <v>0.51970000000000005</v>
      </c>
      <c r="O990">
        <v>1825</v>
      </c>
      <c r="P990">
        <v>0</v>
      </c>
      <c r="Q990">
        <v>0</v>
      </c>
      <c r="R990">
        <v>0</v>
      </c>
      <c r="S990">
        <v>21</v>
      </c>
      <c r="T990">
        <f t="shared" si="30"/>
        <v>21</v>
      </c>
      <c r="U990">
        <f t="shared" si="31"/>
        <v>1</v>
      </c>
      <c r="V990">
        <v>0.14254843623215224</v>
      </c>
      <c r="W990">
        <v>0.17994789813088102</v>
      </c>
      <c r="X990">
        <v>0.14548379290218799</v>
      </c>
      <c r="Y990">
        <v>0.53201987273477869</v>
      </c>
      <c r="Z990">
        <v>500.67999999999995</v>
      </c>
      <c r="AA990">
        <v>632.04</v>
      </c>
      <c r="AB990">
        <v>510.99</v>
      </c>
      <c r="AC990">
        <v>1868.6399999999999</v>
      </c>
    </row>
    <row r="991" spans="1:29" x14ac:dyDescent="0.25">
      <c r="A991">
        <v>1987</v>
      </c>
      <c r="B991">
        <v>1984</v>
      </c>
      <c r="C991">
        <v>1985</v>
      </c>
      <c r="D991">
        <v>7</v>
      </c>
      <c r="E991" t="s">
        <v>44</v>
      </c>
      <c r="F991" t="s">
        <v>36</v>
      </c>
      <c r="G991" t="s">
        <v>45</v>
      </c>
      <c r="H991">
        <v>0</v>
      </c>
      <c r="I991">
        <v>3</v>
      </c>
      <c r="J991" t="s">
        <v>34</v>
      </c>
      <c r="K991">
        <v>158822</v>
      </c>
      <c r="L991">
        <v>14286</v>
      </c>
      <c r="M991">
        <v>14286</v>
      </c>
      <c r="N991">
        <v>0.74219999999999997</v>
      </c>
      <c r="O991">
        <v>10602</v>
      </c>
      <c r="P991">
        <v>0</v>
      </c>
      <c r="Q991">
        <v>0</v>
      </c>
      <c r="R991">
        <v>0</v>
      </c>
      <c r="S991">
        <v>924</v>
      </c>
      <c r="T991">
        <f t="shared" si="30"/>
        <v>924</v>
      </c>
      <c r="U991">
        <f t="shared" si="31"/>
        <v>2</v>
      </c>
      <c r="V991">
        <v>0.14331992193952833</v>
      </c>
      <c r="W991">
        <v>0.31607981319244371</v>
      </c>
      <c r="X991">
        <v>7.6262252946166828E-2</v>
      </c>
      <c r="Y991">
        <v>0.46433801192186114</v>
      </c>
      <c r="Z991">
        <v>2047.52</v>
      </c>
      <c r="AA991">
        <v>4515.63</v>
      </c>
      <c r="AB991">
        <v>1089.51</v>
      </c>
      <c r="AC991">
        <v>6633.7000000000007</v>
      </c>
    </row>
    <row r="992" spans="1:29" x14ac:dyDescent="0.25">
      <c r="A992">
        <v>1987</v>
      </c>
      <c r="B992">
        <v>1983</v>
      </c>
      <c r="C992">
        <v>1984</v>
      </c>
      <c r="D992">
        <v>7</v>
      </c>
      <c r="E992" t="s">
        <v>44</v>
      </c>
      <c r="F992" t="s">
        <v>36</v>
      </c>
      <c r="G992" t="s">
        <v>45</v>
      </c>
      <c r="H992">
        <v>0</v>
      </c>
      <c r="I992">
        <v>4</v>
      </c>
      <c r="J992" t="s">
        <v>34</v>
      </c>
      <c r="K992">
        <v>35647</v>
      </c>
      <c r="L992">
        <v>8724</v>
      </c>
      <c r="M992">
        <v>7350</v>
      </c>
      <c r="N992">
        <v>0.92459999999999998</v>
      </c>
      <c r="O992">
        <v>6796</v>
      </c>
      <c r="P992">
        <v>1374</v>
      </c>
      <c r="Q992">
        <v>0</v>
      </c>
      <c r="R992">
        <v>1374</v>
      </c>
      <c r="S992">
        <v>3830</v>
      </c>
      <c r="T992">
        <f t="shared" si="30"/>
        <v>5204</v>
      </c>
      <c r="U992">
        <f t="shared" si="31"/>
        <v>3</v>
      </c>
      <c r="V992">
        <v>0.41738629095668955</v>
      </c>
      <c r="W992">
        <v>0.16396544886445694</v>
      </c>
      <c r="X992">
        <v>1.6395284063426271E-2</v>
      </c>
      <c r="Y992">
        <v>0.4022529761154271</v>
      </c>
      <c r="Z992">
        <v>3641.4700000000003</v>
      </c>
      <c r="AA992">
        <v>1430.5100000000002</v>
      </c>
      <c r="AB992">
        <v>143.04</v>
      </c>
      <c r="AC992">
        <v>3509.4399999999996</v>
      </c>
    </row>
    <row r="993" spans="1:29" x14ac:dyDescent="0.25">
      <c r="A993">
        <v>1987</v>
      </c>
      <c r="B993">
        <v>1982</v>
      </c>
      <c r="C993">
        <v>1983</v>
      </c>
      <c r="D993">
        <v>7</v>
      </c>
      <c r="E993" t="s">
        <v>44</v>
      </c>
      <c r="F993" t="s">
        <v>36</v>
      </c>
      <c r="G993" t="s">
        <v>45</v>
      </c>
      <c r="H993">
        <v>0</v>
      </c>
      <c r="I993">
        <v>5</v>
      </c>
      <c r="J993" t="s">
        <v>34</v>
      </c>
      <c r="K993">
        <v>35565</v>
      </c>
      <c r="L993">
        <v>16122</v>
      </c>
      <c r="M993">
        <v>12029</v>
      </c>
      <c r="N993">
        <v>1</v>
      </c>
      <c r="O993">
        <v>12029</v>
      </c>
      <c r="P993">
        <v>4092</v>
      </c>
      <c r="Q993">
        <v>0</v>
      </c>
      <c r="R993">
        <v>4092</v>
      </c>
      <c r="S993">
        <v>15886</v>
      </c>
      <c r="T993">
        <f t="shared" si="30"/>
        <v>19978</v>
      </c>
      <c r="U993">
        <f t="shared" si="31"/>
        <v>4</v>
      </c>
      <c r="V993">
        <v>0.30074114873401825</v>
      </c>
      <c r="W993">
        <v>0.19653746029560354</v>
      </c>
      <c r="X993">
        <v>1.791745207095527E-2</v>
      </c>
      <c r="Y993">
        <v>0.48480393889942297</v>
      </c>
      <c r="Z993">
        <v>4848.63</v>
      </c>
      <c r="AA993">
        <v>3168.63</v>
      </c>
      <c r="AB993">
        <v>288.87</v>
      </c>
      <c r="AC993">
        <v>7816.14</v>
      </c>
    </row>
    <row r="994" spans="1:29" x14ac:dyDescent="0.25">
      <c r="A994">
        <v>1987</v>
      </c>
      <c r="B994">
        <v>1985</v>
      </c>
      <c r="C994">
        <v>1986</v>
      </c>
      <c r="D994">
        <v>8</v>
      </c>
      <c r="E994" t="s">
        <v>46</v>
      </c>
      <c r="F994" t="s">
        <v>36</v>
      </c>
      <c r="G994" t="s">
        <v>45</v>
      </c>
      <c r="H994">
        <v>0</v>
      </c>
      <c r="I994">
        <v>2</v>
      </c>
      <c r="J994" t="s">
        <v>33</v>
      </c>
      <c r="K994">
        <v>43888</v>
      </c>
      <c r="L994">
        <v>4863</v>
      </c>
      <c r="M994">
        <v>4863</v>
      </c>
      <c r="N994">
        <v>0.60340000000000005</v>
      </c>
      <c r="O994">
        <v>2934</v>
      </c>
      <c r="P994">
        <v>0</v>
      </c>
      <c r="Q994">
        <v>0</v>
      </c>
      <c r="R994">
        <v>0</v>
      </c>
      <c r="S994">
        <v>797</v>
      </c>
      <c r="T994">
        <f t="shared" si="30"/>
        <v>797</v>
      </c>
      <c r="U994">
        <f t="shared" si="31"/>
        <v>1</v>
      </c>
      <c r="V994">
        <v>5.2161523706138864E-2</v>
      </c>
      <c r="W994">
        <v>4.635551909669753E-2</v>
      </c>
      <c r="X994">
        <v>5.5134428332644599E-2</v>
      </c>
      <c r="Y994">
        <v>0.84634852886451928</v>
      </c>
      <c r="Z994">
        <v>253.70999999999998</v>
      </c>
      <c r="AA994">
        <v>225.47</v>
      </c>
      <c r="AB994">
        <v>268.17</v>
      </c>
      <c r="AC994">
        <v>4116.5800000000008</v>
      </c>
    </row>
    <row r="995" spans="1:29" x14ac:dyDescent="0.25">
      <c r="A995">
        <v>1987</v>
      </c>
      <c r="B995">
        <v>1984</v>
      </c>
      <c r="C995">
        <v>1985</v>
      </c>
      <c r="D995">
        <v>8</v>
      </c>
      <c r="E995" t="s">
        <v>46</v>
      </c>
      <c r="F995" t="s">
        <v>36</v>
      </c>
      <c r="G995" t="s">
        <v>45</v>
      </c>
      <c r="H995">
        <v>0</v>
      </c>
      <c r="I995">
        <v>3</v>
      </c>
      <c r="J995" t="s">
        <v>34</v>
      </c>
      <c r="K995">
        <v>48002</v>
      </c>
      <c r="L995">
        <v>18766</v>
      </c>
      <c r="M995">
        <v>18766</v>
      </c>
      <c r="N995">
        <v>0.84009999999999996</v>
      </c>
      <c r="O995">
        <v>15766</v>
      </c>
      <c r="P995">
        <v>0</v>
      </c>
      <c r="Q995">
        <v>0</v>
      </c>
      <c r="R995">
        <v>0</v>
      </c>
      <c r="S995">
        <v>3339</v>
      </c>
      <c r="T995">
        <f t="shared" si="30"/>
        <v>3339</v>
      </c>
      <c r="U995">
        <f t="shared" si="31"/>
        <v>2</v>
      </c>
      <c r="V995">
        <v>2.4347991968727483E-2</v>
      </c>
      <c r="W995">
        <v>3.740094124467673E-2</v>
      </c>
      <c r="X995">
        <v>3.673646427916772E-2</v>
      </c>
      <c r="Y995">
        <v>0.90151460250742821</v>
      </c>
      <c r="Z995">
        <v>456.92999999999995</v>
      </c>
      <c r="AA995">
        <v>701.8900000000001</v>
      </c>
      <c r="AB995">
        <v>689.42000000000007</v>
      </c>
      <c r="AC995">
        <v>16918.400000000001</v>
      </c>
    </row>
    <row r="996" spans="1:29" x14ac:dyDescent="0.25">
      <c r="A996">
        <v>1987</v>
      </c>
      <c r="B996">
        <v>1983</v>
      </c>
      <c r="C996">
        <v>1984</v>
      </c>
      <c r="D996">
        <v>8</v>
      </c>
      <c r="E996" t="s">
        <v>46</v>
      </c>
      <c r="F996" t="s">
        <v>36</v>
      </c>
      <c r="G996" t="s">
        <v>45</v>
      </c>
      <c r="H996">
        <v>0</v>
      </c>
      <c r="I996">
        <v>4</v>
      </c>
      <c r="J996" t="s">
        <v>34</v>
      </c>
      <c r="K996">
        <v>6765</v>
      </c>
      <c r="L996">
        <v>2816</v>
      </c>
      <c r="M996">
        <v>2321</v>
      </c>
      <c r="N996">
        <v>0.99209999999999998</v>
      </c>
      <c r="O996">
        <v>2303</v>
      </c>
      <c r="P996">
        <v>494</v>
      </c>
      <c r="Q996">
        <v>0</v>
      </c>
      <c r="R996">
        <v>494</v>
      </c>
      <c r="S996">
        <v>2350</v>
      </c>
      <c r="T996">
        <f t="shared" si="30"/>
        <v>2844</v>
      </c>
      <c r="U996">
        <f t="shared" si="31"/>
        <v>3</v>
      </c>
      <c r="V996">
        <v>7.0481390882011469E-2</v>
      </c>
      <c r="W996">
        <v>5.5708417506026703E-2</v>
      </c>
      <c r="X996">
        <v>3.8996957356841333E-2</v>
      </c>
      <c r="Y996">
        <v>0.83481323425512044</v>
      </c>
      <c r="Z996">
        <v>198.51999999999998</v>
      </c>
      <c r="AA996">
        <v>156.91</v>
      </c>
      <c r="AB996">
        <v>109.84</v>
      </c>
      <c r="AC996">
        <v>2351.36</v>
      </c>
    </row>
    <row r="997" spans="1:29" x14ac:dyDescent="0.25">
      <c r="A997">
        <v>1987</v>
      </c>
      <c r="B997">
        <v>1982</v>
      </c>
      <c r="C997">
        <v>1983</v>
      </c>
      <c r="D997">
        <v>8</v>
      </c>
      <c r="E997" t="s">
        <v>46</v>
      </c>
      <c r="F997" t="s">
        <v>36</v>
      </c>
      <c r="G997" t="s">
        <v>45</v>
      </c>
      <c r="H997">
        <v>0</v>
      </c>
      <c r="I997">
        <v>5</v>
      </c>
      <c r="J997" t="s">
        <v>34</v>
      </c>
      <c r="K997">
        <v>362</v>
      </c>
      <c r="L997">
        <v>171</v>
      </c>
      <c r="M997">
        <v>139</v>
      </c>
      <c r="N997">
        <v>1</v>
      </c>
      <c r="O997">
        <v>139</v>
      </c>
      <c r="P997">
        <v>32</v>
      </c>
      <c r="Q997">
        <v>0</v>
      </c>
      <c r="R997">
        <v>32</v>
      </c>
      <c r="S997">
        <v>153</v>
      </c>
      <c r="T997">
        <f t="shared" si="30"/>
        <v>185</v>
      </c>
      <c r="U997">
        <f t="shared" si="31"/>
        <v>4</v>
      </c>
      <c r="V997">
        <v>8.318789994182664E-2</v>
      </c>
      <c r="W997">
        <v>0.25113438045375219</v>
      </c>
      <c r="X997">
        <v>2.4432809773123907E-3</v>
      </c>
      <c r="Y997">
        <v>0.66323443862710874</v>
      </c>
      <c r="Z997">
        <v>14.3</v>
      </c>
      <c r="AA997">
        <v>43.17</v>
      </c>
      <c r="AB997">
        <v>0.42</v>
      </c>
      <c r="AC997">
        <v>114.00999999999999</v>
      </c>
    </row>
    <row r="998" spans="1:29" x14ac:dyDescent="0.25">
      <c r="A998">
        <v>1987</v>
      </c>
      <c r="B998">
        <v>1985</v>
      </c>
      <c r="C998">
        <v>1986</v>
      </c>
      <c r="D998">
        <v>9</v>
      </c>
      <c r="E998" t="s">
        <v>47</v>
      </c>
      <c r="F998" t="s">
        <v>36</v>
      </c>
      <c r="G998" t="s">
        <v>45</v>
      </c>
      <c r="H998">
        <v>1</v>
      </c>
      <c r="I998">
        <v>2</v>
      </c>
      <c r="J998" t="s">
        <v>33</v>
      </c>
      <c r="K998">
        <v>60678</v>
      </c>
      <c r="L998">
        <v>6724</v>
      </c>
      <c r="M998">
        <v>6724</v>
      </c>
      <c r="N998">
        <v>0.5897</v>
      </c>
      <c r="O998">
        <v>3965</v>
      </c>
      <c r="P998">
        <v>0</v>
      </c>
      <c r="Q998">
        <v>0</v>
      </c>
      <c r="R998">
        <v>0</v>
      </c>
      <c r="S998">
        <v>558</v>
      </c>
      <c r="T998">
        <f t="shared" si="30"/>
        <v>558</v>
      </c>
      <c r="U998">
        <f t="shared" si="31"/>
        <v>1</v>
      </c>
      <c r="V998">
        <v>5.2159313802031051E-2</v>
      </c>
      <c r="W998">
        <v>4.6355242475749459E-2</v>
      </c>
      <c r="X998">
        <v>5.5136446980410703E-2</v>
      </c>
      <c r="Y998">
        <v>0.84634899674180886</v>
      </c>
      <c r="Z998">
        <v>350.74999999999994</v>
      </c>
      <c r="AA998">
        <v>311.72000000000003</v>
      </c>
      <c r="AB998">
        <v>370.77</v>
      </c>
      <c r="AC998">
        <v>5691.3499999999995</v>
      </c>
    </row>
    <row r="999" spans="1:29" x14ac:dyDescent="0.25">
      <c r="A999">
        <v>1987</v>
      </c>
      <c r="B999">
        <v>1984</v>
      </c>
      <c r="C999">
        <v>1985</v>
      </c>
      <c r="D999">
        <v>9</v>
      </c>
      <c r="E999" t="s">
        <v>47</v>
      </c>
      <c r="F999" t="s">
        <v>36</v>
      </c>
      <c r="G999" t="s">
        <v>45</v>
      </c>
      <c r="H999">
        <v>1</v>
      </c>
      <c r="I999">
        <v>3</v>
      </c>
      <c r="J999" t="s">
        <v>34</v>
      </c>
      <c r="K999">
        <v>53419</v>
      </c>
      <c r="L999">
        <v>20884</v>
      </c>
      <c r="M999">
        <v>20884</v>
      </c>
      <c r="N999">
        <v>0.82520000000000004</v>
      </c>
      <c r="O999">
        <v>17233</v>
      </c>
      <c r="P999">
        <v>0</v>
      </c>
      <c r="Q999">
        <v>0</v>
      </c>
      <c r="R999">
        <v>0</v>
      </c>
      <c r="S999">
        <v>2768</v>
      </c>
      <c r="T999">
        <f t="shared" si="30"/>
        <v>2768</v>
      </c>
      <c r="U999">
        <f t="shared" si="31"/>
        <v>2</v>
      </c>
      <c r="V999">
        <v>2.4347733653060238E-2</v>
      </c>
      <c r="W999">
        <v>3.740144001601188E-2</v>
      </c>
      <c r="X999">
        <v>3.6737310798587851E-2</v>
      </c>
      <c r="Y999">
        <v>0.90151351553234005</v>
      </c>
      <c r="Z999">
        <v>508.49</v>
      </c>
      <c r="AA999">
        <v>781.11</v>
      </c>
      <c r="AB999">
        <v>767.24</v>
      </c>
      <c r="AC999">
        <v>18827.650000000001</v>
      </c>
    </row>
    <row r="1000" spans="1:29" x14ac:dyDescent="0.25">
      <c r="A1000">
        <v>1987</v>
      </c>
      <c r="B1000">
        <v>1983</v>
      </c>
      <c r="C1000">
        <v>1984</v>
      </c>
      <c r="D1000">
        <v>9</v>
      </c>
      <c r="E1000" t="s">
        <v>47</v>
      </c>
      <c r="F1000" t="s">
        <v>36</v>
      </c>
      <c r="G1000" t="s">
        <v>45</v>
      </c>
      <c r="H1000">
        <v>1</v>
      </c>
      <c r="I1000">
        <v>4</v>
      </c>
      <c r="J1000" t="s">
        <v>34</v>
      </c>
      <c r="K1000">
        <v>21309</v>
      </c>
      <c r="L1000">
        <v>8912</v>
      </c>
      <c r="M1000">
        <v>7312</v>
      </c>
      <c r="N1000">
        <v>0.99450000000000005</v>
      </c>
      <c r="O1000">
        <v>7272</v>
      </c>
      <c r="P1000">
        <v>1599</v>
      </c>
      <c r="Q1000">
        <v>0</v>
      </c>
      <c r="R1000">
        <v>1599</v>
      </c>
      <c r="S1000">
        <v>7596</v>
      </c>
      <c r="T1000">
        <f t="shared" si="30"/>
        <v>9195</v>
      </c>
      <c r="U1000">
        <f t="shared" si="31"/>
        <v>3</v>
      </c>
      <c r="V1000">
        <v>7.0785706190789832E-2</v>
      </c>
      <c r="W1000">
        <v>5.5454881055103683E-2</v>
      </c>
      <c r="X1000">
        <v>3.8823578254756734E-2</v>
      </c>
      <c r="Y1000">
        <v>0.83493583449934972</v>
      </c>
      <c r="Z1000">
        <v>630.84999999999991</v>
      </c>
      <c r="AA1000">
        <v>494.22</v>
      </c>
      <c r="AB1000">
        <v>346</v>
      </c>
      <c r="AC1000">
        <v>7441.0399999999991</v>
      </c>
    </row>
    <row r="1001" spans="1:29" x14ac:dyDescent="0.25">
      <c r="A1001">
        <v>1987</v>
      </c>
      <c r="B1001">
        <v>1982</v>
      </c>
      <c r="C1001">
        <v>1983</v>
      </c>
      <c r="D1001">
        <v>9</v>
      </c>
      <c r="E1001" t="s">
        <v>47</v>
      </c>
      <c r="F1001" t="s">
        <v>36</v>
      </c>
      <c r="G1001" t="s">
        <v>45</v>
      </c>
      <c r="H1001">
        <v>1</v>
      </c>
      <c r="I1001">
        <v>5</v>
      </c>
      <c r="J1001" t="s">
        <v>34</v>
      </c>
      <c r="K1001">
        <v>3417</v>
      </c>
      <c r="L1001">
        <v>1623</v>
      </c>
      <c r="M1001">
        <v>1313</v>
      </c>
      <c r="N1001">
        <v>1</v>
      </c>
      <c r="O1001">
        <v>1313</v>
      </c>
      <c r="P1001">
        <v>310</v>
      </c>
      <c r="Q1001">
        <v>0</v>
      </c>
      <c r="R1001">
        <v>310</v>
      </c>
      <c r="S1001">
        <v>1452</v>
      </c>
      <c r="T1001">
        <f t="shared" si="30"/>
        <v>1762</v>
      </c>
      <c r="U1001">
        <f t="shared" si="31"/>
        <v>4</v>
      </c>
      <c r="V1001">
        <v>8.3091079303293833E-2</v>
      </c>
      <c r="W1001">
        <v>0.25111477913823266</v>
      </c>
      <c r="X1001">
        <v>2.4697593062501539E-3</v>
      </c>
      <c r="Y1001">
        <v>0.66332438225222345</v>
      </c>
      <c r="Z1001">
        <v>134.91</v>
      </c>
      <c r="AA1001">
        <v>407.72</v>
      </c>
      <c r="AB1001">
        <v>4.01</v>
      </c>
      <c r="AC1001">
        <v>1077</v>
      </c>
    </row>
    <row r="1002" spans="1:29" x14ac:dyDescent="0.25">
      <c r="A1002">
        <v>1987</v>
      </c>
      <c r="B1002">
        <v>1985</v>
      </c>
      <c r="C1002">
        <v>1986</v>
      </c>
      <c r="D1002">
        <v>10</v>
      </c>
      <c r="E1002" t="s">
        <v>48</v>
      </c>
      <c r="F1002" t="s">
        <v>31</v>
      </c>
      <c r="G1002" t="s">
        <v>49</v>
      </c>
      <c r="H1002">
        <v>1</v>
      </c>
      <c r="I1002">
        <v>2</v>
      </c>
      <c r="J1002" t="s">
        <v>33</v>
      </c>
      <c r="K1002">
        <v>389851</v>
      </c>
      <c r="L1002">
        <v>15235</v>
      </c>
      <c r="M1002">
        <v>14458</v>
      </c>
      <c r="N1002">
        <v>0.57550000000000001</v>
      </c>
      <c r="O1002">
        <v>8321</v>
      </c>
      <c r="P1002">
        <v>0</v>
      </c>
      <c r="Q1002">
        <v>776</v>
      </c>
      <c r="R1002">
        <v>776</v>
      </c>
      <c r="S1002">
        <v>405</v>
      </c>
      <c r="T1002">
        <f t="shared" si="30"/>
        <v>1181</v>
      </c>
      <c r="U1002">
        <f t="shared" si="31"/>
        <v>1</v>
      </c>
      <c r="V1002">
        <v>0.14791769223195825</v>
      </c>
      <c r="W1002">
        <v>0.11916970233992978</v>
      </c>
      <c r="X1002">
        <v>0.15096386728364672</v>
      </c>
      <c r="Y1002">
        <v>0.58194873814446513</v>
      </c>
      <c r="Z1002">
        <v>2253.6</v>
      </c>
      <c r="AA1002">
        <v>1815.6100000000001</v>
      </c>
      <c r="AB1002">
        <v>2300.0099999999998</v>
      </c>
      <c r="AC1002">
        <v>8866.2799999999988</v>
      </c>
    </row>
    <row r="1003" spans="1:29" x14ac:dyDescent="0.25">
      <c r="A1003">
        <v>1987</v>
      </c>
      <c r="B1003">
        <v>1984</v>
      </c>
      <c r="C1003">
        <v>1985</v>
      </c>
      <c r="D1003">
        <v>10</v>
      </c>
      <c r="E1003" t="s">
        <v>48</v>
      </c>
      <c r="F1003" t="s">
        <v>31</v>
      </c>
      <c r="G1003" t="s">
        <v>49</v>
      </c>
      <c r="H1003">
        <v>1</v>
      </c>
      <c r="I1003">
        <v>3</v>
      </c>
      <c r="J1003" t="s">
        <v>34</v>
      </c>
      <c r="K1003">
        <v>177218</v>
      </c>
      <c r="L1003">
        <v>34519</v>
      </c>
      <c r="M1003">
        <v>23890</v>
      </c>
      <c r="N1003">
        <v>0.81889999999999996</v>
      </c>
      <c r="O1003">
        <v>19564</v>
      </c>
      <c r="P1003">
        <v>0</v>
      </c>
      <c r="Q1003">
        <v>10628</v>
      </c>
      <c r="R1003">
        <v>10628</v>
      </c>
      <c r="S1003">
        <v>3383</v>
      </c>
      <c r="T1003">
        <f t="shared" si="30"/>
        <v>14011</v>
      </c>
      <c r="U1003">
        <f t="shared" si="31"/>
        <v>2</v>
      </c>
      <c r="V1003">
        <v>4.325934080259565E-2</v>
      </c>
      <c r="W1003">
        <v>2.9799604568465424E-2</v>
      </c>
      <c r="X1003">
        <v>0.13808816819600658</v>
      </c>
      <c r="Y1003">
        <v>0.78885288643293239</v>
      </c>
      <c r="Z1003">
        <v>1493.28</v>
      </c>
      <c r="AA1003">
        <v>1028.6600000000001</v>
      </c>
      <c r="AB1003">
        <v>4766.7</v>
      </c>
      <c r="AC1003">
        <v>27230.61</v>
      </c>
    </row>
    <row r="1004" spans="1:29" x14ac:dyDescent="0.25">
      <c r="A1004">
        <v>1987</v>
      </c>
      <c r="B1004">
        <v>1983</v>
      </c>
      <c r="C1004">
        <v>1984</v>
      </c>
      <c r="D1004">
        <v>10</v>
      </c>
      <c r="E1004" t="s">
        <v>48</v>
      </c>
      <c r="F1004" t="s">
        <v>31</v>
      </c>
      <c r="G1004" t="s">
        <v>49</v>
      </c>
      <c r="H1004">
        <v>1</v>
      </c>
      <c r="I1004">
        <v>4</v>
      </c>
      <c r="J1004" t="s">
        <v>34</v>
      </c>
      <c r="K1004">
        <v>110248</v>
      </c>
      <c r="L1004">
        <v>71119</v>
      </c>
      <c r="M1004">
        <v>32206</v>
      </c>
      <c r="N1004">
        <v>0.98680000000000001</v>
      </c>
      <c r="O1004">
        <v>31782</v>
      </c>
      <c r="P1004">
        <v>501</v>
      </c>
      <c r="Q1004">
        <v>38411</v>
      </c>
      <c r="R1004">
        <v>38912</v>
      </c>
      <c r="S1004">
        <v>9717</v>
      </c>
      <c r="T1004">
        <f t="shared" si="30"/>
        <v>48629</v>
      </c>
      <c r="U1004">
        <f t="shared" si="31"/>
        <v>3</v>
      </c>
      <c r="V1004">
        <v>2.075251817093247E-3</v>
      </c>
      <c r="W1004">
        <v>3.226419689343563E-3</v>
      </c>
      <c r="X1004">
        <v>0.16120526306020833</v>
      </c>
      <c r="Y1004">
        <v>0.833493065433355</v>
      </c>
      <c r="Z1004">
        <v>147.59</v>
      </c>
      <c r="AA1004">
        <v>229.46</v>
      </c>
      <c r="AB1004">
        <v>11464.77</v>
      </c>
      <c r="AC1004">
        <v>59277.260000000009</v>
      </c>
    </row>
    <row r="1005" spans="1:29" x14ac:dyDescent="0.25">
      <c r="A1005">
        <v>1987</v>
      </c>
      <c r="B1005">
        <v>1982</v>
      </c>
      <c r="C1005">
        <v>1983</v>
      </c>
      <c r="D1005">
        <v>10</v>
      </c>
      <c r="E1005" t="s">
        <v>48</v>
      </c>
      <c r="F1005" t="s">
        <v>31</v>
      </c>
      <c r="G1005" t="s">
        <v>49</v>
      </c>
      <c r="H1005">
        <v>1</v>
      </c>
      <c r="I1005">
        <v>5</v>
      </c>
      <c r="J1005" t="s">
        <v>34</v>
      </c>
      <c r="K1005">
        <v>10225</v>
      </c>
      <c r="L1005">
        <v>8979</v>
      </c>
      <c r="M1005">
        <v>2462</v>
      </c>
      <c r="N1005">
        <v>1</v>
      </c>
      <c r="O1005">
        <v>2462</v>
      </c>
      <c r="P1005">
        <v>24</v>
      </c>
      <c r="Q1005">
        <v>6492</v>
      </c>
      <c r="R1005">
        <v>6517</v>
      </c>
      <c r="S1005">
        <v>222</v>
      </c>
      <c r="T1005">
        <f t="shared" si="30"/>
        <v>6739</v>
      </c>
      <c r="U1005">
        <f t="shared" si="31"/>
        <v>4</v>
      </c>
      <c r="V1005">
        <v>1.3363505158312989E-4</v>
      </c>
      <c r="W1005">
        <v>1.469985567414429E-4</v>
      </c>
      <c r="X1005">
        <v>9.9268570817668336E-2</v>
      </c>
      <c r="Y1005">
        <v>0.9004507955740072</v>
      </c>
      <c r="Z1005">
        <v>1.2</v>
      </c>
      <c r="AA1005">
        <v>1.32</v>
      </c>
      <c r="AB1005">
        <v>891.4</v>
      </c>
      <c r="AC1005">
        <v>8085.7600000000011</v>
      </c>
    </row>
    <row r="1006" spans="1:29" x14ac:dyDescent="0.25">
      <c r="A1006">
        <v>1987</v>
      </c>
      <c r="B1006">
        <v>1985</v>
      </c>
      <c r="C1006">
        <v>1986</v>
      </c>
      <c r="D1006">
        <v>11</v>
      </c>
      <c r="E1006" t="s">
        <v>50</v>
      </c>
      <c r="F1006" t="s">
        <v>31</v>
      </c>
      <c r="G1006" t="s">
        <v>49</v>
      </c>
      <c r="H1006">
        <v>1</v>
      </c>
      <c r="I1006">
        <v>2</v>
      </c>
      <c r="J1006" t="s">
        <v>33</v>
      </c>
      <c r="K1006">
        <v>592250</v>
      </c>
      <c r="L1006">
        <v>23306</v>
      </c>
      <c r="M1006">
        <v>19205</v>
      </c>
      <c r="N1006">
        <v>0.57620000000000005</v>
      </c>
      <c r="O1006">
        <v>11066</v>
      </c>
      <c r="P1006">
        <v>0</v>
      </c>
      <c r="Q1006">
        <v>4101</v>
      </c>
      <c r="R1006">
        <v>4101</v>
      </c>
      <c r="S1006">
        <v>977</v>
      </c>
      <c r="T1006">
        <f t="shared" si="30"/>
        <v>5078</v>
      </c>
      <c r="U1006">
        <f t="shared" si="31"/>
        <v>1</v>
      </c>
      <c r="V1006">
        <v>0.14689406375688324</v>
      </c>
      <c r="W1006">
        <v>9.6039930217371353E-2</v>
      </c>
      <c r="X1006">
        <v>0.17906855808597202</v>
      </c>
      <c r="Y1006">
        <v>0.57799744793977359</v>
      </c>
      <c r="Z1006">
        <v>3423.61</v>
      </c>
      <c r="AA1006">
        <v>2238.37</v>
      </c>
      <c r="AB1006">
        <v>4173.49</v>
      </c>
      <c r="AC1006">
        <v>13471.19</v>
      </c>
    </row>
    <row r="1007" spans="1:29" x14ac:dyDescent="0.25">
      <c r="A1007">
        <v>1987</v>
      </c>
      <c r="B1007">
        <v>1984</v>
      </c>
      <c r="C1007">
        <v>1985</v>
      </c>
      <c r="D1007">
        <v>11</v>
      </c>
      <c r="E1007" t="s">
        <v>50</v>
      </c>
      <c r="F1007" t="s">
        <v>31</v>
      </c>
      <c r="G1007" t="s">
        <v>49</v>
      </c>
      <c r="H1007">
        <v>1</v>
      </c>
      <c r="I1007">
        <v>3</v>
      </c>
      <c r="J1007" t="s">
        <v>34</v>
      </c>
      <c r="K1007">
        <v>291270</v>
      </c>
      <c r="L1007">
        <v>51348</v>
      </c>
      <c r="M1007">
        <v>39164</v>
      </c>
      <c r="N1007">
        <v>0.81389999999999996</v>
      </c>
      <c r="O1007">
        <v>31875</v>
      </c>
      <c r="P1007">
        <v>0</v>
      </c>
      <c r="Q1007">
        <v>12184</v>
      </c>
      <c r="R1007">
        <v>12184</v>
      </c>
      <c r="S1007">
        <v>10183</v>
      </c>
      <c r="T1007">
        <f t="shared" si="30"/>
        <v>22367</v>
      </c>
      <c r="U1007">
        <f t="shared" si="31"/>
        <v>2</v>
      </c>
      <c r="V1007">
        <v>4.6339742988024214E-2</v>
      </c>
      <c r="W1007">
        <v>2.4672736811806675E-2</v>
      </c>
      <c r="X1007">
        <v>0.18157269392843972</v>
      </c>
      <c r="Y1007">
        <v>0.7474148262717295</v>
      </c>
      <c r="Z1007">
        <v>2379.48</v>
      </c>
      <c r="AA1007">
        <v>1266.9099999999999</v>
      </c>
      <c r="AB1007">
        <v>9323.5</v>
      </c>
      <c r="AC1007">
        <v>38378.69</v>
      </c>
    </row>
    <row r="1008" spans="1:29" x14ac:dyDescent="0.25">
      <c r="A1008">
        <v>1987</v>
      </c>
      <c r="B1008">
        <v>1983</v>
      </c>
      <c r="C1008">
        <v>1984</v>
      </c>
      <c r="D1008">
        <v>11</v>
      </c>
      <c r="E1008" t="s">
        <v>50</v>
      </c>
      <c r="F1008" t="s">
        <v>31</v>
      </c>
      <c r="G1008" t="s">
        <v>49</v>
      </c>
      <c r="H1008">
        <v>1</v>
      </c>
      <c r="I1008">
        <v>4</v>
      </c>
      <c r="J1008" t="s">
        <v>34</v>
      </c>
      <c r="K1008">
        <v>114083</v>
      </c>
      <c r="L1008">
        <v>50498</v>
      </c>
      <c r="M1008">
        <v>27265</v>
      </c>
      <c r="N1008">
        <v>0.98080000000000001</v>
      </c>
      <c r="O1008">
        <v>26742</v>
      </c>
      <c r="P1008">
        <v>204</v>
      </c>
      <c r="Q1008">
        <v>23028</v>
      </c>
      <c r="R1008">
        <v>23232</v>
      </c>
      <c r="S1008">
        <v>28498</v>
      </c>
      <c r="T1008">
        <f t="shared" si="30"/>
        <v>51730</v>
      </c>
      <c r="U1008">
        <f t="shared" si="31"/>
        <v>3</v>
      </c>
      <c r="V1008">
        <v>8.4581115353060624E-3</v>
      </c>
      <c r="W1008">
        <v>9.6840941283731115E-3</v>
      </c>
      <c r="X1008">
        <v>0.23589501184892075</v>
      </c>
      <c r="Y1008">
        <v>0.7459627824874</v>
      </c>
      <c r="Z1008">
        <v>427.12</v>
      </c>
      <c r="AA1008">
        <v>489.03</v>
      </c>
      <c r="AB1008">
        <v>11912.289999999999</v>
      </c>
      <c r="AC1008">
        <v>37669.829999999994</v>
      </c>
    </row>
    <row r="1009" spans="1:29" x14ac:dyDescent="0.25">
      <c r="A1009">
        <v>1987</v>
      </c>
      <c r="B1009">
        <v>1982</v>
      </c>
      <c r="C1009">
        <v>1983</v>
      </c>
      <c r="D1009">
        <v>11</v>
      </c>
      <c r="E1009" t="s">
        <v>50</v>
      </c>
      <c r="F1009" t="s">
        <v>31</v>
      </c>
      <c r="G1009" t="s">
        <v>49</v>
      </c>
      <c r="H1009">
        <v>1</v>
      </c>
      <c r="I1009">
        <v>5</v>
      </c>
      <c r="J1009" t="s">
        <v>34</v>
      </c>
      <c r="K1009">
        <v>9291</v>
      </c>
      <c r="L1009">
        <v>5730</v>
      </c>
      <c r="M1009">
        <v>2539</v>
      </c>
      <c r="N1009">
        <v>1</v>
      </c>
      <c r="O1009">
        <v>2539</v>
      </c>
      <c r="P1009">
        <v>25</v>
      </c>
      <c r="Q1009">
        <v>3165</v>
      </c>
      <c r="R1009">
        <v>3191</v>
      </c>
      <c r="S1009">
        <v>2631</v>
      </c>
      <c r="T1009">
        <f t="shared" si="30"/>
        <v>5822</v>
      </c>
      <c r="U1009">
        <f t="shared" si="31"/>
        <v>4</v>
      </c>
      <c r="V1009">
        <v>1.902019805435589E-4</v>
      </c>
      <c r="W1009">
        <v>2.0939667582777123E-4</v>
      </c>
      <c r="X1009">
        <v>0.23904375518038654</v>
      </c>
      <c r="Y1009">
        <v>0.76055664616324203</v>
      </c>
      <c r="Z1009">
        <v>1.0900000000000001</v>
      </c>
      <c r="AA1009">
        <v>1.2</v>
      </c>
      <c r="AB1009">
        <v>1369.9</v>
      </c>
      <c r="AC1009">
        <v>4358.5599999999995</v>
      </c>
    </row>
    <row r="1010" spans="1:29" x14ac:dyDescent="0.25">
      <c r="A1010">
        <v>1987</v>
      </c>
      <c r="B1010">
        <v>1985</v>
      </c>
      <c r="C1010">
        <v>1986</v>
      </c>
      <c r="D1010">
        <v>12</v>
      </c>
      <c r="E1010" t="s">
        <v>51</v>
      </c>
      <c r="F1010" t="s">
        <v>31</v>
      </c>
      <c r="G1010" t="s">
        <v>49</v>
      </c>
      <c r="H1010">
        <v>0</v>
      </c>
      <c r="I1010">
        <v>2</v>
      </c>
      <c r="J1010" t="s">
        <v>33</v>
      </c>
      <c r="K1010">
        <v>203407</v>
      </c>
      <c r="L1010">
        <v>7972</v>
      </c>
      <c r="M1010">
        <v>6635</v>
      </c>
      <c r="N1010">
        <v>0.57789999999999997</v>
      </c>
      <c r="O1010">
        <v>3834</v>
      </c>
      <c r="P1010">
        <v>0</v>
      </c>
      <c r="Q1010">
        <v>1336</v>
      </c>
      <c r="R1010">
        <v>1336</v>
      </c>
      <c r="S1010">
        <v>595</v>
      </c>
      <c r="T1010">
        <f t="shared" si="30"/>
        <v>1931</v>
      </c>
      <c r="U1010">
        <f t="shared" si="31"/>
        <v>1</v>
      </c>
      <c r="V1010">
        <v>0.14748832215303873</v>
      </c>
      <c r="W1010">
        <v>9.6428159290348148E-2</v>
      </c>
      <c r="X1010">
        <v>0.17665785288170627</v>
      </c>
      <c r="Y1010">
        <v>0.57942566567490683</v>
      </c>
      <c r="Z1010">
        <v>1175.83</v>
      </c>
      <c r="AA1010">
        <v>768.76</v>
      </c>
      <c r="AB1010">
        <v>1408.3799999999999</v>
      </c>
      <c r="AC1010">
        <v>4619.3900000000003</v>
      </c>
    </row>
    <row r="1011" spans="1:29" x14ac:dyDescent="0.25">
      <c r="A1011">
        <v>1987</v>
      </c>
      <c r="B1011">
        <v>1984</v>
      </c>
      <c r="C1011">
        <v>1985</v>
      </c>
      <c r="D1011">
        <v>12</v>
      </c>
      <c r="E1011" t="s">
        <v>51</v>
      </c>
      <c r="F1011" t="s">
        <v>31</v>
      </c>
      <c r="G1011" t="s">
        <v>49</v>
      </c>
      <c r="H1011">
        <v>0</v>
      </c>
      <c r="I1011">
        <v>3</v>
      </c>
      <c r="J1011" t="s">
        <v>34</v>
      </c>
      <c r="K1011">
        <v>104141</v>
      </c>
      <c r="L1011">
        <v>17901</v>
      </c>
      <c r="M1011">
        <v>14008</v>
      </c>
      <c r="N1011">
        <v>0.81530000000000002</v>
      </c>
      <c r="O1011">
        <v>11421</v>
      </c>
      <c r="P1011">
        <v>0</v>
      </c>
      <c r="Q1011">
        <v>3893</v>
      </c>
      <c r="R1011">
        <v>3893</v>
      </c>
      <c r="S1011">
        <v>4509</v>
      </c>
      <c r="T1011">
        <f t="shared" si="30"/>
        <v>8402</v>
      </c>
      <c r="U1011">
        <f t="shared" si="31"/>
        <v>2</v>
      </c>
      <c r="V1011">
        <v>4.7553504605420814E-2</v>
      </c>
      <c r="W1011">
        <v>2.5446702637119428E-2</v>
      </c>
      <c r="X1011">
        <v>0.18497541857686381</v>
      </c>
      <c r="Y1011">
        <v>0.74202437418059597</v>
      </c>
      <c r="Z1011">
        <v>851.29</v>
      </c>
      <c r="AA1011">
        <v>455.53999999999996</v>
      </c>
      <c r="AB1011">
        <v>3311.38</v>
      </c>
      <c r="AC1011">
        <v>13283.52</v>
      </c>
    </row>
    <row r="1012" spans="1:29" x14ac:dyDescent="0.25">
      <c r="A1012">
        <v>1987</v>
      </c>
      <c r="B1012">
        <v>1983</v>
      </c>
      <c r="C1012">
        <v>1984</v>
      </c>
      <c r="D1012">
        <v>12</v>
      </c>
      <c r="E1012" t="s">
        <v>51</v>
      </c>
      <c r="F1012" t="s">
        <v>31</v>
      </c>
      <c r="G1012" t="s">
        <v>49</v>
      </c>
      <c r="H1012">
        <v>0</v>
      </c>
      <c r="I1012">
        <v>4</v>
      </c>
      <c r="J1012" t="s">
        <v>34</v>
      </c>
      <c r="K1012">
        <v>44973</v>
      </c>
      <c r="L1012">
        <v>17594</v>
      </c>
      <c r="M1012">
        <v>10821</v>
      </c>
      <c r="N1012">
        <v>0.98080000000000001</v>
      </c>
      <c r="O1012">
        <v>10612</v>
      </c>
      <c r="P1012">
        <v>75</v>
      </c>
      <c r="Q1012">
        <v>6698</v>
      </c>
      <c r="R1012">
        <v>6773</v>
      </c>
      <c r="S1012">
        <v>13540</v>
      </c>
      <c r="T1012">
        <f t="shared" si="30"/>
        <v>20313</v>
      </c>
      <c r="U1012">
        <f t="shared" si="31"/>
        <v>3</v>
      </c>
      <c r="V1012">
        <v>9.1244008097948331E-3</v>
      </c>
      <c r="W1012">
        <v>1.0046843971268425E-2</v>
      </c>
      <c r="X1012">
        <v>0.27567864649227203</v>
      </c>
      <c r="Y1012">
        <v>0.70515010872666462</v>
      </c>
      <c r="Z1012">
        <v>160.54</v>
      </c>
      <c r="AA1012">
        <v>176.77</v>
      </c>
      <c r="AB1012">
        <v>4850.45</v>
      </c>
      <c r="AC1012">
        <v>12406.82</v>
      </c>
    </row>
    <row r="1013" spans="1:29" x14ac:dyDescent="0.25">
      <c r="A1013">
        <v>1987</v>
      </c>
      <c r="B1013">
        <v>1982</v>
      </c>
      <c r="C1013">
        <v>1983</v>
      </c>
      <c r="D1013">
        <v>12</v>
      </c>
      <c r="E1013" t="s">
        <v>51</v>
      </c>
      <c r="F1013" t="s">
        <v>31</v>
      </c>
      <c r="G1013" t="s">
        <v>49</v>
      </c>
      <c r="H1013">
        <v>0</v>
      </c>
      <c r="I1013">
        <v>5</v>
      </c>
      <c r="J1013" t="s">
        <v>34</v>
      </c>
      <c r="K1013">
        <v>3725</v>
      </c>
      <c r="L1013">
        <v>1992</v>
      </c>
      <c r="M1013">
        <v>1011</v>
      </c>
      <c r="N1013">
        <v>1</v>
      </c>
      <c r="O1013">
        <v>1011</v>
      </c>
      <c r="P1013">
        <v>10</v>
      </c>
      <c r="Q1013">
        <v>970</v>
      </c>
      <c r="R1013">
        <v>980</v>
      </c>
      <c r="S1013">
        <v>1359</v>
      </c>
      <c r="T1013">
        <f t="shared" si="30"/>
        <v>2339</v>
      </c>
      <c r="U1013">
        <f t="shared" si="31"/>
        <v>4</v>
      </c>
      <c r="V1013">
        <v>2.1577787925471323E-4</v>
      </c>
      <c r="W1013">
        <v>2.4086833033084269E-4</v>
      </c>
      <c r="X1013">
        <v>0.28573005685496211</v>
      </c>
      <c r="Y1013">
        <v>0.71381329693545248</v>
      </c>
      <c r="Z1013">
        <v>0.43</v>
      </c>
      <c r="AA1013">
        <v>0.48</v>
      </c>
      <c r="AB1013">
        <v>569.4</v>
      </c>
      <c r="AC1013">
        <v>1422.4800000000002</v>
      </c>
    </row>
    <row r="1014" spans="1:29" x14ac:dyDescent="0.25">
      <c r="A1014">
        <v>1987</v>
      </c>
      <c r="B1014">
        <v>1985</v>
      </c>
      <c r="C1014">
        <v>1986</v>
      </c>
      <c r="D1014">
        <v>13</v>
      </c>
      <c r="E1014" t="s">
        <v>52</v>
      </c>
      <c r="F1014" t="s">
        <v>31</v>
      </c>
      <c r="G1014" t="s">
        <v>49</v>
      </c>
      <c r="H1014">
        <v>1</v>
      </c>
      <c r="I1014">
        <v>2</v>
      </c>
      <c r="J1014" t="s">
        <v>33</v>
      </c>
      <c r="K1014">
        <v>136121</v>
      </c>
      <c r="L1014">
        <v>5532</v>
      </c>
      <c r="M1014">
        <v>4881</v>
      </c>
      <c r="N1014">
        <v>0.57210000000000005</v>
      </c>
      <c r="O1014">
        <v>2793</v>
      </c>
      <c r="P1014">
        <v>0</v>
      </c>
      <c r="Q1014">
        <v>650</v>
      </c>
      <c r="R1014">
        <v>650</v>
      </c>
      <c r="S1014">
        <v>1254</v>
      </c>
      <c r="T1014">
        <f t="shared" si="30"/>
        <v>1904</v>
      </c>
      <c r="U1014">
        <f t="shared" si="31"/>
        <v>1</v>
      </c>
      <c r="V1014">
        <v>0.1372059897471494</v>
      </c>
      <c r="W1014">
        <v>9.2995090489721849E-2</v>
      </c>
      <c r="X1014">
        <v>0.15035646370649949</v>
      </c>
      <c r="Y1014">
        <v>0.61944245605662929</v>
      </c>
      <c r="Z1014">
        <v>759.04000000000008</v>
      </c>
      <c r="AA1014">
        <v>514.46</v>
      </c>
      <c r="AB1014">
        <v>831.79</v>
      </c>
      <c r="AC1014">
        <v>3426.83</v>
      </c>
    </row>
    <row r="1015" spans="1:29" x14ac:dyDescent="0.25">
      <c r="A1015">
        <v>1987</v>
      </c>
      <c r="B1015">
        <v>1984</v>
      </c>
      <c r="C1015">
        <v>1985</v>
      </c>
      <c r="D1015">
        <v>13</v>
      </c>
      <c r="E1015" t="s">
        <v>52</v>
      </c>
      <c r="F1015" t="s">
        <v>31</v>
      </c>
      <c r="G1015" t="s">
        <v>49</v>
      </c>
      <c r="H1015">
        <v>1</v>
      </c>
      <c r="I1015">
        <v>3</v>
      </c>
      <c r="J1015" t="s">
        <v>34</v>
      </c>
      <c r="K1015">
        <v>58039</v>
      </c>
      <c r="L1015">
        <v>14254</v>
      </c>
      <c r="M1015">
        <v>11764</v>
      </c>
      <c r="N1015">
        <v>0.80179999999999996</v>
      </c>
      <c r="O1015">
        <v>9432</v>
      </c>
      <c r="P1015">
        <v>0</v>
      </c>
      <c r="Q1015">
        <v>2489</v>
      </c>
      <c r="R1015">
        <v>2489</v>
      </c>
      <c r="S1015">
        <v>1285</v>
      </c>
      <c r="T1015">
        <f t="shared" si="30"/>
        <v>3774</v>
      </c>
      <c r="U1015">
        <f t="shared" si="31"/>
        <v>2</v>
      </c>
      <c r="V1015">
        <v>2.9847406057315156E-2</v>
      </c>
      <c r="W1015">
        <v>2.3808471485887991E-2</v>
      </c>
      <c r="X1015">
        <v>7.5330938244738202E-2</v>
      </c>
      <c r="Y1015">
        <v>0.87101318421205864</v>
      </c>
      <c r="Z1015">
        <v>425.45</v>
      </c>
      <c r="AA1015">
        <v>339.37</v>
      </c>
      <c r="AB1015">
        <v>1073.78</v>
      </c>
      <c r="AC1015">
        <v>12415.57</v>
      </c>
    </row>
    <row r="1016" spans="1:29" x14ac:dyDescent="0.25">
      <c r="A1016">
        <v>1987</v>
      </c>
      <c r="B1016">
        <v>1983</v>
      </c>
      <c r="C1016">
        <v>1984</v>
      </c>
      <c r="D1016">
        <v>13</v>
      </c>
      <c r="E1016" t="s">
        <v>52</v>
      </c>
      <c r="F1016" t="s">
        <v>31</v>
      </c>
      <c r="G1016" t="s">
        <v>49</v>
      </c>
      <c r="H1016">
        <v>1</v>
      </c>
      <c r="I1016">
        <v>4</v>
      </c>
      <c r="J1016" t="s">
        <v>34</v>
      </c>
      <c r="K1016">
        <v>19764</v>
      </c>
      <c r="L1016">
        <v>9676</v>
      </c>
      <c r="M1016">
        <v>6678</v>
      </c>
      <c r="N1016">
        <v>0.96499999999999997</v>
      </c>
      <c r="O1016">
        <v>6444</v>
      </c>
      <c r="P1016">
        <v>123</v>
      </c>
      <c r="Q1016">
        <v>2875</v>
      </c>
      <c r="R1016">
        <v>2998</v>
      </c>
      <c r="S1016">
        <v>2933</v>
      </c>
      <c r="T1016">
        <f t="shared" si="30"/>
        <v>5931</v>
      </c>
      <c r="U1016">
        <f t="shared" si="31"/>
        <v>3</v>
      </c>
      <c r="V1016">
        <v>8.0194119373493775E-3</v>
      </c>
      <c r="W1016">
        <v>1.5659555294672053E-2</v>
      </c>
      <c r="X1016">
        <v>0.23505144411420639</v>
      </c>
      <c r="Y1016">
        <v>0.74126958865377246</v>
      </c>
      <c r="Z1016">
        <v>77.599999999999994</v>
      </c>
      <c r="AA1016">
        <v>151.53</v>
      </c>
      <c r="AB1016">
        <v>2274.48</v>
      </c>
      <c r="AC1016">
        <v>7172.9100000000008</v>
      </c>
    </row>
    <row r="1017" spans="1:29" x14ac:dyDescent="0.25">
      <c r="A1017">
        <v>1987</v>
      </c>
      <c r="B1017">
        <v>1982</v>
      </c>
      <c r="C1017">
        <v>1983</v>
      </c>
      <c r="D1017">
        <v>13</v>
      </c>
      <c r="E1017" t="s">
        <v>52</v>
      </c>
      <c r="F1017" t="s">
        <v>31</v>
      </c>
      <c r="G1017" t="s">
        <v>49</v>
      </c>
      <c r="H1017">
        <v>1</v>
      </c>
      <c r="I1017">
        <v>5</v>
      </c>
      <c r="J1017" t="s">
        <v>34</v>
      </c>
      <c r="K1017">
        <v>3793</v>
      </c>
      <c r="L1017">
        <v>2324</v>
      </c>
      <c r="M1017">
        <v>1288</v>
      </c>
      <c r="N1017">
        <v>1</v>
      </c>
      <c r="O1017">
        <v>1288</v>
      </c>
      <c r="P1017">
        <v>35</v>
      </c>
      <c r="Q1017">
        <v>1000</v>
      </c>
      <c r="R1017">
        <v>1036</v>
      </c>
      <c r="S1017">
        <v>1089</v>
      </c>
      <c r="T1017">
        <f t="shared" si="30"/>
        <v>2125</v>
      </c>
      <c r="U1017">
        <f t="shared" si="31"/>
        <v>4</v>
      </c>
      <c r="V1017">
        <v>7.9247961795770872E-3</v>
      </c>
      <c r="W1017">
        <v>6.9567836169251631E-3</v>
      </c>
      <c r="X1017">
        <v>7.1207004108675559E-2</v>
      </c>
      <c r="Y1017">
        <v>0.91391141609482229</v>
      </c>
      <c r="Z1017">
        <v>18.420000000000002</v>
      </c>
      <c r="AA1017">
        <v>16.170000000000002</v>
      </c>
      <c r="AB1017">
        <v>165.51000000000002</v>
      </c>
      <c r="AC1017">
        <v>2124.25</v>
      </c>
    </row>
    <row r="1018" spans="1:29" x14ac:dyDescent="0.25">
      <c r="A1018">
        <v>1987</v>
      </c>
      <c r="B1018">
        <v>1984</v>
      </c>
      <c r="C1018">
        <v>1986</v>
      </c>
      <c r="D1018">
        <v>14</v>
      </c>
      <c r="E1018" t="s">
        <v>53</v>
      </c>
      <c r="F1018" t="s">
        <v>31</v>
      </c>
      <c r="G1018" t="s">
        <v>49</v>
      </c>
      <c r="H1018">
        <v>3</v>
      </c>
      <c r="I1018">
        <v>3</v>
      </c>
      <c r="J1018" t="s">
        <v>33</v>
      </c>
      <c r="K1018">
        <v>4676</v>
      </c>
      <c r="L1018">
        <v>496</v>
      </c>
      <c r="M1018">
        <v>448</v>
      </c>
      <c r="N1018">
        <v>0.61870000000000003</v>
      </c>
      <c r="O1018">
        <v>277</v>
      </c>
      <c r="P1018">
        <v>0</v>
      </c>
      <c r="Q1018">
        <v>47</v>
      </c>
      <c r="R1018">
        <v>47</v>
      </c>
      <c r="S1018">
        <v>16</v>
      </c>
      <c r="T1018">
        <f t="shared" si="30"/>
        <v>63</v>
      </c>
      <c r="U1018">
        <f t="shared" si="31"/>
        <v>1</v>
      </c>
      <c r="V1018">
        <v>0</v>
      </c>
      <c r="W1018">
        <v>3.0290214085755138E-2</v>
      </c>
      <c r="X1018">
        <v>5.5565625440557466E-2</v>
      </c>
      <c r="Y1018">
        <v>0.91414416047368741</v>
      </c>
      <c r="Z1018">
        <v>0</v>
      </c>
      <c r="AA1018">
        <v>15.04</v>
      </c>
      <c r="AB1018">
        <v>27.59</v>
      </c>
      <c r="AC1018">
        <v>453.90000000000003</v>
      </c>
    </row>
    <row r="1019" spans="1:29" x14ac:dyDescent="0.25">
      <c r="A1019">
        <v>1987</v>
      </c>
      <c r="B1019">
        <v>1983</v>
      </c>
      <c r="C1019">
        <v>1985</v>
      </c>
      <c r="D1019">
        <v>14</v>
      </c>
      <c r="E1019" t="s">
        <v>53</v>
      </c>
      <c r="F1019" t="s">
        <v>31</v>
      </c>
      <c r="G1019" t="s">
        <v>49</v>
      </c>
      <c r="H1019">
        <v>3</v>
      </c>
      <c r="I1019">
        <v>4</v>
      </c>
      <c r="J1019" t="s">
        <v>34</v>
      </c>
      <c r="K1019">
        <v>1751</v>
      </c>
      <c r="L1019">
        <v>428</v>
      </c>
      <c r="M1019">
        <v>411</v>
      </c>
      <c r="N1019">
        <v>0.86860000000000004</v>
      </c>
      <c r="O1019">
        <v>357</v>
      </c>
      <c r="P1019">
        <v>0</v>
      </c>
      <c r="Q1019">
        <v>16</v>
      </c>
      <c r="R1019">
        <v>16</v>
      </c>
      <c r="S1019">
        <v>281</v>
      </c>
      <c r="T1019">
        <f t="shared" si="30"/>
        <v>297</v>
      </c>
      <c r="U1019">
        <f t="shared" si="31"/>
        <v>2</v>
      </c>
      <c r="V1019">
        <v>0</v>
      </c>
      <c r="W1019">
        <v>1.6936894902601189E-2</v>
      </c>
      <c r="X1019">
        <v>0.1735681791671527</v>
      </c>
      <c r="Y1019">
        <v>0.80949492593024608</v>
      </c>
      <c r="Z1019">
        <v>0</v>
      </c>
      <c r="AA1019">
        <v>7.26</v>
      </c>
      <c r="AB1019">
        <v>74.400000000000006</v>
      </c>
      <c r="AC1019">
        <v>346.98999999999995</v>
      </c>
    </row>
    <row r="1020" spans="1:29" x14ac:dyDescent="0.25">
      <c r="A1020">
        <v>1987</v>
      </c>
      <c r="B1020">
        <v>1982</v>
      </c>
      <c r="C1020">
        <v>1984</v>
      </c>
      <c r="D1020">
        <v>14</v>
      </c>
      <c r="E1020" t="s">
        <v>53</v>
      </c>
      <c r="F1020" t="s">
        <v>31</v>
      </c>
      <c r="G1020" t="s">
        <v>49</v>
      </c>
      <c r="H1020">
        <v>3</v>
      </c>
      <c r="I1020">
        <v>5</v>
      </c>
      <c r="J1020" t="s">
        <v>34</v>
      </c>
      <c r="K1020">
        <v>358</v>
      </c>
      <c r="L1020">
        <v>56</v>
      </c>
      <c r="M1020">
        <v>56</v>
      </c>
      <c r="N1020">
        <v>0.99050000000000005</v>
      </c>
      <c r="O1020">
        <v>56</v>
      </c>
      <c r="P1020">
        <v>0</v>
      </c>
      <c r="Q1020">
        <v>0</v>
      </c>
      <c r="R1020">
        <v>0</v>
      </c>
      <c r="S1020">
        <v>208</v>
      </c>
      <c r="T1020">
        <f t="shared" si="30"/>
        <v>208</v>
      </c>
      <c r="U1020">
        <f t="shared" si="31"/>
        <v>3</v>
      </c>
      <c r="V1020">
        <v>0</v>
      </c>
      <c r="W1020">
        <v>8.2657737046175558E-2</v>
      </c>
      <c r="X1020">
        <v>1.7448008459640466E-2</v>
      </c>
      <c r="Y1020">
        <v>0.89989425449418403</v>
      </c>
      <c r="Z1020">
        <v>0</v>
      </c>
      <c r="AA1020">
        <v>4.6900000000000004</v>
      </c>
      <c r="AB1020">
        <v>0.99</v>
      </c>
      <c r="AC1020">
        <v>51.059999999999995</v>
      </c>
    </row>
    <row r="1021" spans="1:29" x14ac:dyDescent="0.25">
      <c r="A1021">
        <v>1987</v>
      </c>
      <c r="B1021">
        <v>1981</v>
      </c>
      <c r="C1021">
        <v>1983</v>
      </c>
      <c r="D1021">
        <v>14</v>
      </c>
      <c r="E1021" t="s">
        <v>53</v>
      </c>
      <c r="F1021" t="s">
        <v>31</v>
      </c>
      <c r="G1021" t="s">
        <v>49</v>
      </c>
      <c r="H1021">
        <v>3</v>
      </c>
      <c r="I1021">
        <v>6</v>
      </c>
      <c r="J1021" t="s">
        <v>34</v>
      </c>
      <c r="K1021">
        <v>28</v>
      </c>
      <c r="L1021">
        <v>21</v>
      </c>
      <c r="M1021">
        <v>21</v>
      </c>
      <c r="N1021">
        <v>1</v>
      </c>
      <c r="O1021">
        <v>21</v>
      </c>
      <c r="P1021">
        <v>0</v>
      </c>
      <c r="Q1021">
        <v>0</v>
      </c>
      <c r="R1021">
        <v>0</v>
      </c>
      <c r="S1021">
        <v>3</v>
      </c>
      <c r="T1021">
        <f t="shared" si="30"/>
        <v>3</v>
      </c>
      <c r="U1021">
        <f t="shared" si="31"/>
        <v>4</v>
      </c>
      <c r="V1021">
        <v>0</v>
      </c>
      <c r="W1021">
        <v>0</v>
      </c>
      <c r="X1021">
        <v>1.3940520446096654E-3</v>
      </c>
      <c r="Y1021">
        <v>0.99860594795539026</v>
      </c>
      <c r="Z1021">
        <v>0</v>
      </c>
      <c r="AA1021">
        <v>0</v>
      </c>
      <c r="AB1021">
        <v>0.03</v>
      </c>
      <c r="AC1021">
        <v>21.49</v>
      </c>
    </row>
    <row r="1022" spans="1:29" x14ac:dyDescent="0.25">
      <c r="A1022">
        <v>1987</v>
      </c>
      <c r="B1022">
        <v>1985</v>
      </c>
      <c r="C1022">
        <v>1986</v>
      </c>
      <c r="D1022">
        <v>15</v>
      </c>
      <c r="E1022" t="s">
        <v>54</v>
      </c>
      <c r="F1022" t="s">
        <v>31</v>
      </c>
      <c r="G1022" t="s">
        <v>49</v>
      </c>
      <c r="H1022">
        <v>0</v>
      </c>
      <c r="I1022">
        <v>2</v>
      </c>
      <c r="J1022" t="s">
        <v>33</v>
      </c>
      <c r="K1022">
        <v>50095</v>
      </c>
      <c r="L1022">
        <v>3157</v>
      </c>
      <c r="M1022">
        <v>3108</v>
      </c>
      <c r="N1022">
        <v>0.58320000000000005</v>
      </c>
      <c r="O1022">
        <v>1812</v>
      </c>
      <c r="P1022">
        <v>0</v>
      </c>
      <c r="Q1022">
        <v>48</v>
      </c>
      <c r="R1022">
        <v>48</v>
      </c>
      <c r="S1022">
        <v>275</v>
      </c>
      <c r="T1022">
        <f t="shared" si="30"/>
        <v>323</v>
      </c>
      <c r="U1022">
        <f t="shared" si="31"/>
        <v>1</v>
      </c>
      <c r="V1022">
        <v>9.1724288660055039E-2</v>
      </c>
      <c r="W1022">
        <v>8.8845036695416948E-2</v>
      </c>
      <c r="X1022">
        <v>0.16205532344864065</v>
      </c>
      <c r="Y1022">
        <v>0.6573753511958873</v>
      </c>
      <c r="Z1022">
        <v>289.58</v>
      </c>
      <c r="AA1022">
        <v>280.49</v>
      </c>
      <c r="AB1022">
        <v>511.62</v>
      </c>
      <c r="AC1022">
        <v>2075.38</v>
      </c>
    </row>
    <row r="1023" spans="1:29" x14ac:dyDescent="0.25">
      <c r="A1023">
        <v>1987</v>
      </c>
      <c r="B1023">
        <v>1984</v>
      </c>
      <c r="C1023">
        <v>1985</v>
      </c>
      <c r="D1023">
        <v>15</v>
      </c>
      <c r="E1023" t="s">
        <v>54</v>
      </c>
      <c r="F1023" t="s">
        <v>31</v>
      </c>
      <c r="G1023" t="s">
        <v>49</v>
      </c>
      <c r="H1023">
        <v>0</v>
      </c>
      <c r="I1023">
        <v>3</v>
      </c>
      <c r="J1023" t="s">
        <v>34</v>
      </c>
      <c r="K1023">
        <v>46731</v>
      </c>
      <c r="L1023">
        <v>7766</v>
      </c>
      <c r="M1023">
        <v>7272</v>
      </c>
      <c r="N1023">
        <v>0.82579999999999998</v>
      </c>
      <c r="O1023">
        <v>6006</v>
      </c>
      <c r="P1023">
        <v>0</v>
      </c>
      <c r="Q1023">
        <v>494</v>
      </c>
      <c r="R1023">
        <v>494</v>
      </c>
      <c r="S1023">
        <v>4368</v>
      </c>
      <c r="T1023">
        <f t="shared" si="30"/>
        <v>4862</v>
      </c>
      <c r="U1023">
        <f t="shared" si="31"/>
        <v>2</v>
      </c>
      <c r="V1023">
        <v>7.1412017664705355E-2</v>
      </c>
      <c r="W1023">
        <v>6.7719424738312578E-2</v>
      </c>
      <c r="X1023">
        <v>0.22916865158557467</v>
      </c>
      <c r="Y1023">
        <v>0.63169990601140724</v>
      </c>
      <c r="Z1023">
        <v>554.65000000000009</v>
      </c>
      <c r="AA1023">
        <v>525.97</v>
      </c>
      <c r="AB1023">
        <v>1779.93</v>
      </c>
      <c r="AC1023">
        <v>4906.3499999999995</v>
      </c>
    </row>
    <row r="1024" spans="1:29" x14ac:dyDescent="0.25">
      <c r="A1024">
        <v>1987</v>
      </c>
      <c r="B1024">
        <v>1983</v>
      </c>
      <c r="C1024">
        <v>1984</v>
      </c>
      <c r="D1024">
        <v>15</v>
      </c>
      <c r="E1024" t="s">
        <v>54</v>
      </c>
      <c r="F1024" t="s">
        <v>31</v>
      </c>
      <c r="G1024" t="s">
        <v>49</v>
      </c>
      <c r="H1024">
        <v>0</v>
      </c>
      <c r="I1024">
        <v>4</v>
      </c>
      <c r="J1024" t="s">
        <v>34</v>
      </c>
      <c r="K1024">
        <v>11034</v>
      </c>
      <c r="L1024">
        <v>2319</v>
      </c>
      <c r="M1024">
        <v>1424</v>
      </c>
      <c r="N1024">
        <v>0.98089999999999999</v>
      </c>
      <c r="O1024">
        <v>1397</v>
      </c>
      <c r="P1024">
        <v>17</v>
      </c>
      <c r="Q1024">
        <v>876</v>
      </c>
      <c r="R1024">
        <v>894</v>
      </c>
      <c r="S1024">
        <v>5090</v>
      </c>
      <c r="T1024">
        <f t="shared" si="30"/>
        <v>5984</v>
      </c>
      <c r="U1024">
        <f t="shared" si="31"/>
        <v>3</v>
      </c>
      <c r="V1024">
        <v>4.540320077260028E-2</v>
      </c>
      <c r="W1024">
        <v>0.10039061152692029</v>
      </c>
      <c r="X1024">
        <v>0.22097144138240263</v>
      </c>
      <c r="Y1024">
        <v>0.63323474631807664</v>
      </c>
      <c r="Z1024">
        <v>105.31</v>
      </c>
      <c r="AA1024">
        <v>232.85</v>
      </c>
      <c r="AB1024">
        <v>512.53</v>
      </c>
      <c r="AC1024">
        <v>1468.7499999999998</v>
      </c>
    </row>
    <row r="1025" spans="1:29" x14ac:dyDescent="0.25">
      <c r="A1025">
        <v>1987</v>
      </c>
      <c r="B1025">
        <v>1982</v>
      </c>
      <c r="C1025">
        <v>1983</v>
      </c>
      <c r="D1025">
        <v>15</v>
      </c>
      <c r="E1025" t="s">
        <v>54</v>
      </c>
      <c r="F1025" t="s">
        <v>31</v>
      </c>
      <c r="G1025" t="s">
        <v>49</v>
      </c>
      <c r="H1025">
        <v>0</v>
      </c>
      <c r="I1025">
        <v>5</v>
      </c>
      <c r="J1025" t="s">
        <v>34</v>
      </c>
      <c r="K1025">
        <v>3153</v>
      </c>
      <c r="L1025">
        <v>1351</v>
      </c>
      <c r="M1025">
        <v>604</v>
      </c>
      <c r="N1025">
        <v>1</v>
      </c>
      <c r="O1025">
        <v>604</v>
      </c>
      <c r="P1025">
        <v>44</v>
      </c>
      <c r="Q1025">
        <v>702</v>
      </c>
      <c r="R1025">
        <v>747</v>
      </c>
      <c r="S1025">
        <v>1485</v>
      </c>
      <c r="T1025">
        <f t="shared" si="30"/>
        <v>2232</v>
      </c>
      <c r="U1025">
        <f t="shared" si="31"/>
        <v>4</v>
      </c>
      <c r="V1025">
        <v>5.6817341125989492E-3</v>
      </c>
      <c r="W1025">
        <v>3.033217429903085E-4</v>
      </c>
      <c r="X1025">
        <v>0.25627728046164089</v>
      </c>
      <c r="Y1025">
        <v>0.73773766368276983</v>
      </c>
      <c r="Z1025">
        <v>7.68</v>
      </c>
      <c r="AA1025">
        <v>0.41</v>
      </c>
      <c r="AB1025">
        <v>346.40999999999997</v>
      </c>
      <c r="AC1025">
        <v>997.2</v>
      </c>
    </row>
    <row r="1026" spans="1:29" x14ac:dyDescent="0.25">
      <c r="A1026">
        <v>1987</v>
      </c>
      <c r="B1026">
        <v>1985</v>
      </c>
      <c r="C1026">
        <v>1986</v>
      </c>
      <c r="D1026">
        <v>16</v>
      </c>
      <c r="E1026" t="s">
        <v>55</v>
      </c>
      <c r="F1026" t="s">
        <v>31</v>
      </c>
      <c r="G1026" t="s">
        <v>49</v>
      </c>
      <c r="H1026">
        <v>0</v>
      </c>
      <c r="I1026">
        <v>2</v>
      </c>
      <c r="J1026" t="s">
        <v>33</v>
      </c>
      <c r="K1026">
        <v>4500</v>
      </c>
      <c r="L1026">
        <v>189</v>
      </c>
      <c r="M1026">
        <v>182</v>
      </c>
      <c r="N1026">
        <v>0.59089999999999998</v>
      </c>
      <c r="O1026">
        <v>107</v>
      </c>
      <c r="P1026">
        <v>0</v>
      </c>
      <c r="Q1026">
        <v>7</v>
      </c>
      <c r="R1026">
        <v>7</v>
      </c>
      <c r="S1026">
        <v>23</v>
      </c>
      <c r="T1026">
        <f t="shared" si="30"/>
        <v>30</v>
      </c>
      <c r="U1026">
        <f t="shared" si="31"/>
        <v>1</v>
      </c>
      <c r="V1026">
        <v>0.15549456349625254</v>
      </c>
      <c r="W1026">
        <v>8.9781484218304675E-2</v>
      </c>
      <c r="X1026">
        <v>0.14013512086984062</v>
      </c>
      <c r="Y1026">
        <v>0.61458883141560228</v>
      </c>
      <c r="Z1026">
        <v>29.46</v>
      </c>
      <c r="AA1026">
        <v>17.010000000000002</v>
      </c>
      <c r="AB1026">
        <v>26.55</v>
      </c>
      <c r="AC1026">
        <v>116.44</v>
      </c>
    </row>
    <row r="1027" spans="1:29" x14ac:dyDescent="0.25">
      <c r="A1027">
        <v>1987</v>
      </c>
      <c r="B1027">
        <v>1984</v>
      </c>
      <c r="C1027">
        <v>1985</v>
      </c>
      <c r="D1027">
        <v>16</v>
      </c>
      <c r="E1027" t="s">
        <v>55</v>
      </c>
      <c r="F1027" t="s">
        <v>31</v>
      </c>
      <c r="G1027" t="s">
        <v>49</v>
      </c>
      <c r="H1027">
        <v>0</v>
      </c>
      <c r="I1027">
        <v>3</v>
      </c>
      <c r="J1027" t="s">
        <v>34</v>
      </c>
      <c r="K1027">
        <v>3075</v>
      </c>
      <c r="L1027">
        <v>578</v>
      </c>
      <c r="M1027">
        <v>532</v>
      </c>
      <c r="N1027">
        <v>0.83689999999999998</v>
      </c>
      <c r="O1027">
        <v>445</v>
      </c>
      <c r="P1027">
        <v>0</v>
      </c>
      <c r="Q1027">
        <v>46</v>
      </c>
      <c r="R1027">
        <v>46</v>
      </c>
      <c r="S1027">
        <v>308</v>
      </c>
      <c r="T1027">
        <f t="shared" si="30"/>
        <v>354</v>
      </c>
      <c r="U1027">
        <f t="shared" si="31"/>
        <v>2</v>
      </c>
      <c r="V1027">
        <v>4.3359543765661451E-2</v>
      </c>
      <c r="W1027">
        <v>9.0901235634666885E-2</v>
      </c>
      <c r="X1027">
        <v>0.24456925602695928</v>
      </c>
      <c r="Y1027">
        <v>0.62116996457271234</v>
      </c>
      <c r="Z1027">
        <v>25.090000000000003</v>
      </c>
      <c r="AA1027">
        <v>52.6</v>
      </c>
      <c r="AB1027">
        <v>141.52000000000001</v>
      </c>
      <c r="AC1027">
        <v>359.44000000000005</v>
      </c>
    </row>
    <row r="1028" spans="1:29" x14ac:dyDescent="0.25">
      <c r="A1028">
        <v>1987</v>
      </c>
      <c r="B1028">
        <v>1983</v>
      </c>
      <c r="C1028">
        <v>1984</v>
      </c>
      <c r="D1028">
        <v>16</v>
      </c>
      <c r="E1028" t="s">
        <v>55</v>
      </c>
      <c r="F1028" t="s">
        <v>31</v>
      </c>
      <c r="G1028" t="s">
        <v>49</v>
      </c>
      <c r="H1028">
        <v>0</v>
      </c>
      <c r="I1028">
        <v>4</v>
      </c>
      <c r="J1028" t="s">
        <v>34</v>
      </c>
      <c r="K1028">
        <v>1628</v>
      </c>
      <c r="L1028">
        <v>405</v>
      </c>
      <c r="M1028">
        <v>300</v>
      </c>
      <c r="N1028">
        <v>0.9889</v>
      </c>
      <c r="O1028">
        <v>297</v>
      </c>
      <c r="P1028">
        <v>0</v>
      </c>
      <c r="Q1028">
        <v>104</v>
      </c>
      <c r="R1028">
        <v>104</v>
      </c>
      <c r="S1028">
        <v>786</v>
      </c>
      <c r="T1028">
        <f t="shared" si="30"/>
        <v>890</v>
      </c>
      <c r="U1028">
        <f t="shared" si="31"/>
        <v>3</v>
      </c>
      <c r="V1028">
        <v>0.20852449311824769</v>
      </c>
      <c r="W1028">
        <v>3.0092250012332881E-3</v>
      </c>
      <c r="X1028">
        <v>0.18859454392975183</v>
      </c>
      <c r="Y1028">
        <v>0.59987173795076709</v>
      </c>
      <c r="Z1028">
        <v>84.539999999999992</v>
      </c>
      <c r="AA1028">
        <v>1.22</v>
      </c>
      <c r="AB1028">
        <v>76.460000000000008</v>
      </c>
      <c r="AC1028">
        <v>243.20000000000002</v>
      </c>
    </row>
    <row r="1029" spans="1:29" x14ac:dyDescent="0.25">
      <c r="A1029">
        <v>1987</v>
      </c>
      <c r="B1029">
        <v>1982</v>
      </c>
      <c r="C1029">
        <v>1983</v>
      </c>
      <c r="D1029">
        <v>16</v>
      </c>
      <c r="E1029" t="s">
        <v>55</v>
      </c>
      <c r="F1029" t="s">
        <v>31</v>
      </c>
      <c r="G1029" t="s">
        <v>49</v>
      </c>
      <c r="H1029">
        <v>0</v>
      </c>
      <c r="I1029">
        <v>5</v>
      </c>
      <c r="J1029" t="s">
        <v>34</v>
      </c>
      <c r="K1029">
        <v>119</v>
      </c>
      <c r="L1029">
        <v>13</v>
      </c>
      <c r="M1029">
        <v>13</v>
      </c>
      <c r="N1029">
        <v>1</v>
      </c>
      <c r="O1029">
        <v>13</v>
      </c>
      <c r="P1029">
        <v>0</v>
      </c>
      <c r="Q1029">
        <v>0</v>
      </c>
      <c r="R1029">
        <v>0</v>
      </c>
      <c r="S1029">
        <v>94</v>
      </c>
      <c r="T1029">
        <f t="shared" si="30"/>
        <v>94</v>
      </c>
      <c r="U1029">
        <f t="shared" si="31"/>
        <v>4</v>
      </c>
      <c r="V1029">
        <v>1.4925373134328361E-3</v>
      </c>
      <c r="W1029">
        <v>7.4626865671641803E-4</v>
      </c>
      <c r="X1029">
        <v>1.0447761194029853E-2</v>
      </c>
      <c r="Y1029">
        <v>0.98731343283582085</v>
      </c>
      <c r="Z1029">
        <v>0.02</v>
      </c>
      <c r="AA1029">
        <v>0.01</v>
      </c>
      <c r="AB1029">
        <v>0.14000000000000001</v>
      </c>
      <c r="AC1029">
        <v>13.229999999999999</v>
      </c>
    </row>
    <row r="1030" spans="1:29" x14ac:dyDescent="0.25">
      <c r="A1030">
        <v>1987</v>
      </c>
      <c r="B1030">
        <v>1985</v>
      </c>
      <c r="C1030">
        <v>1986</v>
      </c>
      <c r="D1030">
        <v>17</v>
      </c>
      <c r="E1030" t="s">
        <v>56</v>
      </c>
      <c r="F1030" t="s">
        <v>31</v>
      </c>
      <c r="G1030" t="s">
        <v>49</v>
      </c>
      <c r="H1030">
        <v>0</v>
      </c>
      <c r="I1030">
        <v>2</v>
      </c>
      <c r="J1030" t="s">
        <v>33</v>
      </c>
      <c r="K1030">
        <v>28751</v>
      </c>
      <c r="L1030">
        <v>1801</v>
      </c>
      <c r="M1030">
        <v>1778</v>
      </c>
      <c r="N1030">
        <v>0.57110000000000005</v>
      </c>
      <c r="O1030">
        <v>1015</v>
      </c>
      <c r="P1030">
        <v>0</v>
      </c>
      <c r="Q1030">
        <v>22</v>
      </c>
      <c r="R1030">
        <v>22</v>
      </c>
      <c r="S1030">
        <v>81</v>
      </c>
      <c r="T1030">
        <f t="shared" si="30"/>
        <v>103</v>
      </c>
      <c r="U1030">
        <f t="shared" si="31"/>
        <v>1</v>
      </c>
      <c r="V1030">
        <v>9.2262086499869542E-2</v>
      </c>
      <c r="W1030">
        <v>8.92366450352228E-2</v>
      </c>
      <c r="X1030">
        <v>0.16269103303560029</v>
      </c>
      <c r="Y1030">
        <v>0.65581023542930739</v>
      </c>
      <c r="Z1030">
        <v>166.2</v>
      </c>
      <c r="AA1030">
        <v>160.75</v>
      </c>
      <c r="AB1030">
        <v>293.07</v>
      </c>
      <c r="AC1030">
        <v>1181.3699999999999</v>
      </c>
    </row>
    <row r="1031" spans="1:29" x14ac:dyDescent="0.25">
      <c r="A1031">
        <v>1987</v>
      </c>
      <c r="B1031">
        <v>1984</v>
      </c>
      <c r="C1031">
        <v>1985</v>
      </c>
      <c r="D1031">
        <v>17</v>
      </c>
      <c r="E1031" t="s">
        <v>56</v>
      </c>
      <c r="F1031" t="s">
        <v>31</v>
      </c>
      <c r="G1031" t="s">
        <v>49</v>
      </c>
      <c r="H1031">
        <v>0</v>
      </c>
      <c r="I1031">
        <v>3</v>
      </c>
      <c r="J1031" t="s">
        <v>34</v>
      </c>
      <c r="K1031">
        <v>17898</v>
      </c>
      <c r="L1031">
        <v>3081</v>
      </c>
      <c r="M1031">
        <v>2702</v>
      </c>
      <c r="N1031">
        <v>0.81169999999999998</v>
      </c>
      <c r="O1031">
        <v>2193</v>
      </c>
      <c r="P1031">
        <v>0</v>
      </c>
      <c r="Q1031">
        <v>379</v>
      </c>
      <c r="R1031">
        <v>379</v>
      </c>
      <c r="S1031">
        <v>1069</v>
      </c>
      <c r="T1031">
        <f t="shared" ref="T1031:T1094" si="32">SUM(R1031,S1031)</f>
        <v>1448</v>
      </c>
      <c r="U1031">
        <f t="shared" ref="U1031:U1094" si="33">IF(H1031&lt;2,I1031-1,I1031-2)</f>
        <v>2</v>
      </c>
      <c r="V1031">
        <v>4.9807222972271262E-2</v>
      </c>
      <c r="W1031">
        <v>6.4947034998442205E-2</v>
      </c>
      <c r="X1031">
        <v>0.21934390902482082</v>
      </c>
      <c r="Y1031">
        <v>0.66590183300446559</v>
      </c>
      <c r="Z1031">
        <v>153.47</v>
      </c>
      <c r="AA1031">
        <v>200.12</v>
      </c>
      <c r="AB1031">
        <v>675.8599999999999</v>
      </c>
      <c r="AC1031">
        <v>2051.83</v>
      </c>
    </row>
    <row r="1032" spans="1:29" x14ac:dyDescent="0.25">
      <c r="A1032">
        <v>1987</v>
      </c>
      <c r="B1032">
        <v>1983</v>
      </c>
      <c r="C1032">
        <v>1984</v>
      </c>
      <c r="D1032">
        <v>17</v>
      </c>
      <c r="E1032" t="s">
        <v>56</v>
      </c>
      <c r="F1032" t="s">
        <v>31</v>
      </c>
      <c r="G1032" t="s">
        <v>49</v>
      </c>
      <c r="H1032">
        <v>0</v>
      </c>
      <c r="I1032">
        <v>4</v>
      </c>
      <c r="J1032" t="s">
        <v>34</v>
      </c>
      <c r="K1032">
        <v>8370</v>
      </c>
      <c r="L1032">
        <v>2453</v>
      </c>
      <c r="M1032">
        <v>1012</v>
      </c>
      <c r="N1032">
        <v>0.97389999999999999</v>
      </c>
      <c r="O1032">
        <v>985</v>
      </c>
      <c r="P1032">
        <v>12</v>
      </c>
      <c r="Q1032">
        <v>1429</v>
      </c>
      <c r="R1032">
        <v>1441</v>
      </c>
      <c r="S1032">
        <v>2757</v>
      </c>
      <c r="T1032">
        <f t="shared" si="32"/>
        <v>4198</v>
      </c>
      <c r="U1032">
        <f t="shared" si="33"/>
        <v>3</v>
      </c>
      <c r="V1032">
        <v>3.0762146545014447E-2</v>
      </c>
      <c r="W1032">
        <v>6.738821266590328E-2</v>
      </c>
      <c r="X1032">
        <v>0.148570287572484</v>
      </c>
      <c r="Y1032">
        <v>0.75327935321659811</v>
      </c>
      <c r="Z1032">
        <v>75.490000000000009</v>
      </c>
      <c r="AA1032">
        <v>165.37</v>
      </c>
      <c r="AB1032">
        <v>364.59000000000003</v>
      </c>
      <c r="AC1032">
        <v>1848.5399999999997</v>
      </c>
    </row>
    <row r="1033" spans="1:29" x14ac:dyDescent="0.25">
      <c r="A1033">
        <v>1987</v>
      </c>
      <c r="B1033">
        <v>1982</v>
      </c>
      <c r="C1033">
        <v>1983</v>
      </c>
      <c r="D1033">
        <v>17</v>
      </c>
      <c r="E1033" t="s">
        <v>56</v>
      </c>
      <c r="F1033" t="s">
        <v>31</v>
      </c>
      <c r="G1033" t="s">
        <v>49</v>
      </c>
      <c r="H1033">
        <v>0</v>
      </c>
      <c r="I1033">
        <v>5</v>
      </c>
      <c r="J1033" t="s">
        <v>34</v>
      </c>
      <c r="K1033">
        <v>1622</v>
      </c>
      <c r="L1033">
        <v>801</v>
      </c>
      <c r="M1033">
        <v>206</v>
      </c>
      <c r="N1033">
        <v>1</v>
      </c>
      <c r="O1033">
        <v>206</v>
      </c>
      <c r="P1033">
        <v>15</v>
      </c>
      <c r="Q1033">
        <v>580</v>
      </c>
      <c r="R1033">
        <v>595</v>
      </c>
      <c r="S1033">
        <v>658</v>
      </c>
      <c r="T1033">
        <f t="shared" si="32"/>
        <v>1253</v>
      </c>
      <c r="U1033">
        <f t="shared" si="33"/>
        <v>4</v>
      </c>
      <c r="V1033">
        <v>2.3697569128303627E-4</v>
      </c>
      <c r="W1033">
        <v>2.6192050089177691E-4</v>
      </c>
      <c r="X1033">
        <v>0.15019269865422752</v>
      </c>
      <c r="Y1033">
        <v>0.84930840515359762</v>
      </c>
      <c r="Z1033">
        <v>0.19</v>
      </c>
      <c r="AA1033">
        <v>0.21</v>
      </c>
      <c r="AB1033">
        <v>120.42</v>
      </c>
      <c r="AC1033">
        <v>680.95</v>
      </c>
    </row>
    <row r="1034" spans="1:29" x14ac:dyDescent="0.25">
      <c r="A1034">
        <v>1987</v>
      </c>
      <c r="B1034">
        <v>1985</v>
      </c>
      <c r="C1034">
        <v>1986</v>
      </c>
      <c r="D1034">
        <v>18</v>
      </c>
      <c r="E1034" t="s">
        <v>57</v>
      </c>
      <c r="F1034" t="s">
        <v>31</v>
      </c>
      <c r="G1034" t="s">
        <v>58</v>
      </c>
      <c r="H1034">
        <v>1</v>
      </c>
      <c r="I1034">
        <v>2</v>
      </c>
      <c r="J1034" t="s">
        <v>33</v>
      </c>
      <c r="K1034">
        <v>344709</v>
      </c>
      <c r="L1034">
        <v>11778</v>
      </c>
      <c r="M1034">
        <v>8448</v>
      </c>
      <c r="N1034">
        <v>0.60050000000000003</v>
      </c>
      <c r="O1034">
        <v>5073</v>
      </c>
      <c r="P1034">
        <v>0</v>
      </c>
      <c r="Q1034">
        <v>3329</v>
      </c>
      <c r="R1034">
        <v>3329</v>
      </c>
      <c r="S1034">
        <v>11411</v>
      </c>
      <c r="T1034">
        <f t="shared" si="32"/>
        <v>14740</v>
      </c>
      <c r="U1034">
        <f t="shared" si="33"/>
        <v>1</v>
      </c>
      <c r="V1034">
        <v>0.23416038538406808</v>
      </c>
      <c r="W1034">
        <v>9.4171694239785095E-2</v>
      </c>
      <c r="X1034">
        <v>0.17266296383713209</v>
      </c>
      <c r="Y1034">
        <v>0.49900495653901478</v>
      </c>
      <c r="Z1034">
        <v>2758.03</v>
      </c>
      <c r="AA1034">
        <v>1109.19</v>
      </c>
      <c r="AB1034">
        <v>2033.69</v>
      </c>
      <c r="AC1034">
        <v>5877.4700000000012</v>
      </c>
    </row>
    <row r="1035" spans="1:29" x14ac:dyDescent="0.25">
      <c r="A1035">
        <v>1987</v>
      </c>
      <c r="B1035">
        <v>1984</v>
      </c>
      <c r="C1035">
        <v>1985</v>
      </c>
      <c r="D1035">
        <v>18</v>
      </c>
      <c r="E1035" t="s">
        <v>57</v>
      </c>
      <c r="F1035" t="s">
        <v>31</v>
      </c>
      <c r="G1035" t="s">
        <v>58</v>
      </c>
      <c r="H1035">
        <v>1</v>
      </c>
      <c r="I1035">
        <v>3</v>
      </c>
      <c r="J1035" t="s">
        <v>34</v>
      </c>
      <c r="K1035">
        <v>170921</v>
      </c>
      <c r="L1035">
        <v>22718</v>
      </c>
      <c r="M1035">
        <v>17704</v>
      </c>
      <c r="N1035">
        <v>0.81200000000000006</v>
      </c>
      <c r="O1035">
        <v>14376</v>
      </c>
      <c r="P1035">
        <v>0</v>
      </c>
      <c r="Q1035">
        <v>5013</v>
      </c>
      <c r="R1035">
        <v>5013</v>
      </c>
      <c r="S1035">
        <v>14600</v>
      </c>
      <c r="T1035">
        <f t="shared" si="32"/>
        <v>19613</v>
      </c>
      <c r="U1035">
        <f t="shared" si="33"/>
        <v>2</v>
      </c>
      <c r="V1035">
        <v>0.12509364779625054</v>
      </c>
      <c r="W1035">
        <v>0.17247084923475114</v>
      </c>
      <c r="X1035">
        <v>0.18845546062390783</v>
      </c>
      <c r="Y1035">
        <v>0.51398004234509054</v>
      </c>
      <c r="Z1035">
        <v>2841.8899999999994</v>
      </c>
      <c r="AA1035">
        <v>3918.21</v>
      </c>
      <c r="AB1035">
        <v>4281.3500000000004</v>
      </c>
      <c r="AC1035">
        <v>11676.650000000001</v>
      </c>
    </row>
    <row r="1036" spans="1:29" x14ac:dyDescent="0.25">
      <c r="A1036">
        <v>1987</v>
      </c>
      <c r="B1036">
        <v>1983</v>
      </c>
      <c r="C1036">
        <v>1984</v>
      </c>
      <c r="D1036">
        <v>18</v>
      </c>
      <c r="E1036" t="s">
        <v>57</v>
      </c>
      <c r="F1036" t="s">
        <v>31</v>
      </c>
      <c r="G1036" t="s">
        <v>58</v>
      </c>
      <c r="H1036">
        <v>1</v>
      </c>
      <c r="I1036">
        <v>4</v>
      </c>
      <c r="J1036" t="s">
        <v>34</v>
      </c>
      <c r="K1036">
        <v>55225</v>
      </c>
      <c r="L1036">
        <v>16644</v>
      </c>
      <c r="M1036">
        <v>8246</v>
      </c>
      <c r="N1036">
        <v>0.95899999999999996</v>
      </c>
      <c r="O1036">
        <v>7908</v>
      </c>
      <c r="P1036">
        <v>802</v>
      </c>
      <c r="Q1036">
        <v>7595</v>
      </c>
      <c r="R1036">
        <v>8397</v>
      </c>
      <c r="S1036">
        <v>12814</v>
      </c>
      <c r="T1036">
        <f t="shared" si="32"/>
        <v>21211</v>
      </c>
      <c r="U1036">
        <f t="shared" si="33"/>
        <v>3</v>
      </c>
      <c r="V1036">
        <v>0.15456227732349603</v>
      </c>
      <c r="W1036">
        <v>0.1577742263024135</v>
      </c>
      <c r="X1036">
        <v>9.3987659290679593E-2</v>
      </c>
      <c r="Y1036">
        <v>0.59367583708341087</v>
      </c>
      <c r="Z1036">
        <v>2572.5500000000002</v>
      </c>
      <c r="AA1036">
        <v>2626.01</v>
      </c>
      <c r="AB1036">
        <v>1564.3400000000001</v>
      </c>
      <c r="AC1036">
        <v>9881.1999999999989</v>
      </c>
    </row>
    <row r="1037" spans="1:29" x14ac:dyDescent="0.25">
      <c r="A1037">
        <v>1987</v>
      </c>
      <c r="B1037">
        <v>1982</v>
      </c>
      <c r="C1037">
        <v>1983</v>
      </c>
      <c r="D1037">
        <v>18</v>
      </c>
      <c r="E1037" t="s">
        <v>57</v>
      </c>
      <c r="F1037" t="s">
        <v>31</v>
      </c>
      <c r="G1037" t="s">
        <v>58</v>
      </c>
      <c r="H1037">
        <v>1</v>
      </c>
      <c r="I1037">
        <v>5</v>
      </c>
      <c r="J1037" t="s">
        <v>34</v>
      </c>
      <c r="K1037">
        <v>9120</v>
      </c>
      <c r="L1037">
        <v>3809</v>
      </c>
      <c r="M1037">
        <v>2095</v>
      </c>
      <c r="N1037">
        <v>1</v>
      </c>
      <c r="O1037">
        <v>2095</v>
      </c>
      <c r="P1037">
        <v>118</v>
      </c>
      <c r="Q1037">
        <v>1594</v>
      </c>
      <c r="R1037">
        <v>1713</v>
      </c>
      <c r="S1037">
        <v>4399</v>
      </c>
      <c r="T1037">
        <f t="shared" si="32"/>
        <v>6112</v>
      </c>
      <c r="U1037">
        <f t="shared" si="33"/>
        <v>4</v>
      </c>
      <c r="V1037">
        <v>0.28961407193489103</v>
      </c>
      <c r="W1037">
        <v>0.2230742977159359</v>
      </c>
      <c r="X1037">
        <v>2.7324757154108682E-2</v>
      </c>
      <c r="Y1037">
        <v>0.45998687319506421</v>
      </c>
      <c r="Z1037">
        <v>1103.1400000000001</v>
      </c>
      <c r="AA1037">
        <v>849.69</v>
      </c>
      <c r="AB1037">
        <v>104.08</v>
      </c>
      <c r="AC1037">
        <v>1752.09</v>
      </c>
    </row>
    <row r="1038" spans="1:29" x14ac:dyDescent="0.25">
      <c r="A1038">
        <v>1987</v>
      </c>
      <c r="B1038">
        <v>1985</v>
      </c>
      <c r="C1038">
        <v>1986</v>
      </c>
      <c r="D1038">
        <v>19</v>
      </c>
      <c r="E1038" t="s">
        <v>59</v>
      </c>
      <c r="F1038" t="s">
        <v>31</v>
      </c>
      <c r="G1038" t="s">
        <v>60</v>
      </c>
      <c r="H1038">
        <v>0</v>
      </c>
      <c r="I1038">
        <v>2</v>
      </c>
      <c r="J1038" t="s">
        <v>33</v>
      </c>
      <c r="K1038">
        <v>877750</v>
      </c>
      <c r="L1038">
        <v>25181</v>
      </c>
      <c r="M1038">
        <v>24164</v>
      </c>
      <c r="N1038">
        <v>0.55159999999999998</v>
      </c>
      <c r="O1038">
        <v>13329</v>
      </c>
      <c r="P1038">
        <v>0</v>
      </c>
      <c r="Q1038">
        <v>1016</v>
      </c>
      <c r="R1038">
        <v>1016</v>
      </c>
      <c r="S1038">
        <v>4585</v>
      </c>
      <c r="T1038">
        <f t="shared" si="32"/>
        <v>5601</v>
      </c>
      <c r="U1038">
        <f t="shared" si="33"/>
        <v>1</v>
      </c>
      <c r="V1038">
        <v>0.20149961141629927</v>
      </c>
      <c r="W1038">
        <v>0.13174158965481778</v>
      </c>
      <c r="X1038">
        <v>0.20782576200727612</v>
      </c>
      <c r="Y1038">
        <v>0.45893303692160703</v>
      </c>
      <c r="Z1038">
        <v>5074</v>
      </c>
      <c r="AA1038">
        <v>3317.41</v>
      </c>
      <c r="AB1038">
        <v>5233.3</v>
      </c>
      <c r="AC1038">
        <v>11556.48</v>
      </c>
    </row>
    <row r="1039" spans="1:29" x14ac:dyDescent="0.25">
      <c r="A1039">
        <v>1987</v>
      </c>
      <c r="B1039">
        <v>1984</v>
      </c>
      <c r="C1039">
        <v>1985</v>
      </c>
      <c r="D1039">
        <v>19</v>
      </c>
      <c r="E1039" t="s">
        <v>59</v>
      </c>
      <c r="F1039" t="s">
        <v>31</v>
      </c>
      <c r="G1039" t="s">
        <v>60</v>
      </c>
      <c r="H1039">
        <v>0</v>
      </c>
      <c r="I1039">
        <v>3</v>
      </c>
      <c r="J1039" t="s">
        <v>34</v>
      </c>
      <c r="K1039">
        <v>1164439</v>
      </c>
      <c r="L1039">
        <v>168213</v>
      </c>
      <c r="M1039">
        <v>89323</v>
      </c>
      <c r="N1039">
        <v>0.83309999999999995</v>
      </c>
      <c r="O1039">
        <v>74415</v>
      </c>
      <c r="P1039">
        <v>0</v>
      </c>
      <c r="Q1039">
        <v>78889</v>
      </c>
      <c r="R1039">
        <v>78889</v>
      </c>
      <c r="S1039">
        <v>39301</v>
      </c>
      <c r="T1039">
        <f t="shared" si="32"/>
        <v>118190</v>
      </c>
      <c r="U1039">
        <f t="shared" si="33"/>
        <v>2</v>
      </c>
      <c r="V1039">
        <v>0.11781959206390037</v>
      </c>
      <c r="W1039">
        <v>6.8144153568054228E-2</v>
      </c>
      <c r="X1039">
        <v>0.17989198344885246</v>
      </c>
      <c r="Y1039">
        <v>0.6341442709191929</v>
      </c>
      <c r="Z1039">
        <v>19818.800000000003</v>
      </c>
      <c r="AA1039">
        <v>11462.74</v>
      </c>
      <c r="AB1039">
        <v>30260.190000000002</v>
      </c>
      <c r="AC1039">
        <v>106671.38</v>
      </c>
    </row>
    <row r="1040" spans="1:29" x14ac:dyDescent="0.25">
      <c r="A1040">
        <v>1987</v>
      </c>
      <c r="B1040">
        <v>1983</v>
      </c>
      <c r="C1040">
        <v>1984</v>
      </c>
      <c r="D1040">
        <v>19</v>
      </c>
      <c r="E1040" t="s">
        <v>59</v>
      </c>
      <c r="F1040" t="s">
        <v>31</v>
      </c>
      <c r="G1040" t="s">
        <v>60</v>
      </c>
      <c r="H1040">
        <v>0</v>
      </c>
      <c r="I1040">
        <v>4</v>
      </c>
      <c r="J1040" t="s">
        <v>34</v>
      </c>
      <c r="K1040">
        <v>583097</v>
      </c>
      <c r="L1040">
        <v>214263</v>
      </c>
      <c r="M1040">
        <v>105503</v>
      </c>
      <c r="N1040">
        <v>0.95799999999999996</v>
      </c>
      <c r="O1040">
        <v>101072</v>
      </c>
      <c r="P1040">
        <v>8040</v>
      </c>
      <c r="Q1040">
        <v>100719</v>
      </c>
      <c r="R1040">
        <v>108760</v>
      </c>
      <c r="S1040">
        <v>91478</v>
      </c>
      <c r="T1040">
        <f t="shared" si="32"/>
        <v>200238</v>
      </c>
      <c r="U1040">
        <f t="shared" si="33"/>
        <v>3</v>
      </c>
      <c r="V1040">
        <v>0.200157329386175</v>
      </c>
      <c r="W1040">
        <v>0.10533391423704931</v>
      </c>
      <c r="X1040">
        <v>0.12084525691104682</v>
      </c>
      <c r="Y1040">
        <v>0.57366349946572881</v>
      </c>
      <c r="Z1040">
        <v>42886.479999999996</v>
      </c>
      <c r="AA1040">
        <v>22569.25</v>
      </c>
      <c r="AB1040">
        <v>25892.77</v>
      </c>
      <c r="AC1040">
        <v>122915.35</v>
      </c>
    </row>
    <row r="1041" spans="1:29" x14ac:dyDescent="0.25">
      <c r="A1041">
        <v>1987</v>
      </c>
      <c r="B1041">
        <v>1982</v>
      </c>
      <c r="C1041">
        <v>1983</v>
      </c>
      <c r="D1041">
        <v>19</v>
      </c>
      <c r="E1041" t="s">
        <v>59</v>
      </c>
      <c r="F1041" t="s">
        <v>31</v>
      </c>
      <c r="G1041" t="s">
        <v>60</v>
      </c>
      <c r="H1041">
        <v>0</v>
      </c>
      <c r="I1041">
        <v>5</v>
      </c>
      <c r="J1041" t="s">
        <v>34</v>
      </c>
      <c r="K1041">
        <v>98872</v>
      </c>
      <c r="L1041">
        <v>32364</v>
      </c>
      <c r="M1041">
        <v>21343</v>
      </c>
      <c r="N1041">
        <v>1</v>
      </c>
      <c r="O1041">
        <v>21343</v>
      </c>
      <c r="P1041">
        <v>276</v>
      </c>
      <c r="Q1041">
        <v>10744</v>
      </c>
      <c r="R1041">
        <v>11020</v>
      </c>
      <c r="S1041">
        <v>52317</v>
      </c>
      <c r="T1041">
        <f t="shared" si="32"/>
        <v>63337</v>
      </c>
      <c r="U1041">
        <f t="shared" si="33"/>
        <v>4</v>
      </c>
      <c r="V1041">
        <v>0.37019992677127772</v>
      </c>
      <c r="W1041">
        <v>0.13895258208491748</v>
      </c>
      <c r="X1041">
        <v>9.9619488727565972E-2</v>
      </c>
      <c r="Y1041">
        <v>0.39122800241623884</v>
      </c>
      <c r="Z1041">
        <v>11981.280000000002</v>
      </c>
      <c r="AA1041">
        <v>4497.1099999999997</v>
      </c>
      <c r="AB1041">
        <v>3224.12</v>
      </c>
      <c r="AC1041">
        <v>12661.84</v>
      </c>
    </row>
    <row r="1042" spans="1:29" x14ac:dyDescent="0.25">
      <c r="A1042">
        <v>1987</v>
      </c>
      <c r="B1042">
        <v>1985</v>
      </c>
      <c r="C1042">
        <v>1986</v>
      </c>
      <c r="D1042">
        <v>20</v>
      </c>
      <c r="E1042" t="s">
        <v>61</v>
      </c>
      <c r="F1042" t="s">
        <v>31</v>
      </c>
      <c r="G1042" t="s">
        <v>60</v>
      </c>
      <c r="H1042">
        <v>1</v>
      </c>
      <c r="I1042">
        <v>2</v>
      </c>
      <c r="J1042" t="s">
        <v>33</v>
      </c>
      <c r="K1042">
        <v>134099</v>
      </c>
      <c r="L1042">
        <v>4844</v>
      </c>
      <c r="M1042">
        <v>4372</v>
      </c>
      <c r="N1042">
        <v>0.61360000000000003</v>
      </c>
      <c r="O1042">
        <v>2683</v>
      </c>
      <c r="P1042">
        <v>0</v>
      </c>
      <c r="Q1042">
        <v>471</v>
      </c>
      <c r="R1042">
        <v>471</v>
      </c>
      <c r="S1042">
        <v>493</v>
      </c>
      <c r="T1042">
        <f t="shared" si="32"/>
        <v>964</v>
      </c>
      <c r="U1042">
        <f t="shared" si="33"/>
        <v>1</v>
      </c>
      <c r="V1042">
        <v>0</v>
      </c>
      <c r="W1042">
        <v>8.9067689379787512E-2</v>
      </c>
      <c r="X1042">
        <v>0.20227963745425348</v>
      </c>
      <c r="Y1042">
        <v>0.70865267316595892</v>
      </c>
      <c r="Z1042">
        <v>0</v>
      </c>
      <c r="AA1042">
        <v>431.5</v>
      </c>
      <c r="AB1042">
        <v>979.97</v>
      </c>
      <c r="AC1042">
        <v>3433.16</v>
      </c>
    </row>
    <row r="1043" spans="1:29" x14ac:dyDescent="0.25">
      <c r="A1043">
        <v>1987</v>
      </c>
      <c r="B1043">
        <v>1984</v>
      </c>
      <c r="C1043">
        <v>1985</v>
      </c>
      <c r="D1043">
        <v>20</v>
      </c>
      <c r="E1043" t="s">
        <v>61</v>
      </c>
      <c r="F1043" t="s">
        <v>31</v>
      </c>
      <c r="G1043" t="s">
        <v>60</v>
      </c>
      <c r="H1043">
        <v>1</v>
      </c>
      <c r="I1043">
        <v>3</v>
      </c>
      <c r="J1043" t="s">
        <v>34</v>
      </c>
      <c r="K1043">
        <v>30199</v>
      </c>
      <c r="L1043">
        <v>12297</v>
      </c>
      <c r="M1043">
        <v>7551</v>
      </c>
      <c r="N1043">
        <v>0.92020000000000002</v>
      </c>
      <c r="O1043">
        <v>6948</v>
      </c>
      <c r="P1043">
        <v>0</v>
      </c>
      <c r="Q1043">
        <v>4746</v>
      </c>
      <c r="R1043">
        <v>4746</v>
      </c>
      <c r="S1043">
        <v>3418</v>
      </c>
      <c r="T1043">
        <f t="shared" si="32"/>
        <v>8164</v>
      </c>
      <c r="U1043">
        <f t="shared" si="33"/>
        <v>2</v>
      </c>
      <c r="V1043">
        <v>0</v>
      </c>
      <c r="W1043">
        <v>1.0353475391386091E-2</v>
      </c>
      <c r="X1043">
        <v>0.22034475804484227</v>
      </c>
      <c r="Y1043">
        <v>0.76930176656377147</v>
      </c>
      <c r="Z1043">
        <v>0</v>
      </c>
      <c r="AA1043">
        <v>127.32</v>
      </c>
      <c r="AB1043">
        <v>2709.6499999999996</v>
      </c>
      <c r="AC1043">
        <v>9460.3499999999985</v>
      </c>
    </row>
    <row r="1044" spans="1:29" x14ac:dyDescent="0.25">
      <c r="A1044">
        <v>1987</v>
      </c>
      <c r="B1044">
        <v>1983</v>
      </c>
      <c r="C1044">
        <v>1984</v>
      </c>
      <c r="D1044">
        <v>20</v>
      </c>
      <c r="E1044" t="s">
        <v>61</v>
      </c>
      <c r="F1044" t="s">
        <v>31</v>
      </c>
      <c r="G1044" t="s">
        <v>60</v>
      </c>
      <c r="H1044">
        <v>1</v>
      </c>
      <c r="I1044">
        <v>4</v>
      </c>
      <c r="J1044" t="s">
        <v>34</v>
      </c>
      <c r="K1044">
        <v>1000</v>
      </c>
      <c r="L1044">
        <v>546</v>
      </c>
      <c r="M1044">
        <v>251</v>
      </c>
      <c r="N1044">
        <v>1</v>
      </c>
      <c r="O1044">
        <v>251</v>
      </c>
      <c r="P1044">
        <v>24</v>
      </c>
      <c r="Q1044">
        <v>271</v>
      </c>
      <c r="R1044">
        <v>295</v>
      </c>
      <c r="S1044">
        <v>252</v>
      </c>
      <c r="T1044">
        <f t="shared" si="32"/>
        <v>547</v>
      </c>
      <c r="U1044">
        <f t="shared" si="33"/>
        <v>3</v>
      </c>
      <c r="V1044">
        <v>0</v>
      </c>
      <c r="W1044">
        <v>4.3693668988464144E-3</v>
      </c>
      <c r="X1044">
        <v>0.2892008994679976</v>
      </c>
      <c r="Y1044">
        <v>0.70642973363315598</v>
      </c>
      <c r="Z1044">
        <v>0</v>
      </c>
      <c r="AA1044">
        <v>2.39</v>
      </c>
      <c r="AB1044">
        <v>158.19</v>
      </c>
      <c r="AC1044">
        <v>386.40999999999997</v>
      </c>
    </row>
    <row r="1045" spans="1:29" x14ac:dyDescent="0.25">
      <c r="A1045">
        <v>1987</v>
      </c>
      <c r="B1045">
        <v>1982</v>
      </c>
      <c r="C1045">
        <v>1983</v>
      </c>
      <c r="D1045">
        <v>20</v>
      </c>
      <c r="E1045" t="s">
        <v>61</v>
      </c>
      <c r="F1045" t="s">
        <v>31</v>
      </c>
      <c r="G1045" t="s">
        <v>60</v>
      </c>
      <c r="H1045">
        <v>1</v>
      </c>
      <c r="I1045">
        <v>5</v>
      </c>
      <c r="J1045" t="s">
        <v>34</v>
      </c>
      <c r="K1045">
        <v>51</v>
      </c>
      <c r="L1045">
        <v>23</v>
      </c>
      <c r="M1045">
        <v>10</v>
      </c>
      <c r="N1045">
        <v>1</v>
      </c>
      <c r="O1045">
        <v>10</v>
      </c>
      <c r="P1045">
        <v>0</v>
      </c>
      <c r="Q1045">
        <v>12</v>
      </c>
      <c r="R1045">
        <v>12</v>
      </c>
      <c r="S1045">
        <v>23</v>
      </c>
      <c r="T1045">
        <f t="shared" si="32"/>
        <v>35</v>
      </c>
      <c r="U1045">
        <f t="shared" si="33"/>
        <v>4</v>
      </c>
      <c r="V1045">
        <v>0</v>
      </c>
      <c r="W1045">
        <v>4.3421623968736432E-4</v>
      </c>
      <c r="X1045">
        <v>0.4311767260095527</v>
      </c>
      <c r="Y1045">
        <v>0.56838905775075987</v>
      </c>
      <c r="Z1045">
        <v>0</v>
      </c>
      <c r="AA1045">
        <v>0.01</v>
      </c>
      <c r="AB1045">
        <v>9.93</v>
      </c>
      <c r="AC1045">
        <v>13.09</v>
      </c>
    </row>
    <row r="1046" spans="1:29" x14ac:dyDescent="0.25">
      <c r="A1046">
        <v>1987</v>
      </c>
      <c r="B1046">
        <v>1985</v>
      </c>
      <c r="C1046">
        <v>1986</v>
      </c>
      <c r="D1046">
        <v>21</v>
      </c>
      <c r="E1046" t="s">
        <v>62</v>
      </c>
      <c r="F1046" t="s">
        <v>31</v>
      </c>
      <c r="G1046" t="s">
        <v>60</v>
      </c>
      <c r="H1046">
        <v>1</v>
      </c>
      <c r="I1046">
        <v>2</v>
      </c>
      <c r="J1046" t="s">
        <v>33</v>
      </c>
      <c r="K1046">
        <v>201911</v>
      </c>
      <c r="L1046">
        <v>4750</v>
      </c>
      <c r="M1046">
        <v>3558</v>
      </c>
      <c r="N1046">
        <v>0.62380000000000002</v>
      </c>
      <c r="O1046">
        <v>2219</v>
      </c>
      <c r="P1046">
        <v>0</v>
      </c>
      <c r="Q1046">
        <v>1192</v>
      </c>
      <c r="R1046">
        <v>1192</v>
      </c>
      <c r="S1046">
        <v>2029</v>
      </c>
      <c r="T1046">
        <f t="shared" si="32"/>
        <v>3221</v>
      </c>
      <c r="U1046">
        <f t="shared" si="33"/>
        <v>1</v>
      </c>
      <c r="V1046">
        <v>0</v>
      </c>
      <c r="W1046">
        <v>0</v>
      </c>
      <c r="X1046">
        <v>0.25073406680376265</v>
      </c>
      <c r="Y1046">
        <v>0.74926593319623735</v>
      </c>
      <c r="Z1046">
        <v>0</v>
      </c>
      <c r="AA1046">
        <v>0</v>
      </c>
      <c r="AB1046">
        <v>1191.22</v>
      </c>
      <c r="AC1046">
        <v>3559.71</v>
      </c>
    </row>
    <row r="1047" spans="1:29" x14ac:dyDescent="0.25">
      <c r="A1047">
        <v>1987</v>
      </c>
      <c r="B1047">
        <v>1984</v>
      </c>
      <c r="C1047">
        <v>1985</v>
      </c>
      <c r="D1047">
        <v>21</v>
      </c>
      <c r="E1047" t="s">
        <v>62</v>
      </c>
      <c r="F1047" t="s">
        <v>31</v>
      </c>
      <c r="G1047" t="s">
        <v>60</v>
      </c>
      <c r="H1047">
        <v>1</v>
      </c>
      <c r="I1047">
        <v>3</v>
      </c>
      <c r="J1047" t="s">
        <v>34</v>
      </c>
      <c r="K1047">
        <v>592972</v>
      </c>
      <c r="L1047">
        <v>224052</v>
      </c>
      <c r="M1047">
        <v>136017</v>
      </c>
      <c r="N1047">
        <v>0.90310000000000001</v>
      </c>
      <c r="O1047">
        <v>122837</v>
      </c>
      <c r="P1047">
        <v>0</v>
      </c>
      <c r="Q1047">
        <v>88035</v>
      </c>
      <c r="R1047">
        <v>88035</v>
      </c>
      <c r="S1047">
        <v>58723</v>
      </c>
      <c r="T1047">
        <f t="shared" si="32"/>
        <v>146758</v>
      </c>
      <c r="U1047">
        <f t="shared" si="33"/>
        <v>2</v>
      </c>
      <c r="V1047">
        <v>0</v>
      </c>
      <c r="W1047">
        <v>0</v>
      </c>
      <c r="X1047">
        <v>0.28386926307614718</v>
      </c>
      <c r="Y1047">
        <v>0.71613073692385276</v>
      </c>
      <c r="Z1047">
        <v>0</v>
      </c>
      <c r="AA1047">
        <v>0</v>
      </c>
      <c r="AB1047">
        <v>63601.760000000002</v>
      </c>
      <c r="AC1047">
        <v>160451.24</v>
      </c>
    </row>
    <row r="1048" spans="1:29" x14ac:dyDescent="0.25">
      <c r="A1048">
        <v>1987</v>
      </c>
      <c r="B1048">
        <v>1983</v>
      </c>
      <c r="C1048">
        <v>1984</v>
      </c>
      <c r="D1048">
        <v>21</v>
      </c>
      <c r="E1048" t="s">
        <v>62</v>
      </c>
      <c r="F1048" t="s">
        <v>31</v>
      </c>
      <c r="G1048" t="s">
        <v>60</v>
      </c>
      <c r="H1048">
        <v>1</v>
      </c>
      <c r="I1048">
        <v>4</v>
      </c>
      <c r="J1048" t="s">
        <v>34</v>
      </c>
      <c r="K1048">
        <v>57490</v>
      </c>
      <c r="L1048">
        <v>31799</v>
      </c>
      <c r="M1048">
        <v>18942</v>
      </c>
      <c r="N1048">
        <v>0.98250000000000004</v>
      </c>
      <c r="O1048">
        <v>18610</v>
      </c>
      <c r="P1048">
        <v>0</v>
      </c>
      <c r="Q1048">
        <v>12856</v>
      </c>
      <c r="R1048">
        <v>12857</v>
      </c>
      <c r="S1048">
        <v>12999</v>
      </c>
      <c r="T1048">
        <f t="shared" si="32"/>
        <v>25856</v>
      </c>
      <c r="U1048">
        <f t="shared" si="33"/>
        <v>3</v>
      </c>
      <c r="V1048">
        <v>0</v>
      </c>
      <c r="W1048">
        <v>0</v>
      </c>
      <c r="X1048">
        <v>0.31819957144034161</v>
      </c>
      <c r="Y1048">
        <v>0.6818004285596585</v>
      </c>
      <c r="Z1048">
        <v>0</v>
      </c>
      <c r="AA1048">
        <v>0</v>
      </c>
      <c r="AB1048">
        <v>10118.6</v>
      </c>
      <c r="AC1048">
        <v>21680.940000000002</v>
      </c>
    </row>
    <row r="1049" spans="1:29" x14ac:dyDescent="0.25">
      <c r="A1049">
        <v>1987</v>
      </c>
      <c r="B1049">
        <v>1982</v>
      </c>
      <c r="C1049">
        <v>1983</v>
      </c>
      <c r="D1049">
        <v>21</v>
      </c>
      <c r="E1049" t="s">
        <v>62</v>
      </c>
      <c r="F1049" t="s">
        <v>31</v>
      </c>
      <c r="G1049" t="s">
        <v>60</v>
      </c>
      <c r="H1049">
        <v>1</v>
      </c>
      <c r="I1049">
        <v>5</v>
      </c>
      <c r="J1049" t="s">
        <v>34</v>
      </c>
      <c r="K1049">
        <v>599</v>
      </c>
      <c r="L1049">
        <v>1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536</v>
      </c>
      <c r="T1049">
        <f t="shared" si="32"/>
        <v>536</v>
      </c>
      <c r="U1049">
        <f t="shared" si="33"/>
        <v>4</v>
      </c>
      <c r="V1049">
        <v>0</v>
      </c>
      <c r="W1049">
        <v>0</v>
      </c>
      <c r="X1049">
        <v>0.37433155080213898</v>
      </c>
      <c r="Y1049">
        <v>0.62566844919786091</v>
      </c>
      <c r="Z1049">
        <v>0</v>
      </c>
      <c r="AA1049">
        <v>0</v>
      </c>
      <c r="AB1049">
        <v>0.7</v>
      </c>
      <c r="AC1049">
        <v>1.17</v>
      </c>
    </row>
    <row r="1050" spans="1:29" x14ac:dyDescent="0.25">
      <c r="A1050">
        <v>1987</v>
      </c>
      <c r="B1050">
        <v>1985</v>
      </c>
      <c r="C1050">
        <v>1986</v>
      </c>
      <c r="D1050">
        <v>22</v>
      </c>
      <c r="E1050" t="s">
        <v>63</v>
      </c>
      <c r="F1050" t="s">
        <v>31</v>
      </c>
      <c r="G1050" t="s">
        <v>60</v>
      </c>
      <c r="H1050">
        <v>1</v>
      </c>
      <c r="I1050">
        <v>2</v>
      </c>
      <c r="J1050" t="s">
        <v>33</v>
      </c>
      <c r="K1050">
        <v>415558</v>
      </c>
      <c r="L1050">
        <v>13143</v>
      </c>
      <c r="M1050">
        <v>10062</v>
      </c>
      <c r="N1050">
        <v>0.5736</v>
      </c>
      <c r="O1050">
        <v>5771</v>
      </c>
      <c r="P1050">
        <v>0</v>
      </c>
      <c r="Q1050">
        <v>3081</v>
      </c>
      <c r="R1050">
        <v>3081</v>
      </c>
      <c r="S1050">
        <v>3570</v>
      </c>
      <c r="T1050">
        <f t="shared" si="32"/>
        <v>6651</v>
      </c>
      <c r="U1050">
        <f t="shared" si="33"/>
        <v>1</v>
      </c>
      <c r="V1050">
        <v>0.17630101342098056</v>
      </c>
      <c r="W1050">
        <v>0.119493137344411</v>
      </c>
      <c r="X1050">
        <v>0.18653108737332241</v>
      </c>
      <c r="Y1050">
        <v>0.51767476186128625</v>
      </c>
      <c r="Z1050">
        <v>2317.23</v>
      </c>
      <c r="AA1050">
        <v>1570.5700000000002</v>
      </c>
      <c r="AB1050">
        <v>2451.69</v>
      </c>
      <c r="AC1050">
        <v>6804.1100000000006</v>
      </c>
    </row>
    <row r="1051" spans="1:29" x14ac:dyDescent="0.25">
      <c r="A1051">
        <v>1987</v>
      </c>
      <c r="B1051">
        <v>1984</v>
      </c>
      <c r="C1051">
        <v>1985</v>
      </c>
      <c r="D1051">
        <v>22</v>
      </c>
      <c r="E1051" t="s">
        <v>63</v>
      </c>
      <c r="F1051" t="s">
        <v>31</v>
      </c>
      <c r="G1051" t="s">
        <v>60</v>
      </c>
      <c r="H1051">
        <v>1</v>
      </c>
      <c r="I1051">
        <v>3</v>
      </c>
      <c r="J1051" t="s">
        <v>34</v>
      </c>
      <c r="K1051">
        <v>1138430</v>
      </c>
      <c r="L1051">
        <v>217821</v>
      </c>
      <c r="M1051">
        <v>138387</v>
      </c>
      <c r="N1051">
        <v>0.81759999999999999</v>
      </c>
      <c r="O1051">
        <v>113145</v>
      </c>
      <c r="P1051">
        <v>0</v>
      </c>
      <c r="Q1051">
        <v>79434</v>
      </c>
      <c r="R1051">
        <v>79434</v>
      </c>
      <c r="S1051">
        <v>30537</v>
      </c>
      <c r="T1051">
        <f t="shared" si="32"/>
        <v>109971</v>
      </c>
      <c r="U1051">
        <f t="shared" si="33"/>
        <v>2</v>
      </c>
      <c r="V1051">
        <v>3.8310838427594363E-2</v>
      </c>
      <c r="W1051">
        <v>3.0671799728502976E-2</v>
      </c>
      <c r="X1051">
        <v>0.18317096751194589</v>
      </c>
      <c r="Y1051">
        <v>0.74784639433195688</v>
      </c>
      <c r="Z1051">
        <v>8344.94</v>
      </c>
      <c r="AA1051">
        <v>6680.99</v>
      </c>
      <c r="AB1051">
        <v>39898.65</v>
      </c>
      <c r="AC1051">
        <v>162897.33000000002</v>
      </c>
    </row>
    <row r="1052" spans="1:29" x14ac:dyDescent="0.25">
      <c r="A1052">
        <v>1987</v>
      </c>
      <c r="B1052">
        <v>1983</v>
      </c>
      <c r="C1052">
        <v>1984</v>
      </c>
      <c r="D1052">
        <v>22</v>
      </c>
      <c r="E1052" t="s">
        <v>63</v>
      </c>
      <c r="F1052" t="s">
        <v>31</v>
      </c>
      <c r="G1052" t="s">
        <v>60</v>
      </c>
      <c r="H1052">
        <v>1</v>
      </c>
      <c r="I1052">
        <v>4</v>
      </c>
      <c r="J1052" t="s">
        <v>34</v>
      </c>
      <c r="K1052">
        <v>101076</v>
      </c>
      <c r="L1052">
        <v>42993</v>
      </c>
      <c r="M1052">
        <v>27074</v>
      </c>
      <c r="N1052">
        <v>0.97789999999999999</v>
      </c>
      <c r="O1052">
        <v>26476</v>
      </c>
      <c r="P1052">
        <v>1166</v>
      </c>
      <c r="Q1052">
        <v>14752</v>
      </c>
      <c r="R1052">
        <v>15919</v>
      </c>
      <c r="S1052">
        <v>25996</v>
      </c>
      <c r="T1052">
        <f t="shared" si="32"/>
        <v>41915</v>
      </c>
      <c r="U1052">
        <f t="shared" si="33"/>
        <v>3</v>
      </c>
      <c r="V1052">
        <v>7.6267291502979728E-2</v>
      </c>
      <c r="W1052">
        <v>4.1583573019835944E-2</v>
      </c>
      <c r="X1052">
        <v>0.28754704763446515</v>
      </c>
      <c r="Y1052">
        <v>0.59460208784271917</v>
      </c>
      <c r="Z1052">
        <v>3279.0099999999998</v>
      </c>
      <c r="AA1052">
        <v>1787.83</v>
      </c>
      <c r="AB1052">
        <v>12362.699999999999</v>
      </c>
      <c r="AC1052">
        <v>25564.120000000003</v>
      </c>
    </row>
    <row r="1053" spans="1:29" x14ac:dyDescent="0.25">
      <c r="A1053">
        <v>1987</v>
      </c>
      <c r="B1053">
        <v>1982</v>
      </c>
      <c r="C1053">
        <v>1983</v>
      </c>
      <c r="D1053">
        <v>22</v>
      </c>
      <c r="E1053" t="s">
        <v>63</v>
      </c>
      <c r="F1053" t="s">
        <v>31</v>
      </c>
      <c r="G1053" t="s">
        <v>60</v>
      </c>
      <c r="H1053">
        <v>1</v>
      </c>
      <c r="I1053">
        <v>5</v>
      </c>
      <c r="J1053" t="s">
        <v>34</v>
      </c>
      <c r="K1053">
        <v>18241</v>
      </c>
      <c r="L1053">
        <v>6429</v>
      </c>
      <c r="M1053">
        <v>6040</v>
      </c>
      <c r="N1053">
        <v>1</v>
      </c>
      <c r="O1053">
        <v>6040</v>
      </c>
      <c r="P1053">
        <v>371</v>
      </c>
      <c r="Q1053">
        <v>17</v>
      </c>
      <c r="R1053">
        <v>389</v>
      </c>
      <c r="S1053">
        <v>9987</v>
      </c>
      <c r="T1053">
        <f t="shared" si="32"/>
        <v>10376</v>
      </c>
      <c r="U1053">
        <f t="shared" si="33"/>
        <v>4</v>
      </c>
      <c r="V1053">
        <v>3.8424210752246661E-2</v>
      </c>
      <c r="W1053">
        <v>3.6550048681554203E-4</v>
      </c>
      <c r="X1053">
        <v>0.82996917353340982</v>
      </c>
      <c r="Y1053">
        <v>0.13124111522752793</v>
      </c>
      <c r="Z1053">
        <v>247.05</v>
      </c>
      <c r="AA1053">
        <v>2.35</v>
      </c>
      <c r="AB1053">
        <v>5336.32</v>
      </c>
      <c r="AC1053">
        <v>843.81999999999994</v>
      </c>
    </row>
    <row r="1054" spans="1:29" x14ac:dyDescent="0.25">
      <c r="A1054">
        <v>1987</v>
      </c>
      <c r="B1054">
        <v>1985</v>
      </c>
      <c r="C1054">
        <v>1986</v>
      </c>
      <c r="D1054">
        <v>23</v>
      </c>
      <c r="E1054" t="s">
        <v>64</v>
      </c>
      <c r="F1054" t="s">
        <v>31</v>
      </c>
      <c r="G1054" t="s">
        <v>60</v>
      </c>
      <c r="H1054">
        <v>0</v>
      </c>
      <c r="I1054">
        <v>2</v>
      </c>
      <c r="J1054" t="s">
        <v>33</v>
      </c>
      <c r="K1054">
        <v>137033</v>
      </c>
      <c r="L1054">
        <v>6168</v>
      </c>
      <c r="M1054">
        <v>4299</v>
      </c>
      <c r="N1054">
        <v>0.58620000000000005</v>
      </c>
      <c r="O1054">
        <v>2520</v>
      </c>
      <c r="P1054">
        <v>0</v>
      </c>
      <c r="Q1054">
        <v>1868</v>
      </c>
      <c r="R1054">
        <v>1868</v>
      </c>
      <c r="S1054">
        <v>5868</v>
      </c>
      <c r="T1054">
        <f t="shared" si="32"/>
        <v>7736</v>
      </c>
      <c r="U1054">
        <f t="shared" si="33"/>
        <v>1</v>
      </c>
      <c r="V1054">
        <v>0.12387271645546227</v>
      </c>
      <c r="W1054">
        <v>8.3959219205685567E-2</v>
      </c>
      <c r="X1054">
        <v>0.18593390061586193</v>
      </c>
      <c r="Y1054">
        <v>0.6062341637229901</v>
      </c>
      <c r="Z1054">
        <v>764.12</v>
      </c>
      <c r="AA1054">
        <v>517.91</v>
      </c>
      <c r="AB1054">
        <v>1146.9499999999998</v>
      </c>
      <c r="AC1054">
        <v>3739.6099999999997</v>
      </c>
    </row>
    <row r="1055" spans="1:29" x14ac:dyDescent="0.25">
      <c r="A1055">
        <v>1987</v>
      </c>
      <c r="B1055">
        <v>1984</v>
      </c>
      <c r="C1055">
        <v>1985</v>
      </c>
      <c r="D1055">
        <v>23</v>
      </c>
      <c r="E1055" t="s">
        <v>64</v>
      </c>
      <c r="F1055" t="s">
        <v>31</v>
      </c>
      <c r="G1055" t="s">
        <v>60</v>
      </c>
      <c r="H1055">
        <v>0</v>
      </c>
      <c r="I1055">
        <v>3</v>
      </c>
      <c r="J1055" t="s">
        <v>34</v>
      </c>
      <c r="K1055">
        <v>152960</v>
      </c>
      <c r="L1055">
        <v>17218</v>
      </c>
      <c r="M1055">
        <v>8710</v>
      </c>
      <c r="N1055">
        <v>0.77759999999999996</v>
      </c>
      <c r="O1055">
        <v>6772</v>
      </c>
      <c r="P1055">
        <v>0</v>
      </c>
      <c r="Q1055">
        <v>8508</v>
      </c>
      <c r="R1055">
        <v>8508</v>
      </c>
      <c r="S1055">
        <v>5399</v>
      </c>
      <c r="T1055">
        <f t="shared" si="32"/>
        <v>13907</v>
      </c>
      <c r="U1055">
        <f t="shared" si="33"/>
        <v>2</v>
      </c>
      <c r="V1055">
        <v>6.963185374041013E-2</v>
      </c>
      <c r="W1055">
        <v>5.5390360480175621E-2</v>
      </c>
      <c r="X1055">
        <v>0.16430334461951251</v>
      </c>
      <c r="Y1055">
        <v>0.71067444115990175</v>
      </c>
      <c r="Z1055">
        <v>1198.97</v>
      </c>
      <c r="AA1055">
        <v>953.75</v>
      </c>
      <c r="AB1055">
        <v>2829.09</v>
      </c>
      <c r="AC1055">
        <v>12236.890000000001</v>
      </c>
    </row>
    <row r="1056" spans="1:29" x14ac:dyDescent="0.25">
      <c r="A1056">
        <v>1987</v>
      </c>
      <c r="B1056">
        <v>1983</v>
      </c>
      <c r="C1056">
        <v>1984</v>
      </c>
      <c r="D1056">
        <v>23</v>
      </c>
      <c r="E1056" t="s">
        <v>64</v>
      </c>
      <c r="F1056" t="s">
        <v>31</v>
      </c>
      <c r="G1056" t="s">
        <v>60</v>
      </c>
      <c r="H1056">
        <v>0</v>
      </c>
      <c r="I1056">
        <v>4</v>
      </c>
      <c r="J1056" t="s">
        <v>34</v>
      </c>
      <c r="K1056">
        <v>57363</v>
      </c>
      <c r="L1056">
        <v>12727</v>
      </c>
      <c r="M1056">
        <v>7375</v>
      </c>
      <c r="N1056">
        <v>0.94440000000000002</v>
      </c>
      <c r="O1056">
        <v>6965</v>
      </c>
      <c r="P1056">
        <v>1117</v>
      </c>
      <c r="Q1056">
        <v>4234</v>
      </c>
      <c r="R1056">
        <v>5352</v>
      </c>
      <c r="S1056">
        <v>12164</v>
      </c>
      <c r="T1056">
        <f t="shared" si="32"/>
        <v>17516</v>
      </c>
      <c r="U1056">
        <f t="shared" si="33"/>
        <v>3</v>
      </c>
      <c r="V1056">
        <v>0.15054671620648014</v>
      </c>
      <c r="W1056">
        <v>9.8470200293687596E-2</v>
      </c>
      <c r="X1056">
        <v>0.22569397249016132</v>
      </c>
      <c r="Y1056">
        <v>0.52528911100967102</v>
      </c>
      <c r="Z1056">
        <v>1916.1299999999999</v>
      </c>
      <c r="AA1056">
        <v>1253.31</v>
      </c>
      <c r="AB1056">
        <v>2872.59</v>
      </c>
      <c r="AC1056">
        <v>6685.7800000000007</v>
      </c>
    </row>
    <row r="1057" spans="1:29" x14ac:dyDescent="0.25">
      <c r="A1057">
        <v>1987</v>
      </c>
      <c r="B1057">
        <v>1982</v>
      </c>
      <c r="C1057">
        <v>1983</v>
      </c>
      <c r="D1057">
        <v>23</v>
      </c>
      <c r="E1057" t="s">
        <v>64</v>
      </c>
      <c r="F1057" t="s">
        <v>31</v>
      </c>
      <c r="G1057" t="s">
        <v>60</v>
      </c>
      <c r="H1057">
        <v>0</v>
      </c>
      <c r="I1057">
        <v>5</v>
      </c>
      <c r="J1057" t="s">
        <v>34</v>
      </c>
      <c r="K1057">
        <v>11295</v>
      </c>
      <c r="L1057">
        <v>4915</v>
      </c>
      <c r="M1057">
        <v>1434</v>
      </c>
      <c r="N1057">
        <v>1</v>
      </c>
      <c r="O1057">
        <v>1434</v>
      </c>
      <c r="P1057">
        <v>7</v>
      </c>
      <c r="Q1057">
        <v>3473</v>
      </c>
      <c r="R1057">
        <v>3480</v>
      </c>
      <c r="S1057">
        <v>5250</v>
      </c>
      <c r="T1057">
        <f t="shared" si="32"/>
        <v>8730</v>
      </c>
      <c r="U1057">
        <f t="shared" si="33"/>
        <v>4</v>
      </c>
      <c r="V1057">
        <v>0.19419923055169566</v>
      </c>
      <c r="W1057">
        <v>1.5598519697022101E-2</v>
      </c>
      <c r="X1057">
        <v>2.695713916597663E-3</v>
      </c>
      <c r="Y1057">
        <v>0.78750653583468466</v>
      </c>
      <c r="Z1057">
        <v>954.53000000000009</v>
      </c>
      <c r="AA1057">
        <v>76.67</v>
      </c>
      <c r="AB1057">
        <v>13.25</v>
      </c>
      <c r="AC1057">
        <v>3870.76</v>
      </c>
    </row>
    <row r="1058" spans="1:29" x14ac:dyDescent="0.25">
      <c r="A1058">
        <v>1987</v>
      </c>
      <c r="B1058">
        <v>1984</v>
      </c>
      <c r="C1058">
        <v>1986</v>
      </c>
      <c r="D1058">
        <v>24</v>
      </c>
      <c r="E1058" t="s">
        <v>65</v>
      </c>
      <c r="F1058" t="s">
        <v>31</v>
      </c>
      <c r="G1058" t="s">
        <v>60</v>
      </c>
      <c r="H1058">
        <v>2</v>
      </c>
      <c r="I1058">
        <v>3</v>
      </c>
      <c r="J1058" t="s">
        <v>33</v>
      </c>
      <c r="K1058">
        <v>481878</v>
      </c>
      <c r="L1058">
        <v>23490</v>
      </c>
      <c r="M1058">
        <v>23373</v>
      </c>
      <c r="N1058">
        <v>0.61909999999999998</v>
      </c>
      <c r="O1058">
        <v>14470</v>
      </c>
      <c r="P1058">
        <v>0</v>
      </c>
      <c r="Q1058">
        <v>116</v>
      </c>
      <c r="R1058">
        <v>116</v>
      </c>
      <c r="S1058">
        <v>1637</v>
      </c>
      <c r="T1058">
        <f t="shared" si="32"/>
        <v>1753</v>
      </c>
      <c r="U1058">
        <f t="shared" si="33"/>
        <v>1</v>
      </c>
      <c r="V1058">
        <v>0.13333713635713457</v>
      </c>
      <c r="W1058">
        <v>0.31296317424206299</v>
      </c>
      <c r="X1058">
        <v>0.3142884145137011</v>
      </c>
      <c r="Y1058">
        <v>0.23941127488710126</v>
      </c>
      <c r="Z1058">
        <v>3132.1</v>
      </c>
      <c r="AA1058">
        <v>7351.53</v>
      </c>
      <c r="AB1058">
        <v>7382.6600000000008</v>
      </c>
      <c r="AC1058">
        <v>5623.79</v>
      </c>
    </row>
    <row r="1059" spans="1:29" x14ac:dyDescent="0.25">
      <c r="A1059">
        <v>1987</v>
      </c>
      <c r="B1059">
        <v>1983</v>
      </c>
      <c r="C1059">
        <v>1985</v>
      </c>
      <c r="D1059">
        <v>24</v>
      </c>
      <c r="E1059" t="s">
        <v>65</v>
      </c>
      <c r="F1059" t="s">
        <v>31</v>
      </c>
      <c r="G1059" t="s">
        <v>60</v>
      </c>
      <c r="H1059">
        <v>2</v>
      </c>
      <c r="I1059">
        <v>4</v>
      </c>
      <c r="J1059" t="s">
        <v>34</v>
      </c>
      <c r="K1059">
        <v>220291</v>
      </c>
      <c r="L1059">
        <v>52559</v>
      </c>
      <c r="M1059">
        <v>22698</v>
      </c>
      <c r="N1059">
        <v>0.88719999999999999</v>
      </c>
      <c r="O1059">
        <v>20138</v>
      </c>
      <c r="P1059">
        <v>0</v>
      </c>
      <c r="Q1059">
        <v>29860</v>
      </c>
      <c r="R1059">
        <v>29860</v>
      </c>
      <c r="S1059">
        <v>27685</v>
      </c>
      <c r="T1059">
        <f t="shared" si="32"/>
        <v>57545</v>
      </c>
      <c r="U1059">
        <f t="shared" si="33"/>
        <v>2</v>
      </c>
      <c r="V1059">
        <v>0.15448020231477819</v>
      </c>
      <c r="W1059">
        <v>0.15159357895634068</v>
      </c>
      <c r="X1059">
        <v>8.489929923469855E-2</v>
      </c>
      <c r="Y1059">
        <v>0.60902691949418253</v>
      </c>
      <c r="Z1059">
        <v>8119.43</v>
      </c>
      <c r="AA1059">
        <v>7967.71</v>
      </c>
      <c r="AB1059">
        <v>4462.2800000000007</v>
      </c>
      <c r="AC1059">
        <v>32010.26</v>
      </c>
    </row>
    <row r="1060" spans="1:29" x14ac:dyDescent="0.25">
      <c r="A1060">
        <v>1987</v>
      </c>
      <c r="B1060">
        <v>1982</v>
      </c>
      <c r="C1060">
        <v>1984</v>
      </c>
      <c r="D1060">
        <v>24</v>
      </c>
      <c r="E1060" t="s">
        <v>65</v>
      </c>
      <c r="F1060" t="s">
        <v>31</v>
      </c>
      <c r="G1060" t="s">
        <v>60</v>
      </c>
      <c r="H1060">
        <v>2</v>
      </c>
      <c r="I1060">
        <v>5</v>
      </c>
      <c r="J1060" t="s">
        <v>34</v>
      </c>
      <c r="K1060">
        <v>48307</v>
      </c>
      <c r="L1060">
        <v>25464</v>
      </c>
      <c r="M1060">
        <v>1579</v>
      </c>
      <c r="N1060">
        <v>0.99719999999999998</v>
      </c>
      <c r="O1060">
        <v>1575</v>
      </c>
      <c r="P1060">
        <v>0</v>
      </c>
      <c r="Q1060">
        <v>23885</v>
      </c>
      <c r="R1060">
        <v>23885</v>
      </c>
      <c r="S1060">
        <v>12161</v>
      </c>
      <c r="T1060">
        <f t="shared" si="32"/>
        <v>36046</v>
      </c>
      <c r="U1060">
        <f t="shared" si="33"/>
        <v>3</v>
      </c>
      <c r="V1060">
        <v>7.9439661553819228E-3</v>
      </c>
      <c r="W1060">
        <v>1.4978434776735241E-2</v>
      </c>
      <c r="X1060">
        <v>1.4787188965391579E-2</v>
      </c>
      <c r="Y1060">
        <v>0.96229041010249128</v>
      </c>
      <c r="Z1060">
        <v>202.29000000000002</v>
      </c>
      <c r="AA1060">
        <v>381.41999999999996</v>
      </c>
      <c r="AB1060">
        <v>376.55</v>
      </c>
      <c r="AC1060">
        <v>24504.35</v>
      </c>
    </row>
    <row r="1061" spans="1:29" x14ac:dyDescent="0.25">
      <c r="A1061">
        <v>1987</v>
      </c>
      <c r="B1061">
        <v>1981</v>
      </c>
      <c r="C1061">
        <v>1983</v>
      </c>
      <c r="D1061">
        <v>24</v>
      </c>
      <c r="E1061" t="s">
        <v>65</v>
      </c>
      <c r="F1061" t="s">
        <v>31</v>
      </c>
      <c r="G1061" t="s">
        <v>60</v>
      </c>
      <c r="H1061">
        <v>2</v>
      </c>
      <c r="I1061">
        <v>6</v>
      </c>
      <c r="J1061" t="s">
        <v>34</v>
      </c>
      <c r="K1061">
        <v>1281</v>
      </c>
      <c r="L1061">
        <v>938</v>
      </c>
      <c r="M1061">
        <v>2</v>
      </c>
      <c r="N1061">
        <v>1</v>
      </c>
      <c r="O1061">
        <v>2</v>
      </c>
      <c r="P1061">
        <v>0</v>
      </c>
      <c r="Q1061">
        <v>936</v>
      </c>
      <c r="R1061">
        <v>936</v>
      </c>
      <c r="S1061">
        <v>214</v>
      </c>
      <c r="T1061">
        <f t="shared" si="32"/>
        <v>1150</v>
      </c>
      <c r="U1061">
        <f t="shared" si="33"/>
        <v>4</v>
      </c>
      <c r="V1061">
        <v>1.704593880507969E-4</v>
      </c>
      <c r="W1061">
        <v>1.704593880507969E-4</v>
      </c>
      <c r="X1061">
        <v>1.5980567629762209E-3</v>
      </c>
      <c r="Y1061">
        <v>0.99806102446092215</v>
      </c>
      <c r="Z1061">
        <v>0.16</v>
      </c>
      <c r="AA1061">
        <v>0.16</v>
      </c>
      <c r="AB1061">
        <v>1.5</v>
      </c>
      <c r="AC1061">
        <v>936.81999999999994</v>
      </c>
    </row>
    <row r="1062" spans="1:29" x14ac:dyDescent="0.25">
      <c r="A1062">
        <v>1987</v>
      </c>
      <c r="B1062">
        <v>1984</v>
      </c>
      <c r="C1062">
        <v>1986</v>
      </c>
      <c r="D1062">
        <v>25</v>
      </c>
      <c r="E1062" t="s">
        <v>66</v>
      </c>
      <c r="F1062" t="s">
        <v>31</v>
      </c>
      <c r="G1062" t="s">
        <v>60</v>
      </c>
      <c r="H1062">
        <v>2</v>
      </c>
      <c r="I1062">
        <v>3</v>
      </c>
      <c r="J1062" t="s">
        <v>33</v>
      </c>
      <c r="K1062">
        <v>112127</v>
      </c>
      <c r="L1062">
        <v>7902</v>
      </c>
      <c r="M1062">
        <v>7577</v>
      </c>
      <c r="N1062">
        <v>0.6794</v>
      </c>
      <c r="O1062">
        <v>5148</v>
      </c>
      <c r="P1062">
        <v>0</v>
      </c>
      <c r="Q1062">
        <v>324</v>
      </c>
      <c r="R1062">
        <v>324</v>
      </c>
      <c r="S1062">
        <v>4378</v>
      </c>
      <c r="T1062">
        <f t="shared" si="32"/>
        <v>4702</v>
      </c>
      <c r="U1062">
        <f t="shared" si="33"/>
        <v>1</v>
      </c>
      <c r="V1062">
        <v>7.9120267260579052E-2</v>
      </c>
      <c r="W1062">
        <v>7.2923415671188499E-2</v>
      </c>
      <c r="X1062">
        <v>0.27511895120469732</v>
      </c>
      <c r="Y1062">
        <v>0.57283736586353518</v>
      </c>
      <c r="Z1062">
        <v>625.2399999999999</v>
      </c>
      <c r="AA1062">
        <v>576.27</v>
      </c>
      <c r="AB1062">
        <v>2174.1</v>
      </c>
      <c r="AC1062">
        <v>4526.79</v>
      </c>
    </row>
    <row r="1063" spans="1:29" x14ac:dyDescent="0.25">
      <c r="A1063">
        <v>1987</v>
      </c>
      <c r="B1063">
        <v>1983</v>
      </c>
      <c r="C1063">
        <v>1985</v>
      </c>
      <c r="D1063">
        <v>25</v>
      </c>
      <c r="E1063" t="s">
        <v>66</v>
      </c>
      <c r="F1063" t="s">
        <v>31</v>
      </c>
      <c r="G1063" t="s">
        <v>60</v>
      </c>
      <c r="H1063">
        <v>2</v>
      </c>
      <c r="I1063">
        <v>4</v>
      </c>
      <c r="J1063" t="s">
        <v>34</v>
      </c>
      <c r="K1063">
        <v>77759</v>
      </c>
      <c r="L1063">
        <v>34211</v>
      </c>
      <c r="M1063">
        <v>10590</v>
      </c>
      <c r="N1063">
        <v>0.93149999999999999</v>
      </c>
      <c r="O1063">
        <v>9864</v>
      </c>
      <c r="P1063">
        <v>0</v>
      </c>
      <c r="Q1063">
        <v>23620</v>
      </c>
      <c r="R1063">
        <v>23620</v>
      </c>
      <c r="S1063">
        <v>5250</v>
      </c>
      <c r="T1063">
        <f t="shared" si="32"/>
        <v>28870</v>
      </c>
      <c r="U1063">
        <f t="shared" si="33"/>
        <v>2</v>
      </c>
      <c r="V1063">
        <v>3.0975245234088612E-2</v>
      </c>
      <c r="W1063">
        <v>3.2228051698873966E-2</v>
      </c>
      <c r="X1063">
        <v>7.3179857233846568E-2</v>
      </c>
      <c r="Y1063">
        <v>0.86361684583319076</v>
      </c>
      <c r="Z1063">
        <v>1059.7</v>
      </c>
      <c r="AA1063">
        <v>1102.5600000000002</v>
      </c>
      <c r="AB1063">
        <v>2503.5699999999997</v>
      </c>
      <c r="AC1063">
        <v>29545.360000000001</v>
      </c>
    </row>
    <row r="1064" spans="1:29" x14ac:dyDescent="0.25">
      <c r="A1064">
        <v>1987</v>
      </c>
      <c r="B1064">
        <v>1982</v>
      </c>
      <c r="C1064">
        <v>1984</v>
      </c>
      <c r="D1064">
        <v>25</v>
      </c>
      <c r="E1064" t="s">
        <v>66</v>
      </c>
      <c r="F1064" t="s">
        <v>31</v>
      </c>
      <c r="G1064" t="s">
        <v>60</v>
      </c>
      <c r="H1064">
        <v>2</v>
      </c>
      <c r="I1064">
        <v>5</v>
      </c>
      <c r="J1064" t="s">
        <v>34</v>
      </c>
      <c r="K1064">
        <v>7993</v>
      </c>
      <c r="L1064">
        <v>4762</v>
      </c>
      <c r="M1064">
        <v>389</v>
      </c>
      <c r="N1064">
        <v>0.999</v>
      </c>
      <c r="O1064">
        <v>389</v>
      </c>
      <c r="P1064">
        <v>0</v>
      </c>
      <c r="Q1064">
        <v>4373</v>
      </c>
      <c r="R1064">
        <v>4373</v>
      </c>
      <c r="S1064">
        <v>1574</v>
      </c>
      <c r="T1064">
        <f t="shared" si="32"/>
        <v>5947</v>
      </c>
      <c r="U1064">
        <f t="shared" si="33"/>
        <v>3</v>
      </c>
      <c r="V1064">
        <v>7.9767521453662817E-3</v>
      </c>
      <c r="W1064">
        <v>1.7303610010519485E-2</v>
      </c>
      <c r="X1064">
        <v>3.8237597609703959E-2</v>
      </c>
      <c r="Y1064">
        <v>0.93648204023441017</v>
      </c>
      <c r="Z1064">
        <v>37.99</v>
      </c>
      <c r="AA1064">
        <v>82.41</v>
      </c>
      <c r="AB1064">
        <v>182.10999999999999</v>
      </c>
      <c r="AC1064">
        <v>4460.08</v>
      </c>
    </row>
    <row r="1065" spans="1:29" x14ac:dyDescent="0.25">
      <c r="A1065">
        <v>1987</v>
      </c>
      <c r="B1065">
        <v>1981</v>
      </c>
      <c r="C1065">
        <v>1983</v>
      </c>
      <c r="D1065">
        <v>25</v>
      </c>
      <c r="E1065" t="s">
        <v>66</v>
      </c>
      <c r="F1065" t="s">
        <v>31</v>
      </c>
      <c r="G1065" t="s">
        <v>60</v>
      </c>
      <c r="H1065">
        <v>2</v>
      </c>
      <c r="I1065">
        <v>6</v>
      </c>
      <c r="J1065" t="s">
        <v>34</v>
      </c>
      <c r="K1065">
        <v>40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35</v>
      </c>
      <c r="T1065">
        <f t="shared" si="32"/>
        <v>35</v>
      </c>
      <c r="U1065">
        <f t="shared" si="33"/>
        <v>4</v>
      </c>
      <c r="V1065">
        <v>0</v>
      </c>
      <c r="W1065">
        <v>0</v>
      </c>
      <c r="X1065">
        <v>0.41666666666666669</v>
      </c>
      <c r="Y1065">
        <v>0.58333333333333326</v>
      </c>
      <c r="Z1065">
        <v>0</v>
      </c>
      <c r="AA1065">
        <v>0</v>
      </c>
      <c r="AB1065">
        <v>0.05</v>
      </c>
      <c r="AC1065">
        <v>6.9999999999999993E-2</v>
      </c>
    </row>
    <row r="1066" spans="1:29" x14ac:dyDescent="0.25">
      <c r="A1066">
        <v>1987</v>
      </c>
      <c r="B1066">
        <v>1985</v>
      </c>
      <c r="C1066">
        <v>1986</v>
      </c>
      <c r="D1066">
        <v>26</v>
      </c>
      <c r="E1066" t="s">
        <v>67</v>
      </c>
      <c r="F1066" t="s">
        <v>31</v>
      </c>
      <c r="G1066" t="s">
        <v>60</v>
      </c>
      <c r="H1066">
        <v>0</v>
      </c>
      <c r="I1066">
        <v>2</v>
      </c>
      <c r="J1066" t="s">
        <v>33</v>
      </c>
      <c r="K1066">
        <v>104267</v>
      </c>
      <c r="L1066">
        <v>3665</v>
      </c>
      <c r="M1066">
        <v>3162</v>
      </c>
      <c r="N1066">
        <v>0.54830000000000001</v>
      </c>
      <c r="O1066">
        <v>1734</v>
      </c>
      <c r="P1066">
        <v>0</v>
      </c>
      <c r="Q1066">
        <v>502</v>
      </c>
      <c r="R1066">
        <v>502</v>
      </c>
      <c r="S1066">
        <v>731</v>
      </c>
      <c r="T1066">
        <f t="shared" si="32"/>
        <v>1233</v>
      </c>
      <c r="U1066">
        <f t="shared" si="33"/>
        <v>1</v>
      </c>
      <c r="V1066">
        <v>0.15861250545613273</v>
      </c>
      <c r="W1066">
        <v>0.20399661719773027</v>
      </c>
      <c r="X1066">
        <v>0.16781427324312528</v>
      </c>
      <c r="Y1066">
        <v>0.46957660410301183</v>
      </c>
      <c r="Z1066">
        <v>581.41000000000008</v>
      </c>
      <c r="AA1066">
        <v>747.7700000000001</v>
      </c>
      <c r="AB1066">
        <v>615.14</v>
      </c>
      <c r="AC1066">
        <v>1721.2800000000002</v>
      </c>
    </row>
    <row r="1067" spans="1:29" x14ac:dyDescent="0.25">
      <c r="A1067">
        <v>1987</v>
      </c>
      <c r="B1067">
        <v>1984</v>
      </c>
      <c r="C1067">
        <v>1985</v>
      </c>
      <c r="D1067">
        <v>26</v>
      </c>
      <c r="E1067" t="s">
        <v>67</v>
      </c>
      <c r="F1067" t="s">
        <v>31</v>
      </c>
      <c r="G1067" t="s">
        <v>60</v>
      </c>
      <c r="H1067">
        <v>0</v>
      </c>
      <c r="I1067">
        <v>3</v>
      </c>
      <c r="J1067" t="s">
        <v>34</v>
      </c>
      <c r="K1067">
        <v>65855</v>
      </c>
      <c r="L1067">
        <v>4054</v>
      </c>
      <c r="M1067">
        <v>3732</v>
      </c>
      <c r="N1067">
        <v>0.76549999999999996</v>
      </c>
      <c r="O1067">
        <v>2857</v>
      </c>
      <c r="P1067">
        <v>0</v>
      </c>
      <c r="Q1067">
        <v>322</v>
      </c>
      <c r="R1067">
        <v>322</v>
      </c>
      <c r="S1067">
        <v>462</v>
      </c>
      <c r="T1067">
        <f t="shared" si="32"/>
        <v>784</v>
      </c>
      <c r="U1067">
        <f t="shared" si="33"/>
        <v>2</v>
      </c>
      <c r="V1067">
        <v>0.11905384342198722</v>
      </c>
      <c r="W1067">
        <v>0.2021619248678084</v>
      </c>
      <c r="X1067">
        <v>0.2976925657012075</v>
      </c>
      <c r="Y1067">
        <v>0.38109166600899702</v>
      </c>
      <c r="Z1067">
        <v>482.72999999999996</v>
      </c>
      <c r="AA1067">
        <v>819.71</v>
      </c>
      <c r="AB1067">
        <v>1207.06</v>
      </c>
      <c r="AC1067">
        <v>1545.2200000000003</v>
      </c>
    </row>
    <row r="1068" spans="1:29" x14ac:dyDescent="0.25">
      <c r="A1068">
        <v>1987</v>
      </c>
      <c r="B1068">
        <v>1983</v>
      </c>
      <c r="C1068">
        <v>1984</v>
      </c>
      <c r="D1068">
        <v>26</v>
      </c>
      <c r="E1068" t="s">
        <v>67</v>
      </c>
      <c r="F1068" t="s">
        <v>31</v>
      </c>
      <c r="G1068" t="s">
        <v>60</v>
      </c>
      <c r="H1068">
        <v>0</v>
      </c>
      <c r="I1068">
        <v>4</v>
      </c>
      <c r="J1068" t="s">
        <v>34</v>
      </c>
      <c r="K1068">
        <v>42958</v>
      </c>
      <c r="L1068">
        <v>10552</v>
      </c>
      <c r="M1068">
        <v>10076</v>
      </c>
      <c r="N1068">
        <v>0.94969999999999999</v>
      </c>
      <c r="O1068">
        <v>9568</v>
      </c>
      <c r="P1068">
        <v>94</v>
      </c>
      <c r="Q1068">
        <v>381</v>
      </c>
      <c r="R1068">
        <v>475</v>
      </c>
      <c r="S1068">
        <v>7750</v>
      </c>
      <c r="T1068">
        <f t="shared" si="32"/>
        <v>8225</v>
      </c>
      <c r="U1068">
        <f t="shared" si="33"/>
        <v>3</v>
      </c>
      <c r="V1068">
        <v>0.3048126365826338</v>
      </c>
      <c r="W1068">
        <v>8.2282211705214645E-2</v>
      </c>
      <c r="X1068">
        <v>0.39204167464287137</v>
      </c>
      <c r="Y1068">
        <v>0.22086347706928022</v>
      </c>
      <c r="Z1068">
        <v>3216.45</v>
      </c>
      <c r="AA1068">
        <v>868.26</v>
      </c>
      <c r="AB1068">
        <v>4136.91</v>
      </c>
      <c r="AC1068">
        <v>2330.6</v>
      </c>
    </row>
    <row r="1069" spans="1:29" x14ac:dyDescent="0.25">
      <c r="A1069">
        <v>1987</v>
      </c>
      <c r="B1069">
        <v>1982</v>
      </c>
      <c r="C1069">
        <v>1983</v>
      </c>
      <c r="D1069">
        <v>26</v>
      </c>
      <c r="E1069" t="s">
        <v>67</v>
      </c>
      <c r="F1069" t="s">
        <v>31</v>
      </c>
      <c r="G1069" t="s">
        <v>60</v>
      </c>
      <c r="H1069">
        <v>0</v>
      </c>
      <c r="I1069">
        <v>5</v>
      </c>
      <c r="J1069" t="s">
        <v>34</v>
      </c>
      <c r="K1069">
        <v>11074</v>
      </c>
      <c r="L1069">
        <v>1616</v>
      </c>
      <c r="M1069">
        <v>1446</v>
      </c>
      <c r="N1069">
        <v>1</v>
      </c>
      <c r="O1069">
        <v>1446</v>
      </c>
      <c r="P1069">
        <v>154</v>
      </c>
      <c r="Q1069">
        <v>14</v>
      </c>
      <c r="R1069">
        <v>169</v>
      </c>
      <c r="S1069">
        <v>5586</v>
      </c>
      <c r="T1069">
        <f t="shared" si="32"/>
        <v>5755</v>
      </c>
      <c r="U1069">
        <f t="shared" si="33"/>
        <v>4</v>
      </c>
      <c r="V1069">
        <v>0.37122491786238004</v>
      </c>
      <c r="W1069">
        <v>0.34324553425030474</v>
      </c>
      <c r="X1069">
        <v>8.0374213427876675E-3</v>
      </c>
      <c r="Y1069">
        <v>0.2774921265445276</v>
      </c>
      <c r="Z1069">
        <v>599.96999999999991</v>
      </c>
      <c r="AA1069">
        <v>554.75</v>
      </c>
      <c r="AB1069">
        <v>12.99</v>
      </c>
      <c r="AC1069">
        <v>448.48</v>
      </c>
    </row>
    <row r="1070" spans="1:29" x14ac:dyDescent="0.25">
      <c r="A1070">
        <v>1987</v>
      </c>
      <c r="B1070">
        <v>1985</v>
      </c>
      <c r="C1070">
        <v>1986</v>
      </c>
      <c r="D1070">
        <v>27</v>
      </c>
      <c r="E1070" t="s">
        <v>68</v>
      </c>
      <c r="F1070" t="s">
        <v>31</v>
      </c>
      <c r="G1070" t="s">
        <v>69</v>
      </c>
      <c r="H1070">
        <v>0</v>
      </c>
      <c r="I1070">
        <v>2</v>
      </c>
      <c r="J1070" t="s">
        <v>33</v>
      </c>
      <c r="K1070">
        <v>703722</v>
      </c>
      <c r="L1070">
        <v>15223</v>
      </c>
      <c r="M1070">
        <v>14823</v>
      </c>
      <c r="N1070">
        <v>0.5363</v>
      </c>
      <c r="O1070">
        <v>7949</v>
      </c>
      <c r="P1070">
        <v>0</v>
      </c>
      <c r="Q1070">
        <v>400</v>
      </c>
      <c r="R1070">
        <v>400</v>
      </c>
      <c r="S1070">
        <v>15243</v>
      </c>
      <c r="T1070">
        <f t="shared" si="32"/>
        <v>15643</v>
      </c>
      <c r="U1070">
        <f t="shared" si="33"/>
        <v>1</v>
      </c>
      <c r="V1070">
        <v>0.26721041623970698</v>
      </c>
      <c r="W1070">
        <v>0.17396045171020341</v>
      </c>
      <c r="X1070">
        <v>0.29616747854691827</v>
      </c>
      <c r="Y1070">
        <v>0.26266165350317133</v>
      </c>
      <c r="Z1070">
        <v>4067.99</v>
      </c>
      <c r="AA1070">
        <v>2648.36</v>
      </c>
      <c r="AB1070">
        <v>4508.83</v>
      </c>
      <c r="AC1070">
        <v>3998.7400000000002</v>
      </c>
    </row>
    <row r="1071" spans="1:29" x14ac:dyDescent="0.25">
      <c r="A1071">
        <v>1987</v>
      </c>
      <c r="B1071">
        <v>1984</v>
      </c>
      <c r="C1071">
        <v>1985</v>
      </c>
      <c r="D1071">
        <v>27</v>
      </c>
      <c r="E1071" t="s">
        <v>68</v>
      </c>
      <c r="F1071" t="s">
        <v>31</v>
      </c>
      <c r="G1071" t="s">
        <v>69</v>
      </c>
      <c r="H1071">
        <v>0</v>
      </c>
      <c r="I1071">
        <v>3</v>
      </c>
      <c r="J1071" t="s">
        <v>34</v>
      </c>
      <c r="K1071">
        <v>587068</v>
      </c>
      <c r="L1071">
        <v>57365</v>
      </c>
      <c r="M1071">
        <v>49460</v>
      </c>
      <c r="N1071">
        <v>0.78059999999999996</v>
      </c>
      <c r="O1071">
        <v>38608</v>
      </c>
      <c r="P1071">
        <v>0</v>
      </c>
      <c r="Q1071">
        <v>7905</v>
      </c>
      <c r="R1071">
        <v>7905</v>
      </c>
      <c r="S1071">
        <v>29653</v>
      </c>
      <c r="T1071">
        <f t="shared" si="32"/>
        <v>37558</v>
      </c>
      <c r="U1071">
        <f t="shared" si="33"/>
        <v>2</v>
      </c>
      <c r="V1071">
        <v>0.21332840586101914</v>
      </c>
      <c r="W1071">
        <v>0.35223414093326211</v>
      </c>
      <c r="X1071">
        <v>0.20342192033706702</v>
      </c>
      <c r="Y1071">
        <v>0.23101553286865181</v>
      </c>
      <c r="Z1071">
        <v>12237.68</v>
      </c>
      <c r="AA1071">
        <v>20206.07</v>
      </c>
      <c r="AB1071">
        <v>11669.390000000001</v>
      </c>
      <c r="AC1071">
        <v>13252.310000000001</v>
      </c>
    </row>
    <row r="1072" spans="1:29" x14ac:dyDescent="0.25">
      <c r="A1072">
        <v>1987</v>
      </c>
      <c r="B1072">
        <v>1983</v>
      </c>
      <c r="C1072">
        <v>1984</v>
      </c>
      <c r="D1072">
        <v>27</v>
      </c>
      <c r="E1072" t="s">
        <v>68</v>
      </c>
      <c r="F1072" t="s">
        <v>31</v>
      </c>
      <c r="G1072" t="s">
        <v>69</v>
      </c>
      <c r="H1072">
        <v>0</v>
      </c>
      <c r="I1072">
        <v>4</v>
      </c>
      <c r="J1072" t="s">
        <v>34</v>
      </c>
      <c r="K1072">
        <v>304275</v>
      </c>
      <c r="L1072">
        <v>69349</v>
      </c>
      <c r="M1072">
        <v>57618</v>
      </c>
      <c r="N1072">
        <v>0.91910000000000003</v>
      </c>
      <c r="O1072">
        <v>52957</v>
      </c>
      <c r="P1072">
        <v>1001</v>
      </c>
      <c r="Q1072">
        <v>10728</v>
      </c>
      <c r="R1072">
        <v>11730</v>
      </c>
      <c r="S1072">
        <v>40850</v>
      </c>
      <c r="T1072">
        <f t="shared" si="32"/>
        <v>52580</v>
      </c>
      <c r="U1072">
        <f t="shared" si="33"/>
        <v>3</v>
      </c>
      <c r="V1072">
        <v>0.36051437288328181</v>
      </c>
      <c r="W1072">
        <v>0.29430282961610926</v>
      </c>
      <c r="X1072">
        <v>0.15566616087252874</v>
      </c>
      <c r="Y1072">
        <v>0.18951663662808008</v>
      </c>
      <c r="Z1072">
        <v>25001.560000000005</v>
      </c>
      <c r="AA1072">
        <v>20409.810000000001</v>
      </c>
      <c r="AB1072">
        <v>10795.4</v>
      </c>
      <c r="AC1072">
        <v>13142.920000000002</v>
      </c>
    </row>
    <row r="1073" spans="1:29" x14ac:dyDescent="0.25">
      <c r="A1073">
        <v>1987</v>
      </c>
      <c r="B1073">
        <v>1982</v>
      </c>
      <c r="C1073">
        <v>1983</v>
      </c>
      <c r="D1073">
        <v>27</v>
      </c>
      <c r="E1073" t="s">
        <v>68</v>
      </c>
      <c r="F1073" t="s">
        <v>31</v>
      </c>
      <c r="G1073" t="s">
        <v>69</v>
      </c>
      <c r="H1073">
        <v>0</v>
      </c>
      <c r="I1073">
        <v>5</v>
      </c>
      <c r="J1073" t="s">
        <v>34</v>
      </c>
      <c r="K1073">
        <v>146788</v>
      </c>
      <c r="L1073">
        <v>57550</v>
      </c>
      <c r="M1073">
        <v>36542</v>
      </c>
      <c r="N1073">
        <v>1</v>
      </c>
      <c r="O1073">
        <v>36542</v>
      </c>
      <c r="P1073">
        <v>1382</v>
      </c>
      <c r="Q1073">
        <v>19626</v>
      </c>
      <c r="R1073">
        <v>21008</v>
      </c>
      <c r="S1073">
        <v>74558</v>
      </c>
      <c r="T1073">
        <f t="shared" si="32"/>
        <v>95566</v>
      </c>
      <c r="U1073">
        <f t="shared" si="33"/>
        <v>4</v>
      </c>
      <c r="V1073">
        <v>0.33340330122166367</v>
      </c>
      <c r="W1073">
        <v>0.24763332748916117</v>
      </c>
      <c r="X1073">
        <v>4.8347173711442572E-2</v>
      </c>
      <c r="Y1073">
        <v>0.37061619757773251</v>
      </c>
      <c r="Z1073">
        <v>19187.430000000004</v>
      </c>
      <c r="AA1073">
        <v>14251.35</v>
      </c>
      <c r="AB1073">
        <v>2782.39</v>
      </c>
      <c r="AC1073">
        <v>21329.040000000001</v>
      </c>
    </row>
    <row r="1074" spans="1:29" x14ac:dyDescent="0.25">
      <c r="A1074">
        <v>1987</v>
      </c>
      <c r="B1074">
        <v>1985</v>
      </c>
      <c r="C1074">
        <v>1986</v>
      </c>
      <c r="D1074">
        <v>28</v>
      </c>
      <c r="E1074" t="s">
        <v>70</v>
      </c>
      <c r="F1074" t="s">
        <v>31</v>
      </c>
      <c r="G1074" t="s">
        <v>58</v>
      </c>
      <c r="H1074">
        <v>0</v>
      </c>
      <c r="I1074">
        <v>2</v>
      </c>
      <c r="J1074" t="s">
        <v>33</v>
      </c>
      <c r="K1074">
        <v>429963</v>
      </c>
      <c r="L1074">
        <v>16551</v>
      </c>
      <c r="M1074">
        <v>10572</v>
      </c>
      <c r="N1074">
        <v>0.61399999999999999</v>
      </c>
      <c r="O1074">
        <v>6491</v>
      </c>
      <c r="P1074">
        <v>0</v>
      </c>
      <c r="Q1074">
        <v>5978</v>
      </c>
      <c r="R1074">
        <v>5978</v>
      </c>
      <c r="S1074">
        <v>19551</v>
      </c>
      <c r="T1074">
        <f t="shared" si="32"/>
        <v>25529</v>
      </c>
      <c r="U1074">
        <f t="shared" si="33"/>
        <v>1</v>
      </c>
      <c r="V1074">
        <v>0.2093012858505687</v>
      </c>
      <c r="W1074">
        <v>8.3587839066584735E-2</v>
      </c>
      <c r="X1074">
        <v>0.15325746192684855</v>
      </c>
      <c r="Y1074">
        <v>0.5538534131559979</v>
      </c>
      <c r="Z1074">
        <v>3464.29</v>
      </c>
      <c r="AA1074">
        <v>1383.52</v>
      </c>
      <c r="AB1074">
        <v>2536.67</v>
      </c>
      <c r="AC1074">
        <v>9167.2100000000009</v>
      </c>
    </row>
    <row r="1075" spans="1:29" x14ac:dyDescent="0.25">
      <c r="A1075">
        <v>1987</v>
      </c>
      <c r="B1075">
        <v>1984</v>
      </c>
      <c r="C1075">
        <v>1985</v>
      </c>
      <c r="D1075">
        <v>28</v>
      </c>
      <c r="E1075" t="s">
        <v>70</v>
      </c>
      <c r="F1075" t="s">
        <v>31</v>
      </c>
      <c r="G1075" t="s">
        <v>58</v>
      </c>
      <c r="H1075">
        <v>0</v>
      </c>
      <c r="I1075">
        <v>3</v>
      </c>
      <c r="J1075" t="s">
        <v>34</v>
      </c>
      <c r="K1075">
        <v>206423</v>
      </c>
      <c r="L1075">
        <v>32469</v>
      </c>
      <c r="M1075">
        <v>22357</v>
      </c>
      <c r="N1075">
        <v>0.81369999999999998</v>
      </c>
      <c r="O1075">
        <v>18191</v>
      </c>
      <c r="P1075">
        <v>0</v>
      </c>
      <c r="Q1075">
        <v>10111</v>
      </c>
      <c r="R1075">
        <v>10111</v>
      </c>
      <c r="S1075">
        <v>15943</v>
      </c>
      <c r="T1075">
        <f t="shared" si="32"/>
        <v>26054</v>
      </c>
      <c r="U1075">
        <f t="shared" si="33"/>
        <v>2</v>
      </c>
      <c r="V1075">
        <v>0.10886305574077466</v>
      </c>
      <c r="W1075">
        <v>0.1527405329074919</v>
      </c>
      <c r="X1075">
        <v>0.16602795585334337</v>
      </c>
      <c r="Y1075">
        <v>0.57236845549838999</v>
      </c>
      <c r="Z1075">
        <v>3534.68</v>
      </c>
      <c r="AA1075">
        <v>4959.34</v>
      </c>
      <c r="AB1075">
        <v>5390.7699999999995</v>
      </c>
      <c r="AC1075">
        <v>18584.260000000002</v>
      </c>
    </row>
    <row r="1076" spans="1:29" x14ac:dyDescent="0.25">
      <c r="A1076">
        <v>1987</v>
      </c>
      <c r="B1076">
        <v>1983</v>
      </c>
      <c r="C1076">
        <v>1984</v>
      </c>
      <c r="D1076">
        <v>28</v>
      </c>
      <c r="E1076" t="s">
        <v>70</v>
      </c>
      <c r="F1076" t="s">
        <v>31</v>
      </c>
      <c r="G1076" t="s">
        <v>58</v>
      </c>
      <c r="H1076">
        <v>0</v>
      </c>
      <c r="I1076">
        <v>4</v>
      </c>
      <c r="J1076" t="s">
        <v>34</v>
      </c>
      <c r="K1076">
        <v>80938</v>
      </c>
      <c r="L1076">
        <v>34803</v>
      </c>
      <c r="M1076">
        <v>13282</v>
      </c>
      <c r="N1076">
        <v>0.95389999999999997</v>
      </c>
      <c r="O1076">
        <v>12670</v>
      </c>
      <c r="P1076">
        <v>1295</v>
      </c>
      <c r="Q1076">
        <v>20225</v>
      </c>
      <c r="R1076">
        <v>21521</v>
      </c>
      <c r="S1076">
        <v>6224</v>
      </c>
      <c r="T1076">
        <f t="shared" si="32"/>
        <v>27745</v>
      </c>
      <c r="U1076">
        <f t="shared" si="33"/>
        <v>3</v>
      </c>
      <c r="V1076">
        <v>0.11891217219333476</v>
      </c>
      <c r="W1076">
        <v>0.12172653056416174</v>
      </c>
      <c r="X1076">
        <v>7.196137648701989E-2</v>
      </c>
      <c r="Y1076">
        <v>0.68739992075548362</v>
      </c>
      <c r="Z1076">
        <v>4138.58</v>
      </c>
      <c r="AA1076">
        <v>4236.53</v>
      </c>
      <c r="AB1076">
        <v>2504.52</v>
      </c>
      <c r="AC1076">
        <v>23924.040000000005</v>
      </c>
    </row>
    <row r="1077" spans="1:29" x14ac:dyDescent="0.25">
      <c r="A1077">
        <v>1987</v>
      </c>
      <c r="B1077">
        <v>1982</v>
      </c>
      <c r="C1077">
        <v>1983</v>
      </c>
      <c r="D1077">
        <v>28</v>
      </c>
      <c r="E1077" t="s">
        <v>70</v>
      </c>
      <c r="F1077" t="s">
        <v>31</v>
      </c>
      <c r="G1077" t="s">
        <v>58</v>
      </c>
      <c r="H1077">
        <v>0</v>
      </c>
      <c r="I1077">
        <v>5</v>
      </c>
      <c r="J1077" t="s">
        <v>34</v>
      </c>
      <c r="K1077">
        <v>18234</v>
      </c>
      <c r="L1077">
        <v>9920</v>
      </c>
      <c r="M1077">
        <v>4281</v>
      </c>
      <c r="N1077">
        <v>1</v>
      </c>
      <c r="O1077">
        <v>4281</v>
      </c>
      <c r="P1077">
        <v>243</v>
      </c>
      <c r="Q1077">
        <v>5395</v>
      </c>
      <c r="R1077">
        <v>5639</v>
      </c>
      <c r="S1077">
        <v>6490</v>
      </c>
      <c r="T1077">
        <f t="shared" si="32"/>
        <v>12129</v>
      </c>
      <c r="U1077">
        <f t="shared" si="33"/>
        <v>4</v>
      </c>
      <c r="V1077">
        <v>0.22721055109173038</v>
      </c>
      <c r="W1077">
        <v>0.17502663678911021</v>
      </c>
      <c r="X1077">
        <v>2.1389064451453509E-2</v>
      </c>
      <c r="Y1077">
        <v>0.57637374766770588</v>
      </c>
      <c r="Z1077">
        <v>2254.0400000000004</v>
      </c>
      <c r="AA1077">
        <v>1736.35</v>
      </c>
      <c r="AB1077">
        <v>212.19000000000003</v>
      </c>
      <c r="AC1077">
        <v>5717.91</v>
      </c>
    </row>
    <row r="1078" spans="1:29" x14ac:dyDescent="0.25">
      <c r="A1078">
        <v>1987</v>
      </c>
      <c r="B1078">
        <v>1985</v>
      </c>
      <c r="C1078">
        <v>1986</v>
      </c>
      <c r="D1078">
        <v>29</v>
      </c>
      <c r="E1078" t="s">
        <v>71</v>
      </c>
      <c r="F1078" t="s">
        <v>31</v>
      </c>
      <c r="G1078" t="s">
        <v>60</v>
      </c>
      <c r="H1078">
        <v>0</v>
      </c>
      <c r="I1078">
        <v>2</v>
      </c>
      <c r="J1078" t="s">
        <v>33</v>
      </c>
      <c r="K1078">
        <v>7456</v>
      </c>
      <c r="L1078">
        <v>241</v>
      </c>
      <c r="M1078">
        <v>192</v>
      </c>
      <c r="N1078">
        <v>0.6018</v>
      </c>
      <c r="O1078">
        <v>115</v>
      </c>
      <c r="P1078">
        <v>0</v>
      </c>
      <c r="Q1078">
        <v>48</v>
      </c>
      <c r="R1078">
        <v>48</v>
      </c>
      <c r="S1078">
        <v>114</v>
      </c>
      <c r="T1078">
        <f t="shared" si="32"/>
        <v>162</v>
      </c>
      <c r="U1078">
        <f t="shared" si="33"/>
        <v>1</v>
      </c>
      <c r="V1078">
        <v>0.18070342599113468</v>
      </c>
      <c r="W1078">
        <v>9.9382741621442477E-2</v>
      </c>
      <c r="X1078">
        <v>0.18223621525332451</v>
      </c>
      <c r="Y1078">
        <v>0.53767761713409834</v>
      </c>
      <c r="Z1078">
        <v>43.62</v>
      </c>
      <c r="AA1078">
        <v>23.99</v>
      </c>
      <c r="AB1078">
        <v>43.99</v>
      </c>
      <c r="AC1078">
        <v>129.79</v>
      </c>
    </row>
    <row r="1079" spans="1:29" x14ac:dyDescent="0.25">
      <c r="A1079">
        <v>1987</v>
      </c>
      <c r="B1079">
        <v>1984</v>
      </c>
      <c r="C1079">
        <v>1985</v>
      </c>
      <c r="D1079">
        <v>29</v>
      </c>
      <c r="E1079" t="s">
        <v>71</v>
      </c>
      <c r="F1079" t="s">
        <v>31</v>
      </c>
      <c r="G1079" t="s">
        <v>60</v>
      </c>
      <c r="H1079">
        <v>0</v>
      </c>
      <c r="I1079">
        <v>3</v>
      </c>
      <c r="J1079" t="s">
        <v>34</v>
      </c>
      <c r="K1079">
        <v>4332</v>
      </c>
      <c r="L1079">
        <v>595</v>
      </c>
      <c r="M1079">
        <v>441</v>
      </c>
      <c r="N1079">
        <v>0.81859999999999999</v>
      </c>
      <c r="O1079">
        <v>361</v>
      </c>
      <c r="P1079">
        <v>0</v>
      </c>
      <c r="Q1079">
        <v>154</v>
      </c>
      <c r="R1079">
        <v>154</v>
      </c>
      <c r="S1079">
        <v>179</v>
      </c>
      <c r="T1079">
        <f t="shared" si="32"/>
        <v>333</v>
      </c>
      <c r="U1079">
        <f t="shared" si="33"/>
        <v>2</v>
      </c>
      <c r="V1079">
        <v>7.6687940880080602E-2</v>
      </c>
      <c r="W1079">
        <v>5.8280147799798454E-2</v>
      </c>
      <c r="X1079">
        <v>0.29040980853207921</v>
      </c>
      <c r="Y1079">
        <v>0.5746221027880416</v>
      </c>
      <c r="Z1079">
        <v>45.66</v>
      </c>
      <c r="AA1079">
        <v>34.700000000000003</v>
      </c>
      <c r="AB1079">
        <v>172.91</v>
      </c>
      <c r="AC1079">
        <v>342.13</v>
      </c>
    </row>
    <row r="1080" spans="1:29" x14ac:dyDescent="0.25">
      <c r="A1080">
        <v>1987</v>
      </c>
      <c r="B1080">
        <v>1983</v>
      </c>
      <c r="C1080">
        <v>1984</v>
      </c>
      <c r="D1080">
        <v>29</v>
      </c>
      <c r="E1080" t="s">
        <v>71</v>
      </c>
      <c r="F1080" t="s">
        <v>31</v>
      </c>
      <c r="G1080" t="s">
        <v>60</v>
      </c>
      <c r="H1080">
        <v>0</v>
      </c>
      <c r="I1080">
        <v>4</v>
      </c>
      <c r="J1080" t="s">
        <v>34</v>
      </c>
      <c r="K1080">
        <v>2307</v>
      </c>
      <c r="L1080">
        <v>1185</v>
      </c>
      <c r="M1080">
        <v>640</v>
      </c>
      <c r="N1080">
        <v>0.96499999999999997</v>
      </c>
      <c r="O1080">
        <v>617</v>
      </c>
      <c r="P1080">
        <v>2</v>
      </c>
      <c r="Q1080">
        <v>543</v>
      </c>
      <c r="R1080">
        <v>545</v>
      </c>
      <c r="S1080">
        <v>113</v>
      </c>
      <c r="T1080">
        <f t="shared" si="32"/>
        <v>658</v>
      </c>
      <c r="U1080">
        <f t="shared" si="33"/>
        <v>3</v>
      </c>
      <c r="V1080">
        <v>6.3426730318314473E-2</v>
      </c>
      <c r="W1080">
        <v>4.8531569980263492E-2</v>
      </c>
      <c r="X1080">
        <v>0.30319157908942163</v>
      </c>
      <c r="Y1080">
        <v>0.58485012061200048</v>
      </c>
      <c r="Z1080">
        <v>75.2</v>
      </c>
      <c r="AA1080">
        <v>57.54</v>
      </c>
      <c r="AB1080">
        <v>359.47</v>
      </c>
      <c r="AC1080">
        <v>693.41</v>
      </c>
    </row>
    <row r="1081" spans="1:29" x14ac:dyDescent="0.25">
      <c r="A1081">
        <v>1987</v>
      </c>
      <c r="B1081">
        <v>1982</v>
      </c>
      <c r="C1081">
        <v>1983</v>
      </c>
      <c r="D1081">
        <v>29</v>
      </c>
      <c r="E1081" t="s">
        <v>71</v>
      </c>
      <c r="F1081" t="s">
        <v>31</v>
      </c>
      <c r="G1081" t="s">
        <v>60</v>
      </c>
      <c r="H1081">
        <v>0</v>
      </c>
      <c r="I1081">
        <v>5</v>
      </c>
      <c r="J1081" t="s">
        <v>34</v>
      </c>
      <c r="K1081">
        <v>305</v>
      </c>
      <c r="L1081">
        <v>184</v>
      </c>
      <c r="M1081">
        <v>97</v>
      </c>
      <c r="N1081">
        <v>1</v>
      </c>
      <c r="O1081">
        <v>97</v>
      </c>
      <c r="P1081">
        <v>0</v>
      </c>
      <c r="Q1081">
        <v>87</v>
      </c>
      <c r="R1081">
        <v>87</v>
      </c>
      <c r="S1081">
        <v>42</v>
      </c>
      <c r="T1081">
        <f t="shared" si="32"/>
        <v>129</v>
      </c>
      <c r="U1081">
        <f t="shared" si="33"/>
        <v>4</v>
      </c>
      <c r="V1081">
        <v>0.11791456878349846</v>
      </c>
      <c r="W1081">
        <v>0.12132532077310378</v>
      </c>
      <c r="X1081">
        <v>0.1740024903903416</v>
      </c>
      <c r="Y1081">
        <v>0.58675762005305609</v>
      </c>
      <c r="Z1081">
        <v>21.78</v>
      </c>
      <c r="AA1081">
        <v>22.41</v>
      </c>
      <c r="AB1081">
        <v>32.14</v>
      </c>
      <c r="AC1081">
        <v>108.38</v>
      </c>
    </row>
    <row r="1082" spans="1:29" x14ac:dyDescent="0.25">
      <c r="A1082">
        <v>1987</v>
      </c>
      <c r="B1082">
        <v>1985</v>
      </c>
      <c r="C1082">
        <v>1986</v>
      </c>
      <c r="D1082">
        <v>30</v>
      </c>
      <c r="E1082" t="s">
        <v>72</v>
      </c>
      <c r="F1082" t="s">
        <v>31</v>
      </c>
      <c r="G1082" t="s">
        <v>60</v>
      </c>
      <c r="H1082">
        <v>1</v>
      </c>
      <c r="I1082">
        <v>2</v>
      </c>
      <c r="J1082" t="s">
        <v>33</v>
      </c>
      <c r="K1082">
        <v>330414</v>
      </c>
      <c r="L1082">
        <v>9765</v>
      </c>
      <c r="M1082">
        <v>9096</v>
      </c>
      <c r="N1082">
        <v>0.56420000000000003</v>
      </c>
      <c r="O1082">
        <v>5131</v>
      </c>
      <c r="P1082">
        <v>0</v>
      </c>
      <c r="Q1082">
        <v>668</v>
      </c>
      <c r="R1082">
        <v>668</v>
      </c>
      <c r="S1082">
        <v>4245</v>
      </c>
      <c r="T1082">
        <f t="shared" si="32"/>
        <v>4913</v>
      </c>
      <c r="U1082">
        <f t="shared" si="33"/>
        <v>1</v>
      </c>
      <c r="V1082">
        <v>0.19559573951699369</v>
      </c>
      <c r="W1082">
        <v>0.12788207789175521</v>
      </c>
      <c r="X1082">
        <v>0.20173700396002495</v>
      </c>
      <c r="Y1082">
        <v>0.4747851786312261</v>
      </c>
      <c r="Z1082">
        <v>1910.01</v>
      </c>
      <c r="AA1082">
        <v>1248.78</v>
      </c>
      <c r="AB1082">
        <v>1969.98</v>
      </c>
      <c r="AC1082">
        <v>4636.32</v>
      </c>
    </row>
    <row r="1083" spans="1:29" x14ac:dyDescent="0.25">
      <c r="A1083">
        <v>1987</v>
      </c>
      <c r="B1083">
        <v>1984</v>
      </c>
      <c r="C1083">
        <v>1985</v>
      </c>
      <c r="D1083">
        <v>30</v>
      </c>
      <c r="E1083" t="s">
        <v>72</v>
      </c>
      <c r="F1083" t="s">
        <v>31</v>
      </c>
      <c r="G1083" t="s">
        <v>60</v>
      </c>
      <c r="H1083">
        <v>1</v>
      </c>
      <c r="I1083">
        <v>3</v>
      </c>
      <c r="J1083" t="s">
        <v>34</v>
      </c>
      <c r="K1083">
        <v>326306</v>
      </c>
      <c r="L1083">
        <v>34942</v>
      </c>
      <c r="M1083">
        <v>25030</v>
      </c>
      <c r="N1083">
        <v>0.78939999999999999</v>
      </c>
      <c r="O1083">
        <v>19758</v>
      </c>
      <c r="P1083">
        <v>0</v>
      </c>
      <c r="Q1083">
        <v>9912</v>
      </c>
      <c r="R1083">
        <v>9912</v>
      </c>
      <c r="S1083">
        <v>12430</v>
      </c>
      <c r="T1083">
        <f t="shared" si="32"/>
        <v>22342</v>
      </c>
      <c r="U1083">
        <f t="shared" si="33"/>
        <v>2</v>
      </c>
      <c r="V1083">
        <v>0.15893854948451394</v>
      </c>
      <c r="W1083">
        <v>9.1926079086505783E-2</v>
      </c>
      <c r="X1083">
        <v>0.24267380214779891</v>
      </c>
      <c r="Y1083">
        <v>0.50646156928118147</v>
      </c>
      <c r="Z1083">
        <v>5553.7499999999991</v>
      </c>
      <c r="AA1083">
        <v>3212.15</v>
      </c>
      <c r="AB1083">
        <v>8479.69</v>
      </c>
      <c r="AC1083">
        <v>17697.160000000003</v>
      </c>
    </row>
    <row r="1084" spans="1:29" x14ac:dyDescent="0.25">
      <c r="A1084">
        <v>1987</v>
      </c>
      <c r="B1084">
        <v>1983</v>
      </c>
      <c r="C1084">
        <v>1984</v>
      </c>
      <c r="D1084">
        <v>30</v>
      </c>
      <c r="E1084" t="s">
        <v>72</v>
      </c>
      <c r="F1084" t="s">
        <v>31</v>
      </c>
      <c r="G1084" t="s">
        <v>60</v>
      </c>
      <c r="H1084">
        <v>1</v>
      </c>
      <c r="I1084">
        <v>4</v>
      </c>
      <c r="J1084" t="s">
        <v>34</v>
      </c>
      <c r="K1084">
        <v>86696</v>
      </c>
      <c r="L1084">
        <v>26596</v>
      </c>
      <c r="M1084">
        <v>15686</v>
      </c>
      <c r="N1084">
        <v>0.95420000000000005</v>
      </c>
      <c r="O1084">
        <v>14968</v>
      </c>
      <c r="P1084">
        <v>1128</v>
      </c>
      <c r="Q1084">
        <v>9781</v>
      </c>
      <c r="R1084">
        <v>10909</v>
      </c>
      <c r="S1084">
        <v>18207</v>
      </c>
      <c r="T1084">
        <f t="shared" si="32"/>
        <v>29116</v>
      </c>
      <c r="U1084">
        <f t="shared" si="33"/>
        <v>3</v>
      </c>
      <c r="V1084">
        <v>0.2395114840428072</v>
      </c>
      <c r="W1084">
        <v>0.12616899911905602</v>
      </c>
      <c r="X1084">
        <v>0.14474853241802391</v>
      </c>
      <c r="Y1084">
        <v>0.48957098442011282</v>
      </c>
      <c r="Z1084">
        <v>6370.1600000000008</v>
      </c>
      <c r="AA1084">
        <v>3355.65</v>
      </c>
      <c r="AB1084">
        <v>3849.8</v>
      </c>
      <c r="AC1084">
        <v>13020.859999999999</v>
      </c>
    </row>
    <row r="1085" spans="1:29" x14ac:dyDescent="0.25">
      <c r="A1085">
        <v>1987</v>
      </c>
      <c r="B1085">
        <v>1982</v>
      </c>
      <c r="C1085">
        <v>1983</v>
      </c>
      <c r="D1085">
        <v>30</v>
      </c>
      <c r="E1085" t="s">
        <v>72</v>
      </c>
      <c r="F1085" t="s">
        <v>31</v>
      </c>
      <c r="G1085" t="s">
        <v>60</v>
      </c>
      <c r="H1085">
        <v>1</v>
      </c>
      <c r="I1085">
        <v>5</v>
      </c>
      <c r="J1085" t="s">
        <v>34</v>
      </c>
      <c r="K1085">
        <v>7120</v>
      </c>
      <c r="L1085">
        <v>2054</v>
      </c>
      <c r="M1085">
        <v>1536</v>
      </c>
      <c r="N1085">
        <v>1</v>
      </c>
      <c r="O1085">
        <v>1536</v>
      </c>
      <c r="P1085">
        <v>19</v>
      </c>
      <c r="Q1085">
        <v>497</v>
      </c>
      <c r="R1085">
        <v>517</v>
      </c>
      <c r="S1085">
        <v>4353</v>
      </c>
      <c r="T1085">
        <f t="shared" si="32"/>
        <v>4870</v>
      </c>
      <c r="U1085">
        <f t="shared" si="33"/>
        <v>4</v>
      </c>
      <c r="V1085">
        <v>0.41994081227366531</v>
      </c>
      <c r="W1085">
        <v>0.15762626065963159</v>
      </c>
      <c r="X1085">
        <v>0.11300669755850627</v>
      </c>
      <c r="Y1085">
        <v>0.30942622950819665</v>
      </c>
      <c r="Z1085">
        <v>862.7600000000001</v>
      </c>
      <c r="AA1085">
        <v>323.83999999999997</v>
      </c>
      <c r="AB1085">
        <v>232.17000000000002</v>
      </c>
      <c r="AC1085">
        <v>635.71</v>
      </c>
    </row>
    <row r="1086" spans="1:29" x14ac:dyDescent="0.25">
      <c r="A1086">
        <v>1988</v>
      </c>
      <c r="B1086">
        <v>1985</v>
      </c>
      <c r="C1086">
        <v>1987</v>
      </c>
      <c r="D1086">
        <v>1</v>
      </c>
      <c r="E1086" t="s">
        <v>30</v>
      </c>
      <c r="F1086" t="s">
        <v>31</v>
      </c>
      <c r="G1086" t="s">
        <v>32</v>
      </c>
      <c r="H1086">
        <v>3</v>
      </c>
      <c r="I1086">
        <v>3</v>
      </c>
      <c r="J1086" t="s">
        <v>33</v>
      </c>
      <c r="K1086">
        <v>37342</v>
      </c>
      <c r="L1086">
        <v>494</v>
      </c>
      <c r="M1086">
        <v>494</v>
      </c>
      <c r="N1086">
        <v>0.58109999999999995</v>
      </c>
      <c r="O1086">
        <v>287</v>
      </c>
      <c r="P1086">
        <v>0</v>
      </c>
      <c r="Q1086">
        <v>0</v>
      </c>
      <c r="R1086">
        <v>0</v>
      </c>
      <c r="S1086">
        <v>1045</v>
      </c>
      <c r="T1086">
        <f t="shared" si="32"/>
        <v>1045</v>
      </c>
      <c r="U1086">
        <f t="shared" si="33"/>
        <v>1</v>
      </c>
      <c r="V1086">
        <v>0.46359262553569985</v>
      </c>
      <c r="W1086">
        <v>0.27332821217756936</v>
      </c>
      <c r="X1086">
        <v>0</v>
      </c>
      <c r="Y1086">
        <v>0.26307916228673089</v>
      </c>
      <c r="Z1086">
        <v>229.32999999999998</v>
      </c>
      <c r="AA1086">
        <v>135.21</v>
      </c>
      <c r="AB1086">
        <v>0</v>
      </c>
      <c r="AC1086">
        <v>130.14000000000001</v>
      </c>
    </row>
    <row r="1087" spans="1:29" x14ac:dyDescent="0.25">
      <c r="A1087">
        <v>1988</v>
      </c>
      <c r="B1087">
        <v>1984</v>
      </c>
      <c r="C1087">
        <v>1986</v>
      </c>
      <c r="D1087">
        <v>1</v>
      </c>
      <c r="E1087" t="s">
        <v>30</v>
      </c>
      <c r="F1087" t="s">
        <v>31</v>
      </c>
      <c r="G1087" t="s">
        <v>32</v>
      </c>
      <c r="H1087">
        <v>3</v>
      </c>
      <c r="I1087">
        <v>4</v>
      </c>
      <c r="J1087" t="s">
        <v>34</v>
      </c>
      <c r="K1087">
        <v>40500</v>
      </c>
      <c r="L1087">
        <v>2143</v>
      </c>
      <c r="M1087">
        <v>2143</v>
      </c>
      <c r="N1087">
        <v>0.78849999999999998</v>
      </c>
      <c r="O1087">
        <v>1690</v>
      </c>
      <c r="P1087">
        <v>0</v>
      </c>
      <c r="Q1087">
        <v>0</v>
      </c>
      <c r="R1087">
        <v>0</v>
      </c>
      <c r="S1087">
        <v>2272</v>
      </c>
      <c r="T1087">
        <f t="shared" si="32"/>
        <v>2272</v>
      </c>
      <c r="U1087">
        <f t="shared" si="33"/>
        <v>2</v>
      </c>
      <c r="V1087">
        <v>0.81553108222200466</v>
      </c>
      <c r="W1087">
        <v>0.10068428933264299</v>
      </c>
      <c r="X1087">
        <v>0</v>
      </c>
      <c r="Y1087">
        <v>8.3784628445352477E-2</v>
      </c>
      <c r="Z1087">
        <v>1748.3600000000001</v>
      </c>
      <c r="AA1087">
        <v>215.85000000000002</v>
      </c>
      <c r="AB1087">
        <v>0</v>
      </c>
      <c r="AC1087">
        <v>179.62</v>
      </c>
    </row>
    <row r="1088" spans="1:29" x14ac:dyDescent="0.25">
      <c r="A1088">
        <v>1988</v>
      </c>
      <c r="B1088">
        <v>1983</v>
      </c>
      <c r="C1088">
        <v>1985</v>
      </c>
      <c r="D1088">
        <v>1</v>
      </c>
      <c r="E1088" t="s">
        <v>30</v>
      </c>
      <c r="F1088" t="s">
        <v>31</v>
      </c>
      <c r="G1088" t="s">
        <v>32</v>
      </c>
      <c r="H1088">
        <v>3</v>
      </c>
      <c r="I1088">
        <v>5</v>
      </c>
      <c r="J1088" t="s">
        <v>34</v>
      </c>
      <c r="K1088">
        <v>30971</v>
      </c>
      <c r="L1088">
        <v>5110</v>
      </c>
      <c r="M1088">
        <v>4550</v>
      </c>
      <c r="N1088">
        <v>0.96609999999999996</v>
      </c>
      <c r="O1088">
        <v>4395</v>
      </c>
      <c r="P1088">
        <v>560</v>
      </c>
      <c r="Q1088">
        <v>0</v>
      </c>
      <c r="R1088">
        <v>560</v>
      </c>
      <c r="S1088">
        <v>12803</v>
      </c>
      <c r="T1088">
        <f t="shared" si="32"/>
        <v>13363</v>
      </c>
      <c r="U1088">
        <f t="shared" si="33"/>
        <v>3</v>
      </c>
      <c r="V1088">
        <v>0.94151420805341535</v>
      </c>
      <c r="W1088">
        <v>3.5421799445415271E-2</v>
      </c>
      <c r="X1088">
        <v>0</v>
      </c>
      <c r="Y1088">
        <v>2.306399250116924E-2</v>
      </c>
      <c r="Z1088">
        <v>4811.26</v>
      </c>
      <c r="AA1088">
        <v>181.01</v>
      </c>
      <c r="AB1088">
        <v>0</v>
      </c>
      <c r="AC1088">
        <v>117.86</v>
      </c>
    </row>
    <row r="1089" spans="1:29" x14ac:dyDescent="0.25">
      <c r="A1089">
        <v>1988</v>
      </c>
      <c r="B1089">
        <v>1982</v>
      </c>
      <c r="C1089">
        <v>1984</v>
      </c>
      <c r="D1089">
        <v>1</v>
      </c>
      <c r="E1089" t="s">
        <v>30</v>
      </c>
      <c r="F1089" t="s">
        <v>31</v>
      </c>
      <c r="G1089" t="s">
        <v>32</v>
      </c>
      <c r="H1089">
        <v>3</v>
      </c>
      <c r="I1089">
        <v>6</v>
      </c>
      <c r="J1089" t="s">
        <v>34</v>
      </c>
      <c r="K1089">
        <v>10025</v>
      </c>
      <c r="L1089">
        <v>2097</v>
      </c>
      <c r="M1089">
        <v>1929</v>
      </c>
      <c r="N1089">
        <v>1</v>
      </c>
      <c r="O1089">
        <v>1929</v>
      </c>
      <c r="P1089">
        <v>167</v>
      </c>
      <c r="Q1089">
        <v>0</v>
      </c>
      <c r="R1089">
        <v>167</v>
      </c>
      <c r="S1089">
        <v>6925</v>
      </c>
      <c r="T1089">
        <f t="shared" si="32"/>
        <v>7092</v>
      </c>
      <c r="U1089">
        <f t="shared" si="33"/>
        <v>4</v>
      </c>
      <c r="V1089">
        <v>0.98579909873393567</v>
      </c>
      <c r="W1089">
        <v>2.7371784173004935E-3</v>
      </c>
      <c r="X1089">
        <v>0</v>
      </c>
      <c r="Y1089">
        <v>1.1463722848763739E-2</v>
      </c>
      <c r="Z1089">
        <v>2067.27</v>
      </c>
      <c r="AA1089">
        <v>5.74</v>
      </c>
      <c r="AB1089">
        <v>0</v>
      </c>
      <c r="AC1089">
        <v>24.04</v>
      </c>
    </row>
    <row r="1090" spans="1:29" x14ac:dyDescent="0.25">
      <c r="A1090">
        <v>1988</v>
      </c>
      <c r="B1090">
        <v>1985</v>
      </c>
      <c r="C1090">
        <v>1987</v>
      </c>
      <c r="D1090">
        <v>2</v>
      </c>
      <c r="E1090" t="s">
        <v>35</v>
      </c>
      <c r="F1090" t="s">
        <v>36</v>
      </c>
      <c r="G1090" t="s">
        <v>37</v>
      </c>
      <c r="H1090">
        <v>3</v>
      </c>
      <c r="I1090">
        <v>3</v>
      </c>
      <c r="J1090" t="s">
        <v>33</v>
      </c>
      <c r="K1090">
        <v>849237</v>
      </c>
      <c r="L1090">
        <v>68212</v>
      </c>
      <c r="M1090">
        <v>68212</v>
      </c>
      <c r="N1090">
        <v>0.58779999999999999</v>
      </c>
      <c r="O1090">
        <v>40091</v>
      </c>
      <c r="P1090">
        <v>0</v>
      </c>
      <c r="Q1090">
        <v>0</v>
      </c>
      <c r="R1090">
        <v>0</v>
      </c>
      <c r="S1090">
        <v>22682</v>
      </c>
      <c r="T1090">
        <f t="shared" si="32"/>
        <v>22682</v>
      </c>
      <c r="U1090">
        <f t="shared" si="33"/>
        <v>1</v>
      </c>
      <c r="V1090">
        <v>0.11580812124904671</v>
      </c>
      <c r="W1090">
        <v>0.6963147310191391</v>
      </c>
      <c r="X1090">
        <v>8.4573156947698541E-2</v>
      </c>
      <c r="Y1090">
        <v>0.10330399078411542</v>
      </c>
      <c r="Z1090">
        <v>7899.5800000000008</v>
      </c>
      <c r="AA1090">
        <v>47497.48</v>
      </c>
      <c r="AB1090">
        <v>5768.96</v>
      </c>
      <c r="AC1090">
        <v>7046.64</v>
      </c>
    </row>
    <row r="1091" spans="1:29" x14ac:dyDescent="0.25">
      <c r="A1091">
        <v>1988</v>
      </c>
      <c r="B1091">
        <v>1984</v>
      </c>
      <c r="C1091">
        <v>1986</v>
      </c>
      <c r="D1091">
        <v>2</v>
      </c>
      <c r="E1091" t="s">
        <v>35</v>
      </c>
      <c r="F1091" t="s">
        <v>36</v>
      </c>
      <c r="G1091" t="s">
        <v>37</v>
      </c>
      <c r="H1091">
        <v>3</v>
      </c>
      <c r="I1091">
        <v>4</v>
      </c>
      <c r="J1091" t="s">
        <v>34</v>
      </c>
      <c r="K1091">
        <v>421525</v>
      </c>
      <c r="L1091">
        <v>31623</v>
      </c>
      <c r="M1091">
        <v>31623</v>
      </c>
      <c r="N1091">
        <v>0.80769999999999997</v>
      </c>
      <c r="O1091">
        <v>25543</v>
      </c>
      <c r="P1091">
        <v>0</v>
      </c>
      <c r="Q1091">
        <v>0</v>
      </c>
      <c r="R1091">
        <v>0</v>
      </c>
      <c r="S1091">
        <v>38124</v>
      </c>
      <c r="T1091">
        <f t="shared" si="32"/>
        <v>38124</v>
      </c>
      <c r="U1091">
        <f t="shared" si="33"/>
        <v>2</v>
      </c>
      <c r="V1091">
        <v>0.46581169148415758</v>
      </c>
      <c r="W1091">
        <v>0.19714181180911808</v>
      </c>
      <c r="X1091">
        <v>0.11092816013898513</v>
      </c>
      <c r="Y1091">
        <v>0.22611833656773928</v>
      </c>
      <c r="Z1091">
        <v>14730.61</v>
      </c>
      <c r="AA1091">
        <v>6234.32</v>
      </c>
      <c r="AB1091">
        <v>3507.94</v>
      </c>
      <c r="AC1091">
        <v>7150.66</v>
      </c>
    </row>
    <row r="1092" spans="1:29" x14ac:dyDescent="0.25">
      <c r="A1092">
        <v>1988</v>
      </c>
      <c r="B1092">
        <v>1983</v>
      </c>
      <c r="C1092">
        <v>1985</v>
      </c>
      <c r="D1092">
        <v>2</v>
      </c>
      <c r="E1092" t="s">
        <v>35</v>
      </c>
      <c r="F1092" t="s">
        <v>36</v>
      </c>
      <c r="G1092" t="s">
        <v>37</v>
      </c>
      <c r="H1092">
        <v>3</v>
      </c>
      <c r="I1092">
        <v>5</v>
      </c>
      <c r="J1092" t="s">
        <v>34</v>
      </c>
      <c r="K1092">
        <v>206175</v>
      </c>
      <c r="L1092">
        <v>17400</v>
      </c>
      <c r="M1092">
        <v>14564</v>
      </c>
      <c r="N1092">
        <v>0.96899999999999997</v>
      </c>
      <c r="O1092">
        <v>14113</v>
      </c>
      <c r="P1092">
        <v>2836</v>
      </c>
      <c r="Q1092">
        <v>0</v>
      </c>
      <c r="R1092">
        <v>2836</v>
      </c>
      <c r="S1092">
        <v>100930</v>
      </c>
      <c r="T1092">
        <f t="shared" si="32"/>
        <v>103766</v>
      </c>
      <c r="U1092">
        <f t="shared" si="33"/>
        <v>3</v>
      </c>
      <c r="V1092">
        <v>0.44965685446284598</v>
      </c>
      <c r="W1092">
        <v>0.35193652238577816</v>
      </c>
      <c r="X1092">
        <v>5.0702899525193718E-2</v>
      </c>
      <c r="Y1092">
        <v>0.14770372362618231</v>
      </c>
      <c r="Z1092">
        <v>7824.3799999999992</v>
      </c>
      <c r="AA1092">
        <v>6123.9699999999993</v>
      </c>
      <c r="AB1092">
        <v>882.2700000000001</v>
      </c>
      <c r="AC1092">
        <v>2570.16</v>
      </c>
    </row>
    <row r="1093" spans="1:29" x14ac:dyDescent="0.25">
      <c r="A1093">
        <v>1988</v>
      </c>
      <c r="B1093">
        <v>1982</v>
      </c>
      <c r="C1093">
        <v>1984</v>
      </c>
      <c r="D1093">
        <v>2</v>
      </c>
      <c r="E1093" t="s">
        <v>35</v>
      </c>
      <c r="F1093" t="s">
        <v>36</v>
      </c>
      <c r="G1093" t="s">
        <v>37</v>
      </c>
      <c r="H1093">
        <v>3</v>
      </c>
      <c r="I1093">
        <v>6</v>
      </c>
      <c r="J1093" t="s">
        <v>34</v>
      </c>
      <c r="K1093">
        <v>41715</v>
      </c>
      <c r="L1093">
        <v>6658</v>
      </c>
      <c r="M1093">
        <v>5769</v>
      </c>
      <c r="N1093">
        <v>1</v>
      </c>
      <c r="O1093">
        <v>5769</v>
      </c>
      <c r="P1093">
        <v>889</v>
      </c>
      <c r="Q1093">
        <v>0</v>
      </c>
      <c r="R1093">
        <v>889</v>
      </c>
      <c r="S1093">
        <v>30885</v>
      </c>
      <c r="T1093">
        <f t="shared" si="32"/>
        <v>31774</v>
      </c>
      <c r="U1093">
        <f t="shared" si="33"/>
        <v>4</v>
      </c>
      <c r="V1093">
        <v>0.35803559360216264</v>
      </c>
      <c r="W1093">
        <v>0.45916047157768264</v>
      </c>
      <c r="X1093">
        <v>8.0678831568671613E-3</v>
      </c>
      <c r="Y1093">
        <v>0.17473605166328754</v>
      </c>
      <c r="Z1093">
        <v>2383.98</v>
      </c>
      <c r="AA1093">
        <v>3057.3199999999997</v>
      </c>
      <c r="AB1093">
        <v>53.72</v>
      </c>
      <c r="AC1093">
        <v>1163.48</v>
      </c>
    </row>
    <row r="1094" spans="1:29" x14ac:dyDescent="0.25">
      <c r="A1094">
        <v>1988</v>
      </c>
      <c r="B1094">
        <v>1986</v>
      </c>
      <c r="C1094">
        <v>1987</v>
      </c>
      <c r="D1094">
        <v>3</v>
      </c>
      <c r="E1094" t="s">
        <v>38</v>
      </c>
      <c r="F1094" t="s">
        <v>36</v>
      </c>
      <c r="G1094" t="s">
        <v>39</v>
      </c>
      <c r="H1094">
        <v>0</v>
      </c>
      <c r="I1094">
        <v>2</v>
      </c>
      <c r="J1094" t="s">
        <v>33</v>
      </c>
      <c r="K1094">
        <v>456041</v>
      </c>
      <c r="L1094">
        <v>10269</v>
      </c>
      <c r="M1094">
        <v>10071</v>
      </c>
      <c r="N1094">
        <v>0.57669999999999999</v>
      </c>
      <c r="O1094">
        <v>5808</v>
      </c>
      <c r="P1094">
        <v>0</v>
      </c>
      <c r="Q1094">
        <v>198</v>
      </c>
      <c r="R1094">
        <v>198</v>
      </c>
      <c r="S1094">
        <v>6785</v>
      </c>
      <c r="T1094">
        <f t="shared" si="32"/>
        <v>6983</v>
      </c>
      <c r="U1094">
        <f t="shared" si="33"/>
        <v>1</v>
      </c>
      <c r="V1094">
        <v>0.17531195988217824</v>
      </c>
      <c r="W1094">
        <v>0.19608559117797414</v>
      </c>
      <c r="X1094">
        <v>0.28419873901506854</v>
      </c>
      <c r="Y1094">
        <v>0.34440370992477909</v>
      </c>
      <c r="Z1094">
        <v>1800.4099999999999</v>
      </c>
      <c r="AA1094">
        <v>2013.75</v>
      </c>
      <c r="AB1094">
        <v>2918.65</v>
      </c>
      <c r="AC1094">
        <v>3536.94</v>
      </c>
    </row>
    <row r="1095" spans="1:29" x14ac:dyDescent="0.25">
      <c r="A1095">
        <v>1988</v>
      </c>
      <c r="B1095">
        <v>1985</v>
      </c>
      <c r="C1095">
        <v>1986</v>
      </c>
      <c r="D1095">
        <v>3</v>
      </c>
      <c r="E1095" t="s">
        <v>38</v>
      </c>
      <c r="F1095" t="s">
        <v>36</v>
      </c>
      <c r="G1095" t="s">
        <v>39</v>
      </c>
      <c r="H1095">
        <v>0</v>
      </c>
      <c r="I1095">
        <v>3</v>
      </c>
      <c r="J1095" t="s">
        <v>34</v>
      </c>
      <c r="K1095">
        <v>251044</v>
      </c>
      <c r="L1095">
        <v>8209</v>
      </c>
      <c r="M1095">
        <v>7980</v>
      </c>
      <c r="N1095">
        <v>0.80740000000000001</v>
      </c>
      <c r="O1095">
        <v>6443</v>
      </c>
      <c r="P1095">
        <v>0</v>
      </c>
      <c r="Q1095">
        <v>228</v>
      </c>
      <c r="R1095">
        <v>228</v>
      </c>
      <c r="S1095">
        <v>24035</v>
      </c>
      <c r="T1095">
        <f t="shared" ref="T1095:T1158" si="34">SUM(R1095,S1095)</f>
        <v>24263</v>
      </c>
      <c r="U1095">
        <f t="shared" ref="U1095:U1158" si="35">IF(H1095&lt;2,I1095-1,I1095-2)</f>
        <v>2</v>
      </c>
      <c r="V1095">
        <v>0.19025541261068549</v>
      </c>
      <c r="W1095">
        <v>0.10871755265821829</v>
      </c>
      <c r="X1095">
        <v>0.23042196010023061</v>
      </c>
      <c r="Y1095">
        <v>0.47060507463086571</v>
      </c>
      <c r="Z1095">
        <v>1561.82</v>
      </c>
      <c r="AA1095">
        <v>892.47</v>
      </c>
      <c r="AB1095">
        <v>1891.55</v>
      </c>
      <c r="AC1095">
        <v>3863.2300000000005</v>
      </c>
    </row>
    <row r="1096" spans="1:29" x14ac:dyDescent="0.25">
      <c r="A1096">
        <v>1988</v>
      </c>
      <c r="B1096">
        <v>1984</v>
      </c>
      <c r="C1096">
        <v>1985</v>
      </c>
      <c r="D1096">
        <v>3</v>
      </c>
      <c r="E1096" t="s">
        <v>38</v>
      </c>
      <c r="F1096" t="s">
        <v>36</v>
      </c>
      <c r="G1096" t="s">
        <v>39</v>
      </c>
      <c r="H1096">
        <v>0</v>
      </c>
      <c r="I1096">
        <v>4</v>
      </c>
      <c r="J1096" t="s">
        <v>34</v>
      </c>
      <c r="K1096">
        <v>147076</v>
      </c>
      <c r="L1096">
        <v>27359</v>
      </c>
      <c r="M1096">
        <v>13774</v>
      </c>
      <c r="N1096">
        <v>0.96860000000000002</v>
      </c>
      <c r="O1096">
        <v>13341</v>
      </c>
      <c r="P1096">
        <v>5973</v>
      </c>
      <c r="Q1096">
        <v>7611</v>
      </c>
      <c r="R1096">
        <v>13585</v>
      </c>
      <c r="S1096">
        <v>57676</v>
      </c>
      <c r="T1096">
        <f t="shared" si="34"/>
        <v>71261</v>
      </c>
      <c r="U1096">
        <f t="shared" si="35"/>
        <v>3</v>
      </c>
      <c r="V1096">
        <v>0.22658769942985843</v>
      </c>
      <c r="W1096">
        <v>0.12320197427838656</v>
      </c>
      <c r="X1096">
        <v>9.4708052340891968E-2</v>
      </c>
      <c r="Y1096">
        <v>0.55550227395086305</v>
      </c>
      <c r="Z1096">
        <v>6199.4100000000008</v>
      </c>
      <c r="AA1096">
        <v>3370.79</v>
      </c>
      <c r="AB1096">
        <v>2591.1999999999998</v>
      </c>
      <c r="AC1096">
        <v>15198.47</v>
      </c>
    </row>
    <row r="1097" spans="1:29" x14ac:dyDescent="0.25">
      <c r="A1097">
        <v>1988</v>
      </c>
      <c r="B1097">
        <v>1983</v>
      </c>
      <c r="C1097">
        <v>1984</v>
      </c>
      <c r="D1097">
        <v>3</v>
      </c>
      <c r="E1097" t="s">
        <v>38</v>
      </c>
      <c r="F1097" t="s">
        <v>36</v>
      </c>
      <c r="G1097" t="s">
        <v>39</v>
      </c>
      <c r="H1097">
        <v>0</v>
      </c>
      <c r="I1097">
        <v>5</v>
      </c>
      <c r="J1097" t="s">
        <v>34</v>
      </c>
      <c r="K1097">
        <v>33737</v>
      </c>
      <c r="L1097">
        <v>8911</v>
      </c>
      <c r="M1097">
        <v>5962</v>
      </c>
      <c r="N1097">
        <v>1</v>
      </c>
      <c r="O1097">
        <v>5962</v>
      </c>
      <c r="P1097">
        <v>1169</v>
      </c>
      <c r="Q1097">
        <v>1779</v>
      </c>
      <c r="R1097">
        <v>2948</v>
      </c>
      <c r="S1097">
        <v>21451</v>
      </c>
      <c r="T1097">
        <f t="shared" si="34"/>
        <v>24399</v>
      </c>
      <c r="U1097">
        <f t="shared" si="35"/>
        <v>4</v>
      </c>
      <c r="V1097">
        <v>0.14483358394865006</v>
      </c>
      <c r="W1097">
        <v>0.2754561572816841</v>
      </c>
      <c r="X1097">
        <v>6.1349507372578951E-2</v>
      </c>
      <c r="Y1097">
        <v>0.51836075139708693</v>
      </c>
      <c r="Z1097">
        <v>1290.67</v>
      </c>
      <c r="AA1097">
        <v>2454.6999999999998</v>
      </c>
      <c r="AB1097">
        <v>546.71</v>
      </c>
      <c r="AC1097">
        <v>4619.3200000000006</v>
      </c>
    </row>
    <row r="1098" spans="1:29" x14ac:dyDescent="0.25">
      <c r="A1098">
        <v>1988</v>
      </c>
      <c r="B1098">
        <v>1986</v>
      </c>
      <c r="C1098">
        <v>1987</v>
      </c>
      <c r="D1098">
        <v>4</v>
      </c>
      <c r="E1098" t="s">
        <v>40</v>
      </c>
      <c r="F1098" t="s">
        <v>36</v>
      </c>
      <c r="G1098" t="s">
        <v>39</v>
      </c>
      <c r="H1098">
        <v>0</v>
      </c>
      <c r="I1098">
        <v>2</v>
      </c>
      <c r="J1098" t="s">
        <v>33</v>
      </c>
      <c r="K1098">
        <v>1926434</v>
      </c>
      <c r="L1098">
        <v>136142</v>
      </c>
      <c r="M1098">
        <v>99801</v>
      </c>
      <c r="N1098">
        <v>0.60260000000000002</v>
      </c>
      <c r="O1098">
        <v>60140</v>
      </c>
      <c r="P1098">
        <v>0</v>
      </c>
      <c r="Q1098">
        <v>36340</v>
      </c>
      <c r="R1098">
        <v>36340</v>
      </c>
      <c r="S1098">
        <v>44447</v>
      </c>
      <c r="T1098">
        <f t="shared" si="34"/>
        <v>80787</v>
      </c>
      <c r="U1098">
        <f t="shared" si="35"/>
        <v>1</v>
      </c>
      <c r="V1098">
        <v>5.5863325509420456E-2</v>
      </c>
      <c r="W1098">
        <v>5.9232517117181298E-2</v>
      </c>
      <c r="X1098">
        <v>9.0560365264471129E-2</v>
      </c>
      <c r="Y1098">
        <v>0.79434379210892703</v>
      </c>
      <c r="Z1098">
        <v>7605.37</v>
      </c>
      <c r="AA1098">
        <v>8064.0599999999995</v>
      </c>
      <c r="AB1098">
        <v>12329.109999999999</v>
      </c>
      <c r="AC1098">
        <v>108143.91</v>
      </c>
    </row>
    <row r="1099" spans="1:29" x14ac:dyDescent="0.25">
      <c r="A1099">
        <v>1988</v>
      </c>
      <c r="B1099">
        <v>1985</v>
      </c>
      <c r="C1099">
        <v>1986</v>
      </c>
      <c r="D1099">
        <v>4</v>
      </c>
      <c r="E1099" t="s">
        <v>40</v>
      </c>
      <c r="F1099" t="s">
        <v>36</v>
      </c>
      <c r="G1099" t="s">
        <v>39</v>
      </c>
      <c r="H1099">
        <v>0</v>
      </c>
      <c r="I1099">
        <v>3</v>
      </c>
      <c r="J1099" t="s">
        <v>34</v>
      </c>
      <c r="K1099">
        <v>122189</v>
      </c>
      <c r="L1099">
        <v>25551</v>
      </c>
      <c r="M1099">
        <v>24305</v>
      </c>
      <c r="N1099">
        <v>0.79079999999999995</v>
      </c>
      <c r="O1099">
        <v>19220</v>
      </c>
      <c r="P1099">
        <v>0</v>
      </c>
      <c r="Q1099">
        <v>1246</v>
      </c>
      <c r="R1099">
        <v>1246</v>
      </c>
      <c r="S1099">
        <v>2274</v>
      </c>
      <c r="T1099">
        <f t="shared" si="34"/>
        <v>3520</v>
      </c>
      <c r="U1099">
        <f t="shared" si="35"/>
        <v>2</v>
      </c>
      <c r="V1099">
        <v>2.4542465588301022E-2</v>
      </c>
      <c r="W1099">
        <v>2.0687916974376976E-2</v>
      </c>
      <c r="X1099">
        <v>0.26650041504201488</v>
      </c>
      <c r="Y1099">
        <v>0.68826920239530709</v>
      </c>
      <c r="Z1099">
        <v>627.1</v>
      </c>
      <c r="AA1099">
        <v>528.61</v>
      </c>
      <c r="AB1099">
        <v>6809.5199999999995</v>
      </c>
      <c r="AC1099">
        <v>17586.400000000001</v>
      </c>
    </row>
    <row r="1100" spans="1:29" x14ac:dyDescent="0.25">
      <c r="A1100">
        <v>1988</v>
      </c>
      <c r="B1100">
        <v>1984</v>
      </c>
      <c r="C1100">
        <v>1985</v>
      </c>
      <c r="D1100">
        <v>4</v>
      </c>
      <c r="E1100" t="s">
        <v>40</v>
      </c>
      <c r="F1100" t="s">
        <v>36</v>
      </c>
      <c r="G1100" t="s">
        <v>39</v>
      </c>
      <c r="H1100">
        <v>0</v>
      </c>
      <c r="I1100">
        <v>4</v>
      </c>
      <c r="J1100" t="s">
        <v>34</v>
      </c>
      <c r="K1100">
        <v>140568</v>
      </c>
      <c r="L1100">
        <v>57705</v>
      </c>
      <c r="M1100">
        <v>56287</v>
      </c>
      <c r="N1100">
        <v>0.97689999999999999</v>
      </c>
      <c r="O1100">
        <v>54987</v>
      </c>
      <c r="P1100">
        <v>501</v>
      </c>
      <c r="Q1100">
        <v>916</v>
      </c>
      <c r="R1100">
        <v>1417</v>
      </c>
      <c r="S1100">
        <v>41746</v>
      </c>
      <c r="T1100">
        <f t="shared" si="34"/>
        <v>43163</v>
      </c>
      <c r="U1100">
        <f t="shared" si="35"/>
        <v>3</v>
      </c>
      <c r="V1100">
        <v>3.6133276701254173E-3</v>
      </c>
      <c r="W1100">
        <v>5.627509604318872E-3</v>
      </c>
      <c r="X1100">
        <v>0.29623360282092914</v>
      </c>
      <c r="Y1100">
        <v>0.6945255599046265</v>
      </c>
      <c r="Z1100">
        <v>208.51</v>
      </c>
      <c r="AA1100">
        <v>324.74</v>
      </c>
      <c r="AB1100">
        <v>17094.400000000001</v>
      </c>
      <c r="AC1100">
        <v>40078.159999999996</v>
      </c>
    </row>
    <row r="1101" spans="1:29" x14ac:dyDescent="0.25">
      <c r="A1101">
        <v>1988</v>
      </c>
      <c r="B1101">
        <v>1983</v>
      </c>
      <c r="C1101">
        <v>1984</v>
      </c>
      <c r="D1101">
        <v>4</v>
      </c>
      <c r="E1101" t="s">
        <v>40</v>
      </c>
      <c r="F1101" t="s">
        <v>36</v>
      </c>
      <c r="G1101" t="s">
        <v>39</v>
      </c>
      <c r="H1101">
        <v>0</v>
      </c>
      <c r="I1101">
        <v>5</v>
      </c>
      <c r="J1101" t="s">
        <v>34</v>
      </c>
      <c r="K1101">
        <v>10362</v>
      </c>
      <c r="L1101">
        <v>261</v>
      </c>
      <c r="M1101">
        <v>193</v>
      </c>
      <c r="N1101">
        <v>1</v>
      </c>
      <c r="O1101">
        <v>193</v>
      </c>
      <c r="P1101">
        <v>7</v>
      </c>
      <c r="Q1101">
        <v>59</v>
      </c>
      <c r="R1101">
        <v>67</v>
      </c>
      <c r="S1101">
        <v>9064</v>
      </c>
      <c r="T1101">
        <f t="shared" si="34"/>
        <v>9131</v>
      </c>
      <c r="U1101">
        <f t="shared" si="35"/>
        <v>4</v>
      </c>
      <c r="V1101">
        <v>3.2523436005356802E-3</v>
      </c>
      <c r="W1101">
        <v>5.5366366940883871E-2</v>
      </c>
      <c r="X1101">
        <v>0.20466806963841591</v>
      </c>
      <c r="Y1101">
        <v>0.73671321982016447</v>
      </c>
      <c r="Z1101">
        <v>0.85000000000000009</v>
      </c>
      <c r="AA1101">
        <v>14.47</v>
      </c>
      <c r="AB1101">
        <v>53.49</v>
      </c>
      <c r="AC1101">
        <v>192.54</v>
      </c>
    </row>
    <row r="1102" spans="1:29" x14ac:dyDescent="0.25">
      <c r="A1102">
        <v>1988</v>
      </c>
      <c r="B1102">
        <v>1986</v>
      </c>
      <c r="C1102">
        <v>1987</v>
      </c>
      <c r="D1102">
        <v>5</v>
      </c>
      <c r="E1102" t="s">
        <v>41</v>
      </c>
      <c r="F1102" t="s">
        <v>36</v>
      </c>
      <c r="G1102" t="s">
        <v>42</v>
      </c>
      <c r="H1102">
        <v>1</v>
      </c>
      <c r="I1102">
        <v>2</v>
      </c>
      <c r="J1102" t="s">
        <v>33</v>
      </c>
      <c r="K1102">
        <v>1316079</v>
      </c>
      <c r="L1102">
        <v>33744</v>
      </c>
      <c r="M1102">
        <v>32805</v>
      </c>
      <c r="N1102">
        <v>0.5625</v>
      </c>
      <c r="O1102">
        <v>18453</v>
      </c>
      <c r="P1102">
        <v>0</v>
      </c>
      <c r="Q1102">
        <v>938</v>
      </c>
      <c r="R1102">
        <v>938</v>
      </c>
      <c r="S1102">
        <v>10414</v>
      </c>
      <c r="T1102">
        <f t="shared" si="34"/>
        <v>11352</v>
      </c>
      <c r="U1102">
        <f t="shared" si="35"/>
        <v>1</v>
      </c>
      <c r="V1102">
        <v>0.16637565455499151</v>
      </c>
      <c r="W1102">
        <v>0.14276751925510384</v>
      </c>
      <c r="X1102">
        <v>0.25526651908618647</v>
      </c>
      <c r="Y1102">
        <v>0.43559030710371827</v>
      </c>
      <c r="Z1102">
        <v>5614.23</v>
      </c>
      <c r="AA1102">
        <v>4817.59</v>
      </c>
      <c r="AB1102">
        <v>8613.7900000000009</v>
      </c>
      <c r="AC1102">
        <v>14698.689999999999</v>
      </c>
    </row>
    <row r="1103" spans="1:29" x14ac:dyDescent="0.25">
      <c r="A1103">
        <v>1988</v>
      </c>
      <c r="B1103">
        <v>1985</v>
      </c>
      <c r="C1103">
        <v>1986</v>
      </c>
      <c r="D1103">
        <v>5</v>
      </c>
      <c r="E1103" t="s">
        <v>41</v>
      </c>
      <c r="F1103" t="s">
        <v>36</v>
      </c>
      <c r="G1103" t="s">
        <v>42</v>
      </c>
      <c r="H1103">
        <v>1</v>
      </c>
      <c r="I1103">
        <v>3</v>
      </c>
      <c r="J1103" t="s">
        <v>34</v>
      </c>
      <c r="K1103">
        <v>424162</v>
      </c>
      <c r="L1103">
        <v>31530</v>
      </c>
      <c r="M1103">
        <v>29044</v>
      </c>
      <c r="N1103">
        <v>0.80569999999999997</v>
      </c>
      <c r="O1103">
        <v>23400</v>
      </c>
      <c r="P1103">
        <v>0</v>
      </c>
      <c r="Q1103">
        <v>2486</v>
      </c>
      <c r="R1103">
        <v>2486</v>
      </c>
      <c r="S1103">
        <v>39863</v>
      </c>
      <c r="T1103">
        <f t="shared" si="34"/>
        <v>42349</v>
      </c>
      <c r="U1103">
        <f t="shared" si="35"/>
        <v>2</v>
      </c>
      <c r="V1103">
        <v>0.22982817080353038</v>
      </c>
      <c r="W1103">
        <v>0.17604508363745464</v>
      </c>
      <c r="X1103">
        <v>0.28444726779240442</v>
      </c>
      <c r="Y1103">
        <v>0.30967947776661053</v>
      </c>
      <c r="Z1103">
        <v>7246.65</v>
      </c>
      <c r="AA1103">
        <v>5550.83</v>
      </c>
      <c r="AB1103">
        <v>8968.83</v>
      </c>
      <c r="AC1103">
        <v>9764.42</v>
      </c>
    </row>
    <row r="1104" spans="1:29" x14ac:dyDescent="0.25">
      <c r="A1104">
        <v>1988</v>
      </c>
      <c r="B1104">
        <v>1984</v>
      </c>
      <c r="C1104">
        <v>1985</v>
      </c>
      <c r="D1104">
        <v>5</v>
      </c>
      <c r="E1104" t="s">
        <v>41</v>
      </c>
      <c r="F1104" t="s">
        <v>36</v>
      </c>
      <c r="G1104" t="s">
        <v>42</v>
      </c>
      <c r="H1104">
        <v>1</v>
      </c>
      <c r="I1104">
        <v>4</v>
      </c>
      <c r="J1104" t="s">
        <v>34</v>
      </c>
      <c r="K1104">
        <v>201621</v>
      </c>
      <c r="L1104">
        <v>47194</v>
      </c>
      <c r="M1104">
        <v>32691</v>
      </c>
      <c r="N1104">
        <v>0.96450000000000002</v>
      </c>
      <c r="O1104">
        <v>31530</v>
      </c>
      <c r="P1104">
        <v>4455</v>
      </c>
      <c r="Q1104">
        <v>10047</v>
      </c>
      <c r="R1104">
        <v>14503</v>
      </c>
      <c r="S1104">
        <v>68404</v>
      </c>
      <c r="T1104">
        <f t="shared" si="34"/>
        <v>82907</v>
      </c>
      <c r="U1104">
        <f t="shared" si="35"/>
        <v>3</v>
      </c>
      <c r="V1104">
        <v>0.38740646128054285</v>
      </c>
      <c r="W1104">
        <v>0.12935549925880974</v>
      </c>
      <c r="X1104">
        <v>0.15447269546615316</v>
      </c>
      <c r="Y1104">
        <v>0.32876534399449425</v>
      </c>
      <c r="Z1104">
        <v>18283.400000000001</v>
      </c>
      <c r="AA1104">
        <v>6104.85</v>
      </c>
      <c r="AB1104">
        <v>7290.24</v>
      </c>
      <c r="AC1104">
        <v>15515.869999999999</v>
      </c>
    </row>
    <row r="1105" spans="1:29" x14ac:dyDescent="0.25">
      <c r="A1105">
        <v>1988</v>
      </c>
      <c r="B1105">
        <v>1983</v>
      </c>
      <c r="C1105">
        <v>1984</v>
      </c>
      <c r="D1105">
        <v>5</v>
      </c>
      <c r="E1105" t="s">
        <v>41</v>
      </c>
      <c r="F1105" t="s">
        <v>36</v>
      </c>
      <c r="G1105" t="s">
        <v>42</v>
      </c>
      <c r="H1105">
        <v>1</v>
      </c>
      <c r="I1105">
        <v>5</v>
      </c>
      <c r="J1105" t="s">
        <v>34</v>
      </c>
      <c r="K1105">
        <v>4676</v>
      </c>
      <c r="L1105">
        <v>1804</v>
      </c>
      <c r="M1105">
        <v>958</v>
      </c>
      <c r="N1105">
        <v>1</v>
      </c>
      <c r="O1105">
        <v>958</v>
      </c>
      <c r="P1105">
        <v>206</v>
      </c>
      <c r="Q1105">
        <v>638</v>
      </c>
      <c r="R1105">
        <v>845</v>
      </c>
      <c r="S1105">
        <v>2403</v>
      </c>
      <c r="T1105">
        <f t="shared" si="34"/>
        <v>3248</v>
      </c>
      <c r="U1105">
        <f t="shared" si="35"/>
        <v>4</v>
      </c>
      <c r="V1105">
        <v>0.36549545555309243</v>
      </c>
      <c r="W1105">
        <v>0.11886499667479493</v>
      </c>
      <c r="X1105">
        <v>5.5990911106184878E-2</v>
      </c>
      <c r="Y1105">
        <v>0.4596486366659277</v>
      </c>
      <c r="Z1105">
        <v>659.5</v>
      </c>
      <c r="AA1105">
        <v>214.48</v>
      </c>
      <c r="AB1105">
        <v>101.03</v>
      </c>
      <c r="AC1105">
        <v>829.39</v>
      </c>
    </row>
    <row r="1106" spans="1:29" x14ac:dyDescent="0.25">
      <c r="A1106">
        <v>1988</v>
      </c>
      <c r="B1106">
        <v>1986</v>
      </c>
      <c r="C1106">
        <v>1987</v>
      </c>
      <c r="D1106">
        <v>6</v>
      </c>
      <c r="E1106" t="s">
        <v>43</v>
      </c>
      <c r="F1106" t="s">
        <v>36</v>
      </c>
      <c r="G1106" t="s">
        <v>42</v>
      </c>
      <c r="H1106">
        <v>0</v>
      </c>
      <c r="I1106">
        <v>2</v>
      </c>
      <c r="J1106" t="s">
        <v>33</v>
      </c>
      <c r="K1106">
        <v>262806</v>
      </c>
      <c r="L1106">
        <v>6738</v>
      </c>
      <c r="M1106">
        <v>6550</v>
      </c>
      <c r="N1106">
        <v>0.5625</v>
      </c>
      <c r="O1106">
        <v>3684</v>
      </c>
      <c r="P1106">
        <v>0</v>
      </c>
      <c r="Q1106">
        <v>187</v>
      </c>
      <c r="R1106">
        <v>187</v>
      </c>
      <c r="S1106">
        <v>2079</v>
      </c>
      <c r="T1106">
        <f t="shared" si="34"/>
        <v>2266</v>
      </c>
      <c r="U1106">
        <f t="shared" si="35"/>
        <v>1</v>
      </c>
      <c r="V1106">
        <v>0.16637554520347086</v>
      </c>
      <c r="W1106">
        <v>0.14276725172929117</v>
      </c>
      <c r="X1106">
        <v>0.2552687543315757</v>
      </c>
      <c r="Y1106">
        <v>0.4355884487356621</v>
      </c>
      <c r="Z1106">
        <v>1121.0899999999999</v>
      </c>
      <c r="AA1106">
        <v>962.01</v>
      </c>
      <c r="AB1106">
        <v>1720.08</v>
      </c>
      <c r="AC1106">
        <v>2935.1299999999997</v>
      </c>
    </row>
    <row r="1107" spans="1:29" x14ac:dyDescent="0.25">
      <c r="A1107">
        <v>1988</v>
      </c>
      <c r="B1107">
        <v>1985</v>
      </c>
      <c r="C1107">
        <v>1986</v>
      </c>
      <c r="D1107">
        <v>6</v>
      </c>
      <c r="E1107" t="s">
        <v>43</v>
      </c>
      <c r="F1107" t="s">
        <v>36</v>
      </c>
      <c r="G1107" t="s">
        <v>42</v>
      </c>
      <c r="H1107">
        <v>0</v>
      </c>
      <c r="I1107">
        <v>3</v>
      </c>
      <c r="J1107" t="s">
        <v>34</v>
      </c>
      <c r="K1107">
        <v>95997</v>
      </c>
      <c r="L1107">
        <v>7136</v>
      </c>
      <c r="M1107">
        <v>6573</v>
      </c>
      <c r="N1107">
        <v>0.80569999999999997</v>
      </c>
      <c r="O1107">
        <v>5296</v>
      </c>
      <c r="P1107">
        <v>0</v>
      </c>
      <c r="Q1107">
        <v>562</v>
      </c>
      <c r="R1107">
        <v>562</v>
      </c>
      <c r="S1107">
        <v>9021</v>
      </c>
      <c r="T1107">
        <f t="shared" si="34"/>
        <v>9583</v>
      </c>
      <c r="U1107">
        <f t="shared" si="35"/>
        <v>2</v>
      </c>
      <c r="V1107">
        <v>0.22982926200378923</v>
      </c>
      <c r="W1107">
        <v>0.1760448313359716</v>
      </c>
      <c r="X1107">
        <v>0.28444748377260348</v>
      </c>
      <c r="Y1107">
        <v>0.30967842288763581</v>
      </c>
      <c r="Z1107">
        <v>1640.08</v>
      </c>
      <c r="AA1107">
        <v>1256.27</v>
      </c>
      <c r="AB1107">
        <v>2029.84</v>
      </c>
      <c r="AC1107">
        <v>2209.89</v>
      </c>
    </row>
    <row r="1108" spans="1:29" x14ac:dyDescent="0.25">
      <c r="A1108">
        <v>1988</v>
      </c>
      <c r="B1108">
        <v>1984</v>
      </c>
      <c r="C1108">
        <v>1985</v>
      </c>
      <c r="D1108">
        <v>6</v>
      </c>
      <c r="E1108" t="s">
        <v>43</v>
      </c>
      <c r="F1108" t="s">
        <v>36</v>
      </c>
      <c r="G1108" t="s">
        <v>42</v>
      </c>
      <c r="H1108">
        <v>0</v>
      </c>
      <c r="I1108">
        <v>4</v>
      </c>
      <c r="J1108" t="s">
        <v>34</v>
      </c>
      <c r="K1108">
        <v>60136</v>
      </c>
      <c r="L1108">
        <v>14076</v>
      </c>
      <c r="M1108">
        <v>9750</v>
      </c>
      <c r="N1108">
        <v>0.96450000000000002</v>
      </c>
      <c r="O1108">
        <v>9404</v>
      </c>
      <c r="P1108">
        <v>1328</v>
      </c>
      <c r="Q1108">
        <v>2996</v>
      </c>
      <c r="R1108">
        <v>4325</v>
      </c>
      <c r="S1108">
        <v>20402</v>
      </c>
      <c r="T1108">
        <f t="shared" si="34"/>
        <v>24727</v>
      </c>
      <c r="U1108">
        <f t="shared" si="35"/>
        <v>3</v>
      </c>
      <c r="V1108">
        <v>0.38740786786253439</v>
      </c>
      <c r="W1108">
        <v>0.12935476423053013</v>
      </c>
      <c r="X1108">
        <v>0.15447295977266673</v>
      </c>
      <c r="Y1108">
        <v>0.32876440813426877</v>
      </c>
      <c r="Z1108">
        <v>5453.25</v>
      </c>
      <c r="AA1108">
        <v>1820.83</v>
      </c>
      <c r="AB1108">
        <v>2174.4</v>
      </c>
      <c r="AC1108">
        <v>4627.7700000000004</v>
      </c>
    </row>
    <row r="1109" spans="1:29" x14ac:dyDescent="0.25">
      <c r="A1109">
        <v>1988</v>
      </c>
      <c r="B1109">
        <v>1983</v>
      </c>
      <c r="C1109">
        <v>1984</v>
      </c>
      <c r="D1109">
        <v>6</v>
      </c>
      <c r="E1109" t="s">
        <v>43</v>
      </c>
      <c r="F1109" t="s">
        <v>36</v>
      </c>
      <c r="G1109" t="s">
        <v>42</v>
      </c>
      <c r="H1109">
        <v>0</v>
      </c>
      <c r="I1109">
        <v>5</v>
      </c>
      <c r="J1109" t="s">
        <v>34</v>
      </c>
      <c r="K1109">
        <v>1312</v>
      </c>
      <c r="L1109">
        <v>506</v>
      </c>
      <c r="M1109">
        <v>268</v>
      </c>
      <c r="N1109">
        <v>1</v>
      </c>
      <c r="O1109">
        <v>268</v>
      </c>
      <c r="P1109">
        <v>58</v>
      </c>
      <c r="Q1109">
        <v>179</v>
      </c>
      <c r="R1109">
        <v>237</v>
      </c>
      <c r="S1109">
        <v>674</v>
      </c>
      <c r="T1109">
        <f t="shared" si="34"/>
        <v>911</v>
      </c>
      <c r="U1109">
        <f t="shared" si="35"/>
        <v>4</v>
      </c>
      <c r="V1109">
        <v>0.36550048398885843</v>
      </c>
      <c r="W1109">
        <v>0.11886371268840995</v>
      </c>
      <c r="X1109">
        <v>5.598467039371012E-2</v>
      </c>
      <c r="Y1109">
        <v>0.4596511329290216</v>
      </c>
      <c r="Z1109">
        <v>185.02</v>
      </c>
      <c r="AA1109">
        <v>60.17</v>
      </c>
      <c r="AB1109">
        <v>28.34</v>
      </c>
      <c r="AC1109">
        <v>232.68</v>
      </c>
    </row>
    <row r="1110" spans="1:29" x14ac:dyDescent="0.25">
      <c r="A1110">
        <v>1988</v>
      </c>
      <c r="B1110">
        <v>1986</v>
      </c>
      <c r="C1110">
        <v>1987</v>
      </c>
      <c r="D1110">
        <v>7</v>
      </c>
      <c r="E1110" t="s">
        <v>44</v>
      </c>
      <c r="F1110" t="s">
        <v>36</v>
      </c>
      <c r="G1110" t="s">
        <v>45</v>
      </c>
      <c r="H1110">
        <v>0</v>
      </c>
      <c r="I1110">
        <v>2</v>
      </c>
      <c r="J1110" t="s">
        <v>33</v>
      </c>
      <c r="K1110">
        <v>208964</v>
      </c>
      <c r="L1110">
        <v>7709</v>
      </c>
      <c r="M1110">
        <v>7709</v>
      </c>
      <c r="N1110">
        <v>0.51970000000000005</v>
      </c>
      <c r="O1110">
        <v>4006</v>
      </c>
      <c r="P1110">
        <v>0</v>
      </c>
      <c r="Q1110">
        <v>0</v>
      </c>
      <c r="R1110">
        <v>0</v>
      </c>
      <c r="S1110">
        <v>51</v>
      </c>
      <c r="T1110">
        <f t="shared" si="34"/>
        <v>51</v>
      </c>
      <c r="U1110">
        <f t="shared" si="35"/>
        <v>1</v>
      </c>
      <c r="V1110">
        <v>0.1120916325617294</v>
      </c>
      <c r="W1110">
        <v>0.22327134990692757</v>
      </c>
      <c r="X1110">
        <v>0.17347922247228909</v>
      </c>
      <c r="Y1110">
        <v>0.49115779505905399</v>
      </c>
      <c r="Z1110">
        <v>864.12</v>
      </c>
      <c r="AA1110">
        <v>1721.21</v>
      </c>
      <c r="AB1110">
        <v>1337.3600000000001</v>
      </c>
      <c r="AC1110">
        <v>3786.36</v>
      </c>
    </row>
    <row r="1111" spans="1:29" x14ac:dyDescent="0.25">
      <c r="A1111">
        <v>1988</v>
      </c>
      <c r="B1111">
        <v>1985</v>
      </c>
      <c r="C1111">
        <v>1986</v>
      </c>
      <c r="D1111">
        <v>7</v>
      </c>
      <c r="E1111" t="s">
        <v>44</v>
      </c>
      <c r="F1111" t="s">
        <v>36</v>
      </c>
      <c r="G1111" t="s">
        <v>45</v>
      </c>
      <c r="H1111">
        <v>0</v>
      </c>
      <c r="I1111">
        <v>3</v>
      </c>
      <c r="J1111" t="s">
        <v>34</v>
      </c>
      <c r="K1111">
        <v>48434</v>
      </c>
      <c r="L1111">
        <v>3649</v>
      </c>
      <c r="M1111">
        <v>3649</v>
      </c>
      <c r="N1111">
        <v>0.74219999999999997</v>
      </c>
      <c r="O1111">
        <v>2708</v>
      </c>
      <c r="P1111">
        <v>0</v>
      </c>
      <c r="Q1111">
        <v>0</v>
      </c>
      <c r="R1111">
        <v>0</v>
      </c>
      <c r="S1111">
        <v>288</v>
      </c>
      <c r="T1111">
        <f t="shared" si="34"/>
        <v>288</v>
      </c>
      <c r="U1111">
        <f t="shared" si="35"/>
        <v>2</v>
      </c>
      <c r="V1111">
        <v>0.14806036726708788</v>
      </c>
      <c r="W1111">
        <v>0.33749993150046853</v>
      </c>
      <c r="X1111">
        <v>9.9990136067469287E-2</v>
      </c>
      <c r="Y1111">
        <v>0.41444956516497428</v>
      </c>
      <c r="Z1111">
        <v>540.37</v>
      </c>
      <c r="AA1111">
        <v>1231.76</v>
      </c>
      <c r="AB1111">
        <v>364.93</v>
      </c>
      <c r="AC1111">
        <v>1512.6000000000001</v>
      </c>
    </row>
    <row r="1112" spans="1:29" x14ac:dyDescent="0.25">
      <c r="A1112">
        <v>1988</v>
      </c>
      <c r="B1112">
        <v>1984</v>
      </c>
      <c r="C1112">
        <v>1985</v>
      </c>
      <c r="D1112">
        <v>7</v>
      </c>
      <c r="E1112" t="s">
        <v>44</v>
      </c>
      <c r="F1112" t="s">
        <v>36</v>
      </c>
      <c r="G1112" t="s">
        <v>45</v>
      </c>
      <c r="H1112">
        <v>0</v>
      </c>
      <c r="I1112">
        <v>4</v>
      </c>
      <c r="J1112" t="s">
        <v>34</v>
      </c>
      <c r="K1112">
        <v>95965</v>
      </c>
      <c r="L1112">
        <v>19041</v>
      </c>
      <c r="M1112">
        <v>16020</v>
      </c>
      <c r="N1112">
        <v>0.92459999999999998</v>
      </c>
      <c r="O1112">
        <v>14812</v>
      </c>
      <c r="P1112">
        <v>3021</v>
      </c>
      <c r="Q1112">
        <v>0</v>
      </c>
      <c r="R1112">
        <v>3021</v>
      </c>
      <c r="S1112">
        <v>11916</v>
      </c>
      <c r="T1112">
        <f t="shared" si="34"/>
        <v>14937</v>
      </c>
      <c r="U1112">
        <f t="shared" si="35"/>
        <v>3</v>
      </c>
      <c r="V1112">
        <v>0.41650745669821454</v>
      </c>
      <c r="W1112">
        <v>0.17537971446186676</v>
      </c>
      <c r="X1112">
        <v>2.2264013015480564E-2</v>
      </c>
      <c r="Y1112">
        <v>0.38584881582443797</v>
      </c>
      <c r="Z1112">
        <v>7931.1100000000006</v>
      </c>
      <c r="AA1112">
        <v>3339.5699999999997</v>
      </c>
      <c r="AB1112">
        <v>423.95000000000005</v>
      </c>
      <c r="AC1112">
        <v>7347.3099999999995</v>
      </c>
    </row>
    <row r="1113" spans="1:29" x14ac:dyDescent="0.25">
      <c r="A1113">
        <v>1988</v>
      </c>
      <c r="B1113">
        <v>1983</v>
      </c>
      <c r="C1113">
        <v>1984</v>
      </c>
      <c r="D1113">
        <v>7</v>
      </c>
      <c r="E1113" t="s">
        <v>44</v>
      </c>
      <c r="F1113" t="s">
        <v>36</v>
      </c>
      <c r="G1113" t="s">
        <v>45</v>
      </c>
      <c r="H1113">
        <v>0</v>
      </c>
      <c r="I1113">
        <v>5</v>
      </c>
      <c r="J1113" t="s">
        <v>34</v>
      </c>
      <c r="K1113">
        <v>15962</v>
      </c>
      <c r="L1113">
        <v>6159</v>
      </c>
      <c r="M1113">
        <v>4913</v>
      </c>
      <c r="N1113">
        <v>1</v>
      </c>
      <c r="O1113">
        <v>4913</v>
      </c>
      <c r="P1113">
        <v>1245</v>
      </c>
      <c r="Q1113">
        <v>0</v>
      </c>
      <c r="R1113">
        <v>1245</v>
      </c>
      <c r="S1113">
        <v>8206</v>
      </c>
      <c r="T1113">
        <f t="shared" si="34"/>
        <v>9451</v>
      </c>
      <c r="U1113">
        <f t="shared" si="35"/>
        <v>4</v>
      </c>
      <c r="V1113">
        <v>0.28678878320175205</v>
      </c>
      <c r="W1113">
        <v>0.22590097878302315</v>
      </c>
      <c r="X1113">
        <v>2.3320978815492336E-2</v>
      </c>
      <c r="Y1113">
        <v>0.46398925919973238</v>
      </c>
      <c r="Z1113">
        <v>1766.5300000000002</v>
      </c>
      <c r="AA1113">
        <v>1391.48</v>
      </c>
      <c r="AB1113">
        <v>143.65</v>
      </c>
      <c r="AC1113">
        <v>2858.0299999999997</v>
      </c>
    </row>
    <row r="1114" spans="1:29" x14ac:dyDescent="0.25">
      <c r="A1114">
        <v>1988</v>
      </c>
      <c r="B1114">
        <v>1986</v>
      </c>
      <c r="C1114">
        <v>1987</v>
      </c>
      <c r="D1114">
        <v>8</v>
      </c>
      <c r="E1114" t="s">
        <v>46</v>
      </c>
      <c r="F1114" t="s">
        <v>36</v>
      </c>
      <c r="G1114" t="s">
        <v>45</v>
      </c>
      <c r="H1114">
        <v>0</v>
      </c>
      <c r="I1114">
        <v>2</v>
      </c>
      <c r="J1114" t="s">
        <v>33</v>
      </c>
      <c r="K1114">
        <v>98711</v>
      </c>
      <c r="L1114">
        <v>10465</v>
      </c>
      <c r="M1114">
        <v>10465</v>
      </c>
      <c r="N1114">
        <v>0.60340000000000005</v>
      </c>
      <c r="O1114">
        <v>6314</v>
      </c>
      <c r="P1114">
        <v>0</v>
      </c>
      <c r="Q1114">
        <v>0</v>
      </c>
      <c r="R1114">
        <v>0</v>
      </c>
      <c r="S1114">
        <v>1810</v>
      </c>
      <c r="T1114">
        <f t="shared" si="34"/>
        <v>1810</v>
      </c>
      <c r="U1114">
        <f t="shared" si="35"/>
        <v>1</v>
      </c>
      <c r="V1114">
        <v>3.9003825852981761E-2</v>
      </c>
      <c r="W1114">
        <v>5.0372456916156119E-2</v>
      </c>
      <c r="X1114">
        <v>6.2545625494475246E-2</v>
      </c>
      <c r="Y1114">
        <v>0.84807809173638682</v>
      </c>
      <c r="Z1114">
        <v>408.20000000000005</v>
      </c>
      <c r="AA1114">
        <v>527.18000000000006</v>
      </c>
      <c r="AB1114">
        <v>654.57999999999993</v>
      </c>
      <c r="AC1114">
        <v>8875.6799999999985</v>
      </c>
    </row>
    <row r="1115" spans="1:29" x14ac:dyDescent="0.25">
      <c r="A1115">
        <v>1988</v>
      </c>
      <c r="B1115">
        <v>1985</v>
      </c>
      <c r="C1115">
        <v>1986</v>
      </c>
      <c r="D1115">
        <v>8</v>
      </c>
      <c r="E1115" t="s">
        <v>46</v>
      </c>
      <c r="F1115" t="s">
        <v>36</v>
      </c>
      <c r="G1115" t="s">
        <v>45</v>
      </c>
      <c r="H1115">
        <v>0</v>
      </c>
      <c r="I1115">
        <v>3</v>
      </c>
      <c r="J1115" t="s">
        <v>34</v>
      </c>
      <c r="K1115">
        <v>20672</v>
      </c>
      <c r="L1115">
        <v>4936</v>
      </c>
      <c r="M1115">
        <v>4936</v>
      </c>
      <c r="N1115">
        <v>0.84009999999999996</v>
      </c>
      <c r="O1115">
        <v>4146</v>
      </c>
      <c r="P1115">
        <v>0</v>
      </c>
      <c r="Q1115">
        <v>0</v>
      </c>
      <c r="R1115">
        <v>0</v>
      </c>
      <c r="S1115">
        <v>2146</v>
      </c>
      <c r="T1115">
        <f t="shared" si="34"/>
        <v>2146</v>
      </c>
      <c r="U1115">
        <f t="shared" si="35"/>
        <v>2</v>
      </c>
      <c r="V1115">
        <v>2.9565791686165823E-2</v>
      </c>
      <c r="W1115">
        <v>5.5355330412004591E-2</v>
      </c>
      <c r="X1115">
        <v>6.5970977145971207E-2</v>
      </c>
      <c r="Y1115">
        <v>0.8491079007558584</v>
      </c>
      <c r="Z1115">
        <v>145.94</v>
      </c>
      <c r="AA1115">
        <v>273.24</v>
      </c>
      <c r="AB1115">
        <v>325.64</v>
      </c>
      <c r="AC1115">
        <v>4191.2900000000009</v>
      </c>
    </row>
    <row r="1116" spans="1:29" x14ac:dyDescent="0.25">
      <c r="A1116">
        <v>1988</v>
      </c>
      <c r="B1116">
        <v>1984</v>
      </c>
      <c r="C1116">
        <v>1985</v>
      </c>
      <c r="D1116">
        <v>8</v>
      </c>
      <c r="E1116" t="s">
        <v>46</v>
      </c>
      <c r="F1116" t="s">
        <v>36</v>
      </c>
      <c r="G1116" t="s">
        <v>45</v>
      </c>
      <c r="H1116">
        <v>0</v>
      </c>
      <c r="I1116">
        <v>4</v>
      </c>
      <c r="J1116" t="s">
        <v>34</v>
      </c>
      <c r="K1116">
        <v>11495</v>
      </c>
      <c r="L1116">
        <v>4933</v>
      </c>
      <c r="M1116">
        <v>4407</v>
      </c>
      <c r="N1116">
        <v>0.99209999999999998</v>
      </c>
      <c r="O1116">
        <v>4372</v>
      </c>
      <c r="P1116">
        <v>526</v>
      </c>
      <c r="Q1116">
        <v>0</v>
      </c>
      <c r="R1116">
        <v>526</v>
      </c>
      <c r="S1116">
        <v>3883</v>
      </c>
      <c r="T1116">
        <f t="shared" si="34"/>
        <v>4409</v>
      </c>
      <c r="U1116">
        <f t="shared" si="35"/>
        <v>3</v>
      </c>
      <c r="V1116">
        <v>6.3358982883182383E-2</v>
      </c>
      <c r="W1116">
        <v>5.1865335809095997E-2</v>
      </c>
      <c r="X1116">
        <v>4.1812955590331546E-2</v>
      </c>
      <c r="Y1116">
        <v>0.84296272571738995</v>
      </c>
      <c r="Z1116">
        <v>312.56</v>
      </c>
      <c r="AA1116">
        <v>255.86</v>
      </c>
      <c r="AB1116">
        <v>206.26999999999998</v>
      </c>
      <c r="AC1116">
        <v>4158.4699999999993</v>
      </c>
    </row>
    <row r="1117" spans="1:29" x14ac:dyDescent="0.25">
      <c r="A1117">
        <v>1988</v>
      </c>
      <c r="B1117">
        <v>1983</v>
      </c>
      <c r="C1117">
        <v>1984</v>
      </c>
      <c r="D1117">
        <v>8</v>
      </c>
      <c r="E1117" t="s">
        <v>46</v>
      </c>
      <c r="F1117" t="s">
        <v>36</v>
      </c>
      <c r="G1117" t="s">
        <v>45</v>
      </c>
      <c r="H1117">
        <v>0</v>
      </c>
      <c r="I1117">
        <v>5</v>
      </c>
      <c r="J1117" t="s">
        <v>34</v>
      </c>
      <c r="K1117">
        <v>245</v>
      </c>
      <c r="L1117">
        <v>96</v>
      </c>
      <c r="M1117">
        <v>76</v>
      </c>
      <c r="N1117">
        <v>1</v>
      </c>
      <c r="O1117">
        <v>76</v>
      </c>
      <c r="P1117">
        <v>20</v>
      </c>
      <c r="Q1117">
        <v>0</v>
      </c>
      <c r="R1117">
        <v>20</v>
      </c>
      <c r="S1117">
        <v>123</v>
      </c>
      <c r="T1117">
        <f t="shared" si="34"/>
        <v>143</v>
      </c>
      <c r="U1117">
        <f t="shared" si="35"/>
        <v>4</v>
      </c>
      <c r="V1117">
        <v>6.846193682030037E-2</v>
      </c>
      <c r="W1117">
        <v>0.245261522527188</v>
      </c>
      <c r="X1117">
        <v>3.3143448990160542E-3</v>
      </c>
      <c r="Y1117">
        <v>0.68296219575349559</v>
      </c>
      <c r="Z1117">
        <v>6.61</v>
      </c>
      <c r="AA1117">
        <v>23.68</v>
      </c>
      <c r="AB1117">
        <v>0.32</v>
      </c>
      <c r="AC1117">
        <v>65.94</v>
      </c>
    </row>
    <row r="1118" spans="1:29" x14ac:dyDescent="0.25">
      <c r="A1118">
        <v>1988</v>
      </c>
      <c r="B1118">
        <v>1986</v>
      </c>
      <c r="C1118">
        <v>1987</v>
      </c>
      <c r="D1118">
        <v>9</v>
      </c>
      <c r="E1118" t="s">
        <v>47</v>
      </c>
      <c r="F1118" t="s">
        <v>36</v>
      </c>
      <c r="G1118" t="s">
        <v>45</v>
      </c>
      <c r="H1118">
        <v>1</v>
      </c>
      <c r="I1118">
        <v>2</v>
      </c>
      <c r="J1118" t="s">
        <v>33</v>
      </c>
      <c r="K1118">
        <v>151529</v>
      </c>
      <c r="L1118">
        <v>16065</v>
      </c>
      <c r="M1118">
        <v>16065</v>
      </c>
      <c r="N1118">
        <v>0.61060000000000003</v>
      </c>
      <c r="O1118">
        <v>9809</v>
      </c>
      <c r="P1118">
        <v>0</v>
      </c>
      <c r="Q1118">
        <v>0</v>
      </c>
      <c r="R1118">
        <v>0</v>
      </c>
      <c r="S1118">
        <v>2500</v>
      </c>
      <c r="T1118">
        <f t="shared" si="34"/>
        <v>2500</v>
      </c>
      <c r="U1118">
        <f t="shared" si="35"/>
        <v>1</v>
      </c>
      <c r="V1118">
        <v>3.9003810001612141E-2</v>
      </c>
      <c r="W1118">
        <v>5.0372192528014809E-2</v>
      </c>
      <c r="X1118">
        <v>6.2546644665219683E-2</v>
      </c>
      <c r="Y1118">
        <v>0.84807735280515317</v>
      </c>
      <c r="Z1118">
        <v>626.62</v>
      </c>
      <c r="AA1118">
        <v>809.26</v>
      </c>
      <c r="AB1118">
        <v>1004.85</v>
      </c>
      <c r="AC1118">
        <v>13624.879999999997</v>
      </c>
    </row>
    <row r="1119" spans="1:29" x14ac:dyDescent="0.25">
      <c r="A1119">
        <v>1988</v>
      </c>
      <c r="B1119">
        <v>1985</v>
      </c>
      <c r="C1119">
        <v>1986</v>
      </c>
      <c r="D1119">
        <v>9</v>
      </c>
      <c r="E1119" t="s">
        <v>47</v>
      </c>
      <c r="F1119" t="s">
        <v>36</v>
      </c>
      <c r="G1119" t="s">
        <v>45</v>
      </c>
      <c r="H1119">
        <v>1</v>
      </c>
      <c r="I1119">
        <v>3</v>
      </c>
      <c r="J1119" t="s">
        <v>34</v>
      </c>
      <c r="K1119">
        <v>29124</v>
      </c>
      <c r="L1119">
        <v>6954</v>
      </c>
      <c r="M1119">
        <v>6954</v>
      </c>
      <c r="N1119">
        <v>0.83130000000000004</v>
      </c>
      <c r="O1119">
        <v>5781</v>
      </c>
      <c r="P1119">
        <v>0</v>
      </c>
      <c r="Q1119">
        <v>0</v>
      </c>
      <c r="R1119">
        <v>0</v>
      </c>
      <c r="S1119">
        <v>2682</v>
      </c>
      <c r="T1119">
        <f t="shared" si="34"/>
        <v>2682</v>
      </c>
      <c r="U1119">
        <f t="shared" si="35"/>
        <v>2</v>
      </c>
      <c r="V1119">
        <v>2.956148120880259E-2</v>
      </c>
      <c r="W1119">
        <v>5.5358395932312579E-2</v>
      </c>
      <c r="X1119">
        <v>6.5971942619839186E-2</v>
      </c>
      <c r="Y1119">
        <v>0.84910818023904555</v>
      </c>
      <c r="Z1119">
        <v>205.58</v>
      </c>
      <c r="AA1119">
        <v>384.98</v>
      </c>
      <c r="AB1119">
        <v>458.79</v>
      </c>
      <c r="AC1119">
        <v>5904.9699999999993</v>
      </c>
    </row>
    <row r="1120" spans="1:29" x14ac:dyDescent="0.25">
      <c r="A1120">
        <v>1988</v>
      </c>
      <c r="B1120">
        <v>1984</v>
      </c>
      <c r="C1120">
        <v>1985</v>
      </c>
      <c r="D1120">
        <v>9</v>
      </c>
      <c r="E1120" t="s">
        <v>47</v>
      </c>
      <c r="F1120" t="s">
        <v>36</v>
      </c>
      <c r="G1120" t="s">
        <v>45</v>
      </c>
      <c r="H1120">
        <v>1</v>
      </c>
      <c r="I1120">
        <v>4</v>
      </c>
      <c r="J1120" t="s">
        <v>34</v>
      </c>
      <c r="K1120">
        <v>13740</v>
      </c>
      <c r="L1120">
        <v>5865</v>
      </c>
      <c r="M1120">
        <v>5267</v>
      </c>
      <c r="N1120">
        <v>0.98750000000000004</v>
      </c>
      <c r="O1120">
        <v>5201</v>
      </c>
      <c r="P1120">
        <v>597</v>
      </c>
      <c r="Q1120">
        <v>0</v>
      </c>
      <c r="R1120">
        <v>597</v>
      </c>
      <c r="S1120">
        <v>4413</v>
      </c>
      <c r="T1120">
        <f t="shared" si="34"/>
        <v>5010</v>
      </c>
      <c r="U1120">
        <f t="shared" si="35"/>
        <v>3</v>
      </c>
      <c r="V1120">
        <v>6.2050776721539531E-2</v>
      </c>
      <c r="W1120">
        <v>5.2142292112764423E-2</v>
      </c>
      <c r="X1120">
        <v>4.2032637307183478E-2</v>
      </c>
      <c r="Y1120">
        <v>0.84377429385851244</v>
      </c>
      <c r="Z1120">
        <v>363.97</v>
      </c>
      <c r="AA1120">
        <v>305.85000000000002</v>
      </c>
      <c r="AB1120">
        <v>246.55</v>
      </c>
      <c r="AC1120">
        <v>4949.3099999999995</v>
      </c>
    </row>
    <row r="1121" spans="1:29" x14ac:dyDescent="0.25">
      <c r="A1121">
        <v>1988</v>
      </c>
      <c r="B1121">
        <v>1983</v>
      </c>
      <c r="C1121">
        <v>1984</v>
      </c>
      <c r="D1121">
        <v>9</v>
      </c>
      <c r="E1121" t="s">
        <v>47</v>
      </c>
      <c r="F1121" t="s">
        <v>36</v>
      </c>
      <c r="G1121" t="s">
        <v>45</v>
      </c>
      <c r="H1121">
        <v>1</v>
      </c>
      <c r="I1121">
        <v>5</v>
      </c>
      <c r="J1121" t="s">
        <v>34</v>
      </c>
      <c r="K1121">
        <v>538</v>
      </c>
      <c r="L1121">
        <v>212</v>
      </c>
      <c r="M1121">
        <v>167</v>
      </c>
      <c r="N1121">
        <v>1</v>
      </c>
      <c r="O1121">
        <v>167</v>
      </c>
      <c r="P1121">
        <v>44</v>
      </c>
      <c r="Q1121">
        <v>0</v>
      </c>
      <c r="R1121">
        <v>44</v>
      </c>
      <c r="S1121">
        <v>272</v>
      </c>
      <c r="T1121">
        <f t="shared" si="34"/>
        <v>316</v>
      </c>
      <c r="U1121">
        <f t="shared" si="35"/>
        <v>4</v>
      </c>
      <c r="V1121">
        <v>6.8465414135706559E-2</v>
      </c>
      <c r="W1121">
        <v>0.24523237745444271</v>
      </c>
      <c r="X1121">
        <v>3.2490464754908882E-3</v>
      </c>
      <c r="Y1121">
        <v>0.68305316193435983</v>
      </c>
      <c r="Z1121">
        <v>14.540000000000001</v>
      </c>
      <c r="AA1121">
        <v>52.08</v>
      </c>
      <c r="AB1121">
        <v>0.69</v>
      </c>
      <c r="AC1121">
        <v>145.06</v>
      </c>
    </row>
    <row r="1122" spans="1:29" x14ac:dyDescent="0.25">
      <c r="A1122">
        <v>1988</v>
      </c>
      <c r="B1122">
        <v>1986</v>
      </c>
      <c r="C1122">
        <v>1987</v>
      </c>
      <c r="D1122">
        <v>10</v>
      </c>
      <c r="E1122" t="s">
        <v>48</v>
      </c>
      <c r="F1122" t="s">
        <v>31</v>
      </c>
      <c r="G1122" t="s">
        <v>49</v>
      </c>
      <c r="H1122">
        <v>1</v>
      </c>
      <c r="I1122">
        <v>2</v>
      </c>
      <c r="J1122" t="s">
        <v>33</v>
      </c>
      <c r="K1122">
        <v>538738</v>
      </c>
      <c r="L1122">
        <v>22054</v>
      </c>
      <c r="M1122">
        <v>21103</v>
      </c>
      <c r="N1122">
        <v>0.57550000000000001</v>
      </c>
      <c r="O1122">
        <v>12145</v>
      </c>
      <c r="P1122">
        <v>0</v>
      </c>
      <c r="Q1122">
        <v>951</v>
      </c>
      <c r="R1122">
        <v>951</v>
      </c>
      <c r="S1122">
        <v>677</v>
      </c>
      <c r="T1122">
        <f t="shared" si="34"/>
        <v>1628</v>
      </c>
      <c r="U1122">
        <f t="shared" si="35"/>
        <v>1</v>
      </c>
      <c r="V1122">
        <v>0.10101333904032725</v>
      </c>
      <c r="W1122">
        <v>0.11658001134446408</v>
      </c>
      <c r="X1122">
        <v>0.15633415114435353</v>
      </c>
      <c r="Y1122">
        <v>0.62607249847085511</v>
      </c>
      <c r="Z1122">
        <v>2227.83</v>
      </c>
      <c r="AA1122">
        <v>2571.15</v>
      </c>
      <c r="AB1122">
        <v>3447.92</v>
      </c>
      <c r="AC1122">
        <v>13807.91</v>
      </c>
    </row>
    <row r="1123" spans="1:29" x14ac:dyDescent="0.25">
      <c r="A1123">
        <v>1988</v>
      </c>
      <c r="B1123">
        <v>1985</v>
      </c>
      <c r="C1123">
        <v>1986</v>
      </c>
      <c r="D1123">
        <v>10</v>
      </c>
      <c r="E1123" t="s">
        <v>48</v>
      </c>
      <c r="F1123" t="s">
        <v>31</v>
      </c>
      <c r="G1123" t="s">
        <v>49</v>
      </c>
      <c r="H1123">
        <v>1</v>
      </c>
      <c r="I1123">
        <v>3</v>
      </c>
      <c r="J1123" t="s">
        <v>34</v>
      </c>
      <c r="K1123">
        <v>218269</v>
      </c>
      <c r="L1123">
        <v>38519</v>
      </c>
      <c r="M1123">
        <v>26017</v>
      </c>
      <c r="N1123">
        <v>0.81889999999999996</v>
      </c>
      <c r="O1123">
        <v>21306</v>
      </c>
      <c r="P1123">
        <v>0</v>
      </c>
      <c r="Q1123">
        <v>12501</v>
      </c>
      <c r="R1123">
        <v>12501</v>
      </c>
      <c r="S1123">
        <v>5233</v>
      </c>
      <c r="T1123">
        <f t="shared" si="34"/>
        <v>17734</v>
      </c>
      <c r="U1123">
        <f t="shared" si="35"/>
        <v>2</v>
      </c>
      <c r="V1123">
        <v>3.4698727494387224E-2</v>
      </c>
      <c r="W1123">
        <v>2.996084038953999E-2</v>
      </c>
      <c r="X1123">
        <v>0.16706023580918439</v>
      </c>
      <c r="Y1123">
        <v>0.76828019630688837</v>
      </c>
      <c r="Z1123">
        <v>1336.57</v>
      </c>
      <c r="AA1123">
        <v>1154.07</v>
      </c>
      <c r="AB1123">
        <v>6435.04</v>
      </c>
      <c r="AC1123">
        <v>29593.599999999999</v>
      </c>
    </row>
    <row r="1124" spans="1:29" x14ac:dyDescent="0.25">
      <c r="A1124">
        <v>1988</v>
      </c>
      <c r="B1124">
        <v>1984</v>
      </c>
      <c r="C1124">
        <v>1985</v>
      </c>
      <c r="D1124">
        <v>10</v>
      </c>
      <c r="E1124" t="s">
        <v>48</v>
      </c>
      <c r="F1124" t="s">
        <v>31</v>
      </c>
      <c r="G1124" t="s">
        <v>49</v>
      </c>
      <c r="H1124">
        <v>1</v>
      </c>
      <c r="I1124">
        <v>4</v>
      </c>
      <c r="J1124" t="s">
        <v>34</v>
      </c>
      <c r="K1124">
        <v>86150</v>
      </c>
      <c r="L1124">
        <v>55768</v>
      </c>
      <c r="M1124">
        <v>30409</v>
      </c>
      <c r="N1124">
        <v>0.98680000000000001</v>
      </c>
      <c r="O1124">
        <v>30008</v>
      </c>
      <c r="P1124">
        <v>242</v>
      </c>
      <c r="Q1124">
        <v>25116</v>
      </c>
      <c r="R1124">
        <v>25359</v>
      </c>
      <c r="S1124">
        <v>8084</v>
      </c>
      <c r="T1124">
        <f t="shared" si="34"/>
        <v>33443</v>
      </c>
      <c r="U1124">
        <f t="shared" si="35"/>
        <v>3</v>
      </c>
      <c r="V1124">
        <v>1.750795963056125E-3</v>
      </c>
      <c r="W1124">
        <v>2.6613389680130075E-3</v>
      </c>
      <c r="X1124">
        <v>0.1777174454875583</v>
      </c>
      <c r="Y1124">
        <v>0.81787041958137252</v>
      </c>
      <c r="Z1124">
        <v>97.64</v>
      </c>
      <c r="AA1124">
        <v>148.41999999999999</v>
      </c>
      <c r="AB1124">
        <v>9911.11</v>
      </c>
      <c r="AC1124">
        <v>45611.75</v>
      </c>
    </row>
    <row r="1125" spans="1:29" x14ac:dyDescent="0.25">
      <c r="A1125">
        <v>1988</v>
      </c>
      <c r="B1125">
        <v>1983</v>
      </c>
      <c r="C1125">
        <v>1984</v>
      </c>
      <c r="D1125">
        <v>10</v>
      </c>
      <c r="E1125" t="s">
        <v>48</v>
      </c>
      <c r="F1125" t="s">
        <v>31</v>
      </c>
      <c r="G1125" t="s">
        <v>49</v>
      </c>
      <c r="H1125">
        <v>1</v>
      </c>
      <c r="I1125">
        <v>5</v>
      </c>
      <c r="J1125" t="s">
        <v>34</v>
      </c>
      <c r="K1125">
        <v>7361</v>
      </c>
      <c r="L1125">
        <v>6257</v>
      </c>
      <c r="M1125">
        <v>2008</v>
      </c>
      <c r="N1125">
        <v>1</v>
      </c>
      <c r="O1125">
        <v>2008</v>
      </c>
      <c r="P1125">
        <v>9</v>
      </c>
      <c r="Q1125">
        <v>4240</v>
      </c>
      <c r="R1125">
        <v>4249</v>
      </c>
      <c r="S1125">
        <v>367</v>
      </c>
      <c r="T1125">
        <f t="shared" si="34"/>
        <v>4616</v>
      </c>
      <c r="U1125">
        <f t="shared" si="35"/>
        <v>4</v>
      </c>
      <c r="V1125">
        <v>9.7479593206471364E-5</v>
      </c>
      <c r="W1125">
        <v>1.3103814168738772E-4</v>
      </c>
      <c r="X1125">
        <v>0.11379543987266928</v>
      </c>
      <c r="Y1125">
        <v>0.88597604239243688</v>
      </c>
      <c r="Z1125">
        <v>0.61</v>
      </c>
      <c r="AA1125">
        <v>0.82</v>
      </c>
      <c r="AB1125">
        <v>712.1</v>
      </c>
      <c r="AC1125">
        <v>5544.1900000000005</v>
      </c>
    </row>
    <row r="1126" spans="1:29" x14ac:dyDescent="0.25">
      <c r="A1126">
        <v>1988</v>
      </c>
      <c r="B1126">
        <v>1986</v>
      </c>
      <c r="C1126">
        <v>1987</v>
      </c>
      <c r="D1126">
        <v>11</v>
      </c>
      <c r="E1126" t="s">
        <v>50</v>
      </c>
      <c r="F1126" t="s">
        <v>31</v>
      </c>
      <c r="G1126" t="s">
        <v>49</v>
      </c>
      <c r="H1126">
        <v>1</v>
      </c>
      <c r="I1126">
        <v>2</v>
      </c>
      <c r="J1126" t="s">
        <v>33</v>
      </c>
      <c r="K1126">
        <v>625955</v>
      </c>
      <c r="L1126">
        <v>23895</v>
      </c>
      <c r="M1126">
        <v>19465</v>
      </c>
      <c r="N1126">
        <v>0.57620000000000005</v>
      </c>
      <c r="O1126">
        <v>11216</v>
      </c>
      <c r="P1126">
        <v>0</v>
      </c>
      <c r="Q1126">
        <v>4430</v>
      </c>
      <c r="R1126">
        <v>4430</v>
      </c>
      <c r="S1126">
        <v>949</v>
      </c>
      <c r="T1126">
        <f t="shared" si="34"/>
        <v>5379</v>
      </c>
      <c r="U1126">
        <f t="shared" si="35"/>
        <v>1</v>
      </c>
      <c r="V1126">
        <v>0.10832351296790416</v>
      </c>
      <c r="W1126">
        <v>9.484840926819306E-2</v>
      </c>
      <c r="X1126">
        <v>0.20063132116277591</v>
      </c>
      <c r="Y1126">
        <v>0.59619675660112692</v>
      </c>
      <c r="Z1126">
        <v>2588.4900000000002</v>
      </c>
      <c r="AA1126">
        <v>2266.4899999999998</v>
      </c>
      <c r="AB1126">
        <v>4794.2699999999995</v>
      </c>
      <c r="AC1126">
        <v>14246.67</v>
      </c>
    </row>
    <row r="1127" spans="1:29" x14ac:dyDescent="0.25">
      <c r="A1127">
        <v>1988</v>
      </c>
      <c r="B1127">
        <v>1985</v>
      </c>
      <c r="C1127">
        <v>1986</v>
      </c>
      <c r="D1127">
        <v>11</v>
      </c>
      <c r="E1127" t="s">
        <v>50</v>
      </c>
      <c r="F1127" t="s">
        <v>31</v>
      </c>
      <c r="G1127" t="s">
        <v>49</v>
      </c>
      <c r="H1127">
        <v>1</v>
      </c>
      <c r="I1127">
        <v>3</v>
      </c>
      <c r="J1127" t="s">
        <v>34</v>
      </c>
      <c r="K1127">
        <v>331066</v>
      </c>
      <c r="L1127">
        <v>60106</v>
      </c>
      <c r="M1127">
        <v>46059</v>
      </c>
      <c r="N1127">
        <v>0.81389999999999996</v>
      </c>
      <c r="O1127">
        <v>37487</v>
      </c>
      <c r="P1127">
        <v>0</v>
      </c>
      <c r="Q1127">
        <v>14047</v>
      </c>
      <c r="R1127">
        <v>14047</v>
      </c>
      <c r="S1127">
        <v>11166</v>
      </c>
      <c r="T1127">
        <f t="shared" si="34"/>
        <v>25213</v>
      </c>
      <c r="U1127">
        <f t="shared" si="35"/>
        <v>2</v>
      </c>
      <c r="V1127">
        <v>3.2509816748482613E-2</v>
      </c>
      <c r="W1127">
        <v>2.0897254637854239E-2</v>
      </c>
      <c r="X1127">
        <v>0.19323180902685005</v>
      </c>
      <c r="Y1127">
        <v>0.75336111958681318</v>
      </c>
      <c r="Z1127">
        <v>1954.05</v>
      </c>
      <c r="AA1127">
        <v>1256.0600000000002</v>
      </c>
      <c r="AB1127">
        <v>11614.48</v>
      </c>
      <c r="AC1127">
        <v>45281.869999999995</v>
      </c>
    </row>
    <row r="1128" spans="1:29" x14ac:dyDescent="0.25">
      <c r="A1128">
        <v>1988</v>
      </c>
      <c r="B1128">
        <v>1984</v>
      </c>
      <c r="C1128">
        <v>1985</v>
      </c>
      <c r="D1128">
        <v>11</v>
      </c>
      <c r="E1128" t="s">
        <v>50</v>
      </c>
      <c r="F1128" t="s">
        <v>31</v>
      </c>
      <c r="G1128" t="s">
        <v>49</v>
      </c>
      <c r="H1128">
        <v>1</v>
      </c>
      <c r="I1128">
        <v>4</v>
      </c>
      <c r="J1128" t="s">
        <v>34</v>
      </c>
      <c r="K1128">
        <v>142357</v>
      </c>
      <c r="L1128">
        <v>67328</v>
      </c>
      <c r="M1128">
        <v>38139</v>
      </c>
      <c r="N1128">
        <v>0.98080000000000001</v>
      </c>
      <c r="O1128">
        <v>37408</v>
      </c>
      <c r="P1128">
        <v>216</v>
      </c>
      <c r="Q1128">
        <v>28973</v>
      </c>
      <c r="R1128">
        <v>29189</v>
      </c>
      <c r="S1128">
        <v>32035</v>
      </c>
      <c r="T1128">
        <f t="shared" si="34"/>
        <v>61224</v>
      </c>
      <c r="U1128">
        <f t="shared" si="35"/>
        <v>3</v>
      </c>
      <c r="V1128">
        <v>5.2833291449300426E-3</v>
      </c>
      <c r="W1128">
        <v>8.2085278267415001E-3</v>
      </c>
      <c r="X1128">
        <v>0.24424540122230082</v>
      </c>
      <c r="Y1128">
        <v>0.74226274180602758</v>
      </c>
      <c r="Z1128">
        <v>355.72</v>
      </c>
      <c r="AA1128">
        <v>552.66999999999996</v>
      </c>
      <c r="AB1128">
        <v>16444.739999999998</v>
      </c>
      <c r="AC1128">
        <v>49975.63</v>
      </c>
    </row>
    <row r="1129" spans="1:29" x14ac:dyDescent="0.25">
      <c r="A1129">
        <v>1988</v>
      </c>
      <c r="B1129">
        <v>1983</v>
      </c>
      <c r="C1129">
        <v>1984</v>
      </c>
      <c r="D1129">
        <v>11</v>
      </c>
      <c r="E1129" t="s">
        <v>50</v>
      </c>
      <c r="F1129" t="s">
        <v>31</v>
      </c>
      <c r="G1129" t="s">
        <v>49</v>
      </c>
      <c r="H1129">
        <v>1</v>
      </c>
      <c r="I1129">
        <v>5</v>
      </c>
      <c r="J1129" t="s">
        <v>34</v>
      </c>
      <c r="K1129">
        <v>12269</v>
      </c>
      <c r="L1129">
        <v>8062</v>
      </c>
      <c r="M1129">
        <v>3805</v>
      </c>
      <c r="N1129">
        <v>1</v>
      </c>
      <c r="O1129">
        <v>3805</v>
      </c>
      <c r="P1129">
        <v>38</v>
      </c>
      <c r="Q1129">
        <v>4218</v>
      </c>
      <c r="R1129">
        <v>4256</v>
      </c>
      <c r="S1129">
        <v>2979</v>
      </c>
      <c r="T1129">
        <f t="shared" si="34"/>
        <v>7235</v>
      </c>
      <c r="U1129">
        <f t="shared" si="35"/>
        <v>4</v>
      </c>
      <c r="V1129">
        <v>1.2402931556902789E-4</v>
      </c>
      <c r="W1129">
        <v>1.6867986917387795E-4</v>
      </c>
      <c r="X1129">
        <v>0.24897024660748815</v>
      </c>
      <c r="Y1129">
        <v>0.75073704420776899</v>
      </c>
      <c r="Z1129">
        <v>1</v>
      </c>
      <c r="AA1129">
        <v>1.36</v>
      </c>
      <c r="AB1129">
        <v>2007.35</v>
      </c>
      <c r="AC1129">
        <v>6052.9</v>
      </c>
    </row>
    <row r="1130" spans="1:29" x14ac:dyDescent="0.25">
      <c r="A1130">
        <v>1988</v>
      </c>
      <c r="B1130">
        <v>1986</v>
      </c>
      <c r="C1130">
        <v>1987</v>
      </c>
      <c r="D1130">
        <v>12</v>
      </c>
      <c r="E1130" t="s">
        <v>51</v>
      </c>
      <c r="F1130" t="s">
        <v>31</v>
      </c>
      <c r="G1130" t="s">
        <v>49</v>
      </c>
      <c r="H1130">
        <v>0</v>
      </c>
      <c r="I1130">
        <v>2</v>
      </c>
      <c r="J1130" t="s">
        <v>33</v>
      </c>
      <c r="K1130">
        <v>194160</v>
      </c>
      <c r="L1130">
        <v>7156</v>
      </c>
      <c r="M1130">
        <v>6057</v>
      </c>
      <c r="N1130">
        <v>0.57789999999999997</v>
      </c>
      <c r="O1130">
        <v>3500</v>
      </c>
      <c r="P1130">
        <v>0</v>
      </c>
      <c r="Q1130">
        <v>1099</v>
      </c>
      <c r="R1130">
        <v>1099</v>
      </c>
      <c r="S1130">
        <v>749</v>
      </c>
      <c r="T1130">
        <f t="shared" si="34"/>
        <v>1848</v>
      </c>
      <c r="U1130">
        <f t="shared" si="35"/>
        <v>1</v>
      </c>
      <c r="V1130">
        <v>0.11218605690971713</v>
      </c>
      <c r="W1130">
        <v>9.8230391437693423E-2</v>
      </c>
      <c r="X1130">
        <v>0.20412466204179153</v>
      </c>
      <c r="Y1130">
        <v>0.58545888961079784</v>
      </c>
      <c r="Z1130">
        <v>802.91000000000008</v>
      </c>
      <c r="AA1130">
        <v>703.03</v>
      </c>
      <c r="AB1130">
        <v>1460.91</v>
      </c>
      <c r="AC1130">
        <v>4190.1000000000004</v>
      </c>
    </row>
    <row r="1131" spans="1:29" x14ac:dyDescent="0.25">
      <c r="A1131">
        <v>1988</v>
      </c>
      <c r="B1131">
        <v>1985</v>
      </c>
      <c r="C1131">
        <v>1986</v>
      </c>
      <c r="D1131">
        <v>12</v>
      </c>
      <c r="E1131" t="s">
        <v>51</v>
      </c>
      <c r="F1131" t="s">
        <v>31</v>
      </c>
      <c r="G1131" t="s">
        <v>49</v>
      </c>
      <c r="H1131">
        <v>0</v>
      </c>
      <c r="I1131">
        <v>3</v>
      </c>
      <c r="J1131" t="s">
        <v>34</v>
      </c>
      <c r="K1131">
        <v>113477</v>
      </c>
      <c r="L1131">
        <v>19593</v>
      </c>
      <c r="M1131">
        <v>15890</v>
      </c>
      <c r="N1131">
        <v>0.81530000000000002</v>
      </c>
      <c r="O1131">
        <v>12955</v>
      </c>
      <c r="P1131">
        <v>0</v>
      </c>
      <c r="Q1131">
        <v>3703</v>
      </c>
      <c r="R1131">
        <v>3703</v>
      </c>
      <c r="S1131">
        <v>5362</v>
      </c>
      <c r="T1131">
        <f t="shared" si="34"/>
        <v>9065</v>
      </c>
      <c r="U1131">
        <f t="shared" si="35"/>
        <v>2</v>
      </c>
      <c r="V1131">
        <v>3.4229068909306014E-2</v>
      </c>
      <c r="W1131">
        <v>2.2085295285496576E-2</v>
      </c>
      <c r="X1131">
        <v>0.20182835398125307</v>
      </c>
      <c r="Y1131">
        <v>0.74185728182394439</v>
      </c>
      <c r="Z1131">
        <v>670.67000000000007</v>
      </c>
      <c r="AA1131">
        <v>432.72999999999996</v>
      </c>
      <c r="AB1131">
        <v>3954.54</v>
      </c>
      <c r="AC1131">
        <v>14535.64</v>
      </c>
    </row>
    <row r="1132" spans="1:29" x14ac:dyDescent="0.25">
      <c r="A1132">
        <v>1988</v>
      </c>
      <c r="B1132">
        <v>1984</v>
      </c>
      <c r="C1132">
        <v>1985</v>
      </c>
      <c r="D1132">
        <v>12</v>
      </c>
      <c r="E1132" t="s">
        <v>51</v>
      </c>
      <c r="F1132" t="s">
        <v>31</v>
      </c>
      <c r="G1132" t="s">
        <v>49</v>
      </c>
      <c r="H1132">
        <v>0</v>
      </c>
      <c r="I1132">
        <v>4</v>
      </c>
      <c r="J1132" t="s">
        <v>34</v>
      </c>
      <c r="K1132">
        <v>50488</v>
      </c>
      <c r="L1132">
        <v>19997</v>
      </c>
      <c r="M1132">
        <v>13612</v>
      </c>
      <c r="N1132">
        <v>0.98080000000000001</v>
      </c>
      <c r="O1132">
        <v>13350</v>
      </c>
      <c r="P1132">
        <v>74</v>
      </c>
      <c r="Q1132">
        <v>6310</v>
      </c>
      <c r="R1132">
        <v>6385</v>
      </c>
      <c r="S1132">
        <v>15237</v>
      </c>
      <c r="T1132">
        <f t="shared" si="34"/>
        <v>21622</v>
      </c>
      <c r="U1132">
        <f t="shared" si="35"/>
        <v>3</v>
      </c>
      <c r="V1132">
        <v>6.0642792598848945E-3</v>
      </c>
      <c r="W1132">
        <v>8.9391486806054566E-3</v>
      </c>
      <c r="X1132">
        <v>0.30125021065206881</v>
      </c>
      <c r="Y1132">
        <v>0.68374636140744094</v>
      </c>
      <c r="Z1132">
        <v>121.27</v>
      </c>
      <c r="AA1132">
        <v>178.76</v>
      </c>
      <c r="AB1132">
        <v>6024.2300000000005</v>
      </c>
      <c r="AC1132">
        <v>13673.170000000002</v>
      </c>
    </row>
    <row r="1133" spans="1:29" x14ac:dyDescent="0.25">
      <c r="A1133">
        <v>1988</v>
      </c>
      <c r="B1133">
        <v>1983</v>
      </c>
      <c r="C1133">
        <v>1984</v>
      </c>
      <c r="D1133">
        <v>12</v>
      </c>
      <c r="E1133" t="s">
        <v>51</v>
      </c>
      <c r="F1133" t="s">
        <v>31</v>
      </c>
      <c r="G1133" t="s">
        <v>49</v>
      </c>
      <c r="H1133">
        <v>0</v>
      </c>
      <c r="I1133">
        <v>5</v>
      </c>
      <c r="J1133" t="s">
        <v>34</v>
      </c>
      <c r="K1133">
        <v>4843</v>
      </c>
      <c r="L1133">
        <v>2557</v>
      </c>
      <c r="M1133">
        <v>1487</v>
      </c>
      <c r="N1133">
        <v>1</v>
      </c>
      <c r="O1133">
        <v>1487</v>
      </c>
      <c r="P1133">
        <v>15</v>
      </c>
      <c r="Q1133">
        <v>1054</v>
      </c>
      <c r="R1133">
        <v>1070</v>
      </c>
      <c r="S1133">
        <v>1801</v>
      </c>
      <c r="T1133">
        <f t="shared" si="34"/>
        <v>2871</v>
      </c>
      <c r="U1133">
        <f t="shared" si="35"/>
        <v>4</v>
      </c>
      <c r="V1133">
        <v>1.5247895594922061E-4</v>
      </c>
      <c r="W1133">
        <v>2.072149914181716E-4</v>
      </c>
      <c r="X1133">
        <v>0.3211988755654428</v>
      </c>
      <c r="Y1133">
        <v>0.67844143048718986</v>
      </c>
      <c r="Z1133">
        <v>0.39</v>
      </c>
      <c r="AA1133">
        <v>0.53</v>
      </c>
      <c r="AB1133">
        <v>821.54</v>
      </c>
      <c r="AC1133">
        <v>1735.27</v>
      </c>
    </row>
    <row r="1134" spans="1:29" x14ac:dyDescent="0.25">
      <c r="A1134">
        <v>1988</v>
      </c>
      <c r="B1134">
        <v>1986</v>
      </c>
      <c r="C1134">
        <v>1987</v>
      </c>
      <c r="D1134">
        <v>13</v>
      </c>
      <c r="E1134" t="s">
        <v>52</v>
      </c>
      <c r="F1134" t="s">
        <v>31</v>
      </c>
      <c r="G1134" t="s">
        <v>49</v>
      </c>
      <c r="H1134">
        <v>1</v>
      </c>
      <c r="I1134">
        <v>2</v>
      </c>
      <c r="J1134" t="s">
        <v>33</v>
      </c>
      <c r="K1134">
        <v>123332</v>
      </c>
      <c r="L1134">
        <v>4490</v>
      </c>
      <c r="M1134">
        <v>3927</v>
      </c>
      <c r="N1134">
        <v>0.57210000000000005</v>
      </c>
      <c r="O1134">
        <v>2247</v>
      </c>
      <c r="P1134">
        <v>0</v>
      </c>
      <c r="Q1134">
        <v>562</v>
      </c>
      <c r="R1134">
        <v>562</v>
      </c>
      <c r="S1134">
        <v>1175</v>
      </c>
      <c r="T1134">
        <f t="shared" si="34"/>
        <v>1737</v>
      </c>
      <c r="U1134">
        <f t="shared" si="35"/>
        <v>1</v>
      </c>
      <c r="V1134">
        <v>0.10843470088591754</v>
      </c>
      <c r="W1134">
        <v>9.94530383541265E-2</v>
      </c>
      <c r="X1134">
        <v>0.18214535461198242</v>
      </c>
      <c r="Y1134">
        <v>0.60996690614797366</v>
      </c>
      <c r="Z1134">
        <v>486.90000000000003</v>
      </c>
      <c r="AA1134">
        <v>446.57</v>
      </c>
      <c r="AB1134">
        <v>817.88</v>
      </c>
      <c r="AC1134">
        <v>2738.91</v>
      </c>
    </row>
    <row r="1135" spans="1:29" x14ac:dyDescent="0.25">
      <c r="A1135">
        <v>1988</v>
      </c>
      <c r="B1135">
        <v>1985</v>
      </c>
      <c r="C1135">
        <v>1986</v>
      </c>
      <c r="D1135">
        <v>13</v>
      </c>
      <c r="E1135" t="s">
        <v>52</v>
      </c>
      <c r="F1135" t="s">
        <v>31</v>
      </c>
      <c r="G1135" t="s">
        <v>49</v>
      </c>
      <c r="H1135">
        <v>1</v>
      </c>
      <c r="I1135">
        <v>3</v>
      </c>
      <c r="J1135" t="s">
        <v>34</v>
      </c>
      <c r="K1135">
        <v>74886</v>
      </c>
      <c r="L1135">
        <v>18262</v>
      </c>
      <c r="M1135">
        <v>14962</v>
      </c>
      <c r="N1135">
        <v>0.80179999999999996</v>
      </c>
      <c r="O1135">
        <v>11996</v>
      </c>
      <c r="P1135">
        <v>0</v>
      </c>
      <c r="Q1135">
        <v>3299</v>
      </c>
      <c r="R1135">
        <v>3299</v>
      </c>
      <c r="S1135">
        <v>1598</v>
      </c>
      <c r="T1135">
        <f t="shared" si="34"/>
        <v>4897</v>
      </c>
      <c r="U1135">
        <f t="shared" si="35"/>
        <v>2</v>
      </c>
      <c r="V1135">
        <v>2.102126438606847E-2</v>
      </c>
      <c r="W1135">
        <v>2.2881364284986799E-2</v>
      </c>
      <c r="X1135">
        <v>8.3181017234260898E-2</v>
      </c>
      <c r="Y1135">
        <v>0.87291635409468393</v>
      </c>
      <c r="Z1135">
        <v>383.9</v>
      </c>
      <c r="AA1135">
        <v>417.87</v>
      </c>
      <c r="AB1135">
        <v>1519.0900000000001</v>
      </c>
      <c r="AC1135">
        <v>15941.6</v>
      </c>
    </row>
    <row r="1136" spans="1:29" x14ac:dyDescent="0.25">
      <c r="A1136">
        <v>1988</v>
      </c>
      <c r="B1136">
        <v>1984</v>
      </c>
      <c r="C1136">
        <v>1985</v>
      </c>
      <c r="D1136">
        <v>13</v>
      </c>
      <c r="E1136" t="s">
        <v>52</v>
      </c>
      <c r="F1136" t="s">
        <v>31</v>
      </c>
      <c r="G1136" t="s">
        <v>49</v>
      </c>
      <c r="H1136">
        <v>1</v>
      </c>
      <c r="I1136">
        <v>4</v>
      </c>
      <c r="J1136" t="s">
        <v>34</v>
      </c>
      <c r="K1136">
        <v>25088</v>
      </c>
      <c r="L1136">
        <v>13194</v>
      </c>
      <c r="M1136">
        <v>9513</v>
      </c>
      <c r="N1136">
        <v>0.96499999999999997</v>
      </c>
      <c r="O1136">
        <v>9180</v>
      </c>
      <c r="P1136">
        <v>145</v>
      </c>
      <c r="Q1136">
        <v>3535</v>
      </c>
      <c r="R1136">
        <v>3680</v>
      </c>
      <c r="S1136">
        <v>3175</v>
      </c>
      <c r="T1136">
        <f t="shared" si="34"/>
        <v>6855</v>
      </c>
      <c r="U1136">
        <f t="shared" si="35"/>
        <v>3</v>
      </c>
      <c r="V1136">
        <v>4.2774782886145866E-3</v>
      </c>
      <c r="W1136">
        <v>1.2520945925974766E-2</v>
      </c>
      <c r="X1136">
        <v>0.24207616851930588</v>
      </c>
      <c r="Y1136">
        <v>0.74112540726610487</v>
      </c>
      <c r="Z1136">
        <v>56.44</v>
      </c>
      <c r="AA1136">
        <v>165.20999999999998</v>
      </c>
      <c r="AB1136">
        <v>3194.12</v>
      </c>
      <c r="AC1136">
        <v>9778.92</v>
      </c>
    </row>
    <row r="1137" spans="1:29" x14ac:dyDescent="0.25">
      <c r="A1137">
        <v>1988</v>
      </c>
      <c r="B1137">
        <v>1983</v>
      </c>
      <c r="C1137">
        <v>1984</v>
      </c>
      <c r="D1137">
        <v>13</v>
      </c>
      <c r="E1137" t="s">
        <v>52</v>
      </c>
      <c r="F1137" t="s">
        <v>31</v>
      </c>
      <c r="G1137" t="s">
        <v>49</v>
      </c>
      <c r="H1137">
        <v>1</v>
      </c>
      <c r="I1137">
        <v>5</v>
      </c>
      <c r="J1137" t="s">
        <v>34</v>
      </c>
      <c r="K1137">
        <v>3201</v>
      </c>
      <c r="L1137">
        <v>2098</v>
      </c>
      <c r="M1137">
        <v>1250</v>
      </c>
      <c r="N1137">
        <v>1</v>
      </c>
      <c r="O1137">
        <v>1250</v>
      </c>
      <c r="P1137">
        <v>25</v>
      </c>
      <c r="Q1137">
        <v>821</v>
      </c>
      <c r="R1137">
        <v>847</v>
      </c>
      <c r="S1137">
        <v>782</v>
      </c>
      <c r="T1137">
        <f t="shared" si="34"/>
        <v>1629</v>
      </c>
      <c r="U1137">
        <f t="shared" si="35"/>
        <v>4</v>
      </c>
      <c r="V1137">
        <v>2.7546502594994922E-3</v>
      </c>
      <c r="W1137">
        <v>5.2805406358571588E-3</v>
      </c>
      <c r="X1137">
        <v>7.3846549776720824E-2</v>
      </c>
      <c r="Y1137">
        <v>0.91811825932792257</v>
      </c>
      <c r="Z1137">
        <v>5.7799999999999994</v>
      </c>
      <c r="AA1137">
        <v>11.08</v>
      </c>
      <c r="AB1137">
        <v>154.94999999999999</v>
      </c>
      <c r="AC1137">
        <v>1926.46</v>
      </c>
    </row>
    <row r="1138" spans="1:29" x14ac:dyDescent="0.25">
      <c r="A1138">
        <v>1988</v>
      </c>
      <c r="B1138">
        <v>1985</v>
      </c>
      <c r="C1138">
        <v>1987</v>
      </c>
      <c r="D1138">
        <v>14</v>
      </c>
      <c r="E1138" t="s">
        <v>53</v>
      </c>
      <c r="F1138" t="s">
        <v>31</v>
      </c>
      <c r="G1138" t="s">
        <v>49</v>
      </c>
      <c r="H1138">
        <v>3</v>
      </c>
      <c r="I1138">
        <v>3</v>
      </c>
      <c r="J1138" t="s">
        <v>33</v>
      </c>
      <c r="K1138">
        <v>2814</v>
      </c>
      <c r="L1138">
        <v>230</v>
      </c>
      <c r="M1138">
        <v>205</v>
      </c>
      <c r="N1138">
        <v>0.61870000000000003</v>
      </c>
      <c r="O1138">
        <v>126</v>
      </c>
      <c r="P1138">
        <v>0</v>
      </c>
      <c r="Q1138">
        <v>25</v>
      </c>
      <c r="R1138">
        <v>25</v>
      </c>
      <c r="S1138">
        <v>15</v>
      </c>
      <c r="T1138">
        <f t="shared" si="34"/>
        <v>40</v>
      </c>
      <c r="U1138">
        <f t="shared" si="35"/>
        <v>1</v>
      </c>
      <c r="V1138">
        <v>0</v>
      </c>
      <c r="W1138">
        <v>3.3687866290427616E-2</v>
      </c>
      <c r="X1138">
        <v>7.818537008899501E-2</v>
      </c>
      <c r="Y1138">
        <v>0.88812676362057741</v>
      </c>
      <c r="Z1138">
        <v>0</v>
      </c>
      <c r="AA1138">
        <v>7.76</v>
      </c>
      <c r="AB1138">
        <v>18.009999999999998</v>
      </c>
      <c r="AC1138">
        <v>204.57999999999998</v>
      </c>
    </row>
    <row r="1139" spans="1:29" x14ac:dyDescent="0.25">
      <c r="A1139">
        <v>1988</v>
      </c>
      <c r="B1139">
        <v>1984</v>
      </c>
      <c r="C1139">
        <v>1986</v>
      </c>
      <c r="D1139">
        <v>14</v>
      </c>
      <c r="E1139" t="s">
        <v>53</v>
      </c>
      <c r="F1139" t="s">
        <v>31</v>
      </c>
      <c r="G1139" t="s">
        <v>49</v>
      </c>
      <c r="H1139">
        <v>3</v>
      </c>
      <c r="I1139">
        <v>4</v>
      </c>
      <c r="J1139" t="s">
        <v>34</v>
      </c>
      <c r="K1139">
        <v>2293</v>
      </c>
      <c r="L1139">
        <v>472</v>
      </c>
      <c r="M1139">
        <v>452</v>
      </c>
      <c r="N1139">
        <v>0.86860000000000004</v>
      </c>
      <c r="O1139">
        <v>392</v>
      </c>
      <c r="P1139">
        <v>0</v>
      </c>
      <c r="Q1139">
        <v>20</v>
      </c>
      <c r="R1139">
        <v>20</v>
      </c>
      <c r="S1139">
        <v>402</v>
      </c>
      <c r="T1139">
        <f t="shared" si="34"/>
        <v>422</v>
      </c>
      <c r="U1139">
        <f t="shared" si="35"/>
        <v>2</v>
      </c>
      <c r="V1139">
        <v>0</v>
      </c>
      <c r="W1139">
        <v>1.7254154758124276E-2</v>
      </c>
      <c r="X1139">
        <v>0.22601884196041072</v>
      </c>
      <c r="Y1139">
        <v>0.75672700328146503</v>
      </c>
      <c r="Z1139">
        <v>0</v>
      </c>
      <c r="AA1139">
        <v>8.15</v>
      </c>
      <c r="AB1139">
        <v>106.75999999999999</v>
      </c>
      <c r="AC1139">
        <v>357.44</v>
      </c>
    </row>
    <row r="1140" spans="1:29" x14ac:dyDescent="0.25">
      <c r="A1140">
        <v>1988</v>
      </c>
      <c r="B1140">
        <v>1983</v>
      </c>
      <c r="C1140">
        <v>1985</v>
      </c>
      <c r="D1140">
        <v>14</v>
      </c>
      <c r="E1140" t="s">
        <v>53</v>
      </c>
      <c r="F1140" t="s">
        <v>31</v>
      </c>
      <c r="G1140" t="s">
        <v>49</v>
      </c>
      <c r="H1140">
        <v>3</v>
      </c>
      <c r="I1140">
        <v>5</v>
      </c>
      <c r="J1140" t="s">
        <v>34</v>
      </c>
      <c r="K1140">
        <v>515</v>
      </c>
      <c r="L1140">
        <v>113</v>
      </c>
      <c r="M1140">
        <v>113</v>
      </c>
      <c r="N1140">
        <v>0.99050000000000005</v>
      </c>
      <c r="O1140">
        <v>112</v>
      </c>
      <c r="P1140">
        <v>0</v>
      </c>
      <c r="Q1140">
        <v>0</v>
      </c>
      <c r="R1140">
        <v>0</v>
      </c>
      <c r="S1140">
        <v>270</v>
      </c>
      <c r="T1140">
        <f t="shared" si="34"/>
        <v>270</v>
      </c>
      <c r="U1140">
        <f t="shared" si="35"/>
        <v>3</v>
      </c>
      <c r="V1140">
        <v>0</v>
      </c>
      <c r="W1140">
        <v>4.8493949297765217E-2</v>
      </c>
      <c r="X1140">
        <v>1.3779701439802138E-2</v>
      </c>
      <c r="Y1140">
        <v>0.93772634926243259</v>
      </c>
      <c r="Z1140">
        <v>0</v>
      </c>
      <c r="AA1140">
        <v>5.49</v>
      </c>
      <c r="AB1140">
        <v>1.56</v>
      </c>
      <c r="AC1140">
        <v>106.16</v>
      </c>
    </row>
    <row r="1141" spans="1:29" x14ac:dyDescent="0.25">
      <c r="A1141">
        <v>1988</v>
      </c>
      <c r="B1141">
        <v>1982</v>
      </c>
      <c r="C1141">
        <v>1984</v>
      </c>
      <c r="D1141">
        <v>14</v>
      </c>
      <c r="E1141" t="s">
        <v>53</v>
      </c>
      <c r="F1141" t="s">
        <v>31</v>
      </c>
      <c r="G1141" t="s">
        <v>49</v>
      </c>
      <c r="H1141">
        <v>3</v>
      </c>
      <c r="I1141">
        <v>6</v>
      </c>
      <c r="J1141" t="s">
        <v>34</v>
      </c>
      <c r="K1141">
        <v>22</v>
      </c>
      <c r="L1141">
        <v>26</v>
      </c>
      <c r="M1141">
        <v>26</v>
      </c>
      <c r="N1141">
        <v>1</v>
      </c>
      <c r="O1141">
        <v>26</v>
      </c>
      <c r="P1141">
        <v>0</v>
      </c>
      <c r="Q1141">
        <v>0</v>
      </c>
      <c r="R1141">
        <v>0</v>
      </c>
      <c r="S1141">
        <v>0</v>
      </c>
      <c r="T1141">
        <f t="shared" si="34"/>
        <v>0</v>
      </c>
      <c r="U1141">
        <f t="shared" si="35"/>
        <v>4</v>
      </c>
      <c r="V1141">
        <v>0</v>
      </c>
      <c r="W1141">
        <v>0</v>
      </c>
      <c r="X1141">
        <v>1.1160714285714285E-3</v>
      </c>
      <c r="Y1141">
        <v>0.99888392857142849</v>
      </c>
      <c r="Z1141">
        <v>0</v>
      </c>
      <c r="AA1141">
        <v>0</v>
      </c>
      <c r="AB1141">
        <v>0.03</v>
      </c>
      <c r="AC1141">
        <v>26.85</v>
      </c>
    </row>
    <row r="1142" spans="1:29" x14ac:dyDescent="0.25">
      <c r="A1142">
        <v>1988</v>
      </c>
      <c r="B1142">
        <v>1986</v>
      </c>
      <c r="C1142">
        <v>1987</v>
      </c>
      <c r="D1142">
        <v>15</v>
      </c>
      <c r="E1142" t="s">
        <v>54</v>
      </c>
      <c r="F1142" t="s">
        <v>31</v>
      </c>
      <c r="G1142" t="s">
        <v>49</v>
      </c>
      <c r="H1142">
        <v>0</v>
      </c>
      <c r="I1142">
        <v>2</v>
      </c>
      <c r="J1142" t="s">
        <v>33</v>
      </c>
      <c r="K1142">
        <v>66343</v>
      </c>
      <c r="L1142">
        <v>3416</v>
      </c>
      <c r="M1142">
        <v>3365</v>
      </c>
      <c r="N1142">
        <v>0.58320000000000005</v>
      </c>
      <c r="O1142">
        <v>1962</v>
      </c>
      <c r="P1142">
        <v>0</v>
      </c>
      <c r="Q1142">
        <v>50</v>
      </c>
      <c r="R1142">
        <v>50</v>
      </c>
      <c r="S1142">
        <v>388</v>
      </c>
      <c r="T1142">
        <f t="shared" si="34"/>
        <v>438</v>
      </c>
      <c r="U1142">
        <f t="shared" si="35"/>
        <v>1</v>
      </c>
      <c r="V1142">
        <v>8.0301243081390097E-2</v>
      </c>
      <c r="W1142">
        <v>0.10295008649177087</v>
      </c>
      <c r="X1142">
        <v>0.21621771925151692</v>
      </c>
      <c r="Y1142">
        <v>0.60053095117532229</v>
      </c>
      <c r="Z1142">
        <v>274.35000000000002</v>
      </c>
      <c r="AA1142">
        <v>351.73</v>
      </c>
      <c r="AB1142">
        <v>738.70999999999992</v>
      </c>
      <c r="AC1142">
        <v>2051.7199999999998</v>
      </c>
    </row>
    <row r="1143" spans="1:29" x14ac:dyDescent="0.25">
      <c r="A1143">
        <v>1988</v>
      </c>
      <c r="B1143">
        <v>1985</v>
      </c>
      <c r="C1143">
        <v>1986</v>
      </c>
      <c r="D1143">
        <v>15</v>
      </c>
      <c r="E1143" t="s">
        <v>54</v>
      </c>
      <c r="F1143" t="s">
        <v>31</v>
      </c>
      <c r="G1143" t="s">
        <v>49</v>
      </c>
      <c r="H1143">
        <v>0</v>
      </c>
      <c r="I1143">
        <v>3</v>
      </c>
      <c r="J1143" t="s">
        <v>34</v>
      </c>
      <c r="K1143">
        <v>26624</v>
      </c>
      <c r="L1143">
        <v>3855</v>
      </c>
      <c r="M1143">
        <v>3623</v>
      </c>
      <c r="N1143">
        <v>0.82579999999999998</v>
      </c>
      <c r="O1143">
        <v>2992</v>
      </c>
      <c r="P1143">
        <v>0</v>
      </c>
      <c r="Q1143">
        <v>232</v>
      </c>
      <c r="R1143">
        <v>232</v>
      </c>
      <c r="S1143">
        <v>2637</v>
      </c>
      <c r="T1143">
        <f t="shared" si="34"/>
        <v>2869</v>
      </c>
      <c r="U1143">
        <f t="shared" si="35"/>
        <v>2</v>
      </c>
      <c r="V1143">
        <v>5.7540464826727533E-2</v>
      </c>
      <c r="W1143">
        <v>7.1900290516704712E-2</v>
      </c>
      <c r="X1143">
        <v>0.28826260634986517</v>
      </c>
      <c r="Y1143">
        <v>0.58229663830670264</v>
      </c>
      <c r="Z1143">
        <v>221.82999999999998</v>
      </c>
      <c r="AA1143">
        <v>277.19</v>
      </c>
      <c r="AB1143">
        <v>1111.3100000000002</v>
      </c>
      <c r="AC1143">
        <v>2244.87</v>
      </c>
    </row>
    <row r="1144" spans="1:29" x14ac:dyDescent="0.25">
      <c r="A1144">
        <v>1988</v>
      </c>
      <c r="B1144">
        <v>1984</v>
      </c>
      <c r="C1144">
        <v>1985</v>
      </c>
      <c r="D1144">
        <v>15</v>
      </c>
      <c r="E1144" t="s">
        <v>54</v>
      </c>
      <c r="F1144" t="s">
        <v>31</v>
      </c>
      <c r="G1144" t="s">
        <v>49</v>
      </c>
      <c r="H1144">
        <v>0</v>
      </c>
      <c r="I1144">
        <v>4</v>
      </c>
      <c r="J1144" t="s">
        <v>34</v>
      </c>
      <c r="K1144">
        <v>20576</v>
      </c>
      <c r="L1144">
        <v>4004</v>
      </c>
      <c r="M1144">
        <v>2672</v>
      </c>
      <c r="N1144">
        <v>0.98089999999999999</v>
      </c>
      <c r="O1144">
        <v>2621</v>
      </c>
      <c r="P1144">
        <v>22</v>
      </c>
      <c r="Q1144">
        <v>1308</v>
      </c>
      <c r="R1144">
        <v>1331</v>
      </c>
      <c r="S1144">
        <v>9816</v>
      </c>
      <c r="T1144">
        <f t="shared" si="34"/>
        <v>11147</v>
      </c>
      <c r="U1144">
        <f t="shared" si="35"/>
        <v>3</v>
      </c>
      <c r="V1144">
        <v>4.559303916965525E-2</v>
      </c>
      <c r="W1144">
        <v>0.10104342527196987</v>
      </c>
      <c r="X1144">
        <v>0.26400807168616325</v>
      </c>
      <c r="Y1144">
        <v>0.58935546387221149</v>
      </c>
      <c r="Z1144">
        <v>182.56</v>
      </c>
      <c r="AA1144">
        <v>404.59000000000003</v>
      </c>
      <c r="AB1144">
        <v>1057.1200000000001</v>
      </c>
      <c r="AC1144">
        <v>2359.85</v>
      </c>
    </row>
    <row r="1145" spans="1:29" x14ac:dyDescent="0.25">
      <c r="A1145">
        <v>1988</v>
      </c>
      <c r="B1145">
        <v>1983</v>
      </c>
      <c r="C1145">
        <v>1984</v>
      </c>
      <c r="D1145">
        <v>15</v>
      </c>
      <c r="E1145" t="s">
        <v>54</v>
      </c>
      <c r="F1145" t="s">
        <v>31</v>
      </c>
      <c r="G1145" t="s">
        <v>49</v>
      </c>
      <c r="H1145">
        <v>0</v>
      </c>
      <c r="I1145">
        <v>5</v>
      </c>
      <c r="J1145" t="s">
        <v>34</v>
      </c>
      <c r="K1145">
        <v>1418</v>
      </c>
      <c r="L1145">
        <v>547</v>
      </c>
      <c r="M1145">
        <v>285</v>
      </c>
      <c r="N1145">
        <v>1</v>
      </c>
      <c r="O1145">
        <v>285</v>
      </c>
      <c r="P1145">
        <v>13</v>
      </c>
      <c r="Q1145">
        <v>247</v>
      </c>
      <c r="R1145">
        <v>261</v>
      </c>
      <c r="S1145">
        <v>728</v>
      </c>
      <c r="T1145">
        <f t="shared" si="34"/>
        <v>989</v>
      </c>
      <c r="U1145">
        <f t="shared" si="35"/>
        <v>4</v>
      </c>
      <c r="V1145">
        <v>5.1327950900522416E-3</v>
      </c>
      <c r="W1145">
        <v>2.9225879516311698E-4</v>
      </c>
      <c r="X1145">
        <v>0.31569429730025944</v>
      </c>
      <c r="Y1145">
        <v>0.67888064881452537</v>
      </c>
      <c r="Z1145">
        <v>2.8099999999999996</v>
      </c>
      <c r="AA1145">
        <v>0.16</v>
      </c>
      <c r="AB1145">
        <v>172.83</v>
      </c>
      <c r="AC1145">
        <v>371.66</v>
      </c>
    </row>
    <row r="1146" spans="1:29" x14ac:dyDescent="0.25">
      <c r="A1146">
        <v>1988</v>
      </c>
      <c r="B1146">
        <v>1986</v>
      </c>
      <c r="C1146">
        <v>1987</v>
      </c>
      <c r="D1146">
        <v>16</v>
      </c>
      <c r="E1146" t="s">
        <v>55</v>
      </c>
      <c r="F1146" t="s">
        <v>31</v>
      </c>
      <c r="G1146" t="s">
        <v>49</v>
      </c>
      <c r="H1146">
        <v>0</v>
      </c>
      <c r="I1146">
        <v>2</v>
      </c>
      <c r="J1146" t="s">
        <v>33</v>
      </c>
      <c r="K1146">
        <v>5045</v>
      </c>
      <c r="L1146">
        <v>201</v>
      </c>
      <c r="M1146">
        <v>194</v>
      </c>
      <c r="N1146">
        <v>0.59089999999999998</v>
      </c>
      <c r="O1146">
        <v>114</v>
      </c>
      <c r="P1146">
        <v>0</v>
      </c>
      <c r="Q1146">
        <v>7</v>
      </c>
      <c r="R1146">
        <v>7</v>
      </c>
      <c r="S1146">
        <v>27</v>
      </c>
      <c r="T1146">
        <f t="shared" si="34"/>
        <v>34</v>
      </c>
      <c r="U1146">
        <f t="shared" si="35"/>
        <v>1</v>
      </c>
      <c r="V1146">
        <v>0.13408707725875235</v>
      </c>
      <c r="W1146">
        <v>9.0598036298720624E-2</v>
      </c>
      <c r="X1146">
        <v>0.1601209957353962</v>
      </c>
      <c r="Y1146">
        <v>0.61519389070713082</v>
      </c>
      <c r="Z1146">
        <v>27.04</v>
      </c>
      <c r="AA1146">
        <v>18.27</v>
      </c>
      <c r="AB1146">
        <v>32.29</v>
      </c>
      <c r="AC1146">
        <v>124.06</v>
      </c>
    </row>
    <row r="1147" spans="1:29" x14ac:dyDescent="0.25">
      <c r="A1147">
        <v>1988</v>
      </c>
      <c r="B1147">
        <v>1985</v>
      </c>
      <c r="C1147">
        <v>1986</v>
      </c>
      <c r="D1147">
        <v>16</v>
      </c>
      <c r="E1147" t="s">
        <v>55</v>
      </c>
      <c r="F1147" t="s">
        <v>31</v>
      </c>
      <c r="G1147" t="s">
        <v>49</v>
      </c>
      <c r="H1147">
        <v>0</v>
      </c>
      <c r="I1147">
        <v>3</v>
      </c>
      <c r="J1147" t="s">
        <v>34</v>
      </c>
      <c r="K1147">
        <v>2487</v>
      </c>
      <c r="L1147">
        <v>438</v>
      </c>
      <c r="M1147">
        <v>396</v>
      </c>
      <c r="N1147">
        <v>0.83689999999999998</v>
      </c>
      <c r="O1147">
        <v>331</v>
      </c>
      <c r="P1147">
        <v>0</v>
      </c>
      <c r="Q1147">
        <v>42</v>
      </c>
      <c r="R1147">
        <v>42</v>
      </c>
      <c r="S1147">
        <v>252</v>
      </c>
      <c r="T1147">
        <f t="shared" si="34"/>
        <v>294</v>
      </c>
      <c r="U1147">
        <f t="shared" si="35"/>
        <v>2</v>
      </c>
      <c r="V1147">
        <v>3.3386581469648562E-2</v>
      </c>
      <c r="W1147">
        <v>9.7056138749429491E-2</v>
      </c>
      <c r="X1147">
        <v>0.28623916020082157</v>
      </c>
      <c r="Y1147">
        <v>0.58331811958010049</v>
      </c>
      <c r="Z1147">
        <v>14.63</v>
      </c>
      <c r="AA1147">
        <v>42.53</v>
      </c>
      <c r="AB1147">
        <v>125.43</v>
      </c>
      <c r="AC1147">
        <v>255.61</v>
      </c>
    </row>
    <row r="1148" spans="1:29" x14ac:dyDescent="0.25">
      <c r="A1148">
        <v>1988</v>
      </c>
      <c r="B1148">
        <v>1984</v>
      </c>
      <c r="C1148">
        <v>1985</v>
      </c>
      <c r="D1148">
        <v>16</v>
      </c>
      <c r="E1148" t="s">
        <v>55</v>
      </c>
      <c r="F1148" t="s">
        <v>31</v>
      </c>
      <c r="G1148" t="s">
        <v>49</v>
      </c>
      <c r="H1148">
        <v>0</v>
      </c>
      <c r="I1148">
        <v>4</v>
      </c>
      <c r="J1148" t="s">
        <v>34</v>
      </c>
      <c r="K1148">
        <v>1265</v>
      </c>
      <c r="L1148">
        <v>396</v>
      </c>
      <c r="M1148">
        <v>313</v>
      </c>
      <c r="N1148">
        <v>0.9889</v>
      </c>
      <c r="O1148">
        <v>310</v>
      </c>
      <c r="P1148">
        <v>0</v>
      </c>
      <c r="Q1148">
        <v>82</v>
      </c>
      <c r="R1148">
        <v>82</v>
      </c>
      <c r="S1148">
        <v>538</v>
      </c>
      <c r="T1148">
        <f t="shared" si="34"/>
        <v>620</v>
      </c>
      <c r="U1148">
        <f t="shared" si="35"/>
        <v>3</v>
      </c>
      <c r="V1148">
        <v>0.21474868225265442</v>
      </c>
      <c r="W1148">
        <v>2.0680436811177524E-3</v>
      </c>
      <c r="X1148">
        <v>0.16574613502812038</v>
      </c>
      <c r="Y1148">
        <v>0.61743713903810749</v>
      </c>
      <c r="Z1148">
        <v>85.15</v>
      </c>
      <c r="AA1148">
        <v>0.82</v>
      </c>
      <c r="AB1148">
        <v>65.720000000000013</v>
      </c>
      <c r="AC1148">
        <v>244.82</v>
      </c>
    </row>
    <row r="1149" spans="1:29" x14ac:dyDescent="0.25">
      <c r="A1149">
        <v>1988</v>
      </c>
      <c r="B1149">
        <v>1983</v>
      </c>
      <c r="C1149">
        <v>1984</v>
      </c>
      <c r="D1149">
        <v>16</v>
      </c>
      <c r="E1149" t="s">
        <v>55</v>
      </c>
      <c r="F1149" t="s">
        <v>31</v>
      </c>
      <c r="G1149" t="s">
        <v>49</v>
      </c>
      <c r="H1149">
        <v>0</v>
      </c>
      <c r="I1149">
        <v>5</v>
      </c>
      <c r="J1149" t="s">
        <v>34</v>
      </c>
      <c r="K1149">
        <v>111</v>
      </c>
      <c r="L1149">
        <v>15</v>
      </c>
      <c r="M1149">
        <v>15</v>
      </c>
      <c r="N1149">
        <v>1</v>
      </c>
      <c r="O1149">
        <v>15</v>
      </c>
      <c r="P1149">
        <v>0</v>
      </c>
      <c r="Q1149">
        <v>0</v>
      </c>
      <c r="R1149">
        <v>0</v>
      </c>
      <c r="S1149">
        <v>83</v>
      </c>
      <c r="T1149">
        <f t="shared" si="34"/>
        <v>83</v>
      </c>
      <c r="U1149">
        <f t="shared" si="35"/>
        <v>4</v>
      </c>
      <c r="V1149">
        <v>6.2814070351758795E-4</v>
      </c>
      <c r="W1149">
        <v>6.2814070351758795E-4</v>
      </c>
      <c r="X1149">
        <v>8.7939698492462328E-3</v>
      </c>
      <c r="Y1149">
        <v>0.98994974874371855</v>
      </c>
      <c r="Z1149">
        <v>0.01</v>
      </c>
      <c r="AA1149">
        <v>0.01</v>
      </c>
      <c r="AB1149">
        <v>0.14000000000000001</v>
      </c>
      <c r="AC1149">
        <v>15.76</v>
      </c>
    </row>
    <row r="1150" spans="1:29" x14ac:dyDescent="0.25">
      <c r="A1150">
        <v>1988</v>
      </c>
      <c r="B1150">
        <v>1986</v>
      </c>
      <c r="C1150">
        <v>1987</v>
      </c>
      <c r="D1150">
        <v>17</v>
      </c>
      <c r="E1150" t="s">
        <v>56</v>
      </c>
      <c r="F1150" t="s">
        <v>31</v>
      </c>
      <c r="G1150" t="s">
        <v>49</v>
      </c>
      <c r="H1150">
        <v>0</v>
      </c>
      <c r="I1150">
        <v>2</v>
      </c>
      <c r="J1150" t="s">
        <v>33</v>
      </c>
      <c r="K1150">
        <v>26400</v>
      </c>
      <c r="L1150">
        <v>1353</v>
      </c>
      <c r="M1150">
        <v>1335</v>
      </c>
      <c r="N1150">
        <v>0.57110000000000005</v>
      </c>
      <c r="O1150">
        <v>762</v>
      </c>
      <c r="P1150">
        <v>0</v>
      </c>
      <c r="Q1150">
        <v>17</v>
      </c>
      <c r="R1150">
        <v>17</v>
      </c>
      <c r="S1150">
        <v>80</v>
      </c>
      <c r="T1150">
        <f t="shared" si="34"/>
        <v>97</v>
      </c>
      <c r="U1150">
        <f t="shared" si="35"/>
        <v>1</v>
      </c>
      <c r="V1150">
        <v>8.0681398270637805E-2</v>
      </c>
      <c r="W1150">
        <v>0.10330352523834159</v>
      </c>
      <c r="X1150">
        <v>0.21681324366270049</v>
      </c>
      <c r="Y1150">
        <v>0.59920183282832018</v>
      </c>
      <c r="Z1150">
        <v>109.17</v>
      </c>
      <c r="AA1150">
        <v>139.78</v>
      </c>
      <c r="AB1150">
        <v>293.37</v>
      </c>
      <c r="AC1150">
        <v>810.78</v>
      </c>
    </row>
    <row r="1151" spans="1:29" x14ac:dyDescent="0.25">
      <c r="A1151">
        <v>1988</v>
      </c>
      <c r="B1151">
        <v>1985</v>
      </c>
      <c r="C1151">
        <v>1986</v>
      </c>
      <c r="D1151">
        <v>17</v>
      </c>
      <c r="E1151" t="s">
        <v>56</v>
      </c>
      <c r="F1151" t="s">
        <v>31</v>
      </c>
      <c r="G1151" t="s">
        <v>49</v>
      </c>
      <c r="H1151">
        <v>0</v>
      </c>
      <c r="I1151">
        <v>3</v>
      </c>
      <c r="J1151" t="s">
        <v>34</v>
      </c>
      <c r="K1151">
        <v>15368</v>
      </c>
      <c r="L1151">
        <v>2451</v>
      </c>
      <c r="M1151">
        <v>2043</v>
      </c>
      <c r="N1151">
        <v>0.81169999999999998</v>
      </c>
      <c r="O1151">
        <v>1658</v>
      </c>
      <c r="P1151">
        <v>0</v>
      </c>
      <c r="Q1151">
        <v>408</v>
      </c>
      <c r="R1151">
        <v>408</v>
      </c>
      <c r="S1151">
        <v>875</v>
      </c>
      <c r="T1151">
        <f t="shared" si="34"/>
        <v>1283</v>
      </c>
      <c r="U1151">
        <f t="shared" si="35"/>
        <v>2</v>
      </c>
      <c r="V1151">
        <v>3.9896242036657877E-2</v>
      </c>
      <c r="W1151">
        <v>6.4807941725873411E-2</v>
      </c>
      <c r="X1151">
        <v>0.25937451567381498</v>
      </c>
      <c r="Y1151">
        <v>0.6359213005636537</v>
      </c>
      <c r="Z1151">
        <v>97.82</v>
      </c>
      <c r="AA1151">
        <v>158.9</v>
      </c>
      <c r="AB1151">
        <v>635.95000000000005</v>
      </c>
      <c r="AC1151">
        <v>1559.19</v>
      </c>
    </row>
    <row r="1152" spans="1:29" x14ac:dyDescent="0.25">
      <c r="A1152">
        <v>1988</v>
      </c>
      <c r="B1152">
        <v>1984</v>
      </c>
      <c r="C1152">
        <v>1985</v>
      </c>
      <c r="D1152">
        <v>17</v>
      </c>
      <c r="E1152" t="s">
        <v>56</v>
      </c>
      <c r="F1152" t="s">
        <v>31</v>
      </c>
      <c r="G1152" t="s">
        <v>49</v>
      </c>
      <c r="H1152">
        <v>0</v>
      </c>
      <c r="I1152">
        <v>4</v>
      </c>
      <c r="J1152" t="s">
        <v>34</v>
      </c>
      <c r="K1152">
        <v>8378</v>
      </c>
      <c r="L1152">
        <v>2866</v>
      </c>
      <c r="M1152">
        <v>1057</v>
      </c>
      <c r="N1152">
        <v>0.97389999999999999</v>
      </c>
      <c r="O1152">
        <v>1029</v>
      </c>
      <c r="P1152">
        <v>8</v>
      </c>
      <c r="Q1152">
        <v>1800</v>
      </c>
      <c r="R1152">
        <v>1808</v>
      </c>
      <c r="S1152">
        <v>2362</v>
      </c>
      <c r="T1152">
        <f t="shared" si="34"/>
        <v>4170</v>
      </c>
      <c r="U1152">
        <f t="shared" si="35"/>
        <v>3</v>
      </c>
      <c r="V1152">
        <v>3.7731372446398348E-2</v>
      </c>
      <c r="W1152">
        <v>5.3798782296191616E-2</v>
      </c>
      <c r="X1152">
        <v>0.14083145792990351</v>
      </c>
      <c r="Y1152">
        <v>0.76763838732750656</v>
      </c>
      <c r="Z1152">
        <v>108.14</v>
      </c>
      <c r="AA1152">
        <v>154.19</v>
      </c>
      <c r="AB1152">
        <v>403.63</v>
      </c>
      <c r="AC1152">
        <v>2200.09</v>
      </c>
    </row>
    <row r="1153" spans="1:29" x14ac:dyDescent="0.25">
      <c r="A1153">
        <v>1988</v>
      </c>
      <c r="B1153">
        <v>1983</v>
      </c>
      <c r="C1153">
        <v>1984</v>
      </c>
      <c r="D1153">
        <v>17</v>
      </c>
      <c r="E1153" t="s">
        <v>56</v>
      </c>
      <c r="F1153" t="s">
        <v>31</v>
      </c>
      <c r="G1153" t="s">
        <v>49</v>
      </c>
      <c r="H1153">
        <v>0</v>
      </c>
      <c r="I1153">
        <v>5</v>
      </c>
      <c r="J1153" t="s">
        <v>34</v>
      </c>
      <c r="K1153">
        <v>1484</v>
      </c>
      <c r="L1153">
        <v>887</v>
      </c>
      <c r="M1153">
        <v>198</v>
      </c>
      <c r="N1153">
        <v>1</v>
      </c>
      <c r="O1153">
        <v>198</v>
      </c>
      <c r="P1153">
        <v>9</v>
      </c>
      <c r="Q1153">
        <v>678</v>
      </c>
      <c r="R1153">
        <v>688</v>
      </c>
      <c r="S1153">
        <v>448</v>
      </c>
      <c r="T1153">
        <f t="shared" si="34"/>
        <v>1136</v>
      </c>
      <c r="U1153">
        <f t="shared" si="35"/>
        <v>4</v>
      </c>
      <c r="V1153">
        <v>1.3522040926710539E-4</v>
      </c>
      <c r="W1153">
        <v>1.9156224646173266E-4</v>
      </c>
      <c r="X1153">
        <v>0.13776706030830252</v>
      </c>
      <c r="Y1153">
        <v>0.86190615703596851</v>
      </c>
      <c r="Z1153">
        <v>0.12</v>
      </c>
      <c r="AA1153">
        <v>0.17</v>
      </c>
      <c r="AB1153">
        <v>122.25999999999999</v>
      </c>
      <c r="AC1153">
        <v>764.88999999999987</v>
      </c>
    </row>
    <row r="1154" spans="1:29" x14ac:dyDescent="0.25">
      <c r="A1154">
        <v>1988</v>
      </c>
      <c r="B1154">
        <v>1986</v>
      </c>
      <c r="C1154">
        <v>1987</v>
      </c>
      <c r="D1154">
        <v>18</v>
      </c>
      <c r="E1154" t="s">
        <v>57</v>
      </c>
      <c r="F1154" t="s">
        <v>31</v>
      </c>
      <c r="G1154" t="s">
        <v>58</v>
      </c>
      <c r="H1154">
        <v>1</v>
      </c>
      <c r="I1154">
        <v>2</v>
      </c>
      <c r="J1154" t="s">
        <v>33</v>
      </c>
      <c r="K1154">
        <v>282629</v>
      </c>
      <c r="L1154">
        <v>10344</v>
      </c>
      <c r="M1154">
        <v>7249</v>
      </c>
      <c r="N1154">
        <v>0.60050000000000003</v>
      </c>
      <c r="O1154">
        <v>4352</v>
      </c>
      <c r="P1154">
        <v>0</v>
      </c>
      <c r="Q1154">
        <v>3095</v>
      </c>
      <c r="R1154">
        <v>3095</v>
      </c>
      <c r="S1154">
        <v>8967</v>
      </c>
      <c r="T1154">
        <f t="shared" si="34"/>
        <v>12062</v>
      </c>
      <c r="U1154">
        <f t="shared" si="35"/>
        <v>1</v>
      </c>
      <c r="V1154">
        <v>0.20352531414910757</v>
      </c>
      <c r="W1154">
        <v>7.5347451474729349E-2</v>
      </c>
      <c r="X1154">
        <v>0.1748562778103766</v>
      </c>
      <c r="Y1154">
        <v>0.54627095656578639</v>
      </c>
      <c r="Z1154">
        <v>2105.39</v>
      </c>
      <c r="AA1154">
        <v>779.44</v>
      </c>
      <c r="AB1154">
        <v>1808.82</v>
      </c>
      <c r="AC1154">
        <v>5650.96</v>
      </c>
    </row>
    <row r="1155" spans="1:29" x14ac:dyDescent="0.25">
      <c r="A1155">
        <v>1988</v>
      </c>
      <c r="B1155">
        <v>1985</v>
      </c>
      <c r="C1155">
        <v>1986</v>
      </c>
      <c r="D1155">
        <v>18</v>
      </c>
      <c r="E1155" t="s">
        <v>57</v>
      </c>
      <c r="F1155" t="s">
        <v>31</v>
      </c>
      <c r="G1155" t="s">
        <v>58</v>
      </c>
      <c r="H1155">
        <v>1</v>
      </c>
      <c r="I1155">
        <v>3</v>
      </c>
      <c r="J1155" t="s">
        <v>34</v>
      </c>
      <c r="K1155">
        <v>183635</v>
      </c>
      <c r="L1155">
        <v>26757</v>
      </c>
      <c r="M1155">
        <v>18035</v>
      </c>
      <c r="N1155">
        <v>0.81200000000000006</v>
      </c>
      <c r="O1155">
        <v>14644</v>
      </c>
      <c r="P1155">
        <v>0</v>
      </c>
      <c r="Q1155">
        <v>8722</v>
      </c>
      <c r="R1155">
        <v>8722</v>
      </c>
      <c r="S1155">
        <v>12539</v>
      </c>
      <c r="T1155">
        <f t="shared" si="34"/>
        <v>21261</v>
      </c>
      <c r="U1155">
        <f t="shared" si="35"/>
        <v>2</v>
      </c>
      <c r="V1155">
        <v>7.9753537378432701E-2</v>
      </c>
      <c r="W1155">
        <v>0.12890217846677288</v>
      </c>
      <c r="X1155">
        <v>0.18843619862761563</v>
      </c>
      <c r="Y1155">
        <v>0.60290808552717889</v>
      </c>
      <c r="Z1155">
        <v>2134.0300000000002</v>
      </c>
      <c r="AA1155">
        <v>3449.14</v>
      </c>
      <c r="AB1155">
        <v>5042.1399999999994</v>
      </c>
      <c r="AC1155">
        <v>16132.5</v>
      </c>
    </row>
    <row r="1156" spans="1:29" x14ac:dyDescent="0.25">
      <c r="A1156">
        <v>1988</v>
      </c>
      <c r="B1156">
        <v>1984</v>
      </c>
      <c r="C1156">
        <v>1985</v>
      </c>
      <c r="D1156">
        <v>18</v>
      </c>
      <c r="E1156" t="s">
        <v>57</v>
      </c>
      <c r="F1156" t="s">
        <v>31</v>
      </c>
      <c r="G1156" t="s">
        <v>58</v>
      </c>
      <c r="H1156">
        <v>1</v>
      </c>
      <c r="I1156">
        <v>4</v>
      </c>
      <c r="J1156" t="s">
        <v>34</v>
      </c>
      <c r="K1156">
        <v>82326</v>
      </c>
      <c r="L1156">
        <v>30567</v>
      </c>
      <c r="M1156">
        <v>9347</v>
      </c>
      <c r="N1156">
        <v>0.95899999999999996</v>
      </c>
      <c r="O1156">
        <v>8964</v>
      </c>
      <c r="P1156">
        <v>1275</v>
      </c>
      <c r="Q1156">
        <v>19944</v>
      </c>
      <c r="R1156">
        <v>21219</v>
      </c>
      <c r="S1156">
        <v>12141</v>
      </c>
      <c r="T1156">
        <f t="shared" si="34"/>
        <v>33360</v>
      </c>
      <c r="U1156">
        <f t="shared" si="35"/>
        <v>3</v>
      </c>
      <c r="V1156">
        <v>9.600088461383692E-2</v>
      </c>
      <c r="W1156">
        <v>0.10395684759484163</v>
      </c>
      <c r="X1156">
        <v>8.435761299518664E-2</v>
      </c>
      <c r="Y1156">
        <v>0.71568465479613486</v>
      </c>
      <c r="Z1156">
        <v>2934.4599999999996</v>
      </c>
      <c r="AA1156">
        <v>3177.65</v>
      </c>
      <c r="AB1156">
        <v>2578.56</v>
      </c>
      <c r="AC1156">
        <v>21876.340000000004</v>
      </c>
    </row>
    <row r="1157" spans="1:29" x14ac:dyDescent="0.25">
      <c r="A1157">
        <v>1988</v>
      </c>
      <c r="B1157">
        <v>1983</v>
      </c>
      <c r="C1157">
        <v>1984</v>
      </c>
      <c r="D1157">
        <v>18</v>
      </c>
      <c r="E1157" t="s">
        <v>57</v>
      </c>
      <c r="F1157" t="s">
        <v>31</v>
      </c>
      <c r="G1157" t="s">
        <v>58</v>
      </c>
      <c r="H1157">
        <v>1</v>
      </c>
      <c r="I1157">
        <v>5</v>
      </c>
      <c r="J1157" t="s">
        <v>34</v>
      </c>
      <c r="K1157">
        <v>14721</v>
      </c>
      <c r="L1157">
        <v>7423</v>
      </c>
      <c r="M1157">
        <v>2693</v>
      </c>
      <c r="N1157">
        <v>1</v>
      </c>
      <c r="O1157">
        <v>2693</v>
      </c>
      <c r="P1157">
        <v>117</v>
      </c>
      <c r="Q1157">
        <v>4612</v>
      </c>
      <c r="R1157">
        <v>4730</v>
      </c>
      <c r="S1157">
        <v>5825</v>
      </c>
      <c r="T1157">
        <f t="shared" si="34"/>
        <v>10555</v>
      </c>
      <c r="U1157">
        <f t="shared" si="35"/>
        <v>4</v>
      </c>
      <c r="V1157">
        <v>0.18417848040562748</v>
      </c>
      <c r="W1157">
        <v>0.14983646660093</v>
      </c>
      <c r="X1157">
        <v>2.5083652587168419E-2</v>
      </c>
      <c r="Y1157">
        <v>0.64090140040627397</v>
      </c>
      <c r="Z1157">
        <v>1367.2599999999998</v>
      </c>
      <c r="AA1157">
        <v>1112.32</v>
      </c>
      <c r="AB1157">
        <v>186.20999999999998</v>
      </c>
      <c r="AC1157">
        <v>4757.7699999999986</v>
      </c>
    </row>
    <row r="1158" spans="1:29" x14ac:dyDescent="0.25">
      <c r="A1158">
        <v>1988</v>
      </c>
      <c r="B1158">
        <v>1986</v>
      </c>
      <c r="C1158">
        <v>1987</v>
      </c>
      <c r="D1158">
        <v>19</v>
      </c>
      <c r="E1158" t="s">
        <v>59</v>
      </c>
      <c r="F1158" t="s">
        <v>31</v>
      </c>
      <c r="G1158" t="s">
        <v>60</v>
      </c>
      <c r="H1158">
        <v>0</v>
      </c>
      <c r="I1158">
        <v>2</v>
      </c>
      <c r="J1158" t="s">
        <v>33</v>
      </c>
      <c r="K1158">
        <v>889833</v>
      </c>
      <c r="L1158">
        <v>38212</v>
      </c>
      <c r="M1158">
        <v>25334</v>
      </c>
      <c r="N1158">
        <v>0.60229999999999995</v>
      </c>
      <c r="O1158">
        <v>15259</v>
      </c>
      <c r="P1158">
        <v>0</v>
      </c>
      <c r="Q1158">
        <v>12877</v>
      </c>
      <c r="R1158">
        <v>12877</v>
      </c>
      <c r="S1158">
        <v>35742</v>
      </c>
      <c r="T1158">
        <f t="shared" si="34"/>
        <v>48619</v>
      </c>
      <c r="U1158">
        <f t="shared" si="35"/>
        <v>1</v>
      </c>
      <c r="V1158">
        <v>9.6295916353897504E-2</v>
      </c>
      <c r="W1158">
        <v>8.4317350222780987E-2</v>
      </c>
      <c r="X1158">
        <v>0.15062825123349949</v>
      </c>
      <c r="Y1158">
        <v>0.66875848218982203</v>
      </c>
      <c r="Z1158">
        <v>3679.7</v>
      </c>
      <c r="AA1158">
        <v>3221.9700000000003</v>
      </c>
      <c r="AB1158">
        <v>5755.87</v>
      </c>
      <c r="AC1158">
        <v>25554.879999999997</v>
      </c>
    </row>
    <row r="1159" spans="1:29" x14ac:dyDescent="0.25">
      <c r="A1159">
        <v>1988</v>
      </c>
      <c r="B1159">
        <v>1985</v>
      </c>
      <c r="C1159">
        <v>1986</v>
      </c>
      <c r="D1159">
        <v>19</v>
      </c>
      <c r="E1159" t="s">
        <v>59</v>
      </c>
      <c r="F1159" t="s">
        <v>31</v>
      </c>
      <c r="G1159" t="s">
        <v>60</v>
      </c>
      <c r="H1159">
        <v>0</v>
      </c>
      <c r="I1159">
        <v>3</v>
      </c>
      <c r="J1159" t="s">
        <v>34</v>
      </c>
      <c r="K1159">
        <v>496506</v>
      </c>
      <c r="L1159">
        <v>59875</v>
      </c>
      <c r="M1159">
        <v>35139</v>
      </c>
      <c r="N1159">
        <v>0.82279999999999998</v>
      </c>
      <c r="O1159">
        <v>28913</v>
      </c>
      <c r="P1159">
        <v>0</v>
      </c>
      <c r="Q1159">
        <v>24735</v>
      </c>
      <c r="R1159">
        <v>24735</v>
      </c>
      <c r="S1159">
        <v>10573</v>
      </c>
      <c r="T1159">
        <f t="shared" ref="T1159:T1222" si="36">SUM(R1159,S1159)</f>
        <v>35308</v>
      </c>
      <c r="U1159">
        <f t="shared" ref="U1159:U1222" si="37">IF(H1159&lt;2,I1159-1,I1159-2)</f>
        <v>2</v>
      </c>
      <c r="V1159">
        <v>9.7530232844005069E-2</v>
      </c>
      <c r="W1159">
        <v>6.7820810190783246E-2</v>
      </c>
      <c r="X1159">
        <v>0.23620716262203703</v>
      </c>
      <c r="Y1159">
        <v>0.59844179434317457</v>
      </c>
      <c r="Z1159">
        <v>5839.65</v>
      </c>
      <c r="AA1159">
        <v>4060.79</v>
      </c>
      <c r="AB1159">
        <v>14142.970000000001</v>
      </c>
      <c r="AC1159">
        <v>35831.869999999995</v>
      </c>
    </row>
    <row r="1160" spans="1:29" x14ac:dyDescent="0.25">
      <c r="A1160">
        <v>1988</v>
      </c>
      <c r="B1160">
        <v>1984</v>
      </c>
      <c r="C1160">
        <v>1985</v>
      </c>
      <c r="D1160">
        <v>19</v>
      </c>
      <c r="E1160" t="s">
        <v>59</v>
      </c>
      <c r="F1160" t="s">
        <v>31</v>
      </c>
      <c r="G1160" t="s">
        <v>60</v>
      </c>
      <c r="H1160">
        <v>0</v>
      </c>
      <c r="I1160">
        <v>4</v>
      </c>
      <c r="J1160" t="s">
        <v>34</v>
      </c>
      <c r="K1160">
        <v>604361</v>
      </c>
      <c r="L1160">
        <v>227703</v>
      </c>
      <c r="M1160">
        <v>92842</v>
      </c>
      <c r="N1160">
        <v>0.95930000000000004</v>
      </c>
      <c r="O1160">
        <v>89064</v>
      </c>
      <c r="P1160">
        <v>6675</v>
      </c>
      <c r="Q1160">
        <v>128185</v>
      </c>
      <c r="R1160">
        <v>134861</v>
      </c>
      <c r="S1160">
        <v>101266</v>
      </c>
      <c r="T1160">
        <f t="shared" si="36"/>
        <v>236127</v>
      </c>
      <c r="U1160">
        <f t="shared" si="37"/>
        <v>3</v>
      </c>
      <c r="V1160">
        <v>0.13836294752641018</v>
      </c>
      <c r="W1160">
        <v>8.5394504476603558E-2</v>
      </c>
      <c r="X1160">
        <v>0.13035381742287394</v>
      </c>
      <c r="Y1160">
        <v>0.64588873057411222</v>
      </c>
      <c r="Z1160">
        <v>31505.78</v>
      </c>
      <c r="AA1160">
        <v>19444.66</v>
      </c>
      <c r="AB1160">
        <v>29682.07</v>
      </c>
      <c r="AC1160">
        <v>147071.37</v>
      </c>
    </row>
    <row r="1161" spans="1:29" x14ac:dyDescent="0.25">
      <c r="A1161">
        <v>1988</v>
      </c>
      <c r="B1161">
        <v>1983</v>
      </c>
      <c r="C1161">
        <v>1984</v>
      </c>
      <c r="D1161">
        <v>19</v>
      </c>
      <c r="E1161" t="s">
        <v>59</v>
      </c>
      <c r="F1161" t="s">
        <v>31</v>
      </c>
      <c r="G1161" t="s">
        <v>60</v>
      </c>
      <c r="H1161">
        <v>0</v>
      </c>
      <c r="I1161">
        <v>5</v>
      </c>
      <c r="J1161" t="s">
        <v>34</v>
      </c>
      <c r="K1161">
        <v>153211</v>
      </c>
      <c r="L1161">
        <v>50231</v>
      </c>
      <c r="M1161">
        <v>30954</v>
      </c>
      <c r="N1161">
        <v>1</v>
      </c>
      <c r="O1161">
        <v>30954</v>
      </c>
      <c r="P1161">
        <v>377</v>
      </c>
      <c r="Q1161">
        <v>18898</v>
      </c>
      <c r="R1161">
        <v>19276</v>
      </c>
      <c r="S1161">
        <v>86431</v>
      </c>
      <c r="T1161">
        <f t="shared" si="36"/>
        <v>105707</v>
      </c>
      <c r="U1161">
        <f t="shared" si="37"/>
        <v>4</v>
      </c>
      <c r="V1161">
        <v>0.35306461737050837</v>
      </c>
      <c r="W1161">
        <v>0.11252919747336466</v>
      </c>
      <c r="X1161">
        <v>0.11033474593395383</v>
      </c>
      <c r="Y1161">
        <v>0.42407143922217322</v>
      </c>
      <c r="Z1161">
        <v>17734.870000000003</v>
      </c>
      <c r="AA1161">
        <v>5652.48</v>
      </c>
      <c r="AB1161">
        <v>5542.25</v>
      </c>
      <c r="AC1161">
        <v>21301.630000000005</v>
      </c>
    </row>
    <row r="1162" spans="1:29" x14ac:dyDescent="0.25">
      <c r="A1162">
        <v>1988</v>
      </c>
      <c r="B1162">
        <v>1986</v>
      </c>
      <c r="C1162">
        <v>1987</v>
      </c>
      <c r="D1162">
        <v>20</v>
      </c>
      <c r="E1162" t="s">
        <v>61</v>
      </c>
      <c r="F1162" t="s">
        <v>31</v>
      </c>
      <c r="G1162" t="s">
        <v>60</v>
      </c>
      <c r="H1162">
        <v>1</v>
      </c>
      <c r="I1162">
        <v>2</v>
      </c>
      <c r="J1162" t="s">
        <v>33</v>
      </c>
      <c r="K1162">
        <v>165527</v>
      </c>
      <c r="L1162">
        <v>8736</v>
      </c>
      <c r="M1162">
        <v>5623</v>
      </c>
      <c r="N1162">
        <v>0.66090000000000004</v>
      </c>
      <c r="O1162">
        <v>3716</v>
      </c>
      <c r="P1162">
        <v>0</v>
      </c>
      <c r="Q1162">
        <v>3113</v>
      </c>
      <c r="R1162">
        <v>3113</v>
      </c>
      <c r="S1162">
        <v>1766</v>
      </c>
      <c r="T1162">
        <f t="shared" si="36"/>
        <v>4879</v>
      </c>
      <c r="U1162">
        <f t="shared" si="37"/>
        <v>1</v>
      </c>
      <c r="V1162">
        <v>0</v>
      </c>
      <c r="W1162">
        <v>5.22486288011281E-2</v>
      </c>
      <c r="X1162">
        <v>0.15053428683923784</v>
      </c>
      <c r="Y1162">
        <v>0.79721708435963412</v>
      </c>
      <c r="Z1162">
        <v>0</v>
      </c>
      <c r="AA1162">
        <v>456.49</v>
      </c>
      <c r="AB1162">
        <v>1315.2</v>
      </c>
      <c r="AC1162">
        <v>6965.19</v>
      </c>
    </row>
    <row r="1163" spans="1:29" x14ac:dyDescent="0.25">
      <c r="A1163">
        <v>1988</v>
      </c>
      <c r="B1163">
        <v>1985</v>
      </c>
      <c r="C1163">
        <v>1986</v>
      </c>
      <c r="D1163">
        <v>20</v>
      </c>
      <c r="E1163" t="s">
        <v>61</v>
      </c>
      <c r="F1163" t="s">
        <v>31</v>
      </c>
      <c r="G1163" t="s">
        <v>60</v>
      </c>
      <c r="H1163">
        <v>1</v>
      </c>
      <c r="I1163">
        <v>3</v>
      </c>
      <c r="J1163" t="s">
        <v>34</v>
      </c>
      <c r="K1163">
        <v>75120</v>
      </c>
      <c r="L1163">
        <v>34263</v>
      </c>
      <c r="M1163">
        <v>25345</v>
      </c>
      <c r="N1163">
        <v>0.86950000000000005</v>
      </c>
      <c r="O1163">
        <v>22038</v>
      </c>
      <c r="P1163">
        <v>0</v>
      </c>
      <c r="Q1163">
        <v>8918</v>
      </c>
      <c r="R1163">
        <v>8918</v>
      </c>
      <c r="S1163">
        <v>2225</v>
      </c>
      <c r="T1163">
        <f t="shared" si="36"/>
        <v>11143</v>
      </c>
      <c r="U1163">
        <f t="shared" si="37"/>
        <v>2</v>
      </c>
      <c r="V1163">
        <v>0</v>
      </c>
      <c r="W1163">
        <v>7.9150313215767491E-3</v>
      </c>
      <c r="X1163">
        <v>0.2155135781311654</v>
      </c>
      <c r="Y1163">
        <v>0.7765713905472581</v>
      </c>
      <c r="Z1163">
        <v>0</v>
      </c>
      <c r="AA1163">
        <v>271.2</v>
      </c>
      <c r="AB1163">
        <v>7384.34</v>
      </c>
      <c r="AC1163">
        <v>26608.380000000005</v>
      </c>
    </row>
    <row r="1164" spans="1:29" x14ac:dyDescent="0.25">
      <c r="A1164">
        <v>1988</v>
      </c>
      <c r="B1164">
        <v>1984</v>
      </c>
      <c r="C1164">
        <v>1985</v>
      </c>
      <c r="D1164">
        <v>20</v>
      </c>
      <c r="E1164" t="s">
        <v>61</v>
      </c>
      <c r="F1164" t="s">
        <v>31</v>
      </c>
      <c r="G1164" t="s">
        <v>60</v>
      </c>
      <c r="H1164">
        <v>1</v>
      </c>
      <c r="I1164">
        <v>4</v>
      </c>
      <c r="J1164" t="s">
        <v>34</v>
      </c>
      <c r="K1164">
        <v>5420</v>
      </c>
      <c r="L1164">
        <v>3614</v>
      </c>
      <c r="M1164">
        <v>1680</v>
      </c>
      <c r="N1164">
        <v>1</v>
      </c>
      <c r="O1164">
        <v>1680</v>
      </c>
      <c r="P1164">
        <v>126</v>
      </c>
      <c r="Q1164">
        <v>1807</v>
      </c>
      <c r="R1164">
        <v>1933</v>
      </c>
      <c r="S1164">
        <v>721</v>
      </c>
      <c r="T1164">
        <f t="shared" si="36"/>
        <v>2654</v>
      </c>
      <c r="U1164">
        <f t="shared" si="37"/>
        <v>3</v>
      </c>
      <c r="V1164">
        <v>0</v>
      </c>
      <c r="W1164">
        <v>2.9633031838216376E-3</v>
      </c>
      <c r="X1164">
        <v>0.26251103283981836</v>
      </c>
      <c r="Y1164">
        <v>0.73452566397635999</v>
      </c>
      <c r="Z1164">
        <v>0</v>
      </c>
      <c r="AA1164">
        <v>10.71</v>
      </c>
      <c r="AB1164">
        <v>948.77</v>
      </c>
      <c r="AC1164">
        <v>2654.73</v>
      </c>
    </row>
    <row r="1165" spans="1:29" x14ac:dyDescent="0.25">
      <c r="A1165">
        <v>1988</v>
      </c>
      <c r="B1165">
        <v>1983</v>
      </c>
      <c r="C1165">
        <v>1984</v>
      </c>
      <c r="D1165">
        <v>20</v>
      </c>
      <c r="E1165" t="s">
        <v>61</v>
      </c>
      <c r="F1165" t="s">
        <v>31</v>
      </c>
      <c r="G1165" t="s">
        <v>60</v>
      </c>
      <c r="H1165">
        <v>1</v>
      </c>
      <c r="I1165">
        <v>5</v>
      </c>
      <c r="J1165" t="s">
        <v>34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f t="shared" si="36"/>
        <v>0</v>
      </c>
      <c r="U1165">
        <f t="shared" si="37"/>
        <v>4</v>
      </c>
      <c r="V1165" t="e">
        <v>#DIV/0!</v>
      </c>
      <c r="W1165" t="e">
        <v>#DIV/0!</v>
      </c>
      <c r="X1165" t="e">
        <v>#DIV/0!</v>
      </c>
      <c r="Y1165" t="e">
        <v>#DIV/0!</v>
      </c>
      <c r="Z1165">
        <v>0</v>
      </c>
      <c r="AA1165">
        <v>0</v>
      </c>
      <c r="AB1165">
        <v>0</v>
      </c>
      <c r="AC1165">
        <v>0</v>
      </c>
    </row>
    <row r="1166" spans="1:29" x14ac:dyDescent="0.25">
      <c r="A1166">
        <v>1988</v>
      </c>
      <c r="B1166">
        <v>1986</v>
      </c>
      <c r="C1166">
        <v>1987</v>
      </c>
      <c r="D1166">
        <v>21</v>
      </c>
      <c r="E1166" t="s">
        <v>62</v>
      </c>
      <c r="F1166" t="s">
        <v>31</v>
      </c>
      <c r="G1166" t="s">
        <v>60</v>
      </c>
      <c r="H1166">
        <v>1</v>
      </c>
      <c r="I1166">
        <v>2</v>
      </c>
      <c r="J1166" t="s">
        <v>33</v>
      </c>
      <c r="K1166">
        <v>151502</v>
      </c>
      <c r="L1166">
        <v>3802</v>
      </c>
      <c r="M1166">
        <v>2987</v>
      </c>
      <c r="N1166">
        <v>0.63639999999999997</v>
      </c>
      <c r="O1166">
        <v>1900</v>
      </c>
      <c r="P1166">
        <v>0</v>
      </c>
      <c r="Q1166">
        <v>815</v>
      </c>
      <c r="R1166">
        <v>815</v>
      </c>
      <c r="S1166">
        <v>1276</v>
      </c>
      <c r="T1166">
        <f t="shared" si="36"/>
        <v>2091</v>
      </c>
      <c r="U1166">
        <f t="shared" si="37"/>
        <v>1</v>
      </c>
      <c r="V1166">
        <v>0</v>
      </c>
      <c r="W1166">
        <v>0</v>
      </c>
      <c r="X1166">
        <v>0.25500081527885166</v>
      </c>
      <c r="Y1166">
        <v>0.74499918472114834</v>
      </c>
      <c r="Z1166">
        <v>0</v>
      </c>
      <c r="AA1166">
        <v>0</v>
      </c>
      <c r="AB1166">
        <v>969.61</v>
      </c>
      <c r="AC1166">
        <v>2832.77</v>
      </c>
    </row>
    <row r="1167" spans="1:29" x14ac:dyDescent="0.25">
      <c r="A1167">
        <v>1988</v>
      </c>
      <c r="B1167">
        <v>1985</v>
      </c>
      <c r="C1167">
        <v>1986</v>
      </c>
      <c r="D1167">
        <v>21</v>
      </c>
      <c r="E1167" t="s">
        <v>62</v>
      </c>
      <c r="F1167" t="s">
        <v>31</v>
      </c>
      <c r="G1167" t="s">
        <v>60</v>
      </c>
      <c r="H1167">
        <v>1</v>
      </c>
      <c r="I1167">
        <v>3</v>
      </c>
      <c r="J1167" t="s">
        <v>34</v>
      </c>
      <c r="K1167">
        <v>114366</v>
      </c>
      <c r="L1167">
        <v>45899</v>
      </c>
      <c r="M1167">
        <v>34862</v>
      </c>
      <c r="N1167">
        <v>0.876</v>
      </c>
      <c r="O1167">
        <v>30539</v>
      </c>
      <c r="P1167">
        <v>0</v>
      </c>
      <c r="Q1167">
        <v>11036</v>
      </c>
      <c r="R1167">
        <v>11036</v>
      </c>
      <c r="S1167">
        <v>6331</v>
      </c>
      <c r="T1167">
        <f t="shared" si="36"/>
        <v>17367</v>
      </c>
      <c r="U1167">
        <f t="shared" si="37"/>
        <v>2</v>
      </c>
      <c r="V1167">
        <v>0</v>
      </c>
      <c r="W1167">
        <v>0</v>
      </c>
      <c r="X1167">
        <v>0.29278056283592269</v>
      </c>
      <c r="Y1167">
        <v>0.70721943716407742</v>
      </c>
      <c r="Z1167">
        <v>0</v>
      </c>
      <c r="AA1167">
        <v>0</v>
      </c>
      <c r="AB1167">
        <v>13438.539999999999</v>
      </c>
      <c r="AC1167">
        <v>32461.160000000003</v>
      </c>
    </row>
    <row r="1168" spans="1:29" x14ac:dyDescent="0.25">
      <c r="A1168">
        <v>1988</v>
      </c>
      <c r="B1168">
        <v>1984</v>
      </c>
      <c r="C1168">
        <v>1985</v>
      </c>
      <c r="D1168">
        <v>21</v>
      </c>
      <c r="E1168" t="s">
        <v>62</v>
      </c>
      <c r="F1168" t="s">
        <v>31</v>
      </c>
      <c r="G1168" t="s">
        <v>60</v>
      </c>
      <c r="H1168">
        <v>1</v>
      </c>
      <c r="I1168">
        <v>4</v>
      </c>
      <c r="J1168" t="s">
        <v>34</v>
      </c>
      <c r="K1168">
        <v>132304</v>
      </c>
      <c r="L1168">
        <v>77934</v>
      </c>
      <c r="M1168">
        <v>47539</v>
      </c>
      <c r="N1168">
        <v>0.99439999999999995</v>
      </c>
      <c r="O1168">
        <v>47273</v>
      </c>
      <c r="P1168">
        <v>1</v>
      </c>
      <c r="Q1168">
        <v>30393</v>
      </c>
      <c r="R1168">
        <v>30395</v>
      </c>
      <c r="S1168">
        <v>24643</v>
      </c>
      <c r="T1168">
        <f t="shared" si="36"/>
        <v>55038</v>
      </c>
      <c r="U1168">
        <f t="shared" si="37"/>
        <v>3</v>
      </c>
      <c r="V1168">
        <v>0</v>
      </c>
      <c r="W1168">
        <v>0</v>
      </c>
      <c r="X1168">
        <v>0.33058312422659591</v>
      </c>
      <c r="Y1168">
        <v>0.66941687577340414</v>
      </c>
      <c r="Z1168">
        <v>0</v>
      </c>
      <c r="AA1168">
        <v>0</v>
      </c>
      <c r="AB1168">
        <v>25763.89</v>
      </c>
      <c r="AC1168">
        <v>52170.79</v>
      </c>
    </row>
    <row r="1169" spans="1:29" x14ac:dyDescent="0.25">
      <c r="A1169">
        <v>1988</v>
      </c>
      <c r="B1169">
        <v>1983</v>
      </c>
      <c r="C1169">
        <v>1984</v>
      </c>
      <c r="D1169">
        <v>21</v>
      </c>
      <c r="E1169" t="s">
        <v>62</v>
      </c>
      <c r="F1169" t="s">
        <v>31</v>
      </c>
      <c r="G1169" t="s">
        <v>60</v>
      </c>
      <c r="H1169">
        <v>1</v>
      </c>
      <c r="I1169">
        <v>5</v>
      </c>
      <c r="J1169" t="s">
        <v>34</v>
      </c>
      <c r="K1169">
        <v>1193</v>
      </c>
      <c r="L1169">
        <v>4</v>
      </c>
      <c r="M1169">
        <v>2</v>
      </c>
      <c r="N1169">
        <v>1</v>
      </c>
      <c r="O1169">
        <v>2</v>
      </c>
      <c r="P1169">
        <v>0</v>
      </c>
      <c r="Q1169">
        <v>2</v>
      </c>
      <c r="R1169">
        <v>2</v>
      </c>
      <c r="S1169">
        <v>1068</v>
      </c>
      <c r="T1169">
        <f t="shared" si="36"/>
        <v>1070</v>
      </c>
      <c r="U1169">
        <f t="shared" si="37"/>
        <v>4</v>
      </c>
      <c r="V1169">
        <v>0</v>
      </c>
      <c r="W1169">
        <v>0</v>
      </c>
      <c r="X1169">
        <v>0.33551198257080611</v>
      </c>
      <c r="Y1169">
        <v>0.66448801742919383</v>
      </c>
      <c r="Z1169">
        <v>0</v>
      </c>
      <c r="AA1169">
        <v>0</v>
      </c>
      <c r="AB1169">
        <v>1.54</v>
      </c>
      <c r="AC1169">
        <v>3.05</v>
      </c>
    </row>
    <row r="1170" spans="1:29" x14ac:dyDescent="0.25">
      <c r="A1170">
        <v>1988</v>
      </c>
      <c r="B1170">
        <v>1986</v>
      </c>
      <c r="C1170">
        <v>1987</v>
      </c>
      <c r="D1170">
        <v>22</v>
      </c>
      <c r="E1170" t="s">
        <v>63</v>
      </c>
      <c r="F1170" t="s">
        <v>31</v>
      </c>
      <c r="G1170" t="s">
        <v>60</v>
      </c>
      <c r="H1170">
        <v>1</v>
      </c>
      <c r="I1170">
        <v>2</v>
      </c>
      <c r="J1170" t="s">
        <v>33</v>
      </c>
      <c r="K1170">
        <v>250723</v>
      </c>
      <c r="L1170">
        <v>8899</v>
      </c>
      <c r="M1170">
        <v>5683</v>
      </c>
      <c r="N1170">
        <v>0.59830000000000005</v>
      </c>
      <c r="O1170">
        <v>3400</v>
      </c>
      <c r="P1170">
        <v>0</v>
      </c>
      <c r="Q1170">
        <v>3215</v>
      </c>
      <c r="R1170">
        <v>3215</v>
      </c>
      <c r="S1170">
        <v>3052</v>
      </c>
      <c r="T1170">
        <f t="shared" si="36"/>
        <v>6267</v>
      </c>
      <c r="U1170">
        <f t="shared" si="37"/>
        <v>1</v>
      </c>
      <c r="V1170">
        <v>0.1112292254272904</v>
      </c>
      <c r="W1170">
        <v>0.10201368677731457</v>
      </c>
      <c r="X1170">
        <v>0.18031261588250494</v>
      </c>
      <c r="Y1170">
        <v>0.60644447191289008</v>
      </c>
      <c r="Z1170">
        <v>989.84</v>
      </c>
      <c r="AA1170">
        <v>907.83</v>
      </c>
      <c r="AB1170">
        <v>1604.62</v>
      </c>
      <c r="AC1170">
        <v>5396.81</v>
      </c>
    </row>
    <row r="1171" spans="1:29" x14ac:dyDescent="0.25">
      <c r="A1171">
        <v>1988</v>
      </c>
      <c r="B1171">
        <v>1985</v>
      </c>
      <c r="C1171">
        <v>1986</v>
      </c>
      <c r="D1171">
        <v>22</v>
      </c>
      <c r="E1171" t="s">
        <v>63</v>
      </c>
      <c r="F1171" t="s">
        <v>31</v>
      </c>
      <c r="G1171" t="s">
        <v>60</v>
      </c>
      <c r="H1171">
        <v>1</v>
      </c>
      <c r="I1171">
        <v>3</v>
      </c>
      <c r="J1171" t="s">
        <v>34</v>
      </c>
      <c r="K1171">
        <v>232620</v>
      </c>
      <c r="L1171">
        <v>45231</v>
      </c>
      <c r="M1171">
        <v>34450</v>
      </c>
      <c r="N1171">
        <v>0.80200000000000005</v>
      </c>
      <c r="O1171">
        <v>27629</v>
      </c>
      <c r="P1171">
        <v>0</v>
      </c>
      <c r="Q1171">
        <v>10780</v>
      </c>
      <c r="R1171">
        <v>10780</v>
      </c>
      <c r="S1171">
        <v>6152</v>
      </c>
      <c r="T1171">
        <f t="shared" si="36"/>
        <v>16932</v>
      </c>
      <c r="U1171">
        <f t="shared" si="37"/>
        <v>2</v>
      </c>
      <c r="V1171">
        <v>2.6364567733046459E-2</v>
      </c>
      <c r="W1171">
        <v>2.5481555569410196E-2</v>
      </c>
      <c r="X1171">
        <v>0.19753163389970807</v>
      </c>
      <c r="Y1171">
        <v>0.75062224279783529</v>
      </c>
      <c r="Z1171">
        <v>1192.51</v>
      </c>
      <c r="AA1171">
        <v>1152.57</v>
      </c>
      <c r="AB1171">
        <v>8934.66</v>
      </c>
      <c r="AC1171">
        <v>33951.799999999996</v>
      </c>
    </row>
    <row r="1172" spans="1:29" x14ac:dyDescent="0.25">
      <c r="A1172">
        <v>1988</v>
      </c>
      <c r="B1172">
        <v>1984</v>
      </c>
      <c r="C1172">
        <v>1985</v>
      </c>
      <c r="D1172">
        <v>22</v>
      </c>
      <c r="E1172" t="s">
        <v>63</v>
      </c>
      <c r="F1172" t="s">
        <v>31</v>
      </c>
      <c r="G1172" t="s">
        <v>60</v>
      </c>
      <c r="H1172">
        <v>1</v>
      </c>
      <c r="I1172">
        <v>4</v>
      </c>
      <c r="J1172" t="s">
        <v>34</v>
      </c>
      <c r="K1172">
        <v>548542</v>
      </c>
      <c r="L1172">
        <v>251930</v>
      </c>
      <c r="M1172">
        <v>171178</v>
      </c>
      <c r="N1172">
        <v>0.97629999999999995</v>
      </c>
      <c r="O1172">
        <v>167121</v>
      </c>
      <c r="P1172">
        <v>3993</v>
      </c>
      <c r="Q1172">
        <v>76758</v>
      </c>
      <c r="R1172">
        <v>80752</v>
      </c>
      <c r="S1172">
        <v>123470</v>
      </c>
      <c r="T1172">
        <f t="shared" si="36"/>
        <v>204222</v>
      </c>
      <c r="U1172">
        <f t="shared" si="37"/>
        <v>3</v>
      </c>
      <c r="V1172">
        <v>4.7009924406905684E-2</v>
      </c>
      <c r="W1172">
        <v>3.4894793570383435E-2</v>
      </c>
      <c r="X1172">
        <v>0.29463270056867291</v>
      </c>
      <c r="Y1172">
        <v>0.62346258145403799</v>
      </c>
      <c r="Z1172">
        <v>11843.230000000001</v>
      </c>
      <c r="AA1172">
        <v>8791.06</v>
      </c>
      <c r="AB1172">
        <v>74226.94</v>
      </c>
      <c r="AC1172">
        <v>157069.19</v>
      </c>
    </row>
    <row r="1173" spans="1:29" x14ac:dyDescent="0.25">
      <c r="A1173">
        <v>1988</v>
      </c>
      <c r="B1173">
        <v>1983</v>
      </c>
      <c r="C1173">
        <v>1984</v>
      </c>
      <c r="D1173">
        <v>22</v>
      </c>
      <c r="E1173" t="s">
        <v>63</v>
      </c>
      <c r="F1173" t="s">
        <v>31</v>
      </c>
      <c r="G1173" t="s">
        <v>60</v>
      </c>
      <c r="H1173">
        <v>1</v>
      </c>
      <c r="I1173">
        <v>5</v>
      </c>
      <c r="J1173" t="s">
        <v>34</v>
      </c>
      <c r="K1173">
        <v>11870</v>
      </c>
      <c r="L1173">
        <v>4508</v>
      </c>
      <c r="M1173">
        <v>4399</v>
      </c>
      <c r="N1173">
        <v>1</v>
      </c>
      <c r="O1173">
        <v>4399</v>
      </c>
      <c r="P1173">
        <v>95</v>
      </c>
      <c r="Q1173">
        <v>13</v>
      </c>
      <c r="R1173">
        <v>108</v>
      </c>
      <c r="S1173">
        <v>6174</v>
      </c>
      <c r="T1173">
        <f t="shared" si="36"/>
        <v>6282</v>
      </c>
      <c r="U1173">
        <f t="shared" si="37"/>
        <v>4</v>
      </c>
      <c r="V1173">
        <v>2.1515059432579122E-4</v>
      </c>
      <c r="W1173">
        <v>2.9056420470802732E-4</v>
      </c>
      <c r="X1173">
        <v>0.85476225859326993</v>
      </c>
      <c r="Y1173">
        <v>0.14473202660769616</v>
      </c>
      <c r="Z1173">
        <v>0.97</v>
      </c>
      <c r="AA1173">
        <v>1.31</v>
      </c>
      <c r="AB1173">
        <v>3853.67</v>
      </c>
      <c r="AC1173">
        <v>652.51999999999987</v>
      </c>
    </row>
    <row r="1174" spans="1:29" x14ac:dyDescent="0.25">
      <c r="A1174">
        <v>1988</v>
      </c>
      <c r="B1174">
        <v>1986</v>
      </c>
      <c r="C1174">
        <v>1987</v>
      </c>
      <c r="D1174">
        <v>23</v>
      </c>
      <c r="E1174" t="s">
        <v>64</v>
      </c>
      <c r="F1174" t="s">
        <v>31</v>
      </c>
      <c r="G1174" t="s">
        <v>60</v>
      </c>
      <c r="H1174">
        <v>0</v>
      </c>
      <c r="I1174">
        <v>2</v>
      </c>
      <c r="J1174" t="s">
        <v>33</v>
      </c>
      <c r="K1174">
        <v>98124</v>
      </c>
      <c r="L1174">
        <v>5418</v>
      </c>
      <c r="M1174">
        <v>2902</v>
      </c>
      <c r="N1174">
        <v>0.58899999999999997</v>
      </c>
      <c r="O1174">
        <v>1709</v>
      </c>
      <c r="P1174">
        <v>0</v>
      </c>
      <c r="Q1174">
        <v>2516</v>
      </c>
      <c r="R1174">
        <v>2516</v>
      </c>
      <c r="S1174">
        <v>2112</v>
      </c>
      <c r="T1174">
        <f t="shared" si="36"/>
        <v>4628</v>
      </c>
      <c r="U1174">
        <f t="shared" si="37"/>
        <v>1</v>
      </c>
      <c r="V1174">
        <v>7.1485645849134249E-2</v>
      </c>
      <c r="W1174">
        <v>6.5565723501981005E-2</v>
      </c>
      <c r="X1174">
        <v>0.16498461890499891</v>
      </c>
      <c r="Y1174">
        <v>0.69796401174388589</v>
      </c>
      <c r="Z1174">
        <v>387.38</v>
      </c>
      <c r="AA1174">
        <v>355.3</v>
      </c>
      <c r="AB1174">
        <v>894.05000000000007</v>
      </c>
      <c r="AC1174">
        <v>3782.26</v>
      </c>
    </row>
    <row r="1175" spans="1:29" x14ac:dyDescent="0.25">
      <c r="A1175">
        <v>1988</v>
      </c>
      <c r="B1175">
        <v>1985</v>
      </c>
      <c r="C1175">
        <v>1986</v>
      </c>
      <c r="D1175">
        <v>23</v>
      </c>
      <c r="E1175" t="s">
        <v>64</v>
      </c>
      <c r="F1175" t="s">
        <v>31</v>
      </c>
      <c r="G1175" t="s">
        <v>60</v>
      </c>
      <c r="H1175">
        <v>0</v>
      </c>
      <c r="I1175">
        <v>3</v>
      </c>
      <c r="J1175" t="s">
        <v>34</v>
      </c>
      <c r="K1175">
        <v>70182</v>
      </c>
      <c r="L1175">
        <v>5703</v>
      </c>
      <c r="M1175">
        <v>4175</v>
      </c>
      <c r="N1175">
        <v>0.77229999999999999</v>
      </c>
      <c r="O1175">
        <v>3224</v>
      </c>
      <c r="P1175">
        <v>0</v>
      </c>
      <c r="Q1175">
        <v>1527</v>
      </c>
      <c r="R1175">
        <v>1527</v>
      </c>
      <c r="S1175">
        <v>2692</v>
      </c>
      <c r="T1175">
        <f t="shared" si="36"/>
        <v>4219</v>
      </c>
      <c r="U1175">
        <f t="shared" si="37"/>
        <v>2</v>
      </c>
      <c r="V1175">
        <v>6.7230736054448001E-2</v>
      </c>
      <c r="W1175">
        <v>6.4623697576523684E-2</v>
      </c>
      <c r="X1175">
        <v>0.24953057528415318</v>
      </c>
      <c r="Y1175">
        <v>0.61861499108487517</v>
      </c>
      <c r="Z1175">
        <v>383.46999999999997</v>
      </c>
      <c r="AA1175">
        <v>368.6</v>
      </c>
      <c r="AB1175">
        <v>1423.27</v>
      </c>
      <c r="AC1175">
        <v>3528.45</v>
      </c>
    </row>
    <row r="1176" spans="1:29" x14ac:dyDescent="0.25">
      <c r="A1176">
        <v>1988</v>
      </c>
      <c r="B1176">
        <v>1984</v>
      </c>
      <c r="C1176">
        <v>1985</v>
      </c>
      <c r="D1176">
        <v>23</v>
      </c>
      <c r="E1176" t="s">
        <v>64</v>
      </c>
      <c r="F1176" t="s">
        <v>31</v>
      </c>
      <c r="G1176" t="s">
        <v>60</v>
      </c>
      <c r="H1176">
        <v>0</v>
      </c>
      <c r="I1176">
        <v>4</v>
      </c>
      <c r="J1176" t="s">
        <v>34</v>
      </c>
      <c r="K1176">
        <v>84453</v>
      </c>
      <c r="L1176">
        <v>15511</v>
      </c>
      <c r="M1176">
        <v>10788</v>
      </c>
      <c r="N1176">
        <v>0.92620000000000002</v>
      </c>
      <c r="O1176">
        <v>9992</v>
      </c>
      <c r="P1176">
        <v>1513</v>
      </c>
      <c r="Q1176">
        <v>3209</v>
      </c>
      <c r="R1176">
        <v>4722</v>
      </c>
      <c r="S1176">
        <v>10959</v>
      </c>
      <c r="T1176">
        <f t="shared" si="36"/>
        <v>15681</v>
      </c>
      <c r="U1176">
        <f t="shared" si="37"/>
        <v>3</v>
      </c>
      <c r="V1176">
        <v>0.13658760494626249</v>
      </c>
      <c r="W1176">
        <v>0.10126028993953523</v>
      </c>
      <c r="X1176">
        <v>0.30156702990231121</v>
      </c>
      <c r="Y1176">
        <v>0.46058507521189102</v>
      </c>
      <c r="Z1176">
        <v>2118.6799999999998</v>
      </c>
      <c r="AA1176">
        <v>1570.7</v>
      </c>
      <c r="AB1176">
        <v>4677.7599999999993</v>
      </c>
      <c r="AC1176">
        <v>7144.37</v>
      </c>
    </row>
    <row r="1177" spans="1:29" x14ac:dyDescent="0.25">
      <c r="A1177">
        <v>1988</v>
      </c>
      <c r="B1177">
        <v>1983</v>
      </c>
      <c r="C1177">
        <v>1984</v>
      </c>
      <c r="D1177">
        <v>23</v>
      </c>
      <c r="E1177" t="s">
        <v>64</v>
      </c>
      <c r="F1177" t="s">
        <v>31</v>
      </c>
      <c r="G1177" t="s">
        <v>60</v>
      </c>
      <c r="H1177">
        <v>0</v>
      </c>
      <c r="I1177">
        <v>5</v>
      </c>
      <c r="J1177" t="s">
        <v>34</v>
      </c>
      <c r="K1177">
        <v>20999</v>
      </c>
      <c r="L1177">
        <v>7967</v>
      </c>
      <c r="M1177">
        <v>1967</v>
      </c>
      <c r="N1177">
        <v>1</v>
      </c>
      <c r="O1177">
        <v>1967</v>
      </c>
      <c r="P1177">
        <v>16</v>
      </c>
      <c r="Q1177">
        <v>5983</v>
      </c>
      <c r="R1177">
        <v>5999</v>
      </c>
      <c r="S1177">
        <v>10931</v>
      </c>
      <c r="T1177">
        <f t="shared" si="36"/>
        <v>16930</v>
      </c>
      <c r="U1177">
        <f t="shared" si="37"/>
        <v>4</v>
      </c>
      <c r="V1177">
        <v>0.18568755200835396</v>
      </c>
      <c r="W1177">
        <v>1.4525313556248094E-2</v>
      </c>
      <c r="X1177">
        <v>3.3938000394102522E-3</v>
      </c>
      <c r="Y1177">
        <v>0.7963933343959877</v>
      </c>
      <c r="Z1177">
        <v>1479.46</v>
      </c>
      <c r="AA1177">
        <v>115.73</v>
      </c>
      <c r="AB1177">
        <v>27.040000000000003</v>
      </c>
      <c r="AC1177">
        <v>6345.2400000000007</v>
      </c>
    </row>
    <row r="1178" spans="1:29" x14ac:dyDescent="0.25">
      <c r="A1178">
        <v>1988</v>
      </c>
      <c r="B1178">
        <v>1985</v>
      </c>
      <c r="C1178">
        <v>1987</v>
      </c>
      <c r="D1178">
        <v>24</v>
      </c>
      <c r="E1178" t="s">
        <v>65</v>
      </c>
      <c r="F1178" t="s">
        <v>31</v>
      </c>
      <c r="G1178" t="s">
        <v>60</v>
      </c>
      <c r="H1178">
        <v>2</v>
      </c>
      <c r="I1178">
        <v>3</v>
      </c>
      <c r="J1178" t="s">
        <v>33</v>
      </c>
      <c r="K1178">
        <v>413658</v>
      </c>
      <c r="L1178">
        <v>19538</v>
      </c>
      <c r="M1178">
        <v>19086</v>
      </c>
      <c r="N1178">
        <v>0.61439999999999995</v>
      </c>
      <c r="O1178">
        <v>11726</v>
      </c>
      <c r="P1178">
        <v>0</v>
      </c>
      <c r="Q1178">
        <v>452</v>
      </c>
      <c r="R1178">
        <v>452</v>
      </c>
      <c r="S1178">
        <v>1449</v>
      </c>
      <c r="T1178">
        <f t="shared" si="36"/>
        <v>1901</v>
      </c>
      <c r="U1178">
        <f t="shared" si="37"/>
        <v>1</v>
      </c>
      <c r="V1178">
        <v>0.10630618642441302</v>
      </c>
      <c r="W1178">
        <v>0.27370737636747489</v>
      </c>
      <c r="X1178">
        <v>0.3544233894184633</v>
      </c>
      <c r="Y1178">
        <v>0.26556304778964879</v>
      </c>
      <c r="Z1178">
        <v>2077.0899999999997</v>
      </c>
      <c r="AA1178">
        <v>5347.9</v>
      </c>
      <c r="AB1178">
        <v>6924.99</v>
      </c>
      <c r="AC1178">
        <v>5188.7700000000004</v>
      </c>
    </row>
    <row r="1179" spans="1:29" x14ac:dyDescent="0.25">
      <c r="A1179">
        <v>1988</v>
      </c>
      <c r="B1179">
        <v>1984</v>
      </c>
      <c r="C1179">
        <v>1986</v>
      </c>
      <c r="D1179">
        <v>24</v>
      </c>
      <c r="E1179" t="s">
        <v>65</v>
      </c>
      <c r="F1179" t="s">
        <v>31</v>
      </c>
      <c r="G1179" t="s">
        <v>60</v>
      </c>
      <c r="H1179">
        <v>2</v>
      </c>
      <c r="I1179">
        <v>4</v>
      </c>
      <c r="J1179" t="s">
        <v>34</v>
      </c>
      <c r="K1179">
        <v>263999</v>
      </c>
      <c r="L1179">
        <v>41739</v>
      </c>
      <c r="M1179">
        <v>24245</v>
      </c>
      <c r="N1179">
        <v>0.88090000000000002</v>
      </c>
      <c r="O1179">
        <v>21358</v>
      </c>
      <c r="P1179">
        <v>0</v>
      </c>
      <c r="Q1179">
        <v>17493</v>
      </c>
      <c r="R1179">
        <v>17493</v>
      </c>
      <c r="S1179">
        <v>49858</v>
      </c>
      <c r="T1179">
        <f t="shared" si="36"/>
        <v>67351</v>
      </c>
      <c r="U1179">
        <f t="shared" si="37"/>
        <v>2</v>
      </c>
      <c r="V1179">
        <v>0.16707567378362215</v>
      </c>
      <c r="W1179">
        <v>0.18722695091363559</v>
      </c>
      <c r="X1179">
        <v>0.14046477551486861</v>
      </c>
      <c r="Y1179">
        <v>0.50523259978787383</v>
      </c>
      <c r="Z1179">
        <v>6973.6200000000008</v>
      </c>
      <c r="AA1179">
        <v>7814.7199999999993</v>
      </c>
      <c r="AB1179">
        <v>5862.9</v>
      </c>
      <c r="AC1179">
        <v>21088.05</v>
      </c>
    </row>
    <row r="1180" spans="1:29" x14ac:dyDescent="0.25">
      <c r="A1180">
        <v>1988</v>
      </c>
      <c r="B1180">
        <v>1983</v>
      </c>
      <c r="C1180">
        <v>1985</v>
      </c>
      <c r="D1180">
        <v>24</v>
      </c>
      <c r="E1180" t="s">
        <v>65</v>
      </c>
      <c r="F1180" t="s">
        <v>31</v>
      </c>
      <c r="G1180" t="s">
        <v>60</v>
      </c>
      <c r="H1180">
        <v>2</v>
      </c>
      <c r="I1180">
        <v>5</v>
      </c>
      <c r="J1180" t="s">
        <v>34</v>
      </c>
      <c r="K1180">
        <v>73959</v>
      </c>
      <c r="L1180">
        <v>45054</v>
      </c>
      <c r="M1180">
        <v>2892</v>
      </c>
      <c r="N1180">
        <v>0.99919999999999998</v>
      </c>
      <c r="O1180">
        <v>2890</v>
      </c>
      <c r="P1180">
        <v>0</v>
      </c>
      <c r="Q1180">
        <v>42161</v>
      </c>
      <c r="R1180">
        <v>42161</v>
      </c>
      <c r="S1180">
        <v>13668</v>
      </c>
      <c r="T1180">
        <f t="shared" si="36"/>
        <v>55829</v>
      </c>
      <c r="U1180">
        <f t="shared" si="37"/>
        <v>3</v>
      </c>
      <c r="V1180">
        <v>4.2624169750911396E-3</v>
      </c>
      <c r="W1180">
        <v>1.0569258172092533E-2</v>
      </c>
      <c r="X1180">
        <v>1.4122308106338469E-2</v>
      </c>
      <c r="Y1180">
        <v>0.97104601674647784</v>
      </c>
      <c r="Z1180">
        <v>192.04</v>
      </c>
      <c r="AA1180">
        <v>476.19</v>
      </c>
      <c r="AB1180">
        <v>636.27</v>
      </c>
      <c r="AC1180">
        <v>43749.75</v>
      </c>
    </row>
    <row r="1181" spans="1:29" x14ac:dyDescent="0.25">
      <c r="A1181">
        <v>1988</v>
      </c>
      <c r="B1181">
        <v>1982</v>
      </c>
      <c r="C1181">
        <v>1984</v>
      </c>
      <c r="D1181">
        <v>24</v>
      </c>
      <c r="E1181" t="s">
        <v>65</v>
      </c>
      <c r="F1181" t="s">
        <v>31</v>
      </c>
      <c r="G1181" t="s">
        <v>60</v>
      </c>
      <c r="H1181">
        <v>2</v>
      </c>
      <c r="I1181">
        <v>6</v>
      </c>
      <c r="J1181" t="s">
        <v>34</v>
      </c>
      <c r="K1181">
        <v>1019</v>
      </c>
      <c r="L1181">
        <v>752</v>
      </c>
      <c r="M1181">
        <v>2</v>
      </c>
      <c r="N1181">
        <v>1</v>
      </c>
      <c r="O1181">
        <v>2</v>
      </c>
      <c r="P1181">
        <v>0</v>
      </c>
      <c r="Q1181">
        <v>750</v>
      </c>
      <c r="R1181">
        <v>750</v>
      </c>
      <c r="S1181">
        <v>165</v>
      </c>
      <c r="T1181">
        <f t="shared" si="36"/>
        <v>915</v>
      </c>
      <c r="U1181">
        <f t="shared" si="37"/>
        <v>4</v>
      </c>
      <c r="V1181">
        <v>1.196251744533794E-4</v>
      </c>
      <c r="W1181">
        <v>1.5950023260450586E-4</v>
      </c>
      <c r="X1181">
        <v>1.7412108725991893E-3</v>
      </c>
      <c r="Y1181">
        <v>0.99797966372034297</v>
      </c>
      <c r="Z1181">
        <v>0.09</v>
      </c>
      <c r="AA1181">
        <v>0.12</v>
      </c>
      <c r="AB1181">
        <v>1.31</v>
      </c>
      <c r="AC1181">
        <v>750.83</v>
      </c>
    </row>
    <row r="1182" spans="1:29" x14ac:dyDescent="0.25">
      <c r="A1182">
        <v>1988</v>
      </c>
      <c r="B1182">
        <v>1985</v>
      </c>
      <c r="C1182">
        <v>1987</v>
      </c>
      <c r="D1182">
        <v>25</v>
      </c>
      <c r="E1182" t="s">
        <v>66</v>
      </c>
      <c r="F1182" t="s">
        <v>31</v>
      </c>
      <c r="G1182" t="s">
        <v>60</v>
      </c>
      <c r="H1182">
        <v>2</v>
      </c>
      <c r="I1182">
        <v>3</v>
      </c>
      <c r="J1182" t="s">
        <v>33</v>
      </c>
      <c r="K1182">
        <v>82911</v>
      </c>
      <c r="L1182">
        <v>6715</v>
      </c>
      <c r="M1182">
        <v>5690</v>
      </c>
      <c r="N1182">
        <v>0.6794</v>
      </c>
      <c r="O1182">
        <v>3866</v>
      </c>
      <c r="P1182">
        <v>0</v>
      </c>
      <c r="Q1182">
        <v>1024</v>
      </c>
      <c r="R1182">
        <v>1024</v>
      </c>
      <c r="S1182">
        <v>2446</v>
      </c>
      <c r="T1182">
        <f t="shared" si="36"/>
        <v>3470</v>
      </c>
      <c r="U1182">
        <f t="shared" si="37"/>
        <v>1</v>
      </c>
      <c r="V1182">
        <v>4.8742932111037147E-2</v>
      </c>
      <c r="W1182">
        <v>6.360318261623206E-2</v>
      </c>
      <c r="X1182">
        <v>0.26183764368457968</v>
      </c>
      <c r="Y1182">
        <v>0.62581624158815108</v>
      </c>
      <c r="Z1182">
        <v>327.32</v>
      </c>
      <c r="AA1182">
        <v>427.11</v>
      </c>
      <c r="AB1182">
        <v>1758.3000000000002</v>
      </c>
      <c r="AC1182">
        <v>4202.5</v>
      </c>
    </row>
    <row r="1183" spans="1:29" x14ac:dyDescent="0.25">
      <c r="A1183">
        <v>1988</v>
      </c>
      <c r="B1183">
        <v>1984</v>
      </c>
      <c r="C1183">
        <v>1986</v>
      </c>
      <c r="D1183">
        <v>25</v>
      </c>
      <c r="E1183" t="s">
        <v>66</v>
      </c>
      <c r="F1183" t="s">
        <v>31</v>
      </c>
      <c r="G1183" t="s">
        <v>60</v>
      </c>
      <c r="H1183">
        <v>2</v>
      </c>
      <c r="I1183">
        <v>4</v>
      </c>
      <c r="J1183" t="s">
        <v>34</v>
      </c>
      <c r="K1183">
        <v>54996</v>
      </c>
      <c r="L1183">
        <v>15995</v>
      </c>
      <c r="M1183">
        <v>9764</v>
      </c>
      <c r="N1183">
        <v>0.93149999999999999</v>
      </c>
      <c r="O1183">
        <v>9094</v>
      </c>
      <c r="P1183">
        <v>0</v>
      </c>
      <c r="Q1183">
        <v>6231</v>
      </c>
      <c r="R1183">
        <v>6231</v>
      </c>
      <c r="S1183">
        <v>12690</v>
      </c>
      <c r="T1183">
        <f t="shared" si="36"/>
        <v>18921</v>
      </c>
      <c r="U1183">
        <f t="shared" si="37"/>
        <v>2</v>
      </c>
      <c r="V1183">
        <v>3.2271979894093882E-2</v>
      </c>
      <c r="W1183">
        <v>4.1693497464880304E-2</v>
      </c>
      <c r="X1183">
        <v>0.1213225134883372</v>
      </c>
      <c r="Y1183">
        <v>0.80471200915268859</v>
      </c>
      <c r="Z1183">
        <v>516.19999999999993</v>
      </c>
      <c r="AA1183">
        <v>666.9</v>
      </c>
      <c r="AB1183">
        <v>1940.5900000000001</v>
      </c>
      <c r="AC1183">
        <v>12871.61</v>
      </c>
    </row>
    <row r="1184" spans="1:29" x14ac:dyDescent="0.25">
      <c r="A1184">
        <v>1988</v>
      </c>
      <c r="B1184">
        <v>1983</v>
      </c>
      <c r="C1184">
        <v>1985</v>
      </c>
      <c r="D1184">
        <v>25</v>
      </c>
      <c r="E1184" t="s">
        <v>66</v>
      </c>
      <c r="F1184" t="s">
        <v>31</v>
      </c>
      <c r="G1184" t="s">
        <v>60</v>
      </c>
      <c r="H1184">
        <v>2</v>
      </c>
      <c r="I1184">
        <v>5</v>
      </c>
      <c r="J1184" t="s">
        <v>34</v>
      </c>
      <c r="K1184">
        <v>14970</v>
      </c>
      <c r="L1184">
        <v>7691</v>
      </c>
      <c r="M1184">
        <v>831</v>
      </c>
      <c r="N1184">
        <v>0.999</v>
      </c>
      <c r="O1184">
        <v>830</v>
      </c>
      <c r="P1184">
        <v>0</v>
      </c>
      <c r="Q1184">
        <v>6860</v>
      </c>
      <c r="R1184">
        <v>6860</v>
      </c>
      <c r="S1184">
        <v>4176</v>
      </c>
      <c r="T1184">
        <f t="shared" si="36"/>
        <v>11036</v>
      </c>
      <c r="U1184">
        <f t="shared" si="37"/>
        <v>3</v>
      </c>
      <c r="V1184">
        <v>4.5114150501846173E-3</v>
      </c>
      <c r="W1184">
        <v>1.6342503510322948E-2</v>
      </c>
      <c r="X1184">
        <v>4.9019709813302823E-2</v>
      </c>
      <c r="Y1184">
        <v>0.9301263716261895</v>
      </c>
      <c r="Z1184">
        <v>34.700000000000003</v>
      </c>
      <c r="AA1184">
        <v>125.7</v>
      </c>
      <c r="AB1184">
        <v>377.04</v>
      </c>
      <c r="AC1184">
        <v>7154.16</v>
      </c>
    </row>
    <row r="1185" spans="1:29" x14ac:dyDescent="0.25">
      <c r="A1185">
        <v>1988</v>
      </c>
      <c r="B1185">
        <v>1982</v>
      </c>
      <c r="C1185">
        <v>1984</v>
      </c>
      <c r="D1185">
        <v>25</v>
      </c>
      <c r="E1185" t="s">
        <v>66</v>
      </c>
      <c r="F1185" t="s">
        <v>31</v>
      </c>
      <c r="G1185" t="s">
        <v>60</v>
      </c>
      <c r="H1185">
        <v>2</v>
      </c>
      <c r="I1185">
        <v>6</v>
      </c>
      <c r="J1185" t="s">
        <v>34</v>
      </c>
      <c r="K1185">
        <v>58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51</v>
      </c>
      <c r="T1185">
        <f t="shared" si="36"/>
        <v>51</v>
      </c>
      <c r="U1185">
        <f t="shared" si="37"/>
        <v>4</v>
      </c>
      <c r="V1185">
        <v>0</v>
      </c>
      <c r="W1185">
        <v>0</v>
      </c>
      <c r="X1185">
        <v>0.36363636363636365</v>
      </c>
      <c r="Y1185">
        <v>0.63636363636363646</v>
      </c>
      <c r="Z1185">
        <v>0</v>
      </c>
      <c r="AA1185">
        <v>0</v>
      </c>
      <c r="AB1185">
        <v>0.08</v>
      </c>
      <c r="AC1185">
        <v>0.14000000000000001</v>
      </c>
    </row>
    <row r="1186" spans="1:29" x14ac:dyDescent="0.25">
      <c r="A1186">
        <v>1988</v>
      </c>
      <c r="B1186">
        <v>1986</v>
      </c>
      <c r="C1186">
        <v>1987</v>
      </c>
      <c r="D1186">
        <v>26</v>
      </c>
      <c r="E1186" t="s">
        <v>67</v>
      </c>
      <c r="F1186" t="s">
        <v>31</v>
      </c>
      <c r="G1186" t="s">
        <v>60</v>
      </c>
      <c r="H1186">
        <v>0</v>
      </c>
      <c r="I1186">
        <v>2</v>
      </c>
      <c r="J1186" t="s">
        <v>33</v>
      </c>
      <c r="K1186">
        <v>96946</v>
      </c>
      <c r="L1186">
        <v>3214</v>
      </c>
      <c r="M1186">
        <v>2818</v>
      </c>
      <c r="N1186">
        <v>0.54830000000000001</v>
      </c>
      <c r="O1186">
        <v>1545</v>
      </c>
      <c r="P1186">
        <v>0</v>
      </c>
      <c r="Q1186">
        <v>395</v>
      </c>
      <c r="R1186">
        <v>395</v>
      </c>
      <c r="S1186">
        <v>597</v>
      </c>
      <c r="T1186">
        <f t="shared" si="36"/>
        <v>992</v>
      </c>
      <c r="U1186">
        <f t="shared" si="37"/>
        <v>1</v>
      </c>
      <c r="V1186">
        <v>0.11908339944929296</v>
      </c>
      <c r="W1186">
        <v>0.19219987243508971</v>
      </c>
      <c r="X1186">
        <v>0.19304615671815936</v>
      </c>
      <c r="Y1186">
        <v>0.49567057139745813</v>
      </c>
      <c r="Z1186">
        <v>382.74</v>
      </c>
      <c r="AA1186">
        <v>617.74</v>
      </c>
      <c r="AB1186">
        <v>620.46</v>
      </c>
      <c r="AC1186">
        <v>1593.1100000000001</v>
      </c>
    </row>
    <row r="1187" spans="1:29" x14ac:dyDescent="0.25">
      <c r="A1187">
        <v>1988</v>
      </c>
      <c r="B1187">
        <v>1985</v>
      </c>
      <c r="C1187">
        <v>1986</v>
      </c>
      <c r="D1187">
        <v>26</v>
      </c>
      <c r="E1187" t="s">
        <v>67</v>
      </c>
      <c r="F1187" t="s">
        <v>31</v>
      </c>
      <c r="G1187" t="s">
        <v>60</v>
      </c>
      <c r="H1187">
        <v>0</v>
      </c>
      <c r="I1187">
        <v>3</v>
      </c>
      <c r="J1187" t="s">
        <v>34</v>
      </c>
      <c r="K1187">
        <v>57801</v>
      </c>
      <c r="L1187">
        <v>3140</v>
      </c>
      <c r="M1187">
        <v>2915</v>
      </c>
      <c r="N1187">
        <v>0.76549999999999996</v>
      </c>
      <c r="O1187">
        <v>2231</v>
      </c>
      <c r="P1187">
        <v>0</v>
      </c>
      <c r="Q1187">
        <v>224</v>
      </c>
      <c r="R1187">
        <v>224</v>
      </c>
      <c r="S1187">
        <v>368</v>
      </c>
      <c r="T1187">
        <f t="shared" si="36"/>
        <v>592</v>
      </c>
      <c r="U1187">
        <f t="shared" si="37"/>
        <v>2</v>
      </c>
      <c r="V1187">
        <v>9.4357707163759949E-2</v>
      </c>
      <c r="W1187">
        <v>0.1893936740341168</v>
      </c>
      <c r="X1187">
        <v>0.36989673257143224</v>
      </c>
      <c r="Y1187">
        <v>0.34635188623069113</v>
      </c>
      <c r="Z1187">
        <v>296.32000000000005</v>
      </c>
      <c r="AA1187">
        <v>594.77</v>
      </c>
      <c r="AB1187">
        <v>1161.6199999999999</v>
      </c>
      <c r="AC1187">
        <v>1087.6799999999998</v>
      </c>
    </row>
    <row r="1188" spans="1:29" x14ac:dyDescent="0.25">
      <c r="A1188">
        <v>1988</v>
      </c>
      <c r="B1188">
        <v>1984</v>
      </c>
      <c r="C1188">
        <v>1985</v>
      </c>
      <c r="D1188">
        <v>26</v>
      </c>
      <c r="E1188" t="s">
        <v>67</v>
      </c>
      <c r="F1188" t="s">
        <v>31</v>
      </c>
      <c r="G1188" t="s">
        <v>60</v>
      </c>
      <c r="H1188">
        <v>0</v>
      </c>
      <c r="I1188">
        <v>4</v>
      </c>
      <c r="J1188" t="s">
        <v>34</v>
      </c>
      <c r="K1188">
        <v>41353</v>
      </c>
      <c r="L1188">
        <v>8878</v>
      </c>
      <c r="M1188">
        <v>8428</v>
      </c>
      <c r="N1188">
        <v>0.94969999999999999</v>
      </c>
      <c r="O1188">
        <v>8004</v>
      </c>
      <c r="P1188">
        <v>88</v>
      </c>
      <c r="Q1188">
        <v>360</v>
      </c>
      <c r="R1188">
        <v>449</v>
      </c>
      <c r="S1188">
        <v>6450</v>
      </c>
      <c r="T1188">
        <f t="shared" si="36"/>
        <v>6899</v>
      </c>
      <c r="U1188">
        <f t="shared" si="37"/>
        <v>3</v>
      </c>
      <c r="V1188">
        <v>0.21867689642705493</v>
      </c>
      <c r="W1188">
        <v>0.10238470401535363</v>
      </c>
      <c r="X1188">
        <v>0.49619706555148446</v>
      </c>
      <c r="Y1188">
        <v>0.18274133400610673</v>
      </c>
      <c r="Z1188">
        <v>1941.5600000000002</v>
      </c>
      <c r="AA1188">
        <v>909.04</v>
      </c>
      <c r="AB1188">
        <v>4405.57</v>
      </c>
      <c r="AC1188">
        <v>1622.5</v>
      </c>
    </row>
    <row r="1189" spans="1:29" x14ac:dyDescent="0.25">
      <c r="A1189">
        <v>1988</v>
      </c>
      <c r="B1189">
        <v>1983</v>
      </c>
      <c r="C1189">
        <v>1984</v>
      </c>
      <c r="D1189">
        <v>26</v>
      </c>
      <c r="E1189" t="s">
        <v>67</v>
      </c>
      <c r="F1189" t="s">
        <v>31</v>
      </c>
      <c r="G1189" t="s">
        <v>60</v>
      </c>
      <c r="H1189">
        <v>0</v>
      </c>
      <c r="I1189">
        <v>5</v>
      </c>
      <c r="J1189" t="s">
        <v>34</v>
      </c>
      <c r="K1189">
        <v>12229</v>
      </c>
      <c r="L1189">
        <v>1795</v>
      </c>
      <c r="M1189">
        <v>1620</v>
      </c>
      <c r="N1189">
        <v>1</v>
      </c>
      <c r="O1189">
        <v>1620</v>
      </c>
      <c r="P1189">
        <v>154</v>
      </c>
      <c r="Q1189">
        <v>19</v>
      </c>
      <c r="R1189">
        <v>174</v>
      </c>
      <c r="S1189">
        <v>5038</v>
      </c>
      <c r="T1189">
        <f t="shared" si="36"/>
        <v>5212</v>
      </c>
      <c r="U1189">
        <f t="shared" si="37"/>
        <v>4</v>
      </c>
      <c r="V1189">
        <v>0.53800567007725342</v>
      </c>
      <c r="W1189">
        <v>0.2767476704225823</v>
      </c>
      <c r="X1189">
        <v>8.7668974428954157E-3</v>
      </c>
      <c r="Y1189">
        <v>0.17647976205726892</v>
      </c>
      <c r="Z1189">
        <v>965.93</v>
      </c>
      <c r="AA1189">
        <v>496.87</v>
      </c>
      <c r="AB1189">
        <v>15.74</v>
      </c>
      <c r="AC1189">
        <v>316.85000000000002</v>
      </c>
    </row>
    <row r="1190" spans="1:29" x14ac:dyDescent="0.25">
      <c r="A1190">
        <v>1988</v>
      </c>
      <c r="B1190">
        <v>1986</v>
      </c>
      <c r="C1190">
        <v>1987</v>
      </c>
      <c r="D1190">
        <v>27</v>
      </c>
      <c r="E1190" t="s">
        <v>68</v>
      </c>
      <c r="F1190" t="s">
        <v>31</v>
      </c>
      <c r="G1190" t="s">
        <v>69</v>
      </c>
      <c r="H1190">
        <v>0</v>
      </c>
      <c r="I1190">
        <v>2</v>
      </c>
      <c r="J1190" t="s">
        <v>33</v>
      </c>
      <c r="K1190">
        <v>805403</v>
      </c>
      <c r="L1190">
        <v>16962</v>
      </c>
      <c r="M1190">
        <v>15034</v>
      </c>
      <c r="N1190">
        <v>0.54120000000000001</v>
      </c>
      <c r="O1190">
        <v>8136</v>
      </c>
      <c r="P1190">
        <v>0</v>
      </c>
      <c r="Q1190">
        <v>1928</v>
      </c>
      <c r="R1190">
        <v>1928</v>
      </c>
      <c r="S1190">
        <v>19094</v>
      </c>
      <c r="T1190">
        <f t="shared" si="36"/>
        <v>21022</v>
      </c>
      <c r="U1190">
        <f t="shared" si="37"/>
        <v>1</v>
      </c>
      <c r="V1190">
        <v>0.19634909938988551</v>
      </c>
      <c r="W1190">
        <v>0.15195618070330891</v>
      </c>
      <c r="X1190">
        <v>0.33032609201887236</v>
      </c>
      <c r="Y1190">
        <v>0.3213686278879333</v>
      </c>
      <c r="Z1190">
        <v>3330.55</v>
      </c>
      <c r="AA1190">
        <v>2577.54</v>
      </c>
      <c r="AB1190">
        <v>5603.12</v>
      </c>
      <c r="AC1190">
        <v>5451.18</v>
      </c>
    </row>
    <row r="1191" spans="1:29" x14ac:dyDescent="0.25">
      <c r="A1191">
        <v>1988</v>
      </c>
      <c r="B1191">
        <v>1985</v>
      </c>
      <c r="C1191">
        <v>1986</v>
      </c>
      <c r="D1191">
        <v>27</v>
      </c>
      <c r="E1191" t="s">
        <v>68</v>
      </c>
      <c r="F1191" t="s">
        <v>31</v>
      </c>
      <c r="G1191" t="s">
        <v>69</v>
      </c>
      <c r="H1191">
        <v>0</v>
      </c>
      <c r="I1191">
        <v>3</v>
      </c>
      <c r="J1191" t="s">
        <v>34</v>
      </c>
      <c r="K1191">
        <v>391765</v>
      </c>
      <c r="L1191">
        <v>30478</v>
      </c>
      <c r="M1191">
        <v>28837</v>
      </c>
      <c r="N1191">
        <v>0.73970000000000002</v>
      </c>
      <c r="O1191">
        <v>21331</v>
      </c>
      <c r="P1191">
        <v>0</v>
      </c>
      <c r="Q1191">
        <v>1640</v>
      </c>
      <c r="R1191">
        <v>1640</v>
      </c>
      <c r="S1191">
        <v>15071</v>
      </c>
      <c r="T1191">
        <f t="shared" si="36"/>
        <v>16711</v>
      </c>
      <c r="U1191">
        <f t="shared" si="37"/>
        <v>2</v>
      </c>
      <c r="V1191">
        <v>0.18111959651531176</v>
      </c>
      <c r="W1191">
        <v>0.36124931427026541</v>
      </c>
      <c r="X1191">
        <v>0.28012486186975205</v>
      </c>
      <c r="Y1191">
        <v>0.1775062273446707</v>
      </c>
      <c r="Z1191">
        <v>5520.25</v>
      </c>
      <c r="AA1191">
        <v>11010.33</v>
      </c>
      <c r="AB1191">
        <v>8537.7800000000007</v>
      </c>
      <c r="AC1191">
        <v>5410.12</v>
      </c>
    </row>
    <row r="1192" spans="1:29" x14ac:dyDescent="0.25">
      <c r="A1192">
        <v>1988</v>
      </c>
      <c r="B1192">
        <v>1984</v>
      </c>
      <c r="C1192">
        <v>1985</v>
      </c>
      <c r="D1192">
        <v>27</v>
      </c>
      <c r="E1192" t="s">
        <v>68</v>
      </c>
      <c r="F1192" t="s">
        <v>31</v>
      </c>
      <c r="G1192" t="s">
        <v>69</v>
      </c>
      <c r="H1192">
        <v>0</v>
      </c>
      <c r="I1192">
        <v>4</v>
      </c>
      <c r="J1192" t="s">
        <v>34</v>
      </c>
      <c r="K1192">
        <v>323929</v>
      </c>
      <c r="L1192">
        <v>70890</v>
      </c>
      <c r="M1192">
        <v>48726</v>
      </c>
      <c r="N1192">
        <v>0.94399999999999995</v>
      </c>
      <c r="O1192">
        <v>45998</v>
      </c>
      <c r="P1192">
        <v>2341</v>
      </c>
      <c r="Q1192">
        <v>19822</v>
      </c>
      <c r="R1192">
        <v>22163</v>
      </c>
      <c r="S1192">
        <v>82013</v>
      </c>
      <c r="T1192">
        <f t="shared" si="36"/>
        <v>104176</v>
      </c>
      <c r="U1192">
        <f t="shared" si="37"/>
        <v>3</v>
      </c>
      <c r="V1192">
        <v>0.26257526056426839</v>
      </c>
      <c r="W1192">
        <v>0.24873050475960204</v>
      </c>
      <c r="X1192">
        <v>0.17928568022910865</v>
      </c>
      <c r="Y1192">
        <v>0.30940855444702087</v>
      </c>
      <c r="Z1192">
        <v>18614.060000000001</v>
      </c>
      <c r="AA1192">
        <v>17632.599999999999</v>
      </c>
      <c r="AB1192">
        <v>12709.630000000001</v>
      </c>
      <c r="AC1192">
        <v>21934.09</v>
      </c>
    </row>
    <row r="1193" spans="1:29" x14ac:dyDescent="0.25">
      <c r="A1193">
        <v>1988</v>
      </c>
      <c r="B1193">
        <v>1983</v>
      </c>
      <c r="C1193">
        <v>1984</v>
      </c>
      <c r="D1193">
        <v>27</v>
      </c>
      <c r="E1193" t="s">
        <v>68</v>
      </c>
      <c r="F1193" t="s">
        <v>31</v>
      </c>
      <c r="G1193" t="s">
        <v>69</v>
      </c>
      <c r="H1193">
        <v>0</v>
      </c>
      <c r="I1193">
        <v>5</v>
      </c>
      <c r="J1193" t="s">
        <v>34</v>
      </c>
      <c r="K1193">
        <v>133219</v>
      </c>
      <c r="L1193">
        <v>45590</v>
      </c>
      <c r="M1193">
        <v>25861</v>
      </c>
      <c r="N1193">
        <v>1</v>
      </c>
      <c r="O1193">
        <v>25861</v>
      </c>
      <c r="P1193">
        <v>953</v>
      </c>
      <c r="Q1193">
        <v>18775</v>
      </c>
      <c r="R1193">
        <v>19728</v>
      </c>
      <c r="S1193">
        <v>74307</v>
      </c>
      <c r="T1193">
        <f t="shared" si="36"/>
        <v>94035</v>
      </c>
      <c r="U1193">
        <f t="shared" si="37"/>
        <v>4</v>
      </c>
      <c r="V1193">
        <v>0.27040050853212672</v>
      </c>
      <c r="W1193">
        <v>0.23009916200994773</v>
      </c>
      <c r="X1193">
        <v>6.1427890828786275E-2</v>
      </c>
      <c r="Y1193">
        <v>0.43807243862913903</v>
      </c>
      <c r="Z1193">
        <v>12327.570000000002</v>
      </c>
      <c r="AA1193">
        <v>10490.23</v>
      </c>
      <c r="AB1193">
        <v>2800.5</v>
      </c>
      <c r="AC1193">
        <v>19971.739999999998</v>
      </c>
    </row>
    <row r="1194" spans="1:29" x14ac:dyDescent="0.25">
      <c r="A1194">
        <v>1988</v>
      </c>
      <c r="B1194">
        <v>1986</v>
      </c>
      <c r="C1194">
        <v>1987</v>
      </c>
      <c r="D1194">
        <v>28</v>
      </c>
      <c r="E1194" t="s">
        <v>70</v>
      </c>
      <c r="F1194" t="s">
        <v>31</v>
      </c>
      <c r="G1194" t="s">
        <v>58</v>
      </c>
      <c r="H1194">
        <v>0</v>
      </c>
      <c r="I1194">
        <v>2</v>
      </c>
      <c r="J1194" t="s">
        <v>33</v>
      </c>
      <c r="K1194">
        <v>396474</v>
      </c>
      <c r="L1194">
        <v>15502</v>
      </c>
      <c r="M1194">
        <v>10211</v>
      </c>
      <c r="N1194">
        <v>0.61399999999999999</v>
      </c>
      <c r="O1194">
        <v>6269</v>
      </c>
      <c r="P1194">
        <v>0</v>
      </c>
      <c r="Q1194">
        <v>5291</v>
      </c>
      <c r="R1194">
        <v>5291</v>
      </c>
      <c r="S1194">
        <v>18202</v>
      </c>
      <c r="T1194">
        <f t="shared" si="36"/>
        <v>23493</v>
      </c>
      <c r="U1194">
        <f t="shared" si="37"/>
        <v>1</v>
      </c>
      <c r="V1194">
        <v>0.19265207022957687</v>
      </c>
      <c r="W1194">
        <v>7.0528876266136534E-2</v>
      </c>
      <c r="X1194">
        <v>0.16367485504296947</v>
      </c>
      <c r="Y1194">
        <v>0.57314419846131714</v>
      </c>
      <c r="Z1194">
        <v>2986.6600000000003</v>
      </c>
      <c r="AA1194">
        <v>1093.4000000000001</v>
      </c>
      <c r="AB1194">
        <v>2537.4300000000003</v>
      </c>
      <c r="AC1194">
        <v>8885.380000000001</v>
      </c>
    </row>
    <row r="1195" spans="1:29" x14ac:dyDescent="0.25">
      <c r="A1195">
        <v>1988</v>
      </c>
      <c r="B1195">
        <v>1985</v>
      </c>
      <c r="C1195">
        <v>1986</v>
      </c>
      <c r="D1195">
        <v>28</v>
      </c>
      <c r="E1195" t="s">
        <v>70</v>
      </c>
      <c r="F1195" t="s">
        <v>31</v>
      </c>
      <c r="G1195" t="s">
        <v>58</v>
      </c>
      <c r="H1195">
        <v>0</v>
      </c>
      <c r="I1195">
        <v>3</v>
      </c>
      <c r="J1195" t="s">
        <v>34</v>
      </c>
      <c r="K1195">
        <v>221875</v>
      </c>
      <c r="L1195">
        <v>30591</v>
      </c>
      <c r="M1195">
        <v>22772</v>
      </c>
      <c r="N1195">
        <v>0.81369999999999998</v>
      </c>
      <c r="O1195">
        <v>18529</v>
      </c>
      <c r="P1195">
        <v>0</v>
      </c>
      <c r="Q1195">
        <v>7818</v>
      </c>
      <c r="R1195">
        <v>7818</v>
      </c>
      <c r="S1195">
        <v>20455</v>
      </c>
      <c r="T1195">
        <f t="shared" si="36"/>
        <v>28273</v>
      </c>
      <c r="U1195">
        <f t="shared" si="37"/>
        <v>2</v>
      </c>
      <c r="V1195">
        <v>8.6725692645397909E-2</v>
      </c>
      <c r="W1195">
        <v>0.14270350314879679</v>
      </c>
      <c r="X1195">
        <v>0.20761791438999316</v>
      </c>
      <c r="Y1195">
        <v>0.56295288981581215</v>
      </c>
      <c r="Z1195">
        <v>2653.0299999999997</v>
      </c>
      <c r="AA1195">
        <v>4365.45</v>
      </c>
      <c r="AB1195">
        <v>6351.25</v>
      </c>
      <c r="AC1195">
        <v>17221.32</v>
      </c>
    </row>
    <row r="1196" spans="1:29" x14ac:dyDescent="0.25">
      <c r="A1196">
        <v>1988</v>
      </c>
      <c r="B1196">
        <v>1984</v>
      </c>
      <c r="C1196">
        <v>1985</v>
      </c>
      <c r="D1196">
        <v>28</v>
      </c>
      <c r="E1196" t="s">
        <v>70</v>
      </c>
      <c r="F1196" t="s">
        <v>31</v>
      </c>
      <c r="G1196" t="s">
        <v>58</v>
      </c>
      <c r="H1196">
        <v>0</v>
      </c>
      <c r="I1196">
        <v>4</v>
      </c>
      <c r="J1196" t="s">
        <v>34</v>
      </c>
      <c r="K1196">
        <v>96084</v>
      </c>
      <c r="L1196">
        <v>31200</v>
      </c>
      <c r="M1196">
        <v>11974</v>
      </c>
      <c r="N1196">
        <v>0.95389999999999997</v>
      </c>
      <c r="O1196">
        <v>11422</v>
      </c>
      <c r="P1196">
        <v>1648</v>
      </c>
      <c r="Q1196">
        <v>17578</v>
      </c>
      <c r="R1196">
        <v>19226</v>
      </c>
      <c r="S1196">
        <v>15755</v>
      </c>
      <c r="T1196">
        <f t="shared" si="36"/>
        <v>34981</v>
      </c>
      <c r="U1196">
        <f t="shared" si="37"/>
        <v>3</v>
      </c>
      <c r="V1196">
        <v>0.12048346459670844</v>
      </c>
      <c r="W1196">
        <v>0.130832935104195</v>
      </c>
      <c r="X1196">
        <v>0.10537383379758676</v>
      </c>
      <c r="Y1196">
        <v>0.64330976650150984</v>
      </c>
      <c r="Z1196">
        <v>3759.16</v>
      </c>
      <c r="AA1196">
        <v>4082.07</v>
      </c>
      <c r="AB1196">
        <v>3287.73</v>
      </c>
      <c r="AC1196">
        <v>20071.670000000006</v>
      </c>
    </row>
    <row r="1197" spans="1:29" x14ac:dyDescent="0.25">
      <c r="A1197">
        <v>1988</v>
      </c>
      <c r="B1197">
        <v>1983</v>
      </c>
      <c r="C1197">
        <v>1984</v>
      </c>
      <c r="D1197">
        <v>28</v>
      </c>
      <c r="E1197" t="s">
        <v>70</v>
      </c>
      <c r="F1197" t="s">
        <v>31</v>
      </c>
      <c r="G1197" t="s">
        <v>58</v>
      </c>
      <c r="H1197">
        <v>0</v>
      </c>
      <c r="I1197">
        <v>5</v>
      </c>
      <c r="J1197" t="s">
        <v>34</v>
      </c>
      <c r="K1197">
        <v>23723</v>
      </c>
      <c r="L1197">
        <v>9807</v>
      </c>
      <c r="M1197">
        <v>4434</v>
      </c>
      <c r="N1197">
        <v>1</v>
      </c>
      <c r="O1197">
        <v>4434</v>
      </c>
      <c r="P1197">
        <v>194</v>
      </c>
      <c r="Q1197">
        <v>5178</v>
      </c>
      <c r="R1197">
        <v>5373</v>
      </c>
      <c r="S1197">
        <v>11542</v>
      </c>
      <c r="T1197">
        <f t="shared" si="36"/>
        <v>16915</v>
      </c>
      <c r="U1197">
        <f t="shared" si="37"/>
        <v>4</v>
      </c>
      <c r="V1197">
        <v>0.22957632458467492</v>
      </c>
      <c r="W1197">
        <v>0.18680299103383166</v>
      </c>
      <c r="X1197">
        <v>3.1202143560651638E-2</v>
      </c>
      <c r="Y1197">
        <v>0.55241854082084174</v>
      </c>
      <c r="Z1197">
        <v>2251.6799999999998</v>
      </c>
      <c r="AA1197">
        <v>1832.16</v>
      </c>
      <c r="AB1197">
        <v>306.03000000000003</v>
      </c>
      <c r="AC1197">
        <v>5418.11</v>
      </c>
    </row>
    <row r="1198" spans="1:29" x14ac:dyDescent="0.25">
      <c r="A1198">
        <v>1988</v>
      </c>
      <c r="B1198">
        <v>1986</v>
      </c>
      <c r="C1198">
        <v>1987</v>
      </c>
      <c r="D1198">
        <v>29</v>
      </c>
      <c r="E1198" t="s">
        <v>71</v>
      </c>
      <c r="F1198" t="s">
        <v>31</v>
      </c>
      <c r="G1198" t="s">
        <v>60</v>
      </c>
      <c r="H1198">
        <v>0</v>
      </c>
      <c r="I1198">
        <v>2</v>
      </c>
      <c r="J1198" t="s">
        <v>33</v>
      </c>
      <c r="K1198">
        <v>4829</v>
      </c>
      <c r="L1198">
        <v>157</v>
      </c>
      <c r="M1198">
        <v>126</v>
      </c>
      <c r="N1198">
        <v>0.6018</v>
      </c>
      <c r="O1198">
        <v>76</v>
      </c>
      <c r="P1198">
        <v>0</v>
      </c>
      <c r="Q1198">
        <v>31</v>
      </c>
      <c r="R1198">
        <v>31</v>
      </c>
      <c r="S1198">
        <v>69</v>
      </c>
      <c r="T1198">
        <f t="shared" si="36"/>
        <v>100</v>
      </c>
      <c r="U1198">
        <f t="shared" si="37"/>
        <v>1</v>
      </c>
      <c r="V1198">
        <v>0.12983722845018686</v>
      </c>
      <c r="W1198">
        <v>8.4362530875926281E-2</v>
      </c>
      <c r="X1198">
        <v>0.1957058711761353</v>
      </c>
      <c r="Y1198">
        <v>0.59009436949775163</v>
      </c>
      <c r="Z1198">
        <v>20.500000000000004</v>
      </c>
      <c r="AA1198">
        <v>13.32</v>
      </c>
      <c r="AB1198">
        <v>30.9</v>
      </c>
      <c r="AC1198">
        <v>93.169999999999987</v>
      </c>
    </row>
    <row r="1199" spans="1:29" x14ac:dyDescent="0.25">
      <c r="A1199">
        <v>1988</v>
      </c>
      <c r="B1199">
        <v>1985</v>
      </c>
      <c r="C1199">
        <v>1986</v>
      </c>
      <c r="D1199">
        <v>29</v>
      </c>
      <c r="E1199" t="s">
        <v>71</v>
      </c>
      <c r="F1199" t="s">
        <v>31</v>
      </c>
      <c r="G1199" t="s">
        <v>60</v>
      </c>
      <c r="H1199">
        <v>0</v>
      </c>
      <c r="I1199">
        <v>3</v>
      </c>
      <c r="J1199" t="s">
        <v>34</v>
      </c>
      <c r="K1199">
        <v>3993</v>
      </c>
      <c r="L1199">
        <v>613</v>
      </c>
      <c r="M1199">
        <v>466</v>
      </c>
      <c r="N1199">
        <v>0.81859999999999999</v>
      </c>
      <c r="O1199">
        <v>381</v>
      </c>
      <c r="P1199">
        <v>0</v>
      </c>
      <c r="Q1199">
        <v>147</v>
      </c>
      <c r="R1199">
        <v>147</v>
      </c>
      <c r="S1199">
        <v>146</v>
      </c>
      <c r="T1199">
        <f t="shared" si="36"/>
        <v>293</v>
      </c>
      <c r="U1199">
        <f t="shared" si="37"/>
        <v>2</v>
      </c>
      <c r="V1199">
        <v>4.870733218139732E-2</v>
      </c>
      <c r="W1199">
        <v>4.3507319140612268E-2</v>
      </c>
      <c r="X1199">
        <v>0.28472924070029015</v>
      </c>
      <c r="Y1199">
        <v>0.62305610797770028</v>
      </c>
      <c r="Z1199">
        <v>29.880000000000003</v>
      </c>
      <c r="AA1199">
        <v>26.69</v>
      </c>
      <c r="AB1199">
        <v>174.67000000000002</v>
      </c>
      <c r="AC1199">
        <v>382.22</v>
      </c>
    </row>
    <row r="1200" spans="1:29" x14ac:dyDescent="0.25">
      <c r="A1200">
        <v>1988</v>
      </c>
      <c r="B1200">
        <v>1984</v>
      </c>
      <c r="C1200">
        <v>1985</v>
      </c>
      <c r="D1200">
        <v>29</v>
      </c>
      <c r="E1200" t="s">
        <v>71</v>
      </c>
      <c r="F1200" t="s">
        <v>31</v>
      </c>
      <c r="G1200" t="s">
        <v>60</v>
      </c>
      <c r="H1200">
        <v>0</v>
      </c>
      <c r="I1200">
        <v>4</v>
      </c>
      <c r="J1200" t="s">
        <v>34</v>
      </c>
      <c r="K1200">
        <v>2061</v>
      </c>
      <c r="L1200">
        <v>1148</v>
      </c>
      <c r="M1200">
        <v>645</v>
      </c>
      <c r="N1200">
        <v>0.96499999999999997</v>
      </c>
      <c r="O1200">
        <v>622</v>
      </c>
      <c r="P1200">
        <v>1</v>
      </c>
      <c r="Q1200">
        <v>501</v>
      </c>
      <c r="R1200">
        <v>503</v>
      </c>
      <c r="S1200">
        <v>66</v>
      </c>
      <c r="T1200">
        <f t="shared" si="36"/>
        <v>569</v>
      </c>
      <c r="U1200">
        <f t="shared" si="37"/>
        <v>3</v>
      </c>
      <c r="V1200">
        <v>3.6000801372786426E-2</v>
      </c>
      <c r="W1200">
        <v>3.6384066618468165E-2</v>
      </c>
      <c r="X1200">
        <v>0.3095737916256544</v>
      </c>
      <c r="Y1200">
        <v>0.618041340383091</v>
      </c>
      <c r="Z1200">
        <v>41.33</v>
      </c>
      <c r="AA1200">
        <v>41.77</v>
      </c>
      <c r="AB1200">
        <v>355.40000000000003</v>
      </c>
      <c r="AC1200">
        <v>709.53</v>
      </c>
    </row>
    <row r="1201" spans="1:29" x14ac:dyDescent="0.25">
      <c r="A1201">
        <v>1988</v>
      </c>
      <c r="B1201">
        <v>1983</v>
      </c>
      <c r="C1201">
        <v>1984</v>
      </c>
      <c r="D1201">
        <v>29</v>
      </c>
      <c r="E1201" t="s">
        <v>71</v>
      </c>
      <c r="F1201" t="s">
        <v>31</v>
      </c>
      <c r="G1201" t="s">
        <v>60</v>
      </c>
      <c r="H1201">
        <v>0</v>
      </c>
      <c r="I1201">
        <v>5</v>
      </c>
      <c r="J1201" t="s">
        <v>34</v>
      </c>
      <c r="K1201">
        <v>422</v>
      </c>
      <c r="L1201">
        <v>272</v>
      </c>
      <c r="M1201">
        <v>140</v>
      </c>
      <c r="N1201">
        <v>1</v>
      </c>
      <c r="O1201">
        <v>140</v>
      </c>
      <c r="P1201">
        <v>0</v>
      </c>
      <c r="Q1201">
        <v>130</v>
      </c>
      <c r="R1201">
        <v>131</v>
      </c>
      <c r="S1201">
        <v>47</v>
      </c>
      <c r="T1201">
        <f t="shared" si="36"/>
        <v>178</v>
      </c>
      <c r="U1201">
        <f t="shared" si="37"/>
        <v>4</v>
      </c>
      <c r="V1201">
        <v>0.11311053984575838</v>
      </c>
      <c r="W1201">
        <v>9.2434814542783711E-2</v>
      </c>
      <c r="X1201">
        <v>0.18149100257069409</v>
      </c>
      <c r="Y1201">
        <v>0.61296364304076401</v>
      </c>
      <c r="Z1201">
        <v>30.8</v>
      </c>
      <c r="AA1201">
        <v>25.17</v>
      </c>
      <c r="AB1201">
        <v>49.419999999999995</v>
      </c>
      <c r="AC1201">
        <v>166.91</v>
      </c>
    </row>
    <row r="1202" spans="1:29" x14ac:dyDescent="0.25">
      <c r="A1202">
        <v>1988</v>
      </c>
      <c r="B1202">
        <v>1986</v>
      </c>
      <c r="C1202">
        <v>1987</v>
      </c>
      <c r="D1202">
        <v>30</v>
      </c>
      <c r="E1202" t="s">
        <v>72</v>
      </c>
      <c r="F1202" t="s">
        <v>31</v>
      </c>
      <c r="G1202" t="s">
        <v>60</v>
      </c>
      <c r="H1202">
        <v>1</v>
      </c>
      <c r="I1202">
        <v>2</v>
      </c>
      <c r="J1202" t="s">
        <v>33</v>
      </c>
      <c r="K1202">
        <v>264600</v>
      </c>
      <c r="L1202">
        <v>8178</v>
      </c>
      <c r="M1202">
        <v>7533</v>
      </c>
      <c r="N1202">
        <v>0.56420000000000003</v>
      </c>
      <c r="O1202">
        <v>4250</v>
      </c>
      <c r="P1202">
        <v>0</v>
      </c>
      <c r="Q1202">
        <v>644</v>
      </c>
      <c r="R1202">
        <v>644</v>
      </c>
      <c r="S1202">
        <v>3284</v>
      </c>
      <c r="T1202">
        <f t="shared" si="36"/>
        <v>3928</v>
      </c>
      <c r="U1202">
        <f t="shared" si="37"/>
        <v>1</v>
      </c>
      <c r="V1202">
        <v>0.13379595380316825</v>
      </c>
      <c r="W1202">
        <v>0.11715262195755712</v>
      </c>
      <c r="X1202">
        <v>0.2092858321971619</v>
      </c>
      <c r="Y1202">
        <v>0.53976559204211283</v>
      </c>
      <c r="Z1202">
        <v>1094.19</v>
      </c>
      <c r="AA1202">
        <v>958.08</v>
      </c>
      <c r="AB1202">
        <v>1711.55</v>
      </c>
      <c r="AC1202">
        <v>4414.2300000000005</v>
      </c>
    </row>
    <row r="1203" spans="1:29" x14ac:dyDescent="0.25">
      <c r="A1203">
        <v>1988</v>
      </c>
      <c r="B1203">
        <v>1985</v>
      </c>
      <c r="C1203">
        <v>1986</v>
      </c>
      <c r="D1203">
        <v>30</v>
      </c>
      <c r="E1203" t="s">
        <v>72</v>
      </c>
      <c r="F1203" t="s">
        <v>31</v>
      </c>
      <c r="G1203" t="s">
        <v>60</v>
      </c>
      <c r="H1203">
        <v>1</v>
      </c>
      <c r="I1203">
        <v>3</v>
      </c>
      <c r="J1203" t="s">
        <v>34</v>
      </c>
      <c r="K1203">
        <v>184238</v>
      </c>
      <c r="L1203">
        <v>19150</v>
      </c>
      <c r="M1203">
        <v>13039</v>
      </c>
      <c r="N1203">
        <v>0.78939999999999999</v>
      </c>
      <c r="O1203">
        <v>10292</v>
      </c>
      <c r="P1203">
        <v>0</v>
      </c>
      <c r="Q1203">
        <v>6110</v>
      </c>
      <c r="R1203">
        <v>6110</v>
      </c>
      <c r="S1203">
        <v>6624</v>
      </c>
      <c r="T1203">
        <f t="shared" si="36"/>
        <v>12734</v>
      </c>
      <c r="U1203">
        <f t="shared" si="37"/>
        <v>2</v>
      </c>
      <c r="V1203">
        <v>0.11315403739616889</v>
      </c>
      <c r="W1203">
        <v>7.8685792077217404E-2</v>
      </c>
      <c r="X1203">
        <v>0.27404623163650926</v>
      </c>
      <c r="Y1203">
        <v>0.5341139388901045</v>
      </c>
      <c r="Z1203">
        <v>2166.91</v>
      </c>
      <c r="AA1203">
        <v>1506.8400000000001</v>
      </c>
      <c r="AB1203">
        <v>5248.01</v>
      </c>
      <c r="AC1203">
        <v>10228.330000000002</v>
      </c>
    </row>
    <row r="1204" spans="1:29" x14ac:dyDescent="0.25">
      <c r="A1204">
        <v>1988</v>
      </c>
      <c r="B1204">
        <v>1984</v>
      </c>
      <c r="C1204">
        <v>1985</v>
      </c>
      <c r="D1204">
        <v>30</v>
      </c>
      <c r="E1204" t="s">
        <v>72</v>
      </c>
      <c r="F1204" t="s">
        <v>31</v>
      </c>
      <c r="G1204" t="s">
        <v>60</v>
      </c>
      <c r="H1204">
        <v>1</v>
      </c>
      <c r="I1204">
        <v>4</v>
      </c>
      <c r="J1204" t="s">
        <v>34</v>
      </c>
      <c r="K1204">
        <v>181041</v>
      </c>
      <c r="L1204">
        <v>52800</v>
      </c>
      <c r="M1204">
        <v>27811</v>
      </c>
      <c r="N1204">
        <v>0.95420000000000005</v>
      </c>
      <c r="O1204">
        <v>26538</v>
      </c>
      <c r="P1204">
        <v>1791</v>
      </c>
      <c r="Q1204">
        <v>23197</v>
      </c>
      <c r="R1204">
        <v>24988</v>
      </c>
      <c r="S1204">
        <v>38497</v>
      </c>
      <c r="T1204">
        <f t="shared" si="36"/>
        <v>63485</v>
      </c>
      <c r="U1204">
        <f t="shared" si="37"/>
        <v>3</v>
      </c>
      <c r="V1204">
        <v>0.17810891697042169</v>
      </c>
      <c r="W1204">
        <v>0.11031791155415639</v>
      </c>
      <c r="X1204">
        <v>0.16839891954995642</v>
      </c>
      <c r="Y1204">
        <v>0.54317425192546542</v>
      </c>
      <c r="Z1204">
        <v>9404.1899999999987</v>
      </c>
      <c r="AA1204">
        <v>5824.8099999999995</v>
      </c>
      <c r="AB1204">
        <v>8891.5</v>
      </c>
      <c r="AC1204">
        <v>28679.72</v>
      </c>
    </row>
    <row r="1205" spans="1:29" x14ac:dyDescent="0.25">
      <c r="A1205">
        <v>1988</v>
      </c>
      <c r="B1205">
        <v>1983</v>
      </c>
      <c r="C1205">
        <v>1984</v>
      </c>
      <c r="D1205">
        <v>30</v>
      </c>
      <c r="E1205" t="s">
        <v>72</v>
      </c>
      <c r="F1205" t="s">
        <v>31</v>
      </c>
      <c r="G1205" t="s">
        <v>60</v>
      </c>
      <c r="H1205">
        <v>1</v>
      </c>
      <c r="I1205">
        <v>5</v>
      </c>
      <c r="J1205" t="s">
        <v>34</v>
      </c>
      <c r="K1205">
        <v>24553</v>
      </c>
      <c r="L1205">
        <v>6964</v>
      </c>
      <c r="M1205">
        <v>4960</v>
      </c>
      <c r="N1205">
        <v>1</v>
      </c>
      <c r="O1205">
        <v>4960</v>
      </c>
      <c r="P1205">
        <v>60</v>
      </c>
      <c r="Q1205">
        <v>1943</v>
      </c>
      <c r="R1205">
        <v>2003</v>
      </c>
      <c r="S1205">
        <v>15133</v>
      </c>
      <c r="T1205">
        <f t="shared" si="36"/>
        <v>17136</v>
      </c>
      <c r="U1205">
        <f t="shared" si="37"/>
        <v>4</v>
      </c>
      <c r="V1205">
        <v>0.40810046680996909</v>
      </c>
      <c r="W1205">
        <v>0.13006925329071592</v>
      </c>
      <c r="X1205">
        <v>0.12753202408285697</v>
      </c>
      <c r="Y1205">
        <v>0.33429825581645795</v>
      </c>
      <c r="Z1205">
        <v>2842.13</v>
      </c>
      <c r="AA1205">
        <v>905.84</v>
      </c>
      <c r="AB1205">
        <v>888.17</v>
      </c>
      <c r="AC1205">
        <v>2328.15</v>
      </c>
    </row>
    <row r="1206" spans="1:29" x14ac:dyDescent="0.25">
      <c r="A1206">
        <v>1989</v>
      </c>
      <c r="B1206">
        <v>1986</v>
      </c>
      <c r="C1206">
        <v>1988</v>
      </c>
      <c r="D1206">
        <v>1</v>
      </c>
      <c r="E1206" t="s">
        <v>30</v>
      </c>
      <c r="F1206" t="s">
        <v>31</v>
      </c>
      <c r="G1206" t="s">
        <v>32</v>
      </c>
      <c r="H1206">
        <v>3</v>
      </c>
      <c r="I1206">
        <v>3</v>
      </c>
      <c r="J1206" t="s">
        <v>33</v>
      </c>
      <c r="K1206">
        <v>51888</v>
      </c>
      <c r="L1206">
        <v>865</v>
      </c>
      <c r="M1206">
        <v>865</v>
      </c>
      <c r="N1206">
        <v>0.5675</v>
      </c>
      <c r="O1206">
        <v>491</v>
      </c>
      <c r="P1206">
        <v>0</v>
      </c>
      <c r="Q1206">
        <v>0</v>
      </c>
      <c r="R1206">
        <v>0</v>
      </c>
      <c r="S1206">
        <v>260</v>
      </c>
      <c r="T1206">
        <f t="shared" si="36"/>
        <v>260</v>
      </c>
      <c r="U1206">
        <f t="shared" si="37"/>
        <v>1</v>
      </c>
      <c r="V1206">
        <v>0.49012337122262267</v>
      </c>
      <c r="W1206">
        <v>0.30302190185749928</v>
      </c>
      <c r="X1206">
        <v>0</v>
      </c>
      <c r="Y1206">
        <v>0.206854726919878</v>
      </c>
      <c r="Z1206">
        <v>424.29</v>
      </c>
      <c r="AA1206">
        <v>262.32</v>
      </c>
      <c r="AB1206">
        <v>0</v>
      </c>
      <c r="AC1206">
        <v>179.07</v>
      </c>
    </row>
    <row r="1207" spans="1:29" x14ac:dyDescent="0.25">
      <c r="A1207">
        <v>1989</v>
      </c>
      <c r="B1207">
        <v>1985</v>
      </c>
      <c r="C1207">
        <v>1987</v>
      </c>
      <c r="D1207">
        <v>1</v>
      </c>
      <c r="E1207" t="s">
        <v>30</v>
      </c>
      <c r="F1207" t="s">
        <v>31</v>
      </c>
      <c r="G1207" t="s">
        <v>32</v>
      </c>
      <c r="H1207">
        <v>3</v>
      </c>
      <c r="I1207">
        <v>4</v>
      </c>
      <c r="J1207" t="s">
        <v>34</v>
      </c>
      <c r="K1207">
        <v>20865</v>
      </c>
      <c r="L1207">
        <v>1475</v>
      </c>
      <c r="M1207">
        <v>1475</v>
      </c>
      <c r="N1207">
        <v>0.80010000000000003</v>
      </c>
      <c r="O1207">
        <v>1180</v>
      </c>
      <c r="P1207">
        <v>0</v>
      </c>
      <c r="Q1207">
        <v>0</v>
      </c>
      <c r="R1207">
        <v>0</v>
      </c>
      <c r="S1207">
        <v>1701</v>
      </c>
      <c r="T1207">
        <f t="shared" si="36"/>
        <v>1701</v>
      </c>
      <c r="U1207">
        <f t="shared" si="37"/>
        <v>2</v>
      </c>
      <c r="V1207">
        <v>0.83431274866643634</v>
      </c>
      <c r="W1207">
        <v>0.10070016334885487</v>
      </c>
      <c r="X1207">
        <v>0</v>
      </c>
      <c r="Y1207">
        <v>6.4987087984708924E-2</v>
      </c>
      <c r="Z1207">
        <v>1230.92</v>
      </c>
      <c r="AA1207">
        <v>148.57</v>
      </c>
      <c r="AB1207">
        <v>0</v>
      </c>
      <c r="AC1207">
        <v>95.88</v>
      </c>
    </row>
    <row r="1208" spans="1:29" x14ac:dyDescent="0.25">
      <c r="A1208">
        <v>1989</v>
      </c>
      <c r="B1208">
        <v>1984</v>
      </c>
      <c r="C1208">
        <v>1986</v>
      </c>
      <c r="D1208">
        <v>1</v>
      </c>
      <c r="E1208" t="s">
        <v>30</v>
      </c>
      <c r="F1208" t="s">
        <v>31</v>
      </c>
      <c r="G1208" t="s">
        <v>32</v>
      </c>
      <c r="H1208">
        <v>3</v>
      </c>
      <c r="I1208">
        <v>5</v>
      </c>
      <c r="J1208" t="s">
        <v>34</v>
      </c>
      <c r="K1208">
        <v>23934</v>
      </c>
      <c r="L1208">
        <v>4895</v>
      </c>
      <c r="M1208">
        <v>4373</v>
      </c>
      <c r="N1208">
        <v>0.96050000000000002</v>
      </c>
      <c r="O1208">
        <v>4201</v>
      </c>
      <c r="P1208">
        <v>521</v>
      </c>
      <c r="Q1208">
        <v>0</v>
      </c>
      <c r="R1208">
        <v>521</v>
      </c>
      <c r="S1208">
        <v>8417</v>
      </c>
      <c r="T1208">
        <f t="shared" si="36"/>
        <v>8938</v>
      </c>
      <c r="U1208">
        <f t="shared" si="37"/>
        <v>3</v>
      </c>
      <c r="V1208">
        <v>0.93635862238019363</v>
      </c>
      <c r="W1208">
        <v>4.1859705029211096E-2</v>
      </c>
      <c r="X1208">
        <v>0</v>
      </c>
      <c r="Y1208">
        <v>2.1781672590595255E-2</v>
      </c>
      <c r="Z1208">
        <v>4583.8499999999995</v>
      </c>
      <c r="AA1208">
        <v>204.92</v>
      </c>
      <c r="AB1208">
        <v>0</v>
      </c>
      <c r="AC1208">
        <v>106.63000000000001</v>
      </c>
    </row>
    <row r="1209" spans="1:29" x14ac:dyDescent="0.25">
      <c r="A1209">
        <v>1989</v>
      </c>
      <c r="B1209">
        <v>1983</v>
      </c>
      <c r="C1209">
        <v>1985</v>
      </c>
      <c r="D1209">
        <v>1</v>
      </c>
      <c r="E1209" t="s">
        <v>30</v>
      </c>
      <c r="F1209" t="s">
        <v>31</v>
      </c>
      <c r="G1209" t="s">
        <v>32</v>
      </c>
      <c r="H1209">
        <v>3</v>
      </c>
      <c r="I1209">
        <v>6</v>
      </c>
      <c r="J1209" t="s">
        <v>34</v>
      </c>
      <c r="K1209">
        <v>6863</v>
      </c>
      <c r="L1209">
        <v>1732</v>
      </c>
      <c r="M1209">
        <v>1592</v>
      </c>
      <c r="N1209">
        <v>1</v>
      </c>
      <c r="O1209">
        <v>1592</v>
      </c>
      <c r="P1209">
        <v>139</v>
      </c>
      <c r="Q1209">
        <v>0</v>
      </c>
      <c r="R1209">
        <v>139</v>
      </c>
      <c r="S1209">
        <v>4444</v>
      </c>
      <c r="T1209">
        <f t="shared" si="36"/>
        <v>4583</v>
      </c>
      <c r="U1209">
        <f t="shared" si="37"/>
        <v>4</v>
      </c>
      <c r="V1209">
        <v>0.98268585713378465</v>
      </c>
      <c r="W1209">
        <v>3.2676908510429477E-3</v>
      </c>
      <c r="X1209">
        <v>0</v>
      </c>
      <c r="Y1209">
        <v>1.4046452015172246E-2</v>
      </c>
      <c r="Z1209">
        <v>1702.12</v>
      </c>
      <c r="AA1209">
        <v>5.66</v>
      </c>
      <c r="AB1209">
        <v>0</v>
      </c>
      <c r="AC1209">
        <v>24.330000000000002</v>
      </c>
    </row>
    <row r="1210" spans="1:29" x14ac:dyDescent="0.25">
      <c r="A1210">
        <v>1989</v>
      </c>
      <c r="B1210">
        <v>1986</v>
      </c>
      <c r="C1210">
        <v>1988</v>
      </c>
      <c r="D1210">
        <v>2</v>
      </c>
      <c r="E1210" t="s">
        <v>35</v>
      </c>
      <c r="F1210" t="s">
        <v>36</v>
      </c>
      <c r="G1210" t="s">
        <v>37</v>
      </c>
      <c r="H1210">
        <v>3</v>
      </c>
      <c r="I1210">
        <v>3</v>
      </c>
      <c r="J1210" t="s">
        <v>33</v>
      </c>
      <c r="K1210">
        <v>924341</v>
      </c>
      <c r="L1210">
        <v>115465</v>
      </c>
      <c r="M1210">
        <v>115465</v>
      </c>
      <c r="N1210">
        <v>0.58779999999999999</v>
      </c>
      <c r="O1210">
        <v>67865</v>
      </c>
      <c r="P1210">
        <v>0</v>
      </c>
      <c r="Q1210">
        <v>0</v>
      </c>
      <c r="R1210">
        <v>0</v>
      </c>
      <c r="S1210">
        <v>22570</v>
      </c>
      <c r="T1210">
        <f t="shared" si="36"/>
        <v>22570</v>
      </c>
      <c r="U1210">
        <f t="shared" si="37"/>
        <v>1</v>
      </c>
      <c r="V1210">
        <v>9.8551668011507804E-2</v>
      </c>
      <c r="W1210">
        <v>0.78780649841905737</v>
      </c>
      <c r="X1210">
        <v>2.6549389936927716E-2</v>
      </c>
      <c r="Y1210">
        <v>8.7092443632506997E-2</v>
      </c>
      <c r="Z1210">
        <v>11379.36</v>
      </c>
      <c r="AA1210">
        <v>90964.81</v>
      </c>
      <c r="AB1210">
        <v>3065.55</v>
      </c>
      <c r="AC1210">
        <v>10056.209999999999</v>
      </c>
    </row>
    <row r="1211" spans="1:29" x14ac:dyDescent="0.25">
      <c r="A1211">
        <v>1989</v>
      </c>
      <c r="B1211">
        <v>1985</v>
      </c>
      <c r="C1211">
        <v>1987</v>
      </c>
      <c r="D1211">
        <v>2</v>
      </c>
      <c r="E1211" t="s">
        <v>35</v>
      </c>
      <c r="F1211" t="s">
        <v>36</v>
      </c>
      <c r="G1211" t="s">
        <v>37</v>
      </c>
      <c r="H1211">
        <v>3</v>
      </c>
      <c r="I1211">
        <v>4</v>
      </c>
      <c r="J1211" t="s">
        <v>34</v>
      </c>
      <c r="K1211">
        <v>418647</v>
      </c>
      <c r="L1211">
        <v>37815</v>
      </c>
      <c r="M1211">
        <v>37815</v>
      </c>
      <c r="N1211">
        <v>0.80769999999999997</v>
      </c>
      <c r="O1211">
        <v>30544</v>
      </c>
      <c r="P1211">
        <v>0</v>
      </c>
      <c r="Q1211">
        <v>0</v>
      </c>
      <c r="R1211">
        <v>0</v>
      </c>
      <c r="S1211">
        <v>36937</v>
      </c>
      <c r="T1211">
        <f t="shared" si="36"/>
        <v>36937</v>
      </c>
      <c r="U1211">
        <f t="shared" si="37"/>
        <v>2</v>
      </c>
      <c r="V1211">
        <v>0.50586799522944426</v>
      </c>
      <c r="W1211">
        <v>0.25260648467683711</v>
      </c>
      <c r="X1211">
        <v>4.3689723471716471E-2</v>
      </c>
      <c r="Y1211">
        <v>0.19783579662200221</v>
      </c>
      <c r="Z1211">
        <v>19129.550000000003</v>
      </c>
      <c r="AA1211">
        <v>9552.39</v>
      </c>
      <c r="AB1211">
        <v>1652.1399999999999</v>
      </c>
      <c r="AC1211">
        <v>7481.22</v>
      </c>
    </row>
    <row r="1212" spans="1:29" x14ac:dyDescent="0.25">
      <c r="A1212">
        <v>1989</v>
      </c>
      <c r="B1212">
        <v>1984</v>
      </c>
      <c r="C1212">
        <v>1986</v>
      </c>
      <c r="D1212">
        <v>2</v>
      </c>
      <c r="E1212" t="s">
        <v>35</v>
      </c>
      <c r="F1212" t="s">
        <v>36</v>
      </c>
      <c r="G1212" t="s">
        <v>37</v>
      </c>
      <c r="H1212">
        <v>3</v>
      </c>
      <c r="I1212">
        <v>5</v>
      </c>
      <c r="J1212" t="s">
        <v>34</v>
      </c>
      <c r="K1212">
        <v>225319</v>
      </c>
      <c r="L1212">
        <v>26511</v>
      </c>
      <c r="M1212">
        <v>21113</v>
      </c>
      <c r="N1212">
        <v>0.96899999999999997</v>
      </c>
      <c r="O1212">
        <v>20458</v>
      </c>
      <c r="P1212">
        <v>5398</v>
      </c>
      <c r="Q1212">
        <v>0</v>
      </c>
      <c r="R1212">
        <v>5398</v>
      </c>
      <c r="S1212">
        <v>104417</v>
      </c>
      <c r="T1212">
        <f t="shared" si="36"/>
        <v>109815</v>
      </c>
      <c r="U1212">
        <f t="shared" si="37"/>
        <v>3</v>
      </c>
      <c r="V1212">
        <v>0.44966237395130731</v>
      </c>
      <c r="W1212">
        <v>0.39990185420861374</v>
      </c>
      <c r="X1212">
        <v>1.8242594368196838E-2</v>
      </c>
      <c r="Y1212">
        <v>0.13219317747188208</v>
      </c>
      <c r="Z1212">
        <v>11921.26</v>
      </c>
      <c r="AA1212">
        <v>10602.03</v>
      </c>
      <c r="AB1212">
        <v>483.64</v>
      </c>
      <c r="AC1212">
        <v>3504.6499999999996</v>
      </c>
    </row>
    <row r="1213" spans="1:29" x14ac:dyDescent="0.25">
      <c r="A1213">
        <v>1989</v>
      </c>
      <c r="B1213">
        <v>1983</v>
      </c>
      <c r="C1213">
        <v>1985</v>
      </c>
      <c r="D1213">
        <v>2</v>
      </c>
      <c r="E1213" t="s">
        <v>35</v>
      </c>
      <c r="F1213" t="s">
        <v>36</v>
      </c>
      <c r="G1213" t="s">
        <v>37</v>
      </c>
      <c r="H1213">
        <v>3</v>
      </c>
      <c r="I1213">
        <v>6</v>
      </c>
      <c r="J1213" t="s">
        <v>34</v>
      </c>
      <c r="K1213">
        <v>46609</v>
      </c>
      <c r="L1213">
        <v>11198</v>
      </c>
      <c r="M1213">
        <v>9799</v>
      </c>
      <c r="N1213">
        <v>1</v>
      </c>
      <c r="O1213">
        <v>9799</v>
      </c>
      <c r="P1213">
        <v>1398</v>
      </c>
      <c r="Q1213">
        <v>0</v>
      </c>
      <c r="R1213">
        <v>1398</v>
      </c>
      <c r="S1213">
        <v>30749</v>
      </c>
      <c r="T1213">
        <f t="shared" si="36"/>
        <v>32147</v>
      </c>
      <c r="U1213">
        <f t="shared" si="37"/>
        <v>4</v>
      </c>
      <c r="V1213">
        <v>0.38190571102502691</v>
      </c>
      <c r="W1213">
        <v>0.48107398060784007</v>
      </c>
      <c r="X1213">
        <v>2.459293073794866E-3</v>
      </c>
      <c r="Y1213">
        <v>0.13456101529333814</v>
      </c>
      <c r="Z1213">
        <v>4276.71</v>
      </c>
      <c r="AA1213">
        <v>5387.23</v>
      </c>
      <c r="AB1213">
        <v>27.54</v>
      </c>
      <c r="AC1213">
        <v>1506.8600000000001</v>
      </c>
    </row>
    <row r="1214" spans="1:29" x14ac:dyDescent="0.25">
      <c r="A1214">
        <v>1989</v>
      </c>
      <c r="B1214">
        <v>1987</v>
      </c>
      <c r="C1214">
        <v>1988</v>
      </c>
      <c r="D1214">
        <v>3</v>
      </c>
      <c r="E1214" t="s">
        <v>38</v>
      </c>
      <c r="F1214" t="s">
        <v>36</v>
      </c>
      <c r="G1214" t="s">
        <v>39</v>
      </c>
      <c r="H1214">
        <v>0</v>
      </c>
      <c r="I1214">
        <v>2</v>
      </c>
      <c r="J1214" t="s">
        <v>33</v>
      </c>
      <c r="K1214">
        <v>428072</v>
      </c>
      <c r="L1214">
        <v>9950</v>
      </c>
      <c r="M1214">
        <v>9742</v>
      </c>
      <c r="N1214">
        <v>0.57669999999999999</v>
      </c>
      <c r="O1214">
        <v>5618</v>
      </c>
      <c r="P1214">
        <v>0</v>
      </c>
      <c r="Q1214">
        <v>207</v>
      </c>
      <c r="R1214">
        <v>207</v>
      </c>
      <c r="S1214">
        <v>6340</v>
      </c>
      <c r="T1214">
        <f t="shared" si="36"/>
        <v>6547</v>
      </c>
      <c r="U1214">
        <f t="shared" si="37"/>
        <v>1</v>
      </c>
      <c r="V1214">
        <v>0.23730210336000934</v>
      </c>
      <c r="W1214">
        <v>0.2554845245405401</v>
      </c>
      <c r="X1214">
        <v>0.13217430280786352</v>
      </c>
      <c r="Y1214">
        <v>0.37503906929158703</v>
      </c>
      <c r="Z1214">
        <v>2361.2199999999998</v>
      </c>
      <c r="AA1214">
        <v>2542.14</v>
      </c>
      <c r="AB1214">
        <v>1315.17</v>
      </c>
      <c r="AC1214">
        <v>3731.7399999999993</v>
      </c>
    </row>
    <row r="1215" spans="1:29" x14ac:dyDescent="0.25">
      <c r="A1215">
        <v>1989</v>
      </c>
      <c r="B1215">
        <v>1986</v>
      </c>
      <c r="C1215">
        <v>1987</v>
      </c>
      <c r="D1215">
        <v>3</v>
      </c>
      <c r="E1215" t="s">
        <v>38</v>
      </c>
      <c r="F1215" t="s">
        <v>36</v>
      </c>
      <c r="G1215" t="s">
        <v>39</v>
      </c>
      <c r="H1215">
        <v>0</v>
      </c>
      <c r="I1215">
        <v>3</v>
      </c>
      <c r="J1215" t="s">
        <v>34</v>
      </c>
      <c r="K1215">
        <v>256570</v>
      </c>
      <c r="L1215">
        <v>9084</v>
      </c>
      <c r="M1215">
        <v>8824</v>
      </c>
      <c r="N1215">
        <v>0.80740000000000001</v>
      </c>
      <c r="O1215">
        <v>7125</v>
      </c>
      <c r="P1215">
        <v>0</v>
      </c>
      <c r="Q1215">
        <v>259</v>
      </c>
      <c r="R1215">
        <v>259</v>
      </c>
      <c r="S1215">
        <v>24441</v>
      </c>
      <c r="T1215">
        <f t="shared" si="36"/>
        <v>24700</v>
      </c>
      <c r="U1215">
        <f t="shared" si="37"/>
        <v>2</v>
      </c>
      <c r="V1215">
        <v>0.23945148840516856</v>
      </c>
      <c r="W1215">
        <v>0.12664928854651253</v>
      </c>
      <c r="X1215">
        <v>9.7564788171136327E-2</v>
      </c>
      <c r="Y1215">
        <v>0.53633443487718269</v>
      </c>
      <c r="Z1215">
        <v>2175.23</v>
      </c>
      <c r="AA1215">
        <v>1150.51</v>
      </c>
      <c r="AB1215">
        <v>886.3</v>
      </c>
      <c r="AC1215">
        <v>4872.18</v>
      </c>
    </row>
    <row r="1216" spans="1:29" x14ac:dyDescent="0.25">
      <c r="A1216">
        <v>1989</v>
      </c>
      <c r="B1216">
        <v>1985</v>
      </c>
      <c r="C1216">
        <v>1986</v>
      </c>
      <c r="D1216">
        <v>3</v>
      </c>
      <c r="E1216" t="s">
        <v>38</v>
      </c>
      <c r="F1216" t="s">
        <v>36</v>
      </c>
      <c r="G1216" t="s">
        <v>39</v>
      </c>
      <c r="H1216">
        <v>0</v>
      </c>
      <c r="I1216">
        <v>4</v>
      </c>
      <c r="J1216" t="s">
        <v>34</v>
      </c>
      <c r="K1216">
        <v>143487</v>
      </c>
      <c r="L1216">
        <v>51698</v>
      </c>
      <c r="M1216">
        <v>14801</v>
      </c>
      <c r="N1216">
        <v>0.96860000000000002</v>
      </c>
      <c r="O1216">
        <v>14336</v>
      </c>
      <c r="P1216">
        <v>9466</v>
      </c>
      <c r="Q1216">
        <v>27430</v>
      </c>
      <c r="R1216">
        <v>36896</v>
      </c>
      <c r="S1216">
        <v>31691</v>
      </c>
      <c r="T1216">
        <f t="shared" si="36"/>
        <v>68587</v>
      </c>
      <c r="U1216">
        <f t="shared" si="37"/>
        <v>3</v>
      </c>
      <c r="V1216">
        <v>0.15489459947685144</v>
      </c>
      <c r="W1216">
        <v>9.398626768933957E-2</v>
      </c>
      <c r="X1216">
        <v>2.8416873136189028E-2</v>
      </c>
      <c r="Y1216">
        <v>0.72270225969761992</v>
      </c>
      <c r="Z1216">
        <v>8007.8200000000006</v>
      </c>
      <c r="AA1216">
        <v>4858.95</v>
      </c>
      <c r="AB1216">
        <v>1469.1100000000001</v>
      </c>
      <c r="AC1216">
        <v>37362.630000000005</v>
      </c>
    </row>
    <row r="1217" spans="1:29" x14ac:dyDescent="0.25">
      <c r="A1217">
        <v>1989</v>
      </c>
      <c r="B1217">
        <v>1984</v>
      </c>
      <c r="C1217">
        <v>1985</v>
      </c>
      <c r="D1217">
        <v>3</v>
      </c>
      <c r="E1217" t="s">
        <v>38</v>
      </c>
      <c r="F1217" t="s">
        <v>36</v>
      </c>
      <c r="G1217" t="s">
        <v>39</v>
      </c>
      <c r="H1217">
        <v>0</v>
      </c>
      <c r="I1217">
        <v>5</v>
      </c>
      <c r="J1217" t="s">
        <v>34</v>
      </c>
      <c r="K1217">
        <v>32624</v>
      </c>
      <c r="L1217">
        <v>16062</v>
      </c>
      <c r="M1217">
        <v>6864</v>
      </c>
      <c r="N1217">
        <v>1</v>
      </c>
      <c r="O1217">
        <v>6864</v>
      </c>
      <c r="P1217">
        <v>3138</v>
      </c>
      <c r="Q1217">
        <v>6059</v>
      </c>
      <c r="R1217">
        <v>9198</v>
      </c>
      <c r="S1217">
        <v>13298</v>
      </c>
      <c r="T1217">
        <f t="shared" si="36"/>
        <v>22496</v>
      </c>
      <c r="U1217">
        <f t="shared" si="37"/>
        <v>4</v>
      </c>
      <c r="V1217">
        <v>9.667279679556541E-2</v>
      </c>
      <c r="W1217">
        <v>0.21921975951799011</v>
      </c>
      <c r="X1217">
        <v>1.9423211730999819E-2</v>
      </c>
      <c r="Y1217">
        <v>0.6646842319554449</v>
      </c>
      <c r="Z1217">
        <v>1552.8300000000002</v>
      </c>
      <c r="AA1217">
        <v>3521.27</v>
      </c>
      <c r="AB1217">
        <v>311.99</v>
      </c>
      <c r="AC1217">
        <v>10676.650000000001</v>
      </c>
    </row>
    <row r="1218" spans="1:29" x14ac:dyDescent="0.25">
      <c r="A1218">
        <v>1989</v>
      </c>
      <c r="B1218">
        <v>1987</v>
      </c>
      <c r="C1218">
        <v>1988</v>
      </c>
      <c r="D1218">
        <v>4</v>
      </c>
      <c r="E1218" t="s">
        <v>40</v>
      </c>
      <c r="F1218" t="s">
        <v>36</v>
      </c>
      <c r="G1218" t="s">
        <v>39</v>
      </c>
      <c r="H1218">
        <v>0</v>
      </c>
      <c r="I1218">
        <v>2</v>
      </c>
      <c r="J1218" t="s">
        <v>33</v>
      </c>
      <c r="K1218">
        <v>476148</v>
      </c>
      <c r="L1218">
        <v>28781</v>
      </c>
      <c r="M1218">
        <v>26516</v>
      </c>
      <c r="N1218">
        <v>0.58169999999999999</v>
      </c>
      <c r="O1218">
        <v>15424</v>
      </c>
      <c r="P1218">
        <v>0</v>
      </c>
      <c r="Q1218">
        <v>2265</v>
      </c>
      <c r="R1218">
        <v>2265</v>
      </c>
      <c r="S1218">
        <v>8957</v>
      </c>
      <c r="T1218">
        <f t="shared" si="36"/>
        <v>11222</v>
      </c>
      <c r="U1218">
        <f t="shared" si="37"/>
        <v>1</v>
      </c>
      <c r="V1218">
        <v>9.125401171802118E-2</v>
      </c>
      <c r="W1218">
        <v>9.996765261900864E-2</v>
      </c>
      <c r="X1218">
        <v>5.0827081880567636E-2</v>
      </c>
      <c r="Y1218">
        <v>0.75795125378240258</v>
      </c>
      <c r="Z1218">
        <v>2626.4100000000003</v>
      </c>
      <c r="AA1218">
        <v>2877.2</v>
      </c>
      <c r="AB1218">
        <v>1462.8700000000001</v>
      </c>
      <c r="AC1218">
        <v>21814.83</v>
      </c>
    </row>
    <row r="1219" spans="1:29" x14ac:dyDescent="0.25">
      <c r="A1219">
        <v>1989</v>
      </c>
      <c r="B1219">
        <v>1986</v>
      </c>
      <c r="C1219">
        <v>1987</v>
      </c>
      <c r="D1219">
        <v>4</v>
      </c>
      <c r="E1219" t="s">
        <v>40</v>
      </c>
      <c r="F1219" t="s">
        <v>36</v>
      </c>
      <c r="G1219" t="s">
        <v>39</v>
      </c>
      <c r="H1219">
        <v>0</v>
      </c>
      <c r="I1219">
        <v>3</v>
      </c>
      <c r="J1219" t="s">
        <v>34</v>
      </c>
      <c r="K1219">
        <v>975270</v>
      </c>
      <c r="L1219">
        <v>198876</v>
      </c>
      <c r="M1219">
        <v>190958</v>
      </c>
      <c r="N1219">
        <v>0.81379999999999997</v>
      </c>
      <c r="O1219">
        <v>155401</v>
      </c>
      <c r="P1219">
        <v>0</v>
      </c>
      <c r="Q1219">
        <v>7918</v>
      </c>
      <c r="R1219">
        <v>7918</v>
      </c>
      <c r="S1219">
        <v>44991</v>
      </c>
      <c r="T1219">
        <f t="shared" si="36"/>
        <v>52909</v>
      </c>
      <c r="U1219">
        <f t="shared" si="37"/>
        <v>2</v>
      </c>
      <c r="V1219">
        <v>3.5321231697830871E-2</v>
      </c>
      <c r="W1219">
        <v>2.7615703599265278E-2</v>
      </c>
      <c r="X1219">
        <v>0.16462436273329156</v>
      </c>
      <c r="Y1219">
        <v>0.7724387019696124</v>
      </c>
      <c r="Z1219">
        <v>7024.57</v>
      </c>
      <c r="AA1219">
        <v>5492.1200000000008</v>
      </c>
      <c r="AB1219">
        <v>32739.95</v>
      </c>
      <c r="AC1219">
        <v>153620.06</v>
      </c>
    </row>
    <row r="1220" spans="1:29" x14ac:dyDescent="0.25">
      <c r="A1220">
        <v>1989</v>
      </c>
      <c r="B1220">
        <v>1985</v>
      </c>
      <c r="C1220">
        <v>1986</v>
      </c>
      <c r="D1220">
        <v>4</v>
      </c>
      <c r="E1220" t="s">
        <v>40</v>
      </c>
      <c r="F1220" t="s">
        <v>36</v>
      </c>
      <c r="G1220" t="s">
        <v>39</v>
      </c>
      <c r="H1220">
        <v>0</v>
      </c>
      <c r="I1220">
        <v>4</v>
      </c>
      <c r="J1220" t="s">
        <v>34</v>
      </c>
      <c r="K1220">
        <v>57707</v>
      </c>
      <c r="L1220">
        <v>21531</v>
      </c>
      <c r="M1220">
        <v>21006</v>
      </c>
      <c r="N1220">
        <v>0.97250000000000003</v>
      </c>
      <c r="O1220">
        <v>20429</v>
      </c>
      <c r="P1220">
        <v>362</v>
      </c>
      <c r="Q1220">
        <v>162</v>
      </c>
      <c r="R1220">
        <v>525</v>
      </c>
      <c r="S1220">
        <v>17725</v>
      </c>
      <c r="T1220">
        <f t="shared" si="36"/>
        <v>18250</v>
      </c>
      <c r="U1220">
        <f t="shared" si="37"/>
        <v>3</v>
      </c>
      <c r="V1220">
        <v>4.9953766293840164E-3</v>
      </c>
      <c r="W1220">
        <v>9.4399428569040093E-3</v>
      </c>
      <c r="X1220">
        <v>0.19651763359590491</v>
      </c>
      <c r="Y1220">
        <v>0.78904704691780725</v>
      </c>
      <c r="Z1220">
        <v>107.56</v>
      </c>
      <c r="AA1220">
        <v>203.26</v>
      </c>
      <c r="AB1220">
        <v>4231.4000000000005</v>
      </c>
      <c r="AC1220">
        <v>16989.690000000002</v>
      </c>
    </row>
    <row r="1221" spans="1:29" x14ac:dyDescent="0.25">
      <c r="A1221">
        <v>1989</v>
      </c>
      <c r="B1221">
        <v>1984</v>
      </c>
      <c r="C1221">
        <v>1985</v>
      </c>
      <c r="D1221">
        <v>4</v>
      </c>
      <c r="E1221" t="s">
        <v>40</v>
      </c>
      <c r="F1221" t="s">
        <v>36</v>
      </c>
      <c r="G1221" t="s">
        <v>39</v>
      </c>
      <c r="H1221">
        <v>0</v>
      </c>
      <c r="I1221">
        <v>5</v>
      </c>
      <c r="J1221" t="s">
        <v>34</v>
      </c>
      <c r="K1221">
        <v>13002</v>
      </c>
      <c r="L1221">
        <v>295</v>
      </c>
      <c r="M1221">
        <v>221</v>
      </c>
      <c r="N1221">
        <v>1</v>
      </c>
      <c r="O1221">
        <v>221</v>
      </c>
      <c r="P1221">
        <v>29</v>
      </c>
      <c r="Q1221">
        <v>44</v>
      </c>
      <c r="R1221">
        <v>73</v>
      </c>
      <c r="S1221">
        <v>11406</v>
      </c>
      <c r="T1221">
        <f t="shared" si="36"/>
        <v>11479</v>
      </c>
      <c r="U1221">
        <f t="shared" si="37"/>
        <v>4</v>
      </c>
      <c r="V1221">
        <v>5.0797521080971249E-3</v>
      </c>
      <c r="W1221">
        <v>9.0182532425750944E-2</v>
      </c>
      <c r="X1221">
        <v>0.1286193233770192</v>
      </c>
      <c r="Y1221">
        <v>0.77611839208913269</v>
      </c>
      <c r="Z1221">
        <v>1.5</v>
      </c>
      <c r="AA1221">
        <v>26.63</v>
      </c>
      <c r="AB1221">
        <v>37.980000000000004</v>
      </c>
      <c r="AC1221">
        <v>229.18</v>
      </c>
    </row>
    <row r="1222" spans="1:29" x14ac:dyDescent="0.25">
      <c r="A1222">
        <v>1989</v>
      </c>
      <c r="B1222">
        <v>1987</v>
      </c>
      <c r="C1222">
        <v>1988</v>
      </c>
      <c r="D1222">
        <v>5</v>
      </c>
      <c r="E1222" t="s">
        <v>41</v>
      </c>
      <c r="F1222" t="s">
        <v>36</v>
      </c>
      <c r="G1222" t="s">
        <v>42</v>
      </c>
      <c r="H1222">
        <v>1</v>
      </c>
      <c r="I1222">
        <v>2</v>
      </c>
      <c r="J1222" t="s">
        <v>33</v>
      </c>
      <c r="K1222">
        <v>1493855</v>
      </c>
      <c r="L1222">
        <v>40986</v>
      </c>
      <c r="M1222">
        <v>38248</v>
      </c>
      <c r="N1222">
        <v>0.56979999999999997</v>
      </c>
      <c r="O1222">
        <v>21794</v>
      </c>
      <c r="P1222">
        <v>0</v>
      </c>
      <c r="Q1222">
        <v>2737</v>
      </c>
      <c r="R1222">
        <v>2737</v>
      </c>
      <c r="S1222">
        <v>25921</v>
      </c>
      <c r="T1222">
        <f t="shared" si="36"/>
        <v>28658</v>
      </c>
      <c r="U1222">
        <f t="shared" si="37"/>
        <v>1</v>
      </c>
      <c r="V1222">
        <v>0.22395537249203268</v>
      </c>
      <c r="W1222">
        <v>0.18641460895058309</v>
      </c>
      <c r="X1222">
        <v>0.11004338514404051</v>
      </c>
      <c r="Y1222">
        <v>0.47958663341334362</v>
      </c>
      <c r="Z1222">
        <v>9179.119999999999</v>
      </c>
      <c r="AA1222">
        <v>7640.4600000000009</v>
      </c>
      <c r="AB1222">
        <v>4510.28</v>
      </c>
      <c r="AC1222">
        <v>19656.52</v>
      </c>
    </row>
    <row r="1223" spans="1:29" x14ac:dyDescent="0.25">
      <c r="A1223">
        <v>1989</v>
      </c>
      <c r="B1223">
        <v>1986</v>
      </c>
      <c r="C1223">
        <v>1987</v>
      </c>
      <c r="D1223">
        <v>5</v>
      </c>
      <c r="E1223" t="s">
        <v>41</v>
      </c>
      <c r="F1223" t="s">
        <v>36</v>
      </c>
      <c r="G1223" t="s">
        <v>42</v>
      </c>
      <c r="H1223">
        <v>1</v>
      </c>
      <c r="I1223">
        <v>3</v>
      </c>
      <c r="J1223" t="s">
        <v>34</v>
      </c>
      <c r="K1223">
        <v>745489</v>
      </c>
      <c r="L1223">
        <v>59283</v>
      </c>
      <c r="M1223">
        <v>53392</v>
      </c>
      <c r="N1223">
        <v>0.79400000000000004</v>
      </c>
      <c r="O1223">
        <v>42393</v>
      </c>
      <c r="P1223">
        <v>0</v>
      </c>
      <c r="Q1223">
        <v>5891</v>
      </c>
      <c r="R1223">
        <v>5891</v>
      </c>
      <c r="S1223">
        <v>60300</v>
      </c>
      <c r="T1223">
        <f t="shared" ref="T1223:T1286" si="38">SUM(R1223,S1223)</f>
        <v>66191</v>
      </c>
      <c r="U1223">
        <f t="shared" ref="U1223:U1286" si="39">IF(H1223&lt;2,I1223-1,I1223-2)</f>
        <v>2</v>
      </c>
      <c r="V1223">
        <v>0.2934941333661249</v>
      </c>
      <c r="W1223">
        <v>0.23625365341527174</v>
      </c>
      <c r="X1223">
        <v>0.13913703240206352</v>
      </c>
      <c r="Y1223">
        <v>0.3311151808165399</v>
      </c>
      <c r="Z1223">
        <v>17399.38</v>
      </c>
      <c r="AA1223">
        <v>14005.960000000001</v>
      </c>
      <c r="AB1223">
        <v>8248.5400000000009</v>
      </c>
      <c r="AC1223">
        <v>19629.689999999999</v>
      </c>
    </row>
    <row r="1224" spans="1:29" x14ac:dyDescent="0.25">
      <c r="A1224">
        <v>1989</v>
      </c>
      <c r="B1224">
        <v>1985</v>
      </c>
      <c r="C1224">
        <v>1986</v>
      </c>
      <c r="D1224">
        <v>5</v>
      </c>
      <c r="E1224" t="s">
        <v>41</v>
      </c>
      <c r="F1224" t="s">
        <v>36</v>
      </c>
      <c r="G1224" t="s">
        <v>42</v>
      </c>
      <c r="H1224">
        <v>1</v>
      </c>
      <c r="I1224">
        <v>4</v>
      </c>
      <c r="J1224" t="s">
        <v>34</v>
      </c>
      <c r="K1224">
        <v>225519</v>
      </c>
      <c r="L1224">
        <v>60887</v>
      </c>
      <c r="M1224">
        <v>38782</v>
      </c>
      <c r="N1224">
        <v>0.96160000000000001</v>
      </c>
      <c r="O1224">
        <v>37293</v>
      </c>
      <c r="P1224">
        <v>6981</v>
      </c>
      <c r="Q1224">
        <v>15122</v>
      </c>
      <c r="R1224">
        <v>22104</v>
      </c>
      <c r="S1224">
        <v>65130</v>
      </c>
      <c r="T1224">
        <f t="shared" si="38"/>
        <v>87234</v>
      </c>
      <c r="U1224">
        <f t="shared" si="39"/>
        <v>3</v>
      </c>
      <c r="V1224">
        <v>0.41699789397408554</v>
      </c>
      <c r="W1224">
        <v>0.1666138640985074</v>
      </c>
      <c r="X1224">
        <v>7.3760178454614175E-2</v>
      </c>
      <c r="Y1224">
        <v>0.34262806347279284</v>
      </c>
      <c r="Z1224">
        <v>25389.83</v>
      </c>
      <c r="AA1224">
        <v>10144.65</v>
      </c>
      <c r="AB1224">
        <v>4491.05</v>
      </c>
      <c r="AC1224">
        <v>20861.66</v>
      </c>
    </row>
    <row r="1225" spans="1:29" x14ac:dyDescent="0.25">
      <c r="A1225">
        <v>1989</v>
      </c>
      <c r="B1225">
        <v>1984</v>
      </c>
      <c r="C1225">
        <v>1985</v>
      </c>
      <c r="D1225">
        <v>5</v>
      </c>
      <c r="E1225" t="s">
        <v>41</v>
      </c>
      <c r="F1225" t="s">
        <v>36</v>
      </c>
      <c r="G1225" t="s">
        <v>42</v>
      </c>
      <c r="H1225">
        <v>1</v>
      </c>
      <c r="I1225">
        <v>5</v>
      </c>
      <c r="J1225" t="s">
        <v>34</v>
      </c>
      <c r="K1225">
        <v>45698</v>
      </c>
      <c r="L1225">
        <v>22819</v>
      </c>
      <c r="M1225">
        <v>10876</v>
      </c>
      <c r="N1225">
        <v>1</v>
      </c>
      <c r="O1225">
        <v>10876</v>
      </c>
      <c r="P1225">
        <v>3291</v>
      </c>
      <c r="Q1225">
        <v>8650</v>
      </c>
      <c r="R1225">
        <v>11942</v>
      </c>
      <c r="S1225">
        <v>18309</v>
      </c>
      <c r="T1225">
        <f t="shared" si="38"/>
        <v>30251</v>
      </c>
      <c r="U1225">
        <f t="shared" si="39"/>
        <v>4</v>
      </c>
      <c r="V1225">
        <v>0.33766827934371058</v>
      </c>
      <c r="W1225">
        <v>0.13625499579301642</v>
      </c>
      <c r="X1225">
        <v>2.3937736642827095E-2</v>
      </c>
      <c r="Y1225">
        <v>0.502138988220446</v>
      </c>
      <c r="Z1225">
        <v>7705.32</v>
      </c>
      <c r="AA1225">
        <v>3109.23</v>
      </c>
      <c r="AB1225">
        <v>546.24</v>
      </c>
      <c r="AC1225">
        <v>11458.41</v>
      </c>
    </row>
    <row r="1226" spans="1:29" x14ac:dyDescent="0.25">
      <c r="A1226">
        <v>1989</v>
      </c>
      <c r="B1226">
        <v>1987</v>
      </c>
      <c r="C1226">
        <v>1988</v>
      </c>
      <c r="D1226">
        <v>6</v>
      </c>
      <c r="E1226" t="s">
        <v>43</v>
      </c>
      <c r="F1226" t="s">
        <v>36</v>
      </c>
      <c r="G1226" t="s">
        <v>42</v>
      </c>
      <c r="H1226">
        <v>0</v>
      </c>
      <c r="I1226">
        <v>2</v>
      </c>
      <c r="J1226" t="s">
        <v>33</v>
      </c>
      <c r="K1226">
        <v>321467</v>
      </c>
      <c r="L1226">
        <v>8820</v>
      </c>
      <c r="M1226">
        <v>8230</v>
      </c>
      <c r="N1226">
        <v>0.56979999999999997</v>
      </c>
      <c r="O1226">
        <v>4689</v>
      </c>
      <c r="P1226">
        <v>0</v>
      </c>
      <c r="Q1226">
        <v>589</v>
      </c>
      <c r="R1226">
        <v>589</v>
      </c>
      <c r="S1226">
        <v>5578</v>
      </c>
      <c r="T1226">
        <f t="shared" si="38"/>
        <v>6167</v>
      </c>
      <c r="U1226">
        <f t="shared" si="39"/>
        <v>1</v>
      </c>
      <c r="V1226">
        <v>0.22395578231292515</v>
      </c>
      <c r="W1226">
        <v>0.18641383219954649</v>
      </c>
      <c r="X1226">
        <v>0.11004308390022677</v>
      </c>
      <c r="Y1226">
        <v>0.47958730158730162</v>
      </c>
      <c r="Z1226">
        <v>1975.2899999999997</v>
      </c>
      <c r="AA1226">
        <v>1644.17</v>
      </c>
      <c r="AB1226">
        <v>970.58</v>
      </c>
      <c r="AC1226">
        <v>4229.96</v>
      </c>
    </row>
    <row r="1227" spans="1:29" x14ac:dyDescent="0.25">
      <c r="A1227">
        <v>1989</v>
      </c>
      <c r="B1227">
        <v>1986</v>
      </c>
      <c r="C1227">
        <v>1987</v>
      </c>
      <c r="D1227">
        <v>6</v>
      </c>
      <c r="E1227" t="s">
        <v>43</v>
      </c>
      <c r="F1227" t="s">
        <v>36</v>
      </c>
      <c r="G1227" t="s">
        <v>42</v>
      </c>
      <c r="H1227">
        <v>0</v>
      </c>
      <c r="I1227">
        <v>3</v>
      </c>
      <c r="J1227" t="s">
        <v>34</v>
      </c>
      <c r="K1227">
        <v>148866</v>
      </c>
      <c r="L1227">
        <v>11838</v>
      </c>
      <c r="M1227">
        <v>10661</v>
      </c>
      <c r="N1227">
        <v>0.79400000000000004</v>
      </c>
      <c r="O1227">
        <v>8465</v>
      </c>
      <c r="P1227">
        <v>0</v>
      </c>
      <c r="Q1227">
        <v>1176</v>
      </c>
      <c r="R1227">
        <v>1176</v>
      </c>
      <c r="S1227">
        <v>12041</v>
      </c>
      <c r="T1227">
        <f t="shared" si="38"/>
        <v>13217</v>
      </c>
      <c r="U1227">
        <f t="shared" si="39"/>
        <v>2</v>
      </c>
      <c r="V1227">
        <v>0.2934937963751369</v>
      </c>
      <c r="W1227">
        <v>0.23625386881833785</v>
      </c>
      <c r="X1227">
        <v>0.13913723661625377</v>
      </c>
      <c r="Y1227">
        <v>0.33111509819027157</v>
      </c>
      <c r="Z1227">
        <v>3474.4500000000003</v>
      </c>
      <c r="AA1227">
        <v>2796.83</v>
      </c>
      <c r="AB1227">
        <v>1647.14</v>
      </c>
      <c r="AC1227">
        <v>3919.8200000000006</v>
      </c>
    </row>
    <row r="1228" spans="1:29" x14ac:dyDescent="0.25">
      <c r="A1228">
        <v>1989</v>
      </c>
      <c r="B1228">
        <v>1985</v>
      </c>
      <c r="C1228">
        <v>1986</v>
      </c>
      <c r="D1228">
        <v>6</v>
      </c>
      <c r="E1228" t="s">
        <v>43</v>
      </c>
      <c r="F1228" t="s">
        <v>36</v>
      </c>
      <c r="G1228" t="s">
        <v>42</v>
      </c>
      <c r="H1228">
        <v>0</v>
      </c>
      <c r="I1228">
        <v>4</v>
      </c>
      <c r="J1228" t="s">
        <v>34</v>
      </c>
      <c r="K1228">
        <v>51040</v>
      </c>
      <c r="L1228">
        <v>13780</v>
      </c>
      <c r="M1228">
        <v>8777</v>
      </c>
      <c r="N1228">
        <v>0.96160000000000001</v>
      </c>
      <c r="O1228">
        <v>8440</v>
      </c>
      <c r="P1228">
        <v>1580</v>
      </c>
      <c r="Q1228">
        <v>3422</v>
      </c>
      <c r="R1228">
        <v>5002</v>
      </c>
      <c r="S1228">
        <v>14740</v>
      </c>
      <c r="T1228">
        <f t="shared" si="38"/>
        <v>19742</v>
      </c>
      <c r="U1228">
        <f t="shared" si="39"/>
        <v>3</v>
      </c>
      <c r="V1228">
        <v>0.41699848694308089</v>
      </c>
      <c r="W1228">
        <v>0.16661405437570986</v>
      </c>
      <c r="X1228">
        <v>7.376025486119428E-2</v>
      </c>
      <c r="Y1228">
        <v>0.34262720382001527</v>
      </c>
      <c r="Z1228">
        <v>5746.26</v>
      </c>
      <c r="AA1228">
        <v>2295.9499999999998</v>
      </c>
      <c r="AB1228">
        <v>1016.42</v>
      </c>
      <c r="AC1228">
        <v>4721.42</v>
      </c>
    </row>
    <row r="1229" spans="1:29" x14ac:dyDescent="0.25">
      <c r="A1229">
        <v>1989</v>
      </c>
      <c r="B1229">
        <v>1984</v>
      </c>
      <c r="C1229">
        <v>1985</v>
      </c>
      <c r="D1229">
        <v>6</v>
      </c>
      <c r="E1229" t="s">
        <v>43</v>
      </c>
      <c r="F1229" t="s">
        <v>36</v>
      </c>
      <c r="G1229" t="s">
        <v>42</v>
      </c>
      <c r="H1229">
        <v>0</v>
      </c>
      <c r="I1229">
        <v>5</v>
      </c>
      <c r="J1229" t="s">
        <v>34</v>
      </c>
      <c r="K1229">
        <v>13630</v>
      </c>
      <c r="L1229">
        <v>6806</v>
      </c>
      <c r="M1229">
        <v>3244</v>
      </c>
      <c r="N1229">
        <v>1</v>
      </c>
      <c r="O1229">
        <v>3244</v>
      </c>
      <c r="P1229">
        <v>981</v>
      </c>
      <c r="Q1229">
        <v>2580</v>
      </c>
      <c r="R1229">
        <v>3561</v>
      </c>
      <c r="S1229">
        <v>5460</v>
      </c>
      <c r="T1229">
        <f t="shared" si="38"/>
        <v>9021</v>
      </c>
      <c r="U1229">
        <f t="shared" si="39"/>
        <v>4</v>
      </c>
      <c r="V1229">
        <v>0.33766966497503692</v>
      </c>
      <c r="W1229">
        <v>0.13625504329964763</v>
      </c>
      <c r="X1229">
        <v>2.3937491000667045E-2</v>
      </c>
      <c r="Y1229">
        <v>0.5021378007246482</v>
      </c>
      <c r="Z1229">
        <v>2298.2000000000003</v>
      </c>
      <c r="AA1229">
        <v>927.36</v>
      </c>
      <c r="AB1229">
        <v>162.91999999999999</v>
      </c>
      <c r="AC1229">
        <v>3417.58</v>
      </c>
    </row>
    <row r="1230" spans="1:29" x14ac:dyDescent="0.25">
      <c r="A1230">
        <v>1989</v>
      </c>
      <c r="B1230">
        <v>1987</v>
      </c>
      <c r="C1230">
        <v>1988</v>
      </c>
      <c r="D1230">
        <v>7</v>
      </c>
      <c r="E1230" t="s">
        <v>44</v>
      </c>
      <c r="F1230" t="s">
        <v>36</v>
      </c>
      <c r="G1230" t="s">
        <v>45</v>
      </c>
      <c r="H1230">
        <v>0</v>
      </c>
      <c r="I1230">
        <v>2</v>
      </c>
      <c r="J1230" t="s">
        <v>33</v>
      </c>
      <c r="K1230">
        <v>124559</v>
      </c>
      <c r="L1230">
        <v>4876</v>
      </c>
      <c r="M1230">
        <v>4876</v>
      </c>
      <c r="N1230">
        <v>0.51970000000000005</v>
      </c>
      <c r="O1230">
        <v>2534</v>
      </c>
      <c r="P1230">
        <v>0</v>
      </c>
      <c r="Q1230">
        <v>0</v>
      </c>
      <c r="R1230">
        <v>0</v>
      </c>
      <c r="S1230">
        <v>30</v>
      </c>
      <c r="T1230">
        <f t="shared" si="38"/>
        <v>30</v>
      </c>
      <c r="U1230">
        <f t="shared" si="39"/>
        <v>1</v>
      </c>
      <c r="V1230">
        <v>0.15333191154275216</v>
      </c>
      <c r="W1230">
        <v>0.34286001378043185</v>
      </c>
      <c r="X1230">
        <v>7.8476688102893891E-2</v>
      </c>
      <c r="Y1230">
        <v>0.42533138657392217</v>
      </c>
      <c r="Z1230">
        <v>747.72</v>
      </c>
      <c r="AA1230">
        <v>1671.95</v>
      </c>
      <c r="AB1230">
        <v>382.69</v>
      </c>
      <c r="AC1230">
        <v>2074.12</v>
      </c>
    </row>
    <row r="1231" spans="1:29" x14ac:dyDescent="0.25">
      <c r="A1231">
        <v>1989</v>
      </c>
      <c r="B1231">
        <v>1986</v>
      </c>
      <c r="C1231">
        <v>1987</v>
      </c>
      <c r="D1231">
        <v>7</v>
      </c>
      <c r="E1231" t="s">
        <v>44</v>
      </c>
      <c r="F1231" t="s">
        <v>36</v>
      </c>
      <c r="G1231" t="s">
        <v>45</v>
      </c>
      <c r="H1231">
        <v>0</v>
      </c>
      <c r="I1231">
        <v>3</v>
      </c>
      <c r="J1231" t="s">
        <v>34</v>
      </c>
      <c r="K1231">
        <v>117618</v>
      </c>
      <c r="L1231">
        <v>10836</v>
      </c>
      <c r="M1231">
        <v>10836</v>
      </c>
      <c r="N1231">
        <v>0.74219999999999997</v>
      </c>
      <c r="O1231">
        <v>8042</v>
      </c>
      <c r="P1231">
        <v>0</v>
      </c>
      <c r="Q1231">
        <v>0</v>
      </c>
      <c r="R1231">
        <v>0</v>
      </c>
      <c r="S1231">
        <v>681</v>
      </c>
      <c r="T1231">
        <f t="shared" si="38"/>
        <v>681</v>
      </c>
      <c r="U1231">
        <f t="shared" si="39"/>
        <v>2</v>
      </c>
      <c r="V1231">
        <v>0.16619250939163607</v>
      </c>
      <c r="W1231">
        <v>0.42137463469280978</v>
      </c>
      <c r="X1231">
        <v>3.7493644323908323E-2</v>
      </c>
      <c r="Y1231">
        <v>0.37493921159164584</v>
      </c>
      <c r="Z1231">
        <v>1800.99</v>
      </c>
      <c r="AA1231">
        <v>4566.34</v>
      </c>
      <c r="AB1231">
        <v>406.31</v>
      </c>
      <c r="AC1231">
        <v>4063.13</v>
      </c>
    </row>
    <row r="1232" spans="1:29" x14ac:dyDescent="0.25">
      <c r="A1232">
        <v>1989</v>
      </c>
      <c r="B1232">
        <v>1985</v>
      </c>
      <c r="C1232">
        <v>1986</v>
      </c>
      <c r="D1232">
        <v>7</v>
      </c>
      <c r="E1232" t="s">
        <v>44</v>
      </c>
      <c r="F1232" t="s">
        <v>36</v>
      </c>
      <c r="G1232" t="s">
        <v>45</v>
      </c>
      <c r="H1232">
        <v>0</v>
      </c>
      <c r="I1232">
        <v>4</v>
      </c>
      <c r="J1232" t="s">
        <v>34</v>
      </c>
      <c r="K1232">
        <v>29965</v>
      </c>
      <c r="L1232">
        <v>6966</v>
      </c>
      <c r="M1232">
        <v>5414</v>
      </c>
      <c r="N1232">
        <v>0.92459999999999998</v>
      </c>
      <c r="O1232">
        <v>5005</v>
      </c>
      <c r="P1232">
        <v>1552</v>
      </c>
      <c r="Q1232">
        <v>0</v>
      </c>
      <c r="R1232">
        <v>1552</v>
      </c>
      <c r="S1232">
        <v>3010</v>
      </c>
      <c r="T1232">
        <f t="shared" si="38"/>
        <v>4562</v>
      </c>
      <c r="U1232">
        <f t="shared" si="39"/>
        <v>3</v>
      </c>
      <c r="V1232">
        <v>0.38982732140037601</v>
      </c>
      <c r="W1232">
        <v>0.22970129329524736</v>
      </c>
      <c r="X1232">
        <v>9.5927770680523054E-3</v>
      </c>
      <c r="Y1232">
        <v>0.37087860823632424</v>
      </c>
      <c r="Z1232">
        <v>2715.81</v>
      </c>
      <c r="AA1232">
        <v>1600.26</v>
      </c>
      <c r="AB1232">
        <v>66.83</v>
      </c>
      <c r="AC1232">
        <v>2583.8000000000002</v>
      </c>
    </row>
    <row r="1233" spans="1:29" x14ac:dyDescent="0.25">
      <c r="A1233">
        <v>1989</v>
      </c>
      <c r="B1233">
        <v>1984</v>
      </c>
      <c r="C1233">
        <v>1985</v>
      </c>
      <c r="D1233">
        <v>7</v>
      </c>
      <c r="E1233" t="s">
        <v>44</v>
      </c>
      <c r="F1233" t="s">
        <v>36</v>
      </c>
      <c r="G1233" t="s">
        <v>45</v>
      </c>
      <c r="H1233">
        <v>0</v>
      </c>
      <c r="I1233">
        <v>5</v>
      </c>
      <c r="J1233" t="s">
        <v>34</v>
      </c>
      <c r="K1233">
        <v>45814</v>
      </c>
      <c r="L1233">
        <v>22873</v>
      </c>
      <c r="M1233">
        <v>16607</v>
      </c>
      <c r="N1233">
        <v>1</v>
      </c>
      <c r="O1233">
        <v>16607</v>
      </c>
      <c r="P1233">
        <v>6266</v>
      </c>
      <c r="Q1233">
        <v>0</v>
      </c>
      <c r="R1233">
        <v>6266</v>
      </c>
      <c r="S1233">
        <v>18358</v>
      </c>
      <c r="T1233">
        <f t="shared" si="38"/>
        <v>24624</v>
      </c>
      <c r="U1233">
        <f t="shared" si="39"/>
        <v>4</v>
      </c>
      <c r="V1233">
        <v>0.25433850740918046</v>
      </c>
      <c r="W1233">
        <v>0.28473592977071871</v>
      </c>
      <c r="X1233">
        <v>1.0474935132783792E-2</v>
      </c>
      <c r="Y1233">
        <v>0.45045062768731708</v>
      </c>
      <c r="Z1233">
        <v>5817.6500000000005</v>
      </c>
      <c r="AA1233">
        <v>6512.9500000000007</v>
      </c>
      <c r="AB1233">
        <v>239.6</v>
      </c>
      <c r="AC1233">
        <v>10303.450000000001</v>
      </c>
    </row>
    <row r="1234" spans="1:29" x14ac:dyDescent="0.25">
      <c r="A1234">
        <v>1989</v>
      </c>
      <c r="B1234">
        <v>1987</v>
      </c>
      <c r="C1234">
        <v>1988</v>
      </c>
      <c r="D1234">
        <v>8</v>
      </c>
      <c r="E1234" t="s">
        <v>46</v>
      </c>
      <c r="F1234" t="s">
        <v>36</v>
      </c>
      <c r="G1234" t="s">
        <v>45</v>
      </c>
      <c r="H1234">
        <v>0</v>
      </c>
      <c r="I1234">
        <v>2</v>
      </c>
      <c r="J1234" t="s">
        <v>33</v>
      </c>
      <c r="K1234">
        <v>60462</v>
      </c>
      <c r="L1234">
        <v>7048</v>
      </c>
      <c r="M1234">
        <v>7048</v>
      </c>
      <c r="N1234">
        <v>0.60340000000000005</v>
      </c>
      <c r="O1234">
        <v>4252</v>
      </c>
      <c r="P1234">
        <v>0</v>
      </c>
      <c r="Q1234">
        <v>0</v>
      </c>
      <c r="R1234">
        <v>0</v>
      </c>
      <c r="S1234">
        <v>1085</v>
      </c>
      <c r="T1234">
        <f t="shared" si="38"/>
        <v>1085</v>
      </c>
      <c r="U1234">
        <f t="shared" si="39"/>
        <v>1</v>
      </c>
      <c r="V1234">
        <v>5.149253731343284E-2</v>
      </c>
      <c r="W1234">
        <v>6.9827194824357314E-2</v>
      </c>
      <c r="X1234">
        <v>2.758640258782135E-2</v>
      </c>
      <c r="Y1234">
        <v>0.85109386527438857</v>
      </c>
      <c r="Z1234">
        <v>362.94</v>
      </c>
      <c r="AA1234">
        <v>492.17</v>
      </c>
      <c r="AB1234">
        <v>194.44</v>
      </c>
      <c r="AC1234">
        <v>5998.85</v>
      </c>
    </row>
    <row r="1235" spans="1:29" x14ac:dyDescent="0.25">
      <c r="A1235">
        <v>1989</v>
      </c>
      <c r="B1235">
        <v>1986</v>
      </c>
      <c r="C1235">
        <v>1987</v>
      </c>
      <c r="D1235">
        <v>8</v>
      </c>
      <c r="E1235" t="s">
        <v>46</v>
      </c>
      <c r="F1235" t="s">
        <v>36</v>
      </c>
      <c r="G1235" t="s">
        <v>45</v>
      </c>
      <c r="H1235">
        <v>0</v>
      </c>
      <c r="I1235">
        <v>3</v>
      </c>
      <c r="J1235" t="s">
        <v>34</v>
      </c>
      <c r="K1235">
        <v>46951</v>
      </c>
      <c r="L1235">
        <v>12040</v>
      </c>
      <c r="M1235">
        <v>12040</v>
      </c>
      <c r="N1235">
        <v>0.84009999999999996</v>
      </c>
      <c r="O1235">
        <v>10115</v>
      </c>
      <c r="P1235">
        <v>0</v>
      </c>
      <c r="Q1235">
        <v>0</v>
      </c>
      <c r="R1235">
        <v>0</v>
      </c>
      <c r="S1235">
        <v>4688</v>
      </c>
      <c r="T1235">
        <f t="shared" si="38"/>
        <v>4688</v>
      </c>
      <c r="U1235">
        <f t="shared" si="39"/>
        <v>2</v>
      </c>
      <c r="V1235">
        <v>4.1567974114590775E-2</v>
      </c>
      <c r="W1235">
        <v>7.7317378637228887E-2</v>
      </c>
      <c r="X1235">
        <v>3.349290244137413E-2</v>
      </c>
      <c r="Y1235">
        <v>0.84762174480680619</v>
      </c>
      <c r="Z1235">
        <v>500.51</v>
      </c>
      <c r="AA1235">
        <v>930.96</v>
      </c>
      <c r="AB1235">
        <v>403.28</v>
      </c>
      <c r="AC1235">
        <v>10206.01</v>
      </c>
    </row>
    <row r="1236" spans="1:29" x14ac:dyDescent="0.25">
      <c r="A1236">
        <v>1989</v>
      </c>
      <c r="B1236">
        <v>1985</v>
      </c>
      <c r="C1236">
        <v>1986</v>
      </c>
      <c r="D1236">
        <v>8</v>
      </c>
      <c r="E1236" t="s">
        <v>46</v>
      </c>
      <c r="F1236" t="s">
        <v>36</v>
      </c>
      <c r="G1236" t="s">
        <v>45</v>
      </c>
      <c r="H1236">
        <v>0</v>
      </c>
      <c r="I1236">
        <v>4</v>
      </c>
      <c r="J1236" t="s">
        <v>34</v>
      </c>
      <c r="K1236">
        <v>7388</v>
      </c>
      <c r="L1236">
        <v>3605</v>
      </c>
      <c r="M1236">
        <v>2919</v>
      </c>
      <c r="N1236">
        <v>0.99209999999999998</v>
      </c>
      <c r="O1236">
        <v>2895</v>
      </c>
      <c r="P1236">
        <v>686</v>
      </c>
      <c r="Q1236">
        <v>0</v>
      </c>
      <c r="R1236">
        <v>686</v>
      </c>
      <c r="S1236">
        <v>2067</v>
      </c>
      <c r="T1236">
        <f t="shared" si="38"/>
        <v>2753</v>
      </c>
      <c r="U1236">
        <f t="shared" si="39"/>
        <v>3</v>
      </c>
      <c r="V1236">
        <v>7.4197547642358488E-2</v>
      </c>
      <c r="W1236">
        <v>7.3409864346514087E-2</v>
      </c>
      <c r="X1236">
        <v>2.138671089526863E-2</v>
      </c>
      <c r="Y1236">
        <v>0.83100587711585883</v>
      </c>
      <c r="Z1236">
        <v>267.52</v>
      </c>
      <c r="AA1236">
        <v>264.68</v>
      </c>
      <c r="AB1236">
        <v>77.11</v>
      </c>
      <c r="AC1236">
        <v>2996.2000000000003</v>
      </c>
    </row>
    <row r="1237" spans="1:29" x14ac:dyDescent="0.25">
      <c r="A1237">
        <v>1989</v>
      </c>
      <c r="B1237">
        <v>1984</v>
      </c>
      <c r="C1237">
        <v>1985</v>
      </c>
      <c r="D1237">
        <v>8</v>
      </c>
      <c r="E1237" t="s">
        <v>46</v>
      </c>
      <c r="F1237" t="s">
        <v>36</v>
      </c>
      <c r="G1237" t="s">
        <v>45</v>
      </c>
      <c r="H1237">
        <v>0</v>
      </c>
      <c r="I1237">
        <v>5</v>
      </c>
      <c r="J1237" t="s">
        <v>34</v>
      </c>
      <c r="K1237">
        <v>379</v>
      </c>
      <c r="L1237">
        <v>179</v>
      </c>
      <c r="M1237">
        <v>142</v>
      </c>
      <c r="N1237">
        <v>1</v>
      </c>
      <c r="O1237">
        <v>142</v>
      </c>
      <c r="P1237">
        <v>37</v>
      </c>
      <c r="Q1237">
        <v>0</v>
      </c>
      <c r="R1237">
        <v>37</v>
      </c>
      <c r="S1237">
        <v>161</v>
      </c>
      <c r="T1237">
        <f t="shared" si="38"/>
        <v>198</v>
      </c>
      <c r="U1237">
        <f t="shared" si="39"/>
        <v>4</v>
      </c>
      <c r="V1237">
        <v>9.7537878787878785E-2</v>
      </c>
      <c r="W1237">
        <v>0.30319741532976829</v>
      </c>
      <c r="X1237">
        <v>1.2254901960784316E-3</v>
      </c>
      <c r="Y1237">
        <v>0.59803921568627449</v>
      </c>
      <c r="Z1237">
        <v>17.509999999999998</v>
      </c>
      <c r="AA1237">
        <v>54.43</v>
      </c>
      <c r="AB1237">
        <v>0.22</v>
      </c>
      <c r="AC1237">
        <v>107.35999999999999</v>
      </c>
    </row>
    <row r="1238" spans="1:29" x14ac:dyDescent="0.25">
      <c r="A1238">
        <v>1989</v>
      </c>
      <c r="B1238">
        <v>1987</v>
      </c>
      <c r="C1238">
        <v>1988</v>
      </c>
      <c r="D1238">
        <v>9</v>
      </c>
      <c r="E1238" t="s">
        <v>47</v>
      </c>
      <c r="F1238" t="s">
        <v>36</v>
      </c>
      <c r="G1238" t="s">
        <v>45</v>
      </c>
      <c r="H1238">
        <v>1</v>
      </c>
      <c r="I1238">
        <v>2</v>
      </c>
      <c r="J1238" t="s">
        <v>33</v>
      </c>
      <c r="K1238">
        <v>92327</v>
      </c>
      <c r="L1238">
        <v>10763</v>
      </c>
      <c r="M1238">
        <v>10763</v>
      </c>
      <c r="N1238">
        <v>0.61240000000000006</v>
      </c>
      <c r="O1238">
        <v>6591</v>
      </c>
      <c r="P1238">
        <v>0</v>
      </c>
      <c r="Q1238">
        <v>0</v>
      </c>
      <c r="R1238">
        <v>0</v>
      </c>
      <c r="S1238">
        <v>1513</v>
      </c>
      <c r="T1238">
        <f t="shared" si="38"/>
        <v>1513</v>
      </c>
      <c r="U1238">
        <f t="shared" si="39"/>
        <v>1</v>
      </c>
      <c r="V1238">
        <v>5.149221698419984E-2</v>
      </c>
      <c r="W1238">
        <v>6.9826017961234499E-2</v>
      </c>
      <c r="X1238">
        <v>2.7586642609340364E-2</v>
      </c>
      <c r="Y1238">
        <v>0.85109512244522545</v>
      </c>
      <c r="Z1238">
        <v>554.22</v>
      </c>
      <c r="AA1238">
        <v>751.55</v>
      </c>
      <c r="AB1238">
        <v>296.92</v>
      </c>
      <c r="AC1238">
        <v>9160.4900000000016</v>
      </c>
    </row>
    <row r="1239" spans="1:29" x14ac:dyDescent="0.25">
      <c r="A1239">
        <v>1989</v>
      </c>
      <c r="B1239">
        <v>1986</v>
      </c>
      <c r="C1239">
        <v>1987</v>
      </c>
      <c r="D1239">
        <v>9</v>
      </c>
      <c r="E1239" t="s">
        <v>47</v>
      </c>
      <c r="F1239" t="s">
        <v>36</v>
      </c>
      <c r="G1239" t="s">
        <v>45</v>
      </c>
      <c r="H1239">
        <v>1</v>
      </c>
      <c r="I1239">
        <v>3</v>
      </c>
      <c r="J1239" t="s">
        <v>34</v>
      </c>
      <c r="K1239">
        <v>72352</v>
      </c>
      <c r="L1239">
        <v>18555</v>
      </c>
      <c r="M1239">
        <v>18555</v>
      </c>
      <c r="N1239">
        <v>0.85299999999999998</v>
      </c>
      <c r="O1239">
        <v>15827</v>
      </c>
      <c r="P1239">
        <v>0</v>
      </c>
      <c r="Q1239">
        <v>0</v>
      </c>
      <c r="R1239">
        <v>0</v>
      </c>
      <c r="S1239">
        <v>9983</v>
      </c>
      <c r="T1239">
        <f t="shared" si="38"/>
        <v>9983</v>
      </c>
      <c r="U1239">
        <f t="shared" si="39"/>
        <v>2</v>
      </c>
      <c r="V1239">
        <v>4.1566469595960144E-2</v>
      </c>
      <c r="W1239">
        <v>7.731674849502293E-2</v>
      </c>
      <c r="X1239">
        <v>3.3493756433541189E-2</v>
      </c>
      <c r="Y1239">
        <v>0.84762302547547574</v>
      </c>
      <c r="Z1239">
        <v>771.27</v>
      </c>
      <c r="AA1239">
        <v>1434.62</v>
      </c>
      <c r="AB1239">
        <v>621.48</v>
      </c>
      <c r="AC1239">
        <v>15727.73</v>
      </c>
    </row>
    <row r="1240" spans="1:29" x14ac:dyDescent="0.25">
      <c r="A1240">
        <v>1989</v>
      </c>
      <c r="B1240">
        <v>1985</v>
      </c>
      <c r="C1240">
        <v>1986</v>
      </c>
      <c r="D1240">
        <v>9</v>
      </c>
      <c r="E1240" t="s">
        <v>47</v>
      </c>
      <c r="F1240" t="s">
        <v>36</v>
      </c>
      <c r="G1240" t="s">
        <v>45</v>
      </c>
      <c r="H1240">
        <v>1</v>
      </c>
      <c r="I1240">
        <v>4</v>
      </c>
      <c r="J1240" t="s">
        <v>34</v>
      </c>
      <c r="K1240">
        <v>10750</v>
      </c>
      <c r="L1240">
        <v>5185</v>
      </c>
      <c r="M1240">
        <v>4247</v>
      </c>
      <c r="N1240">
        <v>0.98650000000000004</v>
      </c>
      <c r="O1240">
        <v>4190</v>
      </c>
      <c r="P1240">
        <v>938</v>
      </c>
      <c r="Q1240">
        <v>0</v>
      </c>
      <c r="R1240">
        <v>938</v>
      </c>
      <c r="S1240">
        <v>2825</v>
      </c>
      <c r="T1240">
        <f t="shared" si="38"/>
        <v>3763</v>
      </c>
      <c r="U1240">
        <f t="shared" si="39"/>
        <v>3</v>
      </c>
      <c r="V1240">
        <v>7.2601360733129686E-2</v>
      </c>
      <c r="W1240">
        <v>7.4271421518713923E-2</v>
      </c>
      <c r="X1240">
        <v>2.163557962294424E-2</v>
      </c>
      <c r="Y1240">
        <v>0.83149163812521198</v>
      </c>
      <c r="Z1240">
        <v>376.47</v>
      </c>
      <c r="AA1240">
        <v>385.13</v>
      </c>
      <c r="AB1240">
        <v>112.19</v>
      </c>
      <c r="AC1240">
        <v>4311.6499999999996</v>
      </c>
    </row>
    <row r="1241" spans="1:29" x14ac:dyDescent="0.25">
      <c r="A1241">
        <v>1989</v>
      </c>
      <c r="B1241">
        <v>1984</v>
      </c>
      <c r="C1241">
        <v>1985</v>
      </c>
      <c r="D1241">
        <v>9</v>
      </c>
      <c r="E1241" t="s">
        <v>47</v>
      </c>
      <c r="F1241" t="s">
        <v>36</v>
      </c>
      <c r="G1241" t="s">
        <v>45</v>
      </c>
      <c r="H1241">
        <v>1</v>
      </c>
      <c r="I1241">
        <v>5</v>
      </c>
      <c r="J1241" t="s">
        <v>34</v>
      </c>
      <c r="K1241">
        <v>713</v>
      </c>
      <c r="L1241">
        <v>337</v>
      </c>
      <c r="M1241">
        <v>268</v>
      </c>
      <c r="N1241">
        <v>1</v>
      </c>
      <c r="O1241">
        <v>268</v>
      </c>
      <c r="P1241">
        <v>69</v>
      </c>
      <c r="Q1241">
        <v>0</v>
      </c>
      <c r="R1241">
        <v>69</v>
      </c>
      <c r="S1241">
        <v>304</v>
      </c>
      <c r="T1241">
        <f t="shared" si="38"/>
        <v>373</v>
      </c>
      <c r="U1241">
        <f t="shared" si="39"/>
        <v>4</v>
      </c>
      <c r="V1241">
        <v>9.7660645543381691E-2</v>
      </c>
      <c r="W1241">
        <v>0.30316849274503999</v>
      </c>
      <c r="X1241">
        <v>1.2437074326325142E-3</v>
      </c>
      <c r="Y1241">
        <v>0.59792715427894583</v>
      </c>
      <c r="Z1241">
        <v>32.979999999999997</v>
      </c>
      <c r="AA1241">
        <v>102.38</v>
      </c>
      <c r="AB1241">
        <v>0.42</v>
      </c>
      <c r="AC1241">
        <v>201.92000000000002</v>
      </c>
    </row>
    <row r="1242" spans="1:29" x14ac:dyDescent="0.25">
      <c r="A1242">
        <v>1989</v>
      </c>
      <c r="B1242">
        <v>1987</v>
      </c>
      <c r="C1242">
        <v>1988</v>
      </c>
      <c r="D1242">
        <v>10</v>
      </c>
      <c r="E1242" t="s">
        <v>48</v>
      </c>
      <c r="F1242" t="s">
        <v>31</v>
      </c>
      <c r="G1242" t="s">
        <v>49</v>
      </c>
      <c r="H1242">
        <v>1</v>
      </c>
      <c r="I1242">
        <v>2</v>
      </c>
      <c r="J1242" t="s">
        <v>33</v>
      </c>
      <c r="K1242">
        <v>337095</v>
      </c>
      <c r="L1242">
        <v>16226</v>
      </c>
      <c r="M1242">
        <v>15788</v>
      </c>
      <c r="N1242">
        <v>0.57550000000000001</v>
      </c>
      <c r="O1242">
        <v>9087</v>
      </c>
      <c r="P1242">
        <v>0</v>
      </c>
      <c r="Q1242">
        <v>438</v>
      </c>
      <c r="R1242">
        <v>438</v>
      </c>
      <c r="S1242">
        <v>567</v>
      </c>
      <c r="T1242">
        <f t="shared" si="38"/>
        <v>1005</v>
      </c>
      <c r="U1242">
        <f t="shared" si="39"/>
        <v>1</v>
      </c>
      <c r="V1242">
        <v>0.12470288661407522</v>
      </c>
      <c r="W1242">
        <v>0.14839184394868543</v>
      </c>
      <c r="X1242">
        <v>6.3823375528518272E-2</v>
      </c>
      <c r="Y1242">
        <v>0.66308189390872108</v>
      </c>
      <c r="Z1242">
        <v>2023.55</v>
      </c>
      <c r="AA1242">
        <v>2407.9499999999998</v>
      </c>
      <c r="AB1242">
        <v>1035.6600000000001</v>
      </c>
      <c r="AC1242">
        <v>10759.809999999998</v>
      </c>
    </row>
    <row r="1243" spans="1:29" x14ac:dyDescent="0.25">
      <c r="A1243">
        <v>1989</v>
      </c>
      <c r="B1243">
        <v>1986</v>
      </c>
      <c r="C1243">
        <v>1987</v>
      </c>
      <c r="D1243">
        <v>10</v>
      </c>
      <c r="E1243" t="s">
        <v>48</v>
      </c>
      <c r="F1243" t="s">
        <v>31</v>
      </c>
      <c r="G1243" t="s">
        <v>49</v>
      </c>
      <c r="H1243">
        <v>1</v>
      </c>
      <c r="I1243">
        <v>3</v>
      </c>
      <c r="J1243" t="s">
        <v>34</v>
      </c>
      <c r="K1243">
        <v>300511</v>
      </c>
      <c r="L1243">
        <v>50379</v>
      </c>
      <c r="M1243">
        <v>37428</v>
      </c>
      <c r="N1243">
        <v>0.81889999999999996</v>
      </c>
      <c r="O1243">
        <v>30650</v>
      </c>
      <c r="P1243">
        <v>0</v>
      </c>
      <c r="Q1243">
        <v>12951</v>
      </c>
      <c r="R1243">
        <v>12951</v>
      </c>
      <c r="S1243">
        <v>11241</v>
      </c>
      <c r="T1243">
        <f t="shared" si="38"/>
        <v>24192</v>
      </c>
      <c r="U1243">
        <f t="shared" si="39"/>
        <v>2</v>
      </c>
      <c r="V1243">
        <v>5.5886279028453063E-2</v>
      </c>
      <c r="W1243">
        <v>4.4075312453788207E-2</v>
      </c>
      <c r="X1243">
        <v>0.10241120139263132</v>
      </c>
      <c r="Y1243">
        <v>0.79762720712512736</v>
      </c>
      <c r="Z1243">
        <v>2815.5199999999995</v>
      </c>
      <c r="AA1243">
        <v>2220.4900000000002</v>
      </c>
      <c r="AB1243">
        <v>5159.42</v>
      </c>
      <c r="AC1243">
        <v>40184.019999999997</v>
      </c>
    </row>
    <row r="1244" spans="1:29" x14ac:dyDescent="0.25">
      <c r="A1244">
        <v>1989</v>
      </c>
      <c r="B1244">
        <v>1985</v>
      </c>
      <c r="C1244">
        <v>1986</v>
      </c>
      <c r="D1244">
        <v>10</v>
      </c>
      <c r="E1244" t="s">
        <v>48</v>
      </c>
      <c r="F1244" t="s">
        <v>31</v>
      </c>
      <c r="G1244" t="s">
        <v>49</v>
      </c>
      <c r="H1244">
        <v>1</v>
      </c>
      <c r="I1244">
        <v>4</v>
      </c>
      <c r="J1244" t="s">
        <v>34</v>
      </c>
      <c r="K1244">
        <v>109035</v>
      </c>
      <c r="L1244">
        <v>65496</v>
      </c>
      <c r="M1244">
        <v>35395</v>
      </c>
      <c r="N1244">
        <v>0.98680000000000001</v>
      </c>
      <c r="O1244">
        <v>34929</v>
      </c>
      <c r="P1244">
        <v>764</v>
      </c>
      <c r="Q1244">
        <v>29337</v>
      </c>
      <c r="R1244">
        <v>30101</v>
      </c>
      <c r="S1244">
        <v>14924</v>
      </c>
      <c r="T1244">
        <f t="shared" si="38"/>
        <v>45025</v>
      </c>
      <c r="U1244">
        <f t="shared" si="39"/>
        <v>3</v>
      </c>
      <c r="V1244">
        <v>1.9000919586489914E-3</v>
      </c>
      <c r="W1244">
        <v>4.0182097362574647E-3</v>
      </c>
      <c r="X1244">
        <v>0.11543963272726329</v>
      </c>
      <c r="Y1244">
        <v>0.87864206557783031</v>
      </c>
      <c r="Z1244">
        <v>124.45</v>
      </c>
      <c r="AA1244">
        <v>263.18</v>
      </c>
      <c r="AB1244">
        <v>7560.9299999999994</v>
      </c>
      <c r="AC1244">
        <v>57548.27</v>
      </c>
    </row>
    <row r="1245" spans="1:29" x14ac:dyDescent="0.25">
      <c r="A1245">
        <v>1989</v>
      </c>
      <c r="B1245">
        <v>1984</v>
      </c>
      <c r="C1245">
        <v>1985</v>
      </c>
      <c r="D1245">
        <v>10</v>
      </c>
      <c r="E1245" t="s">
        <v>48</v>
      </c>
      <c r="F1245" t="s">
        <v>31</v>
      </c>
      <c r="G1245" t="s">
        <v>49</v>
      </c>
      <c r="H1245">
        <v>1</v>
      </c>
      <c r="I1245">
        <v>5</v>
      </c>
      <c r="J1245" t="s">
        <v>34</v>
      </c>
      <c r="K1245">
        <v>5066</v>
      </c>
      <c r="L1245">
        <v>3926</v>
      </c>
      <c r="M1245">
        <v>1274</v>
      </c>
      <c r="N1245">
        <v>1</v>
      </c>
      <c r="O1245">
        <v>1274</v>
      </c>
      <c r="P1245">
        <v>20</v>
      </c>
      <c r="Q1245">
        <v>2631</v>
      </c>
      <c r="R1245">
        <v>2652</v>
      </c>
      <c r="S1245">
        <v>632</v>
      </c>
      <c r="T1245">
        <f t="shared" si="38"/>
        <v>3284</v>
      </c>
      <c r="U1245">
        <f t="shared" si="39"/>
        <v>4</v>
      </c>
      <c r="V1245">
        <v>1.4770446882417059E-4</v>
      </c>
      <c r="W1245">
        <v>1.7826401409813688E-4</v>
      </c>
      <c r="X1245">
        <v>7.4832686489625044E-2</v>
      </c>
      <c r="Y1245">
        <v>0.92484134502745263</v>
      </c>
      <c r="Z1245">
        <v>0.58000000000000007</v>
      </c>
      <c r="AA1245">
        <v>0.7</v>
      </c>
      <c r="AB1245">
        <v>293.85000000000002</v>
      </c>
      <c r="AC1245">
        <v>3631.6299999999997</v>
      </c>
    </row>
    <row r="1246" spans="1:29" x14ac:dyDescent="0.25">
      <c r="A1246">
        <v>1989</v>
      </c>
      <c r="B1246">
        <v>1987</v>
      </c>
      <c r="C1246">
        <v>1988</v>
      </c>
      <c r="D1246">
        <v>11</v>
      </c>
      <c r="E1246" t="s">
        <v>50</v>
      </c>
      <c r="F1246" t="s">
        <v>31</v>
      </c>
      <c r="G1246" t="s">
        <v>49</v>
      </c>
      <c r="H1246">
        <v>1</v>
      </c>
      <c r="I1246">
        <v>2</v>
      </c>
      <c r="J1246" t="s">
        <v>33</v>
      </c>
      <c r="K1246">
        <v>450830</v>
      </c>
      <c r="L1246">
        <v>18862</v>
      </c>
      <c r="M1246">
        <v>16082</v>
      </c>
      <c r="N1246">
        <v>0.57620000000000005</v>
      </c>
      <c r="O1246">
        <v>9267</v>
      </c>
      <c r="P1246">
        <v>0</v>
      </c>
      <c r="Q1246">
        <v>2779</v>
      </c>
      <c r="R1246">
        <v>2779</v>
      </c>
      <c r="S1246">
        <v>1064</v>
      </c>
      <c r="T1246">
        <f t="shared" si="38"/>
        <v>3843</v>
      </c>
      <c r="U1246">
        <f t="shared" si="39"/>
        <v>1</v>
      </c>
      <c r="V1246">
        <v>0.14347568843964284</v>
      </c>
      <c r="W1246">
        <v>0.12083731395350071</v>
      </c>
      <c r="X1246">
        <v>9.2122242238718455E-2</v>
      </c>
      <c r="Y1246">
        <v>0.64356475536813795</v>
      </c>
      <c r="Z1246">
        <v>2706.27</v>
      </c>
      <c r="AA1246">
        <v>2279.2600000000002</v>
      </c>
      <c r="AB1246">
        <v>1737.63</v>
      </c>
      <c r="AC1246">
        <v>12139.06</v>
      </c>
    </row>
    <row r="1247" spans="1:29" x14ac:dyDescent="0.25">
      <c r="A1247">
        <v>1989</v>
      </c>
      <c r="B1247">
        <v>1986</v>
      </c>
      <c r="C1247">
        <v>1987</v>
      </c>
      <c r="D1247">
        <v>11</v>
      </c>
      <c r="E1247" t="s">
        <v>50</v>
      </c>
      <c r="F1247" t="s">
        <v>31</v>
      </c>
      <c r="G1247" t="s">
        <v>49</v>
      </c>
      <c r="H1247">
        <v>1</v>
      </c>
      <c r="I1247">
        <v>3</v>
      </c>
      <c r="J1247" t="s">
        <v>34</v>
      </c>
      <c r="K1247">
        <v>350727</v>
      </c>
      <c r="L1247">
        <v>60725</v>
      </c>
      <c r="M1247">
        <v>49004</v>
      </c>
      <c r="N1247">
        <v>0.81389999999999996</v>
      </c>
      <c r="O1247">
        <v>39884</v>
      </c>
      <c r="P1247">
        <v>0</v>
      </c>
      <c r="Q1247">
        <v>11721</v>
      </c>
      <c r="R1247">
        <v>11721</v>
      </c>
      <c r="S1247">
        <v>14961</v>
      </c>
      <c r="T1247">
        <f t="shared" si="38"/>
        <v>26682</v>
      </c>
      <c r="U1247">
        <f t="shared" si="39"/>
        <v>2</v>
      </c>
      <c r="V1247">
        <v>5.2942865837673062E-2</v>
      </c>
      <c r="W1247">
        <v>2.8318422602305708E-2</v>
      </c>
      <c r="X1247">
        <v>0.11937076539410568</v>
      </c>
      <c r="Y1247">
        <v>0.79936794616591544</v>
      </c>
      <c r="Z1247">
        <v>3215.0000000000005</v>
      </c>
      <c r="AA1247">
        <v>1719.66</v>
      </c>
      <c r="AB1247">
        <v>7248.8899999999994</v>
      </c>
      <c r="AC1247">
        <v>48542.29</v>
      </c>
    </row>
    <row r="1248" spans="1:29" x14ac:dyDescent="0.25">
      <c r="A1248">
        <v>1989</v>
      </c>
      <c r="B1248">
        <v>1985</v>
      </c>
      <c r="C1248">
        <v>1986</v>
      </c>
      <c r="D1248">
        <v>11</v>
      </c>
      <c r="E1248" t="s">
        <v>50</v>
      </c>
      <c r="F1248" t="s">
        <v>31</v>
      </c>
      <c r="G1248" t="s">
        <v>49</v>
      </c>
      <c r="H1248">
        <v>1</v>
      </c>
      <c r="I1248">
        <v>4</v>
      </c>
      <c r="J1248" t="s">
        <v>34</v>
      </c>
      <c r="K1248">
        <v>160473</v>
      </c>
      <c r="L1248">
        <v>68319</v>
      </c>
      <c r="M1248">
        <v>38510</v>
      </c>
      <c r="N1248">
        <v>0.98080000000000001</v>
      </c>
      <c r="O1248">
        <v>37772</v>
      </c>
      <c r="P1248">
        <v>735</v>
      </c>
      <c r="Q1248">
        <v>29073</v>
      </c>
      <c r="R1248">
        <v>29808</v>
      </c>
      <c r="S1248">
        <v>42831</v>
      </c>
      <c r="T1248">
        <f t="shared" si="38"/>
        <v>72639</v>
      </c>
      <c r="U1248">
        <f t="shared" si="39"/>
        <v>3</v>
      </c>
      <c r="V1248">
        <v>6.4349576442987617E-3</v>
      </c>
      <c r="W1248">
        <v>1.3946628625527707E-2</v>
      </c>
      <c r="X1248">
        <v>0.16355386830782995</v>
      </c>
      <c r="Y1248">
        <v>0.81606454542234363</v>
      </c>
      <c r="Z1248">
        <v>439.63</v>
      </c>
      <c r="AA1248">
        <v>952.81999999999994</v>
      </c>
      <c r="AB1248">
        <v>11173.84</v>
      </c>
      <c r="AC1248">
        <v>55752.73</v>
      </c>
    </row>
    <row r="1249" spans="1:29" x14ac:dyDescent="0.25">
      <c r="A1249">
        <v>1989</v>
      </c>
      <c r="B1249">
        <v>1984</v>
      </c>
      <c r="C1249">
        <v>1985</v>
      </c>
      <c r="D1249">
        <v>11</v>
      </c>
      <c r="E1249" t="s">
        <v>50</v>
      </c>
      <c r="F1249" t="s">
        <v>31</v>
      </c>
      <c r="G1249" t="s">
        <v>49</v>
      </c>
      <c r="H1249">
        <v>1</v>
      </c>
      <c r="I1249">
        <v>5</v>
      </c>
      <c r="J1249" t="s">
        <v>34</v>
      </c>
      <c r="K1249">
        <v>14521</v>
      </c>
      <c r="L1249">
        <v>8605</v>
      </c>
      <c r="M1249">
        <v>3843</v>
      </c>
      <c r="N1249">
        <v>1</v>
      </c>
      <c r="O1249">
        <v>3843</v>
      </c>
      <c r="P1249">
        <v>147</v>
      </c>
      <c r="Q1249">
        <v>4614</v>
      </c>
      <c r="R1249">
        <v>4762</v>
      </c>
      <c r="S1249">
        <v>4463</v>
      </c>
      <c r="T1249">
        <f t="shared" si="38"/>
        <v>9225</v>
      </c>
      <c r="U1249">
        <f t="shared" si="39"/>
        <v>4</v>
      </c>
      <c r="V1249">
        <v>1.9405517209323942E-4</v>
      </c>
      <c r="W1249">
        <v>2.358874247600455E-4</v>
      </c>
      <c r="X1249">
        <v>0.16573473703781169</v>
      </c>
      <c r="Y1249">
        <v>0.83383532036533492</v>
      </c>
      <c r="Z1249">
        <v>1.6700000000000002</v>
      </c>
      <c r="AA1249">
        <v>2.0299999999999998</v>
      </c>
      <c r="AB1249">
        <v>1426.28</v>
      </c>
      <c r="AC1249">
        <v>7175.8200000000006</v>
      </c>
    </row>
    <row r="1250" spans="1:29" x14ac:dyDescent="0.25">
      <c r="A1250">
        <v>1989</v>
      </c>
      <c r="B1250">
        <v>1987</v>
      </c>
      <c r="C1250">
        <v>1988</v>
      </c>
      <c r="D1250">
        <v>12</v>
      </c>
      <c r="E1250" t="s">
        <v>51</v>
      </c>
      <c r="F1250" t="s">
        <v>31</v>
      </c>
      <c r="G1250" t="s">
        <v>49</v>
      </c>
      <c r="H1250">
        <v>0</v>
      </c>
      <c r="I1250">
        <v>2</v>
      </c>
      <c r="J1250" t="s">
        <v>33</v>
      </c>
      <c r="K1250">
        <v>165445</v>
      </c>
      <c r="L1250">
        <v>6975</v>
      </c>
      <c r="M1250">
        <v>5953</v>
      </c>
      <c r="N1250">
        <v>0.57789999999999997</v>
      </c>
      <c r="O1250">
        <v>3440</v>
      </c>
      <c r="P1250">
        <v>0</v>
      </c>
      <c r="Q1250">
        <v>1021</v>
      </c>
      <c r="R1250">
        <v>1021</v>
      </c>
      <c r="S1250">
        <v>540</v>
      </c>
      <c r="T1250">
        <f t="shared" si="38"/>
        <v>1561</v>
      </c>
      <c r="U1250">
        <f t="shared" si="39"/>
        <v>1</v>
      </c>
      <c r="V1250">
        <v>0.14238403000395697</v>
      </c>
      <c r="W1250">
        <v>0.11991833785418951</v>
      </c>
      <c r="X1250">
        <v>8.9434099680577167E-2</v>
      </c>
      <c r="Y1250">
        <v>0.64826353246127644</v>
      </c>
      <c r="Z1250">
        <v>993.14</v>
      </c>
      <c r="AA1250">
        <v>836.44</v>
      </c>
      <c r="AB1250">
        <v>623.81000000000006</v>
      </c>
      <c r="AC1250">
        <v>4521.6899999999996</v>
      </c>
    </row>
    <row r="1251" spans="1:29" x14ac:dyDescent="0.25">
      <c r="A1251">
        <v>1989</v>
      </c>
      <c r="B1251">
        <v>1986</v>
      </c>
      <c r="C1251">
        <v>1987</v>
      </c>
      <c r="D1251">
        <v>12</v>
      </c>
      <c r="E1251" t="s">
        <v>51</v>
      </c>
      <c r="F1251" t="s">
        <v>31</v>
      </c>
      <c r="G1251" t="s">
        <v>49</v>
      </c>
      <c r="H1251">
        <v>0</v>
      </c>
      <c r="I1251">
        <v>3</v>
      </c>
      <c r="J1251" t="s">
        <v>34</v>
      </c>
      <c r="K1251">
        <v>108590</v>
      </c>
      <c r="L1251">
        <v>18609</v>
      </c>
      <c r="M1251">
        <v>15290</v>
      </c>
      <c r="N1251">
        <v>0.81530000000000002</v>
      </c>
      <c r="O1251">
        <v>12467</v>
      </c>
      <c r="P1251">
        <v>0</v>
      </c>
      <c r="Q1251">
        <v>3319</v>
      </c>
      <c r="R1251">
        <v>3319</v>
      </c>
      <c r="S1251">
        <v>5344</v>
      </c>
      <c r="T1251">
        <f t="shared" si="38"/>
        <v>8663</v>
      </c>
      <c r="U1251">
        <f t="shared" si="39"/>
        <v>2</v>
      </c>
      <c r="V1251">
        <v>5.3538515769665201E-2</v>
      </c>
      <c r="W1251">
        <v>2.8774117695104406E-2</v>
      </c>
      <c r="X1251">
        <v>0.11975047528772507</v>
      </c>
      <c r="Y1251">
        <v>0.79793689124750533</v>
      </c>
      <c r="Z1251">
        <v>996.34</v>
      </c>
      <c r="AA1251">
        <v>535.48</v>
      </c>
      <c r="AB1251">
        <v>2228.5300000000002</v>
      </c>
      <c r="AC1251">
        <v>14849.429999999998</v>
      </c>
    </row>
    <row r="1252" spans="1:29" x14ac:dyDescent="0.25">
      <c r="A1252">
        <v>1989</v>
      </c>
      <c r="B1252">
        <v>1985</v>
      </c>
      <c r="C1252">
        <v>1986</v>
      </c>
      <c r="D1252">
        <v>12</v>
      </c>
      <c r="E1252" t="s">
        <v>51</v>
      </c>
      <c r="F1252" t="s">
        <v>31</v>
      </c>
      <c r="G1252" t="s">
        <v>49</v>
      </c>
      <c r="H1252">
        <v>0</v>
      </c>
      <c r="I1252">
        <v>4</v>
      </c>
      <c r="J1252" t="s">
        <v>34</v>
      </c>
      <c r="K1252">
        <v>54477</v>
      </c>
      <c r="L1252">
        <v>20936</v>
      </c>
      <c r="M1252">
        <v>13061</v>
      </c>
      <c r="N1252">
        <v>0.98080000000000001</v>
      </c>
      <c r="O1252">
        <v>12810</v>
      </c>
      <c r="P1252">
        <v>238</v>
      </c>
      <c r="Q1252">
        <v>7636</v>
      </c>
      <c r="R1252">
        <v>7874</v>
      </c>
      <c r="S1252">
        <v>16769</v>
      </c>
      <c r="T1252">
        <f t="shared" si="38"/>
        <v>24643</v>
      </c>
      <c r="U1252">
        <f t="shared" si="39"/>
        <v>3</v>
      </c>
      <c r="V1252">
        <v>6.9490383159531762E-3</v>
      </c>
      <c r="W1252">
        <v>1.4010319672957213E-2</v>
      </c>
      <c r="X1252">
        <v>0.18718079392607531</v>
      </c>
      <c r="Y1252">
        <v>0.79185984808501431</v>
      </c>
      <c r="Z1252">
        <v>145.49</v>
      </c>
      <c r="AA1252">
        <v>293.33</v>
      </c>
      <c r="AB1252">
        <v>3918.95</v>
      </c>
      <c r="AC1252">
        <v>16578.939999999999</v>
      </c>
    </row>
    <row r="1253" spans="1:29" x14ac:dyDescent="0.25">
      <c r="A1253">
        <v>1989</v>
      </c>
      <c r="B1253">
        <v>1984</v>
      </c>
      <c r="C1253">
        <v>1985</v>
      </c>
      <c r="D1253">
        <v>12</v>
      </c>
      <c r="E1253" t="s">
        <v>51</v>
      </c>
      <c r="F1253" t="s">
        <v>31</v>
      </c>
      <c r="G1253" t="s">
        <v>49</v>
      </c>
      <c r="H1253">
        <v>0</v>
      </c>
      <c r="I1253">
        <v>5</v>
      </c>
      <c r="J1253" t="s">
        <v>34</v>
      </c>
      <c r="K1253">
        <v>5155</v>
      </c>
      <c r="L1253">
        <v>2730</v>
      </c>
      <c r="M1253">
        <v>1329</v>
      </c>
      <c r="N1253">
        <v>1</v>
      </c>
      <c r="O1253">
        <v>1329</v>
      </c>
      <c r="P1253">
        <v>52</v>
      </c>
      <c r="Q1253">
        <v>1347</v>
      </c>
      <c r="R1253">
        <v>1400</v>
      </c>
      <c r="S1253">
        <v>1909</v>
      </c>
      <c r="T1253">
        <f t="shared" si="38"/>
        <v>3309</v>
      </c>
      <c r="U1253">
        <f t="shared" si="39"/>
        <v>4</v>
      </c>
      <c r="V1253">
        <v>2.1610534219731515E-4</v>
      </c>
      <c r="W1253">
        <v>2.6372177352892691E-4</v>
      </c>
      <c r="X1253">
        <v>0.19230445213632946</v>
      </c>
      <c r="Y1253">
        <v>0.80721572074794412</v>
      </c>
      <c r="Z1253">
        <v>0.59000000000000008</v>
      </c>
      <c r="AA1253">
        <v>0.72</v>
      </c>
      <c r="AB1253">
        <v>525.02</v>
      </c>
      <c r="AC1253">
        <v>2203.8200000000002</v>
      </c>
    </row>
    <row r="1254" spans="1:29" x14ac:dyDescent="0.25">
      <c r="A1254">
        <v>1989</v>
      </c>
      <c r="B1254">
        <v>1987</v>
      </c>
      <c r="C1254">
        <v>1988</v>
      </c>
      <c r="D1254">
        <v>13</v>
      </c>
      <c r="E1254" t="s">
        <v>52</v>
      </c>
      <c r="F1254" t="s">
        <v>31</v>
      </c>
      <c r="G1254" t="s">
        <v>49</v>
      </c>
      <c r="H1254">
        <v>1</v>
      </c>
      <c r="I1254">
        <v>2</v>
      </c>
      <c r="J1254" t="s">
        <v>33</v>
      </c>
      <c r="K1254">
        <v>65975</v>
      </c>
      <c r="L1254">
        <v>2507</v>
      </c>
      <c r="M1254">
        <v>2234</v>
      </c>
      <c r="N1254">
        <v>0.57210000000000005</v>
      </c>
      <c r="O1254">
        <v>1278</v>
      </c>
      <c r="P1254">
        <v>0</v>
      </c>
      <c r="Q1254">
        <v>273</v>
      </c>
      <c r="R1254">
        <v>273</v>
      </c>
      <c r="S1254">
        <v>653</v>
      </c>
      <c r="T1254">
        <f t="shared" si="38"/>
        <v>926</v>
      </c>
      <c r="U1254">
        <f t="shared" si="39"/>
        <v>1</v>
      </c>
      <c r="V1254">
        <v>0.14514302123382733</v>
      </c>
      <c r="W1254">
        <v>0.133034475057033</v>
      </c>
      <c r="X1254">
        <v>8.4628208605203953E-2</v>
      </c>
      <c r="Y1254">
        <v>0.63719429510393566</v>
      </c>
      <c r="Z1254">
        <v>363.91999999999996</v>
      </c>
      <c r="AA1254">
        <v>333.56</v>
      </c>
      <c r="AB1254">
        <v>212.19</v>
      </c>
      <c r="AC1254">
        <v>1597.65</v>
      </c>
    </row>
    <row r="1255" spans="1:29" x14ac:dyDescent="0.25">
      <c r="A1255">
        <v>1989</v>
      </c>
      <c r="B1255">
        <v>1986</v>
      </c>
      <c r="C1255">
        <v>1987</v>
      </c>
      <c r="D1255">
        <v>13</v>
      </c>
      <c r="E1255" t="s">
        <v>52</v>
      </c>
      <c r="F1255" t="s">
        <v>31</v>
      </c>
      <c r="G1255" t="s">
        <v>49</v>
      </c>
      <c r="H1255">
        <v>1</v>
      </c>
      <c r="I1255">
        <v>3</v>
      </c>
      <c r="J1255" t="s">
        <v>34</v>
      </c>
      <c r="K1255">
        <v>68334</v>
      </c>
      <c r="L1255">
        <v>17501</v>
      </c>
      <c r="M1255">
        <v>15260</v>
      </c>
      <c r="N1255">
        <v>0.80179999999999996</v>
      </c>
      <c r="O1255">
        <v>12235</v>
      </c>
      <c r="P1255">
        <v>0</v>
      </c>
      <c r="Q1255">
        <v>2240</v>
      </c>
      <c r="R1255">
        <v>2240</v>
      </c>
      <c r="S1255">
        <v>2019</v>
      </c>
      <c r="T1255">
        <f t="shared" si="38"/>
        <v>4259</v>
      </c>
      <c r="U1255">
        <f t="shared" si="39"/>
        <v>2</v>
      </c>
      <c r="V1255">
        <v>2.8014858520079056E-2</v>
      </c>
      <c r="W1255">
        <v>3.1414650647074722E-2</v>
      </c>
      <c r="X1255">
        <v>4.4597273195296057E-2</v>
      </c>
      <c r="Y1255">
        <v>0.89597321763755011</v>
      </c>
      <c r="Z1255">
        <v>490.28999999999996</v>
      </c>
      <c r="AA1255">
        <v>549.79</v>
      </c>
      <c r="AB1255">
        <v>780.5</v>
      </c>
      <c r="AC1255">
        <v>15680.49</v>
      </c>
    </row>
    <row r="1256" spans="1:29" x14ac:dyDescent="0.25">
      <c r="A1256">
        <v>1989</v>
      </c>
      <c r="B1256">
        <v>1985</v>
      </c>
      <c r="C1256">
        <v>1986</v>
      </c>
      <c r="D1256">
        <v>13</v>
      </c>
      <c r="E1256" t="s">
        <v>52</v>
      </c>
      <c r="F1256" t="s">
        <v>31</v>
      </c>
      <c r="G1256" t="s">
        <v>49</v>
      </c>
      <c r="H1256">
        <v>1</v>
      </c>
      <c r="I1256">
        <v>4</v>
      </c>
      <c r="J1256" t="s">
        <v>34</v>
      </c>
      <c r="K1256">
        <v>32559</v>
      </c>
      <c r="L1256">
        <v>15810</v>
      </c>
      <c r="M1256">
        <v>11229</v>
      </c>
      <c r="N1256">
        <v>0.96499999999999997</v>
      </c>
      <c r="O1256">
        <v>10836</v>
      </c>
      <c r="P1256">
        <v>379</v>
      </c>
      <c r="Q1256">
        <v>4201</v>
      </c>
      <c r="R1256">
        <v>4581</v>
      </c>
      <c r="S1256">
        <v>5043</v>
      </c>
      <c r="T1256">
        <f t="shared" si="38"/>
        <v>9624</v>
      </c>
      <c r="U1256">
        <f t="shared" si="39"/>
        <v>3</v>
      </c>
      <c r="V1256">
        <v>5.3962806647823115E-3</v>
      </c>
      <c r="W1256">
        <v>2.0415043049442506E-2</v>
      </c>
      <c r="X1256">
        <v>0.15813025073224848</v>
      </c>
      <c r="Y1256">
        <v>0.81605842555352681</v>
      </c>
      <c r="Z1256">
        <v>85.32</v>
      </c>
      <c r="AA1256">
        <v>322.77999999999997</v>
      </c>
      <c r="AB1256">
        <v>2500.1799999999998</v>
      </c>
      <c r="AC1256">
        <v>12902.609999999999</v>
      </c>
    </row>
    <row r="1257" spans="1:29" x14ac:dyDescent="0.25">
      <c r="A1257">
        <v>1989</v>
      </c>
      <c r="B1257">
        <v>1984</v>
      </c>
      <c r="C1257">
        <v>1985</v>
      </c>
      <c r="D1257">
        <v>13</v>
      </c>
      <c r="E1257" t="s">
        <v>52</v>
      </c>
      <c r="F1257" t="s">
        <v>31</v>
      </c>
      <c r="G1257" t="s">
        <v>49</v>
      </c>
      <c r="H1257">
        <v>1</v>
      </c>
      <c r="I1257">
        <v>5</v>
      </c>
      <c r="J1257" t="s">
        <v>34</v>
      </c>
      <c r="K1257">
        <v>3700</v>
      </c>
      <c r="L1257">
        <v>2334</v>
      </c>
      <c r="M1257">
        <v>1479</v>
      </c>
      <c r="N1257">
        <v>1</v>
      </c>
      <c r="O1257">
        <v>1479</v>
      </c>
      <c r="P1257">
        <v>56</v>
      </c>
      <c r="Q1257">
        <v>799</v>
      </c>
      <c r="R1257">
        <v>855</v>
      </c>
      <c r="S1257">
        <v>994</v>
      </c>
      <c r="T1257">
        <f t="shared" si="38"/>
        <v>1849</v>
      </c>
      <c r="U1257">
        <f t="shared" si="39"/>
        <v>4</v>
      </c>
      <c r="V1257">
        <v>6.968178508715576E-3</v>
      </c>
      <c r="W1257">
        <v>8.1031307550644572E-3</v>
      </c>
      <c r="X1257">
        <v>4.5843505075163812E-2</v>
      </c>
      <c r="Y1257">
        <v>0.93908518566105614</v>
      </c>
      <c r="Z1257">
        <v>16.27</v>
      </c>
      <c r="AA1257">
        <v>18.920000000000002</v>
      </c>
      <c r="AB1257">
        <v>107.03999999999999</v>
      </c>
      <c r="AC1257">
        <v>2192.67</v>
      </c>
    </row>
    <row r="1258" spans="1:29" x14ac:dyDescent="0.25">
      <c r="A1258">
        <v>1989</v>
      </c>
      <c r="B1258">
        <v>1986</v>
      </c>
      <c r="C1258">
        <v>1988</v>
      </c>
      <c r="D1258">
        <v>14</v>
      </c>
      <c r="E1258" t="s">
        <v>53</v>
      </c>
      <c r="F1258" t="s">
        <v>31</v>
      </c>
      <c r="G1258" t="s">
        <v>49</v>
      </c>
      <c r="H1258">
        <v>3</v>
      </c>
      <c r="I1258">
        <v>3</v>
      </c>
      <c r="J1258" t="s">
        <v>33</v>
      </c>
      <c r="K1258">
        <v>1778</v>
      </c>
      <c r="L1258">
        <v>179</v>
      </c>
      <c r="M1258">
        <v>163</v>
      </c>
      <c r="N1258">
        <v>0.61870000000000003</v>
      </c>
      <c r="O1258">
        <v>101</v>
      </c>
      <c r="P1258">
        <v>0</v>
      </c>
      <c r="Q1258">
        <v>16</v>
      </c>
      <c r="R1258">
        <v>16</v>
      </c>
      <c r="S1258">
        <v>8</v>
      </c>
      <c r="T1258">
        <f t="shared" si="38"/>
        <v>24</v>
      </c>
      <c r="U1258">
        <f t="shared" si="39"/>
        <v>1</v>
      </c>
      <c r="V1258">
        <v>0</v>
      </c>
      <c r="W1258">
        <v>3.4339056509418237E-2</v>
      </c>
      <c r="X1258">
        <v>3.0338389731621937E-2</v>
      </c>
      <c r="Y1258">
        <v>0.9353225537589599</v>
      </c>
      <c r="Z1258">
        <v>0</v>
      </c>
      <c r="AA1258">
        <v>6.18</v>
      </c>
      <c r="AB1258">
        <v>5.46</v>
      </c>
      <c r="AC1258">
        <v>168.33</v>
      </c>
    </row>
    <row r="1259" spans="1:29" x14ac:dyDescent="0.25">
      <c r="A1259">
        <v>1989</v>
      </c>
      <c r="B1259">
        <v>1985</v>
      </c>
      <c r="C1259">
        <v>1987</v>
      </c>
      <c r="D1259">
        <v>14</v>
      </c>
      <c r="E1259" t="s">
        <v>53</v>
      </c>
      <c r="F1259" t="s">
        <v>31</v>
      </c>
      <c r="G1259" t="s">
        <v>49</v>
      </c>
      <c r="H1259">
        <v>3</v>
      </c>
      <c r="I1259">
        <v>4</v>
      </c>
      <c r="J1259" t="s">
        <v>34</v>
      </c>
      <c r="K1259">
        <v>1443</v>
      </c>
      <c r="L1259">
        <v>307</v>
      </c>
      <c r="M1259">
        <v>294</v>
      </c>
      <c r="N1259">
        <v>0.86860000000000004</v>
      </c>
      <c r="O1259">
        <v>256</v>
      </c>
      <c r="P1259">
        <v>0</v>
      </c>
      <c r="Q1259">
        <v>13</v>
      </c>
      <c r="R1259">
        <v>13</v>
      </c>
      <c r="S1259">
        <v>249</v>
      </c>
      <c r="T1259">
        <f t="shared" si="38"/>
        <v>262</v>
      </c>
      <c r="U1259">
        <f t="shared" si="39"/>
        <v>2</v>
      </c>
      <c r="V1259">
        <v>0</v>
      </c>
      <c r="W1259">
        <v>2.1007175557647976E-2</v>
      </c>
      <c r="X1259">
        <v>0.13045878112925743</v>
      </c>
      <c r="Y1259">
        <v>0.84853404331309468</v>
      </c>
      <c r="Z1259">
        <v>0</v>
      </c>
      <c r="AA1259">
        <v>6.47</v>
      </c>
      <c r="AB1259">
        <v>40.18</v>
      </c>
      <c r="AC1259">
        <v>261.34000000000003</v>
      </c>
    </row>
    <row r="1260" spans="1:29" x14ac:dyDescent="0.25">
      <c r="A1260">
        <v>1989</v>
      </c>
      <c r="B1260">
        <v>1984</v>
      </c>
      <c r="C1260">
        <v>1986</v>
      </c>
      <c r="D1260">
        <v>14</v>
      </c>
      <c r="E1260" t="s">
        <v>53</v>
      </c>
      <c r="F1260" t="s">
        <v>31</v>
      </c>
      <c r="G1260" t="s">
        <v>49</v>
      </c>
      <c r="H1260">
        <v>3</v>
      </c>
      <c r="I1260">
        <v>5</v>
      </c>
      <c r="J1260" t="s">
        <v>34</v>
      </c>
      <c r="K1260">
        <v>729</v>
      </c>
      <c r="L1260">
        <v>167</v>
      </c>
      <c r="M1260">
        <v>166</v>
      </c>
      <c r="N1260">
        <v>0.99050000000000005</v>
      </c>
      <c r="O1260">
        <v>165</v>
      </c>
      <c r="P1260">
        <v>0</v>
      </c>
      <c r="Q1260">
        <v>0</v>
      </c>
      <c r="R1260">
        <v>0</v>
      </c>
      <c r="S1260">
        <v>376</v>
      </c>
      <c r="T1260">
        <f t="shared" si="38"/>
        <v>376</v>
      </c>
      <c r="U1260">
        <f t="shared" si="39"/>
        <v>3</v>
      </c>
      <c r="V1260">
        <v>0</v>
      </c>
      <c r="W1260">
        <v>6.83504907828585E-2</v>
      </c>
      <c r="X1260">
        <v>6.0450083792195353E-3</v>
      </c>
      <c r="Y1260">
        <v>0.9256045008379219</v>
      </c>
      <c r="Z1260">
        <v>0</v>
      </c>
      <c r="AA1260">
        <v>11.42</v>
      </c>
      <c r="AB1260">
        <v>1.01</v>
      </c>
      <c r="AC1260">
        <v>154.65</v>
      </c>
    </row>
    <row r="1261" spans="1:29" x14ac:dyDescent="0.25">
      <c r="A1261">
        <v>1989</v>
      </c>
      <c r="B1261">
        <v>1983</v>
      </c>
      <c r="C1261">
        <v>1985</v>
      </c>
      <c r="D1261">
        <v>14</v>
      </c>
      <c r="E1261" t="s">
        <v>53</v>
      </c>
      <c r="F1261" t="s">
        <v>31</v>
      </c>
      <c r="G1261" t="s">
        <v>49</v>
      </c>
      <c r="H1261">
        <v>3</v>
      </c>
      <c r="I1261">
        <v>6</v>
      </c>
      <c r="J1261" t="s">
        <v>34</v>
      </c>
      <c r="K1261">
        <v>28</v>
      </c>
      <c r="L1261">
        <v>35</v>
      </c>
      <c r="M1261">
        <v>35</v>
      </c>
      <c r="N1261">
        <v>1</v>
      </c>
      <c r="O1261">
        <v>35</v>
      </c>
      <c r="P1261">
        <v>0</v>
      </c>
      <c r="Q1261">
        <v>0</v>
      </c>
      <c r="R1261">
        <v>0</v>
      </c>
      <c r="S1261">
        <v>0</v>
      </c>
      <c r="T1261">
        <f t="shared" si="38"/>
        <v>0</v>
      </c>
      <c r="U1261">
        <f t="shared" si="39"/>
        <v>4</v>
      </c>
      <c r="V1261">
        <v>0</v>
      </c>
      <c r="W1261">
        <v>0</v>
      </c>
      <c r="X1261">
        <v>5.6899004267425314E-4</v>
      </c>
      <c r="Y1261">
        <v>0.9994310099573257</v>
      </c>
      <c r="Z1261">
        <v>0</v>
      </c>
      <c r="AA1261">
        <v>0</v>
      </c>
      <c r="AB1261">
        <v>0.02</v>
      </c>
      <c r="AC1261">
        <v>35.130000000000003</v>
      </c>
    </row>
    <row r="1262" spans="1:29" x14ac:dyDescent="0.25">
      <c r="A1262">
        <v>1989</v>
      </c>
      <c r="B1262">
        <v>1987</v>
      </c>
      <c r="C1262">
        <v>1988</v>
      </c>
      <c r="D1262">
        <v>15</v>
      </c>
      <c r="E1262" t="s">
        <v>54</v>
      </c>
      <c r="F1262" t="s">
        <v>31</v>
      </c>
      <c r="G1262" t="s">
        <v>49</v>
      </c>
      <c r="H1262">
        <v>0</v>
      </c>
      <c r="I1262">
        <v>2</v>
      </c>
      <c r="J1262" t="s">
        <v>33</v>
      </c>
      <c r="K1262">
        <v>28530</v>
      </c>
      <c r="L1262">
        <v>1595</v>
      </c>
      <c r="M1262">
        <v>1575</v>
      </c>
      <c r="N1262">
        <v>0.58320000000000005</v>
      </c>
      <c r="O1262">
        <v>918</v>
      </c>
      <c r="P1262">
        <v>0</v>
      </c>
      <c r="Q1262">
        <v>20</v>
      </c>
      <c r="R1262">
        <v>20</v>
      </c>
      <c r="S1262">
        <v>167</v>
      </c>
      <c r="T1262">
        <f t="shared" si="38"/>
        <v>187</v>
      </c>
      <c r="U1262">
        <f t="shared" si="39"/>
        <v>1</v>
      </c>
      <c r="V1262">
        <v>0.10733266482827775</v>
      </c>
      <c r="W1262">
        <v>0.13815492604662821</v>
      </c>
      <c r="X1262">
        <v>0.10750814740536474</v>
      </c>
      <c r="Y1262">
        <v>0.64700426171972925</v>
      </c>
      <c r="Z1262">
        <v>171.26</v>
      </c>
      <c r="AA1262">
        <v>220.44</v>
      </c>
      <c r="AB1262">
        <v>171.54</v>
      </c>
      <c r="AC1262">
        <v>1032.3600000000001</v>
      </c>
    </row>
    <row r="1263" spans="1:29" x14ac:dyDescent="0.25">
      <c r="A1263">
        <v>1989</v>
      </c>
      <c r="B1263">
        <v>1986</v>
      </c>
      <c r="C1263">
        <v>1987</v>
      </c>
      <c r="D1263">
        <v>15</v>
      </c>
      <c r="E1263" t="s">
        <v>54</v>
      </c>
      <c r="F1263" t="s">
        <v>31</v>
      </c>
      <c r="G1263" t="s">
        <v>49</v>
      </c>
      <c r="H1263">
        <v>0</v>
      </c>
      <c r="I1263">
        <v>3</v>
      </c>
      <c r="J1263" t="s">
        <v>34</v>
      </c>
      <c r="K1263">
        <v>36001</v>
      </c>
      <c r="L1263">
        <v>5501</v>
      </c>
      <c r="M1263">
        <v>4907</v>
      </c>
      <c r="N1263">
        <v>0.82579999999999998</v>
      </c>
      <c r="O1263">
        <v>4052</v>
      </c>
      <c r="P1263">
        <v>0</v>
      </c>
      <c r="Q1263">
        <v>594</v>
      </c>
      <c r="R1263">
        <v>594</v>
      </c>
      <c r="S1263">
        <v>3284</v>
      </c>
      <c r="T1263">
        <f t="shared" si="38"/>
        <v>3878</v>
      </c>
      <c r="U1263">
        <f t="shared" si="39"/>
        <v>2</v>
      </c>
      <c r="V1263">
        <v>7.5802989295899556E-2</v>
      </c>
      <c r="W1263">
        <v>0.10206793259452196</v>
      </c>
      <c r="X1263">
        <v>0.16247184925194894</v>
      </c>
      <c r="Y1263">
        <v>0.65965722885762934</v>
      </c>
      <c r="Z1263">
        <v>417.03999999999996</v>
      </c>
      <c r="AA1263">
        <v>561.54</v>
      </c>
      <c r="AB1263">
        <v>893.86</v>
      </c>
      <c r="AC1263">
        <v>3629.19</v>
      </c>
    </row>
    <row r="1264" spans="1:29" x14ac:dyDescent="0.25">
      <c r="A1264">
        <v>1989</v>
      </c>
      <c r="B1264">
        <v>1985</v>
      </c>
      <c r="C1264">
        <v>1986</v>
      </c>
      <c r="D1264">
        <v>15</v>
      </c>
      <c r="E1264" t="s">
        <v>54</v>
      </c>
      <c r="F1264" t="s">
        <v>31</v>
      </c>
      <c r="G1264" t="s">
        <v>49</v>
      </c>
      <c r="H1264">
        <v>0</v>
      </c>
      <c r="I1264">
        <v>4</v>
      </c>
      <c r="J1264" t="s">
        <v>34</v>
      </c>
      <c r="K1264">
        <v>12144</v>
      </c>
      <c r="L1264">
        <v>3178</v>
      </c>
      <c r="M1264">
        <v>1433</v>
      </c>
      <c r="N1264">
        <v>0.98089999999999999</v>
      </c>
      <c r="O1264">
        <v>1406</v>
      </c>
      <c r="P1264">
        <v>30</v>
      </c>
      <c r="Q1264">
        <v>1714</v>
      </c>
      <c r="R1264">
        <v>1745</v>
      </c>
      <c r="S1264">
        <v>4950</v>
      </c>
      <c r="T1264">
        <f t="shared" si="38"/>
        <v>6695</v>
      </c>
      <c r="U1264">
        <f t="shared" si="39"/>
        <v>3</v>
      </c>
      <c r="V1264">
        <v>3.4951835049989617E-2</v>
      </c>
      <c r="W1264">
        <v>0.1191917348819943</v>
      </c>
      <c r="X1264">
        <v>0.11735762868630178</v>
      </c>
      <c r="Y1264">
        <v>0.72849880138171419</v>
      </c>
      <c r="Z1264">
        <v>111.1</v>
      </c>
      <c r="AA1264">
        <v>378.87</v>
      </c>
      <c r="AB1264">
        <v>373.04</v>
      </c>
      <c r="AC1264">
        <v>2315.6499999999996</v>
      </c>
    </row>
    <row r="1265" spans="1:29" x14ac:dyDescent="0.25">
      <c r="A1265">
        <v>1989</v>
      </c>
      <c r="B1265">
        <v>1984</v>
      </c>
      <c r="C1265">
        <v>1985</v>
      </c>
      <c r="D1265">
        <v>15</v>
      </c>
      <c r="E1265" t="s">
        <v>54</v>
      </c>
      <c r="F1265" t="s">
        <v>31</v>
      </c>
      <c r="G1265" t="s">
        <v>49</v>
      </c>
      <c r="H1265">
        <v>0</v>
      </c>
      <c r="I1265">
        <v>5</v>
      </c>
      <c r="J1265" t="s">
        <v>34</v>
      </c>
      <c r="K1265">
        <v>2640</v>
      </c>
      <c r="L1265">
        <v>1648</v>
      </c>
      <c r="M1265">
        <v>431</v>
      </c>
      <c r="N1265">
        <v>1</v>
      </c>
      <c r="O1265">
        <v>431</v>
      </c>
      <c r="P1265">
        <v>75</v>
      </c>
      <c r="Q1265">
        <v>1141</v>
      </c>
      <c r="R1265">
        <v>1217</v>
      </c>
      <c r="S1265">
        <v>727</v>
      </c>
      <c r="T1265">
        <f t="shared" si="38"/>
        <v>1944</v>
      </c>
      <c r="U1265">
        <f t="shared" si="39"/>
        <v>4</v>
      </c>
      <c r="V1265">
        <v>4.7497437079544545E-3</v>
      </c>
      <c r="W1265">
        <v>2.2444510497358216E-4</v>
      </c>
      <c r="X1265">
        <v>0.1171603447962099</v>
      </c>
      <c r="Y1265">
        <v>0.87786546639086216</v>
      </c>
      <c r="Z1265">
        <v>7.8299999999999992</v>
      </c>
      <c r="AA1265">
        <v>0.37</v>
      </c>
      <c r="AB1265">
        <v>193.14000000000001</v>
      </c>
      <c r="AC1265">
        <v>1447.1700000000003</v>
      </c>
    </row>
    <row r="1266" spans="1:29" x14ac:dyDescent="0.25">
      <c r="A1266">
        <v>1989</v>
      </c>
      <c r="B1266">
        <v>1987</v>
      </c>
      <c r="C1266">
        <v>1988</v>
      </c>
      <c r="D1266">
        <v>16</v>
      </c>
      <c r="E1266" t="s">
        <v>55</v>
      </c>
      <c r="F1266" t="s">
        <v>31</v>
      </c>
      <c r="G1266" t="s">
        <v>49</v>
      </c>
      <c r="H1266">
        <v>0</v>
      </c>
      <c r="I1266">
        <v>2</v>
      </c>
      <c r="J1266" t="s">
        <v>33</v>
      </c>
      <c r="K1266">
        <v>7781</v>
      </c>
      <c r="L1266">
        <v>372</v>
      </c>
      <c r="M1266">
        <v>363</v>
      </c>
      <c r="N1266">
        <v>0.59089999999999998</v>
      </c>
      <c r="O1266">
        <v>214</v>
      </c>
      <c r="P1266">
        <v>0</v>
      </c>
      <c r="Q1266">
        <v>9</v>
      </c>
      <c r="R1266">
        <v>9</v>
      </c>
      <c r="S1266">
        <v>42</v>
      </c>
      <c r="T1266">
        <f t="shared" si="38"/>
        <v>51</v>
      </c>
      <c r="U1266">
        <f t="shared" si="39"/>
        <v>1</v>
      </c>
      <c r="V1266">
        <v>0.15296546546546547</v>
      </c>
      <c r="W1266">
        <v>0.10548048048048048</v>
      </c>
      <c r="X1266">
        <v>6.4081939081939071E-2</v>
      </c>
      <c r="Y1266">
        <v>0.6774721149721149</v>
      </c>
      <c r="Z1266">
        <v>57.050000000000004</v>
      </c>
      <c r="AA1266">
        <v>39.340000000000003</v>
      </c>
      <c r="AB1266">
        <v>23.9</v>
      </c>
      <c r="AC1266">
        <v>252.67</v>
      </c>
    </row>
    <row r="1267" spans="1:29" x14ac:dyDescent="0.25">
      <c r="A1267">
        <v>1989</v>
      </c>
      <c r="B1267">
        <v>1986</v>
      </c>
      <c r="C1267">
        <v>1987</v>
      </c>
      <c r="D1267">
        <v>16</v>
      </c>
      <c r="E1267" t="s">
        <v>55</v>
      </c>
      <c r="F1267" t="s">
        <v>31</v>
      </c>
      <c r="G1267" t="s">
        <v>49</v>
      </c>
      <c r="H1267">
        <v>0</v>
      </c>
      <c r="I1267">
        <v>3</v>
      </c>
      <c r="J1267" t="s">
        <v>34</v>
      </c>
      <c r="K1267">
        <v>2798</v>
      </c>
      <c r="L1267">
        <v>513</v>
      </c>
      <c r="M1267">
        <v>459</v>
      </c>
      <c r="N1267">
        <v>0.83689999999999998</v>
      </c>
      <c r="O1267">
        <v>384</v>
      </c>
      <c r="P1267">
        <v>0</v>
      </c>
      <c r="Q1267">
        <v>54</v>
      </c>
      <c r="R1267">
        <v>54</v>
      </c>
      <c r="S1267">
        <v>274</v>
      </c>
      <c r="T1267">
        <f t="shared" si="38"/>
        <v>328</v>
      </c>
      <c r="U1267">
        <f t="shared" si="39"/>
        <v>2</v>
      </c>
      <c r="V1267">
        <v>4.9873417721518994E-2</v>
      </c>
      <c r="W1267">
        <v>0.14825705939629991</v>
      </c>
      <c r="X1267">
        <v>0.16486854917234664</v>
      </c>
      <c r="Y1267">
        <v>0.63700097370983455</v>
      </c>
      <c r="Z1267">
        <v>25.610000000000003</v>
      </c>
      <c r="AA1267">
        <v>76.13</v>
      </c>
      <c r="AB1267">
        <v>84.66</v>
      </c>
      <c r="AC1267">
        <v>327.10000000000002</v>
      </c>
    </row>
    <row r="1268" spans="1:29" x14ac:dyDescent="0.25">
      <c r="A1268">
        <v>1989</v>
      </c>
      <c r="B1268">
        <v>1985</v>
      </c>
      <c r="C1268">
        <v>1986</v>
      </c>
      <c r="D1268">
        <v>16</v>
      </c>
      <c r="E1268" t="s">
        <v>55</v>
      </c>
      <c r="F1268" t="s">
        <v>31</v>
      </c>
      <c r="G1268" t="s">
        <v>49</v>
      </c>
      <c r="H1268">
        <v>0</v>
      </c>
      <c r="I1268">
        <v>4</v>
      </c>
      <c r="J1268" t="s">
        <v>34</v>
      </c>
      <c r="K1268">
        <v>1050</v>
      </c>
      <c r="L1268">
        <v>321</v>
      </c>
      <c r="M1268">
        <v>241</v>
      </c>
      <c r="N1268">
        <v>0.9889</v>
      </c>
      <c r="O1268">
        <v>239</v>
      </c>
      <c r="P1268">
        <v>0</v>
      </c>
      <c r="Q1268">
        <v>80</v>
      </c>
      <c r="R1268">
        <v>80</v>
      </c>
      <c r="S1268">
        <v>452</v>
      </c>
      <c r="T1268">
        <f t="shared" si="38"/>
        <v>532</v>
      </c>
      <c r="U1268">
        <f t="shared" si="39"/>
        <v>3</v>
      </c>
      <c r="V1268">
        <v>0.22651538700652779</v>
      </c>
      <c r="W1268">
        <v>2.6422132421510718E-3</v>
      </c>
      <c r="X1268">
        <v>0.10139881877525643</v>
      </c>
      <c r="Y1268">
        <v>0.6694435809760646</v>
      </c>
      <c r="Z1268">
        <v>72.87</v>
      </c>
      <c r="AA1268">
        <v>0.85</v>
      </c>
      <c r="AB1268">
        <v>32.619999999999997</v>
      </c>
      <c r="AC1268">
        <v>215.36</v>
      </c>
    </row>
    <row r="1269" spans="1:29" x14ac:dyDescent="0.25">
      <c r="A1269">
        <v>1989</v>
      </c>
      <c r="B1269">
        <v>1984</v>
      </c>
      <c r="C1269">
        <v>1985</v>
      </c>
      <c r="D1269">
        <v>16</v>
      </c>
      <c r="E1269" t="s">
        <v>55</v>
      </c>
      <c r="F1269" t="s">
        <v>31</v>
      </c>
      <c r="G1269" t="s">
        <v>49</v>
      </c>
      <c r="H1269">
        <v>0</v>
      </c>
      <c r="I1269">
        <v>5</v>
      </c>
      <c r="J1269" t="s">
        <v>34</v>
      </c>
      <c r="K1269">
        <v>77</v>
      </c>
      <c r="L1269">
        <v>10</v>
      </c>
      <c r="M1269">
        <v>10</v>
      </c>
      <c r="N1269">
        <v>1</v>
      </c>
      <c r="O1269">
        <v>10</v>
      </c>
      <c r="P1269">
        <v>0</v>
      </c>
      <c r="Q1269">
        <v>0</v>
      </c>
      <c r="R1269">
        <v>0</v>
      </c>
      <c r="S1269">
        <v>58</v>
      </c>
      <c r="T1269">
        <f t="shared" si="38"/>
        <v>58</v>
      </c>
      <c r="U1269">
        <f t="shared" si="39"/>
        <v>4</v>
      </c>
      <c r="V1269">
        <v>9.1324200913242006E-4</v>
      </c>
      <c r="W1269">
        <v>9.1324200913242006E-4</v>
      </c>
      <c r="X1269">
        <v>4.5662100456621002E-3</v>
      </c>
      <c r="Y1269">
        <v>0.99360730593607305</v>
      </c>
      <c r="Z1269">
        <v>0.01</v>
      </c>
      <c r="AA1269">
        <v>0.01</v>
      </c>
      <c r="AB1269">
        <v>0.05</v>
      </c>
      <c r="AC1269">
        <v>10.88</v>
      </c>
    </row>
    <row r="1270" spans="1:29" x14ac:dyDescent="0.25">
      <c r="A1270">
        <v>1989</v>
      </c>
      <c r="B1270">
        <v>1987</v>
      </c>
      <c r="C1270">
        <v>1988</v>
      </c>
      <c r="D1270">
        <v>17</v>
      </c>
      <c r="E1270" t="s">
        <v>56</v>
      </c>
      <c r="F1270" t="s">
        <v>31</v>
      </c>
      <c r="G1270" t="s">
        <v>49</v>
      </c>
      <c r="H1270">
        <v>0</v>
      </c>
      <c r="I1270">
        <v>2</v>
      </c>
      <c r="J1270" t="s">
        <v>33</v>
      </c>
      <c r="K1270">
        <v>20643</v>
      </c>
      <c r="L1270">
        <v>1147</v>
      </c>
      <c r="M1270">
        <v>1136</v>
      </c>
      <c r="N1270">
        <v>0.57110000000000005</v>
      </c>
      <c r="O1270">
        <v>649</v>
      </c>
      <c r="P1270">
        <v>0</v>
      </c>
      <c r="Q1270">
        <v>10</v>
      </c>
      <c r="R1270">
        <v>10</v>
      </c>
      <c r="S1270">
        <v>65</v>
      </c>
      <c r="T1270">
        <f t="shared" si="38"/>
        <v>75</v>
      </c>
      <c r="U1270">
        <f t="shared" si="39"/>
        <v>1</v>
      </c>
      <c r="V1270">
        <v>0.10802116660418974</v>
      </c>
      <c r="W1270">
        <v>0.13882084230531172</v>
      </c>
      <c r="X1270">
        <v>0.10796886033353967</v>
      </c>
      <c r="Y1270">
        <v>0.64518913075695905</v>
      </c>
      <c r="Z1270">
        <v>123.91</v>
      </c>
      <c r="AA1270">
        <v>159.24</v>
      </c>
      <c r="AB1270">
        <v>123.85000000000001</v>
      </c>
      <c r="AC1270">
        <v>740.09000000000015</v>
      </c>
    </row>
    <row r="1271" spans="1:29" x14ac:dyDescent="0.25">
      <c r="A1271">
        <v>1989</v>
      </c>
      <c r="B1271">
        <v>1986</v>
      </c>
      <c r="C1271">
        <v>1987</v>
      </c>
      <c r="D1271">
        <v>17</v>
      </c>
      <c r="E1271" t="s">
        <v>56</v>
      </c>
      <c r="F1271" t="s">
        <v>31</v>
      </c>
      <c r="G1271" t="s">
        <v>49</v>
      </c>
      <c r="H1271">
        <v>0</v>
      </c>
      <c r="I1271">
        <v>3</v>
      </c>
      <c r="J1271" t="s">
        <v>34</v>
      </c>
      <c r="K1271">
        <v>14407</v>
      </c>
      <c r="L1271">
        <v>2383</v>
      </c>
      <c r="M1271">
        <v>1920</v>
      </c>
      <c r="N1271">
        <v>0.81169999999999998</v>
      </c>
      <c r="O1271">
        <v>1558</v>
      </c>
      <c r="P1271">
        <v>0</v>
      </c>
      <c r="Q1271">
        <v>462</v>
      </c>
      <c r="R1271">
        <v>462</v>
      </c>
      <c r="S1271">
        <v>740</v>
      </c>
      <c r="T1271">
        <f t="shared" si="38"/>
        <v>1202</v>
      </c>
      <c r="U1271">
        <f t="shared" si="39"/>
        <v>2</v>
      </c>
      <c r="V1271">
        <v>5.9046907716128381E-2</v>
      </c>
      <c r="W1271">
        <v>9.3588845203277954E-2</v>
      </c>
      <c r="X1271">
        <v>0.14873342033157241</v>
      </c>
      <c r="Y1271">
        <v>0.69863082674902122</v>
      </c>
      <c r="Z1271">
        <v>140.72</v>
      </c>
      <c r="AA1271">
        <v>223.04</v>
      </c>
      <c r="AB1271">
        <v>354.46000000000004</v>
      </c>
      <c r="AC1271">
        <v>1664.97</v>
      </c>
    </row>
    <row r="1272" spans="1:29" x14ac:dyDescent="0.25">
      <c r="A1272">
        <v>1989</v>
      </c>
      <c r="B1272">
        <v>1985</v>
      </c>
      <c r="C1272">
        <v>1986</v>
      </c>
      <c r="D1272">
        <v>17</v>
      </c>
      <c r="E1272" t="s">
        <v>56</v>
      </c>
      <c r="F1272" t="s">
        <v>31</v>
      </c>
      <c r="G1272" t="s">
        <v>49</v>
      </c>
      <c r="H1272">
        <v>0</v>
      </c>
      <c r="I1272">
        <v>4</v>
      </c>
      <c r="J1272" t="s">
        <v>34</v>
      </c>
      <c r="K1272">
        <v>7430</v>
      </c>
      <c r="L1272">
        <v>2883</v>
      </c>
      <c r="M1272">
        <v>845</v>
      </c>
      <c r="N1272">
        <v>0.97389999999999999</v>
      </c>
      <c r="O1272">
        <v>823</v>
      </c>
      <c r="P1272">
        <v>17</v>
      </c>
      <c r="Q1272">
        <v>2021</v>
      </c>
      <c r="R1272">
        <v>2038</v>
      </c>
      <c r="S1272">
        <v>1728</v>
      </c>
      <c r="T1272">
        <f t="shared" si="38"/>
        <v>3766</v>
      </c>
      <c r="U1272">
        <f t="shared" si="39"/>
        <v>3</v>
      </c>
      <c r="V1272">
        <v>3.0725007541687326E-2</v>
      </c>
      <c r="W1272">
        <v>7.5191489509252862E-2</v>
      </c>
      <c r="X1272">
        <v>7.4137387004719182E-2</v>
      </c>
      <c r="Y1272">
        <v>0.81994611594434064</v>
      </c>
      <c r="Z1272">
        <v>88.61</v>
      </c>
      <c r="AA1272">
        <v>216.85</v>
      </c>
      <c r="AB1272">
        <v>213.81</v>
      </c>
      <c r="AC1272">
        <v>2364.7000000000003</v>
      </c>
    </row>
    <row r="1273" spans="1:29" x14ac:dyDescent="0.25">
      <c r="A1273">
        <v>1989</v>
      </c>
      <c r="B1273">
        <v>1984</v>
      </c>
      <c r="C1273">
        <v>1985</v>
      </c>
      <c r="D1273">
        <v>17</v>
      </c>
      <c r="E1273" t="s">
        <v>56</v>
      </c>
      <c r="F1273" t="s">
        <v>31</v>
      </c>
      <c r="G1273" t="s">
        <v>49</v>
      </c>
      <c r="H1273">
        <v>0</v>
      </c>
      <c r="I1273">
        <v>5</v>
      </c>
      <c r="J1273" t="s">
        <v>34</v>
      </c>
      <c r="K1273">
        <v>1474</v>
      </c>
      <c r="L1273">
        <v>1071</v>
      </c>
      <c r="M1273">
        <v>158</v>
      </c>
      <c r="N1273">
        <v>1</v>
      </c>
      <c r="O1273">
        <v>158</v>
      </c>
      <c r="P1273">
        <v>27</v>
      </c>
      <c r="Q1273">
        <v>885</v>
      </c>
      <c r="R1273">
        <v>913</v>
      </c>
      <c r="S1273">
        <v>255</v>
      </c>
      <c r="T1273">
        <f t="shared" si="38"/>
        <v>1168</v>
      </c>
      <c r="U1273">
        <f t="shared" si="39"/>
        <v>4</v>
      </c>
      <c r="V1273">
        <v>1.5862352106893593E-4</v>
      </c>
      <c r="W1273">
        <v>1.8661590713992462E-4</v>
      </c>
      <c r="X1273">
        <v>6.7900197812861565E-2</v>
      </c>
      <c r="Y1273">
        <v>0.93175456275892954</v>
      </c>
      <c r="Z1273">
        <v>0.17</v>
      </c>
      <c r="AA1273">
        <v>0.2</v>
      </c>
      <c r="AB1273">
        <v>72.77</v>
      </c>
      <c r="AC1273">
        <v>998.58</v>
      </c>
    </row>
    <row r="1274" spans="1:29" x14ac:dyDescent="0.25">
      <c r="A1274">
        <v>1989</v>
      </c>
      <c r="B1274">
        <v>1987</v>
      </c>
      <c r="C1274">
        <v>1988</v>
      </c>
      <c r="D1274">
        <v>18</v>
      </c>
      <c r="E1274" t="s">
        <v>57</v>
      </c>
      <c r="F1274" t="s">
        <v>31</v>
      </c>
      <c r="G1274" t="s">
        <v>58</v>
      </c>
      <c r="H1274">
        <v>1</v>
      </c>
      <c r="I1274">
        <v>2</v>
      </c>
      <c r="J1274" t="s">
        <v>33</v>
      </c>
      <c r="K1274">
        <v>262141</v>
      </c>
      <c r="L1274">
        <v>10155</v>
      </c>
      <c r="M1274">
        <v>6969</v>
      </c>
      <c r="N1274">
        <v>0.60050000000000003</v>
      </c>
      <c r="O1274">
        <v>4184</v>
      </c>
      <c r="P1274">
        <v>0</v>
      </c>
      <c r="Q1274">
        <v>3186</v>
      </c>
      <c r="R1274">
        <v>3186</v>
      </c>
      <c r="S1274">
        <v>7983</v>
      </c>
      <c r="T1274">
        <f t="shared" si="38"/>
        <v>11169</v>
      </c>
      <c r="U1274">
        <f t="shared" si="39"/>
        <v>1</v>
      </c>
      <c r="V1274">
        <v>0.25115058538554702</v>
      </c>
      <c r="W1274">
        <v>8.9790954833246367E-2</v>
      </c>
      <c r="X1274">
        <v>7.9303248422068415E-2</v>
      </c>
      <c r="Y1274">
        <v>0.57975521135913821</v>
      </c>
      <c r="Z1274">
        <v>2550.6099999999997</v>
      </c>
      <c r="AA1274">
        <v>911.89</v>
      </c>
      <c r="AB1274">
        <v>805.38000000000011</v>
      </c>
      <c r="AC1274">
        <v>5887.82</v>
      </c>
    </row>
    <row r="1275" spans="1:29" x14ac:dyDescent="0.25">
      <c r="A1275">
        <v>1989</v>
      </c>
      <c r="B1275">
        <v>1986</v>
      </c>
      <c r="C1275">
        <v>1987</v>
      </c>
      <c r="D1275">
        <v>18</v>
      </c>
      <c r="E1275" t="s">
        <v>57</v>
      </c>
      <c r="F1275" t="s">
        <v>31</v>
      </c>
      <c r="G1275" t="s">
        <v>58</v>
      </c>
      <c r="H1275">
        <v>1</v>
      </c>
      <c r="I1275">
        <v>3</v>
      </c>
      <c r="J1275" t="s">
        <v>34</v>
      </c>
      <c r="K1275">
        <v>150266</v>
      </c>
      <c r="L1275">
        <v>21441</v>
      </c>
      <c r="M1275">
        <v>15840</v>
      </c>
      <c r="N1275">
        <v>0.81200000000000006</v>
      </c>
      <c r="O1275">
        <v>12862</v>
      </c>
      <c r="P1275">
        <v>0</v>
      </c>
      <c r="Q1275">
        <v>5601</v>
      </c>
      <c r="R1275">
        <v>5601</v>
      </c>
      <c r="S1275">
        <v>11589</v>
      </c>
      <c r="T1275">
        <f t="shared" si="38"/>
        <v>17190</v>
      </c>
      <c r="U1275">
        <f t="shared" si="39"/>
        <v>2</v>
      </c>
      <c r="V1275">
        <v>0.11432914174207393</v>
      </c>
      <c r="W1275">
        <v>0.18977032219068393</v>
      </c>
      <c r="X1275">
        <v>0.11145618697338877</v>
      </c>
      <c r="Y1275">
        <v>0.58444434909385323</v>
      </c>
      <c r="Z1275">
        <v>2451.37</v>
      </c>
      <c r="AA1275">
        <v>4068.93</v>
      </c>
      <c r="AB1275">
        <v>2389.77</v>
      </c>
      <c r="AC1275">
        <v>12531.27</v>
      </c>
    </row>
    <row r="1276" spans="1:29" x14ac:dyDescent="0.25">
      <c r="A1276">
        <v>1989</v>
      </c>
      <c r="B1276">
        <v>1985</v>
      </c>
      <c r="C1276">
        <v>1986</v>
      </c>
      <c r="D1276">
        <v>18</v>
      </c>
      <c r="E1276" t="s">
        <v>57</v>
      </c>
      <c r="F1276" t="s">
        <v>31</v>
      </c>
      <c r="G1276" t="s">
        <v>58</v>
      </c>
      <c r="H1276">
        <v>1</v>
      </c>
      <c r="I1276">
        <v>4</v>
      </c>
      <c r="J1276" t="s">
        <v>34</v>
      </c>
      <c r="K1276">
        <v>89247</v>
      </c>
      <c r="L1276">
        <v>29319</v>
      </c>
      <c r="M1276">
        <v>11062</v>
      </c>
      <c r="N1276">
        <v>0.95899999999999996</v>
      </c>
      <c r="O1276">
        <v>10609</v>
      </c>
      <c r="P1276">
        <v>1979</v>
      </c>
      <c r="Q1276">
        <v>16277</v>
      </c>
      <c r="R1276">
        <v>18256</v>
      </c>
      <c r="S1276">
        <v>17361</v>
      </c>
      <c r="T1276">
        <f t="shared" si="38"/>
        <v>35617</v>
      </c>
      <c r="U1276">
        <f t="shared" si="39"/>
        <v>3</v>
      </c>
      <c r="V1276">
        <v>0.1557230386806662</v>
      </c>
      <c r="W1276">
        <v>0.17389757645543646</v>
      </c>
      <c r="X1276">
        <v>5.6471835367051582E-2</v>
      </c>
      <c r="Y1276">
        <v>0.61390754949684567</v>
      </c>
      <c r="Z1276">
        <v>4565.6499999999996</v>
      </c>
      <c r="AA1276">
        <v>5098.51</v>
      </c>
      <c r="AB1276">
        <v>1655.7</v>
      </c>
      <c r="AC1276">
        <v>17999.18</v>
      </c>
    </row>
    <row r="1277" spans="1:29" x14ac:dyDescent="0.25">
      <c r="A1277">
        <v>1989</v>
      </c>
      <c r="B1277">
        <v>1984</v>
      </c>
      <c r="C1277">
        <v>1985</v>
      </c>
      <c r="D1277">
        <v>18</v>
      </c>
      <c r="E1277" t="s">
        <v>57</v>
      </c>
      <c r="F1277" t="s">
        <v>31</v>
      </c>
      <c r="G1277" t="s">
        <v>58</v>
      </c>
      <c r="H1277">
        <v>1</v>
      </c>
      <c r="I1277">
        <v>5</v>
      </c>
      <c r="J1277" t="s">
        <v>34</v>
      </c>
      <c r="K1277">
        <v>23152</v>
      </c>
      <c r="L1277">
        <v>10910</v>
      </c>
      <c r="M1277">
        <v>5284</v>
      </c>
      <c r="N1277">
        <v>1</v>
      </c>
      <c r="O1277">
        <v>5284</v>
      </c>
      <c r="P1277">
        <v>446</v>
      </c>
      <c r="Q1277">
        <v>5179</v>
      </c>
      <c r="R1277">
        <v>5626</v>
      </c>
      <c r="S1277">
        <v>9926</v>
      </c>
      <c r="T1277">
        <f t="shared" si="38"/>
        <v>15552</v>
      </c>
      <c r="U1277">
        <f t="shared" si="39"/>
        <v>4</v>
      </c>
      <c r="V1277">
        <v>0.23320333802294083</v>
      </c>
      <c r="W1277">
        <v>0.23784925737696652</v>
      </c>
      <c r="X1277">
        <v>1.5753415241071798E-2</v>
      </c>
      <c r="Y1277">
        <v>0.51319398935902072</v>
      </c>
      <c r="Z1277">
        <v>2544.3999999999996</v>
      </c>
      <c r="AA1277">
        <v>2595.09</v>
      </c>
      <c r="AB1277">
        <v>171.88000000000002</v>
      </c>
      <c r="AC1277">
        <v>5599.2800000000007</v>
      </c>
    </row>
    <row r="1278" spans="1:29" x14ac:dyDescent="0.25">
      <c r="A1278">
        <v>1989</v>
      </c>
      <c r="B1278">
        <v>1987</v>
      </c>
      <c r="C1278">
        <v>1988</v>
      </c>
      <c r="D1278">
        <v>19</v>
      </c>
      <c r="E1278" t="s">
        <v>59</v>
      </c>
      <c r="F1278" t="s">
        <v>31</v>
      </c>
      <c r="G1278" t="s">
        <v>60</v>
      </c>
      <c r="H1278">
        <v>0</v>
      </c>
      <c r="I1278">
        <v>2</v>
      </c>
      <c r="J1278" t="s">
        <v>33</v>
      </c>
      <c r="K1278">
        <v>327068</v>
      </c>
      <c r="L1278">
        <v>16373</v>
      </c>
      <c r="M1278">
        <v>10488</v>
      </c>
      <c r="N1278">
        <v>0.62319999999999998</v>
      </c>
      <c r="O1278">
        <v>6536</v>
      </c>
      <c r="P1278">
        <v>0</v>
      </c>
      <c r="Q1278">
        <v>5885</v>
      </c>
      <c r="R1278">
        <v>5885</v>
      </c>
      <c r="S1278">
        <v>17477</v>
      </c>
      <c r="T1278">
        <f t="shared" si="38"/>
        <v>23362</v>
      </c>
      <c r="U1278">
        <f t="shared" si="39"/>
        <v>1</v>
      </c>
      <c r="V1278">
        <v>0.11990765763702491</v>
      </c>
      <c r="W1278">
        <v>0.10098724490574912</v>
      </c>
      <c r="X1278">
        <v>6.2218720704049449E-2</v>
      </c>
      <c r="Y1278">
        <v>0.71688637675317657</v>
      </c>
      <c r="Z1278">
        <v>1963.3500000000001</v>
      </c>
      <c r="AA1278">
        <v>1653.55</v>
      </c>
      <c r="AB1278">
        <v>1018.76</v>
      </c>
      <c r="AC1278">
        <v>11738.189999999999</v>
      </c>
    </row>
    <row r="1279" spans="1:29" x14ac:dyDescent="0.25">
      <c r="A1279">
        <v>1989</v>
      </c>
      <c r="B1279">
        <v>1986</v>
      </c>
      <c r="C1279">
        <v>1987</v>
      </c>
      <c r="D1279">
        <v>19</v>
      </c>
      <c r="E1279" t="s">
        <v>59</v>
      </c>
      <c r="F1279" t="s">
        <v>31</v>
      </c>
      <c r="G1279" t="s">
        <v>60</v>
      </c>
      <c r="H1279">
        <v>0</v>
      </c>
      <c r="I1279">
        <v>3</v>
      </c>
      <c r="J1279" t="s">
        <v>34</v>
      </c>
      <c r="K1279">
        <v>459438</v>
      </c>
      <c r="L1279">
        <v>60218</v>
      </c>
      <c r="M1279">
        <v>31876</v>
      </c>
      <c r="N1279">
        <v>0.83240000000000003</v>
      </c>
      <c r="O1279">
        <v>26533</v>
      </c>
      <c r="P1279">
        <v>0</v>
      </c>
      <c r="Q1279">
        <v>28341</v>
      </c>
      <c r="R1279">
        <v>28341</v>
      </c>
      <c r="S1279">
        <v>16175</v>
      </c>
      <c r="T1279">
        <f t="shared" si="38"/>
        <v>44516</v>
      </c>
      <c r="U1279">
        <f t="shared" si="39"/>
        <v>2</v>
      </c>
      <c r="V1279">
        <v>0.12382707900013699</v>
      </c>
      <c r="W1279">
        <v>8.6578072262146435E-2</v>
      </c>
      <c r="X1279">
        <v>0.1262364814653365</v>
      </c>
      <c r="Y1279">
        <v>0.66335836727238007</v>
      </c>
      <c r="Z1279">
        <v>7456.65</v>
      </c>
      <c r="AA1279">
        <v>5213.58</v>
      </c>
      <c r="AB1279">
        <v>7601.74</v>
      </c>
      <c r="AC1279">
        <v>39946.28</v>
      </c>
    </row>
    <row r="1280" spans="1:29" x14ac:dyDescent="0.25">
      <c r="A1280">
        <v>1989</v>
      </c>
      <c r="B1280">
        <v>1985</v>
      </c>
      <c r="C1280">
        <v>1986</v>
      </c>
      <c r="D1280">
        <v>19</v>
      </c>
      <c r="E1280" t="s">
        <v>59</v>
      </c>
      <c r="F1280" t="s">
        <v>31</v>
      </c>
      <c r="G1280" t="s">
        <v>60</v>
      </c>
      <c r="H1280">
        <v>0</v>
      </c>
      <c r="I1280">
        <v>4</v>
      </c>
      <c r="J1280" t="s">
        <v>34</v>
      </c>
      <c r="K1280">
        <v>276955</v>
      </c>
      <c r="L1280">
        <v>84300</v>
      </c>
      <c r="M1280">
        <v>45972</v>
      </c>
      <c r="N1280">
        <v>0.94040000000000001</v>
      </c>
      <c r="O1280">
        <v>43232</v>
      </c>
      <c r="P1280">
        <v>4030</v>
      </c>
      <c r="Q1280">
        <v>34297</v>
      </c>
      <c r="R1280">
        <v>38327</v>
      </c>
      <c r="S1280">
        <v>31135</v>
      </c>
      <c r="T1280">
        <f t="shared" si="38"/>
        <v>69462</v>
      </c>
      <c r="U1280">
        <f t="shared" si="39"/>
        <v>3</v>
      </c>
      <c r="V1280">
        <v>0.23088554601608915</v>
      </c>
      <c r="W1280">
        <v>0.15848869894310894</v>
      </c>
      <c r="X1280">
        <v>9.6410228792190952E-2</v>
      </c>
      <c r="Y1280">
        <v>0.514215526248611</v>
      </c>
      <c r="Z1280">
        <v>19463.669999999998</v>
      </c>
      <c r="AA1280">
        <v>13360.609999999999</v>
      </c>
      <c r="AB1280">
        <v>8127.39</v>
      </c>
      <c r="AC1280">
        <v>43348.41</v>
      </c>
    </row>
    <row r="1281" spans="1:29" x14ac:dyDescent="0.25">
      <c r="A1281">
        <v>1989</v>
      </c>
      <c r="B1281">
        <v>1984</v>
      </c>
      <c r="C1281">
        <v>1985</v>
      </c>
      <c r="D1281">
        <v>19</v>
      </c>
      <c r="E1281" t="s">
        <v>59</v>
      </c>
      <c r="F1281" t="s">
        <v>31</v>
      </c>
      <c r="G1281" t="s">
        <v>60</v>
      </c>
      <c r="H1281">
        <v>0</v>
      </c>
      <c r="I1281">
        <v>5</v>
      </c>
      <c r="J1281" t="s">
        <v>34</v>
      </c>
      <c r="K1281">
        <v>153080</v>
      </c>
      <c r="L1281">
        <v>51126</v>
      </c>
      <c r="M1281">
        <v>33448</v>
      </c>
      <c r="N1281">
        <v>1</v>
      </c>
      <c r="O1281">
        <v>33448</v>
      </c>
      <c r="P1281">
        <v>866</v>
      </c>
      <c r="Q1281">
        <v>16810</v>
      </c>
      <c r="R1281">
        <v>17677</v>
      </c>
      <c r="S1281">
        <v>83006</v>
      </c>
      <c r="T1281">
        <f t="shared" si="38"/>
        <v>100683</v>
      </c>
      <c r="U1281">
        <f t="shared" si="39"/>
        <v>4</v>
      </c>
      <c r="V1281">
        <v>0.38834029880289889</v>
      </c>
      <c r="W1281">
        <v>0.16383128665819999</v>
      </c>
      <c r="X1281">
        <v>6.4597452451306089E-2</v>
      </c>
      <c r="Y1281">
        <v>0.38323096208759488</v>
      </c>
      <c r="Z1281">
        <v>19854.29</v>
      </c>
      <c r="AA1281">
        <v>8376.0400000000009</v>
      </c>
      <c r="AB1281">
        <v>3302.61</v>
      </c>
      <c r="AC1281">
        <v>19593.07</v>
      </c>
    </row>
    <row r="1282" spans="1:29" x14ac:dyDescent="0.25">
      <c r="A1282">
        <v>1989</v>
      </c>
      <c r="B1282">
        <v>1987</v>
      </c>
      <c r="C1282">
        <v>1988</v>
      </c>
      <c r="D1282">
        <v>20</v>
      </c>
      <c r="E1282" t="s">
        <v>61</v>
      </c>
      <c r="F1282" t="s">
        <v>31</v>
      </c>
      <c r="G1282" t="s">
        <v>60</v>
      </c>
      <c r="H1282">
        <v>1</v>
      </c>
      <c r="I1282">
        <v>2</v>
      </c>
      <c r="J1282" t="s">
        <v>33</v>
      </c>
      <c r="K1282">
        <v>168874</v>
      </c>
      <c r="L1282">
        <v>10108</v>
      </c>
      <c r="M1282">
        <v>6598</v>
      </c>
      <c r="N1282">
        <v>0.65100000000000002</v>
      </c>
      <c r="O1282">
        <v>4295</v>
      </c>
      <c r="P1282">
        <v>0</v>
      </c>
      <c r="Q1282">
        <v>3510</v>
      </c>
      <c r="R1282">
        <v>3510</v>
      </c>
      <c r="S1282">
        <v>1826</v>
      </c>
      <c r="T1282">
        <f t="shared" si="38"/>
        <v>5336</v>
      </c>
      <c r="U1282">
        <f t="shared" si="39"/>
        <v>1</v>
      </c>
      <c r="V1282">
        <v>0</v>
      </c>
      <c r="W1282">
        <v>5.81154929800402E-2</v>
      </c>
      <c r="X1282">
        <v>6.7364309796286617E-2</v>
      </c>
      <c r="Y1282">
        <v>0.87452019722367302</v>
      </c>
      <c r="Z1282">
        <v>0</v>
      </c>
      <c r="AA1282">
        <v>587.45000000000005</v>
      </c>
      <c r="AB1282">
        <v>680.94</v>
      </c>
      <c r="AC1282">
        <v>8839.93</v>
      </c>
    </row>
    <row r="1283" spans="1:29" x14ac:dyDescent="0.25">
      <c r="A1283">
        <v>1989</v>
      </c>
      <c r="B1283">
        <v>1986</v>
      </c>
      <c r="C1283">
        <v>1987</v>
      </c>
      <c r="D1283">
        <v>20</v>
      </c>
      <c r="E1283" t="s">
        <v>61</v>
      </c>
      <c r="F1283" t="s">
        <v>31</v>
      </c>
      <c r="G1283" t="s">
        <v>60</v>
      </c>
      <c r="H1283">
        <v>1</v>
      </c>
      <c r="I1283">
        <v>3</v>
      </c>
      <c r="J1283" t="s">
        <v>34</v>
      </c>
      <c r="K1283">
        <v>88812</v>
      </c>
      <c r="L1283">
        <v>46085</v>
      </c>
      <c r="M1283">
        <v>30963</v>
      </c>
      <c r="N1283">
        <v>0.91759999999999997</v>
      </c>
      <c r="O1283">
        <v>28411</v>
      </c>
      <c r="P1283">
        <v>0</v>
      </c>
      <c r="Q1283">
        <v>15122</v>
      </c>
      <c r="R1283">
        <v>15122</v>
      </c>
      <c r="S1283">
        <v>3229</v>
      </c>
      <c r="T1283">
        <f t="shared" si="38"/>
        <v>18351</v>
      </c>
      <c r="U1283">
        <f t="shared" si="39"/>
        <v>2</v>
      </c>
      <c r="V1283">
        <v>0</v>
      </c>
      <c r="W1283">
        <v>8.7997443009645362E-3</v>
      </c>
      <c r="X1283">
        <v>0.11595747289327671</v>
      </c>
      <c r="Y1283">
        <v>0.87524278280575885</v>
      </c>
      <c r="Z1283">
        <v>0</v>
      </c>
      <c r="AA1283">
        <v>405.54</v>
      </c>
      <c r="AB1283">
        <v>5343.9500000000007</v>
      </c>
      <c r="AC1283">
        <v>40335.939999999995</v>
      </c>
    </row>
    <row r="1284" spans="1:29" x14ac:dyDescent="0.25">
      <c r="A1284">
        <v>1989</v>
      </c>
      <c r="B1284">
        <v>1985</v>
      </c>
      <c r="C1284">
        <v>1986</v>
      </c>
      <c r="D1284">
        <v>20</v>
      </c>
      <c r="E1284" t="s">
        <v>61</v>
      </c>
      <c r="F1284" t="s">
        <v>31</v>
      </c>
      <c r="G1284" t="s">
        <v>60</v>
      </c>
      <c r="H1284">
        <v>1</v>
      </c>
      <c r="I1284">
        <v>4</v>
      </c>
      <c r="J1284" t="s">
        <v>34</v>
      </c>
      <c r="K1284">
        <v>16092</v>
      </c>
      <c r="L1284">
        <v>9108</v>
      </c>
      <c r="M1284">
        <v>4237</v>
      </c>
      <c r="N1284">
        <v>0.97389999999999999</v>
      </c>
      <c r="O1284">
        <v>4126</v>
      </c>
      <c r="P1284">
        <v>385</v>
      </c>
      <c r="Q1284">
        <v>4486</v>
      </c>
      <c r="R1284">
        <v>4871</v>
      </c>
      <c r="S1284">
        <v>1540</v>
      </c>
      <c r="T1284">
        <f t="shared" si="38"/>
        <v>6411</v>
      </c>
      <c r="U1284">
        <f t="shared" si="39"/>
        <v>3</v>
      </c>
      <c r="V1284">
        <v>0</v>
      </c>
      <c r="W1284">
        <v>4.9228255964973728E-3</v>
      </c>
      <c r="X1284">
        <v>0.18681266804192526</v>
      </c>
      <c r="Y1284">
        <v>0.80826450636157732</v>
      </c>
      <c r="Z1284">
        <v>0</v>
      </c>
      <c r="AA1284">
        <v>44.84</v>
      </c>
      <c r="AB1284">
        <v>1701.6</v>
      </c>
      <c r="AC1284">
        <v>7362.15</v>
      </c>
    </row>
    <row r="1285" spans="1:29" x14ac:dyDescent="0.25">
      <c r="A1285">
        <v>1989</v>
      </c>
      <c r="B1285">
        <v>1984</v>
      </c>
      <c r="C1285">
        <v>1985</v>
      </c>
      <c r="D1285">
        <v>20</v>
      </c>
      <c r="E1285" t="s">
        <v>61</v>
      </c>
      <c r="F1285" t="s">
        <v>31</v>
      </c>
      <c r="G1285" t="s">
        <v>60</v>
      </c>
      <c r="H1285">
        <v>1</v>
      </c>
      <c r="I1285">
        <v>5</v>
      </c>
      <c r="J1285" t="s">
        <v>34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f t="shared" si="38"/>
        <v>0</v>
      </c>
      <c r="U1285">
        <f t="shared" si="39"/>
        <v>4</v>
      </c>
      <c r="V1285" t="e">
        <v>#DIV/0!</v>
      </c>
      <c r="W1285" t="e">
        <v>#DIV/0!</v>
      </c>
      <c r="X1285" t="e">
        <v>#DIV/0!</v>
      </c>
      <c r="Y1285" t="e">
        <v>#DIV/0!</v>
      </c>
      <c r="Z1285">
        <v>0</v>
      </c>
      <c r="AA1285">
        <v>0</v>
      </c>
      <c r="AB1285">
        <v>0</v>
      </c>
      <c r="AC1285">
        <v>0</v>
      </c>
    </row>
    <row r="1286" spans="1:29" x14ac:dyDescent="0.25">
      <c r="A1286">
        <v>1989</v>
      </c>
      <c r="B1286">
        <v>1987</v>
      </c>
      <c r="C1286">
        <v>1988</v>
      </c>
      <c r="D1286">
        <v>21</v>
      </c>
      <c r="E1286" t="s">
        <v>62</v>
      </c>
      <c r="F1286" t="s">
        <v>31</v>
      </c>
      <c r="G1286" t="s">
        <v>60</v>
      </c>
      <c r="H1286">
        <v>1</v>
      </c>
      <c r="I1286">
        <v>2</v>
      </c>
      <c r="J1286" t="s">
        <v>33</v>
      </c>
      <c r="K1286">
        <v>73550</v>
      </c>
      <c r="L1286">
        <v>1539</v>
      </c>
      <c r="M1286">
        <v>1418</v>
      </c>
      <c r="N1286">
        <v>0.64280000000000004</v>
      </c>
      <c r="O1286">
        <v>911</v>
      </c>
      <c r="P1286">
        <v>0</v>
      </c>
      <c r="Q1286">
        <v>120</v>
      </c>
      <c r="R1286">
        <v>120</v>
      </c>
      <c r="S1286">
        <v>554</v>
      </c>
      <c r="T1286">
        <f t="shared" si="38"/>
        <v>674</v>
      </c>
      <c r="U1286">
        <f t="shared" si="39"/>
        <v>1</v>
      </c>
      <c r="V1286">
        <v>0</v>
      </c>
      <c r="W1286">
        <v>0</v>
      </c>
      <c r="X1286">
        <v>0.14679477185323769</v>
      </c>
      <c r="Y1286">
        <v>0.85320522814676214</v>
      </c>
      <c r="Z1286">
        <v>0</v>
      </c>
      <c r="AA1286">
        <v>0</v>
      </c>
      <c r="AB1286">
        <v>225.97</v>
      </c>
      <c r="AC1286">
        <v>1313.3899999999999</v>
      </c>
    </row>
    <row r="1287" spans="1:29" x14ac:dyDescent="0.25">
      <c r="A1287">
        <v>1989</v>
      </c>
      <c r="B1287">
        <v>1986</v>
      </c>
      <c r="C1287">
        <v>1987</v>
      </c>
      <c r="D1287">
        <v>21</v>
      </c>
      <c r="E1287" t="s">
        <v>62</v>
      </c>
      <c r="F1287" t="s">
        <v>31</v>
      </c>
      <c r="G1287" t="s">
        <v>60</v>
      </c>
      <c r="H1287">
        <v>1</v>
      </c>
      <c r="I1287">
        <v>3</v>
      </c>
      <c r="J1287" t="s">
        <v>34</v>
      </c>
      <c r="K1287">
        <v>85822</v>
      </c>
      <c r="L1287">
        <v>30935</v>
      </c>
      <c r="M1287">
        <v>25705</v>
      </c>
      <c r="N1287">
        <v>0.89790000000000003</v>
      </c>
      <c r="O1287">
        <v>23080</v>
      </c>
      <c r="P1287">
        <v>0</v>
      </c>
      <c r="Q1287">
        <v>5229</v>
      </c>
      <c r="R1287">
        <v>5229</v>
      </c>
      <c r="S1287">
        <v>12669</v>
      </c>
      <c r="T1287">
        <f t="shared" ref="T1287:T1350" si="40">SUM(R1287,S1287)</f>
        <v>17898</v>
      </c>
      <c r="U1287">
        <f t="shared" ref="U1287:U1350" si="41">IF(H1287&lt;2,I1287-1,I1287-2)</f>
        <v>2</v>
      </c>
      <c r="V1287">
        <v>0</v>
      </c>
      <c r="W1287">
        <v>0</v>
      </c>
      <c r="X1287">
        <v>0.20022214076198935</v>
      </c>
      <c r="Y1287">
        <v>0.7997778592380107</v>
      </c>
      <c r="Z1287">
        <v>0</v>
      </c>
      <c r="AA1287">
        <v>0</v>
      </c>
      <c r="AB1287">
        <v>6193.94</v>
      </c>
      <c r="AC1287">
        <v>24741.4</v>
      </c>
    </row>
    <row r="1288" spans="1:29" x14ac:dyDescent="0.25">
      <c r="A1288">
        <v>1989</v>
      </c>
      <c r="B1288">
        <v>1985</v>
      </c>
      <c r="C1288">
        <v>1986</v>
      </c>
      <c r="D1288">
        <v>21</v>
      </c>
      <c r="E1288" t="s">
        <v>62</v>
      </c>
      <c r="F1288" t="s">
        <v>31</v>
      </c>
      <c r="G1288" t="s">
        <v>60</v>
      </c>
      <c r="H1288">
        <v>1</v>
      </c>
      <c r="I1288">
        <v>4</v>
      </c>
      <c r="J1288" t="s">
        <v>34</v>
      </c>
      <c r="K1288">
        <v>27826</v>
      </c>
      <c r="L1288">
        <v>11303</v>
      </c>
      <c r="M1288">
        <v>8163</v>
      </c>
      <c r="N1288">
        <v>0.99819999999999998</v>
      </c>
      <c r="O1288">
        <v>8148</v>
      </c>
      <c r="P1288">
        <v>0</v>
      </c>
      <c r="Q1288">
        <v>3140</v>
      </c>
      <c r="R1288">
        <v>3140</v>
      </c>
      <c r="S1288">
        <v>10698</v>
      </c>
      <c r="T1288">
        <f t="shared" si="40"/>
        <v>13838</v>
      </c>
      <c r="U1288">
        <f t="shared" si="41"/>
        <v>3</v>
      </c>
      <c r="V1288">
        <v>0</v>
      </c>
      <c r="W1288">
        <v>0</v>
      </c>
      <c r="X1288">
        <v>0.28969850202010106</v>
      </c>
      <c r="Y1288">
        <v>0.71030149797989894</v>
      </c>
      <c r="Z1288">
        <v>0</v>
      </c>
      <c r="AA1288">
        <v>0</v>
      </c>
      <c r="AB1288">
        <v>3274.7200000000003</v>
      </c>
      <c r="AC1288">
        <v>8029.17</v>
      </c>
    </row>
    <row r="1289" spans="1:29" x14ac:dyDescent="0.25">
      <c r="A1289">
        <v>1989</v>
      </c>
      <c r="B1289">
        <v>1984</v>
      </c>
      <c r="C1289">
        <v>1985</v>
      </c>
      <c r="D1289">
        <v>21</v>
      </c>
      <c r="E1289" t="s">
        <v>62</v>
      </c>
      <c r="F1289" t="s">
        <v>31</v>
      </c>
      <c r="G1289" t="s">
        <v>60</v>
      </c>
      <c r="H1289">
        <v>1</v>
      </c>
      <c r="I1289">
        <v>5</v>
      </c>
      <c r="J1289" t="s">
        <v>34</v>
      </c>
      <c r="K1289">
        <v>3265</v>
      </c>
      <c r="L1289">
        <v>9</v>
      </c>
      <c r="M1289">
        <v>4</v>
      </c>
      <c r="N1289">
        <v>1</v>
      </c>
      <c r="O1289">
        <v>4</v>
      </c>
      <c r="P1289">
        <v>0</v>
      </c>
      <c r="Q1289">
        <v>5</v>
      </c>
      <c r="R1289">
        <v>5</v>
      </c>
      <c r="S1289">
        <v>2928</v>
      </c>
      <c r="T1289">
        <f t="shared" si="40"/>
        <v>2933</v>
      </c>
      <c r="U1289">
        <f t="shared" si="41"/>
        <v>4</v>
      </c>
      <c r="V1289">
        <v>0</v>
      </c>
      <c r="W1289">
        <v>0</v>
      </c>
      <c r="X1289">
        <v>0.20294426919032596</v>
      </c>
      <c r="Y1289">
        <v>0.79705573080967407</v>
      </c>
      <c r="Z1289">
        <v>0</v>
      </c>
      <c r="AA1289">
        <v>0</v>
      </c>
      <c r="AB1289">
        <v>1.93</v>
      </c>
      <c r="AC1289">
        <v>7.58</v>
      </c>
    </row>
    <row r="1290" spans="1:29" x14ac:dyDescent="0.25">
      <c r="A1290">
        <v>1989</v>
      </c>
      <c r="B1290">
        <v>1987</v>
      </c>
      <c r="C1290">
        <v>1988</v>
      </c>
      <c r="D1290">
        <v>22</v>
      </c>
      <c r="E1290" t="s">
        <v>63</v>
      </c>
      <c r="F1290" t="s">
        <v>31</v>
      </c>
      <c r="G1290" t="s">
        <v>60</v>
      </c>
      <c r="H1290">
        <v>1</v>
      </c>
      <c r="I1290">
        <v>2</v>
      </c>
      <c r="J1290" t="s">
        <v>33</v>
      </c>
      <c r="K1290">
        <v>190054</v>
      </c>
      <c r="L1290">
        <v>6683</v>
      </c>
      <c r="M1290">
        <v>5061</v>
      </c>
      <c r="N1290">
        <v>0.59250000000000003</v>
      </c>
      <c r="O1290">
        <v>2998</v>
      </c>
      <c r="P1290">
        <v>0</v>
      </c>
      <c r="Q1290">
        <v>1622</v>
      </c>
      <c r="R1290">
        <v>1622</v>
      </c>
      <c r="S1290">
        <v>4741</v>
      </c>
      <c r="T1290">
        <f t="shared" si="40"/>
        <v>6363</v>
      </c>
      <c r="U1290">
        <f t="shared" si="41"/>
        <v>1</v>
      </c>
      <c r="V1290">
        <v>0.15684898611395801</v>
      </c>
      <c r="W1290">
        <v>0.14376190397819169</v>
      </c>
      <c r="X1290">
        <v>8.7363417513379588E-2</v>
      </c>
      <c r="Y1290">
        <v>0.6120256923944708</v>
      </c>
      <c r="Z1290">
        <v>1048.33</v>
      </c>
      <c r="AA1290">
        <v>960.86</v>
      </c>
      <c r="AB1290">
        <v>583.91</v>
      </c>
      <c r="AC1290">
        <v>4090.59</v>
      </c>
    </row>
    <row r="1291" spans="1:29" x14ac:dyDescent="0.25">
      <c r="A1291">
        <v>1989</v>
      </c>
      <c r="B1291">
        <v>1986</v>
      </c>
      <c r="C1291">
        <v>1987</v>
      </c>
      <c r="D1291">
        <v>22</v>
      </c>
      <c r="E1291" t="s">
        <v>63</v>
      </c>
      <c r="F1291" t="s">
        <v>31</v>
      </c>
      <c r="G1291" t="s">
        <v>60</v>
      </c>
      <c r="H1291">
        <v>1</v>
      </c>
      <c r="I1291">
        <v>3</v>
      </c>
      <c r="J1291" t="s">
        <v>34</v>
      </c>
      <c r="K1291">
        <v>138483</v>
      </c>
      <c r="L1291">
        <v>28148</v>
      </c>
      <c r="M1291">
        <v>22470</v>
      </c>
      <c r="N1291">
        <v>0.82869999999999999</v>
      </c>
      <c r="O1291">
        <v>18621</v>
      </c>
      <c r="P1291">
        <v>0</v>
      </c>
      <c r="Q1291">
        <v>5678</v>
      </c>
      <c r="R1291">
        <v>5678</v>
      </c>
      <c r="S1291">
        <v>10220</v>
      </c>
      <c r="T1291">
        <f t="shared" si="40"/>
        <v>15898</v>
      </c>
      <c r="U1291">
        <f t="shared" si="41"/>
        <v>2</v>
      </c>
      <c r="V1291">
        <v>3.5298485192974474E-2</v>
      </c>
      <c r="W1291">
        <v>3.2292673222304329E-2</v>
      </c>
      <c r="X1291">
        <v>0.11190707952026374</v>
      </c>
      <c r="Y1291">
        <v>0.82050176206445746</v>
      </c>
      <c r="Z1291">
        <v>993.6099999999999</v>
      </c>
      <c r="AA1291">
        <v>909</v>
      </c>
      <c r="AB1291">
        <v>3150.0499999999997</v>
      </c>
      <c r="AC1291">
        <v>23096.14</v>
      </c>
    </row>
    <row r="1292" spans="1:29" x14ac:dyDescent="0.25">
      <c r="A1292">
        <v>1989</v>
      </c>
      <c r="B1292">
        <v>1985</v>
      </c>
      <c r="C1292">
        <v>1986</v>
      </c>
      <c r="D1292">
        <v>22</v>
      </c>
      <c r="E1292" t="s">
        <v>63</v>
      </c>
      <c r="F1292" t="s">
        <v>31</v>
      </c>
      <c r="G1292" t="s">
        <v>60</v>
      </c>
      <c r="H1292">
        <v>1</v>
      </c>
      <c r="I1292">
        <v>4</v>
      </c>
      <c r="J1292" t="s">
        <v>34</v>
      </c>
      <c r="K1292">
        <v>111450</v>
      </c>
      <c r="L1292">
        <v>42087</v>
      </c>
      <c r="M1292">
        <v>34401</v>
      </c>
      <c r="N1292">
        <v>0.96489999999999998</v>
      </c>
      <c r="O1292">
        <v>33193</v>
      </c>
      <c r="P1292">
        <v>1070</v>
      </c>
      <c r="Q1292">
        <v>6616</v>
      </c>
      <c r="R1292">
        <v>7686</v>
      </c>
      <c r="S1292">
        <v>27841</v>
      </c>
      <c r="T1292">
        <f t="shared" si="40"/>
        <v>35527</v>
      </c>
      <c r="U1292">
        <f t="shared" si="41"/>
        <v>3</v>
      </c>
      <c r="V1292">
        <v>7.5738312161197321E-2</v>
      </c>
      <c r="W1292">
        <v>6.6345748326999326E-2</v>
      </c>
      <c r="X1292">
        <v>0.21619172415595586</v>
      </c>
      <c r="Y1292">
        <v>0.64172421535584756</v>
      </c>
      <c r="Z1292">
        <v>3187.64</v>
      </c>
      <c r="AA1292">
        <v>2792.33</v>
      </c>
      <c r="AB1292">
        <v>9098.98</v>
      </c>
      <c r="AC1292">
        <v>27008.6</v>
      </c>
    </row>
    <row r="1293" spans="1:29" x14ac:dyDescent="0.25">
      <c r="A1293">
        <v>1989</v>
      </c>
      <c r="B1293">
        <v>1984</v>
      </c>
      <c r="C1293">
        <v>1985</v>
      </c>
      <c r="D1293">
        <v>22</v>
      </c>
      <c r="E1293" t="s">
        <v>63</v>
      </c>
      <c r="F1293" t="s">
        <v>31</v>
      </c>
      <c r="G1293" t="s">
        <v>60</v>
      </c>
      <c r="H1293">
        <v>1</v>
      </c>
      <c r="I1293">
        <v>5</v>
      </c>
      <c r="J1293" t="s">
        <v>34</v>
      </c>
      <c r="K1293">
        <v>63433</v>
      </c>
      <c r="L1293">
        <v>18941</v>
      </c>
      <c r="M1293">
        <v>16789</v>
      </c>
      <c r="N1293">
        <v>1</v>
      </c>
      <c r="O1293">
        <v>16789</v>
      </c>
      <c r="P1293">
        <v>2079</v>
      </c>
      <c r="Q1293">
        <v>72</v>
      </c>
      <c r="R1293">
        <v>2152</v>
      </c>
      <c r="S1293">
        <v>38147</v>
      </c>
      <c r="T1293">
        <f t="shared" si="40"/>
        <v>40299</v>
      </c>
      <c r="U1293">
        <f t="shared" si="41"/>
        <v>4</v>
      </c>
      <c r="V1293">
        <v>5.0096453041042419E-2</v>
      </c>
      <c r="W1293">
        <v>4.6774709558617777E-4</v>
      </c>
      <c r="X1293">
        <v>0.6532943438500759</v>
      </c>
      <c r="Y1293">
        <v>0.29614145601329539</v>
      </c>
      <c r="Z1293">
        <v>948.92</v>
      </c>
      <c r="AA1293">
        <v>8.86</v>
      </c>
      <c r="AB1293">
        <v>12374.61</v>
      </c>
      <c r="AC1293">
        <v>5609.47</v>
      </c>
    </row>
    <row r="1294" spans="1:29" x14ac:dyDescent="0.25">
      <c r="A1294">
        <v>1989</v>
      </c>
      <c r="B1294">
        <v>1987</v>
      </c>
      <c r="C1294">
        <v>1988</v>
      </c>
      <c r="D1294">
        <v>23</v>
      </c>
      <c r="E1294" t="s">
        <v>64</v>
      </c>
      <c r="F1294" t="s">
        <v>31</v>
      </c>
      <c r="G1294" t="s">
        <v>60</v>
      </c>
      <c r="H1294">
        <v>0</v>
      </c>
      <c r="I1294">
        <v>2</v>
      </c>
      <c r="J1294" t="s">
        <v>33</v>
      </c>
      <c r="K1294">
        <v>59692</v>
      </c>
      <c r="L1294">
        <v>4120</v>
      </c>
      <c r="M1294">
        <v>1823</v>
      </c>
      <c r="N1294">
        <v>0.60140000000000005</v>
      </c>
      <c r="O1294">
        <v>1096</v>
      </c>
      <c r="P1294">
        <v>0</v>
      </c>
      <c r="Q1294">
        <v>2297</v>
      </c>
      <c r="R1294">
        <v>2297</v>
      </c>
      <c r="S1294">
        <v>1509</v>
      </c>
      <c r="T1294">
        <f t="shared" si="40"/>
        <v>3806</v>
      </c>
      <c r="U1294">
        <f t="shared" si="41"/>
        <v>1</v>
      </c>
      <c r="V1294">
        <v>7.9904775309528789E-2</v>
      </c>
      <c r="W1294">
        <v>7.3236134906498288E-2</v>
      </c>
      <c r="X1294">
        <v>6.8894723814423478E-2</v>
      </c>
      <c r="Y1294">
        <v>0.77796436596954943</v>
      </c>
      <c r="Z1294">
        <v>329.27000000000004</v>
      </c>
      <c r="AA1294">
        <v>301.79000000000002</v>
      </c>
      <c r="AB1294">
        <v>283.89999999999998</v>
      </c>
      <c r="AC1294">
        <v>3205.8199999999997</v>
      </c>
    </row>
    <row r="1295" spans="1:29" x14ac:dyDescent="0.25">
      <c r="A1295">
        <v>1989</v>
      </c>
      <c r="B1295">
        <v>1986</v>
      </c>
      <c r="C1295">
        <v>1987</v>
      </c>
      <c r="D1295">
        <v>23</v>
      </c>
      <c r="E1295" t="s">
        <v>64</v>
      </c>
      <c r="F1295" t="s">
        <v>31</v>
      </c>
      <c r="G1295" t="s">
        <v>60</v>
      </c>
      <c r="H1295">
        <v>0</v>
      </c>
      <c r="I1295">
        <v>3</v>
      </c>
      <c r="J1295" t="s">
        <v>34</v>
      </c>
      <c r="K1295">
        <v>51343</v>
      </c>
      <c r="L1295">
        <v>4952</v>
      </c>
      <c r="M1295">
        <v>3241</v>
      </c>
      <c r="N1295">
        <v>0.78849999999999998</v>
      </c>
      <c r="O1295">
        <v>2555</v>
      </c>
      <c r="P1295">
        <v>0</v>
      </c>
      <c r="Q1295">
        <v>1711</v>
      </c>
      <c r="R1295">
        <v>1711</v>
      </c>
      <c r="S1295">
        <v>3454</v>
      </c>
      <c r="T1295">
        <f t="shared" si="40"/>
        <v>5165</v>
      </c>
      <c r="U1295">
        <f t="shared" si="41"/>
        <v>2</v>
      </c>
      <c r="V1295">
        <v>7.8542773325903439E-2</v>
      </c>
      <c r="W1295">
        <v>7.2617035839102589E-2</v>
      </c>
      <c r="X1295">
        <v>0.11836736342033163</v>
      </c>
      <c r="Y1295">
        <v>0.73047282741466235</v>
      </c>
      <c r="Z1295">
        <v>389.02</v>
      </c>
      <c r="AA1295">
        <v>359.66999999999996</v>
      </c>
      <c r="AB1295">
        <v>586.27</v>
      </c>
      <c r="AC1295">
        <v>3618.01</v>
      </c>
    </row>
    <row r="1296" spans="1:29" x14ac:dyDescent="0.25">
      <c r="A1296">
        <v>1989</v>
      </c>
      <c r="B1296">
        <v>1985</v>
      </c>
      <c r="C1296">
        <v>1986</v>
      </c>
      <c r="D1296">
        <v>23</v>
      </c>
      <c r="E1296" t="s">
        <v>64</v>
      </c>
      <c r="F1296" t="s">
        <v>31</v>
      </c>
      <c r="G1296" t="s">
        <v>60</v>
      </c>
      <c r="H1296">
        <v>0</v>
      </c>
      <c r="I1296">
        <v>4</v>
      </c>
      <c r="J1296" t="s">
        <v>34</v>
      </c>
      <c r="K1296">
        <v>40731</v>
      </c>
      <c r="L1296">
        <v>8772</v>
      </c>
      <c r="M1296">
        <v>5248</v>
      </c>
      <c r="N1296">
        <v>0.93579999999999997</v>
      </c>
      <c r="O1296">
        <v>4911</v>
      </c>
      <c r="P1296">
        <v>1046</v>
      </c>
      <c r="Q1296">
        <v>2477</v>
      </c>
      <c r="R1296">
        <v>3524</v>
      </c>
      <c r="S1296">
        <v>6608</v>
      </c>
      <c r="T1296">
        <f t="shared" si="40"/>
        <v>10132</v>
      </c>
      <c r="U1296">
        <f t="shared" si="41"/>
        <v>3</v>
      </c>
      <c r="V1296">
        <v>0.16952342304654061</v>
      </c>
      <c r="W1296">
        <v>0.13083666846389452</v>
      </c>
      <c r="X1296">
        <v>0.15392287726681539</v>
      </c>
      <c r="Y1296">
        <v>0.54571703122274939</v>
      </c>
      <c r="Z1296">
        <v>1487.19</v>
      </c>
      <c r="AA1296">
        <v>1147.8</v>
      </c>
      <c r="AB1296">
        <v>1350.3300000000002</v>
      </c>
      <c r="AC1296">
        <v>4787.45</v>
      </c>
    </row>
    <row r="1297" spans="1:29" x14ac:dyDescent="0.25">
      <c r="A1297">
        <v>1989</v>
      </c>
      <c r="B1297">
        <v>1984</v>
      </c>
      <c r="C1297">
        <v>1985</v>
      </c>
      <c r="D1297">
        <v>23</v>
      </c>
      <c r="E1297" t="s">
        <v>64</v>
      </c>
      <c r="F1297" t="s">
        <v>31</v>
      </c>
      <c r="G1297" t="s">
        <v>60</v>
      </c>
      <c r="H1297">
        <v>0</v>
      </c>
      <c r="I1297">
        <v>5</v>
      </c>
      <c r="J1297" t="s">
        <v>34</v>
      </c>
      <c r="K1297">
        <v>41092</v>
      </c>
      <c r="L1297">
        <v>18659</v>
      </c>
      <c r="M1297">
        <v>4377</v>
      </c>
      <c r="N1297">
        <v>1</v>
      </c>
      <c r="O1297">
        <v>4377</v>
      </c>
      <c r="P1297">
        <v>140</v>
      </c>
      <c r="Q1297">
        <v>14142</v>
      </c>
      <c r="R1297">
        <v>14282</v>
      </c>
      <c r="S1297">
        <v>18322</v>
      </c>
      <c r="T1297">
        <f t="shared" si="40"/>
        <v>32604</v>
      </c>
      <c r="U1297">
        <f t="shared" si="41"/>
        <v>4</v>
      </c>
      <c r="V1297">
        <v>0.1866394639193821</v>
      </c>
      <c r="W1297">
        <v>1.7954027571452761E-2</v>
      </c>
      <c r="X1297">
        <v>1.3017232693886562E-3</v>
      </c>
      <c r="Y1297">
        <v>0.79410478523977646</v>
      </c>
      <c r="Z1297">
        <v>3482.67</v>
      </c>
      <c r="AA1297">
        <v>335.02</v>
      </c>
      <c r="AB1297">
        <v>24.29</v>
      </c>
      <c r="AC1297">
        <v>14817.900000000001</v>
      </c>
    </row>
    <row r="1298" spans="1:29" x14ac:dyDescent="0.25">
      <c r="A1298">
        <v>1989</v>
      </c>
      <c r="B1298">
        <v>1986</v>
      </c>
      <c r="C1298">
        <v>1988</v>
      </c>
      <c r="D1298">
        <v>24</v>
      </c>
      <c r="E1298" t="s">
        <v>65</v>
      </c>
      <c r="F1298" t="s">
        <v>31</v>
      </c>
      <c r="G1298" t="s">
        <v>60</v>
      </c>
      <c r="H1298">
        <v>2</v>
      </c>
      <c r="I1298">
        <v>3</v>
      </c>
      <c r="J1298" t="s">
        <v>33</v>
      </c>
      <c r="K1298">
        <v>508655</v>
      </c>
      <c r="L1298">
        <v>25371</v>
      </c>
      <c r="M1298">
        <v>25149</v>
      </c>
      <c r="N1298">
        <v>0.60170000000000001</v>
      </c>
      <c r="O1298">
        <v>15132</v>
      </c>
      <c r="P1298">
        <v>0</v>
      </c>
      <c r="Q1298">
        <v>221</v>
      </c>
      <c r="R1298">
        <v>221</v>
      </c>
      <c r="S1298">
        <v>730</v>
      </c>
      <c r="T1298">
        <f t="shared" si="40"/>
        <v>951</v>
      </c>
      <c r="U1298">
        <f t="shared" si="41"/>
        <v>1</v>
      </c>
      <c r="V1298">
        <v>0.14002252960656744</v>
      </c>
      <c r="W1298">
        <v>0.37823252162109106</v>
      </c>
      <c r="X1298">
        <v>0.19035192065290135</v>
      </c>
      <c r="Y1298">
        <v>0.2913930281194399</v>
      </c>
      <c r="Z1298">
        <v>3552.52</v>
      </c>
      <c r="AA1298">
        <v>9596.16</v>
      </c>
      <c r="AB1298">
        <v>4829.43</v>
      </c>
      <c r="AC1298">
        <v>7392.9499999999989</v>
      </c>
    </row>
    <row r="1299" spans="1:29" x14ac:dyDescent="0.25">
      <c r="A1299">
        <v>1989</v>
      </c>
      <c r="B1299">
        <v>1985</v>
      </c>
      <c r="C1299">
        <v>1987</v>
      </c>
      <c r="D1299">
        <v>24</v>
      </c>
      <c r="E1299" t="s">
        <v>65</v>
      </c>
      <c r="F1299" t="s">
        <v>31</v>
      </c>
      <c r="G1299" t="s">
        <v>60</v>
      </c>
      <c r="H1299">
        <v>2</v>
      </c>
      <c r="I1299">
        <v>4</v>
      </c>
      <c r="J1299" t="s">
        <v>34</v>
      </c>
      <c r="K1299">
        <v>227207</v>
      </c>
      <c r="L1299">
        <v>37497</v>
      </c>
      <c r="M1299">
        <v>24435</v>
      </c>
      <c r="N1299">
        <v>0.87280000000000002</v>
      </c>
      <c r="O1299">
        <v>21327</v>
      </c>
      <c r="P1299">
        <v>0</v>
      </c>
      <c r="Q1299">
        <v>13061</v>
      </c>
      <c r="R1299">
        <v>13061</v>
      </c>
      <c r="S1299">
        <v>38157</v>
      </c>
      <c r="T1299">
        <f t="shared" si="40"/>
        <v>51218</v>
      </c>
      <c r="U1299">
        <f t="shared" si="41"/>
        <v>2</v>
      </c>
      <c r="V1299">
        <v>0.21753379489262359</v>
      </c>
      <c r="W1299">
        <v>0.26174150670724178</v>
      </c>
      <c r="X1299">
        <v>7.6489038077974747E-2</v>
      </c>
      <c r="Y1299">
        <v>0.44423566032215983</v>
      </c>
      <c r="Z1299">
        <v>8156.98</v>
      </c>
      <c r="AA1299">
        <v>9814.66</v>
      </c>
      <c r="AB1299">
        <v>2868.15</v>
      </c>
      <c r="AC1299">
        <v>16657.739999999998</v>
      </c>
    </row>
    <row r="1300" spans="1:29" x14ac:dyDescent="0.25">
      <c r="A1300">
        <v>1989</v>
      </c>
      <c r="B1300">
        <v>1984</v>
      </c>
      <c r="C1300">
        <v>1986</v>
      </c>
      <c r="D1300">
        <v>24</v>
      </c>
      <c r="E1300" t="s">
        <v>65</v>
      </c>
      <c r="F1300" t="s">
        <v>31</v>
      </c>
      <c r="G1300" t="s">
        <v>60</v>
      </c>
      <c r="H1300">
        <v>2</v>
      </c>
      <c r="I1300">
        <v>5</v>
      </c>
      <c r="J1300" t="s">
        <v>34</v>
      </c>
      <c r="K1300">
        <v>93201</v>
      </c>
      <c r="L1300">
        <v>51995</v>
      </c>
      <c r="M1300">
        <v>4041</v>
      </c>
      <c r="N1300">
        <v>0.99339999999999995</v>
      </c>
      <c r="O1300">
        <v>4015</v>
      </c>
      <c r="P1300">
        <v>0</v>
      </c>
      <c r="Q1300">
        <v>47953</v>
      </c>
      <c r="R1300">
        <v>47953</v>
      </c>
      <c r="S1300">
        <v>17939</v>
      </c>
      <c r="T1300">
        <f t="shared" si="40"/>
        <v>65892</v>
      </c>
      <c r="U1300">
        <f t="shared" si="41"/>
        <v>3</v>
      </c>
      <c r="V1300">
        <v>6.6978731473676329E-3</v>
      </c>
      <c r="W1300">
        <v>1.686853947862137E-2</v>
      </c>
      <c r="X1300">
        <v>8.5493756107486753E-3</v>
      </c>
      <c r="Y1300">
        <v>0.96788421176326234</v>
      </c>
      <c r="Z1300">
        <v>348.26</v>
      </c>
      <c r="AA1300">
        <v>877.09</v>
      </c>
      <c r="AB1300">
        <v>444.53</v>
      </c>
      <c r="AC1300">
        <v>50325.73</v>
      </c>
    </row>
    <row r="1301" spans="1:29" x14ac:dyDescent="0.25">
      <c r="A1301">
        <v>1989</v>
      </c>
      <c r="B1301">
        <v>1983</v>
      </c>
      <c r="C1301">
        <v>1985</v>
      </c>
      <c r="D1301">
        <v>24</v>
      </c>
      <c r="E1301" t="s">
        <v>65</v>
      </c>
      <c r="F1301" t="s">
        <v>31</v>
      </c>
      <c r="G1301" t="s">
        <v>60</v>
      </c>
      <c r="H1301">
        <v>2</v>
      </c>
      <c r="I1301">
        <v>6</v>
      </c>
      <c r="J1301" t="s">
        <v>34</v>
      </c>
      <c r="K1301">
        <v>445</v>
      </c>
      <c r="L1301">
        <v>328</v>
      </c>
      <c r="M1301">
        <v>0</v>
      </c>
      <c r="N1301">
        <v>1</v>
      </c>
      <c r="O1301">
        <v>0</v>
      </c>
      <c r="P1301">
        <v>0</v>
      </c>
      <c r="Q1301">
        <v>328</v>
      </c>
      <c r="R1301">
        <v>328</v>
      </c>
      <c r="S1301">
        <v>71</v>
      </c>
      <c r="T1301">
        <f t="shared" si="40"/>
        <v>399</v>
      </c>
      <c r="U1301">
        <f t="shared" si="41"/>
        <v>4</v>
      </c>
      <c r="V1301">
        <v>1.5207275160436753E-4</v>
      </c>
      <c r="W1301">
        <v>1.8248730192524102E-4</v>
      </c>
      <c r="X1301">
        <v>7.9077830834271118E-4</v>
      </c>
      <c r="Y1301">
        <v>0.99887466163812766</v>
      </c>
      <c r="Z1301">
        <v>0.05</v>
      </c>
      <c r="AA1301">
        <v>0.06</v>
      </c>
      <c r="AB1301">
        <v>0.26</v>
      </c>
      <c r="AC1301">
        <v>328.42</v>
      </c>
    </row>
    <row r="1302" spans="1:29" x14ac:dyDescent="0.25">
      <c r="A1302">
        <v>1989</v>
      </c>
      <c r="B1302">
        <v>1986</v>
      </c>
      <c r="C1302">
        <v>1988</v>
      </c>
      <c r="D1302">
        <v>25</v>
      </c>
      <c r="E1302" t="s">
        <v>66</v>
      </c>
      <c r="F1302" t="s">
        <v>31</v>
      </c>
      <c r="G1302" t="s">
        <v>60</v>
      </c>
      <c r="H1302">
        <v>2</v>
      </c>
      <c r="I1302">
        <v>3</v>
      </c>
      <c r="J1302" t="s">
        <v>33</v>
      </c>
      <c r="K1302">
        <v>82289</v>
      </c>
      <c r="L1302">
        <v>7566</v>
      </c>
      <c r="M1302">
        <v>6269</v>
      </c>
      <c r="N1302">
        <v>0.6794</v>
      </c>
      <c r="O1302">
        <v>4260</v>
      </c>
      <c r="P1302">
        <v>0</v>
      </c>
      <c r="Q1302">
        <v>1296</v>
      </c>
      <c r="R1302">
        <v>1296</v>
      </c>
      <c r="S1302">
        <v>2099</v>
      </c>
      <c r="T1302">
        <f t="shared" si="40"/>
        <v>3395</v>
      </c>
      <c r="U1302">
        <f t="shared" si="41"/>
        <v>1</v>
      </c>
      <c r="V1302">
        <v>5.9990061350017582E-2</v>
      </c>
      <c r="W1302">
        <v>8.3682904200401267E-2</v>
      </c>
      <c r="X1302">
        <v>0.13342241112705877</v>
      </c>
      <c r="Y1302">
        <v>0.72290462332252237</v>
      </c>
      <c r="Z1302">
        <v>453.90999999999997</v>
      </c>
      <c r="AA1302">
        <v>633.18000000000006</v>
      </c>
      <c r="AB1302">
        <v>1009.53</v>
      </c>
      <c r="AC1302">
        <v>5469.7999999999993</v>
      </c>
    </row>
    <row r="1303" spans="1:29" x14ac:dyDescent="0.25">
      <c r="A1303">
        <v>1989</v>
      </c>
      <c r="B1303">
        <v>1985</v>
      </c>
      <c r="C1303">
        <v>1987</v>
      </c>
      <c r="D1303">
        <v>25</v>
      </c>
      <c r="E1303" t="s">
        <v>66</v>
      </c>
      <c r="F1303" t="s">
        <v>31</v>
      </c>
      <c r="G1303" t="s">
        <v>60</v>
      </c>
      <c r="H1303">
        <v>2</v>
      </c>
      <c r="I1303">
        <v>4</v>
      </c>
      <c r="J1303" t="s">
        <v>34</v>
      </c>
      <c r="K1303">
        <v>40585</v>
      </c>
      <c r="L1303">
        <v>13761</v>
      </c>
      <c r="M1303">
        <v>7968</v>
      </c>
      <c r="N1303">
        <v>0.93149999999999999</v>
      </c>
      <c r="O1303">
        <v>7421</v>
      </c>
      <c r="P1303">
        <v>0</v>
      </c>
      <c r="Q1303">
        <v>5793</v>
      </c>
      <c r="R1303">
        <v>5793</v>
      </c>
      <c r="S1303">
        <v>7667</v>
      </c>
      <c r="T1303">
        <f t="shared" si="40"/>
        <v>13460</v>
      </c>
      <c r="U1303">
        <f t="shared" si="41"/>
        <v>2</v>
      </c>
      <c r="V1303">
        <v>3.942406208445054E-2</v>
      </c>
      <c r="W1303">
        <v>5.1834412399450643E-2</v>
      </c>
      <c r="X1303">
        <v>6.1328740944201016E-2</v>
      </c>
      <c r="Y1303">
        <v>0.84741278457189773</v>
      </c>
      <c r="Z1303">
        <v>542.54999999999995</v>
      </c>
      <c r="AA1303">
        <v>713.33999999999992</v>
      </c>
      <c r="AB1303">
        <v>844</v>
      </c>
      <c r="AC1303">
        <v>11662.01</v>
      </c>
    </row>
    <row r="1304" spans="1:29" x14ac:dyDescent="0.25">
      <c r="A1304">
        <v>1989</v>
      </c>
      <c r="B1304">
        <v>1984</v>
      </c>
      <c r="C1304">
        <v>1986</v>
      </c>
      <c r="D1304">
        <v>25</v>
      </c>
      <c r="E1304" t="s">
        <v>66</v>
      </c>
      <c r="F1304" t="s">
        <v>31</v>
      </c>
      <c r="G1304" t="s">
        <v>60</v>
      </c>
      <c r="H1304">
        <v>2</v>
      </c>
      <c r="I1304">
        <v>5</v>
      </c>
      <c r="J1304" t="s">
        <v>34</v>
      </c>
      <c r="K1304">
        <v>9811</v>
      </c>
      <c r="L1304">
        <v>6533</v>
      </c>
      <c r="M1304">
        <v>530</v>
      </c>
      <c r="N1304">
        <v>0.999</v>
      </c>
      <c r="O1304">
        <v>530</v>
      </c>
      <c r="P1304">
        <v>0</v>
      </c>
      <c r="Q1304">
        <v>6002</v>
      </c>
      <c r="R1304">
        <v>6002</v>
      </c>
      <c r="S1304">
        <v>1244</v>
      </c>
      <c r="T1304">
        <f t="shared" si="40"/>
        <v>7246</v>
      </c>
      <c r="U1304">
        <f t="shared" si="41"/>
        <v>3</v>
      </c>
      <c r="V1304">
        <v>5.6112445299549537E-3</v>
      </c>
      <c r="W1304">
        <v>1.8495984424434172E-2</v>
      </c>
      <c r="X1304">
        <v>2.2270487700721382E-2</v>
      </c>
      <c r="Y1304">
        <v>0.95362228334488963</v>
      </c>
      <c r="Z1304">
        <v>36.659999999999997</v>
      </c>
      <c r="AA1304">
        <v>120.84</v>
      </c>
      <c r="AB1304">
        <v>145.5</v>
      </c>
      <c r="AC1304">
        <v>6230.31</v>
      </c>
    </row>
    <row r="1305" spans="1:29" x14ac:dyDescent="0.25">
      <c r="A1305">
        <v>1989</v>
      </c>
      <c r="B1305">
        <v>1983</v>
      </c>
      <c r="C1305">
        <v>1985</v>
      </c>
      <c r="D1305">
        <v>25</v>
      </c>
      <c r="E1305" t="s">
        <v>66</v>
      </c>
      <c r="F1305" t="s">
        <v>31</v>
      </c>
      <c r="G1305" t="s">
        <v>60</v>
      </c>
      <c r="H1305">
        <v>2</v>
      </c>
      <c r="I1305">
        <v>6</v>
      </c>
      <c r="J1305" t="s">
        <v>34</v>
      </c>
      <c r="K1305">
        <v>108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96</v>
      </c>
      <c r="T1305">
        <f t="shared" si="40"/>
        <v>96</v>
      </c>
      <c r="U1305">
        <f t="shared" si="41"/>
        <v>4</v>
      </c>
      <c r="V1305">
        <v>3.1249999999999993E-2</v>
      </c>
      <c r="W1305">
        <v>3.1249999999999993E-2</v>
      </c>
      <c r="X1305">
        <v>0.18749999999999994</v>
      </c>
      <c r="Y1305">
        <v>0.74999999999999989</v>
      </c>
      <c r="Z1305">
        <v>0.01</v>
      </c>
      <c r="AA1305">
        <v>0.01</v>
      </c>
      <c r="AB1305">
        <v>0.06</v>
      </c>
      <c r="AC1305">
        <v>0.24000000000000002</v>
      </c>
    </row>
    <row r="1306" spans="1:29" x14ac:dyDescent="0.25">
      <c r="A1306">
        <v>1989</v>
      </c>
      <c r="B1306">
        <v>1987</v>
      </c>
      <c r="C1306">
        <v>1988</v>
      </c>
      <c r="D1306">
        <v>26</v>
      </c>
      <c r="E1306" t="s">
        <v>67</v>
      </c>
      <c r="F1306" t="s">
        <v>31</v>
      </c>
      <c r="G1306" t="s">
        <v>60</v>
      </c>
      <c r="H1306">
        <v>0</v>
      </c>
      <c r="I1306">
        <v>2</v>
      </c>
      <c r="J1306" t="s">
        <v>33</v>
      </c>
      <c r="K1306">
        <v>67767</v>
      </c>
      <c r="L1306">
        <v>2045</v>
      </c>
      <c r="M1306">
        <v>1988</v>
      </c>
      <c r="N1306">
        <v>0.54830000000000001</v>
      </c>
      <c r="O1306">
        <v>1090</v>
      </c>
      <c r="P1306">
        <v>0</v>
      </c>
      <c r="Q1306">
        <v>57</v>
      </c>
      <c r="R1306">
        <v>57</v>
      </c>
      <c r="S1306">
        <v>755</v>
      </c>
      <c r="T1306">
        <f t="shared" si="40"/>
        <v>812</v>
      </c>
      <c r="U1306">
        <f t="shared" si="41"/>
        <v>1</v>
      </c>
      <c r="V1306">
        <v>0.18278192326875495</v>
      </c>
      <c r="W1306">
        <v>0.30278818225382143</v>
      </c>
      <c r="X1306">
        <v>0.10180630397152163</v>
      </c>
      <c r="Y1306">
        <v>0.41262359050590197</v>
      </c>
      <c r="Z1306">
        <v>373.8</v>
      </c>
      <c r="AA1306">
        <v>619.22</v>
      </c>
      <c r="AB1306">
        <v>208.20000000000002</v>
      </c>
      <c r="AC1306">
        <v>843.83999999999992</v>
      </c>
    </row>
    <row r="1307" spans="1:29" x14ac:dyDescent="0.25">
      <c r="A1307">
        <v>1989</v>
      </c>
      <c r="B1307">
        <v>1986</v>
      </c>
      <c r="C1307">
        <v>1987</v>
      </c>
      <c r="D1307">
        <v>26</v>
      </c>
      <c r="E1307" t="s">
        <v>67</v>
      </c>
      <c r="F1307" t="s">
        <v>31</v>
      </c>
      <c r="G1307" t="s">
        <v>60</v>
      </c>
      <c r="H1307">
        <v>0</v>
      </c>
      <c r="I1307">
        <v>3</v>
      </c>
      <c r="J1307" t="s">
        <v>34</v>
      </c>
      <c r="K1307">
        <v>53862</v>
      </c>
      <c r="L1307">
        <v>2628</v>
      </c>
      <c r="M1307">
        <v>2562</v>
      </c>
      <c r="N1307">
        <v>0.76549999999999996</v>
      </c>
      <c r="O1307">
        <v>1961</v>
      </c>
      <c r="P1307">
        <v>0</v>
      </c>
      <c r="Q1307">
        <v>66</v>
      </c>
      <c r="R1307">
        <v>66</v>
      </c>
      <c r="S1307">
        <v>595</v>
      </c>
      <c r="T1307">
        <f t="shared" si="40"/>
        <v>661</v>
      </c>
      <c r="U1307">
        <f t="shared" si="41"/>
        <v>2</v>
      </c>
      <c r="V1307">
        <v>0.14704863951661079</v>
      </c>
      <c r="W1307">
        <v>0.29676840010501843</v>
      </c>
      <c r="X1307">
        <v>0.2316759952970005</v>
      </c>
      <c r="Y1307">
        <v>0.32450696508137028</v>
      </c>
      <c r="Z1307">
        <v>386.46</v>
      </c>
      <c r="AA1307">
        <v>779.93999999999994</v>
      </c>
      <c r="AB1307">
        <v>608.87</v>
      </c>
      <c r="AC1307">
        <v>852.84</v>
      </c>
    </row>
    <row r="1308" spans="1:29" x14ac:dyDescent="0.25">
      <c r="A1308">
        <v>1989</v>
      </c>
      <c r="B1308">
        <v>1985</v>
      </c>
      <c r="C1308">
        <v>1986</v>
      </c>
      <c r="D1308">
        <v>26</v>
      </c>
      <c r="E1308" t="s">
        <v>67</v>
      </c>
      <c r="F1308" t="s">
        <v>31</v>
      </c>
      <c r="G1308" t="s">
        <v>60</v>
      </c>
      <c r="H1308">
        <v>0</v>
      </c>
      <c r="I1308">
        <v>4</v>
      </c>
      <c r="J1308" t="s">
        <v>34</v>
      </c>
      <c r="K1308">
        <v>36647</v>
      </c>
      <c r="L1308">
        <v>7286</v>
      </c>
      <c r="M1308">
        <v>7095</v>
      </c>
      <c r="N1308">
        <v>0.94969999999999999</v>
      </c>
      <c r="O1308">
        <v>6738</v>
      </c>
      <c r="P1308">
        <v>30</v>
      </c>
      <c r="Q1308">
        <v>160</v>
      </c>
      <c r="R1308">
        <v>191</v>
      </c>
      <c r="S1308">
        <v>8338</v>
      </c>
      <c r="T1308">
        <f t="shared" si="40"/>
        <v>8529</v>
      </c>
      <c r="U1308">
        <f t="shared" si="41"/>
        <v>3</v>
      </c>
      <c r="V1308">
        <v>0.33026333124732393</v>
      </c>
      <c r="W1308">
        <v>0.18738677909159779</v>
      </c>
      <c r="X1308">
        <v>0.32279075129277696</v>
      </c>
      <c r="Y1308">
        <v>0.15955913836830146</v>
      </c>
      <c r="Z1308">
        <v>2406.5100000000002</v>
      </c>
      <c r="AA1308">
        <v>1365.42</v>
      </c>
      <c r="AB1308">
        <v>2352.06</v>
      </c>
      <c r="AC1308">
        <v>1162.6500000000001</v>
      </c>
    </row>
    <row r="1309" spans="1:29" x14ac:dyDescent="0.25">
      <c r="A1309">
        <v>1989</v>
      </c>
      <c r="B1309">
        <v>1984</v>
      </c>
      <c r="C1309">
        <v>1985</v>
      </c>
      <c r="D1309">
        <v>26</v>
      </c>
      <c r="E1309" t="s">
        <v>67</v>
      </c>
      <c r="F1309" t="s">
        <v>31</v>
      </c>
      <c r="G1309" t="s">
        <v>60</v>
      </c>
      <c r="H1309">
        <v>0</v>
      </c>
      <c r="I1309">
        <v>5</v>
      </c>
      <c r="J1309" t="s">
        <v>34</v>
      </c>
      <c r="K1309">
        <v>12412</v>
      </c>
      <c r="L1309">
        <v>2072</v>
      </c>
      <c r="M1309">
        <v>1729</v>
      </c>
      <c r="N1309">
        <v>1</v>
      </c>
      <c r="O1309">
        <v>1729</v>
      </c>
      <c r="P1309">
        <v>325</v>
      </c>
      <c r="Q1309">
        <v>17</v>
      </c>
      <c r="R1309">
        <v>342</v>
      </c>
      <c r="S1309">
        <v>6996</v>
      </c>
      <c r="T1309">
        <f t="shared" si="40"/>
        <v>7338</v>
      </c>
      <c r="U1309">
        <f t="shared" si="41"/>
        <v>4</v>
      </c>
      <c r="V1309">
        <v>0.43066827503015687</v>
      </c>
      <c r="W1309">
        <v>0.36088781664656217</v>
      </c>
      <c r="X1309">
        <v>3.5367913148371534E-3</v>
      </c>
      <c r="Y1309">
        <v>0.20490711700844394</v>
      </c>
      <c r="Z1309">
        <v>892.56000000000006</v>
      </c>
      <c r="AA1309">
        <v>747.94</v>
      </c>
      <c r="AB1309">
        <v>7.33</v>
      </c>
      <c r="AC1309">
        <v>424.67000000000007</v>
      </c>
    </row>
    <row r="1310" spans="1:29" x14ac:dyDescent="0.25">
      <c r="A1310">
        <v>1989</v>
      </c>
      <c r="B1310">
        <v>1987</v>
      </c>
      <c r="C1310">
        <v>1988</v>
      </c>
      <c r="D1310">
        <v>27</v>
      </c>
      <c r="E1310" t="s">
        <v>68</v>
      </c>
      <c r="F1310" t="s">
        <v>31</v>
      </c>
      <c r="G1310" t="s">
        <v>69</v>
      </c>
      <c r="H1310">
        <v>0</v>
      </c>
      <c r="I1310">
        <v>2</v>
      </c>
      <c r="J1310" t="s">
        <v>33</v>
      </c>
      <c r="K1310">
        <v>646166</v>
      </c>
      <c r="L1310">
        <v>13926</v>
      </c>
      <c r="M1310">
        <v>11538</v>
      </c>
      <c r="N1310">
        <v>0.56579999999999997</v>
      </c>
      <c r="O1310">
        <v>6528</v>
      </c>
      <c r="P1310">
        <v>0</v>
      </c>
      <c r="Q1310">
        <v>2387</v>
      </c>
      <c r="R1310">
        <v>2387</v>
      </c>
      <c r="S1310">
        <v>22589</v>
      </c>
      <c r="T1310">
        <f t="shared" si="40"/>
        <v>24976</v>
      </c>
      <c r="U1310">
        <f t="shared" si="41"/>
        <v>1</v>
      </c>
      <c r="V1310">
        <v>0.27852759590818549</v>
      </c>
      <c r="W1310">
        <v>0.19186735351858422</v>
      </c>
      <c r="X1310">
        <v>0.15860017779258587</v>
      </c>
      <c r="Y1310">
        <v>0.37100487278064442</v>
      </c>
      <c r="Z1310">
        <v>3878.87</v>
      </c>
      <c r="AA1310">
        <v>2672.01</v>
      </c>
      <c r="AB1310">
        <v>2208.7200000000003</v>
      </c>
      <c r="AC1310">
        <v>5166.74</v>
      </c>
    </row>
    <row r="1311" spans="1:29" x14ac:dyDescent="0.25">
      <c r="A1311">
        <v>1989</v>
      </c>
      <c r="B1311">
        <v>1986</v>
      </c>
      <c r="C1311">
        <v>1987</v>
      </c>
      <c r="D1311">
        <v>27</v>
      </c>
      <c r="E1311" t="s">
        <v>68</v>
      </c>
      <c r="F1311" t="s">
        <v>31</v>
      </c>
      <c r="G1311" t="s">
        <v>69</v>
      </c>
      <c r="H1311">
        <v>0</v>
      </c>
      <c r="I1311">
        <v>3</v>
      </c>
      <c r="J1311" t="s">
        <v>34</v>
      </c>
      <c r="K1311">
        <v>447185</v>
      </c>
      <c r="L1311">
        <v>38591</v>
      </c>
      <c r="M1311">
        <v>37112</v>
      </c>
      <c r="N1311">
        <v>0.74229999999999996</v>
      </c>
      <c r="O1311">
        <v>27548</v>
      </c>
      <c r="P1311">
        <v>0</v>
      </c>
      <c r="Q1311">
        <v>1479</v>
      </c>
      <c r="R1311">
        <v>1479</v>
      </c>
      <c r="S1311">
        <v>13088</v>
      </c>
      <c r="T1311">
        <f t="shared" si="40"/>
        <v>14567</v>
      </c>
      <c r="U1311">
        <f t="shared" si="41"/>
        <v>2</v>
      </c>
      <c r="V1311">
        <v>0.224746934909832</v>
      </c>
      <c r="W1311">
        <v>0.47404335371328404</v>
      </c>
      <c r="X1311">
        <v>0.14327014641692484</v>
      </c>
      <c r="Y1311">
        <v>0.15793956495995917</v>
      </c>
      <c r="Z1311">
        <v>8673.4</v>
      </c>
      <c r="AA1311">
        <v>18294.21</v>
      </c>
      <c r="AB1311">
        <v>5529.06</v>
      </c>
      <c r="AC1311">
        <v>6095.18</v>
      </c>
    </row>
    <row r="1312" spans="1:29" x14ac:dyDescent="0.25">
      <c r="A1312">
        <v>1989</v>
      </c>
      <c r="B1312">
        <v>1985</v>
      </c>
      <c r="C1312">
        <v>1986</v>
      </c>
      <c r="D1312">
        <v>27</v>
      </c>
      <c r="E1312" t="s">
        <v>68</v>
      </c>
      <c r="F1312" t="s">
        <v>31</v>
      </c>
      <c r="G1312" t="s">
        <v>69</v>
      </c>
      <c r="H1312">
        <v>0</v>
      </c>
      <c r="I1312">
        <v>4</v>
      </c>
      <c r="J1312" t="s">
        <v>34</v>
      </c>
      <c r="K1312">
        <v>228686</v>
      </c>
      <c r="L1312">
        <v>47524</v>
      </c>
      <c r="M1312">
        <v>40294</v>
      </c>
      <c r="N1312">
        <v>0.90080000000000005</v>
      </c>
      <c r="O1312">
        <v>36297</v>
      </c>
      <c r="P1312">
        <v>1211</v>
      </c>
      <c r="Q1312">
        <v>6017</v>
      </c>
      <c r="R1312">
        <v>7229</v>
      </c>
      <c r="S1312">
        <v>24325</v>
      </c>
      <c r="T1312">
        <f t="shared" si="40"/>
        <v>31554</v>
      </c>
      <c r="U1312">
        <f t="shared" si="41"/>
        <v>3</v>
      </c>
      <c r="V1312">
        <v>0.34256999034398278</v>
      </c>
      <c r="W1312">
        <v>0.38795726944075698</v>
      </c>
      <c r="X1312">
        <v>0.11237445231192071</v>
      </c>
      <c r="Y1312">
        <v>0.15709828790333968</v>
      </c>
      <c r="Z1312">
        <v>16280.560000000001</v>
      </c>
      <c r="AA1312">
        <v>18437.580000000002</v>
      </c>
      <c r="AB1312">
        <v>5340.57</v>
      </c>
      <c r="AC1312">
        <v>7466.06</v>
      </c>
    </row>
    <row r="1313" spans="1:29" x14ac:dyDescent="0.25">
      <c r="A1313">
        <v>1989</v>
      </c>
      <c r="B1313">
        <v>1984</v>
      </c>
      <c r="C1313">
        <v>1985</v>
      </c>
      <c r="D1313">
        <v>27</v>
      </c>
      <c r="E1313" t="s">
        <v>68</v>
      </c>
      <c r="F1313" t="s">
        <v>31</v>
      </c>
      <c r="G1313" t="s">
        <v>69</v>
      </c>
      <c r="H1313">
        <v>0</v>
      </c>
      <c r="I1313">
        <v>5</v>
      </c>
      <c r="J1313" t="s">
        <v>34</v>
      </c>
      <c r="K1313">
        <v>106239</v>
      </c>
      <c r="L1313">
        <v>41920</v>
      </c>
      <c r="M1313">
        <v>26742</v>
      </c>
      <c r="N1313">
        <v>1</v>
      </c>
      <c r="O1313">
        <v>26742</v>
      </c>
      <c r="P1313">
        <v>1414</v>
      </c>
      <c r="Q1313">
        <v>13763</v>
      </c>
      <c r="R1313">
        <v>15177</v>
      </c>
      <c r="S1313">
        <v>53695</v>
      </c>
      <c r="T1313">
        <f t="shared" si="40"/>
        <v>68872</v>
      </c>
      <c r="U1313">
        <f t="shared" si="41"/>
        <v>4</v>
      </c>
      <c r="V1313">
        <v>0.31109751384773926</v>
      </c>
      <c r="W1313">
        <v>0.29604176506791469</v>
      </c>
      <c r="X1313">
        <v>3.1579286358366605E-2</v>
      </c>
      <c r="Y1313">
        <v>0.36128143472597934</v>
      </c>
      <c r="Z1313">
        <v>13041.27</v>
      </c>
      <c r="AA1313">
        <v>12410.13</v>
      </c>
      <c r="AB1313">
        <v>1323.81</v>
      </c>
      <c r="AC1313">
        <v>15144.99</v>
      </c>
    </row>
    <row r="1314" spans="1:29" x14ac:dyDescent="0.25">
      <c r="A1314">
        <v>1989</v>
      </c>
      <c r="B1314">
        <v>1987</v>
      </c>
      <c r="C1314">
        <v>1988</v>
      </c>
      <c r="D1314">
        <v>28</v>
      </c>
      <c r="E1314" t="s">
        <v>70</v>
      </c>
      <c r="F1314" t="s">
        <v>31</v>
      </c>
      <c r="G1314" t="s">
        <v>58</v>
      </c>
      <c r="H1314">
        <v>0</v>
      </c>
      <c r="I1314">
        <v>2</v>
      </c>
      <c r="J1314" t="s">
        <v>33</v>
      </c>
      <c r="K1314">
        <v>317748</v>
      </c>
      <c r="L1314">
        <v>13941</v>
      </c>
      <c r="M1314">
        <v>8486</v>
      </c>
      <c r="N1314">
        <v>0.61399999999999999</v>
      </c>
      <c r="O1314">
        <v>5210</v>
      </c>
      <c r="P1314">
        <v>0</v>
      </c>
      <c r="Q1314">
        <v>5455</v>
      </c>
      <c r="R1314">
        <v>5455</v>
      </c>
      <c r="S1314">
        <v>13342</v>
      </c>
      <c r="T1314">
        <f t="shared" si="40"/>
        <v>18797</v>
      </c>
      <c r="U1314">
        <f t="shared" si="41"/>
        <v>1</v>
      </c>
      <c r="V1314">
        <v>0.22390270388910447</v>
      </c>
      <c r="W1314">
        <v>7.9281181657709171E-2</v>
      </c>
      <c r="X1314">
        <v>7.00212383363088E-2</v>
      </c>
      <c r="Y1314">
        <v>0.62679487611687756</v>
      </c>
      <c r="Z1314">
        <v>3121.6</v>
      </c>
      <c r="AA1314">
        <v>1105.32</v>
      </c>
      <c r="AB1314">
        <v>976.22</v>
      </c>
      <c r="AC1314">
        <v>8738.630000000001</v>
      </c>
    </row>
    <row r="1315" spans="1:29" x14ac:dyDescent="0.25">
      <c r="A1315">
        <v>1989</v>
      </c>
      <c r="B1315">
        <v>1986</v>
      </c>
      <c r="C1315">
        <v>1987</v>
      </c>
      <c r="D1315">
        <v>28</v>
      </c>
      <c r="E1315" t="s">
        <v>70</v>
      </c>
      <c r="F1315" t="s">
        <v>31</v>
      </c>
      <c r="G1315" t="s">
        <v>58</v>
      </c>
      <c r="H1315">
        <v>0</v>
      </c>
      <c r="I1315">
        <v>3</v>
      </c>
      <c r="J1315" t="s">
        <v>34</v>
      </c>
      <c r="K1315">
        <v>204179</v>
      </c>
      <c r="L1315">
        <v>34078</v>
      </c>
      <c r="M1315">
        <v>22507</v>
      </c>
      <c r="N1315">
        <v>0.81369999999999998</v>
      </c>
      <c r="O1315">
        <v>18313</v>
      </c>
      <c r="P1315">
        <v>0</v>
      </c>
      <c r="Q1315">
        <v>11571</v>
      </c>
      <c r="R1315">
        <v>11571</v>
      </c>
      <c r="S1315">
        <v>14117</v>
      </c>
      <c r="T1315">
        <f t="shared" si="40"/>
        <v>25688</v>
      </c>
      <c r="U1315">
        <f t="shared" si="41"/>
        <v>2</v>
      </c>
      <c r="V1315">
        <v>0.10026007775629457</v>
      </c>
      <c r="W1315">
        <v>0.17017530526050767</v>
      </c>
      <c r="X1315">
        <v>9.9659401724324637E-2</v>
      </c>
      <c r="Y1315">
        <v>0.62990521525887322</v>
      </c>
      <c r="Z1315">
        <v>3416.69</v>
      </c>
      <c r="AA1315">
        <v>5799.28</v>
      </c>
      <c r="AB1315">
        <v>3396.2200000000003</v>
      </c>
      <c r="AC1315">
        <v>21466.079999999998</v>
      </c>
    </row>
    <row r="1316" spans="1:29" x14ac:dyDescent="0.25">
      <c r="A1316">
        <v>1989</v>
      </c>
      <c r="B1316">
        <v>1985</v>
      </c>
      <c r="C1316">
        <v>1986</v>
      </c>
      <c r="D1316">
        <v>28</v>
      </c>
      <c r="E1316" t="s">
        <v>70</v>
      </c>
      <c r="F1316" t="s">
        <v>31</v>
      </c>
      <c r="G1316" t="s">
        <v>58</v>
      </c>
      <c r="H1316">
        <v>0</v>
      </c>
      <c r="I1316">
        <v>4</v>
      </c>
      <c r="J1316" t="s">
        <v>34</v>
      </c>
      <c r="K1316">
        <v>104266</v>
      </c>
      <c r="L1316">
        <v>48026</v>
      </c>
      <c r="M1316">
        <v>14205</v>
      </c>
      <c r="N1316">
        <v>0.95389999999999997</v>
      </c>
      <c r="O1316">
        <v>13550</v>
      </c>
      <c r="P1316">
        <v>2453</v>
      </c>
      <c r="Q1316">
        <v>31368</v>
      </c>
      <c r="R1316">
        <v>33821</v>
      </c>
      <c r="S1316">
        <v>3486</v>
      </c>
      <c r="T1316">
        <f t="shared" si="40"/>
        <v>37307</v>
      </c>
      <c r="U1316">
        <f t="shared" si="41"/>
        <v>3</v>
      </c>
      <c r="V1316">
        <v>0.11981562790267682</v>
      </c>
      <c r="W1316">
        <v>0.13654295862788249</v>
      </c>
      <c r="X1316">
        <v>4.409039204993713E-2</v>
      </c>
      <c r="Y1316">
        <v>0.69955102141950365</v>
      </c>
      <c r="Z1316">
        <v>5754.36</v>
      </c>
      <c r="AA1316">
        <v>6557.72</v>
      </c>
      <c r="AB1316">
        <v>2117.52</v>
      </c>
      <c r="AC1316">
        <v>33597.19</v>
      </c>
    </row>
    <row r="1317" spans="1:29" x14ac:dyDescent="0.25">
      <c r="A1317">
        <v>1989</v>
      </c>
      <c r="B1317">
        <v>1984</v>
      </c>
      <c r="C1317">
        <v>1985</v>
      </c>
      <c r="D1317">
        <v>28</v>
      </c>
      <c r="E1317" t="s">
        <v>70</v>
      </c>
      <c r="F1317" t="s">
        <v>31</v>
      </c>
      <c r="G1317" t="s">
        <v>58</v>
      </c>
      <c r="H1317">
        <v>0</v>
      </c>
      <c r="I1317">
        <v>5</v>
      </c>
      <c r="J1317" t="s">
        <v>34</v>
      </c>
      <c r="K1317">
        <v>29910</v>
      </c>
      <c r="L1317">
        <v>17796</v>
      </c>
      <c r="M1317">
        <v>6977</v>
      </c>
      <c r="N1317">
        <v>1</v>
      </c>
      <c r="O1317">
        <v>6977</v>
      </c>
      <c r="P1317">
        <v>589</v>
      </c>
      <c r="Q1317">
        <v>10228</v>
      </c>
      <c r="R1317">
        <v>10818</v>
      </c>
      <c r="S1317">
        <v>9123</v>
      </c>
      <c r="T1317">
        <f t="shared" si="40"/>
        <v>19941</v>
      </c>
      <c r="U1317">
        <f t="shared" si="41"/>
        <v>4</v>
      </c>
      <c r="V1317">
        <v>0.18865955688118707</v>
      </c>
      <c r="W1317">
        <v>0.19256209074669606</v>
      </c>
      <c r="X1317">
        <v>1.2733105456073878E-2</v>
      </c>
      <c r="Y1317">
        <v>0.606045246916043</v>
      </c>
      <c r="Z1317">
        <v>3357.41</v>
      </c>
      <c r="AA1317">
        <v>3426.86</v>
      </c>
      <c r="AB1317">
        <v>226.60000000000002</v>
      </c>
      <c r="AC1317">
        <v>10785.26</v>
      </c>
    </row>
    <row r="1318" spans="1:29" x14ac:dyDescent="0.25">
      <c r="A1318">
        <v>1989</v>
      </c>
      <c r="B1318">
        <v>1987</v>
      </c>
      <c r="C1318">
        <v>1988</v>
      </c>
      <c r="D1318">
        <v>29</v>
      </c>
      <c r="E1318" t="s">
        <v>71</v>
      </c>
      <c r="F1318" t="s">
        <v>31</v>
      </c>
      <c r="G1318" t="s">
        <v>60</v>
      </c>
      <c r="H1318">
        <v>0</v>
      </c>
      <c r="I1318">
        <v>2</v>
      </c>
      <c r="J1318" t="s">
        <v>33</v>
      </c>
      <c r="K1318">
        <v>4421</v>
      </c>
      <c r="L1318">
        <v>156</v>
      </c>
      <c r="M1318">
        <v>131</v>
      </c>
      <c r="N1318">
        <v>0.6018</v>
      </c>
      <c r="O1318">
        <v>79</v>
      </c>
      <c r="P1318">
        <v>0</v>
      </c>
      <c r="Q1318">
        <v>25</v>
      </c>
      <c r="R1318">
        <v>25</v>
      </c>
      <c r="S1318">
        <v>74</v>
      </c>
      <c r="T1318">
        <f t="shared" si="40"/>
        <v>99</v>
      </c>
      <c r="U1318">
        <f t="shared" si="41"/>
        <v>1</v>
      </c>
      <c r="V1318">
        <v>0.17272611302462049</v>
      </c>
      <c r="W1318">
        <v>9.8099247352978702E-2</v>
      </c>
      <c r="X1318">
        <v>8.6618191095803029E-2</v>
      </c>
      <c r="Y1318">
        <v>0.64255644852659788</v>
      </c>
      <c r="Z1318">
        <v>27.080000000000002</v>
      </c>
      <c r="AA1318">
        <v>15.38</v>
      </c>
      <c r="AB1318">
        <v>13.579999999999998</v>
      </c>
      <c r="AC1318">
        <v>100.74000000000001</v>
      </c>
    </row>
    <row r="1319" spans="1:29" x14ac:dyDescent="0.25">
      <c r="A1319">
        <v>1989</v>
      </c>
      <c r="B1319">
        <v>1986</v>
      </c>
      <c r="C1319">
        <v>1987</v>
      </c>
      <c r="D1319">
        <v>29</v>
      </c>
      <c r="E1319" t="s">
        <v>71</v>
      </c>
      <c r="F1319" t="s">
        <v>31</v>
      </c>
      <c r="G1319" t="s">
        <v>60</v>
      </c>
      <c r="H1319">
        <v>0</v>
      </c>
      <c r="I1319">
        <v>3</v>
      </c>
      <c r="J1319" t="s">
        <v>34</v>
      </c>
      <c r="K1319">
        <v>2584</v>
      </c>
      <c r="L1319">
        <v>388</v>
      </c>
      <c r="M1319">
        <v>303</v>
      </c>
      <c r="N1319">
        <v>0.81859999999999999</v>
      </c>
      <c r="O1319">
        <v>248</v>
      </c>
      <c r="P1319">
        <v>0</v>
      </c>
      <c r="Q1319">
        <v>85</v>
      </c>
      <c r="R1319">
        <v>85</v>
      </c>
      <c r="S1319">
        <v>114</v>
      </c>
      <c r="T1319">
        <f t="shared" si="40"/>
        <v>199</v>
      </c>
      <c r="U1319">
        <f t="shared" si="41"/>
        <v>2</v>
      </c>
      <c r="V1319">
        <v>7.0866141732283464E-2</v>
      </c>
      <c r="W1319">
        <v>6.070197107714477E-2</v>
      </c>
      <c r="X1319">
        <v>0.17340847099994852</v>
      </c>
      <c r="Y1319">
        <v>0.69502341619062324</v>
      </c>
      <c r="Z1319">
        <v>27.54</v>
      </c>
      <c r="AA1319">
        <v>23.59</v>
      </c>
      <c r="AB1319">
        <v>67.39</v>
      </c>
      <c r="AC1319">
        <v>270.10000000000002</v>
      </c>
    </row>
    <row r="1320" spans="1:29" x14ac:dyDescent="0.25">
      <c r="A1320">
        <v>1989</v>
      </c>
      <c r="B1320">
        <v>1985</v>
      </c>
      <c r="C1320">
        <v>1986</v>
      </c>
      <c r="D1320">
        <v>29</v>
      </c>
      <c r="E1320" t="s">
        <v>71</v>
      </c>
      <c r="F1320" t="s">
        <v>31</v>
      </c>
      <c r="G1320" t="s">
        <v>60</v>
      </c>
      <c r="H1320">
        <v>0</v>
      </c>
      <c r="I1320">
        <v>4</v>
      </c>
      <c r="J1320" t="s">
        <v>34</v>
      </c>
      <c r="K1320">
        <v>1853</v>
      </c>
      <c r="L1320">
        <v>952</v>
      </c>
      <c r="M1320">
        <v>515</v>
      </c>
      <c r="N1320">
        <v>0.96499999999999997</v>
      </c>
      <c r="O1320">
        <v>497</v>
      </c>
      <c r="P1320">
        <v>3</v>
      </c>
      <c r="Q1320">
        <v>433</v>
      </c>
      <c r="R1320">
        <v>436</v>
      </c>
      <c r="S1320">
        <v>98</v>
      </c>
      <c r="T1320">
        <f t="shared" si="40"/>
        <v>534</v>
      </c>
      <c r="U1320">
        <f t="shared" si="41"/>
        <v>3</v>
      </c>
      <c r="V1320">
        <v>4.8701094147048332E-2</v>
      </c>
      <c r="W1320">
        <v>5.8225003675158038E-2</v>
      </c>
      <c r="X1320">
        <v>0.2026167125186383</v>
      </c>
      <c r="Y1320">
        <v>0.69045718965915537</v>
      </c>
      <c r="Z1320">
        <v>46.38</v>
      </c>
      <c r="AA1320">
        <v>55.45</v>
      </c>
      <c r="AB1320">
        <v>192.95999999999998</v>
      </c>
      <c r="AC1320">
        <v>657.55</v>
      </c>
    </row>
    <row r="1321" spans="1:29" x14ac:dyDescent="0.25">
      <c r="A1321">
        <v>1989</v>
      </c>
      <c r="B1321">
        <v>1984</v>
      </c>
      <c r="C1321">
        <v>1985</v>
      </c>
      <c r="D1321">
        <v>29</v>
      </c>
      <c r="E1321" t="s">
        <v>71</v>
      </c>
      <c r="F1321" t="s">
        <v>31</v>
      </c>
      <c r="G1321" t="s">
        <v>60</v>
      </c>
      <c r="H1321">
        <v>0</v>
      </c>
      <c r="I1321">
        <v>5</v>
      </c>
      <c r="J1321" t="s">
        <v>34</v>
      </c>
      <c r="K1321">
        <v>351</v>
      </c>
      <c r="L1321">
        <v>215</v>
      </c>
      <c r="M1321">
        <v>117</v>
      </c>
      <c r="N1321">
        <v>1</v>
      </c>
      <c r="O1321">
        <v>117</v>
      </c>
      <c r="P1321">
        <v>0</v>
      </c>
      <c r="Q1321">
        <v>97</v>
      </c>
      <c r="R1321">
        <v>98</v>
      </c>
      <c r="S1321">
        <v>51</v>
      </c>
      <c r="T1321">
        <f t="shared" si="40"/>
        <v>149</v>
      </c>
      <c r="U1321">
        <f t="shared" si="41"/>
        <v>4</v>
      </c>
      <c r="V1321">
        <v>0.1182087891711478</v>
      </c>
      <c r="W1321">
        <v>0.14421472278880032</v>
      </c>
      <c r="X1321">
        <v>0.11445392175041721</v>
      </c>
      <c r="Y1321">
        <v>0.62312256628963469</v>
      </c>
      <c r="Z1321">
        <v>25.5</v>
      </c>
      <c r="AA1321">
        <v>31.11</v>
      </c>
      <c r="AB1321">
        <v>24.689999999999998</v>
      </c>
      <c r="AC1321">
        <v>134.41999999999999</v>
      </c>
    </row>
    <row r="1322" spans="1:29" x14ac:dyDescent="0.25">
      <c r="A1322">
        <v>1989</v>
      </c>
      <c r="B1322">
        <v>1987</v>
      </c>
      <c r="C1322">
        <v>1988</v>
      </c>
      <c r="D1322">
        <v>30</v>
      </c>
      <c r="E1322" t="s">
        <v>72</v>
      </c>
      <c r="F1322" t="s">
        <v>31</v>
      </c>
      <c r="G1322" t="s">
        <v>60</v>
      </c>
      <c r="H1322">
        <v>1</v>
      </c>
      <c r="I1322">
        <v>2</v>
      </c>
      <c r="J1322" t="s">
        <v>33</v>
      </c>
      <c r="K1322">
        <v>125499</v>
      </c>
      <c r="L1322">
        <v>4314</v>
      </c>
      <c r="M1322">
        <v>4024</v>
      </c>
      <c r="N1322">
        <v>0.56420000000000003</v>
      </c>
      <c r="O1322">
        <v>2270</v>
      </c>
      <c r="P1322">
        <v>0</v>
      </c>
      <c r="Q1322">
        <v>289</v>
      </c>
      <c r="R1322">
        <v>289</v>
      </c>
      <c r="S1322">
        <v>1561</v>
      </c>
      <c r="T1322">
        <f t="shared" si="40"/>
        <v>1850</v>
      </c>
      <c r="U1322">
        <f t="shared" si="41"/>
        <v>1</v>
      </c>
      <c r="V1322">
        <v>0.17462870971555469</v>
      </c>
      <c r="W1322">
        <v>0.1470742997814099</v>
      </c>
      <c r="X1322">
        <v>9.0614069044809828E-2</v>
      </c>
      <c r="Y1322">
        <v>0.58768292145822565</v>
      </c>
      <c r="Z1322">
        <v>753.35</v>
      </c>
      <c r="AA1322">
        <v>634.48</v>
      </c>
      <c r="AB1322">
        <v>390.90999999999997</v>
      </c>
      <c r="AC1322">
        <v>2535.2699999999995</v>
      </c>
    </row>
    <row r="1323" spans="1:29" x14ac:dyDescent="0.25">
      <c r="A1323">
        <v>1989</v>
      </c>
      <c r="B1323">
        <v>1986</v>
      </c>
      <c r="C1323">
        <v>1987</v>
      </c>
      <c r="D1323">
        <v>30</v>
      </c>
      <c r="E1323" t="s">
        <v>72</v>
      </c>
      <c r="F1323" t="s">
        <v>31</v>
      </c>
      <c r="G1323" t="s">
        <v>60</v>
      </c>
      <c r="H1323">
        <v>1</v>
      </c>
      <c r="I1323">
        <v>3</v>
      </c>
      <c r="J1323" t="s">
        <v>34</v>
      </c>
      <c r="K1323">
        <v>147298</v>
      </c>
      <c r="L1323">
        <v>14859</v>
      </c>
      <c r="M1323">
        <v>10219</v>
      </c>
      <c r="N1323">
        <v>0.78939999999999999</v>
      </c>
      <c r="O1323">
        <v>8067</v>
      </c>
      <c r="P1323">
        <v>0</v>
      </c>
      <c r="Q1323">
        <v>4639</v>
      </c>
      <c r="R1323">
        <v>4639</v>
      </c>
      <c r="S1323">
        <v>5564</v>
      </c>
      <c r="T1323">
        <f t="shared" si="40"/>
        <v>10203</v>
      </c>
      <c r="U1323">
        <f t="shared" si="41"/>
        <v>2</v>
      </c>
      <c r="V1323">
        <v>0.16088837382714649</v>
      </c>
      <c r="W1323">
        <v>0.11249029211807475</v>
      </c>
      <c r="X1323">
        <v>0.16401845069607365</v>
      </c>
      <c r="Y1323">
        <v>0.56260288335870501</v>
      </c>
      <c r="Z1323">
        <v>2390.6499999999996</v>
      </c>
      <c r="AA1323">
        <v>1671.5</v>
      </c>
      <c r="AB1323">
        <v>2437.1600000000003</v>
      </c>
      <c r="AC1323">
        <v>8359.75</v>
      </c>
    </row>
    <row r="1324" spans="1:29" x14ac:dyDescent="0.25">
      <c r="A1324">
        <v>1989</v>
      </c>
      <c r="B1324">
        <v>1985</v>
      </c>
      <c r="C1324">
        <v>1986</v>
      </c>
      <c r="D1324">
        <v>30</v>
      </c>
      <c r="E1324" t="s">
        <v>72</v>
      </c>
      <c r="F1324" t="s">
        <v>31</v>
      </c>
      <c r="G1324" t="s">
        <v>60</v>
      </c>
      <c r="H1324">
        <v>1</v>
      </c>
      <c r="I1324">
        <v>4</v>
      </c>
      <c r="J1324" t="s">
        <v>34</v>
      </c>
      <c r="K1324">
        <v>103192</v>
      </c>
      <c r="L1324">
        <v>31470</v>
      </c>
      <c r="M1324">
        <v>17129</v>
      </c>
      <c r="N1324">
        <v>0.95420000000000005</v>
      </c>
      <c r="O1324">
        <v>16344</v>
      </c>
      <c r="P1324">
        <v>2006</v>
      </c>
      <c r="Q1324">
        <v>12334</v>
      </c>
      <c r="R1324">
        <v>14340</v>
      </c>
      <c r="S1324">
        <v>21153</v>
      </c>
      <c r="T1324">
        <f t="shared" si="40"/>
        <v>35493</v>
      </c>
      <c r="U1324">
        <f t="shared" si="41"/>
        <v>3</v>
      </c>
      <c r="V1324">
        <v>0.23533572587497562</v>
      </c>
      <c r="W1324">
        <v>0.1581854730311579</v>
      </c>
      <c r="X1324">
        <v>9.6225868302594039E-2</v>
      </c>
      <c r="Y1324">
        <v>0.51025293279127248</v>
      </c>
      <c r="Z1324">
        <v>7406.0199999999995</v>
      </c>
      <c r="AA1324">
        <v>4978.0999999999995</v>
      </c>
      <c r="AB1324">
        <v>3028.23</v>
      </c>
      <c r="AC1324">
        <v>16057.669999999998</v>
      </c>
    </row>
    <row r="1325" spans="1:29" x14ac:dyDescent="0.25">
      <c r="A1325">
        <v>1989</v>
      </c>
      <c r="B1325">
        <v>1984</v>
      </c>
      <c r="C1325">
        <v>1985</v>
      </c>
      <c r="D1325">
        <v>30</v>
      </c>
      <c r="E1325" t="s">
        <v>72</v>
      </c>
      <c r="F1325" t="s">
        <v>31</v>
      </c>
      <c r="G1325" t="s">
        <v>60</v>
      </c>
      <c r="H1325">
        <v>1</v>
      </c>
      <c r="I1325">
        <v>5</v>
      </c>
      <c r="J1325" t="s">
        <v>34</v>
      </c>
      <c r="K1325">
        <v>53535</v>
      </c>
      <c r="L1325">
        <v>15975</v>
      </c>
      <c r="M1325">
        <v>11697</v>
      </c>
      <c r="N1325">
        <v>1</v>
      </c>
      <c r="O1325">
        <v>11697</v>
      </c>
      <c r="P1325">
        <v>303</v>
      </c>
      <c r="Q1325">
        <v>3974</v>
      </c>
      <c r="R1325">
        <v>4277</v>
      </c>
      <c r="S1325">
        <v>32206</v>
      </c>
      <c r="T1325">
        <f t="shared" si="40"/>
        <v>36483</v>
      </c>
      <c r="U1325">
        <f t="shared" si="41"/>
        <v>4</v>
      </c>
      <c r="V1325">
        <v>0.43464100360370406</v>
      </c>
      <c r="W1325">
        <v>0.1833638701915403</v>
      </c>
      <c r="X1325">
        <v>7.2299428552828351E-2</v>
      </c>
      <c r="Y1325">
        <v>0.30969569765192739</v>
      </c>
      <c r="Z1325">
        <v>6943.4900000000007</v>
      </c>
      <c r="AA1325">
        <v>2929.28</v>
      </c>
      <c r="AB1325">
        <v>1155</v>
      </c>
      <c r="AC1325">
        <v>4947.46</v>
      </c>
    </row>
    <row r="1326" spans="1:29" x14ac:dyDescent="0.25">
      <c r="A1326">
        <v>1990</v>
      </c>
      <c r="B1326">
        <v>1987</v>
      </c>
      <c r="C1326">
        <v>1989</v>
      </c>
      <c r="D1326">
        <v>1</v>
      </c>
      <c r="E1326" t="s">
        <v>30</v>
      </c>
      <c r="F1326" t="s">
        <v>31</v>
      </c>
      <c r="G1326" t="s">
        <v>32</v>
      </c>
      <c r="H1326">
        <v>3</v>
      </c>
      <c r="I1326">
        <v>3</v>
      </c>
      <c r="J1326" t="s">
        <v>33</v>
      </c>
      <c r="K1326">
        <v>56566</v>
      </c>
      <c r="L1326">
        <v>911</v>
      </c>
      <c r="M1326">
        <v>911</v>
      </c>
      <c r="N1326">
        <v>0.56440000000000001</v>
      </c>
      <c r="O1326">
        <v>514</v>
      </c>
      <c r="P1326">
        <v>0</v>
      </c>
      <c r="Q1326">
        <v>0</v>
      </c>
      <c r="R1326">
        <v>0</v>
      </c>
      <c r="S1326">
        <v>954</v>
      </c>
      <c r="T1326">
        <f t="shared" si="40"/>
        <v>954</v>
      </c>
      <c r="U1326">
        <f t="shared" si="41"/>
        <v>1</v>
      </c>
      <c r="V1326">
        <v>0.48187853184835683</v>
      </c>
      <c r="W1326">
        <v>0.30598562572008559</v>
      </c>
      <c r="X1326">
        <v>0</v>
      </c>
      <c r="Y1326">
        <v>0.21213584243155759</v>
      </c>
      <c r="Z1326">
        <v>439.16</v>
      </c>
      <c r="AA1326">
        <v>278.86</v>
      </c>
      <c r="AB1326">
        <v>0</v>
      </c>
      <c r="AC1326">
        <v>193.33</v>
      </c>
    </row>
    <row r="1327" spans="1:29" x14ac:dyDescent="0.25">
      <c r="A1327">
        <v>1990</v>
      </c>
      <c r="B1327">
        <v>1986</v>
      </c>
      <c r="C1327">
        <v>1988</v>
      </c>
      <c r="D1327">
        <v>1</v>
      </c>
      <c r="E1327" t="s">
        <v>30</v>
      </c>
      <c r="F1327" t="s">
        <v>31</v>
      </c>
      <c r="G1327" t="s">
        <v>32</v>
      </c>
      <c r="H1327">
        <v>3</v>
      </c>
      <c r="I1327">
        <v>4</v>
      </c>
      <c r="J1327" t="s">
        <v>34</v>
      </c>
      <c r="K1327">
        <v>30007</v>
      </c>
      <c r="L1327">
        <v>2602</v>
      </c>
      <c r="M1327">
        <v>2602</v>
      </c>
      <c r="N1327">
        <v>0.8054</v>
      </c>
      <c r="O1327">
        <v>2096</v>
      </c>
      <c r="P1327">
        <v>0</v>
      </c>
      <c r="Q1327">
        <v>0</v>
      </c>
      <c r="R1327">
        <v>0</v>
      </c>
      <c r="S1327">
        <v>2489</v>
      </c>
      <c r="T1327">
        <f t="shared" si="40"/>
        <v>2489</v>
      </c>
      <c r="U1327">
        <f t="shared" si="41"/>
        <v>2</v>
      </c>
      <c r="V1327">
        <v>0.87478004287723121</v>
      </c>
      <c r="W1327">
        <v>7.2895135201592132E-2</v>
      </c>
      <c r="X1327">
        <v>0</v>
      </c>
      <c r="Y1327">
        <v>5.232482192117658E-2</v>
      </c>
      <c r="Z1327">
        <v>2276.86</v>
      </c>
      <c r="AA1327">
        <v>189.73</v>
      </c>
      <c r="AB1327">
        <v>0</v>
      </c>
      <c r="AC1327">
        <v>136.19</v>
      </c>
    </row>
    <row r="1328" spans="1:29" x14ac:dyDescent="0.25">
      <c r="A1328">
        <v>1990</v>
      </c>
      <c r="B1328">
        <v>1985</v>
      </c>
      <c r="C1328">
        <v>1987</v>
      </c>
      <c r="D1328">
        <v>1</v>
      </c>
      <c r="E1328" t="s">
        <v>30</v>
      </c>
      <c r="F1328" t="s">
        <v>31</v>
      </c>
      <c r="G1328" t="s">
        <v>32</v>
      </c>
      <c r="H1328">
        <v>3</v>
      </c>
      <c r="I1328">
        <v>5</v>
      </c>
      <c r="J1328" t="s">
        <v>34</v>
      </c>
      <c r="K1328">
        <v>11429</v>
      </c>
      <c r="L1328">
        <v>2616</v>
      </c>
      <c r="M1328">
        <v>2468</v>
      </c>
      <c r="N1328">
        <v>0.96289999999999998</v>
      </c>
      <c r="O1328">
        <v>2377</v>
      </c>
      <c r="P1328">
        <v>147</v>
      </c>
      <c r="Q1328">
        <v>0</v>
      </c>
      <c r="R1328">
        <v>147</v>
      </c>
      <c r="S1328">
        <v>4049</v>
      </c>
      <c r="T1328">
        <f t="shared" si="40"/>
        <v>4196</v>
      </c>
      <c r="U1328">
        <f t="shared" si="41"/>
        <v>3</v>
      </c>
      <c r="V1328">
        <v>0.95118790992065327</v>
      </c>
      <c r="W1328">
        <v>2.9483710192786929E-2</v>
      </c>
      <c r="X1328">
        <v>0</v>
      </c>
      <c r="Y1328">
        <v>1.9328379886559957E-2</v>
      </c>
      <c r="Z1328">
        <v>2488.65</v>
      </c>
      <c r="AA1328">
        <v>77.14</v>
      </c>
      <c r="AB1328">
        <v>0</v>
      </c>
      <c r="AC1328">
        <v>50.57</v>
      </c>
    </row>
    <row r="1329" spans="1:29" x14ac:dyDescent="0.25">
      <c r="A1329">
        <v>1990</v>
      </c>
      <c r="B1329">
        <v>1984</v>
      </c>
      <c r="C1329">
        <v>1986</v>
      </c>
      <c r="D1329">
        <v>1</v>
      </c>
      <c r="E1329" t="s">
        <v>30</v>
      </c>
      <c r="F1329" t="s">
        <v>31</v>
      </c>
      <c r="G1329" t="s">
        <v>32</v>
      </c>
      <c r="H1329">
        <v>3</v>
      </c>
      <c r="I1329">
        <v>6</v>
      </c>
      <c r="J1329" t="s">
        <v>34</v>
      </c>
      <c r="K1329">
        <v>5834</v>
      </c>
      <c r="L1329">
        <v>1483</v>
      </c>
      <c r="M1329">
        <v>1408</v>
      </c>
      <c r="N1329">
        <v>1</v>
      </c>
      <c r="O1329">
        <v>1408</v>
      </c>
      <c r="P1329">
        <v>75</v>
      </c>
      <c r="Q1329">
        <v>0</v>
      </c>
      <c r="R1329">
        <v>75</v>
      </c>
      <c r="S1329">
        <v>3767</v>
      </c>
      <c r="T1329">
        <f t="shared" si="40"/>
        <v>3842</v>
      </c>
      <c r="U1329">
        <f t="shared" si="41"/>
        <v>4</v>
      </c>
      <c r="V1329">
        <v>0.9866850042810239</v>
      </c>
      <c r="W1329">
        <v>2.6023232139365869E-3</v>
      </c>
      <c r="X1329">
        <v>0</v>
      </c>
      <c r="Y1329">
        <v>1.0712672505039473E-2</v>
      </c>
      <c r="Z1329">
        <v>1463.54</v>
      </c>
      <c r="AA1329">
        <v>3.86</v>
      </c>
      <c r="AB1329">
        <v>0</v>
      </c>
      <c r="AC1329">
        <v>15.889999999999999</v>
      </c>
    </row>
    <row r="1330" spans="1:29" x14ac:dyDescent="0.25">
      <c r="A1330">
        <v>1990</v>
      </c>
      <c r="B1330">
        <v>1987</v>
      </c>
      <c r="C1330">
        <v>1989</v>
      </c>
      <c r="D1330">
        <v>2</v>
      </c>
      <c r="E1330" t="s">
        <v>35</v>
      </c>
      <c r="F1330" t="s">
        <v>36</v>
      </c>
      <c r="G1330" t="s">
        <v>37</v>
      </c>
      <c r="H1330">
        <v>3</v>
      </c>
      <c r="I1330">
        <v>3</v>
      </c>
      <c r="J1330" t="s">
        <v>33</v>
      </c>
      <c r="K1330">
        <v>1017724</v>
      </c>
      <c r="L1330">
        <v>114339</v>
      </c>
      <c r="M1330">
        <v>114339</v>
      </c>
      <c r="N1330">
        <v>0.58779999999999999</v>
      </c>
      <c r="O1330">
        <v>67202</v>
      </c>
      <c r="P1330">
        <v>0</v>
      </c>
      <c r="Q1330">
        <v>0</v>
      </c>
      <c r="R1330">
        <v>0</v>
      </c>
      <c r="S1330">
        <v>25507</v>
      </c>
      <c r="T1330">
        <f t="shared" si="40"/>
        <v>25507</v>
      </c>
      <c r="U1330">
        <f t="shared" si="41"/>
        <v>1</v>
      </c>
      <c r="V1330">
        <v>0.12359083785948514</v>
      </c>
      <c r="W1330">
        <v>0.7411929170060807</v>
      </c>
      <c r="X1330">
        <v>4.2580052583881541E-2</v>
      </c>
      <c r="Y1330">
        <v>9.2636192550552665E-2</v>
      </c>
      <c r="Z1330">
        <v>14131.279999999999</v>
      </c>
      <c r="AA1330">
        <v>84747.42</v>
      </c>
      <c r="AB1330">
        <v>4868.57</v>
      </c>
      <c r="AC1330">
        <v>10591.95</v>
      </c>
    </row>
    <row r="1331" spans="1:29" x14ac:dyDescent="0.25">
      <c r="A1331">
        <v>1990</v>
      </c>
      <c r="B1331">
        <v>1986</v>
      </c>
      <c r="C1331">
        <v>1988</v>
      </c>
      <c r="D1331">
        <v>2</v>
      </c>
      <c r="E1331" t="s">
        <v>35</v>
      </c>
      <c r="F1331" t="s">
        <v>36</v>
      </c>
      <c r="G1331" t="s">
        <v>37</v>
      </c>
      <c r="H1331">
        <v>3</v>
      </c>
      <c r="I1331">
        <v>4</v>
      </c>
      <c r="J1331" t="s">
        <v>34</v>
      </c>
      <c r="K1331">
        <v>416569</v>
      </c>
      <c r="L1331">
        <v>41120</v>
      </c>
      <c r="M1331">
        <v>41120</v>
      </c>
      <c r="N1331">
        <v>0.80769999999999997</v>
      </c>
      <c r="O1331">
        <v>33214</v>
      </c>
      <c r="P1331">
        <v>0</v>
      </c>
      <c r="Q1331">
        <v>0</v>
      </c>
      <c r="R1331">
        <v>0</v>
      </c>
      <c r="S1331">
        <v>36248</v>
      </c>
      <c r="T1331">
        <f t="shared" si="40"/>
        <v>36248</v>
      </c>
      <c r="U1331">
        <f t="shared" si="41"/>
        <v>2</v>
      </c>
      <c r="V1331">
        <v>0.53706576926986638</v>
      </c>
      <c r="W1331">
        <v>0.19332827826174928</v>
      </c>
      <c r="X1331">
        <v>5.8706112437567515E-2</v>
      </c>
      <c r="Y1331">
        <v>0.21089984003081683</v>
      </c>
      <c r="Z1331">
        <v>22084.37</v>
      </c>
      <c r="AA1331">
        <v>7949.74</v>
      </c>
      <c r="AB1331">
        <v>2414.02</v>
      </c>
      <c r="AC1331">
        <v>8672.2900000000009</v>
      </c>
    </row>
    <row r="1332" spans="1:29" x14ac:dyDescent="0.25">
      <c r="A1332">
        <v>1990</v>
      </c>
      <c r="B1332">
        <v>1985</v>
      </c>
      <c r="C1332">
        <v>1987</v>
      </c>
      <c r="D1332">
        <v>2</v>
      </c>
      <c r="E1332" t="s">
        <v>35</v>
      </c>
      <c r="F1332" t="s">
        <v>36</v>
      </c>
      <c r="G1332" t="s">
        <v>37</v>
      </c>
      <c r="H1332">
        <v>3</v>
      </c>
      <c r="I1332">
        <v>5</v>
      </c>
      <c r="J1332" t="s">
        <v>34</v>
      </c>
      <c r="K1332">
        <v>218300</v>
      </c>
      <c r="L1332">
        <v>23195</v>
      </c>
      <c r="M1332">
        <v>18570</v>
      </c>
      <c r="N1332">
        <v>0.96899999999999997</v>
      </c>
      <c r="O1332">
        <v>17994</v>
      </c>
      <c r="P1332">
        <v>4625</v>
      </c>
      <c r="Q1332">
        <v>0</v>
      </c>
      <c r="R1332">
        <v>4625</v>
      </c>
      <c r="S1332">
        <v>103070</v>
      </c>
      <c r="T1332">
        <f t="shared" si="40"/>
        <v>107695</v>
      </c>
      <c r="U1332">
        <f t="shared" si="41"/>
        <v>3</v>
      </c>
      <c r="V1332">
        <v>0.44324246258506333</v>
      </c>
      <c r="W1332">
        <v>0.35418251893110653</v>
      </c>
      <c r="X1332">
        <v>3.0220792853924931E-2</v>
      </c>
      <c r="Y1332">
        <v>0.17235422562990524</v>
      </c>
      <c r="Z1332">
        <v>10281.43</v>
      </c>
      <c r="AA1332">
        <v>8215.6</v>
      </c>
      <c r="AB1332">
        <v>701</v>
      </c>
      <c r="AC1332">
        <v>3997.9200000000005</v>
      </c>
    </row>
    <row r="1333" spans="1:29" x14ac:dyDescent="0.25">
      <c r="A1333">
        <v>1990</v>
      </c>
      <c r="B1333">
        <v>1984</v>
      </c>
      <c r="C1333">
        <v>1986</v>
      </c>
      <c r="D1333">
        <v>2</v>
      </c>
      <c r="E1333" t="s">
        <v>35</v>
      </c>
      <c r="F1333" t="s">
        <v>36</v>
      </c>
      <c r="G1333" t="s">
        <v>37</v>
      </c>
      <c r="H1333">
        <v>3</v>
      </c>
      <c r="I1333">
        <v>6</v>
      </c>
      <c r="J1333" t="s">
        <v>34</v>
      </c>
      <c r="K1333">
        <v>49326</v>
      </c>
      <c r="L1333">
        <v>8929</v>
      </c>
      <c r="M1333">
        <v>7572</v>
      </c>
      <c r="N1333">
        <v>1</v>
      </c>
      <c r="O1333">
        <v>7572</v>
      </c>
      <c r="P1333">
        <v>1357</v>
      </c>
      <c r="Q1333">
        <v>0</v>
      </c>
      <c r="R1333">
        <v>1357</v>
      </c>
      <c r="S1333">
        <v>35463</v>
      </c>
      <c r="T1333">
        <f t="shared" si="40"/>
        <v>36820</v>
      </c>
      <c r="U1333">
        <f t="shared" si="41"/>
        <v>4</v>
      </c>
      <c r="V1333">
        <v>0.30115804173250471</v>
      </c>
      <c r="W1333">
        <v>0.50686414930798573</v>
      </c>
      <c r="X1333">
        <v>4.7537831490985722E-3</v>
      </c>
      <c r="Y1333">
        <v>0.18722402581041084</v>
      </c>
      <c r="Z1333">
        <v>2689.2599999999998</v>
      </c>
      <c r="AA1333">
        <v>4526.16</v>
      </c>
      <c r="AB1333">
        <v>42.449999999999996</v>
      </c>
      <c r="AC1333">
        <v>1671.8600000000001</v>
      </c>
    </row>
    <row r="1334" spans="1:29" x14ac:dyDescent="0.25">
      <c r="A1334">
        <v>1990</v>
      </c>
      <c r="B1334">
        <v>1988</v>
      </c>
      <c r="C1334">
        <v>1989</v>
      </c>
      <c r="D1334">
        <v>3</v>
      </c>
      <c r="E1334" t="s">
        <v>38</v>
      </c>
      <c r="F1334" t="s">
        <v>36</v>
      </c>
      <c r="G1334" t="s">
        <v>39</v>
      </c>
      <c r="H1334">
        <v>0</v>
      </c>
      <c r="I1334">
        <v>2</v>
      </c>
      <c r="J1334" t="s">
        <v>33</v>
      </c>
      <c r="K1334">
        <v>417763</v>
      </c>
      <c r="L1334">
        <v>10077</v>
      </c>
      <c r="M1334">
        <v>10016</v>
      </c>
      <c r="N1334">
        <v>0.57669999999999999</v>
      </c>
      <c r="O1334">
        <v>5776</v>
      </c>
      <c r="P1334">
        <v>0</v>
      </c>
      <c r="Q1334">
        <v>61</v>
      </c>
      <c r="R1334">
        <v>61</v>
      </c>
      <c r="S1334">
        <v>6314</v>
      </c>
      <c r="T1334">
        <f t="shared" si="40"/>
        <v>6375</v>
      </c>
      <c r="U1334">
        <f t="shared" si="41"/>
        <v>1</v>
      </c>
      <c r="V1334">
        <v>0.25122348617153023</v>
      </c>
      <c r="W1334">
        <v>0.21641217889689773</v>
      </c>
      <c r="X1334">
        <v>0.18256338710189568</v>
      </c>
      <c r="Y1334">
        <v>0.34980094782967652</v>
      </c>
      <c r="Z1334">
        <v>2531.77</v>
      </c>
      <c r="AA1334">
        <v>2180.9499999999998</v>
      </c>
      <c r="AB1334">
        <v>1839.83</v>
      </c>
      <c r="AC1334">
        <v>3525.21</v>
      </c>
    </row>
    <row r="1335" spans="1:29" x14ac:dyDescent="0.25">
      <c r="A1335">
        <v>1990</v>
      </c>
      <c r="B1335">
        <v>1987</v>
      </c>
      <c r="C1335">
        <v>1988</v>
      </c>
      <c r="D1335">
        <v>3</v>
      </c>
      <c r="E1335" t="s">
        <v>38</v>
      </c>
      <c r="F1335" t="s">
        <v>36</v>
      </c>
      <c r="G1335" t="s">
        <v>39</v>
      </c>
      <c r="H1335">
        <v>0</v>
      </c>
      <c r="I1335">
        <v>3</v>
      </c>
      <c r="J1335" t="s">
        <v>34</v>
      </c>
      <c r="K1335">
        <v>240553</v>
      </c>
      <c r="L1335">
        <v>8228</v>
      </c>
      <c r="M1335">
        <v>8154</v>
      </c>
      <c r="N1335">
        <v>0.80740000000000001</v>
      </c>
      <c r="O1335">
        <v>6584</v>
      </c>
      <c r="P1335">
        <v>0</v>
      </c>
      <c r="Q1335">
        <v>74</v>
      </c>
      <c r="R1335">
        <v>74</v>
      </c>
      <c r="S1335">
        <v>23102</v>
      </c>
      <c r="T1335">
        <f t="shared" si="40"/>
        <v>23176</v>
      </c>
      <c r="U1335">
        <f t="shared" si="41"/>
        <v>2</v>
      </c>
      <c r="V1335">
        <v>0.28704482371413154</v>
      </c>
      <c r="W1335">
        <v>0.12545268499929513</v>
      </c>
      <c r="X1335">
        <v>0.14708798981124552</v>
      </c>
      <c r="Y1335">
        <v>0.44041450147532774</v>
      </c>
      <c r="Z1335">
        <v>2362</v>
      </c>
      <c r="AA1335">
        <v>1032.31</v>
      </c>
      <c r="AB1335">
        <v>1210.3399999999999</v>
      </c>
      <c r="AC1335">
        <v>3624.0299999999997</v>
      </c>
    </row>
    <row r="1336" spans="1:29" x14ac:dyDescent="0.25">
      <c r="A1336">
        <v>1990</v>
      </c>
      <c r="B1336">
        <v>1986</v>
      </c>
      <c r="C1336">
        <v>1987</v>
      </c>
      <c r="D1336">
        <v>3</v>
      </c>
      <c r="E1336" t="s">
        <v>38</v>
      </c>
      <c r="F1336" t="s">
        <v>36</v>
      </c>
      <c r="G1336" t="s">
        <v>39</v>
      </c>
      <c r="H1336">
        <v>0</v>
      </c>
      <c r="I1336">
        <v>4</v>
      </c>
      <c r="J1336" t="s">
        <v>34</v>
      </c>
      <c r="K1336">
        <v>146073</v>
      </c>
      <c r="L1336">
        <v>36273</v>
      </c>
      <c r="M1336">
        <v>16212</v>
      </c>
      <c r="N1336">
        <v>0.96860000000000002</v>
      </c>
      <c r="O1336">
        <v>15703</v>
      </c>
      <c r="P1336">
        <v>5937</v>
      </c>
      <c r="Q1336">
        <v>14123</v>
      </c>
      <c r="R1336">
        <v>20060</v>
      </c>
      <c r="S1336">
        <v>48978</v>
      </c>
      <c r="T1336">
        <f t="shared" si="40"/>
        <v>69038</v>
      </c>
      <c r="U1336">
        <f t="shared" si="41"/>
        <v>3</v>
      </c>
      <c r="V1336">
        <v>0.24583162525607377</v>
      </c>
      <c r="W1336">
        <v>0.10546695914646771</v>
      </c>
      <c r="X1336">
        <v>6.404910661241621E-2</v>
      </c>
      <c r="Y1336">
        <v>0.58465230898504228</v>
      </c>
      <c r="Z1336">
        <v>8917.23</v>
      </c>
      <c r="AA1336">
        <v>3825.68</v>
      </c>
      <c r="AB1336">
        <v>2323.3000000000002</v>
      </c>
      <c r="AC1336">
        <v>21207.519999999997</v>
      </c>
    </row>
    <row r="1337" spans="1:29" x14ac:dyDescent="0.25">
      <c r="A1337">
        <v>1990</v>
      </c>
      <c r="B1337">
        <v>1985</v>
      </c>
      <c r="C1337">
        <v>1986</v>
      </c>
      <c r="D1337">
        <v>3</v>
      </c>
      <c r="E1337" t="s">
        <v>38</v>
      </c>
      <c r="F1337" t="s">
        <v>36</v>
      </c>
      <c r="G1337" t="s">
        <v>39</v>
      </c>
      <c r="H1337">
        <v>0</v>
      </c>
      <c r="I1337">
        <v>5</v>
      </c>
      <c r="J1337" t="s">
        <v>34</v>
      </c>
      <c r="K1337">
        <v>31400</v>
      </c>
      <c r="L1337">
        <v>10659</v>
      </c>
      <c r="M1337">
        <v>5999</v>
      </c>
      <c r="N1337">
        <v>1</v>
      </c>
      <c r="O1337">
        <v>5999</v>
      </c>
      <c r="P1337">
        <v>1600</v>
      </c>
      <c r="Q1337">
        <v>3059</v>
      </c>
      <c r="R1337">
        <v>4659</v>
      </c>
      <c r="S1337">
        <v>17600</v>
      </c>
      <c r="T1337">
        <f t="shared" si="40"/>
        <v>22259</v>
      </c>
      <c r="U1337">
        <f t="shared" si="41"/>
        <v>4</v>
      </c>
      <c r="V1337">
        <v>0.17377012578999851</v>
      </c>
      <c r="W1337">
        <v>0.24454142326847614</v>
      </c>
      <c r="X1337">
        <v>4.4123592965366241E-2</v>
      </c>
      <c r="Y1337">
        <v>0.53756485797615916</v>
      </c>
      <c r="Z1337">
        <v>1852.36</v>
      </c>
      <c r="AA1337">
        <v>2606.77</v>
      </c>
      <c r="AB1337">
        <v>470.35</v>
      </c>
      <c r="AC1337">
        <v>5730.35</v>
      </c>
    </row>
    <row r="1338" spans="1:29" x14ac:dyDescent="0.25">
      <c r="A1338">
        <v>1990</v>
      </c>
      <c r="B1338">
        <v>1988</v>
      </c>
      <c r="C1338">
        <v>1989</v>
      </c>
      <c r="D1338">
        <v>4</v>
      </c>
      <c r="E1338" t="s">
        <v>40</v>
      </c>
      <c r="F1338" t="s">
        <v>36</v>
      </c>
      <c r="G1338" t="s">
        <v>39</v>
      </c>
      <c r="H1338">
        <v>0</v>
      </c>
      <c r="I1338">
        <v>2</v>
      </c>
      <c r="J1338" t="s">
        <v>33</v>
      </c>
      <c r="K1338">
        <v>1350809</v>
      </c>
      <c r="L1338">
        <v>73760</v>
      </c>
      <c r="M1338">
        <v>71246</v>
      </c>
      <c r="N1338">
        <v>0.58819999999999995</v>
      </c>
      <c r="O1338">
        <v>41907</v>
      </c>
      <c r="P1338">
        <v>0</v>
      </c>
      <c r="Q1338">
        <v>2513</v>
      </c>
      <c r="R1338">
        <v>2513</v>
      </c>
      <c r="S1338">
        <v>23581</v>
      </c>
      <c r="T1338">
        <f t="shared" si="40"/>
        <v>26094</v>
      </c>
      <c r="U1338">
        <f t="shared" si="41"/>
        <v>1</v>
      </c>
      <c r="V1338">
        <v>0.11098525258991754</v>
      </c>
      <c r="W1338">
        <v>0.1053148404007751</v>
      </c>
      <c r="X1338">
        <v>8.0652716300296343E-2</v>
      </c>
      <c r="Y1338">
        <v>0.70304719070901089</v>
      </c>
      <c r="Z1338">
        <v>8186.28</v>
      </c>
      <c r="AA1338">
        <v>7768.0300000000007</v>
      </c>
      <c r="AB1338">
        <v>5948.95</v>
      </c>
      <c r="AC1338">
        <v>51856.81</v>
      </c>
    </row>
    <row r="1339" spans="1:29" x14ac:dyDescent="0.25">
      <c r="A1339">
        <v>1990</v>
      </c>
      <c r="B1339">
        <v>1987</v>
      </c>
      <c r="C1339">
        <v>1988</v>
      </c>
      <c r="D1339">
        <v>4</v>
      </c>
      <c r="E1339" t="s">
        <v>40</v>
      </c>
      <c r="F1339" t="s">
        <v>36</v>
      </c>
      <c r="G1339" t="s">
        <v>39</v>
      </c>
      <c r="H1339">
        <v>0</v>
      </c>
      <c r="I1339">
        <v>3</v>
      </c>
      <c r="J1339" t="s">
        <v>34</v>
      </c>
      <c r="K1339">
        <v>247950</v>
      </c>
      <c r="L1339">
        <v>49985</v>
      </c>
      <c r="M1339">
        <v>49403</v>
      </c>
      <c r="N1339">
        <v>0.80400000000000005</v>
      </c>
      <c r="O1339">
        <v>39720</v>
      </c>
      <c r="P1339">
        <v>0</v>
      </c>
      <c r="Q1339">
        <v>582</v>
      </c>
      <c r="R1339">
        <v>582</v>
      </c>
      <c r="S1339">
        <v>7277</v>
      </c>
      <c r="T1339">
        <f t="shared" si="40"/>
        <v>7859</v>
      </c>
      <c r="U1339">
        <f t="shared" si="41"/>
        <v>2</v>
      </c>
      <c r="V1339">
        <v>3.8672475797068284E-2</v>
      </c>
      <c r="W1339">
        <v>2.5682555483890587E-2</v>
      </c>
      <c r="X1339">
        <v>0.25681335134382488</v>
      </c>
      <c r="Y1339">
        <v>0.67883161737521625</v>
      </c>
      <c r="Z1339">
        <v>1933.0700000000002</v>
      </c>
      <c r="AA1339">
        <v>1283.76</v>
      </c>
      <c r="AB1339">
        <v>12836.99</v>
      </c>
      <c r="AC1339">
        <v>33931.86</v>
      </c>
    </row>
    <row r="1340" spans="1:29" x14ac:dyDescent="0.25">
      <c r="A1340">
        <v>1990</v>
      </c>
      <c r="B1340">
        <v>1986</v>
      </c>
      <c r="C1340">
        <v>1987</v>
      </c>
      <c r="D1340">
        <v>4</v>
      </c>
      <c r="E1340" t="s">
        <v>40</v>
      </c>
      <c r="F1340" t="s">
        <v>36</v>
      </c>
      <c r="G1340" t="s">
        <v>39</v>
      </c>
      <c r="H1340">
        <v>0</v>
      </c>
      <c r="I1340">
        <v>4</v>
      </c>
      <c r="J1340" t="s">
        <v>34</v>
      </c>
      <c r="K1340">
        <v>438821</v>
      </c>
      <c r="L1340">
        <v>154178</v>
      </c>
      <c r="M1340">
        <v>151243</v>
      </c>
      <c r="N1340">
        <v>0.98919999999999997</v>
      </c>
      <c r="O1340">
        <v>149609</v>
      </c>
      <c r="P1340">
        <v>2146</v>
      </c>
      <c r="Q1340">
        <v>788</v>
      </c>
      <c r="R1340">
        <v>2935</v>
      </c>
      <c r="S1340">
        <v>175238</v>
      </c>
      <c r="T1340">
        <f t="shared" si="40"/>
        <v>178173</v>
      </c>
      <c r="U1340">
        <f t="shared" si="41"/>
        <v>3</v>
      </c>
      <c r="V1340">
        <v>7.760469304408997E-3</v>
      </c>
      <c r="W1340">
        <v>8.4243737239654559E-3</v>
      </c>
      <c r="X1340">
        <v>0.32693316760369551</v>
      </c>
      <c r="Y1340">
        <v>0.65688198936792996</v>
      </c>
      <c r="Z1340">
        <v>1196.5</v>
      </c>
      <c r="AA1340">
        <v>1298.8599999999999</v>
      </c>
      <c r="AB1340">
        <v>50406.170000000006</v>
      </c>
      <c r="AC1340">
        <v>101277.29</v>
      </c>
    </row>
    <row r="1341" spans="1:29" x14ac:dyDescent="0.25">
      <c r="A1341">
        <v>1990</v>
      </c>
      <c r="B1341">
        <v>1985</v>
      </c>
      <c r="C1341">
        <v>1986</v>
      </c>
      <c r="D1341">
        <v>4</v>
      </c>
      <c r="E1341" t="s">
        <v>40</v>
      </c>
      <c r="F1341" t="s">
        <v>36</v>
      </c>
      <c r="G1341" t="s">
        <v>39</v>
      </c>
      <c r="H1341">
        <v>0</v>
      </c>
      <c r="I1341">
        <v>5</v>
      </c>
      <c r="J1341" t="s">
        <v>34</v>
      </c>
      <c r="K1341">
        <v>6908</v>
      </c>
      <c r="L1341">
        <v>157</v>
      </c>
      <c r="M1341">
        <v>137</v>
      </c>
      <c r="N1341">
        <v>1</v>
      </c>
      <c r="O1341">
        <v>137</v>
      </c>
      <c r="P1341">
        <v>10</v>
      </c>
      <c r="Q1341">
        <v>9</v>
      </c>
      <c r="R1341">
        <v>19</v>
      </c>
      <c r="S1341">
        <v>6059</v>
      </c>
      <c r="T1341">
        <f t="shared" si="40"/>
        <v>6078</v>
      </c>
      <c r="U1341">
        <f t="shared" si="41"/>
        <v>4</v>
      </c>
      <c r="V1341">
        <v>5.4475201114841327E-3</v>
      </c>
      <c r="W1341">
        <v>7.0057642363970357E-2</v>
      </c>
      <c r="X1341">
        <v>0.19813770824095775</v>
      </c>
      <c r="Y1341">
        <v>0.72635712928358764</v>
      </c>
      <c r="Z1341">
        <v>0.8600000000000001</v>
      </c>
      <c r="AA1341">
        <v>11.06</v>
      </c>
      <c r="AB1341">
        <v>31.28</v>
      </c>
      <c r="AC1341">
        <v>114.66999999999999</v>
      </c>
    </row>
    <row r="1342" spans="1:29" x14ac:dyDescent="0.25">
      <c r="A1342">
        <v>1990</v>
      </c>
      <c r="B1342">
        <v>1988</v>
      </c>
      <c r="C1342">
        <v>1989</v>
      </c>
      <c r="D1342">
        <v>5</v>
      </c>
      <c r="E1342" t="s">
        <v>41</v>
      </c>
      <c r="F1342" t="s">
        <v>36</v>
      </c>
      <c r="G1342" t="s">
        <v>42</v>
      </c>
      <c r="H1342">
        <v>1</v>
      </c>
      <c r="I1342">
        <v>2</v>
      </c>
      <c r="J1342" t="s">
        <v>33</v>
      </c>
      <c r="K1342">
        <v>1327984</v>
      </c>
      <c r="L1342">
        <v>37657</v>
      </c>
      <c r="M1342">
        <v>35790</v>
      </c>
      <c r="N1342">
        <v>0.57469999999999999</v>
      </c>
      <c r="O1342">
        <v>20568</v>
      </c>
      <c r="P1342">
        <v>0</v>
      </c>
      <c r="Q1342">
        <v>1866</v>
      </c>
      <c r="R1342">
        <v>1866</v>
      </c>
      <c r="S1342">
        <v>18603</v>
      </c>
      <c r="T1342">
        <f t="shared" si="40"/>
        <v>20469</v>
      </c>
      <c r="U1342">
        <f t="shared" si="41"/>
        <v>1</v>
      </c>
      <c r="V1342">
        <v>0.22676986450371137</v>
      </c>
      <c r="W1342">
        <v>0.17545022030362387</v>
      </c>
      <c r="X1342">
        <v>0.15569963927140471</v>
      </c>
      <c r="Y1342">
        <v>0.44208027592126004</v>
      </c>
      <c r="Z1342">
        <v>8539.5</v>
      </c>
      <c r="AA1342">
        <v>6606.9500000000007</v>
      </c>
      <c r="AB1342">
        <v>5863.2</v>
      </c>
      <c r="AC1342">
        <v>16647.47</v>
      </c>
    </row>
    <row r="1343" spans="1:29" x14ac:dyDescent="0.25">
      <c r="A1343">
        <v>1990</v>
      </c>
      <c r="B1343">
        <v>1987</v>
      </c>
      <c r="C1343">
        <v>1988</v>
      </c>
      <c r="D1343">
        <v>5</v>
      </c>
      <c r="E1343" t="s">
        <v>41</v>
      </c>
      <c r="F1343" t="s">
        <v>36</v>
      </c>
      <c r="G1343" t="s">
        <v>42</v>
      </c>
      <c r="H1343">
        <v>1</v>
      </c>
      <c r="I1343">
        <v>3</v>
      </c>
      <c r="J1343" t="s">
        <v>34</v>
      </c>
      <c r="K1343">
        <v>829405</v>
      </c>
      <c r="L1343">
        <v>69090</v>
      </c>
      <c r="M1343">
        <v>64394</v>
      </c>
      <c r="N1343">
        <v>0.79269999999999996</v>
      </c>
      <c r="O1343">
        <v>51045</v>
      </c>
      <c r="P1343">
        <v>0</v>
      </c>
      <c r="Q1343">
        <v>4695</v>
      </c>
      <c r="R1343">
        <v>4695</v>
      </c>
      <c r="S1343">
        <v>61118</v>
      </c>
      <c r="T1343">
        <f t="shared" si="40"/>
        <v>65813</v>
      </c>
      <c r="U1343">
        <f t="shared" si="41"/>
        <v>2</v>
      </c>
      <c r="V1343">
        <v>0.32965368949089896</v>
      </c>
      <c r="W1343">
        <v>0.18438321482610659</v>
      </c>
      <c r="X1343">
        <v>0.20813121779382898</v>
      </c>
      <c r="Y1343">
        <v>0.27783187788916541</v>
      </c>
      <c r="Z1343">
        <v>22775.78</v>
      </c>
      <c r="AA1343">
        <v>12739.04</v>
      </c>
      <c r="AB1343">
        <v>14379.79</v>
      </c>
      <c r="AC1343">
        <v>19195.409999999996</v>
      </c>
    </row>
    <row r="1344" spans="1:29" x14ac:dyDescent="0.25">
      <c r="A1344">
        <v>1990</v>
      </c>
      <c r="B1344">
        <v>1986</v>
      </c>
      <c r="C1344">
        <v>1987</v>
      </c>
      <c r="D1344">
        <v>5</v>
      </c>
      <c r="E1344" t="s">
        <v>41</v>
      </c>
      <c r="F1344" t="s">
        <v>36</v>
      </c>
      <c r="G1344" t="s">
        <v>42</v>
      </c>
      <c r="H1344">
        <v>1</v>
      </c>
      <c r="I1344">
        <v>4</v>
      </c>
      <c r="J1344" t="s">
        <v>34</v>
      </c>
      <c r="K1344">
        <v>402258</v>
      </c>
      <c r="L1344">
        <v>97844</v>
      </c>
      <c r="M1344">
        <v>73219</v>
      </c>
      <c r="N1344">
        <v>0.95009999999999994</v>
      </c>
      <c r="O1344">
        <v>69565</v>
      </c>
      <c r="P1344">
        <v>7476</v>
      </c>
      <c r="Q1344">
        <v>17148</v>
      </c>
      <c r="R1344">
        <v>24625</v>
      </c>
      <c r="S1344">
        <v>100080</v>
      </c>
      <c r="T1344">
        <f t="shared" si="40"/>
        <v>124705</v>
      </c>
      <c r="U1344">
        <f t="shared" si="41"/>
        <v>3</v>
      </c>
      <c r="V1344">
        <v>0.45111987922057528</v>
      </c>
      <c r="W1344">
        <v>0.14316893502832248</v>
      </c>
      <c r="X1344">
        <v>0.13146761064088641</v>
      </c>
      <c r="Y1344">
        <v>0.27424357511021569</v>
      </c>
      <c r="Z1344">
        <v>44139.59</v>
      </c>
      <c r="AA1344">
        <v>14008.29</v>
      </c>
      <c r="AB1344">
        <v>12863.38</v>
      </c>
      <c r="AC1344">
        <v>26833.22</v>
      </c>
    </row>
    <row r="1345" spans="1:29" x14ac:dyDescent="0.25">
      <c r="A1345">
        <v>1990</v>
      </c>
      <c r="B1345">
        <v>1985</v>
      </c>
      <c r="C1345">
        <v>1986</v>
      </c>
      <c r="D1345">
        <v>5</v>
      </c>
      <c r="E1345" t="s">
        <v>41</v>
      </c>
      <c r="F1345" t="s">
        <v>36</v>
      </c>
      <c r="G1345" t="s">
        <v>42</v>
      </c>
      <c r="H1345">
        <v>1</v>
      </c>
      <c r="I1345">
        <v>5</v>
      </c>
      <c r="J1345" t="s">
        <v>34</v>
      </c>
      <c r="K1345">
        <v>54398</v>
      </c>
      <c r="L1345">
        <v>24029</v>
      </c>
      <c r="M1345">
        <v>13239</v>
      </c>
      <c r="N1345">
        <v>1</v>
      </c>
      <c r="O1345">
        <v>13239</v>
      </c>
      <c r="P1345">
        <v>2787</v>
      </c>
      <c r="Q1345">
        <v>8002</v>
      </c>
      <c r="R1345">
        <v>10790</v>
      </c>
      <c r="S1345">
        <v>24928</v>
      </c>
      <c r="T1345">
        <f t="shared" si="40"/>
        <v>35718</v>
      </c>
      <c r="U1345">
        <f t="shared" si="41"/>
        <v>4</v>
      </c>
      <c r="V1345">
        <v>0.39262971104299027</v>
      </c>
      <c r="W1345">
        <v>0.11849218325386053</v>
      </c>
      <c r="X1345">
        <v>4.3541227790544666E-2</v>
      </c>
      <c r="Y1345">
        <v>0.44533687791260462</v>
      </c>
      <c r="Z1345">
        <v>9434.57</v>
      </c>
      <c r="AA1345">
        <v>2847.27</v>
      </c>
      <c r="AB1345">
        <v>1046.26</v>
      </c>
      <c r="AC1345">
        <v>10701.08</v>
      </c>
    </row>
    <row r="1346" spans="1:29" x14ac:dyDescent="0.25">
      <c r="A1346">
        <v>1990</v>
      </c>
      <c r="B1346">
        <v>1988</v>
      </c>
      <c r="C1346">
        <v>1989</v>
      </c>
      <c r="D1346">
        <v>6</v>
      </c>
      <c r="E1346" t="s">
        <v>43</v>
      </c>
      <c r="F1346" t="s">
        <v>36</v>
      </c>
      <c r="G1346" t="s">
        <v>42</v>
      </c>
      <c r="H1346">
        <v>0</v>
      </c>
      <c r="I1346">
        <v>2</v>
      </c>
      <c r="J1346" t="s">
        <v>33</v>
      </c>
      <c r="K1346">
        <v>328942</v>
      </c>
      <c r="L1346">
        <v>9327</v>
      </c>
      <c r="M1346">
        <v>8865</v>
      </c>
      <c r="N1346">
        <v>0.57469999999999999</v>
      </c>
      <c r="O1346">
        <v>5094</v>
      </c>
      <c r="P1346">
        <v>0</v>
      </c>
      <c r="Q1346">
        <v>462</v>
      </c>
      <c r="R1346">
        <v>462</v>
      </c>
      <c r="S1346">
        <v>4608</v>
      </c>
      <c r="T1346">
        <f t="shared" si="40"/>
        <v>5070</v>
      </c>
      <c r="U1346">
        <f t="shared" si="41"/>
        <v>1</v>
      </c>
      <c r="V1346">
        <v>0.22676972887206917</v>
      </c>
      <c r="W1346">
        <v>0.17544839563879627</v>
      </c>
      <c r="X1346">
        <v>0.15569861809449273</v>
      </c>
      <c r="Y1346">
        <v>0.44208325739464172</v>
      </c>
      <c r="Z1346">
        <v>2115.2399999999998</v>
      </c>
      <c r="AA1346">
        <v>1636.5300000000002</v>
      </c>
      <c r="AB1346">
        <v>1452.31</v>
      </c>
      <c r="AC1346">
        <v>4123.62</v>
      </c>
    </row>
    <row r="1347" spans="1:29" x14ac:dyDescent="0.25">
      <c r="A1347">
        <v>1990</v>
      </c>
      <c r="B1347">
        <v>1987</v>
      </c>
      <c r="C1347">
        <v>1988</v>
      </c>
      <c r="D1347">
        <v>6</v>
      </c>
      <c r="E1347" t="s">
        <v>43</v>
      </c>
      <c r="F1347" t="s">
        <v>36</v>
      </c>
      <c r="G1347" t="s">
        <v>42</v>
      </c>
      <c r="H1347">
        <v>0</v>
      </c>
      <c r="I1347">
        <v>3</v>
      </c>
      <c r="J1347" t="s">
        <v>34</v>
      </c>
      <c r="K1347">
        <v>178482</v>
      </c>
      <c r="L1347">
        <v>14867</v>
      </c>
      <c r="M1347">
        <v>13857</v>
      </c>
      <c r="N1347">
        <v>0.79269999999999996</v>
      </c>
      <c r="O1347">
        <v>10984</v>
      </c>
      <c r="P1347">
        <v>0</v>
      </c>
      <c r="Q1347">
        <v>1010</v>
      </c>
      <c r="R1347">
        <v>1010</v>
      </c>
      <c r="S1347">
        <v>13152</v>
      </c>
      <c r="T1347">
        <f t="shared" si="40"/>
        <v>14162</v>
      </c>
      <c r="U1347">
        <f t="shared" si="41"/>
        <v>2</v>
      </c>
      <c r="V1347">
        <v>0.32965420943564128</v>
      </c>
      <c r="W1347">
        <v>0.18438329610490414</v>
      </c>
      <c r="X1347">
        <v>0.20813146915421177</v>
      </c>
      <c r="Y1347">
        <v>0.2778310253052429</v>
      </c>
      <c r="Z1347">
        <v>4901.1900000000005</v>
      </c>
      <c r="AA1347">
        <v>2741.3500000000004</v>
      </c>
      <c r="AB1347">
        <v>3094.43</v>
      </c>
      <c r="AC1347">
        <v>4130.7000000000007</v>
      </c>
    </row>
    <row r="1348" spans="1:29" x14ac:dyDescent="0.25">
      <c r="A1348">
        <v>1990</v>
      </c>
      <c r="B1348">
        <v>1986</v>
      </c>
      <c r="C1348">
        <v>1987</v>
      </c>
      <c r="D1348">
        <v>6</v>
      </c>
      <c r="E1348" t="s">
        <v>43</v>
      </c>
      <c r="F1348" t="s">
        <v>36</v>
      </c>
      <c r="G1348" t="s">
        <v>42</v>
      </c>
      <c r="H1348">
        <v>0</v>
      </c>
      <c r="I1348">
        <v>4</v>
      </c>
      <c r="J1348" t="s">
        <v>34</v>
      </c>
      <c r="K1348">
        <v>80326</v>
      </c>
      <c r="L1348">
        <v>19538</v>
      </c>
      <c r="M1348">
        <v>14621</v>
      </c>
      <c r="N1348">
        <v>0.95009999999999994</v>
      </c>
      <c r="O1348">
        <v>13891</v>
      </c>
      <c r="P1348">
        <v>1492</v>
      </c>
      <c r="Q1348">
        <v>3424</v>
      </c>
      <c r="R1348">
        <v>4917</v>
      </c>
      <c r="S1348">
        <v>19984</v>
      </c>
      <c r="T1348">
        <f t="shared" si="40"/>
        <v>24901</v>
      </c>
      <c r="U1348">
        <f t="shared" si="41"/>
        <v>3</v>
      </c>
      <c r="V1348">
        <v>0.45111938426955706</v>
      </c>
      <c r="W1348">
        <v>0.14316869020115239</v>
      </c>
      <c r="X1348">
        <v>0.13146764170286029</v>
      </c>
      <c r="Y1348">
        <v>0.27424428382643018</v>
      </c>
      <c r="Z1348">
        <v>8814.16</v>
      </c>
      <c r="AA1348">
        <v>2797.29</v>
      </c>
      <c r="AB1348">
        <v>2568.67</v>
      </c>
      <c r="AC1348">
        <v>5358.3</v>
      </c>
    </row>
    <row r="1349" spans="1:29" x14ac:dyDescent="0.25">
      <c r="A1349">
        <v>1990</v>
      </c>
      <c r="B1349">
        <v>1985</v>
      </c>
      <c r="C1349">
        <v>1986</v>
      </c>
      <c r="D1349">
        <v>6</v>
      </c>
      <c r="E1349" t="s">
        <v>43</v>
      </c>
      <c r="F1349" t="s">
        <v>36</v>
      </c>
      <c r="G1349" t="s">
        <v>42</v>
      </c>
      <c r="H1349">
        <v>0</v>
      </c>
      <c r="I1349">
        <v>5</v>
      </c>
      <c r="J1349" t="s">
        <v>34</v>
      </c>
      <c r="K1349">
        <v>12311</v>
      </c>
      <c r="L1349">
        <v>5438</v>
      </c>
      <c r="M1349">
        <v>2996</v>
      </c>
      <c r="N1349">
        <v>1</v>
      </c>
      <c r="O1349">
        <v>2996</v>
      </c>
      <c r="P1349">
        <v>630</v>
      </c>
      <c r="Q1349">
        <v>1811</v>
      </c>
      <c r="R1349">
        <v>2442</v>
      </c>
      <c r="S1349">
        <v>5641</v>
      </c>
      <c r="T1349">
        <f t="shared" si="40"/>
        <v>8083</v>
      </c>
      <c r="U1349">
        <f t="shared" si="41"/>
        <v>4</v>
      </c>
      <c r="V1349">
        <v>0.39263004983174887</v>
      </c>
      <c r="W1349">
        <v>0.11849291138774982</v>
      </c>
      <c r="X1349">
        <v>4.3539341338285853E-2</v>
      </c>
      <c r="Y1349">
        <v>0.44533769744221524</v>
      </c>
      <c r="Z1349">
        <v>2135.2400000000002</v>
      </c>
      <c r="AA1349">
        <v>644.4</v>
      </c>
      <c r="AB1349">
        <v>236.78</v>
      </c>
      <c r="AC1349">
        <v>2421.8799999999997</v>
      </c>
    </row>
    <row r="1350" spans="1:29" x14ac:dyDescent="0.25">
      <c r="A1350">
        <v>1990</v>
      </c>
      <c r="B1350">
        <v>1988</v>
      </c>
      <c r="C1350">
        <v>1989</v>
      </c>
      <c r="D1350">
        <v>7</v>
      </c>
      <c r="E1350" t="s">
        <v>44</v>
      </c>
      <c r="F1350" t="s">
        <v>36</v>
      </c>
      <c r="G1350" t="s">
        <v>45</v>
      </c>
      <c r="H1350">
        <v>0</v>
      </c>
      <c r="I1350">
        <v>2</v>
      </c>
      <c r="J1350" t="s">
        <v>33</v>
      </c>
      <c r="K1350">
        <v>142832</v>
      </c>
      <c r="L1350">
        <v>6982</v>
      </c>
      <c r="M1350">
        <v>6982</v>
      </c>
      <c r="N1350">
        <v>0.51970000000000005</v>
      </c>
      <c r="O1350">
        <v>3628</v>
      </c>
      <c r="P1350">
        <v>0</v>
      </c>
      <c r="Q1350">
        <v>0</v>
      </c>
      <c r="R1350">
        <v>0</v>
      </c>
      <c r="S1350">
        <v>34</v>
      </c>
      <c r="T1350">
        <f t="shared" si="40"/>
        <v>34</v>
      </c>
      <c r="U1350">
        <f t="shared" si="41"/>
        <v>1</v>
      </c>
      <c r="V1350">
        <v>0.1296640027498496</v>
      </c>
      <c r="W1350">
        <v>0.2454011629572341</v>
      </c>
      <c r="X1350">
        <v>9.0090515883245958E-2</v>
      </c>
      <c r="Y1350">
        <v>0.53484431840967028</v>
      </c>
      <c r="Z1350">
        <v>905.34</v>
      </c>
      <c r="AA1350">
        <v>1713.44</v>
      </c>
      <c r="AB1350">
        <v>629.03</v>
      </c>
      <c r="AC1350">
        <v>3734.3900000000003</v>
      </c>
    </row>
    <row r="1351" spans="1:29" x14ac:dyDescent="0.25">
      <c r="A1351">
        <v>1990</v>
      </c>
      <c r="B1351">
        <v>1987</v>
      </c>
      <c r="C1351">
        <v>1988</v>
      </c>
      <c r="D1351">
        <v>7</v>
      </c>
      <c r="E1351" t="s">
        <v>44</v>
      </c>
      <c r="F1351" t="s">
        <v>36</v>
      </c>
      <c r="G1351" t="s">
        <v>45</v>
      </c>
      <c r="H1351">
        <v>0</v>
      </c>
      <c r="I1351">
        <v>3</v>
      </c>
      <c r="J1351" t="s">
        <v>34</v>
      </c>
      <c r="K1351">
        <v>69828</v>
      </c>
      <c r="L1351">
        <v>6504</v>
      </c>
      <c r="M1351">
        <v>6504</v>
      </c>
      <c r="N1351">
        <v>0.74219999999999997</v>
      </c>
      <c r="O1351">
        <v>4827</v>
      </c>
      <c r="P1351">
        <v>0</v>
      </c>
      <c r="Q1351">
        <v>0</v>
      </c>
      <c r="R1351">
        <v>0</v>
      </c>
      <c r="S1351">
        <v>404</v>
      </c>
      <c r="T1351">
        <f t="shared" ref="T1351:T1414" si="42">SUM(R1351,S1351)</f>
        <v>404</v>
      </c>
      <c r="U1351">
        <f t="shared" ref="U1351:U1414" si="43">IF(H1351&lt;2,I1351-1,I1351-2)</f>
        <v>2</v>
      </c>
      <c r="V1351">
        <v>0.16328554406734058</v>
      </c>
      <c r="W1351">
        <v>0.33797747626551872</v>
      </c>
      <c r="X1351">
        <v>5.4016988891878386E-2</v>
      </c>
      <c r="Y1351">
        <v>0.44471999077526231</v>
      </c>
      <c r="Z1351">
        <v>1062.05</v>
      </c>
      <c r="AA1351">
        <v>2198.29</v>
      </c>
      <c r="AB1351">
        <v>351.34</v>
      </c>
      <c r="AC1351">
        <v>2892.5699999999997</v>
      </c>
    </row>
    <row r="1352" spans="1:29" x14ac:dyDescent="0.25">
      <c r="A1352">
        <v>1990</v>
      </c>
      <c r="B1352">
        <v>1986</v>
      </c>
      <c r="C1352">
        <v>1987</v>
      </c>
      <c r="D1352">
        <v>7</v>
      </c>
      <c r="E1352" t="s">
        <v>44</v>
      </c>
      <c r="F1352" t="s">
        <v>36</v>
      </c>
      <c r="G1352" t="s">
        <v>45</v>
      </c>
      <c r="H1352">
        <v>0</v>
      </c>
      <c r="I1352">
        <v>4</v>
      </c>
      <c r="J1352" t="s">
        <v>34</v>
      </c>
      <c r="K1352">
        <v>70814</v>
      </c>
      <c r="L1352">
        <v>16046</v>
      </c>
      <c r="M1352">
        <v>12860</v>
      </c>
      <c r="N1352">
        <v>0.92459999999999998</v>
      </c>
      <c r="O1352">
        <v>11890</v>
      </c>
      <c r="P1352">
        <v>3185</v>
      </c>
      <c r="Q1352">
        <v>0</v>
      </c>
      <c r="R1352">
        <v>3185</v>
      </c>
      <c r="S1352">
        <v>7581</v>
      </c>
      <c r="T1352">
        <f t="shared" si="42"/>
        <v>10766</v>
      </c>
      <c r="U1352">
        <f t="shared" si="43"/>
        <v>3</v>
      </c>
      <c r="V1352">
        <v>0.45747625140142129</v>
      </c>
      <c r="W1352">
        <v>0.18540265894563265</v>
      </c>
      <c r="X1352">
        <v>1.475301644438157E-2</v>
      </c>
      <c r="Y1352">
        <v>0.34236807320856455</v>
      </c>
      <c r="Z1352">
        <v>7340.76</v>
      </c>
      <c r="AA1352">
        <v>2975.0099999999998</v>
      </c>
      <c r="AB1352">
        <v>236.73</v>
      </c>
      <c r="AC1352">
        <v>5493.71</v>
      </c>
    </row>
    <row r="1353" spans="1:29" x14ac:dyDescent="0.25">
      <c r="A1353">
        <v>1990</v>
      </c>
      <c r="B1353">
        <v>1985</v>
      </c>
      <c r="C1353">
        <v>1986</v>
      </c>
      <c r="D1353">
        <v>7</v>
      </c>
      <c r="E1353" t="s">
        <v>44</v>
      </c>
      <c r="F1353" t="s">
        <v>36</v>
      </c>
      <c r="G1353" t="s">
        <v>45</v>
      </c>
      <c r="H1353">
        <v>0</v>
      </c>
      <c r="I1353">
        <v>5</v>
      </c>
      <c r="J1353" t="s">
        <v>34</v>
      </c>
      <c r="K1353">
        <v>13995</v>
      </c>
      <c r="L1353">
        <v>6557</v>
      </c>
      <c r="M1353">
        <v>4771</v>
      </c>
      <c r="N1353">
        <v>1</v>
      </c>
      <c r="O1353">
        <v>4771</v>
      </c>
      <c r="P1353">
        <v>1786</v>
      </c>
      <c r="Q1353">
        <v>0</v>
      </c>
      <c r="R1353">
        <v>1786</v>
      </c>
      <c r="S1353">
        <v>6037</v>
      </c>
      <c r="T1353">
        <f t="shared" si="42"/>
        <v>7823</v>
      </c>
      <c r="U1353">
        <f t="shared" si="43"/>
        <v>4</v>
      </c>
      <c r="V1353">
        <v>0.31142846250619494</v>
      </c>
      <c r="W1353">
        <v>0.24475620449086957</v>
      </c>
      <c r="X1353">
        <v>1.7414509549769357E-2</v>
      </c>
      <c r="Y1353">
        <v>0.42640082345316604</v>
      </c>
      <c r="Z1353">
        <v>2042.27</v>
      </c>
      <c r="AA1353">
        <v>1605.05</v>
      </c>
      <c r="AB1353">
        <v>114.2</v>
      </c>
      <c r="AC1353">
        <v>2796.2299999999996</v>
      </c>
    </row>
    <row r="1354" spans="1:29" x14ac:dyDescent="0.25">
      <c r="A1354">
        <v>1990</v>
      </c>
      <c r="B1354">
        <v>1988</v>
      </c>
      <c r="C1354">
        <v>1989</v>
      </c>
      <c r="D1354">
        <v>8</v>
      </c>
      <c r="E1354" t="s">
        <v>46</v>
      </c>
      <c r="F1354" t="s">
        <v>36</v>
      </c>
      <c r="G1354" t="s">
        <v>45</v>
      </c>
      <c r="H1354">
        <v>0</v>
      </c>
      <c r="I1354">
        <v>2</v>
      </c>
      <c r="J1354" t="s">
        <v>33</v>
      </c>
      <c r="K1354">
        <v>131294</v>
      </c>
      <c r="L1354">
        <v>14505</v>
      </c>
      <c r="M1354">
        <v>14505</v>
      </c>
      <c r="N1354">
        <v>0.60340000000000005</v>
      </c>
      <c r="O1354">
        <v>8751</v>
      </c>
      <c r="P1354">
        <v>0</v>
      </c>
      <c r="Q1354">
        <v>0</v>
      </c>
      <c r="R1354">
        <v>0</v>
      </c>
      <c r="S1354">
        <v>2386</v>
      </c>
      <c r="T1354">
        <f t="shared" si="42"/>
        <v>2386</v>
      </c>
      <c r="U1354">
        <f t="shared" si="43"/>
        <v>1</v>
      </c>
      <c r="V1354">
        <v>5.7372647132022572E-2</v>
      </c>
      <c r="W1354">
        <v>6.8099167400313132E-2</v>
      </c>
      <c r="X1354">
        <v>4.1886444626295309E-2</v>
      </c>
      <c r="Y1354">
        <v>0.83264174084136888</v>
      </c>
      <c r="Z1354">
        <v>832.19999999999993</v>
      </c>
      <c r="AA1354">
        <v>987.79000000000008</v>
      </c>
      <c r="AB1354">
        <v>607.57000000000005</v>
      </c>
      <c r="AC1354">
        <v>12077.61</v>
      </c>
    </row>
    <row r="1355" spans="1:29" x14ac:dyDescent="0.25">
      <c r="A1355">
        <v>1990</v>
      </c>
      <c r="B1355">
        <v>1987</v>
      </c>
      <c r="C1355">
        <v>1988</v>
      </c>
      <c r="D1355">
        <v>8</v>
      </c>
      <c r="E1355" t="s">
        <v>46</v>
      </c>
      <c r="F1355" t="s">
        <v>36</v>
      </c>
      <c r="G1355" t="s">
        <v>45</v>
      </c>
      <c r="H1355">
        <v>0</v>
      </c>
      <c r="I1355">
        <v>3</v>
      </c>
      <c r="J1355" t="s">
        <v>34</v>
      </c>
      <c r="K1355">
        <v>28143</v>
      </c>
      <c r="L1355">
        <v>6115</v>
      </c>
      <c r="M1355">
        <v>6115</v>
      </c>
      <c r="N1355">
        <v>0.84009999999999996</v>
      </c>
      <c r="O1355">
        <v>5137</v>
      </c>
      <c r="P1355">
        <v>0</v>
      </c>
      <c r="Q1355">
        <v>0</v>
      </c>
      <c r="R1355">
        <v>0</v>
      </c>
      <c r="S1355">
        <v>3058</v>
      </c>
      <c r="T1355">
        <f t="shared" si="42"/>
        <v>3058</v>
      </c>
      <c r="U1355">
        <f t="shared" si="43"/>
        <v>2</v>
      </c>
      <c r="V1355">
        <v>4.8353761429487101E-2</v>
      </c>
      <c r="W1355">
        <v>7.5982379949507503E-2</v>
      </c>
      <c r="X1355">
        <v>5.9829031878294768E-2</v>
      </c>
      <c r="Y1355">
        <v>0.81583482674271068</v>
      </c>
      <c r="Z1355">
        <v>295.72000000000003</v>
      </c>
      <c r="AA1355">
        <v>464.69000000000005</v>
      </c>
      <c r="AB1355">
        <v>365.90000000000003</v>
      </c>
      <c r="AC1355">
        <v>4989.4500000000007</v>
      </c>
    </row>
    <row r="1356" spans="1:29" x14ac:dyDescent="0.25">
      <c r="A1356">
        <v>1990</v>
      </c>
      <c r="B1356">
        <v>1986</v>
      </c>
      <c r="C1356">
        <v>1987</v>
      </c>
      <c r="D1356">
        <v>8</v>
      </c>
      <c r="E1356" t="s">
        <v>46</v>
      </c>
      <c r="F1356" t="s">
        <v>36</v>
      </c>
      <c r="G1356" t="s">
        <v>45</v>
      </c>
      <c r="H1356">
        <v>0</v>
      </c>
      <c r="I1356">
        <v>4</v>
      </c>
      <c r="J1356" t="s">
        <v>34</v>
      </c>
      <c r="K1356">
        <v>16137</v>
      </c>
      <c r="L1356">
        <v>6493</v>
      </c>
      <c r="M1356">
        <v>5225</v>
      </c>
      <c r="N1356">
        <v>0.99209999999999998</v>
      </c>
      <c r="O1356">
        <v>5183</v>
      </c>
      <c r="P1356">
        <v>1268</v>
      </c>
      <c r="Q1356">
        <v>0</v>
      </c>
      <c r="R1356">
        <v>1268</v>
      </c>
      <c r="S1356">
        <v>5807</v>
      </c>
      <c r="T1356">
        <f t="shared" si="42"/>
        <v>7075</v>
      </c>
      <c r="U1356">
        <f t="shared" si="43"/>
        <v>3</v>
      </c>
      <c r="V1356">
        <v>8.639150206119367E-2</v>
      </c>
      <c r="W1356">
        <v>7.187614050919261E-2</v>
      </c>
      <c r="X1356">
        <v>4.0293756669813253E-2</v>
      </c>
      <c r="Y1356">
        <v>0.80143860075980045</v>
      </c>
      <c r="Z1356">
        <v>561.01</v>
      </c>
      <c r="AA1356">
        <v>466.75</v>
      </c>
      <c r="AB1356">
        <v>261.65999999999997</v>
      </c>
      <c r="AC1356">
        <v>5204.3899999999994</v>
      </c>
    </row>
    <row r="1357" spans="1:29" x14ac:dyDescent="0.25">
      <c r="A1357">
        <v>1990</v>
      </c>
      <c r="B1357">
        <v>1985</v>
      </c>
      <c r="C1357">
        <v>1986</v>
      </c>
      <c r="D1357">
        <v>8</v>
      </c>
      <c r="E1357" t="s">
        <v>46</v>
      </c>
      <c r="F1357" t="s">
        <v>36</v>
      </c>
      <c r="G1357" t="s">
        <v>45</v>
      </c>
      <c r="H1357">
        <v>0</v>
      </c>
      <c r="I1357">
        <v>5</v>
      </c>
      <c r="J1357" t="s">
        <v>34</v>
      </c>
      <c r="K1357">
        <v>237</v>
      </c>
      <c r="L1357">
        <v>107</v>
      </c>
      <c r="M1357">
        <v>78</v>
      </c>
      <c r="N1357">
        <v>1</v>
      </c>
      <c r="O1357">
        <v>78</v>
      </c>
      <c r="P1357">
        <v>28</v>
      </c>
      <c r="Q1357">
        <v>0</v>
      </c>
      <c r="R1357">
        <v>28</v>
      </c>
      <c r="S1357">
        <v>105</v>
      </c>
      <c r="T1357">
        <f t="shared" si="42"/>
        <v>133</v>
      </c>
      <c r="U1357">
        <f t="shared" si="43"/>
        <v>4</v>
      </c>
      <c r="V1357">
        <v>9.3563432835820873E-2</v>
      </c>
      <c r="W1357">
        <v>0.24393656716417905</v>
      </c>
      <c r="X1357">
        <v>1.8656716417910445E-3</v>
      </c>
      <c r="Y1357">
        <v>0.66063432835820879</v>
      </c>
      <c r="Z1357">
        <v>10.029999999999999</v>
      </c>
      <c r="AA1357">
        <v>26.15</v>
      </c>
      <c r="AB1357">
        <v>0.2</v>
      </c>
      <c r="AC1357">
        <v>70.819999999999993</v>
      </c>
    </row>
    <row r="1358" spans="1:29" x14ac:dyDescent="0.25">
      <c r="A1358">
        <v>1990</v>
      </c>
      <c r="B1358">
        <v>1988</v>
      </c>
      <c r="C1358">
        <v>1989</v>
      </c>
      <c r="D1358">
        <v>9</v>
      </c>
      <c r="E1358" t="s">
        <v>47</v>
      </c>
      <c r="F1358" t="s">
        <v>36</v>
      </c>
      <c r="G1358" t="s">
        <v>45</v>
      </c>
      <c r="H1358">
        <v>1</v>
      </c>
      <c r="I1358">
        <v>2</v>
      </c>
      <c r="J1358" t="s">
        <v>33</v>
      </c>
      <c r="K1358">
        <v>157186</v>
      </c>
      <c r="L1358">
        <v>17365</v>
      </c>
      <c r="M1358">
        <v>17365</v>
      </c>
      <c r="N1358">
        <v>0.62919999999999998</v>
      </c>
      <c r="O1358">
        <v>10926</v>
      </c>
      <c r="P1358">
        <v>0</v>
      </c>
      <c r="Q1358">
        <v>0</v>
      </c>
      <c r="R1358">
        <v>0</v>
      </c>
      <c r="S1358">
        <v>3824</v>
      </c>
      <c r="T1358">
        <f t="shared" si="42"/>
        <v>3824</v>
      </c>
      <c r="U1358">
        <f t="shared" si="43"/>
        <v>1</v>
      </c>
      <c r="V1358">
        <v>5.7372867203740699E-2</v>
      </c>
      <c r="W1358">
        <v>6.8099184023678858E-2</v>
      </c>
      <c r="X1358">
        <v>4.1884864992485178E-2</v>
      </c>
      <c r="Y1358">
        <v>0.83264308378009511</v>
      </c>
      <c r="Z1358">
        <v>996.32</v>
      </c>
      <c r="AA1358">
        <v>1182.5900000000001</v>
      </c>
      <c r="AB1358">
        <v>727.36</v>
      </c>
      <c r="AC1358">
        <v>14459.430000000002</v>
      </c>
    </row>
    <row r="1359" spans="1:29" x14ac:dyDescent="0.25">
      <c r="A1359">
        <v>1990</v>
      </c>
      <c r="B1359">
        <v>1987</v>
      </c>
      <c r="C1359">
        <v>1988</v>
      </c>
      <c r="D1359">
        <v>9</v>
      </c>
      <c r="E1359" t="s">
        <v>47</v>
      </c>
      <c r="F1359" t="s">
        <v>36</v>
      </c>
      <c r="G1359" t="s">
        <v>45</v>
      </c>
      <c r="H1359">
        <v>1</v>
      </c>
      <c r="I1359">
        <v>3</v>
      </c>
      <c r="J1359" t="s">
        <v>34</v>
      </c>
      <c r="K1359">
        <v>43120</v>
      </c>
      <c r="L1359">
        <v>9370</v>
      </c>
      <c r="M1359">
        <v>9370</v>
      </c>
      <c r="N1359">
        <v>0.85540000000000005</v>
      </c>
      <c r="O1359">
        <v>8015</v>
      </c>
      <c r="P1359">
        <v>0</v>
      </c>
      <c r="Q1359">
        <v>0</v>
      </c>
      <c r="R1359">
        <v>0</v>
      </c>
      <c r="S1359">
        <v>6065</v>
      </c>
      <c r="T1359">
        <f t="shared" si="42"/>
        <v>6065</v>
      </c>
      <c r="U1359">
        <f t="shared" si="43"/>
        <v>2</v>
      </c>
      <c r="V1359">
        <v>4.8351448985363414E-2</v>
      </c>
      <c r="W1359">
        <v>7.5984354906700399E-2</v>
      </c>
      <c r="X1359">
        <v>5.9830209117055402E-2</v>
      </c>
      <c r="Y1359">
        <v>0.81583398699088094</v>
      </c>
      <c r="Z1359">
        <v>453.07</v>
      </c>
      <c r="AA1359">
        <v>712</v>
      </c>
      <c r="AB1359">
        <v>560.63</v>
      </c>
      <c r="AC1359">
        <v>7644.65</v>
      </c>
    </row>
    <row r="1360" spans="1:29" x14ac:dyDescent="0.25">
      <c r="A1360">
        <v>1990</v>
      </c>
      <c r="B1360">
        <v>1986</v>
      </c>
      <c r="C1360">
        <v>1987</v>
      </c>
      <c r="D1360">
        <v>9</v>
      </c>
      <c r="E1360" t="s">
        <v>47</v>
      </c>
      <c r="F1360" t="s">
        <v>36</v>
      </c>
      <c r="G1360" t="s">
        <v>45</v>
      </c>
      <c r="H1360">
        <v>1</v>
      </c>
      <c r="I1360">
        <v>4</v>
      </c>
      <c r="J1360" t="s">
        <v>34</v>
      </c>
      <c r="K1360">
        <v>22108</v>
      </c>
      <c r="L1360">
        <v>8730</v>
      </c>
      <c r="M1360">
        <v>7158</v>
      </c>
      <c r="N1360">
        <v>0.98329999999999995</v>
      </c>
      <c r="O1360">
        <v>7039</v>
      </c>
      <c r="P1360">
        <v>1571</v>
      </c>
      <c r="Q1360">
        <v>0</v>
      </c>
      <c r="R1360">
        <v>1571</v>
      </c>
      <c r="S1360">
        <v>7195</v>
      </c>
      <c r="T1360">
        <f t="shared" si="42"/>
        <v>8766</v>
      </c>
      <c r="U1360">
        <f t="shared" si="43"/>
        <v>3</v>
      </c>
      <c r="V1360">
        <v>8.4730329048042285E-2</v>
      </c>
      <c r="W1360">
        <v>7.3244344057251234E-2</v>
      </c>
      <c r="X1360">
        <v>4.105884562872824E-2</v>
      </c>
      <c r="Y1360">
        <v>0.80096648126597814</v>
      </c>
      <c r="Z1360">
        <v>739.75</v>
      </c>
      <c r="AA1360">
        <v>639.47</v>
      </c>
      <c r="AB1360">
        <v>358.46999999999997</v>
      </c>
      <c r="AC1360">
        <v>6992.9500000000007</v>
      </c>
    </row>
    <row r="1361" spans="1:29" x14ac:dyDescent="0.25">
      <c r="A1361">
        <v>1990</v>
      </c>
      <c r="B1361">
        <v>1985</v>
      </c>
      <c r="C1361">
        <v>1986</v>
      </c>
      <c r="D1361">
        <v>9</v>
      </c>
      <c r="E1361" t="s">
        <v>47</v>
      </c>
      <c r="F1361" t="s">
        <v>36</v>
      </c>
      <c r="G1361" t="s">
        <v>45</v>
      </c>
      <c r="H1361">
        <v>1</v>
      </c>
      <c r="I1361">
        <v>5</v>
      </c>
      <c r="J1361" t="s">
        <v>34</v>
      </c>
      <c r="K1361">
        <v>589</v>
      </c>
      <c r="L1361">
        <v>266</v>
      </c>
      <c r="M1361">
        <v>195</v>
      </c>
      <c r="N1361">
        <v>1</v>
      </c>
      <c r="O1361">
        <v>195</v>
      </c>
      <c r="P1361">
        <v>71</v>
      </c>
      <c r="Q1361">
        <v>0</v>
      </c>
      <c r="R1361">
        <v>71</v>
      </c>
      <c r="S1361">
        <v>263</v>
      </c>
      <c r="T1361">
        <f t="shared" si="42"/>
        <v>334</v>
      </c>
      <c r="U1361">
        <f t="shared" si="43"/>
        <v>4</v>
      </c>
      <c r="V1361">
        <v>9.3667942081176375E-2</v>
      </c>
      <c r="W1361">
        <v>0.24386675669592617</v>
      </c>
      <c r="X1361">
        <v>1.9131217645734862E-3</v>
      </c>
      <c r="Y1361">
        <v>0.6605521794583239</v>
      </c>
      <c r="Z1361">
        <v>24.970000000000002</v>
      </c>
      <c r="AA1361">
        <v>65.010000000000005</v>
      </c>
      <c r="AB1361">
        <v>0.51</v>
      </c>
      <c r="AC1361">
        <v>176.09</v>
      </c>
    </row>
    <row r="1362" spans="1:29" x14ac:dyDescent="0.25">
      <c r="A1362">
        <v>1990</v>
      </c>
      <c r="B1362">
        <v>1988</v>
      </c>
      <c r="C1362">
        <v>1989</v>
      </c>
      <c r="D1362">
        <v>10</v>
      </c>
      <c r="E1362" t="s">
        <v>48</v>
      </c>
      <c r="F1362" t="s">
        <v>31</v>
      </c>
      <c r="G1362" t="s">
        <v>49</v>
      </c>
      <c r="H1362">
        <v>1</v>
      </c>
      <c r="I1362">
        <v>2</v>
      </c>
      <c r="J1362" t="s">
        <v>33</v>
      </c>
      <c r="K1362">
        <v>192605</v>
      </c>
      <c r="L1362">
        <v>8674</v>
      </c>
      <c r="M1362">
        <v>8452</v>
      </c>
      <c r="N1362">
        <v>0.57550000000000001</v>
      </c>
      <c r="O1362">
        <v>4864</v>
      </c>
      <c r="P1362">
        <v>0</v>
      </c>
      <c r="Q1362">
        <v>222</v>
      </c>
      <c r="R1362">
        <v>222</v>
      </c>
      <c r="S1362">
        <v>354</v>
      </c>
      <c r="T1362">
        <f t="shared" si="42"/>
        <v>576</v>
      </c>
      <c r="U1362">
        <f t="shared" si="43"/>
        <v>1</v>
      </c>
      <c r="V1362">
        <v>0.14073031473597938</v>
      </c>
      <c r="W1362">
        <v>0.1485990024080997</v>
      </c>
      <c r="X1362">
        <v>9.7779914212168695E-2</v>
      </c>
      <c r="Y1362">
        <v>0.61289076864375236</v>
      </c>
      <c r="Z1362">
        <v>1220.8200000000002</v>
      </c>
      <c r="AA1362">
        <v>1289.08</v>
      </c>
      <c r="AB1362">
        <v>848.23</v>
      </c>
      <c r="AC1362">
        <v>5316.76</v>
      </c>
    </row>
    <row r="1363" spans="1:29" x14ac:dyDescent="0.25">
      <c r="A1363">
        <v>1990</v>
      </c>
      <c r="B1363">
        <v>1987</v>
      </c>
      <c r="C1363">
        <v>1988</v>
      </c>
      <c r="D1363">
        <v>10</v>
      </c>
      <c r="E1363" t="s">
        <v>48</v>
      </c>
      <c r="F1363" t="s">
        <v>31</v>
      </c>
      <c r="G1363" t="s">
        <v>49</v>
      </c>
      <c r="H1363">
        <v>1</v>
      </c>
      <c r="I1363">
        <v>3</v>
      </c>
      <c r="J1363" t="s">
        <v>34</v>
      </c>
      <c r="K1363">
        <v>185463</v>
      </c>
      <c r="L1363">
        <v>30041</v>
      </c>
      <c r="M1363">
        <v>22397</v>
      </c>
      <c r="N1363">
        <v>0.81889999999999996</v>
      </c>
      <c r="O1363">
        <v>18341</v>
      </c>
      <c r="P1363">
        <v>0</v>
      </c>
      <c r="Q1363">
        <v>7643</v>
      </c>
      <c r="R1363">
        <v>7643</v>
      </c>
      <c r="S1363">
        <v>7385</v>
      </c>
      <c r="T1363">
        <f t="shared" si="42"/>
        <v>15028</v>
      </c>
      <c r="U1363">
        <f t="shared" si="43"/>
        <v>2</v>
      </c>
      <c r="V1363">
        <v>5.6327291743574898E-2</v>
      </c>
      <c r="W1363">
        <v>4.1159793496999615E-2</v>
      </c>
      <c r="X1363">
        <v>0.16247081925128845</v>
      </c>
      <c r="Y1363">
        <v>0.74004209550813704</v>
      </c>
      <c r="Z1363">
        <v>1692.1399999999999</v>
      </c>
      <c r="AA1363">
        <v>1236.49</v>
      </c>
      <c r="AB1363">
        <v>4880.82</v>
      </c>
      <c r="AC1363">
        <v>22231.760000000002</v>
      </c>
    </row>
    <row r="1364" spans="1:29" x14ac:dyDescent="0.25">
      <c r="A1364">
        <v>1990</v>
      </c>
      <c r="B1364">
        <v>1986</v>
      </c>
      <c r="C1364">
        <v>1987</v>
      </c>
      <c r="D1364">
        <v>10</v>
      </c>
      <c r="E1364" t="s">
        <v>48</v>
      </c>
      <c r="F1364" t="s">
        <v>31</v>
      </c>
      <c r="G1364" t="s">
        <v>49</v>
      </c>
      <c r="H1364">
        <v>1</v>
      </c>
      <c r="I1364">
        <v>4</v>
      </c>
      <c r="J1364" t="s">
        <v>34</v>
      </c>
      <c r="K1364">
        <v>148736</v>
      </c>
      <c r="L1364">
        <v>92365</v>
      </c>
      <c r="M1364">
        <v>49130</v>
      </c>
      <c r="N1364">
        <v>0.98680000000000001</v>
      </c>
      <c r="O1364">
        <v>48483</v>
      </c>
      <c r="P1364">
        <v>790</v>
      </c>
      <c r="Q1364">
        <v>42443</v>
      </c>
      <c r="R1364">
        <v>43234</v>
      </c>
      <c r="S1364">
        <v>17438</v>
      </c>
      <c r="T1364">
        <f t="shared" si="42"/>
        <v>60672</v>
      </c>
      <c r="U1364">
        <f t="shared" si="43"/>
        <v>3</v>
      </c>
      <c r="V1364">
        <v>1.9776869020764029E-3</v>
      </c>
      <c r="W1364">
        <v>3.234325204611073E-3</v>
      </c>
      <c r="X1364">
        <v>0.17491166613327833</v>
      </c>
      <c r="Y1364">
        <v>0.81987632176003411</v>
      </c>
      <c r="Z1364">
        <v>182.67</v>
      </c>
      <c r="AA1364">
        <v>298.74</v>
      </c>
      <c r="AB1364">
        <v>16155.8</v>
      </c>
      <c r="AC1364">
        <v>75728.27</v>
      </c>
    </row>
    <row r="1365" spans="1:29" x14ac:dyDescent="0.25">
      <c r="A1365">
        <v>1990</v>
      </c>
      <c r="B1365">
        <v>1985</v>
      </c>
      <c r="C1365">
        <v>1986</v>
      </c>
      <c r="D1365">
        <v>10</v>
      </c>
      <c r="E1365" t="s">
        <v>48</v>
      </c>
      <c r="F1365" t="s">
        <v>31</v>
      </c>
      <c r="G1365" t="s">
        <v>49</v>
      </c>
      <c r="H1365">
        <v>1</v>
      </c>
      <c r="I1365">
        <v>5</v>
      </c>
      <c r="J1365" t="s">
        <v>34</v>
      </c>
      <c r="K1365">
        <v>6807</v>
      </c>
      <c r="L1365">
        <v>5571</v>
      </c>
      <c r="M1365">
        <v>1859</v>
      </c>
      <c r="N1365">
        <v>1</v>
      </c>
      <c r="O1365">
        <v>1859</v>
      </c>
      <c r="P1365">
        <v>15</v>
      </c>
      <c r="Q1365">
        <v>3696</v>
      </c>
      <c r="R1365">
        <v>3711</v>
      </c>
      <c r="S1365">
        <v>554</v>
      </c>
      <c r="T1365">
        <f t="shared" si="42"/>
        <v>4265</v>
      </c>
      <c r="U1365">
        <f t="shared" si="43"/>
        <v>4</v>
      </c>
      <c r="V1365">
        <v>1.5257310046489924E-4</v>
      </c>
      <c r="W1365">
        <v>1.633429663800686E-4</v>
      </c>
      <c r="X1365">
        <v>0.11141964782538459</v>
      </c>
      <c r="Y1365">
        <v>0.88826443610777051</v>
      </c>
      <c r="Z1365">
        <v>0.85000000000000009</v>
      </c>
      <c r="AA1365">
        <v>0.91</v>
      </c>
      <c r="AB1365">
        <v>620.73</v>
      </c>
      <c r="AC1365">
        <v>4948.6099999999997</v>
      </c>
    </row>
    <row r="1366" spans="1:29" x14ac:dyDescent="0.25">
      <c r="A1366">
        <v>1990</v>
      </c>
      <c r="B1366">
        <v>1988</v>
      </c>
      <c r="C1366">
        <v>1989</v>
      </c>
      <c r="D1366">
        <v>11</v>
      </c>
      <c r="E1366" t="s">
        <v>50</v>
      </c>
      <c r="F1366" t="s">
        <v>31</v>
      </c>
      <c r="G1366" t="s">
        <v>49</v>
      </c>
      <c r="H1366">
        <v>1</v>
      </c>
      <c r="I1366">
        <v>2</v>
      </c>
      <c r="J1366" t="s">
        <v>33</v>
      </c>
      <c r="K1366">
        <v>331728</v>
      </c>
      <c r="L1366">
        <v>13649</v>
      </c>
      <c r="M1366">
        <v>11563</v>
      </c>
      <c r="N1366">
        <v>0.57620000000000005</v>
      </c>
      <c r="O1366">
        <v>6663</v>
      </c>
      <c r="P1366">
        <v>0</v>
      </c>
      <c r="Q1366">
        <v>2086</v>
      </c>
      <c r="R1366">
        <v>2086</v>
      </c>
      <c r="S1366">
        <v>746</v>
      </c>
      <c r="T1366">
        <f t="shared" si="42"/>
        <v>2832</v>
      </c>
      <c r="U1366">
        <f t="shared" si="43"/>
        <v>1</v>
      </c>
      <c r="V1366">
        <v>0.1540442428926749</v>
      </c>
      <c r="W1366">
        <v>0.11981039806881492</v>
      </c>
      <c r="X1366">
        <v>0.13659104812211301</v>
      </c>
      <c r="Y1366">
        <v>0.5895543109163971</v>
      </c>
      <c r="Z1366">
        <v>2102.65</v>
      </c>
      <c r="AA1366">
        <v>1635.37</v>
      </c>
      <c r="AB1366">
        <v>1864.42</v>
      </c>
      <c r="AC1366">
        <v>8047.21</v>
      </c>
    </row>
    <row r="1367" spans="1:29" x14ac:dyDescent="0.25">
      <c r="A1367">
        <v>1990</v>
      </c>
      <c r="B1367">
        <v>1987</v>
      </c>
      <c r="C1367">
        <v>1988</v>
      </c>
      <c r="D1367">
        <v>11</v>
      </c>
      <c r="E1367" t="s">
        <v>50</v>
      </c>
      <c r="F1367" t="s">
        <v>31</v>
      </c>
      <c r="G1367" t="s">
        <v>49</v>
      </c>
      <c r="H1367">
        <v>1</v>
      </c>
      <c r="I1367">
        <v>3</v>
      </c>
      <c r="J1367" t="s">
        <v>34</v>
      </c>
      <c r="K1367">
        <v>250571</v>
      </c>
      <c r="L1367">
        <v>46065</v>
      </c>
      <c r="M1367">
        <v>38270</v>
      </c>
      <c r="N1367">
        <v>0.81389999999999996</v>
      </c>
      <c r="O1367">
        <v>31148</v>
      </c>
      <c r="P1367">
        <v>0</v>
      </c>
      <c r="Q1367">
        <v>7794</v>
      </c>
      <c r="R1367">
        <v>7794</v>
      </c>
      <c r="S1367">
        <v>10825</v>
      </c>
      <c r="T1367">
        <f t="shared" si="42"/>
        <v>18619</v>
      </c>
      <c r="U1367">
        <f t="shared" si="43"/>
        <v>2</v>
      </c>
      <c r="V1367">
        <v>4.8375409414714965E-2</v>
      </c>
      <c r="W1367">
        <v>2.5255851634706557E-2</v>
      </c>
      <c r="X1367">
        <v>0.17269095310703655</v>
      </c>
      <c r="Y1367">
        <v>0.75367778584354206</v>
      </c>
      <c r="Z1367">
        <v>2228.4500000000003</v>
      </c>
      <c r="AA1367">
        <v>1163.43</v>
      </c>
      <c r="AB1367">
        <v>7955.14</v>
      </c>
      <c r="AC1367">
        <v>34718.740000000005</v>
      </c>
    </row>
    <row r="1368" spans="1:29" x14ac:dyDescent="0.25">
      <c r="A1368">
        <v>1990</v>
      </c>
      <c r="B1368">
        <v>1986</v>
      </c>
      <c r="C1368">
        <v>1987</v>
      </c>
      <c r="D1368">
        <v>11</v>
      </c>
      <c r="E1368" t="s">
        <v>50</v>
      </c>
      <c r="F1368" t="s">
        <v>31</v>
      </c>
      <c r="G1368" t="s">
        <v>49</v>
      </c>
      <c r="H1368">
        <v>1</v>
      </c>
      <c r="I1368">
        <v>4</v>
      </c>
      <c r="J1368" t="s">
        <v>34</v>
      </c>
      <c r="K1368">
        <v>169822</v>
      </c>
      <c r="L1368">
        <v>77913</v>
      </c>
      <c r="M1368">
        <v>48919</v>
      </c>
      <c r="N1368">
        <v>0.98080000000000001</v>
      </c>
      <c r="O1368">
        <v>47981</v>
      </c>
      <c r="P1368">
        <v>410</v>
      </c>
      <c r="Q1368">
        <v>28583</v>
      </c>
      <c r="R1368">
        <v>28993</v>
      </c>
      <c r="S1368">
        <v>41277</v>
      </c>
      <c r="T1368">
        <f t="shared" si="42"/>
        <v>70270</v>
      </c>
      <c r="U1368">
        <f t="shared" si="43"/>
        <v>3</v>
      </c>
      <c r="V1368">
        <v>7.977082188897389E-3</v>
      </c>
      <c r="W1368">
        <v>1.0573689695712664E-2</v>
      </c>
      <c r="X1368">
        <v>0.23773198893127223</v>
      </c>
      <c r="Y1368">
        <v>0.7437172391841177</v>
      </c>
      <c r="Z1368">
        <v>621.52</v>
      </c>
      <c r="AA1368">
        <v>823.82999999999993</v>
      </c>
      <c r="AB1368">
        <v>18522.46</v>
      </c>
      <c r="AC1368">
        <v>57945.39</v>
      </c>
    </row>
    <row r="1369" spans="1:29" x14ac:dyDescent="0.25">
      <c r="A1369">
        <v>1990</v>
      </c>
      <c r="B1369">
        <v>1985</v>
      </c>
      <c r="C1369">
        <v>1986</v>
      </c>
      <c r="D1369">
        <v>11</v>
      </c>
      <c r="E1369" t="s">
        <v>50</v>
      </c>
      <c r="F1369" t="s">
        <v>31</v>
      </c>
      <c r="G1369" t="s">
        <v>49</v>
      </c>
      <c r="H1369">
        <v>1</v>
      </c>
      <c r="I1369">
        <v>5</v>
      </c>
      <c r="J1369" t="s">
        <v>34</v>
      </c>
      <c r="K1369">
        <v>17228</v>
      </c>
      <c r="L1369">
        <v>10878</v>
      </c>
      <c r="M1369">
        <v>5819</v>
      </c>
      <c r="N1369">
        <v>1</v>
      </c>
      <c r="O1369">
        <v>5819</v>
      </c>
      <c r="P1369">
        <v>73</v>
      </c>
      <c r="Q1369">
        <v>4984</v>
      </c>
      <c r="R1369">
        <v>5058</v>
      </c>
      <c r="S1369">
        <v>4627</v>
      </c>
      <c r="T1369">
        <f t="shared" si="42"/>
        <v>9685</v>
      </c>
      <c r="U1369">
        <f t="shared" si="43"/>
        <v>4</v>
      </c>
      <c r="V1369">
        <v>1.9672119091699653E-4</v>
      </c>
      <c r="W1369">
        <v>2.1142931734069719E-4</v>
      </c>
      <c r="X1369">
        <v>0.24466784454245777</v>
      </c>
      <c r="Y1369">
        <v>0.75492400494928447</v>
      </c>
      <c r="Z1369">
        <v>2.14</v>
      </c>
      <c r="AA1369">
        <v>2.2999999999999998</v>
      </c>
      <c r="AB1369">
        <v>2661.58</v>
      </c>
      <c r="AC1369">
        <v>8212.32</v>
      </c>
    </row>
    <row r="1370" spans="1:29" x14ac:dyDescent="0.25">
      <c r="A1370">
        <v>1990</v>
      </c>
      <c r="B1370">
        <v>1988</v>
      </c>
      <c r="C1370">
        <v>1989</v>
      </c>
      <c r="D1370">
        <v>12</v>
      </c>
      <c r="E1370" t="s">
        <v>51</v>
      </c>
      <c r="F1370" t="s">
        <v>31</v>
      </c>
      <c r="G1370" t="s">
        <v>49</v>
      </c>
      <c r="H1370">
        <v>0</v>
      </c>
      <c r="I1370">
        <v>2</v>
      </c>
      <c r="J1370" t="s">
        <v>33</v>
      </c>
      <c r="K1370">
        <v>132706</v>
      </c>
      <c r="L1370">
        <v>5675</v>
      </c>
      <c r="M1370">
        <v>4635</v>
      </c>
      <c r="N1370">
        <v>0.57789999999999997</v>
      </c>
      <c r="O1370">
        <v>2678</v>
      </c>
      <c r="P1370">
        <v>0</v>
      </c>
      <c r="Q1370">
        <v>1040</v>
      </c>
      <c r="R1370">
        <v>1040</v>
      </c>
      <c r="S1370">
        <v>215</v>
      </c>
      <c r="T1370">
        <f t="shared" si="42"/>
        <v>1255</v>
      </c>
      <c r="U1370">
        <f t="shared" si="43"/>
        <v>1</v>
      </c>
      <c r="V1370">
        <v>0.14821941463586547</v>
      </c>
      <c r="W1370">
        <v>0.11528078800373563</v>
      </c>
      <c r="X1370">
        <v>0.12837835456643937</v>
      </c>
      <c r="Y1370">
        <v>0.60812144279395952</v>
      </c>
      <c r="Z1370">
        <v>841.16</v>
      </c>
      <c r="AA1370">
        <v>654.23</v>
      </c>
      <c r="AB1370">
        <v>728.56</v>
      </c>
      <c r="AC1370">
        <v>3451.1499999999996</v>
      </c>
    </row>
    <row r="1371" spans="1:29" x14ac:dyDescent="0.25">
      <c r="A1371">
        <v>1990</v>
      </c>
      <c r="B1371">
        <v>1987</v>
      </c>
      <c r="C1371">
        <v>1988</v>
      </c>
      <c r="D1371">
        <v>12</v>
      </c>
      <c r="E1371" t="s">
        <v>51</v>
      </c>
      <c r="F1371" t="s">
        <v>31</v>
      </c>
      <c r="G1371" t="s">
        <v>49</v>
      </c>
      <c r="H1371">
        <v>0</v>
      </c>
      <c r="I1371">
        <v>3</v>
      </c>
      <c r="J1371" t="s">
        <v>34</v>
      </c>
      <c r="K1371">
        <v>91751</v>
      </c>
      <c r="L1371">
        <v>17421</v>
      </c>
      <c r="M1371">
        <v>14182</v>
      </c>
      <c r="N1371">
        <v>0.81530000000000002</v>
      </c>
      <c r="O1371">
        <v>11563</v>
      </c>
      <c r="P1371">
        <v>0</v>
      </c>
      <c r="Q1371">
        <v>3238</v>
      </c>
      <c r="R1371">
        <v>3238</v>
      </c>
      <c r="S1371">
        <v>3901</v>
      </c>
      <c r="T1371">
        <f t="shared" si="42"/>
        <v>7139</v>
      </c>
      <c r="U1371">
        <f t="shared" si="43"/>
        <v>2</v>
      </c>
      <c r="V1371">
        <v>4.6867475066370082E-2</v>
      </c>
      <c r="W1371">
        <v>2.456597546100308E-2</v>
      </c>
      <c r="X1371">
        <v>0.16601334577025184</v>
      </c>
      <c r="Y1371">
        <v>0.76255320370237478</v>
      </c>
      <c r="Z1371">
        <v>816.49</v>
      </c>
      <c r="AA1371">
        <v>427.96999999999997</v>
      </c>
      <c r="AB1371">
        <v>2892.1600000000003</v>
      </c>
      <c r="AC1371">
        <v>13284.63</v>
      </c>
    </row>
    <row r="1372" spans="1:29" x14ac:dyDescent="0.25">
      <c r="A1372">
        <v>1990</v>
      </c>
      <c r="B1372">
        <v>1986</v>
      </c>
      <c r="C1372">
        <v>1987</v>
      </c>
      <c r="D1372">
        <v>12</v>
      </c>
      <c r="E1372" t="s">
        <v>51</v>
      </c>
      <c r="F1372" t="s">
        <v>31</v>
      </c>
      <c r="G1372" t="s">
        <v>49</v>
      </c>
      <c r="H1372">
        <v>0</v>
      </c>
      <c r="I1372">
        <v>4</v>
      </c>
      <c r="J1372" t="s">
        <v>34</v>
      </c>
      <c r="K1372">
        <v>52059</v>
      </c>
      <c r="L1372">
        <v>23750</v>
      </c>
      <c r="M1372">
        <v>15061</v>
      </c>
      <c r="N1372">
        <v>0.98080000000000001</v>
      </c>
      <c r="O1372">
        <v>14771</v>
      </c>
      <c r="P1372">
        <v>120</v>
      </c>
      <c r="Q1372">
        <v>8568</v>
      </c>
      <c r="R1372">
        <v>8689</v>
      </c>
      <c r="S1372">
        <v>12778</v>
      </c>
      <c r="T1372">
        <f t="shared" si="42"/>
        <v>21467</v>
      </c>
      <c r="U1372">
        <f t="shared" si="43"/>
        <v>3</v>
      </c>
      <c r="V1372">
        <v>7.8449403250648204E-3</v>
      </c>
      <c r="W1372">
        <v>9.660072234755377E-3</v>
      </c>
      <c r="X1372">
        <v>0.24700235870307538</v>
      </c>
      <c r="Y1372">
        <v>0.73549262873710441</v>
      </c>
      <c r="Z1372">
        <v>186.32</v>
      </c>
      <c r="AA1372">
        <v>229.43</v>
      </c>
      <c r="AB1372">
        <v>5866.3899999999994</v>
      </c>
      <c r="AC1372">
        <v>17468.2</v>
      </c>
    </row>
    <row r="1373" spans="1:29" x14ac:dyDescent="0.25">
      <c r="A1373">
        <v>1990</v>
      </c>
      <c r="B1373">
        <v>1985</v>
      </c>
      <c r="C1373">
        <v>1986</v>
      </c>
      <c r="D1373">
        <v>12</v>
      </c>
      <c r="E1373" t="s">
        <v>51</v>
      </c>
      <c r="F1373" t="s">
        <v>31</v>
      </c>
      <c r="G1373" t="s">
        <v>49</v>
      </c>
      <c r="H1373">
        <v>0</v>
      </c>
      <c r="I1373">
        <v>5</v>
      </c>
      <c r="J1373" t="s">
        <v>34</v>
      </c>
      <c r="K1373">
        <v>5876</v>
      </c>
      <c r="L1373">
        <v>3768</v>
      </c>
      <c r="M1373">
        <v>1946</v>
      </c>
      <c r="N1373">
        <v>1</v>
      </c>
      <c r="O1373">
        <v>1946</v>
      </c>
      <c r="P1373">
        <v>25</v>
      </c>
      <c r="Q1373">
        <v>1796</v>
      </c>
      <c r="R1373">
        <v>1821</v>
      </c>
      <c r="S1373">
        <v>1519</v>
      </c>
      <c r="T1373">
        <f t="shared" si="42"/>
        <v>3340</v>
      </c>
      <c r="U1373">
        <f t="shared" si="43"/>
        <v>4</v>
      </c>
      <c r="V1373">
        <v>1.9106049187462187E-4</v>
      </c>
      <c r="W1373">
        <v>2.0963581747354346E-4</v>
      </c>
      <c r="X1373">
        <v>0.24975586714927137</v>
      </c>
      <c r="Y1373">
        <v>0.74984343654138053</v>
      </c>
      <c r="Z1373">
        <v>0.72</v>
      </c>
      <c r="AA1373">
        <v>0.79</v>
      </c>
      <c r="AB1373">
        <v>941.19</v>
      </c>
      <c r="AC1373">
        <v>2825.74</v>
      </c>
    </row>
    <row r="1374" spans="1:29" x14ac:dyDescent="0.25">
      <c r="A1374">
        <v>1990</v>
      </c>
      <c r="B1374">
        <v>1988</v>
      </c>
      <c r="C1374">
        <v>1989</v>
      </c>
      <c r="D1374">
        <v>13</v>
      </c>
      <c r="E1374" t="s">
        <v>52</v>
      </c>
      <c r="F1374" t="s">
        <v>31</v>
      </c>
      <c r="G1374" t="s">
        <v>49</v>
      </c>
      <c r="H1374">
        <v>1</v>
      </c>
      <c r="I1374">
        <v>2</v>
      </c>
      <c r="J1374" t="s">
        <v>33</v>
      </c>
      <c r="K1374">
        <v>45459</v>
      </c>
      <c r="L1374">
        <v>1711</v>
      </c>
      <c r="M1374">
        <v>1521</v>
      </c>
      <c r="N1374">
        <v>0.57210000000000005</v>
      </c>
      <c r="O1374">
        <v>870</v>
      </c>
      <c r="P1374">
        <v>0</v>
      </c>
      <c r="Q1374">
        <v>189</v>
      </c>
      <c r="R1374">
        <v>189</v>
      </c>
      <c r="S1374">
        <v>449</v>
      </c>
      <c r="T1374">
        <f t="shared" si="42"/>
        <v>638</v>
      </c>
      <c r="U1374">
        <f t="shared" si="43"/>
        <v>1</v>
      </c>
      <c r="V1374">
        <v>0.16101110461718293</v>
      </c>
      <c r="W1374">
        <v>0.13097603740502631</v>
      </c>
      <c r="X1374">
        <v>0.12295733489187609</v>
      </c>
      <c r="Y1374">
        <v>0.58505552308591469</v>
      </c>
      <c r="Z1374">
        <v>275.49</v>
      </c>
      <c r="AA1374">
        <v>224.10000000000002</v>
      </c>
      <c r="AB1374">
        <v>210.38</v>
      </c>
      <c r="AC1374">
        <v>1001.0300000000001</v>
      </c>
    </row>
    <row r="1375" spans="1:29" x14ac:dyDescent="0.25">
      <c r="A1375">
        <v>1990</v>
      </c>
      <c r="B1375">
        <v>1987</v>
      </c>
      <c r="C1375">
        <v>1988</v>
      </c>
      <c r="D1375">
        <v>13</v>
      </c>
      <c r="E1375" t="s">
        <v>52</v>
      </c>
      <c r="F1375" t="s">
        <v>31</v>
      </c>
      <c r="G1375" t="s">
        <v>49</v>
      </c>
      <c r="H1375">
        <v>1</v>
      </c>
      <c r="I1375">
        <v>3</v>
      </c>
      <c r="J1375" t="s">
        <v>34</v>
      </c>
      <c r="K1375">
        <v>36425</v>
      </c>
      <c r="L1375">
        <v>9314</v>
      </c>
      <c r="M1375">
        <v>8188</v>
      </c>
      <c r="N1375">
        <v>0.80179999999999996</v>
      </c>
      <c r="O1375">
        <v>6565</v>
      </c>
      <c r="P1375">
        <v>0</v>
      </c>
      <c r="Q1375">
        <v>1126</v>
      </c>
      <c r="R1375">
        <v>1126</v>
      </c>
      <c r="S1375">
        <v>1137</v>
      </c>
      <c r="T1375">
        <f t="shared" si="42"/>
        <v>2263</v>
      </c>
      <c r="U1375">
        <f t="shared" si="43"/>
        <v>2</v>
      </c>
      <c r="V1375">
        <v>3.0322158847532522E-2</v>
      </c>
      <c r="W1375">
        <v>2.840696212655543E-2</v>
      </c>
      <c r="X1375">
        <v>6.8030278143676265E-2</v>
      </c>
      <c r="Y1375">
        <v>0.87324060088223576</v>
      </c>
      <c r="Z1375">
        <v>282.45</v>
      </c>
      <c r="AA1375">
        <v>264.61</v>
      </c>
      <c r="AB1375">
        <v>633.70000000000005</v>
      </c>
      <c r="AC1375">
        <v>8134.2099999999991</v>
      </c>
    </row>
    <row r="1376" spans="1:29" x14ac:dyDescent="0.25">
      <c r="A1376">
        <v>1990</v>
      </c>
      <c r="B1376">
        <v>1986</v>
      </c>
      <c r="C1376">
        <v>1987</v>
      </c>
      <c r="D1376">
        <v>13</v>
      </c>
      <c r="E1376" t="s">
        <v>52</v>
      </c>
      <c r="F1376" t="s">
        <v>31</v>
      </c>
      <c r="G1376" t="s">
        <v>49</v>
      </c>
      <c r="H1376">
        <v>1</v>
      </c>
      <c r="I1376">
        <v>4</v>
      </c>
      <c r="J1376" t="s">
        <v>34</v>
      </c>
      <c r="K1376">
        <v>28313</v>
      </c>
      <c r="L1376">
        <v>14264</v>
      </c>
      <c r="M1376">
        <v>10467</v>
      </c>
      <c r="N1376">
        <v>0.96499999999999997</v>
      </c>
      <c r="O1376">
        <v>10100</v>
      </c>
      <c r="P1376">
        <v>283</v>
      </c>
      <c r="Q1376">
        <v>3513</v>
      </c>
      <c r="R1376">
        <v>3796</v>
      </c>
      <c r="S1376">
        <v>4116</v>
      </c>
      <c r="T1376">
        <f t="shared" si="42"/>
        <v>7912</v>
      </c>
      <c r="U1376">
        <f t="shared" si="43"/>
        <v>3</v>
      </c>
      <c r="V1376">
        <v>7.700180867321901E-3</v>
      </c>
      <c r="W1376">
        <v>1.5668858572970849E-2</v>
      </c>
      <c r="X1376">
        <v>0.23877641153625057</v>
      </c>
      <c r="Y1376">
        <v>0.73785454902345671</v>
      </c>
      <c r="Z1376">
        <v>109.84</v>
      </c>
      <c r="AA1376">
        <v>223.51000000000002</v>
      </c>
      <c r="AB1376">
        <v>3406.05</v>
      </c>
      <c r="AC1376">
        <v>10525.200000000003</v>
      </c>
    </row>
    <row r="1377" spans="1:29" x14ac:dyDescent="0.25">
      <c r="A1377">
        <v>1990</v>
      </c>
      <c r="B1377">
        <v>1985</v>
      </c>
      <c r="C1377">
        <v>1986</v>
      </c>
      <c r="D1377">
        <v>13</v>
      </c>
      <c r="E1377" t="s">
        <v>52</v>
      </c>
      <c r="F1377" t="s">
        <v>31</v>
      </c>
      <c r="G1377" t="s">
        <v>49</v>
      </c>
      <c r="H1377">
        <v>1</v>
      </c>
      <c r="I1377">
        <v>5</v>
      </c>
      <c r="J1377" t="s">
        <v>34</v>
      </c>
      <c r="K1377">
        <v>5193</v>
      </c>
      <c r="L1377">
        <v>3302</v>
      </c>
      <c r="M1377">
        <v>2079</v>
      </c>
      <c r="N1377">
        <v>1</v>
      </c>
      <c r="O1377">
        <v>2079</v>
      </c>
      <c r="P1377">
        <v>71</v>
      </c>
      <c r="Q1377">
        <v>1151</v>
      </c>
      <c r="R1377">
        <v>1222</v>
      </c>
      <c r="S1377">
        <v>1371</v>
      </c>
      <c r="T1377">
        <f t="shared" si="42"/>
        <v>2593</v>
      </c>
      <c r="U1377">
        <f t="shared" si="43"/>
        <v>4</v>
      </c>
      <c r="V1377">
        <v>1.0373959121877364E-2</v>
      </c>
      <c r="W1377">
        <v>6.2286146858440573E-3</v>
      </c>
      <c r="X1377">
        <v>7.1482210446631334E-2</v>
      </c>
      <c r="Y1377">
        <v>0.91191521574564716</v>
      </c>
      <c r="Z1377">
        <v>34.26</v>
      </c>
      <c r="AA1377">
        <v>20.57</v>
      </c>
      <c r="AB1377">
        <v>236.07</v>
      </c>
      <c r="AC1377">
        <v>3011.6</v>
      </c>
    </row>
    <row r="1378" spans="1:29" x14ac:dyDescent="0.25">
      <c r="A1378">
        <v>1990</v>
      </c>
      <c r="B1378">
        <v>1987</v>
      </c>
      <c r="C1378">
        <v>1989</v>
      </c>
      <c r="D1378">
        <v>14</v>
      </c>
      <c r="E1378" t="s">
        <v>53</v>
      </c>
      <c r="F1378" t="s">
        <v>31</v>
      </c>
      <c r="G1378" t="s">
        <v>49</v>
      </c>
      <c r="H1378">
        <v>3</v>
      </c>
      <c r="I1378">
        <v>3</v>
      </c>
      <c r="J1378" t="s">
        <v>33</v>
      </c>
      <c r="K1378">
        <v>3052</v>
      </c>
      <c r="L1378">
        <v>220</v>
      </c>
      <c r="M1378">
        <v>204</v>
      </c>
      <c r="N1378">
        <v>0.61870000000000003</v>
      </c>
      <c r="O1378">
        <v>126</v>
      </c>
      <c r="P1378">
        <v>0</v>
      </c>
      <c r="Q1378">
        <v>16</v>
      </c>
      <c r="R1378">
        <v>16</v>
      </c>
      <c r="S1378">
        <v>27</v>
      </c>
      <c r="T1378">
        <f t="shared" si="42"/>
        <v>43</v>
      </c>
      <c r="U1378">
        <f t="shared" si="43"/>
        <v>1</v>
      </c>
      <c r="V1378">
        <v>0</v>
      </c>
      <c r="W1378">
        <v>4.6027000090604335E-2</v>
      </c>
      <c r="X1378">
        <v>6.0886110356075024E-2</v>
      </c>
      <c r="Y1378">
        <v>0.89308688955332072</v>
      </c>
      <c r="Z1378">
        <v>0</v>
      </c>
      <c r="AA1378">
        <v>10.16</v>
      </c>
      <c r="AB1378">
        <v>13.44</v>
      </c>
      <c r="AC1378">
        <v>197.14</v>
      </c>
    </row>
    <row r="1379" spans="1:29" x14ac:dyDescent="0.25">
      <c r="A1379">
        <v>1990</v>
      </c>
      <c r="B1379">
        <v>1986</v>
      </c>
      <c r="C1379">
        <v>1988</v>
      </c>
      <c r="D1379">
        <v>14</v>
      </c>
      <c r="E1379" t="s">
        <v>53</v>
      </c>
      <c r="F1379" t="s">
        <v>31</v>
      </c>
      <c r="G1379" t="s">
        <v>49</v>
      </c>
      <c r="H1379">
        <v>3</v>
      </c>
      <c r="I1379">
        <v>4</v>
      </c>
      <c r="J1379" t="s">
        <v>34</v>
      </c>
      <c r="K1379">
        <v>878</v>
      </c>
      <c r="L1379">
        <v>170</v>
      </c>
      <c r="M1379">
        <v>166</v>
      </c>
      <c r="N1379">
        <v>0.86860000000000004</v>
      </c>
      <c r="O1379">
        <v>144</v>
      </c>
      <c r="P1379">
        <v>0</v>
      </c>
      <c r="Q1379">
        <v>4</v>
      </c>
      <c r="R1379">
        <v>4</v>
      </c>
      <c r="S1379">
        <v>159</v>
      </c>
      <c r="T1379">
        <f t="shared" si="42"/>
        <v>163</v>
      </c>
      <c r="U1379">
        <f t="shared" si="43"/>
        <v>2</v>
      </c>
      <c r="V1379">
        <v>0</v>
      </c>
      <c r="W1379">
        <v>2.1996021996021995E-2</v>
      </c>
      <c r="X1379">
        <v>0.2203112203112203</v>
      </c>
      <c r="Y1379">
        <v>0.75769275769275757</v>
      </c>
      <c r="Z1379">
        <v>0</v>
      </c>
      <c r="AA1379">
        <v>3.76</v>
      </c>
      <c r="AB1379">
        <v>37.659999999999997</v>
      </c>
      <c r="AC1379">
        <v>129.51999999999998</v>
      </c>
    </row>
    <row r="1380" spans="1:29" x14ac:dyDescent="0.25">
      <c r="A1380">
        <v>1990</v>
      </c>
      <c r="B1380">
        <v>1985</v>
      </c>
      <c r="C1380">
        <v>1987</v>
      </c>
      <c r="D1380">
        <v>14</v>
      </c>
      <c r="E1380" t="s">
        <v>53</v>
      </c>
      <c r="F1380" t="s">
        <v>31</v>
      </c>
      <c r="G1380" t="s">
        <v>49</v>
      </c>
      <c r="H1380">
        <v>3</v>
      </c>
      <c r="I1380">
        <v>5</v>
      </c>
      <c r="J1380" t="s">
        <v>34</v>
      </c>
      <c r="K1380">
        <v>453</v>
      </c>
      <c r="L1380">
        <v>77</v>
      </c>
      <c r="M1380">
        <v>77</v>
      </c>
      <c r="N1380">
        <v>0.99050000000000005</v>
      </c>
      <c r="O1380">
        <v>76</v>
      </c>
      <c r="P1380">
        <v>0</v>
      </c>
      <c r="Q1380">
        <v>0</v>
      </c>
      <c r="R1380">
        <v>0</v>
      </c>
      <c r="S1380">
        <v>257</v>
      </c>
      <c r="T1380">
        <f t="shared" si="42"/>
        <v>257</v>
      </c>
      <c r="U1380">
        <f t="shared" si="43"/>
        <v>3</v>
      </c>
      <c r="V1380">
        <v>0</v>
      </c>
      <c r="W1380">
        <v>7.1373157486423588E-2</v>
      </c>
      <c r="X1380">
        <v>1.1895526247737266E-2</v>
      </c>
      <c r="Y1380">
        <v>0.91673131626583937</v>
      </c>
      <c r="Z1380">
        <v>0</v>
      </c>
      <c r="AA1380">
        <v>5.52</v>
      </c>
      <c r="AB1380">
        <v>0.92</v>
      </c>
      <c r="AC1380">
        <v>70.900000000000006</v>
      </c>
    </row>
    <row r="1381" spans="1:29" x14ac:dyDescent="0.25">
      <c r="A1381">
        <v>1990</v>
      </c>
      <c r="B1381">
        <v>1984</v>
      </c>
      <c r="C1381">
        <v>1986</v>
      </c>
      <c r="D1381">
        <v>14</v>
      </c>
      <c r="E1381" t="s">
        <v>53</v>
      </c>
      <c r="F1381" t="s">
        <v>31</v>
      </c>
      <c r="G1381" t="s">
        <v>49</v>
      </c>
      <c r="H1381">
        <v>3</v>
      </c>
      <c r="I1381">
        <v>6</v>
      </c>
      <c r="J1381" t="s">
        <v>34</v>
      </c>
      <c r="K1381">
        <v>40</v>
      </c>
      <c r="L1381">
        <v>33</v>
      </c>
      <c r="M1381">
        <v>33</v>
      </c>
      <c r="N1381">
        <v>1</v>
      </c>
      <c r="O1381">
        <v>33</v>
      </c>
      <c r="P1381">
        <v>0</v>
      </c>
      <c r="Q1381">
        <v>0</v>
      </c>
      <c r="R1381">
        <v>0</v>
      </c>
      <c r="S1381">
        <v>1</v>
      </c>
      <c r="T1381">
        <f t="shared" si="42"/>
        <v>1</v>
      </c>
      <c r="U1381">
        <f t="shared" si="43"/>
        <v>4</v>
      </c>
      <c r="V1381">
        <v>0</v>
      </c>
      <c r="W1381">
        <v>0</v>
      </c>
      <c r="X1381">
        <v>8.8417329796640137E-4</v>
      </c>
      <c r="Y1381">
        <v>0.99911582670203358</v>
      </c>
      <c r="Z1381">
        <v>0</v>
      </c>
      <c r="AA1381">
        <v>0</v>
      </c>
      <c r="AB1381">
        <v>0.03</v>
      </c>
      <c r="AC1381">
        <v>33.9</v>
      </c>
    </row>
    <row r="1382" spans="1:29" x14ac:dyDescent="0.25">
      <c r="A1382">
        <v>1990</v>
      </c>
      <c r="B1382">
        <v>1988</v>
      </c>
      <c r="C1382">
        <v>1989</v>
      </c>
      <c r="D1382">
        <v>15</v>
      </c>
      <c r="E1382" t="s">
        <v>54</v>
      </c>
      <c r="F1382" t="s">
        <v>31</v>
      </c>
      <c r="G1382" t="s">
        <v>49</v>
      </c>
      <c r="H1382">
        <v>0</v>
      </c>
      <c r="I1382">
        <v>2</v>
      </c>
      <c r="J1382" t="s">
        <v>33</v>
      </c>
      <c r="K1382">
        <v>21882</v>
      </c>
      <c r="L1382">
        <v>1211</v>
      </c>
      <c r="M1382">
        <v>1197</v>
      </c>
      <c r="N1382">
        <v>0.58320000000000005</v>
      </c>
      <c r="O1382">
        <v>698</v>
      </c>
      <c r="P1382">
        <v>0</v>
      </c>
      <c r="Q1382">
        <v>14</v>
      </c>
      <c r="R1382">
        <v>14</v>
      </c>
      <c r="S1382">
        <v>129</v>
      </c>
      <c r="T1382">
        <f t="shared" si="42"/>
        <v>143</v>
      </c>
      <c r="U1382">
        <f t="shared" si="43"/>
        <v>1</v>
      </c>
      <c r="V1382">
        <v>0.11446444339910707</v>
      </c>
      <c r="W1382">
        <v>0.12744588315878952</v>
      </c>
      <c r="X1382">
        <v>0.16211532272040804</v>
      </c>
      <c r="Y1382">
        <v>0.59597435072169547</v>
      </c>
      <c r="Z1382">
        <v>138.69999999999999</v>
      </c>
      <c r="AA1382">
        <v>154.43</v>
      </c>
      <c r="AB1382">
        <v>196.44</v>
      </c>
      <c r="AC1382">
        <v>722.16</v>
      </c>
    </row>
    <row r="1383" spans="1:29" x14ac:dyDescent="0.25">
      <c r="A1383">
        <v>1990</v>
      </c>
      <c r="B1383">
        <v>1987</v>
      </c>
      <c r="C1383">
        <v>1988</v>
      </c>
      <c r="D1383">
        <v>15</v>
      </c>
      <c r="E1383" t="s">
        <v>54</v>
      </c>
      <c r="F1383" t="s">
        <v>31</v>
      </c>
      <c r="G1383" t="s">
        <v>49</v>
      </c>
      <c r="H1383">
        <v>0</v>
      </c>
      <c r="I1383">
        <v>3</v>
      </c>
      <c r="J1383" t="s">
        <v>34</v>
      </c>
      <c r="K1383">
        <v>15355</v>
      </c>
      <c r="L1383">
        <v>2308</v>
      </c>
      <c r="M1383">
        <v>2228</v>
      </c>
      <c r="N1383">
        <v>0.82579999999999998</v>
      </c>
      <c r="O1383">
        <v>1840</v>
      </c>
      <c r="P1383">
        <v>0</v>
      </c>
      <c r="Q1383">
        <v>79</v>
      </c>
      <c r="R1383">
        <v>79</v>
      </c>
      <c r="S1383">
        <v>1548</v>
      </c>
      <c r="T1383">
        <f t="shared" si="42"/>
        <v>1627</v>
      </c>
      <c r="U1383">
        <f t="shared" si="43"/>
        <v>2</v>
      </c>
      <c r="V1383">
        <v>8.2083118525995674E-2</v>
      </c>
      <c r="W1383">
        <v>8.8022631667872483E-2</v>
      </c>
      <c r="X1383">
        <v>0.25415137743851457</v>
      </c>
      <c r="Y1383">
        <v>0.57574287236761734</v>
      </c>
      <c r="Z1383">
        <v>189.47000000000003</v>
      </c>
      <c r="AA1383">
        <v>203.18</v>
      </c>
      <c r="AB1383">
        <v>586.65</v>
      </c>
      <c r="AC1383">
        <v>1328.97</v>
      </c>
    </row>
    <row r="1384" spans="1:29" x14ac:dyDescent="0.25">
      <c r="A1384">
        <v>1990</v>
      </c>
      <c r="B1384">
        <v>1986</v>
      </c>
      <c r="C1384">
        <v>1987</v>
      </c>
      <c r="D1384">
        <v>15</v>
      </c>
      <c r="E1384" t="s">
        <v>54</v>
      </c>
      <c r="F1384" t="s">
        <v>31</v>
      </c>
      <c r="G1384" t="s">
        <v>49</v>
      </c>
      <c r="H1384">
        <v>0</v>
      </c>
      <c r="I1384">
        <v>4</v>
      </c>
      <c r="J1384" t="s">
        <v>34</v>
      </c>
      <c r="K1384">
        <v>16414</v>
      </c>
      <c r="L1384">
        <v>2676</v>
      </c>
      <c r="M1384">
        <v>2055</v>
      </c>
      <c r="N1384">
        <v>0.98089999999999999</v>
      </c>
      <c r="O1384">
        <v>2016</v>
      </c>
      <c r="P1384">
        <v>34</v>
      </c>
      <c r="Q1384">
        <v>585</v>
      </c>
      <c r="R1384">
        <v>620</v>
      </c>
      <c r="S1384">
        <v>8334</v>
      </c>
      <c r="T1384">
        <f t="shared" si="42"/>
        <v>8954</v>
      </c>
      <c r="U1384">
        <f t="shared" si="43"/>
        <v>3</v>
      </c>
      <c r="V1384">
        <v>5.3725107715533828E-2</v>
      </c>
      <c r="W1384">
        <v>0.15360814340646406</v>
      </c>
      <c r="X1384">
        <v>0.29460432057936575</v>
      </c>
      <c r="Y1384">
        <v>0.49806242829863651</v>
      </c>
      <c r="Z1384">
        <v>143.76999999999998</v>
      </c>
      <c r="AA1384">
        <v>411.05999999999995</v>
      </c>
      <c r="AB1384">
        <v>788.37</v>
      </c>
      <c r="AC1384">
        <v>1332.8300000000002</v>
      </c>
    </row>
    <row r="1385" spans="1:29" x14ac:dyDescent="0.25">
      <c r="A1385">
        <v>1990</v>
      </c>
      <c r="B1385">
        <v>1985</v>
      </c>
      <c r="C1385">
        <v>1986</v>
      </c>
      <c r="D1385">
        <v>15</v>
      </c>
      <c r="E1385" t="s">
        <v>54</v>
      </c>
      <c r="F1385" t="s">
        <v>31</v>
      </c>
      <c r="G1385" t="s">
        <v>49</v>
      </c>
      <c r="H1385">
        <v>0</v>
      </c>
      <c r="I1385">
        <v>5</v>
      </c>
      <c r="J1385" t="s">
        <v>34</v>
      </c>
      <c r="K1385">
        <v>1586</v>
      </c>
      <c r="L1385">
        <v>525</v>
      </c>
      <c r="M1385">
        <v>337</v>
      </c>
      <c r="N1385">
        <v>1</v>
      </c>
      <c r="O1385">
        <v>337</v>
      </c>
      <c r="P1385">
        <v>29</v>
      </c>
      <c r="Q1385">
        <v>158</v>
      </c>
      <c r="R1385">
        <v>188</v>
      </c>
      <c r="S1385">
        <v>901</v>
      </c>
      <c r="T1385">
        <f t="shared" si="42"/>
        <v>1089</v>
      </c>
      <c r="U1385">
        <f t="shared" si="43"/>
        <v>4</v>
      </c>
      <c r="V1385">
        <v>4.7589134448822647E-3</v>
      </c>
      <c r="W1385">
        <v>3.9974872937011027E-4</v>
      </c>
      <c r="X1385">
        <v>0.34726743189994869</v>
      </c>
      <c r="Y1385">
        <v>0.647573905925799</v>
      </c>
      <c r="Z1385">
        <v>2.5</v>
      </c>
      <c r="AA1385">
        <v>0.21</v>
      </c>
      <c r="AB1385">
        <v>182.43</v>
      </c>
      <c r="AC1385">
        <v>340.18999999999994</v>
      </c>
    </row>
    <row r="1386" spans="1:29" x14ac:dyDescent="0.25">
      <c r="A1386">
        <v>1990</v>
      </c>
      <c r="B1386">
        <v>1988</v>
      </c>
      <c r="C1386">
        <v>1989</v>
      </c>
      <c r="D1386">
        <v>16</v>
      </c>
      <c r="E1386" t="s">
        <v>55</v>
      </c>
      <c r="F1386" t="s">
        <v>31</v>
      </c>
      <c r="G1386" t="s">
        <v>49</v>
      </c>
      <c r="H1386">
        <v>0</v>
      </c>
      <c r="I1386">
        <v>2</v>
      </c>
      <c r="J1386" t="s">
        <v>33</v>
      </c>
      <c r="K1386">
        <v>5708</v>
      </c>
      <c r="L1386">
        <v>263</v>
      </c>
      <c r="M1386">
        <v>256</v>
      </c>
      <c r="N1386">
        <v>0.59089999999999998</v>
      </c>
      <c r="O1386">
        <v>151</v>
      </c>
      <c r="P1386">
        <v>0</v>
      </c>
      <c r="Q1386">
        <v>6</v>
      </c>
      <c r="R1386">
        <v>6</v>
      </c>
      <c r="S1386">
        <v>32</v>
      </c>
      <c r="T1386">
        <f t="shared" si="42"/>
        <v>38</v>
      </c>
      <c r="U1386">
        <f t="shared" si="43"/>
        <v>1</v>
      </c>
      <c r="V1386">
        <v>0.15622268668060044</v>
      </c>
      <c r="W1386">
        <v>0.1069352080562417</v>
      </c>
      <c r="X1386">
        <v>9.5534866045981395E-2</v>
      </c>
      <c r="Y1386">
        <v>0.64130723921717658</v>
      </c>
      <c r="Z1386">
        <v>41.11</v>
      </c>
      <c r="AA1386">
        <v>28.14</v>
      </c>
      <c r="AB1386">
        <v>25.14</v>
      </c>
      <c r="AC1386">
        <v>168.76</v>
      </c>
    </row>
    <row r="1387" spans="1:29" x14ac:dyDescent="0.25">
      <c r="A1387">
        <v>1990</v>
      </c>
      <c r="B1387">
        <v>1987</v>
      </c>
      <c r="C1387">
        <v>1988</v>
      </c>
      <c r="D1387">
        <v>16</v>
      </c>
      <c r="E1387" t="s">
        <v>55</v>
      </c>
      <c r="F1387" t="s">
        <v>31</v>
      </c>
      <c r="G1387" t="s">
        <v>49</v>
      </c>
      <c r="H1387">
        <v>0</v>
      </c>
      <c r="I1387">
        <v>3</v>
      </c>
      <c r="J1387" t="s">
        <v>34</v>
      </c>
      <c r="K1387">
        <v>4253</v>
      </c>
      <c r="L1387">
        <v>803</v>
      </c>
      <c r="M1387">
        <v>724</v>
      </c>
      <c r="N1387">
        <v>0.83689999999999998</v>
      </c>
      <c r="O1387">
        <v>605</v>
      </c>
      <c r="P1387">
        <v>0</v>
      </c>
      <c r="Q1387">
        <v>79</v>
      </c>
      <c r="R1387">
        <v>79</v>
      </c>
      <c r="S1387">
        <v>414</v>
      </c>
      <c r="T1387">
        <f t="shared" si="42"/>
        <v>493</v>
      </c>
      <c r="U1387">
        <f t="shared" si="43"/>
        <v>2</v>
      </c>
      <c r="V1387">
        <v>4.7031428998356314E-2</v>
      </c>
      <c r="W1387">
        <v>0.1210589231458883</v>
      </c>
      <c r="X1387">
        <v>0.24696169746476063</v>
      </c>
      <c r="Y1387">
        <v>0.58494795039099456</v>
      </c>
      <c r="Z1387">
        <v>37.769999999999996</v>
      </c>
      <c r="AA1387">
        <v>97.22</v>
      </c>
      <c r="AB1387">
        <v>198.33</v>
      </c>
      <c r="AC1387">
        <v>469.76</v>
      </c>
    </row>
    <row r="1388" spans="1:29" x14ac:dyDescent="0.25">
      <c r="A1388">
        <v>1990</v>
      </c>
      <c r="B1388">
        <v>1986</v>
      </c>
      <c r="C1388">
        <v>1987</v>
      </c>
      <c r="D1388">
        <v>16</v>
      </c>
      <c r="E1388" t="s">
        <v>55</v>
      </c>
      <c r="F1388" t="s">
        <v>31</v>
      </c>
      <c r="G1388" t="s">
        <v>49</v>
      </c>
      <c r="H1388">
        <v>0</v>
      </c>
      <c r="I1388">
        <v>4</v>
      </c>
      <c r="J1388" t="s">
        <v>34</v>
      </c>
      <c r="K1388">
        <v>1171</v>
      </c>
      <c r="L1388">
        <v>334</v>
      </c>
      <c r="M1388">
        <v>246</v>
      </c>
      <c r="N1388">
        <v>0.9889</v>
      </c>
      <c r="O1388">
        <v>243</v>
      </c>
      <c r="P1388">
        <v>0</v>
      </c>
      <c r="Q1388">
        <v>88</v>
      </c>
      <c r="R1388">
        <v>88</v>
      </c>
      <c r="S1388">
        <v>525</v>
      </c>
      <c r="T1388">
        <f t="shared" si="42"/>
        <v>613</v>
      </c>
      <c r="U1388">
        <f t="shared" si="43"/>
        <v>3</v>
      </c>
      <c r="V1388">
        <v>0.22121248355853165</v>
      </c>
      <c r="W1388">
        <v>2.7203156761927542E-3</v>
      </c>
      <c r="X1388">
        <v>0.17000478297261748</v>
      </c>
      <c r="Y1388">
        <v>0.60606241779265824</v>
      </c>
      <c r="Z1388">
        <v>74</v>
      </c>
      <c r="AA1388">
        <v>0.91</v>
      </c>
      <c r="AB1388">
        <v>56.87</v>
      </c>
      <c r="AC1388">
        <v>202.74</v>
      </c>
    </row>
    <row r="1389" spans="1:29" x14ac:dyDescent="0.25">
      <c r="A1389">
        <v>1990</v>
      </c>
      <c r="B1389">
        <v>1985</v>
      </c>
      <c r="C1389">
        <v>1986</v>
      </c>
      <c r="D1389">
        <v>16</v>
      </c>
      <c r="E1389" t="s">
        <v>55</v>
      </c>
      <c r="F1389" t="s">
        <v>31</v>
      </c>
      <c r="G1389" t="s">
        <v>49</v>
      </c>
      <c r="H1389">
        <v>0</v>
      </c>
      <c r="I1389">
        <v>5</v>
      </c>
      <c r="J1389" t="s">
        <v>34</v>
      </c>
      <c r="K1389">
        <v>66</v>
      </c>
      <c r="L1389">
        <v>11</v>
      </c>
      <c r="M1389">
        <v>11</v>
      </c>
      <c r="N1389">
        <v>1</v>
      </c>
      <c r="O1389">
        <v>11</v>
      </c>
      <c r="P1389">
        <v>0</v>
      </c>
      <c r="Q1389">
        <v>0</v>
      </c>
      <c r="R1389">
        <v>0</v>
      </c>
      <c r="S1389">
        <v>47</v>
      </c>
      <c r="T1389">
        <f t="shared" si="42"/>
        <v>47</v>
      </c>
      <c r="U1389">
        <f t="shared" si="43"/>
        <v>4</v>
      </c>
      <c r="V1389">
        <v>8.6281276962899055E-4</v>
      </c>
      <c r="W1389">
        <v>8.6281276962899055E-4</v>
      </c>
      <c r="X1389">
        <v>5.1768766177739426E-3</v>
      </c>
      <c r="Y1389">
        <v>0.99309749784296808</v>
      </c>
      <c r="Z1389">
        <v>0.01</v>
      </c>
      <c r="AA1389">
        <v>0.01</v>
      </c>
      <c r="AB1389">
        <v>0.06</v>
      </c>
      <c r="AC1389">
        <v>11.51</v>
      </c>
    </row>
    <row r="1390" spans="1:29" x14ac:dyDescent="0.25">
      <c r="A1390">
        <v>1990</v>
      </c>
      <c r="B1390">
        <v>1988</v>
      </c>
      <c r="C1390">
        <v>1989</v>
      </c>
      <c r="D1390">
        <v>17</v>
      </c>
      <c r="E1390" t="s">
        <v>56</v>
      </c>
      <c r="F1390" t="s">
        <v>31</v>
      </c>
      <c r="G1390" t="s">
        <v>49</v>
      </c>
      <c r="H1390">
        <v>0</v>
      </c>
      <c r="I1390">
        <v>2</v>
      </c>
      <c r="J1390" t="s">
        <v>33</v>
      </c>
      <c r="K1390">
        <v>17191</v>
      </c>
      <c r="L1390">
        <v>945</v>
      </c>
      <c r="M1390">
        <v>938</v>
      </c>
      <c r="N1390">
        <v>0.57110000000000005</v>
      </c>
      <c r="O1390">
        <v>535</v>
      </c>
      <c r="P1390">
        <v>0</v>
      </c>
      <c r="Q1390">
        <v>6</v>
      </c>
      <c r="R1390">
        <v>6</v>
      </c>
      <c r="S1390">
        <v>56</v>
      </c>
      <c r="T1390">
        <f t="shared" si="42"/>
        <v>62</v>
      </c>
      <c r="U1390">
        <f t="shared" si="43"/>
        <v>1</v>
      </c>
      <c r="V1390">
        <v>0.11527069625743121</v>
      </c>
      <c r="W1390">
        <v>0.12814437133729664</v>
      </c>
      <c r="X1390">
        <v>0.16288319546406588</v>
      </c>
      <c r="Y1390">
        <v>0.59370173694120643</v>
      </c>
      <c r="Z1390">
        <v>108.97000000000001</v>
      </c>
      <c r="AA1390">
        <v>121.14</v>
      </c>
      <c r="AB1390">
        <v>153.98000000000002</v>
      </c>
      <c r="AC1390">
        <v>561.25</v>
      </c>
    </row>
    <row r="1391" spans="1:29" x14ac:dyDescent="0.25">
      <c r="A1391">
        <v>1990</v>
      </c>
      <c r="B1391">
        <v>1987</v>
      </c>
      <c r="C1391">
        <v>1988</v>
      </c>
      <c r="D1391">
        <v>17</v>
      </c>
      <c r="E1391" t="s">
        <v>56</v>
      </c>
      <c r="F1391" t="s">
        <v>31</v>
      </c>
      <c r="G1391" t="s">
        <v>49</v>
      </c>
      <c r="H1391">
        <v>0</v>
      </c>
      <c r="I1391">
        <v>3</v>
      </c>
      <c r="J1391" t="s">
        <v>34</v>
      </c>
      <c r="K1391">
        <v>11173</v>
      </c>
      <c r="L1391">
        <v>1930</v>
      </c>
      <c r="M1391">
        <v>1576</v>
      </c>
      <c r="N1391">
        <v>0.81169999999999998</v>
      </c>
      <c r="O1391">
        <v>1279</v>
      </c>
      <c r="P1391">
        <v>0</v>
      </c>
      <c r="Q1391">
        <v>353</v>
      </c>
      <c r="R1391">
        <v>353</v>
      </c>
      <c r="S1391">
        <v>566</v>
      </c>
      <c r="T1391">
        <f t="shared" si="42"/>
        <v>919</v>
      </c>
      <c r="U1391">
        <f t="shared" si="43"/>
        <v>2</v>
      </c>
      <c r="V1391">
        <v>5.5474974357911745E-2</v>
      </c>
      <c r="W1391">
        <v>7.6045627376425867E-2</v>
      </c>
      <c r="X1391">
        <v>0.21911293915313768</v>
      </c>
      <c r="Y1391">
        <v>0.64936645911252477</v>
      </c>
      <c r="Z1391">
        <v>107.08999999999999</v>
      </c>
      <c r="AA1391">
        <v>146.80000000000001</v>
      </c>
      <c r="AB1391">
        <v>422.98</v>
      </c>
      <c r="AC1391">
        <v>1253.55</v>
      </c>
    </row>
    <row r="1392" spans="1:29" x14ac:dyDescent="0.25">
      <c r="A1392">
        <v>1990</v>
      </c>
      <c r="B1392">
        <v>1986</v>
      </c>
      <c r="C1392">
        <v>1987</v>
      </c>
      <c r="D1392">
        <v>17</v>
      </c>
      <c r="E1392" t="s">
        <v>56</v>
      </c>
      <c r="F1392" t="s">
        <v>31</v>
      </c>
      <c r="G1392" t="s">
        <v>49</v>
      </c>
      <c r="H1392">
        <v>0</v>
      </c>
      <c r="I1392">
        <v>4</v>
      </c>
      <c r="J1392" t="s">
        <v>34</v>
      </c>
      <c r="K1392">
        <v>6961</v>
      </c>
      <c r="L1392">
        <v>2732</v>
      </c>
      <c r="M1392">
        <v>815</v>
      </c>
      <c r="N1392">
        <v>0.97389999999999999</v>
      </c>
      <c r="O1392">
        <v>794</v>
      </c>
      <c r="P1392">
        <v>13</v>
      </c>
      <c r="Q1392">
        <v>1903</v>
      </c>
      <c r="R1392">
        <v>1917</v>
      </c>
      <c r="S1392">
        <v>1594</v>
      </c>
      <c r="T1392">
        <f t="shared" si="42"/>
        <v>3511</v>
      </c>
      <c r="U1392">
        <f t="shared" si="43"/>
        <v>3</v>
      </c>
      <c r="V1392">
        <v>2.0780579909544648E-2</v>
      </c>
      <c r="W1392">
        <v>5.9696140278977176E-2</v>
      </c>
      <c r="X1392">
        <v>0.11457677727199543</v>
      </c>
      <c r="Y1392">
        <v>0.80494650253948263</v>
      </c>
      <c r="Z1392">
        <v>56.79</v>
      </c>
      <c r="AA1392">
        <v>163.13999999999999</v>
      </c>
      <c r="AB1392">
        <v>313.12</v>
      </c>
      <c r="AC1392">
        <v>2199.79</v>
      </c>
    </row>
    <row r="1393" spans="1:29" x14ac:dyDescent="0.25">
      <c r="A1393">
        <v>1990</v>
      </c>
      <c r="B1393">
        <v>1985</v>
      </c>
      <c r="C1393">
        <v>1986</v>
      </c>
      <c r="D1393">
        <v>17</v>
      </c>
      <c r="E1393" t="s">
        <v>56</v>
      </c>
      <c r="F1393" t="s">
        <v>31</v>
      </c>
      <c r="G1393" t="s">
        <v>49</v>
      </c>
      <c r="H1393">
        <v>0</v>
      </c>
      <c r="I1393">
        <v>5</v>
      </c>
      <c r="J1393" t="s">
        <v>34</v>
      </c>
      <c r="K1393">
        <v>1332</v>
      </c>
      <c r="L1393">
        <v>984</v>
      </c>
      <c r="M1393">
        <v>188</v>
      </c>
      <c r="N1393">
        <v>1</v>
      </c>
      <c r="O1393">
        <v>188</v>
      </c>
      <c r="P1393">
        <v>17</v>
      </c>
      <c r="Q1393">
        <v>779</v>
      </c>
      <c r="R1393">
        <v>796</v>
      </c>
      <c r="S1393">
        <v>213</v>
      </c>
      <c r="T1393">
        <f t="shared" si="42"/>
        <v>1009</v>
      </c>
      <c r="U1393">
        <f t="shared" si="43"/>
        <v>4</v>
      </c>
      <c r="V1393">
        <v>1.726081085197332E-4</v>
      </c>
      <c r="W1393">
        <v>1.8276152666795277E-4</v>
      </c>
      <c r="X1393">
        <v>0.10490511630740489</v>
      </c>
      <c r="Y1393">
        <v>0.89473951405740748</v>
      </c>
      <c r="Z1393">
        <v>0.17</v>
      </c>
      <c r="AA1393">
        <v>0.18</v>
      </c>
      <c r="AB1393">
        <v>103.32</v>
      </c>
      <c r="AC1393">
        <v>881.22</v>
      </c>
    </row>
    <row r="1394" spans="1:29" x14ac:dyDescent="0.25">
      <c r="A1394">
        <v>1990</v>
      </c>
      <c r="B1394">
        <v>1988</v>
      </c>
      <c r="C1394">
        <v>1989</v>
      </c>
      <c r="D1394">
        <v>18</v>
      </c>
      <c r="E1394" t="s">
        <v>57</v>
      </c>
      <c r="F1394" t="s">
        <v>31</v>
      </c>
      <c r="G1394" t="s">
        <v>58</v>
      </c>
      <c r="H1394">
        <v>1</v>
      </c>
      <c r="I1394">
        <v>2</v>
      </c>
      <c r="J1394" t="s">
        <v>33</v>
      </c>
      <c r="K1394">
        <v>315451</v>
      </c>
      <c r="L1394">
        <v>12321</v>
      </c>
      <c r="M1394">
        <v>8496</v>
      </c>
      <c r="N1394">
        <v>0.60050000000000003</v>
      </c>
      <c r="O1394">
        <v>5101</v>
      </c>
      <c r="P1394">
        <v>0</v>
      </c>
      <c r="Q1394">
        <v>3824</v>
      </c>
      <c r="R1394">
        <v>3824</v>
      </c>
      <c r="S1394">
        <v>9608</v>
      </c>
      <c r="T1394">
        <f t="shared" si="42"/>
        <v>13432</v>
      </c>
      <c r="U1394">
        <f t="shared" si="43"/>
        <v>1</v>
      </c>
      <c r="V1394">
        <v>0.23456318181191022</v>
      </c>
      <c r="W1394">
        <v>8.5233133918187043E-2</v>
      </c>
      <c r="X1394">
        <v>0.11275356037604001</v>
      </c>
      <c r="Y1394">
        <v>0.56745012389386285</v>
      </c>
      <c r="Z1394">
        <v>2890.06</v>
      </c>
      <c r="AA1394">
        <v>1050.1600000000001</v>
      </c>
      <c r="AB1394">
        <v>1389.24</v>
      </c>
      <c r="AC1394">
        <v>6991.57</v>
      </c>
    </row>
    <row r="1395" spans="1:29" x14ac:dyDescent="0.25">
      <c r="A1395">
        <v>1990</v>
      </c>
      <c r="B1395">
        <v>1987</v>
      </c>
      <c r="C1395">
        <v>1988</v>
      </c>
      <c r="D1395">
        <v>18</v>
      </c>
      <c r="E1395" t="s">
        <v>57</v>
      </c>
      <c r="F1395" t="s">
        <v>31</v>
      </c>
      <c r="G1395" t="s">
        <v>58</v>
      </c>
      <c r="H1395">
        <v>1</v>
      </c>
      <c r="I1395">
        <v>3</v>
      </c>
      <c r="J1395" t="s">
        <v>34</v>
      </c>
      <c r="K1395">
        <v>139145</v>
      </c>
      <c r="L1395">
        <v>21309</v>
      </c>
      <c r="M1395">
        <v>15242</v>
      </c>
      <c r="N1395">
        <v>0.81200000000000006</v>
      </c>
      <c r="O1395">
        <v>12376</v>
      </c>
      <c r="P1395">
        <v>0</v>
      </c>
      <c r="Q1395">
        <v>6067</v>
      </c>
      <c r="R1395">
        <v>6067</v>
      </c>
      <c r="S1395">
        <v>9740</v>
      </c>
      <c r="T1395">
        <f t="shared" si="42"/>
        <v>15807</v>
      </c>
      <c r="U1395">
        <f t="shared" si="43"/>
        <v>2</v>
      </c>
      <c r="V1395">
        <v>0.13073617288457876</v>
      </c>
      <c r="W1395">
        <v>0.14145886849047912</v>
      </c>
      <c r="X1395">
        <v>0.15901640267405728</v>
      </c>
      <c r="Y1395">
        <v>0.56878855595088496</v>
      </c>
      <c r="Z1395">
        <v>2785.9799999999996</v>
      </c>
      <c r="AA1395">
        <v>3014.48</v>
      </c>
      <c r="AB1395">
        <v>3388.6299999999997</v>
      </c>
      <c r="AC1395">
        <v>12120.849999999999</v>
      </c>
    </row>
    <row r="1396" spans="1:29" x14ac:dyDescent="0.25">
      <c r="A1396">
        <v>1990</v>
      </c>
      <c r="B1396">
        <v>1986</v>
      </c>
      <c r="C1396">
        <v>1987</v>
      </c>
      <c r="D1396">
        <v>18</v>
      </c>
      <c r="E1396" t="s">
        <v>57</v>
      </c>
      <c r="F1396" t="s">
        <v>31</v>
      </c>
      <c r="G1396" t="s">
        <v>58</v>
      </c>
      <c r="H1396">
        <v>1</v>
      </c>
      <c r="I1396">
        <v>4</v>
      </c>
      <c r="J1396" t="s">
        <v>34</v>
      </c>
      <c r="K1396">
        <v>72155</v>
      </c>
      <c r="L1396">
        <v>25872</v>
      </c>
      <c r="M1396">
        <v>9202</v>
      </c>
      <c r="N1396">
        <v>0.95899999999999996</v>
      </c>
      <c r="O1396">
        <v>8825</v>
      </c>
      <c r="P1396">
        <v>927</v>
      </c>
      <c r="Q1396">
        <v>15741</v>
      </c>
      <c r="R1396">
        <v>16669</v>
      </c>
      <c r="S1396">
        <v>11974</v>
      </c>
      <c r="T1396">
        <f t="shared" si="42"/>
        <v>28643</v>
      </c>
      <c r="U1396">
        <f t="shared" si="43"/>
        <v>3</v>
      </c>
      <c r="V1396">
        <v>0.13379523911857061</v>
      </c>
      <c r="W1396">
        <v>0.1229308161709799</v>
      </c>
      <c r="X1396">
        <v>8.0725031809812123E-2</v>
      </c>
      <c r="Y1396">
        <v>0.66254891290063744</v>
      </c>
      <c r="Z1396">
        <v>3461.62</v>
      </c>
      <c r="AA1396">
        <v>3180.53</v>
      </c>
      <c r="AB1396">
        <v>2088.56</v>
      </c>
      <c r="AC1396">
        <v>17141.809999999998</v>
      </c>
    </row>
    <row r="1397" spans="1:29" x14ac:dyDescent="0.25">
      <c r="A1397">
        <v>1990</v>
      </c>
      <c r="B1397">
        <v>1985</v>
      </c>
      <c r="C1397">
        <v>1986</v>
      </c>
      <c r="D1397">
        <v>18</v>
      </c>
      <c r="E1397" t="s">
        <v>57</v>
      </c>
      <c r="F1397" t="s">
        <v>31</v>
      </c>
      <c r="G1397" t="s">
        <v>58</v>
      </c>
      <c r="H1397">
        <v>1</v>
      </c>
      <c r="I1397">
        <v>5</v>
      </c>
      <c r="J1397" t="s">
        <v>34</v>
      </c>
      <c r="K1397">
        <v>24718</v>
      </c>
      <c r="L1397">
        <v>12820</v>
      </c>
      <c r="M1397">
        <v>5980</v>
      </c>
      <c r="N1397">
        <v>1</v>
      </c>
      <c r="O1397">
        <v>5980</v>
      </c>
      <c r="P1397">
        <v>315</v>
      </c>
      <c r="Q1397">
        <v>6524</v>
      </c>
      <c r="R1397">
        <v>6840</v>
      </c>
      <c r="S1397">
        <v>9424</v>
      </c>
      <c r="T1397">
        <f t="shared" si="42"/>
        <v>16264</v>
      </c>
      <c r="U1397">
        <f t="shared" si="43"/>
        <v>4</v>
      </c>
      <c r="V1397">
        <v>0.27646480718831901</v>
      </c>
      <c r="W1397">
        <v>0.16621193685261448</v>
      </c>
      <c r="X1397">
        <v>2.2389398477474107E-2</v>
      </c>
      <c r="Y1397">
        <v>0.53493385748159239</v>
      </c>
      <c r="Z1397">
        <v>3544.5</v>
      </c>
      <c r="AA1397">
        <v>2130.9699999999998</v>
      </c>
      <c r="AB1397">
        <v>287.05</v>
      </c>
      <c r="AC1397">
        <v>6858.2799999999988</v>
      </c>
    </row>
    <row r="1398" spans="1:29" x14ac:dyDescent="0.25">
      <c r="A1398">
        <v>1990</v>
      </c>
      <c r="B1398">
        <v>1988</v>
      </c>
      <c r="C1398">
        <v>1989</v>
      </c>
      <c r="D1398">
        <v>19</v>
      </c>
      <c r="E1398" t="s">
        <v>59</v>
      </c>
      <c r="F1398" t="s">
        <v>31</v>
      </c>
      <c r="G1398" t="s">
        <v>60</v>
      </c>
      <c r="H1398">
        <v>0</v>
      </c>
      <c r="I1398">
        <v>2</v>
      </c>
      <c r="J1398" t="s">
        <v>33</v>
      </c>
      <c r="K1398">
        <v>386630</v>
      </c>
      <c r="L1398">
        <v>14073</v>
      </c>
      <c r="M1398">
        <v>12858</v>
      </c>
      <c r="N1398">
        <v>0.56369999999999998</v>
      </c>
      <c r="O1398">
        <v>7248</v>
      </c>
      <c r="P1398">
        <v>0</v>
      </c>
      <c r="Q1398">
        <v>1215</v>
      </c>
      <c r="R1398">
        <v>1215</v>
      </c>
      <c r="S1398">
        <v>4209</v>
      </c>
      <c r="T1398">
        <f t="shared" si="42"/>
        <v>5424</v>
      </c>
      <c r="U1398">
        <f t="shared" si="43"/>
        <v>1</v>
      </c>
      <c r="V1398">
        <v>0.17413084149337027</v>
      </c>
      <c r="W1398">
        <v>0.1354330462487752</v>
      </c>
      <c r="X1398">
        <v>0.12280378891930818</v>
      </c>
      <c r="Y1398">
        <v>0.56763232333854641</v>
      </c>
      <c r="Z1398">
        <v>2450.6600000000003</v>
      </c>
      <c r="AA1398">
        <v>1906.04</v>
      </c>
      <c r="AB1398">
        <v>1728.3</v>
      </c>
      <c r="AC1398">
        <v>7988.67</v>
      </c>
    </row>
    <row r="1399" spans="1:29" x14ac:dyDescent="0.25">
      <c r="A1399">
        <v>1990</v>
      </c>
      <c r="B1399">
        <v>1987</v>
      </c>
      <c r="C1399">
        <v>1988</v>
      </c>
      <c r="D1399">
        <v>19</v>
      </c>
      <c r="E1399" t="s">
        <v>59</v>
      </c>
      <c r="F1399" t="s">
        <v>31</v>
      </c>
      <c r="G1399" t="s">
        <v>60</v>
      </c>
      <c r="H1399">
        <v>0</v>
      </c>
      <c r="I1399">
        <v>3</v>
      </c>
      <c r="J1399" t="s">
        <v>34</v>
      </c>
      <c r="K1399">
        <v>161624</v>
      </c>
      <c r="L1399">
        <v>21471</v>
      </c>
      <c r="M1399">
        <v>13376</v>
      </c>
      <c r="N1399">
        <v>0.82930000000000004</v>
      </c>
      <c r="O1399">
        <v>11092</v>
      </c>
      <c r="P1399">
        <v>0</v>
      </c>
      <c r="Q1399">
        <v>8095</v>
      </c>
      <c r="R1399">
        <v>8095</v>
      </c>
      <c r="S1399">
        <v>4901</v>
      </c>
      <c r="T1399">
        <f t="shared" si="42"/>
        <v>12996</v>
      </c>
      <c r="U1399">
        <f t="shared" si="43"/>
        <v>2</v>
      </c>
      <c r="V1399">
        <v>0.14310072609228217</v>
      </c>
      <c r="W1399">
        <v>7.205965227678135E-2</v>
      </c>
      <c r="X1399">
        <v>0.19082068454806692</v>
      </c>
      <c r="Y1399">
        <v>0.59401893708286946</v>
      </c>
      <c r="Z1399">
        <v>3072.53</v>
      </c>
      <c r="AA1399">
        <v>1547.2</v>
      </c>
      <c r="AB1399">
        <v>4097.13</v>
      </c>
      <c r="AC1399">
        <v>12754.24</v>
      </c>
    </row>
    <row r="1400" spans="1:29" x14ac:dyDescent="0.25">
      <c r="A1400">
        <v>1990</v>
      </c>
      <c r="B1400">
        <v>1986</v>
      </c>
      <c r="C1400">
        <v>1987</v>
      </c>
      <c r="D1400">
        <v>19</v>
      </c>
      <c r="E1400" t="s">
        <v>59</v>
      </c>
      <c r="F1400" t="s">
        <v>31</v>
      </c>
      <c r="G1400" t="s">
        <v>60</v>
      </c>
      <c r="H1400">
        <v>0</v>
      </c>
      <c r="I1400">
        <v>4</v>
      </c>
      <c r="J1400" t="s">
        <v>34</v>
      </c>
      <c r="K1400">
        <v>244503</v>
      </c>
      <c r="L1400">
        <v>86334</v>
      </c>
      <c r="M1400">
        <v>46020</v>
      </c>
      <c r="N1400">
        <v>0.95350000000000001</v>
      </c>
      <c r="O1400">
        <v>43880</v>
      </c>
      <c r="P1400">
        <v>3381</v>
      </c>
      <c r="Q1400">
        <v>36932</v>
      </c>
      <c r="R1400">
        <v>40313</v>
      </c>
      <c r="S1400">
        <v>35629</v>
      </c>
      <c r="T1400">
        <f t="shared" si="42"/>
        <v>75942</v>
      </c>
      <c r="U1400">
        <f t="shared" si="43"/>
        <v>3</v>
      </c>
      <c r="V1400">
        <v>0.23251638720399453</v>
      </c>
      <c r="W1400">
        <v>0.10624326671271259</v>
      </c>
      <c r="X1400">
        <v>0.12992567365884156</v>
      </c>
      <c r="Y1400">
        <v>0.53131467242445141</v>
      </c>
      <c r="Z1400">
        <v>20074.099999999999</v>
      </c>
      <c r="AA1400">
        <v>9172.42</v>
      </c>
      <c r="AB1400">
        <v>11217.02</v>
      </c>
      <c r="AC1400">
        <v>45870.59</v>
      </c>
    </row>
    <row r="1401" spans="1:29" x14ac:dyDescent="0.25">
      <c r="A1401">
        <v>1990</v>
      </c>
      <c r="B1401">
        <v>1985</v>
      </c>
      <c r="C1401">
        <v>1986</v>
      </c>
      <c r="D1401">
        <v>19</v>
      </c>
      <c r="E1401" t="s">
        <v>59</v>
      </c>
      <c r="F1401" t="s">
        <v>31</v>
      </c>
      <c r="G1401" t="s">
        <v>60</v>
      </c>
      <c r="H1401">
        <v>0</v>
      </c>
      <c r="I1401">
        <v>5</v>
      </c>
      <c r="J1401" t="s">
        <v>34</v>
      </c>
      <c r="K1401">
        <v>104764</v>
      </c>
      <c r="L1401">
        <v>33328</v>
      </c>
      <c r="M1401">
        <v>22344</v>
      </c>
      <c r="N1401">
        <v>1</v>
      </c>
      <c r="O1401">
        <v>22344</v>
      </c>
      <c r="P1401">
        <v>371</v>
      </c>
      <c r="Q1401">
        <v>10612</v>
      </c>
      <c r="R1401">
        <v>10984</v>
      </c>
      <c r="S1401">
        <v>55106</v>
      </c>
      <c r="T1401">
        <f t="shared" si="42"/>
        <v>66090</v>
      </c>
      <c r="U1401">
        <f t="shared" si="43"/>
        <v>4</v>
      </c>
      <c r="V1401">
        <v>0.37604749095742523</v>
      </c>
      <c r="W1401">
        <v>0.1323319866360422</v>
      </c>
      <c r="X1401">
        <v>0.10649460145911377</v>
      </c>
      <c r="Y1401">
        <v>0.38512592094741882</v>
      </c>
      <c r="Z1401">
        <v>12533.079999999998</v>
      </c>
      <c r="AA1401">
        <v>4410.42</v>
      </c>
      <c r="AB1401">
        <v>3549.3</v>
      </c>
      <c r="AC1401">
        <v>12835.65</v>
      </c>
    </row>
    <row r="1402" spans="1:29" x14ac:dyDescent="0.25">
      <c r="A1402">
        <v>1990</v>
      </c>
      <c r="B1402">
        <v>1988</v>
      </c>
      <c r="C1402">
        <v>1989</v>
      </c>
      <c r="D1402">
        <v>20</v>
      </c>
      <c r="E1402" t="s">
        <v>61</v>
      </c>
      <c r="F1402" t="s">
        <v>31</v>
      </c>
      <c r="G1402" t="s">
        <v>60</v>
      </c>
      <c r="H1402">
        <v>1</v>
      </c>
      <c r="I1402">
        <v>2</v>
      </c>
      <c r="J1402" t="s">
        <v>33</v>
      </c>
      <c r="K1402">
        <v>292397</v>
      </c>
      <c r="L1402">
        <v>20900</v>
      </c>
      <c r="M1402">
        <v>12233</v>
      </c>
      <c r="N1402">
        <v>0.69340000000000002</v>
      </c>
      <c r="O1402">
        <v>8482</v>
      </c>
      <c r="P1402">
        <v>0</v>
      </c>
      <c r="Q1402">
        <v>8667</v>
      </c>
      <c r="R1402">
        <v>8667</v>
      </c>
      <c r="S1402">
        <v>6151</v>
      </c>
      <c r="T1402">
        <f t="shared" si="42"/>
        <v>14818</v>
      </c>
      <c r="U1402">
        <f t="shared" si="43"/>
        <v>1</v>
      </c>
      <c r="V1402">
        <v>0</v>
      </c>
      <c r="W1402">
        <v>4.6572513700471843E-2</v>
      </c>
      <c r="X1402">
        <v>8.2498514406666945E-2</v>
      </c>
      <c r="Y1402">
        <v>0.87092897189286123</v>
      </c>
      <c r="Z1402">
        <v>0</v>
      </c>
      <c r="AA1402">
        <v>973.4</v>
      </c>
      <c r="AB1402">
        <v>1724.2800000000002</v>
      </c>
      <c r="AC1402">
        <v>18203.060000000001</v>
      </c>
    </row>
    <row r="1403" spans="1:29" x14ac:dyDescent="0.25">
      <c r="A1403">
        <v>1990</v>
      </c>
      <c r="B1403">
        <v>1987</v>
      </c>
      <c r="C1403">
        <v>1988</v>
      </c>
      <c r="D1403">
        <v>20</v>
      </c>
      <c r="E1403" t="s">
        <v>61</v>
      </c>
      <c r="F1403" t="s">
        <v>31</v>
      </c>
      <c r="G1403" t="s">
        <v>60</v>
      </c>
      <c r="H1403">
        <v>1</v>
      </c>
      <c r="I1403">
        <v>3</v>
      </c>
      <c r="J1403" t="s">
        <v>34</v>
      </c>
      <c r="K1403">
        <v>89317</v>
      </c>
      <c r="L1403">
        <v>46388</v>
      </c>
      <c r="M1403">
        <v>37055</v>
      </c>
      <c r="N1403">
        <v>0.89980000000000004</v>
      </c>
      <c r="O1403">
        <v>33342</v>
      </c>
      <c r="P1403">
        <v>0</v>
      </c>
      <c r="Q1403">
        <v>9332</v>
      </c>
      <c r="R1403">
        <v>9332</v>
      </c>
      <c r="S1403">
        <v>3373</v>
      </c>
      <c r="T1403">
        <f t="shared" si="42"/>
        <v>12705</v>
      </c>
      <c r="U1403">
        <f t="shared" si="43"/>
        <v>2</v>
      </c>
      <c r="V1403">
        <v>0</v>
      </c>
      <c r="W1403">
        <v>8.3841448627091694E-3</v>
      </c>
      <c r="X1403">
        <v>0.17917706340438147</v>
      </c>
      <c r="Y1403">
        <v>0.81243879173290934</v>
      </c>
      <c r="Z1403">
        <v>0</v>
      </c>
      <c r="AA1403">
        <v>388.93</v>
      </c>
      <c r="AB1403">
        <v>8311.8000000000011</v>
      </c>
      <c r="AC1403">
        <v>37688.019999999997</v>
      </c>
    </row>
    <row r="1404" spans="1:29" x14ac:dyDescent="0.25">
      <c r="A1404">
        <v>1990</v>
      </c>
      <c r="B1404">
        <v>1986</v>
      </c>
      <c r="C1404">
        <v>1987</v>
      </c>
      <c r="D1404">
        <v>20</v>
      </c>
      <c r="E1404" t="s">
        <v>61</v>
      </c>
      <c r="F1404" t="s">
        <v>31</v>
      </c>
      <c r="G1404" t="s">
        <v>60</v>
      </c>
      <c r="H1404">
        <v>1</v>
      </c>
      <c r="I1404">
        <v>4</v>
      </c>
      <c r="J1404" t="s">
        <v>34</v>
      </c>
      <c r="K1404">
        <v>12725</v>
      </c>
      <c r="L1404">
        <v>8136</v>
      </c>
      <c r="M1404">
        <v>4246</v>
      </c>
      <c r="N1404">
        <v>0.99729999999999996</v>
      </c>
      <c r="O1404">
        <v>4234</v>
      </c>
      <c r="P1404">
        <v>296</v>
      </c>
      <c r="Q1404">
        <v>3593</v>
      </c>
      <c r="R1404">
        <v>3890</v>
      </c>
      <c r="S1404">
        <v>1875</v>
      </c>
      <c r="T1404">
        <f t="shared" si="42"/>
        <v>5765</v>
      </c>
      <c r="U1404">
        <f t="shared" si="43"/>
        <v>3</v>
      </c>
      <c r="V1404">
        <v>0</v>
      </c>
      <c r="W1404">
        <v>3.5900265841407103E-3</v>
      </c>
      <c r="X1404">
        <v>0.25917509276181316</v>
      </c>
      <c r="Y1404">
        <v>0.73723488065404608</v>
      </c>
      <c r="Z1404">
        <v>0</v>
      </c>
      <c r="AA1404">
        <v>29.21</v>
      </c>
      <c r="AB1404">
        <v>2108.7599999999998</v>
      </c>
      <c r="AC1404">
        <v>5998.46</v>
      </c>
    </row>
    <row r="1405" spans="1:29" x14ac:dyDescent="0.25">
      <c r="A1405">
        <v>1990</v>
      </c>
      <c r="B1405">
        <v>1985</v>
      </c>
      <c r="C1405">
        <v>1986</v>
      </c>
      <c r="D1405">
        <v>20</v>
      </c>
      <c r="E1405" t="s">
        <v>61</v>
      </c>
      <c r="F1405" t="s">
        <v>31</v>
      </c>
      <c r="G1405" t="s">
        <v>60</v>
      </c>
      <c r="H1405">
        <v>1</v>
      </c>
      <c r="I1405">
        <v>5</v>
      </c>
      <c r="J1405" t="s">
        <v>34</v>
      </c>
      <c r="K1405">
        <v>2164</v>
      </c>
      <c r="L1405">
        <v>1140</v>
      </c>
      <c r="M1405">
        <v>504</v>
      </c>
      <c r="N1405">
        <v>1</v>
      </c>
      <c r="O1405">
        <v>504</v>
      </c>
      <c r="P1405">
        <v>1</v>
      </c>
      <c r="Q1405">
        <v>634</v>
      </c>
      <c r="R1405">
        <v>636</v>
      </c>
      <c r="S1405">
        <v>801</v>
      </c>
      <c r="T1405">
        <f t="shared" si="42"/>
        <v>1437</v>
      </c>
      <c r="U1405">
        <f t="shared" si="43"/>
        <v>4</v>
      </c>
      <c r="V1405">
        <v>0</v>
      </c>
      <c r="W1405">
        <v>2.5429227828343941E-4</v>
      </c>
      <c r="X1405">
        <v>0.38385857841847737</v>
      </c>
      <c r="Y1405">
        <v>0.61588712930323908</v>
      </c>
      <c r="Z1405">
        <v>0</v>
      </c>
      <c r="AA1405">
        <v>0.28999999999999998</v>
      </c>
      <c r="AB1405">
        <v>437.76</v>
      </c>
      <c r="AC1405">
        <v>702.37</v>
      </c>
    </row>
    <row r="1406" spans="1:29" x14ac:dyDescent="0.25">
      <c r="A1406">
        <v>1990</v>
      </c>
      <c r="B1406">
        <v>1988</v>
      </c>
      <c r="C1406">
        <v>1989</v>
      </c>
      <c r="D1406">
        <v>21</v>
      </c>
      <c r="E1406" t="s">
        <v>62</v>
      </c>
      <c r="F1406" t="s">
        <v>31</v>
      </c>
      <c r="G1406" t="s">
        <v>60</v>
      </c>
      <c r="H1406">
        <v>1</v>
      </c>
      <c r="I1406">
        <v>2</v>
      </c>
      <c r="J1406" t="s">
        <v>33</v>
      </c>
      <c r="K1406">
        <v>212751</v>
      </c>
      <c r="L1406">
        <v>4883</v>
      </c>
      <c r="M1406">
        <v>4634</v>
      </c>
      <c r="N1406">
        <v>0.63639999999999997</v>
      </c>
      <c r="O1406">
        <v>2949</v>
      </c>
      <c r="P1406">
        <v>0</v>
      </c>
      <c r="Q1406">
        <v>249</v>
      </c>
      <c r="R1406">
        <v>249</v>
      </c>
      <c r="S1406">
        <v>2678</v>
      </c>
      <c r="T1406">
        <f t="shared" si="42"/>
        <v>2927</v>
      </c>
      <c r="U1406">
        <f t="shared" si="43"/>
        <v>1</v>
      </c>
      <c r="V1406">
        <v>0</v>
      </c>
      <c r="W1406">
        <v>0</v>
      </c>
      <c r="X1406">
        <v>0.19185091753451244</v>
      </c>
      <c r="Y1406">
        <v>0.80814908246548744</v>
      </c>
      <c r="Z1406">
        <v>0</v>
      </c>
      <c r="AA1406">
        <v>0</v>
      </c>
      <c r="AB1406">
        <v>936.94999999999993</v>
      </c>
      <c r="AC1406">
        <v>3946.79</v>
      </c>
    </row>
    <row r="1407" spans="1:29" x14ac:dyDescent="0.25">
      <c r="A1407">
        <v>1990</v>
      </c>
      <c r="B1407">
        <v>1987</v>
      </c>
      <c r="C1407">
        <v>1988</v>
      </c>
      <c r="D1407">
        <v>21</v>
      </c>
      <c r="E1407" t="s">
        <v>62</v>
      </c>
      <c r="F1407" t="s">
        <v>31</v>
      </c>
      <c r="G1407" t="s">
        <v>60</v>
      </c>
      <c r="H1407">
        <v>1</v>
      </c>
      <c r="I1407">
        <v>3</v>
      </c>
      <c r="J1407" t="s">
        <v>34</v>
      </c>
      <c r="K1407">
        <v>42036</v>
      </c>
      <c r="L1407">
        <v>16216</v>
      </c>
      <c r="M1407">
        <v>15197</v>
      </c>
      <c r="N1407">
        <v>0.91010000000000002</v>
      </c>
      <c r="O1407">
        <v>13831</v>
      </c>
      <c r="P1407">
        <v>0</v>
      </c>
      <c r="Q1407">
        <v>1018</v>
      </c>
      <c r="R1407">
        <v>1018</v>
      </c>
      <c r="S1407">
        <v>6811</v>
      </c>
      <c r="T1407">
        <f t="shared" si="42"/>
        <v>7829</v>
      </c>
      <c r="U1407">
        <f t="shared" si="43"/>
        <v>2</v>
      </c>
      <c r="V1407">
        <v>0</v>
      </c>
      <c r="W1407">
        <v>0</v>
      </c>
      <c r="X1407">
        <v>0.28950208241607134</v>
      </c>
      <c r="Y1407">
        <v>0.71049791758392877</v>
      </c>
      <c r="Z1407">
        <v>0</v>
      </c>
      <c r="AA1407">
        <v>0</v>
      </c>
      <c r="AB1407">
        <v>4694.78</v>
      </c>
      <c r="AC1407">
        <v>11521.96</v>
      </c>
    </row>
    <row r="1408" spans="1:29" x14ac:dyDescent="0.25">
      <c r="A1408">
        <v>1990</v>
      </c>
      <c r="B1408">
        <v>1986</v>
      </c>
      <c r="C1408">
        <v>1987</v>
      </c>
      <c r="D1408">
        <v>21</v>
      </c>
      <c r="E1408" t="s">
        <v>62</v>
      </c>
      <c r="F1408" t="s">
        <v>31</v>
      </c>
      <c r="G1408" t="s">
        <v>60</v>
      </c>
      <c r="H1408">
        <v>1</v>
      </c>
      <c r="I1408">
        <v>4</v>
      </c>
      <c r="J1408" t="s">
        <v>34</v>
      </c>
      <c r="K1408">
        <v>16470</v>
      </c>
      <c r="L1408">
        <v>6540</v>
      </c>
      <c r="M1408">
        <v>6015</v>
      </c>
      <c r="N1408">
        <v>0.98250000000000004</v>
      </c>
      <c r="O1408">
        <v>5909</v>
      </c>
      <c r="P1408">
        <v>0</v>
      </c>
      <c r="Q1408">
        <v>525</v>
      </c>
      <c r="R1408">
        <v>525</v>
      </c>
      <c r="S1408">
        <v>6319</v>
      </c>
      <c r="T1408">
        <f t="shared" si="42"/>
        <v>6844</v>
      </c>
      <c r="U1408">
        <f t="shared" si="43"/>
        <v>3</v>
      </c>
      <c r="V1408">
        <v>0</v>
      </c>
      <c r="W1408">
        <v>0</v>
      </c>
      <c r="X1408">
        <v>0.46446683045931764</v>
      </c>
      <c r="Y1408">
        <v>0.53553316954068242</v>
      </c>
      <c r="Z1408">
        <v>0</v>
      </c>
      <c r="AA1408">
        <v>0</v>
      </c>
      <c r="AB1408">
        <v>3037.98</v>
      </c>
      <c r="AC1408">
        <v>3502.81</v>
      </c>
    </row>
    <row r="1409" spans="1:29" x14ac:dyDescent="0.25">
      <c r="A1409">
        <v>1990</v>
      </c>
      <c r="B1409">
        <v>1985</v>
      </c>
      <c r="C1409">
        <v>1986</v>
      </c>
      <c r="D1409">
        <v>21</v>
      </c>
      <c r="E1409" t="s">
        <v>62</v>
      </c>
      <c r="F1409" t="s">
        <v>31</v>
      </c>
      <c r="G1409" t="s">
        <v>60</v>
      </c>
      <c r="H1409">
        <v>1</v>
      </c>
      <c r="I1409">
        <v>5</v>
      </c>
      <c r="J1409" t="s">
        <v>34</v>
      </c>
      <c r="K1409">
        <v>258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231</v>
      </c>
      <c r="T1409">
        <f t="shared" si="42"/>
        <v>231</v>
      </c>
      <c r="U1409">
        <f t="shared" si="43"/>
        <v>4</v>
      </c>
      <c r="V1409">
        <v>0</v>
      </c>
      <c r="W1409">
        <v>0</v>
      </c>
      <c r="X1409">
        <v>0.27160493827160492</v>
      </c>
      <c r="Y1409">
        <v>0.72839506172839497</v>
      </c>
      <c r="Z1409">
        <v>0</v>
      </c>
      <c r="AA1409">
        <v>0</v>
      </c>
      <c r="AB1409">
        <v>0.22</v>
      </c>
      <c r="AC1409">
        <v>0.59</v>
      </c>
    </row>
    <row r="1410" spans="1:29" x14ac:dyDescent="0.25">
      <c r="A1410">
        <v>1990</v>
      </c>
      <c r="B1410">
        <v>1988</v>
      </c>
      <c r="C1410">
        <v>1989</v>
      </c>
      <c r="D1410">
        <v>22</v>
      </c>
      <c r="E1410" t="s">
        <v>63</v>
      </c>
      <c r="F1410" t="s">
        <v>31</v>
      </c>
      <c r="G1410" t="s">
        <v>60</v>
      </c>
      <c r="H1410">
        <v>1</v>
      </c>
      <c r="I1410">
        <v>2</v>
      </c>
      <c r="J1410" t="s">
        <v>33</v>
      </c>
      <c r="K1410">
        <v>237794</v>
      </c>
      <c r="L1410">
        <v>6514</v>
      </c>
      <c r="M1410">
        <v>6127</v>
      </c>
      <c r="N1410">
        <v>0.56869999999999998</v>
      </c>
      <c r="O1410">
        <v>3484</v>
      </c>
      <c r="P1410">
        <v>0</v>
      </c>
      <c r="Q1410">
        <v>387</v>
      </c>
      <c r="R1410">
        <v>387</v>
      </c>
      <c r="S1410">
        <v>2589</v>
      </c>
      <c r="T1410">
        <f t="shared" si="42"/>
        <v>2976</v>
      </c>
      <c r="U1410">
        <f t="shared" si="43"/>
        <v>1</v>
      </c>
      <c r="V1410">
        <v>0.2212133585489556</v>
      </c>
      <c r="W1410">
        <v>0.1799514312731024</v>
      </c>
      <c r="X1410">
        <v>0.16075573184659406</v>
      </c>
      <c r="Y1410">
        <v>0.43807947833134808</v>
      </c>
      <c r="Z1410">
        <v>1441.0900000000001</v>
      </c>
      <c r="AA1410">
        <v>1172.29</v>
      </c>
      <c r="AB1410">
        <v>1047.24</v>
      </c>
      <c r="AC1410">
        <v>2853.86</v>
      </c>
    </row>
    <row r="1411" spans="1:29" x14ac:dyDescent="0.25">
      <c r="A1411">
        <v>1990</v>
      </c>
      <c r="B1411">
        <v>1987</v>
      </c>
      <c r="C1411">
        <v>1988</v>
      </c>
      <c r="D1411">
        <v>22</v>
      </c>
      <c r="E1411" t="s">
        <v>63</v>
      </c>
      <c r="F1411" t="s">
        <v>31</v>
      </c>
      <c r="G1411" t="s">
        <v>60</v>
      </c>
      <c r="H1411">
        <v>1</v>
      </c>
      <c r="I1411">
        <v>3</v>
      </c>
      <c r="J1411" t="s">
        <v>34</v>
      </c>
      <c r="K1411">
        <v>102607</v>
      </c>
      <c r="L1411">
        <v>21913</v>
      </c>
      <c r="M1411">
        <v>19809</v>
      </c>
      <c r="N1411">
        <v>0.81030000000000002</v>
      </c>
      <c r="O1411">
        <v>16051</v>
      </c>
      <c r="P1411">
        <v>0</v>
      </c>
      <c r="Q1411">
        <v>2104</v>
      </c>
      <c r="R1411">
        <v>2104</v>
      </c>
      <c r="S1411">
        <v>8319</v>
      </c>
      <c r="T1411">
        <f t="shared" si="42"/>
        <v>10423</v>
      </c>
      <c r="U1411">
        <f t="shared" si="43"/>
        <v>2</v>
      </c>
      <c r="V1411">
        <v>3.6308427229586319E-2</v>
      </c>
      <c r="W1411">
        <v>2.7600957771442728E-2</v>
      </c>
      <c r="X1411">
        <v>0.16376394867608221</v>
      </c>
      <c r="Y1411">
        <v>0.77232666632288871</v>
      </c>
      <c r="Z1411">
        <v>795.64</v>
      </c>
      <c r="AA1411">
        <v>604.83000000000004</v>
      </c>
      <c r="AB1411">
        <v>3588.62</v>
      </c>
      <c r="AC1411">
        <v>16924.280000000002</v>
      </c>
    </row>
    <row r="1412" spans="1:29" x14ac:dyDescent="0.25">
      <c r="A1412">
        <v>1990</v>
      </c>
      <c r="B1412">
        <v>1986</v>
      </c>
      <c r="C1412">
        <v>1987</v>
      </c>
      <c r="D1412">
        <v>22</v>
      </c>
      <c r="E1412" t="s">
        <v>63</v>
      </c>
      <c r="F1412" t="s">
        <v>31</v>
      </c>
      <c r="G1412" t="s">
        <v>60</v>
      </c>
      <c r="H1412">
        <v>1</v>
      </c>
      <c r="I1412">
        <v>4</v>
      </c>
      <c r="J1412" t="s">
        <v>34</v>
      </c>
      <c r="K1412">
        <v>58569</v>
      </c>
      <c r="L1412">
        <v>24982</v>
      </c>
      <c r="M1412">
        <v>22990</v>
      </c>
      <c r="N1412">
        <v>0.9778</v>
      </c>
      <c r="O1412">
        <v>22479</v>
      </c>
      <c r="P1412">
        <v>360</v>
      </c>
      <c r="Q1412">
        <v>1632</v>
      </c>
      <c r="R1412">
        <v>1992</v>
      </c>
      <c r="S1412">
        <v>16562</v>
      </c>
      <c r="T1412">
        <f t="shared" si="42"/>
        <v>18554</v>
      </c>
      <c r="U1412">
        <f t="shared" si="43"/>
        <v>3</v>
      </c>
      <c r="V1412">
        <v>7.5493041184499662E-2</v>
      </c>
      <c r="W1412">
        <v>4.6906859546806387E-2</v>
      </c>
      <c r="X1412">
        <v>0.29987231163965461</v>
      </c>
      <c r="Y1412">
        <v>0.5777277876290392</v>
      </c>
      <c r="Z1412">
        <v>1886.02</v>
      </c>
      <c r="AA1412">
        <v>1171.8600000000001</v>
      </c>
      <c r="AB1412">
        <v>7491.62</v>
      </c>
      <c r="AC1412">
        <v>14433.2</v>
      </c>
    </row>
    <row r="1413" spans="1:29" x14ac:dyDescent="0.25">
      <c r="A1413">
        <v>1990</v>
      </c>
      <c r="B1413">
        <v>1985</v>
      </c>
      <c r="C1413">
        <v>1986</v>
      </c>
      <c r="D1413">
        <v>22</v>
      </c>
      <c r="E1413" t="s">
        <v>63</v>
      </c>
      <c r="F1413" t="s">
        <v>31</v>
      </c>
      <c r="G1413" t="s">
        <v>60</v>
      </c>
      <c r="H1413">
        <v>1</v>
      </c>
      <c r="I1413">
        <v>5</v>
      </c>
      <c r="J1413" t="s">
        <v>34</v>
      </c>
      <c r="K1413">
        <v>19231</v>
      </c>
      <c r="L1413">
        <v>7538</v>
      </c>
      <c r="M1413">
        <v>7160</v>
      </c>
      <c r="N1413">
        <v>1</v>
      </c>
      <c r="O1413">
        <v>7160</v>
      </c>
      <c r="P1413">
        <v>359</v>
      </c>
      <c r="Q1413">
        <v>18</v>
      </c>
      <c r="R1413">
        <v>377</v>
      </c>
      <c r="S1413">
        <v>9769</v>
      </c>
      <c r="T1413">
        <f t="shared" si="42"/>
        <v>10146</v>
      </c>
      <c r="U1413">
        <f t="shared" si="43"/>
        <v>4</v>
      </c>
      <c r="V1413">
        <v>1.6073574708892802E-2</v>
      </c>
      <c r="W1413">
        <v>3.4091843692213005E-4</v>
      </c>
      <c r="X1413">
        <v>0.7829172005953472</v>
      </c>
      <c r="Y1413">
        <v>0.200668306258838</v>
      </c>
      <c r="Z1413">
        <v>121.17</v>
      </c>
      <c r="AA1413">
        <v>2.57</v>
      </c>
      <c r="AB1413">
        <v>5901.99</v>
      </c>
      <c r="AC1413">
        <v>1512.7299999999996</v>
      </c>
    </row>
    <row r="1414" spans="1:29" x14ac:dyDescent="0.25">
      <c r="A1414">
        <v>1990</v>
      </c>
      <c r="B1414">
        <v>1988</v>
      </c>
      <c r="C1414">
        <v>1989</v>
      </c>
      <c r="D1414">
        <v>23</v>
      </c>
      <c r="E1414" t="s">
        <v>64</v>
      </c>
      <c r="F1414" t="s">
        <v>31</v>
      </c>
      <c r="G1414" t="s">
        <v>60</v>
      </c>
      <c r="H1414">
        <v>0</v>
      </c>
      <c r="I1414">
        <v>2</v>
      </c>
      <c r="J1414" t="s">
        <v>33</v>
      </c>
      <c r="K1414">
        <v>94931</v>
      </c>
      <c r="L1414">
        <v>5164</v>
      </c>
      <c r="M1414">
        <v>3355</v>
      </c>
      <c r="N1414">
        <v>0.57030000000000003</v>
      </c>
      <c r="O1414">
        <v>1913</v>
      </c>
      <c r="P1414">
        <v>0</v>
      </c>
      <c r="Q1414">
        <v>1808</v>
      </c>
      <c r="R1414">
        <v>1808</v>
      </c>
      <c r="S1414">
        <v>1723</v>
      </c>
      <c r="T1414">
        <f t="shared" si="42"/>
        <v>3531</v>
      </c>
      <c r="U1414">
        <f t="shared" si="43"/>
        <v>1</v>
      </c>
      <c r="V1414">
        <v>0.11140437166935184</v>
      </c>
      <c r="W1414">
        <v>9.0624612715330274E-2</v>
      </c>
      <c r="X1414">
        <v>0.12910715392241914</v>
      </c>
      <c r="Y1414">
        <v>0.6688638616928988</v>
      </c>
      <c r="Z1414">
        <v>575.30999999999995</v>
      </c>
      <c r="AA1414">
        <v>468</v>
      </c>
      <c r="AB1414">
        <v>666.73</v>
      </c>
      <c r="AC1414">
        <v>3454.12</v>
      </c>
    </row>
    <row r="1415" spans="1:29" x14ac:dyDescent="0.25">
      <c r="A1415">
        <v>1990</v>
      </c>
      <c r="B1415">
        <v>1987</v>
      </c>
      <c r="C1415">
        <v>1988</v>
      </c>
      <c r="D1415">
        <v>23</v>
      </c>
      <c r="E1415" t="s">
        <v>64</v>
      </c>
      <c r="F1415" t="s">
        <v>31</v>
      </c>
      <c r="G1415" t="s">
        <v>60</v>
      </c>
      <c r="H1415">
        <v>0</v>
      </c>
      <c r="I1415">
        <v>3</v>
      </c>
      <c r="J1415" t="s">
        <v>34</v>
      </c>
      <c r="K1415">
        <v>30185</v>
      </c>
      <c r="L1415">
        <v>2781</v>
      </c>
      <c r="M1415">
        <v>2163</v>
      </c>
      <c r="N1415">
        <v>0.7873</v>
      </c>
      <c r="O1415">
        <v>1703</v>
      </c>
      <c r="P1415">
        <v>0</v>
      </c>
      <c r="Q1415">
        <v>617</v>
      </c>
      <c r="R1415">
        <v>617</v>
      </c>
      <c r="S1415">
        <v>1730</v>
      </c>
      <c r="T1415">
        <f t="shared" ref="T1415:T1478" si="44">SUM(R1415,S1415)</f>
        <v>2347</v>
      </c>
      <c r="U1415">
        <f t="shared" ref="U1415:U1478" si="45">IF(H1415&lt;2,I1415-1,I1415-2)</f>
        <v>2</v>
      </c>
      <c r="V1415">
        <v>9.1065990212752176E-2</v>
      </c>
      <c r="W1415">
        <v>6.7658575347785285E-2</v>
      </c>
      <c r="X1415">
        <v>0.1887586878903483</v>
      </c>
      <c r="Y1415">
        <v>0.65251674654911418</v>
      </c>
      <c r="Z1415">
        <v>253.26999999999998</v>
      </c>
      <c r="AA1415">
        <v>188.17</v>
      </c>
      <c r="AB1415">
        <v>524.97</v>
      </c>
      <c r="AC1415">
        <v>1814.76</v>
      </c>
    </row>
    <row r="1416" spans="1:29" x14ac:dyDescent="0.25">
      <c r="A1416">
        <v>1990</v>
      </c>
      <c r="B1416">
        <v>1986</v>
      </c>
      <c r="C1416">
        <v>1987</v>
      </c>
      <c r="D1416">
        <v>23</v>
      </c>
      <c r="E1416" t="s">
        <v>64</v>
      </c>
      <c r="F1416" t="s">
        <v>31</v>
      </c>
      <c r="G1416" t="s">
        <v>60</v>
      </c>
      <c r="H1416">
        <v>0</v>
      </c>
      <c r="I1416">
        <v>4</v>
      </c>
      <c r="J1416" t="s">
        <v>34</v>
      </c>
      <c r="K1416">
        <v>27533</v>
      </c>
      <c r="L1416">
        <v>6082</v>
      </c>
      <c r="M1416">
        <v>4143</v>
      </c>
      <c r="N1416">
        <v>0.93610000000000004</v>
      </c>
      <c r="O1416">
        <v>3879</v>
      </c>
      <c r="P1416">
        <v>549</v>
      </c>
      <c r="Q1416">
        <v>1389</v>
      </c>
      <c r="R1416">
        <v>1938</v>
      </c>
      <c r="S1416">
        <v>4740</v>
      </c>
      <c r="T1416">
        <f t="shared" si="44"/>
        <v>6678</v>
      </c>
      <c r="U1416">
        <f t="shared" si="45"/>
        <v>3</v>
      </c>
      <c r="V1416">
        <v>0.14137613004729802</v>
      </c>
      <c r="W1416">
        <v>0.10014286395373116</v>
      </c>
      <c r="X1416">
        <v>0.23468980109194754</v>
      </c>
      <c r="Y1416">
        <v>0.52379120490702336</v>
      </c>
      <c r="Z1416">
        <v>859.94999999999993</v>
      </c>
      <c r="AA1416">
        <v>609.14</v>
      </c>
      <c r="AB1416">
        <v>1427.55</v>
      </c>
      <c r="AC1416">
        <v>3186.0699999999997</v>
      </c>
    </row>
    <row r="1417" spans="1:29" x14ac:dyDescent="0.25">
      <c r="A1417">
        <v>1990</v>
      </c>
      <c r="B1417">
        <v>1985</v>
      </c>
      <c r="C1417">
        <v>1986</v>
      </c>
      <c r="D1417">
        <v>23</v>
      </c>
      <c r="E1417" t="s">
        <v>64</v>
      </c>
      <c r="F1417" t="s">
        <v>31</v>
      </c>
      <c r="G1417" t="s">
        <v>60</v>
      </c>
      <c r="H1417">
        <v>0</v>
      </c>
      <c r="I1417">
        <v>5</v>
      </c>
      <c r="J1417" t="s">
        <v>34</v>
      </c>
      <c r="K1417">
        <v>17204</v>
      </c>
      <c r="L1417">
        <v>7152</v>
      </c>
      <c r="M1417">
        <v>2153</v>
      </c>
      <c r="N1417">
        <v>1</v>
      </c>
      <c r="O1417">
        <v>2153</v>
      </c>
      <c r="P1417">
        <v>27</v>
      </c>
      <c r="Q1417">
        <v>4971</v>
      </c>
      <c r="R1417">
        <v>4998</v>
      </c>
      <c r="S1417">
        <v>8331</v>
      </c>
      <c r="T1417">
        <f t="shared" si="44"/>
        <v>13329</v>
      </c>
      <c r="U1417">
        <f t="shared" si="45"/>
        <v>4</v>
      </c>
      <c r="V1417">
        <v>0.22546430224282835</v>
      </c>
      <c r="W1417">
        <v>1.5142342211341236E-2</v>
      </c>
      <c r="X1417">
        <v>2.0707118019387231E-3</v>
      </c>
      <c r="Y1417">
        <v>0.75732264374389169</v>
      </c>
      <c r="Z1417">
        <v>1612.55</v>
      </c>
      <c r="AA1417">
        <v>108.3</v>
      </c>
      <c r="AB1417">
        <v>14.809999999999999</v>
      </c>
      <c r="AC1417">
        <v>5416.47</v>
      </c>
    </row>
    <row r="1418" spans="1:29" x14ac:dyDescent="0.25">
      <c r="A1418">
        <v>1990</v>
      </c>
      <c r="B1418">
        <v>1987</v>
      </c>
      <c r="C1418">
        <v>1989</v>
      </c>
      <c r="D1418">
        <v>24</v>
      </c>
      <c r="E1418" t="s">
        <v>65</v>
      </c>
      <c r="F1418" t="s">
        <v>31</v>
      </c>
      <c r="G1418" t="s">
        <v>60</v>
      </c>
      <c r="H1418">
        <v>2</v>
      </c>
      <c r="I1418">
        <v>3</v>
      </c>
      <c r="J1418" t="s">
        <v>33</v>
      </c>
      <c r="K1418">
        <v>363158</v>
      </c>
      <c r="L1418">
        <v>19724</v>
      </c>
      <c r="M1418">
        <v>18964</v>
      </c>
      <c r="N1418">
        <v>0.62680000000000002</v>
      </c>
      <c r="O1418">
        <v>11886</v>
      </c>
      <c r="P1418">
        <v>0</v>
      </c>
      <c r="Q1418">
        <v>759</v>
      </c>
      <c r="R1418">
        <v>759</v>
      </c>
      <c r="S1418">
        <v>2224</v>
      </c>
      <c r="T1418">
        <f t="shared" si="44"/>
        <v>2983</v>
      </c>
      <c r="U1418">
        <f t="shared" si="45"/>
        <v>1</v>
      </c>
      <c r="V1418">
        <v>0.13231285895064732</v>
      </c>
      <c r="W1418">
        <v>0.28627936500210915</v>
      </c>
      <c r="X1418">
        <v>0.26501001817060904</v>
      </c>
      <c r="Y1418">
        <v>0.31639775787663449</v>
      </c>
      <c r="Z1418">
        <v>2609.7599999999998</v>
      </c>
      <c r="AA1418">
        <v>5646.6200000000008</v>
      </c>
      <c r="AB1418">
        <v>5227.0999999999995</v>
      </c>
      <c r="AC1418">
        <v>6240.6799999999994</v>
      </c>
    </row>
    <row r="1419" spans="1:29" x14ac:dyDescent="0.25">
      <c r="A1419">
        <v>1990</v>
      </c>
      <c r="B1419">
        <v>1986</v>
      </c>
      <c r="C1419">
        <v>1988</v>
      </c>
      <c r="D1419">
        <v>24</v>
      </c>
      <c r="E1419" t="s">
        <v>65</v>
      </c>
      <c r="F1419" t="s">
        <v>31</v>
      </c>
      <c r="G1419" t="s">
        <v>60</v>
      </c>
      <c r="H1419">
        <v>2</v>
      </c>
      <c r="I1419">
        <v>4</v>
      </c>
      <c r="J1419" t="s">
        <v>34</v>
      </c>
      <c r="K1419">
        <v>279092</v>
      </c>
      <c r="L1419">
        <v>44140</v>
      </c>
      <c r="M1419">
        <v>30309</v>
      </c>
      <c r="N1419">
        <v>0.85760000000000003</v>
      </c>
      <c r="O1419">
        <v>25993</v>
      </c>
      <c r="P1419">
        <v>0</v>
      </c>
      <c r="Q1419">
        <v>13830</v>
      </c>
      <c r="R1419">
        <v>13830</v>
      </c>
      <c r="S1419">
        <v>35668</v>
      </c>
      <c r="T1419">
        <f t="shared" si="44"/>
        <v>49498</v>
      </c>
      <c r="U1419">
        <f t="shared" si="45"/>
        <v>2</v>
      </c>
      <c r="V1419">
        <v>0.24833259931455332</v>
      </c>
      <c r="W1419">
        <v>0.2155350996906247</v>
      </c>
      <c r="X1419">
        <v>0.12179115987653985</v>
      </c>
      <c r="Y1419">
        <v>0.41434114111828219</v>
      </c>
      <c r="Z1419">
        <v>10961.539999999999</v>
      </c>
      <c r="AA1419">
        <v>9513.84</v>
      </c>
      <c r="AB1419">
        <v>5375.9299999999994</v>
      </c>
      <c r="AC1419">
        <v>18289.25</v>
      </c>
    </row>
    <row r="1420" spans="1:29" x14ac:dyDescent="0.25">
      <c r="A1420">
        <v>1990</v>
      </c>
      <c r="B1420">
        <v>1985</v>
      </c>
      <c r="C1420">
        <v>1987</v>
      </c>
      <c r="D1420">
        <v>24</v>
      </c>
      <c r="E1420" t="s">
        <v>65</v>
      </c>
      <c r="F1420" t="s">
        <v>31</v>
      </c>
      <c r="G1420" t="s">
        <v>60</v>
      </c>
      <c r="H1420">
        <v>2</v>
      </c>
      <c r="I1420">
        <v>5</v>
      </c>
      <c r="J1420" t="s">
        <v>34</v>
      </c>
      <c r="K1420">
        <v>83390</v>
      </c>
      <c r="L1420">
        <v>50969</v>
      </c>
      <c r="M1420">
        <v>3932</v>
      </c>
      <c r="N1420">
        <v>0.99339999999999995</v>
      </c>
      <c r="O1420">
        <v>3906</v>
      </c>
      <c r="P1420">
        <v>0</v>
      </c>
      <c r="Q1420">
        <v>47037</v>
      </c>
      <c r="R1420">
        <v>47037</v>
      </c>
      <c r="S1420">
        <v>11592</v>
      </c>
      <c r="T1420">
        <f t="shared" si="44"/>
        <v>58629</v>
      </c>
      <c r="U1420">
        <f t="shared" si="45"/>
        <v>3</v>
      </c>
      <c r="V1420">
        <v>7.7451761131446667E-3</v>
      </c>
      <c r="W1420">
        <v>1.2088337032583416E-2</v>
      </c>
      <c r="X1420">
        <v>1.1985727231758263E-2</v>
      </c>
      <c r="Y1420">
        <v>0.96818075962251349</v>
      </c>
      <c r="Z1420">
        <v>394.77</v>
      </c>
      <c r="AA1420">
        <v>616.14</v>
      </c>
      <c r="AB1420">
        <v>610.91000000000008</v>
      </c>
      <c r="AC1420">
        <v>49347.97</v>
      </c>
    </row>
    <row r="1421" spans="1:29" x14ac:dyDescent="0.25">
      <c r="A1421">
        <v>1990</v>
      </c>
      <c r="B1421">
        <v>1984</v>
      </c>
      <c r="C1421">
        <v>1986</v>
      </c>
      <c r="D1421">
        <v>24</v>
      </c>
      <c r="E1421" t="s">
        <v>65</v>
      </c>
      <c r="F1421" t="s">
        <v>31</v>
      </c>
      <c r="G1421" t="s">
        <v>60</v>
      </c>
      <c r="H1421">
        <v>2</v>
      </c>
      <c r="I1421">
        <v>6</v>
      </c>
      <c r="J1421" t="s">
        <v>34</v>
      </c>
      <c r="K1421">
        <v>4626</v>
      </c>
      <c r="L1421">
        <v>3784</v>
      </c>
      <c r="M1421">
        <v>7</v>
      </c>
      <c r="N1421">
        <v>1</v>
      </c>
      <c r="O1421">
        <v>7</v>
      </c>
      <c r="P1421">
        <v>0</v>
      </c>
      <c r="Q1421">
        <v>3776</v>
      </c>
      <c r="R1421">
        <v>3776</v>
      </c>
      <c r="S1421">
        <v>379</v>
      </c>
      <c r="T1421">
        <f t="shared" si="44"/>
        <v>4155</v>
      </c>
      <c r="U1421">
        <f t="shared" si="45"/>
        <v>4</v>
      </c>
      <c r="V1421">
        <v>1.5326318459757846E-4</v>
      </c>
      <c r="W1421">
        <v>1.6383305939741144E-4</v>
      </c>
      <c r="X1421">
        <v>1.051702542583383E-3</v>
      </c>
      <c r="Y1421">
        <v>0.99863120121342153</v>
      </c>
      <c r="Z1421">
        <v>0.58000000000000007</v>
      </c>
      <c r="AA1421">
        <v>0.62</v>
      </c>
      <c r="AB1421">
        <v>3.98</v>
      </c>
      <c r="AC1421">
        <v>3779.16</v>
      </c>
    </row>
    <row r="1422" spans="1:29" x14ac:dyDescent="0.25">
      <c r="A1422">
        <v>1990</v>
      </c>
      <c r="B1422">
        <v>1987</v>
      </c>
      <c r="C1422">
        <v>1989</v>
      </c>
      <c r="D1422">
        <v>25</v>
      </c>
      <c r="E1422" t="s">
        <v>66</v>
      </c>
      <c r="F1422" t="s">
        <v>31</v>
      </c>
      <c r="G1422" t="s">
        <v>60</v>
      </c>
      <c r="H1422">
        <v>2</v>
      </c>
      <c r="I1422">
        <v>3</v>
      </c>
      <c r="J1422" t="s">
        <v>33</v>
      </c>
      <c r="K1422">
        <v>72669</v>
      </c>
      <c r="L1422">
        <v>8761</v>
      </c>
      <c r="M1422">
        <v>7497</v>
      </c>
      <c r="N1422">
        <v>0.6794</v>
      </c>
      <c r="O1422">
        <v>5094</v>
      </c>
      <c r="P1422">
        <v>0</v>
      </c>
      <c r="Q1422">
        <v>1263</v>
      </c>
      <c r="R1422">
        <v>1263</v>
      </c>
      <c r="S1422">
        <v>1580</v>
      </c>
      <c r="T1422">
        <f t="shared" si="44"/>
        <v>2843</v>
      </c>
      <c r="U1422">
        <f t="shared" si="45"/>
        <v>1</v>
      </c>
      <c r="V1422">
        <v>5.0265371577277347E-2</v>
      </c>
      <c r="W1422">
        <v>5.8992386974535752E-2</v>
      </c>
      <c r="X1422">
        <v>0.15516875349548584</v>
      </c>
      <c r="Y1422">
        <v>0.73557348795270117</v>
      </c>
      <c r="Z1422">
        <v>440.39</v>
      </c>
      <c r="AA1422">
        <v>516.85</v>
      </c>
      <c r="AB1422">
        <v>1359.48</v>
      </c>
      <c r="AC1422">
        <v>6444.58</v>
      </c>
    </row>
    <row r="1423" spans="1:29" x14ac:dyDescent="0.25">
      <c r="A1423">
        <v>1990</v>
      </c>
      <c r="B1423">
        <v>1986</v>
      </c>
      <c r="C1423">
        <v>1988</v>
      </c>
      <c r="D1423">
        <v>25</v>
      </c>
      <c r="E1423" t="s">
        <v>66</v>
      </c>
      <c r="F1423" t="s">
        <v>31</v>
      </c>
      <c r="G1423" t="s">
        <v>60</v>
      </c>
      <c r="H1423">
        <v>2</v>
      </c>
      <c r="I1423">
        <v>4</v>
      </c>
      <c r="J1423" t="s">
        <v>34</v>
      </c>
      <c r="K1423">
        <v>39708</v>
      </c>
      <c r="L1423">
        <v>15080</v>
      </c>
      <c r="M1423">
        <v>8871</v>
      </c>
      <c r="N1423">
        <v>0.93149999999999999</v>
      </c>
      <c r="O1423">
        <v>8262</v>
      </c>
      <c r="P1423">
        <v>0</v>
      </c>
      <c r="Q1423">
        <v>6209</v>
      </c>
      <c r="R1423">
        <v>6209</v>
      </c>
      <c r="S1423">
        <v>6252</v>
      </c>
      <c r="T1423">
        <f t="shared" si="44"/>
        <v>12461</v>
      </c>
      <c r="U1423">
        <f t="shared" si="45"/>
        <v>2</v>
      </c>
      <c r="V1423">
        <v>3.4015008298526821E-2</v>
      </c>
      <c r="W1423">
        <v>3.8222291772622354E-2</v>
      </c>
      <c r="X1423">
        <v>8.4113178246255721E-2</v>
      </c>
      <c r="Y1423">
        <v>0.8436495216825951</v>
      </c>
      <c r="Z1423">
        <v>512.98</v>
      </c>
      <c r="AA1423">
        <v>576.42999999999995</v>
      </c>
      <c r="AB1423">
        <v>1268.51</v>
      </c>
      <c r="AC1423">
        <v>12723.07</v>
      </c>
    </row>
    <row r="1424" spans="1:29" x14ac:dyDescent="0.25">
      <c r="A1424">
        <v>1990</v>
      </c>
      <c r="B1424">
        <v>1985</v>
      </c>
      <c r="C1424">
        <v>1987</v>
      </c>
      <c r="D1424">
        <v>25</v>
      </c>
      <c r="E1424" t="s">
        <v>66</v>
      </c>
      <c r="F1424" t="s">
        <v>31</v>
      </c>
      <c r="G1424" t="s">
        <v>60</v>
      </c>
      <c r="H1424">
        <v>2</v>
      </c>
      <c r="I1424">
        <v>5</v>
      </c>
      <c r="J1424" t="s">
        <v>34</v>
      </c>
      <c r="K1424">
        <v>6980</v>
      </c>
      <c r="L1424">
        <v>5270</v>
      </c>
      <c r="M1424">
        <v>441</v>
      </c>
      <c r="N1424">
        <v>0.999</v>
      </c>
      <c r="O1424">
        <v>440</v>
      </c>
      <c r="P1424">
        <v>0</v>
      </c>
      <c r="Q1424">
        <v>4829</v>
      </c>
      <c r="R1424">
        <v>4829</v>
      </c>
      <c r="S1424">
        <v>263</v>
      </c>
      <c r="T1424">
        <f t="shared" si="44"/>
        <v>5092</v>
      </c>
      <c r="U1424">
        <f t="shared" si="45"/>
        <v>3</v>
      </c>
      <c r="V1424">
        <v>7.4636776541209607E-3</v>
      </c>
      <c r="W1424">
        <v>1.2741753717609652E-2</v>
      </c>
      <c r="X1424">
        <v>3.0600319492454748E-2</v>
      </c>
      <c r="Y1424">
        <v>0.94919424913581463</v>
      </c>
      <c r="Z1424">
        <v>39.340000000000003</v>
      </c>
      <c r="AA1424">
        <v>67.160000000000011</v>
      </c>
      <c r="AB1424">
        <v>161.29000000000002</v>
      </c>
      <c r="AC1424">
        <v>5003.07</v>
      </c>
    </row>
    <row r="1425" spans="1:29" x14ac:dyDescent="0.25">
      <c r="A1425">
        <v>1990</v>
      </c>
      <c r="B1425">
        <v>1984</v>
      </c>
      <c r="C1425">
        <v>1986</v>
      </c>
      <c r="D1425">
        <v>25</v>
      </c>
      <c r="E1425" t="s">
        <v>66</v>
      </c>
      <c r="F1425" t="s">
        <v>31</v>
      </c>
      <c r="G1425" t="s">
        <v>60</v>
      </c>
      <c r="H1425">
        <v>2</v>
      </c>
      <c r="I1425">
        <v>6</v>
      </c>
      <c r="J1425" t="s">
        <v>34</v>
      </c>
      <c r="K1425">
        <v>71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63</v>
      </c>
      <c r="T1425">
        <f t="shared" si="44"/>
        <v>63</v>
      </c>
      <c r="U1425">
        <f t="shared" si="45"/>
        <v>4</v>
      </c>
      <c r="V1425">
        <v>4.3478260869565216E-2</v>
      </c>
      <c r="W1425">
        <v>4.3478260869565216E-2</v>
      </c>
      <c r="X1425">
        <v>0.2608695652173913</v>
      </c>
      <c r="Y1425">
        <v>0.65217391304347838</v>
      </c>
      <c r="Z1425">
        <v>0.01</v>
      </c>
      <c r="AA1425">
        <v>0.01</v>
      </c>
      <c r="AB1425">
        <v>0.06</v>
      </c>
      <c r="AC1425">
        <v>0.15000000000000002</v>
      </c>
    </row>
    <row r="1426" spans="1:29" x14ac:dyDescent="0.25">
      <c r="A1426">
        <v>1990</v>
      </c>
      <c r="B1426">
        <v>1988</v>
      </c>
      <c r="C1426">
        <v>1989</v>
      </c>
      <c r="D1426">
        <v>26</v>
      </c>
      <c r="E1426" t="s">
        <v>67</v>
      </c>
      <c r="F1426" t="s">
        <v>31</v>
      </c>
      <c r="G1426" t="s">
        <v>60</v>
      </c>
      <c r="H1426">
        <v>0</v>
      </c>
      <c r="I1426">
        <v>2</v>
      </c>
      <c r="J1426" t="s">
        <v>33</v>
      </c>
      <c r="K1426">
        <v>62130</v>
      </c>
      <c r="L1426">
        <v>2162</v>
      </c>
      <c r="M1426">
        <v>2104</v>
      </c>
      <c r="N1426">
        <v>0.54830000000000001</v>
      </c>
      <c r="O1426">
        <v>1153</v>
      </c>
      <c r="P1426">
        <v>0</v>
      </c>
      <c r="Q1426">
        <v>58</v>
      </c>
      <c r="R1426">
        <v>58</v>
      </c>
      <c r="S1426">
        <v>652</v>
      </c>
      <c r="T1426">
        <f t="shared" si="44"/>
        <v>710</v>
      </c>
      <c r="U1426">
        <f t="shared" si="45"/>
        <v>1</v>
      </c>
      <c r="V1426">
        <v>0.17414852089615751</v>
      </c>
      <c r="W1426">
        <v>0.23186039627772742</v>
      </c>
      <c r="X1426">
        <v>0.1265517177584963</v>
      </c>
      <c r="Y1426">
        <v>0.46743936506761885</v>
      </c>
      <c r="Z1426">
        <v>376.53000000000003</v>
      </c>
      <c r="AA1426">
        <v>501.31</v>
      </c>
      <c r="AB1426">
        <v>273.62</v>
      </c>
      <c r="AC1426">
        <v>1010.66</v>
      </c>
    </row>
    <row r="1427" spans="1:29" x14ac:dyDescent="0.25">
      <c r="A1427">
        <v>1990</v>
      </c>
      <c r="B1427">
        <v>1987</v>
      </c>
      <c r="C1427">
        <v>1988</v>
      </c>
      <c r="D1427">
        <v>26</v>
      </c>
      <c r="E1427" t="s">
        <v>67</v>
      </c>
      <c r="F1427" t="s">
        <v>31</v>
      </c>
      <c r="G1427" t="s">
        <v>60</v>
      </c>
      <c r="H1427">
        <v>0</v>
      </c>
      <c r="I1427">
        <v>3</v>
      </c>
      <c r="J1427" t="s">
        <v>34</v>
      </c>
      <c r="K1427">
        <v>37632</v>
      </c>
      <c r="L1427">
        <v>2050</v>
      </c>
      <c r="M1427">
        <v>2001</v>
      </c>
      <c r="N1427">
        <v>0.76549999999999996</v>
      </c>
      <c r="O1427">
        <v>1532</v>
      </c>
      <c r="P1427">
        <v>0</v>
      </c>
      <c r="Q1427">
        <v>48</v>
      </c>
      <c r="R1427">
        <v>48</v>
      </c>
      <c r="S1427">
        <v>391</v>
      </c>
      <c r="T1427">
        <f t="shared" si="44"/>
        <v>439</v>
      </c>
      <c r="U1427">
        <f t="shared" si="45"/>
        <v>2</v>
      </c>
      <c r="V1427">
        <v>0.14230538527935863</v>
      </c>
      <c r="W1427">
        <v>0.21988793469196669</v>
      </c>
      <c r="X1427">
        <v>0.31592858640683902</v>
      </c>
      <c r="Y1427">
        <v>0.32187809362183561</v>
      </c>
      <c r="Z1427">
        <v>291.81</v>
      </c>
      <c r="AA1427">
        <v>450.9</v>
      </c>
      <c r="AB1427">
        <v>647.84</v>
      </c>
      <c r="AC1427">
        <v>660.04</v>
      </c>
    </row>
    <row r="1428" spans="1:29" x14ac:dyDescent="0.25">
      <c r="A1428">
        <v>1990</v>
      </c>
      <c r="B1428">
        <v>1986</v>
      </c>
      <c r="C1428">
        <v>1987</v>
      </c>
      <c r="D1428">
        <v>26</v>
      </c>
      <c r="E1428" t="s">
        <v>67</v>
      </c>
      <c r="F1428" t="s">
        <v>31</v>
      </c>
      <c r="G1428" t="s">
        <v>60</v>
      </c>
      <c r="H1428">
        <v>0</v>
      </c>
      <c r="I1428">
        <v>4</v>
      </c>
      <c r="J1428" t="s">
        <v>34</v>
      </c>
      <c r="K1428">
        <v>34301</v>
      </c>
      <c r="L1428">
        <v>8742</v>
      </c>
      <c r="M1428">
        <v>8498</v>
      </c>
      <c r="N1428">
        <v>0.94969999999999999</v>
      </c>
      <c r="O1428">
        <v>8070</v>
      </c>
      <c r="P1428">
        <v>102</v>
      </c>
      <c r="Q1428">
        <v>141</v>
      </c>
      <c r="R1428">
        <v>244</v>
      </c>
      <c r="S1428">
        <v>6733</v>
      </c>
      <c r="T1428">
        <f t="shared" si="44"/>
        <v>6977</v>
      </c>
      <c r="U1428">
        <f t="shared" si="45"/>
        <v>3</v>
      </c>
      <c r="V1428">
        <v>0.329151758343323</v>
      </c>
      <c r="W1428">
        <v>0.12082490688970431</v>
      </c>
      <c r="X1428">
        <v>0.39440560400442898</v>
      </c>
      <c r="Y1428">
        <v>0.15561773076254357</v>
      </c>
      <c r="Z1428">
        <v>2877.55</v>
      </c>
      <c r="AA1428">
        <v>1056.29</v>
      </c>
      <c r="AB1428">
        <v>3448.02</v>
      </c>
      <c r="AC1428">
        <v>1360.46</v>
      </c>
    </row>
    <row r="1429" spans="1:29" x14ac:dyDescent="0.25">
      <c r="A1429">
        <v>1990</v>
      </c>
      <c r="B1429">
        <v>1985</v>
      </c>
      <c r="C1429">
        <v>1986</v>
      </c>
      <c r="D1429">
        <v>26</v>
      </c>
      <c r="E1429" t="s">
        <v>67</v>
      </c>
      <c r="F1429" t="s">
        <v>31</v>
      </c>
      <c r="G1429" t="s">
        <v>60</v>
      </c>
      <c r="H1429">
        <v>0</v>
      </c>
      <c r="I1429">
        <v>5</v>
      </c>
      <c r="J1429" t="s">
        <v>34</v>
      </c>
      <c r="K1429">
        <v>11188</v>
      </c>
      <c r="L1429">
        <v>1323</v>
      </c>
      <c r="M1429">
        <v>1089</v>
      </c>
      <c r="N1429">
        <v>1</v>
      </c>
      <c r="O1429">
        <v>1089</v>
      </c>
      <c r="P1429">
        <v>217</v>
      </c>
      <c r="Q1429">
        <v>16</v>
      </c>
      <c r="R1429">
        <v>233</v>
      </c>
      <c r="S1429">
        <v>6427</v>
      </c>
      <c r="T1429">
        <f t="shared" si="44"/>
        <v>6660</v>
      </c>
      <c r="U1429">
        <f t="shared" si="45"/>
        <v>4</v>
      </c>
      <c r="V1429">
        <v>0.34680770683792966</v>
      </c>
      <c r="W1429">
        <v>0.39190782017378162</v>
      </c>
      <c r="X1429">
        <v>7.2761616924820532E-3</v>
      </c>
      <c r="Y1429">
        <v>0.25400831129580653</v>
      </c>
      <c r="Z1429">
        <v>459</v>
      </c>
      <c r="AA1429">
        <v>518.69000000000005</v>
      </c>
      <c r="AB1429">
        <v>9.629999999999999</v>
      </c>
      <c r="AC1429">
        <v>336.18</v>
      </c>
    </row>
    <row r="1430" spans="1:29" x14ac:dyDescent="0.25">
      <c r="A1430">
        <v>1990</v>
      </c>
      <c r="B1430">
        <v>1988</v>
      </c>
      <c r="C1430">
        <v>1989</v>
      </c>
      <c r="D1430">
        <v>27</v>
      </c>
      <c r="E1430" t="s">
        <v>68</v>
      </c>
      <c r="F1430" t="s">
        <v>31</v>
      </c>
      <c r="G1430" t="s">
        <v>69</v>
      </c>
      <c r="H1430">
        <v>0</v>
      </c>
      <c r="I1430">
        <v>2</v>
      </c>
      <c r="J1430" t="s">
        <v>33</v>
      </c>
      <c r="K1430">
        <v>728859</v>
      </c>
      <c r="L1430">
        <v>16927</v>
      </c>
      <c r="M1430">
        <v>15073</v>
      </c>
      <c r="N1430">
        <v>0.55569999999999997</v>
      </c>
      <c r="O1430">
        <v>8376</v>
      </c>
      <c r="P1430">
        <v>0</v>
      </c>
      <c r="Q1430">
        <v>1853</v>
      </c>
      <c r="R1430">
        <v>1853</v>
      </c>
      <c r="S1430">
        <v>17315</v>
      </c>
      <c r="T1430">
        <f t="shared" si="44"/>
        <v>19168</v>
      </c>
      <c r="U1430">
        <f t="shared" si="45"/>
        <v>1</v>
      </c>
      <c r="V1430">
        <v>0.27292286842977409</v>
      </c>
      <c r="W1430">
        <v>0.16507998022131101</v>
      </c>
      <c r="X1430">
        <v>0.21279340899410479</v>
      </c>
      <c r="Y1430">
        <v>0.34920374235481005</v>
      </c>
      <c r="Z1430">
        <v>4619.8499999999995</v>
      </c>
      <c r="AA1430">
        <v>2794.36</v>
      </c>
      <c r="AB1430">
        <v>3602.02</v>
      </c>
      <c r="AC1430">
        <v>5911.08</v>
      </c>
    </row>
    <row r="1431" spans="1:29" x14ac:dyDescent="0.25">
      <c r="A1431">
        <v>1990</v>
      </c>
      <c r="B1431">
        <v>1987</v>
      </c>
      <c r="C1431">
        <v>1988</v>
      </c>
      <c r="D1431">
        <v>27</v>
      </c>
      <c r="E1431" t="s">
        <v>68</v>
      </c>
      <c r="F1431" t="s">
        <v>31</v>
      </c>
      <c r="G1431" t="s">
        <v>69</v>
      </c>
      <c r="H1431">
        <v>0</v>
      </c>
      <c r="I1431">
        <v>3</v>
      </c>
      <c r="J1431" t="s">
        <v>34</v>
      </c>
      <c r="K1431">
        <v>351183</v>
      </c>
      <c r="L1431">
        <v>32556</v>
      </c>
      <c r="M1431">
        <v>30693</v>
      </c>
      <c r="N1431">
        <v>0.76419999999999999</v>
      </c>
      <c r="O1431">
        <v>23456</v>
      </c>
      <c r="P1431">
        <v>0</v>
      </c>
      <c r="Q1431">
        <v>1862</v>
      </c>
      <c r="R1431">
        <v>1862</v>
      </c>
      <c r="S1431">
        <v>16295</v>
      </c>
      <c r="T1431">
        <f t="shared" si="44"/>
        <v>18157</v>
      </c>
      <c r="U1431">
        <f t="shared" si="45"/>
        <v>2</v>
      </c>
      <c r="V1431">
        <v>0.26343165691478498</v>
      </c>
      <c r="W1431">
        <v>0.34841570445609132</v>
      </c>
      <c r="X1431">
        <v>0.20344015301582405</v>
      </c>
      <c r="Y1431">
        <v>0.18471248561329964</v>
      </c>
      <c r="Z1431">
        <v>8576.3100000000013</v>
      </c>
      <c r="AA1431">
        <v>11343.06</v>
      </c>
      <c r="AB1431">
        <v>6623.2199999999993</v>
      </c>
      <c r="AC1431">
        <v>6013.52</v>
      </c>
    </row>
    <row r="1432" spans="1:29" x14ac:dyDescent="0.25">
      <c r="A1432">
        <v>1990</v>
      </c>
      <c r="B1432">
        <v>1986</v>
      </c>
      <c r="C1432">
        <v>1987</v>
      </c>
      <c r="D1432">
        <v>27</v>
      </c>
      <c r="E1432" t="s">
        <v>68</v>
      </c>
      <c r="F1432" t="s">
        <v>31</v>
      </c>
      <c r="G1432" t="s">
        <v>69</v>
      </c>
      <c r="H1432">
        <v>0</v>
      </c>
      <c r="I1432">
        <v>4</v>
      </c>
      <c r="J1432" t="s">
        <v>34</v>
      </c>
      <c r="K1432">
        <v>261349</v>
      </c>
      <c r="L1432">
        <v>59330</v>
      </c>
      <c r="M1432">
        <v>50766</v>
      </c>
      <c r="N1432">
        <v>0.90990000000000004</v>
      </c>
      <c r="O1432">
        <v>46192</v>
      </c>
      <c r="P1432">
        <v>980</v>
      </c>
      <c r="Q1432">
        <v>7583</v>
      </c>
      <c r="R1432">
        <v>8563</v>
      </c>
      <c r="S1432">
        <v>31172</v>
      </c>
      <c r="T1432">
        <f t="shared" si="44"/>
        <v>39735</v>
      </c>
      <c r="U1432">
        <f t="shared" si="45"/>
        <v>3</v>
      </c>
      <c r="V1432">
        <v>0.39899896140897806</v>
      </c>
      <c r="W1432">
        <v>0.27374761462845848</v>
      </c>
      <c r="X1432">
        <v>0.16068108783392251</v>
      </c>
      <c r="Y1432">
        <v>0.166572336128641</v>
      </c>
      <c r="Z1432">
        <v>23672.760000000002</v>
      </c>
      <c r="AA1432">
        <v>16241.55</v>
      </c>
      <c r="AB1432">
        <v>9533.2699999999986</v>
      </c>
      <c r="AC1432">
        <v>9882.7999999999993</v>
      </c>
    </row>
    <row r="1433" spans="1:29" x14ac:dyDescent="0.25">
      <c r="A1433">
        <v>1990</v>
      </c>
      <c r="B1433">
        <v>1985</v>
      </c>
      <c r="C1433">
        <v>1986</v>
      </c>
      <c r="D1433">
        <v>27</v>
      </c>
      <c r="E1433" t="s">
        <v>68</v>
      </c>
      <c r="F1433" t="s">
        <v>31</v>
      </c>
      <c r="G1433" t="s">
        <v>69</v>
      </c>
      <c r="H1433">
        <v>0</v>
      </c>
      <c r="I1433">
        <v>5</v>
      </c>
      <c r="J1433" t="s">
        <v>34</v>
      </c>
      <c r="K1433">
        <v>111099</v>
      </c>
      <c r="L1433">
        <v>43367</v>
      </c>
      <c r="M1433">
        <v>27952</v>
      </c>
      <c r="N1433">
        <v>1</v>
      </c>
      <c r="O1433">
        <v>27952</v>
      </c>
      <c r="P1433">
        <v>1016</v>
      </c>
      <c r="Q1433">
        <v>14399</v>
      </c>
      <c r="R1433">
        <v>15415</v>
      </c>
      <c r="S1433">
        <v>56621</v>
      </c>
      <c r="T1433">
        <f t="shared" si="44"/>
        <v>72036</v>
      </c>
      <c r="U1433">
        <f t="shared" si="45"/>
        <v>4</v>
      </c>
      <c r="V1433">
        <v>0.36078090015887326</v>
      </c>
      <c r="W1433">
        <v>0.23016424590538162</v>
      </c>
      <c r="X1433">
        <v>5.0051996983944344E-2</v>
      </c>
      <c r="Y1433">
        <v>0.35900285695180079</v>
      </c>
      <c r="Z1433">
        <v>15646.31</v>
      </c>
      <c r="AA1433">
        <v>9981.74</v>
      </c>
      <c r="AB1433">
        <v>2170.65</v>
      </c>
      <c r="AC1433">
        <v>15569.2</v>
      </c>
    </row>
    <row r="1434" spans="1:29" x14ac:dyDescent="0.25">
      <c r="A1434">
        <v>1990</v>
      </c>
      <c r="B1434">
        <v>1988</v>
      </c>
      <c r="C1434">
        <v>1989</v>
      </c>
      <c r="D1434">
        <v>28</v>
      </c>
      <c r="E1434" t="s">
        <v>70</v>
      </c>
      <c r="F1434" t="s">
        <v>31</v>
      </c>
      <c r="G1434" t="s">
        <v>58</v>
      </c>
      <c r="H1434">
        <v>0</v>
      </c>
      <c r="I1434">
        <v>2</v>
      </c>
      <c r="J1434" t="s">
        <v>33</v>
      </c>
      <c r="K1434">
        <v>286728</v>
      </c>
      <c r="L1434">
        <v>12362</v>
      </c>
      <c r="M1434">
        <v>7753</v>
      </c>
      <c r="N1434">
        <v>0.61399999999999999</v>
      </c>
      <c r="O1434">
        <v>4760</v>
      </c>
      <c r="P1434">
        <v>0</v>
      </c>
      <c r="Q1434">
        <v>4608</v>
      </c>
      <c r="R1434">
        <v>4608</v>
      </c>
      <c r="S1434">
        <v>12344</v>
      </c>
      <c r="T1434">
        <f t="shared" si="44"/>
        <v>16952</v>
      </c>
      <c r="U1434">
        <f t="shared" si="45"/>
        <v>1</v>
      </c>
      <c r="V1434">
        <v>0.21414762229865494</v>
      </c>
      <c r="W1434">
        <v>7.7213412325801867E-2</v>
      </c>
      <c r="X1434">
        <v>0.10214473611834633</v>
      </c>
      <c r="Y1434">
        <v>0.60649422925719687</v>
      </c>
      <c r="Z1434">
        <v>2647.37</v>
      </c>
      <c r="AA1434">
        <v>954.54</v>
      </c>
      <c r="AB1434">
        <v>1262.75</v>
      </c>
      <c r="AC1434">
        <v>7497.7000000000007</v>
      </c>
    </row>
    <row r="1435" spans="1:29" x14ac:dyDescent="0.25">
      <c r="A1435">
        <v>1990</v>
      </c>
      <c r="B1435">
        <v>1987</v>
      </c>
      <c r="C1435">
        <v>1988</v>
      </c>
      <c r="D1435">
        <v>28</v>
      </c>
      <c r="E1435" t="s">
        <v>70</v>
      </c>
      <c r="F1435" t="s">
        <v>31</v>
      </c>
      <c r="G1435" t="s">
        <v>58</v>
      </c>
      <c r="H1435">
        <v>0</v>
      </c>
      <c r="I1435">
        <v>3</v>
      </c>
      <c r="J1435" t="s">
        <v>34</v>
      </c>
      <c r="K1435">
        <v>163365</v>
      </c>
      <c r="L1435">
        <v>26596</v>
      </c>
      <c r="M1435">
        <v>18717</v>
      </c>
      <c r="N1435">
        <v>0.81369999999999998</v>
      </c>
      <c r="O1435">
        <v>15229</v>
      </c>
      <c r="P1435">
        <v>0</v>
      </c>
      <c r="Q1435">
        <v>7879</v>
      </c>
      <c r="R1435">
        <v>7879</v>
      </c>
      <c r="S1435">
        <v>12522</v>
      </c>
      <c r="T1435">
        <f t="shared" si="44"/>
        <v>20401</v>
      </c>
      <c r="U1435">
        <f t="shared" si="45"/>
        <v>2</v>
      </c>
      <c r="V1435">
        <v>0.12699500684303136</v>
      </c>
      <c r="W1435">
        <v>0.13932637499812003</v>
      </c>
      <c r="X1435">
        <v>0.15654411875291394</v>
      </c>
      <c r="Y1435">
        <v>0.57713449940593464</v>
      </c>
      <c r="Z1435">
        <v>3377.6099999999997</v>
      </c>
      <c r="AA1435">
        <v>3705.58</v>
      </c>
      <c r="AB1435">
        <v>4163.51</v>
      </c>
      <c r="AC1435">
        <v>15349.7</v>
      </c>
    </row>
    <row r="1436" spans="1:29" x14ac:dyDescent="0.25">
      <c r="A1436">
        <v>1990</v>
      </c>
      <c r="B1436">
        <v>1986</v>
      </c>
      <c r="C1436">
        <v>1987</v>
      </c>
      <c r="D1436">
        <v>28</v>
      </c>
      <c r="E1436" t="s">
        <v>70</v>
      </c>
      <c r="F1436" t="s">
        <v>31</v>
      </c>
      <c r="G1436" t="s">
        <v>58</v>
      </c>
      <c r="H1436">
        <v>0</v>
      </c>
      <c r="I1436">
        <v>4</v>
      </c>
      <c r="J1436" t="s">
        <v>34</v>
      </c>
      <c r="K1436">
        <v>94730</v>
      </c>
      <c r="L1436">
        <v>38648</v>
      </c>
      <c r="M1436">
        <v>13276</v>
      </c>
      <c r="N1436">
        <v>0.95389999999999997</v>
      </c>
      <c r="O1436">
        <v>12664</v>
      </c>
      <c r="P1436">
        <v>1306</v>
      </c>
      <c r="Q1436">
        <v>24065</v>
      </c>
      <c r="R1436">
        <v>25372</v>
      </c>
      <c r="S1436">
        <v>8324</v>
      </c>
      <c r="T1436">
        <f t="shared" si="44"/>
        <v>33696</v>
      </c>
      <c r="U1436">
        <f t="shared" si="45"/>
        <v>3</v>
      </c>
      <c r="V1436">
        <v>0.12823624354730667</v>
      </c>
      <c r="W1436">
        <v>0.11890731330690203</v>
      </c>
      <c r="X1436">
        <v>7.7702705325084304E-2</v>
      </c>
      <c r="Y1436">
        <v>0.67515373782070709</v>
      </c>
      <c r="Z1436">
        <v>4956.1500000000005</v>
      </c>
      <c r="AA1436">
        <v>4595.6000000000004</v>
      </c>
      <c r="AB1436">
        <v>3003.1</v>
      </c>
      <c r="AC1436">
        <v>26093.739999999998</v>
      </c>
    </row>
    <row r="1437" spans="1:29" x14ac:dyDescent="0.25">
      <c r="A1437">
        <v>1990</v>
      </c>
      <c r="B1437">
        <v>1985</v>
      </c>
      <c r="C1437">
        <v>1986</v>
      </c>
      <c r="D1437">
        <v>28</v>
      </c>
      <c r="E1437" t="s">
        <v>70</v>
      </c>
      <c r="F1437" t="s">
        <v>31</v>
      </c>
      <c r="G1437" t="s">
        <v>58</v>
      </c>
      <c r="H1437">
        <v>0</v>
      </c>
      <c r="I1437">
        <v>5</v>
      </c>
      <c r="J1437" t="s">
        <v>34</v>
      </c>
      <c r="K1437">
        <v>31899</v>
      </c>
      <c r="L1437">
        <v>17371</v>
      </c>
      <c r="M1437">
        <v>7888</v>
      </c>
      <c r="N1437">
        <v>1</v>
      </c>
      <c r="O1437">
        <v>7888</v>
      </c>
      <c r="P1437">
        <v>416</v>
      </c>
      <c r="Q1437">
        <v>9067</v>
      </c>
      <c r="R1437">
        <v>9483</v>
      </c>
      <c r="S1437">
        <v>11337</v>
      </c>
      <c r="T1437">
        <f t="shared" si="44"/>
        <v>20820</v>
      </c>
      <c r="U1437">
        <f t="shared" si="45"/>
        <v>4</v>
      </c>
      <c r="V1437">
        <v>0.26908428805143098</v>
      </c>
      <c r="W1437">
        <v>0.16181622669618609</v>
      </c>
      <c r="X1437">
        <v>2.1763082544978534E-2</v>
      </c>
      <c r="Y1437">
        <v>0.54733640270740436</v>
      </c>
      <c r="Z1437">
        <v>4674.4299999999994</v>
      </c>
      <c r="AA1437">
        <v>2811.01</v>
      </c>
      <c r="AB1437">
        <v>378.06</v>
      </c>
      <c r="AC1437">
        <v>9508.119999999999</v>
      </c>
    </row>
    <row r="1438" spans="1:29" x14ac:dyDescent="0.25">
      <c r="A1438">
        <v>1990</v>
      </c>
      <c r="B1438">
        <v>1988</v>
      </c>
      <c r="C1438">
        <v>1989</v>
      </c>
      <c r="D1438">
        <v>29</v>
      </c>
      <c r="E1438" t="s">
        <v>71</v>
      </c>
      <c r="F1438" t="s">
        <v>31</v>
      </c>
      <c r="G1438" t="s">
        <v>60</v>
      </c>
      <c r="H1438">
        <v>0</v>
      </c>
      <c r="I1438">
        <v>2</v>
      </c>
      <c r="J1438" t="s">
        <v>33</v>
      </c>
      <c r="K1438">
        <v>6663</v>
      </c>
      <c r="L1438">
        <v>234</v>
      </c>
      <c r="M1438">
        <v>198</v>
      </c>
      <c r="N1438">
        <v>0.6018</v>
      </c>
      <c r="O1438">
        <v>119</v>
      </c>
      <c r="P1438">
        <v>0</v>
      </c>
      <c r="Q1438">
        <v>36</v>
      </c>
      <c r="R1438">
        <v>36</v>
      </c>
      <c r="S1438">
        <v>117</v>
      </c>
      <c r="T1438">
        <f t="shared" si="44"/>
        <v>153</v>
      </c>
      <c r="U1438">
        <f t="shared" si="45"/>
        <v>1</v>
      </c>
      <c r="V1438">
        <v>0.18198067838447465</v>
      </c>
      <c r="W1438">
        <v>9.4395029152657794E-2</v>
      </c>
      <c r="X1438">
        <v>0.12490956292292635</v>
      </c>
      <c r="Y1438">
        <v>0.59871472953994143</v>
      </c>
      <c r="Z1438">
        <v>42.760000000000005</v>
      </c>
      <c r="AA1438">
        <v>22.18</v>
      </c>
      <c r="AB1438">
        <v>29.35</v>
      </c>
      <c r="AC1438">
        <v>140.68</v>
      </c>
    </row>
    <row r="1439" spans="1:29" x14ac:dyDescent="0.25">
      <c r="A1439">
        <v>1990</v>
      </c>
      <c r="B1439">
        <v>1987</v>
      </c>
      <c r="C1439">
        <v>1988</v>
      </c>
      <c r="D1439">
        <v>29</v>
      </c>
      <c r="E1439" t="s">
        <v>71</v>
      </c>
      <c r="F1439" t="s">
        <v>31</v>
      </c>
      <c r="G1439" t="s">
        <v>60</v>
      </c>
      <c r="H1439">
        <v>0</v>
      </c>
      <c r="I1439">
        <v>3</v>
      </c>
      <c r="J1439" t="s">
        <v>34</v>
      </c>
      <c r="K1439">
        <v>2351</v>
      </c>
      <c r="L1439">
        <v>400</v>
      </c>
      <c r="M1439">
        <v>330</v>
      </c>
      <c r="N1439">
        <v>0.81859999999999999</v>
      </c>
      <c r="O1439">
        <v>270</v>
      </c>
      <c r="P1439">
        <v>0</v>
      </c>
      <c r="Q1439">
        <v>69</v>
      </c>
      <c r="R1439">
        <v>69</v>
      </c>
      <c r="S1439">
        <v>107</v>
      </c>
      <c r="T1439">
        <f t="shared" si="44"/>
        <v>176</v>
      </c>
      <c r="U1439">
        <f t="shared" si="45"/>
        <v>2</v>
      </c>
      <c r="V1439">
        <v>6.592912618934646E-2</v>
      </c>
      <c r="W1439">
        <v>4.6150388332542522E-2</v>
      </c>
      <c r="X1439">
        <v>0.23569662612691361</v>
      </c>
      <c r="Y1439">
        <v>0.65222385935119742</v>
      </c>
      <c r="Z1439">
        <v>26.4</v>
      </c>
      <c r="AA1439">
        <v>18.48</v>
      </c>
      <c r="AB1439">
        <v>94.38000000000001</v>
      </c>
      <c r="AC1439">
        <v>261.16999999999996</v>
      </c>
    </row>
    <row r="1440" spans="1:29" x14ac:dyDescent="0.25">
      <c r="A1440">
        <v>1990</v>
      </c>
      <c r="B1440">
        <v>1986</v>
      </c>
      <c r="C1440">
        <v>1987</v>
      </c>
      <c r="D1440">
        <v>29</v>
      </c>
      <c r="E1440" t="s">
        <v>71</v>
      </c>
      <c r="F1440" t="s">
        <v>31</v>
      </c>
      <c r="G1440" t="s">
        <v>60</v>
      </c>
      <c r="H1440">
        <v>0</v>
      </c>
      <c r="I1440">
        <v>4</v>
      </c>
      <c r="J1440" t="s">
        <v>34</v>
      </c>
      <c r="K1440">
        <v>1198</v>
      </c>
      <c r="L1440">
        <v>645</v>
      </c>
      <c r="M1440">
        <v>426</v>
      </c>
      <c r="N1440">
        <v>0.96499999999999997</v>
      </c>
      <c r="O1440">
        <v>411</v>
      </c>
      <c r="P1440">
        <v>1</v>
      </c>
      <c r="Q1440">
        <v>217</v>
      </c>
      <c r="R1440">
        <v>219</v>
      </c>
      <c r="S1440">
        <v>67</v>
      </c>
      <c r="T1440">
        <f t="shared" si="44"/>
        <v>286</v>
      </c>
      <c r="U1440">
        <f t="shared" si="45"/>
        <v>3</v>
      </c>
      <c r="V1440">
        <v>6.3964201105554105E-2</v>
      </c>
      <c r="W1440">
        <v>4.2936995803849319E-2</v>
      </c>
      <c r="X1440">
        <v>0.30264930399640777</v>
      </c>
      <c r="Y1440">
        <v>0.59044949909418887</v>
      </c>
      <c r="Z1440">
        <v>41.31</v>
      </c>
      <c r="AA1440">
        <v>27.73</v>
      </c>
      <c r="AB1440">
        <v>195.46</v>
      </c>
      <c r="AC1440">
        <v>381.33</v>
      </c>
    </row>
    <row r="1441" spans="1:29" x14ac:dyDescent="0.25">
      <c r="A1441">
        <v>1990</v>
      </c>
      <c r="B1441">
        <v>1985</v>
      </c>
      <c r="C1441">
        <v>1986</v>
      </c>
      <c r="D1441">
        <v>29</v>
      </c>
      <c r="E1441" t="s">
        <v>71</v>
      </c>
      <c r="F1441" t="s">
        <v>31</v>
      </c>
      <c r="G1441" t="s">
        <v>60</v>
      </c>
      <c r="H1441">
        <v>0</v>
      </c>
      <c r="I1441">
        <v>5</v>
      </c>
      <c r="J1441" t="s">
        <v>34</v>
      </c>
      <c r="K1441">
        <v>338</v>
      </c>
      <c r="L1441">
        <v>210</v>
      </c>
      <c r="M1441">
        <v>124</v>
      </c>
      <c r="N1441">
        <v>1</v>
      </c>
      <c r="O1441">
        <v>124</v>
      </c>
      <c r="P1441">
        <v>0</v>
      </c>
      <c r="Q1441">
        <v>85</v>
      </c>
      <c r="R1441">
        <v>85</v>
      </c>
      <c r="S1441">
        <v>50</v>
      </c>
      <c r="T1441">
        <f t="shared" si="44"/>
        <v>135</v>
      </c>
      <c r="U1441">
        <f t="shared" si="45"/>
        <v>4</v>
      </c>
      <c r="V1441">
        <v>0.12269091601599694</v>
      </c>
      <c r="W1441">
        <v>0.10964578175585603</v>
      </c>
      <c r="X1441">
        <v>0.17796610169491525</v>
      </c>
      <c r="Y1441">
        <v>0.58969720053323171</v>
      </c>
      <c r="Z1441">
        <v>25.77</v>
      </c>
      <c r="AA1441">
        <v>23.03</v>
      </c>
      <c r="AB1441">
        <v>37.380000000000003</v>
      </c>
      <c r="AC1441">
        <v>123.86</v>
      </c>
    </row>
    <row r="1442" spans="1:29" x14ac:dyDescent="0.25">
      <c r="A1442">
        <v>1990</v>
      </c>
      <c r="B1442">
        <v>1988</v>
      </c>
      <c r="C1442">
        <v>1989</v>
      </c>
      <c r="D1442">
        <v>30</v>
      </c>
      <c r="E1442" t="s">
        <v>72</v>
      </c>
      <c r="F1442" t="s">
        <v>31</v>
      </c>
      <c r="G1442" t="s">
        <v>60</v>
      </c>
      <c r="H1442">
        <v>1</v>
      </c>
      <c r="I1442">
        <v>2</v>
      </c>
      <c r="J1442" t="s">
        <v>33</v>
      </c>
      <c r="K1442">
        <v>158530</v>
      </c>
      <c r="L1442">
        <v>5627</v>
      </c>
      <c r="M1442">
        <v>5272</v>
      </c>
      <c r="N1442">
        <v>0.56420000000000003</v>
      </c>
      <c r="O1442">
        <v>2974</v>
      </c>
      <c r="P1442">
        <v>0</v>
      </c>
      <c r="Q1442">
        <v>355</v>
      </c>
      <c r="R1442">
        <v>355</v>
      </c>
      <c r="S1442">
        <v>1978</v>
      </c>
      <c r="T1442">
        <f t="shared" si="44"/>
        <v>2333</v>
      </c>
      <c r="U1442">
        <f t="shared" si="45"/>
        <v>1</v>
      </c>
      <c r="V1442">
        <v>0.17855759354886858</v>
      </c>
      <c r="W1442">
        <v>0.13887773343237006</v>
      </c>
      <c r="X1442">
        <v>0.12592713690173679</v>
      </c>
      <c r="Y1442">
        <v>0.55663753611702438</v>
      </c>
      <c r="Z1442">
        <v>1004.84</v>
      </c>
      <c r="AA1442">
        <v>781.54</v>
      </c>
      <c r="AB1442">
        <v>708.66</v>
      </c>
      <c r="AC1442">
        <v>3132.5</v>
      </c>
    </row>
    <row r="1443" spans="1:29" x14ac:dyDescent="0.25">
      <c r="A1443">
        <v>1990</v>
      </c>
      <c r="B1443">
        <v>1987</v>
      </c>
      <c r="C1443">
        <v>1988</v>
      </c>
      <c r="D1443">
        <v>30</v>
      </c>
      <c r="E1443" t="s">
        <v>72</v>
      </c>
      <c r="F1443" t="s">
        <v>31</v>
      </c>
      <c r="G1443" t="s">
        <v>60</v>
      </c>
      <c r="H1443">
        <v>1</v>
      </c>
      <c r="I1443">
        <v>3</v>
      </c>
      <c r="J1443" t="s">
        <v>34</v>
      </c>
      <c r="K1443">
        <v>69423</v>
      </c>
      <c r="L1443">
        <v>7451</v>
      </c>
      <c r="M1443">
        <v>5745</v>
      </c>
      <c r="N1443">
        <v>0.78939999999999999</v>
      </c>
      <c r="O1443">
        <v>4535</v>
      </c>
      <c r="P1443">
        <v>0</v>
      </c>
      <c r="Q1443">
        <v>1705</v>
      </c>
      <c r="R1443">
        <v>1705</v>
      </c>
      <c r="S1443">
        <v>3001</v>
      </c>
      <c r="T1443">
        <f t="shared" si="44"/>
        <v>4706</v>
      </c>
      <c r="U1443">
        <f t="shared" si="45"/>
        <v>2</v>
      </c>
      <c r="V1443">
        <v>0.17711633874303323</v>
      </c>
      <c r="W1443">
        <v>8.9189591796473983E-2</v>
      </c>
      <c r="X1443">
        <v>0.23617882741970334</v>
      </c>
      <c r="Y1443">
        <v>0.49751524204078956</v>
      </c>
      <c r="Z1443">
        <v>1319.77</v>
      </c>
      <c r="AA1443">
        <v>664.59</v>
      </c>
      <c r="AB1443">
        <v>1759.87</v>
      </c>
      <c r="AC1443">
        <v>3707.2000000000003</v>
      </c>
    </row>
    <row r="1444" spans="1:29" x14ac:dyDescent="0.25">
      <c r="A1444">
        <v>1990</v>
      </c>
      <c r="B1444">
        <v>1986</v>
      </c>
      <c r="C1444">
        <v>1987</v>
      </c>
      <c r="D1444">
        <v>30</v>
      </c>
      <c r="E1444" t="s">
        <v>72</v>
      </c>
      <c r="F1444" t="s">
        <v>31</v>
      </c>
      <c r="G1444" t="s">
        <v>60</v>
      </c>
      <c r="H1444">
        <v>1</v>
      </c>
      <c r="I1444">
        <v>4</v>
      </c>
      <c r="J1444" t="s">
        <v>34</v>
      </c>
      <c r="K1444">
        <v>82685</v>
      </c>
      <c r="L1444">
        <v>24160</v>
      </c>
      <c r="M1444">
        <v>15563</v>
      </c>
      <c r="N1444">
        <v>0.95420000000000005</v>
      </c>
      <c r="O1444">
        <v>14850</v>
      </c>
      <c r="P1444">
        <v>1163</v>
      </c>
      <c r="Q1444">
        <v>7434</v>
      </c>
      <c r="R1444">
        <v>8597</v>
      </c>
      <c r="S1444">
        <v>18846</v>
      </c>
      <c r="T1444">
        <f t="shared" si="44"/>
        <v>27443</v>
      </c>
      <c r="U1444">
        <f t="shared" si="45"/>
        <v>3</v>
      </c>
      <c r="V1444">
        <v>0.28113690320487139</v>
      </c>
      <c r="W1444">
        <v>0.12838524679728086</v>
      </c>
      <c r="X1444">
        <v>0.15700318533553634</v>
      </c>
      <c r="Y1444">
        <v>0.43347466466231133</v>
      </c>
      <c r="Z1444">
        <v>6792.47</v>
      </c>
      <c r="AA1444">
        <v>3101.88</v>
      </c>
      <c r="AB1444">
        <v>3793.31</v>
      </c>
      <c r="AC1444">
        <v>10473.06</v>
      </c>
    </row>
    <row r="1445" spans="1:29" x14ac:dyDescent="0.25">
      <c r="A1445">
        <v>1990</v>
      </c>
      <c r="B1445">
        <v>1985</v>
      </c>
      <c r="C1445">
        <v>1986</v>
      </c>
      <c r="D1445">
        <v>30</v>
      </c>
      <c r="E1445" t="s">
        <v>72</v>
      </c>
      <c r="F1445" t="s">
        <v>31</v>
      </c>
      <c r="G1445" t="s">
        <v>60</v>
      </c>
      <c r="H1445">
        <v>1</v>
      </c>
      <c r="I1445">
        <v>5</v>
      </c>
      <c r="J1445" t="s">
        <v>34</v>
      </c>
      <c r="K1445">
        <v>29930</v>
      </c>
      <c r="L1445">
        <v>8337</v>
      </c>
      <c r="M1445">
        <v>6383</v>
      </c>
      <c r="N1445">
        <v>1</v>
      </c>
      <c r="O1445">
        <v>6383</v>
      </c>
      <c r="P1445">
        <v>106</v>
      </c>
      <c r="Q1445">
        <v>1847</v>
      </c>
      <c r="R1445">
        <v>1953</v>
      </c>
      <c r="S1445">
        <v>18600</v>
      </c>
      <c r="T1445">
        <f t="shared" si="44"/>
        <v>20553</v>
      </c>
      <c r="U1445">
        <f t="shared" si="45"/>
        <v>4</v>
      </c>
      <c r="V1445">
        <v>0.42948044408620722</v>
      </c>
      <c r="W1445">
        <v>0.15113492429040243</v>
      </c>
      <c r="X1445">
        <v>0.12162473372099716</v>
      </c>
      <c r="Y1445">
        <v>0.29775989790239316</v>
      </c>
      <c r="Z1445">
        <v>3580.63</v>
      </c>
      <c r="AA1445">
        <v>1260.03</v>
      </c>
      <c r="AB1445">
        <v>1014</v>
      </c>
      <c r="AC1445">
        <v>2482.46</v>
      </c>
    </row>
    <row r="1446" spans="1:29" x14ac:dyDescent="0.25">
      <c r="A1446">
        <v>1991</v>
      </c>
      <c r="B1446">
        <v>1988</v>
      </c>
      <c r="C1446">
        <v>1990</v>
      </c>
      <c r="D1446">
        <v>1</v>
      </c>
      <c r="E1446" t="s">
        <v>30</v>
      </c>
      <c r="F1446" t="s">
        <v>31</v>
      </c>
      <c r="G1446" t="s">
        <v>32</v>
      </c>
      <c r="H1446">
        <v>3</v>
      </c>
      <c r="I1446">
        <v>3</v>
      </c>
      <c r="J1446" t="s">
        <v>33</v>
      </c>
      <c r="K1446">
        <v>56722</v>
      </c>
      <c r="L1446">
        <v>959</v>
      </c>
      <c r="M1446">
        <v>959</v>
      </c>
      <c r="N1446">
        <v>0.5474</v>
      </c>
      <c r="O1446">
        <v>525</v>
      </c>
      <c r="P1446">
        <v>0</v>
      </c>
      <c r="Q1446">
        <v>0</v>
      </c>
      <c r="R1446">
        <v>0</v>
      </c>
      <c r="S1446">
        <v>294</v>
      </c>
      <c r="T1446">
        <f t="shared" si="44"/>
        <v>294</v>
      </c>
      <c r="U1446">
        <f t="shared" si="45"/>
        <v>1</v>
      </c>
      <c r="V1446">
        <v>0.4892836676217765</v>
      </c>
      <c r="W1446">
        <v>0.32808543891638448</v>
      </c>
      <c r="X1446">
        <v>0</v>
      </c>
      <c r="Y1446">
        <v>0.18263089346183903</v>
      </c>
      <c r="Z1446">
        <v>469.59</v>
      </c>
      <c r="AA1446">
        <v>314.88</v>
      </c>
      <c r="AB1446">
        <v>0</v>
      </c>
      <c r="AC1446">
        <v>175.28</v>
      </c>
    </row>
    <row r="1447" spans="1:29" x14ac:dyDescent="0.25">
      <c r="A1447">
        <v>1991</v>
      </c>
      <c r="B1447">
        <v>1987</v>
      </c>
      <c r="C1447">
        <v>1989</v>
      </c>
      <c r="D1447">
        <v>1</v>
      </c>
      <c r="E1447" t="s">
        <v>30</v>
      </c>
      <c r="F1447" t="s">
        <v>31</v>
      </c>
      <c r="G1447" t="s">
        <v>32</v>
      </c>
      <c r="H1447">
        <v>3</v>
      </c>
      <c r="I1447">
        <v>4</v>
      </c>
      <c r="J1447" t="s">
        <v>34</v>
      </c>
      <c r="K1447">
        <v>32074</v>
      </c>
      <c r="L1447">
        <v>2641</v>
      </c>
      <c r="M1447">
        <v>2641</v>
      </c>
      <c r="N1447">
        <v>0.78779999999999994</v>
      </c>
      <c r="O1447">
        <v>2080</v>
      </c>
      <c r="P1447">
        <v>0</v>
      </c>
      <c r="Q1447">
        <v>0</v>
      </c>
      <c r="R1447">
        <v>0</v>
      </c>
      <c r="S1447">
        <v>2125</v>
      </c>
      <c r="T1447">
        <f t="shared" si="44"/>
        <v>2125</v>
      </c>
      <c r="U1447">
        <f t="shared" si="45"/>
        <v>2</v>
      </c>
      <c r="V1447">
        <v>0.86192327640709776</v>
      </c>
      <c r="W1447">
        <v>9.2972367240472018E-2</v>
      </c>
      <c r="X1447">
        <v>0</v>
      </c>
      <c r="Y1447">
        <v>4.5104356352430312E-2</v>
      </c>
      <c r="Z1447">
        <v>2276.71</v>
      </c>
      <c r="AA1447">
        <v>245.57999999999998</v>
      </c>
      <c r="AB1447">
        <v>0</v>
      </c>
      <c r="AC1447">
        <v>119.14</v>
      </c>
    </row>
    <row r="1448" spans="1:29" x14ac:dyDescent="0.25">
      <c r="A1448">
        <v>1991</v>
      </c>
      <c r="B1448">
        <v>1986</v>
      </c>
      <c r="C1448">
        <v>1988</v>
      </c>
      <c r="D1448">
        <v>1</v>
      </c>
      <c r="E1448" t="s">
        <v>30</v>
      </c>
      <c r="F1448" t="s">
        <v>31</v>
      </c>
      <c r="G1448" t="s">
        <v>32</v>
      </c>
      <c r="H1448">
        <v>3</v>
      </c>
      <c r="I1448">
        <v>5</v>
      </c>
      <c r="J1448" t="s">
        <v>34</v>
      </c>
      <c r="K1448">
        <v>15912</v>
      </c>
      <c r="L1448">
        <v>3892</v>
      </c>
      <c r="M1448">
        <v>3634</v>
      </c>
      <c r="N1448">
        <v>0.96870000000000001</v>
      </c>
      <c r="O1448">
        <v>3520</v>
      </c>
      <c r="P1448">
        <v>258</v>
      </c>
      <c r="Q1448">
        <v>0</v>
      </c>
      <c r="R1448">
        <v>258</v>
      </c>
      <c r="S1448">
        <v>5987</v>
      </c>
      <c r="T1448">
        <f t="shared" si="44"/>
        <v>6245</v>
      </c>
      <c r="U1448">
        <f t="shared" si="45"/>
        <v>3</v>
      </c>
      <c r="V1448">
        <v>0.94930091934949412</v>
      </c>
      <c r="W1448">
        <v>3.613693401182131E-2</v>
      </c>
      <c r="X1448">
        <v>0</v>
      </c>
      <c r="Y1448">
        <v>1.4562146638684603E-2</v>
      </c>
      <c r="Z1448">
        <v>3695.6</v>
      </c>
      <c r="AA1448">
        <v>140.68</v>
      </c>
      <c r="AB1448">
        <v>0</v>
      </c>
      <c r="AC1448">
        <v>56.69</v>
      </c>
    </row>
    <row r="1449" spans="1:29" x14ac:dyDescent="0.25">
      <c r="A1449">
        <v>1991</v>
      </c>
      <c r="B1449">
        <v>1985</v>
      </c>
      <c r="C1449">
        <v>1987</v>
      </c>
      <c r="D1449">
        <v>1</v>
      </c>
      <c r="E1449" t="s">
        <v>30</v>
      </c>
      <c r="F1449" t="s">
        <v>31</v>
      </c>
      <c r="G1449" t="s">
        <v>32</v>
      </c>
      <c r="H1449">
        <v>3</v>
      </c>
      <c r="I1449">
        <v>6</v>
      </c>
      <c r="J1449" t="s">
        <v>34</v>
      </c>
      <c r="K1449">
        <v>2477</v>
      </c>
      <c r="L1449">
        <v>804</v>
      </c>
      <c r="M1449">
        <v>769</v>
      </c>
      <c r="N1449">
        <v>1</v>
      </c>
      <c r="O1449">
        <v>769</v>
      </c>
      <c r="P1449">
        <v>34</v>
      </c>
      <c r="Q1449">
        <v>0</v>
      </c>
      <c r="R1449">
        <v>34</v>
      </c>
      <c r="S1449">
        <v>1424</v>
      </c>
      <c r="T1449">
        <f t="shared" si="44"/>
        <v>1458</v>
      </c>
      <c r="U1449">
        <f t="shared" si="45"/>
        <v>4</v>
      </c>
      <c r="V1449">
        <v>0.98678468863831326</v>
      </c>
      <c r="W1449">
        <v>2.6480351082213407E-3</v>
      </c>
      <c r="X1449">
        <v>0</v>
      </c>
      <c r="Y1449">
        <v>1.0567276253465445E-2</v>
      </c>
      <c r="Z1449">
        <v>793.74</v>
      </c>
      <c r="AA1449">
        <v>2.13</v>
      </c>
      <c r="AB1449">
        <v>0</v>
      </c>
      <c r="AC1449">
        <v>8.5</v>
      </c>
    </row>
    <row r="1450" spans="1:29" x14ac:dyDescent="0.25">
      <c r="A1450">
        <v>1991</v>
      </c>
      <c r="B1450">
        <v>1988</v>
      </c>
      <c r="C1450">
        <v>1990</v>
      </c>
      <c r="D1450">
        <v>2</v>
      </c>
      <c r="E1450" t="s">
        <v>35</v>
      </c>
      <c r="F1450" t="s">
        <v>36</v>
      </c>
      <c r="G1450" t="s">
        <v>37</v>
      </c>
      <c r="H1450">
        <v>3</v>
      </c>
      <c r="I1450">
        <v>3</v>
      </c>
      <c r="J1450" t="s">
        <v>33</v>
      </c>
      <c r="K1450">
        <v>978722</v>
      </c>
      <c r="L1450">
        <v>116569</v>
      </c>
      <c r="M1450">
        <v>116569</v>
      </c>
      <c r="N1450">
        <v>0.58779999999999999</v>
      </c>
      <c r="O1450">
        <v>68513</v>
      </c>
      <c r="P1450">
        <v>0</v>
      </c>
      <c r="Q1450">
        <v>0</v>
      </c>
      <c r="R1450">
        <v>0</v>
      </c>
      <c r="S1450">
        <v>24190</v>
      </c>
      <c r="T1450">
        <f t="shared" si="44"/>
        <v>24190</v>
      </c>
      <c r="U1450">
        <f t="shared" si="45"/>
        <v>1</v>
      </c>
      <c r="V1450">
        <v>0.10964378754833157</v>
      </c>
      <c r="W1450">
        <v>0.76014765750568591</v>
      </c>
      <c r="X1450">
        <v>3.0595584995628367E-2</v>
      </c>
      <c r="Y1450">
        <v>9.9612969950354194E-2</v>
      </c>
      <c r="Z1450">
        <v>12781.15</v>
      </c>
      <c r="AA1450">
        <v>88610.23000000001</v>
      </c>
      <c r="AB1450">
        <v>3566.52</v>
      </c>
      <c r="AC1450">
        <v>11611.86</v>
      </c>
    </row>
    <row r="1451" spans="1:29" x14ac:dyDescent="0.25">
      <c r="A1451">
        <v>1991</v>
      </c>
      <c r="B1451">
        <v>1987</v>
      </c>
      <c r="C1451">
        <v>1989</v>
      </c>
      <c r="D1451">
        <v>2</v>
      </c>
      <c r="E1451" t="s">
        <v>35</v>
      </c>
      <c r="F1451" t="s">
        <v>36</v>
      </c>
      <c r="G1451" t="s">
        <v>37</v>
      </c>
      <c r="H1451">
        <v>3</v>
      </c>
      <c r="I1451">
        <v>4</v>
      </c>
      <c r="J1451" t="s">
        <v>34</v>
      </c>
      <c r="K1451">
        <v>470787</v>
      </c>
      <c r="L1451">
        <v>48299</v>
      </c>
      <c r="M1451">
        <v>48299</v>
      </c>
      <c r="N1451">
        <v>0.80769999999999997</v>
      </c>
      <c r="O1451">
        <v>39013</v>
      </c>
      <c r="P1451">
        <v>0</v>
      </c>
      <c r="Q1451">
        <v>0</v>
      </c>
      <c r="R1451">
        <v>0</v>
      </c>
      <c r="S1451">
        <v>40701</v>
      </c>
      <c r="T1451">
        <f t="shared" si="44"/>
        <v>40701</v>
      </c>
      <c r="U1451">
        <f t="shared" si="45"/>
        <v>2</v>
      </c>
      <c r="V1451">
        <v>0.51605742257627252</v>
      </c>
      <c r="W1451">
        <v>0.22063968817877294</v>
      </c>
      <c r="X1451">
        <v>4.2463819996368481E-2</v>
      </c>
      <c r="Y1451">
        <v>0.22083906924858593</v>
      </c>
      <c r="Z1451">
        <v>24925.300000000003</v>
      </c>
      <c r="AA1451">
        <v>10656.78</v>
      </c>
      <c r="AB1451">
        <v>2050.98</v>
      </c>
      <c r="AC1451">
        <v>10666.41</v>
      </c>
    </row>
    <row r="1452" spans="1:29" x14ac:dyDescent="0.25">
      <c r="A1452">
        <v>1991</v>
      </c>
      <c r="B1452">
        <v>1986</v>
      </c>
      <c r="C1452">
        <v>1988</v>
      </c>
      <c r="D1452">
        <v>2</v>
      </c>
      <c r="E1452" t="s">
        <v>35</v>
      </c>
      <c r="F1452" t="s">
        <v>36</v>
      </c>
      <c r="G1452" t="s">
        <v>37</v>
      </c>
      <c r="H1452">
        <v>3</v>
      </c>
      <c r="I1452">
        <v>5</v>
      </c>
      <c r="J1452" t="s">
        <v>34</v>
      </c>
      <c r="K1452">
        <v>214229</v>
      </c>
      <c r="L1452">
        <v>27592</v>
      </c>
      <c r="M1452">
        <v>22197</v>
      </c>
      <c r="N1452">
        <v>0.96899999999999997</v>
      </c>
      <c r="O1452">
        <v>21508</v>
      </c>
      <c r="P1452">
        <v>5395</v>
      </c>
      <c r="Q1452">
        <v>0</v>
      </c>
      <c r="R1452">
        <v>5395</v>
      </c>
      <c r="S1452">
        <v>97550</v>
      </c>
      <c r="T1452">
        <f t="shared" si="44"/>
        <v>102945</v>
      </c>
      <c r="U1452">
        <f t="shared" si="45"/>
        <v>3</v>
      </c>
      <c r="V1452">
        <v>0.45449761623893059</v>
      </c>
      <c r="W1452">
        <v>0.35914137488017778</v>
      </c>
      <c r="X1452">
        <v>1.9286810580238792E-2</v>
      </c>
      <c r="Y1452">
        <v>0.1670741983006529</v>
      </c>
      <c r="Z1452">
        <v>12540.929999999998</v>
      </c>
      <c r="AA1452">
        <v>9909.77</v>
      </c>
      <c r="AB1452">
        <v>532.17999999999995</v>
      </c>
      <c r="AC1452">
        <v>4610.07</v>
      </c>
    </row>
    <row r="1453" spans="1:29" x14ac:dyDescent="0.25">
      <c r="A1453">
        <v>1991</v>
      </c>
      <c r="B1453">
        <v>1985</v>
      </c>
      <c r="C1453">
        <v>1987</v>
      </c>
      <c r="D1453">
        <v>2</v>
      </c>
      <c r="E1453" t="s">
        <v>35</v>
      </c>
      <c r="F1453" t="s">
        <v>36</v>
      </c>
      <c r="G1453" t="s">
        <v>37</v>
      </c>
      <c r="H1453">
        <v>3</v>
      </c>
      <c r="I1453">
        <v>6</v>
      </c>
      <c r="J1453" t="s">
        <v>34</v>
      </c>
      <c r="K1453">
        <v>48374</v>
      </c>
      <c r="L1453">
        <v>12075</v>
      </c>
      <c r="M1453">
        <v>10325</v>
      </c>
      <c r="N1453">
        <v>1</v>
      </c>
      <c r="O1453">
        <v>10325</v>
      </c>
      <c r="P1453">
        <v>1749</v>
      </c>
      <c r="Q1453">
        <v>0</v>
      </c>
      <c r="R1453">
        <v>1749</v>
      </c>
      <c r="S1453">
        <v>31460</v>
      </c>
      <c r="T1453">
        <f t="shared" si="44"/>
        <v>33209</v>
      </c>
      <c r="U1453">
        <f t="shared" si="45"/>
        <v>4</v>
      </c>
      <c r="V1453">
        <v>0.37077276483828064</v>
      </c>
      <c r="W1453">
        <v>0.45689830786378777</v>
      </c>
      <c r="X1453">
        <v>2.5430900987590118E-3</v>
      </c>
      <c r="Y1453">
        <v>0.16978583719917256</v>
      </c>
      <c r="Z1453">
        <v>4477.3999999999996</v>
      </c>
      <c r="AA1453">
        <v>5517.4400000000005</v>
      </c>
      <c r="AB1453">
        <v>30.71</v>
      </c>
      <c r="AC1453">
        <v>2050.31</v>
      </c>
    </row>
    <row r="1454" spans="1:29" x14ac:dyDescent="0.25">
      <c r="A1454">
        <v>1991</v>
      </c>
      <c r="B1454">
        <v>1989</v>
      </c>
      <c r="C1454">
        <v>1990</v>
      </c>
      <c r="D1454">
        <v>3</v>
      </c>
      <c r="E1454" t="s">
        <v>38</v>
      </c>
      <c r="F1454" t="s">
        <v>36</v>
      </c>
      <c r="G1454" t="s">
        <v>39</v>
      </c>
      <c r="H1454">
        <v>0</v>
      </c>
      <c r="I1454">
        <v>2</v>
      </c>
      <c r="J1454" t="s">
        <v>33</v>
      </c>
      <c r="K1454">
        <v>421327</v>
      </c>
      <c r="L1454">
        <v>10516</v>
      </c>
      <c r="M1454">
        <v>10393</v>
      </c>
      <c r="N1454">
        <v>0.57669999999999999</v>
      </c>
      <c r="O1454">
        <v>5994</v>
      </c>
      <c r="P1454">
        <v>0</v>
      </c>
      <c r="Q1454">
        <v>123</v>
      </c>
      <c r="R1454">
        <v>123</v>
      </c>
      <c r="S1454">
        <v>6299</v>
      </c>
      <c r="T1454">
        <f t="shared" si="44"/>
        <v>6422</v>
      </c>
      <c r="U1454">
        <f t="shared" si="45"/>
        <v>1</v>
      </c>
      <c r="V1454">
        <v>0.25528327883255819</v>
      </c>
      <c r="W1454">
        <v>0.25502464183054141</v>
      </c>
      <c r="X1454">
        <v>0.13314385637278719</v>
      </c>
      <c r="Y1454">
        <v>0.35654822296411315</v>
      </c>
      <c r="Z1454">
        <v>2684.73</v>
      </c>
      <c r="AA1454">
        <v>2682.01</v>
      </c>
      <c r="AB1454">
        <v>1400.23</v>
      </c>
      <c r="AC1454">
        <v>3749.7</v>
      </c>
    </row>
    <row r="1455" spans="1:29" x14ac:dyDescent="0.25">
      <c r="A1455">
        <v>1991</v>
      </c>
      <c r="B1455">
        <v>1988</v>
      </c>
      <c r="C1455">
        <v>1989</v>
      </c>
      <c r="D1455">
        <v>3</v>
      </c>
      <c r="E1455" t="s">
        <v>38</v>
      </c>
      <c r="F1455" t="s">
        <v>36</v>
      </c>
      <c r="G1455" t="s">
        <v>39</v>
      </c>
      <c r="H1455">
        <v>0</v>
      </c>
      <c r="I1455">
        <v>3</v>
      </c>
      <c r="J1455" t="s">
        <v>34</v>
      </c>
      <c r="K1455">
        <v>234265</v>
      </c>
      <c r="L1455">
        <v>8181</v>
      </c>
      <c r="M1455">
        <v>8037</v>
      </c>
      <c r="N1455">
        <v>0.80740000000000001</v>
      </c>
      <c r="O1455">
        <v>6490</v>
      </c>
      <c r="P1455">
        <v>0</v>
      </c>
      <c r="Q1455">
        <v>143</v>
      </c>
      <c r="R1455">
        <v>143</v>
      </c>
      <c r="S1455">
        <v>22413</v>
      </c>
      <c r="T1455">
        <f t="shared" si="44"/>
        <v>22556</v>
      </c>
      <c r="U1455">
        <f t="shared" si="45"/>
        <v>2</v>
      </c>
      <c r="V1455">
        <v>0.26954625624427819</v>
      </c>
      <c r="W1455">
        <v>0.14160012418275889</v>
      </c>
      <c r="X1455">
        <v>0.1062312610539156</v>
      </c>
      <c r="Y1455">
        <v>0.48262235851904717</v>
      </c>
      <c r="Z1455">
        <v>2205.29</v>
      </c>
      <c r="AA1455">
        <v>1158.5</v>
      </c>
      <c r="AB1455">
        <v>869.13</v>
      </c>
      <c r="AC1455">
        <v>3948.5699999999997</v>
      </c>
    </row>
    <row r="1456" spans="1:29" x14ac:dyDescent="0.25">
      <c r="A1456">
        <v>1991</v>
      </c>
      <c r="B1456">
        <v>1987</v>
      </c>
      <c r="C1456">
        <v>1988</v>
      </c>
      <c r="D1456">
        <v>3</v>
      </c>
      <c r="E1456" t="s">
        <v>38</v>
      </c>
      <c r="F1456" t="s">
        <v>36</v>
      </c>
      <c r="G1456" t="s">
        <v>39</v>
      </c>
      <c r="H1456">
        <v>0</v>
      </c>
      <c r="I1456">
        <v>4</v>
      </c>
      <c r="J1456" t="s">
        <v>34</v>
      </c>
      <c r="K1456">
        <v>137056</v>
      </c>
      <c r="L1456">
        <v>37008</v>
      </c>
      <c r="M1456">
        <v>15150</v>
      </c>
      <c r="N1456">
        <v>0.96860000000000002</v>
      </c>
      <c r="O1456">
        <v>14674</v>
      </c>
      <c r="P1456">
        <v>6181</v>
      </c>
      <c r="Q1456">
        <v>15676</v>
      </c>
      <c r="R1456">
        <v>21857</v>
      </c>
      <c r="S1456">
        <v>42962</v>
      </c>
      <c r="T1456">
        <f t="shared" si="44"/>
        <v>64819</v>
      </c>
      <c r="U1456">
        <f t="shared" si="45"/>
        <v>3</v>
      </c>
      <c r="V1456">
        <v>0.19950124351357171</v>
      </c>
      <c r="W1456">
        <v>0.12917247171155244</v>
      </c>
      <c r="X1456">
        <v>4.8481897447149334E-2</v>
      </c>
      <c r="Y1456">
        <v>0.62284438732772673</v>
      </c>
      <c r="Z1456">
        <v>7383.1500000000005</v>
      </c>
      <c r="AA1456">
        <v>4780.42</v>
      </c>
      <c r="AB1456">
        <v>1794.22</v>
      </c>
      <c r="AC1456">
        <v>23050.25</v>
      </c>
    </row>
    <row r="1457" spans="1:29" x14ac:dyDescent="0.25">
      <c r="A1457">
        <v>1991</v>
      </c>
      <c r="B1457">
        <v>1986</v>
      </c>
      <c r="C1457">
        <v>1987</v>
      </c>
      <c r="D1457">
        <v>3</v>
      </c>
      <c r="E1457" t="s">
        <v>38</v>
      </c>
      <c r="F1457" t="s">
        <v>36</v>
      </c>
      <c r="G1457" t="s">
        <v>39</v>
      </c>
      <c r="H1457">
        <v>0</v>
      </c>
      <c r="I1457">
        <v>5</v>
      </c>
      <c r="J1457" t="s">
        <v>34</v>
      </c>
      <c r="K1457">
        <v>31606</v>
      </c>
      <c r="L1457">
        <v>11878</v>
      </c>
      <c r="M1457">
        <v>6871</v>
      </c>
      <c r="N1457">
        <v>1</v>
      </c>
      <c r="O1457">
        <v>6871</v>
      </c>
      <c r="P1457">
        <v>1492</v>
      </c>
      <c r="Q1457">
        <v>3514</v>
      </c>
      <c r="R1457">
        <v>5006</v>
      </c>
      <c r="S1457">
        <v>16567</v>
      </c>
      <c r="T1457">
        <f t="shared" si="44"/>
        <v>21573</v>
      </c>
      <c r="U1457">
        <f t="shared" si="45"/>
        <v>4</v>
      </c>
      <c r="V1457">
        <v>0.12884085325915837</v>
      </c>
      <c r="W1457">
        <v>0.2953312870110168</v>
      </c>
      <c r="X1457">
        <v>3.2960325705366632E-2</v>
      </c>
      <c r="Y1457">
        <v>0.5428675340244582</v>
      </c>
      <c r="Z1457">
        <v>1530.4</v>
      </c>
      <c r="AA1457">
        <v>3508.01</v>
      </c>
      <c r="AB1457">
        <v>391.51000000000005</v>
      </c>
      <c r="AC1457">
        <v>6448.3</v>
      </c>
    </row>
    <row r="1458" spans="1:29" x14ac:dyDescent="0.25">
      <c r="A1458">
        <v>1991</v>
      </c>
      <c r="B1458">
        <v>1989</v>
      </c>
      <c r="C1458">
        <v>1990</v>
      </c>
      <c r="D1458">
        <v>4</v>
      </c>
      <c r="E1458" t="s">
        <v>40</v>
      </c>
      <c r="F1458" t="s">
        <v>36</v>
      </c>
      <c r="G1458" t="s">
        <v>39</v>
      </c>
      <c r="H1458">
        <v>0</v>
      </c>
      <c r="I1458">
        <v>2</v>
      </c>
      <c r="J1458" t="s">
        <v>33</v>
      </c>
      <c r="K1458">
        <v>1018366</v>
      </c>
      <c r="L1458">
        <v>58317</v>
      </c>
      <c r="M1458">
        <v>54442</v>
      </c>
      <c r="N1458">
        <v>0.60299999999999998</v>
      </c>
      <c r="O1458">
        <v>32828</v>
      </c>
      <c r="P1458">
        <v>0</v>
      </c>
      <c r="Q1458">
        <v>3874</v>
      </c>
      <c r="R1458">
        <v>3874</v>
      </c>
      <c r="S1458">
        <v>16941</v>
      </c>
      <c r="T1458">
        <f t="shared" si="44"/>
        <v>20815</v>
      </c>
      <c r="U1458">
        <f t="shared" si="45"/>
        <v>1</v>
      </c>
      <c r="V1458">
        <v>0.11127208813820895</v>
      </c>
      <c r="W1458">
        <v>0.11284897329275088</v>
      </c>
      <c r="X1458">
        <v>5.8034037810262784E-2</v>
      </c>
      <c r="Y1458">
        <v>0.71784490075877738</v>
      </c>
      <c r="Z1458">
        <v>6489.1100000000006</v>
      </c>
      <c r="AA1458">
        <v>6581.07</v>
      </c>
      <c r="AB1458">
        <v>3384.4</v>
      </c>
      <c r="AC1458">
        <v>41862.92</v>
      </c>
    </row>
    <row r="1459" spans="1:29" x14ac:dyDescent="0.25">
      <c r="A1459">
        <v>1991</v>
      </c>
      <c r="B1459">
        <v>1988</v>
      </c>
      <c r="C1459">
        <v>1989</v>
      </c>
      <c r="D1459">
        <v>4</v>
      </c>
      <c r="E1459" t="s">
        <v>40</v>
      </c>
      <c r="F1459" t="s">
        <v>36</v>
      </c>
      <c r="G1459" t="s">
        <v>39</v>
      </c>
      <c r="H1459">
        <v>0</v>
      </c>
      <c r="I1459">
        <v>3</v>
      </c>
      <c r="J1459" t="s">
        <v>34</v>
      </c>
      <c r="K1459">
        <v>713144</v>
      </c>
      <c r="L1459">
        <v>141680</v>
      </c>
      <c r="M1459">
        <v>134923</v>
      </c>
      <c r="N1459">
        <v>0.81879999999999997</v>
      </c>
      <c r="O1459">
        <v>110475</v>
      </c>
      <c r="P1459">
        <v>0</v>
      </c>
      <c r="Q1459">
        <v>6756</v>
      </c>
      <c r="R1459">
        <v>6756</v>
      </c>
      <c r="S1459">
        <v>40526</v>
      </c>
      <c r="T1459">
        <f t="shared" si="44"/>
        <v>47282</v>
      </c>
      <c r="U1459">
        <f t="shared" si="45"/>
        <v>2</v>
      </c>
      <c r="V1459">
        <v>4.08222063994245E-2</v>
      </c>
      <c r="W1459">
        <v>3.0833939863455898E-2</v>
      </c>
      <c r="X1459">
        <v>0.21786849034134892</v>
      </c>
      <c r="Y1459">
        <v>0.71047536339577044</v>
      </c>
      <c r="Z1459">
        <v>5783.7</v>
      </c>
      <c r="AA1459">
        <v>4368.5599999999995</v>
      </c>
      <c r="AB1459">
        <v>30867.66</v>
      </c>
      <c r="AC1459">
        <v>100660.31999999999</v>
      </c>
    </row>
    <row r="1460" spans="1:29" x14ac:dyDescent="0.25">
      <c r="A1460">
        <v>1991</v>
      </c>
      <c r="B1460">
        <v>1987</v>
      </c>
      <c r="C1460">
        <v>1988</v>
      </c>
      <c r="D1460">
        <v>4</v>
      </c>
      <c r="E1460" t="s">
        <v>40</v>
      </c>
      <c r="F1460" t="s">
        <v>36</v>
      </c>
      <c r="G1460" t="s">
        <v>39</v>
      </c>
      <c r="H1460">
        <v>0</v>
      </c>
      <c r="I1460">
        <v>4</v>
      </c>
      <c r="J1460" t="s">
        <v>34</v>
      </c>
      <c r="K1460">
        <v>116302</v>
      </c>
      <c r="L1460">
        <v>45232</v>
      </c>
      <c r="M1460">
        <v>44326</v>
      </c>
      <c r="N1460">
        <v>0.98839999999999995</v>
      </c>
      <c r="O1460">
        <v>43812</v>
      </c>
      <c r="P1460">
        <v>537</v>
      </c>
      <c r="Q1460">
        <v>367</v>
      </c>
      <c r="R1460">
        <v>905</v>
      </c>
      <c r="S1460">
        <v>42178</v>
      </c>
      <c r="T1460">
        <f t="shared" si="44"/>
        <v>43083</v>
      </c>
      <c r="U1460">
        <f t="shared" si="45"/>
        <v>3</v>
      </c>
      <c r="V1460">
        <v>5.7397037073065038E-3</v>
      </c>
      <c r="W1460">
        <v>9.0419899054436752E-3</v>
      </c>
      <c r="X1460">
        <v>0.24628197106934649</v>
      </c>
      <c r="Y1460">
        <v>0.73893633531790337</v>
      </c>
      <c r="Z1460">
        <v>259.62</v>
      </c>
      <c r="AA1460">
        <v>408.99</v>
      </c>
      <c r="AB1460">
        <v>11139.900000000001</v>
      </c>
      <c r="AC1460">
        <v>33423.79</v>
      </c>
    </row>
    <row r="1461" spans="1:29" x14ac:dyDescent="0.25">
      <c r="A1461">
        <v>1991</v>
      </c>
      <c r="B1461">
        <v>1986</v>
      </c>
      <c r="C1461">
        <v>1987</v>
      </c>
      <c r="D1461">
        <v>4</v>
      </c>
      <c r="E1461" t="s">
        <v>40</v>
      </c>
      <c r="F1461" t="s">
        <v>36</v>
      </c>
      <c r="G1461" t="s">
        <v>39</v>
      </c>
      <c r="H1461">
        <v>0</v>
      </c>
      <c r="I1461">
        <v>5</v>
      </c>
      <c r="J1461" t="s">
        <v>34</v>
      </c>
      <c r="K1461">
        <v>21639</v>
      </c>
      <c r="L1461">
        <v>474</v>
      </c>
      <c r="M1461">
        <v>388</v>
      </c>
      <c r="N1461">
        <v>1</v>
      </c>
      <c r="O1461">
        <v>388</v>
      </c>
      <c r="P1461">
        <v>27</v>
      </c>
      <c r="Q1461">
        <v>58</v>
      </c>
      <c r="R1461">
        <v>86</v>
      </c>
      <c r="S1461">
        <v>19000</v>
      </c>
      <c r="T1461">
        <f t="shared" si="44"/>
        <v>19086</v>
      </c>
      <c r="U1461">
        <f t="shared" si="45"/>
        <v>4</v>
      </c>
      <c r="V1461">
        <v>5.8827250300461757E-3</v>
      </c>
      <c r="W1461">
        <v>9.6590549686887212E-2</v>
      </c>
      <c r="X1461">
        <v>0.16821641680899066</v>
      </c>
      <c r="Y1461">
        <v>0.72931030847407596</v>
      </c>
      <c r="Z1461">
        <v>2.79</v>
      </c>
      <c r="AA1461">
        <v>45.81</v>
      </c>
      <c r="AB1461">
        <v>79.78</v>
      </c>
      <c r="AC1461">
        <v>345.89000000000004</v>
      </c>
    </row>
    <row r="1462" spans="1:29" x14ac:dyDescent="0.25">
      <c r="A1462">
        <v>1991</v>
      </c>
      <c r="B1462">
        <v>1989</v>
      </c>
      <c r="C1462">
        <v>1990</v>
      </c>
      <c r="D1462">
        <v>5</v>
      </c>
      <c r="E1462" t="s">
        <v>41</v>
      </c>
      <c r="F1462" t="s">
        <v>36</v>
      </c>
      <c r="G1462" t="s">
        <v>42</v>
      </c>
      <c r="H1462">
        <v>1</v>
      </c>
      <c r="I1462">
        <v>2</v>
      </c>
      <c r="J1462" t="s">
        <v>33</v>
      </c>
      <c r="K1462">
        <v>1437886</v>
      </c>
      <c r="L1462">
        <v>39794</v>
      </c>
      <c r="M1462">
        <v>37560</v>
      </c>
      <c r="N1462">
        <v>0.56599999999999995</v>
      </c>
      <c r="O1462">
        <v>21259</v>
      </c>
      <c r="P1462">
        <v>0</v>
      </c>
      <c r="Q1462">
        <v>2234</v>
      </c>
      <c r="R1462">
        <v>2234</v>
      </c>
      <c r="S1462">
        <v>19302</v>
      </c>
      <c r="T1462">
        <f t="shared" si="44"/>
        <v>21536</v>
      </c>
      <c r="U1462">
        <f t="shared" si="45"/>
        <v>1</v>
      </c>
      <c r="V1462">
        <v>0.24447454322036241</v>
      </c>
      <c r="W1462">
        <v>0.20277095808759413</v>
      </c>
      <c r="X1462">
        <v>0.11803673335025343</v>
      </c>
      <c r="Y1462">
        <v>0.43471776534179002</v>
      </c>
      <c r="Z1462">
        <v>9728.84</v>
      </c>
      <c r="AA1462">
        <v>8069.25</v>
      </c>
      <c r="AB1462">
        <v>4697.26</v>
      </c>
      <c r="AC1462">
        <v>17299.55</v>
      </c>
    </row>
    <row r="1463" spans="1:29" x14ac:dyDescent="0.25">
      <c r="A1463">
        <v>1991</v>
      </c>
      <c r="B1463">
        <v>1988</v>
      </c>
      <c r="C1463">
        <v>1989</v>
      </c>
      <c r="D1463">
        <v>5</v>
      </c>
      <c r="E1463" t="s">
        <v>41</v>
      </c>
      <c r="F1463" t="s">
        <v>36</v>
      </c>
      <c r="G1463" t="s">
        <v>42</v>
      </c>
      <c r="H1463">
        <v>1</v>
      </c>
      <c r="I1463">
        <v>3</v>
      </c>
      <c r="J1463" t="s">
        <v>34</v>
      </c>
      <c r="K1463">
        <v>740529</v>
      </c>
      <c r="L1463">
        <v>63016</v>
      </c>
      <c r="M1463">
        <v>56132</v>
      </c>
      <c r="N1463">
        <v>0.80410000000000004</v>
      </c>
      <c r="O1463">
        <v>45135</v>
      </c>
      <c r="P1463">
        <v>0</v>
      </c>
      <c r="Q1463">
        <v>6883</v>
      </c>
      <c r="R1463">
        <v>6883</v>
      </c>
      <c r="S1463">
        <v>65641</v>
      </c>
      <c r="T1463">
        <f t="shared" si="44"/>
        <v>72524</v>
      </c>
      <c r="U1463">
        <f t="shared" si="45"/>
        <v>2</v>
      </c>
      <c r="V1463">
        <v>0.28168436767896238</v>
      </c>
      <c r="W1463">
        <v>0.22965708642718211</v>
      </c>
      <c r="X1463">
        <v>0.15996148290192819</v>
      </c>
      <c r="Y1463">
        <v>0.3286970629919273</v>
      </c>
      <c r="Z1463">
        <v>17750.669999999998</v>
      </c>
      <c r="AA1463">
        <v>14472.11</v>
      </c>
      <c r="AB1463">
        <v>10080.16</v>
      </c>
      <c r="AC1463">
        <v>20713.23</v>
      </c>
    </row>
    <row r="1464" spans="1:29" x14ac:dyDescent="0.25">
      <c r="A1464">
        <v>1991</v>
      </c>
      <c r="B1464">
        <v>1987</v>
      </c>
      <c r="C1464">
        <v>1988</v>
      </c>
      <c r="D1464">
        <v>5</v>
      </c>
      <c r="E1464" t="s">
        <v>41</v>
      </c>
      <c r="F1464" t="s">
        <v>36</v>
      </c>
      <c r="G1464" t="s">
        <v>42</v>
      </c>
      <c r="H1464">
        <v>1</v>
      </c>
      <c r="I1464">
        <v>4</v>
      </c>
      <c r="J1464" t="s">
        <v>34</v>
      </c>
      <c r="K1464">
        <v>450375</v>
      </c>
      <c r="L1464">
        <v>122054</v>
      </c>
      <c r="M1464">
        <v>86862</v>
      </c>
      <c r="N1464">
        <v>0.95309999999999995</v>
      </c>
      <c r="O1464">
        <v>82788</v>
      </c>
      <c r="P1464">
        <v>9519</v>
      </c>
      <c r="Q1464">
        <v>25673</v>
      </c>
      <c r="R1464">
        <v>35192</v>
      </c>
      <c r="S1464">
        <v>109919</v>
      </c>
      <c r="T1464">
        <f t="shared" si="44"/>
        <v>145111</v>
      </c>
      <c r="U1464">
        <f t="shared" si="45"/>
        <v>3</v>
      </c>
      <c r="V1464">
        <v>0.42933425816253118</v>
      </c>
      <c r="W1464">
        <v>0.17037905134055581</v>
      </c>
      <c r="X1464">
        <v>9.4446297434672241E-2</v>
      </c>
      <c r="Y1464">
        <v>0.30584039306224065</v>
      </c>
      <c r="Z1464">
        <v>52402.380000000005</v>
      </c>
      <c r="AA1464">
        <v>20795.61</v>
      </c>
      <c r="AB1464">
        <v>11527.64</v>
      </c>
      <c r="AC1464">
        <v>37329.339999999997</v>
      </c>
    </row>
    <row r="1465" spans="1:29" x14ac:dyDescent="0.25">
      <c r="A1465">
        <v>1991</v>
      </c>
      <c r="B1465">
        <v>1986</v>
      </c>
      <c r="C1465">
        <v>1987</v>
      </c>
      <c r="D1465">
        <v>5</v>
      </c>
      <c r="E1465" t="s">
        <v>41</v>
      </c>
      <c r="F1465" t="s">
        <v>36</v>
      </c>
      <c r="G1465" t="s">
        <v>42</v>
      </c>
      <c r="H1465">
        <v>1</v>
      </c>
      <c r="I1465">
        <v>5</v>
      </c>
      <c r="J1465" t="s">
        <v>34</v>
      </c>
      <c r="K1465">
        <v>123882</v>
      </c>
      <c r="L1465">
        <v>61832</v>
      </c>
      <c r="M1465">
        <v>31958</v>
      </c>
      <c r="N1465">
        <v>1</v>
      </c>
      <c r="O1465">
        <v>31958</v>
      </c>
      <c r="P1465">
        <v>6698</v>
      </c>
      <c r="Q1465">
        <v>23175</v>
      </c>
      <c r="R1465">
        <v>29873</v>
      </c>
      <c r="S1465">
        <v>49660</v>
      </c>
      <c r="T1465">
        <f t="shared" si="44"/>
        <v>79533</v>
      </c>
      <c r="U1465">
        <f t="shared" si="45"/>
        <v>4</v>
      </c>
      <c r="V1465">
        <v>0.34736465196450478</v>
      </c>
      <c r="W1465">
        <v>0.1401813249735617</v>
      </c>
      <c r="X1465">
        <v>3.0891779955017278E-2</v>
      </c>
      <c r="Y1465">
        <v>0.48156224310691625</v>
      </c>
      <c r="Z1465">
        <v>21478.469999999998</v>
      </c>
      <c r="AA1465">
        <v>8667.7800000000007</v>
      </c>
      <c r="AB1465">
        <v>1910.12</v>
      </c>
      <c r="AC1465">
        <v>29776.260000000002</v>
      </c>
    </row>
    <row r="1466" spans="1:29" x14ac:dyDescent="0.25">
      <c r="A1466">
        <v>1991</v>
      </c>
      <c r="B1466">
        <v>1989</v>
      </c>
      <c r="C1466">
        <v>1990</v>
      </c>
      <c r="D1466">
        <v>6</v>
      </c>
      <c r="E1466" t="s">
        <v>43</v>
      </c>
      <c r="F1466" t="s">
        <v>36</v>
      </c>
      <c r="G1466" t="s">
        <v>42</v>
      </c>
      <c r="H1466">
        <v>0</v>
      </c>
      <c r="I1466">
        <v>2</v>
      </c>
      <c r="J1466" t="s">
        <v>33</v>
      </c>
      <c r="K1466">
        <v>384266</v>
      </c>
      <c r="L1466">
        <v>10634</v>
      </c>
      <c r="M1466">
        <v>10037</v>
      </c>
      <c r="N1466">
        <v>0.56599999999999995</v>
      </c>
      <c r="O1466">
        <v>5681</v>
      </c>
      <c r="P1466">
        <v>0</v>
      </c>
      <c r="Q1466">
        <v>597</v>
      </c>
      <c r="R1466">
        <v>597</v>
      </c>
      <c r="S1466">
        <v>5158</v>
      </c>
      <c r="T1466">
        <f t="shared" si="44"/>
        <v>5755</v>
      </c>
      <c r="U1466">
        <f t="shared" si="45"/>
        <v>1</v>
      </c>
      <c r="V1466">
        <v>0.24447528617932968</v>
      </c>
      <c r="W1466">
        <v>0.20277030241825528</v>
      </c>
      <c r="X1466">
        <v>0.11803639700835171</v>
      </c>
      <c r="Y1466">
        <v>0.43471801439406338</v>
      </c>
      <c r="Z1466">
        <v>2599.9800000000005</v>
      </c>
      <c r="AA1466">
        <v>2156.4499999999998</v>
      </c>
      <c r="AB1466">
        <v>1255.31</v>
      </c>
      <c r="AC1466">
        <v>4623.2000000000007</v>
      </c>
    </row>
    <row r="1467" spans="1:29" x14ac:dyDescent="0.25">
      <c r="A1467">
        <v>1991</v>
      </c>
      <c r="B1467">
        <v>1988</v>
      </c>
      <c r="C1467">
        <v>1989</v>
      </c>
      <c r="D1467">
        <v>6</v>
      </c>
      <c r="E1467" t="s">
        <v>43</v>
      </c>
      <c r="F1467" t="s">
        <v>36</v>
      </c>
      <c r="G1467" t="s">
        <v>42</v>
      </c>
      <c r="H1467">
        <v>0</v>
      </c>
      <c r="I1467">
        <v>3</v>
      </c>
      <c r="J1467" t="s">
        <v>34</v>
      </c>
      <c r="K1467">
        <v>183429</v>
      </c>
      <c r="L1467">
        <v>15609</v>
      </c>
      <c r="M1467">
        <v>13903</v>
      </c>
      <c r="N1467">
        <v>0.80410000000000004</v>
      </c>
      <c r="O1467">
        <v>11180</v>
      </c>
      <c r="P1467">
        <v>0</v>
      </c>
      <c r="Q1467">
        <v>1705</v>
      </c>
      <c r="R1467">
        <v>1705</v>
      </c>
      <c r="S1467">
        <v>16259</v>
      </c>
      <c r="T1467">
        <f t="shared" si="44"/>
        <v>17964</v>
      </c>
      <c r="U1467">
        <f t="shared" si="45"/>
        <v>2</v>
      </c>
      <c r="V1467">
        <v>0.28168432085303863</v>
      </c>
      <c r="W1467">
        <v>0.22965711115410586</v>
      </c>
      <c r="X1467">
        <v>0.1599614072267915</v>
      </c>
      <c r="Y1467">
        <v>0.32869716076606403</v>
      </c>
      <c r="Z1467">
        <v>4396.8499999999995</v>
      </c>
      <c r="AA1467">
        <v>3584.75</v>
      </c>
      <c r="AB1467">
        <v>2496.86</v>
      </c>
      <c r="AC1467">
        <v>5130.68</v>
      </c>
    </row>
    <row r="1468" spans="1:29" x14ac:dyDescent="0.25">
      <c r="A1468">
        <v>1991</v>
      </c>
      <c r="B1468">
        <v>1987</v>
      </c>
      <c r="C1468">
        <v>1988</v>
      </c>
      <c r="D1468">
        <v>6</v>
      </c>
      <c r="E1468" t="s">
        <v>43</v>
      </c>
      <c r="F1468" t="s">
        <v>36</v>
      </c>
      <c r="G1468" t="s">
        <v>42</v>
      </c>
      <c r="H1468">
        <v>0</v>
      </c>
      <c r="I1468">
        <v>4</v>
      </c>
      <c r="J1468" t="s">
        <v>34</v>
      </c>
      <c r="K1468">
        <v>96918</v>
      </c>
      <c r="L1468">
        <v>26265</v>
      </c>
      <c r="M1468">
        <v>18692</v>
      </c>
      <c r="N1468">
        <v>0.95309999999999995</v>
      </c>
      <c r="O1468">
        <v>17815</v>
      </c>
      <c r="P1468">
        <v>2048</v>
      </c>
      <c r="Q1468">
        <v>5524</v>
      </c>
      <c r="R1468">
        <v>7573</v>
      </c>
      <c r="S1468">
        <v>23653</v>
      </c>
      <c r="T1468">
        <f t="shared" si="44"/>
        <v>31226</v>
      </c>
      <c r="U1468">
        <f t="shared" si="45"/>
        <v>3</v>
      </c>
      <c r="V1468">
        <v>0.42933484609951889</v>
      </c>
      <c r="W1468">
        <v>0.17037884513246537</v>
      </c>
      <c r="X1468">
        <v>9.4446485578909084E-2</v>
      </c>
      <c r="Y1468">
        <v>0.30583982318910652</v>
      </c>
      <c r="Z1468">
        <v>11276.63</v>
      </c>
      <c r="AA1468">
        <v>4475.0599999999995</v>
      </c>
      <c r="AB1468">
        <v>2480.67</v>
      </c>
      <c r="AC1468">
        <v>8032.9899999999989</v>
      </c>
    </row>
    <row r="1469" spans="1:29" x14ac:dyDescent="0.25">
      <c r="A1469">
        <v>1991</v>
      </c>
      <c r="B1469">
        <v>1986</v>
      </c>
      <c r="C1469">
        <v>1987</v>
      </c>
      <c r="D1469">
        <v>6</v>
      </c>
      <c r="E1469" t="s">
        <v>43</v>
      </c>
      <c r="F1469" t="s">
        <v>36</v>
      </c>
      <c r="G1469" t="s">
        <v>42</v>
      </c>
      <c r="H1469">
        <v>0</v>
      </c>
      <c r="I1469">
        <v>5</v>
      </c>
      <c r="J1469" t="s">
        <v>34</v>
      </c>
      <c r="K1469">
        <v>24738</v>
      </c>
      <c r="L1469">
        <v>12347</v>
      </c>
      <c r="M1469">
        <v>6381</v>
      </c>
      <c r="N1469">
        <v>1</v>
      </c>
      <c r="O1469">
        <v>6381</v>
      </c>
      <c r="P1469">
        <v>1337</v>
      </c>
      <c r="Q1469">
        <v>4627</v>
      </c>
      <c r="R1469">
        <v>5965</v>
      </c>
      <c r="S1469">
        <v>9916</v>
      </c>
      <c r="T1469">
        <f t="shared" si="44"/>
        <v>15881</v>
      </c>
      <c r="U1469">
        <f t="shared" si="45"/>
        <v>4</v>
      </c>
      <c r="V1469">
        <v>0.3473644824086905</v>
      </c>
      <c r="W1469">
        <v>0.14018136773332446</v>
      </c>
      <c r="X1469">
        <v>3.0891798929157731E-2</v>
      </c>
      <c r="Y1469">
        <v>0.48156235092882727</v>
      </c>
      <c r="Z1469">
        <v>4289.01</v>
      </c>
      <c r="AA1469">
        <v>1730.86</v>
      </c>
      <c r="AB1469">
        <v>381.43</v>
      </c>
      <c r="AC1469">
        <v>5945.99</v>
      </c>
    </row>
    <row r="1470" spans="1:29" x14ac:dyDescent="0.25">
      <c r="A1470">
        <v>1991</v>
      </c>
      <c r="B1470">
        <v>1989</v>
      </c>
      <c r="C1470">
        <v>1990</v>
      </c>
      <c r="D1470">
        <v>7</v>
      </c>
      <c r="E1470" t="s">
        <v>44</v>
      </c>
      <c r="F1470" t="s">
        <v>36</v>
      </c>
      <c r="G1470" t="s">
        <v>45</v>
      </c>
      <c r="H1470">
        <v>0</v>
      </c>
      <c r="I1470">
        <v>2</v>
      </c>
      <c r="J1470" t="s">
        <v>33</v>
      </c>
      <c r="K1470">
        <v>30055</v>
      </c>
      <c r="L1470">
        <v>1311</v>
      </c>
      <c r="M1470">
        <v>1311</v>
      </c>
      <c r="N1470">
        <v>0.51970000000000005</v>
      </c>
      <c r="O1470">
        <v>681</v>
      </c>
      <c r="P1470">
        <v>0</v>
      </c>
      <c r="Q1470">
        <v>0</v>
      </c>
      <c r="R1470">
        <v>0</v>
      </c>
      <c r="S1470">
        <v>7</v>
      </c>
      <c r="T1470">
        <f t="shared" si="44"/>
        <v>7</v>
      </c>
      <c r="U1470">
        <f t="shared" si="45"/>
        <v>1</v>
      </c>
      <c r="V1470">
        <v>0.15266360627735667</v>
      </c>
      <c r="W1470">
        <v>0.30008083088044657</v>
      </c>
      <c r="X1470">
        <v>7.6164040933977939E-2</v>
      </c>
      <c r="Y1470">
        <v>0.47109152190821874</v>
      </c>
      <c r="Z1470">
        <v>200.20000000000002</v>
      </c>
      <c r="AA1470">
        <v>393.52000000000004</v>
      </c>
      <c r="AB1470">
        <v>99.88</v>
      </c>
      <c r="AC1470">
        <v>617.78</v>
      </c>
    </row>
    <row r="1471" spans="1:29" x14ac:dyDescent="0.25">
      <c r="A1471">
        <v>1991</v>
      </c>
      <c r="B1471">
        <v>1988</v>
      </c>
      <c r="C1471">
        <v>1989</v>
      </c>
      <c r="D1471">
        <v>7</v>
      </c>
      <c r="E1471" t="s">
        <v>44</v>
      </c>
      <c r="F1471" t="s">
        <v>36</v>
      </c>
      <c r="G1471" t="s">
        <v>45</v>
      </c>
      <c r="H1471">
        <v>0</v>
      </c>
      <c r="I1471">
        <v>3</v>
      </c>
      <c r="J1471" t="s">
        <v>34</v>
      </c>
      <c r="K1471">
        <v>78683</v>
      </c>
      <c r="L1471">
        <v>7734</v>
      </c>
      <c r="M1471">
        <v>7734</v>
      </c>
      <c r="N1471">
        <v>0.74219999999999997</v>
      </c>
      <c r="O1471">
        <v>5740</v>
      </c>
      <c r="P1471">
        <v>0</v>
      </c>
      <c r="Q1471">
        <v>0</v>
      </c>
      <c r="R1471">
        <v>0</v>
      </c>
      <c r="S1471">
        <v>451</v>
      </c>
      <c r="T1471">
        <f t="shared" si="44"/>
        <v>451</v>
      </c>
      <c r="U1471">
        <f t="shared" si="45"/>
        <v>2</v>
      </c>
      <c r="V1471">
        <v>0.15618826474147471</v>
      </c>
      <c r="W1471">
        <v>0.39615806294798467</v>
      </c>
      <c r="X1471">
        <v>3.7740605897624194E-2</v>
      </c>
      <c r="Y1471">
        <v>0.40991306641291647</v>
      </c>
      <c r="Z1471">
        <v>1208.06</v>
      </c>
      <c r="AA1471">
        <v>3064.14</v>
      </c>
      <c r="AB1471">
        <v>291.90999999999997</v>
      </c>
      <c r="AC1471">
        <v>3170.53</v>
      </c>
    </row>
    <row r="1472" spans="1:29" x14ac:dyDescent="0.25">
      <c r="A1472">
        <v>1991</v>
      </c>
      <c r="B1472">
        <v>1987</v>
      </c>
      <c r="C1472">
        <v>1988</v>
      </c>
      <c r="D1472">
        <v>7</v>
      </c>
      <c r="E1472" t="s">
        <v>44</v>
      </c>
      <c r="F1472" t="s">
        <v>36</v>
      </c>
      <c r="G1472" t="s">
        <v>45</v>
      </c>
      <c r="H1472">
        <v>0</v>
      </c>
      <c r="I1472">
        <v>4</v>
      </c>
      <c r="J1472" t="s">
        <v>34</v>
      </c>
      <c r="K1472">
        <v>41971</v>
      </c>
      <c r="L1472">
        <v>10150</v>
      </c>
      <c r="M1472">
        <v>8538</v>
      </c>
      <c r="N1472">
        <v>0.92459999999999998</v>
      </c>
      <c r="O1472">
        <v>7894</v>
      </c>
      <c r="P1472">
        <v>1612</v>
      </c>
      <c r="Q1472">
        <v>0</v>
      </c>
      <c r="R1472">
        <v>1612</v>
      </c>
      <c r="S1472">
        <v>4544</v>
      </c>
      <c r="T1472">
        <f t="shared" si="44"/>
        <v>6156</v>
      </c>
      <c r="U1472">
        <f t="shared" si="45"/>
        <v>3</v>
      </c>
      <c r="V1472">
        <v>0.4336632102657571</v>
      </c>
      <c r="W1472">
        <v>0.22178172951405137</v>
      </c>
      <c r="X1472">
        <v>1.0726829388438709E-2</v>
      </c>
      <c r="Y1472">
        <v>0.33382823083175289</v>
      </c>
      <c r="Z1472">
        <v>4401.7900000000009</v>
      </c>
      <c r="AA1472">
        <v>2251.14</v>
      </c>
      <c r="AB1472">
        <v>108.88000000000001</v>
      </c>
      <c r="AC1472">
        <v>3388.4399999999996</v>
      </c>
    </row>
    <row r="1473" spans="1:29" x14ac:dyDescent="0.25">
      <c r="A1473">
        <v>1991</v>
      </c>
      <c r="B1473">
        <v>1986</v>
      </c>
      <c r="C1473">
        <v>1987</v>
      </c>
      <c r="D1473">
        <v>7</v>
      </c>
      <c r="E1473" t="s">
        <v>44</v>
      </c>
      <c r="F1473" t="s">
        <v>36</v>
      </c>
      <c r="G1473" t="s">
        <v>45</v>
      </c>
      <c r="H1473">
        <v>0</v>
      </c>
      <c r="I1473">
        <v>5</v>
      </c>
      <c r="J1473" t="s">
        <v>34</v>
      </c>
      <c r="K1473">
        <v>33023</v>
      </c>
      <c r="L1473">
        <v>16301</v>
      </c>
      <c r="M1473">
        <v>12945</v>
      </c>
      <c r="N1473">
        <v>1</v>
      </c>
      <c r="O1473">
        <v>12945</v>
      </c>
      <c r="P1473">
        <v>3355</v>
      </c>
      <c r="Q1473">
        <v>0</v>
      </c>
      <c r="R1473">
        <v>3355</v>
      </c>
      <c r="S1473">
        <v>13418</v>
      </c>
      <c r="T1473">
        <f t="shared" si="44"/>
        <v>16773</v>
      </c>
      <c r="U1473">
        <f t="shared" si="45"/>
        <v>4</v>
      </c>
      <c r="V1473">
        <v>0.31112695124517153</v>
      </c>
      <c r="W1473">
        <v>0.2779434380438443</v>
      </c>
      <c r="X1473">
        <v>1.3594229338286579E-2</v>
      </c>
      <c r="Y1473">
        <v>0.39733538137269758</v>
      </c>
      <c r="Z1473">
        <v>5071.92</v>
      </c>
      <c r="AA1473">
        <v>4530.97</v>
      </c>
      <c r="AB1473">
        <v>221.61</v>
      </c>
      <c r="AC1473">
        <v>6477.27</v>
      </c>
    </row>
    <row r="1474" spans="1:29" x14ac:dyDescent="0.25">
      <c r="A1474">
        <v>1991</v>
      </c>
      <c r="B1474">
        <v>1989</v>
      </c>
      <c r="C1474">
        <v>1990</v>
      </c>
      <c r="D1474">
        <v>8</v>
      </c>
      <c r="E1474" t="s">
        <v>46</v>
      </c>
      <c r="F1474" t="s">
        <v>36</v>
      </c>
      <c r="G1474" t="s">
        <v>45</v>
      </c>
      <c r="H1474">
        <v>0</v>
      </c>
      <c r="I1474">
        <v>2</v>
      </c>
      <c r="J1474" t="s">
        <v>33</v>
      </c>
      <c r="K1474">
        <v>77196</v>
      </c>
      <c r="L1474">
        <v>8858</v>
      </c>
      <c r="M1474">
        <v>8858</v>
      </c>
      <c r="N1474">
        <v>0.60340000000000005</v>
      </c>
      <c r="O1474">
        <v>5344</v>
      </c>
      <c r="P1474">
        <v>0</v>
      </c>
      <c r="Q1474">
        <v>0</v>
      </c>
      <c r="R1474">
        <v>0</v>
      </c>
      <c r="S1474">
        <v>1390</v>
      </c>
      <c r="T1474">
        <f t="shared" si="44"/>
        <v>1390</v>
      </c>
      <c r="U1474">
        <f t="shared" si="45"/>
        <v>1</v>
      </c>
      <c r="V1474">
        <v>5.804566754380322E-2</v>
      </c>
      <c r="W1474">
        <v>7.2768466433440926E-2</v>
      </c>
      <c r="X1474">
        <v>3.060721103318105E-2</v>
      </c>
      <c r="Y1474">
        <v>0.83857865498957485</v>
      </c>
      <c r="Z1474">
        <v>514.19000000000005</v>
      </c>
      <c r="AA1474">
        <v>644.61</v>
      </c>
      <c r="AB1474">
        <v>271.13</v>
      </c>
      <c r="AC1474">
        <v>7428.44</v>
      </c>
    </row>
    <row r="1475" spans="1:29" x14ac:dyDescent="0.25">
      <c r="A1475">
        <v>1991</v>
      </c>
      <c r="B1475">
        <v>1988</v>
      </c>
      <c r="C1475">
        <v>1989</v>
      </c>
      <c r="D1475">
        <v>8</v>
      </c>
      <c r="E1475" t="s">
        <v>46</v>
      </c>
      <c r="F1475" t="s">
        <v>36</v>
      </c>
      <c r="G1475" t="s">
        <v>45</v>
      </c>
      <c r="H1475">
        <v>0</v>
      </c>
      <c r="I1475">
        <v>3</v>
      </c>
      <c r="J1475" t="s">
        <v>34</v>
      </c>
      <c r="K1475">
        <v>61885</v>
      </c>
      <c r="L1475">
        <v>15681</v>
      </c>
      <c r="M1475">
        <v>15681</v>
      </c>
      <c r="N1475">
        <v>0.84009999999999996</v>
      </c>
      <c r="O1475">
        <v>13174</v>
      </c>
      <c r="P1475">
        <v>0</v>
      </c>
      <c r="Q1475">
        <v>0</v>
      </c>
      <c r="R1475">
        <v>0</v>
      </c>
      <c r="S1475">
        <v>6221</v>
      </c>
      <c r="T1475">
        <f t="shared" si="44"/>
        <v>6221</v>
      </c>
      <c r="U1475">
        <f t="shared" si="45"/>
        <v>2</v>
      </c>
      <c r="V1475">
        <v>4.327639540645032E-2</v>
      </c>
      <c r="W1475">
        <v>7.9012293720376034E-2</v>
      </c>
      <c r="X1475">
        <v>4.126963478487105E-2</v>
      </c>
      <c r="Y1475">
        <v>0.83644167608830255</v>
      </c>
      <c r="Z1475">
        <v>678.66</v>
      </c>
      <c r="AA1475">
        <v>1239.07</v>
      </c>
      <c r="AB1475">
        <v>647.19000000000005</v>
      </c>
      <c r="AC1475">
        <v>13117.070000000002</v>
      </c>
    </row>
    <row r="1476" spans="1:29" x14ac:dyDescent="0.25">
      <c r="A1476">
        <v>1991</v>
      </c>
      <c r="B1476">
        <v>1987</v>
      </c>
      <c r="C1476">
        <v>1988</v>
      </c>
      <c r="D1476">
        <v>8</v>
      </c>
      <c r="E1476" t="s">
        <v>46</v>
      </c>
      <c r="F1476" t="s">
        <v>36</v>
      </c>
      <c r="G1476" t="s">
        <v>45</v>
      </c>
      <c r="H1476">
        <v>0</v>
      </c>
      <c r="I1476">
        <v>4</v>
      </c>
      <c r="J1476" t="s">
        <v>34</v>
      </c>
      <c r="K1476">
        <v>10526</v>
      </c>
      <c r="L1476">
        <v>4831</v>
      </c>
      <c r="M1476">
        <v>4199</v>
      </c>
      <c r="N1476">
        <v>0.99209999999999998</v>
      </c>
      <c r="O1476">
        <v>4165</v>
      </c>
      <c r="P1476">
        <v>632</v>
      </c>
      <c r="Q1476">
        <v>0</v>
      </c>
      <c r="R1476">
        <v>632</v>
      </c>
      <c r="S1476">
        <v>3255</v>
      </c>
      <c r="T1476">
        <f t="shared" si="44"/>
        <v>3887</v>
      </c>
      <c r="U1476">
        <f t="shared" si="45"/>
        <v>3</v>
      </c>
      <c r="V1476">
        <v>7.6316933330573544E-2</v>
      </c>
      <c r="W1476">
        <v>7.5911245420487231E-2</v>
      </c>
      <c r="X1476">
        <v>2.9085339349657444E-2</v>
      </c>
      <c r="Y1476">
        <v>0.81868648189928173</v>
      </c>
      <c r="Z1476">
        <v>368.71</v>
      </c>
      <c r="AA1476">
        <v>366.75</v>
      </c>
      <c r="AB1476">
        <v>140.52000000000001</v>
      </c>
      <c r="AC1476">
        <v>3955.3199999999997</v>
      </c>
    </row>
    <row r="1477" spans="1:29" x14ac:dyDescent="0.25">
      <c r="A1477">
        <v>1991</v>
      </c>
      <c r="B1477">
        <v>1986</v>
      </c>
      <c r="C1477">
        <v>1987</v>
      </c>
      <c r="D1477">
        <v>8</v>
      </c>
      <c r="E1477" t="s">
        <v>46</v>
      </c>
      <c r="F1477" t="s">
        <v>36</v>
      </c>
      <c r="G1477" t="s">
        <v>45</v>
      </c>
      <c r="H1477">
        <v>0</v>
      </c>
      <c r="I1477">
        <v>5</v>
      </c>
      <c r="J1477" t="s">
        <v>34</v>
      </c>
      <c r="K1477">
        <v>608</v>
      </c>
      <c r="L1477">
        <v>289</v>
      </c>
      <c r="M1477">
        <v>240</v>
      </c>
      <c r="N1477">
        <v>1</v>
      </c>
      <c r="O1477">
        <v>240</v>
      </c>
      <c r="P1477">
        <v>48</v>
      </c>
      <c r="Q1477">
        <v>0</v>
      </c>
      <c r="R1477">
        <v>48</v>
      </c>
      <c r="S1477">
        <v>257</v>
      </c>
      <c r="T1477">
        <f t="shared" si="44"/>
        <v>305</v>
      </c>
      <c r="U1477">
        <f t="shared" si="45"/>
        <v>4</v>
      </c>
      <c r="V1477">
        <v>9.476481347275427E-2</v>
      </c>
      <c r="W1477">
        <v>0.30993546605928846</v>
      </c>
      <c r="X1477">
        <v>1.3458950201884255E-3</v>
      </c>
      <c r="Y1477">
        <v>0.59395382544776898</v>
      </c>
      <c r="Z1477">
        <v>27.460000000000004</v>
      </c>
      <c r="AA1477">
        <v>89.81</v>
      </c>
      <c r="AB1477">
        <v>0.39</v>
      </c>
      <c r="AC1477">
        <v>172.11</v>
      </c>
    </row>
    <row r="1478" spans="1:29" x14ac:dyDescent="0.25">
      <c r="A1478">
        <v>1991</v>
      </c>
      <c r="B1478">
        <v>1989</v>
      </c>
      <c r="C1478">
        <v>1990</v>
      </c>
      <c r="D1478">
        <v>9</v>
      </c>
      <c r="E1478" t="s">
        <v>47</v>
      </c>
      <c r="F1478" t="s">
        <v>36</v>
      </c>
      <c r="G1478" t="s">
        <v>45</v>
      </c>
      <c r="H1478">
        <v>1</v>
      </c>
      <c r="I1478">
        <v>2</v>
      </c>
      <c r="J1478" t="s">
        <v>33</v>
      </c>
      <c r="K1478">
        <v>98524</v>
      </c>
      <c r="L1478">
        <v>11305</v>
      </c>
      <c r="M1478">
        <v>11305</v>
      </c>
      <c r="N1478">
        <v>0.62270000000000003</v>
      </c>
      <c r="O1478">
        <v>7040</v>
      </c>
      <c r="P1478">
        <v>0</v>
      </c>
      <c r="Q1478">
        <v>0</v>
      </c>
      <c r="R1478">
        <v>0</v>
      </c>
      <c r="S1478">
        <v>1596</v>
      </c>
      <c r="T1478">
        <f t="shared" si="44"/>
        <v>1596</v>
      </c>
      <c r="U1478">
        <f t="shared" si="45"/>
        <v>1</v>
      </c>
      <c r="V1478">
        <v>5.8045056918191708E-2</v>
      </c>
      <c r="W1478">
        <v>7.2770372466985672E-2</v>
      </c>
      <c r="X1478">
        <v>3.0605800613849647E-2</v>
      </c>
      <c r="Y1478">
        <v>0.83857877000097281</v>
      </c>
      <c r="Z1478">
        <v>656.24</v>
      </c>
      <c r="AA1478">
        <v>822.72</v>
      </c>
      <c r="AB1478">
        <v>346.02</v>
      </c>
      <c r="AC1478">
        <v>9480.7199999999993</v>
      </c>
    </row>
    <row r="1479" spans="1:29" x14ac:dyDescent="0.25">
      <c r="A1479">
        <v>1991</v>
      </c>
      <c r="B1479">
        <v>1988</v>
      </c>
      <c r="C1479">
        <v>1989</v>
      </c>
      <c r="D1479">
        <v>9</v>
      </c>
      <c r="E1479" t="s">
        <v>47</v>
      </c>
      <c r="F1479" t="s">
        <v>36</v>
      </c>
      <c r="G1479" t="s">
        <v>45</v>
      </c>
      <c r="H1479">
        <v>1</v>
      </c>
      <c r="I1479">
        <v>3</v>
      </c>
      <c r="J1479" t="s">
        <v>34</v>
      </c>
      <c r="K1479">
        <v>73121</v>
      </c>
      <c r="L1479">
        <v>18529</v>
      </c>
      <c r="M1479">
        <v>18529</v>
      </c>
      <c r="N1479">
        <v>0.87109999999999999</v>
      </c>
      <c r="O1479">
        <v>16140</v>
      </c>
      <c r="P1479">
        <v>0</v>
      </c>
      <c r="Q1479">
        <v>0</v>
      </c>
      <c r="R1479">
        <v>0</v>
      </c>
      <c r="S1479">
        <v>12601</v>
      </c>
      <c r="T1479">
        <f t="shared" ref="T1479:T1542" si="46">SUM(R1479,S1479)</f>
        <v>12601</v>
      </c>
      <c r="U1479">
        <f t="shared" ref="U1479:U1542" si="47">IF(H1479&lt;2,I1479-1,I1479-2)</f>
        <v>2</v>
      </c>
      <c r="V1479">
        <v>4.3275997547686275E-2</v>
      </c>
      <c r="W1479">
        <v>7.901318118626359E-2</v>
      </c>
      <c r="X1479">
        <v>4.1269460922726209E-2</v>
      </c>
      <c r="Y1479">
        <v>0.83644136034332395</v>
      </c>
      <c r="Z1479">
        <v>801.87999999999988</v>
      </c>
      <c r="AA1479">
        <v>1464.07</v>
      </c>
      <c r="AB1479">
        <v>764.69999999999993</v>
      </c>
      <c r="AC1479">
        <v>15498.789999999999</v>
      </c>
    </row>
    <row r="1480" spans="1:29" x14ac:dyDescent="0.25">
      <c r="A1480">
        <v>1991</v>
      </c>
      <c r="B1480">
        <v>1987</v>
      </c>
      <c r="C1480">
        <v>1988</v>
      </c>
      <c r="D1480">
        <v>9</v>
      </c>
      <c r="E1480" t="s">
        <v>47</v>
      </c>
      <c r="F1480" t="s">
        <v>36</v>
      </c>
      <c r="G1480" t="s">
        <v>45</v>
      </c>
      <c r="H1480">
        <v>1</v>
      </c>
      <c r="I1480">
        <v>4</v>
      </c>
      <c r="J1480" t="s">
        <v>34</v>
      </c>
      <c r="K1480">
        <v>14749</v>
      </c>
      <c r="L1480">
        <v>6797</v>
      </c>
      <c r="M1480">
        <v>5883</v>
      </c>
      <c r="N1480">
        <v>0.995</v>
      </c>
      <c r="O1480">
        <v>5854</v>
      </c>
      <c r="P1480">
        <v>913</v>
      </c>
      <c r="Q1480">
        <v>0</v>
      </c>
      <c r="R1480">
        <v>913</v>
      </c>
      <c r="S1480">
        <v>4705</v>
      </c>
      <c r="T1480">
        <f t="shared" si="46"/>
        <v>5618</v>
      </c>
      <c r="U1480">
        <f t="shared" si="47"/>
        <v>3</v>
      </c>
      <c r="V1480">
        <v>7.6926811470538051E-2</v>
      </c>
      <c r="W1480">
        <v>7.5598331087323695E-2</v>
      </c>
      <c r="X1480">
        <v>2.8967639806745098E-2</v>
      </c>
      <c r="Y1480">
        <v>0.81850721763539325</v>
      </c>
      <c r="Z1480">
        <v>522.89</v>
      </c>
      <c r="AA1480">
        <v>513.86</v>
      </c>
      <c r="AB1480">
        <v>196.9</v>
      </c>
      <c r="AC1480">
        <v>5563.5899999999992</v>
      </c>
    </row>
    <row r="1481" spans="1:29" x14ac:dyDescent="0.25">
      <c r="A1481">
        <v>1991</v>
      </c>
      <c r="B1481">
        <v>1986</v>
      </c>
      <c r="C1481">
        <v>1987</v>
      </c>
      <c r="D1481">
        <v>9</v>
      </c>
      <c r="E1481" t="s">
        <v>47</v>
      </c>
      <c r="F1481" t="s">
        <v>36</v>
      </c>
      <c r="G1481" t="s">
        <v>45</v>
      </c>
      <c r="H1481">
        <v>1</v>
      </c>
      <c r="I1481">
        <v>5</v>
      </c>
      <c r="J1481" t="s">
        <v>34</v>
      </c>
      <c r="K1481">
        <v>1760</v>
      </c>
      <c r="L1481">
        <v>838</v>
      </c>
      <c r="M1481">
        <v>696</v>
      </c>
      <c r="N1481">
        <v>1</v>
      </c>
      <c r="O1481">
        <v>696</v>
      </c>
      <c r="P1481">
        <v>141</v>
      </c>
      <c r="Q1481">
        <v>0</v>
      </c>
      <c r="R1481">
        <v>141</v>
      </c>
      <c r="S1481">
        <v>745</v>
      </c>
      <c r="T1481">
        <f t="shared" si="46"/>
        <v>886</v>
      </c>
      <c r="U1481">
        <f t="shared" si="47"/>
        <v>4</v>
      </c>
      <c r="V1481">
        <v>9.4772879091516368E-2</v>
      </c>
      <c r="W1481">
        <v>0.30990552533638704</v>
      </c>
      <c r="X1481">
        <v>1.3360053440213762E-3</v>
      </c>
      <c r="Y1481">
        <v>0.59398559022807507</v>
      </c>
      <c r="Z1481">
        <v>79.45</v>
      </c>
      <c r="AA1481">
        <v>259.8</v>
      </c>
      <c r="AB1481">
        <v>1.1200000000000001</v>
      </c>
      <c r="AC1481">
        <v>497.94999999999993</v>
      </c>
    </row>
    <row r="1482" spans="1:29" x14ac:dyDescent="0.25">
      <c r="A1482">
        <v>1991</v>
      </c>
      <c r="B1482">
        <v>1989</v>
      </c>
      <c r="C1482">
        <v>1990</v>
      </c>
      <c r="D1482">
        <v>10</v>
      </c>
      <c r="E1482" t="s">
        <v>48</v>
      </c>
      <c r="F1482" t="s">
        <v>31</v>
      </c>
      <c r="G1482" t="s">
        <v>49</v>
      </c>
      <c r="H1482">
        <v>1</v>
      </c>
      <c r="I1482">
        <v>2</v>
      </c>
      <c r="J1482" t="s">
        <v>33</v>
      </c>
      <c r="K1482">
        <v>219737</v>
      </c>
      <c r="L1482">
        <v>9772</v>
      </c>
      <c r="M1482">
        <v>9521</v>
      </c>
      <c r="N1482">
        <v>0.57550000000000001</v>
      </c>
      <c r="O1482">
        <v>5479</v>
      </c>
      <c r="P1482">
        <v>0</v>
      </c>
      <c r="Q1482">
        <v>251</v>
      </c>
      <c r="R1482">
        <v>251</v>
      </c>
      <c r="S1482">
        <v>408</v>
      </c>
      <c r="T1482">
        <f t="shared" si="46"/>
        <v>659</v>
      </c>
      <c r="U1482">
        <f t="shared" si="47"/>
        <v>1</v>
      </c>
      <c r="V1482">
        <v>0.14977016998825268</v>
      </c>
      <c r="W1482">
        <v>0.16713430832013293</v>
      </c>
      <c r="X1482">
        <v>7.4727498966481246E-2</v>
      </c>
      <c r="Y1482">
        <v>0.60836802272513313</v>
      </c>
      <c r="Z1482">
        <v>1463.6200000000001</v>
      </c>
      <c r="AA1482">
        <v>1633.31</v>
      </c>
      <c r="AB1482">
        <v>730.27</v>
      </c>
      <c r="AC1482">
        <v>5945.24</v>
      </c>
    </row>
    <row r="1483" spans="1:29" x14ac:dyDescent="0.25">
      <c r="A1483">
        <v>1991</v>
      </c>
      <c r="B1483">
        <v>1988</v>
      </c>
      <c r="C1483">
        <v>1989</v>
      </c>
      <c r="D1483">
        <v>10</v>
      </c>
      <c r="E1483" t="s">
        <v>48</v>
      </c>
      <c r="F1483" t="s">
        <v>31</v>
      </c>
      <c r="G1483" t="s">
        <v>49</v>
      </c>
      <c r="H1483">
        <v>1</v>
      </c>
      <c r="I1483">
        <v>3</v>
      </c>
      <c r="J1483" t="s">
        <v>34</v>
      </c>
      <c r="K1483">
        <v>106533</v>
      </c>
      <c r="L1483">
        <v>17489</v>
      </c>
      <c r="M1483">
        <v>13139</v>
      </c>
      <c r="N1483">
        <v>0.81889999999999996</v>
      </c>
      <c r="O1483">
        <v>10759</v>
      </c>
      <c r="P1483">
        <v>0</v>
      </c>
      <c r="Q1483">
        <v>4350</v>
      </c>
      <c r="R1483">
        <v>4350</v>
      </c>
      <c r="S1483">
        <v>4244</v>
      </c>
      <c r="T1483">
        <f t="shared" si="46"/>
        <v>8594</v>
      </c>
      <c r="U1483">
        <f t="shared" si="47"/>
        <v>2</v>
      </c>
      <c r="V1483">
        <v>5.7697453737057695E-2</v>
      </c>
      <c r="W1483">
        <v>4.6912487506546918E-2</v>
      </c>
      <c r="X1483">
        <v>0.13237628336638238</v>
      </c>
      <c r="Y1483">
        <v>0.76301377539001314</v>
      </c>
      <c r="Z1483">
        <v>1009.0799999999999</v>
      </c>
      <c r="AA1483">
        <v>820.46</v>
      </c>
      <c r="AB1483">
        <v>2315.15</v>
      </c>
      <c r="AC1483">
        <v>13344.470000000001</v>
      </c>
    </row>
    <row r="1484" spans="1:29" x14ac:dyDescent="0.25">
      <c r="A1484">
        <v>1991</v>
      </c>
      <c r="B1484">
        <v>1987</v>
      </c>
      <c r="C1484">
        <v>1988</v>
      </c>
      <c r="D1484">
        <v>10</v>
      </c>
      <c r="E1484" t="s">
        <v>48</v>
      </c>
      <c r="F1484" t="s">
        <v>31</v>
      </c>
      <c r="G1484" t="s">
        <v>49</v>
      </c>
      <c r="H1484">
        <v>1</v>
      </c>
      <c r="I1484">
        <v>4</v>
      </c>
      <c r="J1484" t="s">
        <v>34</v>
      </c>
      <c r="K1484">
        <v>92398</v>
      </c>
      <c r="L1484">
        <v>56176</v>
      </c>
      <c r="M1484">
        <v>30430</v>
      </c>
      <c r="N1484">
        <v>0.98680000000000001</v>
      </c>
      <c r="O1484">
        <v>30029</v>
      </c>
      <c r="P1484">
        <v>492</v>
      </c>
      <c r="Q1484">
        <v>25254</v>
      </c>
      <c r="R1484">
        <v>25746</v>
      </c>
      <c r="S1484">
        <v>12025</v>
      </c>
      <c r="T1484">
        <f t="shared" si="46"/>
        <v>37771</v>
      </c>
      <c r="U1484">
        <f t="shared" si="47"/>
        <v>3</v>
      </c>
      <c r="V1484">
        <v>2.1426918489773398E-3</v>
      </c>
      <c r="W1484">
        <v>4.1812485536785512E-3</v>
      </c>
      <c r="X1484">
        <v>0.1489559784253342</v>
      </c>
      <c r="Y1484">
        <v>0.84472008117200992</v>
      </c>
      <c r="Z1484">
        <v>120.37</v>
      </c>
      <c r="AA1484">
        <v>234.89</v>
      </c>
      <c r="AB1484">
        <v>8367.9</v>
      </c>
      <c r="AC1484">
        <v>47453.840000000004</v>
      </c>
    </row>
    <row r="1485" spans="1:29" x14ac:dyDescent="0.25">
      <c r="A1485">
        <v>1991</v>
      </c>
      <c r="B1485">
        <v>1986</v>
      </c>
      <c r="C1485">
        <v>1987</v>
      </c>
      <c r="D1485">
        <v>10</v>
      </c>
      <c r="E1485" t="s">
        <v>48</v>
      </c>
      <c r="F1485" t="s">
        <v>31</v>
      </c>
      <c r="G1485" t="s">
        <v>49</v>
      </c>
      <c r="H1485">
        <v>1</v>
      </c>
      <c r="I1485">
        <v>5</v>
      </c>
      <c r="J1485" t="s">
        <v>34</v>
      </c>
      <c r="K1485">
        <v>9185</v>
      </c>
      <c r="L1485">
        <v>7273</v>
      </c>
      <c r="M1485">
        <v>2392</v>
      </c>
      <c r="N1485">
        <v>1</v>
      </c>
      <c r="O1485">
        <v>2392</v>
      </c>
      <c r="P1485">
        <v>26</v>
      </c>
      <c r="Q1485">
        <v>4854</v>
      </c>
      <c r="R1485">
        <v>4881</v>
      </c>
      <c r="S1485">
        <v>992</v>
      </c>
      <c r="T1485">
        <f t="shared" si="46"/>
        <v>5873</v>
      </c>
      <c r="U1485">
        <f t="shared" si="47"/>
        <v>4</v>
      </c>
      <c r="V1485">
        <v>1.6360086887184138E-4</v>
      </c>
      <c r="W1485">
        <v>1.9384640765487089E-4</v>
      </c>
      <c r="X1485">
        <v>9.5751876598201752E-2</v>
      </c>
      <c r="Y1485">
        <v>0.90389067612527152</v>
      </c>
      <c r="Z1485">
        <v>1.19</v>
      </c>
      <c r="AA1485">
        <v>1.41</v>
      </c>
      <c r="AB1485">
        <v>696.4799999999999</v>
      </c>
      <c r="AC1485">
        <v>6574.72</v>
      </c>
    </row>
    <row r="1486" spans="1:29" x14ac:dyDescent="0.25">
      <c r="A1486">
        <v>1991</v>
      </c>
      <c r="B1486">
        <v>1989</v>
      </c>
      <c r="C1486">
        <v>1990</v>
      </c>
      <c r="D1486">
        <v>11</v>
      </c>
      <c r="E1486" t="s">
        <v>50</v>
      </c>
      <c r="F1486" t="s">
        <v>31</v>
      </c>
      <c r="G1486" t="s">
        <v>49</v>
      </c>
      <c r="H1486">
        <v>1</v>
      </c>
      <c r="I1486">
        <v>2</v>
      </c>
      <c r="J1486" t="s">
        <v>33</v>
      </c>
      <c r="K1486">
        <v>334663</v>
      </c>
      <c r="L1486">
        <v>13460</v>
      </c>
      <c r="M1486">
        <v>11374</v>
      </c>
      <c r="N1486">
        <v>0.57620000000000005</v>
      </c>
      <c r="O1486">
        <v>6554</v>
      </c>
      <c r="P1486">
        <v>0</v>
      </c>
      <c r="Q1486">
        <v>2086</v>
      </c>
      <c r="R1486">
        <v>2086</v>
      </c>
      <c r="S1486">
        <v>775</v>
      </c>
      <c r="T1486">
        <f t="shared" si="46"/>
        <v>2861</v>
      </c>
      <c r="U1486">
        <f t="shared" si="47"/>
        <v>1</v>
      </c>
      <c r="V1486">
        <v>0.16560134791794817</v>
      </c>
      <c r="W1486">
        <v>0.13801672416713467</v>
      </c>
      <c r="X1486">
        <v>0.10816105479928326</v>
      </c>
      <c r="Y1486">
        <v>0.58822087311563387</v>
      </c>
      <c r="Z1486">
        <v>2229.12</v>
      </c>
      <c r="AA1486">
        <v>1857.81</v>
      </c>
      <c r="AB1486">
        <v>1455.93</v>
      </c>
      <c r="AC1486">
        <v>7917.9000000000005</v>
      </c>
    </row>
    <row r="1487" spans="1:29" x14ac:dyDescent="0.25">
      <c r="A1487">
        <v>1991</v>
      </c>
      <c r="B1487">
        <v>1988</v>
      </c>
      <c r="C1487">
        <v>1989</v>
      </c>
      <c r="D1487">
        <v>11</v>
      </c>
      <c r="E1487" t="s">
        <v>50</v>
      </c>
      <c r="F1487" t="s">
        <v>31</v>
      </c>
      <c r="G1487" t="s">
        <v>49</v>
      </c>
      <c r="H1487">
        <v>1</v>
      </c>
      <c r="I1487">
        <v>3</v>
      </c>
      <c r="J1487" t="s">
        <v>34</v>
      </c>
      <c r="K1487">
        <v>184641</v>
      </c>
      <c r="L1487">
        <v>32356</v>
      </c>
      <c r="M1487">
        <v>26318</v>
      </c>
      <c r="N1487">
        <v>0.81389999999999996</v>
      </c>
      <c r="O1487">
        <v>21420</v>
      </c>
      <c r="P1487">
        <v>0</v>
      </c>
      <c r="Q1487">
        <v>6037</v>
      </c>
      <c r="R1487">
        <v>6037</v>
      </c>
      <c r="S1487">
        <v>7938</v>
      </c>
      <c r="T1487">
        <f t="shared" si="46"/>
        <v>13975</v>
      </c>
      <c r="U1487">
        <f t="shared" si="47"/>
        <v>2</v>
      </c>
      <c r="V1487">
        <v>5.2795428416016615E-2</v>
      </c>
      <c r="W1487">
        <v>3.0438800360979588E-2</v>
      </c>
      <c r="X1487">
        <v>0.15025095498881211</v>
      </c>
      <c r="Y1487">
        <v>0.76651481623419171</v>
      </c>
      <c r="Z1487">
        <v>1708.27</v>
      </c>
      <c r="AA1487">
        <v>984.89</v>
      </c>
      <c r="AB1487">
        <v>4861.58</v>
      </c>
      <c r="AC1487">
        <v>24801.660000000003</v>
      </c>
    </row>
    <row r="1488" spans="1:29" x14ac:dyDescent="0.25">
      <c r="A1488">
        <v>1991</v>
      </c>
      <c r="B1488">
        <v>1987</v>
      </c>
      <c r="C1488">
        <v>1988</v>
      </c>
      <c r="D1488">
        <v>11</v>
      </c>
      <c r="E1488" t="s">
        <v>50</v>
      </c>
      <c r="F1488" t="s">
        <v>31</v>
      </c>
      <c r="G1488" t="s">
        <v>49</v>
      </c>
      <c r="H1488">
        <v>1</v>
      </c>
      <c r="I1488">
        <v>4</v>
      </c>
      <c r="J1488" t="s">
        <v>34</v>
      </c>
      <c r="K1488">
        <v>118509</v>
      </c>
      <c r="L1488">
        <v>51809</v>
      </c>
      <c r="M1488">
        <v>29841</v>
      </c>
      <c r="N1488">
        <v>0.98080000000000001</v>
      </c>
      <c r="O1488">
        <v>29269</v>
      </c>
      <c r="P1488">
        <v>276</v>
      </c>
      <c r="Q1488">
        <v>21691</v>
      </c>
      <c r="R1488">
        <v>21967</v>
      </c>
      <c r="S1488">
        <v>30543</v>
      </c>
      <c r="T1488">
        <f t="shared" si="46"/>
        <v>52510</v>
      </c>
      <c r="U1488">
        <f t="shared" si="47"/>
        <v>3</v>
      </c>
      <c r="V1488">
        <v>7.2900222103538803E-3</v>
      </c>
      <c r="W1488">
        <v>1.3591995393865604E-2</v>
      </c>
      <c r="X1488">
        <v>0.2080162643022461</v>
      </c>
      <c r="Y1488">
        <v>0.77110171809353456</v>
      </c>
      <c r="Z1488">
        <v>377.68999999999994</v>
      </c>
      <c r="AA1488">
        <v>704.19</v>
      </c>
      <c r="AB1488">
        <v>10777.15</v>
      </c>
      <c r="AC1488">
        <v>39950.140000000007</v>
      </c>
    </row>
    <row r="1489" spans="1:29" x14ac:dyDescent="0.25">
      <c r="A1489">
        <v>1991</v>
      </c>
      <c r="B1489">
        <v>1986</v>
      </c>
      <c r="C1489">
        <v>1987</v>
      </c>
      <c r="D1489">
        <v>11</v>
      </c>
      <c r="E1489" t="s">
        <v>50</v>
      </c>
      <c r="F1489" t="s">
        <v>31</v>
      </c>
      <c r="G1489" t="s">
        <v>49</v>
      </c>
      <c r="H1489">
        <v>1</v>
      </c>
      <c r="I1489">
        <v>5</v>
      </c>
      <c r="J1489" t="s">
        <v>34</v>
      </c>
      <c r="K1489">
        <v>16667</v>
      </c>
      <c r="L1489">
        <v>10160</v>
      </c>
      <c r="M1489">
        <v>4746</v>
      </c>
      <c r="N1489">
        <v>1</v>
      </c>
      <c r="O1489">
        <v>4746</v>
      </c>
      <c r="P1489">
        <v>71</v>
      </c>
      <c r="Q1489">
        <v>5342</v>
      </c>
      <c r="R1489">
        <v>5414</v>
      </c>
      <c r="S1489">
        <v>4838</v>
      </c>
      <c r="T1489">
        <f t="shared" si="46"/>
        <v>10252</v>
      </c>
      <c r="U1489">
        <f t="shared" si="47"/>
        <v>4</v>
      </c>
      <c r="V1489">
        <v>2.1257896668907275E-4</v>
      </c>
      <c r="W1489">
        <v>2.5292960388468379E-4</v>
      </c>
      <c r="X1489">
        <v>0.21078976038610636</v>
      </c>
      <c r="Y1489">
        <v>0.78874473104331988</v>
      </c>
      <c r="Z1489">
        <v>2.16</v>
      </c>
      <c r="AA1489">
        <v>2.57</v>
      </c>
      <c r="AB1489">
        <v>2141.8199999999997</v>
      </c>
      <c r="AC1489">
        <v>8014.38</v>
      </c>
    </row>
    <row r="1490" spans="1:29" x14ac:dyDescent="0.25">
      <c r="A1490">
        <v>1991</v>
      </c>
      <c r="B1490">
        <v>1989</v>
      </c>
      <c r="C1490">
        <v>1990</v>
      </c>
      <c r="D1490">
        <v>12</v>
      </c>
      <c r="E1490" t="s">
        <v>51</v>
      </c>
      <c r="F1490" t="s">
        <v>31</v>
      </c>
      <c r="G1490" t="s">
        <v>49</v>
      </c>
      <c r="H1490">
        <v>0</v>
      </c>
      <c r="I1490">
        <v>2</v>
      </c>
      <c r="J1490" t="s">
        <v>33</v>
      </c>
      <c r="K1490">
        <v>108203</v>
      </c>
      <c r="L1490">
        <v>4326</v>
      </c>
      <c r="M1490">
        <v>3691</v>
      </c>
      <c r="N1490">
        <v>0.57789999999999997</v>
      </c>
      <c r="O1490">
        <v>2133</v>
      </c>
      <c r="P1490">
        <v>0</v>
      </c>
      <c r="Q1490">
        <v>634</v>
      </c>
      <c r="R1490">
        <v>634</v>
      </c>
      <c r="S1490">
        <v>389</v>
      </c>
      <c r="T1490">
        <f t="shared" si="46"/>
        <v>1023</v>
      </c>
      <c r="U1490">
        <f t="shared" si="47"/>
        <v>1</v>
      </c>
      <c r="V1490">
        <v>0.16658769360919201</v>
      </c>
      <c r="W1490">
        <v>0.13883925785358167</v>
      </c>
      <c r="X1490">
        <v>0.10605195579666095</v>
      </c>
      <c r="Y1490">
        <v>0.58852109274056541</v>
      </c>
      <c r="Z1490">
        <v>720.72</v>
      </c>
      <c r="AA1490">
        <v>600.67000000000007</v>
      </c>
      <c r="AB1490">
        <v>458.82</v>
      </c>
      <c r="AC1490">
        <v>2546.16</v>
      </c>
    </row>
    <row r="1491" spans="1:29" x14ac:dyDescent="0.25">
      <c r="A1491">
        <v>1991</v>
      </c>
      <c r="B1491">
        <v>1988</v>
      </c>
      <c r="C1491">
        <v>1989</v>
      </c>
      <c r="D1491">
        <v>12</v>
      </c>
      <c r="E1491" t="s">
        <v>51</v>
      </c>
      <c r="F1491" t="s">
        <v>31</v>
      </c>
      <c r="G1491" t="s">
        <v>49</v>
      </c>
      <c r="H1491">
        <v>0</v>
      </c>
      <c r="I1491">
        <v>3</v>
      </c>
      <c r="J1491" t="s">
        <v>34</v>
      </c>
      <c r="K1491">
        <v>73734</v>
      </c>
      <c r="L1491">
        <v>12647</v>
      </c>
      <c r="M1491">
        <v>10593</v>
      </c>
      <c r="N1491">
        <v>0.81530000000000002</v>
      </c>
      <c r="O1491">
        <v>8637</v>
      </c>
      <c r="P1491">
        <v>0</v>
      </c>
      <c r="Q1491">
        <v>2053</v>
      </c>
      <c r="R1491">
        <v>2053</v>
      </c>
      <c r="S1491">
        <v>3798</v>
      </c>
      <c r="T1491">
        <f t="shared" si="46"/>
        <v>5851</v>
      </c>
      <c r="U1491">
        <f t="shared" si="47"/>
        <v>2</v>
      </c>
      <c r="V1491">
        <v>5.3975626206295625E-2</v>
      </c>
      <c r="W1491">
        <v>3.1269396601142231E-2</v>
      </c>
      <c r="X1491">
        <v>0.15238721012335546</v>
      </c>
      <c r="Y1491">
        <v>0.76236776706920661</v>
      </c>
      <c r="Z1491">
        <v>682.64</v>
      </c>
      <c r="AA1491">
        <v>395.47</v>
      </c>
      <c r="AB1491">
        <v>1927.27</v>
      </c>
      <c r="AC1491">
        <v>9641.81</v>
      </c>
    </row>
    <row r="1492" spans="1:29" x14ac:dyDescent="0.25">
      <c r="A1492">
        <v>1991</v>
      </c>
      <c r="B1492">
        <v>1987</v>
      </c>
      <c r="C1492">
        <v>1988</v>
      </c>
      <c r="D1492">
        <v>12</v>
      </c>
      <c r="E1492" t="s">
        <v>51</v>
      </c>
      <c r="F1492" t="s">
        <v>31</v>
      </c>
      <c r="G1492" t="s">
        <v>49</v>
      </c>
      <c r="H1492">
        <v>0</v>
      </c>
      <c r="I1492">
        <v>4</v>
      </c>
      <c r="J1492" t="s">
        <v>34</v>
      </c>
      <c r="K1492">
        <v>42903</v>
      </c>
      <c r="L1492">
        <v>16572</v>
      </c>
      <c r="M1492">
        <v>10838</v>
      </c>
      <c r="N1492">
        <v>0.98080000000000001</v>
      </c>
      <c r="O1492">
        <v>10630</v>
      </c>
      <c r="P1492">
        <v>95</v>
      </c>
      <c r="Q1492">
        <v>5638</v>
      </c>
      <c r="R1492">
        <v>5734</v>
      </c>
      <c r="S1492">
        <v>13228</v>
      </c>
      <c r="T1492">
        <f t="shared" si="46"/>
        <v>18962</v>
      </c>
      <c r="U1492">
        <f t="shared" si="47"/>
        <v>3</v>
      </c>
      <c r="V1492">
        <v>8.2031162790978315E-3</v>
      </c>
      <c r="W1492">
        <v>1.3994474134690403E-2</v>
      </c>
      <c r="X1492">
        <v>0.24324427064068782</v>
      </c>
      <c r="Y1492">
        <v>0.73455813894552391</v>
      </c>
      <c r="Z1492">
        <v>135.94999999999999</v>
      </c>
      <c r="AA1492">
        <v>231.93</v>
      </c>
      <c r="AB1492">
        <v>4031.28</v>
      </c>
      <c r="AC1492">
        <v>12173.81</v>
      </c>
    </row>
    <row r="1493" spans="1:29" x14ac:dyDescent="0.25">
      <c r="A1493">
        <v>1991</v>
      </c>
      <c r="B1493">
        <v>1986</v>
      </c>
      <c r="C1493">
        <v>1987</v>
      </c>
      <c r="D1493">
        <v>12</v>
      </c>
      <c r="E1493" t="s">
        <v>51</v>
      </c>
      <c r="F1493" t="s">
        <v>31</v>
      </c>
      <c r="G1493" t="s">
        <v>49</v>
      </c>
      <c r="H1493">
        <v>0</v>
      </c>
      <c r="I1493">
        <v>5</v>
      </c>
      <c r="J1493" t="s">
        <v>34</v>
      </c>
      <c r="K1493">
        <v>5118</v>
      </c>
      <c r="L1493">
        <v>2713</v>
      </c>
      <c r="M1493">
        <v>1434</v>
      </c>
      <c r="N1493">
        <v>1</v>
      </c>
      <c r="O1493">
        <v>1434</v>
      </c>
      <c r="P1493">
        <v>22</v>
      </c>
      <c r="Q1493">
        <v>1256</v>
      </c>
      <c r="R1493">
        <v>1278</v>
      </c>
      <c r="S1493">
        <v>1892</v>
      </c>
      <c r="T1493">
        <f t="shared" si="46"/>
        <v>3170</v>
      </c>
      <c r="U1493">
        <f t="shared" si="47"/>
        <v>4</v>
      </c>
      <c r="V1493">
        <v>2.4690903060566413E-4</v>
      </c>
      <c r="W1493">
        <v>2.9113154354996223E-4</v>
      </c>
      <c r="X1493">
        <v>0.251338652318918</v>
      </c>
      <c r="Y1493">
        <v>0.74812330710692632</v>
      </c>
      <c r="Z1493">
        <v>0.66999999999999993</v>
      </c>
      <c r="AA1493">
        <v>0.79</v>
      </c>
      <c r="AB1493">
        <v>682.02</v>
      </c>
      <c r="AC1493">
        <v>2030.0700000000002</v>
      </c>
    </row>
    <row r="1494" spans="1:29" x14ac:dyDescent="0.25">
      <c r="A1494">
        <v>1991</v>
      </c>
      <c r="B1494">
        <v>1989</v>
      </c>
      <c r="C1494">
        <v>1990</v>
      </c>
      <c r="D1494">
        <v>13</v>
      </c>
      <c r="E1494" t="s">
        <v>52</v>
      </c>
      <c r="F1494" t="s">
        <v>31</v>
      </c>
      <c r="G1494" t="s">
        <v>49</v>
      </c>
      <c r="H1494">
        <v>1</v>
      </c>
      <c r="I1494">
        <v>2</v>
      </c>
      <c r="J1494" t="s">
        <v>33</v>
      </c>
      <c r="K1494">
        <v>49327</v>
      </c>
      <c r="L1494">
        <v>1877</v>
      </c>
      <c r="M1494">
        <v>1681</v>
      </c>
      <c r="N1494">
        <v>0.57210000000000005</v>
      </c>
      <c r="O1494">
        <v>961</v>
      </c>
      <c r="P1494">
        <v>0</v>
      </c>
      <c r="Q1494">
        <v>196</v>
      </c>
      <c r="R1494">
        <v>196</v>
      </c>
      <c r="S1494">
        <v>496</v>
      </c>
      <c r="T1494">
        <f t="shared" si="46"/>
        <v>692</v>
      </c>
      <c r="U1494">
        <f t="shared" si="47"/>
        <v>1</v>
      </c>
      <c r="V1494">
        <v>0.16745157372088562</v>
      </c>
      <c r="W1494">
        <v>0.1458808361923839</v>
      </c>
      <c r="X1494">
        <v>9.2302938606772203E-2</v>
      </c>
      <c r="Y1494">
        <v>0.59436465147995821</v>
      </c>
      <c r="Z1494">
        <v>314.32</v>
      </c>
      <c r="AA1494">
        <v>273.83</v>
      </c>
      <c r="AB1494">
        <v>173.26</v>
      </c>
      <c r="AC1494">
        <v>1115.67</v>
      </c>
    </row>
    <row r="1495" spans="1:29" x14ac:dyDescent="0.25">
      <c r="A1495">
        <v>1991</v>
      </c>
      <c r="B1495">
        <v>1988</v>
      </c>
      <c r="C1495">
        <v>1989</v>
      </c>
      <c r="D1495">
        <v>13</v>
      </c>
      <c r="E1495" t="s">
        <v>52</v>
      </c>
      <c r="F1495" t="s">
        <v>31</v>
      </c>
      <c r="G1495" t="s">
        <v>49</v>
      </c>
      <c r="H1495">
        <v>1</v>
      </c>
      <c r="I1495">
        <v>3</v>
      </c>
      <c r="J1495" t="s">
        <v>34</v>
      </c>
      <c r="K1495">
        <v>25115</v>
      </c>
      <c r="L1495">
        <v>6208</v>
      </c>
      <c r="M1495">
        <v>5386</v>
      </c>
      <c r="N1495">
        <v>0.80179999999999996</v>
      </c>
      <c r="O1495">
        <v>4318</v>
      </c>
      <c r="P1495">
        <v>0</v>
      </c>
      <c r="Q1495">
        <v>821</v>
      </c>
      <c r="R1495">
        <v>821</v>
      </c>
      <c r="S1495">
        <v>773</v>
      </c>
      <c r="T1495">
        <f t="shared" si="46"/>
        <v>1594</v>
      </c>
      <c r="U1495">
        <f t="shared" si="47"/>
        <v>2</v>
      </c>
      <c r="V1495">
        <v>3.2641069049778274E-2</v>
      </c>
      <c r="W1495">
        <v>3.3256391216034457E-2</v>
      </c>
      <c r="X1495">
        <v>5.7365100279794398E-2</v>
      </c>
      <c r="Y1495">
        <v>0.87673743945439297</v>
      </c>
      <c r="Z1495">
        <v>202.64</v>
      </c>
      <c r="AA1495">
        <v>206.45999999999998</v>
      </c>
      <c r="AB1495">
        <v>356.13</v>
      </c>
      <c r="AC1495">
        <v>5442.9000000000005</v>
      </c>
    </row>
    <row r="1496" spans="1:29" x14ac:dyDescent="0.25">
      <c r="A1496">
        <v>1991</v>
      </c>
      <c r="B1496">
        <v>1987</v>
      </c>
      <c r="C1496">
        <v>1988</v>
      </c>
      <c r="D1496">
        <v>13</v>
      </c>
      <c r="E1496" t="s">
        <v>52</v>
      </c>
      <c r="F1496" t="s">
        <v>31</v>
      </c>
      <c r="G1496" t="s">
        <v>49</v>
      </c>
      <c r="H1496">
        <v>1</v>
      </c>
      <c r="I1496">
        <v>4</v>
      </c>
      <c r="J1496" t="s">
        <v>34</v>
      </c>
      <c r="K1496">
        <v>15045</v>
      </c>
      <c r="L1496">
        <v>7594</v>
      </c>
      <c r="M1496">
        <v>5548</v>
      </c>
      <c r="N1496">
        <v>0.96499999999999997</v>
      </c>
      <c r="O1496">
        <v>5353</v>
      </c>
      <c r="P1496">
        <v>146</v>
      </c>
      <c r="Q1496">
        <v>1899</v>
      </c>
      <c r="R1496">
        <v>2046</v>
      </c>
      <c r="S1496">
        <v>2167</v>
      </c>
      <c r="T1496">
        <f t="shared" si="46"/>
        <v>4213</v>
      </c>
      <c r="U1496">
        <f t="shared" si="47"/>
        <v>3</v>
      </c>
      <c r="V1496">
        <v>6.6707925681102932E-3</v>
      </c>
      <c r="W1496">
        <v>1.9917569756264568E-2</v>
      </c>
      <c r="X1496">
        <v>0.19874642824223435</v>
      </c>
      <c r="Y1496">
        <v>0.7746652094333909</v>
      </c>
      <c r="Z1496">
        <v>50.66</v>
      </c>
      <c r="AA1496">
        <v>151.26</v>
      </c>
      <c r="AB1496">
        <v>1509.3400000000001</v>
      </c>
      <c r="AC1496">
        <v>5883.04</v>
      </c>
    </row>
    <row r="1497" spans="1:29" x14ac:dyDescent="0.25">
      <c r="A1497">
        <v>1991</v>
      </c>
      <c r="B1497">
        <v>1986</v>
      </c>
      <c r="C1497">
        <v>1987</v>
      </c>
      <c r="D1497">
        <v>13</v>
      </c>
      <c r="E1497" t="s">
        <v>52</v>
      </c>
      <c r="F1497" t="s">
        <v>31</v>
      </c>
      <c r="G1497" t="s">
        <v>49</v>
      </c>
      <c r="H1497">
        <v>1</v>
      </c>
      <c r="I1497">
        <v>5</v>
      </c>
      <c r="J1497" t="s">
        <v>34</v>
      </c>
      <c r="K1497">
        <v>4270</v>
      </c>
      <c r="L1497">
        <v>2726</v>
      </c>
      <c r="M1497">
        <v>1717</v>
      </c>
      <c r="N1497">
        <v>1</v>
      </c>
      <c r="O1497">
        <v>1717</v>
      </c>
      <c r="P1497">
        <v>53</v>
      </c>
      <c r="Q1497">
        <v>955</v>
      </c>
      <c r="R1497">
        <v>1009</v>
      </c>
      <c r="S1497">
        <v>1115</v>
      </c>
      <c r="T1497">
        <f t="shared" si="46"/>
        <v>2124</v>
      </c>
      <c r="U1497">
        <f t="shared" si="47"/>
        <v>4</v>
      </c>
      <c r="V1497">
        <v>1.0935935660611931E-2</v>
      </c>
      <c r="W1497">
        <v>8.2514605085100071E-3</v>
      </c>
      <c r="X1497">
        <v>5.9120797714528821E-2</v>
      </c>
      <c r="Y1497">
        <v>0.92169180611634938</v>
      </c>
      <c r="Z1497">
        <v>29.82</v>
      </c>
      <c r="AA1497">
        <v>22.5</v>
      </c>
      <c r="AB1497">
        <v>161.21</v>
      </c>
      <c r="AC1497">
        <v>2513.2599999999998</v>
      </c>
    </row>
    <row r="1498" spans="1:29" x14ac:dyDescent="0.25">
      <c r="A1498">
        <v>1991</v>
      </c>
      <c r="B1498">
        <v>1988</v>
      </c>
      <c r="C1498">
        <v>1990</v>
      </c>
      <c r="D1498">
        <v>14</v>
      </c>
      <c r="E1498" t="s">
        <v>53</v>
      </c>
      <c r="F1498" t="s">
        <v>31</v>
      </c>
      <c r="G1498" t="s">
        <v>49</v>
      </c>
      <c r="H1498">
        <v>3</v>
      </c>
      <c r="I1498">
        <v>3</v>
      </c>
      <c r="J1498" t="s">
        <v>33</v>
      </c>
      <c r="K1498">
        <v>3732</v>
      </c>
      <c r="L1498">
        <v>315</v>
      </c>
      <c r="M1498">
        <v>291</v>
      </c>
      <c r="N1498">
        <v>0.61870000000000003</v>
      </c>
      <c r="O1498">
        <v>180</v>
      </c>
      <c r="P1498">
        <v>0</v>
      </c>
      <c r="Q1498">
        <v>23</v>
      </c>
      <c r="R1498">
        <v>23</v>
      </c>
      <c r="S1498">
        <v>29</v>
      </c>
      <c r="T1498">
        <f t="shared" si="46"/>
        <v>52</v>
      </c>
      <c r="U1498">
        <f t="shared" si="47"/>
        <v>1</v>
      </c>
      <c r="V1498">
        <v>0</v>
      </c>
      <c r="W1498">
        <v>4.5336459257381834E-2</v>
      </c>
      <c r="X1498">
        <v>3.9285261690533521E-2</v>
      </c>
      <c r="Y1498">
        <v>0.91537827905208469</v>
      </c>
      <c r="Z1498">
        <v>0</v>
      </c>
      <c r="AA1498">
        <v>14.31</v>
      </c>
      <c r="AB1498">
        <v>12.4</v>
      </c>
      <c r="AC1498">
        <v>288.93</v>
      </c>
    </row>
    <row r="1499" spans="1:29" x14ac:dyDescent="0.25">
      <c r="A1499">
        <v>1991</v>
      </c>
      <c r="B1499">
        <v>1987</v>
      </c>
      <c r="C1499">
        <v>1989</v>
      </c>
      <c r="D1499">
        <v>14</v>
      </c>
      <c r="E1499" t="s">
        <v>53</v>
      </c>
      <c r="F1499" t="s">
        <v>31</v>
      </c>
      <c r="G1499" t="s">
        <v>49</v>
      </c>
      <c r="H1499">
        <v>3</v>
      </c>
      <c r="I1499">
        <v>4</v>
      </c>
      <c r="J1499" t="s">
        <v>34</v>
      </c>
      <c r="K1499">
        <v>1582</v>
      </c>
      <c r="L1499">
        <v>360</v>
      </c>
      <c r="M1499">
        <v>351</v>
      </c>
      <c r="N1499">
        <v>0.86860000000000004</v>
      </c>
      <c r="O1499">
        <v>305</v>
      </c>
      <c r="P1499">
        <v>0</v>
      </c>
      <c r="Q1499">
        <v>9</v>
      </c>
      <c r="R1499">
        <v>9</v>
      </c>
      <c r="S1499">
        <v>268</v>
      </c>
      <c r="T1499">
        <f t="shared" si="46"/>
        <v>277</v>
      </c>
      <c r="U1499">
        <f t="shared" si="47"/>
        <v>2</v>
      </c>
      <c r="V1499">
        <v>0</v>
      </c>
      <c r="W1499">
        <v>2.1695159458036632E-2</v>
      </c>
      <c r="X1499">
        <v>0.15679809370757256</v>
      </c>
      <c r="Y1499">
        <v>0.82150674683439096</v>
      </c>
      <c r="Z1499">
        <v>0</v>
      </c>
      <c r="AA1499">
        <v>7.83</v>
      </c>
      <c r="AB1499">
        <v>56.59</v>
      </c>
      <c r="AC1499">
        <v>296.49</v>
      </c>
    </row>
    <row r="1500" spans="1:29" x14ac:dyDescent="0.25">
      <c r="A1500">
        <v>1991</v>
      </c>
      <c r="B1500">
        <v>1986</v>
      </c>
      <c r="C1500">
        <v>1988</v>
      </c>
      <c r="D1500">
        <v>14</v>
      </c>
      <c r="E1500" t="s">
        <v>53</v>
      </c>
      <c r="F1500" t="s">
        <v>31</v>
      </c>
      <c r="G1500" t="s">
        <v>49</v>
      </c>
      <c r="H1500">
        <v>3</v>
      </c>
      <c r="I1500">
        <v>5</v>
      </c>
      <c r="J1500" t="s">
        <v>34</v>
      </c>
      <c r="K1500">
        <v>284</v>
      </c>
      <c r="L1500">
        <v>62</v>
      </c>
      <c r="M1500">
        <v>62</v>
      </c>
      <c r="N1500">
        <v>0.99050000000000005</v>
      </c>
      <c r="O1500">
        <v>61</v>
      </c>
      <c r="P1500">
        <v>0</v>
      </c>
      <c r="Q1500">
        <v>0</v>
      </c>
      <c r="R1500">
        <v>0</v>
      </c>
      <c r="S1500">
        <v>149</v>
      </c>
      <c r="T1500">
        <f t="shared" si="46"/>
        <v>149</v>
      </c>
      <c r="U1500">
        <f t="shared" si="47"/>
        <v>3</v>
      </c>
      <c r="V1500">
        <v>0</v>
      </c>
      <c r="W1500">
        <v>7.3865465078854206E-2</v>
      </c>
      <c r="X1500">
        <v>6.7589314451239144E-3</v>
      </c>
      <c r="Y1500">
        <v>0.91937560347602187</v>
      </c>
      <c r="Z1500">
        <v>0</v>
      </c>
      <c r="AA1500">
        <v>4.59</v>
      </c>
      <c r="AB1500">
        <v>0.42</v>
      </c>
      <c r="AC1500">
        <v>57.129999999999995</v>
      </c>
    </row>
    <row r="1501" spans="1:29" x14ac:dyDescent="0.25">
      <c r="A1501">
        <v>1991</v>
      </c>
      <c r="B1501">
        <v>1985</v>
      </c>
      <c r="C1501">
        <v>1987</v>
      </c>
      <c r="D1501">
        <v>14</v>
      </c>
      <c r="E1501" t="s">
        <v>53</v>
      </c>
      <c r="F1501" t="s">
        <v>31</v>
      </c>
      <c r="G1501" t="s">
        <v>49</v>
      </c>
      <c r="H1501">
        <v>3</v>
      </c>
      <c r="I1501">
        <v>6</v>
      </c>
      <c r="J1501" t="s">
        <v>34</v>
      </c>
      <c r="K1501">
        <v>27</v>
      </c>
      <c r="L1501">
        <v>31</v>
      </c>
      <c r="M1501">
        <v>31</v>
      </c>
      <c r="N1501">
        <v>1</v>
      </c>
      <c r="O1501">
        <v>31</v>
      </c>
      <c r="P1501">
        <v>0</v>
      </c>
      <c r="Q1501">
        <v>0</v>
      </c>
      <c r="R1501">
        <v>0</v>
      </c>
      <c r="S1501">
        <v>0</v>
      </c>
      <c r="T1501">
        <f t="shared" si="46"/>
        <v>0</v>
      </c>
      <c r="U1501">
        <f t="shared" si="47"/>
        <v>4</v>
      </c>
      <c r="V1501">
        <v>0</v>
      </c>
      <c r="W1501">
        <v>0</v>
      </c>
      <c r="X1501">
        <v>6.3051702395964691E-4</v>
      </c>
      <c r="Y1501">
        <v>0.99936948297604034</v>
      </c>
      <c r="Z1501">
        <v>0</v>
      </c>
      <c r="AA1501">
        <v>0</v>
      </c>
      <c r="AB1501">
        <v>0.02</v>
      </c>
      <c r="AC1501">
        <v>31.7</v>
      </c>
    </row>
    <row r="1502" spans="1:29" x14ac:dyDescent="0.25">
      <c r="A1502">
        <v>1991</v>
      </c>
      <c r="B1502">
        <v>1989</v>
      </c>
      <c r="C1502">
        <v>1990</v>
      </c>
      <c r="D1502">
        <v>15</v>
      </c>
      <c r="E1502" t="s">
        <v>54</v>
      </c>
      <c r="F1502" t="s">
        <v>31</v>
      </c>
      <c r="G1502" t="s">
        <v>49</v>
      </c>
      <c r="H1502">
        <v>0</v>
      </c>
      <c r="I1502">
        <v>2</v>
      </c>
      <c r="J1502" t="s">
        <v>33</v>
      </c>
      <c r="K1502">
        <v>16793</v>
      </c>
      <c r="L1502">
        <v>927</v>
      </c>
      <c r="M1502">
        <v>918</v>
      </c>
      <c r="N1502">
        <v>0.58320000000000005</v>
      </c>
      <c r="O1502">
        <v>535</v>
      </c>
      <c r="P1502">
        <v>0</v>
      </c>
      <c r="Q1502">
        <v>9</v>
      </c>
      <c r="R1502">
        <v>9</v>
      </c>
      <c r="S1502">
        <v>101</v>
      </c>
      <c r="T1502">
        <f t="shared" si="46"/>
        <v>110</v>
      </c>
      <c r="U1502">
        <f t="shared" si="47"/>
        <v>1</v>
      </c>
      <c r="V1502">
        <v>0.12055438203215932</v>
      </c>
      <c r="W1502">
        <v>0.14793938871405785</v>
      </c>
      <c r="X1502">
        <v>0.13003836703021943</v>
      </c>
      <c r="Y1502">
        <v>0.60146786222356341</v>
      </c>
      <c r="Z1502">
        <v>111.85999999999999</v>
      </c>
      <c r="AA1502">
        <v>137.26999999999998</v>
      </c>
      <c r="AB1502">
        <v>120.66</v>
      </c>
      <c r="AC1502">
        <v>558.09</v>
      </c>
    </row>
    <row r="1503" spans="1:29" x14ac:dyDescent="0.25">
      <c r="A1503">
        <v>1991</v>
      </c>
      <c r="B1503">
        <v>1988</v>
      </c>
      <c r="C1503">
        <v>1989</v>
      </c>
      <c r="D1503">
        <v>15</v>
      </c>
      <c r="E1503" t="s">
        <v>54</v>
      </c>
      <c r="F1503" t="s">
        <v>31</v>
      </c>
      <c r="G1503" t="s">
        <v>49</v>
      </c>
      <c r="H1503">
        <v>0</v>
      </c>
      <c r="I1503">
        <v>3</v>
      </c>
      <c r="J1503" t="s">
        <v>34</v>
      </c>
      <c r="K1503">
        <v>11788</v>
      </c>
      <c r="L1503">
        <v>1811</v>
      </c>
      <c r="M1503">
        <v>1684</v>
      </c>
      <c r="N1503">
        <v>0.82579999999999998</v>
      </c>
      <c r="O1503">
        <v>1391</v>
      </c>
      <c r="P1503">
        <v>0</v>
      </c>
      <c r="Q1503">
        <v>126</v>
      </c>
      <c r="R1503">
        <v>126</v>
      </c>
      <c r="S1503">
        <v>1128</v>
      </c>
      <c r="T1503">
        <f t="shared" si="46"/>
        <v>1254</v>
      </c>
      <c r="U1503">
        <f t="shared" si="47"/>
        <v>2</v>
      </c>
      <c r="V1503">
        <v>7.6025264459707156E-2</v>
      </c>
      <c r="W1503">
        <v>0.10230008171197633</v>
      </c>
      <c r="X1503">
        <v>0.20694662220357327</v>
      </c>
      <c r="Y1503">
        <v>0.61472803162474332</v>
      </c>
      <c r="Z1503">
        <v>137.69999999999999</v>
      </c>
      <c r="AA1503">
        <v>185.29</v>
      </c>
      <c r="AB1503">
        <v>374.83000000000004</v>
      </c>
      <c r="AC1503">
        <v>1113.42</v>
      </c>
    </row>
    <row r="1504" spans="1:29" x14ac:dyDescent="0.25">
      <c r="A1504">
        <v>1991</v>
      </c>
      <c r="B1504">
        <v>1987</v>
      </c>
      <c r="C1504">
        <v>1988</v>
      </c>
      <c r="D1504">
        <v>15</v>
      </c>
      <c r="E1504" t="s">
        <v>54</v>
      </c>
      <c r="F1504" t="s">
        <v>31</v>
      </c>
      <c r="G1504" t="s">
        <v>49</v>
      </c>
      <c r="H1504">
        <v>0</v>
      </c>
      <c r="I1504">
        <v>4</v>
      </c>
      <c r="J1504" t="s">
        <v>34</v>
      </c>
      <c r="K1504">
        <v>6892</v>
      </c>
      <c r="L1504">
        <v>1531</v>
      </c>
      <c r="M1504">
        <v>903</v>
      </c>
      <c r="N1504">
        <v>0.98089999999999999</v>
      </c>
      <c r="O1504">
        <v>886</v>
      </c>
      <c r="P1504">
        <v>12</v>
      </c>
      <c r="Q1504">
        <v>615</v>
      </c>
      <c r="R1504">
        <v>627</v>
      </c>
      <c r="S1504">
        <v>3099</v>
      </c>
      <c r="T1504">
        <f t="shared" si="46"/>
        <v>3726</v>
      </c>
      <c r="U1504">
        <f t="shared" si="47"/>
        <v>3</v>
      </c>
      <c r="V1504">
        <v>4.8080815996029723E-2</v>
      </c>
      <c r="W1504">
        <v>0.1378299311731902</v>
      </c>
      <c r="X1504">
        <v>0.17972025232143557</v>
      </c>
      <c r="Y1504">
        <v>0.63436900050934453</v>
      </c>
      <c r="Z1504">
        <v>73.63</v>
      </c>
      <c r="AA1504">
        <v>211.07</v>
      </c>
      <c r="AB1504">
        <v>275.21999999999997</v>
      </c>
      <c r="AC1504">
        <v>971.45999999999992</v>
      </c>
    </row>
    <row r="1505" spans="1:29" x14ac:dyDescent="0.25">
      <c r="A1505">
        <v>1991</v>
      </c>
      <c r="B1505">
        <v>1986</v>
      </c>
      <c r="C1505">
        <v>1987</v>
      </c>
      <c r="D1505">
        <v>15</v>
      </c>
      <c r="E1505" t="s">
        <v>54</v>
      </c>
      <c r="F1505" t="s">
        <v>31</v>
      </c>
      <c r="G1505" t="s">
        <v>49</v>
      </c>
      <c r="H1505">
        <v>0</v>
      </c>
      <c r="I1505">
        <v>5</v>
      </c>
      <c r="J1505" t="s">
        <v>34</v>
      </c>
      <c r="K1505">
        <v>2121</v>
      </c>
      <c r="L1505">
        <v>1006</v>
      </c>
      <c r="M1505">
        <v>393</v>
      </c>
      <c r="N1505">
        <v>1</v>
      </c>
      <c r="O1505">
        <v>393</v>
      </c>
      <c r="P1505">
        <v>39</v>
      </c>
      <c r="Q1505">
        <v>573</v>
      </c>
      <c r="R1505">
        <v>613</v>
      </c>
      <c r="S1505">
        <v>902</v>
      </c>
      <c r="T1505">
        <f t="shared" si="46"/>
        <v>1515</v>
      </c>
      <c r="U1505">
        <f t="shared" si="47"/>
        <v>4</v>
      </c>
      <c r="V1505">
        <v>6.408345752608049E-3</v>
      </c>
      <c r="W1505">
        <v>3.179334326875311E-4</v>
      </c>
      <c r="X1505">
        <v>0.20161947342275213</v>
      </c>
      <c r="Y1505">
        <v>0.79165424739195234</v>
      </c>
      <c r="Z1505">
        <v>6.45</v>
      </c>
      <c r="AA1505">
        <v>0.32</v>
      </c>
      <c r="AB1505">
        <v>202.93</v>
      </c>
      <c r="AC1505">
        <v>796.8</v>
      </c>
    </row>
    <row r="1506" spans="1:29" x14ac:dyDescent="0.25">
      <c r="A1506">
        <v>1991</v>
      </c>
      <c r="B1506">
        <v>1989</v>
      </c>
      <c r="C1506">
        <v>1990</v>
      </c>
      <c r="D1506">
        <v>16</v>
      </c>
      <c r="E1506" t="s">
        <v>55</v>
      </c>
      <c r="F1506" t="s">
        <v>31</v>
      </c>
      <c r="G1506" t="s">
        <v>49</v>
      </c>
      <c r="H1506">
        <v>0</v>
      </c>
      <c r="I1506">
        <v>2</v>
      </c>
      <c r="J1506" t="s">
        <v>33</v>
      </c>
      <c r="K1506">
        <v>4366</v>
      </c>
      <c r="L1506">
        <v>204</v>
      </c>
      <c r="M1506">
        <v>200</v>
      </c>
      <c r="N1506">
        <v>0.59089999999999998</v>
      </c>
      <c r="O1506">
        <v>118</v>
      </c>
      <c r="P1506">
        <v>0</v>
      </c>
      <c r="Q1506">
        <v>4</v>
      </c>
      <c r="R1506">
        <v>4</v>
      </c>
      <c r="S1506">
        <v>25</v>
      </c>
      <c r="T1506">
        <f t="shared" si="46"/>
        <v>29</v>
      </c>
      <c r="U1506">
        <f t="shared" si="47"/>
        <v>1</v>
      </c>
      <c r="V1506">
        <v>0.1632134480062549</v>
      </c>
      <c r="W1506">
        <v>0.11845191555903051</v>
      </c>
      <c r="X1506">
        <v>7.0905003909304154E-2</v>
      </c>
      <c r="Y1506">
        <v>0.64742963252541041</v>
      </c>
      <c r="Z1506">
        <v>33.4</v>
      </c>
      <c r="AA1506">
        <v>24.240000000000002</v>
      </c>
      <c r="AB1506">
        <v>14.51</v>
      </c>
      <c r="AC1506">
        <v>132.48999999999998</v>
      </c>
    </row>
    <row r="1507" spans="1:29" x14ac:dyDescent="0.25">
      <c r="A1507">
        <v>1991</v>
      </c>
      <c r="B1507">
        <v>1988</v>
      </c>
      <c r="C1507">
        <v>1989</v>
      </c>
      <c r="D1507">
        <v>16</v>
      </c>
      <c r="E1507" t="s">
        <v>55</v>
      </c>
      <c r="F1507" t="s">
        <v>31</v>
      </c>
      <c r="G1507" t="s">
        <v>49</v>
      </c>
      <c r="H1507">
        <v>0</v>
      </c>
      <c r="I1507">
        <v>3</v>
      </c>
      <c r="J1507" t="s">
        <v>34</v>
      </c>
      <c r="K1507">
        <v>3129</v>
      </c>
      <c r="L1507">
        <v>594</v>
      </c>
      <c r="M1507">
        <v>543</v>
      </c>
      <c r="N1507">
        <v>0.83689999999999998</v>
      </c>
      <c r="O1507">
        <v>454</v>
      </c>
      <c r="P1507">
        <v>0</v>
      </c>
      <c r="Q1507">
        <v>50</v>
      </c>
      <c r="R1507">
        <v>50</v>
      </c>
      <c r="S1507">
        <v>310</v>
      </c>
      <c r="T1507">
        <f t="shared" si="46"/>
        <v>360</v>
      </c>
      <c r="U1507">
        <f t="shared" si="47"/>
        <v>2</v>
      </c>
      <c r="V1507">
        <v>4.8652014405439058E-2</v>
      </c>
      <c r="W1507">
        <v>0.13947696139476959</v>
      </c>
      <c r="X1507">
        <v>0.2050250748880886</v>
      </c>
      <c r="Y1507">
        <v>0.60684594931170266</v>
      </c>
      <c r="Z1507">
        <v>28.91</v>
      </c>
      <c r="AA1507">
        <v>82.88</v>
      </c>
      <c r="AB1507">
        <v>121.83000000000001</v>
      </c>
      <c r="AC1507">
        <v>360.59999999999997</v>
      </c>
    </row>
    <row r="1508" spans="1:29" x14ac:dyDescent="0.25">
      <c r="A1508">
        <v>1991</v>
      </c>
      <c r="B1508">
        <v>1987</v>
      </c>
      <c r="C1508">
        <v>1988</v>
      </c>
      <c r="D1508">
        <v>16</v>
      </c>
      <c r="E1508" t="s">
        <v>55</v>
      </c>
      <c r="F1508" t="s">
        <v>31</v>
      </c>
      <c r="G1508" t="s">
        <v>49</v>
      </c>
      <c r="H1508">
        <v>0</v>
      </c>
      <c r="I1508">
        <v>4</v>
      </c>
      <c r="J1508" t="s">
        <v>34</v>
      </c>
      <c r="K1508">
        <v>1759</v>
      </c>
      <c r="L1508">
        <v>566</v>
      </c>
      <c r="M1508">
        <v>458</v>
      </c>
      <c r="N1508">
        <v>0.9889</v>
      </c>
      <c r="O1508">
        <v>453</v>
      </c>
      <c r="P1508">
        <v>0</v>
      </c>
      <c r="Q1508">
        <v>107</v>
      </c>
      <c r="R1508">
        <v>107</v>
      </c>
      <c r="S1508">
        <v>736</v>
      </c>
      <c r="T1508">
        <f t="shared" si="46"/>
        <v>843</v>
      </c>
      <c r="U1508">
        <f t="shared" si="47"/>
        <v>3</v>
      </c>
      <c r="V1508">
        <v>0.29651409196863743</v>
      </c>
      <c r="W1508">
        <v>2.7724800452073183E-3</v>
      </c>
      <c r="X1508">
        <v>0.12550328459419369</v>
      </c>
      <c r="Y1508">
        <v>0.57521014339196164</v>
      </c>
      <c r="Z1508">
        <v>167.91</v>
      </c>
      <c r="AA1508">
        <v>1.57</v>
      </c>
      <c r="AB1508">
        <v>71.069999999999993</v>
      </c>
      <c r="AC1508">
        <v>325.73</v>
      </c>
    </row>
    <row r="1509" spans="1:29" x14ac:dyDescent="0.25">
      <c r="A1509">
        <v>1991</v>
      </c>
      <c r="B1509">
        <v>1986</v>
      </c>
      <c r="C1509">
        <v>1987</v>
      </c>
      <c r="D1509">
        <v>16</v>
      </c>
      <c r="E1509" t="s">
        <v>55</v>
      </c>
      <c r="F1509" t="s">
        <v>31</v>
      </c>
      <c r="G1509" t="s">
        <v>49</v>
      </c>
      <c r="H1509">
        <v>0</v>
      </c>
      <c r="I1509">
        <v>5</v>
      </c>
      <c r="J1509" t="s">
        <v>34</v>
      </c>
      <c r="K1509">
        <v>76</v>
      </c>
      <c r="L1509">
        <v>11</v>
      </c>
      <c r="M1509">
        <v>11</v>
      </c>
      <c r="N1509">
        <v>1</v>
      </c>
      <c r="O1509">
        <v>11</v>
      </c>
      <c r="P1509">
        <v>0</v>
      </c>
      <c r="Q1509">
        <v>0</v>
      </c>
      <c r="R1509">
        <v>0</v>
      </c>
      <c r="S1509">
        <v>57</v>
      </c>
      <c r="T1509">
        <f t="shared" si="46"/>
        <v>57</v>
      </c>
      <c r="U1509">
        <f t="shared" si="47"/>
        <v>4</v>
      </c>
      <c r="V1509">
        <v>8.7108013937282241E-4</v>
      </c>
      <c r="W1509">
        <v>8.7108013937282241E-4</v>
      </c>
      <c r="X1509">
        <v>4.3554006968641121E-3</v>
      </c>
      <c r="Y1509">
        <v>0.99390243902439024</v>
      </c>
      <c r="Z1509">
        <v>0.01</v>
      </c>
      <c r="AA1509">
        <v>0.01</v>
      </c>
      <c r="AB1509">
        <v>0.05</v>
      </c>
      <c r="AC1509">
        <v>11.409999999999998</v>
      </c>
    </row>
    <row r="1510" spans="1:29" x14ac:dyDescent="0.25">
      <c r="A1510">
        <v>1991</v>
      </c>
      <c r="B1510">
        <v>1989</v>
      </c>
      <c r="C1510">
        <v>1990</v>
      </c>
      <c r="D1510">
        <v>17</v>
      </c>
      <c r="E1510" t="s">
        <v>56</v>
      </c>
      <c r="F1510" t="s">
        <v>31</v>
      </c>
      <c r="G1510" t="s">
        <v>49</v>
      </c>
      <c r="H1510">
        <v>0</v>
      </c>
      <c r="I1510">
        <v>2</v>
      </c>
      <c r="J1510" t="s">
        <v>33</v>
      </c>
      <c r="K1510">
        <v>19451</v>
      </c>
      <c r="L1510">
        <v>1068</v>
      </c>
      <c r="M1510">
        <v>1061</v>
      </c>
      <c r="N1510">
        <v>0.57110000000000005</v>
      </c>
      <c r="O1510">
        <v>606</v>
      </c>
      <c r="P1510">
        <v>0</v>
      </c>
      <c r="Q1510">
        <v>7</v>
      </c>
      <c r="R1510">
        <v>7</v>
      </c>
      <c r="S1510">
        <v>64</v>
      </c>
      <c r="T1510">
        <f t="shared" si="46"/>
        <v>71</v>
      </c>
      <c r="U1510">
        <f t="shared" si="47"/>
        <v>1</v>
      </c>
      <c r="V1510">
        <v>0.12125863392171914</v>
      </c>
      <c r="W1510">
        <v>0.14858768695131314</v>
      </c>
      <c r="X1510">
        <v>0.13047750968683902</v>
      </c>
      <c r="Y1510">
        <v>0.5996761694401288</v>
      </c>
      <c r="Z1510">
        <v>129.56</v>
      </c>
      <c r="AA1510">
        <v>158.76</v>
      </c>
      <c r="AB1510">
        <v>139.41</v>
      </c>
      <c r="AC1510">
        <v>640.7299999999999</v>
      </c>
    </row>
    <row r="1511" spans="1:29" x14ac:dyDescent="0.25">
      <c r="A1511">
        <v>1991</v>
      </c>
      <c r="B1511">
        <v>1988</v>
      </c>
      <c r="C1511">
        <v>1989</v>
      </c>
      <c r="D1511">
        <v>17</v>
      </c>
      <c r="E1511" t="s">
        <v>56</v>
      </c>
      <c r="F1511" t="s">
        <v>31</v>
      </c>
      <c r="G1511" t="s">
        <v>49</v>
      </c>
      <c r="H1511">
        <v>0</v>
      </c>
      <c r="I1511">
        <v>3</v>
      </c>
      <c r="J1511" t="s">
        <v>34</v>
      </c>
      <c r="K1511">
        <v>9313</v>
      </c>
      <c r="L1511">
        <v>1572</v>
      </c>
      <c r="M1511">
        <v>1304</v>
      </c>
      <c r="N1511">
        <v>0.81169999999999998</v>
      </c>
      <c r="O1511">
        <v>1058</v>
      </c>
      <c r="P1511">
        <v>0</v>
      </c>
      <c r="Q1511">
        <v>267</v>
      </c>
      <c r="R1511">
        <v>267</v>
      </c>
      <c r="S1511">
        <v>500</v>
      </c>
      <c r="T1511">
        <f t="shared" si="46"/>
        <v>767</v>
      </c>
      <c r="U1511">
        <f t="shared" si="47"/>
        <v>2</v>
      </c>
      <c r="V1511">
        <v>5.9483976030839297E-2</v>
      </c>
      <c r="W1511">
        <v>9.2460655716848389E-2</v>
      </c>
      <c r="X1511">
        <v>0.18662612434956299</v>
      </c>
      <c r="Y1511">
        <v>0.66142924390274926</v>
      </c>
      <c r="Z1511">
        <v>93.509999999999991</v>
      </c>
      <c r="AA1511">
        <v>145.35</v>
      </c>
      <c r="AB1511">
        <v>293.38</v>
      </c>
      <c r="AC1511">
        <v>1039.78</v>
      </c>
    </row>
    <row r="1512" spans="1:29" x14ac:dyDescent="0.25">
      <c r="A1512">
        <v>1991</v>
      </c>
      <c r="B1512">
        <v>1987</v>
      </c>
      <c r="C1512">
        <v>1988</v>
      </c>
      <c r="D1512">
        <v>17</v>
      </c>
      <c r="E1512" t="s">
        <v>56</v>
      </c>
      <c r="F1512" t="s">
        <v>31</v>
      </c>
      <c r="G1512" t="s">
        <v>49</v>
      </c>
      <c r="H1512">
        <v>0</v>
      </c>
      <c r="I1512">
        <v>4</v>
      </c>
      <c r="J1512" t="s">
        <v>34</v>
      </c>
      <c r="K1512">
        <v>5324</v>
      </c>
      <c r="L1512">
        <v>1985</v>
      </c>
      <c r="M1512">
        <v>678</v>
      </c>
      <c r="N1512">
        <v>0.97389999999999999</v>
      </c>
      <c r="O1512">
        <v>660</v>
      </c>
      <c r="P1512">
        <v>8</v>
      </c>
      <c r="Q1512">
        <v>1298</v>
      </c>
      <c r="R1512">
        <v>1307</v>
      </c>
      <c r="S1512">
        <v>1338</v>
      </c>
      <c r="T1512">
        <f t="shared" si="46"/>
        <v>2645</v>
      </c>
      <c r="U1512">
        <f t="shared" si="47"/>
        <v>3</v>
      </c>
      <c r="V1512">
        <v>3.9430675242129232E-2</v>
      </c>
      <c r="W1512">
        <v>7.6846754738077366E-2</v>
      </c>
      <c r="X1512">
        <v>0.10025635730870154</v>
      </c>
      <c r="Y1512">
        <v>0.78346621271109196</v>
      </c>
      <c r="Z1512">
        <v>78.290000000000006</v>
      </c>
      <c r="AA1512">
        <v>152.57999999999998</v>
      </c>
      <c r="AB1512">
        <v>199.06</v>
      </c>
      <c r="AC1512">
        <v>1555.5800000000002</v>
      </c>
    </row>
    <row r="1513" spans="1:29" x14ac:dyDescent="0.25">
      <c r="A1513">
        <v>1991</v>
      </c>
      <c r="B1513">
        <v>1986</v>
      </c>
      <c r="C1513">
        <v>1987</v>
      </c>
      <c r="D1513">
        <v>17</v>
      </c>
      <c r="E1513" t="s">
        <v>56</v>
      </c>
      <c r="F1513" t="s">
        <v>31</v>
      </c>
      <c r="G1513" t="s">
        <v>49</v>
      </c>
      <c r="H1513">
        <v>0</v>
      </c>
      <c r="I1513">
        <v>5</v>
      </c>
      <c r="J1513" t="s">
        <v>34</v>
      </c>
      <c r="K1513">
        <v>1241</v>
      </c>
      <c r="L1513">
        <v>839</v>
      </c>
      <c r="M1513">
        <v>151</v>
      </c>
      <c r="N1513">
        <v>1</v>
      </c>
      <c r="O1513">
        <v>151</v>
      </c>
      <c r="P1513">
        <v>15</v>
      </c>
      <c r="Q1513">
        <v>672</v>
      </c>
      <c r="R1513">
        <v>688</v>
      </c>
      <c r="S1513">
        <v>277</v>
      </c>
      <c r="T1513">
        <f t="shared" si="46"/>
        <v>965</v>
      </c>
      <c r="U1513">
        <f t="shared" si="47"/>
        <v>4</v>
      </c>
      <c r="V1513">
        <v>2.0240745811951567E-4</v>
      </c>
      <c r="W1513">
        <v>2.2622010025122341E-4</v>
      </c>
      <c r="X1513">
        <v>9.5333912774291901E-2</v>
      </c>
      <c r="Y1513">
        <v>0.90423745966733748</v>
      </c>
      <c r="Z1513">
        <v>0.16999999999999998</v>
      </c>
      <c r="AA1513">
        <v>0.19</v>
      </c>
      <c r="AB1513">
        <v>80.070000000000007</v>
      </c>
      <c r="AC1513">
        <v>759.45999999999992</v>
      </c>
    </row>
    <row r="1514" spans="1:29" x14ac:dyDescent="0.25">
      <c r="A1514">
        <v>1991</v>
      </c>
      <c r="B1514">
        <v>1989</v>
      </c>
      <c r="C1514">
        <v>1990</v>
      </c>
      <c r="D1514">
        <v>18</v>
      </c>
      <c r="E1514" t="s">
        <v>57</v>
      </c>
      <c r="F1514" t="s">
        <v>31</v>
      </c>
      <c r="G1514" t="s">
        <v>58</v>
      </c>
      <c r="H1514">
        <v>1</v>
      </c>
      <c r="I1514">
        <v>2</v>
      </c>
      <c r="J1514" t="s">
        <v>33</v>
      </c>
      <c r="K1514">
        <v>302662</v>
      </c>
      <c r="L1514">
        <v>11982</v>
      </c>
      <c r="M1514">
        <v>7872</v>
      </c>
      <c r="N1514">
        <v>0.60050000000000003</v>
      </c>
      <c r="O1514">
        <v>4727</v>
      </c>
      <c r="P1514">
        <v>0</v>
      </c>
      <c r="Q1514">
        <v>4110</v>
      </c>
      <c r="R1514">
        <v>4110</v>
      </c>
      <c r="S1514">
        <v>8798</v>
      </c>
      <c r="T1514">
        <f t="shared" si="46"/>
        <v>12908</v>
      </c>
      <c r="U1514">
        <f t="shared" si="47"/>
        <v>1</v>
      </c>
      <c r="V1514">
        <v>0.24990340377555628</v>
      </c>
      <c r="W1514">
        <v>9.6895818781310317E-2</v>
      </c>
      <c r="X1514">
        <v>8.3941493148135635E-2</v>
      </c>
      <c r="Y1514">
        <v>0.56925928429499784</v>
      </c>
      <c r="Z1514">
        <v>2994.56</v>
      </c>
      <c r="AA1514">
        <v>1161.0899999999999</v>
      </c>
      <c r="AB1514">
        <v>1005.86</v>
      </c>
      <c r="AC1514">
        <v>6821.36</v>
      </c>
    </row>
    <row r="1515" spans="1:29" x14ac:dyDescent="0.25">
      <c r="A1515">
        <v>1991</v>
      </c>
      <c r="B1515">
        <v>1988</v>
      </c>
      <c r="C1515">
        <v>1989</v>
      </c>
      <c r="D1515">
        <v>18</v>
      </c>
      <c r="E1515" t="s">
        <v>57</v>
      </c>
      <c r="F1515" t="s">
        <v>31</v>
      </c>
      <c r="G1515" t="s">
        <v>58</v>
      </c>
      <c r="H1515">
        <v>1</v>
      </c>
      <c r="I1515">
        <v>3</v>
      </c>
      <c r="J1515" t="s">
        <v>34</v>
      </c>
      <c r="K1515">
        <v>167341</v>
      </c>
      <c r="L1515">
        <v>26955</v>
      </c>
      <c r="M1515">
        <v>17865</v>
      </c>
      <c r="N1515">
        <v>0.81200000000000006</v>
      </c>
      <c r="O1515">
        <v>14506</v>
      </c>
      <c r="P1515">
        <v>0</v>
      </c>
      <c r="Q1515">
        <v>9090</v>
      </c>
      <c r="R1515">
        <v>9090</v>
      </c>
      <c r="S1515">
        <v>10009</v>
      </c>
      <c r="T1515">
        <f t="shared" si="46"/>
        <v>19099</v>
      </c>
      <c r="U1515">
        <f t="shared" si="47"/>
        <v>2</v>
      </c>
      <c r="V1515">
        <v>0.10772493069253306</v>
      </c>
      <c r="W1515">
        <v>0.17492006408969887</v>
      </c>
      <c r="X1515">
        <v>0.12458761454327186</v>
      </c>
      <c r="Y1515">
        <v>0.59276739067449624</v>
      </c>
      <c r="Z1515">
        <v>2903.8300000000004</v>
      </c>
      <c r="AA1515">
        <v>4715.1400000000003</v>
      </c>
      <c r="AB1515">
        <v>3358.38</v>
      </c>
      <c r="AC1515">
        <v>15978.620000000003</v>
      </c>
    </row>
    <row r="1516" spans="1:29" x14ac:dyDescent="0.25">
      <c r="A1516">
        <v>1991</v>
      </c>
      <c r="B1516">
        <v>1987</v>
      </c>
      <c r="C1516">
        <v>1988</v>
      </c>
      <c r="D1516">
        <v>18</v>
      </c>
      <c r="E1516" t="s">
        <v>57</v>
      </c>
      <c r="F1516" t="s">
        <v>31</v>
      </c>
      <c r="G1516" t="s">
        <v>58</v>
      </c>
      <c r="H1516">
        <v>1</v>
      </c>
      <c r="I1516">
        <v>4</v>
      </c>
      <c r="J1516" t="s">
        <v>34</v>
      </c>
      <c r="K1516">
        <v>66352</v>
      </c>
      <c r="L1516">
        <v>28043</v>
      </c>
      <c r="M1516">
        <v>9118</v>
      </c>
      <c r="N1516">
        <v>0.95899999999999996</v>
      </c>
      <c r="O1516">
        <v>8745</v>
      </c>
      <c r="P1516">
        <v>1042</v>
      </c>
      <c r="Q1516">
        <v>17882</v>
      </c>
      <c r="R1516">
        <v>18924</v>
      </c>
      <c r="S1516">
        <v>7027</v>
      </c>
      <c r="T1516">
        <f t="shared" si="46"/>
        <v>25951</v>
      </c>
      <c r="U1516">
        <f t="shared" si="47"/>
        <v>3</v>
      </c>
      <c r="V1516">
        <v>0.11829764473050797</v>
      </c>
      <c r="W1516">
        <v>0.13912350455542283</v>
      </c>
      <c r="X1516">
        <v>5.6755397864032671E-2</v>
      </c>
      <c r="Y1516">
        <v>0.68582345285003654</v>
      </c>
      <c r="Z1516">
        <v>3317.48</v>
      </c>
      <c r="AA1516">
        <v>3901.51</v>
      </c>
      <c r="AB1516">
        <v>1591.6200000000001</v>
      </c>
      <c r="AC1516">
        <v>19232.89</v>
      </c>
    </row>
    <row r="1517" spans="1:29" x14ac:dyDescent="0.25">
      <c r="A1517">
        <v>1991</v>
      </c>
      <c r="B1517">
        <v>1986</v>
      </c>
      <c r="C1517">
        <v>1987</v>
      </c>
      <c r="D1517">
        <v>18</v>
      </c>
      <c r="E1517" t="s">
        <v>57</v>
      </c>
      <c r="F1517" t="s">
        <v>31</v>
      </c>
      <c r="G1517" t="s">
        <v>58</v>
      </c>
      <c r="H1517">
        <v>1</v>
      </c>
      <c r="I1517">
        <v>5</v>
      </c>
      <c r="J1517" t="s">
        <v>34</v>
      </c>
      <c r="K1517">
        <v>19878</v>
      </c>
      <c r="L1517">
        <v>11695</v>
      </c>
      <c r="M1517">
        <v>4821</v>
      </c>
      <c r="N1517">
        <v>1</v>
      </c>
      <c r="O1517">
        <v>4821</v>
      </c>
      <c r="P1517">
        <v>295</v>
      </c>
      <c r="Q1517">
        <v>6578</v>
      </c>
      <c r="R1517">
        <v>6873</v>
      </c>
      <c r="S1517">
        <v>6194</v>
      </c>
      <c r="T1517">
        <f t="shared" si="46"/>
        <v>13067</v>
      </c>
      <c r="U1517">
        <f t="shared" si="47"/>
        <v>4</v>
      </c>
      <c r="V1517">
        <v>0.19927834875250097</v>
      </c>
      <c r="W1517">
        <v>0.19590180754826686</v>
      </c>
      <c r="X1517">
        <v>1.6291020401183371E-2</v>
      </c>
      <c r="Y1517">
        <v>0.58852882329804879</v>
      </c>
      <c r="Z1517">
        <v>2330.64</v>
      </c>
      <c r="AA1517">
        <v>2291.15</v>
      </c>
      <c r="AB1517">
        <v>190.53</v>
      </c>
      <c r="AC1517">
        <v>6883.079999999999</v>
      </c>
    </row>
    <row r="1518" spans="1:29" x14ac:dyDescent="0.25">
      <c r="A1518">
        <v>1991</v>
      </c>
      <c r="B1518">
        <v>1989</v>
      </c>
      <c r="C1518">
        <v>1990</v>
      </c>
      <c r="D1518">
        <v>19</v>
      </c>
      <c r="E1518" t="s">
        <v>59</v>
      </c>
      <c r="F1518" t="s">
        <v>31</v>
      </c>
      <c r="G1518" t="s">
        <v>60</v>
      </c>
      <c r="H1518">
        <v>0</v>
      </c>
      <c r="I1518">
        <v>2</v>
      </c>
      <c r="J1518" t="s">
        <v>33</v>
      </c>
      <c r="K1518">
        <v>734533</v>
      </c>
      <c r="L1518">
        <v>26818</v>
      </c>
      <c r="M1518">
        <v>22816</v>
      </c>
      <c r="N1518">
        <v>0.56840000000000002</v>
      </c>
      <c r="O1518">
        <v>12969</v>
      </c>
      <c r="P1518">
        <v>0</v>
      </c>
      <c r="Q1518">
        <v>4001</v>
      </c>
      <c r="R1518">
        <v>4001</v>
      </c>
      <c r="S1518">
        <v>11783</v>
      </c>
      <c r="T1518">
        <f t="shared" si="46"/>
        <v>15784</v>
      </c>
      <c r="U1518">
        <f t="shared" si="47"/>
        <v>1</v>
      </c>
      <c r="V1518">
        <v>0.18243322857922703</v>
      </c>
      <c r="W1518">
        <v>0.15204621013365471</v>
      </c>
      <c r="X1518">
        <v>9.2554876584548779E-2</v>
      </c>
      <c r="Y1518">
        <v>0.57296568470256937</v>
      </c>
      <c r="Z1518">
        <v>4892.5599999999995</v>
      </c>
      <c r="AA1518">
        <v>4077.63</v>
      </c>
      <c r="AB1518">
        <v>2482.1699999999996</v>
      </c>
      <c r="AC1518">
        <v>15366</v>
      </c>
    </row>
    <row r="1519" spans="1:29" x14ac:dyDescent="0.25">
      <c r="A1519">
        <v>1991</v>
      </c>
      <c r="B1519">
        <v>1988</v>
      </c>
      <c r="C1519">
        <v>1989</v>
      </c>
      <c r="D1519">
        <v>19</v>
      </c>
      <c r="E1519" t="s">
        <v>59</v>
      </c>
      <c r="F1519" t="s">
        <v>31</v>
      </c>
      <c r="G1519" t="s">
        <v>60</v>
      </c>
      <c r="H1519">
        <v>0</v>
      </c>
      <c r="I1519">
        <v>3</v>
      </c>
      <c r="J1519" t="s">
        <v>34</v>
      </c>
      <c r="K1519">
        <v>213248</v>
      </c>
      <c r="L1519">
        <v>23352</v>
      </c>
      <c r="M1519">
        <v>15805</v>
      </c>
      <c r="N1519">
        <v>0.82550000000000001</v>
      </c>
      <c r="O1519">
        <v>13047</v>
      </c>
      <c r="P1519">
        <v>0</v>
      </c>
      <c r="Q1519">
        <v>7547</v>
      </c>
      <c r="R1519">
        <v>7547</v>
      </c>
      <c r="S1519">
        <v>7941</v>
      </c>
      <c r="T1519">
        <f t="shared" si="46"/>
        <v>15488</v>
      </c>
      <c r="U1519">
        <f t="shared" si="47"/>
        <v>2</v>
      </c>
      <c r="V1519">
        <v>0.15330402889620193</v>
      </c>
      <c r="W1519">
        <v>0.10961072773637141</v>
      </c>
      <c r="X1519">
        <v>0.19096886635506613</v>
      </c>
      <c r="Y1519">
        <v>0.54611637701236049</v>
      </c>
      <c r="Z1519">
        <v>3580.0400000000004</v>
      </c>
      <c r="AA1519">
        <v>2559.69</v>
      </c>
      <c r="AB1519">
        <v>4459.6099999999997</v>
      </c>
      <c r="AC1519">
        <v>12753.21</v>
      </c>
    </row>
    <row r="1520" spans="1:29" x14ac:dyDescent="0.25">
      <c r="A1520">
        <v>1991</v>
      </c>
      <c r="B1520">
        <v>1987</v>
      </c>
      <c r="C1520">
        <v>1988</v>
      </c>
      <c r="D1520">
        <v>19</v>
      </c>
      <c r="E1520" t="s">
        <v>59</v>
      </c>
      <c r="F1520" t="s">
        <v>31</v>
      </c>
      <c r="G1520" t="s">
        <v>60</v>
      </c>
      <c r="H1520">
        <v>0</v>
      </c>
      <c r="I1520">
        <v>4</v>
      </c>
      <c r="J1520" t="s">
        <v>34</v>
      </c>
      <c r="K1520">
        <v>86243</v>
      </c>
      <c r="L1520">
        <v>31374</v>
      </c>
      <c r="M1520">
        <v>15574</v>
      </c>
      <c r="N1520">
        <v>0.97550000000000003</v>
      </c>
      <c r="O1520">
        <v>15193</v>
      </c>
      <c r="P1520">
        <v>2016</v>
      </c>
      <c r="Q1520">
        <v>13784</v>
      </c>
      <c r="R1520">
        <v>15800</v>
      </c>
      <c r="S1520">
        <v>21628</v>
      </c>
      <c r="T1520">
        <f t="shared" si="46"/>
        <v>37428</v>
      </c>
      <c r="U1520">
        <f t="shared" si="47"/>
        <v>3</v>
      </c>
      <c r="V1520">
        <v>0.21294831631282216</v>
      </c>
      <c r="W1520">
        <v>0.13527314358711698</v>
      </c>
      <c r="X1520">
        <v>0.104826821703598</v>
      </c>
      <c r="Y1520">
        <v>0.54695171839646284</v>
      </c>
      <c r="Z1520">
        <v>6681.2300000000005</v>
      </c>
      <c r="AA1520">
        <v>4244.18</v>
      </c>
      <c r="AB1520">
        <v>3288.93</v>
      </c>
      <c r="AC1520">
        <v>17160.55</v>
      </c>
    </row>
    <row r="1521" spans="1:29" x14ac:dyDescent="0.25">
      <c r="A1521">
        <v>1991</v>
      </c>
      <c r="B1521">
        <v>1986</v>
      </c>
      <c r="C1521">
        <v>1987</v>
      </c>
      <c r="D1521">
        <v>19</v>
      </c>
      <c r="E1521" t="s">
        <v>59</v>
      </c>
      <c r="F1521" t="s">
        <v>31</v>
      </c>
      <c r="G1521" t="s">
        <v>60</v>
      </c>
      <c r="H1521">
        <v>0</v>
      </c>
      <c r="I1521">
        <v>5</v>
      </c>
      <c r="J1521" t="s">
        <v>34</v>
      </c>
      <c r="K1521">
        <v>69855</v>
      </c>
      <c r="L1521">
        <v>22834</v>
      </c>
      <c r="M1521">
        <v>16832</v>
      </c>
      <c r="N1521">
        <v>1</v>
      </c>
      <c r="O1521">
        <v>16832</v>
      </c>
      <c r="P1521">
        <v>279</v>
      </c>
      <c r="Q1521">
        <v>5722</v>
      </c>
      <c r="R1521">
        <v>6001</v>
      </c>
      <c r="S1521">
        <v>35470</v>
      </c>
      <c r="T1521">
        <f t="shared" si="46"/>
        <v>41471</v>
      </c>
      <c r="U1521">
        <f t="shared" si="47"/>
        <v>4</v>
      </c>
      <c r="V1521">
        <v>0.44015555443638893</v>
      </c>
      <c r="W1521">
        <v>0.17214340612539386</v>
      </c>
      <c r="X1521">
        <v>8.602002675781549E-2</v>
      </c>
      <c r="Y1521">
        <v>0.30168101268040171</v>
      </c>
      <c r="Z1521">
        <v>10050.710000000001</v>
      </c>
      <c r="AA1521">
        <v>3930.8</v>
      </c>
      <c r="AB1521">
        <v>1964.22</v>
      </c>
      <c r="AC1521">
        <v>6888.7199999999993</v>
      </c>
    </row>
    <row r="1522" spans="1:29" x14ac:dyDescent="0.25">
      <c r="A1522">
        <v>1991</v>
      </c>
      <c r="B1522">
        <v>1989</v>
      </c>
      <c r="C1522">
        <v>1990</v>
      </c>
      <c r="D1522">
        <v>20</v>
      </c>
      <c r="E1522" t="s">
        <v>61</v>
      </c>
      <c r="F1522" t="s">
        <v>31</v>
      </c>
      <c r="G1522" t="s">
        <v>60</v>
      </c>
      <c r="H1522">
        <v>1</v>
      </c>
      <c r="I1522">
        <v>2</v>
      </c>
      <c r="J1522" t="s">
        <v>33</v>
      </c>
      <c r="K1522">
        <v>182688</v>
      </c>
      <c r="L1522">
        <v>7830</v>
      </c>
      <c r="M1522">
        <v>6189</v>
      </c>
      <c r="N1522">
        <v>0.65510000000000002</v>
      </c>
      <c r="O1522">
        <v>4054</v>
      </c>
      <c r="P1522">
        <v>0</v>
      </c>
      <c r="Q1522">
        <v>1640</v>
      </c>
      <c r="R1522">
        <v>1640</v>
      </c>
      <c r="S1522">
        <v>1804</v>
      </c>
      <c r="T1522">
        <f t="shared" si="46"/>
        <v>3444</v>
      </c>
      <c r="U1522">
        <f t="shared" si="47"/>
        <v>1</v>
      </c>
      <c r="V1522">
        <v>0</v>
      </c>
      <c r="W1522">
        <v>8.9500623199362514E-2</v>
      </c>
      <c r="X1522">
        <v>0.1069476512535502</v>
      </c>
      <c r="Y1522">
        <v>0.80355172554708743</v>
      </c>
      <c r="Z1522">
        <v>0</v>
      </c>
      <c r="AA1522">
        <v>700.84</v>
      </c>
      <c r="AB1522">
        <v>837.46</v>
      </c>
      <c r="AC1522">
        <v>6292.26</v>
      </c>
    </row>
    <row r="1523" spans="1:29" x14ac:dyDescent="0.25">
      <c r="A1523">
        <v>1991</v>
      </c>
      <c r="B1523">
        <v>1988</v>
      </c>
      <c r="C1523">
        <v>1989</v>
      </c>
      <c r="D1523">
        <v>20</v>
      </c>
      <c r="E1523" t="s">
        <v>61</v>
      </c>
      <c r="F1523" t="s">
        <v>31</v>
      </c>
      <c r="G1523" t="s">
        <v>60</v>
      </c>
      <c r="H1523">
        <v>1</v>
      </c>
      <c r="I1523">
        <v>3</v>
      </c>
      <c r="J1523" t="s">
        <v>34</v>
      </c>
      <c r="K1523">
        <v>148336</v>
      </c>
      <c r="L1523">
        <v>69662</v>
      </c>
      <c r="M1523">
        <v>43343</v>
      </c>
      <c r="N1523">
        <v>0.9466</v>
      </c>
      <c r="O1523">
        <v>41029</v>
      </c>
      <c r="P1523">
        <v>0</v>
      </c>
      <c r="Q1523">
        <v>26318</v>
      </c>
      <c r="R1523">
        <v>26318</v>
      </c>
      <c r="S1523">
        <v>17992</v>
      </c>
      <c r="T1523">
        <f t="shared" si="46"/>
        <v>44310</v>
      </c>
      <c r="U1523">
        <f t="shared" si="47"/>
        <v>2</v>
      </c>
      <c r="V1523">
        <v>0</v>
      </c>
      <c r="W1523">
        <v>1.0709709537564369E-2</v>
      </c>
      <c r="X1523">
        <v>0.16660240400723375</v>
      </c>
      <c r="Y1523">
        <v>0.82268788645520186</v>
      </c>
      <c r="Z1523">
        <v>0</v>
      </c>
      <c r="AA1523">
        <v>746.06</v>
      </c>
      <c r="AB1523">
        <v>11605.859999999999</v>
      </c>
      <c r="AC1523">
        <v>57310.100000000006</v>
      </c>
    </row>
    <row r="1524" spans="1:29" x14ac:dyDescent="0.25">
      <c r="A1524">
        <v>1991</v>
      </c>
      <c r="B1524">
        <v>1987</v>
      </c>
      <c r="C1524">
        <v>1988</v>
      </c>
      <c r="D1524">
        <v>20</v>
      </c>
      <c r="E1524" t="s">
        <v>61</v>
      </c>
      <c r="F1524" t="s">
        <v>31</v>
      </c>
      <c r="G1524" t="s">
        <v>60</v>
      </c>
      <c r="H1524">
        <v>1</v>
      </c>
      <c r="I1524">
        <v>4</v>
      </c>
      <c r="J1524" t="s">
        <v>34</v>
      </c>
      <c r="K1524">
        <v>12733</v>
      </c>
      <c r="L1524">
        <v>7029</v>
      </c>
      <c r="M1524">
        <v>3317</v>
      </c>
      <c r="N1524">
        <v>0.99939999999999996</v>
      </c>
      <c r="O1524">
        <v>3315</v>
      </c>
      <c r="P1524">
        <v>300</v>
      </c>
      <c r="Q1524">
        <v>3412</v>
      </c>
      <c r="R1524">
        <v>3712</v>
      </c>
      <c r="S1524">
        <v>3101</v>
      </c>
      <c r="T1524">
        <f t="shared" si="46"/>
        <v>6813</v>
      </c>
      <c r="U1524">
        <f t="shared" si="47"/>
        <v>3</v>
      </c>
      <c r="V1524">
        <v>0</v>
      </c>
      <c r="W1524">
        <v>5.2975535089890557E-3</v>
      </c>
      <c r="X1524">
        <v>0.25045165769041466</v>
      </c>
      <c r="Y1524">
        <v>0.74425078880059636</v>
      </c>
      <c r="Z1524">
        <v>0</v>
      </c>
      <c r="AA1524">
        <v>37.24</v>
      </c>
      <c r="AB1524">
        <v>1760.5900000000001</v>
      </c>
      <c r="AC1524">
        <v>5231.83</v>
      </c>
    </row>
    <row r="1525" spans="1:29" x14ac:dyDescent="0.25">
      <c r="A1525">
        <v>1991</v>
      </c>
      <c r="B1525">
        <v>1986</v>
      </c>
      <c r="C1525">
        <v>1987</v>
      </c>
      <c r="D1525">
        <v>20</v>
      </c>
      <c r="E1525" t="s">
        <v>61</v>
      </c>
      <c r="F1525" t="s">
        <v>31</v>
      </c>
      <c r="G1525" t="s">
        <v>60</v>
      </c>
      <c r="H1525">
        <v>1</v>
      </c>
      <c r="I1525">
        <v>5</v>
      </c>
      <c r="J1525" t="s">
        <v>34</v>
      </c>
      <c r="K1525">
        <v>154</v>
      </c>
      <c r="L1525">
        <v>67</v>
      </c>
      <c r="M1525">
        <v>28</v>
      </c>
      <c r="N1525">
        <v>1</v>
      </c>
      <c r="O1525">
        <v>28</v>
      </c>
      <c r="P1525">
        <v>0</v>
      </c>
      <c r="Q1525">
        <v>38</v>
      </c>
      <c r="R1525">
        <v>38</v>
      </c>
      <c r="S1525">
        <v>70</v>
      </c>
      <c r="T1525">
        <f t="shared" si="46"/>
        <v>108</v>
      </c>
      <c r="U1525">
        <f t="shared" si="47"/>
        <v>4</v>
      </c>
      <c r="V1525">
        <v>0</v>
      </c>
      <c r="W1525">
        <v>2.9695619896065331E-4</v>
      </c>
      <c r="X1525">
        <v>0.38396436525612476</v>
      </c>
      <c r="Y1525">
        <v>0.61573867854491471</v>
      </c>
      <c r="Z1525">
        <v>0</v>
      </c>
      <c r="AA1525">
        <v>0.02</v>
      </c>
      <c r="AB1525">
        <v>25.86</v>
      </c>
      <c r="AC1525">
        <v>41.47</v>
      </c>
    </row>
    <row r="1526" spans="1:29" x14ac:dyDescent="0.25">
      <c r="A1526">
        <v>1991</v>
      </c>
      <c r="B1526">
        <v>1989</v>
      </c>
      <c r="C1526">
        <v>1990</v>
      </c>
      <c r="D1526">
        <v>21</v>
      </c>
      <c r="E1526" t="s">
        <v>62</v>
      </c>
      <c r="F1526" t="s">
        <v>31</v>
      </c>
      <c r="G1526" t="s">
        <v>60</v>
      </c>
      <c r="H1526">
        <v>1</v>
      </c>
      <c r="I1526">
        <v>2</v>
      </c>
      <c r="J1526" t="s">
        <v>33</v>
      </c>
      <c r="K1526">
        <v>227448</v>
      </c>
      <c r="L1526">
        <v>4958</v>
      </c>
      <c r="M1526">
        <v>3900</v>
      </c>
      <c r="N1526">
        <v>0.66839999999999999</v>
      </c>
      <c r="O1526">
        <v>2607</v>
      </c>
      <c r="P1526">
        <v>0</v>
      </c>
      <c r="Q1526">
        <v>1058</v>
      </c>
      <c r="R1526">
        <v>1058</v>
      </c>
      <c r="S1526">
        <v>8367</v>
      </c>
      <c r="T1526">
        <f t="shared" si="46"/>
        <v>9425</v>
      </c>
      <c r="U1526">
        <f t="shared" si="47"/>
        <v>1</v>
      </c>
      <c r="V1526">
        <v>0</v>
      </c>
      <c r="W1526">
        <v>0</v>
      </c>
      <c r="X1526">
        <v>0.15243282703212852</v>
      </c>
      <c r="Y1526">
        <v>0.84756717296787165</v>
      </c>
      <c r="Z1526">
        <v>0</v>
      </c>
      <c r="AA1526">
        <v>0</v>
      </c>
      <c r="AB1526">
        <v>755.89</v>
      </c>
      <c r="AC1526">
        <v>4202.95</v>
      </c>
    </row>
    <row r="1527" spans="1:29" x14ac:dyDescent="0.25">
      <c r="A1527">
        <v>1991</v>
      </c>
      <c r="B1527">
        <v>1988</v>
      </c>
      <c r="C1527">
        <v>1989</v>
      </c>
      <c r="D1527">
        <v>21</v>
      </c>
      <c r="E1527" t="s">
        <v>62</v>
      </c>
      <c r="F1527" t="s">
        <v>31</v>
      </c>
      <c r="G1527" t="s">
        <v>60</v>
      </c>
      <c r="H1527">
        <v>1</v>
      </c>
      <c r="I1527">
        <v>3</v>
      </c>
      <c r="J1527" t="s">
        <v>34</v>
      </c>
      <c r="K1527">
        <v>120089</v>
      </c>
      <c r="L1527">
        <v>36554</v>
      </c>
      <c r="M1527">
        <v>31668</v>
      </c>
      <c r="N1527">
        <v>0.89790000000000003</v>
      </c>
      <c r="O1527">
        <v>28435</v>
      </c>
      <c r="P1527">
        <v>0</v>
      </c>
      <c r="Q1527">
        <v>4886</v>
      </c>
      <c r="R1527">
        <v>4886</v>
      </c>
      <c r="S1527">
        <v>22400</v>
      </c>
      <c r="T1527">
        <f t="shared" si="46"/>
        <v>27286</v>
      </c>
      <c r="U1527">
        <f t="shared" si="47"/>
        <v>2</v>
      </c>
      <c r="V1527">
        <v>0</v>
      </c>
      <c r="W1527">
        <v>0</v>
      </c>
      <c r="X1527">
        <v>0.30883541728161085</v>
      </c>
      <c r="Y1527">
        <v>0.6911645827183891</v>
      </c>
      <c r="Z1527">
        <v>0</v>
      </c>
      <c r="AA1527">
        <v>0</v>
      </c>
      <c r="AB1527">
        <v>11289.42</v>
      </c>
      <c r="AC1527">
        <v>25265.389999999996</v>
      </c>
    </row>
    <row r="1528" spans="1:29" x14ac:dyDescent="0.25">
      <c r="A1528">
        <v>1991</v>
      </c>
      <c r="B1528">
        <v>1987</v>
      </c>
      <c r="C1528">
        <v>1988</v>
      </c>
      <c r="D1528">
        <v>21</v>
      </c>
      <c r="E1528" t="s">
        <v>62</v>
      </c>
      <c r="F1528" t="s">
        <v>31</v>
      </c>
      <c r="G1528" t="s">
        <v>60</v>
      </c>
      <c r="H1528">
        <v>1</v>
      </c>
      <c r="I1528">
        <v>4</v>
      </c>
      <c r="J1528" t="s">
        <v>34</v>
      </c>
      <c r="K1528">
        <v>6397</v>
      </c>
      <c r="L1528">
        <v>2340</v>
      </c>
      <c r="M1528">
        <v>1977</v>
      </c>
      <c r="N1528">
        <v>1</v>
      </c>
      <c r="O1528">
        <v>1977</v>
      </c>
      <c r="P1528">
        <v>0</v>
      </c>
      <c r="Q1528">
        <v>363</v>
      </c>
      <c r="R1528">
        <v>363</v>
      </c>
      <c r="S1528">
        <v>2776</v>
      </c>
      <c r="T1528">
        <f t="shared" si="46"/>
        <v>3139</v>
      </c>
      <c r="U1528">
        <f t="shared" si="47"/>
        <v>3</v>
      </c>
      <c r="V1528">
        <v>0</v>
      </c>
      <c r="W1528">
        <v>0</v>
      </c>
      <c r="X1528">
        <v>0.42067621952782547</v>
      </c>
      <c r="Y1528">
        <v>0.57932378047217448</v>
      </c>
      <c r="Z1528">
        <v>0</v>
      </c>
      <c r="AA1528">
        <v>0</v>
      </c>
      <c r="AB1528">
        <v>984.66000000000008</v>
      </c>
      <c r="AC1528">
        <v>1356</v>
      </c>
    </row>
    <row r="1529" spans="1:29" x14ac:dyDescent="0.25">
      <c r="A1529">
        <v>1991</v>
      </c>
      <c r="B1529">
        <v>1986</v>
      </c>
      <c r="C1529">
        <v>1987</v>
      </c>
      <c r="D1529">
        <v>21</v>
      </c>
      <c r="E1529" t="s">
        <v>62</v>
      </c>
      <c r="F1529" t="s">
        <v>31</v>
      </c>
      <c r="G1529" t="s">
        <v>60</v>
      </c>
      <c r="H1529">
        <v>1</v>
      </c>
      <c r="I1529">
        <v>5</v>
      </c>
      <c r="J1529" t="s">
        <v>34</v>
      </c>
      <c r="K1529">
        <v>316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283</v>
      </c>
      <c r="T1529">
        <f t="shared" si="46"/>
        <v>283</v>
      </c>
      <c r="U1529">
        <f t="shared" si="47"/>
        <v>4</v>
      </c>
      <c r="V1529">
        <v>0</v>
      </c>
      <c r="W1529">
        <v>0</v>
      </c>
      <c r="X1529">
        <v>0.21505376344086022</v>
      </c>
      <c r="Y1529">
        <v>0.78494623655913975</v>
      </c>
      <c r="Z1529">
        <v>0</v>
      </c>
      <c r="AA1529">
        <v>0</v>
      </c>
      <c r="AB1529">
        <v>0.2</v>
      </c>
      <c r="AC1529">
        <v>0.73</v>
      </c>
    </row>
    <row r="1530" spans="1:29" x14ac:dyDescent="0.25">
      <c r="A1530">
        <v>1991</v>
      </c>
      <c r="B1530">
        <v>1989</v>
      </c>
      <c r="C1530">
        <v>1990</v>
      </c>
      <c r="D1530">
        <v>22</v>
      </c>
      <c r="E1530" t="s">
        <v>63</v>
      </c>
      <c r="F1530" t="s">
        <v>31</v>
      </c>
      <c r="G1530" t="s">
        <v>60</v>
      </c>
      <c r="H1530">
        <v>1</v>
      </c>
      <c r="I1530">
        <v>2</v>
      </c>
      <c r="J1530" t="s">
        <v>33</v>
      </c>
      <c r="K1530">
        <v>168907</v>
      </c>
      <c r="L1530">
        <v>4768</v>
      </c>
      <c r="M1530">
        <v>4154</v>
      </c>
      <c r="N1530">
        <v>0.58140000000000003</v>
      </c>
      <c r="O1530">
        <v>2415</v>
      </c>
      <c r="P1530">
        <v>0</v>
      </c>
      <c r="Q1530">
        <v>614</v>
      </c>
      <c r="R1530">
        <v>614</v>
      </c>
      <c r="S1530">
        <v>2952</v>
      </c>
      <c r="T1530">
        <f t="shared" si="46"/>
        <v>3566</v>
      </c>
      <c r="U1530">
        <f t="shared" si="47"/>
        <v>1</v>
      </c>
      <c r="V1530">
        <v>0.22571039110831498</v>
      </c>
      <c r="W1530">
        <v>0.19663416168606482</v>
      </c>
      <c r="X1530">
        <v>0.11771836007130124</v>
      </c>
      <c r="Y1530">
        <v>0.45993708713431897</v>
      </c>
      <c r="Z1530">
        <v>1076.3</v>
      </c>
      <c r="AA1530">
        <v>937.65000000000009</v>
      </c>
      <c r="AB1530">
        <v>561.33999999999992</v>
      </c>
      <c r="AC1530">
        <v>2193.21</v>
      </c>
    </row>
    <row r="1531" spans="1:29" x14ac:dyDescent="0.25">
      <c r="A1531">
        <v>1991</v>
      </c>
      <c r="B1531">
        <v>1988</v>
      </c>
      <c r="C1531">
        <v>1989</v>
      </c>
      <c r="D1531">
        <v>22</v>
      </c>
      <c r="E1531" t="s">
        <v>63</v>
      </c>
      <c r="F1531" t="s">
        <v>31</v>
      </c>
      <c r="G1531" t="s">
        <v>60</v>
      </c>
      <c r="H1531">
        <v>1</v>
      </c>
      <c r="I1531">
        <v>3</v>
      </c>
      <c r="J1531" t="s">
        <v>34</v>
      </c>
      <c r="K1531">
        <v>133572</v>
      </c>
      <c r="L1531">
        <v>20550</v>
      </c>
      <c r="M1531">
        <v>18022</v>
      </c>
      <c r="N1531">
        <v>0.79869999999999997</v>
      </c>
      <c r="O1531">
        <v>14394</v>
      </c>
      <c r="P1531">
        <v>0</v>
      </c>
      <c r="Q1531">
        <v>2527</v>
      </c>
      <c r="R1531">
        <v>2527</v>
      </c>
      <c r="S1531">
        <v>6952</v>
      </c>
      <c r="T1531">
        <f t="shared" si="46"/>
        <v>9479</v>
      </c>
      <c r="U1531">
        <f t="shared" si="47"/>
        <v>2</v>
      </c>
      <c r="V1531">
        <v>5.2443234184354232E-2</v>
      </c>
      <c r="W1531">
        <v>4.6049142052980455E-2</v>
      </c>
      <c r="X1531">
        <v>0.18889384152578415</v>
      </c>
      <c r="Y1531">
        <v>0.71261378223688099</v>
      </c>
      <c r="Z1531">
        <v>1077.72</v>
      </c>
      <c r="AA1531">
        <v>946.32</v>
      </c>
      <c r="AB1531">
        <v>3881.81</v>
      </c>
      <c r="AC1531">
        <v>14644.369999999997</v>
      </c>
    </row>
    <row r="1532" spans="1:29" x14ac:dyDescent="0.25">
      <c r="A1532">
        <v>1991</v>
      </c>
      <c r="B1532">
        <v>1987</v>
      </c>
      <c r="C1532">
        <v>1988</v>
      </c>
      <c r="D1532">
        <v>22</v>
      </c>
      <c r="E1532" t="s">
        <v>63</v>
      </c>
      <c r="F1532" t="s">
        <v>31</v>
      </c>
      <c r="G1532" t="s">
        <v>60</v>
      </c>
      <c r="H1532">
        <v>1</v>
      </c>
      <c r="I1532">
        <v>4</v>
      </c>
      <c r="J1532" t="s">
        <v>34</v>
      </c>
      <c r="K1532">
        <v>41592</v>
      </c>
      <c r="L1532">
        <v>13566</v>
      </c>
      <c r="M1532">
        <v>11920</v>
      </c>
      <c r="N1532">
        <v>0.95350000000000001</v>
      </c>
      <c r="O1532">
        <v>11365</v>
      </c>
      <c r="P1532">
        <v>252</v>
      </c>
      <c r="Q1532">
        <v>1393</v>
      </c>
      <c r="R1532">
        <v>1645</v>
      </c>
      <c r="S1532">
        <v>9785</v>
      </c>
      <c r="T1532">
        <f t="shared" si="46"/>
        <v>11430</v>
      </c>
      <c r="U1532">
        <f t="shared" si="47"/>
        <v>3</v>
      </c>
      <c r="V1532">
        <v>9.8792569659442733E-2</v>
      </c>
      <c r="W1532">
        <v>7.6128556685832224E-2</v>
      </c>
      <c r="X1532">
        <v>0.32708093763821322</v>
      </c>
      <c r="Y1532">
        <v>0.49799793601651182</v>
      </c>
      <c r="Z1532">
        <v>1340.22</v>
      </c>
      <c r="AA1532">
        <v>1032.76</v>
      </c>
      <c r="AB1532">
        <v>4437.18</v>
      </c>
      <c r="AC1532">
        <v>6755.8399999999992</v>
      </c>
    </row>
    <row r="1533" spans="1:29" x14ac:dyDescent="0.25">
      <c r="A1533">
        <v>1991</v>
      </c>
      <c r="B1533">
        <v>1986</v>
      </c>
      <c r="C1533">
        <v>1987</v>
      </c>
      <c r="D1533">
        <v>22</v>
      </c>
      <c r="E1533" t="s">
        <v>63</v>
      </c>
      <c r="F1533" t="s">
        <v>31</v>
      </c>
      <c r="G1533" t="s">
        <v>60</v>
      </c>
      <c r="H1533">
        <v>1</v>
      </c>
      <c r="I1533">
        <v>5</v>
      </c>
      <c r="J1533" t="s">
        <v>34</v>
      </c>
      <c r="K1533">
        <v>5310</v>
      </c>
      <c r="L1533">
        <v>1722</v>
      </c>
      <c r="M1533">
        <v>1623</v>
      </c>
      <c r="N1533">
        <v>1</v>
      </c>
      <c r="O1533">
        <v>1623</v>
      </c>
      <c r="P1533">
        <v>92</v>
      </c>
      <c r="Q1533">
        <v>6</v>
      </c>
      <c r="R1533">
        <v>99</v>
      </c>
      <c r="S1533">
        <v>3056</v>
      </c>
      <c r="T1533">
        <f t="shared" si="46"/>
        <v>3155</v>
      </c>
      <c r="U1533">
        <f t="shared" si="47"/>
        <v>4</v>
      </c>
      <c r="V1533">
        <v>3.712283513025505E-2</v>
      </c>
      <c r="W1533">
        <v>4.7027676658596484E-4</v>
      </c>
      <c r="X1533">
        <v>0.78727233669494134</v>
      </c>
      <c r="Y1533">
        <v>0.17513455140821763</v>
      </c>
      <c r="Z1533">
        <v>63.94</v>
      </c>
      <c r="AA1533">
        <v>0.81</v>
      </c>
      <c r="AB1533">
        <v>1355.99</v>
      </c>
      <c r="AC1533">
        <v>301.64999999999998</v>
      </c>
    </row>
    <row r="1534" spans="1:29" x14ac:dyDescent="0.25">
      <c r="A1534">
        <v>1991</v>
      </c>
      <c r="B1534">
        <v>1989</v>
      </c>
      <c r="C1534">
        <v>1990</v>
      </c>
      <c r="D1534">
        <v>23</v>
      </c>
      <c r="E1534" t="s">
        <v>64</v>
      </c>
      <c r="F1534" t="s">
        <v>31</v>
      </c>
      <c r="G1534" t="s">
        <v>60</v>
      </c>
      <c r="H1534">
        <v>0</v>
      </c>
      <c r="I1534">
        <v>2</v>
      </c>
      <c r="J1534" t="s">
        <v>33</v>
      </c>
      <c r="K1534">
        <v>39609</v>
      </c>
      <c r="L1534">
        <v>4729</v>
      </c>
      <c r="M1534">
        <v>1217</v>
      </c>
      <c r="N1534">
        <v>0.66180000000000005</v>
      </c>
      <c r="O1534">
        <v>805</v>
      </c>
      <c r="P1534">
        <v>0</v>
      </c>
      <c r="Q1534">
        <v>3511</v>
      </c>
      <c r="R1534">
        <v>3511</v>
      </c>
      <c r="S1534">
        <v>2449</v>
      </c>
      <c r="T1534">
        <f t="shared" si="46"/>
        <v>5960</v>
      </c>
      <c r="U1534">
        <f t="shared" si="47"/>
        <v>1</v>
      </c>
      <c r="V1534">
        <v>5.3368095863385798E-2</v>
      </c>
      <c r="W1534">
        <v>4.649382669060291E-2</v>
      </c>
      <c r="X1534">
        <v>4.6356383597329798E-2</v>
      </c>
      <c r="Y1534">
        <v>0.85378169384868152</v>
      </c>
      <c r="Z1534">
        <v>252.39</v>
      </c>
      <c r="AA1534">
        <v>219.88</v>
      </c>
      <c r="AB1534">
        <v>219.23</v>
      </c>
      <c r="AC1534">
        <v>4037.7299999999996</v>
      </c>
    </row>
    <row r="1535" spans="1:29" x14ac:dyDescent="0.25">
      <c r="A1535">
        <v>1991</v>
      </c>
      <c r="B1535">
        <v>1988</v>
      </c>
      <c r="C1535">
        <v>1989</v>
      </c>
      <c r="D1535">
        <v>23</v>
      </c>
      <c r="E1535" t="s">
        <v>64</v>
      </c>
      <c r="F1535" t="s">
        <v>31</v>
      </c>
      <c r="G1535" t="s">
        <v>60</v>
      </c>
      <c r="H1535">
        <v>0</v>
      </c>
      <c r="I1535">
        <v>3</v>
      </c>
      <c r="J1535" t="s">
        <v>34</v>
      </c>
      <c r="K1535">
        <v>50070</v>
      </c>
      <c r="L1535">
        <v>4039</v>
      </c>
      <c r="M1535">
        <v>2910</v>
      </c>
      <c r="N1535">
        <v>0.77139999999999997</v>
      </c>
      <c r="O1535">
        <v>2244</v>
      </c>
      <c r="P1535">
        <v>0</v>
      </c>
      <c r="Q1535">
        <v>1129</v>
      </c>
      <c r="R1535">
        <v>1129</v>
      </c>
      <c r="S1535">
        <v>2032</v>
      </c>
      <c r="T1535">
        <f t="shared" si="46"/>
        <v>3161</v>
      </c>
      <c r="U1535">
        <f t="shared" si="47"/>
        <v>2</v>
      </c>
      <c r="V1535">
        <v>0.10513939459946484</v>
      </c>
      <c r="W1535">
        <v>9.342891160082871E-2</v>
      </c>
      <c r="X1535">
        <v>0.17568199763859632</v>
      </c>
      <c r="Y1535">
        <v>0.62574969616111009</v>
      </c>
      <c r="Z1535">
        <v>424.76</v>
      </c>
      <c r="AA1535">
        <v>377.45</v>
      </c>
      <c r="AB1535">
        <v>709.75</v>
      </c>
      <c r="AC1535">
        <v>2528.0100000000002</v>
      </c>
    </row>
    <row r="1536" spans="1:29" x14ac:dyDescent="0.25">
      <c r="A1536">
        <v>1991</v>
      </c>
      <c r="B1536">
        <v>1987</v>
      </c>
      <c r="C1536">
        <v>1988</v>
      </c>
      <c r="D1536">
        <v>23</v>
      </c>
      <c r="E1536" t="s">
        <v>64</v>
      </c>
      <c r="F1536" t="s">
        <v>31</v>
      </c>
      <c r="G1536" t="s">
        <v>60</v>
      </c>
      <c r="H1536">
        <v>0</v>
      </c>
      <c r="I1536">
        <v>4</v>
      </c>
      <c r="J1536" t="s">
        <v>34</v>
      </c>
      <c r="K1536">
        <v>16618</v>
      </c>
      <c r="L1536">
        <v>3827</v>
      </c>
      <c r="M1536">
        <v>2186</v>
      </c>
      <c r="N1536">
        <v>0.9466</v>
      </c>
      <c r="O1536">
        <v>2069</v>
      </c>
      <c r="P1536">
        <v>395</v>
      </c>
      <c r="Q1536">
        <v>1245</v>
      </c>
      <c r="R1536">
        <v>1641</v>
      </c>
      <c r="S1536">
        <v>3649</v>
      </c>
      <c r="T1536">
        <f t="shared" si="46"/>
        <v>5290</v>
      </c>
      <c r="U1536">
        <f t="shared" si="47"/>
        <v>3</v>
      </c>
      <c r="V1536">
        <v>0.16505536771584003</v>
      </c>
      <c r="W1536">
        <v>0.12386795361549356</v>
      </c>
      <c r="X1536">
        <v>0.18726255114785453</v>
      </c>
      <c r="Y1536">
        <v>0.52381412752081191</v>
      </c>
      <c r="Z1536">
        <v>631.69000000000005</v>
      </c>
      <c r="AA1536">
        <v>474.06</v>
      </c>
      <c r="AB1536">
        <v>716.68</v>
      </c>
      <c r="AC1536">
        <v>2004.71</v>
      </c>
    </row>
    <row r="1537" spans="1:29" x14ac:dyDescent="0.25">
      <c r="A1537">
        <v>1991</v>
      </c>
      <c r="B1537">
        <v>1986</v>
      </c>
      <c r="C1537">
        <v>1987</v>
      </c>
      <c r="D1537">
        <v>23</v>
      </c>
      <c r="E1537" t="s">
        <v>64</v>
      </c>
      <c r="F1537" t="s">
        <v>31</v>
      </c>
      <c r="G1537" t="s">
        <v>60</v>
      </c>
      <c r="H1537">
        <v>0</v>
      </c>
      <c r="I1537">
        <v>5</v>
      </c>
      <c r="J1537" t="s">
        <v>34</v>
      </c>
      <c r="K1537">
        <v>11203</v>
      </c>
      <c r="L1537">
        <v>4902</v>
      </c>
      <c r="M1537">
        <v>1347</v>
      </c>
      <c r="N1537">
        <v>1</v>
      </c>
      <c r="O1537">
        <v>1347</v>
      </c>
      <c r="P1537">
        <v>21</v>
      </c>
      <c r="Q1537">
        <v>3533</v>
      </c>
      <c r="R1537">
        <v>3555</v>
      </c>
      <c r="S1537">
        <v>5179</v>
      </c>
      <c r="T1537">
        <f t="shared" si="46"/>
        <v>8734</v>
      </c>
      <c r="U1537">
        <f t="shared" si="47"/>
        <v>4</v>
      </c>
      <c r="V1537">
        <v>0.21742881618666884</v>
      </c>
      <c r="W1537">
        <v>1.9178836583176959E-2</v>
      </c>
      <c r="X1537">
        <v>1.4501917271763072E-3</v>
      </c>
      <c r="Y1537">
        <v>0.76194215550297784</v>
      </c>
      <c r="Z1537">
        <v>1066.01</v>
      </c>
      <c r="AA1537">
        <v>94.03</v>
      </c>
      <c r="AB1537">
        <v>7.1099999999999994</v>
      </c>
      <c r="AC1537">
        <v>3735.65</v>
      </c>
    </row>
    <row r="1538" spans="1:29" x14ac:dyDescent="0.25">
      <c r="A1538">
        <v>1991</v>
      </c>
      <c r="B1538">
        <v>1988</v>
      </c>
      <c r="C1538">
        <v>1990</v>
      </c>
      <c r="D1538">
        <v>24</v>
      </c>
      <c r="E1538" t="s">
        <v>65</v>
      </c>
      <c r="F1538" t="s">
        <v>31</v>
      </c>
      <c r="G1538" t="s">
        <v>60</v>
      </c>
      <c r="H1538">
        <v>2</v>
      </c>
      <c r="I1538">
        <v>3</v>
      </c>
      <c r="J1538" t="s">
        <v>33</v>
      </c>
      <c r="K1538">
        <v>254819</v>
      </c>
      <c r="L1538">
        <v>13851</v>
      </c>
      <c r="M1538">
        <v>13040</v>
      </c>
      <c r="N1538">
        <v>0.61870000000000003</v>
      </c>
      <c r="O1538">
        <v>8067</v>
      </c>
      <c r="P1538">
        <v>0</v>
      </c>
      <c r="Q1538">
        <v>811</v>
      </c>
      <c r="R1538">
        <v>811</v>
      </c>
      <c r="S1538">
        <v>1985</v>
      </c>
      <c r="T1538">
        <f t="shared" si="46"/>
        <v>2796</v>
      </c>
      <c r="U1538">
        <f t="shared" si="47"/>
        <v>1</v>
      </c>
      <c r="V1538">
        <v>0.13714482904002229</v>
      </c>
      <c r="W1538">
        <v>0.36334247295293454</v>
      </c>
      <c r="X1538">
        <v>0.21630433056257029</v>
      </c>
      <c r="Y1538">
        <v>0.28320836744447281</v>
      </c>
      <c r="Z1538">
        <v>1899.6999999999998</v>
      </c>
      <c r="AA1538">
        <v>5032.9399999999996</v>
      </c>
      <c r="AB1538">
        <v>2996.2</v>
      </c>
      <c r="AC1538">
        <v>3922.94</v>
      </c>
    </row>
    <row r="1539" spans="1:29" x14ac:dyDescent="0.25">
      <c r="A1539">
        <v>1991</v>
      </c>
      <c r="B1539">
        <v>1987</v>
      </c>
      <c r="C1539">
        <v>1989</v>
      </c>
      <c r="D1539">
        <v>24</v>
      </c>
      <c r="E1539" t="s">
        <v>65</v>
      </c>
      <c r="F1539" t="s">
        <v>31</v>
      </c>
      <c r="G1539" t="s">
        <v>60</v>
      </c>
      <c r="H1539">
        <v>2</v>
      </c>
      <c r="I1539">
        <v>4</v>
      </c>
      <c r="J1539" t="s">
        <v>34</v>
      </c>
      <c r="K1539">
        <v>195946</v>
      </c>
      <c r="L1539">
        <v>38334</v>
      </c>
      <c r="M1539">
        <v>22065</v>
      </c>
      <c r="N1539">
        <v>0.88739999999999997</v>
      </c>
      <c r="O1539">
        <v>19581</v>
      </c>
      <c r="P1539">
        <v>0</v>
      </c>
      <c r="Q1539">
        <v>16268</v>
      </c>
      <c r="R1539">
        <v>16268</v>
      </c>
      <c r="S1539">
        <v>35294</v>
      </c>
      <c r="T1539">
        <f t="shared" si="46"/>
        <v>51562</v>
      </c>
      <c r="U1539">
        <f t="shared" si="47"/>
        <v>2</v>
      </c>
      <c r="V1539">
        <v>0.19989805591481771</v>
      </c>
      <c r="W1539">
        <v>0.22851961432371792</v>
      </c>
      <c r="X1539">
        <v>8.054991373360039E-2</v>
      </c>
      <c r="Y1539">
        <v>0.49103241602786402</v>
      </c>
      <c r="Z1539">
        <v>7663.0399999999991</v>
      </c>
      <c r="AA1539">
        <v>8760.2400000000016</v>
      </c>
      <c r="AB1539">
        <v>3087.86</v>
      </c>
      <c r="AC1539">
        <v>18823.599999999999</v>
      </c>
    </row>
    <row r="1540" spans="1:29" x14ac:dyDescent="0.25">
      <c r="A1540">
        <v>1991</v>
      </c>
      <c r="B1540">
        <v>1986</v>
      </c>
      <c r="C1540">
        <v>1988</v>
      </c>
      <c r="D1540">
        <v>24</v>
      </c>
      <c r="E1540" t="s">
        <v>65</v>
      </c>
      <c r="F1540" t="s">
        <v>31</v>
      </c>
      <c r="G1540" t="s">
        <v>60</v>
      </c>
      <c r="H1540">
        <v>2</v>
      </c>
      <c r="I1540">
        <v>5</v>
      </c>
      <c r="J1540" t="s">
        <v>34</v>
      </c>
      <c r="K1540">
        <v>115555</v>
      </c>
      <c r="L1540">
        <v>76687</v>
      </c>
      <c r="M1540">
        <v>4407</v>
      </c>
      <c r="N1540">
        <v>0.99570000000000003</v>
      </c>
      <c r="O1540">
        <v>4388</v>
      </c>
      <c r="P1540">
        <v>0</v>
      </c>
      <c r="Q1540">
        <v>72280</v>
      </c>
      <c r="R1540">
        <v>72280</v>
      </c>
      <c r="S1540">
        <v>11988</v>
      </c>
      <c r="T1540">
        <f t="shared" si="46"/>
        <v>84268</v>
      </c>
      <c r="U1540">
        <f t="shared" si="47"/>
        <v>3</v>
      </c>
      <c r="V1540">
        <v>6.1798996001034331E-3</v>
      </c>
      <c r="W1540">
        <v>1.4671784765488641E-2</v>
      </c>
      <c r="X1540">
        <v>8.9242903619150653E-3</v>
      </c>
      <c r="Y1540">
        <v>0.97022402527249285</v>
      </c>
      <c r="Z1540">
        <v>473.92</v>
      </c>
      <c r="AA1540">
        <v>1125.1400000000001</v>
      </c>
      <c r="AB1540">
        <v>684.38</v>
      </c>
      <c r="AC1540">
        <v>74403.89</v>
      </c>
    </row>
    <row r="1541" spans="1:29" x14ac:dyDescent="0.25">
      <c r="A1541">
        <v>1991</v>
      </c>
      <c r="B1541">
        <v>1985</v>
      </c>
      <c r="C1541">
        <v>1987</v>
      </c>
      <c r="D1541">
        <v>24</v>
      </c>
      <c r="E1541" t="s">
        <v>65</v>
      </c>
      <c r="F1541" t="s">
        <v>31</v>
      </c>
      <c r="G1541" t="s">
        <v>60</v>
      </c>
      <c r="H1541">
        <v>2</v>
      </c>
      <c r="I1541">
        <v>6</v>
      </c>
      <c r="J1541" t="s">
        <v>34</v>
      </c>
      <c r="K1541">
        <v>4150</v>
      </c>
      <c r="L1541">
        <v>3867</v>
      </c>
      <c r="M1541">
        <v>5</v>
      </c>
      <c r="N1541">
        <v>1</v>
      </c>
      <c r="O1541">
        <v>5</v>
      </c>
      <c r="P1541">
        <v>0</v>
      </c>
      <c r="Q1541">
        <v>3861</v>
      </c>
      <c r="R1541">
        <v>3861</v>
      </c>
      <c r="S1541">
        <v>0</v>
      </c>
      <c r="T1541">
        <f t="shared" si="46"/>
        <v>3861</v>
      </c>
      <c r="U1541">
        <f t="shared" si="47"/>
        <v>4</v>
      </c>
      <c r="V1541">
        <v>1.370373051743218E-4</v>
      </c>
      <c r="W1541">
        <v>1.6547901002182254E-4</v>
      </c>
      <c r="X1541">
        <v>6.8001530680842704E-4</v>
      </c>
      <c r="Y1541">
        <v>0.99901746837799543</v>
      </c>
      <c r="Z1541">
        <v>0.53</v>
      </c>
      <c r="AA1541">
        <v>0.64</v>
      </c>
      <c r="AB1541">
        <v>2.63</v>
      </c>
      <c r="AC1541">
        <v>3863.7599999999998</v>
      </c>
    </row>
    <row r="1542" spans="1:29" x14ac:dyDescent="0.25">
      <c r="A1542">
        <v>1991</v>
      </c>
      <c r="B1542">
        <v>1988</v>
      </c>
      <c r="C1542">
        <v>1990</v>
      </c>
      <c r="D1542">
        <v>25</v>
      </c>
      <c r="E1542" t="s">
        <v>66</v>
      </c>
      <c r="F1542" t="s">
        <v>31</v>
      </c>
      <c r="G1542" t="s">
        <v>60</v>
      </c>
      <c r="H1542">
        <v>2</v>
      </c>
      <c r="I1542">
        <v>3</v>
      </c>
      <c r="J1542" t="s">
        <v>33</v>
      </c>
      <c r="K1542">
        <v>106142</v>
      </c>
      <c r="L1542">
        <v>9215</v>
      </c>
      <c r="M1542">
        <v>7220</v>
      </c>
      <c r="N1542">
        <v>0.6794</v>
      </c>
      <c r="O1542">
        <v>4905</v>
      </c>
      <c r="P1542">
        <v>0</v>
      </c>
      <c r="Q1542">
        <v>1995</v>
      </c>
      <c r="R1542">
        <v>1995</v>
      </c>
      <c r="S1542">
        <v>2452</v>
      </c>
      <c r="T1542">
        <f t="shared" si="46"/>
        <v>4447</v>
      </c>
      <c r="U1542">
        <f t="shared" si="47"/>
        <v>1</v>
      </c>
      <c r="V1542">
        <v>7.338938856824774E-2</v>
      </c>
      <c r="W1542">
        <v>9.2223122838656205E-2</v>
      </c>
      <c r="X1542">
        <v>0.17738020445078131</v>
      </c>
      <c r="Y1542">
        <v>0.6570072841423148</v>
      </c>
      <c r="Z1542">
        <v>676.35</v>
      </c>
      <c r="AA1542">
        <v>849.92000000000007</v>
      </c>
      <c r="AB1542">
        <v>1634.72</v>
      </c>
      <c r="AC1542">
        <v>6054.92</v>
      </c>
    </row>
    <row r="1543" spans="1:29" x14ac:dyDescent="0.25">
      <c r="A1543">
        <v>1991</v>
      </c>
      <c r="B1543">
        <v>1987</v>
      </c>
      <c r="C1543">
        <v>1989</v>
      </c>
      <c r="D1543">
        <v>25</v>
      </c>
      <c r="E1543" t="s">
        <v>66</v>
      </c>
      <c r="F1543" t="s">
        <v>31</v>
      </c>
      <c r="G1543" t="s">
        <v>60</v>
      </c>
      <c r="H1543">
        <v>2</v>
      </c>
      <c r="I1543">
        <v>4</v>
      </c>
      <c r="J1543" t="s">
        <v>34</v>
      </c>
      <c r="K1543">
        <v>33259</v>
      </c>
      <c r="L1543">
        <v>11331</v>
      </c>
      <c r="M1543">
        <v>5438</v>
      </c>
      <c r="N1543">
        <v>0.93149999999999999</v>
      </c>
      <c r="O1543">
        <v>5066</v>
      </c>
      <c r="P1543">
        <v>0</v>
      </c>
      <c r="Q1543">
        <v>5892</v>
      </c>
      <c r="R1543">
        <v>5892</v>
      </c>
      <c r="S1543">
        <v>5857</v>
      </c>
      <c r="T1543">
        <f t="shared" ref="T1543:T1606" si="48">SUM(R1543,S1543)</f>
        <v>11749</v>
      </c>
      <c r="U1543">
        <f t="shared" ref="U1543:U1606" si="49">IF(H1543&lt;2,I1543-1,I1543-2)</f>
        <v>2</v>
      </c>
      <c r="V1543">
        <v>4.3475805248866226E-2</v>
      </c>
      <c r="W1543">
        <v>5.3265252272629002E-2</v>
      </c>
      <c r="X1543">
        <v>7.7773728135239625E-2</v>
      </c>
      <c r="Y1543">
        <v>0.82548521434326527</v>
      </c>
      <c r="Z1543">
        <v>492.65000000000003</v>
      </c>
      <c r="AA1543">
        <v>603.58000000000004</v>
      </c>
      <c r="AB1543">
        <v>881.3</v>
      </c>
      <c r="AC1543">
        <v>9354.0600000000013</v>
      </c>
    </row>
    <row r="1544" spans="1:29" x14ac:dyDescent="0.25">
      <c r="A1544">
        <v>1991</v>
      </c>
      <c r="B1544">
        <v>1986</v>
      </c>
      <c r="C1544">
        <v>1988</v>
      </c>
      <c r="D1544">
        <v>25</v>
      </c>
      <c r="E1544" t="s">
        <v>66</v>
      </c>
      <c r="F1544" t="s">
        <v>31</v>
      </c>
      <c r="G1544" t="s">
        <v>60</v>
      </c>
      <c r="H1544">
        <v>2</v>
      </c>
      <c r="I1544">
        <v>5</v>
      </c>
      <c r="J1544" t="s">
        <v>34</v>
      </c>
      <c r="K1544">
        <v>6462</v>
      </c>
      <c r="L1544">
        <v>4858</v>
      </c>
      <c r="M1544">
        <v>340</v>
      </c>
      <c r="N1544">
        <v>0.999</v>
      </c>
      <c r="O1544">
        <v>340</v>
      </c>
      <c r="P1544">
        <v>0</v>
      </c>
      <c r="Q1544">
        <v>4518</v>
      </c>
      <c r="R1544">
        <v>4518</v>
      </c>
      <c r="S1544">
        <v>263</v>
      </c>
      <c r="T1544">
        <f t="shared" si="48"/>
        <v>4781</v>
      </c>
      <c r="U1544">
        <f t="shared" si="49"/>
        <v>3</v>
      </c>
      <c r="V1544">
        <v>5.9499308482613275E-3</v>
      </c>
      <c r="W1544">
        <v>1.6923653187565859E-2</v>
      </c>
      <c r="X1544">
        <v>2.5413263962065332E-2</v>
      </c>
      <c r="Y1544">
        <v>0.95171315200210749</v>
      </c>
      <c r="Z1544">
        <v>28.91</v>
      </c>
      <c r="AA1544">
        <v>82.23</v>
      </c>
      <c r="AB1544">
        <v>123.48</v>
      </c>
      <c r="AC1544">
        <v>4624.26</v>
      </c>
    </row>
    <row r="1545" spans="1:29" x14ac:dyDescent="0.25">
      <c r="A1545">
        <v>1991</v>
      </c>
      <c r="B1545">
        <v>1985</v>
      </c>
      <c r="C1545">
        <v>1987</v>
      </c>
      <c r="D1545">
        <v>25</v>
      </c>
      <c r="E1545" t="s">
        <v>66</v>
      </c>
      <c r="F1545" t="s">
        <v>31</v>
      </c>
      <c r="G1545" t="s">
        <v>60</v>
      </c>
      <c r="H1545">
        <v>2</v>
      </c>
      <c r="I1545">
        <v>6</v>
      </c>
      <c r="J1545" t="s">
        <v>34</v>
      </c>
      <c r="K1545">
        <v>50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44</v>
      </c>
      <c r="T1545">
        <f t="shared" si="48"/>
        <v>44</v>
      </c>
      <c r="U1545">
        <f t="shared" si="49"/>
        <v>4</v>
      </c>
      <c r="V1545">
        <v>0</v>
      </c>
      <c r="W1545">
        <v>7.1428571428571425E-2</v>
      </c>
      <c r="X1545">
        <v>0.21428571428571425</v>
      </c>
      <c r="Y1545">
        <v>0.7142857142857143</v>
      </c>
      <c r="Z1545">
        <v>0</v>
      </c>
      <c r="AA1545">
        <v>0.01</v>
      </c>
      <c r="AB1545">
        <v>0.03</v>
      </c>
      <c r="AC1545">
        <v>0.1</v>
      </c>
    </row>
    <row r="1546" spans="1:29" x14ac:dyDescent="0.25">
      <c r="A1546">
        <v>1991</v>
      </c>
      <c r="B1546">
        <v>1989</v>
      </c>
      <c r="C1546">
        <v>1990</v>
      </c>
      <c r="D1546">
        <v>26</v>
      </c>
      <c r="E1546" t="s">
        <v>67</v>
      </c>
      <c r="F1546" t="s">
        <v>31</v>
      </c>
      <c r="G1546" t="s">
        <v>60</v>
      </c>
      <c r="H1546">
        <v>0</v>
      </c>
      <c r="I1546">
        <v>2</v>
      </c>
      <c r="J1546" t="s">
        <v>33</v>
      </c>
      <c r="K1546">
        <v>79721</v>
      </c>
      <c r="L1546">
        <v>2688</v>
      </c>
      <c r="M1546">
        <v>2587</v>
      </c>
      <c r="N1546">
        <v>0.54830000000000001</v>
      </c>
      <c r="O1546">
        <v>1418</v>
      </c>
      <c r="P1546">
        <v>0</v>
      </c>
      <c r="Q1546">
        <v>100</v>
      </c>
      <c r="R1546">
        <v>100</v>
      </c>
      <c r="S1546">
        <v>572</v>
      </c>
      <c r="T1546">
        <f t="shared" si="48"/>
        <v>672</v>
      </c>
      <c r="U1546">
        <f t="shared" si="49"/>
        <v>1</v>
      </c>
      <c r="V1546">
        <v>0.18896659474741459</v>
      </c>
      <c r="W1546">
        <v>0.28910051335466108</v>
      </c>
      <c r="X1546">
        <v>9.8556655010787877E-2</v>
      </c>
      <c r="Y1546">
        <v>0.42337623688713627</v>
      </c>
      <c r="Z1546">
        <v>507.97999999999996</v>
      </c>
      <c r="AA1546">
        <v>777.16</v>
      </c>
      <c r="AB1546">
        <v>264.94</v>
      </c>
      <c r="AC1546">
        <v>1138.1199999999999</v>
      </c>
    </row>
    <row r="1547" spans="1:29" x14ac:dyDescent="0.25">
      <c r="A1547">
        <v>1991</v>
      </c>
      <c r="B1547">
        <v>1988</v>
      </c>
      <c r="C1547">
        <v>1989</v>
      </c>
      <c r="D1547">
        <v>26</v>
      </c>
      <c r="E1547" t="s">
        <v>67</v>
      </c>
      <c r="F1547" t="s">
        <v>31</v>
      </c>
      <c r="G1547" t="s">
        <v>60</v>
      </c>
      <c r="H1547">
        <v>0</v>
      </c>
      <c r="I1547">
        <v>3</v>
      </c>
      <c r="J1547" t="s">
        <v>34</v>
      </c>
      <c r="K1547">
        <v>34229</v>
      </c>
      <c r="L1547">
        <v>1867</v>
      </c>
      <c r="M1547">
        <v>1813</v>
      </c>
      <c r="N1547">
        <v>0.76549999999999996</v>
      </c>
      <c r="O1547">
        <v>1388</v>
      </c>
      <c r="P1547">
        <v>0</v>
      </c>
      <c r="Q1547">
        <v>53</v>
      </c>
      <c r="R1547">
        <v>53</v>
      </c>
      <c r="S1547">
        <v>244</v>
      </c>
      <c r="T1547">
        <f t="shared" si="48"/>
        <v>297</v>
      </c>
      <c r="U1547">
        <f t="shared" si="49"/>
        <v>2</v>
      </c>
      <c r="V1547">
        <v>0.14790516331853409</v>
      </c>
      <c r="W1547">
        <v>0.27908483780613863</v>
      </c>
      <c r="X1547">
        <v>0.25710016548754561</v>
      </c>
      <c r="Y1547">
        <v>0.31590983338778178</v>
      </c>
      <c r="Z1547">
        <v>276.17</v>
      </c>
      <c r="AA1547">
        <v>521.11</v>
      </c>
      <c r="AB1547">
        <v>480.06</v>
      </c>
      <c r="AC1547">
        <v>589.87</v>
      </c>
    </row>
    <row r="1548" spans="1:29" x14ac:dyDescent="0.25">
      <c r="A1548">
        <v>1991</v>
      </c>
      <c r="B1548">
        <v>1987</v>
      </c>
      <c r="C1548">
        <v>1988</v>
      </c>
      <c r="D1548">
        <v>26</v>
      </c>
      <c r="E1548" t="s">
        <v>67</v>
      </c>
      <c r="F1548" t="s">
        <v>31</v>
      </c>
      <c r="G1548" t="s">
        <v>60</v>
      </c>
      <c r="H1548">
        <v>0</v>
      </c>
      <c r="I1548">
        <v>4</v>
      </c>
      <c r="J1548" t="s">
        <v>34</v>
      </c>
      <c r="K1548">
        <v>23759</v>
      </c>
      <c r="L1548">
        <v>5340</v>
      </c>
      <c r="M1548">
        <v>5183</v>
      </c>
      <c r="N1548">
        <v>0.94969999999999999</v>
      </c>
      <c r="O1548">
        <v>4922</v>
      </c>
      <c r="P1548">
        <v>43</v>
      </c>
      <c r="Q1548">
        <v>113</v>
      </c>
      <c r="R1548">
        <v>157</v>
      </c>
      <c r="S1548">
        <v>3440</v>
      </c>
      <c r="T1548">
        <f t="shared" si="48"/>
        <v>3597</v>
      </c>
      <c r="U1548">
        <f t="shared" si="49"/>
        <v>3</v>
      </c>
      <c r="V1548">
        <v>0.3234278631371213</v>
      </c>
      <c r="W1548">
        <v>0.1558131522874765</v>
      </c>
      <c r="X1548">
        <v>0.37277796293453075</v>
      </c>
      <c r="Y1548">
        <v>0.14798102164087165</v>
      </c>
      <c r="Z1548">
        <v>1727.37</v>
      </c>
      <c r="AA1548">
        <v>832.17000000000007</v>
      </c>
      <c r="AB1548">
        <v>1990.94</v>
      </c>
      <c r="AC1548">
        <v>790.33999999999992</v>
      </c>
    </row>
    <row r="1549" spans="1:29" x14ac:dyDescent="0.25">
      <c r="A1549">
        <v>1991</v>
      </c>
      <c r="B1549">
        <v>1986</v>
      </c>
      <c r="C1549">
        <v>1987</v>
      </c>
      <c r="D1549">
        <v>26</v>
      </c>
      <c r="E1549" t="s">
        <v>67</v>
      </c>
      <c r="F1549" t="s">
        <v>31</v>
      </c>
      <c r="G1549" t="s">
        <v>60</v>
      </c>
      <c r="H1549">
        <v>0</v>
      </c>
      <c r="I1549">
        <v>5</v>
      </c>
      <c r="J1549" t="s">
        <v>34</v>
      </c>
      <c r="K1549">
        <v>9536</v>
      </c>
      <c r="L1549">
        <v>1682</v>
      </c>
      <c r="M1549">
        <v>1487</v>
      </c>
      <c r="N1549">
        <v>1</v>
      </c>
      <c r="O1549">
        <v>1487</v>
      </c>
      <c r="P1549">
        <v>180</v>
      </c>
      <c r="Q1549">
        <v>13</v>
      </c>
      <c r="R1549">
        <v>194</v>
      </c>
      <c r="S1549">
        <v>3539</v>
      </c>
      <c r="T1549">
        <f t="shared" si="48"/>
        <v>3733</v>
      </c>
      <c r="U1549">
        <f t="shared" si="49"/>
        <v>4</v>
      </c>
      <c r="V1549">
        <v>0.47508349080709755</v>
      </c>
      <c r="W1549">
        <v>0.35119620636788246</v>
      </c>
      <c r="X1549">
        <v>3.5951557504664785E-3</v>
      </c>
      <c r="Y1549">
        <v>0.17012514707455342</v>
      </c>
      <c r="Z1549">
        <v>799.48</v>
      </c>
      <c r="AA1549">
        <v>591</v>
      </c>
      <c r="AB1549">
        <v>6.05</v>
      </c>
      <c r="AC1549">
        <v>286.29000000000002</v>
      </c>
    </row>
    <row r="1550" spans="1:29" x14ac:dyDescent="0.25">
      <c r="A1550">
        <v>1991</v>
      </c>
      <c r="B1550">
        <v>1989</v>
      </c>
      <c r="C1550">
        <v>1990</v>
      </c>
      <c r="D1550">
        <v>27</v>
      </c>
      <c r="E1550" t="s">
        <v>68</v>
      </c>
      <c r="F1550" t="s">
        <v>31</v>
      </c>
      <c r="G1550" t="s">
        <v>69</v>
      </c>
      <c r="H1550">
        <v>0</v>
      </c>
      <c r="I1550">
        <v>2</v>
      </c>
      <c r="J1550" t="s">
        <v>33</v>
      </c>
      <c r="K1550">
        <v>554969</v>
      </c>
      <c r="L1550">
        <v>11381</v>
      </c>
      <c r="M1550">
        <v>10426</v>
      </c>
      <c r="N1550">
        <v>0.54400000000000004</v>
      </c>
      <c r="O1550">
        <v>5672</v>
      </c>
      <c r="P1550">
        <v>0</v>
      </c>
      <c r="Q1550">
        <v>955</v>
      </c>
      <c r="R1550">
        <v>955</v>
      </c>
      <c r="S1550">
        <v>8560</v>
      </c>
      <c r="T1550">
        <f t="shared" si="48"/>
        <v>9515</v>
      </c>
      <c r="U1550">
        <f t="shared" si="49"/>
        <v>1</v>
      </c>
      <c r="V1550">
        <v>0.32478179655197259</v>
      </c>
      <c r="W1550">
        <v>0.21997385248796744</v>
      </c>
      <c r="X1550">
        <v>0.18419938180814968</v>
      </c>
      <c r="Y1550">
        <v>0.2710449691519104</v>
      </c>
      <c r="Z1550">
        <v>3696.5299999999997</v>
      </c>
      <c r="AA1550">
        <v>2503.65</v>
      </c>
      <c r="AB1550">
        <v>2096.48</v>
      </c>
      <c r="AC1550">
        <v>3084.92</v>
      </c>
    </row>
    <row r="1551" spans="1:29" x14ac:dyDescent="0.25">
      <c r="A1551">
        <v>1991</v>
      </c>
      <c r="B1551">
        <v>1988</v>
      </c>
      <c r="C1551">
        <v>1989</v>
      </c>
      <c r="D1551">
        <v>27</v>
      </c>
      <c r="E1551" t="s">
        <v>68</v>
      </c>
      <c r="F1551" t="s">
        <v>31</v>
      </c>
      <c r="G1551" t="s">
        <v>69</v>
      </c>
      <c r="H1551">
        <v>0</v>
      </c>
      <c r="I1551">
        <v>3</v>
      </c>
      <c r="J1551" t="s">
        <v>34</v>
      </c>
      <c r="K1551">
        <v>403072</v>
      </c>
      <c r="L1551">
        <v>36119</v>
      </c>
      <c r="M1551">
        <v>34505</v>
      </c>
      <c r="N1551">
        <v>0.76370000000000005</v>
      </c>
      <c r="O1551">
        <v>26351</v>
      </c>
      <c r="P1551">
        <v>0</v>
      </c>
      <c r="Q1551">
        <v>1613</v>
      </c>
      <c r="R1551">
        <v>1613</v>
      </c>
      <c r="S1551">
        <v>13641</v>
      </c>
      <c r="T1551">
        <f t="shared" si="48"/>
        <v>15254</v>
      </c>
      <c r="U1551">
        <f t="shared" si="49"/>
        <v>2</v>
      </c>
      <c r="V1551">
        <v>0.21943798974896225</v>
      </c>
      <c r="W1551">
        <v>0.47314549823404506</v>
      </c>
      <c r="X1551">
        <v>0.17205580289967098</v>
      </c>
      <c r="Y1551">
        <v>0.13536070911732156</v>
      </c>
      <c r="Z1551">
        <v>7925.9400000000005</v>
      </c>
      <c r="AA1551">
        <v>17089.669999999998</v>
      </c>
      <c r="AB1551">
        <v>6214.53</v>
      </c>
      <c r="AC1551">
        <v>4889.13</v>
      </c>
    </row>
    <row r="1552" spans="1:29" x14ac:dyDescent="0.25">
      <c r="A1552">
        <v>1991</v>
      </c>
      <c r="B1552">
        <v>1987</v>
      </c>
      <c r="C1552">
        <v>1988</v>
      </c>
      <c r="D1552">
        <v>27</v>
      </c>
      <c r="E1552" t="s">
        <v>68</v>
      </c>
      <c r="F1552" t="s">
        <v>31</v>
      </c>
      <c r="G1552" t="s">
        <v>69</v>
      </c>
      <c r="H1552">
        <v>0</v>
      </c>
      <c r="I1552">
        <v>4</v>
      </c>
      <c r="J1552" t="s">
        <v>34</v>
      </c>
      <c r="K1552">
        <v>196977</v>
      </c>
      <c r="L1552">
        <v>45837</v>
      </c>
      <c r="M1552">
        <v>37165</v>
      </c>
      <c r="N1552">
        <v>0.92800000000000005</v>
      </c>
      <c r="O1552">
        <v>34489</v>
      </c>
      <c r="P1552">
        <v>1166</v>
      </c>
      <c r="Q1552">
        <v>7505</v>
      </c>
      <c r="R1552">
        <v>8671</v>
      </c>
      <c r="S1552">
        <v>30571</v>
      </c>
      <c r="T1552">
        <f t="shared" si="48"/>
        <v>39242</v>
      </c>
      <c r="U1552">
        <f t="shared" si="49"/>
        <v>3</v>
      </c>
      <c r="V1552">
        <v>0.32242289986772826</v>
      </c>
      <c r="W1552">
        <v>0.35650047875679003</v>
      </c>
      <c r="X1552">
        <v>0.13012781900920797</v>
      </c>
      <c r="Y1552">
        <v>0.19094880236627371</v>
      </c>
      <c r="Z1552">
        <v>14779.05</v>
      </c>
      <c r="AA1552">
        <v>16341.08</v>
      </c>
      <c r="AB1552">
        <v>5964.7300000000005</v>
      </c>
      <c r="AC1552">
        <v>8752.61</v>
      </c>
    </row>
    <row r="1553" spans="1:29" x14ac:dyDescent="0.25">
      <c r="A1553">
        <v>1991</v>
      </c>
      <c r="B1553">
        <v>1986</v>
      </c>
      <c r="C1553">
        <v>1987</v>
      </c>
      <c r="D1553">
        <v>27</v>
      </c>
      <c r="E1553" t="s">
        <v>68</v>
      </c>
      <c r="F1553" t="s">
        <v>31</v>
      </c>
      <c r="G1553" t="s">
        <v>69</v>
      </c>
      <c r="H1553">
        <v>0</v>
      </c>
      <c r="I1553">
        <v>5</v>
      </c>
      <c r="J1553" t="s">
        <v>34</v>
      </c>
      <c r="K1553">
        <v>118576</v>
      </c>
      <c r="L1553">
        <v>47808</v>
      </c>
      <c r="M1553">
        <v>31095</v>
      </c>
      <c r="N1553">
        <v>1</v>
      </c>
      <c r="O1553">
        <v>31095</v>
      </c>
      <c r="P1553">
        <v>1584</v>
      </c>
      <c r="Q1553">
        <v>15128</v>
      </c>
      <c r="R1553">
        <v>16712</v>
      </c>
      <c r="S1553">
        <v>58910</v>
      </c>
      <c r="T1553">
        <f t="shared" si="48"/>
        <v>75622</v>
      </c>
      <c r="U1553">
        <f t="shared" si="49"/>
        <v>4</v>
      </c>
      <c r="V1553">
        <v>0.31120850011933077</v>
      </c>
      <c r="W1553">
        <v>0.29792481509998164</v>
      </c>
      <c r="X1553">
        <v>4.0134060487861195E-2</v>
      </c>
      <c r="Y1553">
        <v>0.35073262429282626</v>
      </c>
      <c r="Z1553">
        <v>14878.339999999998</v>
      </c>
      <c r="AA1553">
        <v>14243.27</v>
      </c>
      <c r="AB1553">
        <v>1918.7399999999998</v>
      </c>
      <c r="AC1553">
        <v>16767.919999999998</v>
      </c>
    </row>
    <row r="1554" spans="1:29" x14ac:dyDescent="0.25">
      <c r="A1554">
        <v>1991</v>
      </c>
      <c r="B1554">
        <v>1989</v>
      </c>
      <c r="C1554">
        <v>1990</v>
      </c>
      <c r="D1554">
        <v>28</v>
      </c>
      <c r="E1554" t="s">
        <v>70</v>
      </c>
      <c r="F1554" t="s">
        <v>31</v>
      </c>
      <c r="G1554" t="s">
        <v>58</v>
      </c>
      <c r="H1554">
        <v>0</v>
      </c>
      <c r="I1554">
        <v>2</v>
      </c>
      <c r="J1554" t="s">
        <v>33</v>
      </c>
      <c r="K1554">
        <v>273195</v>
      </c>
      <c r="L1554">
        <v>11839</v>
      </c>
      <c r="M1554">
        <v>7135</v>
      </c>
      <c r="N1554">
        <v>0.61399999999999999</v>
      </c>
      <c r="O1554">
        <v>4381</v>
      </c>
      <c r="P1554">
        <v>0</v>
      </c>
      <c r="Q1554">
        <v>4704</v>
      </c>
      <c r="R1554">
        <v>4704</v>
      </c>
      <c r="S1554">
        <v>11474</v>
      </c>
      <c r="T1554">
        <f t="shared" si="48"/>
        <v>16178</v>
      </c>
      <c r="U1554">
        <f t="shared" si="49"/>
        <v>1</v>
      </c>
      <c r="V1554">
        <v>0.23019053105103743</v>
      </c>
      <c r="W1554">
        <v>8.852117565378384E-2</v>
      </c>
      <c r="X1554">
        <v>7.6686256391717916E-2</v>
      </c>
      <c r="Y1554">
        <v>0.6046020369034607</v>
      </c>
      <c r="Z1554">
        <v>2725.35</v>
      </c>
      <c r="AA1554">
        <v>1048.05</v>
      </c>
      <c r="AB1554">
        <v>907.93000000000006</v>
      </c>
      <c r="AC1554">
        <v>7158.2099999999991</v>
      </c>
    </row>
    <row r="1555" spans="1:29" x14ac:dyDescent="0.25">
      <c r="A1555">
        <v>1991</v>
      </c>
      <c r="B1555">
        <v>1988</v>
      </c>
      <c r="C1555">
        <v>1989</v>
      </c>
      <c r="D1555">
        <v>28</v>
      </c>
      <c r="E1555" t="s">
        <v>70</v>
      </c>
      <c r="F1555" t="s">
        <v>31</v>
      </c>
      <c r="G1555" t="s">
        <v>58</v>
      </c>
      <c r="H1555">
        <v>0</v>
      </c>
      <c r="I1555">
        <v>3</v>
      </c>
      <c r="J1555" t="s">
        <v>34</v>
      </c>
      <c r="K1555">
        <v>147330</v>
      </c>
      <c r="L1555">
        <v>23633</v>
      </c>
      <c r="M1555">
        <v>16449</v>
      </c>
      <c r="N1555">
        <v>0.81369999999999998</v>
      </c>
      <c r="O1555">
        <v>13384</v>
      </c>
      <c r="P1555">
        <v>0</v>
      </c>
      <c r="Q1555">
        <v>7183</v>
      </c>
      <c r="R1555">
        <v>7183</v>
      </c>
      <c r="S1555">
        <v>11307</v>
      </c>
      <c r="T1555">
        <f t="shared" si="48"/>
        <v>18490</v>
      </c>
      <c r="U1555">
        <f t="shared" si="49"/>
        <v>2</v>
      </c>
      <c r="V1555">
        <v>0.1111409179015211</v>
      </c>
      <c r="W1555">
        <v>0.18414221393273755</v>
      </c>
      <c r="X1555">
        <v>0.13108744339119283</v>
      </c>
      <c r="Y1555">
        <v>0.57362942477454859</v>
      </c>
      <c r="Z1555">
        <v>2626.67</v>
      </c>
      <c r="AA1555">
        <v>4351.96</v>
      </c>
      <c r="AB1555">
        <v>3098.08</v>
      </c>
      <c r="AC1555">
        <v>13556.98</v>
      </c>
    </row>
    <row r="1556" spans="1:29" x14ac:dyDescent="0.25">
      <c r="A1556">
        <v>1991</v>
      </c>
      <c r="B1556">
        <v>1987</v>
      </c>
      <c r="C1556">
        <v>1988</v>
      </c>
      <c r="D1556">
        <v>28</v>
      </c>
      <c r="E1556" t="s">
        <v>70</v>
      </c>
      <c r="F1556" t="s">
        <v>31</v>
      </c>
      <c r="G1556" t="s">
        <v>58</v>
      </c>
      <c r="H1556">
        <v>0</v>
      </c>
      <c r="I1556">
        <v>4</v>
      </c>
      <c r="J1556" t="s">
        <v>34</v>
      </c>
      <c r="K1556">
        <v>75236</v>
      </c>
      <c r="L1556">
        <v>31411</v>
      </c>
      <c r="M1556">
        <v>11367</v>
      </c>
      <c r="N1556">
        <v>0.95389999999999997</v>
      </c>
      <c r="O1556">
        <v>10843</v>
      </c>
      <c r="P1556">
        <v>1266</v>
      </c>
      <c r="Q1556">
        <v>18776</v>
      </c>
      <c r="R1556">
        <v>20043</v>
      </c>
      <c r="S1556">
        <v>6275</v>
      </c>
      <c r="T1556">
        <f t="shared" si="48"/>
        <v>26318</v>
      </c>
      <c r="U1556">
        <f t="shared" si="49"/>
        <v>3</v>
      </c>
      <c r="V1556">
        <v>0.13033189764539324</v>
      </c>
      <c r="W1556">
        <v>0.15503933470842715</v>
      </c>
      <c r="X1556">
        <v>6.2971826282289839E-2</v>
      </c>
      <c r="Y1556">
        <v>0.65165694136388974</v>
      </c>
      <c r="Z1556">
        <v>4093.88</v>
      </c>
      <c r="AA1556">
        <v>4869.97</v>
      </c>
      <c r="AB1556">
        <v>1978.02</v>
      </c>
      <c r="AC1556">
        <v>20469.32</v>
      </c>
    </row>
    <row r="1557" spans="1:29" x14ac:dyDescent="0.25">
      <c r="A1557">
        <v>1991</v>
      </c>
      <c r="B1557">
        <v>1986</v>
      </c>
      <c r="C1557">
        <v>1987</v>
      </c>
      <c r="D1557">
        <v>28</v>
      </c>
      <c r="E1557" t="s">
        <v>70</v>
      </c>
      <c r="F1557" t="s">
        <v>31</v>
      </c>
      <c r="G1557" t="s">
        <v>58</v>
      </c>
      <c r="H1557">
        <v>0</v>
      </c>
      <c r="I1557">
        <v>5</v>
      </c>
      <c r="J1557" t="s">
        <v>34</v>
      </c>
      <c r="K1557">
        <v>28811</v>
      </c>
      <c r="L1557">
        <v>15750</v>
      </c>
      <c r="M1557">
        <v>7142</v>
      </c>
      <c r="N1557">
        <v>1</v>
      </c>
      <c r="O1557">
        <v>7142</v>
      </c>
      <c r="P1557">
        <v>437</v>
      </c>
      <c r="Q1557">
        <v>8170</v>
      </c>
      <c r="R1557">
        <v>8607</v>
      </c>
      <c r="S1557">
        <v>10179</v>
      </c>
      <c r="T1557">
        <f t="shared" si="48"/>
        <v>18786</v>
      </c>
      <c r="U1557">
        <f t="shared" si="49"/>
        <v>4</v>
      </c>
      <c r="V1557">
        <v>0.21913484816066506</v>
      </c>
      <c r="W1557">
        <v>0.21550766863083337</v>
      </c>
      <c r="X1557">
        <v>1.78971755236173E-2</v>
      </c>
      <c r="Y1557">
        <v>0.5474603076848843</v>
      </c>
      <c r="Z1557">
        <v>3451.49</v>
      </c>
      <c r="AA1557">
        <v>3394.36</v>
      </c>
      <c r="AB1557">
        <v>281.89</v>
      </c>
      <c r="AC1557">
        <v>8622.7900000000009</v>
      </c>
    </row>
    <row r="1558" spans="1:29" x14ac:dyDescent="0.25">
      <c r="A1558">
        <v>1991</v>
      </c>
      <c r="B1558">
        <v>1989</v>
      </c>
      <c r="C1558">
        <v>1990</v>
      </c>
      <c r="D1558">
        <v>29</v>
      </c>
      <c r="E1558" t="s">
        <v>71</v>
      </c>
      <c r="F1558" t="s">
        <v>31</v>
      </c>
      <c r="G1558" t="s">
        <v>60</v>
      </c>
      <c r="H1558">
        <v>0</v>
      </c>
      <c r="I1558">
        <v>2</v>
      </c>
      <c r="J1558" t="s">
        <v>33</v>
      </c>
      <c r="K1558">
        <v>7076</v>
      </c>
      <c r="L1558">
        <v>227</v>
      </c>
      <c r="M1558">
        <v>195</v>
      </c>
      <c r="N1558">
        <v>0.6018</v>
      </c>
      <c r="O1558">
        <v>117</v>
      </c>
      <c r="P1558">
        <v>0</v>
      </c>
      <c r="Q1558">
        <v>32</v>
      </c>
      <c r="R1558">
        <v>32</v>
      </c>
      <c r="S1558">
        <v>91</v>
      </c>
      <c r="T1558">
        <f t="shared" si="48"/>
        <v>123</v>
      </c>
      <c r="U1558">
        <f t="shared" si="49"/>
        <v>1</v>
      </c>
      <c r="V1558">
        <v>0.21041042804298044</v>
      </c>
      <c r="W1558">
        <v>0.11951735071340498</v>
      </c>
      <c r="X1558">
        <v>0.10353179496212789</v>
      </c>
      <c r="Y1558">
        <v>0.56654042628148682</v>
      </c>
      <c r="Z1558">
        <v>47.779999999999994</v>
      </c>
      <c r="AA1558">
        <v>27.14</v>
      </c>
      <c r="AB1558">
        <v>23.509999999999998</v>
      </c>
      <c r="AC1558">
        <v>128.65</v>
      </c>
    </row>
    <row r="1559" spans="1:29" x14ac:dyDescent="0.25">
      <c r="A1559">
        <v>1991</v>
      </c>
      <c r="B1559">
        <v>1988</v>
      </c>
      <c r="C1559">
        <v>1989</v>
      </c>
      <c r="D1559">
        <v>29</v>
      </c>
      <c r="E1559" t="s">
        <v>71</v>
      </c>
      <c r="F1559" t="s">
        <v>31</v>
      </c>
      <c r="G1559" t="s">
        <v>60</v>
      </c>
      <c r="H1559">
        <v>0</v>
      </c>
      <c r="I1559">
        <v>3</v>
      </c>
      <c r="J1559" t="s">
        <v>34</v>
      </c>
      <c r="K1559">
        <v>3544</v>
      </c>
      <c r="L1559">
        <v>466</v>
      </c>
      <c r="M1559">
        <v>377</v>
      </c>
      <c r="N1559">
        <v>0.81859999999999999</v>
      </c>
      <c r="O1559">
        <v>309</v>
      </c>
      <c r="P1559">
        <v>0</v>
      </c>
      <c r="Q1559">
        <v>89</v>
      </c>
      <c r="R1559">
        <v>89</v>
      </c>
      <c r="S1559">
        <v>129</v>
      </c>
      <c r="T1559">
        <f t="shared" si="48"/>
        <v>218</v>
      </c>
      <c r="U1559">
        <f t="shared" si="49"/>
        <v>2</v>
      </c>
      <c r="V1559">
        <v>8.5223500182055753E-2</v>
      </c>
      <c r="W1559">
        <v>7.3807534965409413E-2</v>
      </c>
      <c r="X1559">
        <v>0.25382852492021679</v>
      </c>
      <c r="Y1559">
        <v>0.58714043993231813</v>
      </c>
      <c r="Z1559">
        <v>39.790000000000006</v>
      </c>
      <c r="AA1559">
        <v>34.46</v>
      </c>
      <c r="AB1559">
        <v>118.51</v>
      </c>
      <c r="AC1559">
        <v>274.13</v>
      </c>
    </row>
    <row r="1560" spans="1:29" x14ac:dyDescent="0.25">
      <c r="A1560">
        <v>1991</v>
      </c>
      <c r="B1560">
        <v>1987</v>
      </c>
      <c r="C1560">
        <v>1988</v>
      </c>
      <c r="D1560">
        <v>29</v>
      </c>
      <c r="E1560" t="s">
        <v>71</v>
      </c>
      <c r="F1560" t="s">
        <v>31</v>
      </c>
      <c r="G1560" t="s">
        <v>60</v>
      </c>
      <c r="H1560">
        <v>0</v>
      </c>
      <c r="I1560">
        <v>4</v>
      </c>
      <c r="J1560" t="s">
        <v>34</v>
      </c>
      <c r="K1560">
        <v>1046</v>
      </c>
      <c r="L1560">
        <v>465</v>
      </c>
      <c r="M1560">
        <v>290</v>
      </c>
      <c r="N1560">
        <v>0.96499999999999997</v>
      </c>
      <c r="O1560">
        <v>280</v>
      </c>
      <c r="P1560">
        <v>1</v>
      </c>
      <c r="Q1560">
        <v>173</v>
      </c>
      <c r="R1560">
        <v>175</v>
      </c>
      <c r="S1560">
        <v>68</v>
      </c>
      <c r="T1560">
        <f t="shared" si="48"/>
        <v>243</v>
      </c>
      <c r="U1560">
        <f t="shared" si="49"/>
        <v>3</v>
      </c>
      <c r="V1560">
        <v>5.7145312365730005E-2</v>
      </c>
      <c r="W1560">
        <v>6.9304803643550739E-2</v>
      </c>
      <c r="X1560">
        <v>0.30609263555899285</v>
      </c>
      <c r="Y1560">
        <v>0.5674572484317264</v>
      </c>
      <c r="Z1560">
        <v>26.6</v>
      </c>
      <c r="AA1560">
        <v>32.26</v>
      </c>
      <c r="AB1560">
        <v>142.47999999999999</v>
      </c>
      <c r="AC1560">
        <v>264.14</v>
      </c>
    </row>
    <row r="1561" spans="1:29" x14ac:dyDescent="0.25">
      <c r="A1561">
        <v>1991</v>
      </c>
      <c r="B1561">
        <v>1986</v>
      </c>
      <c r="C1561">
        <v>1987</v>
      </c>
      <c r="D1561">
        <v>29</v>
      </c>
      <c r="E1561" t="s">
        <v>71</v>
      </c>
      <c r="F1561" t="s">
        <v>31</v>
      </c>
      <c r="G1561" t="s">
        <v>60</v>
      </c>
      <c r="H1561">
        <v>0</v>
      </c>
      <c r="I1561">
        <v>5</v>
      </c>
      <c r="J1561" t="s">
        <v>34</v>
      </c>
      <c r="K1561">
        <v>186</v>
      </c>
      <c r="L1561">
        <v>100</v>
      </c>
      <c r="M1561">
        <v>65</v>
      </c>
      <c r="N1561">
        <v>1</v>
      </c>
      <c r="O1561">
        <v>65</v>
      </c>
      <c r="P1561">
        <v>0</v>
      </c>
      <c r="Q1561">
        <v>34</v>
      </c>
      <c r="R1561">
        <v>35</v>
      </c>
      <c r="S1561">
        <v>25</v>
      </c>
      <c r="T1561">
        <f t="shared" si="48"/>
        <v>60</v>
      </c>
      <c r="U1561">
        <f t="shared" si="49"/>
        <v>4</v>
      </c>
      <c r="V1561">
        <v>0.1596746999900823</v>
      </c>
      <c r="W1561">
        <v>0.16790637707031636</v>
      </c>
      <c r="X1561">
        <v>0.16949320638698798</v>
      </c>
      <c r="Y1561">
        <v>0.5029257165526132</v>
      </c>
      <c r="Z1561">
        <v>16.100000000000001</v>
      </c>
      <c r="AA1561">
        <v>16.93</v>
      </c>
      <c r="AB1561">
        <v>17.09</v>
      </c>
      <c r="AC1561">
        <v>50.709999999999994</v>
      </c>
    </row>
    <row r="1562" spans="1:29" x14ac:dyDescent="0.25">
      <c r="A1562">
        <v>1991</v>
      </c>
      <c r="B1562">
        <v>1989</v>
      </c>
      <c r="C1562">
        <v>1990</v>
      </c>
      <c r="D1562">
        <v>30</v>
      </c>
      <c r="E1562" t="s">
        <v>72</v>
      </c>
      <c r="F1562" t="s">
        <v>31</v>
      </c>
      <c r="G1562" t="s">
        <v>60</v>
      </c>
      <c r="H1562">
        <v>1</v>
      </c>
      <c r="I1562">
        <v>2</v>
      </c>
      <c r="J1562" t="s">
        <v>33</v>
      </c>
      <c r="K1562">
        <v>170945</v>
      </c>
      <c r="L1562">
        <v>5610</v>
      </c>
      <c r="M1562">
        <v>5310</v>
      </c>
      <c r="N1562">
        <v>0.56420000000000003</v>
      </c>
      <c r="O1562">
        <v>2995</v>
      </c>
      <c r="P1562">
        <v>0</v>
      </c>
      <c r="Q1562">
        <v>300</v>
      </c>
      <c r="R1562">
        <v>300</v>
      </c>
      <c r="S1562">
        <v>2225</v>
      </c>
      <c r="T1562">
        <f t="shared" si="48"/>
        <v>2525</v>
      </c>
      <c r="U1562">
        <f t="shared" si="49"/>
        <v>1</v>
      </c>
      <c r="V1562">
        <v>0.2029426442804691</v>
      </c>
      <c r="W1562">
        <v>0.16913877303675182</v>
      </c>
      <c r="X1562">
        <v>0.10296046768616544</v>
      </c>
      <c r="Y1562">
        <v>0.52495811499661349</v>
      </c>
      <c r="Z1562">
        <v>1138.6300000000001</v>
      </c>
      <c r="AA1562">
        <v>948.97</v>
      </c>
      <c r="AB1562">
        <v>577.66999999999996</v>
      </c>
      <c r="AC1562">
        <v>2945.3300000000004</v>
      </c>
    </row>
    <row r="1563" spans="1:29" x14ac:dyDescent="0.25">
      <c r="A1563">
        <v>1991</v>
      </c>
      <c r="B1563">
        <v>1988</v>
      </c>
      <c r="C1563">
        <v>1989</v>
      </c>
      <c r="D1563">
        <v>30</v>
      </c>
      <c r="E1563" t="s">
        <v>72</v>
      </c>
      <c r="F1563" t="s">
        <v>31</v>
      </c>
      <c r="G1563" t="s">
        <v>60</v>
      </c>
      <c r="H1563">
        <v>1</v>
      </c>
      <c r="I1563">
        <v>3</v>
      </c>
      <c r="J1563" t="s">
        <v>34</v>
      </c>
      <c r="K1563">
        <v>87512</v>
      </c>
      <c r="L1563">
        <v>8174</v>
      </c>
      <c r="M1563">
        <v>6486</v>
      </c>
      <c r="N1563">
        <v>0.78939999999999999</v>
      </c>
      <c r="O1563">
        <v>5119</v>
      </c>
      <c r="P1563">
        <v>0</v>
      </c>
      <c r="Q1563">
        <v>1688</v>
      </c>
      <c r="R1563">
        <v>1688</v>
      </c>
      <c r="S1563">
        <v>4328</v>
      </c>
      <c r="T1563">
        <f t="shared" si="48"/>
        <v>6016</v>
      </c>
      <c r="U1563">
        <f t="shared" si="49"/>
        <v>2</v>
      </c>
      <c r="V1563">
        <v>0.17973112998075655</v>
      </c>
      <c r="W1563">
        <v>0.12850660797801869</v>
      </c>
      <c r="X1563">
        <v>0.22389074907544584</v>
      </c>
      <c r="Y1563">
        <v>0.467871512965779</v>
      </c>
      <c r="Z1563">
        <v>1469.16</v>
      </c>
      <c r="AA1563">
        <v>1050.44</v>
      </c>
      <c r="AB1563">
        <v>1830.13</v>
      </c>
      <c r="AC1563">
        <v>3824.4800000000005</v>
      </c>
    </row>
    <row r="1564" spans="1:29" x14ac:dyDescent="0.25">
      <c r="A1564">
        <v>1991</v>
      </c>
      <c r="B1564">
        <v>1987</v>
      </c>
      <c r="C1564">
        <v>1988</v>
      </c>
      <c r="D1564">
        <v>30</v>
      </c>
      <c r="E1564" t="s">
        <v>72</v>
      </c>
      <c r="F1564" t="s">
        <v>31</v>
      </c>
      <c r="G1564" t="s">
        <v>60</v>
      </c>
      <c r="H1564">
        <v>1</v>
      </c>
      <c r="I1564">
        <v>4</v>
      </c>
      <c r="J1564" t="s">
        <v>34</v>
      </c>
      <c r="K1564">
        <v>38143</v>
      </c>
      <c r="L1564">
        <v>10144</v>
      </c>
      <c r="M1564">
        <v>6888</v>
      </c>
      <c r="N1564">
        <v>0.95420000000000005</v>
      </c>
      <c r="O1564">
        <v>6573</v>
      </c>
      <c r="P1564">
        <v>646</v>
      </c>
      <c r="Q1564">
        <v>2609</v>
      </c>
      <c r="R1564">
        <v>3255</v>
      </c>
      <c r="S1564">
        <v>9562</v>
      </c>
      <c r="T1564">
        <f t="shared" si="48"/>
        <v>12817</v>
      </c>
      <c r="U1564">
        <f t="shared" si="49"/>
        <v>3</v>
      </c>
      <c r="V1564">
        <v>0.28642771731040512</v>
      </c>
      <c r="W1564">
        <v>0.18504494717634729</v>
      </c>
      <c r="X1564">
        <v>0.1433952443432803</v>
      </c>
      <c r="Y1564">
        <v>0.38513209116996722</v>
      </c>
      <c r="Z1564">
        <v>2905.56</v>
      </c>
      <c r="AA1564">
        <v>1877.12</v>
      </c>
      <c r="AB1564">
        <v>1454.6200000000001</v>
      </c>
      <c r="AC1564">
        <v>3906.83</v>
      </c>
    </row>
    <row r="1565" spans="1:29" x14ac:dyDescent="0.25">
      <c r="A1565">
        <v>1991</v>
      </c>
      <c r="B1565">
        <v>1986</v>
      </c>
      <c r="C1565">
        <v>1987</v>
      </c>
      <c r="D1565">
        <v>30</v>
      </c>
      <c r="E1565" t="s">
        <v>72</v>
      </c>
      <c r="F1565" t="s">
        <v>31</v>
      </c>
      <c r="G1565" t="s">
        <v>60</v>
      </c>
      <c r="H1565">
        <v>1</v>
      </c>
      <c r="I1565">
        <v>5</v>
      </c>
      <c r="J1565" t="s">
        <v>34</v>
      </c>
      <c r="K1565">
        <v>23141</v>
      </c>
      <c r="L1565">
        <v>6673</v>
      </c>
      <c r="M1565">
        <v>5576</v>
      </c>
      <c r="N1565">
        <v>1</v>
      </c>
      <c r="O1565">
        <v>5576</v>
      </c>
      <c r="P1565">
        <v>92</v>
      </c>
      <c r="Q1565">
        <v>1004</v>
      </c>
      <c r="R1565">
        <v>1096</v>
      </c>
      <c r="S1565">
        <v>14153</v>
      </c>
      <c r="T1565">
        <f t="shared" si="48"/>
        <v>15249</v>
      </c>
      <c r="U1565">
        <f t="shared" si="49"/>
        <v>4</v>
      </c>
      <c r="V1565">
        <v>0.49894950742238198</v>
      </c>
      <c r="W1565">
        <v>0.19513686374766601</v>
      </c>
      <c r="X1565">
        <v>9.7509987921583205E-2</v>
      </c>
      <c r="Y1565">
        <v>0.20840364090836891</v>
      </c>
      <c r="Z1565">
        <v>3329.52</v>
      </c>
      <c r="AA1565">
        <v>1302.1600000000001</v>
      </c>
      <c r="AB1565">
        <v>650.68999999999994</v>
      </c>
      <c r="AC1565">
        <v>1390.69</v>
      </c>
    </row>
    <row r="1566" spans="1:29" x14ac:dyDescent="0.25">
      <c r="A1566">
        <v>1992</v>
      </c>
      <c r="B1566">
        <v>1989</v>
      </c>
      <c r="C1566">
        <v>1991</v>
      </c>
      <c r="D1566">
        <v>1</v>
      </c>
      <c r="E1566" t="s">
        <v>30</v>
      </c>
      <c r="F1566" t="s">
        <v>31</v>
      </c>
      <c r="G1566" t="s">
        <v>32</v>
      </c>
      <c r="H1566">
        <v>3</v>
      </c>
      <c r="I1566">
        <v>3</v>
      </c>
      <c r="J1566" t="s">
        <v>33</v>
      </c>
      <c r="K1566">
        <v>44037</v>
      </c>
      <c r="L1566">
        <v>877</v>
      </c>
      <c r="M1566">
        <v>877</v>
      </c>
      <c r="N1566">
        <v>0.56000000000000005</v>
      </c>
      <c r="O1566">
        <v>491</v>
      </c>
      <c r="P1566">
        <v>0</v>
      </c>
      <c r="Q1566">
        <v>0</v>
      </c>
      <c r="R1566">
        <v>0</v>
      </c>
      <c r="S1566">
        <v>421</v>
      </c>
      <c r="T1566">
        <f t="shared" si="48"/>
        <v>421</v>
      </c>
      <c r="U1566">
        <f t="shared" si="49"/>
        <v>1</v>
      </c>
      <c r="V1566">
        <v>0.53847819151360465</v>
      </c>
      <c r="W1566">
        <v>0.27986418121325368</v>
      </c>
      <c r="X1566">
        <v>0</v>
      </c>
      <c r="Y1566">
        <v>0.18165762727314155</v>
      </c>
      <c r="Z1566">
        <v>472.59000000000003</v>
      </c>
      <c r="AA1566">
        <v>245.62</v>
      </c>
      <c r="AB1566">
        <v>0</v>
      </c>
      <c r="AC1566">
        <v>159.42999999999998</v>
      </c>
    </row>
    <row r="1567" spans="1:29" x14ac:dyDescent="0.25">
      <c r="A1567">
        <v>1992</v>
      </c>
      <c r="B1567">
        <v>1988</v>
      </c>
      <c r="C1567">
        <v>1990</v>
      </c>
      <c r="D1567">
        <v>1</v>
      </c>
      <c r="E1567" t="s">
        <v>30</v>
      </c>
      <c r="F1567" t="s">
        <v>31</v>
      </c>
      <c r="G1567" t="s">
        <v>32</v>
      </c>
      <c r="H1567">
        <v>3</v>
      </c>
      <c r="I1567">
        <v>4</v>
      </c>
      <c r="J1567" t="s">
        <v>34</v>
      </c>
      <c r="K1567">
        <v>32779</v>
      </c>
      <c r="L1567">
        <v>2409</v>
      </c>
      <c r="M1567">
        <v>2409</v>
      </c>
      <c r="N1567">
        <v>0.7762</v>
      </c>
      <c r="O1567">
        <v>1870</v>
      </c>
      <c r="P1567">
        <v>0</v>
      </c>
      <c r="Q1567">
        <v>0</v>
      </c>
      <c r="R1567">
        <v>0</v>
      </c>
      <c r="S1567">
        <v>1121</v>
      </c>
      <c r="T1567">
        <f t="shared" si="48"/>
        <v>1121</v>
      </c>
      <c r="U1567">
        <f t="shared" si="49"/>
        <v>2</v>
      </c>
      <c r="V1567">
        <v>0.84604563147891465</v>
      </c>
      <c r="W1567">
        <v>9.1503647696431975E-2</v>
      </c>
      <c r="X1567">
        <v>0</v>
      </c>
      <c r="Y1567">
        <v>6.2450720824653277E-2</v>
      </c>
      <c r="Z1567">
        <v>2038.75</v>
      </c>
      <c r="AA1567">
        <v>220.5</v>
      </c>
      <c r="AB1567">
        <v>0</v>
      </c>
      <c r="AC1567">
        <v>150.49</v>
      </c>
    </row>
    <row r="1568" spans="1:29" x14ac:dyDescent="0.25">
      <c r="A1568">
        <v>1992</v>
      </c>
      <c r="B1568">
        <v>1987</v>
      </c>
      <c r="C1568">
        <v>1989</v>
      </c>
      <c r="D1568">
        <v>1</v>
      </c>
      <c r="E1568" t="s">
        <v>30</v>
      </c>
      <c r="F1568" t="s">
        <v>31</v>
      </c>
      <c r="G1568" t="s">
        <v>32</v>
      </c>
      <c r="H1568">
        <v>3</v>
      </c>
      <c r="I1568">
        <v>5</v>
      </c>
      <c r="J1568" t="s">
        <v>34</v>
      </c>
      <c r="K1568">
        <v>17684</v>
      </c>
      <c r="L1568">
        <v>4164</v>
      </c>
      <c r="M1568">
        <v>3341</v>
      </c>
      <c r="N1568">
        <v>0.95279999999999998</v>
      </c>
      <c r="O1568">
        <v>3183</v>
      </c>
      <c r="P1568">
        <v>822</v>
      </c>
      <c r="Q1568">
        <v>0</v>
      </c>
      <c r="R1568">
        <v>822</v>
      </c>
      <c r="S1568">
        <v>4883</v>
      </c>
      <c r="T1568">
        <f t="shared" si="48"/>
        <v>5705</v>
      </c>
      <c r="U1568">
        <f t="shared" si="49"/>
        <v>3</v>
      </c>
      <c r="V1568">
        <v>0.95257167555107347</v>
      </c>
      <c r="W1568">
        <v>3.0903328050713157E-2</v>
      </c>
      <c r="X1568">
        <v>0</v>
      </c>
      <c r="Y1568">
        <v>1.6524996398213514E-2</v>
      </c>
      <c r="Z1568">
        <v>3967.08</v>
      </c>
      <c r="AA1568">
        <v>128.69999999999999</v>
      </c>
      <c r="AB1568">
        <v>0</v>
      </c>
      <c r="AC1568">
        <v>68.819999999999993</v>
      </c>
    </row>
    <row r="1569" spans="1:29" x14ac:dyDescent="0.25">
      <c r="A1569">
        <v>1992</v>
      </c>
      <c r="B1569">
        <v>1986</v>
      </c>
      <c r="C1569">
        <v>1988</v>
      </c>
      <c r="D1569">
        <v>1</v>
      </c>
      <c r="E1569" t="s">
        <v>30</v>
      </c>
      <c r="F1569" t="s">
        <v>31</v>
      </c>
      <c r="G1569" t="s">
        <v>32</v>
      </c>
      <c r="H1569">
        <v>3</v>
      </c>
      <c r="I1569">
        <v>6</v>
      </c>
      <c r="J1569" t="s">
        <v>34</v>
      </c>
      <c r="K1569">
        <v>2850</v>
      </c>
      <c r="L1569">
        <v>903</v>
      </c>
      <c r="M1569">
        <v>793</v>
      </c>
      <c r="N1569">
        <v>1</v>
      </c>
      <c r="O1569">
        <v>793</v>
      </c>
      <c r="P1569">
        <v>110</v>
      </c>
      <c r="Q1569">
        <v>0</v>
      </c>
      <c r="R1569">
        <v>110</v>
      </c>
      <c r="S1569">
        <v>1661</v>
      </c>
      <c r="T1569">
        <f t="shared" si="48"/>
        <v>1771</v>
      </c>
      <c r="U1569">
        <f t="shared" si="49"/>
        <v>4</v>
      </c>
      <c r="V1569">
        <v>0.98865083319492886</v>
      </c>
      <c r="W1569">
        <v>2.2366162874384102E-3</v>
      </c>
      <c r="X1569">
        <v>0</v>
      </c>
      <c r="Y1569">
        <v>9.1125505176327289E-3</v>
      </c>
      <c r="Z1569">
        <v>892.9</v>
      </c>
      <c r="AA1569">
        <v>2.02</v>
      </c>
      <c r="AB1569">
        <v>0</v>
      </c>
      <c r="AC1569">
        <v>8.2299999999999986</v>
      </c>
    </row>
    <row r="1570" spans="1:29" x14ac:dyDescent="0.25">
      <c r="A1570">
        <v>1992</v>
      </c>
      <c r="B1570">
        <v>1989</v>
      </c>
      <c r="C1570">
        <v>1991</v>
      </c>
      <c r="D1570">
        <v>2</v>
      </c>
      <c r="E1570" t="s">
        <v>35</v>
      </c>
      <c r="F1570" t="s">
        <v>36</v>
      </c>
      <c r="G1570" t="s">
        <v>37</v>
      </c>
      <c r="H1570">
        <v>3</v>
      </c>
      <c r="I1570">
        <v>3</v>
      </c>
      <c r="J1570" t="s">
        <v>33</v>
      </c>
      <c r="K1570">
        <v>841163</v>
      </c>
      <c r="L1570">
        <v>122911</v>
      </c>
      <c r="M1570">
        <v>122911</v>
      </c>
      <c r="N1570">
        <v>0.58779999999999999</v>
      </c>
      <c r="O1570">
        <v>72241</v>
      </c>
      <c r="P1570">
        <v>0</v>
      </c>
      <c r="Q1570">
        <v>0</v>
      </c>
      <c r="R1570">
        <v>0</v>
      </c>
      <c r="S1570">
        <v>19622</v>
      </c>
      <c r="T1570">
        <f t="shared" si="48"/>
        <v>19622</v>
      </c>
      <c r="U1570">
        <f t="shared" si="49"/>
        <v>1</v>
      </c>
      <c r="V1570">
        <v>9.7295055738844477E-2</v>
      </c>
      <c r="W1570">
        <v>0.78449998083988659</v>
      </c>
      <c r="X1570">
        <v>4.0256984715599235E-2</v>
      </c>
      <c r="Y1570">
        <v>7.7947978705669649E-2</v>
      </c>
      <c r="Z1570">
        <v>11958.69</v>
      </c>
      <c r="AA1570">
        <v>96424.14</v>
      </c>
      <c r="AB1570">
        <v>4948.05</v>
      </c>
      <c r="AC1570">
        <v>9580.7099999999991</v>
      </c>
    </row>
    <row r="1571" spans="1:29" x14ac:dyDescent="0.25">
      <c r="A1571">
        <v>1992</v>
      </c>
      <c r="B1571">
        <v>1988</v>
      </c>
      <c r="C1571">
        <v>1990</v>
      </c>
      <c r="D1571">
        <v>2</v>
      </c>
      <c r="E1571" t="s">
        <v>35</v>
      </c>
      <c r="F1571" t="s">
        <v>36</v>
      </c>
      <c r="G1571" t="s">
        <v>37</v>
      </c>
      <c r="H1571">
        <v>3</v>
      </c>
      <c r="I1571">
        <v>4</v>
      </c>
      <c r="J1571" t="s">
        <v>34</v>
      </c>
      <c r="K1571">
        <v>446473</v>
      </c>
      <c r="L1571">
        <v>44663</v>
      </c>
      <c r="M1571">
        <v>44663</v>
      </c>
      <c r="N1571">
        <v>0.80769999999999997</v>
      </c>
      <c r="O1571">
        <v>36076</v>
      </c>
      <c r="P1571">
        <v>0</v>
      </c>
      <c r="Q1571">
        <v>0</v>
      </c>
      <c r="R1571">
        <v>0</v>
      </c>
      <c r="S1571">
        <v>38765</v>
      </c>
      <c r="T1571">
        <f t="shared" si="48"/>
        <v>38765</v>
      </c>
      <c r="U1571">
        <f t="shared" si="49"/>
        <v>2</v>
      </c>
      <c r="V1571">
        <v>0.4770337001167631</v>
      </c>
      <c r="W1571">
        <v>0.23044642047509067</v>
      </c>
      <c r="X1571">
        <v>7.111404169665976E-2</v>
      </c>
      <c r="Y1571">
        <v>0.22140583771148634</v>
      </c>
      <c r="Z1571">
        <v>21305.78</v>
      </c>
      <c r="AA1571">
        <v>10292.439999999999</v>
      </c>
      <c r="AB1571">
        <v>3176.17</v>
      </c>
      <c r="AC1571">
        <v>9888.66</v>
      </c>
    </row>
    <row r="1572" spans="1:29" x14ac:dyDescent="0.25">
      <c r="A1572">
        <v>1992</v>
      </c>
      <c r="B1572">
        <v>1987</v>
      </c>
      <c r="C1572">
        <v>1989</v>
      </c>
      <c r="D1572">
        <v>2</v>
      </c>
      <c r="E1572" t="s">
        <v>35</v>
      </c>
      <c r="F1572" t="s">
        <v>36</v>
      </c>
      <c r="G1572" t="s">
        <v>37</v>
      </c>
      <c r="H1572">
        <v>3</v>
      </c>
      <c r="I1572">
        <v>5</v>
      </c>
      <c r="J1572" t="s">
        <v>34</v>
      </c>
      <c r="K1572">
        <v>240550</v>
      </c>
      <c r="L1572">
        <v>35968</v>
      </c>
      <c r="M1572">
        <v>23805</v>
      </c>
      <c r="N1572">
        <v>0.96899999999999997</v>
      </c>
      <c r="O1572">
        <v>23067</v>
      </c>
      <c r="P1572">
        <v>12163</v>
      </c>
      <c r="Q1572">
        <v>0</v>
      </c>
      <c r="R1572">
        <v>12163</v>
      </c>
      <c r="S1572">
        <v>104202</v>
      </c>
      <c r="T1572">
        <f t="shared" si="48"/>
        <v>116365</v>
      </c>
      <c r="U1572">
        <f t="shared" si="49"/>
        <v>3</v>
      </c>
      <c r="V1572">
        <v>0.55827961090766343</v>
      </c>
      <c r="W1572">
        <v>0.30306037114346746</v>
      </c>
      <c r="X1572">
        <v>2.4750033640228597E-2</v>
      </c>
      <c r="Y1572">
        <v>0.11390998430864047</v>
      </c>
      <c r="Z1572">
        <v>20080.670000000002</v>
      </c>
      <c r="AA1572">
        <v>10900.73</v>
      </c>
      <c r="AB1572">
        <v>890.23</v>
      </c>
      <c r="AC1572">
        <v>4097.21</v>
      </c>
    </row>
    <row r="1573" spans="1:29" x14ac:dyDescent="0.25">
      <c r="A1573">
        <v>1992</v>
      </c>
      <c r="B1573">
        <v>1986</v>
      </c>
      <c r="C1573">
        <v>1988</v>
      </c>
      <c r="D1573">
        <v>2</v>
      </c>
      <c r="E1573" t="s">
        <v>35</v>
      </c>
      <c r="F1573" t="s">
        <v>36</v>
      </c>
      <c r="G1573" t="s">
        <v>37</v>
      </c>
      <c r="H1573">
        <v>3</v>
      </c>
      <c r="I1573">
        <v>6</v>
      </c>
      <c r="J1573" t="s">
        <v>34</v>
      </c>
      <c r="K1573">
        <v>46240</v>
      </c>
      <c r="L1573">
        <v>11150</v>
      </c>
      <c r="M1573">
        <v>9045</v>
      </c>
      <c r="N1573">
        <v>1</v>
      </c>
      <c r="O1573">
        <v>9045</v>
      </c>
      <c r="P1573">
        <v>2104</v>
      </c>
      <c r="Q1573">
        <v>0</v>
      </c>
      <c r="R1573">
        <v>2104</v>
      </c>
      <c r="S1573">
        <v>30466</v>
      </c>
      <c r="T1573">
        <f t="shared" si="48"/>
        <v>32570</v>
      </c>
      <c r="U1573">
        <f t="shared" si="49"/>
        <v>4</v>
      </c>
      <c r="V1573">
        <v>0.38856880974204533</v>
      </c>
      <c r="W1573">
        <v>0.45331757252453359</v>
      </c>
      <c r="X1573">
        <v>4.5309335768007582E-3</v>
      </c>
      <c r="Y1573">
        <v>0.15358268415662035</v>
      </c>
      <c r="Z1573">
        <v>4332.55</v>
      </c>
      <c r="AA1573">
        <v>5054.5</v>
      </c>
      <c r="AB1573">
        <v>50.519999999999996</v>
      </c>
      <c r="AC1573">
        <v>1712.45</v>
      </c>
    </row>
    <row r="1574" spans="1:29" x14ac:dyDescent="0.25">
      <c r="A1574">
        <v>1992</v>
      </c>
      <c r="B1574">
        <v>1990</v>
      </c>
      <c r="C1574">
        <v>1991</v>
      </c>
      <c r="D1574">
        <v>3</v>
      </c>
      <c r="E1574" t="s">
        <v>38</v>
      </c>
      <c r="F1574" t="s">
        <v>36</v>
      </c>
      <c r="G1574" t="s">
        <v>39</v>
      </c>
      <c r="H1574">
        <v>0</v>
      </c>
      <c r="I1574">
        <v>2</v>
      </c>
      <c r="J1574" t="s">
        <v>33</v>
      </c>
      <c r="K1574">
        <v>478173</v>
      </c>
      <c r="L1574">
        <v>12312</v>
      </c>
      <c r="M1574">
        <v>12251</v>
      </c>
      <c r="N1574">
        <v>0.57669999999999999</v>
      </c>
      <c r="O1574">
        <v>7065</v>
      </c>
      <c r="P1574">
        <v>0</v>
      </c>
      <c r="Q1574">
        <v>60</v>
      </c>
      <c r="R1574">
        <v>60</v>
      </c>
      <c r="S1574">
        <v>7217</v>
      </c>
      <c r="T1574">
        <f t="shared" si="48"/>
        <v>7277</v>
      </c>
      <c r="U1574">
        <f t="shared" si="49"/>
        <v>1</v>
      </c>
      <c r="V1574">
        <v>0.21003959471258299</v>
      </c>
      <c r="W1574">
        <v>0.21572417714065259</v>
      </c>
      <c r="X1574">
        <v>0.21445146094336939</v>
      </c>
      <c r="Y1574">
        <v>0.35978476720339497</v>
      </c>
      <c r="Z1574">
        <v>2586.0600000000004</v>
      </c>
      <c r="AA1574">
        <v>2656.05</v>
      </c>
      <c r="AB1574">
        <v>2640.38</v>
      </c>
      <c r="AC1574">
        <v>4429.76</v>
      </c>
    </row>
    <row r="1575" spans="1:29" x14ac:dyDescent="0.25">
      <c r="A1575">
        <v>1992</v>
      </c>
      <c r="B1575">
        <v>1989</v>
      </c>
      <c r="C1575">
        <v>1990</v>
      </c>
      <c r="D1575">
        <v>3</v>
      </c>
      <c r="E1575" t="s">
        <v>38</v>
      </c>
      <c r="F1575" t="s">
        <v>36</v>
      </c>
      <c r="G1575" t="s">
        <v>39</v>
      </c>
      <c r="H1575">
        <v>0</v>
      </c>
      <c r="I1575">
        <v>3</v>
      </c>
      <c r="J1575" t="s">
        <v>34</v>
      </c>
      <c r="K1575">
        <v>235980</v>
      </c>
      <c r="L1575">
        <v>8302</v>
      </c>
      <c r="M1575">
        <v>8239</v>
      </c>
      <c r="N1575">
        <v>0.80740000000000001</v>
      </c>
      <c r="O1575">
        <v>6652</v>
      </c>
      <c r="P1575">
        <v>0</v>
      </c>
      <c r="Q1575">
        <v>62</v>
      </c>
      <c r="R1575">
        <v>62</v>
      </c>
      <c r="S1575">
        <v>22638</v>
      </c>
      <c r="T1575">
        <f t="shared" si="48"/>
        <v>22700</v>
      </c>
      <c r="U1575">
        <f t="shared" si="49"/>
        <v>2</v>
      </c>
      <c r="V1575">
        <v>0.22261141471605345</v>
      </c>
      <c r="W1575">
        <v>0.12921083727109681</v>
      </c>
      <c r="X1575">
        <v>0.18161450911758364</v>
      </c>
      <c r="Y1575">
        <v>0.46656323889526607</v>
      </c>
      <c r="Z1575">
        <v>1848.14</v>
      </c>
      <c r="AA1575">
        <v>1072.72</v>
      </c>
      <c r="AB1575">
        <v>1507.78</v>
      </c>
      <c r="AC1575">
        <v>3873.45</v>
      </c>
    </row>
    <row r="1576" spans="1:29" x14ac:dyDescent="0.25">
      <c r="A1576">
        <v>1992</v>
      </c>
      <c r="B1576">
        <v>1988</v>
      </c>
      <c r="C1576">
        <v>1989</v>
      </c>
      <c r="D1576">
        <v>3</v>
      </c>
      <c r="E1576" t="s">
        <v>38</v>
      </c>
      <c r="F1576" t="s">
        <v>36</v>
      </c>
      <c r="G1576" t="s">
        <v>39</v>
      </c>
      <c r="H1576">
        <v>0</v>
      </c>
      <c r="I1576">
        <v>4</v>
      </c>
      <c r="J1576" t="s">
        <v>34</v>
      </c>
      <c r="K1576">
        <v>133391</v>
      </c>
      <c r="L1576">
        <v>29762</v>
      </c>
      <c r="M1576">
        <v>13090</v>
      </c>
      <c r="N1576">
        <v>0.96860000000000002</v>
      </c>
      <c r="O1576">
        <v>12679</v>
      </c>
      <c r="P1576">
        <v>10117</v>
      </c>
      <c r="Q1576">
        <v>6554</v>
      </c>
      <c r="R1576">
        <v>16672</v>
      </c>
      <c r="S1576">
        <v>47549</v>
      </c>
      <c r="T1576">
        <f t="shared" si="48"/>
        <v>64221</v>
      </c>
      <c r="U1576">
        <f t="shared" si="49"/>
        <v>3</v>
      </c>
      <c r="V1576">
        <v>0.35305460209602801</v>
      </c>
      <c r="W1576">
        <v>0.12581477111147546</v>
      </c>
      <c r="X1576">
        <v>7.0735907987646382E-2</v>
      </c>
      <c r="Y1576">
        <v>0.45039471880485005</v>
      </c>
      <c r="Z1576">
        <v>10507.949999999999</v>
      </c>
      <c r="AA1576">
        <v>3744.62</v>
      </c>
      <c r="AB1576">
        <v>2105.31</v>
      </c>
      <c r="AC1576">
        <v>13405.080000000002</v>
      </c>
    </row>
    <row r="1577" spans="1:29" x14ac:dyDescent="0.25">
      <c r="A1577">
        <v>1992</v>
      </c>
      <c r="B1577">
        <v>1987</v>
      </c>
      <c r="C1577">
        <v>1988</v>
      </c>
      <c r="D1577">
        <v>3</v>
      </c>
      <c r="E1577" t="s">
        <v>38</v>
      </c>
      <c r="F1577" t="s">
        <v>36</v>
      </c>
      <c r="G1577" t="s">
        <v>39</v>
      </c>
      <c r="H1577">
        <v>0</v>
      </c>
      <c r="I1577">
        <v>5</v>
      </c>
      <c r="J1577" t="s">
        <v>34</v>
      </c>
      <c r="K1577">
        <v>29675</v>
      </c>
      <c r="L1577">
        <v>9050</v>
      </c>
      <c r="M1577">
        <v>5510</v>
      </c>
      <c r="N1577">
        <v>1</v>
      </c>
      <c r="O1577">
        <v>5510</v>
      </c>
      <c r="P1577">
        <v>2083</v>
      </c>
      <c r="Q1577">
        <v>1457</v>
      </c>
      <c r="R1577">
        <v>3540</v>
      </c>
      <c r="S1577">
        <v>17656</v>
      </c>
      <c r="T1577">
        <f t="shared" si="48"/>
        <v>21196</v>
      </c>
      <c r="U1577">
        <f t="shared" si="49"/>
        <v>4</v>
      </c>
      <c r="V1577">
        <v>0.16055283571931289</v>
      </c>
      <c r="W1577">
        <v>0.29185297637001856</v>
      </c>
      <c r="X1577">
        <v>4.7683130422869167E-2</v>
      </c>
      <c r="Y1577">
        <v>0.49991105748779946</v>
      </c>
      <c r="Z1577">
        <v>1453.1299999999999</v>
      </c>
      <c r="AA1577">
        <v>2641.5</v>
      </c>
      <c r="AB1577">
        <v>431.57</v>
      </c>
      <c r="AC1577">
        <v>4524.59</v>
      </c>
    </row>
    <row r="1578" spans="1:29" x14ac:dyDescent="0.25">
      <c r="A1578">
        <v>1992</v>
      </c>
      <c r="B1578">
        <v>1990</v>
      </c>
      <c r="C1578">
        <v>1991</v>
      </c>
      <c r="D1578">
        <v>4</v>
      </c>
      <c r="E1578" t="s">
        <v>40</v>
      </c>
      <c r="F1578" t="s">
        <v>36</v>
      </c>
      <c r="G1578" t="s">
        <v>39</v>
      </c>
      <c r="H1578">
        <v>0</v>
      </c>
      <c r="I1578">
        <v>2</v>
      </c>
      <c r="J1578" t="s">
        <v>33</v>
      </c>
      <c r="K1578">
        <v>1051320</v>
      </c>
      <c r="L1578">
        <v>59515</v>
      </c>
      <c r="M1578">
        <v>57948</v>
      </c>
      <c r="N1578">
        <v>0.59250000000000003</v>
      </c>
      <c r="O1578">
        <v>34334</v>
      </c>
      <c r="P1578">
        <v>0</v>
      </c>
      <c r="Q1578">
        <v>1566</v>
      </c>
      <c r="R1578">
        <v>1566</v>
      </c>
      <c r="S1578">
        <v>10005</v>
      </c>
      <c r="T1578">
        <f t="shared" si="48"/>
        <v>11571</v>
      </c>
      <c r="U1578">
        <f t="shared" si="49"/>
        <v>1</v>
      </c>
      <c r="V1578">
        <v>9.5535010982097962E-2</v>
      </c>
      <c r="W1578">
        <v>0.11824439671047854</v>
      </c>
      <c r="X1578">
        <v>9.7541730628089962E-2</v>
      </c>
      <c r="Y1578">
        <v>0.68867886167933345</v>
      </c>
      <c r="Z1578">
        <v>5685.77</v>
      </c>
      <c r="AA1578">
        <v>7037.32</v>
      </c>
      <c r="AB1578">
        <v>5805.2</v>
      </c>
      <c r="AC1578">
        <v>40986.75</v>
      </c>
    </row>
    <row r="1579" spans="1:29" x14ac:dyDescent="0.25">
      <c r="A1579">
        <v>1992</v>
      </c>
      <c r="B1579">
        <v>1989</v>
      </c>
      <c r="C1579">
        <v>1990</v>
      </c>
      <c r="D1579">
        <v>4</v>
      </c>
      <c r="E1579" t="s">
        <v>40</v>
      </c>
      <c r="F1579" t="s">
        <v>36</v>
      </c>
      <c r="G1579" t="s">
        <v>39</v>
      </c>
      <c r="H1579">
        <v>0</v>
      </c>
      <c r="I1579">
        <v>3</v>
      </c>
      <c r="J1579" t="s">
        <v>34</v>
      </c>
      <c r="K1579">
        <v>535761</v>
      </c>
      <c r="L1579">
        <v>114554</v>
      </c>
      <c r="M1579">
        <v>108334</v>
      </c>
      <c r="N1579">
        <v>0.83940000000000003</v>
      </c>
      <c r="O1579">
        <v>90935</v>
      </c>
      <c r="P1579">
        <v>0</v>
      </c>
      <c r="Q1579">
        <v>6220</v>
      </c>
      <c r="R1579">
        <v>6220</v>
      </c>
      <c r="S1579">
        <v>52106</v>
      </c>
      <c r="T1579">
        <f t="shared" si="48"/>
        <v>58326</v>
      </c>
      <c r="U1579">
        <f t="shared" si="49"/>
        <v>2</v>
      </c>
      <c r="V1579">
        <v>3.2306943989541377E-2</v>
      </c>
      <c r="W1579">
        <v>2.5720287109207231E-2</v>
      </c>
      <c r="X1579">
        <v>0.23728742835713224</v>
      </c>
      <c r="Y1579">
        <v>0.70468534054411924</v>
      </c>
      <c r="Z1579">
        <v>3700.8999999999996</v>
      </c>
      <c r="AA1579">
        <v>2946.37</v>
      </c>
      <c r="AB1579">
        <v>27182.3</v>
      </c>
      <c r="AC1579">
        <v>80724.75</v>
      </c>
    </row>
    <row r="1580" spans="1:29" x14ac:dyDescent="0.25">
      <c r="A1580">
        <v>1992</v>
      </c>
      <c r="B1580">
        <v>1988</v>
      </c>
      <c r="C1580">
        <v>1989</v>
      </c>
      <c r="D1580">
        <v>4</v>
      </c>
      <c r="E1580" t="s">
        <v>40</v>
      </c>
      <c r="F1580" t="s">
        <v>36</v>
      </c>
      <c r="G1580" t="s">
        <v>39</v>
      </c>
      <c r="H1580">
        <v>0</v>
      </c>
      <c r="I1580">
        <v>4</v>
      </c>
      <c r="J1580" t="s">
        <v>34</v>
      </c>
      <c r="K1580">
        <v>316994</v>
      </c>
      <c r="L1580">
        <v>123654</v>
      </c>
      <c r="M1580">
        <v>121493</v>
      </c>
      <c r="N1580">
        <v>0.98970000000000002</v>
      </c>
      <c r="O1580">
        <v>120241</v>
      </c>
      <c r="P1580">
        <v>1403</v>
      </c>
      <c r="Q1580">
        <v>757</v>
      </c>
      <c r="R1580">
        <v>2161</v>
      </c>
      <c r="S1580">
        <v>116268</v>
      </c>
      <c r="T1580">
        <f t="shared" si="48"/>
        <v>118429</v>
      </c>
      <c r="U1580">
        <f t="shared" si="49"/>
        <v>3</v>
      </c>
      <c r="V1580">
        <v>4.3778346062593315E-3</v>
      </c>
      <c r="W1580">
        <v>9.0784227114949264E-3</v>
      </c>
      <c r="X1580">
        <v>0.28193088271424133</v>
      </c>
      <c r="Y1580">
        <v>0.70461285996800449</v>
      </c>
      <c r="Z1580">
        <v>541.34</v>
      </c>
      <c r="AA1580">
        <v>1122.5900000000001</v>
      </c>
      <c r="AB1580">
        <v>34862.090000000004</v>
      </c>
      <c r="AC1580">
        <v>87128.72</v>
      </c>
    </row>
    <row r="1581" spans="1:29" x14ac:dyDescent="0.25">
      <c r="A1581">
        <v>1992</v>
      </c>
      <c r="B1581">
        <v>1987</v>
      </c>
      <c r="C1581">
        <v>1988</v>
      </c>
      <c r="D1581">
        <v>4</v>
      </c>
      <c r="E1581" t="s">
        <v>40</v>
      </c>
      <c r="F1581" t="s">
        <v>36</v>
      </c>
      <c r="G1581" t="s">
        <v>39</v>
      </c>
      <c r="H1581">
        <v>0</v>
      </c>
      <c r="I1581">
        <v>5</v>
      </c>
      <c r="J1581" t="s">
        <v>34</v>
      </c>
      <c r="K1581">
        <v>5631</v>
      </c>
      <c r="L1581">
        <v>130</v>
      </c>
      <c r="M1581">
        <v>115</v>
      </c>
      <c r="N1581">
        <v>1</v>
      </c>
      <c r="O1581">
        <v>115</v>
      </c>
      <c r="P1581">
        <v>5</v>
      </c>
      <c r="Q1581">
        <v>9</v>
      </c>
      <c r="R1581">
        <v>15</v>
      </c>
      <c r="S1581">
        <v>4937</v>
      </c>
      <c r="T1581">
        <f t="shared" si="48"/>
        <v>4952</v>
      </c>
      <c r="U1581">
        <f t="shared" si="49"/>
        <v>4</v>
      </c>
      <c r="V1581">
        <v>4.7375257889508676E-3</v>
      </c>
      <c r="W1581">
        <v>7.3737296553832044E-2</v>
      </c>
      <c r="X1581">
        <v>0.19729502559792159</v>
      </c>
      <c r="Y1581">
        <v>0.72423015205929542</v>
      </c>
      <c r="Z1581">
        <v>0.62000000000000011</v>
      </c>
      <c r="AA1581">
        <v>9.65</v>
      </c>
      <c r="AB1581">
        <v>25.82</v>
      </c>
      <c r="AC1581">
        <v>94.78</v>
      </c>
    </row>
    <row r="1582" spans="1:29" x14ac:dyDescent="0.25">
      <c r="A1582">
        <v>1992</v>
      </c>
      <c r="B1582">
        <v>1990</v>
      </c>
      <c r="C1582">
        <v>1991</v>
      </c>
      <c r="D1582">
        <v>5</v>
      </c>
      <c r="E1582" t="s">
        <v>41</v>
      </c>
      <c r="F1582" t="s">
        <v>36</v>
      </c>
      <c r="G1582" t="s">
        <v>42</v>
      </c>
      <c r="H1582">
        <v>1</v>
      </c>
      <c r="I1582">
        <v>2</v>
      </c>
      <c r="J1582" t="s">
        <v>33</v>
      </c>
      <c r="K1582">
        <v>1249451</v>
      </c>
      <c r="L1582">
        <v>38327</v>
      </c>
      <c r="M1582">
        <v>37897</v>
      </c>
      <c r="N1582">
        <v>0.55920000000000003</v>
      </c>
      <c r="O1582">
        <v>21192</v>
      </c>
      <c r="P1582">
        <v>0</v>
      </c>
      <c r="Q1582">
        <v>430</v>
      </c>
      <c r="R1582">
        <v>430</v>
      </c>
      <c r="S1582">
        <v>4623</v>
      </c>
      <c r="T1582">
        <f t="shared" si="48"/>
        <v>5053</v>
      </c>
      <c r="U1582">
        <f t="shared" si="49"/>
        <v>1</v>
      </c>
      <c r="V1582">
        <v>0.22616973414172534</v>
      </c>
      <c r="W1582">
        <v>0.1834019777739164</v>
      </c>
      <c r="X1582">
        <v>0.19519468043416893</v>
      </c>
      <c r="Y1582">
        <v>0.39523360765018944</v>
      </c>
      <c r="Z1582">
        <v>8668.619999999999</v>
      </c>
      <c r="AA1582">
        <v>7029.42</v>
      </c>
      <c r="AB1582">
        <v>7481.41</v>
      </c>
      <c r="AC1582">
        <v>15148.49</v>
      </c>
    </row>
    <row r="1583" spans="1:29" x14ac:dyDescent="0.25">
      <c r="A1583">
        <v>1992</v>
      </c>
      <c r="B1583">
        <v>1989</v>
      </c>
      <c r="C1583">
        <v>1990</v>
      </c>
      <c r="D1583">
        <v>5</v>
      </c>
      <c r="E1583" t="s">
        <v>41</v>
      </c>
      <c r="F1583" t="s">
        <v>36</v>
      </c>
      <c r="G1583" t="s">
        <v>42</v>
      </c>
      <c r="H1583">
        <v>1</v>
      </c>
      <c r="I1583">
        <v>3</v>
      </c>
      <c r="J1583" t="s">
        <v>34</v>
      </c>
      <c r="K1583">
        <v>803634</v>
      </c>
      <c r="L1583">
        <v>92929</v>
      </c>
      <c r="M1583">
        <v>90546</v>
      </c>
      <c r="N1583">
        <v>0.79200000000000004</v>
      </c>
      <c r="O1583">
        <v>71713</v>
      </c>
      <c r="P1583">
        <v>0</v>
      </c>
      <c r="Q1583">
        <v>2382</v>
      </c>
      <c r="R1583">
        <v>2382</v>
      </c>
      <c r="S1583">
        <v>46941</v>
      </c>
      <c r="T1583">
        <f t="shared" si="48"/>
        <v>49323</v>
      </c>
      <c r="U1583">
        <f t="shared" si="49"/>
        <v>2</v>
      </c>
      <c r="V1583">
        <v>0.2177362417675292</v>
      </c>
      <c r="W1583">
        <v>0.14414080730430787</v>
      </c>
      <c r="X1583">
        <v>0.42473840588654138</v>
      </c>
      <c r="Y1583">
        <v>0.21338454504162144</v>
      </c>
      <c r="Z1583">
        <v>20234.07</v>
      </c>
      <c r="AA1583">
        <v>13394.9</v>
      </c>
      <c r="AB1583">
        <v>39470.629999999997</v>
      </c>
      <c r="AC1583">
        <v>19829.670000000002</v>
      </c>
    </row>
    <row r="1584" spans="1:29" x14ac:dyDescent="0.25">
      <c r="A1584">
        <v>1992</v>
      </c>
      <c r="B1584">
        <v>1988</v>
      </c>
      <c r="C1584">
        <v>1989</v>
      </c>
      <c r="D1584">
        <v>5</v>
      </c>
      <c r="E1584" t="s">
        <v>41</v>
      </c>
      <c r="F1584" t="s">
        <v>36</v>
      </c>
      <c r="G1584" t="s">
        <v>42</v>
      </c>
      <c r="H1584">
        <v>1</v>
      </c>
      <c r="I1584">
        <v>4</v>
      </c>
      <c r="J1584" t="s">
        <v>34</v>
      </c>
      <c r="K1584">
        <v>389713</v>
      </c>
      <c r="L1584">
        <v>128437</v>
      </c>
      <c r="M1584">
        <v>98248</v>
      </c>
      <c r="N1584">
        <v>0.95960000000000001</v>
      </c>
      <c r="O1584">
        <v>94279</v>
      </c>
      <c r="P1584">
        <v>18661</v>
      </c>
      <c r="Q1584">
        <v>11526</v>
      </c>
      <c r="R1584">
        <v>30188</v>
      </c>
      <c r="S1584">
        <v>97090</v>
      </c>
      <c r="T1584">
        <f t="shared" si="48"/>
        <v>127278</v>
      </c>
      <c r="U1584">
        <f t="shared" si="49"/>
        <v>3</v>
      </c>
      <c r="V1584">
        <v>0.38225275955617888</v>
      </c>
      <c r="W1584">
        <v>0.11423276349895808</v>
      </c>
      <c r="X1584">
        <v>0.3233296210166951</v>
      </c>
      <c r="Y1584">
        <v>0.18018485592816791</v>
      </c>
      <c r="Z1584">
        <v>49095.520000000004</v>
      </c>
      <c r="AA1584">
        <v>14671.75</v>
      </c>
      <c r="AB1584">
        <v>41527.589999999997</v>
      </c>
      <c r="AC1584">
        <v>23142.46</v>
      </c>
    </row>
    <row r="1585" spans="1:29" x14ac:dyDescent="0.25">
      <c r="A1585">
        <v>1992</v>
      </c>
      <c r="B1585">
        <v>1987</v>
      </c>
      <c r="C1585">
        <v>1988</v>
      </c>
      <c r="D1585">
        <v>5</v>
      </c>
      <c r="E1585" t="s">
        <v>41</v>
      </c>
      <c r="F1585" t="s">
        <v>36</v>
      </c>
      <c r="G1585" t="s">
        <v>42</v>
      </c>
      <c r="H1585">
        <v>1</v>
      </c>
      <c r="I1585">
        <v>5</v>
      </c>
      <c r="J1585" t="s">
        <v>34</v>
      </c>
      <c r="K1585">
        <v>128325</v>
      </c>
      <c r="L1585">
        <v>56210</v>
      </c>
      <c r="M1585">
        <v>34317</v>
      </c>
      <c r="N1585">
        <v>1</v>
      </c>
      <c r="O1585">
        <v>34317</v>
      </c>
      <c r="P1585">
        <v>10284</v>
      </c>
      <c r="Q1585">
        <v>11608</v>
      </c>
      <c r="R1585">
        <v>21893</v>
      </c>
      <c r="S1585">
        <v>59282</v>
      </c>
      <c r="T1585">
        <f t="shared" si="48"/>
        <v>81175</v>
      </c>
      <c r="U1585">
        <f t="shared" si="49"/>
        <v>4</v>
      </c>
      <c r="V1585">
        <v>0.4080843312600036</v>
      </c>
      <c r="W1585">
        <v>0.12812220304635893</v>
      </c>
      <c r="X1585">
        <v>0.14811768077649257</v>
      </c>
      <c r="Y1585">
        <v>0.31567578491714476</v>
      </c>
      <c r="Z1585">
        <v>22938.71</v>
      </c>
      <c r="AA1585">
        <v>7201.84</v>
      </c>
      <c r="AB1585">
        <v>8325.7999999999993</v>
      </c>
      <c r="AC1585">
        <v>17744.36</v>
      </c>
    </row>
    <row r="1586" spans="1:29" x14ac:dyDescent="0.25">
      <c r="A1586">
        <v>1992</v>
      </c>
      <c r="B1586">
        <v>1990</v>
      </c>
      <c r="C1586">
        <v>1991</v>
      </c>
      <c r="D1586">
        <v>6</v>
      </c>
      <c r="E1586" t="s">
        <v>43</v>
      </c>
      <c r="F1586" t="s">
        <v>36</v>
      </c>
      <c r="G1586" t="s">
        <v>42</v>
      </c>
      <c r="H1586">
        <v>0</v>
      </c>
      <c r="I1586">
        <v>2</v>
      </c>
      <c r="J1586" t="s">
        <v>33</v>
      </c>
      <c r="K1586">
        <v>312714</v>
      </c>
      <c r="L1586">
        <v>9592</v>
      </c>
      <c r="M1586">
        <v>9485</v>
      </c>
      <c r="N1586">
        <v>0.55920000000000003</v>
      </c>
      <c r="O1586">
        <v>5304</v>
      </c>
      <c r="P1586">
        <v>0</v>
      </c>
      <c r="Q1586">
        <v>107</v>
      </c>
      <c r="R1586">
        <v>107</v>
      </c>
      <c r="S1586">
        <v>1157</v>
      </c>
      <c r="T1586">
        <f t="shared" si="48"/>
        <v>1264</v>
      </c>
      <c r="U1586">
        <f t="shared" si="49"/>
        <v>1</v>
      </c>
      <c r="V1586">
        <v>0.22616952785225525</v>
      </c>
      <c r="W1586">
        <v>0.18340289968684717</v>
      </c>
      <c r="X1586">
        <v>0.19519408387158649</v>
      </c>
      <c r="Y1586">
        <v>0.39523348858931112</v>
      </c>
      <c r="Z1586">
        <v>2169.59</v>
      </c>
      <c r="AA1586">
        <v>1759.3400000000001</v>
      </c>
      <c r="AB1586">
        <v>1872.45</v>
      </c>
      <c r="AC1586">
        <v>3791.38</v>
      </c>
    </row>
    <row r="1587" spans="1:29" x14ac:dyDescent="0.25">
      <c r="A1587">
        <v>1992</v>
      </c>
      <c r="B1587">
        <v>1989</v>
      </c>
      <c r="C1587">
        <v>1990</v>
      </c>
      <c r="D1587">
        <v>6</v>
      </c>
      <c r="E1587" t="s">
        <v>43</v>
      </c>
      <c r="F1587" t="s">
        <v>36</v>
      </c>
      <c r="G1587" t="s">
        <v>42</v>
      </c>
      <c r="H1587">
        <v>0</v>
      </c>
      <c r="I1587">
        <v>3</v>
      </c>
      <c r="J1587" t="s">
        <v>34</v>
      </c>
      <c r="K1587">
        <v>214766</v>
      </c>
      <c r="L1587">
        <v>24834</v>
      </c>
      <c r="M1587">
        <v>24198</v>
      </c>
      <c r="N1587">
        <v>0.79200000000000004</v>
      </c>
      <c r="O1587">
        <v>19164</v>
      </c>
      <c r="P1587">
        <v>0</v>
      </c>
      <c r="Q1587">
        <v>636</v>
      </c>
      <c r="R1587">
        <v>636</v>
      </c>
      <c r="S1587">
        <v>12544</v>
      </c>
      <c r="T1587">
        <f t="shared" si="48"/>
        <v>13180</v>
      </c>
      <c r="U1587">
        <f t="shared" si="49"/>
        <v>2</v>
      </c>
      <c r="V1587">
        <v>0.21773647356319986</v>
      </c>
      <c r="W1587">
        <v>0.14414065803090031</v>
      </c>
      <c r="X1587">
        <v>0.42473917542792949</v>
      </c>
      <c r="Y1587">
        <v>0.21338369297797036</v>
      </c>
      <c r="Z1587">
        <v>5407.42</v>
      </c>
      <c r="AA1587">
        <v>3579.69</v>
      </c>
      <c r="AB1587">
        <v>10548.27</v>
      </c>
      <c r="AC1587">
        <v>5299.3200000000006</v>
      </c>
    </row>
    <row r="1588" spans="1:29" x14ac:dyDescent="0.25">
      <c r="A1588">
        <v>1992</v>
      </c>
      <c r="B1588">
        <v>1988</v>
      </c>
      <c r="C1588">
        <v>1989</v>
      </c>
      <c r="D1588">
        <v>6</v>
      </c>
      <c r="E1588" t="s">
        <v>43</v>
      </c>
      <c r="F1588" t="s">
        <v>36</v>
      </c>
      <c r="G1588" t="s">
        <v>42</v>
      </c>
      <c r="H1588">
        <v>0</v>
      </c>
      <c r="I1588">
        <v>4</v>
      </c>
      <c r="J1588" t="s">
        <v>34</v>
      </c>
      <c r="K1588">
        <v>96532</v>
      </c>
      <c r="L1588">
        <v>31813</v>
      </c>
      <c r="M1588">
        <v>24336</v>
      </c>
      <c r="N1588">
        <v>0.95960000000000001</v>
      </c>
      <c r="O1588">
        <v>23353</v>
      </c>
      <c r="P1588">
        <v>4622</v>
      </c>
      <c r="Q1588">
        <v>2855</v>
      </c>
      <c r="R1588">
        <v>7477</v>
      </c>
      <c r="S1588">
        <v>24049</v>
      </c>
      <c r="T1588">
        <f t="shared" si="48"/>
        <v>31526</v>
      </c>
      <c r="U1588">
        <f t="shared" si="49"/>
        <v>3</v>
      </c>
      <c r="V1588">
        <v>0.38225287405458108</v>
      </c>
      <c r="W1588">
        <v>0.11423294316893791</v>
      </c>
      <c r="X1588">
        <v>0.32332933299050665</v>
      </c>
      <c r="Y1588">
        <v>0.18018484978597432</v>
      </c>
      <c r="Z1588">
        <v>12160.97</v>
      </c>
      <c r="AA1588">
        <v>3634.2000000000003</v>
      </c>
      <c r="AB1588">
        <v>10286.379999999999</v>
      </c>
      <c r="AC1588">
        <v>5732.3899999999994</v>
      </c>
    </row>
    <row r="1589" spans="1:29" x14ac:dyDescent="0.25">
      <c r="A1589">
        <v>1992</v>
      </c>
      <c r="B1589">
        <v>1987</v>
      </c>
      <c r="C1589">
        <v>1988</v>
      </c>
      <c r="D1589">
        <v>6</v>
      </c>
      <c r="E1589" t="s">
        <v>43</v>
      </c>
      <c r="F1589" t="s">
        <v>36</v>
      </c>
      <c r="G1589" t="s">
        <v>42</v>
      </c>
      <c r="H1589">
        <v>0</v>
      </c>
      <c r="I1589">
        <v>5</v>
      </c>
      <c r="J1589" t="s">
        <v>34</v>
      </c>
      <c r="K1589">
        <v>27615</v>
      </c>
      <c r="L1589">
        <v>12096</v>
      </c>
      <c r="M1589">
        <v>7384</v>
      </c>
      <c r="N1589">
        <v>1</v>
      </c>
      <c r="O1589">
        <v>7384</v>
      </c>
      <c r="P1589">
        <v>2213</v>
      </c>
      <c r="Q1589">
        <v>2498</v>
      </c>
      <c r="R1589">
        <v>4711</v>
      </c>
      <c r="S1589">
        <v>12757</v>
      </c>
      <c r="T1589">
        <f t="shared" si="48"/>
        <v>17468</v>
      </c>
      <c r="U1589">
        <f t="shared" si="49"/>
        <v>4</v>
      </c>
      <c r="V1589">
        <v>0.4080847278553324</v>
      </c>
      <c r="W1589">
        <v>0.12812269037891427</v>
      </c>
      <c r="X1589">
        <v>0.14811749864006205</v>
      </c>
      <c r="Y1589">
        <v>0.31567508312569131</v>
      </c>
      <c r="Z1589">
        <v>4936.25</v>
      </c>
      <c r="AA1589">
        <v>1549.79</v>
      </c>
      <c r="AB1589">
        <v>1791.65</v>
      </c>
      <c r="AC1589">
        <v>3818.45</v>
      </c>
    </row>
    <row r="1590" spans="1:29" x14ac:dyDescent="0.25">
      <c r="A1590">
        <v>1992</v>
      </c>
      <c r="B1590">
        <v>1990</v>
      </c>
      <c r="C1590">
        <v>1991</v>
      </c>
      <c r="D1590">
        <v>7</v>
      </c>
      <c r="E1590" t="s">
        <v>44</v>
      </c>
      <c r="F1590" t="s">
        <v>36</v>
      </c>
      <c r="G1590" t="s">
        <v>45</v>
      </c>
      <c r="H1590">
        <v>0</v>
      </c>
      <c r="I1590">
        <v>2</v>
      </c>
      <c r="J1590" t="s">
        <v>33</v>
      </c>
      <c r="K1590">
        <v>65536</v>
      </c>
      <c r="L1590">
        <v>3238</v>
      </c>
      <c r="M1590">
        <v>3238</v>
      </c>
      <c r="N1590">
        <v>0.51970000000000005</v>
      </c>
      <c r="O1590">
        <v>1682</v>
      </c>
      <c r="P1590">
        <v>0</v>
      </c>
      <c r="Q1590">
        <v>0</v>
      </c>
      <c r="R1590">
        <v>0</v>
      </c>
      <c r="S1590">
        <v>15</v>
      </c>
      <c r="T1590">
        <f t="shared" si="48"/>
        <v>15</v>
      </c>
      <c r="U1590">
        <f t="shared" si="49"/>
        <v>1</v>
      </c>
      <c r="V1590">
        <v>0.13503906611902042</v>
      </c>
      <c r="W1590">
        <v>0.31513233068774898</v>
      </c>
      <c r="X1590">
        <v>0.11175689447515517</v>
      </c>
      <c r="Y1590">
        <v>0.43807170871807538</v>
      </c>
      <c r="Z1590">
        <v>437.27000000000004</v>
      </c>
      <c r="AA1590">
        <v>1020.4300000000001</v>
      </c>
      <c r="AB1590">
        <v>361.88</v>
      </c>
      <c r="AC1590">
        <v>1418.52</v>
      </c>
    </row>
    <row r="1591" spans="1:29" x14ac:dyDescent="0.25">
      <c r="A1591">
        <v>1992</v>
      </c>
      <c r="B1591">
        <v>1989</v>
      </c>
      <c r="C1591">
        <v>1990</v>
      </c>
      <c r="D1591">
        <v>7</v>
      </c>
      <c r="E1591" t="s">
        <v>44</v>
      </c>
      <c r="F1591" t="s">
        <v>36</v>
      </c>
      <c r="G1591" t="s">
        <v>45</v>
      </c>
      <c r="H1591">
        <v>0</v>
      </c>
      <c r="I1591">
        <v>3</v>
      </c>
      <c r="J1591" t="s">
        <v>34</v>
      </c>
      <c r="K1591">
        <v>16714</v>
      </c>
      <c r="L1591">
        <v>1726</v>
      </c>
      <c r="M1591">
        <v>1726</v>
      </c>
      <c r="N1591">
        <v>0.74219999999999997</v>
      </c>
      <c r="O1591">
        <v>1281</v>
      </c>
      <c r="P1591">
        <v>0</v>
      </c>
      <c r="Q1591">
        <v>0</v>
      </c>
      <c r="R1591">
        <v>0</v>
      </c>
      <c r="S1591">
        <v>95</v>
      </c>
      <c r="T1591">
        <f t="shared" si="48"/>
        <v>95</v>
      </c>
      <c r="U1591">
        <f t="shared" si="49"/>
        <v>2</v>
      </c>
      <c r="V1591">
        <v>0.20676950882538653</v>
      </c>
      <c r="W1591">
        <v>0.35523991032688979</v>
      </c>
      <c r="X1591">
        <v>6.1861701819529977E-2</v>
      </c>
      <c r="Y1591">
        <v>0.3761288790281937</v>
      </c>
      <c r="Z1591">
        <v>356.94</v>
      </c>
      <c r="AA1591">
        <v>613.24</v>
      </c>
      <c r="AB1591">
        <v>106.79</v>
      </c>
      <c r="AC1591">
        <v>649.29999999999995</v>
      </c>
    </row>
    <row r="1592" spans="1:29" x14ac:dyDescent="0.25">
      <c r="A1592">
        <v>1992</v>
      </c>
      <c r="B1592">
        <v>1988</v>
      </c>
      <c r="C1592">
        <v>1989</v>
      </c>
      <c r="D1592">
        <v>7</v>
      </c>
      <c r="E1592" t="s">
        <v>44</v>
      </c>
      <c r="F1592" t="s">
        <v>36</v>
      </c>
      <c r="G1592" t="s">
        <v>45</v>
      </c>
      <c r="H1592">
        <v>0</v>
      </c>
      <c r="I1592">
        <v>4</v>
      </c>
      <c r="J1592" t="s">
        <v>34</v>
      </c>
      <c r="K1592">
        <v>46892</v>
      </c>
      <c r="L1592">
        <v>11467</v>
      </c>
      <c r="M1592">
        <v>8796</v>
      </c>
      <c r="N1592">
        <v>0.92459999999999998</v>
      </c>
      <c r="O1592">
        <v>8133</v>
      </c>
      <c r="P1592">
        <v>2671</v>
      </c>
      <c r="Q1592">
        <v>0</v>
      </c>
      <c r="R1592">
        <v>2671</v>
      </c>
      <c r="S1592">
        <v>4389</v>
      </c>
      <c r="T1592">
        <f t="shared" si="48"/>
        <v>7060</v>
      </c>
      <c r="U1592">
        <f t="shared" si="49"/>
        <v>3</v>
      </c>
      <c r="V1592">
        <v>0.45388535342877612</v>
      </c>
      <c r="W1592">
        <v>0.19659328528052988</v>
      </c>
      <c r="X1592">
        <v>1.564535566108647E-2</v>
      </c>
      <c r="Y1592">
        <v>0.3338760056296074</v>
      </c>
      <c r="Z1592">
        <v>5205.1299999999992</v>
      </c>
      <c r="AA1592">
        <v>2254.52</v>
      </c>
      <c r="AB1592">
        <v>179.42</v>
      </c>
      <c r="AC1592">
        <v>3828.8700000000003</v>
      </c>
    </row>
    <row r="1593" spans="1:29" x14ac:dyDescent="0.25">
      <c r="A1593">
        <v>1992</v>
      </c>
      <c r="B1593">
        <v>1987</v>
      </c>
      <c r="C1593">
        <v>1988</v>
      </c>
      <c r="D1593">
        <v>7</v>
      </c>
      <c r="E1593" t="s">
        <v>44</v>
      </c>
      <c r="F1593" t="s">
        <v>36</v>
      </c>
      <c r="G1593" t="s">
        <v>45</v>
      </c>
      <c r="H1593">
        <v>0</v>
      </c>
      <c r="I1593">
        <v>5</v>
      </c>
      <c r="J1593" t="s">
        <v>34</v>
      </c>
      <c r="K1593">
        <v>18882</v>
      </c>
      <c r="L1593">
        <v>9134</v>
      </c>
      <c r="M1593">
        <v>7199</v>
      </c>
      <c r="N1593">
        <v>1</v>
      </c>
      <c r="O1593">
        <v>7199</v>
      </c>
      <c r="P1593">
        <v>1934</v>
      </c>
      <c r="Q1593">
        <v>0</v>
      </c>
      <c r="R1593">
        <v>1934</v>
      </c>
      <c r="S1593">
        <v>7859</v>
      </c>
      <c r="T1593">
        <f t="shared" si="48"/>
        <v>9793</v>
      </c>
      <c r="U1593">
        <f t="shared" si="49"/>
        <v>4</v>
      </c>
      <c r="V1593">
        <v>0.30751949832058267</v>
      </c>
      <c r="W1593">
        <v>0.29646205655279328</v>
      </c>
      <c r="X1593">
        <v>1.6634333685127851E-2</v>
      </c>
      <c r="Y1593">
        <v>0.37938411144149636</v>
      </c>
      <c r="Z1593">
        <v>2808.92</v>
      </c>
      <c r="AA1593">
        <v>2707.92</v>
      </c>
      <c r="AB1593">
        <v>151.94</v>
      </c>
      <c r="AC1593">
        <v>3465.34</v>
      </c>
    </row>
    <row r="1594" spans="1:29" x14ac:dyDescent="0.25">
      <c r="A1594">
        <v>1992</v>
      </c>
      <c r="B1594">
        <v>1990</v>
      </c>
      <c r="C1594">
        <v>1991</v>
      </c>
      <c r="D1594">
        <v>8</v>
      </c>
      <c r="E1594" t="s">
        <v>46</v>
      </c>
      <c r="F1594" t="s">
        <v>36</v>
      </c>
      <c r="G1594" t="s">
        <v>45</v>
      </c>
      <c r="H1594">
        <v>0</v>
      </c>
      <c r="I1594">
        <v>2</v>
      </c>
      <c r="J1594" t="s">
        <v>33</v>
      </c>
      <c r="K1594">
        <v>68563</v>
      </c>
      <c r="L1594">
        <v>7768</v>
      </c>
      <c r="M1594">
        <v>7768</v>
      </c>
      <c r="N1594">
        <v>0.60340000000000005</v>
      </c>
      <c r="O1594">
        <v>4687</v>
      </c>
      <c r="P1594">
        <v>0</v>
      </c>
      <c r="Q1594">
        <v>0</v>
      </c>
      <c r="R1594">
        <v>0</v>
      </c>
      <c r="S1594">
        <v>1238</v>
      </c>
      <c r="T1594">
        <f t="shared" si="48"/>
        <v>1238</v>
      </c>
      <c r="U1594">
        <f t="shared" si="49"/>
        <v>1</v>
      </c>
      <c r="V1594">
        <v>5.8888425453908821E-2</v>
      </c>
      <c r="W1594">
        <v>8.1255599839342552E-2</v>
      </c>
      <c r="X1594">
        <v>5.0610961782061974E-2</v>
      </c>
      <c r="Y1594">
        <v>0.80924501292468676</v>
      </c>
      <c r="Z1594">
        <v>457.45000000000005</v>
      </c>
      <c r="AA1594">
        <v>631.20000000000005</v>
      </c>
      <c r="AB1594">
        <v>393.15</v>
      </c>
      <c r="AC1594">
        <v>6286.2800000000007</v>
      </c>
    </row>
    <row r="1595" spans="1:29" x14ac:dyDescent="0.25">
      <c r="A1595">
        <v>1992</v>
      </c>
      <c r="B1595">
        <v>1989</v>
      </c>
      <c r="C1595">
        <v>1990</v>
      </c>
      <c r="D1595">
        <v>8</v>
      </c>
      <c r="E1595" t="s">
        <v>46</v>
      </c>
      <c r="F1595" t="s">
        <v>36</v>
      </c>
      <c r="G1595" t="s">
        <v>45</v>
      </c>
      <c r="H1595">
        <v>0</v>
      </c>
      <c r="I1595">
        <v>3</v>
      </c>
      <c r="J1595" t="s">
        <v>34</v>
      </c>
      <c r="K1595">
        <v>36068</v>
      </c>
      <c r="L1595">
        <v>8949</v>
      </c>
      <c r="M1595">
        <v>8949</v>
      </c>
      <c r="N1595">
        <v>0.84009999999999996</v>
      </c>
      <c r="O1595">
        <v>7518</v>
      </c>
      <c r="P1595">
        <v>0</v>
      </c>
      <c r="Q1595">
        <v>0</v>
      </c>
      <c r="R1595">
        <v>0</v>
      </c>
      <c r="S1595">
        <v>3669</v>
      </c>
      <c r="T1595">
        <f t="shared" si="48"/>
        <v>3669</v>
      </c>
      <c r="U1595">
        <f t="shared" si="49"/>
        <v>2</v>
      </c>
      <c r="V1595">
        <v>5.5755560471877519E-2</v>
      </c>
      <c r="W1595">
        <v>7.7573973885391584E-2</v>
      </c>
      <c r="X1595">
        <v>5.6224845750398336E-2</v>
      </c>
      <c r="Y1595">
        <v>0.81044561989233244</v>
      </c>
      <c r="Z1595">
        <v>499</v>
      </c>
      <c r="AA1595">
        <v>694.27</v>
      </c>
      <c r="AB1595">
        <v>503.20000000000005</v>
      </c>
      <c r="AC1595">
        <v>7253.3099999999995</v>
      </c>
    </row>
    <row r="1596" spans="1:29" x14ac:dyDescent="0.25">
      <c r="A1596">
        <v>1992</v>
      </c>
      <c r="B1596">
        <v>1988</v>
      </c>
      <c r="C1596">
        <v>1989</v>
      </c>
      <c r="D1596">
        <v>8</v>
      </c>
      <c r="E1596" t="s">
        <v>46</v>
      </c>
      <c r="F1596" t="s">
        <v>36</v>
      </c>
      <c r="G1596" t="s">
        <v>45</v>
      </c>
      <c r="H1596">
        <v>0</v>
      </c>
      <c r="I1596">
        <v>4</v>
      </c>
      <c r="J1596" t="s">
        <v>34</v>
      </c>
      <c r="K1596">
        <v>21416</v>
      </c>
      <c r="L1596">
        <v>10166</v>
      </c>
      <c r="M1596">
        <v>8187</v>
      </c>
      <c r="N1596">
        <v>0.99209999999999998</v>
      </c>
      <c r="O1596">
        <v>8122</v>
      </c>
      <c r="P1596">
        <v>1979</v>
      </c>
      <c r="Q1596">
        <v>0</v>
      </c>
      <c r="R1596">
        <v>1979</v>
      </c>
      <c r="S1596">
        <v>6257</v>
      </c>
      <c r="T1596">
        <f t="shared" si="48"/>
        <v>8236</v>
      </c>
      <c r="U1596">
        <f t="shared" si="49"/>
        <v>3</v>
      </c>
      <c r="V1596">
        <v>0.14654724716139339</v>
      </c>
      <c r="W1596">
        <v>7.5166027996569282E-2</v>
      </c>
      <c r="X1596">
        <v>3.3867547428139778E-2</v>
      </c>
      <c r="Y1596">
        <v>0.74441917741389751</v>
      </c>
      <c r="Z1596">
        <v>1489.9400000000003</v>
      </c>
      <c r="AA1596">
        <v>764.21</v>
      </c>
      <c r="AB1596">
        <v>344.33000000000004</v>
      </c>
      <c r="AC1596">
        <v>7568.4800000000005</v>
      </c>
    </row>
    <row r="1597" spans="1:29" x14ac:dyDescent="0.25">
      <c r="A1597">
        <v>1992</v>
      </c>
      <c r="B1597">
        <v>1987</v>
      </c>
      <c r="C1597">
        <v>1988</v>
      </c>
      <c r="D1597">
        <v>8</v>
      </c>
      <c r="E1597" t="s">
        <v>46</v>
      </c>
      <c r="F1597" t="s">
        <v>36</v>
      </c>
      <c r="G1597" t="s">
        <v>45</v>
      </c>
      <c r="H1597">
        <v>0</v>
      </c>
      <c r="I1597">
        <v>5</v>
      </c>
      <c r="J1597" t="s">
        <v>34</v>
      </c>
      <c r="K1597">
        <v>334</v>
      </c>
      <c r="L1597">
        <v>158</v>
      </c>
      <c r="M1597">
        <v>119</v>
      </c>
      <c r="N1597">
        <v>1</v>
      </c>
      <c r="O1597">
        <v>119</v>
      </c>
      <c r="P1597">
        <v>39</v>
      </c>
      <c r="Q1597">
        <v>0</v>
      </c>
      <c r="R1597">
        <v>39</v>
      </c>
      <c r="S1597">
        <v>142</v>
      </c>
      <c r="T1597">
        <f t="shared" si="48"/>
        <v>181</v>
      </c>
      <c r="U1597">
        <f t="shared" si="49"/>
        <v>4</v>
      </c>
      <c r="V1597">
        <v>0.1544864115013557</v>
      </c>
      <c r="W1597">
        <v>0.24951131849423039</v>
      </c>
      <c r="X1597">
        <v>2.2700044138974714E-3</v>
      </c>
      <c r="Y1597">
        <v>0.59373226559051639</v>
      </c>
      <c r="Z1597">
        <v>24.5</v>
      </c>
      <c r="AA1597">
        <v>39.57</v>
      </c>
      <c r="AB1597">
        <v>0.36</v>
      </c>
      <c r="AC1597">
        <v>94.16</v>
      </c>
    </row>
    <row r="1598" spans="1:29" x14ac:dyDescent="0.25">
      <c r="A1598">
        <v>1992</v>
      </c>
      <c r="B1598">
        <v>1990</v>
      </c>
      <c r="C1598">
        <v>1991</v>
      </c>
      <c r="D1598">
        <v>9</v>
      </c>
      <c r="E1598" t="s">
        <v>47</v>
      </c>
      <c r="F1598" t="s">
        <v>36</v>
      </c>
      <c r="G1598" t="s">
        <v>45</v>
      </c>
      <c r="H1598">
        <v>1</v>
      </c>
      <c r="I1598">
        <v>2</v>
      </c>
      <c r="J1598" t="s">
        <v>33</v>
      </c>
      <c r="K1598">
        <v>110040</v>
      </c>
      <c r="L1598">
        <v>12467</v>
      </c>
      <c r="M1598">
        <v>12467</v>
      </c>
      <c r="N1598">
        <v>0.60429999999999995</v>
      </c>
      <c r="O1598">
        <v>7534</v>
      </c>
      <c r="P1598">
        <v>0</v>
      </c>
      <c r="Q1598">
        <v>0</v>
      </c>
      <c r="R1598">
        <v>0</v>
      </c>
      <c r="S1598">
        <v>1670</v>
      </c>
      <c r="T1598">
        <f t="shared" si="48"/>
        <v>1670</v>
      </c>
      <c r="U1598">
        <f t="shared" si="49"/>
        <v>1</v>
      </c>
      <c r="V1598">
        <v>5.8889725740071883E-2</v>
      </c>
      <c r="W1598">
        <v>8.125611095202917E-2</v>
      </c>
      <c r="X1598">
        <v>5.0608909497351889E-2</v>
      </c>
      <c r="Y1598">
        <v>0.80924525381054702</v>
      </c>
      <c r="Z1598">
        <v>734.2</v>
      </c>
      <c r="AA1598">
        <v>1013.05</v>
      </c>
      <c r="AB1598">
        <v>630.96</v>
      </c>
      <c r="AC1598">
        <v>10089.16</v>
      </c>
    </row>
    <row r="1599" spans="1:29" x14ac:dyDescent="0.25">
      <c r="A1599">
        <v>1992</v>
      </c>
      <c r="B1599">
        <v>1989</v>
      </c>
      <c r="C1599">
        <v>1990</v>
      </c>
      <c r="D1599">
        <v>9</v>
      </c>
      <c r="E1599" t="s">
        <v>47</v>
      </c>
      <c r="F1599" t="s">
        <v>36</v>
      </c>
      <c r="G1599" t="s">
        <v>45</v>
      </c>
      <c r="H1599">
        <v>1</v>
      </c>
      <c r="I1599">
        <v>3</v>
      </c>
      <c r="J1599" t="s">
        <v>34</v>
      </c>
      <c r="K1599">
        <v>46212</v>
      </c>
      <c r="L1599">
        <v>11466</v>
      </c>
      <c r="M1599">
        <v>11466</v>
      </c>
      <c r="N1599">
        <v>0.87090000000000001</v>
      </c>
      <c r="O1599">
        <v>9986</v>
      </c>
      <c r="P1599">
        <v>0</v>
      </c>
      <c r="Q1599">
        <v>0</v>
      </c>
      <c r="R1599">
        <v>0</v>
      </c>
      <c r="S1599">
        <v>7778</v>
      </c>
      <c r="T1599">
        <f t="shared" si="48"/>
        <v>7778</v>
      </c>
      <c r="U1599">
        <f t="shared" si="49"/>
        <v>2</v>
      </c>
      <c r="V1599">
        <v>5.5756670890524752E-2</v>
      </c>
      <c r="W1599">
        <v>7.7573929871165057E-2</v>
      </c>
      <c r="X1599">
        <v>5.6224115061033732E-2</v>
      </c>
      <c r="Y1599">
        <v>0.81044528417727657</v>
      </c>
      <c r="Z1599">
        <v>639.34</v>
      </c>
      <c r="AA1599">
        <v>889.51</v>
      </c>
      <c r="AB1599">
        <v>644.70000000000005</v>
      </c>
      <c r="AC1599">
        <v>9293.0600000000013</v>
      </c>
    </row>
    <row r="1600" spans="1:29" x14ac:dyDescent="0.25">
      <c r="A1600">
        <v>1992</v>
      </c>
      <c r="B1600">
        <v>1988</v>
      </c>
      <c r="C1600">
        <v>1989</v>
      </c>
      <c r="D1600">
        <v>9</v>
      </c>
      <c r="E1600" t="s">
        <v>47</v>
      </c>
      <c r="F1600" t="s">
        <v>36</v>
      </c>
      <c r="G1600" t="s">
        <v>45</v>
      </c>
      <c r="H1600">
        <v>1</v>
      </c>
      <c r="I1600">
        <v>4</v>
      </c>
      <c r="J1600" t="s">
        <v>34</v>
      </c>
      <c r="K1600">
        <v>20054</v>
      </c>
      <c r="L1600">
        <v>9431</v>
      </c>
      <c r="M1600">
        <v>7666</v>
      </c>
      <c r="N1600">
        <v>0.98760000000000003</v>
      </c>
      <c r="O1600">
        <v>7571</v>
      </c>
      <c r="P1600">
        <v>1764</v>
      </c>
      <c r="Q1600">
        <v>0</v>
      </c>
      <c r="R1600">
        <v>1764</v>
      </c>
      <c r="S1600">
        <v>5577</v>
      </c>
      <c r="T1600">
        <f t="shared" si="48"/>
        <v>7341</v>
      </c>
      <c r="U1600">
        <f t="shared" si="49"/>
        <v>3</v>
      </c>
      <c r="V1600">
        <v>0.14262463339999107</v>
      </c>
      <c r="W1600">
        <v>7.5878514641733993E-2</v>
      </c>
      <c r="X1600">
        <v>3.4187372631016427E-2</v>
      </c>
      <c r="Y1600">
        <v>0.74730947932725844</v>
      </c>
      <c r="Z1600">
        <v>1345.1299999999999</v>
      </c>
      <c r="AA1600">
        <v>715.63000000000011</v>
      </c>
      <c r="AB1600">
        <v>322.43</v>
      </c>
      <c r="AC1600">
        <v>7048.07</v>
      </c>
    </row>
    <row r="1601" spans="1:29" x14ac:dyDescent="0.25">
      <c r="A1601">
        <v>1992</v>
      </c>
      <c r="B1601">
        <v>1987</v>
      </c>
      <c r="C1601">
        <v>1988</v>
      </c>
      <c r="D1601">
        <v>9</v>
      </c>
      <c r="E1601" t="s">
        <v>47</v>
      </c>
      <c r="F1601" t="s">
        <v>36</v>
      </c>
      <c r="G1601" t="s">
        <v>45</v>
      </c>
      <c r="H1601">
        <v>1</v>
      </c>
      <c r="I1601">
        <v>5</v>
      </c>
      <c r="J1601" t="s">
        <v>34</v>
      </c>
      <c r="K1601">
        <v>296</v>
      </c>
      <c r="L1601">
        <v>140</v>
      </c>
      <c r="M1601">
        <v>105</v>
      </c>
      <c r="N1601">
        <v>1</v>
      </c>
      <c r="O1601">
        <v>105</v>
      </c>
      <c r="P1601">
        <v>34</v>
      </c>
      <c r="Q1601">
        <v>0</v>
      </c>
      <c r="R1601">
        <v>34</v>
      </c>
      <c r="S1601">
        <v>125</v>
      </c>
      <c r="T1601">
        <f t="shared" si="48"/>
        <v>159</v>
      </c>
      <c r="U1601">
        <f t="shared" si="49"/>
        <v>4</v>
      </c>
      <c r="V1601">
        <v>0.1545150024944765</v>
      </c>
      <c r="W1601">
        <v>0.24951892238614495</v>
      </c>
      <c r="X1601">
        <v>2.2806642434609081E-3</v>
      </c>
      <c r="Y1601">
        <v>0.59368541087591764</v>
      </c>
      <c r="Z1601">
        <v>21.68</v>
      </c>
      <c r="AA1601">
        <v>35.01</v>
      </c>
      <c r="AB1601">
        <v>0.32</v>
      </c>
      <c r="AC1601">
        <v>83.300000000000011</v>
      </c>
    </row>
    <row r="1602" spans="1:29" x14ac:dyDescent="0.25">
      <c r="A1602">
        <v>1992</v>
      </c>
      <c r="B1602">
        <v>1990</v>
      </c>
      <c r="C1602">
        <v>1991</v>
      </c>
      <c r="D1602">
        <v>10</v>
      </c>
      <c r="E1602" t="s">
        <v>48</v>
      </c>
      <c r="F1602" t="s">
        <v>31</v>
      </c>
      <c r="G1602" t="s">
        <v>49</v>
      </c>
      <c r="H1602">
        <v>1</v>
      </c>
      <c r="I1602">
        <v>2</v>
      </c>
      <c r="J1602" t="s">
        <v>33</v>
      </c>
      <c r="K1602">
        <v>166550</v>
      </c>
      <c r="L1602">
        <v>8138</v>
      </c>
      <c r="M1602">
        <v>7971</v>
      </c>
      <c r="N1602">
        <v>0.57550000000000001</v>
      </c>
      <c r="O1602">
        <v>4588</v>
      </c>
      <c r="P1602">
        <v>0</v>
      </c>
      <c r="Q1602">
        <v>166</v>
      </c>
      <c r="R1602">
        <v>166</v>
      </c>
      <c r="S1602">
        <v>329</v>
      </c>
      <c r="T1602">
        <f t="shared" si="48"/>
        <v>495</v>
      </c>
      <c r="U1602">
        <f t="shared" si="49"/>
        <v>1</v>
      </c>
      <c r="V1602">
        <v>0.13654717171245517</v>
      </c>
      <c r="W1602">
        <v>0.16516796221249574</v>
      </c>
      <c r="X1602">
        <v>0.1130061660281096</v>
      </c>
      <c r="Y1602">
        <v>0.58527870004693949</v>
      </c>
      <c r="Z1602">
        <v>1111.24</v>
      </c>
      <c r="AA1602">
        <v>1344.16</v>
      </c>
      <c r="AB1602">
        <v>919.66</v>
      </c>
      <c r="AC1602">
        <v>4763.08</v>
      </c>
    </row>
    <row r="1603" spans="1:29" x14ac:dyDescent="0.25">
      <c r="A1603">
        <v>1992</v>
      </c>
      <c r="B1603">
        <v>1989</v>
      </c>
      <c r="C1603">
        <v>1990</v>
      </c>
      <c r="D1603">
        <v>10</v>
      </c>
      <c r="E1603" t="s">
        <v>48</v>
      </c>
      <c r="F1603" t="s">
        <v>31</v>
      </c>
      <c r="G1603" t="s">
        <v>49</v>
      </c>
      <c r="H1603">
        <v>1</v>
      </c>
      <c r="I1603">
        <v>3</v>
      </c>
      <c r="J1603" t="s">
        <v>34</v>
      </c>
      <c r="K1603">
        <v>121661</v>
      </c>
      <c r="L1603">
        <v>20403</v>
      </c>
      <c r="M1603">
        <v>16010</v>
      </c>
      <c r="N1603">
        <v>0.81889999999999996</v>
      </c>
      <c r="O1603">
        <v>13111</v>
      </c>
      <c r="P1603">
        <v>0</v>
      </c>
      <c r="Q1603">
        <v>4392</v>
      </c>
      <c r="R1603">
        <v>4392</v>
      </c>
      <c r="S1603">
        <v>5282</v>
      </c>
      <c r="T1603">
        <f t="shared" si="48"/>
        <v>9674</v>
      </c>
      <c r="U1603">
        <f t="shared" si="49"/>
        <v>2</v>
      </c>
      <c r="V1603">
        <v>7.3212093289973815E-2</v>
      </c>
      <c r="W1603">
        <v>4.5460360093221366E-2</v>
      </c>
      <c r="X1603">
        <v>0.15559193355895323</v>
      </c>
      <c r="Y1603">
        <v>0.72573561305785173</v>
      </c>
      <c r="Z1603">
        <v>1493.75</v>
      </c>
      <c r="AA1603">
        <v>927.53</v>
      </c>
      <c r="AB1603">
        <v>3174.55</v>
      </c>
      <c r="AC1603">
        <v>14807.22</v>
      </c>
    </row>
    <row r="1604" spans="1:29" x14ac:dyDescent="0.25">
      <c r="A1604">
        <v>1992</v>
      </c>
      <c r="B1604">
        <v>1988</v>
      </c>
      <c r="C1604">
        <v>1989</v>
      </c>
      <c r="D1604">
        <v>10</v>
      </c>
      <c r="E1604" t="s">
        <v>48</v>
      </c>
      <c r="F1604" t="s">
        <v>31</v>
      </c>
      <c r="G1604" t="s">
        <v>49</v>
      </c>
      <c r="H1604">
        <v>1</v>
      </c>
      <c r="I1604">
        <v>4</v>
      </c>
      <c r="J1604" t="s">
        <v>34</v>
      </c>
      <c r="K1604">
        <v>52839</v>
      </c>
      <c r="L1604">
        <v>31010</v>
      </c>
      <c r="M1604">
        <v>18360</v>
      </c>
      <c r="N1604">
        <v>0.98680000000000001</v>
      </c>
      <c r="O1604">
        <v>18118</v>
      </c>
      <c r="P1604">
        <v>168</v>
      </c>
      <c r="Q1604">
        <v>12481</v>
      </c>
      <c r="R1604">
        <v>12649</v>
      </c>
      <c r="S1604">
        <v>8116</v>
      </c>
      <c r="T1604">
        <f t="shared" si="48"/>
        <v>20765</v>
      </c>
      <c r="U1604">
        <f t="shared" si="49"/>
        <v>3</v>
      </c>
      <c r="V1604">
        <v>1.9558181801764846E-3</v>
      </c>
      <c r="W1604">
        <v>3.653332920563791E-3</v>
      </c>
      <c r="X1604">
        <v>0.17296462694017803</v>
      </c>
      <c r="Y1604">
        <v>0.82142622195908166</v>
      </c>
      <c r="Z1604">
        <v>60.65</v>
      </c>
      <c r="AA1604">
        <v>113.28999999999999</v>
      </c>
      <c r="AB1604">
        <v>5363.6399999999994</v>
      </c>
      <c r="AC1604">
        <v>25472.460000000003</v>
      </c>
    </row>
    <row r="1605" spans="1:29" x14ac:dyDescent="0.25">
      <c r="A1605">
        <v>1992</v>
      </c>
      <c r="B1605">
        <v>1987</v>
      </c>
      <c r="C1605">
        <v>1988</v>
      </c>
      <c r="D1605">
        <v>10</v>
      </c>
      <c r="E1605" t="s">
        <v>48</v>
      </c>
      <c r="F1605" t="s">
        <v>31</v>
      </c>
      <c r="G1605" t="s">
        <v>49</v>
      </c>
      <c r="H1605">
        <v>1</v>
      </c>
      <c r="I1605">
        <v>5</v>
      </c>
      <c r="J1605" t="s">
        <v>34</v>
      </c>
      <c r="K1605">
        <v>5715</v>
      </c>
      <c r="L1605">
        <v>4252</v>
      </c>
      <c r="M1605">
        <v>1634</v>
      </c>
      <c r="N1605">
        <v>1</v>
      </c>
      <c r="O1605">
        <v>1634</v>
      </c>
      <c r="P1605">
        <v>8</v>
      </c>
      <c r="Q1605">
        <v>2610</v>
      </c>
      <c r="R1605">
        <v>2618</v>
      </c>
      <c r="S1605">
        <v>891</v>
      </c>
      <c r="T1605">
        <f t="shared" si="48"/>
        <v>3509</v>
      </c>
      <c r="U1605">
        <f t="shared" si="49"/>
        <v>4</v>
      </c>
      <c r="V1605">
        <v>1.4814118089684198E-4</v>
      </c>
      <c r="W1605">
        <v>1.9046723258165404E-4</v>
      </c>
      <c r="X1605">
        <v>0.1142380134973076</v>
      </c>
      <c r="Y1605">
        <v>0.88542337808921401</v>
      </c>
      <c r="Z1605">
        <v>0.62999999999999989</v>
      </c>
      <c r="AA1605">
        <v>0.81</v>
      </c>
      <c r="AB1605">
        <v>485.82</v>
      </c>
      <c r="AC1605">
        <v>3765.44</v>
      </c>
    </row>
    <row r="1606" spans="1:29" x14ac:dyDescent="0.25">
      <c r="A1606">
        <v>1992</v>
      </c>
      <c r="B1606">
        <v>1990</v>
      </c>
      <c r="C1606">
        <v>1991</v>
      </c>
      <c r="D1606">
        <v>11</v>
      </c>
      <c r="E1606" t="s">
        <v>50</v>
      </c>
      <c r="F1606" t="s">
        <v>31</v>
      </c>
      <c r="G1606" t="s">
        <v>49</v>
      </c>
      <c r="H1606">
        <v>1</v>
      </c>
      <c r="I1606">
        <v>2</v>
      </c>
      <c r="J1606" t="s">
        <v>33</v>
      </c>
      <c r="K1606">
        <v>364954</v>
      </c>
      <c r="L1606">
        <v>15881</v>
      </c>
      <c r="M1606">
        <v>13760</v>
      </c>
      <c r="N1606">
        <v>0.57620000000000005</v>
      </c>
      <c r="O1606">
        <v>7929</v>
      </c>
      <c r="P1606">
        <v>0</v>
      </c>
      <c r="Q1606">
        <v>2120</v>
      </c>
      <c r="R1606">
        <v>2120</v>
      </c>
      <c r="S1606">
        <v>979</v>
      </c>
      <c r="T1606">
        <f t="shared" si="48"/>
        <v>3099</v>
      </c>
      <c r="U1606">
        <f t="shared" si="49"/>
        <v>1</v>
      </c>
      <c r="V1606">
        <v>0.15332845960631117</v>
      </c>
      <c r="W1606">
        <v>0.12817209419768316</v>
      </c>
      <c r="X1606">
        <v>0.15278378597915634</v>
      </c>
      <c r="Y1606">
        <v>0.56571566021684949</v>
      </c>
      <c r="Z1606">
        <v>2435.02</v>
      </c>
      <c r="AA1606">
        <v>2035.51</v>
      </c>
      <c r="AB1606">
        <v>2426.3700000000003</v>
      </c>
      <c r="AC1606">
        <v>8984.17</v>
      </c>
    </row>
    <row r="1607" spans="1:29" x14ac:dyDescent="0.25">
      <c r="A1607">
        <v>1992</v>
      </c>
      <c r="B1607">
        <v>1989</v>
      </c>
      <c r="C1607">
        <v>1990</v>
      </c>
      <c r="D1607">
        <v>11</v>
      </c>
      <c r="E1607" t="s">
        <v>50</v>
      </c>
      <c r="F1607" t="s">
        <v>31</v>
      </c>
      <c r="G1607" t="s">
        <v>49</v>
      </c>
      <c r="H1607">
        <v>1</v>
      </c>
      <c r="I1607">
        <v>3</v>
      </c>
      <c r="J1607" t="s">
        <v>34</v>
      </c>
      <c r="K1607">
        <v>186561</v>
      </c>
      <c r="L1607">
        <v>36113</v>
      </c>
      <c r="M1607">
        <v>30560</v>
      </c>
      <c r="N1607">
        <v>0.81389999999999996</v>
      </c>
      <c r="O1607">
        <v>24873</v>
      </c>
      <c r="P1607">
        <v>0</v>
      </c>
      <c r="Q1607">
        <v>5553</v>
      </c>
      <c r="R1607">
        <v>5553</v>
      </c>
      <c r="S1607">
        <v>8029</v>
      </c>
      <c r="T1607">
        <f t="shared" ref="T1607:T1670" si="50">SUM(R1607,S1607)</f>
        <v>13582</v>
      </c>
      <c r="U1607">
        <f t="shared" ref="U1607:U1670" si="51">IF(H1607&lt;2,I1607-1,I1607-2)</f>
        <v>2</v>
      </c>
      <c r="V1607">
        <v>6.2156570204498933E-2</v>
      </c>
      <c r="W1607">
        <v>2.5953905504956028E-2</v>
      </c>
      <c r="X1607">
        <v>0.16076889507676326</v>
      </c>
      <c r="Y1607">
        <v>0.75112062921378198</v>
      </c>
      <c r="Z1607">
        <v>2244.7000000000003</v>
      </c>
      <c r="AA1607">
        <v>937.29</v>
      </c>
      <c r="AB1607">
        <v>5805.95</v>
      </c>
      <c r="AC1607">
        <v>27125.7</v>
      </c>
    </row>
    <row r="1608" spans="1:29" x14ac:dyDescent="0.25">
      <c r="A1608">
        <v>1992</v>
      </c>
      <c r="B1608">
        <v>1988</v>
      </c>
      <c r="C1608">
        <v>1989</v>
      </c>
      <c r="D1608">
        <v>11</v>
      </c>
      <c r="E1608" t="s">
        <v>50</v>
      </c>
      <c r="F1608" t="s">
        <v>31</v>
      </c>
      <c r="G1608" t="s">
        <v>49</v>
      </c>
      <c r="H1608">
        <v>1</v>
      </c>
      <c r="I1608">
        <v>4</v>
      </c>
      <c r="J1608" t="s">
        <v>34</v>
      </c>
      <c r="K1608">
        <v>88954</v>
      </c>
      <c r="L1608">
        <v>40269</v>
      </c>
      <c r="M1608">
        <v>25577</v>
      </c>
      <c r="N1608">
        <v>0.98080000000000001</v>
      </c>
      <c r="O1608">
        <v>25087</v>
      </c>
      <c r="P1608">
        <v>199</v>
      </c>
      <c r="Q1608">
        <v>14492</v>
      </c>
      <c r="R1608">
        <v>14691</v>
      </c>
      <c r="S1608">
        <v>22154</v>
      </c>
      <c r="T1608">
        <f t="shared" si="50"/>
        <v>36845</v>
      </c>
      <c r="U1608">
        <f t="shared" si="51"/>
        <v>3</v>
      </c>
      <c r="V1608">
        <v>5.506193318963376E-3</v>
      </c>
      <c r="W1608">
        <v>1.259225412970707E-2</v>
      </c>
      <c r="X1608">
        <v>0.2251512322072452</v>
      </c>
      <c r="Y1608">
        <v>0.75675032034408418</v>
      </c>
      <c r="Z1608">
        <v>221.73000000000002</v>
      </c>
      <c r="AA1608">
        <v>507.08</v>
      </c>
      <c r="AB1608">
        <v>9066.66</v>
      </c>
      <c r="AC1608">
        <v>30473.73</v>
      </c>
    </row>
    <row r="1609" spans="1:29" x14ac:dyDescent="0.25">
      <c r="A1609">
        <v>1992</v>
      </c>
      <c r="B1609">
        <v>1987</v>
      </c>
      <c r="C1609">
        <v>1988</v>
      </c>
      <c r="D1609">
        <v>11</v>
      </c>
      <c r="E1609" t="s">
        <v>50</v>
      </c>
      <c r="F1609" t="s">
        <v>31</v>
      </c>
      <c r="G1609" t="s">
        <v>49</v>
      </c>
      <c r="H1609">
        <v>1</v>
      </c>
      <c r="I1609">
        <v>5</v>
      </c>
      <c r="J1609" t="s">
        <v>34</v>
      </c>
      <c r="K1609">
        <v>12454</v>
      </c>
      <c r="L1609">
        <v>7715</v>
      </c>
      <c r="M1609">
        <v>4135</v>
      </c>
      <c r="N1609">
        <v>1</v>
      </c>
      <c r="O1609">
        <v>4135</v>
      </c>
      <c r="P1609">
        <v>66</v>
      </c>
      <c r="Q1609">
        <v>3513</v>
      </c>
      <c r="R1609">
        <v>3579</v>
      </c>
      <c r="S1609">
        <v>3493</v>
      </c>
      <c r="T1609">
        <f t="shared" si="50"/>
        <v>7072</v>
      </c>
      <c r="U1609">
        <f t="shared" si="51"/>
        <v>4</v>
      </c>
      <c r="V1609">
        <v>1.7755934953659605E-4</v>
      </c>
      <c r="W1609">
        <v>2.2810544174044453E-4</v>
      </c>
      <c r="X1609">
        <v>0.23209987907819482</v>
      </c>
      <c r="Y1609">
        <v>0.76749445613052814</v>
      </c>
      <c r="Z1609">
        <v>1.37</v>
      </c>
      <c r="AA1609">
        <v>1.76</v>
      </c>
      <c r="AB1609">
        <v>1790.82</v>
      </c>
      <c r="AC1609">
        <v>5921.78</v>
      </c>
    </row>
    <row r="1610" spans="1:29" x14ac:dyDescent="0.25">
      <c r="A1610">
        <v>1992</v>
      </c>
      <c r="B1610">
        <v>1990</v>
      </c>
      <c r="C1610">
        <v>1991</v>
      </c>
      <c r="D1610">
        <v>12</v>
      </c>
      <c r="E1610" t="s">
        <v>51</v>
      </c>
      <c r="F1610" t="s">
        <v>31</v>
      </c>
      <c r="G1610" t="s">
        <v>49</v>
      </c>
      <c r="H1610">
        <v>0</v>
      </c>
      <c r="I1610">
        <v>2</v>
      </c>
      <c r="J1610" t="s">
        <v>33</v>
      </c>
      <c r="K1610">
        <v>102713</v>
      </c>
      <c r="L1610">
        <v>4405</v>
      </c>
      <c r="M1610">
        <v>3889</v>
      </c>
      <c r="N1610">
        <v>0.57789999999999997</v>
      </c>
      <c r="O1610">
        <v>2247</v>
      </c>
      <c r="P1610">
        <v>0</v>
      </c>
      <c r="Q1610">
        <v>515</v>
      </c>
      <c r="R1610">
        <v>515</v>
      </c>
      <c r="S1610">
        <v>450</v>
      </c>
      <c r="T1610">
        <f t="shared" si="50"/>
        <v>965</v>
      </c>
      <c r="U1610">
        <f t="shared" si="51"/>
        <v>1</v>
      </c>
      <c r="V1610">
        <v>0.15557512922785643</v>
      </c>
      <c r="W1610">
        <v>0.13004964801441993</v>
      </c>
      <c r="X1610">
        <v>0.15220850803970934</v>
      </c>
      <c r="Y1610">
        <v>0.56216671471801427</v>
      </c>
      <c r="Z1610">
        <v>685.31</v>
      </c>
      <c r="AA1610">
        <v>572.87</v>
      </c>
      <c r="AB1610">
        <v>670.48</v>
      </c>
      <c r="AC1610">
        <v>2476.3500000000004</v>
      </c>
    </row>
    <row r="1611" spans="1:29" x14ac:dyDescent="0.25">
      <c r="A1611">
        <v>1992</v>
      </c>
      <c r="B1611">
        <v>1989</v>
      </c>
      <c r="C1611">
        <v>1990</v>
      </c>
      <c r="D1611">
        <v>12</v>
      </c>
      <c r="E1611" t="s">
        <v>51</v>
      </c>
      <c r="F1611" t="s">
        <v>31</v>
      </c>
      <c r="G1611" t="s">
        <v>49</v>
      </c>
      <c r="H1611">
        <v>0</v>
      </c>
      <c r="I1611">
        <v>3</v>
      </c>
      <c r="J1611" t="s">
        <v>34</v>
      </c>
      <c r="K1611">
        <v>60206</v>
      </c>
      <c r="L1611">
        <v>11361</v>
      </c>
      <c r="M1611">
        <v>9960</v>
      </c>
      <c r="N1611">
        <v>0.81530000000000002</v>
      </c>
      <c r="O1611">
        <v>8121</v>
      </c>
      <c r="P1611">
        <v>0</v>
      </c>
      <c r="Q1611">
        <v>1400</v>
      </c>
      <c r="R1611">
        <v>1400</v>
      </c>
      <c r="S1611">
        <v>3191</v>
      </c>
      <c r="T1611">
        <f t="shared" si="50"/>
        <v>4591</v>
      </c>
      <c r="U1611">
        <f t="shared" si="51"/>
        <v>2</v>
      </c>
      <c r="V1611">
        <v>6.3845349500411916E-2</v>
      </c>
      <c r="W1611">
        <v>2.6738876331706764E-2</v>
      </c>
      <c r="X1611">
        <v>0.16380345310772654</v>
      </c>
      <c r="Y1611">
        <v>0.74561232106015474</v>
      </c>
      <c r="Z1611">
        <v>725.37</v>
      </c>
      <c r="AA1611">
        <v>303.78999999999996</v>
      </c>
      <c r="AB1611">
        <v>1861.03</v>
      </c>
      <c r="AC1611">
        <v>8471.17</v>
      </c>
    </row>
    <row r="1612" spans="1:29" x14ac:dyDescent="0.25">
      <c r="A1612">
        <v>1992</v>
      </c>
      <c r="B1612">
        <v>1988</v>
      </c>
      <c r="C1612">
        <v>1989</v>
      </c>
      <c r="D1612">
        <v>12</v>
      </c>
      <c r="E1612" t="s">
        <v>51</v>
      </c>
      <c r="F1612" t="s">
        <v>31</v>
      </c>
      <c r="G1612" t="s">
        <v>49</v>
      </c>
      <c r="H1612">
        <v>0</v>
      </c>
      <c r="I1612">
        <v>4</v>
      </c>
      <c r="J1612" t="s">
        <v>34</v>
      </c>
      <c r="K1612">
        <v>35167</v>
      </c>
      <c r="L1612">
        <v>13975</v>
      </c>
      <c r="M1612">
        <v>10147</v>
      </c>
      <c r="N1612">
        <v>0.98080000000000001</v>
      </c>
      <c r="O1612">
        <v>9951</v>
      </c>
      <c r="P1612">
        <v>76</v>
      </c>
      <c r="Q1612">
        <v>3751</v>
      </c>
      <c r="R1612">
        <v>3828</v>
      </c>
      <c r="S1612">
        <v>10695</v>
      </c>
      <c r="T1612">
        <f t="shared" si="50"/>
        <v>14523</v>
      </c>
      <c r="U1612">
        <f t="shared" si="51"/>
        <v>3</v>
      </c>
      <c r="V1612">
        <v>6.2531260263562934E-3</v>
      </c>
      <c r="W1612">
        <v>1.2964199261417017E-2</v>
      </c>
      <c r="X1612">
        <v>0.26493462445824489</v>
      </c>
      <c r="Y1612">
        <v>0.71584805025398168</v>
      </c>
      <c r="Z1612">
        <v>87.39</v>
      </c>
      <c r="AA1612">
        <v>181.18</v>
      </c>
      <c r="AB1612">
        <v>3702.57</v>
      </c>
      <c r="AC1612">
        <v>10004.269999999999</v>
      </c>
    </row>
    <row r="1613" spans="1:29" x14ac:dyDescent="0.25">
      <c r="A1613">
        <v>1992</v>
      </c>
      <c r="B1613">
        <v>1987</v>
      </c>
      <c r="C1613">
        <v>1988</v>
      </c>
      <c r="D1613">
        <v>12</v>
      </c>
      <c r="E1613" t="s">
        <v>51</v>
      </c>
      <c r="F1613" t="s">
        <v>31</v>
      </c>
      <c r="G1613" t="s">
        <v>49</v>
      </c>
      <c r="H1613">
        <v>0</v>
      </c>
      <c r="I1613">
        <v>5</v>
      </c>
      <c r="J1613" t="s">
        <v>34</v>
      </c>
      <c r="K1613">
        <v>4521</v>
      </c>
      <c r="L1613">
        <v>2390</v>
      </c>
      <c r="M1613">
        <v>1472</v>
      </c>
      <c r="N1613">
        <v>1</v>
      </c>
      <c r="O1613">
        <v>1472</v>
      </c>
      <c r="P1613">
        <v>24</v>
      </c>
      <c r="Q1613">
        <v>893</v>
      </c>
      <c r="R1613">
        <v>917</v>
      </c>
      <c r="S1613">
        <v>1678</v>
      </c>
      <c r="T1613">
        <f t="shared" si="50"/>
        <v>2595</v>
      </c>
      <c r="U1613">
        <f t="shared" si="51"/>
        <v>4</v>
      </c>
      <c r="V1613">
        <v>2.0919189172227684E-4</v>
      </c>
      <c r="W1613">
        <v>2.6776562140451437E-4</v>
      </c>
      <c r="X1613">
        <v>0.2819948538794636</v>
      </c>
      <c r="Y1613">
        <v>0.71752818860740941</v>
      </c>
      <c r="Z1613">
        <v>0.5</v>
      </c>
      <c r="AA1613">
        <v>0.64</v>
      </c>
      <c r="AB1613">
        <v>674.01</v>
      </c>
      <c r="AC1613">
        <v>1714.9999999999998</v>
      </c>
    </row>
    <row r="1614" spans="1:29" x14ac:dyDescent="0.25">
      <c r="A1614">
        <v>1992</v>
      </c>
      <c r="B1614">
        <v>1990</v>
      </c>
      <c r="C1614">
        <v>1991</v>
      </c>
      <c r="D1614">
        <v>13</v>
      </c>
      <c r="E1614" t="s">
        <v>52</v>
      </c>
      <c r="F1614" t="s">
        <v>31</v>
      </c>
      <c r="G1614" t="s">
        <v>49</v>
      </c>
      <c r="H1614">
        <v>1</v>
      </c>
      <c r="I1614">
        <v>2</v>
      </c>
      <c r="J1614" t="s">
        <v>33</v>
      </c>
      <c r="K1614">
        <v>48537</v>
      </c>
      <c r="L1614">
        <v>1929</v>
      </c>
      <c r="M1614">
        <v>1754</v>
      </c>
      <c r="N1614">
        <v>0.57210000000000005</v>
      </c>
      <c r="O1614">
        <v>1003</v>
      </c>
      <c r="P1614">
        <v>0</v>
      </c>
      <c r="Q1614">
        <v>175</v>
      </c>
      <c r="R1614">
        <v>175</v>
      </c>
      <c r="S1614">
        <v>503</v>
      </c>
      <c r="T1614">
        <f t="shared" si="50"/>
        <v>678</v>
      </c>
      <c r="U1614">
        <f t="shared" si="51"/>
        <v>1</v>
      </c>
      <c r="V1614">
        <v>0.13601363815366757</v>
      </c>
      <c r="W1614">
        <v>0.14027297034012476</v>
      </c>
      <c r="X1614">
        <v>0.14408149729516861</v>
      </c>
      <c r="Y1614">
        <v>0.57963189421103911</v>
      </c>
      <c r="Z1614">
        <v>262.49</v>
      </c>
      <c r="AA1614">
        <v>270.70999999999998</v>
      </c>
      <c r="AB1614">
        <v>278.06</v>
      </c>
      <c r="AC1614">
        <v>1118.6200000000001</v>
      </c>
    </row>
    <row r="1615" spans="1:29" x14ac:dyDescent="0.25">
      <c r="A1615">
        <v>1992</v>
      </c>
      <c r="B1615">
        <v>1989</v>
      </c>
      <c r="C1615">
        <v>1990</v>
      </c>
      <c r="D1615">
        <v>13</v>
      </c>
      <c r="E1615" t="s">
        <v>52</v>
      </c>
      <c r="F1615" t="s">
        <v>31</v>
      </c>
      <c r="G1615" t="s">
        <v>49</v>
      </c>
      <c r="H1615">
        <v>1</v>
      </c>
      <c r="I1615">
        <v>3</v>
      </c>
      <c r="J1615" t="s">
        <v>34</v>
      </c>
      <c r="K1615">
        <v>27223</v>
      </c>
      <c r="L1615">
        <v>7317</v>
      </c>
      <c r="M1615">
        <v>6517</v>
      </c>
      <c r="N1615">
        <v>0.80179999999999996</v>
      </c>
      <c r="O1615">
        <v>5225</v>
      </c>
      <c r="P1615">
        <v>0</v>
      </c>
      <c r="Q1615">
        <v>799</v>
      </c>
      <c r="R1615">
        <v>799</v>
      </c>
      <c r="S1615">
        <v>839</v>
      </c>
      <c r="T1615">
        <f t="shared" si="50"/>
        <v>1638</v>
      </c>
      <c r="U1615">
        <f t="shared" si="51"/>
        <v>2</v>
      </c>
      <c r="V1615">
        <v>2.5577041339255209E-2</v>
      </c>
      <c r="W1615">
        <v>3.2060129825760168E-2</v>
      </c>
      <c r="X1615">
        <v>6.6357362487188251E-2</v>
      </c>
      <c r="Y1615">
        <v>0.87600546634779641</v>
      </c>
      <c r="Z1615">
        <v>187.16</v>
      </c>
      <c r="AA1615">
        <v>234.60000000000002</v>
      </c>
      <c r="AB1615">
        <v>485.57</v>
      </c>
      <c r="AC1615">
        <v>6410.17</v>
      </c>
    </row>
    <row r="1616" spans="1:29" x14ac:dyDescent="0.25">
      <c r="A1616">
        <v>1992</v>
      </c>
      <c r="B1616">
        <v>1988</v>
      </c>
      <c r="C1616">
        <v>1989</v>
      </c>
      <c r="D1616">
        <v>13</v>
      </c>
      <c r="E1616" t="s">
        <v>52</v>
      </c>
      <c r="F1616" t="s">
        <v>31</v>
      </c>
      <c r="G1616" t="s">
        <v>49</v>
      </c>
      <c r="H1616">
        <v>1</v>
      </c>
      <c r="I1616">
        <v>4</v>
      </c>
      <c r="J1616" t="s">
        <v>34</v>
      </c>
      <c r="K1616">
        <v>10600</v>
      </c>
      <c r="L1616">
        <v>5465</v>
      </c>
      <c r="M1616">
        <v>4223</v>
      </c>
      <c r="N1616">
        <v>0.96499999999999997</v>
      </c>
      <c r="O1616">
        <v>4075</v>
      </c>
      <c r="P1616">
        <v>54</v>
      </c>
      <c r="Q1616">
        <v>1186</v>
      </c>
      <c r="R1616">
        <v>1241</v>
      </c>
      <c r="S1616">
        <v>1522</v>
      </c>
      <c r="T1616">
        <f t="shared" si="50"/>
        <v>2763</v>
      </c>
      <c r="U1616">
        <f t="shared" si="51"/>
        <v>3</v>
      </c>
      <c r="V1616">
        <v>4.9951420870911253E-3</v>
      </c>
      <c r="W1616">
        <v>1.7279898121058089E-2</v>
      </c>
      <c r="X1616">
        <v>0.21789065945024158</v>
      </c>
      <c r="Y1616">
        <v>0.75983430034160915</v>
      </c>
      <c r="Z1616">
        <v>27.3</v>
      </c>
      <c r="AA1616">
        <v>94.44</v>
      </c>
      <c r="AB1616">
        <v>1190.8399999999999</v>
      </c>
      <c r="AC1616">
        <v>4152.7300000000005</v>
      </c>
    </row>
    <row r="1617" spans="1:29" x14ac:dyDescent="0.25">
      <c r="A1617">
        <v>1992</v>
      </c>
      <c r="B1617">
        <v>1987</v>
      </c>
      <c r="C1617">
        <v>1988</v>
      </c>
      <c r="D1617">
        <v>13</v>
      </c>
      <c r="E1617" t="s">
        <v>52</v>
      </c>
      <c r="F1617" t="s">
        <v>31</v>
      </c>
      <c r="G1617" t="s">
        <v>49</v>
      </c>
      <c r="H1617">
        <v>1</v>
      </c>
      <c r="I1617">
        <v>5</v>
      </c>
      <c r="J1617" t="s">
        <v>34</v>
      </c>
      <c r="K1617">
        <v>2274</v>
      </c>
      <c r="L1617">
        <v>1460</v>
      </c>
      <c r="M1617">
        <v>993</v>
      </c>
      <c r="N1617">
        <v>1</v>
      </c>
      <c r="O1617">
        <v>993</v>
      </c>
      <c r="P1617">
        <v>15</v>
      </c>
      <c r="Q1617">
        <v>451</v>
      </c>
      <c r="R1617">
        <v>466</v>
      </c>
      <c r="S1617">
        <v>586</v>
      </c>
      <c r="T1617">
        <f t="shared" si="50"/>
        <v>1052</v>
      </c>
      <c r="U1617">
        <f t="shared" si="51"/>
        <v>4</v>
      </c>
      <c r="V1617">
        <v>8.6151401843557827E-3</v>
      </c>
      <c r="W1617">
        <v>6.6085932256783227E-3</v>
      </c>
      <c r="X1617">
        <v>6.619550478694991E-2</v>
      </c>
      <c r="Y1617">
        <v>0.91858076180301595</v>
      </c>
      <c r="Z1617">
        <v>12.58</v>
      </c>
      <c r="AA1617">
        <v>9.65</v>
      </c>
      <c r="AB1617">
        <v>96.66</v>
      </c>
      <c r="AC1617">
        <v>1341.33</v>
      </c>
    </row>
    <row r="1618" spans="1:29" x14ac:dyDescent="0.25">
      <c r="A1618">
        <v>1992</v>
      </c>
      <c r="B1618">
        <v>1989</v>
      </c>
      <c r="C1618">
        <v>1991</v>
      </c>
      <c r="D1618">
        <v>14</v>
      </c>
      <c r="E1618" t="s">
        <v>53</v>
      </c>
      <c r="F1618" t="s">
        <v>31</v>
      </c>
      <c r="G1618" t="s">
        <v>49</v>
      </c>
      <c r="H1618">
        <v>3</v>
      </c>
      <c r="I1618">
        <v>3</v>
      </c>
      <c r="J1618" t="s">
        <v>33</v>
      </c>
      <c r="K1618">
        <v>2434</v>
      </c>
      <c r="L1618">
        <v>194</v>
      </c>
      <c r="M1618">
        <v>178</v>
      </c>
      <c r="N1618">
        <v>0.61870000000000003</v>
      </c>
      <c r="O1618">
        <v>110</v>
      </c>
      <c r="P1618">
        <v>0</v>
      </c>
      <c r="Q1618">
        <v>16</v>
      </c>
      <c r="R1618">
        <v>16</v>
      </c>
      <c r="S1618">
        <v>18</v>
      </c>
      <c r="T1618">
        <f t="shared" si="50"/>
        <v>34</v>
      </c>
      <c r="U1618">
        <f t="shared" si="51"/>
        <v>1</v>
      </c>
      <c r="V1618">
        <v>0</v>
      </c>
      <c r="W1618">
        <v>4.4107830551989732E-2</v>
      </c>
      <c r="X1618">
        <v>6.9062901155327344E-2</v>
      </c>
      <c r="Y1618">
        <v>0.88682926829268294</v>
      </c>
      <c r="Z1618">
        <v>0</v>
      </c>
      <c r="AA1618">
        <v>8.59</v>
      </c>
      <c r="AB1618">
        <v>13.45</v>
      </c>
      <c r="AC1618">
        <v>172.71</v>
      </c>
    </row>
    <row r="1619" spans="1:29" x14ac:dyDescent="0.25">
      <c r="A1619">
        <v>1992</v>
      </c>
      <c r="B1619">
        <v>1988</v>
      </c>
      <c r="C1619">
        <v>1990</v>
      </c>
      <c r="D1619">
        <v>14</v>
      </c>
      <c r="E1619" t="s">
        <v>53</v>
      </c>
      <c r="F1619" t="s">
        <v>31</v>
      </c>
      <c r="G1619" t="s">
        <v>49</v>
      </c>
      <c r="H1619">
        <v>3</v>
      </c>
      <c r="I1619">
        <v>4</v>
      </c>
      <c r="J1619" t="s">
        <v>34</v>
      </c>
      <c r="K1619">
        <v>1894</v>
      </c>
      <c r="L1619">
        <v>390</v>
      </c>
      <c r="M1619">
        <v>378</v>
      </c>
      <c r="N1619">
        <v>0.86860000000000004</v>
      </c>
      <c r="O1619">
        <v>328</v>
      </c>
      <c r="P1619">
        <v>0</v>
      </c>
      <c r="Q1619">
        <v>12</v>
      </c>
      <c r="R1619">
        <v>12</v>
      </c>
      <c r="S1619">
        <v>335</v>
      </c>
      <c r="T1619">
        <f t="shared" si="50"/>
        <v>347</v>
      </c>
      <c r="U1619">
        <f t="shared" si="51"/>
        <v>2</v>
      </c>
      <c r="V1619">
        <v>0</v>
      </c>
      <c r="W1619">
        <v>2.2047526375089624E-2</v>
      </c>
      <c r="X1619">
        <v>0.20098842568882519</v>
      </c>
      <c r="Y1619">
        <v>0.77696404793608531</v>
      </c>
      <c r="Z1619">
        <v>0</v>
      </c>
      <c r="AA1619">
        <v>8.61</v>
      </c>
      <c r="AB1619">
        <v>78.490000000000009</v>
      </c>
      <c r="AC1619">
        <v>303.42</v>
      </c>
    </row>
    <row r="1620" spans="1:29" x14ac:dyDescent="0.25">
      <c r="A1620">
        <v>1992</v>
      </c>
      <c r="B1620">
        <v>1987</v>
      </c>
      <c r="C1620">
        <v>1989</v>
      </c>
      <c r="D1620">
        <v>14</v>
      </c>
      <c r="E1620" t="s">
        <v>53</v>
      </c>
      <c r="F1620" t="s">
        <v>31</v>
      </c>
      <c r="G1620" t="s">
        <v>49</v>
      </c>
      <c r="H1620">
        <v>3</v>
      </c>
      <c r="I1620">
        <v>5</v>
      </c>
      <c r="J1620" t="s">
        <v>34</v>
      </c>
      <c r="K1620">
        <v>479</v>
      </c>
      <c r="L1620">
        <v>98</v>
      </c>
      <c r="M1620">
        <v>98</v>
      </c>
      <c r="N1620">
        <v>0.99050000000000005</v>
      </c>
      <c r="O1620">
        <v>97</v>
      </c>
      <c r="P1620">
        <v>0</v>
      </c>
      <c r="Q1620">
        <v>0</v>
      </c>
      <c r="R1620">
        <v>0</v>
      </c>
      <c r="S1620">
        <v>257</v>
      </c>
      <c r="T1620">
        <f t="shared" si="50"/>
        <v>257</v>
      </c>
      <c r="U1620">
        <f t="shared" si="51"/>
        <v>3</v>
      </c>
      <c r="V1620">
        <v>0</v>
      </c>
      <c r="W1620">
        <v>6.338742393509128E-2</v>
      </c>
      <c r="X1620">
        <v>1.2474645030425963E-2</v>
      </c>
      <c r="Y1620">
        <v>0.92413793103448283</v>
      </c>
      <c r="Z1620">
        <v>0</v>
      </c>
      <c r="AA1620">
        <v>6.25</v>
      </c>
      <c r="AB1620">
        <v>1.23</v>
      </c>
      <c r="AC1620">
        <v>91.12</v>
      </c>
    </row>
    <row r="1621" spans="1:29" x14ac:dyDescent="0.25">
      <c r="A1621">
        <v>1992</v>
      </c>
      <c r="B1621">
        <v>1986</v>
      </c>
      <c r="C1621">
        <v>1988</v>
      </c>
      <c r="D1621">
        <v>14</v>
      </c>
      <c r="E1621" t="s">
        <v>53</v>
      </c>
      <c r="F1621" t="s">
        <v>31</v>
      </c>
      <c r="G1621" t="s">
        <v>49</v>
      </c>
      <c r="H1621">
        <v>3</v>
      </c>
      <c r="I1621">
        <v>6</v>
      </c>
      <c r="J1621" t="s">
        <v>34</v>
      </c>
      <c r="K1621">
        <v>16</v>
      </c>
      <c r="L1621">
        <v>16</v>
      </c>
      <c r="M1621">
        <v>16</v>
      </c>
      <c r="N1621">
        <v>1</v>
      </c>
      <c r="O1621">
        <v>16</v>
      </c>
      <c r="P1621">
        <v>0</v>
      </c>
      <c r="Q1621">
        <v>0</v>
      </c>
      <c r="R1621">
        <v>0</v>
      </c>
      <c r="S1621">
        <v>0</v>
      </c>
      <c r="T1621">
        <f t="shared" si="50"/>
        <v>0</v>
      </c>
      <c r="U1621">
        <f t="shared" si="51"/>
        <v>4</v>
      </c>
      <c r="V1621">
        <v>0</v>
      </c>
      <c r="W1621">
        <v>0</v>
      </c>
      <c r="X1621">
        <v>1.1918951132300357E-3</v>
      </c>
      <c r="Y1621">
        <v>0.99880810488676997</v>
      </c>
      <c r="Z1621">
        <v>0</v>
      </c>
      <c r="AA1621">
        <v>0</v>
      </c>
      <c r="AB1621">
        <v>0.02</v>
      </c>
      <c r="AC1621">
        <v>16.760000000000002</v>
      </c>
    </row>
    <row r="1622" spans="1:29" x14ac:dyDescent="0.25">
      <c r="A1622">
        <v>1992</v>
      </c>
      <c r="B1622">
        <v>1990</v>
      </c>
      <c r="C1622">
        <v>1991</v>
      </c>
      <c r="D1622">
        <v>15</v>
      </c>
      <c r="E1622" t="s">
        <v>54</v>
      </c>
      <c r="F1622" t="s">
        <v>31</v>
      </c>
      <c r="G1622" t="s">
        <v>49</v>
      </c>
      <c r="H1622">
        <v>0</v>
      </c>
      <c r="I1622">
        <v>2</v>
      </c>
      <c r="J1622" t="s">
        <v>33</v>
      </c>
      <c r="K1622">
        <v>12324</v>
      </c>
      <c r="L1622">
        <v>719</v>
      </c>
      <c r="M1622">
        <v>714</v>
      </c>
      <c r="N1622">
        <v>0.58320000000000005</v>
      </c>
      <c r="O1622">
        <v>416</v>
      </c>
      <c r="P1622">
        <v>0</v>
      </c>
      <c r="Q1622">
        <v>5</v>
      </c>
      <c r="R1622">
        <v>5</v>
      </c>
      <c r="S1622">
        <v>74</v>
      </c>
      <c r="T1622">
        <f t="shared" si="50"/>
        <v>79</v>
      </c>
      <c r="U1622">
        <f t="shared" si="51"/>
        <v>1</v>
      </c>
      <c r="V1622">
        <v>0.11420991958221642</v>
      </c>
      <c r="W1622">
        <v>0.13932137946360365</v>
      </c>
      <c r="X1622">
        <v>0.16703009764024501</v>
      </c>
      <c r="Y1622">
        <v>0.57943860331393493</v>
      </c>
      <c r="Z1622">
        <v>82.23</v>
      </c>
      <c r="AA1622">
        <v>100.31</v>
      </c>
      <c r="AB1622">
        <v>120.26</v>
      </c>
      <c r="AC1622">
        <v>417.19</v>
      </c>
    </row>
    <row r="1623" spans="1:29" x14ac:dyDescent="0.25">
      <c r="A1623">
        <v>1992</v>
      </c>
      <c r="B1623">
        <v>1989</v>
      </c>
      <c r="C1623">
        <v>1990</v>
      </c>
      <c r="D1623">
        <v>15</v>
      </c>
      <c r="E1623" t="s">
        <v>54</v>
      </c>
      <c r="F1623" t="s">
        <v>31</v>
      </c>
      <c r="G1623" t="s">
        <v>49</v>
      </c>
      <c r="H1623">
        <v>0</v>
      </c>
      <c r="I1623">
        <v>3</v>
      </c>
      <c r="J1623" t="s">
        <v>34</v>
      </c>
      <c r="K1623">
        <v>9047</v>
      </c>
      <c r="L1623">
        <v>1421</v>
      </c>
      <c r="M1623">
        <v>1363</v>
      </c>
      <c r="N1623">
        <v>0.82579999999999998</v>
      </c>
      <c r="O1623">
        <v>1126</v>
      </c>
      <c r="P1623">
        <v>0</v>
      </c>
      <c r="Q1623">
        <v>57</v>
      </c>
      <c r="R1623">
        <v>57</v>
      </c>
      <c r="S1623">
        <v>892</v>
      </c>
      <c r="T1623">
        <f t="shared" si="50"/>
        <v>949</v>
      </c>
      <c r="U1623">
        <f t="shared" si="51"/>
        <v>2</v>
      </c>
      <c r="V1623">
        <v>8.9506237993709228E-2</v>
      </c>
      <c r="W1623">
        <v>9.9470139959046674E-2</v>
      </c>
      <c r="X1623">
        <v>0.23616417920950228</v>
      </c>
      <c r="Y1623">
        <v>0.57485944283774182</v>
      </c>
      <c r="Z1623">
        <v>127.2</v>
      </c>
      <c r="AA1623">
        <v>141.36000000000001</v>
      </c>
      <c r="AB1623">
        <v>335.62</v>
      </c>
      <c r="AC1623">
        <v>816.95</v>
      </c>
    </row>
    <row r="1624" spans="1:29" x14ac:dyDescent="0.25">
      <c r="A1624">
        <v>1992</v>
      </c>
      <c r="B1624">
        <v>1988</v>
      </c>
      <c r="C1624">
        <v>1989</v>
      </c>
      <c r="D1624">
        <v>15</v>
      </c>
      <c r="E1624" t="s">
        <v>54</v>
      </c>
      <c r="F1624" t="s">
        <v>31</v>
      </c>
      <c r="G1624" t="s">
        <v>49</v>
      </c>
      <c r="H1624">
        <v>0</v>
      </c>
      <c r="I1624">
        <v>4</v>
      </c>
      <c r="J1624" t="s">
        <v>34</v>
      </c>
      <c r="K1624">
        <v>5312</v>
      </c>
      <c r="L1624">
        <v>1016</v>
      </c>
      <c r="M1624">
        <v>743</v>
      </c>
      <c r="N1624">
        <v>0.98089999999999999</v>
      </c>
      <c r="O1624">
        <v>729</v>
      </c>
      <c r="P1624">
        <v>6</v>
      </c>
      <c r="Q1624">
        <v>266</v>
      </c>
      <c r="R1624">
        <v>273</v>
      </c>
      <c r="S1624">
        <v>2561</v>
      </c>
      <c r="T1624">
        <f t="shared" si="50"/>
        <v>2834</v>
      </c>
      <c r="U1624">
        <f t="shared" si="51"/>
        <v>3</v>
      </c>
      <c r="V1624">
        <v>5.0002950026550225E-2</v>
      </c>
      <c r="W1624">
        <v>0.15820009046748085</v>
      </c>
      <c r="X1624">
        <v>0.236444628001652</v>
      </c>
      <c r="Y1624">
        <v>0.55535233150431684</v>
      </c>
      <c r="Z1624">
        <v>50.849999999999994</v>
      </c>
      <c r="AA1624">
        <v>160.88</v>
      </c>
      <c r="AB1624">
        <v>240.45000000000002</v>
      </c>
      <c r="AC1624">
        <v>564.7600000000001</v>
      </c>
    </row>
    <row r="1625" spans="1:29" x14ac:dyDescent="0.25">
      <c r="A1625">
        <v>1992</v>
      </c>
      <c r="B1625">
        <v>1987</v>
      </c>
      <c r="C1625">
        <v>1988</v>
      </c>
      <c r="D1625">
        <v>15</v>
      </c>
      <c r="E1625" t="s">
        <v>54</v>
      </c>
      <c r="F1625" t="s">
        <v>31</v>
      </c>
      <c r="G1625" t="s">
        <v>49</v>
      </c>
      <c r="H1625">
        <v>0</v>
      </c>
      <c r="I1625">
        <v>5</v>
      </c>
      <c r="J1625" t="s">
        <v>34</v>
      </c>
      <c r="K1625">
        <v>883</v>
      </c>
      <c r="L1625">
        <v>325</v>
      </c>
      <c r="M1625">
        <v>186</v>
      </c>
      <c r="N1625">
        <v>1</v>
      </c>
      <c r="O1625">
        <v>186</v>
      </c>
      <c r="P1625">
        <v>9</v>
      </c>
      <c r="Q1625">
        <v>129</v>
      </c>
      <c r="R1625">
        <v>138</v>
      </c>
      <c r="S1625">
        <v>469</v>
      </c>
      <c r="T1625">
        <f t="shared" si="50"/>
        <v>607</v>
      </c>
      <c r="U1625">
        <f t="shared" si="51"/>
        <v>4</v>
      </c>
      <c r="V1625">
        <v>7.1033210332103296E-3</v>
      </c>
      <c r="W1625">
        <v>3.690036900369003E-4</v>
      </c>
      <c r="X1625">
        <v>0.29086715867158669</v>
      </c>
      <c r="Y1625">
        <v>0.70166051660516593</v>
      </c>
      <c r="Z1625">
        <v>2.3099999999999996</v>
      </c>
      <c r="AA1625">
        <v>0.12</v>
      </c>
      <c r="AB1625">
        <v>94.59</v>
      </c>
      <c r="AC1625">
        <v>228.18</v>
      </c>
    </row>
    <row r="1626" spans="1:29" x14ac:dyDescent="0.25">
      <c r="A1626">
        <v>1992</v>
      </c>
      <c r="B1626">
        <v>1990</v>
      </c>
      <c r="C1626">
        <v>1991</v>
      </c>
      <c r="D1626">
        <v>16</v>
      </c>
      <c r="E1626" t="s">
        <v>55</v>
      </c>
      <c r="F1626" t="s">
        <v>31</v>
      </c>
      <c r="G1626" t="s">
        <v>49</v>
      </c>
      <c r="H1626">
        <v>0</v>
      </c>
      <c r="I1626">
        <v>2</v>
      </c>
      <c r="J1626" t="s">
        <v>33</v>
      </c>
      <c r="K1626">
        <v>4542</v>
      </c>
      <c r="L1626">
        <v>208</v>
      </c>
      <c r="M1626">
        <v>204</v>
      </c>
      <c r="N1626">
        <v>0.59089999999999998</v>
      </c>
      <c r="O1626">
        <v>120</v>
      </c>
      <c r="P1626">
        <v>0</v>
      </c>
      <c r="Q1626">
        <v>3</v>
      </c>
      <c r="R1626">
        <v>3</v>
      </c>
      <c r="S1626">
        <v>27</v>
      </c>
      <c r="T1626">
        <f t="shared" si="50"/>
        <v>30</v>
      </c>
      <c r="U1626">
        <f t="shared" si="51"/>
        <v>1</v>
      </c>
      <c r="V1626">
        <v>0.19970258083085488</v>
      </c>
      <c r="W1626">
        <v>0.12155809267965079</v>
      </c>
      <c r="X1626">
        <v>0.12031085100259042</v>
      </c>
      <c r="Y1626">
        <v>0.558428475486904</v>
      </c>
      <c r="Z1626">
        <v>41.63</v>
      </c>
      <c r="AA1626">
        <v>25.34</v>
      </c>
      <c r="AB1626">
        <v>25.08</v>
      </c>
      <c r="AC1626">
        <v>116.41</v>
      </c>
    </row>
    <row r="1627" spans="1:29" x14ac:dyDescent="0.25">
      <c r="A1627">
        <v>1992</v>
      </c>
      <c r="B1627">
        <v>1989</v>
      </c>
      <c r="C1627">
        <v>1990</v>
      </c>
      <c r="D1627">
        <v>16</v>
      </c>
      <c r="E1627" t="s">
        <v>55</v>
      </c>
      <c r="F1627" t="s">
        <v>31</v>
      </c>
      <c r="G1627" t="s">
        <v>49</v>
      </c>
      <c r="H1627">
        <v>0</v>
      </c>
      <c r="I1627">
        <v>3</v>
      </c>
      <c r="J1627" t="s">
        <v>34</v>
      </c>
      <c r="K1627">
        <v>2390</v>
      </c>
      <c r="L1627">
        <v>472</v>
      </c>
      <c r="M1627">
        <v>440</v>
      </c>
      <c r="N1627">
        <v>0.83689999999999998</v>
      </c>
      <c r="O1627">
        <v>368</v>
      </c>
      <c r="P1627">
        <v>0</v>
      </c>
      <c r="Q1627">
        <v>32</v>
      </c>
      <c r="R1627">
        <v>32</v>
      </c>
      <c r="S1627">
        <v>237</v>
      </c>
      <c r="T1627">
        <f t="shared" si="50"/>
        <v>269</v>
      </c>
      <c r="U1627">
        <f t="shared" si="51"/>
        <v>2</v>
      </c>
      <c r="V1627">
        <v>6.0667597410838943E-2</v>
      </c>
      <c r="W1627">
        <v>0.14468841223505521</v>
      </c>
      <c r="X1627">
        <v>0.22699581165122479</v>
      </c>
      <c r="Y1627">
        <v>0.56764817870288109</v>
      </c>
      <c r="Z1627">
        <v>28.680000000000003</v>
      </c>
      <c r="AA1627">
        <v>68.400000000000006</v>
      </c>
      <c r="AB1627">
        <v>107.31</v>
      </c>
      <c r="AC1627">
        <v>268.35000000000002</v>
      </c>
    </row>
    <row r="1628" spans="1:29" x14ac:dyDescent="0.25">
      <c r="A1628">
        <v>1992</v>
      </c>
      <c r="B1628">
        <v>1988</v>
      </c>
      <c r="C1628">
        <v>1989</v>
      </c>
      <c r="D1628">
        <v>16</v>
      </c>
      <c r="E1628" t="s">
        <v>55</v>
      </c>
      <c r="F1628" t="s">
        <v>31</v>
      </c>
      <c r="G1628" t="s">
        <v>49</v>
      </c>
      <c r="H1628">
        <v>0</v>
      </c>
      <c r="I1628">
        <v>4</v>
      </c>
      <c r="J1628" t="s">
        <v>34</v>
      </c>
      <c r="K1628">
        <v>1286</v>
      </c>
      <c r="L1628">
        <v>397</v>
      </c>
      <c r="M1628">
        <v>329</v>
      </c>
      <c r="N1628">
        <v>0.9889</v>
      </c>
      <c r="O1628">
        <v>326</v>
      </c>
      <c r="P1628">
        <v>0</v>
      </c>
      <c r="Q1628">
        <v>67</v>
      </c>
      <c r="R1628">
        <v>67</v>
      </c>
      <c r="S1628">
        <v>554</v>
      </c>
      <c r="T1628">
        <f t="shared" si="50"/>
        <v>621</v>
      </c>
      <c r="U1628">
        <f t="shared" si="51"/>
        <v>3</v>
      </c>
      <c r="V1628">
        <v>0.2924452279022916</v>
      </c>
      <c r="W1628">
        <v>2.6441702341979349E-3</v>
      </c>
      <c r="X1628">
        <v>0.14827499370435659</v>
      </c>
      <c r="Y1628">
        <v>0.55663560815915392</v>
      </c>
      <c r="Z1628">
        <v>116.13</v>
      </c>
      <c r="AA1628">
        <v>1.05</v>
      </c>
      <c r="AB1628">
        <v>58.88</v>
      </c>
      <c r="AC1628">
        <v>221.04000000000002</v>
      </c>
    </row>
    <row r="1629" spans="1:29" x14ac:dyDescent="0.25">
      <c r="A1629">
        <v>1992</v>
      </c>
      <c r="B1629">
        <v>1987</v>
      </c>
      <c r="C1629">
        <v>1988</v>
      </c>
      <c r="D1629">
        <v>16</v>
      </c>
      <c r="E1629" t="s">
        <v>55</v>
      </c>
      <c r="F1629" t="s">
        <v>31</v>
      </c>
      <c r="G1629" t="s">
        <v>49</v>
      </c>
      <c r="H1629">
        <v>0</v>
      </c>
      <c r="I1629">
        <v>5</v>
      </c>
      <c r="J1629" t="s">
        <v>34</v>
      </c>
      <c r="K1629">
        <v>105</v>
      </c>
      <c r="L1629">
        <v>20</v>
      </c>
      <c r="M1629">
        <v>20</v>
      </c>
      <c r="N1629">
        <v>1</v>
      </c>
      <c r="O1629">
        <v>20</v>
      </c>
      <c r="P1629">
        <v>0</v>
      </c>
      <c r="Q1629">
        <v>0</v>
      </c>
      <c r="R1629">
        <v>0</v>
      </c>
      <c r="S1629">
        <v>73</v>
      </c>
      <c r="T1629">
        <f t="shared" si="50"/>
        <v>73</v>
      </c>
      <c r="U1629">
        <f t="shared" si="51"/>
        <v>4</v>
      </c>
      <c r="V1629">
        <v>4.8756704046806439E-4</v>
      </c>
      <c r="W1629">
        <v>4.8756704046806439E-4</v>
      </c>
      <c r="X1629">
        <v>5.3632374451487086E-3</v>
      </c>
      <c r="Y1629">
        <v>0.99366162847391526</v>
      </c>
      <c r="Z1629">
        <v>0.01</v>
      </c>
      <c r="AA1629">
        <v>0.01</v>
      </c>
      <c r="AB1629">
        <v>0.11</v>
      </c>
      <c r="AC1629">
        <v>20.38</v>
      </c>
    </row>
    <row r="1630" spans="1:29" x14ac:dyDescent="0.25">
      <c r="A1630">
        <v>1992</v>
      </c>
      <c r="B1630">
        <v>1990</v>
      </c>
      <c r="C1630">
        <v>1991</v>
      </c>
      <c r="D1630">
        <v>17</v>
      </c>
      <c r="E1630" t="s">
        <v>56</v>
      </c>
      <c r="F1630" t="s">
        <v>31</v>
      </c>
      <c r="G1630" t="s">
        <v>49</v>
      </c>
      <c r="H1630">
        <v>0</v>
      </c>
      <c r="I1630">
        <v>2</v>
      </c>
      <c r="J1630" t="s">
        <v>33</v>
      </c>
      <c r="K1630">
        <v>19058</v>
      </c>
      <c r="L1630">
        <v>1107</v>
      </c>
      <c r="M1630">
        <v>1102</v>
      </c>
      <c r="N1630">
        <v>0.57110000000000005</v>
      </c>
      <c r="O1630">
        <v>629</v>
      </c>
      <c r="P1630">
        <v>0</v>
      </c>
      <c r="Q1630">
        <v>5</v>
      </c>
      <c r="R1630">
        <v>5</v>
      </c>
      <c r="S1630">
        <v>63</v>
      </c>
      <c r="T1630">
        <f t="shared" si="50"/>
        <v>68</v>
      </c>
      <c r="U1630">
        <f t="shared" si="51"/>
        <v>1</v>
      </c>
      <c r="V1630">
        <v>0.11477362986497219</v>
      </c>
      <c r="W1630">
        <v>0.13980251281680989</v>
      </c>
      <c r="X1630">
        <v>0.167512094736082</v>
      </c>
      <c r="Y1630">
        <v>0.57791176258213584</v>
      </c>
      <c r="Z1630">
        <v>127.16</v>
      </c>
      <c r="AA1630">
        <v>154.89000000000001</v>
      </c>
      <c r="AB1630">
        <v>185.58999999999997</v>
      </c>
      <c r="AC1630">
        <v>640.28</v>
      </c>
    </row>
    <row r="1631" spans="1:29" x14ac:dyDescent="0.25">
      <c r="A1631">
        <v>1992</v>
      </c>
      <c r="B1631">
        <v>1989</v>
      </c>
      <c r="C1631">
        <v>1990</v>
      </c>
      <c r="D1631">
        <v>17</v>
      </c>
      <c r="E1631" t="s">
        <v>56</v>
      </c>
      <c r="F1631" t="s">
        <v>31</v>
      </c>
      <c r="G1631" t="s">
        <v>49</v>
      </c>
      <c r="H1631">
        <v>0</v>
      </c>
      <c r="I1631">
        <v>3</v>
      </c>
      <c r="J1631" t="s">
        <v>34</v>
      </c>
      <c r="K1631">
        <v>10538</v>
      </c>
      <c r="L1631">
        <v>1816</v>
      </c>
      <c r="M1631">
        <v>1563</v>
      </c>
      <c r="N1631">
        <v>0.81169999999999998</v>
      </c>
      <c r="O1631">
        <v>1269</v>
      </c>
      <c r="P1631">
        <v>0</v>
      </c>
      <c r="Q1631">
        <v>252</v>
      </c>
      <c r="R1631">
        <v>252</v>
      </c>
      <c r="S1631">
        <v>603</v>
      </c>
      <c r="T1631">
        <f t="shared" si="50"/>
        <v>855</v>
      </c>
      <c r="U1631">
        <f t="shared" si="51"/>
        <v>2</v>
      </c>
      <c r="V1631">
        <v>7.5339072614381955E-2</v>
      </c>
      <c r="W1631">
        <v>8.9975340173499493E-2</v>
      </c>
      <c r="X1631">
        <v>0.21332401250605487</v>
      </c>
      <c r="Y1631">
        <v>0.62136157470606357</v>
      </c>
      <c r="Z1631">
        <v>136.86999999999998</v>
      </c>
      <c r="AA1631">
        <v>163.46</v>
      </c>
      <c r="AB1631">
        <v>387.55</v>
      </c>
      <c r="AC1631">
        <v>1128.8399999999999</v>
      </c>
    </row>
    <row r="1632" spans="1:29" x14ac:dyDescent="0.25">
      <c r="A1632">
        <v>1992</v>
      </c>
      <c r="B1632">
        <v>1988</v>
      </c>
      <c r="C1632">
        <v>1989</v>
      </c>
      <c r="D1632">
        <v>17</v>
      </c>
      <c r="E1632" t="s">
        <v>56</v>
      </c>
      <c r="F1632" t="s">
        <v>31</v>
      </c>
      <c r="G1632" t="s">
        <v>49</v>
      </c>
      <c r="H1632">
        <v>0</v>
      </c>
      <c r="I1632">
        <v>4</v>
      </c>
      <c r="J1632" t="s">
        <v>34</v>
      </c>
      <c r="K1632">
        <v>4446</v>
      </c>
      <c r="L1632">
        <v>1520</v>
      </c>
      <c r="M1632">
        <v>609</v>
      </c>
      <c r="N1632">
        <v>0.97389999999999999</v>
      </c>
      <c r="O1632">
        <v>593</v>
      </c>
      <c r="P1632">
        <v>4</v>
      </c>
      <c r="Q1632">
        <v>905</v>
      </c>
      <c r="R1632">
        <v>910</v>
      </c>
      <c r="S1632">
        <v>1266</v>
      </c>
      <c r="T1632">
        <f t="shared" si="50"/>
        <v>2176</v>
      </c>
      <c r="U1632">
        <f t="shared" si="51"/>
        <v>3</v>
      </c>
      <c r="V1632">
        <v>4.3906898434057436E-2</v>
      </c>
      <c r="W1632">
        <v>8.2861445981229728E-2</v>
      </c>
      <c r="X1632">
        <v>0.12410472939644458</v>
      </c>
      <c r="Y1632">
        <v>0.74912692618826826</v>
      </c>
      <c r="Z1632">
        <v>66.759999999999991</v>
      </c>
      <c r="AA1632">
        <v>125.99</v>
      </c>
      <c r="AB1632">
        <v>188.70000000000002</v>
      </c>
      <c r="AC1632">
        <v>1139.04</v>
      </c>
    </row>
    <row r="1633" spans="1:29" x14ac:dyDescent="0.25">
      <c r="A1633">
        <v>1992</v>
      </c>
      <c r="B1633">
        <v>1987</v>
      </c>
      <c r="C1633">
        <v>1988</v>
      </c>
      <c r="D1633">
        <v>17</v>
      </c>
      <c r="E1633" t="s">
        <v>56</v>
      </c>
      <c r="F1633" t="s">
        <v>31</v>
      </c>
      <c r="G1633" t="s">
        <v>49</v>
      </c>
      <c r="H1633">
        <v>0</v>
      </c>
      <c r="I1633">
        <v>5</v>
      </c>
      <c r="J1633" t="s">
        <v>34</v>
      </c>
      <c r="K1633">
        <v>935</v>
      </c>
      <c r="L1633">
        <v>557</v>
      </c>
      <c r="M1633">
        <v>131</v>
      </c>
      <c r="N1633">
        <v>1</v>
      </c>
      <c r="O1633">
        <v>131</v>
      </c>
      <c r="P1633">
        <v>6</v>
      </c>
      <c r="Q1633">
        <v>419</v>
      </c>
      <c r="R1633">
        <v>425</v>
      </c>
      <c r="S1633">
        <v>284</v>
      </c>
      <c r="T1633">
        <f t="shared" si="50"/>
        <v>709</v>
      </c>
      <c r="U1633">
        <f t="shared" si="51"/>
        <v>4</v>
      </c>
      <c r="V1633">
        <v>1.794977652528226E-4</v>
      </c>
      <c r="W1633">
        <v>2.5129687135395164E-4</v>
      </c>
      <c r="X1633">
        <v>0.12150203729963564</v>
      </c>
      <c r="Y1633">
        <v>0.87806716806375762</v>
      </c>
      <c r="Z1633">
        <v>9.9999999999999992E-2</v>
      </c>
      <c r="AA1633">
        <v>0.14000000000000001</v>
      </c>
      <c r="AB1633">
        <v>67.690000000000012</v>
      </c>
      <c r="AC1633">
        <v>489.18</v>
      </c>
    </row>
    <row r="1634" spans="1:29" x14ac:dyDescent="0.25">
      <c r="A1634">
        <v>1992</v>
      </c>
      <c r="B1634">
        <v>1990</v>
      </c>
      <c r="C1634">
        <v>1991</v>
      </c>
      <c r="D1634">
        <v>18</v>
      </c>
      <c r="E1634" t="s">
        <v>57</v>
      </c>
      <c r="F1634" t="s">
        <v>31</v>
      </c>
      <c r="G1634" t="s">
        <v>58</v>
      </c>
      <c r="H1634">
        <v>1</v>
      </c>
      <c r="I1634">
        <v>2</v>
      </c>
      <c r="J1634" t="s">
        <v>33</v>
      </c>
      <c r="K1634">
        <v>265432</v>
      </c>
      <c r="L1634">
        <v>12049</v>
      </c>
      <c r="M1634">
        <v>8507</v>
      </c>
      <c r="N1634">
        <v>0.60050000000000003</v>
      </c>
      <c r="O1634">
        <v>5108</v>
      </c>
      <c r="P1634">
        <v>0</v>
      </c>
      <c r="Q1634">
        <v>3542</v>
      </c>
      <c r="R1634">
        <v>3542</v>
      </c>
      <c r="S1634">
        <v>7660</v>
      </c>
      <c r="T1634">
        <f t="shared" si="50"/>
        <v>11202</v>
      </c>
      <c r="U1634">
        <f t="shared" si="51"/>
        <v>1</v>
      </c>
      <c r="V1634">
        <v>0.295921272010085</v>
      </c>
      <c r="W1634">
        <v>7.7681481278616113E-2</v>
      </c>
      <c r="X1634">
        <v>0.1216365038146526</v>
      </c>
      <c r="Y1634">
        <v>0.5047607428966463</v>
      </c>
      <c r="Z1634">
        <v>3565.73</v>
      </c>
      <c r="AA1634">
        <v>936.03</v>
      </c>
      <c r="AB1634">
        <v>1465.6699999999998</v>
      </c>
      <c r="AC1634">
        <v>6082.16</v>
      </c>
    </row>
    <row r="1635" spans="1:29" x14ac:dyDescent="0.25">
      <c r="A1635">
        <v>1992</v>
      </c>
      <c r="B1635">
        <v>1989</v>
      </c>
      <c r="C1635">
        <v>1990</v>
      </c>
      <c r="D1635">
        <v>18</v>
      </c>
      <c r="E1635" t="s">
        <v>57</v>
      </c>
      <c r="F1635" t="s">
        <v>31</v>
      </c>
      <c r="G1635" t="s">
        <v>58</v>
      </c>
      <c r="H1635">
        <v>1</v>
      </c>
      <c r="I1635">
        <v>3</v>
      </c>
      <c r="J1635" t="s">
        <v>34</v>
      </c>
      <c r="K1635">
        <v>160815</v>
      </c>
      <c r="L1635">
        <v>26544</v>
      </c>
      <c r="M1635">
        <v>17427</v>
      </c>
      <c r="N1635">
        <v>0.81200000000000006</v>
      </c>
      <c r="O1635">
        <v>14151</v>
      </c>
      <c r="P1635">
        <v>0</v>
      </c>
      <c r="Q1635">
        <v>9117</v>
      </c>
      <c r="R1635">
        <v>9117</v>
      </c>
      <c r="S1635">
        <v>9188</v>
      </c>
      <c r="T1635">
        <f t="shared" si="50"/>
        <v>18305</v>
      </c>
      <c r="U1635">
        <f t="shared" si="51"/>
        <v>2</v>
      </c>
      <c r="V1635">
        <v>0.10855610138332178</v>
      </c>
      <c r="W1635">
        <v>0.14039322202465268</v>
      </c>
      <c r="X1635">
        <v>0.14976793948343933</v>
      </c>
      <c r="Y1635">
        <v>0.60128273710858626</v>
      </c>
      <c r="Z1635">
        <v>2881.6</v>
      </c>
      <c r="AA1635">
        <v>3726.71</v>
      </c>
      <c r="AB1635">
        <v>3975.56</v>
      </c>
      <c r="AC1635">
        <v>15960.93</v>
      </c>
    </row>
    <row r="1636" spans="1:29" x14ac:dyDescent="0.25">
      <c r="A1636">
        <v>1992</v>
      </c>
      <c r="B1636">
        <v>1988</v>
      </c>
      <c r="C1636">
        <v>1989</v>
      </c>
      <c r="D1636">
        <v>18</v>
      </c>
      <c r="E1636" t="s">
        <v>57</v>
      </c>
      <c r="F1636" t="s">
        <v>31</v>
      </c>
      <c r="G1636" t="s">
        <v>58</v>
      </c>
      <c r="H1636">
        <v>1</v>
      </c>
      <c r="I1636">
        <v>4</v>
      </c>
      <c r="J1636" t="s">
        <v>34</v>
      </c>
      <c r="K1636">
        <v>80173</v>
      </c>
      <c r="L1636">
        <v>36859</v>
      </c>
      <c r="M1636">
        <v>10192</v>
      </c>
      <c r="N1636">
        <v>0.95899999999999996</v>
      </c>
      <c r="O1636">
        <v>9774</v>
      </c>
      <c r="P1636">
        <v>3586</v>
      </c>
      <c r="Q1636">
        <v>23081</v>
      </c>
      <c r="R1636">
        <v>26667</v>
      </c>
      <c r="S1636">
        <v>5178</v>
      </c>
      <c r="T1636">
        <f t="shared" si="50"/>
        <v>31845</v>
      </c>
      <c r="U1636">
        <f t="shared" si="51"/>
        <v>3</v>
      </c>
      <c r="V1636">
        <v>0.15315429701276953</v>
      </c>
      <c r="W1636">
        <v>0.10278093390154412</v>
      </c>
      <c r="X1636">
        <v>6.1326830814041181E-2</v>
      </c>
      <c r="Y1636">
        <v>0.68273793827164519</v>
      </c>
      <c r="Z1636">
        <v>5645.2</v>
      </c>
      <c r="AA1636">
        <v>3788.46</v>
      </c>
      <c r="AB1636">
        <v>2260.48</v>
      </c>
      <c r="AC1636">
        <v>25165.420000000006</v>
      </c>
    </row>
    <row r="1637" spans="1:29" x14ac:dyDescent="0.25">
      <c r="A1637">
        <v>1992</v>
      </c>
      <c r="B1637">
        <v>1987</v>
      </c>
      <c r="C1637">
        <v>1988</v>
      </c>
      <c r="D1637">
        <v>18</v>
      </c>
      <c r="E1637" t="s">
        <v>57</v>
      </c>
      <c r="F1637" t="s">
        <v>31</v>
      </c>
      <c r="G1637" t="s">
        <v>58</v>
      </c>
      <c r="H1637">
        <v>1</v>
      </c>
      <c r="I1637">
        <v>5</v>
      </c>
      <c r="J1637" t="s">
        <v>34</v>
      </c>
      <c r="K1637">
        <v>18010</v>
      </c>
      <c r="L1637">
        <v>10675</v>
      </c>
      <c r="M1637">
        <v>3564</v>
      </c>
      <c r="N1637">
        <v>1</v>
      </c>
      <c r="O1637">
        <v>3564</v>
      </c>
      <c r="P1637">
        <v>412</v>
      </c>
      <c r="Q1637">
        <v>6698</v>
      </c>
      <c r="R1637">
        <v>7110</v>
      </c>
      <c r="S1637">
        <v>5533</v>
      </c>
      <c r="T1637">
        <f t="shared" si="50"/>
        <v>12643</v>
      </c>
      <c r="U1637">
        <f t="shared" si="51"/>
        <v>4</v>
      </c>
      <c r="V1637">
        <v>0.17467527479630318</v>
      </c>
      <c r="W1637">
        <v>0.15595615249578929</v>
      </c>
      <c r="X1637">
        <v>1.9126609574733167E-2</v>
      </c>
      <c r="Y1637">
        <v>0.65024196313317439</v>
      </c>
      <c r="Z1637">
        <v>1864.6899999999998</v>
      </c>
      <c r="AA1637">
        <v>1664.86</v>
      </c>
      <c r="AB1637">
        <v>204.18</v>
      </c>
      <c r="AC1637">
        <v>6941.4500000000007</v>
      </c>
    </row>
    <row r="1638" spans="1:29" x14ac:dyDescent="0.25">
      <c r="A1638">
        <v>1992</v>
      </c>
      <c r="B1638">
        <v>1990</v>
      </c>
      <c r="C1638">
        <v>1991</v>
      </c>
      <c r="D1638">
        <v>19</v>
      </c>
      <c r="E1638" t="s">
        <v>59</v>
      </c>
      <c r="F1638" t="s">
        <v>31</v>
      </c>
      <c r="G1638" t="s">
        <v>60</v>
      </c>
      <c r="H1638">
        <v>0</v>
      </c>
      <c r="I1638">
        <v>2</v>
      </c>
      <c r="J1638" t="s">
        <v>33</v>
      </c>
      <c r="K1638">
        <v>719733</v>
      </c>
      <c r="L1638">
        <v>26933</v>
      </c>
      <c r="M1638">
        <v>25432</v>
      </c>
      <c r="N1638">
        <v>0.55700000000000005</v>
      </c>
      <c r="O1638">
        <v>14166</v>
      </c>
      <c r="P1638">
        <v>0</v>
      </c>
      <c r="Q1638">
        <v>1500</v>
      </c>
      <c r="R1638">
        <v>1500</v>
      </c>
      <c r="S1638">
        <v>6376</v>
      </c>
      <c r="T1638">
        <f t="shared" si="50"/>
        <v>7876</v>
      </c>
      <c r="U1638">
        <f t="shared" si="51"/>
        <v>1</v>
      </c>
      <c r="V1638">
        <v>0.17829747198270102</v>
      </c>
      <c r="W1638">
        <v>0.14904453064897955</v>
      </c>
      <c r="X1638">
        <v>0.14919638693427034</v>
      </c>
      <c r="Y1638">
        <v>0.52346161043404904</v>
      </c>
      <c r="Z1638">
        <v>4802.1500000000005</v>
      </c>
      <c r="AA1638">
        <v>4014.27</v>
      </c>
      <c r="AB1638">
        <v>4018.3599999999997</v>
      </c>
      <c r="AC1638">
        <v>14098.58</v>
      </c>
    </row>
    <row r="1639" spans="1:29" x14ac:dyDescent="0.25">
      <c r="A1639">
        <v>1992</v>
      </c>
      <c r="B1639">
        <v>1989</v>
      </c>
      <c r="C1639">
        <v>1990</v>
      </c>
      <c r="D1639">
        <v>19</v>
      </c>
      <c r="E1639" t="s">
        <v>59</v>
      </c>
      <c r="F1639" t="s">
        <v>31</v>
      </c>
      <c r="G1639" t="s">
        <v>60</v>
      </c>
      <c r="H1639">
        <v>0</v>
      </c>
      <c r="I1639">
        <v>3</v>
      </c>
      <c r="J1639" t="s">
        <v>34</v>
      </c>
      <c r="K1639">
        <v>400602</v>
      </c>
      <c r="L1639">
        <v>43626</v>
      </c>
      <c r="M1639">
        <v>32903</v>
      </c>
      <c r="N1639">
        <v>0.8286</v>
      </c>
      <c r="O1639">
        <v>27264</v>
      </c>
      <c r="P1639">
        <v>0</v>
      </c>
      <c r="Q1639">
        <v>10723</v>
      </c>
      <c r="R1639">
        <v>10723</v>
      </c>
      <c r="S1639">
        <v>22528</v>
      </c>
      <c r="T1639">
        <f t="shared" si="50"/>
        <v>33251</v>
      </c>
      <c r="U1639">
        <f t="shared" si="51"/>
        <v>2</v>
      </c>
      <c r="V1639">
        <v>0.16927438379789361</v>
      </c>
      <c r="W1639">
        <v>9.3774440185096716E-2</v>
      </c>
      <c r="X1639">
        <v>0.23138030372073023</v>
      </c>
      <c r="Y1639">
        <v>0.50557087229627951</v>
      </c>
      <c r="Z1639">
        <v>7384.92</v>
      </c>
      <c r="AA1639">
        <v>4091.0899999999997</v>
      </c>
      <c r="AB1639">
        <v>10094.41</v>
      </c>
      <c r="AC1639">
        <v>22056.5</v>
      </c>
    </row>
    <row r="1640" spans="1:29" x14ac:dyDescent="0.25">
      <c r="A1640">
        <v>1992</v>
      </c>
      <c r="B1640">
        <v>1988</v>
      </c>
      <c r="C1640">
        <v>1989</v>
      </c>
      <c r="D1640">
        <v>19</v>
      </c>
      <c r="E1640" t="s">
        <v>59</v>
      </c>
      <c r="F1640" t="s">
        <v>31</v>
      </c>
      <c r="G1640" t="s">
        <v>60</v>
      </c>
      <c r="H1640">
        <v>0</v>
      </c>
      <c r="I1640">
        <v>4</v>
      </c>
      <c r="J1640" t="s">
        <v>34</v>
      </c>
      <c r="K1640">
        <v>116958</v>
      </c>
      <c r="L1640">
        <v>30975</v>
      </c>
      <c r="M1640">
        <v>19434</v>
      </c>
      <c r="N1640">
        <v>0.94779999999999998</v>
      </c>
      <c r="O1640">
        <v>18419</v>
      </c>
      <c r="P1640">
        <v>3553</v>
      </c>
      <c r="Q1640">
        <v>7987</v>
      </c>
      <c r="R1640">
        <v>11541</v>
      </c>
      <c r="S1640">
        <v>22127</v>
      </c>
      <c r="T1640">
        <f t="shared" si="50"/>
        <v>33668</v>
      </c>
      <c r="U1640">
        <f t="shared" si="51"/>
        <v>3</v>
      </c>
      <c r="V1640">
        <v>0.29127211575495021</v>
      </c>
      <c r="W1640">
        <v>0.15572254995869264</v>
      </c>
      <c r="X1640">
        <v>0.16339258417005406</v>
      </c>
      <c r="Y1640">
        <v>0.3896127501163032</v>
      </c>
      <c r="Z1640">
        <v>9022.18</v>
      </c>
      <c r="AA1640">
        <v>4823.5200000000004</v>
      </c>
      <c r="AB1640">
        <v>5061.0999999999995</v>
      </c>
      <c r="AC1640">
        <v>12068.29</v>
      </c>
    </row>
    <row r="1641" spans="1:29" x14ac:dyDescent="0.25">
      <c r="A1641">
        <v>1992</v>
      </c>
      <c r="B1641">
        <v>1987</v>
      </c>
      <c r="C1641">
        <v>1988</v>
      </c>
      <c r="D1641">
        <v>19</v>
      </c>
      <c r="E1641" t="s">
        <v>59</v>
      </c>
      <c r="F1641" t="s">
        <v>31</v>
      </c>
      <c r="G1641" t="s">
        <v>60</v>
      </c>
      <c r="H1641">
        <v>0</v>
      </c>
      <c r="I1641">
        <v>5</v>
      </c>
      <c r="J1641" t="s">
        <v>34</v>
      </c>
      <c r="K1641">
        <v>13208</v>
      </c>
      <c r="L1641">
        <v>3917</v>
      </c>
      <c r="M1641">
        <v>2946</v>
      </c>
      <c r="N1641">
        <v>1</v>
      </c>
      <c r="O1641">
        <v>2946</v>
      </c>
      <c r="P1641">
        <v>192</v>
      </c>
      <c r="Q1641">
        <v>778</v>
      </c>
      <c r="R1641">
        <v>971</v>
      </c>
      <c r="S1641">
        <v>7395</v>
      </c>
      <c r="T1641">
        <f t="shared" si="50"/>
        <v>8366</v>
      </c>
      <c r="U1641">
        <f t="shared" si="51"/>
        <v>4</v>
      </c>
      <c r="V1641">
        <v>0.47347383628181916</v>
      </c>
      <c r="W1641">
        <v>0.15216841976298101</v>
      </c>
      <c r="X1641">
        <v>0.10707713198377673</v>
      </c>
      <c r="Y1641">
        <v>0.26728061197142294</v>
      </c>
      <c r="Z1641">
        <v>1854.9899999999998</v>
      </c>
      <c r="AA1641">
        <v>596.16999999999996</v>
      </c>
      <c r="AB1641">
        <v>419.51000000000005</v>
      </c>
      <c r="AC1641">
        <v>1047.1600000000001</v>
      </c>
    </row>
    <row r="1642" spans="1:29" x14ac:dyDescent="0.25">
      <c r="A1642">
        <v>1992</v>
      </c>
      <c r="B1642">
        <v>1990</v>
      </c>
      <c r="C1642">
        <v>1991</v>
      </c>
      <c r="D1642">
        <v>20</v>
      </c>
      <c r="E1642" t="s">
        <v>61</v>
      </c>
      <c r="F1642" t="s">
        <v>31</v>
      </c>
      <c r="G1642" t="s">
        <v>60</v>
      </c>
      <c r="H1642">
        <v>1</v>
      </c>
      <c r="I1642">
        <v>2</v>
      </c>
      <c r="J1642" t="s">
        <v>33</v>
      </c>
      <c r="K1642">
        <v>78919</v>
      </c>
      <c r="L1642">
        <v>4003</v>
      </c>
      <c r="M1642">
        <v>3029</v>
      </c>
      <c r="N1642">
        <v>0.66849999999999998</v>
      </c>
      <c r="O1642">
        <v>2025</v>
      </c>
      <c r="P1642">
        <v>0</v>
      </c>
      <c r="Q1642">
        <v>973</v>
      </c>
      <c r="R1642">
        <v>973</v>
      </c>
      <c r="S1642">
        <v>1186</v>
      </c>
      <c r="T1642">
        <f t="shared" si="50"/>
        <v>2159</v>
      </c>
      <c r="U1642">
        <f t="shared" si="51"/>
        <v>1</v>
      </c>
      <c r="V1642">
        <v>0</v>
      </c>
      <c r="W1642">
        <v>6.9513480569695821E-2</v>
      </c>
      <c r="X1642">
        <v>0.13610704526494052</v>
      </c>
      <c r="Y1642">
        <v>0.7943794741653637</v>
      </c>
      <c r="Z1642">
        <v>0</v>
      </c>
      <c r="AA1642">
        <v>278.3</v>
      </c>
      <c r="AB1642">
        <v>544.91</v>
      </c>
      <c r="AC1642">
        <v>3180.33</v>
      </c>
    </row>
    <row r="1643" spans="1:29" x14ac:dyDescent="0.25">
      <c r="A1643">
        <v>1992</v>
      </c>
      <c r="B1643">
        <v>1989</v>
      </c>
      <c r="C1643">
        <v>1990</v>
      </c>
      <c r="D1643">
        <v>20</v>
      </c>
      <c r="E1643" t="s">
        <v>61</v>
      </c>
      <c r="F1643" t="s">
        <v>31</v>
      </c>
      <c r="G1643" t="s">
        <v>60</v>
      </c>
      <c r="H1643">
        <v>1</v>
      </c>
      <c r="I1643">
        <v>3</v>
      </c>
      <c r="J1643" t="s">
        <v>34</v>
      </c>
      <c r="K1643">
        <v>99969</v>
      </c>
      <c r="L1643">
        <v>44026</v>
      </c>
      <c r="M1643">
        <v>34774</v>
      </c>
      <c r="N1643">
        <v>0.91879999999999995</v>
      </c>
      <c r="O1643">
        <v>31951</v>
      </c>
      <c r="P1643">
        <v>0</v>
      </c>
      <c r="Q1643">
        <v>9251</v>
      </c>
      <c r="R1643">
        <v>9251</v>
      </c>
      <c r="S1643">
        <v>7811</v>
      </c>
      <c r="T1643">
        <f t="shared" si="50"/>
        <v>17062</v>
      </c>
      <c r="U1643">
        <f t="shared" si="51"/>
        <v>2</v>
      </c>
      <c r="V1643">
        <v>0</v>
      </c>
      <c r="W1643">
        <v>1.0475394860151661E-2</v>
      </c>
      <c r="X1643">
        <v>0.19953560294165079</v>
      </c>
      <c r="Y1643">
        <v>0.78998900219819757</v>
      </c>
      <c r="Z1643">
        <v>0</v>
      </c>
      <c r="AA1643">
        <v>461.2</v>
      </c>
      <c r="AB1643">
        <v>8784.9500000000007</v>
      </c>
      <c r="AC1643">
        <v>34780.83</v>
      </c>
    </row>
    <row r="1644" spans="1:29" x14ac:dyDescent="0.25">
      <c r="A1644">
        <v>1992</v>
      </c>
      <c r="B1644">
        <v>1988</v>
      </c>
      <c r="C1644">
        <v>1989</v>
      </c>
      <c r="D1644">
        <v>20</v>
      </c>
      <c r="E1644" t="s">
        <v>61</v>
      </c>
      <c r="F1644" t="s">
        <v>31</v>
      </c>
      <c r="G1644" t="s">
        <v>60</v>
      </c>
      <c r="H1644">
        <v>1</v>
      </c>
      <c r="I1644">
        <v>4</v>
      </c>
      <c r="J1644" t="s">
        <v>34</v>
      </c>
      <c r="K1644">
        <v>16091</v>
      </c>
      <c r="L1644">
        <v>8141</v>
      </c>
      <c r="M1644">
        <v>4805</v>
      </c>
      <c r="N1644">
        <v>0.99909999999999999</v>
      </c>
      <c r="O1644">
        <v>4801</v>
      </c>
      <c r="P1644">
        <v>377</v>
      </c>
      <c r="Q1644">
        <v>2957</v>
      </c>
      <c r="R1644">
        <v>3335</v>
      </c>
      <c r="S1644">
        <v>3109</v>
      </c>
      <c r="T1644">
        <f t="shared" si="50"/>
        <v>6444</v>
      </c>
      <c r="U1644">
        <f t="shared" si="51"/>
        <v>3</v>
      </c>
      <c r="V1644">
        <v>0</v>
      </c>
      <c r="W1644">
        <v>4.843206858855466E-3</v>
      </c>
      <c r="X1644">
        <v>0.30535663837470678</v>
      </c>
      <c r="Y1644">
        <v>0.68980015476643797</v>
      </c>
      <c r="Z1644">
        <v>0</v>
      </c>
      <c r="AA1644">
        <v>39.43</v>
      </c>
      <c r="AB1644">
        <v>2486</v>
      </c>
      <c r="AC1644">
        <v>5615.8700000000008</v>
      </c>
    </row>
    <row r="1645" spans="1:29" x14ac:dyDescent="0.25">
      <c r="A1645">
        <v>1992</v>
      </c>
      <c r="B1645">
        <v>1987</v>
      </c>
      <c r="C1645">
        <v>1988</v>
      </c>
      <c r="D1645">
        <v>20</v>
      </c>
      <c r="E1645" t="s">
        <v>61</v>
      </c>
      <c r="F1645" t="s">
        <v>31</v>
      </c>
      <c r="G1645" t="s">
        <v>60</v>
      </c>
      <c r="H1645">
        <v>1</v>
      </c>
      <c r="I1645">
        <v>5</v>
      </c>
      <c r="J1645" t="s">
        <v>34</v>
      </c>
      <c r="K1645">
        <v>40</v>
      </c>
      <c r="L1645">
        <v>15</v>
      </c>
      <c r="M1645">
        <v>8</v>
      </c>
      <c r="N1645">
        <v>1</v>
      </c>
      <c r="O1645">
        <v>8</v>
      </c>
      <c r="P1645">
        <v>0</v>
      </c>
      <c r="Q1645">
        <v>7</v>
      </c>
      <c r="R1645">
        <v>7</v>
      </c>
      <c r="S1645">
        <v>13</v>
      </c>
      <c r="T1645">
        <f t="shared" si="50"/>
        <v>20</v>
      </c>
      <c r="U1645">
        <f t="shared" si="51"/>
        <v>4</v>
      </c>
      <c r="V1645">
        <v>0</v>
      </c>
      <c r="W1645">
        <v>0</v>
      </c>
      <c r="X1645">
        <v>0.48100450740502254</v>
      </c>
      <c r="Y1645">
        <v>0.51899549259497746</v>
      </c>
      <c r="Z1645">
        <v>0</v>
      </c>
      <c r="AA1645">
        <v>0</v>
      </c>
      <c r="AB1645">
        <v>7.4700000000000006</v>
      </c>
      <c r="AC1645">
        <v>8.06</v>
      </c>
    </row>
    <row r="1646" spans="1:29" x14ac:dyDescent="0.25">
      <c r="A1646">
        <v>1992</v>
      </c>
      <c r="B1646">
        <v>1990</v>
      </c>
      <c r="C1646">
        <v>1991</v>
      </c>
      <c r="D1646">
        <v>21</v>
      </c>
      <c r="E1646" t="s">
        <v>62</v>
      </c>
      <c r="F1646" t="s">
        <v>31</v>
      </c>
      <c r="G1646" t="s">
        <v>60</v>
      </c>
      <c r="H1646">
        <v>1</v>
      </c>
      <c r="I1646">
        <v>2</v>
      </c>
      <c r="J1646" t="s">
        <v>33</v>
      </c>
      <c r="K1646">
        <v>104639</v>
      </c>
      <c r="L1646">
        <v>2271</v>
      </c>
      <c r="M1646">
        <v>2184</v>
      </c>
      <c r="N1646">
        <v>0.63639999999999997</v>
      </c>
      <c r="O1646">
        <v>1390</v>
      </c>
      <c r="P1646">
        <v>0</v>
      </c>
      <c r="Q1646">
        <v>87</v>
      </c>
      <c r="R1646">
        <v>87</v>
      </c>
      <c r="S1646">
        <v>1354</v>
      </c>
      <c r="T1646">
        <f t="shared" si="50"/>
        <v>1441</v>
      </c>
      <c r="U1646">
        <f t="shared" si="51"/>
        <v>1</v>
      </c>
      <c r="V1646">
        <v>0</v>
      </c>
      <c r="W1646">
        <v>0</v>
      </c>
      <c r="X1646">
        <v>0.2543301714461782</v>
      </c>
      <c r="Y1646">
        <v>0.7456698285538218</v>
      </c>
      <c r="Z1646">
        <v>0</v>
      </c>
      <c r="AA1646">
        <v>0</v>
      </c>
      <c r="AB1646">
        <v>577.79999999999995</v>
      </c>
      <c r="AC1646">
        <v>1694.05</v>
      </c>
    </row>
    <row r="1647" spans="1:29" x14ac:dyDescent="0.25">
      <c r="A1647">
        <v>1992</v>
      </c>
      <c r="B1647">
        <v>1989</v>
      </c>
      <c r="C1647">
        <v>1990</v>
      </c>
      <c r="D1647">
        <v>21</v>
      </c>
      <c r="E1647" t="s">
        <v>62</v>
      </c>
      <c r="F1647" t="s">
        <v>31</v>
      </c>
      <c r="G1647" t="s">
        <v>60</v>
      </c>
      <c r="H1647">
        <v>1</v>
      </c>
      <c r="I1647">
        <v>3</v>
      </c>
      <c r="J1647" t="s">
        <v>34</v>
      </c>
      <c r="K1647">
        <v>123143</v>
      </c>
      <c r="L1647">
        <v>40848</v>
      </c>
      <c r="M1647">
        <v>37945</v>
      </c>
      <c r="N1647">
        <v>0.91869999999999996</v>
      </c>
      <c r="O1647">
        <v>34860</v>
      </c>
      <c r="P1647">
        <v>0</v>
      </c>
      <c r="Q1647">
        <v>2903</v>
      </c>
      <c r="R1647">
        <v>2903</v>
      </c>
      <c r="S1647">
        <v>25793</v>
      </c>
      <c r="T1647">
        <f t="shared" si="50"/>
        <v>28696</v>
      </c>
      <c r="U1647">
        <f t="shared" si="51"/>
        <v>2</v>
      </c>
      <c r="V1647">
        <v>0</v>
      </c>
      <c r="W1647">
        <v>0</v>
      </c>
      <c r="X1647">
        <v>0.3168867012053449</v>
      </c>
      <c r="Y1647">
        <v>0.6831132987946551</v>
      </c>
      <c r="Z1647">
        <v>0</v>
      </c>
      <c r="AA1647">
        <v>0</v>
      </c>
      <c r="AB1647">
        <v>12944.470000000001</v>
      </c>
      <c r="AC1647">
        <v>27904.42</v>
      </c>
    </row>
    <row r="1648" spans="1:29" x14ac:dyDescent="0.25">
      <c r="A1648">
        <v>1992</v>
      </c>
      <c r="B1648">
        <v>1988</v>
      </c>
      <c r="C1648">
        <v>1989</v>
      </c>
      <c r="D1648">
        <v>21</v>
      </c>
      <c r="E1648" t="s">
        <v>62</v>
      </c>
      <c r="F1648" t="s">
        <v>31</v>
      </c>
      <c r="G1648" t="s">
        <v>60</v>
      </c>
      <c r="H1648">
        <v>1</v>
      </c>
      <c r="I1648">
        <v>4</v>
      </c>
      <c r="J1648" t="s">
        <v>34</v>
      </c>
      <c r="K1648">
        <v>25107</v>
      </c>
      <c r="L1648">
        <v>9415</v>
      </c>
      <c r="M1648">
        <v>8900</v>
      </c>
      <c r="N1648">
        <v>0.98250000000000004</v>
      </c>
      <c r="O1648">
        <v>8744</v>
      </c>
      <c r="P1648">
        <v>0</v>
      </c>
      <c r="Q1648">
        <v>514</v>
      </c>
      <c r="R1648">
        <v>515</v>
      </c>
      <c r="S1648">
        <v>10176</v>
      </c>
      <c r="T1648">
        <f t="shared" si="50"/>
        <v>10691</v>
      </c>
      <c r="U1648">
        <f t="shared" si="51"/>
        <v>3</v>
      </c>
      <c r="V1648">
        <v>0</v>
      </c>
      <c r="W1648">
        <v>0</v>
      </c>
      <c r="X1648">
        <v>0.45836625797626029</v>
      </c>
      <c r="Y1648">
        <v>0.54163374202373959</v>
      </c>
      <c r="Z1648">
        <v>0</v>
      </c>
      <c r="AA1648">
        <v>0</v>
      </c>
      <c r="AB1648">
        <v>4315.72</v>
      </c>
      <c r="AC1648">
        <v>5099.7199999999993</v>
      </c>
    </row>
    <row r="1649" spans="1:29" x14ac:dyDescent="0.25">
      <c r="A1649">
        <v>1992</v>
      </c>
      <c r="B1649">
        <v>1987</v>
      </c>
      <c r="C1649">
        <v>1988</v>
      </c>
      <c r="D1649">
        <v>21</v>
      </c>
      <c r="E1649" t="s">
        <v>62</v>
      </c>
      <c r="F1649" t="s">
        <v>31</v>
      </c>
      <c r="G1649" t="s">
        <v>60</v>
      </c>
      <c r="H1649">
        <v>1</v>
      </c>
      <c r="I1649">
        <v>5</v>
      </c>
      <c r="J1649" t="s">
        <v>34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f t="shared" si="50"/>
        <v>0</v>
      </c>
      <c r="U1649">
        <f t="shared" si="51"/>
        <v>4</v>
      </c>
      <c r="V1649" t="e">
        <v>#DIV/0!</v>
      </c>
      <c r="W1649" t="e">
        <v>#DIV/0!</v>
      </c>
      <c r="X1649" t="e">
        <v>#DIV/0!</v>
      </c>
      <c r="Y1649" t="e">
        <v>#DIV/0!</v>
      </c>
      <c r="Z1649">
        <v>0</v>
      </c>
      <c r="AA1649">
        <v>0</v>
      </c>
      <c r="AB1649">
        <v>0</v>
      </c>
      <c r="AC1649">
        <v>0</v>
      </c>
    </row>
    <row r="1650" spans="1:29" x14ac:dyDescent="0.25">
      <c r="A1650">
        <v>1992</v>
      </c>
      <c r="B1650">
        <v>1990</v>
      </c>
      <c r="C1650">
        <v>1991</v>
      </c>
      <c r="D1650">
        <v>22</v>
      </c>
      <c r="E1650" t="s">
        <v>63</v>
      </c>
      <c r="F1650" t="s">
        <v>31</v>
      </c>
      <c r="G1650" t="s">
        <v>60</v>
      </c>
      <c r="H1650">
        <v>1</v>
      </c>
      <c r="I1650">
        <v>2</v>
      </c>
      <c r="J1650" t="s">
        <v>33</v>
      </c>
      <c r="K1650">
        <v>144341</v>
      </c>
      <c r="L1650">
        <v>4226</v>
      </c>
      <c r="M1650">
        <v>4026</v>
      </c>
      <c r="N1650">
        <v>0.60640000000000005</v>
      </c>
      <c r="O1650">
        <v>2441</v>
      </c>
      <c r="P1650">
        <v>0</v>
      </c>
      <c r="Q1650">
        <v>199</v>
      </c>
      <c r="R1650">
        <v>199</v>
      </c>
      <c r="S1650">
        <v>1617</v>
      </c>
      <c r="T1650">
        <f t="shared" si="50"/>
        <v>1816</v>
      </c>
      <c r="U1650">
        <f t="shared" si="51"/>
        <v>1</v>
      </c>
      <c r="V1650">
        <v>0.18471902774228355</v>
      </c>
      <c r="W1650">
        <v>0.1904974870091149</v>
      </c>
      <c r="X1650">
        <v>0.18859736301596766</v>
      </c>
      <c r="Y1650">
        <v>0.43618612223263392</v>
      </c>
      <c r="Z1650">
        <v>780.63</v>
      </c>
      <c r="AA1650">
        <v>805.05</v>
      </c>
      <c r="AB1650">
        <v>797.02</v>
      </c>
      <c r="AC1650">
        <v>1843.3400000000001</v>
      </c>
    </row>
    <row r="1651" spans="1:29" x14ac:dyDescent="0.25">
      <c r="A1651">
        <v>1992</v>
      </c>
      <c r="B1651">
        <v>1989</v>
      </c>
      <c r="C1651">
        <v>1990</v>
      </c>
      <c r="D1651">
        <v>22</v>
      </c>
      <c r="E1651" t="s">
        <v>63</v>
      </c>
      <c r="F1651" t="s">
        <v>31</v>
      </c>
      <c r="G1651" t="s">
        <v>60</v>
      </c>
      <c r="H1651">
        <v>1</v>
      </c>
      <c r="I1651">
        <v>3</v>
      </c>
      <c r="J1651" t="s">
        <v>34</v>
      </c>
      <c r="K1651">
        <v>93623</v>
      </c>
      <c r="L1651">
        <v>16379</v>
      </c>
      <c r="M1651">
        <v>15032</v>
      </c>
      <c r="N1651">
        <v>0.80789999999999995</v>
      </c>
      <c r="O1651">
        <v>12144</v>
      </c>
      <c r="P1651">
        <v>0</v>
      </c>
      <c r="Q1651">
        <v>1346</v>
      </c>
      <c r="R1651">
        <v>1346</v>
      </c>
      <c r="S1651">
        <v>5446</v>
      </c>
      <c r="T1651">
        <f t="shared" si="50"/>
        <v>6792</v>
      </c>
      <c r="U1651">
        <f t="shared" si="51"/>
        <v>2</v>
      </c>
      <c r="V1651">
        <v>3.9297761469682307E-2</v>
      </c>
      <c r="W1651">
        <v>3.5829916875520861E-2</v>
      </c>
      <c r="X1651">
        <v>0.19496002515408403</v>
      </c>
      <c r="Y1651">
        <v>0.72991229650071277</v>
      </c>
      <c r="Z1651">
        <v>643.66000000000008</v>
      </c>
      <c r="AA1651">
        <v>586.86</v>
      </c>
      <c r="AB1651">
        <v>3193.26</v>
      </c>
      <c r="AC1651">
        <v>11955.27</v>
      </c>
    </row>
    <row r="1652" spans="1:29" x14ac:dyDescent="0.25">
      <c r="A1652">
        <v>1992</v>
      </c>
      <c r="B1652">
        <v>1988</v>
      </c>
      <c r="C1652">
        <v>1989</v>
      </c>
      <c r="D1652">
        <v>22</v>
      </c>
      <c r="E1652" t="s">
        <v>63</v>
      </c>
      <c r="F1652" t="s">
        <v>31</v>
      </c>
      <c r="G1652" t="s">
        <v>60</v>
      </c>
      <c r="H1652">
        <v>1</v>
      </c>
      <c r="I1652">
        <v>4</v>
      </c>
      <c r="J1652" t="s">
        <v>34</v>
      </c>
      <c r="K1652">
        <v>65998</v>
      </c>
      <c r="L1652">
        <v>23425</v>
      </c>
      <c r="M1652">
        <v>21482</v>
      </c>
      <c r="N1652">
        <v>0.96220000000000006</v>
      </c>
      <c r="O1652">
        <v>20670</v>
      </c>
      <c r="P1652">
        <v>374</v>
      </c>
      <c r="Q1652">
        <v>1567</v>
      </c>
      <c r="R1652">
        <v>1942</v>
      </c>
      <c r="S1652">
        <v>17545</v>
      </c>
      <c r="T1652">
        <f t="shared" si="50"/>
        <v>19487</v>
      </c>
      <c r="U1652">
        <f t="shared" si="51"/>
        <v>3</v>
      </c>
      <c r="V1652">
        <v>7.0641842698528648E-2</v>
      </c>
      <c r="W1652">
        <v>6.6773787726983044E-2</v>
      </c>
      <c r="X1652">
        <v>0.33643284307803439</v>
      </c>
      <c r="Y1652">
        <v>0.52615152649645403</v>
      </c>
      <c r="Z1652">
        <v>1654.8</v>
      </c>
      <c r="AA1652">
        <v>1564.19</v>
      </c>
      <c r="AB1652">
        <v>7881.01</v>
      </c>
      <c r="AC1652">
        <v>12325.209999999997</v>
      </c>
    </row>
    <row r="1653" spans="1:29" x14ac:dyDescent="0.25">
      <c r="A1653">
        <v>1992</v>
      </c>
      <c r="B1653">
        <v>1987</v>
      </c>
      <c r="C1653">
        <v>1988</v>
      </c>
      <c r="D1653">
        <v>22</v>
      </c>
      <c r="E1653" t="s">
        <v>63</v>
      </c>
      <c r="F1653" t="s">
        <v>31</v>
      </c>
      <c r="G1653" t="s">
        <v>60</v>
      </c>
      <c r="H1653">
        <v>1</v>
      </c>
      <c r="I1653">
        <v>5</v>
      </c>
      <c r="J1653" t="s">
        <v>34</v>
      </c>
      <c r="K1653">
        <v>9922</v>
      </c>
      <c r="L1653">
        <v>3481</v>
      </c>
      <c r="M1653">
        <v>3350</v>
      </c>
      <c r="N1653">
        <v>1</v>
      </c>
      <c r="O1653">
        <v>3350</v>
      </c>
      <c r="P1653">
        <v>122</v>
      </c>
      <c r="Q1653">
        <v>8</v>
      </c>
      <c r="R1653">
        <v>131</v>
      </c>
      <c r="S1653">
        <v>5448</v>
      </c>
      <c r="T1653">
        <f t="shared" si="50"/>
        <v>5579</v>
      </c>
      <c r="U1653">
        <f t="shared" si="51"/>
        <v>4</v>
      </c>
      <c r="V1653">
        <v>1.547419340012869E-2</v>
      </c>
      <c r="W1653">
        <v>4.0502343965437997E-4</v>
      </c>
      <c r="X1653">
        <v>0.81336462450592872</v>
      </c>
      <c r="Y1653">
        <v>0.17075615865428809</v>
      </c>
      <c r="Z1653">
        <v>53.870000000000005</v>
      </c>
      <c r="AA1653">
        <v>1.41</v>
      </c>
      <c r="AB1653">
        <v>2831.5499999999997</v>
      </c>
      <c r="AC1653">
        <v>594.45000000000005</v>
      </c>
    </row>
    <row r="1654" spans="1:29" x14ac:dyDescent="0.25">
      <c r="A1654">
        <v>1992</v>
      </c>
      <c r="B1654">
        <v>1990</v>
      </c>
      <c r="C1654">
        <v>1991</v>
      </c>
      <c r="D1654">
        <v>23</v>
      </c>
      <c r="E1654" t="s">
        <v>64</v>
      </c>
      <c r="F1654" t="s">
        <v>31</v>
      </c>
      <c r="G1654" t="s">
        <v>60</v>
      </c>
      <c r="H1654">
        <v>0</v>
      </c>
      <c r="I1654">
        <v>2</v>
      </c>
      <c r="J1654" t="s">
        <v>33</v>
      </c>
      <c r="K1654">
        <v>119670</v>
      </c>
      <c r="L1654">
        <v>10195</v>
      </c>
      <c r="M1654">
        <v>4134</v>
      </c>
      <c r="N1654">
        <v>0.58389999999999997</v>
      </c>
      <c r="O1654">
        <v>2414</v>
      </c>
      <c r="P1654">
        <v>0</v>
      </c>
      <c r="Q1654">
        <v>6060</v>
      </c>
      <c r="R1654">
        <v>6060</v>
      </c>
      <c r="S1654">
        <v>1403</v>
      </c>
      <c r="T1654">
        <f t="shared" si="50"/>
        <v>7463</v>
      </c>
      <c r="U1654">
        <f t="shared" si="51"/>
        <v>1</v>
      </c>
      <c r="V1654">
        <v>6.3479608450869987E-2</v>
      </c>
      <c r="W1654">
        <v>6.5465798301194658E-2</v>
      </c>
      <c r="X1654">
        <v>9.3288149557643626E-2</v>
      </c>
      <c r="Y1654">
        <v>0.77776644369029169</v>
      </c>
      <c r="Z1654">
        <v>647.19999999999993</v>
      </c>
      <c r="AA1654">
        <v>667.45</v>
      </c>
      <c r="AB1654">
        <v>951.11</v>
      </c>
      <c r="AC1654">
        <v>7929.6400000000012</v>
      </c>
    </row>
    <row r="1655" spans="1:29" x14ac:dyDescent="0.25">
      <c r="A1655">
        <v>1992</v>
      </c>
      <c r="B1655">
        <v>1989</v>
      </c>
      <c r="C1655">
        <v>1990</v>
      </c>
      <c r="D1655">
        <v>23</v>
      </c>
      <c r="E1655" t="s">
        <v>64</v>
      </c>
      <c r="F1655" t="s">
        <v>31</v>
      </c>
      <c r="G1655" t="s">
        <v>60</v>
      </c>
      <c r="H1655">
        <v>0</v>
      </c>
      <c r="I1655">
        <v>3</v>
      </c>
      <c r="J1655" t="s">
        <v>34</v>
      </c>
      <c r="K1655">
        <v>16587</v>
      </c>
      <c r="L1655">
        <v>1596</v>
      </c>
      <c r="M1655">
        <v>1104</v>
      </c>
      <c r="N1655">
        <v>0.77180000000000004</v>
      </c>
      <c r="O1655">
        <v>852</v>
      </c>
      <c r="P1655">
        <v>0</v>
      </c>
      <c r="Q1655">
        <v>491</v>
      </c>
      <c r="R1655">
        <v>491</v>
      </c>
      <c r="S1655">
        <v>653</v>
      </c>
      <c r="T1655">
        <f t="shared" si="50"/>
        <v>1144</v>
      </c>
      <c r="U1655">
        <f t="shared" si="51"/>
        <v>2</v>
      </c>
      <c r="V1655">
        <v>7.4493739469217224E-2</v>
      </c>
      <c r="W1655">
        <v>6.8900288754846509E-2</v>
      </c>
      <c r="X1655">
        <v>0.18525408547394007</v>
      </c>
      <c r="Y1655">
        <v>0.67135188630199616</v>
      </c>
      <c r="Z1655">
        <v>118.92999999999999</v>
      </c>
      <c r="AA1655">
        <v>110</v>
      </c>
      <c r="AB1655">
        <v>295.76000000000005</v>
      </c>
      <c r="AC1655">
        <v>1071.82</v>
      </c>
    </row>
    <row r="1656" spans="1:29" x14ac:dyDescent="0.25">
      <c r="A1656">
        <v>1992</v>
      </c>
      <c r="B1656">
        <v>1988</v>
      </c>
      <c r="C1656">
        <v>1989</v>
      </c>
      <c r="D1656">
        <v>23</v>
      </c>
      <c r="E1656" t="s">
        <v>64</v>
      </c>
      <c r="F1656" t="s">
        <v>31</v>
      </c>
      <c r="G1656" t="s">
        <v>60</v>
      </c>
      <c r="H1656">
        <v>0</v>
      </c>
      <c r="I1656">
        <v>4</v>
      </c>
      <c r="J1656" t="s">
        <v>34</v>
      </c>
      <c r="K1656">
        <v>28977</v>
      </c>
      <c r="L1656">
        <v>7257</v>
      </c>
      <c r="M1656">
        <v>3960</v>
      </c>
      <c r="N1656">
        <v>0.93300000000000005</v>
      </c>
      <c r="O1656">
        <v>3695</v>
      </c>
      <c r="P1656">
        <v>1087</v>
      </c>
      <c r="Q1656">
        <v>2208</v>
      </c>
      <c r="R1656">
        <v>3296</v>
      </c>
      <c r="S1656">
        <v>3299</v>
      </c>
      <c r="T1656">
        <f t="shared" si="50"/>
        <v>6595</v>
      </c>
      <c r="U1656">
        <f t="shared" si="51"/>
        <v>3</v>
      </c>
      <c r="V1656">
        <v>0.18700635503304286</v>
      </c>
      <c r="W1656">
        <v>9.9300836130539985E-2</v>
      </c>
      <c r="X1656">
        <v>0.1949115641759126</v>
      </c>
      <c r="Y1656">
        <v>0.51878124466050457</v>
      </c>
      <c r="Z1656">
        <v>1357.1499999999999</v>
      </c>
      <c r="AA1656">
        <v>720.65</v>
      </c>
      <c r="AB1656">
        <v>1414.52</v>
      </c>
      <c r="AC1656">
        <v>3764.92</v>
      </c>
    </row>
    <row r="1657" spans="1:29" x14ac:dyDescent="0.25">
      <c r="A1657">
        <v>1992</v>
      </c>
      <c r="B1657">
        <v>1987</v>
      </c>
      <c r="C1657">
        <v>1988</v>
      </c>
      <c r="D1657">
        <v>23</v>
      </c>
      <c r="E1657" t="s">
        <v>64</v>
      </c>
      <c r="F1657" t="s">
        <v>31</v>
      </c>
      <c r="G1657" t="s">
        <v>60</v>
      </c>
      <c r="H1657">
        <v>0</v>
      </c>
      <c r="I1657">
        <v>5</v>
      </c>
      <c r="J1657" t="s">
        <v>34</v>
      </c>
      <c r="K1657">
        <v>5818</v>
      </c>
      <c r="L1657">
        <v>3500</v>
      </c>
      <c r="M1657">
        <v>652</v>
      </c>
      <c r="N1657">
        <v>1</v>
      </c>
      <c r="O1657">
        <v>652</v>
      </c>
      <c r="P1657">
        <v>80</v>
      </c>
      <c r="Q1657">
        <v>2766</v>
      </c>
      <c r="R1657">
        <v>2847</v>
      </c>
      <c r="S1657">
        <v>1736</v>
      </c>
      <c r="T1657">
        <f t="shared" si="50"/>
        <v>4583</v>
      </c>
      <c r="U1657">
        <f t="shared" si="51"/>
        <v>4</v>
      </c>
      <c r="V1657">
        <v>0.15498784358652765</v>
      </c>
      <c r="W1657">
        <v>1.1219326840389576E-2</v>
      </c>
      <c r="X1657">
        <v>1.8141768636738935E-3</v>
      </c>
      <c r="Y1657">
        <v>0.83197865270940885</v>
      </c>
      <c r="Z1657">
        <v>542.49</v>
      </c>
      <c r="AA1657">
        <v>39.270000000000003</v>
      </c>
      <c r="AB1657">
        <v>6.35</v>
      </c>
      <c r="AC1657">
        <v>2912.1000000000004</v>
      </c>
    </row>
    <row r="1658" spans="1:29" x14ac:dyDescent="0.25">
      <c r="A1658">
        <v>1992</v>
      </c>
      <c r="B1658">
        <v>1989</v>
      </c>
      <c r="C1658">
        <v>1991</v>
      </c>
      <c r="D1658">
        <v>24</v>
      </c>
      <c r="E1658" t="s">
        <v>65</v>
      </c>
      <c r="F1658" t="s">
        <v>31</v>
      </c>
      <c r="G1658" t="s">
        <v>60</v>
      </c>
      <c r="H1658">
        <v>2</v>
      </c>
      <c r="I1658">
        <v>3</v>
      </c>
      <c r="J1658" t="s">
        <v>33</v>
      </c>
      <c r="K1658">
        <v>199494</v>
      </c>
      <c r="L1658">
        <v>10954</v>
      </c>
      <c r="M1658">
        <v>10711</v>
      </c>
      <c r="N1658">
        <v>0.62549999999999994</v>
      </c>
      <c r="O1658">
        <v>6699</v>
      </c>
      <c r="P1658">
        <v>0</v>
      </c>
      <c r="Q1658">
        <v>243</v>
      </c>
      <c r="R1658">
        <v>243</v>
      </c>
      <c r="S1658">
        <v>791</v>
      </c>
      <c r="T1658">
        <f t="shared" si="50"/>
        <v>1034</v>
      </c>
      <c r="U1658">
        <f t="shared" si="51"/>
        <v>1</v>
      </c>
      <c r="V1658">
        <v>0.15033049047323899</v>
      </c>
      <c r="W1658">
        <v>0.30891206059737486</v>
      </c>
      <c r="X1658">
        <v>0.26904325267254109</v>
      </c>
      <c r="Y1658">
        <v>0.27171419625684512</v>
      </c>
      <c r="Z1658">
        <v>1646.86</v>
      </c>
      <c r="AA1658">
        <v>3384.1099999999997</v>
      </c>
      <c r="AB1658">
        <v>2947.3500000000004</v>
      </c>
      <c r="AC1658">
        <v>2976.61</v>
      </c>
    </row>
    <row r="1659" spans="1:29" x14ac:dyDescent="0.25">
      <c r="A1659">
        <v>1992</v>
      </c>
      <c r="B1659">
        <v>1988</v>
      </c>
      <c r="C1659">
        <v>1990</v>
      </c>
      <c r="D1659">
        <v>24</v>
      </c>
      <c r="E1659" t="s">
        <v>65</v>
      </c>
      <c r="F1659" t="s">
        <v>31</v>
      </c>
      <c r="G1659" t="s">
        <v>60</v>
      </c>
      <c r="H1659">
        <v>2</v>
      </c>
      <c r="I1659">
        <v>4</v>
      </c>
      <c r="J1659" t="s">
        <v>34</v>
      </c>
      <c r="K1659">
        <v>137054</v>
      </c>
      <c r="L1659">
        <v>22214</v>
      </c>
      <c r="M1659">
        <v>14691</v>
      </c>
      <c r="N1659">
        <v>0.87280000000000002</v>
      </c>
      <c r="O1659">
        <v>12822</v>
      </c>
      <c r="P1659">
        <v>0</v>
      </c>
      <c r="Q1659">
        <v>7523</v>
      </c>
      <c r="R1659">
        <v>7523</v>
      </c>
      <c r="S1659">
        <v>22473</v>
      </c>
      <c r="T1659">
        <f t="shared" si="50"/>
        <v>29996</v>
      </c>
      <c r="U1659">
        <f t="shared" si="51"/>
        <v>2</v>
      </c>
      <c r="V1659">
        <v>0.2210548634131673</v>
      </c>
      <c r="W1659">
        <v>0.22580582720068568</v>
      </c>
      <c r="X1659">
        <v>0.12069446720241427</v>
      </c>
      <c r="Y1659">
        <v>0.43244484218373269</v>
      </c>
      <c r="Z1659">
        <v>4910.6100000000006</v>
      </c>
      <c r="AA1659">
        <v>5016.1500000000005</v>
      </c>
      <c r="AB1659">
        <v>2681.16</v>
      </c>
      <c r="AC1659">
        <v>9606.52</v>
      </c>
    </row>
    <row r="1660" spans="1:29" x14ac:dyDescent="0.25">
      <c r="A1660">
        <v>1992</v>
      </c>
      <c r="B1660">
        <v>1987</v>
      </c>
      <c r="C1660">
        <v>1989</v>
      </c>
      <c r="D1660">
        <v>24</v>
      </c>
      <c r="E1660" t="s">
        <v>65</v>
      </c>
      <c r="F1660" t="s">
        <v>31</v>
      </c>
      <c r="G1660" t="s">
        <v>60</v>
      </c>
      <c r="H1660">
        <v>2</v>
      </c>
      <c r="I1660">
        <v>5</v>
      </c>
      <c r="J1660" t="s">
        <v>34</v>
      </c>
      <c r="K1660">
        <v>63533</v>
      </c>
      <c r="L1660">
        <v>30384</v>
      </c>
      <c r="M1660">
        <v>2591</v>
      </c>
      <c r="N1660">
        <v>0.995</v>
      </c>
      <c r="O1660">
        <v>2578</v>
      </c>
      <c r="P1660">
        <v>0</v>
      </c>
      <c r="Q1660">
        <v>27792</v>
      </c>
      <c r="R1660">
        <v>27792</v>
      </c>
      <c r="S1660">
        <v>18016</v>
      </c>
      <c r="T1660">
        <f t="shared" si="50"/>
        <v>45808</v>
      </c>
      <c r="U1660">
        <f t="shared" si="51"/>
        <v>3</v>
      </c>
      <c r="V1660">
        <v>6.4859623855650726E-3</v>
      </c>
      <c r="W1660">
        <v>1.654583584561389E-2</v>
      </c>
      <c r="X1660">
        <v>1.5665769705714309E-2</v>
      </c>
      <c r="Y1660">
        <v>0.96130243206310684</v>
      </c>
      <c r="Z1660">
        <v>197.07</v>
      </c>
      <c r="AA1660">
        <v>502.73</v>
      </c>
      <c r="AB1660">
        <v>475.99</v>
      </c>
      <c r="AC1660">
        <v>29208.29</v>
      </c>
    </row>
    <row r="1661" spans="1:29" x14ac:dyDescent="0.25">
      <c r="A1661">
        <v>1992</v>
      </c>
      <c r="B1661">
        <v>1986</v>
      </c>
      <c r="C1661">
        <v>1988</v>
      </c>
      <c r="D1661">
        <v>24</v>
      </c>
      <c r="E1661" t="s">
        <v>65</v>
      </c>
      <c r="F1661" t="s">
        <v>31</v>
      </c>
      <c r="G1661" t="s">
        <v>60</v>
      </c>
      <c r="H1661">
        <v>2</v>
      </c>
      <c r="I1661">
        <v>6</v>
      </c>
      <c r="J1661" t="s">
        <v>34</v>
      </c>
      <c r="K1661">
        <v>3768</v>
      </c>
      <c r="L1661">
        <v>2818</v>
      </c>
      <c r="M1661">
        <v>7</v>
      </c>
      <c r="N1661">
        <v>1</v>
      </c>
      <c r="O1661">
        <v>7</v>
      </c>
      <c r="P1661">
        <v>0</v>
      </c>
      <c r="Q1661">
        <v>2811</v>
      </c>
      <c r="R1661">
        <v>2811</v>
      </c>
      <c r="S1661">
        <v>572</v>
      </c>
      <c r="T1661">
        <f t="shared" si="50"/>
        <v>3383</v>
      </c>
      <c r="U1661">
        <f t="shared" si="51"/>
        <v>4</v>
      </c>
      <c r="V1661">
        <v>1.4902442226424867E-4</v>
      </c>
      <c r="W1661">
        <v>1.8805462809536145E-4</v>
      </c>
      <c r="X1661">
        <v>1.4583104178715765E-3</v>
      </c>
      <c r="Y1661">
        <v>0.99820461053176879</v>
      </c>
      <c r="Z1661">
        <v>0.42</v>
      </c>
      <c r="AA1661">
        <v>0.53</v>
      </c>
      <c r="AB1661">
        <v>4.1100000000000003</v>
      </c>
      <c r="AC1661">
        <v>2813.27</v>
      </c>
    </row>
    <row r="1662" spans="1:29" x14ac:dyDescent="0.25">
      <c r="A1662">
        <v>1992</v>
      </c>
      <c r="B1662">
        <v>1989</v>
      </c>
      <c r="C1662">
        <v>1991</v>
      </c>
      <c r="D1662">
        <v>25</v>
      </c>
      <c r="E1662" t="s">
        <v>66</v>
      </c>
      <c r="F1662" t="s">
        <v>31</v>
      </c>
      <c r="G1662" t="s">
        <v>60</v>
      </c>
      <c r="H1662">
        <v>2</v>
      </c>
      <c r="I1662">
        <v>3</v>
      </c>
      <c r="J1662" t="s">
        <v>33</v>
      </c>
      <c r="K1662">
        <v>65888</v>
      </c>
      <c r="L1662">
        <v>6380</v>
      </c>
      <c r="M1662">
        <v>5473</v>
      </c>
      <c r="N1662">
        <v>0.6794</v>
      </c>
      <c r="O1662">
        <v>3718</v>
      </c>
      <c r="P1662">
        <v>0</v>
      </c>
      <c r="Q1662">
        <v>907</v>
      </c>
      <c r="R1662">
        <v>907</v>
      </c>
      <c r="S1662">
        <v>1775</v>
      </c>
      <c r="T1662">
        <f t="shared" si="50"/>
        <v>2682</v>
      </c>
      <c r="U1662">
        <f t="shared" si="51"/>
        <v>1</v>
      </c>
      <c r="V1662">
        <v>5.5843999128661857E-2</v>
      </c>
      <c r="W1662">
        <v>8.7801422663254455E-2</v>
      </c>
      <c r="X1662">
        <v>0.19381475288317332</v>
      </c>
      <c r="Y1662">
        <v>0.6625398253249104</v>
      </c>
      <c r="Z1662">
        <v>356.34000000000003</v>
      </c>
      <c r="AA1662">
        <v>560.26</v>
      </c>
      <c r="AB1662">
        <v>1236.73</v>
      </c>
      <c r="AC1662">
        <v>4227.66</v>
      </c>
    </row>
    <row r="1663" spans="1:29" x14ac:dyDescent="0.25">
      <c r="A1663">
        <v>1992</v>
      </c>
      <c r="B1663">
        <v>1988</v>
      </c>
      <c r="C1663">
        <v>1990</v>
      </c>
      <c r="D1663">
        <v>25</v>
      </c>
      <c r="E1663" t="s">
        <v>66</v>
      </c>
      <c r="F1663" t="s">
        <v>31</v>
      </c>
      <c r="G1663" t="s">
        <v>60</v>
      </c>
      <c r="H1663">
        <v>2</v>
      </c>
      <c r="I1663">
        <v>4</v>
      </c>
      <c r="J1663" t="s">
        <v>34</v>
      </c>
      <c r="K1663">
        <v>52016</v>
      </c>
      <c r="L1663">
        <v>16479</v>
      </c>
      <c r="M1663">
        <v>9817</v>
      </c>
      <c r="N1663">
        <v>0.93149999999999999</v>
      </c>
      <c r="O1663">
        <v>9144</v>
      </c>
      <c r="P1663">
        <v>0</v>
      </c>
      <c r="Q1663">
        <v>6662</v>
      </c>
      <c r="R1663">
        <v>6662</v>
      </c>
      <c r="S1663">
        <v>10851</v>
      </c>
      <c r="T1663">
        <f t="shared" si="50"/>
        <v>17513</v>
      </c>
      <c r="U1663">
        <f t="shared" si="51"/>
        <v>2</v>
      </c>
      <c r="V1663">
        <v>3.8871766678378133E-2</v>
      </c>
      <c r="W1663">
        <v>5.0835671076369091E-2</v>
      </c>
      <c r="X1663">
        <v>9.880961699850177E-2</v>
      </c>
      <c r="Y1663">
        <v>0.81148294524675091</v>
      </c>
      <c r="Z1663">
        <v>640.59</v>
      </c>
      <c r="AA1663">
        <v>837.75</v>
      </c>
      <c r="AB1663">
        <v>1628.3400000000001</v>
      </c>
      <c r="AC1663">
        <v>13372.890000000001</v>
      </c>
    </row>
    <row r="1664" spans="1:29" x14ac:dyDescent="0.25">
      <c r="A1664">
        <v>1992</v>
      </c>
      <c r="B1664">
        <v>1987</v>
      </c>
      <c r="C1664">
        <v>1989</v>
      </c>
      <c r="D1664">
        <v>25</v>
      </c>
      <c r="E1664" t="s">
        <v>66</v>
      </c>
      <c r="F1664" t="s">
        <v>31</v>
      </c>
      <c r="G1664" t="s">
        <v>60</v>
      </c>
      <c r="H1664">
        <v>2</v>
      </c>
      <c r="I1664">
        <v>5</v>
      </c>
      <c r="J1664" t="s">
        <v>34</v>
      </c>
      <c r="K1664">
        <v>6092</v>
      </c>
      <c r="L1664">
        <v>3595</v>
      </c>
      <c r="M1664">
        <v>340</v>
      </c>
      <c r="N1664">
        <v>0.999</v>
      </c>
      <c r="O1664">
        <v>339</v>
      </c>
      <c r="P1664">
        <v>0</v>
      </c>
      <c r="Q1664">
        <v>3255</v>
      </c>
      <c r="R1664">
        <v>3255</v>
      </c>
      <c r="S1664">
        <v>1234</v>
      </c>
      <c r="T1664">
        <f t="shared" si="50"/>
        <v>4489</v>
      </c>
      <c r="U1664">
        <f t="shared" si="51"/>
        <v>3</v>
      </c>
      <c r="V1664">
        <v>5.7181317061503296E-3</v>
      </c>
      <c r="W1664">
        <v>1.7465888674428047E-2</v>
      </c>
      <c r="X1664">
        <v>3.7512723955523172E-2</v>
      </c>
      <c r="Y1664">
        <v>0.9393032556638985</v>
      </c>
      <c r="Z1664">
        <v>20.560000000000002</v>
      </c>
      <c r="AA1664">
        <v>62.8</v>
      </c>
      <c r="AB1664">
        <v>134.88</v>
      </c>
      <c r="AC1664">
        <v>3377.34</v>
      </c>
    </row>
    <row r="1665" spans="1:29" x14ac:dyDescent="0.25">
      <c r="A1665">
        <v>1992</v>
      </c>
      <c r="B1665">
        <v>1986</v>
      </c>
      <c r="C1665">
        <v>1988</v>
      </c>
      <c r="D1665">
        <v>25</v>
      </c>
      <c r="E1665" t="s">
        <v>66</v>
      </c>
      <c r="F1665" t="s">
        <v>31</v>
      </c>
      <c r="G1665" t="s">
        <v>60</v>
      </c>
      <c r="H1665">
        <v>2</v>
      </c>
      <c r="I1665">
        <v>6</v>
      </c>
      <c r="J1665" t="s">
        <v>34</v>
      </c>
      <c r="K1665">
        <v>47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41</v>
      </c>
      <c r="T1665">
        <f t="shared" si="50"/>
        <v>41</v>
      </c>
      <c r="U1665">
        <f t="shared" si="51"/>
        <v>4</v>
      </c>
      <c r="V1665">
        <v>0</v>
      </c>
      <c r="W1665">
        <v>0</v>
      </c>
      <c r="X1665">
        <v>0.33333333333333331</v>
      </c>
      <c r="Y1665">
        <v>0.66666666666666663</v>
      </c>
      <c r="Z1665">
        <v>0</v>
      </c>
      <c r="AA1665">
        <v>0</v>
      </c>
      <c r="AB1665">
        <v>0.05</v>
      </c>
      <c r="AC1665">
        <v>0.1</v>
      </c>
    </row>
    <row r="1666" spans="1:29" x14ac:dyDescent="0.25">
      <c r="A1666">
        <v>1992</v>
      </c>
      <c r="B1666">
        <v>1990</v>
      </c>
      <c r="C1666">
        <v>1991</v>
      </c>
      <c r="D1666">
        <v>26</v>
      </c>
      <c r="E1666" t="s">
        <v>67</v>
      </c>
      <c r="F1666" t="s">
        <v>31</v>
      </c>
      <c r="G1666" t="s">
        <v>60</v>
      </c>
      <c r="H1666">
        <v>0</v>
      </c>
      <c r="I1666">
        <v>2</v>
      </c>
      <c r="J1666" t="s">
        <v>33</v>
      </c>
      <c r="K1666">
        <v>71304</v>
      </c>
      <c r="L1666">
        <v>2451</v>
      </c>
      <c r="M1666">
        <v>2386</v>
      </c>
      <c r="N1666">
        <v>0.54830000000000001</v>
      </c>
      <c r="O1666">
        <v>1308</v>
      </c>
      <c r="P1666">
        <v>0</v>
      </c>
      <c r="Q1666">
        <v>65</v>
      </c>
      <c r="R1666">
        <v>65</v>
      </c>
      <c r="S1666">
        <v>890</v>
      </c>
      <c r="T1666">
        <f t="shared" si="50"/>
        <v>955</v>
      </c>
      <c r="U1666">
        <f t="shared" si="51"/>
        <v>1</v>
      </c>
      <c r="V1666">
        <v>0.15727674638650527</v>
      </c>
      <c r="W1666">
        <v>0.26006558125876866</v>
      </c>
      <c r="X1666">
        <v>0.16058027994388072</v>
      </c>
      <c r="Y1666">
        <v>0.42207739241084541</v>
      </c>
      <c r="Z1666">
        <v>385.63</v>
      </c>
      <c r="AA1666">
        <v>637.66000000000008</v>
      </c>
      <c r="AB1666">
        <v>393.73</v>
      </c>
      <c r="AC1666">
        <v>1034.9000000000001</v>
      </c>
    </row>
    <row r="1667" spans="1:29" x14ac:dyDescent="0.25">
      <c r="A1667">
        <v>1992</v>
      </c>
      <c r="B1667">
        <v>1989</v>
      </c>
      <c r="C1667">
        <v>1990</v>
      </c>
      <c r="D1667">
        <v>26</v>
      </c>
      <c r="E1667" t="s">
        <v>67</v>
      </c>
      <c r="F1667" t="s">
        <v>31</v>
      </c>
      <c r="G1667" t="s">
        <v>60</v>
      </c>
      <c r="H1667">
        <v>0</v>
      </c>
      <c r="I1667">
        <v>3</v>
      </c>
      <c r="J1667" t="s">
        <v>34</v>
      </c>
      <c r="K1667">
        <v>44029</v>
      </c>
      <c r="L1667">
        <v>2465</v>
      </c>
      <c r="M1667">
        <v>2408</v>
      </c>
      <c r="N1667">
        <v>0.76549999999999996</v>
      </c>
      <c r="O1667">
        <v>1843</v>
      </c>
      <c r="P1667">
        <v>0</v>
      </c>
      <c r="Q1667">
        <v>56</v>
      </c>
      <c r="R1667">
        <v>56</v>
      </c>
      <c r="S1667">
        <v>543</v>
      </c>
      <c r="T1667">
        <f t="shared" si="50"/>
        <v>599</v>
      </c>
      <c r="U1667">
        <f t="shared" si="51"/>
        <v>2</v>
      </c>
      <c r="V1667">
        <v>0.12276432656040881</v>
      </c>
      <c r="W1667">
        <v>0.22847872815022102</v>
      </c>
      <c r="X1667">
        <v>0.31548444660745434</v>
      </c>
      <c r="Y1667">
        <v>0.33327249868191589</v>
      </c>
      <c r="Z1667">
        <v>302.7</v>
      </c>
      <c r="AA1667">
        <v>563.3599999999999</v>
      </c>
      <c r="AB1667">
        <v>777.8900000000001</v>
      </c>
      <c r="AC1667">
        <v>821.75</v>
      </c>
    </row>
    <row r="1668" spans="1:29" x14ac:dyDescent="0.25">
      <c r="A1668">
        <v>1992</v>
      </c>
      <c r="B1668">
        <v>1988</v>
      </c>
      <c r="C1668">
        <v>1989</v>
      </c>
      <c r="D1668">
        <v>26</v>
      </c>
      <c r="E1668" t="s">
        <v>67</v>
      </c>
      <c r="F1668" t="s">
        <v>31</v>
      </c>
      <c r="G1668" t="s">
        <v>60</v>
      </c>
      <c r="H1668">
        <v>0</v>
      </c>
      <c r="I1668">
        <v>4</v>
      </c>
      <c r="J1668" t="s">
        <v>34</v>
      </c>
      <c r="K1668">
        <v>21617</v>
      </c>
      <c r="L1668">
        <v>4967</v>
      </c>
      <c r="M1668">
        <v>4832</v>
      </c>
      <c r="N1668">
        <v>0.94969999999999999</v>
      </c>
      <c r="O1668">
        <v>4589</v>
      </c>
      <c r="P1668">
        <v>45</v>
      </c>
      <c r="Q1668">
        <v>88</v>
      </c>
      <c r="R1668">
        <v>134</v>
      </c>
      <c r="S1668">
        <v>5284</v>
      </c>
      <c r="T1668">
        <f t="shared" si="50"/>
        <v>5418</v>
      </c>
      <c r="U1668">
        <f t="shared" si="51"/>
        <v>3</v>
      </c>
      <c r="V1668">
        <v>0.23690509502978424</v>
      </c>
      <c r="W1668">
        <v>0.17679103110486591</v>
      </c>
      <c r="X1668">
        <v>0.4090357310378287</v>
      </c>
      <c r="Y1668">
        <v>0.1772681428275211</v>
      </c>
      <c r="Z1668">
        <v>1176.8</v>
      </c>
      <c r="AA1668">
        <v>878.18999999999994</v>
      </c>
      <c r="AB1668">
        <v>2031.84</v>
      </c>
      <c r="AC1668">
        <v>880.56000000000006</v>
      </c>
    </row>
    <row r="1669" spans="1:29" x14ac:dyDescent="0.25">
      <c r="A1669">
        <v>1992</v>
      </c>
      <c r="B1669">
        <v>1987</v>
      </c>
      <c r="C1669">
        <v>1988</v>
      </c>
      <c r="D1669">
        <v>26</v>
      </c>
      <c r="E1669" t="s">
        <v>67</v>
      </c>
      <c r="F1669" t="s">
        <v>31</v>
      </c>
      <c r="G1669" t="s">
        <v>60</v>
      </c>
      <c r="H1669">
        <v>0</v>
      </c>
      <c r="I1669">
        <v>5</v>
      </c>
      <c r="J1669" t="s">
        <v>34</v>
      </c>
      <c r="K1669">
        <v>6959</v>
      </c>
      <c r="L1669">
        <v>1145</v>
      </c>
      <c r="M1669">
        <v>1063</v>
      </c>
      <c r="N1669">
        <v>1</v>
      </c>
      <c r="O1669">
        <v>1063</v>
      </c>
      <c r="P1669">
        <v>73</v>
      </c>
      <c r="Q1669">
        <v>7</v>
      </c>
      <c r="R1669">
        <v>81</v>
      </c>
      <c r="S1669">
        <v>4468</v>
      </c>
      <c r="T1669">
        <f t="shared" si="50"/>
        <v>4549</v>
      </c>
      <c r="U1669">
        <f t="shared" si="51"/>
        <v>4</v>
      </c>
      <c r="V1669">
        <v>0.53323730958928028</v>
      </c>
      <c r="W1669">
        <v>0.30201213390947584</v>
      </c>
      <c r="X1669">
        <v>6.6430972022172756E-3</v>
      </c>
      <c r="Y1669">
        <v>0.15810745929902667</v>
      </c>
      <c r="Z1669">
        <v>610.85</v>
      </c>
      <c r="AA1669">
        <v>345.97</v>
      </c>
      <c r="AB1669">
        <v>7.6099999999999994</v>
      </c>
      <c r="AC1669">
        <v>181.12</v>
      </c>
    </row>
    <row r="1670" spans="1:29" x14ac:dyDescent="0.25">
      <c r="A1670">
        <v>1992</v>
      </c>
      <c r="B1670">
        <v>1990</v>
      </c>
      <c r="C1670">
        <v>1991</v>
      </c>
      <c r="D1670">
        <v>27</v>
      </c>
      <c r="E1670" t="s">
        <v>68</v>
      </c>
      <c r="F1670" t="s">
        <v>31</v>
      </c>
      <c r="G1670" t="s">
        <v>69</v>
      </c>
      <c r="H1670">
        <v>0</v>
      </c>
      <c r="I1670">
        <v>2</v>
      </c>
      <c r="J1670" t="s">
        <v>33</v>
      </c>
      <c r="K1670">
        <v>957990</v>
      </c>
      <c r="L1670">
        <v>22805</v>
      </c>
      <c r="M1670">
        <v>20654</v>
      </c>
      <c r="N1670">
        <v>0.56389999999999996</v>
      </c>
      <c r="O1670">
        <v>11646</v>
      </c>
      <c r="P1670">
        <v>0</v>
      </c>
      <c r="Q1670">
        <v>2151</v>
      </c>
      <c r="R1670">
        <v>2151</v>
      </c>
      <c r="S1670">
        <v>19737</v>
      </c>
      <c r="T1670">
        <f t="shared" si="50"/>
        <v>21888</v>
      </c>
      <c r="U1670">
        <f t="shared" si="51"/>
        <v>1</v>
      </c>
      <c r="V1670">
        <v>0.28027214046208276</v>
      </c>
      <c r="W1670">
        <v>0.17087092051300826</v>
      </c>
      <c r="X1670">
        <v>0.25288357778063281</v>
      </c>
      <c r="Y1670">
        <v>0.29597336124427615</v>
      </c>
      <c r="Z1670">
        <v>6391.85</v>
      </c>
      <c r="AA1670">
        <v>3896.86</v>
      </c>
      <c r="AB1670">
        <v>5767.2300000000005</v>
      </c>
      <c r="AC1670">
        <v>6749.93</v>
      </c>
    </row>
    <row r="1671" spans="1:29" x14ac:dyDescent="0.25">
      <c r="A1671">
        <v>1992</v>
      </c>
      <c r="B1671">
        <v>1989</v>
      </c>
      <c r="C1671">
        <v>1990</v>
      </c>
      <c r="D1671">
        <v>27</v>
      </c>
      <c r="E1671" t="s">
        <v>68</v>
      </c>
      <c r="F1671" t="s">
        <v>31</v>
      </c>
      <c r="G1671" t="s">
        <v>69</v>
      </c>
      <c r="H1671">
        <v>0</v>
      </c>
      <c r="I1671">
        <v>3</v>
      </c>
      <c r="J1671" t="s">
        <v>34</v>
      </c>
      <c r="K1671">
        <v>313039</v>
      </c>
      <c r="L1671">
        <v>28274</v>
      </c>
      <c r="M1671">
        <v>26207</v>
      </c>
      <c r="N1671">
        <v>0.75729999999999997</v>
      </c>
      <c r="O1671">
        <v>19846</v>
      </c>
      <c r="P1671">
        <v>0</v>
      </c>
      <c r="Q1671">
        <v>2067</v>
      </c>
      <c r="R1671">
        <v>2067</v>
      </c>
      <c r="S1671">
        <v>17822</v>
      </c>
      <c r="T1671">
        <f t="shared" ref="T1671:T1734" si="52">SUM(R1671,S1671)</f>
        <v>19889</v>
      </c>
      <c r="U1671">
        <f t="shared" ref="U1671:U1734" si="53">IF(H1671&lt;2,I1671-1,I1671-2)</f>
        <v>2</v>
      </c>
      <c r="V1671">
        <v>0.21556590160594846</v>
      </c>
      <c r="W1671">
        <v>0.38281860082164809</v>
      </c>
      <c r="X1671">
        <v>0.2124613791464367</v>
      </c>
      <c r="Y1671">
        <v>0.18915411842596683</v>
      </c>
      <c r="Z1671">
        <v>6095.0999999999995</v>
      </c>
      <c r="AA1671">
        <v>10824.15</v>
      </c>
      <c r="AB1671">
        <v>6007.32</v>
      </c>
      <c r="AC1671">
        <v>5348.31</v>
      </c>
    </row>
    <row r="1672" spans="1:29" x14ac:dyDescent="0.25">
      <c r="A1672">
        <v>1992</v>
      </c>
      <c r="B1672">
        <v>1988</v>
      </c>
      <c r="C1672">
        <v>1989</v>
      </c>
      <c r="D1672">
        <v>27</v>
      </c>
      <c r="E1672" t="s">
        <v>68</v>
      </c>
      <c r="F1672" t="s">
        <v>31</v>
      </c>
      <c r="G1672" t="s">
        <v>69</v>
      </c>
      <c r="H1672">
        <v>0</v>
      </c>
      <c r="I1672">
        <v>4</v>
      </c>
      <c r="J1672" t="s">
        <v>34</v>
      </c>
      <c r="K1672">
        <v>232390</v>
      </c>
      <c r="L1672">
        <v>55651</v>
      </c>
      <c r="M1672">
        <v>37118</v>
      </c>
      <c r="N1672">
        <v>0.93520000000000003</v>
      </c>
      <c r="O1672">
        <v>34713</v>
      </c>
      <c r="P1672">
        <v>6433</v>
      </c>
      <c r="Q1672">
        <v>12099</v>
      </c>
      <c r="R1672">
        <v>18532</v>
      </c>
      <c r="S1672">
        <v>44808</v>
      </c>
      <c r="T1672">
        <f t="shared" si="52"/>
        <v>63340</v>
      </c>
      <c r="U1672">
        <f t="shared" si="53"/>
        <v>3</v>
      </c>
      <c r="V1672">
        <v>0.32532424827229306</v>
      </c>
      <c r="W1672">
        <v>0.27821256455316806</v>
      </c>
      <c r="X1672">
        <v>0.14426739117153442</v>
      </c>
      <c r="Y1672">
        <v>0.2521957960030044</v>
      </c>
      <c r="Z1672">
        <v>18104.88</v>
      </c>
      <c r="AA1672">
        <v>15483.03</v>
      </c>
      <c r="AB1672">
        <v>8028.74</v>
      </c>
      <c r="AC1672">
        <v>14035.150000000001</v>
      </c>
    </row>
    <row r="1673" spans="1:29" x14ac:dyDescent="0.25">
      <c r="A1673">
        <v>1992</v>
      </c>
      <c r="B1673">
        <v>1987</v>
      </c>
      <c r="C1673">
        <v>1988</v>
      </c>
      <c r="D1673">
        <v>27</v>
      </c>
      <c r="E1673" t="s">
        <v>68</v>
      </c>
      <c r="F1673" t="s">
        <v>31</v>
      </c>
      <c r="G1673" t="s">
        <v>69</v>
      </c>
      <c r="H1673">
        <v>0</v>
      </c>
      <c r="I1673">
        <v>5</v>
      </c>
      <c r="J1673" t="s">
        <v>34</v>
      </c>
      <c r="K1673">
        <v>81172</v>
      </c>
      <c r="L1673">
        <v>30172</v>
      </c>
      <c r="M1673">
        <v>17265</v>
      </c>
      <c r="N1673">
        <v>1</v>
      </c>
      <c r="O1673">
        <v>17265</v>
      </c>
      <c r="P1673">
        <v>1751</v>
      </c>
      <c r="Q1673">
        <v>11155</v>
      </c>
      <c r="R1673">
        <v>12906</v>
      </c>
      <c r="S1673">
        <v>42882</v>
      </c>
      <c r="T1673">
        <f t="shared" si="52"/>
        <v>55788</v>
      </c>
      <c r="U1673">
        <f t="shared" si="53"/>
        <v>4</v>
      </c>
      <c r="V1673">
        <v>0.28891812797661459</v>
      </c>
      <c r="W1673">
        <v>0.25916673018987357</v>
      </c>
      <c r="X1673">
        <v>4.9611735111541225E-2</v>
      </c>
      <c r="Y1673">
        <v>0.40230340672197046</v>
      </c>
      <c r="Z1673">
        <v>8717.44</v>
      </c>
      <c r="AA1673">
        <v>7819.76</v>
      </c>
      <c r="AB1673">
        <v>1496.92</v>
      </c>
      <c r="AC1673">
        <v>12138.58</v>
      </c>
    </row>
    <row r="1674" spans="1:29" x14ac:dyDescent="0.25">
      <c r="A1674">
        <v>1992</v>
      </c>
      <c r="B1674">
        <v>1990</v>
      </c>
      <c r="C1674">
        <v>1991</v>
      </c>
      <c r="D1674">
        <v>28</v>
      </c>
      <c r="E1674" t="s">
        <v>70</v>
      </c>
      <c r="F1674" t="s">
        <v>31</v>
      </c>
      <c r="G1674" t="s">
        <v>58</v>
      </c>
      <c r="H1674">
        <v>0</v>
      </c>
      <c r="I1674">
        <v>2</v>
      </c>
      <c r="J1674" t="s">
        <v>33</v>
      </c>
      <c r="K1674">
        <v>263371</v>
      </c>
      <c r="L1674">
        <v>12774</v>
      </c>
      <c r="M1674">
        <v>8492</v>
      </c>
      <c r="N1674">
        <v>0.61399999999999999</v>
      </c>
      <c r="O1674">
        <v>5214</v>
      </c>
      <c r="P1674">
        <v>0</v>
      </c>
      <c r="Q1674">
        <v>4281</v>
      </c>
      <c r="R1674">
        <v>4281</v>
      </c>
      <c r="S1674">
        <v>11149</v>
      </c>
      <c r="T1674">
        <f t="shared" si="52"/>
        <v>15430</v>
      </c>
      <c r="U1674">
        <f t="shared" si="53"/>
        <v>1</v>
      </c>
      <c r="V1674">
        <v>0.28048982876503215</v>
      </c>
      <c r="W1674">
        <v>7.270558138005645E-2</v>
      </c>
      <c r="X1674">
        <v>0.11384534211766474</v>
      </c>
      <c r="Y1674">
        <v>0.53295924773724657</v>
      </c>
      <c r="Z1674">
        <v>3583.0499999999997</v>
      </c>
      <c r="AA1674">
        <v>928.76</v>
      </c>
      <c r="AB1674">
        <v>1454.29</v>
      </c>
      <c r="AC1674">
        <v>6808.16</v>
      </c>
    </row>
    <row r="1675" spans="1:29" x14ac:dyDescent="0.25">
      <c r="A1675">
        <v>1992</v>
      </c>
      <c r="B1675">
        <v>1989</v>
      </c>
      <c r="C1675">
        <v>1990</v>
      </c>
      <c r="D1675">
        <v>28</v>
      </c>
      <c r="E1675" t="s">
        <v>70</v>
      </c>
      <c r="F1675" t="s">
        <v>31</v>
      </c>
      <c r="G1675" t="s">
        <v>58</v>
      </c>
      <c r="H1675">
        <v>0</v>
      </c>
      <c r="I1675">
        <v>3</v>
      </c>
      <c r="J1675" t="s">
        <v>34</v>
      </c>
      <c r="K1675">
        <v>140603</v>
      </c>
      <c r="L1675">
        <v>21710</v>
      </c>
      <c r="M1675">
        <v>15890</v>
      </c>
      <c r="N1675">
        <v>0.81369999999999998</v>
      </c>
      <c r="O1675">
        <v>12929</v>
      </c>
      <c r="P1675">
        <v>0</v>
      </c>
      <c r="Q1675">
        <v>5820</v>
      </c>
      <c r="R1675">
        <v>5820</v>
      </c>
      <c r="S1675">
        <v>11785</v>
      </c>
      <c r="T1675">
        <f t="shared" si="52"/>
        <v>17605</v>
      </c>
      <c r="U1675">
        <f t="shared" si="53"/>
        <v>2</v>
      </c>
      <c r="V1675">
        <v>0.11829502753982193</v>
      </c>
      <c r="W1675">
        <v>0.15715431973093053</v>
      </c>
      <c r="X1675">
        <v>0.16706294408481101</v>
      </c>
      <c r="Y1675">
        <v>0.55748770864443631</v>
      </c>
      <c r="Z1675">
        <v>2568.23</v>
      </c>
      <c r="AA1675">
        <v>3411.88</v>
      </c>
      <c r="AB1675">
        <v>3627</v>
      </c>
      <c r="AC1675">
        <v>12103.27</v>
      </c>
    </row>
    <row r="1676" spans="1:29" x14ac:dyDescent="0.25">
      <c r="A1676">
        <v>1992</v>
      </c>
      <c r="B1676">
        <v>1988</v>
      </c>
      <c r="C1676">
        <v>1989</v>
      </c>
      <c r="D1676">
        <v>28</v>
      </c>
      <c r="E1676" t="s">
        <v>70</v>
      </c>
      <c r="F1676" t="s">
        <v>31</v>
      </c>
      <c r="G1676" t="s">
        <v>58</v>
      </c>
      <c r="H1676">
        <v>0</v>
      </c>
      <c r="I1676">
        <v>4</v>
      </c>
      <c r="J1676" t="s">
        <v>34</v>
      </c>
      <c r="K1676">
        <v>68190</v>
      </c>
      <c r="L1676">
        <v>27067</v>
      </c>
      <c r="M1676">
        <v>9520</v>
      </c>
      <c r="N1676">
        <v>0.95389999999999997</v>
      </c>
      <c r="O1676">
        <v>9082</v>
      </c>
      <c r="P1676">
        <v>3021</v>
      </c>
      <c r="Q1676">
        <v>14525</v>
      </c>
      <c r="R1676">
        <v>17546</v>
      </c>
      <c r="S1676">
        <v>6728</v>
      </c>
      <c r="T1676">
        <f t="shared" si="52"/>
        <v>24274</v>
      </c>
      <c r="U1676">
        <f t="shared" si="53"/>
        <v>3</v>
      </c>
      <c r="V1676">
        <v>0.18238474164935511</v>
      </c>
      <c r="W1676">
        <v>0.13102014321882896</v>
      </c>
      <c r="X1676">
        <v>7.7639117072138109E-2</v>
      </c>
      <c r="Y1676">
        <v>0.60895599805967793</v>
      </c>
      <c r="Z1676">
        <v>4936.7299999999996</v>
      </c>
      <c r="AA1676">
        <v>3546.41</v>
      </c>
      <c r="AB1676">
        <v>2101.5100000000002</v>
      </c>
      <c r="AC1676">
        <v>16483.02</v>
      </c>
    </row>
    <row r="1677" spans="1:29" x14ac:dyDescent="0.25">
      <c r="A1677">
        <v>1992</v>
      </c>
      <c r="B1677">
        <v>1987</v>
      </c>
      <c r="C1677">
        <v>1988</v>
      </c>
      <c r="D1677">
        <v>28</v>
      </c>
      <c r="E1677" t="s">
        <v>70</v>
      </c>
      <c r="F1677" t="s">
        <v>31</v>
      </c>
      <c r="G1677" t="s">
        <v>58</v>
      </c>
      <c r="H1677">
        <v>0</v>
      </c>
      <c r="I1677">
        <v>5</v>
      </c>
      <c r="J1677" t="s">
        <v>34</v>
      </c>
      <c r="K1677">
        <v>22503</v>
      </c>
      <c r="L1677">
        <v>10794</v>
      </c>
      <c r="M1677">
        <v>4551</v>
      </c>
      <c r="N1677">
        <v>1</v>
      </c>
      <c r="O1677">
        <v>4551</v>
      </c>
      <c r="P1677">
        <v>520</v>
      </c>
      <c r="Q1677">
        <v>5722</v>
      </c>
      <c r="R1677">
        <v>6243</v>
      </c>
      <c r="S1677">
        <v>9457</v>
      </c>
      <c r="T1677">
        <f t="shared" si="52"/>
        <v>15700</v>
      </c>
      <c r="U1677">
        <f t="shared" si="53"/>
        <v>4</v>
      </c>
      <c r="V1677">
        <v>0.21988420028718328</v>
      </c>
      <c r="W1677">
        <v>0.1969706795127148</v>
      </c>
      <c r="X1677">
        <v>2.4106721015331879E-2</v>
      </c>
      <c r="Y1677">
        <v>0.55903839918477005</v>
      </c>
      <c r="Z1677">
        <v>2373.54</v>
      </c>
      <c r="AA1677">
        <v>2126.1999999999998</v>
      </c>
      <c r="AB1677">
        <v>260.21999999999997</v>
      </c>
      <c r="AC1677">
        <v>6034.5400000000009</v>
      </c>
    </row>
    <row r="1678" spans="1:29" x14ac:dyDescent="0.25">
      <c r="A1678">
        <v>1992</v>
      </c>
      <c r="B1678">
        <v>1990</v>
      </c>
      <c r="C1678">
        <v>1991</v>
      </c>
      <c r="D1678">
        <v>29</v>
      </c>
      <c r="E1678" t="s">
        <v>71</v>
      </c>
      <c r="F1678" t="s">
        <v>31</v>
      </c>
      <c r="G1678" t="s">
        <v>60</v>
      </c>
      <c r="H1678">
        <v>0</v>
      </c>
      <c r="I1678">
        <v>2</v>
      </c>
      <c r="J1678" t="s">
        <v>33</v>
      </c>
      <c r="K1678">
        <v>5779</v>
      </c>
      <c r="L1678">
        <v>197</v>
      </c>
      <c r="M1678">
        <v>179</v>
      </c>
      <c r="N1678">
        <v>0.6018</v>
      </c>
      <c r="O1678">
        <v>108</v>
      </c>
      <c r="P1678">
        <v>0</v>
      </c>
      <c r="Q1678">
        <v>18</v>
      </c>
      <c r="R1678">
        <v>18</v>
      </c>
      <c r="S1678">
        <v>132</v>
      </c>
      <c r="T1678">
        <f t="shared" si="52"/>
        <v>150</v>
      </c>
      <c r="U1678">
        <f t="shared" si="53"/>
        <v>1</v>
      </c>
      <c r="V1678">
        <v>0.20147556723432211</v>
      </c>
      <c r="W1678">
        <v>0.10298650765576836</v>
      </c>
      <c r="X1678">
        <v>0.16130173328616909</v>
      </c>
      <c r="Y1678">
        <v>0.53423619182374049</v>
      </c>
      <c r="Z1678">
        <v>39.869999999999997</v>
      </c>
      <c r="AA1678">
        <v>20.38</v>
      </c>
      <c r="AB1678">
        <v>31.92</v>
      </c>
      <c r="AC1678">
        <v>105.72</v>
      </c>
    </row>
    <row r="1679" spans="1:29" x14ac:dyDescent="0.25">
      <c r="A1679">
        <v>1992</v>
      </c>
      <c r="B1679">
        <v>1989</v>
      </c>
      <c r="C1679">
        <v>1990</v>
      </c>
      <c r="D1679">
        <v>29</v>
      </c>
      <c r="E1679" t="s">
        <v>71</v>
      </c>
      <c r="F1679" t="s">
        <v>31</v>
      </c>
      <c r="G1679" t="s">
        <v>60</v>
      </c>
      <c r="H1679">
        <v>0</v>
      </c>
      <c r="I1679">
        <v>3</v>
      </c>
      <c r="J1679" t="s">
        <v>34</v>
      </c>
      <c r="K1679">
        <v>3778</v>
      </c>
      <c r="L1679">
        <v>540</v>
      </c>
      <c r="M1679">
        <v>478</v>
      </c>
      <c r="N1679">
        <v>0.81859999999999999</v>
      </c>
      <c r="O1679">
        <v>391</v>
      </c>
      <c r="P1679">
        <v>0</v>
      </c>
      <c r="Q1679">
        <v>62</v>
      </c>
      <c r="R1679">
        <v>62</v>
      </c>
      <c r="S1679">
        <v>247</v>
      </c>
      <c r="T1679">
        <f t="shared" si="52"/>
        <v>309</v>
      </c>
      <c r="U1679">
        <f t="shared" si="53"/>
        <v>2</v>
      </c>
      <c r="V1679">
        <v>9.431098937705891E-2</v>
      </c>
      <c r="W1679">
        <v>5.8555724173668444E-2</v>
      </c>
      <c r="X1679">
        <v>0.27195839656512572</v>
      </c>
      <c r="Y1679">
        <v>0.575174889884147</v>
      </c>
      <c r="Z1679">
        <v>50.96</v>
      </c>
      <c r="AA1679">
        <v>31.64</v>
      </c>
      <c r="AB1679">
        <v>146.95000000000002</v>
      </c>
      <c r="AC1679">
        <v>310.78999999999996</v>
      </c>
    </row>
    <row r="1680" spans="1:29" x14ac:dyDescent="0.25">
      <c r="A1680">
        <v>1992</v>
      </c>
      <c r="B1680">
        <v>1988</v>
      </c>
      <c r="C1680">
        <v>1989</v>
      </c>
      <c r="D1680">
        <v>29</v>
      </c>
      <c r="E1680" t="s">
        <v>71</v>
      </c>
      <c r="F1680" t="s">
        <v>31</v>
      </c>
      <c r="G1680" t="s">
        <v>60</v>
      </c>
      <c r="H1680">
        <v>0</v>
      </c>
      <c r="I1680">
        <v>4</v>
      </c>
      <c r="J1680" t="s">
        <v>34</v>
      </c>
      <c r="K1680">
        <v>1673</v>
      </c>
      <c r="L1680">
        <v>681</v>
      </c>
      <c r="M1680">
        <v>504</v>
      </c>
      <c r="N1680">
        <v>0.96499999999999997</v>
      </c>
      <c r="O1680">
        <v>487</v>
      </c>
      <c r="P1680">
        <v>2</v>
      </c>
      <c r="Q1680">
        <v>174</v>
      </c>
      <c r="R1680">
        <v>177</v>
      </c>
      <c r="S1680">
        <v>237</v>
      </c>
      <c r="T1680">
        <f t="shared" si="52"/>
        <v>414</v>
      </c>
      <c r="U1680">
        <f t="shared" si="53"/>
        <v>3</v>
      </c>
      <c r="V1680">
        <v>4.4632511477141056E-2</v>
      </c>
      <c r="W1680">
        <v>6.0927851684536294E-2</v>
      </c>
      <c r="X1680">
        <v>0.37341410111617951</v>
      </c>
      <c r="Y1680">
        <v>0.52102553572214316</v>
      </c>
      <c r="Z1680">
        <v>30.43</v>
      </c>
      <c r="AA1680">
        <v>41.54</v>
      </c>
      <c r="AB1680">
        <v>254.59</v>
      </c>
      <c r="AC1680">
        <v>355.22999999999996</v>
      </c>
    </row>
    <row r="1681" spans="1:29" x14ac:dyDescent="0.25">
      <c r="A1681">
        <v>1992</v>
      </c>
      <c r="B1681">
        <v>1987</v>
      </c>
      <c r="C1681">
        <v>1988</v>
      </c>
      <c r="D1681">
        <v>29</v>
      </c>
      <c r="E1681" t="s">
        <v>71</v>
      </c>
      <c r="F1681" t="s">
        <v>31</v>
      </c>
      <c r="G1681" t="s">
        <v>60</v>
      </c>
      <c r="H1681">
        <v>0</v>
      </c>
      <c r="I1681">
        <v>5</v>
      </c>
      <c r="J1681" t="s">
        <v>34</v>
      </c>
      <c r="K1681">
        <v>191</v>
      </c>
      <c r="L1681">
        <v>91</v>
      </c>
      <c r="M1681">
        <v>68</v>
      </c>
      <c r="N1681">
        <v>1</v>
      </c>
      <c r="O1681">
        <v>68</v>
      </c>
      <c r="P1681">
        <v>0</v>
      </c>
      <c r="Q1681">
        <v>22</v>
      </c>
      <c r="R1681">
        <v>23</v>
      </c>
      <c r="S1681">
        <v>52</v>
      </c>
      <c r="T1681">
        <f t="shared" si="52"/>
        <v>75</v>
      </c>
      <c r="U1681">
        <f t="shared" si="53"/>
        <v>4</v>
      </c>
      <c r="V1681">
        <v>0.16460680301870284</v>
      </c>
      <c r="W1681">
        <v>0.15268511429508913</v>
      </c>
      <c r="X1681">
        <v>0.21546538335338511</v>
      </c>
      <c r="Y1681">
        <v>0.46724269933282286</v>
      </c>
      <c r="Z1681">
        <v>15.05</v>
      </c>
      <c r="AA1681">
        <v>13.96</v>
      </c>
      <c r="AB1681">
        <v>19.700000000000003</v>
      </c>
      <c r="AC1681">
        <v>42.72</v>
      </c>
    </row>
    <row r="1682" spans="1:29" x14ac:dyDescent="0.25">
      <c r="A1682">
        <v>1992</v>
      </c>
      <c r="B1682">
        <v>1990</v>
      </c>
      <c r="C1682">
        <v>1991</v>
      </c>
      <c r="D1682">
        <v>30</v>
      </c>
      <c r="E1682" t="s">
        <v>72</v>
      </c>
      <c r="F1682" t="s">
        <v>31</v>
      </c>
      <c r="G1682" t="s">
        <v>60</v>
      </c>
      <c r="H1682">
        <v>1</v>
      </c>
      <c r="I1682">
        <v>2</v>
      </c>
      <c r="J1682" t="s">
        <v>33</v>
      </c>
      <c r="K1682">
        <v>199542</v>
      </c>
      <c r="L1682">
        <v>7428</v>
      </c>
      <c r="M1682">
        <v>7051</v>
      </c>
      <c r="N1682">
        <v>0.56420000000000003</v>
      </c>
      <c r="O1682">
        <v>3978</v>
      </c>
      <c r="P1682">
        <v>0</v>
      </c>
      <c r="Q1682">
        <v>377</v>
      </c>
      <c r="R1682">
        <v>377</v>
      </c>
      <c r="S1682">
        <v>2549</v>
      </c>
      <c r="T1682">
        <f t="shared" si="52"/>
        <v>2926</v>
      </c>
      <c r="U1682">
        <f t="shared" si="53"/>
        <v>1</v>
      </c>
      <c r="V1682">
        <v>0.17921592276607715</v>
      </c>
      <c r="W1682">
        <v>0.14981168039241552</v>
      </c>
      <c r="X1682">
        <v>0.14996648207127339</v>
      </c>
      <c r="Y1682">
        <v>0.52100591477023395</v>
      </c>
      <c r="Z1682">
        <v>1331.37</v>
      </c>
      <c r="AA1682">
        <v>1112.9299999999998</v>
      </c>
      <c r="AB1682">
        <v>1114.08</v>
      </c>
      <c r="AC1682">
        <v>3870.48</v>
      </c>
    </row>
    <row r="1683" spans="1:29" x14ac:dyDescent="0.25">
      <c r="A1683">
        <v>1992</v>
      </c>
      <c r="B1683">
        <v>1989</v>
      </c>
      <c r="C1683">
        <v>1990</v>
      </c>
      <c r="D1683">
        <v>30</v>
      </c>
      <c r="E1683" t="s">
        <v>72</v>
      </c>
      <c r="F1683" t="s">
        <v>31</v>
      </c>
      <c r="G1683" t="s">
        <v>60</v>
      </c>
      <c r="H1683">
        <v>1</v>
      </c>
      <c r="I1683">
        <v>3</v>
      </c>
      <c r="J1683" t="s">
        <v>34</v>
      </c>
      <c r="K1683">
        <v>94730</v>
      </c>
      <c r="L1683">
        <v>9383</v>
      </c>
      <c r="M1683">
        <v>7780</v>
      </c>
      <c r="N1683">
        <v>0.78939999999999999</v>
      </c>
      <c r="O1683">
        <v>6141</v>
      </c>
      <c r="P1683">
        <v>0</v>
      </c>
      <c r="Q1683">
        <v>1603</v>
      </c>
      <c r="R1683">
        <v>1603</v>
      </c>
      <c r="S1683">
        <v>4826</v>
      </c>
      <c r="T1683">
        <f t="shared" si="52"/>
        <v>6429</v>
      </c>
      <c r="U1683">
        <f t="shared" si="53"/>
        <v>2</v>
      </c>
      <c r="V1683">
        <v>0.18609711833466364</v>
      </c>
      <c r="W1683">
        <v>0.10309458524842255</v>
      </c>
      <c r="X1683">
        <v>0.25437642066495381</v>
      </c>
      <c r="Y1683">
        <v>0.45643187575196004</v>
      </c>
      <c r="Z1683">
        <v>1746.3</v>
      </c>
      <c r="AA1683">
        <v>967.42</v>
      </c>
      <c r="AB1683">
        <v>2387.02</v>
      </c>
      <c r="AC1683">
        <v>4283.07</v>
      </c>
    </row>
    <row r="1684" spans="1:29" x14ac:dyDescent="0.25">
      <c r="A1684">
        <v>1992</v>
      </c>
      <c r="B1684">
        <v>1988</v>
      </c>
      <c r="C1684">
        <v>1989</v>
      </c>
      <c r="D1684">
        <v>30</v>
      </c>
      <c r="E1684" t="s">
        <v>72</v>
      </c>
      <c r="F1684" t="s">
        <v>31</v>
      </c>
      <c r="G1684" t="s">
        <v>60</v>
      </c>
      <c r="H1684">
        <v>1</v>
      </c>
      <c r="I1684">
        <v>4</v>
      </c>
      <c r="J1684" t="s">
        <v>34</v>
      </c>
      <c r="K1684">
        <v>48755</v>
      </c>
      <c r="L1684">
        <v>12828</v>
      </c>
      <c r="M1684">
        <v>8101</v>
      </c>
      <c r="N1684">
        <v>0.95420000000000005</v>
      </c>
      <c r="O1684">
        <v>7730</v>
      </c>
      <c r="P1684">
        <v>1681</v>
      </c>
      <c r="Q1684">
        <v>3045</v>
      </c>
      <c r="R1684">
        <v>4727</v>
      </c>
      <c r="S1684">
        <v>12038</v>
      </c>
      <c r="T1684">
        <f t="shared" si="52"/>
        <v>16765</v>
      </c>
      <c r="U1684">
        <f t="shared" si="53"/>
        <v>3</v>
      </c>
      <c r="V1684">
        <v>0.30391136616801168</v>
      </c>
      <c r="W1684">
        <v>0.15673994875476574</v>
      </c>
      <c r="X1684">
        <v>0.16446025298339401</v>
      </c>
      <c r="Y1684">
        <v>0.37488843209382849</v>
      </c>
      <c r="Z1684">
        <v>3898.73</v>
      </c>
      <c r="AA1684">
        <v>2010.74</v>
      </c>
      <c r="AB1684">
        <v>2109.7800000000002</v>
      </c>
      <c r="AC1684">
        <v>4809.26</v>
      </c>
    </row>
    <row r="1685" spans="1:29" x14ac:dyDescent="0.25">
      <c r="A1685">
        <v>1992</v>
      </c>
      <c r="B1685">
        <v>1987</v>
      </c>
      <c r="C1685">
        <v>1988</v>
      </c>
      <c r="D1685">
        <v>30</v>
      </c>
      <c r="E1685" t="s">
        <v>72</v>
      </c>
      <c r="F1685" t="s">
        <v>31</v>
      </c>
      <c r="G1685" t="s">
        <v>60</v>
      </c>
      <c r="H1685">
        <v>1</v>
      </c>
      <c r="I1685">
        <v>5</v>
      </c>
      <c r="J1685" t="s">
        <v>34</v>
      </c>
      <c r="K1685">
        <v>10808</v>
      </c>
      <c r="L1685">
        <v>3046</v>
      </c>
      <c r="M1685">
        <v>2411</v>
      </c>
      <c r="N1685">
        <v>1</v>
      </c>
      <c r="O1685">
        <v>2411</v>
      </c>
      <c r="P1685">
        <v>157</v>
      </c>
      <c r="Q1685">
        <v>477</v>
      </c>
      <c r="R1685">
        <v>634</v>
      </c>
      <c r="S1685">
        <v>6681</v>
      </c>
      <c r="T1685">
        <f t="shared" si="52"/>
        <v>7315</v>
      </c>
      <c r="U1685">
        <f t="shared" si="53"/>
        <v>4</v>
      </c>
      <c r="V1685">
        <v>0.49835359467897555</v>
      </c>
      <c r="W1685">
        <v>0.16016913818970921</v>
      </c>
      <c r="X1685">
        <v>0.11270407711020572</v>
      </c>
      <c r="Y1685">
        <v>0.22877319002110943</v>
      </c>
      <c r="Z1685">
        <v>1518</v>
      </c>
      <c r="AA1685">
        <v>487.88</v>
      </c>
      <c r="AB1685">
        <v>343.29999999999995</v>
      </c>
      <c r="AC1685">
        <v>696.85</v>
      </c>
    </row>
    <row r="1686" spans="1:29" x14ac:dyDescent="0.25">
      <c r="A1686">
        <v>1993</v>
      </c>
      <c r="B1686">
        <v>1990</v>
      </c>
      <c r="C1686">
        <v>1992</v>
      </c>
      <c r="D1686">
        <v>1</v>
      </c>
      <c r="E1686" t="s">
        <v>30</v>
      </c>
      <c r="F1686" t="s">
        <v>31</v>
      </c>
      <c r="G1686" t="s">
        <v>32</v>
      </c>
      <c r="H1686">
        <v>3</v>
      </c>
      <c r="I1686">
        <v>3</v>
      </c>
      <c r="J1686" t="s">
        <v>33</v>
      </c>
      <c r="K1686">
        <v>46696</v>
      </c>
      <c r="L1686">
        <v>888</v>
      </c>
      <c r="M1686">
        <v>888</v>
      </c>
      <c r="N1686">
        <v>0.55379999999999996</v>
      </c>
      <c r="O1686">
        <v>491</v>
      </c>
      <c r="P1686">
        <v>0</v>
      </c>
      <c r="Q1686">
        <v>0</v>
      </c>
      <c r="R1686">
        <v>0</v>
      </c>
      <c r="S1686">
        <v>330</v>
      </c>
      <c r="T1686">
        <f t="shared" si="52"/>
        <v>330</v>
      </c>
      <c r="U1686">
        <f t="shared" si="53"/>
        <v>1</v>
      </c>
      <c r="V1686">
        <v>0.47818206381014566</v>
      </c>
      <c r="W1686">
        <v>0.35526760182829353</v>
      </c>
      <c r="X1686">
        <v>0</v>
      </c>
      <c r="Y1686">
        <v>0.16655033436156083</v>
      </c>
      <c r="Z1686">
        <v>424.74999999999994</v>
      </c>
      <c r="AA1686">
        <v>315.57</v>
      </c>
      <c r="AB1686">
        <v>0</v>
      </c>
      <c r="AC1686">
        <v>147.94</v>
      </c>
    </row>
    <row r="1687" spans="1:29" x14ac:dyDescent="0.25">
      <c r="A1687">
        <v>1993</v>
      </c>
      <c r="B1687">
        <v>1989</v>
      </c>
      <c r="C1687">
        <v>1991</v>
      </c>
      <c r="D1687">
        <v>1</v>
      </c>
      <c r="E1687" t="s">
        <v>30</v>
      </c>
      <c r="F1687" t="s">
        <v>31</v>
      </c>
      <c r="G1687" t="s">
        <v>32</v>
      </c>
      <c r="H1687">
        <v>3</v>
      </c>
      <c r="I1687">
        <v>4</v>
      </c>
      <c r="J1687" t="s">
        <v>34</v>
      </c>
      <c r="K1687">
        <v>25123</v>
      </c>
      <c r="L1687">
        <v>1881</v>
      </c>
      <c r="M1687">
        <v>1881</v>
      </c>
      <c r="N1687">
        <v>0.78939999999999999</v>
      </c>
      <c r="O1687">
        <v>1485</v>
      </c>
      <c r="P1687">
        <v>0</v>
      </c>
      <c r="Q1687">
        <v>0</v>
      </c>
      <c r="R1687">
        <v>0</v>
      </c>
      <c r="S1687">
        <v>1443</v>
      </c>
      <c r="T1687">
        <f t="shared" si="52"/>
        <v>1443</v>
      </c>
      <c r="U1687">
        <f t="shared" si="53"/>
        <v>2</v>
      </c>
      <c r="V1687">
        <v>0.83701018819190165</v>
      </c>
      <c r="W1687">
        <v>0.10964662864917438</v>
      </c>
      <c r="X1687">
        <v>0</v>
      </c>
      <c r="Y1687">
        <v>5.3343183158924105E-2</v>
      </c>
      <c r="Z1687">
        <v>1574.91</v>
      </c>
      <c r="AA1687">
        <v>206.31</v>
      </c>
      <c r="AB1687">
        <v>0</v>
      </c>
      <c r="AC1687">
        <v>100.37</v>
      </c>
    </row>
    <row r="1688" spans="1:29" x14ac:dyDescent="0.25">
      <c r="A1688">
        <v>1993</v>
      </c>
      <c r="B1688">
        <v>1988</v>
      </c>
      <c r="C1688">
        <v>1990</v>
      </c>
      <c r="D1688">
        <v>1</v>
      </c>
      <c r="E1688" t="s">
        <v>30</v>
      </c>
      <c r="F1688" t="s">
        <v>31</v>
      </c>
      <c r="G1688" t="s">
        <v>32</v>
      </c>
      <c r="H1688">
        <v>3</v>
      </c>
      <c r="I1688">
        <v>5</v>
      </c>
      <c r="J1688" t="s">
        <v>34</v>
      </c>
      <c r="K1688">
        <v>19414</v>
      </c>
      <c r="L1688">
        <v>3819</v>
      </c>
      <c r="M1688">
        <v>3593</v>
      </c>
      <c r="N1688">
        <v>0.95409999999999995</v>
      </c>
      <c r="O1688">
        <v>3428</v>
      </c>
      <c r="P1688">
        <v>225</v>
      </c>
      <c r="Q1688">
        <v>0</v>
      </c>
      <c r="R1688">
        <v>225</v>
      </c>
      <c r="S1688">
        <v>6232</v>
      </c>
      <c r="T1688">
        <f t="shared" si="52"/>
        <v>6457</v>
      </c>
      <c r="U1688">
        <f t="shared" si="53"/>
        <v>3</v>
      </c>
      <c r="V1688">
        <v>0.9398986791637759</v>
      </c>
      <c r="W1688">
        <v>4.2138471809506348E-2</v>
      </c>
      <c r="X1688">
        <v>0</v>
      </c>
      <c r="Y1688">
        <v>1.7962849026717805E-2</v>
      </c>
      <c r="Z1688">
        <v>3589.9900000000002</v>
      </c>
      <c r="AA1688">
        <v>160.94999999999999</v>
      </c>
      <c r="AB1688">
        <v>0</v>
      </c>
      <c r="AC1688">
        <v>68.61</v>
      </c>
    </row>
    <row r="1689" spans="1:29" x14ac:dyDescent="0.25">
      <c r="A1689">
        <v>1993</v>
      </c>
      <c r="B1689">
        <v>1987</v>
      </c>
      <c r="C1689">
        <v>1989</v>
      </c>
      <c r="D1689">
        <v>1</v>
      </c>
      <c r="E1689" t="s">
        <v>30</v>
      </c>
      <c r="F1689" t="s">
        <v>31</v>
      </c>
      <c r="G1689" t="s">
        <v>32</v>
      </c>
      <c r="H1689">
        <v>3</v>
      </c>
      <c r="I1689">
        <v>6</v>
      </c>
      <c r="J1689" t="s">
        <v>34</v>
      </c>
      <c r="K1689">
        <v>5099</v>
      </c>
      <c r="L1689">
        <v>1252</v>
      </c>
      <c r="M1689">
        <v>1183</v>
      </c>
      <c r="N1689">
        <v>1</v>
      </c>
      <c r="O1689">
        <v>1183</v>
      </c>
      <c r="P1689">
        <v>68</v>
      </c>
      <c r="Q1689">
        <v>0</v>
      </c>
      <c r="R1689">
        <v>68</v>
      </c>
      <c r="S1689">
        <v>3337</v>
      </c>
      <c r="T1689">
        <f t="shared" si="52"/>
        <v>3405</v>
      </c>
      <c r="U1689">
        <f t="shared" si="53"/>
        <v>4</v>
      </c>
      <c r="V1689">
        <v>0.98344579756438388</v>
      </c>
      <c r="W1689">
        <v>3.3140347374725492E-3</v>
      </c>
      <c r="X1689">
        <v>0</v>
      </c>
      <c r="Y1689">
        <v>1.3240167698143339E-2</v>
      </c>
      <c r="Z1689">
        <v>1231.52</v>
      </c>
      <c r="AA1689">
        <v>4.1500000000000004</v>
      </c>
      <c r="AB1689">
        <v>0</v>
      </c>
      <c r="AC1689">
        <v>16.579999999999998</v>
      </c>
    </row>
    <row r="1690" spans="1:29" x14ac:dyDescent="0.25">
      <c r="A1690">
        <v>1993</v>
      </c>
      <c r="B1690">
        <v>1990</v>
      </c>
      <c r="C1690">
        <v>1992</v>
      </c>
      <c r="D1690">
        <v>2</v>
      </c>
      <c r="E1690" t="s">
        <v>35</v>
      </c>
      <c r="F1690" t="s">
        <v>36</v>
      </c>
      <c r="G1690" t="s">
        <v>37</v>
      </c>
      <c r="H1690">
        <v>3</v>
      </c>
      <c r="I1690">
        <v>3</v>
      </c>
      <c r="J1690" t="s">
        <v>33</v>
      </c>
      <c r="K1690">
        <v>770827</v>
      </c>
      <c r="L1690">
        <v>123319</v>
      </c>
      <c r="M1690">
        <v>123319</v>
      </c>
      <c r="N1690">
        <v>0.58779999999999999</v>
      </c>
      <c r="O1690">
        <v>72480</v>
      </c>
      <c r="P1690">
        <v>0</v>
      </c>
      <c r="Q1690">
        <v>0</v>
      </c>
      <c r="R1690">
        <v>0</v>
      </c>
      <c r="S1690">
        <v>17432</v>
      </c>
      <c r="T1690">
        <f t="shared" si="52"/>
        <v>17432</v>
      </c>
      <c r="U1690">
        <f t="shared" si="53"/>
        <v>1</v>
      </c>
      <c r="V1690">
        <v>9.3641934608358152E-2</v>
      </c>
      <c r="W1690">
        <v>0.79717608166044873</v>
      </c>
      <c r="X1690">
        <v>3.8150679094121655E-2</v>
      </c>
      <c r="Y1690">
        <v>7.1031304637071385E-2</v>
      </c>
      <c r="Z1690">
        <v>11547.87</v>
      </c>
      <c r="AA1690">
        <v>98307.3</v>
      </c>
      <c r="AB1690">
        <v>4704.7199999999993</v>
      </c>
      <c r="AC1690">
        <v>8759.5400000000009</v>
      </c>
    </row>
    <row r="1691" spans="1:29" x14ac:dyDescent="0.25">
      <c r="A1691">
        <v>1993</v>
      </c>
      <c r="B1691">
        <v>1989</v>
      </c>
      <c r="C1691">
        <v>1991</v>
      </c>
      <c r="D1691">
        <v>2</v>
      </c>
      <c r="E1691" t="s">
        <v>35</v>
      </c>
      <c r="F1691" t="s">
        <v>36</v>
      </c>
      <c r="G1691" t="s">
        <v>37</v>
      </c>
      <c r="H1691">
        <v>3</v>
      </c>
      <c r="I1691">
        <v>4</v>
      </c>
      <c r="J1691" t="s">
        <v>34</v>
      </c>
      <c r="K1691">
        <v>362163</v>
      </c>
      <c r="L1691">
        <v>38085</v>
      </c>
      <c r="M1691">
        <v>38085</v>
      </c>
      <c r="N1691">
        <v>0.80769999999999997</v>
      </c>
      <c r="O1691">
        <v>30763</v>
      </c>
      <c r="P1691">
        <v>0</v>
      </c>
      <c r="Q1691">
        <v>0</v>
      </c>
      <c r="R1691">
        <v>0</v>
      </c>
      <c r="S1691">
        <v>31176</v>
      </c>
      <c r="T1691">
        <f t="shared" si="52"/>
        <v>31176</v>
      </c>
      <c r="U1691">
        <f t="shared" si="53"/>
        <v>2</v>
      </c>
      <c r="V1691">
        <v>0.48105975371942783</v>
      </c>
      <c r="W1691">
        <v>0.25074968826988936</v>
      </c>
      <c r="X1691">
        <v>7.0008451962317739E-2</v>
      </c>
      <c r="Y1691">
        <v>0.19818210604836495</v>
      </c>
      <c r="Z1691">
        <v>18321.559999999998</v>
      </c>
      <c r="AA1691">
        <v>9550.01</v>
      </c>
      <c r="AB1691">
        <v>2666.33</v>
      </c>
      <c r="AC1691">
        <v>7547.9299999999994</v>
      </c>
    </row>
    <row r="1692" spans="1:29" x14ac:dyDescent="0.25">
      <c r="A1692">
        <v>1993</v>
      </c>
      <c r="B1692">
        <v>1988</v>
      </c>
      <c r="C1692">
        <v>1990</v>
      </c>
      <c r="D1692">
        <v>2</v>
      </c>
      <c r="E1692" t="s">
        <v>35</v>
      </c>
      <c r="F1692" t="s">
        <v>36</v>
      </c>
      <c r="G1692" t="s">
        <v>37</v>
      </c>
      <c r="H1692">
        <v>3</v>
      </c>
      <c r="I1692">
        <v>5</v>
      </c>
      <c r="J1692" t="s">
        <v>34</v>
      </c>
      <c r="K1692">
        <v>229103</v>
      </c>
      <c r="L1692">
        <v>26200</v>
      </c>
      <c r="M1692">
        <v>21932</v>
      </c>
      <c r="N1692">
        <v>0.96899999999999997</v>
      </c>
      <c r="O1692">
        <v>21252</v>
      </c>
      <c r="P1692">
        <v>4267</v>
      </c>
      <c r="Q1692">
        <v>0</v>
      </c>
      <c r="R1692">
        <v>4267</v>
      </c>
      <c r="S1692">
        <v>107071</v>
      </c>
      <c r="T1692">
        <f t="shared" si="52"/>
        <v>111338</v>
      </c>
      <c r="U1692">
        <f t="shared" si="53"/>
        <v>3</v>
      </c>
      <c r="V1692">
        <v>0.37925975289473313</v>
      </c>
      <c r="W1692">
        <v>0.44317422367870135</v>
      </c>
      <c r="X1692">
        <v>3.3836803348985901E-2</v>
      </c>
      <c r="Y1692">
        <v>0.14372922007757966</v>
      </c>
      <c r="Z1692">
        <v>9936.67</v>
      </c>
      <c r="AA1692">
        <v>11611.24</v>
      </c>
      <c r="AB1692">
        <v>886.53</v>
      </c>
      <c r="AC1692">
        <v>3765.73</v>
      </c>
    </row>
    <row r="1693" spans="1:29" x14ac:dyDescent="0.25">
      <c r="A1693">
        <v>1993</v>
      </c>
      <c r="B1693">
        <v>1987</v>
      </c>
      <c r="C1693">
        <v>1989</v>
      </c>
      <c r="D1693">
        <v>2</v>
      </c>
      <c r="E1693" t="s">
        <v>35</v>
      </c>
      <c r="F1693" t="s">
        <v>36</v>
      </c>
      <c r="G1693" t="s">
        <v>37</v>
      </c>
      <c r="H1693">
        <v>3</v>
      </c>
      <c r="I1693">
        <v>6</v>
      </c>
      <c r="J1693" t="s">
        <v>34</v>
      </c>
      <c r="K1693">
        <v>52268</v>
      </c>
      <c r="L1693">
        <v>11135</v>
      </c>
      <c r="M1693">
        <v>9564</v>
      </c>
      <c r="N1693">
        <v>1</v>
      </c>
      <c r="O1693">
        <v>9564</v>
      </c>
      <c r="P1693">
        <v>1571</v>
      </c>
      <c r="Q1693">
        <v>0</v>
      </c>
      <c r="R1693">
        <v>1571</v>
      </c>
      <c r="S1693">
        <v>35905</v>
      </c>
      <c r="T1693">
        <f t="shared" si="52"/>
        <v>37476</v>
      </c>
      <c r="U1693">
        <f t="shared" si="53"/>
        <v>4</v>
      </c>
      <c r="V1693">
        <v>0.24851426467550894</v>
      </c>
      <c r="W1693">
        <v>0.57291552546269264</v>
      </c>
      <c r="X1693">
        <v>5.276627843281638E-3</v>
      </c>
      <c r="Y1693">
        <v>0.17329358201851666</v>
      </c>
      <c r="Z1693">
        <v>2767.4300000000003</v>
      </c>
      <c r="AA1693">
        <v>6379.93</v>
      </c>
      <c r="AB1693">
        <v>58.76</v>
      </c>
      <c r="AC1693">
        <v>1929.78</v>
      </c>
    </row>
    <row r="1694" spans="1:29" x14ac:dyDescent="0.25">
      <c r="A1694">
        <v>1993</v>
      </c>
      <c r="B1694">
        <v>1991</v>
      </c>
      <c r="C1694">
        <v>1992</v>
      </c>
      <c r="D1694">
        <v>3</v>
      </c>
      <c r="E1694" t="s">
        <v>38</v>
      </c>
      <c r="F1694" t="s">
        <v>36</v>
      </c>
      <c r="G1694" t="s">
        <v>39</v>
      </c>
      <c r="H1694">
        <v>0</v>
      </c>
      <c r="I1694">
        <v>2</v>
      </c>
      <c r="J1694" t="s">
        <v>33</v>
      </c>
      <c r="K1694">
        <v>472751</v>
      </c>
      <c r="L1694">
        <v>14665</v>
      </c>
      <c r="M1694">
        <v>14552</v>
      </c>
      <c r="N1694">
        <v>0.57669999999999999</v>
      </c>
      <c r="O1694">
        <v>8392</v>
      </c>
      <c r="P1694">
        <v>0</v>
      </c>
      <c r="Q1694">
        <v>113</v>
      </c>
      <c r="R1694">
        <v>113</v>
      </c>
      <c r="S1694">
        <v>7017</v>
      </c>
      <c r="T1694">
        <f t="shared" si="52"/>
        <v>7130</v>
      </c>
      <c r="U1694">
        <f t="shared" si="53"/>
        <v>1</v>
      </c>
      <c r="V1694">
        <v>0.23837970450820006</v>
      </c>
      <c r="W1694">
        <v>0.21752904051079661</v>
      </c>
      <c r="X1694">
        <v>0.18411506560878024</v>
      </c>
      <c r="Y1694">
        <v>0.35997618937222314</v>
      </c>
      <c r="Z1694">
        <v>3496.0099999999998</v>
      </c>
      <c r="AA1694">
        <v>3190.22</v>
      </c>
      <c r="AB1694">
        <v>2700.1800000000003</v>
      </c>
      <c r="AC1694">
        <v>5279.31</v>
      </c>
    </row>
    <row r="1695" spans="1:29" x14ac:dyDescent="0.25">
      <c r="A1695">
        <v>1993</v>
      </c>
      <c r="B1695">
        <v>1990</v>
      </c>
      <c r="C1695">
        <v>1991</v>
      </c>
      <c r="D1695">
        <v>3</v>
      </c>
      <c r="E1695" t="s">
        <v>38</v>
      </c>
      <c r="F1695" t="s">
        <v>36</v>
      </c>
      <c r="G1695" t="s">
        <v>39</v>
      </c>
      <c r="H1695">
        <v>0</v>
      </c>
      <c r="I1695">
        <v>3</v>
      </c>
      <c r="J1695" t="s">
        <v>34</v>
      </c>
      <c r="K1695">
        <v>267375</v>
      </c>
      <c r="L1695">
        <v>12229</v>
      </c>
      <c r="M1695">
        <v>12096</v>
      </c>
      <c r="N1695">
        <v>0.80740000000000001</v>
      </c>
      <c r="O1695">
        <v>9767</v>
      </c>
      <c r="P1695">
        <v>0</v>
      </c>
      <c r="Q1695">
        <v>133</v>
      </c>
      <c r="R1695">
        <v>133</v>
      </c>
      <c r="S1695">
        <v>25188</v>
      </c>
      <c r="T1695">
        <f t="shared" si="52"/>
        <v>25321</v>
      </c>
      <c r="U1695">
        <f t="shared" si="53"/>
        <v>2</v>
      </c>
      <c r="V1695">
        <v>0.25047322274707129</v>
      </c>
      <c r="W1695">
        <v>0.12596842020054014</v>
      </c>
      <c r="X1695">
        <v>0.14373215960464333</v>
      </c>
      <c r="Y1695">
        <v>0.47982619744774513</v>
      </c>
      <c r="Z1695">
        <v>3063.2799999999997</v>
      </c>
      <c r="AA1695">
        <v>1540.59</v>
      </c>
      <c r="AB1695">
        <v>1757.84</v>
      </c>
      <c r="AC1695">
        <v>5868.26</v>
      </c>
    </row>
    <row r="1696" spans="1:29" x14ac:dyDescent="0.25">
      <c r="A1696">
        <v>1993</v>
      </c>
      <c r="B1696">
        <v>1989</v>
      </c>
      <c r="C1696">
        <v>1990</v>
      </c>
      <c r="D1696">
        <v>3</v>
      </c>
      <c r="E1696" t="s">
        <v>38</v>
      </c>
      <c r="F1696" t="s">
        <v>36</v>
      </c>
      <c r="G1696" t="s">
        <v>39</v>
      </c>
      <c r="H1696">
        <v>0</v>
      </c>
      <c r="I1696">
        <v>4</v>
      </c>
      <c r="J1696" t="s">
        <v>34</v>
      </c>
      <c r="K1696">
        <v>134245</v>
      </c>
      <c r="L1696">
        <v>39820</v>
      </c>
      <c r="M1696">
        <v>16541</v>
      </c>
      <c r="N1696">
        <v>0.96860000000000002</v>
      </c>
      <c r="O1696">
        <v>16021</v>
      </c>
      <c r="P1696">
        <v>7174</v>
      </c>
      <c r="Q1696">
        <v>16104</v>
      </c>
      <c r="R1696">
        <v>23279</v>
      </c>
      <c r="S1696">
        <v>39043</v>
      </c>
      <c r="T1696">
        <f t="shared" si="52"/>
        <v>62322</v>
      </c>
      <c r="U1696">
        <f t="shared" si="53"/>
        <v>3</v>
      </c>
      <c r="V1696">
        <v>0.20390749090616872</v>
      </c>
      <c r="W1696">
        <v>0.10671392822120015</v>
      </c>
      <c r="X1696">
        <v>5.7182463000003771E-2</v>
      </c>
      <c r="Y1696">
        <v>0.63219611787262742</v>
      </c>
      <c r="Z1696">
        <v>8119.7899999999991</v>
      </c>
      <c r="AA1696">
        <v>4249.45</v>
      </c>
      <c r="AB1696">
        <v>2277.06</v>
      </c>
      <c r="AC1696">
        <v>25174.65</v>
      </c>
    </row>
    <row r="1697" spans="1:29" x14ac:dyDescent="0.25">
      <c r="A1697">
        <v>1993</v>
      </c>
      <c r="B1697">
        <v>1988</v>
      </c>
      <c r="C1697">
        <v>1989</v>
      </c>
      <c r="D1697">
        <v>3</v>
      </c>
      <c r="E1697" t="s">
        <v>38</v>
      </c>
      <c r="F1697" t="s">
        <v>36</v>
      </c>
      <c r="G1697" t="s">
        <v>39</v>
      </c>
      <c r="H1697">
        <v>0</v>
      </c>
      <c r="I1697">
        <v>5</v>
      </c>
      <c r="J1697" t="s">
        <v>34</v>
      </c>
      <c r="K1697">
        <v>29401</v>
      </c>
      <c r="L1697">
        <v>11019</v>
      </c>
      <c r="M1697">
        <v>6799</v>
      </c>
      <c r="N1697">
        <v>1</v>
      </c>
      <c r="O1697">
        <v>6799</v>
      </c>
      <c r="P1697">
        <v>802</v>
      </c>
      <c r="Q1697">
        <v>3417</v>
      </c>
      <c r="R1697">
        <v>4219</v>
      </c>
      <c r="S1697">
        <v>15441</v>
      </c>
      <c r="T1697">
        <f t="shared" si="52"/>
        <v>19660</v>
      </c>
      <c r="U1697">
        <f t="shared" si="53"/>
        <v>4</v>
      </c>
      <c r="V1697">
        <v>0.15633170494424664</v>
      </c>
      <c r="W1697">
        <v>0.26686644154179978</v>
      </c>
      <c r="X1697">
        <v>4.1849266771152187E-2</v>
      </c>
      <c r="Y1697">
        <v>0.53495258674280133</v>
      </c>
      <c r="Z1697">
        <v>1722.63</v>
      </c>
      <c r="AA1697">
        <v>2940.62</v>
      </c>
      <c r="AB1697">
        <v>461.14</v>
      </c>
      <c r="AC1697">
        <v>5894.68</v>
      </c>
    </row>
    <row r="1698" spans="1:29" x14ac:dyDescent="0.25">
      <c r="A1698">
        <v>1993</v>
      </c>
      <c r="B1698">
        <v>1991</v>
      </c>
      <c r="C1698">
        <v>1992</v>
      </c>
      <c r="D1698">
        <v>4</v>
      </c>
      <c r="E1698" t="s">
        <v>40</v>
      </c>
      <c r="F1698" t="s">
        <v>36</v>
      </c>
      <c r="G1698" t="s">
        <v>39</v>
      </c>
      <c r="H1698">
        <v>0</v>
      </c>
      <c r="I1698">
        <v>2</v>
      </c>
      <c r="J1698" t="s">
        <v>33</v>
      </c>
      <c r="K1698">
        <v>158090</v>
      </c>
      <c r="L1698">
        <v>10841</v>
      </c>
      <c r="M1698">
        <v>10196</v>
      </c>
      <c r="N1698">
        <v>0.60709999999999997</v>
      </c>
      <c r="O1698">
        <v>6190</v>
      </c>
      <c r="P1698">
        <v>0</v>
      </c>
      <c r="Q1698">
        <v>644</v>
      </c>
      <c r="R1698">
        <v>644</v>
      </c>
      <c r="S1698">
        <v>4468</v>
      </c>
      <c r="T1698">
        <f t="shared" si="52"/>
        <v>5112</v>
      </c>
      <c r="U1698">
        <f t="shared" si="53"/>
        <v>1</v>
      </c>
      <c r="V1698">
        <v>0.10783299113228884</v>
      </c>
      <c r="W1698">
        <v>0.11659001732219842</v>
      </c>
      <c r="X1698">
        <v>8.3286753406791258E-2</v>
      </c>
      <c r="Y1698">
        <v>0.69229023813872148</v>
      </c>
      <c r="Z1698">
        <v>1169.08</v>
      </c>
      <c r="AA1698">
        <v>1264.02</v>
      </c>
      <c r="AB1698">
        <v>902.96</v>
      </c>
      <c r="AC1698">
        <v>7505.52</v>
      </c>
    </row>
    <row r="1699" spans="1:29" x14ac:dyDescent="0.25">
      <c r="A1699">
        <v>1993</v>
      </c>
      <c r="B1699">
        <v>1990</v>
      </c>
      <c r="C1699">
        <v>1991</v>
      </c>
      <c r="D1699">
        <v>4</v>
      </c>
      <c r="E1699" t="s">
        <v>40</v>
      </c>
      <c r="F1699" t="s">
        <v>36</v>
      </c>
      <c r="G1699" t="s">
        <v>39</v>
      </c>
      <c r="H1699">
        <v>0</v>
      </c>
      <c r="I1699">
        <v>3</v>
      </c>
      <c r="J1699" t="s">
        <v>34</v>
      </c>
      <c r="K1699">
        <v>561272</v>
      </c>
      <c r="L1699">
        <v>131410</v>
      </c>
      <c r="M1699">
        <v>126251</v>
      </c>
      <c r="N1699">
        <v>0.83440000000000003</v>
      </c>
      <c r="O1699">
        <v>105343</v>
      </c>
      <c r="P1699">
        <v>0</v>
      </c>
      <c r="Q1699">
        <v>5159</v>
      </c>
      <c r="R1699">
        <v>5159</v>
      </c>
      <c r="S1699">
        <v>48914</v>
      </c>
      <c r="T1699">
        <f t="shared" si="52"/>
        <v>54073</v>
      </c>
      <c r="U1699">
        <f t="shared" si="53"/>
        <v>2</v>
      </c>
      <c r="V1699">
        <v>4.0432558449587201E-2</v>
      </c>
      <c r="W1699">
        <v>2.9184614218570361E-2</v>
      </c>
      <c r="X1699">
        <v>0.23404817629739075</v>
      </c>
      <c r="Y1699">
        <v>0.69633465103445169</v>
      </c>
      <c r="Z1699">
        <v>5313.2699999999995</v>
      </c>
      <c r="AA1699">
        <v>3835.1699999999996</v>
      </c>
      <c r="AB1699">
        <v>30756.43</v>
      </c>
      <c r="AC1699">
        <v>91505.81</v>
      </c>
    </row>
    <row r="1700" spans="1:29" x14ac:dyDescent="0.25">
      <c r="A1700">
        <v>1993</v>
      </c>
      <c r="B1700">
        <v>1989</v>
      </c>
      <c r="C1700">
        <v>1990</v>
      </c>
      <c r="D1700">
        <v>4</v>
      </c>
      <c r="E1700" t="s">
        <v>40</v>
      </c>
      <c r="F1700" t="s">
        <v>36</v>
      </c>
      <c r="G1700" t="s">
        <v>39</v>
      </c>
      <c r="H1700">
        <v>0</v>
      </c>
      <c r="I1700">
        <v>4</v>
      </c>
      <c r="J1700" t="s">
        <v>34</v>
      </c>
      <c r="K1700">
        <v>208372</v>
      </c>
      <c r="L1700">
        <v>96029</v>
      </c>
      <c r="M1700">
        <v>94611</v>
      </c>
      <c r="N1700">
        <v>0.99309999999999998</v>
      </c>
      <c r="O1700">
        <v>93959</v>
      </c>
      <c r="P1700">
        <v>1035</v>
      </c>
      <c r="Q1700">
        <v>381</v>
      </c>
      <c r="R1700">
        <v>1417</v>
      </c>
      <c r="S1700">
        <v>65680</v>
      </c>
      <c r="T1700">
        <f t="shared" si="52"/>
        <v>67097</v>
      </c>
      <c r="U1700">
        <f t="shared" si="53"/>
        <v>3</v>
      </c>
      <c r="V1700">
        <v>5.590909422248048E-3</v>
      </c>
      <c r="W1700">
        <v>8.8323227021809038E-3</v>
      </c>
      <c r="X1700">
        <v>0.2582822290326578</v>
      </c>
      <c r="Y1700">
        <v>0.72729453884291317</v>
      </c>
      <c r="Z1700">
        <v>536.89</v>
      </c>
      <c r="AA1700">
        <v>848.16000000000008</v>
      </c>
      <c r="AB1700">
        <v>24802.609999999997</v>
      </c>
      <c r="AC1700">
        <v>69841.439999999988</v>
      </c>
    </row>
    <row r="1701" spans="1:29" x14ac:dyDescent="0.25">
      <c r="A1701">
        <v>1993</v>
      </c>
      <c r="B1701">
        <v>1988</v>
      </c>
      <c r="C1701">
        <v>1989</v>
      </c>
      <c r="D1701">
        <v>4</v>
      </c>
      <c r="E1701" t="s">
        <v>40</v>
      </c>
      <c r="F1701" t="s">
        <v>36</v>
      </c>
      <c r="G1701" t="s">
        <v>39</v>
      </c>
      <c r="H1701">
        <v>0</v>
      </c>
      <c r="I1701">
        <v>5</v>
      </c>
      <c r="J1701" t="s">
        <v>34</v>
      </c>
      <c r="K1701">
        <v>13672</v>
      </c>
      <c r="L1701">
        <v>348</v>
      </c>
      <c r="M1701">
        <v>295</v>
      </c>
      <c r="N1701">
        <v>1</v>
      </c>
      <c r="O1701">
        <v>295</v>
      </c>
      <c r="P1701">
        <v>26</v>
      </c>
      <c r="Q1701">
        <v>26</v>
      </c>
      <c r="R1701">
        <v>53</v>
      </c>
      <c r="S1701">
        <v>11955</v>
      </c>
      <c r="T1701">
        <f t="shared" si="52"/>
        <v>12008</v>
      </c>
      <c r="U1701">
        <f t="shared" si="53"/>
        <v>4</v>
      </c>
      <c r="V1701">
        <v>5.9314020459038932E-3</v>
      </c>
      <c r="W1701">
        <v>7.62772572280008E-2</v>
      </c>
      <c r="X1701">
        <v>0.19218315711051889</v>
      </c>
      <c r="Y1701">
        <v>0.72560818361557644</v>
      </c>
      <c r="Z1701">
        <v>2.0699999999999998</v>
      </c>
      <c r="AA1701">
        <v>26.62</v>
      </c>
      <c r="AB1701">
        <v>67.069999999999993</v>
      </c>
      <c r="AC1701">
        <v>253.23000000000002</v>
      </c>
    </row>
    <row r="1702" spans="1:29" x14ac:dyDescent="0.25">
      <c r="A1702">
        <v>1993</v>
      </c>
      <c r="B1702">
        <v>1991</v>
      </c>
      <c r="C1702">
        <v>1992</v>
      </c>
      <c r="D1702">
        <v>5</v>
      </c>
      <c r="E1702" t="s">
        <v>41</v>
      </c>
      <c r="F1702" t="s">
        <v>36</v>
      </c>
      <c r="G1702" t="s">
        <v>42</v>
      </c>
      <c r="H1702">
        <v>1</v>
      </c>
      <c r="I1702">
        <v>2</v>
      </c>
      <c r="J1702" t="s">
        <v>33</v>
      </c>
      <c r="K1702">
        <v>122241</v>
      </c>
      <c r="L1702">
        <v>4171</v>
      </c>
      <c r="M1702">
        <v>3952</v>
      </c>
      <c r="N1702">
        <v>0.57809999999999995</v>
      </c>
      <c r="O1702">
        <v>2284</v>
      </c>
      <c r="P1702">
        <v>0</v>
      </c>
      <c r="Q1702">
        <v>219</v>
      </c>
      <c r="R1702">
        <v>219</v>
      </c>
      <c r="S1702">
        <v>2126</v>
      </c>
      <c r="T1702">
        <f t="shared" si="52"/>
        <v>2345</v>
      </c>
      <c r="U1702">
        <f t="shared" si="53"/>
        <v>1</v>
      </c>
      <c r="V1702">
        <v>0.2275750136650013</v>
      </c>
      <c r="W1702">
        <v>0.19964327154515205</v>
      </c>
      <c r="X1702">
        <v>0.1734520190638755</v>
      </c>
      <c r="Y1702">
        <v>0.39932969572597127</v>
      </c>
      <c r="Z1702">
        <v>949.27</v>
      </c>
      <c r="AA1702">
        <v>832.76</v>
      </c>
      <c r="AB1702">
        <v>723.51</v>
      </c>
      <c r="AC1702">
        <v>1665.7000000000003</v>
      </c>
    </row>
    <row r="1703" spans="1:29" x14ac:dyDescent="0.25">
      <c r="A1703">
        <v>1993</v>
      </c>
      <c r="B1703">
        <v>1990</v>
      </c>
      <c r="C1703">
        <v>1991</v>
      </c>
      <c r="D1703">
        <v>5</v>
      </c>
      <c r="E1703" t="s">
        <v>41</v>
      </c>
      <c r="F1703" t="s">
        <v>36</v>
      </c>
      <c r="G1703" t="s">
        <v>42</v>
      </c>
      <c r="H1703">
        <v>1</v>
      </c>
      <c r="I1703">
        <v>3</v>
      </c>
      <c r="J1703" t="s">
        <v>34</v>
      </c>
      <c r="K1703">
        <v>706719</v>
      </c>
      <c r="L1703">
        <v>74563</v>
      </c>
      <c r="M1703">
        <v>70871</v>
      </c>
      <c r="N1703">
        <v>0.79430000000000001</v>
      </c>
      <c r="O1703">
        <v>56293</v>
      </c>
      <c r="P1703">
        <v>0</v>
      </c>
      <c r="Q1703">
        <v>3691</v>
      </c>
      <c r="R1703">
        <v>3691</v>
      </c>
      <c r="S1703">
        <v>49329</v>
      </c>
      <c r="T1703">
        <f t="shared" si="52"/>
        <v>53020</v>
      </c>
      <c r="U1703">
        <f t="shared" si="53"/>
        <v>2</v>
      </c>
      <c r="V1703">
        <v>0.26653440297669745</v>
      </c>
      <c r="W1703">
        <v>0.18351647334736435</v>
      </c>
      <c r="X1703">
        <v>0.31554626768148397</v>
      </c>
      <c r="Y1703">
        <v>0.23440285599445407</v>
      </c>
      <c r="Z1703">
        <v>19873.650000000001</v>
      </c>
      <c r="AA1703">
        <v>13683.57</v>
      </c>
      <c r="AB1703">
        <v>23528.13</v>
      </c>
      <c r="AC1703">
        <v>17477.82</v>
      </c>
    </row>
    <row r="1704" spans="1:29" x14ac:dyDescent="0.25">
      <c r="A1704">
        <v>1993</v>
      </c>
      <c r="B1704">
        <v>1989</v>
      </c>
      <c r="C1704">
        <v>1990</v>
      </c>
      <c r="D1704">
        <v>5</v>
      </c>
      <c r="E1704" t="s">
        <v>41</v>
      </c>
      <c r="F1704" t="s">
        <v>36</v>
      </c>
      <c r="G1704" t="s">
        <v>42</v>
      </c>
      <c r="H1704">
        <v>1</v>
      </c>
      <c r="I1704">
        <v>4</v>
      </c>
      <c r="J1704" t="s">
        <v>34</v>
      </c>
      <c r="K1704">
        <v>422673</v>
      </c>
      <c r="L1704">
        <v>122286</v>
      </c>
      <c r="M1704">
        <v>94771</v>
      </c>
      <c r="N1704">
        <v>0.9597</v>
      </c>
      <c r="O1704">
        <v>90952</v>
      </c>
      <c r="P1704">
        <v>8473</v>
      </c>
      <c r="Q1704">
        <v>19041</v>
      </c>
      <c r="R1704">
        <v>27515</v>
      </c>
      <c r="S1704">
        <v>117819</v>
      </c>
      <c r="T1704">
        <f t="shared" si="52"/>
        <v>145334</v>
      </c>
      <c r="U1704">
        <f t="shared" si="53"/>
        <v>3</v>
      </c>
      <c r="V1704">
        <v>0.37309340296429888</v>
      </c>
      <c r="W1704">
        <v>0.14651361199948415</v>
      </c>
      <c r="X1704">
        <v>0.23390953987677635</v>
      </c>
      <c r="Y1704">
        <v>0.24648344515944065</v>
      </c>
      <c r="Z1704">
        <v>45624.32</v>
      </c>
      <c r="AA1704">
        <v>17916.649999999998</v>
      </c>
      <c r="AB1704">
        <v>28604</v>
      </c>
      <c r="AC1704">
        <v>30141.620000000003</v>
      </c>
    </row>
    <row r="1705" spans="1:29" x14ac:dyDescent="0.25">
      <c r="A1705">
        <v>1993</v>
      </c>
      <c r="B1705">
        <v>1988</v>
      </c>
      <c r="C1705">
        <v>1989</v>
      </c>
      <c r="D1705">
        <v>5</v>
      </c>
      <c r="E1705" t="s">
        <v>41</v>
      </c>
      <c r="F1705" t="s">
        <v>36</v>
      </c>
      <c r="G1705" t="s">
        <v>42</v>
      </c>
      <c r="H1705">
        <v>1</v>
      </c>
      <c r="I1705">
        <v>5</v>
      </c>
      <c r="J1705" t="s">
        <v>34</v>
      </c>
      <c r="K1705">
        <v>86242</v>
      </c>
      <c r="L1705">
        <v>40057</v>
      </c>
      <c r="M1705">
        <v>23858</v>
      </c>
      <c r="N1705">
        <v>1</v>
      </c>
      <c r="O1705">
        <v>23858</v>
      </c>
      <c r="P1705">
        <v>4772</v>
      </c>
      <c r="Q1705">
        <v>11426</v>
      </c>
      <c r="R1705">
        <v>16198</v>
      </c>
      <c r="S1705">
        <v>37560</v>
      </c>
      <c r="T1705">
        <f t="shared" si="52"/>
        <v>53758</v>
      </c>
      <c r="U1705">
        <f t="shared" si="53"/>
        <v>4</v>
      </c>
      <c r="V1705">
        <v>0.36195066981348273</v>
      </c>
      <c r="W1705">
        <v>0.13578033732576886</v>
      </c>
      <c r="X1705">
        <v>8.8299745715026079E-2</v>
      </c>
      <c r="Y1705">
        <v>0.41396924714572236</v>
      </c>
      <c r="Z1705">
        <v>14498.81</v>
      </c>
      <c r="AA1705">
        <v>5439.01</v>
      </c>
      <c r="AB1705">
        <v>3537.06</v>
      </c>
      <c r="AC1705">
        <v>16582.54</v>
      </c>
    </row>
    <row r="1706" spans="1:29" x14ac:dyDescent="0.25">
      <c r="A1706">
        <v>1993</v>
      </c>
      <c r="B1706">
        <v>1991</v>
      </c>
      <c r="C1706">
        <v>1992</v>
      </c>
      <c r="D1706">
        <v>6</v>
      </c>
      <c r="E1706" t="s">
        <v>43</v>
      </c>
      <c r="F1706" t="s">
        <v>36</v>
      </c>
      <c r="G1706" t="s">
        <v>42</v>
      </c>
      <c r="H1706">
        <v>0</v>
      </c>
      <c r="I1706">
        <v>2</v>
      </c>
      <c r="J1706" t="s">
        <v>33</v>
      </c>
      <c r="K1706">
        <v>36782</v>
      </c>
      <c r="L1706">
        <v>1255</v>
      </c>
      <c r="M1706">
        <v>1189</v>
      </c>
      <c r="N1706">
        <v>0.57809999999999995</v>
      </c>
      <c r="O1706">
        <v>687</v>
      </c>
      <c r="P1706">
        <v>0</v>
      </c>
      <c r="Q1706">
        <v>65</v>
      </c>
      <c r="R1706">
        <v>65</v>
      </c>
      <c r="S1706">
        <v>639</v>
      </c>
      <c r="T1706">
        <f t="shared" si="52"/>
        <v>704</v>
      </c>
      <c r="U1706">
        <f t="shared" si="53"/>
        <v>1</v>
      </c>
      <c r="V1706">
        <v>0.22757186563834531</v>
      </c>
      <c r="W1706">
        <v>0.19963828159857222</v>
      </c>
      <c r="X1706">
        <v>0.17344955064057618</v>
      </c>
      <c r="Y1706">
        <v>0.39934030212250626</v>
      </c>
      <c r="Z1706">
        <v>285.63</v>
      </c>
      <c r="AA1706">
        <v>250.57</v>
      </c>
      <c r="AB1706">
        <v>217.7</v>
      </c>
      <c r="AC1706">
        <v>501.22000000000008</v>
      </c>
    </row>
    <row r="1707" spans="1:29" x14ac:dyDescent="0.25">
      <c r="A1707">
        <v>1993</v>
      </c>
      <c r="B1707">
        <v>1990</v>
      </c>
      <c r="C1707">
        <v>1991</v>
      </c>
      <c r="D1707">
        <v>6</v>
      </c>
      <c r="E1707" t="s">
        <v>43</v>
      </c>
      <c r="F1707" t="s">
        <v>36</v>
      </c>
      <c r="G1707" t="s">
        <v>42</v>
      </c>
      <c r="H1707">
        <v>0</v>
      </c>
      <c r="I1707">
        <v>3</v>
      </c>
      <c r="J1707" t="s">
        <v>34</v>
      </c>
      <c r="K1707">
        <v>176879</v>
      </c>
      <c r="L1707">
        <v>18661</v>
      </c>
      <c r="M1707">
        <v>17737</v>
      </c>
      <c r="N1707">
        <v>0.79430000000000001</v>
      </c>
      <c r="O1707">
        <v>14089</v>
      </c>
      <c r="P1707">
        <v>0</v>
      </c>
      <c r="Q1707">
        <v>923</v>
      </c>
      <c r="R1707">
        <v>923</v>
      </c>
      <c r="S1707">
        <v>12346</v>
      </c>
      <c r="T1707">
        <f t="shared" si="52"/>
        <v>13269</v>
      </c>
      <c r="U1707">
        <f t="shared" si="53"/>
        <v>2</v>
      </c>
      <c r="V1707">
        <v>0.26653527505697477</v>
      </c>
      <c r="W1707">
        <v>0.1835168904128601</v>
      </c>
      <c r="X1707">
        <v>0.31554616737854979</v>
      </c>
      <c r="Y1707">
        <v>0.23440166715161531</v>
      </c>
      <c r="Z1707">
        <v>4974.0200000000004</v>
      </c>
      <c r="AA1707">
        <v>3424.75</v>
      </c>
      <c r="AB1707">
        <v>5888.65</v>
      </c>
      <c r="AC1707">
        <v>4374.3500000000004</v>
      </c>
    </row>
    <row r="1708" spans="1:29" x14ac:dyDescent="0.25">
      <c r="A1708">
        <v>1993</v>
      </c>
      <c r="B1708">
        <v>1989</v>
      </c>
      <c r="C1708">
        <v>1990</v>
      </c>
      <c r="D1708">
        <v>6</v>
      </c>
      <c r="E1708" t="s">
        <v>43</v>
      </c>
      <c r="F1708" t="s">
        <v>36</v>
      </c>
      <c r="G1708" t="s">
        <v>42</v>
      </c>
      <c r="H1708">
        <v>0</v>
      </c>
      <c r="I1708">
        <v>4</v>
      </c>
      <c r="J1708" t="s">
        <v>34</v>
      </c>
      <c r="K1708">
        <v>112957</v>
      </c>
      <c r="L1708">
        <v>32680</v>
      </c>
      <c r="M1708">
        <v>25327</v>
      </c>
      <c r="N1708">
        <v>0.9597</v>
      </c>
      <c r="O1708">
        <v>24306</v>
      </c>
      <c r="P1708">
        <v>2264</v>
      </c>
      <c r="Q1708">
        <v>5088</v>
      </c>
      <c r="R1708">
        <v>7353</v>
      </c>
      <c r="S1708">
        <v>31486</v>
      </c>
      <c r="T1708">
        <f t="shared" si="52"/>
        <v>38839</v>
      </c>
      <c r="U1708">
        <f t="shared" si="53"/>
        <v>3</v>
      </c>
      <c r="V1708">
        <v>0.37309304192859799</v>
      </c>
      <c r="W1708">
        <v>0.1465138652253099</v>
      </c>
      <c r="X1708">
        <v>0.23390958228071207</v>
      </c>
      <c r="Y1708">
        <v>0.24648351056538001</v>
      </c>
      <c r="Z1708">
        <v>12192.8</v>
      </c>
      <c r="AA1708">
        <v>4788.12</v>
      </c>
      <c r="AB1708">
        <v>7644.24</v>
      </c>
      <c r="AC1708">
        <v>8055.16</v>
      </c>
    </row>
    <row r="1709" spans="1:29" x14ac:dyDescent="0.25">
      <c r="A1709">
        <v>1993</v>
      </c>
      <c r="B1709">
        <v>1988</v>
      </c>
      <c r="C1709">
        <v>1989</v>
      </c>
      <c r="D1709">
        <v>6</v>
      </c>
      <c r="E1709" t="s">
        <v>43</v>
      </c>
      <c r="F1709" t="s">
        <v>36</v>
      </c>
      <c r="G1709" t="s">
        <v>42</v>
      </c>
      <c r="H1709">
        <v>0</v>
      </c>
      <c r="I1709">
        <v>5</v>
      </c>
      <c r="J1709" t="s">
        <v>34</v>
      </c>
      <c r="K1709">
        <v>21362</v>
      </c>
      <c r="L1709">
        <v>9922</v>
      </c>
      <c r="M1709">
        <v>5909</v>
      </c>
      <c r="N1709">
        <v>1</v>
      </c>
      <c r="O1709">
        <v>5909</v>
      </c>
      <c r="P1709">
        <v>1182</v>
      </c>
      <c r="Q1709">
        <v>2830</v>
      </c>
      <c r="R1709">
        <v>4012</v>
      </c>
      <c r="S1709">
        <v>9303</v>
      </c>
      <c r="T1709">
        <f t="shared" si="52"/>
        <v>13315</v>
      </c>
      <c r="U1709">
        <f t="shared" si="53"/>
        <v>4</v>
      </c>
      <c r="V1709">
        <v>0.36194951946334702</v>
      </c>
      <c r="W1709">
        <v>0.13578083174766989</v>
      </c>
      <c r="X1709">
        <v>8.8299617828232341E-2</v>
      </c>
      <c r="Y1709">
        <v>0.41397003096075086</v>
      </c>
      <c r="Z1709">
        <v>3591.3500000000004</v>
      </c>
      <c r="AA1709">
        <v>1347.25</v>
      </c>
      <c r="AB1709">
        <v>876.13</v>
      </c>
      <c r="AC1709">
        <v>4107.51</v>
      </c>
    </row>
    <row r="1710" spans="1:29" x14ac:dyDescent="0.25">
      <c r="A1710">
        <v>1993</v>
      </c>
      <c r="B1710">
        <v>1991</v>
      </c>
      <c r="C1710">
        <v>1992</v>
      </c>
      <c r="D1710">
        <v>7</v>
      </c>
      <c r="E1710" t="s">
        <v>44</v>
      </c>
      <c r="F1710" t="s">
        <v>36</v>
      </c>
      <c r="G1710" t="s">
        <v>45</v>
      </c>
      <c r="H1710">
        <v>0</v>
      </c>
      <c r="I1710">
        <v>2</v>
      </c>
      <c r="J1710" t="s">
        <v>33</v>
      </c>
      <c r="K1710">
        <v>48092</v>
      </c>
      <c r="L1710">
        <v>2551</v>
      </c>
      <c r="M1710">
        <v>2551</v>
      </c>
      <c r="N1710">
        <v>0.51970000000000005</v>
      </c>
      <c r="O1710">
        <v>1325</v>
      </c>
      <c r="P1710">
        <v>0</v>
      </c>
      <c r="Q1710">
        <v>0</v>
      </c>
      <c r="R1710">
        <v>0</v>
      </c>
      <c r="S1710">
        <v>11</v>
      </c>
      <c r="T1710">
        <f t="shared" si="52"/>
        <v>11</v>
      </c>
      <c r="U1710">
        <f t="shared" si="53"/>
        <v>1</v>
      </c>
      <c r="V1710">
        <v>0.14465694786893343</v>
      </c>
      <c r="W1710">
        <v>0.3358747505948485</v>
      </c>
      <c r="X1710">
        <v>0.10767246684724448</v>
      </c>
      <c r="Y1710">
        <v>0.41179583468897368</v>
      </c>
      <c r="Z1710">
        <v>369.03</v>
      </c>
      <c r="AA1710">
        <v>856.84</v>
      </c>
      <c r="AB1710">
        <v>274.67999999999995</v>
      </c>
      <c r="AC1710">
        <v>1050.52</v>
      </c>
    </row>
    <row r="1711" spans="1:29" x14ac:dyDescent="0.25">
      <c r="A1711">
        <v>1993</v>
      </c>
      <c r="B1711">
        <v>1990</v>
      </c>
      <c r="C1711">
        <v>1991</v>
      </c>
      <c r="D1711">
        <v>7</v>
      </c>
      <c r="E1711" t="s">
        <v>44</v>
      </c>
      <c r="F1711" t="s">
        <v>36</v>
      </c>
      <c r="G1711" t="s">
        <v>45</v>
      </c>
      <c r="H1711">
        <v>0</v>
      </c>
      <c r="I1711">
        <v>3</v>
      </c>
      <c r="J1711" t="s">
        <v>34</v>
      </c>
      <c r="K1711">
        <v>36068</v>
      </c>
      <c r="L1711">
        <v>3804</v>
      </c>
      <c r="M1711">
        <v>3804</v>
      </c>
      <c r="N1711">
        <v>0.74219999999999997</v>
      </c>
      <c r="O1711">
        <v>2823</v>
      </c>
      <c r="P1711">
        <v>0</v>
      </c>
      <c r="Q1711">
        <v>0</v>
      </c>
      <c r="R1711">
        <v>0</v>
      </c>
      <c r="S1711">
        <v>204</v>
      </c>
      <c r="T1711">
        <f t="shared" si="52"/>
        <v>204</v>
      </c>
      <c r="U1711">
        <f t="shared" si="53"/>
        <v>2</v>
      </c>
      <c r="V1711">
        <v>0.1628084878182143</v>
      </c>
      <c r="W1711">
        <v>0.39503790706722325</v>
      </c>
      <c r="X1711">
        <v>6.233635818761106E-2</v>
      </c>
      <c r="Y1711">
        <v>0.37981724692695129</v>
      </c>
      <c r="Z1711">
        <v>619.33000000000004</v>
      </c>
      <c r="AA1711">
        <v>1502.74</v>
      </c>
      <c r="AB1711">
        <v>237.13</v>
      </c>
      <c r="AC1711">
        <v>1444.84</v>
      </c>
    </row>
    <row r="1712" spans="1:29" x14ac:dyDescent="0.25">
      <c r="A1712">
        <v>1993</v>
      </c>
      <c r="B1712">
        <v>1989</v>
      </c>
      <c r="C1712">
        <v>1990</v>
      </c>
      <c r="D1712">
        <v>7</v>
      </c>
      <c r="E1712" t="s">
        <v>44</v>
      </c>
      <c r="F1712" t="s">
        <v>36</v>
      </c>
      <c r="G1712" t="s">
        <v>45</v>
      </c>
      <c r="H1712">
        <v>0</v>
      </c>
      <c r="I1712">
        <v>4</v>
      </c>
      <c r="J1712" t="s">
        <v>34</v>
      </c>
      <c r="K1712">
        <v>9879</v>
      </c>
      <c r="L1712">
        <v>2417</v>
      </c>
      <c r="M1712">
        <v>1982</v>
      </c>
      <c r="N1712">
        <v>0.92459999999999998</v>
      </c>
      <c r="O1712">
        <v>1832</v>
      </c>
      <c r="P1712">
        <v>434</v>
      </c>
      <c r="Q1712">
        <v>0</v>
      </c>
      <c r="R1712">
        <v>434</v>
      </c>
      <c r="S1712">
        <v>1021</v>
      </c>
      <c r="T1712">
        <f t="shared" si="52"/>
        <v>1455</v>
      </c>
      <c r="U1712">
        <f t="shared" si="53"/>
        <v>3</v>
      </c>
      <c r="V1712">
        <v>0.36837728480054277</v>
      </c>
      <c r="W1712">
        <v>0.2203710292669607</v>
      </c>
      <c r="X1712">
        <v>1.6371128561144529E-2</v>
      </c>
      <c r="Y1712">
        <v>0.39488055737135191</v>
      </c>
      <c r="Z1712">
        <v>890.3900000000001</v>
      </c>
      <c r="AA1712">
        <v>532.65000000000009</v>
      </c>
      <c r="AB1712">
        <v>39.57</v>
      </c>
      <c r="AC1712">
        <v>954.45</v>
      </c>
    </row>
    <row r="1713" spans="1:29" x14ac:dyDescent="0.25">
      <c r="A1713">
        <v>1993</v>
      </c>
      <c r="B1713">
        <v>1988</v>
      </c>
      <c r="C1713">
        <v>1989</v>
      </c>
      <c r="D1713">
        <v>7</v>
      </c>
      <c r="E1713" t="s">
        <v>44</v>
      </c>
      <c r="F1713" t="s">
        <v>36</v>
      </c>
      <c r="G1713" t="s">
        <v>45</v>
      </c>
      <c r="H1713">
        <v>0</v>
      </c>
      <c r="I1713">
        <v>5</v>
      </c>
      <c r="J1713" t="s">
        <v>34</v>
      </c>
      <c r="K1713">
        <v>21656</v>
      </c>
      <c r="L1713">
        <v>11509</v>
      </c>
      <c r="M1713">
        <v>9033</v>
      </c>
      <c r="N1713">
        <v>1</v>
      </c>
      <c r="O1713">
        <v>9033</v>
      </c>
      <c r="P1713">
        <v>2476</v>
      </c>
      <c r="Q1713">
        <v>0</v>
      </c>
      <c r="R1713">
        <v>2476</v>
      </c>
      <c r="S1713">
        <v>7980</v>
      </c>
      <c r="T1713">
        <f t="shared" si="52"/>
        <v>10456</v>
      </c>
      <c r="U1713">
        <f t="shared" si="53"/>
        <v>4</v>
      </c>
      <c r="V1713">
        <v>0.25029758439667266</v>
      </c>
      <c r="W1713">
        <v>0.30051245336396348</v>
      </c>
      <c r="X1713">
        <v>1.6278952572432479E-2</v>
      </c>
      <c r="Y1713">
        <v>0.43291100966693141</v>
      </c>
      <c r="Z1713">
        <v>2880.76</v>
      </c>
      <c r="AA1713">
        <v>3458.7</v>
      </c>
      <c r="AB1713">
        <v>187.36</v>
      </c>
      <c r="AC1713">
        <v>4982.5200000000004</v>
      </c>
    </row>
    <row r="1714" spans="1:29" x14ac:dyDescent="0.25">
      <c r="A1714">
        <v>1993</v>
      </c>
      <c r="B1714">
        <v>1991</v>
      </c>
      <c r="C1714">
        <v>1992</v>
      </c>
      <c r="D1714">
        <v>8</v>
      </c>
      <c r="E1714" t="s">
        <v>46</v>
      </c>
      <c r="F1714" t="s">
        <v>36</v>
      </c>
      <c r="G1714" t="s">
        <v>45</v>
      </c>
      <c r="H1714">
        <v>0</v>
      </c>
      <c r="I1714">
        <v>2</v>
      </c>
      <c r="J1714" t="s">
        <v>33</v>
      </c>
      <c r="K1714">
        <v>91462</v>
      </c>
      <c r="L1714">
        <v>12263</v>
      </c>
      <c r="M1714">
        <v>12263</v>
      </c>
      <c r="N1714">
        <v>0.60340000000000005</v>
      </c>
      <c r="O1714">
        <v>7399</v>
      </c>
      <c r="P1714">
        <v>0</v>
      </c>
      <c r="Q1714">
        <v>0</v>
      </c>
      <c r="R1714">
        <v>0</v>
      </c>
      <c r="S1714">
        <v>1582</v>
      </c>
      <c r="T1714">
        <f t="shared" si="52"/>
        <v>1582</v>
      </c>
      <c r="U1714">
        <f t="shared" si="53"/>
        <v>1</v>
      </c>
      <c r="V1714">
        <v>5.7230669369608869E-2</v>
      </c>
      <c r="W1714">
        <v>8.0367408779778174E-2</v>
      </c>
      <c r="X1714">
        <v>4.431803170140209E-2</v>
      </c>
      <c r="Y1714">
        <v>0.8180838901492109</v>
      </c>
      <c r="Z1714">
        <v>701.83</v>
      </c>
      <c r="AA1714">
        <v>985.56</v>
      </c>
      <c r="AB1714">
        <v>543.48</v>
      </c>
      <c r="AC1714">
        <v>10032.31</v>
      </c>
    </row>
    <row r="1715" spans="1:29" x14ac:dyDescent="0.25">
      <c r="A1715">
        <v>1993</v>
      </c>
      <c r="B1715">
        <v>1990</v>
      </c>
      <c r="C1715">
        <v>1991</v>
      </c>
      <c r="D1715">
        <v>8</v>
      </c>
      <c r="E1715" t="s">
        <v>46</v>
      </c>
      <c r="F1715" t="s">
        <v>36</v>
      </c>
      <c r="G1715" t="s">
        <v>45</v>
      </c>
      <c r="H1715">
        <v>0</v>
      </c>
      <c r="I1715">
        <v>3</v>
      </c>
      <c r="J1715" t="s">
        <v>34</v>
      </c>
      <c r="K1715">
        <v>32131</v>
      </c>
      <c r="L1715">
        <v>9514</v>
      </c>
      <c r="M1715">
        <v>9514</v>
      </c>
      <c r="N1715">
        <v>0.84009999999999996</v>
      </c>
      <c r="O1715">
        <v>7993</v>
      </c>
      <c r="P1715">
        <v>0</v>
      </c>
      <c r="Q1715">
        <v>0</v>
      </c>
      <c r="R1715">
        <v>0</v>
      </c>
      <c r="S1715">
        <v>2921</v>
      </c>
      <c r="T1715">
        <f t="shared" si="52"/>
        <v>2921</v>
      </c>
      <c r="U1715">
        <f t="shared" si="53"/>
        <v>2</v>
      </c>
      <c r="V1715">
        <v>4.1168223218583599E-2</v>
      </c>
      <c r="W1715">
        <v>7.4862685004761079E-2</v>
      </c>
      <c r="X1715">
        <v>4.9969415489005339E-2</v>
      </c>
      <c r="Y1715">
        <v>0.83399967628764982</v>
      </c>
      <c r="Z1715">
        <v>391.69999999999993</v>
      </c>
      <c r="AA1715">
        <v>712.29</v>
      </c>
      <c r="AB1715">
        <v>475.44</v>
      </c>
      <c r="AC1715">
        <v>7935.19</v>
      </c>
    </row>
    <row r="1716" spans="1:29" x14ac:dyDescent="0.25">
      <c r="A1716">
        <v>1993</v>
      </c>
      <c r="B1716">
        <v>1989</v>
      </c>
      <c r="C1716">
        <v>1990</v>
      </c>
      <c r="D1716">
        <v>8</v>
      </c>
      <c r="E1716" t="s">
        <v>46</v>
      </c>
      <c r="F1716" t="s">
        <v>36</v>
      </c>
      <c r="G1716" t="s">
        <v>45</v>
      </c>
      <c r="H1716">
        <v>0</v>
      </c>
      <c r="I1716">
        <v>4</v>
      </c>
      <c r="J1716" t="s">
        <v>34</v>
      </c>
      <c r="K1716">
        <v>12629</v>
      </c>
      <c r="L1716">
        <v>6661</v>
      </c>
      <c r="M1716">
        <v>5863</v>
      </c>
      <c r="N1716">
        <v>0.99209999999999998</v>
      </c>
      <c r="O1716">
        <v>5816</v>
      </c>
      <c r="P1716">
        <v>798</v>
      </c>
      <c r="Q1716">
        <v>0</v>
      </c>
      <c r="R1716">
        <v>798</v>
      </c>
      <c r="S1716">
        <v>3106</v>
      </c>
      <c r="T1716">
        <f t="shared" si="52"/>
        <v>3904</v>
      </c>
      <c r="U1716">
        <f t="shared" si="53"/>
        <v>3</v>
      </c>
      <c r="V1716">
        <v>5.2455861446750768E-2</v>
      </c>
      <c r="W1716">
        <v>7.5611619762182489E-2</v>
      </c>
      <c r="X1716">
        <v>3.2764835072454632E-2</v>
      </c>
      <c r="Y1716">
        <v>0.83916768371861217</v>
      </c>
      <c r="Z1716">
        <v>349.43</v>
      </c>
      <c r="AA1716">
        <v>503.68</v>
      </c>
      <c r="AB1716">
        <v>218.26</v>
      </c>
      <c r="AC1716">
        <v>5590.04</v>
      </c>
    </row>
    <row r="1717" spans="1:29" x14ac:dyDescent="0.25">
      <c r="A1717">
        <v>1993</v>
      </c>
      <c r="B1717">
        <v>1988</v>
      </c>
      <c r="C1717">
        <v>1989</v>
      </c>
      <c r="D1717">
        <v>8</v>
      </c>
      <c r="E1717" t="s">
        <v>46</v>
      </c>
      <c r="F1717" t="s">
        <v>36</v>
      </c>
      <c r="G1717" t="s">
        <v>45</v>
      </c>
      <c r="H1717">
        <v>0</v>
      </c>
      <c r="I1717">
        <v>5</v>
      </c>
      <c r="J1717" t="s">
        <v>34</v>
      </c>
      <c r="K1717">
        <v>708</v>
      </c>
      <c r="L1717">
        <v>330</v>
      </c>
      <c r="M1717">
        <v>263</v>
      </c>
      <c r="N1717">
        <v>1</v>
      </c>
      <c r="O1717">
        <v>263</v>
      </c>
      <c r="P1717">
        <v>66</v>
      </c>
      <c r="Q1717">
        <v>0</v>
      </c>
      <c r="R1717">
        <v>66</v>
      </c>
      <c r="S1717">
        <v>306</v>
      </c>
      <c r="T1717">
        <f t="shared" si="52"/>
        <v>372</v>
      </c>
      <c r="U1717">
        <f t="shared" si="53"/>
        <v>4</v>
      </c>
      <c r="V1717">
        <v>5.4081015719467967E-2</v>
      </c>
      <c r="W1717">
        <v>0.28473397823458285</v>
      </c>
      <c r="X1717">
        <v>2.4183796856106412E-3</v>
      </c>
      <c r="Y1717">
        <v>0.65876662636033867</v>
      </c>
      <c r="Z1717">
        <v>17.89</v>
      </c>
      <c r="AA1717">
        <v>94.19</v>
      </c>
      <c r="AB1717">
        <v>0.8</v>
      </c>
      <c r="AC1717">
        <v>217.92000000000002</v>
      </c>
    </row>
    <row r="1718" spans="1:29" x14ac:dyDescent="0.25">
      <c r="A1718">
        <v>1993</v>
      </c>
      <c r="B1718">
        <v>1991</v>
      </c>
      <c r="C1718">
        <v>1992</v>
      </c>
      <c r="D1718">
        <v>9</v>
      </c>
      <c r="E1718" t="s">
        <v>47</v>
      </c>
      <c r="F1718" t="s">
        <v>36</v>
      </c>
      <c r="G1718" t="s">
        <v>45</v>
      </c>
      <c r="H1718">
        <v>1</v>
      </c>
      <c r="I1718">
        <v>2</v>
      </c>
      <c r="J1718" t="s">
        <v>33</v>
      </c>
      <c r="K1718">
        <v>83981</v>
      </c>
      <c r="L1718">
        <v>11260</v>
      </c>
      <c r="M1718">
        <v>11260</v>
      </c>
      <c r="N1718">
        <v>0.64980000000000004</v>
      </c>
      <c r="O1718">
        <v>7316</v>
      </c>
      <c r="P1718">
        <v>0</v>
      </c>
      <c r="Q1718">
        <v>0</v>
      </c>
      <c r="R1718">
        <v>0</v>
      </c>
      <c r="S1718">
        <v>3455</v>
      </c>
      <c r="T1718">
        <f t="shared" si="52"/>
        <v>3455</v>
      </c>
      <c r="U1718">
        <f t="shared" si="53"/>
        <v>1</v>
      </c>
      <c r="V1718">
        <v>5.7229255382921188E-2</v>
      </c>
      <c r="W1718">
        <v>8.0367490663978733E-2</v>
      </c>
      <c r="X1718">
        <v>4.4319125411295589E-2</v>
      </c>
      <c r="Y1718">
        <v>0.81808412854180457</v>
      </c>
      <c r="Z1718">
        <v>644.41</v>
      </c>
      <c r="AA1718">
        <v>904.95</v>
      </c>
      <c r="AB1718">
        <v>499.04</v>
      </c>
      <c r="AC1718">
        <v>9211.75</v>
      </c>
    </row>
    <row r="1719" spans="1:29" x14ac:dyDescent="0.25">
      <c r="A1719">
        <v>1993</v>
      </c>
      <c r="B1719">
        <v>1990</v>
      </c>
      <c r="C1719">
        <v>1991</v>
      </c>
      <c r="D1719">
        <v>9</v>
      </c>
      <c r="E1719" t="s">
        <v>47</v>
      </c>
      <c r="F1719" t="s">
        <v>36</v>
      </c>
      <c r="G1719" t="s">
        <v>45</v>
      </c>
      <c r="H1719">
        <v>1</v>
      </c>
      <c r="I1719">
        <v>3</v>
      </c>
      <c r="J1719" t="s">
        <v>34</v>
      </c>
      <c r="K1719">
        <v>51886</v>
      </c>
      <c r="L1719">
        <v>15364</v>
      </c>
      <c r="M1719">
        <v>15364</v>
      </c>
      <c r="N1719">
        <v>0.84509999999999996</v>
      </c>
      <c r="O1719">
        <v>12984</v>
      </c>
      <c r="P1719">
        <v>0</v>
      </c>
      <c r="Q1719">
        <v>0</v>
      </c>
      <c r="R1719">
        <v>0</v>
      </c>
      <c r="S1719">
        <v>6194</v>
      </c>
      <c r="T1719">
        <f t="shared" si="52"/>
        <v>6194</v>
      </c>
      <c r="U1719">
        <f t="shared" si="53"/>
        <v>2</v>
      </c>
      <c r="V1719">
        <v>4.116833111175907E-2</v>
      </c>
      <c r="W1719">
        <v>7.4861628899904192E-2</v>
      </c>
      <c r="X1719">
        <v>4.9969800474861492E-2</v>
      </c>
      <c r="Y1719">
        <v>0.83400023951347524</v>
      </c>
      <c r="Z1719">
        <v>632.53000000000009</v>
      </c>
      <c r="AA1719">
        <v>1150.21</v>
      </c>
      <c r="AB1719">
        <v>767.76</v>
      </c>
      <c r="AC1719">
        <v>12813.980000000001</v>
      </c>
    </row>
    <row r="1720" spans="1:29" x14ac:dyDescent="0.25">
      <c r="A1720">
        <v>1993</v>
      </c>
      <c r="B1720">
        <v>1989</v>
      </c>
      <c r="C1720">
        <v>1990</v>
      </c>
      <c r="D1720">
        <v>9</v>
      </c>
      <c r="E1720" t="s">
        <v>47</v>
      </c>
      <c r="F1720" t="s">
        <v>36</v>
      </c>
      <c r="G1720" t="s">
        <v>45</v>
      </c>
      <c r="H1720">
        <v>1</v>
      </c>
      <c r="I1720">
        <v>4</v>
      </c>
      <c r="J1720" t="s">
        <v>34</v>
      </c>
      <c r="K1720">
        <v>13103</v>
      </c>
      <c r="L1720">
        <v>6918</v>
      </c>
      <c r="M1720">
        <v>6083</v>
      </c>
      <c r="N1720">
        <v>0.9929</v>
      </c>
      <c r="O1720">
        <v>6040</v>
      </c>
      <c r="P1720">
        <v>835</v>
      </c>
      <c r="Q1720">
        <v>0</v>
      </c>
      <c r="R1720">
        <v>835</v>
      </c>
      <c r="S1720">
        <v>3250</v>
      </c>
      <c r="T1720">
        <f t="shared" si="52"/>
        <v>4085</v>
      </c>
      <c r="U1720">
        <f t="shared" si="53"/>
        <v>3</v>
      </c>
      <c r="V1720">
        <v>5.2558321047610781E-2</v>
      </c>
      <c r="W1720">
        <v>7.5534067585927789E-2</v>
      </c>
      <c r="X1720">
        <v>3.2730610239065705E-2</v>
      </c>
      <c r="Y1720">
        <v>0.83917700112739568</v>
      </c>
      <c r="Z1720">
        <v>363.63</v>
      </c>
      <c r="AA1720">
        <v>522.59</v>
      </c>
      <c r="AB1720">
        <v>226.45000000000002</v>
      </c>
      <c r="AC1720">
        <v>5805.93</v>
      </c>
    </row>
    <row r="1721" spans="1:29" x14ac:dyDescent="0.25">
      <c r="A1721">
        <v>1993</v>
      </c>
      <c r="B1721">
        <v>1988</v>
      </c>
      <c r="C1721">
        <v>1989</v>
      </c>
      <c r="D1721">
        <v>9</v>
      </c>
      <c r="E1721" t="s">
        <v>47</v>
      </c>
      <c r="F1721" t="s">
        <v>36</v>
      </c>
      <c r="G1721" t="s">
        <v>45</v>
      </c>
      <c r="H1721">
        <v>1</v>
      </c>
      <c r="I1721">
        <v>5</v>
      </c>
      <c r="J1721" t="s">
        <v>34</v>
      </c>
      <c r="K1721">
        <v>1034</v>
      </c>
      <c r="L1721">
        <v>483</v>
      </c>
      <c r="M1721">
        <v>385</v>
      </c>
      <c r="N1721">
        <v>1</v>
      </c>
      <c r="O1721">
        <v>385</v>
      </c>
      <c r="P1721">
        <v>97</v>
      </c>
      <c r="Q1721">
        <v>0</v>
      </c>
      <c r="R1721">
        <v>97</v>
      </c>
      <c r="S1721">
        <v>447</v>
      </c>
      <c r="T1721">
        <f t="shared" si="52"/>
        <v>544</v>
      </c>
      <c r="U1721">
        <f t="shared" si="53"/>
        <v>4</v>
      </c>
      <c r="V1721">
        <v>5.40686000538202E-2</v>
      </c>
      <c r="W1721">
        <v>0.2847916537291188</v>
      </c>
      <c r="X1721">
        <v>2.4012088844728723E-3</v>
      </c>
      <c r="Y1721">
        <v>0.65873853733258814</v>
      </c>
      <c r="Z1721">
        <v>26.12</v>
      </c>
      <c r="AA1721">
        <v>137.58000000000001</v>
      </c>
      <c r="AB1721">
        <v>1.1599999999999999</v>
      </c>
      <c r="AC1721">
        <v>318.23</v>
      </c>
    </row>
    <row r="1722" spans="1:29" x14ac:dyDescent="0.25">
      <c r="A1722">
        <v>1993</v>
      </c>
      <c r="B1722">
        <v>1991</v>
      </c>
      <c r="C1722">
        <v>1992</v>
      </c>
      <c r="D1722">
        <v>10</v>
      </c>
      <c r="E1722" t="s">
        <v>48</v>
      </c>
      <c r="F1722" t="s">
        <v>31</v>
      </c>
      <c r="G1722" t="s">
        <v>49</v>
      </c>
      <c r="H1722">
        <v>1</v>
      </c>
      <c r="I1722">
        <v>2</v>
      </c>
      <c r="J1722" t="s">
        <v>33</v>
      </c>
      <c r="K1722">
        <v>130878</v>
      </c>
      <c r="L1722">
        <v>6558</v>
      </c>
      <c r="M1722">
        <v>6423</v>
      </c>
      <c r="N1722">
        <v>0.57550000000000001</v>
      </c>
      <c r="O1722">
        <v>3696</v>
      </c>
      <c r="P1722">
        <v>0</v>
      </c>
      <c r="Q1722">
        <v>134</v>
      </c>
      <c r="R1722">
        <v>134</v>
      </c>
      <c r="S1722">
        <v>253</v>
      </c>
      <c r="T1722">
        <f t="shared" si="52"/>
        <v>387</v>
      </c>
      <c r="U1722">
        <f t="shared" si="53"/>
        <v>1</v>
      </c>
      <c r="V1722">
        <v>0.15312951236359038</v>
      </c>
      <c r="W1722">
        <v>0.1899191414939993</v>
      </c>
      <c r="X1722">
        <v>0.11398106541716922</v>
      </c>
      <c r="Y1722">
        <v>0.54297028072524123</v>
      </c>
      <c r="Z1722">
        <v>1004.28</v>
      </c>
      <c r="AA1722">
        <v>1245.56</v>
      </c>
      <c r="AB1722">
        <v>747.53</v>
      </c>
      <c r="AC1722">
        <v>3561</v>
      </c>
    </row>
    <row r="1723" spans="1:29" x14ac:dyDescent="0.25">
      <c r="A1723">
        <v>1993</v>
      </c>
      <c r="B1723">
        <v>1990</v>
      </c>
      <c r="C1723">
        <v>1991</v>
      </c>
      <c r="D1723">
        <v>10</v>
      </c>
      <c r="E1723" t="s">
        <v>48</v>
      </c>
      <c r="F1723" t="s">
        <v>31</v>
      </c>
      <c r="G1723" t="s">
        <v>49</v>
      </c>
      <c r="H1723">
        <v>1</v>
      </c>
      <c r="I1723">
        <v>3</v>
      </c>
      <c r="J1723" t="s">
        <v>34</v>
      </c>
      <c r="K1723">
        <v>91463</v>
      </c>
      <c r="L1723">
        <v>16541</v>
      </c>
      <c r="M1723">
        <v>13275</v>
      </c>
      <c r="N1723">
        <v>0.81889999999999996</v>
      </c>
      <c r="O1723">
        <v>10871</v>
      </c>
      <c r="P1723">
        <v>0</v>
      </c>
      <c r="Q1723">
        <v>3265</v>
      </c>
      <c r="R1723">
        <v>3265</v>
      </c>
      <c r="S1723">
        <v>3833</v>
      </c>
      <c r="T1723">
        <f t="shared" si="52"/>
        <v>7098</v>
      </c>
      <c r="U1723">
        <f t="shared" si="53"/>
        <v>2</v>
      </c>
      <c r="V1723">
        <v>5.9602645003016687E-2</v>
      </c>
      <c r="W1723">
        <v>5.077629556905168E-2</v>
      </c>
      <c r="X1723">
        <v>0.15630437121932997</v>
      </c>
      <c r="Y1723">
        <v>0.73331668820860174</v>
      </c>
      <c r="Z1723">
        <v>985.91</v>
      </c>
      <c r="AA1723">
        <v>839.91</v>
      </c>
      <c r="AB1723">
        <v>2585.4899999999998</v>
      </c>
      <c r="AC1723">
        <v>12130.069999999998</v>
      </c>
    </row>
    <row r="1724" spans="1:29" x14ac:dyDescent="0.25">
      <c r="A1724">
        <v>1993</v>
      </c>
      <c r="B1724">
        <v>1989</v>
      </c>
      <c r="C1724">
        <v>1990</v>
      </c>
      <c r="D1724">
        <v>10</v>
      </c>
      <c r="E1724" t="s">
        <v>48</v>
      </c>
      <c r="F1724" t="s">
        <v>31</v>
      </c>
      <c r="G1724" t="s">
        <v>49</v>
      </c>
      <c r="H1724">
        <v>1</v>
      </c>
      <c r="I1724">
        <v>4</v>
      </c>
      <c r="J1724" t="s">
        <v>34</v>
      </c>
      <c r="K1724">
        <v>59478</v>
      </c>
      <c r="L1724">
        <v>35911</v>
      </c>
      <c r="M1724">
        <v>23534</v>
      </c>
      <c r="N1724">
        <v>0.98680000000000001</v>
      </c>
      <c r="O1724">
        <v>23224</v>
      </c>
      <c r="P1724">
        <v>275</v>
      </c>
      <c r="Q1724">
        <v>12100</v>
      </c>
      <c r="R1724">
        <v>12376</v>
      </c>
      <c r="S1724">
        <v>8507</v>
      </c>
      <c r="T1724">
        <f t="shared" si="52"/>
        <v>20883</v>
      </c>
      <c r="U1724">
        <f t="shared" si="53"/>
        <v>3</v>
      </c>
      <c r="V1724">
        <v>2.0720641696636549E-3</v>
      </c>
      <c r="W1724">
        <v>4.1842274174662113E-3</v>
      </c>
      <c r="X1724">
        <v>0.18420541866639933</v>
      </c>
      <c r="Y1724">
        <v>0.8095382897464708</v>
      </c>
      <c r="Z1724">
        <v>74.41</v>
      </c>
      <c r="AA1724">
        <v>150.26</v>
      </c>
      <c r="AB1724">
        <v>6615.01</v>
      </c>
      <c r="AC1724">
        <v>29071.370000000003</v>
      </c>
    </row>
    <row r="1725" spans="1:29" x14ac:dyDescent="0.25">
      <c r="A1725">
        <v>1993</v>
      </c>
      <c r="B1725">
        <v>1988</v>
      </c>
      <c r="C1725">
        <v>1989</v>
      </c>
      <c r="D1725">
        <v>10</v>
      </c>
      <c r="E1725" t="s">
        <v>48</v>
      </c>
      <c r="F1725" t="s">
        <v>31</v>
      </c>
      <c r="G1725" t="s">
        <v>49</v>
      </c>
      <c r="H1725">
        <v>1</v>
      </c>
      <c r="I1725">
        <v>5</v>
      </c>
      <c r="J1725" t="s">
        <v>34</v>
      </c>
      <c r="K1725">
        <v>3145</v>
      </c>
      <c r="L1725">
        <v>2307</v>
      </c>
      <c r="M1725">
        <v>978</v>
      </c>
      <c r="N1725">
        <v>1</v>
      </c>
      <c r="O1725">
        <v>978</v>
      </c>
      <c r="P1725">
        <v>4</v>
      </c>
      <c r="Q1725">
        <v>1325</v>
      </c>
      <c r="R1725">
        <v>1329</v>
      </c>
      <c r="S1725">
        <v>522</v>
      </c>
      <c r="T1725">
        <f t="shared" si="52"/>
        <v>1851</v>
      </c>
      <c r="U1725">
        <f t="shared" si="53"/>
        <v>4</v>
      </c>
      <c r="V1725">
        <v>2.0365098554078002E-4</v>
      </c>
      <c r="W1725">
        <v>2.4698098246435021E-4</v>
      </c>
      <c r="X1725">
        <v>0.12690922798944482</v>
      </c>
      <c r="Y1725">
        <v>0.87264014004255019</v>
      </c>
      <c r="Z1725">
        <v>0.47</v>
      </c>
      <c r="AA1725">
        <v>0.56999999999999995</v>
      </c>
      <c r="AB1725">
        <v>292.89</v>
      </c>
      <c r="AC1725">
        <v>2013.9400000000003</v>
      </c>
    </row>
    <row r="1726" spans="1:29" x14ac:dyDescent="0.25">
      <c r="A1726">
        <v>1993</v>
      </c>
      <c r="B1726">
        <v>1991</v>
      </c>
      <c r="C1726">
        <v>1992</v>
      </c>
      <c r="D1726">
        <v>11</v>
      </c>
      <c r="E1726" t="s">
        <v>50</v>
      </c>
      <c r="F1726" t="s">
        <v>31</v>
      </c>
      <c r="G1726" t="s">
        <v>49</v>
      </c>
      <c r="H1726">
        <v>1</v>
      </c>
      <c r="I1726">
        <v>2</v>
      </c>
      <c r="J1726" t="s">
        <v>33</v>
      </c>
      <c r="K1726">
        <v>455776</v>
      </c>
      <c r="L1726">
        <v>20384</v>
      </c>
      <c r="M1726">
        <v>17979</v>
      </c>
      <c r="N1726">
        <v>0.57620000000000005</v>
      </c>
      <c r="O1726">
        <v>10360</v>
      </c>
      <c r="P1726">
        <v>0</v>
      </c>
      <c r="Q1726">
        <v>2404</v>
      </c>
      <c r="R1726">
        <v>2404</v>
      </c>
      <c r="S1726">
        <v>1455</v>
      </c>
      <c r="T1726">
        <f t="shared" si="52"/>
        <v>3859</v>
      </c>
      <c r="U1726">
        <f t="shared" si="53"/>
        <v>1</v>
      </c>
      <c r="V1726">
        <v>0.17157131601849682</v>
      </c>
      <c r="W1726">
        <v>0.15110139981927057</v>
      </c>
      <c r="X1726">
        <v>0.15542438552476789</v>
      </c>
      <c r="Y1726">
        <v>0.52190289863746486</v>
      </c>
      <c r="Z1726">
        <v>3497.3199999999997</v>
      </c>
      <c r="AA1726">
        <v>3080.06</v>
      </c>
      <c r="AB1726">
        <v>3168.18</v>
      </c>
      <c r="AC1726">
        <v>10638.5</v>
      </c>
    </row>
    <row r="1727" spans="1:29" x14ac:dyDescent="0.25">
      <c r="A1727">
        <v>1993</v>
      </c>
      <c r="B1727">
        <v>1990</v>
      </c>
      <c r="C1727">
        <v>1991</v>
      </c>
      <c r="D1727">
        <v>11</v>
      </c>
      <c r="E1727" t="s">
        <v>50</v>
      </c>
      <c r="F1727" t="s">
        <v>31</v>
      </c>
      <c r="G1727" t="s">
        <v>49</v>
      </c>
      <c r="H1727">
        <v>1</v>
      </c>
      <c r="I1727">
        <v>3</v>
      </c>
      <c r="J1727" t="s">
        <v>34</v>
      </c>
      <c r="K1727">
        <v>202112</v>
      </c>
      <c r="L1727">
        <v>38355</v>
      </c>
      <c r="M1727">
        <v>32672</v>
      </c>
      <c r="N1727">
        <v>0.81389999999999996</v>
      </c>
      <c r="O1727">
        <v>26592</v>
      </c>
      <c r="P1727">
        <v>0</v>
      </c>
      <c r="Q1727">
        <v>5682</v>
      </c>
      <c r="R1727">
        <v>5682</v>
      </c>
      <c r="S1727">
        <v>9091</v>
      </c>
      <c r="T1727">
        <f t="shared" si="52"/>
        <v>14773</v>
      </c>
      <c r="U1727">
        <f t="shared" si="53"/>
        <v>2</v>
      </c>
      <c r="V1727">
        <v>5.580326996931307E-2</v>
      </c>
      <c r="W1727">
        <v>3.3156216513579681E-2</v>
      </c>
      <c r="X1727">
        <v>0.17812728946085399</v>
      </c>
      <c r="Y1727">
        <v>0.73291322405625325</v>
      </c>
      <c r="Z1727">
        <v>2140.3399999999997</v>
      </c>
      <c r="AA1727">
        <v>1271.71</v>
      </c>
      <c r="AB1727">
        <v>6832.09</v>
      </c>
      <c r="AC1727">
        <v>28110.959999999999</v>
      </c>
    </row>
    <row r="1728" spans="1:29" x14ac:dyDescent="0.25">
      <c r="A1728">
        <v>1993</v>
      </c>
      <c r="B1728">
        <v>1989</v>
      </c>
      <c r="C1728">
        <v>1990</v>
      </c>
      <c r="D1728">
        <v>11</v>
      </c>
      <c r="E1728" t="s">
        <v>50</v>
      </c>
      <c r="F1728" t="s">
        <v>31</v>
      </c>
      <c r="G1728" t="s">
        <v>49</v>
      </c>
      <c r="H1728">
        <v>1</v>
      </c>
      <c r="I1728">
        <v>4</v>
      </c>
      <c r="J1728" t="s">
        <v>34</v>
      </c>
      <c r="K1728">
        <v>86450</v>
      </c>
      <c r="L1728">
        <v>38056</v>
      </c>
      <c r="M1728">
        <v>25135</v>
      </c>
      <c r="N1728">
        <v>0.98080000000000001</v>
      </c>
      <c r="O1728">
        <v>24653</v>
      </c>
      <c r="P1728">
        <v>146</v>
      </c>
      <c r="Q1728">
        <v>12774</v>
      </c>
      <c r="R1728">
        <v>12921</v>
      </c>
      <c r="S1728">
        <v>22663</v>
      </c>
      <c r="T1728">
        <f t="shared" si="52"/>
        <v>35584</v>
      </c>
      <c r="U1728">
        <f t="shared" si="53"/>
        <v>3</v>
      </c>
      <c r="V1728">
        <v>7.0500699488863358E-3</v>
      </c>
      <c r="W1728">
        <v>1.4735776096295073E-2</v>
      </c>
      <c r="X1728">
        <v>0.25368479802061994</v>
      </c>
      <c r="Y1728">
        <v>0.72452935593419865</v>
      </c>
      <c r="Z1728">
        <v>268.3</v>
      </c>
      <c r="AA1728">
        <v>560.79</v>
      </c>
      <c r="AB1728">
        <v>9654.32</v>
      </c>
      <c r="AC1728">
        <v>27572.95</v>
      </c>
    </row>
    <row r="1729" spans="1:29" x14ac:dyDescent="0.25">
      <c r="A1729">
        <v>1993</v>
      </c>
      <c r="B1729">
        <v>1988</v>
      </c>
      <c r="C1729">
        <v>1989</v>
      </c>
      <c r="D1729">
        <v>11</v>
      </c>
      <c r="E1729" t="s">
        <v>50</v>
      </c>
      <c r="F1729" t="s">
        <v>31</v>
      </c>
      <c r="G1729" t="s">
        <v>49</v>
      </c>
      <c r="H1729">
        <v>1</v>
      </c>
      <c r="I1729">
        <v>5</v>
      </c>
      <c r="J1729" t="s">
        <v>34</v>
      </c>
      <c r="K1729">
        <v>8739</v>
      </c>
      <c r="L1729">
        <v>5149</v>
      </c>
      <c r="M1729">
        <v>2898</v>
      </c>
      <c r="N1729">
        <v>1</v>
      </c>
      <c r="O1729">
        <v>2898</v>
      </c>
      <c r="P1729">
        <v>12</v>
      </c>
      <c r="Q1729">
        <v>2238</v>
      </c>
      <c r="R1729">
        <v>2250</v>
      </c>
      <c r="S1729">
        <v>2715</v>
      </c>
      <c r="T1729">
        <f t="shared" si="52"/>
        <v>4965</v>
      </c>
      <c r="U1729">
        <f t="shared" si="53"/>
        <v>4</v>
      </c>
      <c r="V1729">
        <v>2.5634502486740945E-4</v>
      </c>
      <c r="W1729">
        <v>3.0489521897108547E-4</v>
      </c>
      <c r="X1729">
        <v>0.26742029514634003</v>
      </c>
      <c r="Y1729">
        <v>0.73201846460982156</v>
      </c>
      <c r="Z1729">
        <v>1.32</v>
      </c>
      <c r="AA1729">
        <v>1.57</v>
      </c>
      <c r="AB1729">
        <v>1377.03</v>
      </c>
      <c r="AC1729">
        <v>3769.39</v>
      </c>
    </row>
    <row r="1730" spans="1:29" x14ac:dyDescent="0.25">
      <c r="A1730">
        <v>1993</v>
      </c>
      <c r="B1730">
        <v>1991</v>
      </c>
      <c r="C1730">
        <v>1992</v>
      </c>
      <c r="D1730">
        <v>12</v>
      </c>
      <c r="E1730" t="s">
        <v>51</v>
      </c>
      <c r="F1730" t="s">
        <v>31</v>
      </c>
      <c r="G1730" t="s">
        <v>49</v>
      </c>
      <c r="H1730">
        <v>0</v>
      </c>
      <c r="I1730">
        <v>2</v>
      </c>
      <c r="J1730" t="s">
        <v>33</v>
      </c>
      <c r="K1730">
        <v>104978</v>
      </c>
      <c r="L1730">
        <v>4863</v>
      </c>
      <c r="M1730">
        <v>4148</v>
      </c>
      <c r="N1730">
        <v>0.57789999999999997</v>
      </c>
      <c r="O1730">
        <v>2397</v>
      </c>
      <c r="P1730">
        <v>0</v>
      </c>
      <c r="Q1730">
        <v>714</v>
      </c>
      <c r="R1730">
        <v>714</v>
      </c>
      <c r="S1730">
        <v>269</v>
      </c>
      <c r="T1730">
        <f t="shared" si="52"/>
        <v>983</v>
      </c>
      <c r="U1730">
        <f t="shared" si="53"/>
        <v>1</v>
      </c>
      <c r="V1730">
        <v>0.16562560397399467</v>
      </c>
      <c r="W1730">
        <v>0.14586254682726038</v>
      </c>
      <c r="X1730">
        <v>0.14717021477829273</v>
      </c>
      <c r="Y1730">
        <v>0.54134163442045224</v>
      </c>
      <c r="Z1730">
        <v>805.54</v>
      </c>
      <c r="AA1730">
        <v>709.42000000000007</v>
      </c>
      <c r="AB1730">
        <v>715.78000000000009</v>
      </c>
      <c r="AC1730">
        <v>2632.88</v>
      </c>
    </row>
    <row r="1731" spans="1:29" x14ac:dyDescent="0.25">
      <c r="A1731">
        <v>1993</v>
      </c>
      <c r="B1731">
        <v>1990</v>
      </c>
      <c r="C1731">
        <v>1991</v>
      </c>
      <c r="D1731">
        <v>12</v>
      </c>
      <c r="E1731" t="s">
        <v>51</v>
      </c>
      <c r="F1731" t="s">
        <v>31</v>
      </c>
      <c r="G1731" t="s">
        <v>49</v>
      </c>
      <c r="H1731">
        <v>0</v>
      </c>
      <c r="I1731">
        <v>3</v>
      </c>
      <c r="J1731" t="s">
        <v>34</v>
      </c>
      <c r="K1731">
        <v>56772</v>
      </c>
      <c r="L1731">
        <v>11103</v>
      </c>
      <c r="M1731">
        <v>9235</v>
      </c>
      <c r="N1731">
        <v>0.81530000000000002</v>
      </c>
      <c r="O1731">
        <v>7530</v>
      </c>
      <c r="P1731">
        <v>0</v>
      </c>
      <c r="Q1731">
        <v>1868</v>
      </c>
      <c r="R1731">
        <v>1868</v>
      </c>
      <c r="S1731">
        <v>2483</v>
      </c>
      <c r="T1731">
        <f t="shared" si="52"/>
        <v>4351</v>
      </c>
      <c r="U1731">
        <f t="shared" si="53"/>
        <v>2</v>
      </c>
      <c r="V1731">
        <v>5.4172760610667219E-2</v>
      </c>
      <c r="W1731">
        <v>3.2296702425809981E-2</v>
      </c>
      <c r="X1731">
        <v>0.17165199316997962</v>
      </c>
      <c r="Y1731">
        <v>0.74187854379354323</v>
      </c>
      <c r="Z1731">
        <v>601.53</v>
      </c>
      <c r="AA1731">
        <v>358.62</v>
      </c>
      <c r="AB1731">
        <v>1906.01</v>
      </c>
      <c r="AC1731">
        <v>8237.76</v>
      </c>
    </row>
    <row r="1732" spans="1:29" x14ac:dyDescent="0.25">
      <c r="A1732">
        <v>1993</v>
      </c>
      <c r="B1732">
        <v>1989</v>
      </c>
      <c r="C1732">
        <v>1990</v>
      </c>
      <c r="D1732">
        <v>12</v>
      </c>
      <c r="E1732" t="s">
        <v>51</v>
      </c>
      <c r="F1732" t="s">
        <v>31</v>
      </c>
      <c r="G1732" t="s">
        <v>49</v>
      </c>
      <c r="H1732">
        <v>0</v>
      </c>
      <c r="I1732">
        <v>4</v>
      </c>
      <c r="J1732" t="s">
        <v>34</v>
      </c>
      <c r="K1732">
        <v>27591</v>
      </c>
      <c r="L1732">
        <v>12242</v>
      </c>
      <c r="M1732">
        <v>8060</v>
      </c>
      <c r="N1732">
        <v>0.98080000000000001</v>
      </c>
      <c r="O1732">
        <v>7905</v>
      </c>
      <c r="P1732">
        <v>42</v>
      </c>
      <c r="Q1732">
        <v>4139</v>
      </c>
      <c r="R1732">
        <v>4181</v>
      </c>
      <c r="S1732">
        <v>7132</v>
      </c>
      <c r="T1732">
        <f t="shared" si="52"/>
        <v>11313</v>
      </c>
      <c r="U1732">
        <f t="shared" si="53"/>
        <v>3</v>
      </c>
      <c r="V1732">
        <v>6.9971255096114493E-3</v>
      </c>
      <c r="W1732">
        <v>1.3241116566752462E-2</v>
      </c>
      <c r="X1732">
        <v>0.25999884007492136</v>
      </c>
      <c r="Y1732">
        <v>0.71976291784871482</v>
      </c>
      <c r="Z1732">
        <v>85.66</v>
      </c>
      <c r="AA1732">
        <v>162.1</v>
      </c>
      <c r="AB1732">
        <v>3182.95</v>
      </c>
      <c r="AC1732">
        <v>8811.4600000000009</v>
      </c>
    </row>
    <row r="1733" spans="1:29" x14ac:dyDescent="0.25">
      <c r="A1733">
        <v>1993</v>
      </c>
      <c r="B1733">
        <v>1988</v>
      </c>
      <c r="C1733">
        <v>1989</v>
      </c>
      <c r="D1733">
        <v>12</v>
      </c>
      <c r="E1733" t="s">
        <v>51</v>
      </c>
      <c r="F1733" t="s">
        <v>31</v>
      </c>
      <c r="G1733" t="s">
        <v>49</v>
      </c>
      <c r="H1733">
        <v>0</v>
      </c>
      <c r="I1733">
        <v>5</v>
      </c>
      <c r="J1733" t="s">
        <v>34</v>
      </c>
      <c r="K1733">
        <v>3463</v>
      </c>
      <c r="L1733">
        <v>2106</v>
      </c>
      <c r="M1733">
        <v>1134</v>
      </c>
      <c r="N1733">
        <v>1</v>
      </c>
      <c r="O1733">
        <v>1134</v>
      </c>
      <c r="P1733">
        <v>4</v>
      </c>
      <c r="Q1733">
        <v>966</v>
      </c>
      <c r="R1733">
        <v>971</v>
      </c>
      <c r="S1733">
        <v>1010</v>
      </c>
      <c r="T1733">
        <f t="shared" si="52"/>
        <v>1981</v>
      </c>
      <c r="U1733">
        <f t="shared" si="53"/>
        <v>4</v>
      </c>
      <c r="V1733">
        <v>2.468725520450068E-4</v>
      </c>
      <c r="W1733">
        <v>2.9434804282289269E-4</v>
      </c>
      <c r="X1733">
        <v>0.26857834642865619</v>
      </c>
      <c r="Y1733">
        <v>0.73088043297647609</v>
      </c>
      <c r="Z1733">
        <v>0.52</v>
      </c>
      <c r="AA1733">
        <v>0.62</v>
      </c>
      <c r="AB1733">
        <v>565.71999999999991</v>
      </c>
      <c r="AC1733">
        <v>1539.4900000000002</v>
      </c>
    </row>
    <row r="1734" spans="1:29" x14ac:dyDescent="0.25">
      <c r="A1734">
        <v>1993</v>
      </c>
      <c r="B1734">
        <v>1991</v>
      </c>
      <c r="C1734">
        <v>1992</v>
      </c>
      <c r="D1734">
        <v>13</v>
      </c>
      <c r="E1734" t="s">
        <v>52</v>
      </c>
      <c r="F1734" t="s">
        <v>31</v>
      </c>
      <c r="G1734" t="s">
        <v>49</v>
      </c>
      <c r="H1734">
        <v>1</v>
      </c>
      <c r="I1734">
        <v>2</v>
      </c>
      <c r="J1734" t="s">
        <v>33</v>
      </c>
      <c r="K1734">
        <v>48606</v>
      </c>
      <c r="L1734">
        <v>2163</v>
      </c>
      <c r="M1734">
        <v>2003</v>
      </c>
      <c r="N1734">
        <v>0.57210000000000005</v>
      </c>
      <c r="O1734">
        <v>1146</v>
      </c>
      <c r="P1734">
        <v>0</v>
      </c>
      <c r="Q1734">
        <v>159</v>
      </c>
      <c r="R1734">
        <v>159</v>
      </c>
      <c r="S1734">
        <v>514</v>
      </c>
      <c r="T1734">
        <f t="shared" si="52"/>
        <v>673</v>
      </c>
      <c r="U1734">
        <f t="shared" si="53"/>
        <v>1</v>
      </c>
      <c r="V1734">
        <v>0.16613973782979277</v>
      </c>
      <c r="W1734">
        <v>0.15182483776138445</v>
      </c>
      <c r="X1734">
        <v>0.13344241684693181</v>
      </c>
      <c r="Y1734">
        <v>0.54859300756189122</v>
      </c>
      <c r="Z1734">
        <v>359.44</v>
      </c>
      <c r="AA1734">
        <v>328.46999999999997</v>
      </c>
      <c r="AB1734">
        <v>288.7</v>
      </c>
      <c r="AC1734">
        <v>1186.8700000000001</v>
      </c>
    </row>
    <row r="1735" spans="1:29" x14ac:dyDescent="0.25">
      <c r="A1735">
        <v>1993</v>
      </c>
      <c r="B1735">
        <v>1990</v>
      </c>
      <c r="C1735">
        <v>1991</v>
      </c>
      <c r="D1735">
        <v>13</v>
      </c>
      <c r="E1735" t="s">
        <v>52</v>
      </c>
      <c r="F1735" t="s">
        <v>31</v>
      </c>
      <c r="G1735" t="s">
        <v>49</v>
      </c>
      <c r="H1735">
        <v>1</v>
      </c>
      <c r="I1735">
        <v>3</v>
      </c>
      <c r="J1735" t="s">
        <v>34</v>
      </c>
      <c r="K1735">
        <v>26689</v>
      </c>
      <c r="L1735">
        <v>6913</v>
      </c>
      <c r="M1735">
        <v>6159</v>
      </c>
      <c r="N1735">
        <v>0.80179999999999996</v>
      </c>
      <c r="O1735">
        <v>4938</v>
      </c>
      <c r="P1735">
        <v>0</v>
      </c>
      <c r="Q1735">
        <v>754</v>
      </c>
      <c r="R1735">
        <v>754</v>
      </c>
      <c r="S1735">
        <v>883</v>
      </c>
      <c r="T1735">
        <f t="shared" ref="T1735:T1798" si="54">SUM(R1735,S1735)</f>
        <v>1637</v>
      </c>
      <c r="U1735">
        <f t="shared" ref="U1735:U1798" si="55">IF(H1735&lt;2,I1735-1,I1735-2)</f>
        <v>2</v>
      </c>
      <c r="V1735">
        <v>3.6480481835696806E-2</v>
      </c>
      <c r="W1735">
        <v>3.9666973310421842E-2</v>
      </c>
      <c r="X1735">
        <v>7.4032770381684695E-2</v>
      </c>
      <c r="Y1735">
        <v>0.8498197744721967</v>
      </c>
      <c r="Z1735">
        <v>252.20999999999998</v>
      </c>
      <c r="AA1735">
        <v>274.24</v>
      </c>
      <c r="AB1735">
        <v>511.83000000000004</v>
      </c>
      <c r="AC1735">
        <v>5875.28</v>
      </c>
    </row>
    <row r="1736" spans="1:29" x14ac:dyDescent="0.25">
      <c r="A1736">
        <v>1993</v>
      </c>
      <c r="B1736">
        <v>1989</v>
      </c>
      <c r="C1736">
        <v>1990</v>
      </c>
      <c r="D1736">
        <v>13</v>
      </c>
      <c r="E1736" t="s">
        <v>52</v>
      </c>
      <c r="F1736" t="s">
        <v>31</v>
      </c>
      <c r="G1736" t="s">
        <v>49</v>
      </c>
      <c r="H1736">
        <v>1</v>
      </c>
      <c r="I1736">
        <v>4</v>
      </c>
      <c r="J1736" t="s">
        <v>34</v>
      </c>
      <c r="K1736">
        <v>10899</v>
      </c>
      <c r="L1736">
        <v>5788</v>
      </c>
      <c r="M1736">
        <v>4673</v>
      </c>
      <c r="N1736">
        <v>0.96499999999999997</v>
      </c>
      <c r="O1736">
        <v>4509</v>
      </c>
      <c r="P1736">
        <v>86</v>
      </c>
      <c r="Q1736">
        <v>1029</v>
      </c>
      <c r="R1736">
        <v>1115</v>
      </c>
      <c r="S1736">
        <v>1512</v>
      </c>
      <c r="T1736">
        <f t="shared" si="54"/>
        <v>2627</v>
      </c>
      <c r="U1736">
        <f t="shared" si="55"/>
        <v>3</v>
      </c>
      <c r="V1736">
        <v>5.4106814314465622E-3</v>
      </c>
      <c r="W1736">
        <v>1.9009942040752865E-2</v>
      </c>
      <c r="X1736">
        <v>0.23179898247402198</v>
      </c>
      <c r="Y1736">
        <v>0.74378039405377849</v>
      </c>
      <c r="Z1736">
        <v>31.32</v>
      </c>
      <c r="AA1736">
        <v>110.03999999999999</v>
      </c>
      <c r="AB1736">
        <v>1341.78</v>
      </c>
      <c r="AC1736">
        <v>4305.41</v>
      </c>
    </row>
    <row r="1737" spans="1:29" x14ac:dyDescent="0.25">
      <c r="A1737">
        <v>1993</v>
      </c>
      <c r="B1737">
        <v>1988</v>
      </c>
      <c r="C1737">
        <v>1989</v>
      </c>
      <c r="D1737">
        <v>13</v>
      </c>
      <c r="E1737" t="s">
        <v>52</v>
      </c>
      <c r="F1737" t="s">
        <v>31</v>
      </c>
      <c r="G1737" t="s">
        <v>49</v>
      </c>
      <c r="H1737">
        <v>1</v>
      </c>
      <c r="I1737">
        <v>5</v>
      </c>
      <c r="J1737" t="s">
        <v>34</v>
      </c>
      <c r="K1737">
        <v>1492</v>
      </c>
      <c r="L1737">
        <v>960</v>
      </c>
      <c r="M1737">
        <v>689</v>
      </c>
      <c r="N1737">
        <v>1</v>
      </c>
      <c r="O1737">
        <v>689</v>
      </c>
      <c r="P1737">
        <v>16</v>
      </c>
      <c r="Q1737">
        <v>253</v>
      </c>
      <c r="R1737">
        <v>270</v>
      </c>
      <c r="S1737">
        <v>382</v>
      </c>
      <c r="T1737">
        <f t="shared" si="54"/>
        <v>652</v>
      </c>
      <c r="U1737">
        <f t="shared" si="55"/>
        <v>4</v>
      </c>
      <c r="V1737">
        <v>7.5179357955787868E-3</v>
      </c>
      <c r="W1737">
        <v>7.4242219144704637E-3</v>
      </c>
      <c r="X1737">
        <v>7.2284640294886321E-2</v>
      </c>
      <c r="Y1737">
        <v>0.9127732019950644</v>
      </c>
      <c r="Z1737">
        <v>7.2200000000000006</v>
      </c>
      <c r="AA1737">
        <v>7.13</v>
      </c>
      <c r="AB1737">
        <v>69.419999999999987</v>
      </c>
      <c r="AC1737">
        <v>876.60000000000014</v>
      </c>
    </row>
    <row r="1738" spans="1:29" x14ac:dyDescent="0.25">
      <c r="A1738">
        <v>1993</v>
      </c>
      <c r="B1738">
        <v>1990</v>
      </c>
      <c r="C1738">
        <v>1992</v>
      </c>
      <c r="D1738">
        <v>14</v>
      </c>
      <c r="E1738" t="s">
        <v>53</v>
      </c>
      <c r="F1738" t="s">
        <v>31</v>
      </c>
      <c r="G1738" t="s">
        <v>49</v>
      </c>
      <c r="H1738">
        <v>3</v>
      </c>
      <c r="I1738">
        <v>3</v>
      </c>
      <c r="J1738" t="s">
        <v>33</v>
      </c>
      <c r="K1738">
        <v>1714</v>
      </c>
      <c r="L1738">
        <v>158</v>
      </c>
      <c r="M1738">
        <v>144</v>
      </c>
      <c r="N1738">
        <v>0.61870000000000003</v>
      </c>
      <c r="O1738">
        <v>89</v>
      </c>
      <c r="P1738">
        <v>0</v>
      </c>
      <c r="Q1738">
        <v>14</v>
      </c>
      <c r="R1738">
        <v>14</v>
      </c>
      <c r="S1738">
        <v>9</v>
      </c>
      <c r="T1738">
        <f t="shared" si="54"/>
        <v>23</v>
      </c>
      <c r="U1738">
        <f t="shared" si="55"/>
        <v>1</v>
      </c>
      <c r="V1738">
        <v>0</v>
      </c>
      <c r="W1738">
        <v>4.8334174659262992E-2</v>
      </c>
      <c r="X1738">
        <v>6.1774356385663795E-2</v>
      </c>
      <c r="Y1738">
        <v>0.88989146895507309</v>
      </c>
      <c r="Z1738">
        <v>0</v>
      </c>
      <c r="AA1738">
        <v>7.66</v>
      </c>
      <c r="AB1738">
        <v>9.7899999999999991</v>
      </c>
      <c r="AC1738">
        <v>141.03</v>
      </c>
    </row>
    <row r="1739" spans="1:29" x14ac:dyDescent="0.25">
      <c r="A1739">
        <v>1993</v>
      </c>
      <c r="B1739">
        <v>1989</v>
      </c>
      <c r="C1739">
        <v>1991</v>
      </c>
      <c r="D1739">
        <v>14</v>
      </c>
      <c r="E1739" t="s">
        <v>53</v>
      </c>
      <c r="F1739" t="s">
        <v>31</v>
      </c>
      <c r="G1739" t="s">
        <v>49</v>
      </c>
      <c r="H1739">
        <v>3</v>
      </c>
      <c r="I1739">
        <v>4</v>
      </c>
      <c r="J1739" t="s">
        <v>34</v>
      </c>
      <c r="K1739">
        <v>1247</v>
      </c>
      <c r="L1739">
        <v>309</v>
      </c>
      <c r="M1739">
        <v>299</v>
      </c>
      <c r="N1739">
        <v>0.86860000000000004</v>
      </c>
      <c r="O1739">
        <v>260</v>
      </c>
      <c r="P1739">
        <v>0</v>
      </c>
      <c r="Q1739">
        <v>9</v>
      </c>
      <c r="R1739">
        <v>9</v>
      </c>
      <c r="S1739">
        <v>200</v>
      </c>
      <c r="T1739">
        <f t="shared" si="54"/>
        <v>209</v>
      </c>
      <c r="U1739">
        <f t="shared" si="55"/>
        <v>2</v>
      </c>
      <c r="V1739">
        <v>0</v>
      </c>
      <c r="W1739">
        <v>2.3248294370614677E-2</v>
      </c>
      <c r="X1739">
        <v>0.18213858440844569</v>
      </c>
      <c r="Y1739">
        <v>0.79461312122093963</v>
      </c>
      <c r="Z1739">
        <v>0</v>
      </c>
      <c r="AA1739">
        <v>7.19</v>
      </c>
      <c r="AB1739">
        <v>56.33</v>
      </c>
      <c r="AC1739">
        <v>245.74999999999997</v>
      </c>
    </row>
    <row r="1740" spans="1:29" x14ac:dyDescent="0.25">
      <c r="A1740">
        <v>1993</v>
      </c>
      <c r="B1740">
        <v>1988</v>
      </c>
      <c r="C1740">
        <v>1990</v>
      </c>
      <c r="D1740">
        <v>14</v>
      </c>
      <c r="E1740" t="s">
        <v>53</v>
      </c>
      <c r="F1740" t="s">
        <v>31</v>
      </c>
      <c r="G1740" t="s">
        <v>49</v>
      </c>
      <c r="H1740">
        <v>3</v>
      </c>
      <c r="I1740">
        <v>5</v>
      </c>
      <c r="J1740" t="s">
        <v>34</v>
      </c>
      <c r="K1740">
        <v>600</v>
      </c>
      <c r="L1740">
        <v>160</v>
      </c>
      <c r="M1740">
        <v>160</v>
      </c>
      <c r="N1740">
        <v>0.99050000000000005</v>
      </c>
      <c r="O1740">
        <v>158</v>
      </c>
      <c r="P1740">
        <v>0</v>
      </c>
      <c r="Q1740">
        <v>0</v>
      </c>
      <c r="R1740">
        <v>0</v>
      </c>
      <c r="S1740">
        <v>289</v>
      </c>
      <c r="T1740">
        <f t="shared" si="54"/>
        <v>289</v>
      </c>
      <c r="U1740">
        <f t="shared" si="55"/>
        <v>3</v>
      </c>
      <c r="V1740">
        <v>0</v>
      </c>
      <c r="W1740">
        <v>5.5261354432745623E-2</v>
      </c>
      <c r="X1740">
        <v>9.9059248644944257E-3</v>
      </c>
      <c r="Y1740">
        <v>0.93483272070276002</v>
      </c>
      <c r="Z1740">
        <v>0</v>
      </c>
      <c r="AA1740">
        <v>8.8699999999999992</v>
      </c>
      <c r="AB1740">
        <v>1.59</v>
      </c>
      <c r="AC1740">
        <v>150.05000000000001</v>
      </c>
    </row>
    <row r="1741" spans="1:29" x14ac:dyDescent="0.25">
      <c r="A1741">
        <v>1993</v>
      </c>
      <c r="B1741">
        <v>1987</v>
      </c>
      <c r="C1741">
        <v>1989</v>
      </c>
      <c r="D1741">
        <v>14</v>
      </c>
      <c r="E1741" t="s">
        <v>53</v>
      </c>
      <c r="F1741" t="s">
        <v>31</v>
      </c>
      <c r="G1741" t="s">
        <v>49</v>
      </c>
      <c r="H1741">
        <v>3</v>
      </c>
      <c r="I1741">
        <v>6</v>
      </c>
      <c r="J1741" t="s">
        <v>34</v>
      </c>
      <c r="K1741">
        <v>27</v>
      </c>
      <c r="L1741">
        <v>39</v>
      </c>
      <c r="M1741">
        <v>39</v>
      </c>
      <c r="N1741">
        <v>1</v>
      </c>
      <c r="O1741">
        <v>39</v>
      </c>
      <c r="P1741">
        <v>0</v>
      </c>
      <c r="Q1741">
        <v>0</v>
      </c>
      <c r="R1741">
        <v>0</v>
      </c>
      <c r="S1741">
        <v>0</v>
      </c>
      <c r="T1741">
        <f t="shared" si="54"/>
        <v>0</v>
      </c>
      <c r="U1741">
        <f t="shared" si="55"/>
        <v>4</v>
      </c>
      <c r="V1741">
        <v>0</v>
      </c>
      <c r="W1741">
        <v>0</v>
      </c>
      <c r="X1741">
        <v>7.5490689481630597E-4</v>
      </c>
      <c r="Y1741">
        <v>0.99924509310518361</v>
      </c>
      <c r="Z1741">
        <v>0</v>
      </c>
      <c r="AA1741">
        <v>0</v>
      </c>
      <c r="AB1741">
        <v>0.03</v>
      </c>
      <c r="AC1741">
        <v>39.71</v>
      </c>
    </row>
    <row r="1742" spans="1:29" x14ac:dyDescent="0.25">
      <c r="A1742">
        <v>1993</v>
      </c>
      <c r="B1742">
        <v>1991</v>
      </c>
      <c r="C1742">
        <v>1992</v>
      </c>
      <c r="D1742">
        <v>15</v>
      </c>
      <c r="E1742" t="s">
        <v>54</v>
      </c>
      <c r="F1742" t="s">
        <v>31</v>
      </c>
      <c r="G1742" t="s">
        <v>49</v>
      </c>
      <c r="H1742">
        <v>0</v>
      </c>
      <c r="I1742">
        <v>2</v>
      </c>
      <c r="J1742" t="s">
        <v>33</v>
      </c>
      <c r="K1742">
        <v>17301</v>
      </c>
      <c r="L1742">
        <v>1113</v>
      </c>
      <c r="M1742">
        <v>1106</v>
      </c>
      <c r="N1742">
        <v>0.58320000000000005</v>
      </c>
      <c r="O1742">
        <v>645</v>
      </c>
      <c r="P1742">
        <v>0</v>
      </c>
      <c r="Q1742">
        <v>7</v>
      </c>
      <c r="R1742">
        <v>7</v>
      </c>
      <c r="S1742">
        <v>104</v>
      </c>
      <c r="T1742">
        <f t="shared" si="54"/>
        <v>111</v>
      </c>
      <c r="U1742">
        <f t="shared" si="55"/>
        <v>1</v>
      </c>
      <c r="V1742">
        <v>0.11919191919191921</v>
      </c>
      <c r="W1742">
        <v>0.1493872053872054</v>
      </c>
      <c r="X1742">
        <v>0.16112233445566781</v>
      </c>
      <c r="Y1742">
        <v>0.57029854096520771</v>
      </c>
      <c r="Z1742">
        <v>132.75</v>
      </c>
      <c r="AA1742">
        <v>166.38</v>
      </c>
      <c r="AB1742">
        <v>179.45</v>
      </c>
      <c r="AC1742">
        <v>635.16999999999996</v>
      </c>
    </row>
    <row r="1743" spans="1:29" x14ac:dyDescent="0.25">
      <c r="A1743">
        <v>1993</v>
      </c>
      <c r="B1743">
        <v>1990</v>
      </c>
      <c r="C1743">
        <v>1991</v>
      </c>
      <c r="D1743">
        <v>15</v>
      </c>
      <c r="E1743" t="s">
        <v>54</v>
      </c>
      <c r="F1743" t="s">
        <v>31</v>
      </c>
      <c r="G1743" t="s">
        <v>49</v>
      </c>
      <c r="H1743">
        <v>0</v>
      </c>
      <c r="I1743">
        <v>3</v>
      </c>
      <c r="J1743" t="s">
        <v>34</v>
      </c>
      <c r="K1743">
        <v>6600</v>
      </c>
      <c r="L1743">
        <v>1110</v>
      </c>
      <c r="M1743">
        <v>1070</v>
      </c>
      <c r="N1743">
        <v>0.82579999999999998</v>
      </c>
      <c r="O1743">
        <v>884</v>
      </c>
      <c r="P1743">
        <v>0</v>
      </c>
      <c r="Q1743">
        <v>40</v>
      </c>
      <c r="R1743">
        <v>40</v>
      </c>
      <c r="S1743">
        <v>638</v>
      </c>
      <c r="T1743">
        <f t="shared" si="54"/>
        <v>678</v>
      </c>
      <c r="U1743">
        <f t="shared" si="55"/>
        <v>2</v>
      </c>
      <c r="V1743">
        <v>7.8669487329522433E-2</v>
      </c>
      <c r="W1743">
        <v>0.10756627807534773</v>
      </c>
      <c r="X1743">
        <v>0.23992438222982407</v>
      </c>
      <c r="Y1743">
        <v>0.57383985236530588</v>
      </c>
      <c r="Z1743">
        <v>87.389999999999986</v>
      </c>
      <c r="AA1743">
        <v>119.49000000000001</v>
      </c>
      <c r="AB1743">
        <v>266.52000000000004</v>
      </c>
      <c r="AC1743">
        <v>637.44999999999993</v>
      </c>
    </row>
    <row r="1744" spans="1:29" x14ac:dyDescent="0.25">
      <c r="A1744">
        <v>1993</v>
      </c>
      <c r="B1744">
        <v>1989</v>
      </c>
      <c r="C1744">
        <v>1990</v>
      </c>
      <c r="D1744">
        <v>15</v>
      </c>
      <c r="E1744" t="s">
        <v>54</v>
      </c>
      <c r="F1744" t="s">
        <v>31</v>
      </c>
      <c r="G1744" t="s">
        <v>49</v>
      </c>
      <c r="H1744">
        <v>0</v>
      </c>
      <c r="I1744">
        <v>4</v>
      </c>
      <c r="J1744" t="s">
        <v>34</v>
      </c>
      <c r="K1744">
        <v>4019</v>
      </c>
      <c r="L1744">
        <v>802</v>
      </c>
      <c r="M1744">
        <v>598</v>
      </c>
      <c r="N1744">
        <v>0.98089999999999999</v>
      </c>
      <c r="O1744">
        <v>586</v>
      </c>
      <c r="P1744">
        <v>8</v>
      </c>
      <c r="Q1744">
        <v>194</v>
      </c>
      <c r="R1744">
        <v>203</v>
      </c>
      <c r="S1744">
        <v>1912</v>
      </c>
      <c r="T1744">
        <f t="shared" si="54"/>
        <v>2115</v>
      </c>
      <c r="U1744">
        <f t="shared" si="55"/>
        <v>3</v>
      </c>
      <c r="V1744">
        <v>4.4738154613466342E-2</v>
      </c>
      <c r="W1744">
        <v>0.16990024937655862</v>
      </c>
      <c r="X1744">
        <v>0.24809226932668332</v>
      </c>
      <c r="Y1744">
        <v>0.53726932668329186</v>
      </c>
      <c r="Z1744">
        <v>35.880000000000003</v>
      </c>
      <c r="AA1744">
        <v>136.26</v>
      </c>
      <c r="AB1744">
        <v>198.97</v>
      </c>
      <c r="AC1744">
        <v>430.89</v>
      </c>
    </row>
    <row r="1745" spans="1:29" x14ac:dyDescent="0.25">
      <c r="A1745">
        <v>1993</v>
      </c>
      <c r="B1745">
        <v>1988</v>
      </c>
      <c r="C1745">
        <v>1989</v>
      </c>
      <c r="D1745">
        <v>15</v>
      </c>
      <c r="E1745" t="s">
        <v>54</v>
      </c>
      <c r="F1745" t="s">
        <v>31</v>
      </c>
      <c r="G1745" t="s">
        <v>49</v>
      </c>
      <c r="H1745">
        <v>0</v>
      </c>
      <c r="I1745">
        <v>5</v>
      </c>
      <c r="J1745" t="s">
        <v>34</v>
      </c>
      <c r="K1745">
        <v>671</v>
      </c>
      <c r="L1745">
        <v>253</v>
      </c>
      <c r="M1745">
        <v>144</v>
      </c>
      <c r="N1745">
        <v>1</v>
      </c>
      <c r="O1745">
        <v>144</v>
      </c>
      <c r="P1745">
        <v>14</v>
      </c>
      <c r="Q1745">
        <v>94</v>
      </c>
      <c r="R1745">
        <v>109</v>
      </c>
      <c r="S1745">
        <v>350</v>
      </c>
      <c r="T1745">
        <f t="shared" si="54"/>
        <v>459</v>
      </c>
      <c r="U1745">
        <f t="shared" si="55"/>
        <v>4</v>
      </c>
      <c r="V1745">
        <v>4.3351462126586266E-3</v>
      </c>
      <c r="W1745">
        <v>4.7292504138094101E-4</v>
      </c>
      <c r="X1745">
        <v>0.31059352092693299</v>
      </c>
      <c r="Y1745">
        <v>0.68459840781902725</v>
      </c>
      <c r="Z1745">
        <v>1.1000000000000001</v>
      </c>
      <c r="AA1745">
        <v>0.12</v>
      </c>
      <c r="AB1745">
        <v>78.809999999999988</v>
      </c>
      <c r="AC1745">
        <v>173.71</v>
      </c>
    </row>
    <row r="1746" spans="1:29" x14ac:dyDescent="0.25">
      <c r="A1746">
        <v>1993</v>
      </c>
      <c r="B1746">
        <v>1991</v>
      </c>
      <c r="C1746">
        <v>1992</v>
      </c>
      <c r="D1746">
        <v>16</v>
      </c>
      <c r="E1746" t="s">
        <v>55</v>
      </c>
      <c r="F1746" t="s">
        <v>31</v>
      </c>
      <c r="G1746" t="s">
        <v>49</v>
      </c>
      <c r="H1746">
        <v>0</v>
      </c>
      <c r="I1746">
        <v>2</v>
      </c>
      <c r="J1746" t="s">
        <v>33</v>
      </c>
      <c r="K1746">
        <v>4684</v>
      </c>
      <c r="L1746">
        <v>234</v>
      </c>
      <c r="M1746">
        <v>230</v>
      </c>
      <c r="N1746">
        <v>0.59089999999999998</v>
      </c>
      <c r="O1746">
        <v>136</v>
      </c>
      <c r="P1746">
        <v>0</v>
      </c>
      <c r="Q1746">
        <v>3</v>
      </c>
      <c r="R1746">
        <v>3</v>
      </c>
      <c r="S1746">
        <v>27</v>
      </c>
      <c r="T1746">
        <f t="shared" si="54"/>
        <v>30</v>
      </c>
      <c r="U1746">
        <f t="shared" si="55"/>
        <v>1</v>
      </c>
      <c r="V1746">
        <v>0.17047391749062393</v>
      </c>
      <c r="W1746">
        <v>0.1348874872144562</v>
      </c>
      <c r="X1746">
        <v>0.11404705080122741</v>
      </c>
      <c r="Y1746">
        <v>0.58059154449369255</v>
      </c>
      <c r="Z1746">
        <v>40</v>
      </c>
      <c r="AA1746">
        <v>31.65</v>
      </c>
      <c r="AB1746">
        <v>26.759999999999998</v>
      </c>
      <c r="AC1746">
        <v>136.23000000000002</v>
      </c>
    </row>
    <row r="1747" spans="1:29" x14ac:dyDescent="0.25">
      <c r="A1747">
        <v>1993</v>
      </c>
      <c r="B1747">
        <v>1990</v>
      </c>
      <c r="C1747">
        <v>1991</v>
      </c>
      <c r="D1747">
        <v>16</v>
      </c>
      <c r="E1747" t="s">
        <v>55</v>
      </c>
      <c r="F1747" t="s">
        <v>31</v>
      </c>
      <c r="G1747" t="s">
        <v>49</v>
      </c>
      <c r="H1747">
        <v>0</v>
      </c>
      <c r="I1747">
        <v>3</v>
      </c>
      <c r="J1747" t="s">
        <v>34</v>
      </c>
      <c r="K1747">
        <v>2490</v>
      </c>
      <c r="L1747">
        <v>514</v>
      </c>
      <c r="M1747">
        <v>487</v>
      </c>
      <c r="N1747">
        <v>0.83689999999999998</v>
      </c>
      <c r="O1747">
        <v>408</v>
      </c>
      <c r="P1747">
        <v>0</v>
      </c>
      <c r="Q1747">
        <v>26</v>
      </c>
      <c r="R1747">
        <v>26</v>
      </c>
      <c r="S1747">
        <v>248</v>
      </c>
      <c r="T1747">
        <f t="shared" si="54"/>
        <v>274</v>
      </c>
      <c r="U1747">
        <f t="shared" si="55"/>
        <v>2</v>
      </c>
      <c r="V1747">
        <v>5.1228193010093945E-2</v>
      </c>
      <c r="W1747">
        <v>0.15747709901394483</v>
      </c>
      <c r="X1747">
        <v>0.23713946749129666</v>
      </c>
      <c r="Y1747">
        <v>0.55415524048466469</v>
      </c>
      <c r="Z1747">
        <v>26.34</v>
      </c>
      <c r="AA1747">
        <v>80.97</v>
      </c>
      <c r="AB1747">
        <v>121.92999999999999</v>
      </c>
      <c r="AC1747">
        <v>284.93</v>
      </c>
    </row>
    <row r="1748" spans="1:29" x14ac:dyDescent="0.25">
      <c r="A1748">
        <v>1993</v>
      </c>
      <c r="B1748">
        <v>1989</v>
      </c>
      <c r="C1748">
        <v>1990</v>
      </c>
      <c r="D1748">
        <v>16</v>
      </c>
      <c r="E1748" t="s">
        <v>55</v>
      </c>
      <c r="F1748" t="s">
        <v>31</v>
      </c>
      <c r="G1748" t="s">
        <v>49</v>
      </c>
      <c r="H1748">
        <v>0</v>
      </c>
      <c r="I1748">
        <v>4</v>
      </c>
      <c r="J1748" t="s">
        <v>34</v>
      </c>
      <c r="K1748">
        <v>962</v>
      </c>
      <c r="L1748">
        <v>312</v>
      </c>
      <c r="M1748">
        <v>273</v>
      </c>
      <c r="N1748">
        <v>0.9889</v>
      </c>
      <c r="O1748">
        <v>270</v>
      </c>
      <c r="P1748">
        <v>0</v>
      </c>
      <c r="Q1748">
        <v>38</v>
      </c>
      <c r="R1748">
        <v>38</v>
      </c>
      <c r="S1748">
        <v>402</v>
      </c>
      <c r="T1748">
        <f t="shared" si="54"/>
        <v>440</v>
      </c>
      <c r="U1748">
        <f t="shared" si="55"/>
        <v>3</v>
      </c>
      <c r="V1748">
        <v>0.25095276220976781</v>
      </c>
      <c r="W1748">
        <v>3.2025620496397116E-3</v>
      </c>
      <c r="X1748">
        <v>0.1542994395516413</v>
      </c>
      <c r="Y1748">
        <v>0.59154523618895105</v>
      </c>
      <c r="Z1748">
        <v>78.36</v>
      </c>
      <c r="AA1748">
        <v>1</v>
      </c>
      <c r="AB1748">
        <v>48.18</v>
      </c>
      <c r="AC1748">
        <v>184.70999999999998</v>
      </c>
    </row>
    <row r="1749" spans="1:29" x14ac:dyDescent="0.25">
      <c r="A1749">
        <v>1993</v>
      </c>
      <c r="B1749">
        <v>1988</v>
      </c>
      <c r="C1749">
        <v>1989</v>
      </c>
      <c r="D1749">
        <v>16</v>
      </c>
      <c r="E1749" t="s">
        <v>55</v>
      </c>
      <c r="F1749" t="s">
        <v>31</v>
      </c>
      <c r="G1749" t="s">
        <v>49</v>
      </c>
      <c r="H1749">
        <v>0</v>
      </c>
      <c r="I1749">
        <v>5</v>
      </c>
      <c r="J1749" t="s">
        <v>34</v>
      </c>
      <c r="K1749">
        <v>77</v>
      </c>
      <c r="L1749">
        <v>12</v>
      </c>
      <c r="M1749">
        <v>12</v>
      </c>
      <c r="N1749">
        <v>1</v>
      </c>
      <c r="O1749">
        <v>12</v>
      </c>
      <c r="P1749">
        <v>0</v>
      </c>
      <c r="Q1749">
        <v>0</v>
      </c>
      <c r="R1749">
        <v>0</v>
      </c>
      <c r="S1749">
        <v>57</v>
      </c>
      <c r="T1749">
        <f t="shared" si="54"/>
        <v>57</v>
      </c>
      <c r="U1749">
        <f t="shared" si="55"/>
        <v>4</v>
      </c>
      <c r="V1749">
        <v>8.3056478405315606E-4</v>
      </c>
      <c r="W1749">
        <v>8.3056478405315606E-4</v>
      </c>
      <c r="X1749">
        <v>7.4750830564784048E-3</v>
      </c>
      <c r="Y1749">
        <v>0.99086378737541514</v>
      </c>
      <c r="Z1749">
        <v>0.01</v>
      </c>
      <c r="AA1749">
        <v>0.01</v>
      </c>
      <c r="AB1749">
        <v>0.09</v>
      </c>
      <c r="AC1749">
        <v>11.93</v>
      </c>
    </row>
    <row r="1750" spans="1:29" x14ac:dyDescent="0.25">
      <c r="A1750">
        <v>1993</v>
      </c>
      <c r="B1750">
        <v>1991</v>
      </c>
      <c r="C1750">
        <v>1992</v>
      </c>
      <c r="D1750">
        <v>17</v>
      </c>
      <c r="E1750" t="s">
        <v>56</v>
      </c>
      <c r="F1750" t="s">
        <v>31</v>
      </c>
      <c r="G1750" t="s">
        <v>49</v>
      </c>
      <c r="H1750">
        <v>0</v>
      </c>
      <c r="I1750">
        <v>2</v>
      </c>
      <c r="J1750" t="s">
        <v>33</v>
      </c>
      <c r="K1750">
        <v>17673</v>
      </c>
      <c r="L1750">
        <v>1132</v>
      </c>
      <c r="M1750">
        <v>1127</v>
      </c>
      <c r="N1750">
        <v>0.57110000000000005</v>
      </c>
      <c r="O1750">
        <v>643</v>
      </c>
      <c r="P1750">
        <v>0</v>
      </c>
      <c r="Q1750">
        <v>5</v>
      </c>
      <c r="R1750">
        <v>5</v>
      </c>
      <c r="S1750">
        <v>58</v>
      </c>
      <c r="T1750">
        <f t="shared" si="54"/>
        <v>63</v>
      </c>
      <c r="U1750">
        <f t="shared" si="55"/>
        <v>1</v>
      </c>
      <c r="V1750">
        <v>0.11969319846775761</v>
      </c>
      <c r="W1750">
        <v>0.14979081713710746</v>
      </c>
      <c r="X1750">
        <v>0.16145916079718972</v>
      </c>
      <c r="Y1750">
        <v>0.56905682359794529</v>
      </c>
      <c r="Z1750">
        <v>135.61000000000001</v>
      </c>
      <c r="AA1750">
        <v>169.71</v>
      </c>
      <c r="AB1750">
        <v>182.93</v>
      </c>
      <c r="AC1750">
        <v>644.73</v>
      </c>
    </row>
    <row r="1751" spans="1:29" x14ac:dyDescent="0.25">
      <c r="A1751">
        <v>1993</v>
      </c>
      <c r="B1751">
        <v>1990</v>
      </c>
      <c r="C1751">
        <v>1991</v>
      </c>
      <c r="D1751">
        <v>17</v>
      </c>
      <c r="E1751" t="s">
        <v>56</v>
      </c>
      <c r="F1751" t="s">
        <v>31</v>
      </c>
      <c r="G1751" t="s">
        <v>49</v>
      </c>
      <c r="H1751">
        <v>0</v>
      </c>
      <c r="I1751">
        <v>3</v>
      </c>
      <c r="J1751" t="s">
        <v>34</v>
      </c>
      <c r="K1751">
        <v>10263</v>
      </c>
      <c r="L1751">
        <v>1823</v>
      </c>
      <c r="M1751">
        <v>1631</v>
      </c>
      <c r="N1751">
        <v>0.81169999999999998</v>
      </c>
      <c r="O1751">
        <v>1324</v>
      </c>
      <c r="P1751">
        <v>0</v>
      </c>
      <c r="Q1751">
        <v>191</v>
      </c>
      <c r="R1751">
        <v>191</v>
      </c>
      <c r="S1751">
        <v>626</v>
      </c>
      <c r="T1751">
        <f t="shared" si="54"/>
        <v>817</v>
      </c>
      <c r="U1751">
        <f t="shared" si="55"/>
        <v>2</v>
      </c>
      <c r="V1751">
        <v>6.4049348869088418E-2</v>
      </c>
      <c r="W1751">
        <v>0.10116518163125428</v>
      </c>
      <c r="X1751">
        <v>0.22527210418094587</v>
      </c>
      <c r="Y1751">
        <v>0.60951336531871136</v>
      </c>
      <c r="Z1751">
        <v>116.81</v>
      </c>
      <c r="AA1751">
        <v>184.5</v>
      </c>
      <c r="AB1751">
        <v>410.84000000000003</v>
      </c>
      <c r="AC1751">
        <v>1111.5999999999999</v>
      </c>
    </row>
    <row r="1752" spans="1:29" x14ac:dyDescent="0.25">
      <c r="A1752">
        <v>1993</v>
      </c>
      <c r="B1752">
        <v>1989</v>
      </c>
      <c r="C1752">
        <v>1990</v>
      </c>
      <c r="D1752">
        <v>17</v>
      </c>
      <c r="E1752" t="s">
        <v>56</v>
      </c>
      <c r="F1752" t="s">
        <v>31</v>
      </c>
      <c r="G1752" t="s">
        <v>49</v>
      </c>
      <c r="H1752">
        <v>0</v>
      </c>
      <c r="I1752">
        <v>4</v>
      </c>
      <c r="J1752" t="s">
        <v>34</v>
      </c>
      <c r="K1752">
        <v>4956</v>
      </c>
      <c r="L1752">
        <v>1500</v>
      </c>
      <c r="M1752">
        <v>704</v>
      </c>
      <c r="N1752">
        <v>0.97389999999999999</v>
      </c>
      <c r="O1752">
        <v>686</v>
      </c>
      <c r="P1752">
        <v>9</v>
      </c>
      <c r="Q1752">
        <v>786</v>
      </c>
      <c r="R1752">
        <v>796</v>
      </c>
      <c r="S1752">
        <v>1612</v>
      </c>
      <c r="T1752">
        <f t="shared" si="54"/>
        <v>2408</v>
      </c>
      <c r="U1752">
        <f t="shared" si="55"/>
        <v>3</v>
      </c>
      <c r="V1752">
        <v>3.6923753548438687E-2</v>
      </c>
      <c r="W1752">
        <v>0.1047872269534738</v>
      </c>
      <c r="X1752">
        <v>0.15323924140045045</v>
      </c>
      <c r="Y1752">
        <v>0.70504977809763703</v>
      </c>
      <c r="Z1752">
        <v>55.410000000000004</v>
      </c>
      <c r="AA1752">
        <v>157.25</v>
      </c>
      <c r="AB1752">
        <v>229.95999999999998</v>
      </c>
      <c r="AC1752">
        <v>1058.04</v>
      </c>
    </row>
    <row r="1753" spans="1:29" x14ac:dyDescent="0.25">
      <c r="A1753">
        <v>1993</v>
      </c>
      <c r="B1753">
        <v>1988</v>
      </c>
      <c r="C1753">
        <v>1989</v>
      </c>
      <c r="D1753">
        <v>17</v>
      </c>
      <c r="E1753" t="s">
        <v>56</v>
      </c>
      <c r="F1753" t="s">
        <v>31</v>
      </c>
      <c r="G1753" t="s">
        <v>49</v>
      </c>
      <c r="H1753">
        <v>0</v>
      </c>
      <c r="I1753">
        <v>5</v>
      </c>
      <c r="J1753" t="s">
        <v>34</v>
      </c>
      <c r="K1753">
        <v>770</v>
      </c>
      <c r="L1753">
        <v>389</v>
      </c>
      <c r="M1753">
        <v>110</v>
      </c>
      <c r="N1753">
        <v>1</v>
      </c>
      <c r="O1753">
        <v>110</v>
      </c>
      <c r="P1753">
        <v>11</v>
      </c>
      <c r="Q1753">
        <v>267</v>
      </c>
      <c r="R1753">
        <v>279</v>
      </c>
      <c r="S1753">
        <v>303</v>
      </c>
      <c r="T1753">
        <f t="shared" si="54"/>
        <v>582</v>
      </c>
      <c r="U1753">
        <f t="shared" si="55"/>
        <v>4</v>
      </c>
      <c r="V1753">
        <v>3.0808729139922974E-4</v>
      </c>
      <c r="W1753">
        <v>3.3376123234916559E-4</v>
      </c>
      <c r="X1753">
        <v>0.15666238767650836</v>
      </c>
      <c r="Y1753">
        <v>0.8426957637997432</v>
      </c>
      <c r="Z1753">
        <v>0.12</v>
      </c>
      <c r="AA1753">
        <v>0.13</v>
      </c>
      <c r="AB1753">
        <v>61.02</v>
      </c>
      <c r="AC1753">
        <v>328.22999999999996</v>
      </c>
    </row>
    <row r="1754" spans="1:29" x14ac:dyDescent="0.25">
      <c r="A1754">
        <v>1993</v>
      </c>
      <c r="B1754">
        <v>1991</v>
      </c>
      <c r="C1754">
        <v>1992</v>
      </c>
      <c r="D1754">
        <v>18</v>
      </c>
      <c r="E1754" t="s">
        <v>57</v>
      </c>
      <c r="F1754" t="s">
        <v>31</v>
      </c>
      <c r="G1754" t="s">
        <v>58</v>
      </c>
      <c r="H1754">
        <v>1</v>
      </c>
      <c r="I1754">
        <v>2</v>
      </c>
      <c r="J1754" t="s">
        <v>33</v>
      </c>
      <c r="K1754">
        <v>233263</v>
      </c>
      <c r="L1754">
        <v>10538</v>
      </c>
      <c r="M1754">
        <v>7133</v>
      </c>
      <c r="N1754">
        <v>0.60050000000000003</v>
      </c>
      <c r="O1754">
        <v>4283</v>
      </c>
      <c r="P1754">
        <v>0</v>
      </c>
      <c r="Q1754">
        <v>3404</v>
      </c>
      <c r="R1754">
        <v>3404</v>
      </c>
      <c r="S1754">
        <v>6465</v>
      </c>
      <c r="T1754">
        <f t="shared" si="54"/>
        <v>9869</v>
      </c>
      <c r="U1754">
        <f t="shared" si="55"/>
        <v>1</v>
      </c>
      <c r="V1754">
        <v>0.23543935293604135</v>
      </c>
      <c r="W1754">
        <v>9.8934591428907606E-2</v>
      </c>
      <c r="X1754">
        <v>0.12642095594514682</v>
      </c>
      <c r="Y1754">
        <v>0.53920509968990427</v>
      </c>
      <c r="Z1754">
        <v>2481.2200000000003</v>
      </c>
      <c r="AA1754">
        <v>1042.6400000000001</v>
      </c>
      <c r="AB1754">
        <v>1332.31</v>
      </c>
      <c r="AC1754">
        <v>5682.51</v>
      </c>
    </row>
    <row r="1755" spans="1:29" x14ac:dyDescent="0.25">
      <c r="A1755">
        <v>1993</v>
      </c>
      <c r="B1755">
        <v>1990</v>
      </c>
      <c r="C1755">
        <v>1991</v>
      </c>
      <c r="D1755">
        <v>18</v>
      </c>
      <c r="E1755" t="s">
        <v>57</v>
      </c>
      <c r="F1755" t="s">
        <v>31</v>
      </c>
      <c r="G1755" t="s">
        <v>58</v>
      </c>
      <c r="H1755">
        <v>1</v>
      </c>
      <c r="I1755">
        <v>3</v>
      </c>
      <c r="J1755" t="s">
        <v>34</v>
      </c>
      <c r="K1755">
        <v>139549</v>
      </c>
      <c r="L1755">
        <v>24673</v>
      </c>
      <c r="M1755">
        <v>16900</v>
      </c>
      <c r="N1755">
        <v>0.81200000000000006</v>
      </c>
      <c r="O1755">
        <v>13723</v>
      </c>
      <c r="P1755">
        <v>0</v>
      </c>
      <c r="Q1755">
        <v>7772</v>
      </c>
      <c r="R1755">
        <v>7772</v>
      </c>
      <c r="S1755">
        <v>7770</v>
      </c>
      <c r="T1755">
        <f t="shared" si="54"/>
        <v>15542</v>
      </c>
      <c r="U1755">
        <f t="shared" si="55"/>
        <v>2</v>
      </c>
      <c r="V1755">
        <v>0.12284891989525422</v>
      </c>
      <c r="W1755">
        <v>0.15094757158310662</v>
      </c>
      <c r="X1755">
        <v>0.14993269990317379</v>
      </c>
      <c r="Y1755">
        <v>0.57627080861846536</v>
      </c>
      <c r="Z1755">
        <v>3031.06</v>
      </c>
      <c r="AA1755">
        <v>3724.34</v>
      </c>
      <c r="AB1755">
        <v>3699.3</v>
      </c>
      <c r="AC1755">
        <v>14218.369999999999</v>
      </c>
    </row>
    <row r="1756" spans="1:29" x14ac:dyDescent="0.25">
      <c r="A1756">
        <v>1993</v>
      </c>
      <c r="B1756">
        <v>1989</v>
      </c>
      <c r="C1756">
        <v>1990</v>
      </c>
      <c r="D1756">
        <v>18</v>
      </c>
      <c r="E1756" t="s">
        <v>57</v>
      </c>
      <c r="F1756" t="s">
        <v>31</v>
      </c>
      <c r="G1756" t="s">
        <v>58</v>
      </c>
      <c r="H1756">
        <v>1</v>
      </c>
      <c r="I1756">
        <v>4</v>
      </c>
      <c r="J1756" t="s">
        <v>34</v>
      </c>
      <c r="K1756">
        <v>76837</v>
      </c>
      <c r="L1756">
        <v>33302</v>
      </c>
      <c r="M1756">
        <v>10320</v>
      </c>
      <c r="N1756">
        <v>0.95899999999999996</v>
      </c>
      <c r="O1756">
        <v>9897</v>
      </c>
      <c r="P1756">
        <v>1190</v>
      </c>
      <c r="Q1756">
        <v>21791</v>
      </c>
      <c r="R1756">
        <v>22981</v>
      </c>
      <c r="S1756">
        <v>7212</v>
      </c>
      <c r="T1756">
        <f t="shared" si="54"/>
        <v>30193</v>
      </c>
      <c r="U1756">
        <f t="shared" si="55"/>
        <v>3</v>
      </c>
      <c r="V1756">
        <v>0.10245541800239502</v>
      </c>
      <c r="W1756">
        <v>0.12274958051424092</v>
      </c>
      <c r="X1756">
        <v>7.0166425044470918E-2</v>
      </c>
      <c r="Y1756">
        <v>0.70462857643889321</v>
      </c>
      <c r="Z1756">
        <v>3412.04</v>
      </c>
      <c r="AA1756">
        <v>4087.89</v>
      </c>
      <c r="AB1756">
        <v>2336.73</v>
      </c>
      <c r="AC1756">
        <v>23466.019999999997</v>
      </c>
    </row>
    <row r="1757" spans="1:29" x14ac:dyDescent="0.25">
      <c r="A1757">
        <v>1993</v>
      </c>
      <c r="B1757">
        <v>1988</v>
      </c>
      <c r="C1757">
        <v>1989</v>
      </c>
      <c r="D1757">
        <v>18</v>
      </c>
      <c r="E1757" t="s">
        <v>57</v>
      </c>
      <c r="F1757" t="s">
        <v>31</v>
      </c>
      <c r="G1757" t="s">
        <v>58</v>
      </c>
      <c r="H1757">
        <v>1</v>
      </c>
      <c r="I1757">
        <v>5</v>
      </c>
      <c r="J1757" t="s">
        <v>34</v>
      </c>
      <c r="K1757">
        <v>22100</v>
      </c>
      <c r="L1757">
        <v>13564</v>
      </c>
      <c r="M1757">
        <v>5791</v>
      </c>
      <c r="N1757">
        <v>1</v>
      </c>
      <c r="O1757">
        <v>5791</v>
      </c>
      <c r="P1757">
        <v>341</v>
      </c>
      <c r="Q1757">
        <v>7431</v>
      </c>
      <c r="R1757">
        <v>7773</v>
      </c>
      <c r="S1757">
        <v>6325</v>
      </c>
      <c r="T1757">
        <f t="shared" si="54"/>
        <v>14098</v>
      </c>
      <c r="U1757">
        <f t="shared" si="55"/>
        <v>4</v>
      </c>
      <c r="V1757">
        <v>0.23630746184814158</v>
      </c>
      <c r="W1757">
        <v>0.16922019894035106</v>
      </c>
      <c r="X1757">
        <v>1.9898458297057033E-2</v>
      </c>
      <c r="Y1757">
        <v>0.57457388091445039</v>
      </c>
      <c r="Z1757">
        <v>3205.48</v>
      </c>
      <c r="AA1757">
        <v>2295.4499999999998</v>
      </c>
      <c r="AB1757">
        <v>269.92</v>
      </c>
      <c r="AC1757">
        <v>7794.0199999999995</v>
      </c>
    </row>
    <row r="1758" spans="1:29" x14ac:dyDescent="0.25">
      <c r="A1758">
        <v>1993</v>
      </c>
      <c r="B1758">
        <v>1991</v>
      </c>
      <c r="C1758">
        <v>1992</v>
      </c>
      <c r="D1758">
        <v>19</v>
      </c>
      <c r="E1758" t="s">
        <v>59</v>
      </c>
      <c r="F1758" t="s">
        <v>31</v>
      </c>
      <c r="G1758" t="s">
        <v>60</v>
      </c>
      <c r="H1758">
        <v>0</v>
      </c>
      <c r="I1758">
        <v>2</v>
      </c>
      <c r="J1758" t="s">
        <v>33</v>
      </c>
      <c r="K1758">
        <v>255635</v>
      </c>
      <c r="L1758">
        <v>9942</v>
      </c>
      <c r="M1758">
        <v>9053</v>
      </c>
      <c r="N1758">
        <v>0.54830000000000001</v>
      </c>
      <c r="O1758">
        <v>4964</v>
      </c>
      <c r="P1758">
        <v>0</v>
      </c>
      <c r="Q1758">
        <v>888</v>
      </c>
      <c r="R1758">
        <v>888</v>
      </c>
      <c r="S1758">
        <v>3474</v>
      </c>
      <c r="T1758">
        <f t="shared" si="54"/>
        <v>4362</v>
      </c>
      <c r="U1758">
        <f t="shared" si="55"/>
        <v>1</v>
      </c>
      <c r="V1758">
        <v>0.19728844925648595</v>
      </c>
      <c r="W1758">
        <v>0.17375045888168644</v>
      </c>
      <c r="X1758">
        <v>0.14858513575354657</v>
      </c>
      <c r="Y1758">
        <v>0.48037595610828093</v>
      </c>
      <c r="Z1758">
        <v>1961.5700000000002</v>
      </c>
      <c r="AA1758">
        <v>1727.54</v>
      </c>
      <c r="AB1758">
        <v>1477.33</v>
      </c>
      <c r="AC1758">
        <v>4776.21</v>
      </c>
    </row>
    <row r="1759" spans="1:29" x14ac:dyDescent="0.25">
      <c r="A1759">
        <v>1993</v>
      </c>
      <c r="B1759">
        <v>1990</v>
      </c>
      <c r="C1759">
        <v>1991</v>
      </c>
      <c r="D1759">
        <v>19</v>
      </c>
      <c r="E1759" t="s">
        <v>59</v>
      </c>
      <c r="F1759" t="s">
        <v>31</v>
      </c>
      <c r="G1759" t="s">
        <v>60</v>
      </c>
      <c r="H1759">
        <v>0</v>
      </c>
      <c r="I1759">
        <v>3</v>
      </c>
      <c r="J1759" t="s">
        <v>34</v>
      </c>
      <c r="K1759">
        <v>398035</v>
      </c>
      <c r="L1759">
        <v>40661</v>
      </c>
      <c r="M1759">
        <v>34224</v>
      </c>
      <c r="N1759">
        <v>0.81720000000000004</v>
      </c>
      <c r="O1759">
        <v>27968</v>
      </c>
      <c r="P1759">
        <v>0</v>
      </c>
      <c r="Q1759">
        <v>6436</v>
      </c>
      <c r="R1759">
        <v>6436</v>
      </c>
      <c r="S1759">
        <v>12274</v>
      </c>
      <c r="T1759">
        <f t="shared" si="54"/>
        <v>18710</v>
      </c>
      <c r="U1759">
        <f t="shared" si="55"/>
        <v>2</v>
      </c>
      <c r="V1759">
        <v>0.19209268809746907</v>
      </c>
      <c r="W1759">
        <v>0.11871641446001216</v>
      </c>
      <c r="X1759">
        <v>0.26707221398338954</v>
      </c>
      <c r="Y1759">
        <v>0.42211868345912917</v>
      </c>
      <c r="Z1759">
        <v>7810.7</v>
      </c>
      <c r="AA1759">
        <v>4827.1400000000003</v>
      </c>
      <c r="AB1759">
        <v>10859.45</v>
      </c>
      <c r="AC1759">
        <v>17163.809999999998</v>
      </c>
    </row>
    <row r="1760" spans="1:29" x14ac:dyDescent="0.25">
      <c r="A1760">
        <v>1993</v>
      </c>
      <c r="B1760">
        <v>1989</v>
      </c>
      <c r="C1760">
        <v>1990</v>
      </c>
      <c r="D1760">
        <v>19</v>
      </c>
      <c r="E1760" t="s">
        <v>59</v>
      </c>
      <c r="F1760" t="s">
        <v>31</v>
      </c>
      <c r="G1760" t="s">
        <v>60</v>
      </c>
      <c r="H1760">
        <v>0</v>
      </c>
      <c r="I1760">
        <v>4</v>
      </c>
      <c r="J1760" t="s">
        <v>34</v>
      </c>
      <c r="K1760">
        <v>212518</v>
      </c>
      <c r="L1760">
        <v>54483</v>
      </c>
      <c r="M1760">
        <v>41037</v>
      </c>
      <c r="N1760">
        <v>0.93869999999999998</v>
      </c>
      <c r="O1760">
        <v>38521</v>
      </c>
      <c r="P1760">
        <v>2190</v>
      </c>
      <c r="Q1760">
        <v>11255</v>
      </c>
      <c r="R1760">
        <v>13446</v>
      </c>
      <c r="S1760">
        <v>30539</v>
      </c>
      <c r="T1760">
        <f t="shared" si="54"/>
        <v>43985</v>
      </c>
      <c r="U1760">
        <f t="shared" si="55"/>
        <v>3</v>
      </c>
      <c r="V1760">
        <v>0.30515515422734174</v>
      </c>
      <c r="W1760">
        <v>0.18089925524282291</v>
      </c>
      <c r="X1760">
        <v>0.1845414568402598</v>
      </c>
      <c r="Y1760">
        <v>0.32940413368957555</v>
      </c>
      <c r="Z1760">
        <v>16625.93</v>
      </c>
      <c r="AA1760">
        <v>9856.0299999999988</v>
      </c>
      <c r="AB1760">
        <v>10054.469999999999</v>
      </c>
      <c r="AC1760">
        <v>17947.099999999999</v>
      </c>
    </row>
    <row r="1761" spans="1:29" x14ac:dyDescent="0.25">
      <c r="A1761">
        <v>1993</v>
      </c>
      <c r="B1761">
        <v>1988</v>
      </c>
      <c r="C1761">
        <v>1989</v>
      </c>
      <c r="D1761">
        <v>19</v>
      </c>
      <c r="E1761" t="s">
        <v>59</v>
      </c>
      <c r="F1761" t="s">
        <v>31</v>
      </c>
      <c r="G1761" t="s">
        <v>60</v>
      </c>
      <c r="H1761">
        <v>0</v>
      </c>
      <c r="I1761">
        <v>5</v>
      </c>
      <c r="J1761" t="s">
        <v>34</v>
      </c>
      <c r="K1761">
        <v>38747</v>
      </c>
      <c r="L1761">
        <v>11312</v>
      </c>
      <c r="M1761">
        <v>8847</v>
      </c>
      <c r="N1761">
        <v>1</v>
      </c>
      <c r="O1761">
        <v>8847</v>
      </c>
      <c r="P1761">
        <v>132</v>
      </c>
      <c r="Q1761">
        <v>2332</v>
      </c>
      <c r="R1761">
        <v>2464</v>
      </c>
      <c r="S1761">
        <v>20520</v>
      </c>
      <c r="T1761">
        <f t="shared" si="54"/>
        <v>22984</v>
      </c>
      <c r="U1761">
        <f t="shared" si="55"/>
        <v>4</v>
      </c>
      <c r="V1761">
        <v>0.43701200491122044</v>
      </c>
      <c r="W1761">
        <v>0.17374724539396275</v>
      </c>
      <c r="X1761">
        <v>0.11901665978659702</v>
      </c>
      <c r="Y1761">
        <v>0.27022408990821956</v>
      </c>
      <c r="Z1761">
        <v>4943.8599999999997</v>
      </c>
      <c r="AA1761">
        <v>1965.58</v>
      </c>
      <c r="AB1761">
        <v>1346.42</v>
      </c>
      <c r="AC1761">
        <v>3057.01</v>
      </c>
    </row>
    <row r="1762" spans="1:29" x14ac:dyDescent="0.25">
      <c r="A1762">
        <v>1993</v>
      </c>
      <c r="B1762">
        <v>1991</v>
      </c>
      <c r="C1762">
        <v>1992</v>
      </c>
      <c r="D1762">
        <v>20</v>
      </c>
      <c r="E1762" t="s">
        <v>61</v>
      </c>
      <c r="F1762" t="s">
        <v>31</v>
      </c>
      <c r="G1762" t="s">
        <v>60</v>
      </c>
      <c r="H1762">
        <v>1</v>
      </c>
      <c r="I1762">
        <v>2</v>
      </c>
      <c r="J1762" t="s">
        <v>33</v>
      </c>
      <c r="K1762">
        <v>76063</v>
      </c>
      <c r="L1762">
        <v>3685</v>
      </c>
      <c r="M1762">
        <v>2923</v>
      </c>
      <c r="N1762">
        <v>0.67010000000000003</v>
      </c>
      <c r="O1762">
        <v>1959</v>
      </c>
      <c r="P1762">
        <v>0</v>
      </c>
      <c r="Q1762">
        <v>761</v>
      </c>
      <c r="R1762">
        <v>761</v>
      </c>
      <c r="S1762">
        <v>1150</v>
      </c>
      <c r="T1762">
        <f t="shared" si="54"/>
        <v>1911</v>
      </c>
      <c r="U1762">
        <f t="shared" si="55"/>
        <v>1</v>
      </c>
      <c r="V1762">
        <v>0</v>
      </c>
      <c r="W1762">
        <v>9.2248960133710672E-2</v>
      </c>
      <c r="X1762">
        <v>0.14927677401324627</v>
      </c>
      <c r="Y1762">
        <v>0.75847426585304312</v>
      </c>
      <c r="Z1762">
        <v>0</v>
      </c>
      <c r="AA1762">
        <v>339.99</v>
      </c>
      <c r="AB1762">
        <v>550.16999999999996</v>
      </c>
      <c r="AC1762">
        <v>2795.41</v>
      </c>
    </row>
    <row r="1763" spans="1:29" x14ac:dyDescent="0.25">
      <c r="A1763">
        <v>1993</v>
      </c>
      <c r="B1763">
        <v>1990</v>
      </c>
      <c r="C1763">
        <v>1991</v>
      </c>
      <c r="D1763">
        <v>20</v>
      </c>
      <c r="E1763" t="s">
        <v>61</v>
      </c>
      <c r="F1763" t="s">
        <v>31</v>
      </c>
      <c r="G1763" t="s">
        <v>60</v>
      </c>
      <c r="H1763">
        <v>1</v>
      </c>
      <c r="I1763">
        <v>3</v>
      </c>
      <c r="J1763" t="s">
        <v>34</v>
      </c>
      <c r="K1763">
        <v>41569</v>
      </c>
      <c r="L1763">
        <v>18663</v>
      </c>
      <c r="M1763">
        <v>13988</v>
      </c>
      <c r="N1763">
        <v>0.92359999999999998</v>
      </c>
      <c r="O1763">
        <v>12920</v>
      </c>
      <c r="P1763">
        <v>0</v>
      </c>
      <c r="Q1763">
        <v>4674</v>
      </c>
      <c r="R1763">
        <v>4674</v>
      </c>
      <c r="S1763">
        <v>4692</v>
      </c>
      <c r="T1763">
        <f t="shared" si="54"/>
        <v>9366</v>
      </c>
      <c r="U1763">
        <f t="shared" si="55"/>
        <v>2</v>
      </c>
      <c r="V1763">
        <v>0</v>
      </c>
      <c r="W1763">
        <v>1.3002829567452851E-2</v>
      </c>
      <c r="X1763">
        <v>0.21446792504995013</v>
      </c>
      <c r="Y1763">
        <v>0.77252924538259704</v>
      </c>
      <c r="Z1763">
        <v>0</v>
      </c>
      <c r="AA1763">
        <v>242.68</v>
      </c>
      <c r="AB1763">
        <v>4002.75</v>
      </c>
      <c r="AC1763">
        <v>14418.199999999997</v>
      </c>
    </row>
    <row r="1764" spans="1:29" x14ac:dyDescent="0.25">
      <c r="A1764">
        <v>1993</v>
      </c>
      <c r="B1764">
        <v>1989</v>
      </c>
      <c r="C1764">
        <v>1990</v>
      </c>
      <c r="D1764">
        <v>20</v>
      </c>
      <c r="E1764" t="s">
        <v>61</v>
      </c>
      <c r="F1764" t="s">
        <v>31</v>
      </c>
      <c r="G1764" t="s">
        <v>60</v>
      </c>
      <c r="H1764">
        <v>1</v>
      </c>
      <c r="I1764">
        <v>4</v>
      </c>
      <c r="J1764" t="s">
        <v>34</v>
      </c>
      <c r="K1764">
        <v>14240</v>
      </c>
      <c r="L1764">
        <v>7612</v>
      </c>
      <c r="M1764">
        <v>4384</v>
      </c>
      <c r="N1764">
        <v>0.999</v>
      </c>
      <c r="O1764">
        <v>4380</v>
      </c>
      <c r="P1764">
        <v>322</v>
      </c>
      <c r="Q1764">
        <v>2905</v>
      </c>
      <c r="R1764">
        <v>3227</v>
      </c>
      <c r="S1764">
        <v>3665</v>
      </c>
      <c r="T1764">
        <f t="shared" si="54"/>
        <v>6892</v>
      </c>
      <c r="U1764">
        <f t="shared" si="55"/>
        <v>3</v>
      </c>
      <c r="V1764">
        <v>0</v>
      </c>
      <c r="W1764">
        <v>5.3711181225650018E-3</v>
      </c>
      <c r="X1764">
        <v>0.31679613920509031</v>
      </c>
      <c r="Y1764">
        <v>0.67783274267234461</v>
      </c>
      <c r="Z1764">
        <v>0</v>
      </c>
      <c r="AA1764">
        <v>40.89</v>
      </c>
      <c r="AB1764">
        <v>2411.75</v>
      </c>
      <c r="AC1764">
        <v>5160.2999999999993</v>
      </c>
    </row>
    <row r="1765" spans="1:29" x14ac:dyDescent="0.25">
      <c r="A1765">
        <v>1993</v>
      </c>
      <c r="B1765">
        <v>1988</v>
      </c>
      <c r="C1765">
        <v>1989</v>
      </c>
      <c r="D1765">
        <v>20</v>
      </c>
      <c r="E1765" t="s">
        <v>61</v>
      </c>
      <c r="F1765" t="s">
        <v>31</v>
      </c>
      <c r="G1765" t="s">
        <v>60</v>
      </c>
      <c r="H1765">
        <v>1</v>
      </c>
      <c r="I1765">
        <v>5</v>
      </c>
      <c r="J1765" t="s">
        <v>34</v>
      </c>
      <c r="K1765">
        <v>70</v>
      </c>
      <c r="L1765">
        <v>29</v>
      </c>
      <c r="M1765">
        <v>15</v>
      </c>
      <c r="N1765">
        <v>1</v>
      </c>
      <c r="O1765">
        <v>15</v>
      </c>
      <c r="P1765">
        <v>0</v>
      </c>
      <c r="Q1765">
        <v>13</v>
      </c>
      <c r="R1765">
        <v>13</v>
      </c>
      <c r="S1765">
        <v>32</v>
      </c>
      <c r="T1765">
        <f t="shared" si="54"/>
        <v>45</v>
      </c>
      <c r="U1765">
        <f t="shared" si="55"/>
        <v>4</v>
      </c>
      <c r="V1765">
        <v>0</v>
      </c>
      <c r="W1765">
        <v>3.3658700774150124E-4</v>
      </c>
      <c r="X1765">
        <v>0.48333894311679571</v>
      </c>
      <c r="Y1765">
        <v>0.51632446987546277</v>
      </c>
      <c r="Z1765">
        <v>0</v>
      </c>
      <c r="AA1765">
        <v>0.01</v>
      </c>
      <c r="AB1765">
        <v>14.36</v>
      </c>
      <c r="AC1765">
        <v>15.339999999999998</v>
      </c>
    </row>
    <row r="1766" spans="1:29" x14ac:dyDescent="0.25">
      <c r="A1766">
        <v>1993</v>
      </c>
      <c r="B1766">
        <v>1991</v>
      </c>
      <c r="C1766">
        <v>1992</v>
      </c>
      <c r="D1766">
        <v>21</v>
      </c>
      <c r="E1766" t="s">
        <v>62</v>
      </c>
      <c r="F1766" t="s">
        <v>31</v>
      </c>
      <c r="G1766" t="s">
        <v>60</v>
      </c>
      <c r="H1766">
        <v>1</v>
      </c>
      <c r="I1766">
        <v>2</v>
      </c>
      <c r="J1766" t="s">
        <v>33</v>
      </c>
      <c r="K1766">
        <v>75540</v>
      </c>
      <c r="L1766">
        <v>1639</v>
      </c>
      <c r="M1766">
        <v>1556</v>
      </c>
      <c r="N1766">
        <v>0.63639999999999997</v>
      </c>
      <c r="O1766">
        <v>990</v>
      </c>
      <c r="P1766">
        <v>0</v>
      </c>
      <c r="Q1766">
        <v>83</v>
      </c>
      <c r="R1766">
        <v>83</v>
      </c>
      <c r="S1766">
        <v>958</v>
      </c>
      <c r="T1766">
        <f t="shared" si="54"/>
        <v>1041</v>
      </c>
      <c r="U1766">
        <f t="shared" si="55"/>
        <v>1</v>
      </c>
      <c r="V1766">
        <v>0</v>
      </c>
      <c r="W1766">
        <v>0</v>
      </c>
      <c r="X1766">
        <v>0.26317844115601863</v>
      </c>
      <c r="Y1766">
        <v>0.73682155884398148</v>
      </c>
      <c r="Z1766">
        <v>0</v>
      </c>
      <c r="AA1766">
        <v>0</v>
      </c>
      <c r="AB1766">
        <v>431.46</v>
      </c>
      <c r="AC1766">
        <v>1207.96</v>
      </c>
    </row>
    <row r="1767" spans="1:29" x14ac:dyDescent="0.25">
      <c r="A1767">
        <v>1993</v>
      </c>
      <c r="B1767">
        <v>1990</v>
      </c>
      <c r="C1767">
        <v>1991</v>
      </c>
      <c r="D1767">
        <v>21</v>
      </c>
      <c r="E1767" t="s">
        <v>62</v>
      </c>
      <c r="F1767" t="s">
        <v>31</v>
      </c>
      <c r="G1767" t="s">
        <v>60</v>
      </c>
      <c r="H1767">
        <v>1</v>
      </c>
      <c r="I1767">
        <v>3</v>
      </c>
      <c r="J1767" t="s">
        <v>34</v>
      </c>
      <c r="K1767">
        <v>59157</v>
      </c>
      <c r="L1767">
        <v>19514</v>
      </c>
      <c r="M1767">
        <v>17915</v>
      </c>
      <c r="N1767">
        <v>0.89790000000000003</v>
      </c>
      <c r="O1767">
        <v>16086</v>
      </c>
      <c r="P1767">
        <v>0</v>
      </c>
      <c r="Q1767">
        <v>1599</v>
      </c>
      <c r="R1767">
        <v>1599</v>
      </c>
      <c r="S1767">
        <v>10636</v>
      </c>
      <c r="T1767">
        <f t="shared" si="54"/>
        <v>12235</v>
      </c>
      <c r="U1767">
        <f t="shared" si="55"/>
        <v>2</v>
      </c>
      <c r="V1767">
        <v>0</v>
      </c>
      <c r="W1767">
        <v>0</v>
      </c>
      <c r="X1767">
        <v>0.34943640529215864</v>
      </c>
      <c r="Y1767">
        <v>0.65056359470784142</v>
      </c>
      <c r="Z1767">
        <v>0</v>
      </c>
      <c r="AA1767">
        <v>0</v>
      </c>
      <c r="AB1767">
        <v>6819.2199999999993</v>
      </c>
      <c r="AC1767">
        <v>12695.69</v>
      </c>
    </row>
    <row r="1768" spans="1:29" x14ac:dyDescent="0.25">
      <c r="A1768">
        <v>1993</v>
      </c>
      <c r="B1768">
        <v>1989</v>
      </c>
      <c r="C1768">
        <v>1990</v>
      </c>
      <c r="D1768">
        <v>21</v>
      </c>
      <c r="E1768" t="s">
        <v>62</v>
      </c>
      <c r="F1768" t="s">
        <v>31</v>
      </c>
      <c r="G1768" t="s">
        <v>60</v>
      </c>
      <c r="H1768">
        <v>1</v>
      </c>
      <c r="I1768">
        <v>4</v>
      </c>
      <c r="J1768" t="s">
        <v>34</v>
      </c>
      <c r="K1768">
        <v>19557</v>
      </c>
      <c r="L1768">
        <v>7799</v>
      </c>
      <c r="M1768">
        <v>7115</v>
      </c>
      <c r="N1768">
        <v>0.99919999999999998</v>
      </c>
      <c r="O1768">
        <v>7110</v>
      </c>
      <c r="P1768">
        <v>0</v>
      </c>
      <c r="Q1768">
        <v>682</v>
      </c>
      <c r="R1768">
        <v>683</v>
      </c>
      <c r="S1768">
        <v>7775</v>
      </c>
      <c r="T1768">
        <f t="shared" si="54"/>
        <v>8458</v>
      </c>
      <c r="U1768">
        <f t="shared" si="55"/>
        <v>3</v>
      </c>
      <c r="V1768">
        <v>0</v>
      </c>
      <c r="W1768">
        <v>0</v>
      </c>
      <c r="X1768">
        <v>0.47258098638954243</v>
      </c>
      <c r="Y1768">
        <v>0.52741901361045751</v>
      </c>
      <c r="Z1768">
        <v>0</v>
      </c>
      <c r="AA1768">
        <v>0</v>
      </c>
      <c r="AB1768">
        <v>3685.73</v>
      </c>
      <c r="AC1768">
        <v>4113.42</v>
      </c>
    </row>
    <row r="1769" spans="1:29" x14ac:dyDescent="0.25">
      <c r="A1769">
        <v>1993</v>
      </c>
      <c r="B1769">
        <v>1988</v>
      </c>
      <c r="C1769">
        <v>1989</v>
      </c>
      <c r="D1769">
        <v>21</v>
      </c>
      <c r="E1769" t="s">
        <v>62</v>
      </c>
      <c r="F1769" t="s">
        <v>31</v>
      </c>
      <c r="G1769" t="s">
        <v>60</v>
      </c>
      <c r="H1769">
        <v>1</v>
      </c>
      <c r="I1769">
        <v>5</v>
      </c>
      <c r="J1769" t="s">
        <v>34</v>
      </c>
      <c r="K1769">
        <v>493</v>
      </c>
      <c r="L1769">
        <v>1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442</v>
      </c>
      <c r="T1769">
        <f t="shared" si="54"/>
        <v>442</v>
      </c>
      <c r="U1769">
        <f t="shared" si="55"/>
        <v>4</v>
      </c>
      <c r="V1769">
        <v>0</v>
      </c>
      <c r="W1769">
        <v>0</v>
      </c>
      <c r="X1769">
        <v>0.3666666666666667</v>
      </c>
      <c r="Y1769">
        <v>0.63333333333333341</v>
      </c>
      <c r="Z1769">
        <v>0</v>
      </c>
      <c r="AA1769">
        <v>0</v>
      </c>
      <c r="AB1769">
        <v>0.55000000000000004</v>
      </c>
      <c r="AC1769">
        <v>0.95000000000000007</v>
      </c>
    </row>
    <row r="1770" spans="1:29" x14ac:dyDescent="0.25">
      <c r="A1770">
        <v>1993</v>
      </c>
      <c r="B1770">
        <v>1991</v>
      </c>
      <c r="C1770">
        <v>1992</v>
      </c>
      <c r="D1770">
        <v>22</v>
      </c>
      <c r="E1770" t="s">
        <v>63</v>
      </c>
      <c r="F1770" t="s">
        <v>31</v>
      </c>
      <c r="G1770" t="s">
        <v>60</v>
      </c>
      <c r="H1770">
        <v>1</v>
      </c>
      <c r="I1770">
        <v>2</v>
      </c>
      <c r="J1770" t="s">
        <v>33</v>
      </c>
      <c r="K1770">
        <v>108716</v>
      </c>
      <c r="L1770">
        <v>4204</v>
      </c>
      <c r="M1770">
        <v>3053</v>
      </c>
      <c r="N1770">
        <v>0.65269999999999995</v>
      </c>
      <c r="O1770">
        <v>1992</v>
      </c>
      <c r="P1770">
        <v>0</v>
      </c>
      <c r="Q1770">
        <v>1151</v>
      </c>
      <c r="R1770">
        <v>1151</v>
      </c>
      <c r="S1770">
        <v>7839</v>
      </c>
      <c r="T1770">
        <f t="shared" si="54"/>
        <v>8990</v>
      </c>
      <c r="U1770">
        <f t="shared" si="55"/>
        <v>1</v>
      </c>
      <c r="V1770">
        <v>0.19120563934987658</v>
      </c>
      <c r="W1770">
        <v>0.17472661805486192</v>
      </c>
      <c r="X1770">
        <v>0.14767857227795297</v>
      </c>
      <c r="Y1770">
        <v>0.48638917031730861</v>
      </c>
      <c r="Z1770">
        <v>803.97</v>
      </c>
      <c r="AA1770">
        <v>734.68000000000006</v>
      </c>
      <c r="AB1770">
        <v>620.94999999999993</v>
      </c>
      <c r="AC1770">
        <v>2045.14</v>
      </c>
    </row>
    <row r="1771" spans="1:29" x14ac:dyDescent="0.25">
      <c r="A1771">
        <v>1993</v>
      </c>
      <c r="B1771">
        <v>1990</v>
      </c>
      <c r="C1771">
        <v>1991</v>
      </c>
      <c r="D1771">
        <v>22</v>
      </c>
      <c r="E1771" t="s">
        <v>63</v>
      </c>
      <c r="F1771" t="s">
        <v>31</v>
      </c>
      <c r="G1771" t="s">
        <v>60</v>
      </c>
      <c r="H1771">
        <v>1</v>
      </c>
      <c r="I1771">
        <v>3</v>
      </c>
      <c r="J1771" t="s">
        <v>34</v>
      </c>
      <c r="K1771">
        <v>80761</v>
      </c>
      <c r="L1771">
        <v>15675</v>
      </c>
      <c r="M1771">
        <v>12628</v>
      </c>
      <c r="N1771">
        <v>0.85360000000000003</v>
      </c>
      <c r="O1771">
        <v>10779</v>
      </c>
      <c r="P1771">
        <v>0</v>
      </c>
      <c r="Q1771">
        <v>3047</v>
      </c>
      <c r="R1771">
        <v>3047</v>
      </c>
      <c r="S1771">
        <v>11603</v>
      </c>
      <c r="T1771">
        <f t="shared" si="54"/>
        <v>14650</v>
      </c>
      <c r="U1771">
        <f t="shared" si="55"/>
        <v>2</v>
      </c>
      <c r="V1771">
        <v>4.868721046097866E-2</v>
      </c>
      <c r="W1771">
        <v>3.9653529202374617E-2</v>
      </c>
      <c r="X1771">
        <v>0.19109479719669453</v>
      </c>
      <c r="Y1771">
        <v>0.72056446313995215</v>
      </c>
      <c r="Z1771">
        <v>763.21</v>
      </c>
      <c r="AA1771">
        <v>621.6</v>
      </c>
      <c r="AB1771">
        <v>2995.5600000000004</v>
      </c>
      <c r="AC1771">
        <v>11295.41</v>
      </c>
    </row>
    <row r="1772" spans="1:29" x14ac:dyDescent="0.25">
      <c r="A1772">
        <v>1993</v>
      </c>
      <c r="B1772">
        <v>1989</v>
      </c>
      <c r="C1772">
        <v>1990</v>
      </c>
      <c r="D1772">
        <v>22</v>
      </c>
      <c r="E1772" t="s">
        <v>63</v>
      </c>
      <c r="F1772" t="s">
        <v>31</v>
      </c>
      <c r="G1772" t="s">
        <v>60</v>
      </c>
      <c r="H1772">
        <v>1</v>
      </c>
      <c r="I1772">
        <v>4</v>
      </c>
      <c r="J1772" t="s">
        <v>34</v>
      </c>
      <c r="K1772">
        <v>43711</v>
      </c>
      <c r="L1772">
        <v>16173</v>
      </c>
      <c r="M1772">
        <v>14373</v>
      </c>
      <c r="N1772">
        <v>0.97250000000000003</v>
      </c>
      <c r="O1772">
        <v>13978</v>
      </c>
      <c r="P1772">
        <v>411</v>
      </c>
      <c r="Q1772">
        <v>1387</v>
      </c>
      <c r="R1772">
        <v>1799</v>
      </c>
      <c r="S1772">
        <v>13140</v>
      </c>
      <c r="T1772">
        <f t="shared" si="54"/>
        <v>14939</v>
      </c>
      <c r="U1772">
        <f t="shared" si="55"/>
        <v>3</v>
      </c>
      <c r="V1772">
        <v>7.7888311590345163E-2</v>
      </c>
      <c r="W1772">
        <v>7.1858520017584845E-2</v>
      </c>
      <c r="X1772">
        <v>0.35369686447128335</v>
      </c>
      <c r="Y1772">
        <v>0.49655630392078665</v>
      </c>
      <c r="Z1772">
        <v>1259.69</v>
      </c>
      <c r="AA1772">
        <v>1162.17</v>
      </c>
      <c r="AB1772">
        <v>5720.3499999999995</v>
      </c>
      <c r="AC1772">
        <v>8030.82</v>
      </c>
    </row>
    <row r="1773" spans="1:29" x14ac:dyDescent="0.25">
      <c r="A1773">
        <v>1993</v>
      </c>
      <c r="B1773">
        <v>1988</v>
      </c>
      <c r="C1773">
        <v>1989</v>
      </c>
      <c r="D1773">
        <v>22</v>
      </c>
      <c r="E1773" t="s">
        <v>63</v>
      </c>
      <c r="F1773" t="s">
        <v>31</v>
      </c>
      <c r="G1773" t="s">
        <v>60</v>
      </c>
      <c r="H1773">
        <v>1</v>
      </c>
      <c r="I1773">
        <v>5</v>
      </c>
      <c r="J1773" t="s">
        <v>34</v>
      </c>
      <c r="K1773">
        <v>11827</v>
      </c>
      <c r="L1773">
        <v>4519</v>
      </c>
      <c r="M1773">
        <v>4211</v>
      </c>
      <c r="N1773">
        <v>1</v>
      </c>
      <c r="O1773">
        <v>4211</v>
      </c>
      <c r="P1773">
        <v>298</v>
      </c>
      <c r="Q1773">
        <v>9</v>
      </c>
      <c r="R1773">
        <v>308</v>
      </c>
      <c r="S1773">
        <v>6125</v>
      </c>
      <c r="T1773">
        <f t="shared" si="54"/>
        <v>6433</v>
      </c>
      <c r="U1773">
        <f t="shared" si="55"/>
        <v>4</v>
      </c>
      <c r="V1773">
        <v>4.0380573072242507E-3</v>
      </c>
      <c r="W1773">
        <v>4.6907843788029653E-4</v>
      </c>
      <c r="X1773">
        <v>0.81855514990596301</v>
      </c>
      <c r="Y1773">
        <v>0.17693771434893238</v>
      </c>
      <c r="Z1773">
        <v>18.25</v>
      </c>
      <c r="AA1773">
        <v>2.12</v>
      </c>
      <c r="AB1773">
        <v>3699.46</v>
      </c>
      <c r="AC1773">
        <v>799.66999999999985</v>
      </c>
    </row>
    <row r="1774" spans="1:29" x14ac:dyDescent="0.25">
      <c r="A1774">
        <v>1993</v>
      </c>
      <c r="B1774">
        <v>1991</v>
      </c>
      <c r="C1774">
        <v>1992</v>
      </c>
      <c r="D1774">
        <v>23</v>
      </c>
      <c r="E1774" t="s">
        <v>64</v>
      </c>
      <c r="F1774" t="s">
        <v>31</v>
      </c>
      <c r="G1774" t="s">
        <v>60</v>
      </c>
      <c r="H1774">
        <v>0</v>
      </c>
      <c r="I1774">
        <v>2</v>
      </c>
      <c r="J1774" t="s">
        <v>33</v>
      </c>
      <c r="K1774">
        <v>53829</v>
      </c>
      <c r="L1774">
        <v>3291</v>
      </c>
      <c r="M1774">
        <v>1978</v>
      </c>
      <c r="N1774">
        <v>0.55720000000000003</v>
      </c>
      <c r="O1774">
        <v>1102</v>
      </c>
      <c r="P1774">
        <v>0</v>
      </c>
      <c r="Q1774">
        <v>1313</v>
      </c>
      <c r="R1774">
        <v>1313</v>
      </c>
      <c r="S1774">
        <v>136</v>
      </c>
      <c r="T1774">
        <f t="shared" si="54"/>
        <v>1449</v>
      </c>
      <c r="U1774">
        <f t="shared" si="55"/>
        <v>1</v>
      </c>
      <c r="V1774">
        <v>0.12092261705863414</v>
      </c>
      <c r="W1774">
        <v>0.11050019137651354</v>
      </c>
      <c r="X1774">
        <v>0.13704077231055245</v>
      </c>
      <c r="Y1774">
        <v>0.63153641925429993</v>
      </c>
      <c r="Z1774">
        <v>398.07000000000005</v>
      </c>
      <c r="AA1774">
        <v>363.76</v>
      </c>
      <c r="AB1774">
        <v>451.13</v>
      </c>
      <c r="AC1774">
        <v>2078.98</v>
      </c>
    </row>
    <row r="1775" spans="1:29" x14ac:dyDescent="0.25">
      <c r="A1775">
        <v>1993</v>
      </c>
      <c r="B1775">
        <v>1990</v>
      </c>
      <c r="C1775">
        <v>1991</v>
      </c>
      <c r="D1775">
        <v>23</v>
      </c>
      <c r="E1775" t="s">
        <v>64</v>
      </c>
      <c r="F1775" t="s">
        <v>31</v>
      </c>
      <c r="G1775" t="s">
        <v>60</v>
      </c>
      <c r="H1775">
        <v>0</v>
      </c>
      <c r="I1775">
        <v>3</v>
      </c>
      <c r="J1775" t="s">
        <v>34</v>
      </c>
      <c r="K1775">
        <v>60204</v>
      </c>
      <c r="L1775">
        <v>5137</v>
      </c>
      <c r="M1775">
        <v>4083</v>
      </c>
      <c r="N1775">
        <v>0.76039999999999996</v>
      </c>
      <c r="O1775">
        <v>3104</v>
      </c>
      <c r="P1775">
        <v>0</v>
      </c>
      <c r="Q1775">
        <v>1054</v>
      </c>
      <c r="R1775">
        <v>1054</v>
      </c>
      <c r="S1775">
        <v>1243</v>
      </c>
      <c r="T1775">
        <f t="shared" si="54"/>
        <v>2297</v>
      </c>
      <c r="U1775">
        <f t="shared" si="55"/>
        <v>2</v>
      </c>
      <c r="V1775">
        <v>0.11798502901941245</v>
      </c>
      <c r="W1775">
        <v>9.4975807424765565E-2</v>
      </c>
      <c r="X1775">
        <v>0.22464645363706076</v>
      </c>
      <c r="Y1775">
        <v>0.56239270991876111</v>
      </c>
      <c r="Z1775">
        <v>606.20000000000005</v>
      </c>
      <c r="AA1775">
        <v>487.98</v>
      </c>
      <c r="AB1775">
        <v>1154.22</v>
      </c>
      <c r="AC1775">
        <v>2889.54</v>
      </c>
    </row>
    <row r="1776" spans="1:29" x14ac:dyDescent="0.25">
      <c r="A1776">
        <v>1993</v>
      </c>
      <c r="B1776">
        <v>1989</v>
      </c>
      <c r="C1776">
        <v>1990</v>
      </c>
      <c r="D1776">
        <v>23</v>
      </c>
      <c r="E1776" t="s">
        <v>64</v>
      </c>
      <c r="F1776" t="s">
        <v>31</v>
      </c>
      <c r="G1776" t="s">
        <v>60</v>
      </c>
      <c r="H1776">
        <v>0</v>
      </c>
      <c r="I1776">
        <v>4</v>
      </c>
      <c r="J1776" t="s">
        <v>34</v>
      </c>
      <c r="K1776">
        <v>9361</v>
      </c>
      <c r="L1776">
        <v>2205</v>
      </c>
      <c r="M1776">
        <v>1312</v>
      </c>
      <c r="N1776">
        <v>0.92979999999999996</v>
      </c>
      <c r="O1776">
        <v>1220</v>
      </c>
      <c r="P1776">
        <v>169</v>
      </c>
      <c r="Q1776">
        <v>724</v>
      </c>
      <c r="R1776">
        <v>893</v>
      </c>
      <c r="S1776">
        <v>1034</v>
      </c>
      <c r="T1776">
        <f t="shared" si="54"/>
        <v>1927</v>
      </c>
      <c r="U1776">
        <f t="shared" si="55"/>
        <v>3</v>
      </c>
      <c r="V1776">
        <v>0.12146040872218772</v>
      </c>
      <c r="W1776">
        <v>0.11874436045905297</v>
      </c>
      <c r="X1776">
        <v>0.22662452786556694</v>
      </c>
      <c r="Y1776">
        <v>0.53317070295319235</v>
      </c>
      <c r="Z1776">
        <v>267.87</v>
      </c>
      <c r="AA1776">
        <v>261.88</v>
      </c>
      <c r="AB1776">
        <v>499.79999999999995</v>
      </c>
      <c r="AC1776">
        <v>1175.8599999999999</v>
      </c>
    </row>
    <row r="1777" spans="1:29" x14ac:dyDescent="0.25">
      <c r="A1777">
        <v>1993</v>
      </c>
      <c r="B1777">
        <v>1988</v>
      </c>
      <c r="C1777">
        <v>1989</v>
      </c>
      <c r="D1777">
        <v>23</v>
      </c>
      <c r="E1777" t="s">
        <v>64</v>
      </c>
      <c r="F1777" t="s">
        <v>31</v>
      </c>
      <c r="G1777" t="s">
        <v>60</v>
      </c>
      <c r="H1777">
        <v>0</v>
      </c>
      <c r="I1777">
        <v>5</v>
      </c>
      <c r="J1777" t="s">
        <v>34</v>
      </c>
      <c r="K1777">
        <v>12624</v>
      </c>
      <c r="L1777">
        <v>8303</v>
      </c>
      <c r="M1777">
        <v>1547</v>
      </c>
      <c r="N1777">
        <v>1</v>
      </c>
      <c r="O1777">
        <v>1547</v>
      </c>
      <c r="P1777">
        <v>18</v>
      </c>
      <c r="Q1777">
        <v>6738</v>
      </c>
      <c r="R1777">
        <v>6756</v>
      </c>
      <c r="S1777">
        <v>3058</v>
      </c>
      <c r="T1777">
        <f t="shared" si="54"/>
        <v>9814</v>
      </c>
      <c r="U1777">
        <f t="shared" si="55"/>
        <v>4</v>
      </c>
      <c r="V1777">
        <v>0.14343107843975544</v>
      </c>
      <c r="W1777">
        <v>1.1557679407772799E-2</v>
      </c>
      <c r="X1777">
        <v>1.7089035198113579E-3</v>
      </c>
      <c r="Y1777">
        <v>0.84330233863266024</v>
      </c>
      <c r="Z1777">
        <v>1190.9900000000002</v>
      </c>
      <c r="AA1777">
        <v>95.97</v>
      </c>
      <c r="AB1777">
        <v>14.19</v>
      </c>
      <c r="AC1777">
        <v>7002.42</v>
      </c>
    </row>
    <row r="1778" spans="1:29" x14ac:dyDescent="0.25">
      <c r="A1778">
        <v>1993</v>
      </c>
      <c r="B1778">
        <v>1990</v>
      </c>
      <c r="C1778">
        <v>1992</v>
      </c>
      <c r="D1778">
        <v>24</v>
      </c>
      <c r="E1778" t="s">
        <v>65</v>
      </c>
      <c r="F1778" t="s">
        <v>31</v>
      </c>
      <c r="G1778" t="s">
        <v>60</v>
      </c>
      <c r="H1778">
        <v>2</v>
      </c>
      <c r="I1778">
        <v>3</v>
      </c>
      <c r="J1778" t="s">
        <v>33</v>
      </c>
      <c r="K1778">
        <v>191711</v>
      </c>
      <c r="L1778">
        <v>12071</v>
      </c>
      <c r="M1778">
        <v>11040</v>
      </c>
      <c r="N1778">
        <v>0.63349999999999995</v>
      </c>
      <c r="O1778">
        <v>6994</v>
      </c>
      <c r="P1778">
        <v>0</v>
      </c>
      <c r="Q1778">
        <v>1031</v>
      </c>
      <c r="R1778">
        <v>1031</v>
      </c>
      <c r="S1778">
        <v>2254</v>
      </c>
      <c r="T1778">
        <f t="shared" si="54"/>
        <v>3285</v>
      </c>
      <c r="U1778">
        <f t="shared" si="55"/>
        <v>1</v>
      </c>
      <c r="V1778">
        <v>0.1351858003301902</v>
      </c>
      <c r="W1778">
        <v>0.31045003118831194</v>
      </c>
      <c r="X1778">
        <v>0.25236935907811825</v>
      </c>
      <c r="Y1778">
        <v>0.30199480940337958</v>
      </c>
      <c r="Z1778">
        <v>1631.9399999999998</v>
      </c>
      <c r="AA1778">
        <v>3747.7</v>
      </c>
      <c r="AB1778">
        <v>3046.56</v>
      </c>
      <c r="AC1778">
        <v>3645.6299999999997</v>
      </c>
    </row>
    <row r="1779" spans="1:29" x14ac:dyDescent="0.25">
      <c r="A1779">
        <v>1993</v>
      </c>
      <c r="B1779">
        <v>1989</v>
      </c>
      <c r="C1779">
        <v>1991</v>
      </c>
      <c r="D1779">
        <v>24</v>
      </c>
      <c r="E1779" t="s">
        <v>65</v>
      </c>
      <c r="F1779" t="s">
        <v>31</v>
      </c>
      <c r="G1779" t="s">
        <v>60</v>
      </c>
      <c r="H1779">
        <v>2</v>
      </c>
      <c r="I1779">
        <v>4</v>
      </c>
      <c r="J1779" t="s">
        <v>34</v>
      </c>
      <c r="K1779">
        <v>107950</v>
      </c>
      <c r="L1779">
        <v>21809</v>
      </c>
      <c r="M1779">
        <v>12654</v>
      </c>
      <c r="N1779">
        <v>0.88839999999999997</v>
      </c>
      <c r="O1779">
        <v>11242</v>
      </c>
      <c r="P1779">
        <v>0</v>
      </c>
      <c r="Q1779">
        <v>9154</v>
      </c>
      <c r="R1779">
        <v>9154</v>
      </c>
      <c r="S1779">
        <v>19129</v>
      </c>
      <c r="T1779">
        <f t="shared" si="54"/>
        <v>28283</v>
      </c>
      <c r="U1779">
        <f t="shared" si="55"/>
        <v>2</v>
      </c>
      <c r="V1779">
        <v>0.1954789069302427</v>
      </c>
      <c r="W1779">
        <v>0.20671378010863933</v>
      </c>
      <c r="X1779">
        <v>0.10432984850367517</v>
      </c>
      <c r="Y1779">
        <v>0.49347746445744273</v>
      </c>
      <c r="Z1779">
        <v>4263.3499999999995</v>
      </c>
      <c r="AA1779">
        <v>4508.3799999999992</v>
      </c>
      <c r="AB1779">
        <v>2275.41</v>
      </c>
      <c r="AC1779">
        <v>10762.630000000001</v>
      </c>
    </row>
    <row r="1780" spans="1:29" x14ac:dyDescent="0.25">
      <c r="A1780">
        <v>1993</v>
      </c>
      <c r="B1780">
        <v>1988</v>
      </c>
      <c r="C1780">
        <v>1990</v>
      </c>
      <c r="D1780">
        <v>24</v>
      </c>
      <c r="E1780" t="s">
        <v>65</v>
      </c>
      <c r="F1780" t="s">
        <v>31</v>
      </c>
      <c r="G1780" t="s">
        <v>60</v>
      </c>
      <c r="H1780">
        <v>2</v>
      </c>
      <c r="I1780">
        <v>5</v>
      </c>
      <c r="J1780" t="s">
        <v>34</v>
      </c>
      <c r="K1780">
        <v>51250</v>
      </c>
      <c r="L1780">
        <v>25435</v>
      </c>
      <c r="M1780">
        <v>2162</v>
      </c>
      <c r="N1780">
        <v>0.99790000000000001</v>
      </c>
      <c r="O1780">
        <v>2158</v>
      </c>
      <c r="P1780">
        <v>0</v>
      </c>
      <c r="Q1780">
        <v>23273</v>
      </c>
      <c r="R1780">
        <v>23273</v>
      </c>
      <c r="S1780">
        <v>14748</v>
      </c>
      <c r="T1780">
        <f t="shared" si="54"/>
        <v>38021</v>
      </c>
      <c r="U1780">
        <f t="shared" si="55"/>
        <v>3</v>
      </c>
      <c r="V1780">
        <v>9.0002500397075632E-3</v>
      </c>
      <c r="W1780">
        <v>1.8148715440659598E-2</v>
      </c>
      <c r="X1780">
        <v>1.6210514562847243E-2</v>
      </c>
      <c r="Y1780">
        <v>0.95664051995678567</v>
      </c>
      <c r="Z1780">
        <v>228.93</v>
      </c>
      <c r="AA1780">
        <v>461.63</v>
      </c>
      <c r="AB1780">
        <v>412.33000000000004</v>
      </c>
      <c r="AC1780">
        <v>24333.070000000003</v>
      </c>
    </row>
    <row r="1781" spans="1:29" x14ac:dyDescent="0.25">
      <c r="A1781">
        <v>1993</v>
      </c>
      <c r="B1781">
        <v>1987</v>
      </c>
      <c r="C1781">
        <v>1989</v>
      </c>
      <c r="D1781">
        <v>24</v>
      </c>
      <c r="E1781" t="s">
        <v>65</v>
      </c>
      <c r="F1781" t="s">
        <v>31</v>
      </c>
      <c r="G1781" t="s">
        <v>60</v>
      </c>
      <c r="H1781">
        <v>2</v>
      </c>
      <c r="I1781">
        <v>6</v>
      </c>
      <c r="J1781" t="s">
        <v>34</v>
      </c>
      <c r="K1781">
        <v>2426</v>
      </c>
      <c r="L1781">
        <v>2441</v>
      </c>
      <c r="M1781">
        <v>4</v>
      </c>
      <c r="N1781">
        <v>1</v>
      </c>
      <c r="O1781">
        <v>4</v>
      </c>
      <c r="P1781">
        <v>0</v>
      </c>
      <c r="Q1781">
        <v>2436</v>
      </c>
      <c r="R1781">
        <v>2436</v>
      </c>
      <c r="S1781">
        <v>0</v>
      </c>
      <c r="T1781">
        <f t="shared" si="54"/>
        <v>2436</v>
      </c>
      <c r="U1781">
        <f t="shared" si="55"/>
        <v>4</v>
      </c>
      <c r="V1781">
        <v>1.5152756163485954E-4</v>
      </c>
      <c r="W1781">
        <v>1.8019493816037353E-4</v>
      </c>
      <c r="X1781">
        <v>1.1180276844950448E-3</v>
      </c>
      <c r="Y1781">
        <v>0.99855024981570972</v>
      </c>
      <c r="Z1781">
        <v>0.37</v>
      </c>
      <c r="AA1781">
        <v>0.44</v>
      </c>
      <c r="AB1781">
        <v>2.73</v>
      </c>
      <c r="AC1781">
        <v>2438.2599999999998</v>
      </c>
    </row>
    <row r="1782" spans="1:29" x14ac:dyDescent="0.25">
      <c r="A1782">
        <v>1993</v>
      </c>
      <c r="B1782">
        <v>1990</v>
      </c>
      <c r="C1782">
        <v>1992</v>
      </c>
      <c r="D1782">
        <v>25</v>
      </c>
      <c r="E1782" t="s">
        <v>66</v>
      </c>
      <c r="F1782" t="s">
        <v>31</v>
      </c>
      <c r="G1782" t="s">
        <v>60</v>
      </c>
      <c r="H1782">
        <v>2</v>
      </c>
      <c r="I1782">
        <v>3</v>
      </c>
      <c r="J1782" t="s">
        <v>33</v>
      </c>
      <c r="K1782">
        <v>29628</v>
      </c>
      <c r="L1782">
        <v>3037</v>
      </c>
      <c r="M1782">
        <v>2555</v>
      </c>
      <c r="N1782">
        <v>0.6794</v>
      </c>
      <c r="O1782">
        <v>1735</v>
      </c>
      <c r="P1782">
        <v>0</v>
      </c>
      <c r="Q1782">
        <v>482</v>
      </c>
      <c r="R1782">
        <v>482</v>
      </c>
      <c r="S1782">
        <v>716</v>
      </c>
      <c r="T1782">
        <f t="shared" si="54"/>
        <v>1198</v>
      </c>
      <c r="U1782">
        <f t="shared" si="55"/>
        <v>1</v>
      </c>
      <c r="V1782">
        <v>7.2129550070944404E-2</v>
      </c>
      <c r="W1782">
        <v>9.7580647816196381E-2</v>
      </c>
      <c r="X1782">
        <v>0.19788384870900944</v>
      </c>
      <c r="Y1782">
        <v>0.63240595340384975</v>
      </c>
      <c r="Z1782">
        <v>219.10000000000002</v>
      </c>
      <c r="AA1782">
        <v>296.40999999999997</v>
      </c>
      <c r="AB1782">
        <v>601.09</v>
      </c>
      <c r="AC1782">
        <v>1920.99</v>
      </c>
    </row>
    <row r="1783" spans="1:29" x14ac:dyDescent="0.25">
      <c r="A1783">
        <v>1993</v>
      </c>
      <c r="B1783">
        <v>1989</v>
      </c>
      <c r="C1783">
        <v>1991</v>
      </c>
      <c r="D1783">
        <v>25</v>
      </c>
      <c r="E1783" t="s">
        <v>66</v>
      </c>
      <c r="F1783" t="s">
        <v>31</v>
      </c>
      <c r="G1783" t="s">
        <v>60</v>
      </c>
      <c r="H1783">
        <v>2</v>
      </c>
      <c r="I1783">
        <v>4</v>
      </c>
      <c r="J1783" t="s">
        <v>34</v>
      </c>
      <c r="K1783">
        <v>31376</v>
      </c>
      <c r="L1783">
        <v>10574</v>
      </c>
      <c r="M1783">
        <v>5745</v>
      </c>
      <c r="N1783">
        <v>0.93149999999999999</v>
      </c>
      <c r="O1783">
        <v>5351</v>
      </c>
      <c r="P1783">
        <v>0</v>
      </c>
      <c r="Q1783">
        <v>4828</v>
      </c>
      <c r="R1783">
        <v>4828</v>
      </c>
      <c r="S1783">
        <v>5851</v>
      </c>
      <c r="T1783">
        <f t="shared" si="54"/>
        <v>10679</v>
      </c>
      <c r="U1783">
        <f t="shared" si="55"/>
        <v>2</v>
      </c>
      <c r="V1783">
        <v>4.1152812097793839E-2</v>
      </c>
      <c r="W1783">
        <v>5.5505277323067113E-2</v>
      </c>
      <c r="X1783">
        <v>0.10089848304740937</v>
      </c>
      <c r="Y1783">
        <v>0.80244342753172959</v>
      </c>
      <c r="Z1783">
        <v>435.17</v>
      </c>
      <c r="AA1783">
        <v>586.94000000000005</v>
      </c>
      <c r="AB1783">
        <v>1066.95</v>
      </c>
      <c r="AC1783">
        <v>8485.43</v>
      </c>
    </row>
    <row r="1784" spans="1:29" x14ac:dyDescent="0.25">
      <c r="A1784">
        <v>1993</v>
      </c>
      <c r="B1784">
        <v>1988</v>
      </c>
      <c r="C1784">
        <v>1990</v>
      </c>
      <c r="D1784">
        <v>25</v>
      </c>
      <c r="E1784" t="s">
        <v>66</v>
      </c>
      <c r="F1784" t="s">
        <v>31</v>
      </c>
      <c r="G1784" t="s">
        <v>60</v>
      </c>
      <c r="H1784">
        <v>2</v>
      </c>
      <c r="I1784">
        <v>5</v>
      </c>
      <c r="J1784" t="s">
        <v>34</v>
      </c>
      <c r="K1784">
        <v>9081</v>
      </c>
      <c r="L1784">
        <v>6266</v>
      </c>
      <c r="M1784">
        <v>528</v>
      </c>
      <c r="N1784">
        <v>0.999</v>
      </c>
      <c r="O1784">
        <v>528</v>
      </c>
      <c r="P1784">
        <v>0</v>
      </c>
      <c r="Q1784">
        <v>5737</v>
      </c>
      <c r="R1784">
        <v>5737</v>
      </c>
      <c r="S1784">
        <v>933</v>
      </c>
      <c r="T1784">
        <f t="shared" si="54"/>
        <v>6670</v>
      </c>
      <c r="U1784">
        <f t="shared" si="55"/>
        <v>3</v>
      </c>
      <c r="V1784">
        <v>6.5240046025511911E-3</v>
      </c>
      <c r="W1784">
        <v>1.6953155795719498E-2</v>
      </c>
      <c r="X1784">
        <v>3.4953216439597895E-2</v>
      </c>
      <c r="Y1784">
        <v>0.94156962316213144</v>
      </c>
      <c r="Z1784">
        <v>40.879999999999995</v>
      </c>
      <c r="AA1784">
        <v>106.22999999999999</v>
      </c>
      <c r="AB1784">
        <v>219.01999999999998</v>
      </c>
      <c r="AC1784">
        <v>5899.96</v>
      </c>
    </row>
    <row r="1785" spans="1:29" x14ac:dyDescent="0.25">
      <c r="A1785">
        <v>1993</v>
      </c>
      <c r="B1785">
        <v>1987</v>
      </c>
      <c r="C1785">
        <v>1989</v>
      </c>
      <c r="D1785">
        <v>25</v>
      </c>
      <c r="E1785" t="s">
        <v>66</v>
      </c>
      <c r="F1785" t="s">
        <v>31</v>
      </c>
      <c r="G1785" t="s">
        <v>60</v>
      </c>
      <c r="H1785">
        <v>2</v>
      </c>
      <c r="I1785">
        <v>6</v>
      </c>
      <c r="J1785" t="s">
        <v>34</v>
      </c>
      <c r="K1785">
        <v>44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39</v>
      </c>
      <c r="T1785">
        <f t="shared" si="54"/>
        <v>39</v>
      </c>
      <c r="U1785">
        <f t="shared" si="55"/>
        <v>4</v>
      </c>
      <c r="V1785">
        <v>0</v>
      </c>
      <c r="W1785">
        <v>7.1428571428571425E-2</v>
      </c>
      <c r="X1785">
        <v>0.35714285714285715</v>
      </c>
      <c r="Y1785">
        <v>0.5714285714285714</v>
      </c>
      <c r="Z1785">
        <v>0</v>
      </c>
      <c r="AA1785">
        <v>0.01</v>
      </c>
      <c r="AB1785">
        <v>0.05</v>
      </c>
      <c r="AC1785">
        <v>0.08</v>
      </c>
    </row>
    <row r="1786" spans="1:29" x14ac:dyDescent="0.25">
      <c r="A1786">
        <v>1993</v>
      </c>
      <c r="B1786">
        <v>1991</v>
      </c>
      <c r="C1786">
        <v>1992</v>
      </c>
      <c r="D1786">
        <v>26</v>
      </c>
      <c r="E1786" t="s">
        <v>67</v>
      </c>
      <c r="F1786" t="s">
        <v>31</v>
      </c>
      <c r="G1786" t="s">
        <v>60</v>
      </c>
      <c r="H1786">
        <v>0</v>
      </c>
      <c r="I1786">
        <v>2</v>
      </c>
      <c r="J1786" t="s">
        <v>33</v>
      </c>
      <c r="K1786">
        <v>58987</v>
      </c>
      <c r="L1786">
        <v>2330</v>
      </c>
      <c r="M1786">
        <v>2220</v>
      </c>
      <c r="N1786">
        <v>0.54830000000000001</v>
      </c>
      <c r="O1786">
        <v>1217</v>
      </c>
      <c r="P1786">
        <v>0</v>
      </c>
      <c r="Q1786">
        <v>110</v>
      </c>
      <c r="R1786">
        <v>110</v>
      </c>
      <c r="S1786">
        <v>393</v>
      </c>
      <c r="T1786">
        <f t="shared" si="54"/>
        <v>503</v>
      </c>
      <c r="U1786">
        <f t="shared" si="55"/>
        <v>1</v>
      </c>
      <c r="V1786">
        <v>0.18718326117087697</v>
      </c>
      <c r="W1786">
        <v>0.26675363351198728</v>
      </c>
      <c r="X1786">
        <v>0.14457236771527515</v>
      </c>
      <c r="Y1786">
        <v>0.40149073760186071</v>
      </c>
      <c r="Z1786">
        <v>436.21</v>
      </c>
      <c r="AA1786">
        <v>621.64</v>
      </c>
      <c r="AB1786">
        <v>336.91</v>
      </c>
      <c r="AC1786">
        <v>935.63000000000011</v>
      </c>
    </row>
    <row r="1787" spans="1:29" x14ac:dyDescent="0.25">
      <c r="A1787">
        <v>1993</v>
      </c>
      <c r="B1787">
        <v>1990</v>
      </c>
      <c r="C1787">
        <v>1991</v>
      </c>
      <c r="D1787">
        <v>26</v>
      </c>
      <c r="E1787" t="s">
        <v>67</v>
      </c>
      <c r="F1787" t="s">
        <v>31</v>
      </c>
      <c r="G1787" t="s">
        <v>60</v>
      </c>
      <c r="H1787">
        <v>0</v>
      </c>
      <c r="I1787">
        <v>3</v>
      </c>
      <c r="J1787" t="s">
        <v>34</v>
      </c>
      <c r="K1787">
        <v>39310</v>
      </c>
      <c r="L1787">
        <v>2489</v>
      </c>
      <c r="M1787">
        <v>2408</v>
      </c>
      <c r="N1787">
        <v>0.76549999999999996</v>
      </c>
      <c r="O1787">
        <v>1843</v>
      </c>
      <c r="P1787">
        <v>0</v>
      </c>
      <c r="Q1787">
        <v>81</v>
      </c>
      <c r="R1787">
        <v>81</v>
      </c>
      <c r="S1787">
        <v>261</v>
      </c>
      <c r="T1787">
        <f t="shared" si="54"/>
        <v>342</v>
      </c>
      <c r="U1787">
        <f t="shared" si="55"/>
        <v>2</v>
      </c>
      <c r="V1787">
        <v>0.14922753091081456</v>
      </c>
      <c r="W1787">
        <v>0.23732033967751523</v>
      </c>
      <c r="X1787">
        <v>0.2998931478014959</v>
      </c>
      <c r="Y1787">
        <v>0.31355898161017426</v>
      </c>
      <c r="Z1787">
        <v>371.49</v>
      </c>
      <c r="AA1787">
        <v>590.79</v>
      </c>
      <c r="AB1787">
        <v>746.56</v>
      </c>
      <c r="AC1787">
        <v>780.58</v>
      </c>
    </row>
    <row r="1788" spans="1:29" x14ac:dyDescent="0.25">
      <c r="A1788">
        <v>1993</v>
      </c>
      <c r="B1788">
        <v>1989</v>
      </c>
      <c r="C1788">
        <v>1990</v>
      </c>
      <c r="D1788">
        <v>26</v>
      </c>
      <c r="E1788" t="s">
        <v>67</v>
      </c>
      <c r="F1788" t="s">
        <v>31</v>
      </c>
      <c r="G1788" t="s">
        <v>60</v>
      </c>
      <c r="H1788">
        <v>0</v>
      </c>
      <c r="I1788">
        <v>4</v>
      </c>
      <c r="J1788" t="s">
        <v>34</v>
      </c>
      <c r="K1788">
        <v>27732</v>
      </c>
      <c r="L1788">
        <v>7219</v>
      </c>
      <c r="M1788">
        <v>7042</v>
      </c>
      <c r="N1788">
        <v>0.94969999999999999</v>
      </c>
      <c r="O1788">
        <v>6688</v>
      </c>
      <c r="P1788">
        <v>37</v>
      </c>
      <c r="Q1788">
        <v>139</v>
      </c>
      <c r="R1788">
        <v>176</v>
      </c>
      <c r="S1788">
        <v>3693</v>
      </c>
      <c r="T1788">
        <f t="shared" si="54"/>
        <v>3869</v>
      </c>
      <c r="U1788">
        <f t="shared" si="55"/>
        <v>3</v>
      </c>
      <c r="V1788">
        <v>0.2964259890793341</v>
      </c>
      <c r="W1788">
        <v>0.17373610330030168</v>
      </c>
      <c r="X1788">
        <v>0.3955416977175199</v>
      </c>
      <c r="Y1788">
        <v>0.1342962099028443</v>
      </c>
      <c r="Z1788">
        <v>2140</v>
      </c>
      <c r="AA1788">
        <v>1254.26</v>
      </c>
      <c r="AB1788">
        <v>2855.55</v>
      </c>
      <c r="AC1788">
        <v>969.53</v>
      </c>
    </row>
    <row r="1789" spans="1:29" x14ac:dyDescent="0.25">
      <c r="A1789">
        <v>1993</v>
      </c>
      <c r="B1789">
        <v>1988</v>
      </c>
      <c r="C1789">
        <v>1989</v>
      </c>
      <c r="D1789">
        <v>26</v>
      </c>
      <c r="E1789" t="s">
        <v>67</v>
      </c>
      <c r="F1789" t="s">
        <v>31</v>
      </c>
      <c r="G1789" t="s">
        <v>60</v>
      </c>
      <c r="H1789">
        <v>0</v>
      </c>
      <c r="I1789">
        <v>5</v>
      </c>
      <c r="J1789" t="s">
        <v>34</v>
      </c>
      <c r="K1789">
        <v>6273</v>
      </c>
      <c r="L1789">
        <v>919</v>
      </c>
      <c r="M1789">
        <v>776</v>
      </c>
      <c r="N1789">
        <v>1</v>
      </c>
      <c r="O1789">
        <v>776</v>
      </c>
      <c r="P1789">
        <v>135</v>
      </c>
      <c r="Q1789">
        <v>7</v>
      </c>
      <c r="R1789">
        <v>142</v>
      </c>
      <c r="S1789">
        <v>2377</v>
      </c>
      <c r="T1789">
        <f t="shared" si="54"/>
        <v>2519</v>
      </c>
      <c r="U1789">
        <f t="shared" si="55"/>
        <v>4</v>
      </c>
      <c r="V1789">
        <v>0.39189497841053694</v>
      </c>
      <c r="W1789">
        <v>0.38117094286677611</v>
      </c>
      <c r="X1789">
        <v>7.6786704806238639E-3</v>
      </c>
      <c r="Y1789">
        <v>0.21925540824206299</v>
      </c>
      <c r="Z1789">
        <v>360.32</v>
      </c>
      <c r="AA1789">
        <v>350.46</v>
      </c>
      <c r="AB1789">
        <v>7.06</v>
      </c>
      <c r="AC1789">
        <v>201.59</v>
      </c>
    </row>
    <row r="1790" spans="1:29" x14ac:dyDescent="0.25">
      <c r="A1790">
        <v>1993</v>
      </c>
      <c r="B1790">
        <v>1991</v>
      </c>
      <c r="C1790">
        <v>1992</v>
      </c>
      <c r="D1790">
        <v>27</v>
      </c>
      <c r="E1790" t="s">
        <v>68</v>
      </c>
      <c r="F1790" t="s">
        <v>31</v>
      </c>
      <c r="G1790" t="s">
        <v>69</v>
      </c>
      <c r="H1790">
        <v>0</v>
      </c>
      <c r="I1790">
        <v>2</v>
      </c>
      <c r="J1790" t="s">
        <v>33</v>
      </c>
      <c r="K1790">
        <v>311871</v>
      </c>
      <c r="L1790">
        <v>7767</v>
      </c>
      <c r="M1790">
        <v>7240</v>
      </c>
      <c r="N1790">
        <v>0.56069999999999998</v>
      </c>
      <c r="O1790">
        <v>4059</v>
      </c>
      <c r="P1790">
        <v>0</v>
      </c>
      <c r="Q1790">
        <v>527</v>
      </c>
      <c r="R1790">
        <v>527</v>
      </c>
      <c r="S1790">
        <v>4815</v>
      </c>
      <c r="T1790">
        <f t="shared" si="54"/>
        <v>5342</v>
      </c>
      <c r="U1790">
        <f t="shared" si="55"/>
        <v>1</v>
      </c>
      <c r="V1790">
        <v>0.308077427128847</v>
      </c>
      <c r="W1790">
        <v>0.20387187138733906</v>
      </c>
      <c r="X1790">
        <v>0.2513292017580222</v>
      </c>
      <c r="Y1790">
        <v>0.23672149972579179</v>
      </c>
      <c r="Z1790">
        <v>2393.09</v>
      </c>
      <c r="AA1790">
        <v>1583.64</v>
      </c>
      <c r="AB1790">
        <v>1952.28</v>
      </c>
      <c r="AC1790">
        <v>1838.81</v>
      </c>
    </row>
    <row r="1791" spans="1:29" x14ac:dyDescent="0.25">
      <c r="A1791">
        <v>1993</v>
      </c>
      <c r="B1791">
        <v>1990</v>
      </c>
      <c r="C1791">
        <v>1991</v>
      </c>
      <c r="D1791">
        <v>27</v>
      </c>
      <c r="E1791" t="s">
        <v>68</v>
      </c>
      <c r="F1791" t="s">
        <v>31</v>
      </c>
      <c r="G1791" t="s">
        <v>69</v>
      </c>
      <c r="H1791">
        <v>0</v>
      </c>
      <c r="I1791">
        <v>3</v>
      </c>
      <c r="J1791" t="s">
        <v>34</v>
      </c>
      <c r="K1791">
        <v>532251</v>
      </c>
      <c r="L1791">
        <v>54327</v>
      </c>
      <c r="M1791">
        <v>50403</v>
      </c>
      <c r="N1791">
        <v>0.78</v>
      </c>
      <c r="O1791">
        <v>39314</v>
      </c>
      <c r="P1791">
        <v>0</v>
      </c>
      <c r="Q1791">
        <v>3924</v>
      </c>
      <c r="R1791">
        <v>3924</v>
      </c>
      <c r="S1791">
        <v>33705</v>
      </c>
      <c r="T1791">
        <f t="shared" si="54"/>
        <v>37629</v>
      </c>
      <c r="U1791">
        <f t="shared" si="55"/>
        <v>2</v>
      </c>
      <c r="V1791">
        <v>0.25016133764646936</v>
      </c>
      <c r="W1791">
        <v>0.3869789751184769</v>
      </c>
      <c r="X1791">
        <v>0.20248841001151177</v>
      </c>
      <c r="Y1791">
        <v>0.16037127722354202</v>
      </c>
      <c r="Z1791">
        <v>13590.53</v>
      </c>
      <c r="AA1791">
        <v>21023.43</v>
      </c>
      <c r="AB1791">
        <v>11000.6</v>
      </c>
      <c r="AC1791">
        <v>8712.5</v>
      </c>
    </row>
    <row r="1792" spans="1:29" x14ac:dyDescent="0.25">
      <c r="A1792">
        <v>1993</v>
      </c>
      <c r="B1792">
        <v>1989</v>
      </c>
      <c r="C1792">
        <v>1990</v>
      </c>
      <c r="D1792">
        <v>27</v>
      </c>
      <c r="E1792" t="s">
        <v>68</v>
      </c>
      <c r="F1792" t="s">
        <v>31</v>
      </c>
      <c r="G1792" t="s">
        <v>69</v>
      </c>
      <c r="H1792">
        <v>0</v>
      </c>
      <c r="I1792">
        <v>4</v>
      </c>
      <c r="J1792" t="s">
        <v>34</v>
      </c>
      <c r="K1792">
        <v>173030</v>
      </c>
      <c r="L1792">
        <v>40200</v>
      </c>
      <c r="M1792">
        <v>34592</v>
      </c>
      <c r="N1792">
        <v>0.91169999999999995</v>
      </c>
      <c r="O1792">
        <v>31537</v>
      </c>
      <c r="P1792">
        <v>630</v>
      </c>
      <c r="Q1792">
        <v>4977</v>
      </c>
      <c r="R1792">
        <v>5607</v>
      </c>
      <c r="S1792">
        <v>20443</v>
      </c>
      <c r="T1792">
        <f t="shared" si="54"/>
        <v>26050</v>
      </c>
      <c r="U1792">
        <f t="shared" si="55"/>
        <v>3</v>
      </c>
      <c r="V1792">
        <v>0.36310420663865173</v>
      </c>
      <c r="W1792">
        <v>0.32266169950619439</v>
      </c>
      <c r="X1792">
        <v>0.16242948077401934</v>
      </c>
      <c r="Y1792">
        <v>0.15180461308113452</v>
      </c>
      <c r="Z1792">
        <v>14596.8</v>
      </c>
      <c r="AA1792">
        <v>12971.01</v>
      </c>
      <c r="AB1792">
        <v>6529.67</v>
      </c>
      <c r="AC1792">
        <v>6102.55</v>
      </c>
    </row>
    <row r="1793" spans="1:29" x14ac:dyDescent="0.25">
      <c r="A1793">
        <v>1993</v>
      </c>
      <c r="B1793">
        <v>1988</v>
      </c>
      <c r="C1793">
        <v>1989</v>
      </c>
      <c r="D1793">
        <v>27</v>
      </c>
      <c r="E1793" t="s">
        <v>68</v>
      </c>
      <c r="F1793" t="s">
        <v>31</v>
      </c>
      <c r="G1793" t="s">
        <v>69</v>
      </c>
      <c r="H1793">
        <v>0</v>
      </c>
      <c r="I1793">
        <v>5</v>
      </c>
      <c r="J1793" t="s">
        <v>34</v>
      </c>
      <c r="K1793">
        <v>85452</v>
      </c>
      <c r="L1793">
        <v>34570</v>
      </c>
      <c r="M1793">
        <v>22834</v>
      </c>
      <c r="N1793">
        <v>1</v>
      </c>
      <c r="O1793">
        <v>22834</v>
      </c>
      <c r="P1793">
        <v>923</v>
      </c>
      <c r="Q1793">
        <v>10813</v>
      </c>
      <c r="R1793">
        <v>11736</v>
      </c>
      <c r="S1793">
        <v>42335</v>
      </c>
      <c r="T1793">
        <f t="shared" si="54"/>
        <v>54071</v>
      </c>
      <c r="U1793">
        <f t="shared" si="55"/>
        <v>4</v>
      </c>
      <c r="V1793">
        <v>0.34078535971427998</v>
      </c>
      <c r="W1793">
        <v>0.26755037689201694</v>
      </c>
      <c r="X1793">
        <v>4.9793019622567061E-2</v>
      </c>
      <c r="Y1793">
        <v>0.34187124377113587</v>
      </c>
      <c r="Z1793">
        <v>11781.26</v>
      </c>
      <c r="AA1793">
        <v>9249.4599999999991</v>
      </c>
      <c r="AB1793">
        <v>1721.39</v>
      </c>
      <c r="AC1793">
        <v>11818.8</v>
      </c>
    </row>
    <row r="1794" spans="1:29" x14ac:dyDescent="0.25">
      <c r="A1794">
        <v>1993</v>
      </c>
      <c r="B1794">
        <v>1991</v>
      </c>
      <c r="C1794">
        <v>1992</v>
      </c>
      <c r="D1794">
        <v>28</v>
      </c>
      <c r="E1794" t="s">
        <v>70</v>
      </c>
      <c r="F1794" t="s">
        <v>31</v>
      </c>
      <c r="G1794" t="s">
        <v>58</v>
      </c>
      <c r="H1794">
        <v>0</v>
      </c>
      <c r="I1794">
        <v>2</v>
      </c>
      <c r="J1794" t="s">
        <v>33</v>
      </c>
      <c r="K1794">
        <v>233085</v>
      </c>
      <c r="L1794">
        <v>11499</v>
      </c>
      <c r="M1794">
        <v>7151</v>
      </c>
      <c r="N1794">
        <v>0.61399999999999999</v>
      </c>
      <c r="O1794">
        <v>4390</v>
      </c>
      <c r="P1794">
        <v>0</v>
      </c>
      <c r="Q1794">
        <v>4347</v>
      </c>
      <c r="R1794">
        <v>4347</v>
      </c>
      <c r="S1794">
        <v>9345</v>
      </c>
      <c r="T1794">
        <f t="shared" si="54"/>
        <v>13692</v>
      </c>
      <c r="U1794">
        <f t="shared" si="55"/>
        <v>1</v>
      </c>
      <c r="V1794">
        <v>0.21712425734997429</v>
      </c>
      <c r="W1794">
        <v>9.060069429950883E-2</v>
      </c>
      <c r="X1794">
        <v>0.11577079072226627</v>
      </c>
      <c r="Y1794">
        <v>0.57650425762825053</v>
      </c>
      <c r="Z1794">
        <v>2496.7900000000004</v>
      </c>
      <c r="AA1794">
        <v>1041.8499999999999</v>
      </c>
      <c r="AB1794">
        <v>1331.29</v>
      </c>
      <c r="AC1794">
        <v>6629.4299999999994</v>
      </c>
    </row>
    <row r="1795" spans="1:29" x14ac:dyDescent="0.25">
      <c r="A1795">
        <v>1993</v>
      </c>
      <c r="B1795">
        <v>1990</v>
      </c>
      <c r="C1795">
        <v>1991</v>
      </c>
      <c r="D1795">
        <v>28</v>
      </c>
      <c r="E1795" t="s">
        <v>70</v>
      </c>
      <c r="F1795" t="s">
        <v>31</v>
      </c>
      <c r="G1795" t="s">
        <v>58</v>
      </c>
      <c r="H1795">
        <v>0</v>
      </c>
      <c r="I1795">
        <v>3</v>
      </c>
      <c r="J1795" t="s">
        <v>34</v>
      </c>
      <c r="K1795">
        <v>134099</v>
      </c>
      <c r="L1795">
        <v>23858</v>
      </c>
      <c r="M1795">
        <v>16960</v>
      </c>
      <c r="N1795">
        <v>0.81369999999999998</v>
      </c>
      <c r="O1795">
        <v>13800</v>
      </c>
      <c r="P1795">
        <v>0</v>
      </c>
      <c r="Q1795">
        <v>6897</v>
      </c>
      <c r="R1795">
        <v>6897</v>
      </c>
      <c r="S1795">
        <v>9508</v>
      </c>
      <c r="T1795">
        <f t="shared" si="54"/>
        <v>16405</v>
      </c>
      <c r="U1795">
        <f t="shared" si="55"/>
        <v>2</v>
      </c>
      <c r="V1795">
        <v>0.12575471733700724</v>
      </c>
      <c r="W1795">
        <v>0.15690198828330804</v>
      </c>
      <c r="X1795">
        <v>0.15556660227250341</v>
      </c>
      <c r="Y1795">
        <v>0.56177669210718129</v>
      </c>
      <c r="Z1795">
        <v>3000.29</v>
      </c>
      <c r="AA1795">
        <v>3743.41</v>
      </c>
      <c r="AB1795">
        <v>3711.55</v>
      </c>
      <c r="AC1795">
        <v>13403.02</v>
      </c>
    </row>
    <row r="1796" spans="1:29" x14ac:dyDescent="0.25">
      <c r="A1796">
        <v>1993</v>
      </c>
      <c r="B1796">
        <v>1989</v>
      </c>
      <c r="C1796">
        <v>1990</v>
      </c>
      <c r="D1796">
        <v>28</v>
      </c>
      <c r="E1796" t="s">
        <v>70</v>
      </c>
      <c r="F1796" t="s">
        <v>31</v>
      </c>
      <c r="G1796" t="s">
        <v>58</v>
      </c>
      <c r="H1796">
        <v>0</v>
      </c>
      <c r="I1796">
        <v>4</v>
      </c>
      <c r="J1796" t="s">
        <v>34</v>
      </c>
      <c r="K1796">
        <v>64926</v>
      </c>
      <c r="L1796">
        <v>28281</v>
      </c>
      <c r="M1796">
        <v>9577</v>
      </c>
      <c r="N1796">
        <v>0.95389999999999997</v>
      </c>
      <c r="O1796">
        <v>9135</v>
      </c>
      <c r="P1796">
        <v>1092</v>
      </c>
      <c r="Q1796">
        <v>17612</v>
      </c>
      <c r="R1796">
        <v>18704</v>
      </c>
      <c r="S1796">
        <v>4132</v>
      </c>
      <c r="T1796">
        <f t="shared" si="54"/>
        <v>22836</v>
      </c>
      <c r="U1796">
        <f t="shared" si="55"/>
        <v>3</v>
      </c>
      <c r="V1796">
        <v>0.11117801699676649</v>
      </c>
      <c r="W1796">
        <v>0.13439538078308172</v>
      </c>
      <c r="X1796">
        <v>7.6340833432042107E-2</v>
      </c>
      <c r="Y1796">
        <v>0.67808576878810956</v>
      </c>
      <c r="Z1796">
        <v>3144.32</v>
      </c>
      <c r="AA1796">
        <v>3800.95</v>
      </c>
      <c r="AB1796">
        <v>2159.06</v>
      </c>
      <c r="AC1796">
        <v>19177.519999999997</v>
      </c>
    </row>
    <row r="1797" spans="1:29" x14ac:dyDescent="0.25">
      <c r="A1797">
        <v>1993</v>
      </c>
      <c r="B1797">
        <v>1988</v>
      </c>
      <c r="C1797">
        <v>1989</v>
      </c>
      <c r="D1797">
        <v>28</v>
      </c>
      <c r="E1797" t="s">
        <v>70</v>
      </c>
      <c r="F1797" t="s">
        <v>31</v>
      </c>
      <c r="G1797" t="s">
        <v>58</v>
      </c>
      <c r="H1797">
        <v>0</v>
      </c>
      <c r="I1797">
        <v>5</v>
      </c>
      <c r="J1797" t="s">
        <v>34</v>
      </c>
      <c r="K1797">
        <v>20756</v>
      </c>
      <c r="L1797">
        <v>12055</v>
      </c>
      <c r="M1797">
        <v>5559</v>
      </c>
      <c r="N1797">
        <v>1</v>
      </c>
      <c r="O1797">
        <v>5559</v>
      </c>
      <c r="P1797">
        <v>328</v>
      </c>
      <c r="Q1797">
        <v>6167</v>
      </c>
      <c r="R1797">
        <v>6496</v>
      </c>
      <c r="S1797">
        <v>6624</v>
      </c>
      <c r="T1797">
        <f t="shared" si="54"/>
        <v>13120</v>
      </c>
      <c r="U1797">
        <f t="shared" si="55"/>
        <v>4</v>
      </c>
      <c r="V1797">
        <v>0.25519318602232061</v>
      </c>
      <c r="W1797">
        <v>0.18278720753333408</v>
      </c>
      <c r="X1797">
        <v>2.1451288321573558E-2</v>
      </c>
      <c r="Y1797">
        <v>0.54056831812277162</v>
      </c>
      <c r="Z1797">
        <v>3076.41</v>
      </c>
      <c r="AA1797">
        <v>2203.54</v>
      </c>
      <c r="AB1797">
        <v>258.60000000000002</v>
      </c>
      <c r="AC1797">
        <v>6516.67</v>
      </c>
    </row>
    <row r="1798" spans="1:29" x14ac:dyDescent="0.25">
      <c r="A1798">
        <v>1993</v>
      </c>
      <c r="B1798">
        <v>1991</v>
      </c>
      <c r="C1798">
        <v>1992</v>
      </c>
      <c r="D1798">
        <v>29</v>
      </c>
      <c r="E1798" t="s">
        <v>71</v>
      </c>
      <c r="F1798" t="s">
        <v>31</v>
      </c>
      <c r="G1798" t="s">
        <v>60</v>
      </c>
      <c r="H1798">
        <v>0</v>
      </c>
      <c r="I1798">
        <v>2</v>
      </c>
      <c r="J1798" t="s">
        <v>33</v>
      </c>
      <c r="K1798">
        <v>4332</v>
      </c>
      <c r="L1798">
        <v>149</v>
      </c>
      <c r="M1798">
        <v>135</v>
      </c>
      <c r="N1798">
        <v>0.6018</v>
      </c>
      <c r="O1798">
        <v>81</v>
      </c>
      <c r="P1798">
        <v>0</v>
      </c>
      <c r="Q1798">
        <v>13</v>
      </c>
      <c r="R1798">
        <v>13</v>
      </c>
      <c r="S1798">
        <v>110</v>
      </c>
      <c r="T1798">
        <f t="shared" si="54"/>
        <v>123</v>
      </c>
      <c r="U1798">
        <f t="shared" si="55"/>
        <v>1</v>
      </c>
      <c r="V1798">
        <v>0.22475897161221212</v>
      </c>
      <c r="W1798">
        <v>0.12961971076593468</v>
      </c>
      <c r="X1798">
        <v>0.16564006427423678</v>
      </c>
      <c r="Y1798">
        <v>0.47998125334761654</v>
      </c>
      <c r="Z1798">
        <v>33.57</v>
      </c>
      <c r="AA1798">
        <v>19.36</v>
      </c>
      <c r="AB1798">
        <v>24.740000000000002</v>
      </c>
      <c r="AC1798">
        <v>71.69</v>
      </c>
    </row>
    <row r="1799" spans="1:29" x14ac:dyDescent="0.25">
      <c r="A1799">
        <v>1993</v>
      </c>
      <c r="B1799">
        <v>1990</v>
      </c>
      <c r="C1799">
        <v>1991</v>
      </c>
      <c r="D1799">
        <v>29</v>
      </c>
      <c r="E1799" t="s">
        <v>71</v>
      </c>
      <c r="F1799" t="s">
        <v>31</v>
      </c>
      <c r="G1799" t="s">
        <v>60</v>
      </c>
      <c r="H1799">
        <v>0</v>
      </c>
      <c r="I1799">
        <v>3</v>
      </c>
      <c r="J1799" t="s">
        <v>34</v>
      </c>
      <c r="K1799">
        <v>3066</v>
      </c>
      <c r="L1799">
        <v>431</v>
      </c>
      <c r="M1799">
        <v>378</v>
      </c>
      <c r="N1799">
        <v>0.81859999999999999</v>
      </c>
      <c r="O1799">
        <v>310</v>
      </c>
      <c r="P1799">
        <v>0</v>
      </c>
      <c r="Q1799">
        <v>52</v>
      </c>
      <c r="R1799">
        <v>52</v>
      </c>
      <c r="S1799">
        <v>224</v>
      </c>
      <c r="T1799">
        <f t="shared" ref="T1799:T1862" si="56">SUM(R1799,S1799)</f>
        <v>276</v>
      </c>
      <c r="U1799">
        <f t="shared" ref="U1799:U1862" si="57">IF(H1799&lt;2,I1799-1,I1799-2)</f>
        <v>2</v>
      </c>
      <c r="V1799">
        <v>8.8531886779330979E-2</v>
      </c>
      <c r="W1799">
        <v>7.1539513642580627E-2</v>
      </c>
      <c r="X1799">
        <v>0.30111041565245611</v>
      </c>
      <c r="Y1799">
        <v>0.5388181839256323</v>
      </c>
      <c r="Z1799">
        <v>38.19</v>
      </c>
      <c r="AA1799">
        <v>30.86</v>
      </c>
      <c r="AB1799">
        <v>129.88999999999999</v>
      </c>
      <c r="AC1799">
        <v>232.42999999999998</v>
      </c>
    </row>
    <row r="1800" spans="1:29" x14ac:dyDescent="0.25">
      <c r="A1800">
        <v>1993</v>
      </c>
      <c r="B1800">
        <v>1989</v>
      </c>
      <c r="C1800">
        <v>1990</v>
      </c>
      <c r="D1800">
        <v>29</v>
      </c>
      <c r="E1800" t="s">
        <v>71</v>
      </c>
      <c r="F1800" t="s">
        <v>31</v>
      </c>
      <c r="G1800" t="s">
        <v>60</v>
      </c>
      <c r="H1800">
        <v>0</v>
      </c>
      <c r="I1800">
        <v>4</v>
      </c>
      <c r="J1800" t="s">
        <v>34</v>
      </c>
      <c r="K1800">
        <v>1723</v>
      </c>
      <c r="L1800">
        <v>736</v>
      </c>
      <c r="M1800">
        <v>551</v>
      </c>
      <c r="N1800">
        <v>0.96499999999999997</v>
      </c>
      <c r="O1800">
        <v>531</v>
      </c>
      <c r="P1800">
        <v>1</v>
      </c>
      <c r="Q1800">
        <v>184</v>
      </c>
      <c r="R1800">
        <v>185</v>
      </c>
      <c r="S1800">
        <v>256</v>
      </c>
      <c r="T1800">
        <f t="shared" si="56"/>
        <v>441</v>
      </c>
      <c r="U1800">
        <f t="shared" si="57"/>
        <v>3</v>
      </c>
      <c r="V1800">
        <v>7.0845944001845781E-2</v>
      </c>
      <c r="W1800">
        <v>6.5512140171821776E-2</v>
      </c>
      <c r="X1800">
        <v>0.39019557280710088</v>
      </c>
      <c r="Y1800">
        <v>0.4734463430192315</v>
      </c>
      <c r="Z1800">
        <v>52.199999999999996</v>
      </c>
      <c r="AA1800">
        <v>48.27</v>
      </c>
      <c r="AB1800">
        <v>287.5</v>
      </c>
      <c r="AC1800">
        <v>348.84</v>
      </c>
    </row>
    <row r="1801" spans="1:29" x14ac:dyDescent="0.25">
      <c r="A1801">
        <v>1993</v>
      </c>
      <c r="B1801">
        <v>1988</v>
      </c>
      <c r="C1801">
        <v>1989</v>
      </c>
      <c r="D1801">
        <v>29</v>
      </c>
      <c r="E1801" t="s">
        <v>71</v>
      </c>
      <c r="F1801" t="s">
        <v>31</v>
      </c>
      <c r="G1801" t="s">
        <v>60</v>
      </c>
      <c r="H1801">
        <v>0</v>
      </c>
      <c r="I1801">
        <v>5</v>
      </c>
      <c r="J1801" t="s">
        <v>34</v>
      </c>
      <c r="K1801">
        <v>292</v>
      </c>
      <c r="L1801">
        <v>144</v>
      </c>
      <c r="M1801">
        <v>109</v>
      </c>
      <c r="N1801">
        <v>1</v>
      </c>
      <c r="O1801">
        <v>109</v>
      </c>
      <c r="P1801">
        <v>0</v>
      </c>
      <c r="Q1801">
        <v>34</v>
      </c>
      <c r="R1801">
        <v>35</v>
      </c>
      <c r="S1801">
        <v>85</v>
      </c>
      <c r="T1801">
        <f t="shared" si="56"/>
        <v>120</v>
      </c>
      <c r="U1801">
        <f t="shared" si="57"/>
        <v>4</v>
      </c>
      <c r="V1801">
        <v>0.1695360575261011</v>
      </c>
      <c r="W1801">
        <v>0.16552582451773493</v>
      </c>
      <c r="X1801">
        <v>0.22747701030215031</v>
      </c>
      <c r="Y1801">
        <v>0.43746110765401369</v>
      </c>
      <c r="Z1801">
        <v>24.52</v>
      </c>
      <c r="AA1801">
        <v>23.94</v>
      </c>
      <c r="AB1801">
        <v>32.9</v>
      </c>
      <c r="AC1801">
        <v>63.269999999999996</v>
      </c>
    </row>
    <row r="1802" spans="1:29" x14ac:dyDescent="0.25">
      <c r="A1802">
        <v>1993</v>
      </c>
      <c r="B1802">
        <v>1991</v>
      </c>
      <c r="C1802">
        <v>1992</v>
      </c>
      <c r="D1802">
        <v>30</v>
      </c>
      <c r="E1802" t="s">
        <v>72</v>
      </c>
      <c r="F1802" t="s">
        <v>31</v>
      </c>
      <c r="G1802" t="s">
        <v>60</v>
      </c>
      <c r="H1802">
        <v>1</v>
      </c>
      <c r="I1802">
        <v>2</v>
      </c>
      <c r="J1802" t="s">
        <v>33</v>
      </c>
      <c r="K1802">
        <v>103627</v>
      </c>
      <c r="L1802">
        <v>3863</v>
      </c>
      <c r="M1802">
        <v>3670</v>
      </c>
      <c r="N1802">
        <v>0.56420000000000003</v>
      </c>
      <c r="O1802">
        <v>2070</v>
      </c>
      <c r="P1802">
        <v>0</v>
      </c>
      <c r="Q1802">
        <v>193</v>
      </c>
      <c r="R1802">
        <v>193</v>
      </c>
      <c r="S1802">
        <v>1326</v>
      </c>
      <c r="T1802">
        <f t="shared" si="56"/>
        <v>1519</v>
      </c>
      <c r="U1802">
        <f t="shared" si="57"/>
        <v>1</v>
      </c>
      <c r="V1802">
        <v>0.20582076455773526</v>
      </c>
      <c r="W1802">
        <v>0.18126473762815751</v>
      </c>
      <c r="X1802">
        <v>0.15501331725082246</v>
      </c>
      <c r="Y1802">
        <v>0.45790118056328477</v>
      </c>
      <c r="Z1802">
        <v>795.17</v>
      </c>
      <c r="AA1802">
        <v>700.3</v>
      </c>
      <c r="AB1802">
        <v>598.88</v>
      </c>
      <c r="AC1802">
        <v>1769.06</v>
      </c>
    </row>
    <row r="1803" spans="1:29" x14ac:dyDescent="0.25">
      <c r="A1803">
        <v>1993</v>
      </c>
      <c r="B1803">
        <v>1990</v>
      </c>
      <c r="C1803">
        <v>1991</v>
      </c>
      <c r="D1803">
        <v>30</v>
      </c>
      <c r="E1803" t="s">
        <v>72</v>
      </c>
      <c r="F1803" t="s">
        <v>31</v>
      </c>
      <c r="G1803" t="s">
        <v>60</v>
      </c>
      <c r="H1803">
        <v>1</v>
      </c>
      <c r="I1803">
        <v>3</v>
      </c>
      <c r="J1803" t="s">
        <v>34</v>
      </c>
      <c r="K1803">
        <v>109747</v>
      </c>
      <c r="L1803">
        <v>11488</v>
      </c>
      <c r="M1803">
        <v>9436</v>
      </c>
      <c r="N1803">
        <v>0.78939999999999999</v>
      </c>
      <c r="O1803">
        <v>7448</v>
      </c>
      <c r="P1803">
        <v>0</v>
      </c>
      <c r="Q1803">
        <v>2051</v>
      </c>
      <c r="R1803">
        <v>2051</v>
      </c>
      <c r="S1803">
        <v>5350</v>
      </c>
      <c r="T1803">
        <f t="shared" si="56"/>
        <v>7401</v>
      </c>
      <c r="U1803">
        <f t="shared" si="57"/>
        <v>2</v>
      </c>
      <c r="V1803">
        <v>0.18745908888331803</v>
      </c>
      <c r="W1803">
        <v>0.11585331884905711</v>
      </c>
      <c r="X1803">
        <v>0.26062905629369654</v>
      </c>
      <c r="Y1803">
        <v>0.4360585359739283</v>
      </c>
      <c r="Z1803">
        <v>2153.59</v>
      </c>
      <c r="AA1803">
        <v>1330.9599999999998</v>
      </c>
      <c r="AB1803">
        <v>2994.1899999999996</v>
      </c>
      <c r="AC1803">
        <v>5009.58</v>
      </c>
    </row>
    <row r="1804" spans="1:29" x14ac:dyDescent="0.25">
      <c r="A1804">
        <v>1993</v>
      </c>
      <c r="B1804">
        <v>1989</v>
      </c>
      <c r="C1804">
        <v>1990</v>
      </c>
      <c r="D1804">
        <v>30</v>
      </c>
      <c r="E1804" t="s">
        <v>72</v>
      </c>
      <c r="F1804" t="s">
        <v>31</v>
      </c>
      <c r="G1804" t="s">
        <v>60</v>
      </c>
      <c r="H1804">
        <v>1</v>
      </c>
      <c r="I1804">
        <v>4</v>
      </c>
      <c r="J1804" t="s">
        <v>34</v>
      </c>
      <c r="K1804">
        <v>52101</v>
      </c>
      <c r="L1804">
        <v>14352</v>
      </c>
      <c r="M1804">
        <v>10060</v>
      </c>
      <c r="N1804">
        <v>0.95420000000000005</v>
      </c>
      <c r="O1804">
        <v>9600</v>
      </c>
      <c r="P1804">
        <v>766</v>
      </c>
      <c r="Q1804">
        <v>3525</v>
      </c>
      <c r="R1804">
        <v>4291</v>
      </c>
      <c r="S1804">
        <v>12862</v>
      </c>
      <c r="T1804">
        <f t="shared" si="56"/>
        <v>17153</v>
      </c>
      <c r="U1804">
        <f t="shared" si="57"/>
        <v>3</v>
      </c>
      <c r="V1804">
        <v>0.28672425913965233</v>
      </c>
      <c r="W1804">
        <v>0.16835242747466134</v>
      </c>
      <c r="X1804">
        <v>0.17174206431322056</v>
      </c>
      <c r="Y1804">
        <v>0.37318124907246575</v>
      </c>
      <c r="Z1804">
        <v>4115.2299999999996</v>
      </c>
      <c r="AA1804">
        <v>2416.29</v>
      </c>
      <c r="AB1804">
        <v>2464.94</v>
      </c>
      <c r="AC1804">
        <v>5356.11</v>
      </c>
    </row>
    <row r="1805" spans="1:29" x14ac:dyDescent="0.25">
      <c r="A1805">
        <v>1993</v>
      </c>
      <c r="B1805">
        <v>1988</v>
      </c>
      <c r="C1805">
        <v>1989</v>
      </c>
      <c r="D1805">
        <v>30</v>
      </c>
      <c r="E1805" t="s">
        <v>72</v>
      </c>
      <c r="F1805" t="s">
        <v>31</v>
      </c>
      <c r="G1805" t="s">
        <v>60</v>
      </c>
      <c r="H1805">
        <v>1</v>
      </c>
      <c r="I1805">
        <v>5</v>
      </c>
      <c r="J1805" t="s">
        <v>34</v>
      </c>
      <c r="K1805">
        <v>14137</v>
      </c>
      <c r="L1805">
        <v>3947</v>
      </c>
      <c r="M1805">
        <v>3228</v>
      </c>
      <c r="N1805">
        <v>1</v>
      </c>
      <c r="O1805">
        <v>3228</v>
      </c>
      <c r="P1805">
        <v>48</v>
      </c>
      <c r="Q1805">
        <v>671</v>
      </c>
      <c r="R1805">
        <v>719</v>
      </c>
      <c r="S1805">
        <v>8775</v>
      </c>
      <c r="T1805">
        <f t="shared" si="56"/>
        <v>9494</v>
      </c>
      <c r="U1805">
        <f t="shared" si="57"/>
        <v>4</v>
      </c>
      <c r="V1805">
        <v>0.45689578747666537</v>
      </c>
      <c r="W1805">
        <v>0.18165446214402772</v>
      </c>
      <c r="X1805">
        <v>0.12443293929315931</v>
      </c>
      <c r="Y1805">
        <v>0.23701681108614767</v>
      </c>
      <c r="Z1805">
        <v>1803.82</v>
      </c>
      <c r="AA1805">
        <v>717.17</v>
      </c>
      <c r="AB1805">
        <v>491.26</v>
      </c>
      <c r="AC1805">
        <v>935.74000000000012</v>
      </c>
    </row>
    <row r="1806" spans="1:29" x14ac:dyDescent="0.25">
      <c r="A1806">
        <v>1994</v>
      </c>
      <c r="B1806">
        <v>1991</v>
      </c>
      <c r="C1806">
        <v>1993</v>
      </c>
      <c r="D1806">
        <v>1</v>
      </c>
      <c r="E1806" t="s">
        <v>30</v>
      </c>
      <c r="F1806" t="s">
        <v>31</v>
      </c>
      <c r="G1806" t="s">
        <v>32</v>
      </c>
      <c r="H1806">
        <v>3</v>
      </c>
      <c r="I1806">
        <v>3</v>
      </c>
      <c r="J1806" t="s">
        <v>33</v>
      </c>
      <c r="K1806">
        <v>50120</v>
      </c>
      <c r="L1806">
        <v>1008</v>
      </c>
      <c r="M1806">
        <v>1008</v>
      </c>
      <c r="N1806">
        <v>0.5625</v>
      </c>
      <c r="O1806">
        <v>567</v>
      </c>
      <c r="P1806">
        <v>0</v>
      </c>
      <c r="Q1806">
        <v>0</v>
      </c>
      <c r="R1806">
        <v>0</v>
      </c>
      <c r="S1806">
        <v>575</v>
      </c>
      <c r="T1806">
        <f t="shared" si="56"/>
        <v>575</v>
      </c>
      <c r="U1806">
        <f t="shared" si="57"/>
        <v>1</v>
      </c>
      <c r="V1806">
        <v>0.56481692626485958</v>
      </c>
      <c r="W1806">
        <v>0.38226866677903254</v>
      </c>
      <c r="X1806">
        <v>0</v>
      </c>
      <c r="Y1806">
        <v>5.2914406956107905E-2</v>
      </c>
      <c r="Z1806">
        <v>569.68000000000006</v>
      </c>
      <c r="AA1806">
        <v>385.56</v>
      </c>
      <c r="AB1806">
        <v>0</v>
      </c>
      <c r="AC1806">
        <v>53.37</v>
      </c>
    </row>
    <row r="1807" spans="1:29" x14ac:dyDescent="0.25">
      <c r="A1807">
        <v>1994</v>
      </c>
      <c r="B1807">
        <v>1990</v>
      </c>
      <c r="C1807">
        <v>1992</v>
      </c>
      <c r="D1807">
        <v>1</v>
      </c>
      <c r="E1807" t="s">
        <v>30</v>
      </c>
      <c r="F1807" t="s">
        <v>31</v>
      </c>
      <c r="G1807" t="s">
        <v>32</v>
      </c>
      <c r="H1807">
        <v>3</v>
      </c>
      <c r="I1807">
        <v>4</v>
      </c>
      <c r="J1807" t="s">
        <v>34</v>
      </c>
      <c r="K1807">
        <v>26798</v>
      </c>
      <c r="L1807">
        <v>1852</v>
      </c>
      <c r="M1807">
        <v>1852</v>
      </c>
      <c r="N1807">
        <v>0.7833</v>
      </c>
      <c r="O1807">
        <v>1450</v>
      </c>
      <c r="P1807">
        <v>0</v>
      </c>
      <c r="Q1807">
        <v>0</v>
      </c>
      <c r="R1807">
        <v>0</v>
      </c>
      <c r="S1807">
        <v>1481</v>
      </c>
      <c r="T1807">
        <f t="shared" si="56"/>
        <v>1481</v>
      </c>
      <c r="U1807">
        <f t="shared" si="57"/>
        <v>2</v>
      </c>
      <c r="V1807">
        <v>0.86231880145768658</v>
      </c>
      <c r="W1807">
        <v>0.12252665676879471</v>
      </c>
      <c r="X1807">
        <v>0</v>
      </c>
      <c r="Y1807">
        <v>1.5154541773518692E-2</v>
      </c>
      <c r="Z1807">
        <v>1597.23</v>
      </c>
      <c r="AA1807">
        <v>226.95</v>
      </c>
      <c r="AB1807">
        <v>0</v>
      </c>
      <c r="AC1807">
        <v>28.069999999999997</v>
      </c>
    </row>
    <row r="1808" spans="1:29" x14ac:dyDescent="0.25">
      <c r="A1808">
        <v>1994</v>
      </c>
      <c r="B1808">
        <v>1989</v>
      </c>
      <c r="C1808">
        <v>1991</v>
      </c>
      <c r="D1808">
        <v>1</v>
      </c>
      <c r="E1808" t="s">
        <v>30</v>
      </c>
      <c r="F1808" t="s">
        <v>31</v>
      </c>
      <c r="G1808" t="s">
        <v>32</v>
      </c>
      <c r="H1808">
        <v>3</v>
      </c>
      <c r="I1808">
        <v>5</v>
      </c>
      <c r="J1808" t="s">
        <v>34</v>
      </c>
      <c r="K1808">
        <v>14261</v>
      </c>
      <c r="L1808">
        <v>2800</v>
      </c>
      <c r="M1808">
        <v>2373</v>
      </c>
      <c r="N1808">
        <v>0.96009999999999995</v>
      </c>
      <c r="O1808">
        <v>2279</v>
      </c>
      <c r="P1808">
        <v>426</v>
      </c>
      <c r="Q1808">
        <v>0</v>
      </c>
      <c r="R1808">
        <v>426</v>
      </c>
      <c r="S1808">
        <v>5007</v>
      </c>
      <c r="T1808">
        <f t="shared" si="56"/>
        <v>5433</v>
      </c>
      <c r="U1808">
        <f t="shared" si="57"/>
        <v>3</v>
      </c>
      <c r="V1808">
        <v>0.94768529760459375</v>
      </c>
      <c r="W1808">
        <v>4.76367324201174E-2</v>
      </c>
      <c r="X1808">
        <v>0</v>
      </c>
      <c r="Y1808">
        <v>4.677969975288891E-3</v>
      </c>
      <c r="Z1808">
        <v>2653.86</v>
      </c>
      <c r="AA1808">
        <v>133.39999999999998</v>
      </c>
      <c r="AB1808">
        <v>0</v>
      </c>
      <c r="AC1808">
        <v>13.1</v>
      </c>
    </row>
    <row r="1809" spans="1:29" x14ac:dyDescent="0.25">
      <c r="A1809">
        <v>1994</v>
      </c>
      <c r="B1809">
        <v>1988</v>
      </c>
      <c r="C1809">
        <v>1990</v>
      </c>
      <c r="D1809">
        <v>1</v>
      </c>
      <c r="E1809" t="s">
        <v>30</v>
      </c>
      <c r="F1809" t="s">
        <v>31</v>
      </c>
      <c r="G1809" t="s">
        <v>32</v>
      </c>
      <c r="H1809">
        <v>3</v>
      </c>
      <c r="I1809">
        <v>6</v>
      </c>
      <c r="J1809" t="s">
        <v>34</v>
      </c>
      <c r="K1809">
        <v>5479</v>
      </c>
      <c r="L1809">
        <v>1312</v>
      </c>
      <c r="M1809">
        <v>1172</v>
      </c>
      <c r="N1809">
        <v>1</v>
      </c>
      <c r="O1809">
        <v>1172</v>
      </c>
      <c r="P1809">
        <v>140</v>
      </c>
      <c r="Q1809">
        <v>0</v>
      </c>
      <c r="R1809">
        <v>140</v>
      </c>
      <c r="S1809">
        <v>3618</v>
      </c>
      <c r="T1809">
        <f t="shared" si="56"/>
        <v>3758</v>
      </c>
      <c r="U1809">
        <f t="shared" si="57"/>
        <v>4</v>
      </c>
      <c r="V1809">
        <v>0.98768902601607445</v>
      </c>
      <c r="W1809">
        <v>3.80908848512551E-3</v>
      </c>
      <c r="X1809">
        <v>0</v>
      </c>
      <c r="Y1809">
        <v>8.5018854988001373E-3</v>
      </c>
      <c r="Z1809">
        <v>1296.49</v>
      </c>
      <c r="AA1809">
        <v>5</v>
      </c>
      <c r="AB1809">
        <v>0</v>
      </c>
      <c r="AC1809">
        <v>11.16</v>
      </c>
    </row>
    <row r="1810" spans="1:29" x14ac:dyDescent="0.25">
      <c r="A1810">
        <v>1994</v>
      </c>
      <c r="B1810">
        <v>1991</v>
      </c>
      <c r="C1810">
        <v>1993</v>
      </c>
      <c r="D1810">
        <v>2</v>
      </c>
      <c r="E1810" t="s">
        <v>35</v>
      </c>
      <c r="F1810" t="s">
        <v>36</v>
      </c>
      <c r="G1810" t="s">
        <v>37</v>
      </c>
      <c r="H1810">
        <v>3</v>
      </c>
      <c r="I1810">
        <v>3</v>
      </c>
      <c r="J1810" t="s">
        <v>33</v>
      </c>
      <c r="K1810">
        <v>983540</v>
      </c>
      <c r="L1810">
        <v>141105</v>
      </c>
      <c r="M1810">
        <v>141105</v>
      </c>
      <c r="N1810">
        <v>0.58779999999999999</v>
      </c>
      <c r="O1810">
        <v>82934</v>
      </c>
      <c r="P1810">
        <v>0</v>
      </c>
      <c r="Q1810">
        <v>0</v>
      </c>
      <c r="R1810">
        <v>0</v>
      </c>
      <c r="S1810">
        <v>23078</v>
      </c>
      <c r="T1810">
        <f t="shared" si="56"/>
        <v>23078</v>
      </c>
      <c r="U1810">
        <f t="shared" si="57"/>
        <v>1</v>
      </c>
      <c r="V1810">
        <v>0.11605640434557306</v>
      </c>
      <c r="W1810">
        <v>0.78994707787311391</v>
      </c>
      <c r="X1810">
        <v>2.5941097664271485E-2</v>
      </c>
      <c r="Y1810">
        <v>6.8055420117041548E-2</v>
      </c>
      <c r="Z1810">
        <v>16376.189999999999</v>
      </c>
      <c r="AA1810">
        <v>111465.83</v>
      </c>
      <c r="AB1810">
        <v>3660.4300000000003</v>
      </c>
      <c r="AC1810">
        <v>9602.99</v>
      </c>
    </row>
    <row r="1811" spans="1:29" x14ac:dyDescent="0.25">
      <c r="A1811">
        <v>1994</v>
      </c>
      <c r="B1811">
        <v>1990</v>
      </c>
      <c r="C1811">
        <v>1992</v>
      </c>
      <c r="D1811">
        <v>2</v>
      </c>
      <c r="E1811" t="s">
        <v>35</v>
      </c>
      <c r="F1811" t="s">
        <v>36</v>
      </c>
      <c r="G1811" t="s">
        <v>37</v>
      </c>
      <c r="H1811">
        <v>3</v>
      </c>
      <c r="I1811">
        <v>4</v>
      </c>
      <c r="J1811" t="s">
        <v>34</v>
      </c>
      <c r="K1811">
        <v>321744</v>
      </c>
      <c r="L1811">
        <v>31451</v>
      </c>
      <c r="M1811">
        <v>31451</v>
      </c>
      <c r="N1811">
        <v>0.80769999999999997</v>
      </c>
      <c r="O1811">
        <v>25404</v>
      </c>
      <c r="P1811">
        <v>0</v>
      </c>
      <c r="Q1811">
        <v>0</v>
      </c>
      <c r="R1811">
        <v>0</v>
      </c>
      <c r="S1811">
        <v>28041</v>
      </c>
      <c r="T1811">
        <f t="shared" si="56"/>
        <v>28041</v>
      </c>
      <c r="U1811">
        <f t="shared" si="57"/>
        <v>2</v>
      </c>
      <c r="V1811">
        <v>0.50906273280017089</v>
      </c>
      <c r="W1811">
        <v>0.26491693674003614</v>
      </c>
      <c r="X1811">
        <v>4.6032393542657819E-2</v>
      </c>
      <c r="Y1811">
        <v>0.17998793691713516</v>
      </c>
      <c r="Z1811">
        <v>16010.699999999999</v>
      </c>
      <c r="AA1811">
        <v>8331.99</v>
      </c>
      <c r="AB1811">
        <v>1447.78</v>
      </c>
      <c r="AC1811">
        <v>5660.8600000000006</v>
      </c>
    </row>
    <row r="1812" spans="1:29" x14ac:dyDescent="0.25">
      <c r="A1812">
        <v>1994</v>
      </c>
      <c r="B1812">
        <v>1989</v>
      </c>
      <c r="C1812">
        <v>1991</v>
      </c>
      <c r="D1812">
        <v>2</v>
      </c>
      <c r="E1812" t="s">
        <v>35</v>
      </c>
      <c r="F1812" t="s">
        <v>36</v>
      </c>
      <c r="G1812" t="s">
        <v>37</v>
      </c>
      <c r="H1812">
        <v>3</v>
      </c>
      <c r="I1812">
        <v>5</v>
      </c>
      <c r="J1812" t="s">
        <v>34</v>
      </c>
      <c r="K1812">
        <v>184252</v>
      </c>
      <c r="L1812">
        <v>21553</v>
      </c>
      <c r="M1812">
        <v>17134</v>
      </c>
      <c r="N1812">
        <v>0.96899999999999997</v>
      </c>
      <c r="O1812">
        <v>16603</v>
      </c>
      <c r="P1812">
        <v>4418</v>
      </c>
      <c r="Q1812">
        <v>0</v>
      </c>
      <c r="R1812">
        <v>4418</v>
      </c>
      <c r="S1812">
        <v>85472</v>
      </c>
      <c r="T1812">
        <f t="shared" si="56"/>
        <v>89890</v>
      </c>
      <c r="U1812">
        <f t="shared" si="57"/>
        <v>3</v>
      </c>
      <c r="V1812">
        <v>0.44083263158627312</v>
      </c>
      <c r="W1812">
        <v>0.44245001357097619</v>
      </c>
      <c r="X1812">
        <v>2.2124170952543338E-2</v>
      </c>
      <c r="Y1812">
        <v>9.4593183890207308E-2</v>
      </c>
      <c r="Z1812">
        <v>9501.42</v>
      </c>
      <c r="AA1812">
        <v>9536.2800000000007</v>
      </c>
      <c r="AB1812">
        <v>476.85</v>
      </c>
      <c r="AC1812">
        <v>2038.8</v>
      </c>
    </row>
    <row r="1813" spans="1:29" x14ac:dyDescent="0.25">
      <c r="A1813">
        <v>1994</v>
      </c>
      <c r="B1813">
        <v>1988</v>
      </c>
      <c r="C1813">
        <v>1990</v>
      </c>
      <c r="D1813">
        <v>2</v>
      </c>
      <c r="E1813" t="s">
        <v>35</v>
      </c>
      <c r="F1813" t="s">
        <v>36</v>
      </c>
      <c r="G1813" t="s">
        <v>37</v>
      </c>
      <c r="H1813">
        <v>3</v>
      </c>
      <c r="I1813">
        <v>6</v>
      </c>
      <c r="J1813" t="s">
        <v>34</v>
      </c>
      <c r="K1813">
        <v>50010</v>
      </c>
      <c r="L1813">
        <v>10903</v>
      </c>
      <c r="M1813">
        <v>9653</v>
      </c>
      <c r="N1813">
        <v>1</v>
      </c>
      <c r="O1813">
        <v>9653</v>
      </c>
      <c r="P1813">
        <v>1250</v>
      </c>
      <c r="Q1813">
        <v>0</v>
      </c>
      <c r="R1813">
        <v>1250</v>
      </c>
      <c r="S1813">
        <v>34105</v>
      </c>
      <c r="T1813">
        <f t="shared" si="56"/>
        <v>35355</v>
      </c>
      <c r="U1813">
        <f t="shared" si="57"/>
        <v>4</v>
      </c>
      <c r="V1813">
        <v>0.29844407045476429</v>
      </c>
      <c r="W1813">
        <v>0.58033191329349887</v>
      </c>
      <c r="X1813">
        <v>2.994465054638669E-3</v>
      </c>
      <c r="Y1813">
        <v>0.11822955119709815</v>
      </c>
      <c r="Z1813">
        <v>3254.07</v>
      </c>
      <c r="AA1813">
        <v>6327.6200000000008</v>
      </c>
      <c r="AB1813">
        <v>32.65</v>
      </c>
      <c r="AC1813">
        <v>1289.1099999999999</v>
      </c>
    </row>
    <row r="1814" spans="1:29" x14ac:dyDescent="0.25">
      <c r="A1814">
        <v>1994</v>
      </c>
      <c r="B1814">
        <v>1992</v>
      </c>
      <c r="C1814">
        <v>1993</v>
      </c>
      <c r="D1814">
        <v>3</v>
      </c>
      <c r="E1814" t="s">
        <v>38</v>
      </c>
      <c r="F1814" t="s">
        <v>36</v>
      </c>
      <c r="G1814" t="s">
        <v>39</v>
      </c>
      <c r="H1814">
        <v>0</v>
      </c>
      <c r="I1814">
        <v>2</v>
      </c>
      <c r="J1814" t="s">
        <v>33</v>
      </c>
      <c r="K1814">
        <v>561408</v>
      </c>
      <c r="L1814">
        <v>14258</v>
      </c>
      <c r="M1814">
        <v>14156</v>
      </c>
      <c r="N1814">
        <v>0.57669999999999999</v>
      </c>
      <c r="O1814">
        <v>8164</v>
      </c>
      <c r="P1814">
        <v>0</v>
      </c>
      <c r="Q1814">
        <v>102</v>
      </c>
      <c r="R1814">
        <v>102</v>
      </c>
      <c r="S1814">
        <v>8448</v>
      </c>
      <c r="T1814">
        <f t="shared" si="56"/>
        <v>8550</v>
      </c>
      <c r="U1814">
        <f t="shared" si="57"/>
        <v>1</v>
      </c>
      <c r="V1814">
        <v>0.30944085369958929</v>
      </c>
      <c r="W1814">
        <v>0.27571239816872012</v>
      </c>
      <c r="X1814">
        <v>0.13315632083305282</v>
      </c>
      <c r="Y1814">
        <v>0.28169042729863775</v>
      </c>
      <c r="Z1814">
        <v>4412.28</v>
      </c>
      <c r="AA1814">
        <v>3931.35</v>
      </c>
      <c r="AB1814">
        <v>1898.6599999999999</v>
      </c>
      <c r="AC1814">
        <v>4016.5899999999997</v>
      </c>
    </row>
    <row r="1815" spans="1:29" x14ac:dyDescent="0.25">
      <c r="A1815">
        <v>1994</v>
      </c>
      <c r="B1815">
        <v>1991</v>
      </c>
      <c r="C1815">
        <v>1992</v>
      </c>
      <c r="D1815">
        <v>3</v>
      </c>
      <c r="E1815" t="s">
        <v>38</v>
      </c>
      <c r="F1815" t="s">
        <v>36</v>
      </c>
      <c r="G1815" t="s">
        <v>39</v>
      </c>
      <c r="H1815">
        <v>0</v>
      </c>
      <c r="I1815">
        <v>3</v>
      </c>
      <c r="J1815" t="s">
        <v>34</v>
      </c>
      <c r="K1815">
        <v>261968</v>
      </c>
      <c r="L1815">
        <v>9437</v>
      </c>
      <c r="M1815">
        <v>9338</v>
      </c>
      <c r="N1815">
        <v>0.80740000000000001</v>
      </c>
      <c r="O1815">
        <v>7539</v>
      </c>
      <c r="P1815">
        <v>0</v>
      </c>
      <c r="Q1815">
        <v>99</v>
      </c>
      <c r="R1815">
        <v>99</v>
      </c>
      <c r="S1815">
        <v>25073</v>
      </c>
      <c r="T1815">
        <f t="shared" si="56"/>
        <v>25172</v>
      </c>
      <c r="U1815">
        <f t="shared" si="57"/>
        <v>2</v>
      </c>
      <c r="V1815">
        <v>0.32948249427566045</v>
      </c>
      <c r="W1815">
        <v>0.15600507323234195</v>
      </c>
      <c r="X1815">
        <v>0.10590319535229191</v>
      </c>
      <c r="Y1815">
        <v>0.40860923713970559</v>
      </c>
      <c r="Z1815">
        <v>3109.58</v>
      </c>
      <c r="AA1815">
        <v>1472.34</v>
      </c>
      <c r="AB1815">
        <v>999.49</v>
      </c>
      <c r="AC1815">
        <v>3856.3599999999997</v>
      </c>
    </row>
    <row r="1816" spans="1:29" x14ac:dyDescent="0.25">
      <c r="A1816">
        <v>1994</v>
      </c>
      <c r="B1816">
        <v>1990</v>
      </c>
      <c r="C1816">
        <v>1991</v>
      </c>
      <c r="D1816">
        <v>3</v>
      </c>
      <c r="E1816" t="s">
        <v>38</v>
      </c>
      <c r="F1816" t="s">
        <v>36</v>
      </c>
      <c r="G1816" t="s">
        <v>39</v>
      </c>
      <c r="H1816">
        <v>0</v>
      </c>
      <c r="I1816">
        <v>4</v>
      </c>
      <c r="J1816" t="s">
        <v>34</v>
      </c>
      <c r="K1816">
        <v>149743</v>
      </c>
      <c r="L1816">
        <v>38772</v>
      </c>
      <c r="M1816">
        <v>17211</v>
      </c>
      <c r="N1816">
        <v>0.96860000000000002</v>
      </c>
      <c r="O1816">
        <v>16670</v>
      </c>
      <c r="P1816">
        <v>8683</v>
      </c>
      <c r="Q1816">
        <v>12877</v>
      </c>
      <c r="R1816">
        <v>21560</v>
      </c>
      <c r="S1816">
        <v>48807</v>
      </c>
      <c r="T1816">
        <f t="shared" si="56"/>
        <v>70367</v>
      </c>
      <c r="U1816">
        <f t="shared" si="57"/>
        <v>3</v>
      </c>
      <c r="V1816">
        <v>0.26578663387327567</v>
      </c>
      <c r="W1816">
        <v>0.14106015572046246</v>
      </c>
      <c r="X1816">
        <v>5.3500666975480268E-2</v>
      </c>
      <c r="Y1816">
        <v>0.53965254343078151</v>
      </c>
      <c r="Z1816">
        <v>10305.09</v>
      </c>
      <c r="AA1816">
        <v>5469.19</v>
      </c>
      <c r="AB1816">
        <v>2074.33</v>
      </c>
      <c r="AC1816">
        <v>20923.43</v>
      </c>
    </row>
    <row r="1817" spans="1:29" x14ac:dyDescent="0.25">
      <c r="A1817">
        <v>1994</v>
      </c>
      <c r="B1817">
        <v>1989</v>
      </c>
      <c r="C1817">
        <v>1990</v>
      </c>
      <c r="D1817">
        <v>3</v>
      </c>
      <c r="E1817" t="s">
        <v>38</v>
      </c>
      <c r="F1817" t="s">
        <v>36</v>
      </c>
      <c r="G1817" t="s">
        <v>39</v>
      </c>
      <c r="H1817">
        <v>0</v>
      </c>
      <c r="I1817">
        <v>5</v>
      </c>
      <c r="J1817" t="s">
        <v>34</v>
      </c>
      <c r="K1817">
        <v>28532</v>
      </c>
      <c r="L1817">
        <v>11147</v>
      </c>
      <c r="M1817">
        <v>6406</v>
      </c>
      <c r="N1817">
        <v>1</v>
      </c>
      <c r="O1817">
        <v>6406</v>
      </c>
      <c r="P1817">
        <v>2367</v>
      </c>
      <c r="Q1817">
        <v>2373</v>
      </c>
      <c r="R1817">
        <v>4740</v>
      </c>
      <c r="S1817">
        <v>14531</v>
      </c>
      <c r="T1817">
        <f t="shared" si="56"/>
        <v>19271</v>
      </c>
      <c r="U1817">
        <f t="shared" si="57"/>
        <v>4</v>
      </c>
      <c r="V1817">
        <v>0.14672729768255913</v>
      </c>
      <c r="W1817">
        <v>0.29684826965671229</v>
      </c>
      <c r="X1817">
        <v>3.3645190141748466E-2</v>
      </c>
      <c r="Y1817">
        <v>0.52277924251898011</v>
      </c>
      <c r="Z1817">
        <v>1635.6</v>
      </c>
      <c r="AA1817">
        <v>3309.03</v>
      </c>
      <c r="AB1817">
        <v>375.04999999999995</v>
      </c>
      <c r="AC1817">
        <v>5827.5300000000007</v>
      </c>
    </row>
    <row r="1818" spans="1:29" x14ac:dyDescent="0.25">
      <c r="A1818">
        <v>1994</v>
      </c>
      <c r="B1818">
        <v>1992</v>
      </c>
      <c r="C1818">
        <v>1993</v>
      </c>
      <c r="D1818">
        <v>4</v>
      </c>
      <c r="E1818" t="s">
        <v>40</v>
      </c>
      <c r="F1818" t="s">
        <v>36</v>
      </c>
      <c r="G1818" t="s">
        <v>39</v>
      </c>
      <c r="H1818">
        <v>0</v>
      </c>
      <c r="I1818">
        <v>2</v>
      </c>
      <c r="J1818" t="s">
        <v>33</v>
      </c>
      <c r="K1818">
        <v>432658</v>
      </c>
      <c r="L1818">
        <v>24411</v>
      </c>
      <c r="M1818">
        <v>22558</v>
      </c>
      <c r="N1818">
        <v>0.60729999999999995</v>
      </c>
      <c r="O1818">
        <v>13700</v>
      </c>
      <c r="P1818">
        <v>0</v>
      </c>
      <c r="Q1818">
        <v>1852</v>
      </c>
      <c r="R1818">
        <v>1852</v>
      </c>
      <c r="S1818">
        <v>11255</v>
      </c>
      <c r="T1818">
        <f t="shared" si="56"/>
        <v>13107</v>
      </c>
      <c r="U1818">
        <f t="shared" si="57"/>
        <v>1</v>
      </c>
      <c r="V1818">
        <v>0.13929236941506781</v>
      </c>
      <c r="W1818">
        <v>0.15602724737822429</v>
      </c>
      <c r="X1818">
        <v>5.9939234528748081E-2</v>
      </c>
      <c r="Y1818">
        <v>0.64474114867795973</v>
      </c>
      <c r="Z1818">
        <v>3400.39</v>
      </c>
      <c r="AA1818">
        <v>3808.92</v>
      </c>
      <c r="AB1818">
        <v>1463.23</v>
      </c>
      <c r="AC1818">
        <v>15739.349999999999</v>
      </c>
    </row>
    <row r="1819" spans="1:29" x14ac:dyDescent="0.25">
      <c r="A1819">
        <v>1994</v>
      </c>
      <c r="B1819">
        <v>1991</v>
      </c>
      <c r="C1819">
        <v>1992</v>
      </c>
      <c r="D1819">
        <v>4</v>
      </c>
      <c r="E1819" t="s">
        <v>40</v>
      </c>
      <c r="F1819" t="s">
        <v>36</v>
      </c>
      <c r="G1819" t="s">
        <v>39</v>
      </c>
      <c r="H1819">
        <v>0</v>
      </c>
      <c r="I1819">
        <v>3</v>
      </c>
      <c r="J1819" t="s">
        <v>34</v>
      </c>
      <c r="K1819">
        <v>79544</v>
      </c>
      <c r="L1819">
        <v>13015</v>
      </c>
      <c r="M1819">
        <v>12129</v>
      </c>
      <c r="N1819">
        <v>0.83109999999999995</v>
      </c>
      <c r="O1819">
        <v>10080</v>
      </c>
      <c r="P1819">
        <v>0</v>
      </c>
      <c r="Q1819">
        <v>886</v>
      </c>
      <c r="R1819">
        <v>886</v>
      </c>
      <c r="S1819">
        <v>7184</v>
      </c>
      <c r="T1819">
        <f t="shared" si="56"/>
        <v>8070</v>
      </c>
      <c r="U1819">
        <f t="shared" si="57"/>
        <v>2</v>
      </c>
      <c r="V1819">
        <v>6.1706075565202356E-2</v>
      </c>
      <c r="W1819">
        <v>4.1983826664873901E-2</v>
      </c>
      <c r="X1819">
        <v>0.27937611647874605</v>
      </c>
      <c r="Y1819">
        <v>0.61693398129117771</v>
      </c>
      <c r="Z1819">
        <v>803.12</v>
      </c>
      <c r="AA1819">
        <v>546.43000000000006</v>
      </c>
      <c r="AB1819">
        <v>3636.1499999999996</v>
      </c>
      <c r="AC1819">
        <v>8029.5500000000011</v>
      </c>
    </row>
    <row r="1820" spans="1:29" x14ac:dyDescent="0.25">
      <c r="A1820">
        <v>1994</v>
      </c>
      <c r="B1820">
        <v>1990</v>
      </c>
      <c r="C1820">
        <v>1991</v>
      </c>
      <c r="D1820">
        <v>4</v>
      </c>
      <c r="E1820" t="s">
        <v>40</v>
      </c>
      <c r="F1820" t="s">
        <v>36</v>
      </c>
      <c r="G1820" t="s">
        <v>39</v>
      </c>
      <c r="H1820">
        <v>0</v>
      </c>
      <c r="I1820">
        <v>4</v>
      </c>
      <c r="J1820" t="s">
        <v>34</v>
      </c>
      <c r="K1820">
        <v>212565</v>
      </c>
      <c r="L1820">
        <v>67905</v>
      </c>
      <c r="M1820">
        <v>65818</v>
      </c>
      <c r="N1820">
        <v>0.99029999999999996</v>
      </c>
      <c r="O1820">
        <v>65180</v>
      </c>
      <c r="P1820">
        <v>1468</v>
      </c>
      <c r="Q1820">
        <v>618</v>
      </c>
      <c r="R1820">
        <v>2086</v>
      </c>
      <c r="S1820">
        <v>92067</v>
      </c>
      <c r="T1820">
        <f t="shared" si="56"/>
        <v>94153</v>
      </c>
      <c r="U1820">
        <f t="shared" si="57"/>
        <v>3</v>
      </c>
      <c r="V1820">
        <v>7.3584787293606048E-3</v>
      </c>
      <c r="W1820">
        <v>1.2556155377471047E-2</v>
      </c>
      <c r="X1820">
        <v>0.31826613341454441</v>
      </c>
      <c r="Y1820">
        <v>0.66181923247862373</v>
      </c>
      <c r="Z1820">
        <v>499.67999999999995</v>
      </c>
      <c r="AA1820">
        <v>852.62999999999988</v>
      </c>
      <c r="AB1820">
        <v>21611.97</v>
      </c>
      <c r="AC1820">
        <v>44941.06</v>
      </c>
    </row>
    <row r="1821" spans="1:29" x14ac:dyDescent="0.25">
      <c r="A1821">
        <v>1994</v>
      </c>
      <c r="B1821">
        <v>1989</v>
      </c>
      <c r="C1821">
        <v>1990</v>
      </c>
      <c r="D1821">
        <v>4</v>
      </c>
      <c r="E1821" t="s">
        <v>40</v>
      </c>
      <c r="F1821" t="s">
        <v>36</v>
      </c>
      <c r="G1821" t="s">
        <v>39</v>
      </c>
      <c r="H1821">
        <v>0</v>
      </c>
      <c r="I1821">
        <v>5</v>
      </c>
      <c r="J1821" t="s">
        <v>34</v>
      </c>
      <c r="K1821">
        <v>4988</v>
      </c>
      <c r="L1821">
        <v>90</v>
      </c>
      <c r="M1821">
        <v>74</v>
      </c>
      <c r="N1821">
        <v>1</v>
      </c>
      <c r="O1821">
        <v>74</v>
      </c>
      <c r="P1821">
        <v>5</v>
      </c>
      <c r="Q1821">
        <v>9</v>
      </c>
      <c r="R1821">
        <v>15</v>
      </c>
      <c r="S1821">
        <v>4399</v>
      </c>
      <c r="T1821">
        <f t="shared" si="56"/>
        <v>4414</v>
      </c>
      <c r="U1821">
        <f t="shared" si="57"/>
        <v>4</v>
      </c>
      <c r="V1821">
        <v>8.9980004443457016E-3</v>
      </c>
      <c r="W1821">
        <v>0.12341701844034658</v>
      </c>
      <c r="X1821">
        <v>0.21595201066429684</v>
      </c>
      <c r="Y1821">
        <v>0.65163297045101087</v>
      </c>
      <c r="Z1821">
        <v>0.81</v>
      </c>
      <c r="AA1821">
        <v>11.11</v>
      </c>
      <c r="AB1821">
        <v>19.440000000000001</v>
      </c>
      <c r="AC1821">
        <v>58.66</v>
      </c>
    </row>
    <row r="1822" spans="1:29" x14ac:dyDescent="0.25">
      <c r="A1822">
        <v>1994</v>
      </c>
      <c r="B1822">
        <v>1992</v>
      </c>
      <c r="C1822">
        <v>1993</v>
      </c>
      <c r="D1822">
        <v>5</v>
      </c>
      <c r="E1822" t="s">
        <v>41</v>
      </c>
      <c r="F1822" t="s">
        <v>36</v>
      </c>
      <c r="G1822" t="s">
        <v>42</v>
      </c>
      <c r="H1822">
        <v>1</v>
      </c>
      <c r="I1822">
        <v>2</v>
      </c>
      <c r="J1822" t="s">
        <v>33</v>
      </c>
      <c r="K1822">
        <v>59414</v>
      </c>
      <c r="L1822">
        <v>1706</v>
      </c>
      <c r="M1822">
        <v>1635</v>
      </c>
      <c r="N1822">
        <v>0.57479999999999998</v>
      </c>
      <c r="O1822">
        <v>940</v>
      </c>
      <c r="P1822">
        <v>0</v>
      </c>
      <c r="Q1822">
        <v>70</v>
      </c>
      <c r="R1822">
        <v>70</v>
      </c>
      <c r="S1822">
        <v>833</v>
      </c>
      <c r="T1822">
        <f t="shared" si="56"/>
        <v>903</v>
      </c>
      <c r="U1822">
        <f t="shared" si="57"/>
        <v>1</v>
      </c>
      <c r="V1822">
        <v>0.30512745385291529</v>
      </c>
      <c r="W1822">
        <v>0.27004394960445355</v>
      </c>
      <c r="X1822">
        <v>0.11718136536771168</v>
      </c>
      <c r="Y1822">
        <v>0.30764723117491938</v>
      </c>
      <c r="Z1822">
        <v>520.70000000000005</v>
      </c>
      <c r="AA1822">
        <v>460.83000000000004</v>
      </c>
      <c r="AB1822">
        <v>199.97</v>
      </c>
      <c r="AC1822">
        <v>525</v>
      </c>
    </row>
    <row r="1823" spans="1:29" x14ac:dyDescent="0.25">
      <c r="A1823">
        <v>1994</v>
      </c>
      <c r="B1823">
        <v>1991</v>
      </c>
      <c r="C1823">
        <v>1992</v>
      </c>
      <c r="D1823">
        <v>5</v>
      </c>
      <c r="E1823" t="s">
        <v>41</v>
      </c>
      <c r="F1823" t="s">
        <v>36</v>
      </c>
      <c r="G1823" t="s">
        <v>42</v>
      </c>
      <c r="H1823">
        <v>1</v>
      </c>
      <c r="I1823">
        <v>3</v>
      </c>
      <c r="J1823" t="s">
        <v>34</v>
      </c>
      <c r="K1823">
        <v>67047</v>
      </c>
      <c r="L1823">
        <v>5656</v>
      </c>
      <c r="M1823">
        <v>5459</v>
      </c>
      <c r="N1823">
        <v>0.80469999999999997</v>
      </c>
      <c r="O1823">
        <v>4393</v>
      </c>
      <c r="P1823">
        <v>0</v>
      </c>
      <c r="Q1823">
        <v>196</v>
      </c>
      <c r="R1823">
        <v>196</v>
      </c>
      <c r="S1823">
        <v>4896</v>
      </c>
      <c r="T1823">
        <f t="shared" si="56"/>
        <v>5092</v>
      </c>
      <c r="U1823">
        <f t="shared" si="57"/>
        <v>2</v>
      </c>
      <c r="V1823">
        <v>0.35709120867269994</v>
      </c>
      <c r="W1823">
        <v>0.24959116889453833</v>
      </c>
      <c r="X1823">
        <v>0.17101250448609265</v>
      </c>
      <c r="Y1823">
        <v>0.22230511794666899</v>
      </c>
      <c r="Z1823">
        <v>2019.84</v>
      </c>
      <c r="AA1823">
        <v>1411.78</v>
      </c>
      <c r="AB1823">
        <v>967.31</v>
      </c>
      <c r="AC1823">
        <v>1257.4400000000003</v>
      </c>
    </row>
    <row r="1824" spans="1:29" x14ac:dyDescent="0.25">
      <c r="A1824">
        <v>1994</v>
      </c>
      <c r="B1824">
        <v>1990</v>
      </c>
      <c r="C1824">
        <v>1991</v>
      </c>
      <c r="D1824">
        <v>5</v>
      </c>
      <c r="E1824" t="s">
        <v>41</v>
      </c>
      <c r="F1824" t="s">
        <v>36</v>
      </c>
      <c r="G1824" t="s">
        <v>42</v>
      </c>
      <c r="H1824">
        <v>1</v>
      </c>
      <c r="I1824">
        <v>4</v>
      </c>
      <c r="J1824" t="s">
        <v>34</v>
      </c>
      <c r="K1824">
        <v>370811</v>
      </c>
      <c r="L1824">
        <v>89663</v>
      </c>
      <c r="M1824">
        <v>68482</v>
      </c>
      <c r="N1824">
        <v>0.95599999999999996</v>
      </c>
      <c r="O1824">
        <v>65469</v>
      </c>
      <c r="P1824">
        <v>11034</v>
      </c>
      <c r="Q1824">
        <v>10146</v>
      </c>
      <c r="R1824">
        <v>21180</v>
      </c>
      <c r="S1824">
        <v>106646</v>
      </c>
      <c r="T1824">
        <f t="shared" si="56"/>
        <v>127826</v>
      </c>
      <c r="U1824">
        <f t="shared" si="57"/>
        <v>3</v>
      </c>
      <c r="V1824">
        <v>0.47507063644963482</v>
      </c>
      <c r="W1824">
        <v>0.20073778201882733</v>
      </c>
      <c r="X1824">
        <v>0.11317345528283912</v>
      </c>
      <c r="Y1824">
        <v>0.21101812624869878</v>
      </c>
      <c r="Z1824">
        <v>42596.42</v>
      </c>
      <c r="AA1824">
        <v>17998.82</v>
      </c>
      <c r="AB1824">
        <v>10147.51</v>
      </c>
      <c r="AC1824">
        <v>18920.590000000004</v>
      </c>
    </row>
    <row r="1825" spans="1:29" x14ac:dyDescent="0.25">
      <c r="A1825">
        <v>1994</v>
      </c>
      <c r="B1825">
        <v>1989</v>
      </c>
      <c r="C1825">
        <v>1990</v>
      </c>
      <c r="D1825">
        <v>5</v>
      </c>
      <c r="E1825" t="s">
        <v>41</v>
      </c>
      <c r="F1825" t="s">
        <v>36</v>
      </c>
      <c r="G1825" t="s">
        <v>42</v>
      </c>
      <c r="H1825">
        <v>1</v>
      </c>
      <c r="I1825">
        <v>5</v>
      </c>
      <c r="J1825" t="s">
        <v>34</v>
      </c>
      <c r="K1825">
        <v>98033</v>
      </c>
      <c r="L1825">
        <v>38250</v>
      </c>
      <c r="M1825">
        <v>24605</v>
      </c>
      <c r="N1825">
        <v>1</v>
      </c>
      <c r="O1825">
        <v>24605</v>
      </c>
      <c r="P1825">
        <v>5729</v>
      </c>
      <c r="Q1825">
        <v>7916</v>
      </c>
      <c r="R1825">
        <v>13645</v>
      </c>
      <c r="S1825">
        <v>49978</v>
      </c>
      <c r="T1825">
        <f t="shared" si="56"/>
        <v>63623</v>
      </c>
      <c r="U1825">
        <f t="shared" si="57"/>
        <v>4</v>
      </c>
      <c r="V1825">
        <v>0.45605898121922617</v>
      </c>
      <c r="W1825">
        <v>0.187391538272905</v>
      </c>
      <c r="X1825">
        <v>4.2279355056963487E-2</v>
      </c>
      <c r="Y1825">
        <v>0.31427012545090538</v>
      </c>
      <c r="Z1825">
        <v>17444.63</v>
      </c>
      <c r="AA1825">
        <v>7167.88</v>
      </c>
      <c r="AB1825">
        <v>1617.22</v>
      </c>
      <c r="AC1825">
        <v>12021.09</v>
      </c>
    </row>
    <row r="1826" spans="1:29" x14ac:dyDescent="0.25">
      <c r="A1826">
        <v>1994</v>
      </c>
      <c r="B1826">
        <v>1992</v>
      </c>
      <c r="C1826">
        <v>1993</v>
      </c>
      <c r="D1826">
        <v>6</v>
      </c>
      <c r="E1826" t="s">
        <v>43</v>
      </c>
      <c r="F1826" t="s">
        <v>36</v>
      </c>
      <c r="G1826" t="s">
        <v>42</v>
      </c>
      <c r="H1826">
        <v>0</v>
      </c>
      <c r="I1826">
        <v>2</v>
      </c>
      <c r="J1826" t="s">
        <v>33</v>
      </c>
      <c r="K1826">
        <v>16318</v>
      </c>
      <c r="L1826">
        <v>468</v>
      </c>
      <c r="M1826">
        <v>449</v>
      </c>
      <c r="N1826">
        <v>0.57479999999999998</v>
      </c>
      <c r="O1826">
        <v>258</v>
      </c>
      <c r="P1826">
        <v>0</v>
      </c>
      <c r="Q1826">
        <v>19</v>
      </c>
      <c r="R1826">
        <v>19</v>
      </c>
      <c r="S1826">
        <v>229</v>
      </c>
      <c r="T1826">
        <f t="shared" si="56"/>
        <v>248</v>
      </c>
      <c r="U1826">
        <f t="shared" si="57"/>
        <v>1</v>
      </c>
      <c r="V1826">
        <v>0.30511223009302724</v>
      </c>
      <c r="W1826">
        <v>0.27007766493129642</v>
      </c>
      <c r="X1826">
        <v>0.11718016557139199</v>
      </c>
      <c r="Y1826">
        <v>0.30762993940428435</v>
      </c>
      <c r="Z1826">
        <v>143</v>
      </c>
      <c r="AA1826">
        <v>126.58</v>
      </c>
      <c r="AB1826">
        <v>54.92</v>
      </c>
      <c r="AC1826">
        <v>144.17999999999998</v>
      </c>
    </row>
    <row r="1827" spans="1:29" x14ac:dyDescent="0.25">
      <c r="A1827">
        <v>1994</v>
      </c>
      <c r="B1827">
        <v>1991</v>
      </c>
      <c r="C1827">
        <v>1992</v>
      </c>
      <c r="D1827">
        <v>6</v>
      </c>
      <c r="E1827" t="s">
        <v>43</v>
      </c>
      <c r="F1827" t="s">
        <v>36</v>
      </c>
      <c r="G1827" t="s">
        <v>42</v>
      </c>
      <c r="H1827">
        <v>0</v>
      </c>
      <c r="I1827">
        <v>3</v>
      </c>
      <c r="J1827" t="s">
        <v>34</v>
      </c>
      <c r="K1827">
        <v>20174</v>
      </c>
      <c r="L1827">
        <v>1702</v>
      </c>
      <c r="M1827">
        <v>1642</v>
      </c>
      <c r="N1827">
        <v>0.80469999999999997</v>
      </c>
      <c r="O1827">
        <v>1321</v>
      </c>
      <c r="P1827">
        <v>0</v>
      </c>
      <c r="Q1827">
        <v>59</v>
      </c>
      <c r="R1827">
        <v>59</v>
      </c>
      <c r="S1827">
        <v>1473</v>
      </c>
      <c r="T1827">
        <f t="shared" si="56"/>
        <v>1532</v>
      </c>
      <c r="U1827">
        <f t="shared" si="57"/>
        <v>2</v>
      </c>
      <c r="V1827">
        <v>0.35708578143360753</v>
      </c>
      <c r="W1827">
        <v>0.2495945945945946</v>
      </c>
      <c r="X1827">
        <v>0.17101645123384254</v>
      </c>
      <c r="Y1827">
        <v>0.22230317273795536</v>
      </c>
      <c r="Z1827">
        <v>607.76</v>
      </c>
      <c r="AA1827">
        <v>424.81</v>
      </c>
      <c r="AB1827">
        <v>291.07</v>
      </c>
      <c r="AC1827">
        <v>378.36</v>
      </c>
    </row>
    <row r="1828" spans="1:29" x14ac:dyDescent="0.25">
      <c r="A1828">
        <v>1994</v>
      </c>
      <c r="B1828">
        <v>1990</v>
      </c>
      <c r="C1828">
        <v>1991</v>
      </c>
      <c r="D1828">
        <v>6</v>
      </c>
      <c r="E1828" t="s">
        <v>43</v>
      </c>
      <c r="F1828" t="s">
        <v>36</v>
      </c>
      <c r="G1828" t="s">
        <v>42</v>
      </c>
      <c r="H1828">
        <v>0</v>
      </c>
      <c r="I1828">
        <v>4</v>
      </c>
      <c r="J1828" t="s">
        <v>34</v>
      </c>
      <c r="K1828">
        <v>92807</v>
      </c>
      <c r="L1828">
        <v>22441</v>
      </c>
      <c r="M1828">
        <v>17139</v>
      </c>
      <c r="N1828">
        <v>0.95599999999999996</v>
      </c>
      <c r="O1828">
        <v>16385</v>
      </c>
      <c r="P1828">
        <v>2761</v>
      </c>
      <c r="Q1828">
        <v>2539</v>
      </c>
      <c r="R1828">
        <v>5301</v>
      </c>
      <c r="S1828">
        <v>26691</v>
      </c>
      <c r="T1828">
        <f t="shared" si="56"/>
        <v>31992</v>
      </c>
      <c r="U1828">
        <f t="shared" si="57"/>
        <v>3</v>
      </c>
      <c r="V1828">
        <v>0.47507111969855226</v>
      </c>
      <c r="W1828">
        <v>0.20073846844887758</v>
      </c>
      <c r="X1828">
        <v>0.11317389924887615</v>
      </c>
      <c r="Y1828">
        <v>0.21101651260369395</v>
      </c>
      <c r="Z1828">
        <v>10661.09</v>
      </c>
      <c r="AA1828">
        <v>4504.78</v>
      </c>
      <c r="AB1828">
        <v>2539.7399999999998</v>
      </c>
      <c r="AC1828">
        <v>4735.43</v>
      </c>
    </row>
    <row r="1829" spans="1:29" x14ac:dyDescent="0.25">
      <c r="A1829">
        <v>1994</v>
      </c>
      <c r="B1829">
        <v>1989</v>
      </c>
      <c r="C1829">
        <v>1990</v>
      </c>
      <c r="D1829">
        <v>6</v>
      </c>
      <c r="E1829" t="s">
        <v>43</v>
      </c>
      <c r="F1829" t="s">
        <v>36</v>
      </c>
      <c r="G1829" t="s">
        <v>42</v>
      </c>
      <c r="H1829">
        <v>0</v>
      </c>
      <c r="I1829">
        <v>5</v>
      </c>
      <c r="J1829" t="s">
        <v>34</v>
      </c>
      <c r="K1829">
        <v>26199</v>
      </c>
      <c r="L1829">
        <v>10222</v>
      </c>
      <c r="M1829">
        <v>6575</v>
      </c>
      <c r="N1829">
        <v>1</v>
      </c>
      <c r="O1829">
        <v>6575</v>
      </c>
      <c r="P1829">
        <v>1531</v>
      </c>
      <c r="Q1829">
        <v>2115</v>
      </c>
      <c r="R1829">
        <v>3646</v>
      </c>
      <c r="S1829">
        <v>13356</v>
      </c>
      <c r="T1829">
        <f t="shared" si="56"/>
        <v>17002</v>
      </c>
      <c r="U1829">
        <f t="shared" si="57"/>
        <v>4</v>
      </c>
      <c r="V1829">
        <v>0.45606015102320718</v>
      </c>
      <c r="W1829">
        <v>0.18739184153813193</v>
      </c>
      <c r="X1829">
        <v>4.2279258912159431E-2</v>
      </c>
      <c r="Y1829">
        <v>0.31426874852650144</v>
      </c>
      <c r="Z1829">
        <v>4661.97</v>
      </c>
      <c r="AA1829">
        <v>1915.57</v>
      </c>
      <c r="AB1829">
        <v>432.19</v>
      </c>
      <c r="AC1829">
        <v>3212.54</v>
      </c>
    </row>
    <row r="1830" spans="1:29" x14ac:dyDescent="0.25">
      <c r="A1830">
        <v>1994</v>
      </c>
      <c r="B1830">
        <v>1992</v>
      </c>
      <c r="C1830">
        <v>1993</v>
      </c>
      <c r="D1830">
        <v>7</v>
      </c>
      <c r="E1830" t="s">
        <v>44</v>
      </c>
      <c r="F1830" t="s">
        <v>36</v>
      </c>
      <c r="G1830" t="s">
        <v>45</v>
      </c>
      <c r="H1830">
        <v>0</v>
      </c>
      <c r="I1830">
        <v>2</v>
      </c>
      <c r="J1830" t="s">
        <v>33</v>
      </c>
      <c r="K1830">
        <v>55656</v>
      </c>
      <c r="L1830">
        <v>2540</v>
      </c>
      <c r="M1830">
        <v>2540</v>
      </c>
      <c r="N1830">
        <v>0.51970000000000005</v>
      </c>
      <c r="O1830">
        <v>1320</v>
      </c>
      <c r="P1830">
        <v>0</v>
      </c>
      <c r="Q1830">
        <v>0</v>
      </c>
      <c r="R1830">
        <v>0</v>
      </c>
      <c r="S1830">
        <v>13</v>
      </c>
      <c r="T1830">
        <f t="shared" si="56"/>
        <v>13</v>
      </c>
      <c r="U1830">
        <f t="shared" si="57"/>
        <v>1</v>
      </c>
      <c r="V1830">
        <v>0.18799294721430709</v>
      </c>
      <c r="W1830">
        <v>0.3766982572692496</v>
      </c>
      <c r="X1830">
        <v>7.4077864013475866E-2</v>
      </c>
      <c r="Y1830">
        <v>0.36123093150296753</v>
      </c>
      <c r="Z1830">
        <v>477.65999999999997</v>
      </c>
      <c r="AA1830">
        <v>957.13</v>
      </c>
      <c r="AB1830">
        <v>188.22</v>
      </c>
      <c r="AC1830">
        <v>917.82999999999993</v>
      </c>
    </row>
    <row r="1831" spans="1:29" x14ac:dyDescent="0.25">
      <c r="A1831">
        <v>1994</v>
      </c>
      <c r="B1831">
        <v>1991</v>
      </c>
      <c r="C1831">
        <v>1992</v>
      </c>
      <c r="D1831">
        <v>7</v>
      </c>
      <c r="E1831" t="s">
        <v>44</v>
      </c>
      <c r="F1831" t="s">
        <v>36</v>
      </c>
      <c r="G1831" t="s">
        <v>45</v>
      </c>
      <c r="H1831">
        <v>0</v>
      </c>
      <c r="I1831">
        <v>3</v>
      </c>
      <c r="J1831" t="s">
        <v>34</v>
      </c>
      <c r="K1831">
        <v>26292</v>
      </c>
      <c r="L1831">
        <v>2575</v>
      </c>
      <c r="M1831">
        <v>2575</v>
      </c>
      <c r="N1831">
        <v>0.74219999999999997</v>
      </c>
      <c r="O1831">
        <v>1911</v>
      </c>
      <c r="P1831">
        <v>0</v>
      </c>
      <c r="Q1831">
        <v>0</v>
      </c>
      <c r="R1831">
        <v>0</v>
      </c>
      <c r="S1831">
        <v>150</v>
      </c>
      <c r="T1831">
        <f t="shared" si="56"/>
        <v>150</v>
      </c>
      <c r="U1831">
        <f t="shared" si="57"/>
        <v>2</v>
      </c>
      <c r="V1831">
        <v>0.21891319963501524</v>
      </c>
      <c r="W1831">
        <v>0.44066473820109114</v>
      </c>
      <c r="X1831">
        <v>3.895241608262634E-2</v>
      </c>
      <c r="Y1831">
        <v>0.30146964608126736</v>
      </c>
      <c r="Z1831">
        <v>563.79999999999995</v>
      </c>
      <c r="AA1831">
        <v>1134.9100000000001</v>
      </c>
      <c r="AB1831">
        <v>100.32000000000001</v>
      </c>
      <c r="AC1831">
        <v>776.42</v>
      </c>
    </row>
    <row r="1832" spans="1:29" x14ac:dyDescent="0.25">
      <c r="A1832">
        <v>1994</v>
      </c>
      <c r="B1832">
        <v>1990</v>
      </c>
      <c r="C1832">
        <v>1991</v>
      </c>
      <c r="D1832">
        <v>7</v>
      </c>
      <c r="E1832" t="s">
        <v>44</v>
      </c>
      <c r="F1832" t="s">
        <v>36</v>
      </c>
      <c r="G1832" t="s">
        <v>45</v>
      </c>
      <c r="H1832">
        <v>0</v>
      </c>
      <c r="I1832">
        <v>4</v>
      </c>
      <c r="J1832" t="s">
        <v>34</v>
      </c>
      <c r="K1832">
        <v>21239</v>
      </c>
      <c r="L1832">
        <v>4804</v>
      </c>
      <c r="M1832">
        <v>3914</v>
      </c>
      <c r="N1832">
        <v>0.92459999999999998</v>
      </c>
      <c r="O1832">
        <v>3619</v>
      </c>
      <c r="P1832">
        <v>889</v>
      </c>
      <c r="Q1832">
        <v>0</v>
      </c>
      <c r="R1832">
        <v>889</v>
      </c>
      <c r="S1832">
        <v>2325</v>
      </c>
      <c r="T1832">
        <f t="shared" si="56"/>
        <v>3214</v>
      </c>
      <c r="U1832">
        <f t="shared" si="57"/>
        <v>3</v>
      </c>
      <c r="V1832">
        <v>0.41094929555771559</v>
      </c>
      <c r="W1832">
        <v>0.25713132036357506</v>
      </c>
      <c r="X1832">
        <v>1.1957514918274703E-2</v>
      </c>
      <c r="Y1832">
        <v>0.31996186916043468</v>
      </c>
      <c r="Z1832">
        <v>1974.41</v>
      </c>
      <c r="AA1832">
        <v>1235.3900000000001</v>
      </c>
      <c r="AB1832">
        <v>57.449999999999996</v>
      </c>
      <c r="AC1832">
        <v>1537.26</v>
      </c>
    </row>
    <row r="1833" spans="1:29" x14ac:dyDescent="0.25">
      <c r="A1833">
        <v>1994</v>
      </c>
      <c r="B1833">
        <v>1989</v>
      </c>
      <c r="C1833">
        <v>1990</v>
      </c>
      <c r="D1833">
        <v>7</v>
      </c>
      <c r="E1833" t="s">
        <v>44</v>
      </c>
      <c r="F1833" t="s">
        <v>36</v>
      </c>
      <c r="G1833" t="s">
        <v>45</v>
      </c>
      <c r="H1833">
        <v>0</v>
      </c>
      <c r="I1833">
        <v>5</v>
      </c>
      <c r="J1833" t="s">
        <v>34</v>
      </c>
      <c r="K1833">
        <v>4465</v>
      </c>
      <c r="L1833">
        <v>2056</v>
      </c>
      <c r="M1833">
        <v>1672</v>
      </c>
      <c r="N1833">
        <v>1</v>
      </c>
      <c r="O1833">
        <v>1672</v>
      </c>
      <c r="P1833">
        <v>383</v>
      </c>
      <c r="Q1833">
        <v>0</v>
      </c>
      <c r="R1833">
        <v>383</v>
      </c>
      <c r="S1833">
        <v>1962</v>
      </c>
      <c r="T1833">
        <f t="shared" si="56"/>
        <v>2345</v>
      </c>
      <c r="U1833">
        <f t="shared" si="57"/>
        <v>4</v>
      </c>
      <c r="V1833">
        <v>0.28147676205668931</v>
      </c>
      <c r="W1833">
        <v>0.34116199443612244</v>
      </c>
      <c r="X1833">
        <v>1.5441705737019241E-2</v>
      </c>
      <c r="Y1833">
        <v>0.36191953777016905</v>
      </c>
      <c r="Z1833">
        <v>578.75</v>
      </c>
      <c r="AA1833">
        <v>701.47</v>
      </c>
      <c r="AB1833">
        <v>31.75</v>
      </c>
      <c r="AC1833">
        <v>744.15</v>
      </c>
    </row>
    <row r="1834" spans="1:29" x14ac:dyDescent="0.25">
      <c r="A1834">
        <v>1994</v>
      </c>
      <c r="B1834">
        <v>1992</v>
      </c>
      <c r="C1834">
        <v>1993</v>
      </c>
      <c r="D1834">
        <v>8</v>
      </c>
      <c r="E1834" t="s">
        <v>46</v>
      </c>
      <c r="F1834" t="s">
        <v>36</v>
      </c>
      <c r="G1834" t="s">
        <v>45</v>
      </c>
      <c r="H1834">
        <v>0</v>
      </c>
      <c r="I1834">
        <v>2</v>
      </c>
      <c r="J1834" t="s">
        <v>33</v>
      </c>
      <c r="K1834">
        <v>167932</v>
      </c>
      <c r="L1834">
        <v>17779</v>
      </c>
      <c r="M1834">
        <v>17779</v>
      </c>
      <c r="N1834">
        <v>0.60340000000000005</v>
      </c>
      <c r="O1834">
        <v>10727</v>
      </c>
      <c r="P1834">
        <v>0</v>
      </c>
      <c r="Q1834">
        <v>0</v>
      </c>
      <c r="R1834">
        <v>0</v>
      </c>
      <c r="S1834">
        <v>3080</v>
      </c>
      <c r="T1834">
        <f t="shared" si="56"/>
        <v>3080</v>
      </c>
      <c r="U1834">
        <f t="shared" si="57"/>
        <v>1</v>
      </c>
      <c r="V1834">
        <v>8.1061806344133736E-2</v>
      </c>
      <c r="W1834">
        <v>0.10566375832471406</v>
      </c>
      <c r="X1834">
        <v>3.3830917964059397E-2</v>
      </c>
      <c r="Y1834">
        <v>0.77944351736709283</v>
      </c>
      <c r="Z1834">
        <v>1441.27</v>
      </c>
      <c r="AA1834">
        <v>1878.69</v>
      </c>
      <c r="AB1834">
        <v>601.51</v>
      </c>
      <c r="AC1834">
        <v>13858.42</v>
      </c>
    </row>
    <row r="1835" spans="1:29" x14ac:dyDescent="0.25">
      <c r="A1835">
        <v>1994</v>
      </c>
      <c r="B1835">
        <v>1991</v>
      </c>
      <c r="C1835">
        <v>1992</v>
      </c>
      <c r="D1835">
        <v>8</v>
      </c>
      <c r="E1835" t="s">
        <v>46</v>
      </c>
      <c r="F1835" t="s">
        <v>36</v>
      </c>
      <c r="G1835" t="s">
        <v>45</v>
      </c>
      <c r="H1835">
        <v>0</v>
      </c>
      <c r="I1835">
        <v>3</v>
      </c>
      <c r="J1835" t="s">
        <v>34</v>
      </c>
      <c r="K1835">
        <v>41032</v>
      </c>
      <c r="L1835">
        <v>9406</v>
      </c>
      <c r="M1835">
        <v>9406</v>
      </c>
      <c r="N1835">
        <v>0.84009999999999996</v>
      </c>
      <c r="O1835">
        <v>7902</v>
      </c>
      <c r="P1835">
        <v>0</v>
      </c>
      <c r="Q1835">
        <v>0</v>
      </c>
      <c r="R1835">
        <v>0</v>
      </c>
      <c r="S1835">
        <v>4348</v>
      </c>
      <c r="T1835">
        <f t="shared" si="56"/>
        <v>4348</v>
      </c>
      <c r="U1835">
        <f t="shared" si="57"/>
        <v>2</v>
      </c>
      <c r="V1835">
        <v>6.4229721713728066E-2</v>
      </c>
      <c r="W1835">
        <v>9.7978496544011487E-2</v>
      </c>
      <c r="X1835">
        <v>4.7803411552845468E-2</v>
      </c>
      <c r="Y1835">
        <v>0.78998837018941481</v>
      </c>
      <c r="Z1835">
        <v>604.20000000000005</v>
      </c>
      <c r="AA1835">
        <v>921.67</v>
      </c>
      <c r="AB1835">
        <v>449.67999999999995</v>
      </c>
      <c r="AC1835">
        <v>7431.3099999999995</v>
      </c>
    </row>
    <row r="1836" spans="1:29" x14ac:dyDescent="0.25">
      <c r="A1836">
        <v>1994</v>
      </c>
      <c r="B1836">
        <v>1990</v>
      </c>
      <c r="C1836">
        <v>1991</v>
      </c>
      <c r="D1836">
        <v>8</v>
      </c>
      <c r="E1836" t="s">
        <v>46</v>
      </c>
      <c r="F1836" t="s">
        <v>36</v>
      </c>
      <c r="G1836" t="s">
        <v>45</v>
      </c>
      <c r="H1836">
        <v>0</v>
      </c>
      <c r="I1836">
        <v>4</v>
      </c>
      <c r="J1836" t="s">
        <v>34</v>
      </c>
      <c r="K1836">
        <v>10056</v>
      </c>
      <c r="L1836">
        <v>4284</v>
      </c>
      <c r="M1836">
        <v>3494</v>
      </c>
      <c r="N1836">
        <v>0.99209999999999998</v>
      </c>
      <c r="O1836">
        <v>3466</v>
      </c>
      <c r="P1836">
        <v>790</v>
      </c>
      <c r="Q1836">
        <v>0</v>
      </c>
      <c r="R1836">
        <v>790</v>
      </c>
      <c r="S1836">
        <v>3399</v>
      </c>
      <c r="T1836">
        <f t="shared" si="56"/>
        <v>4189</v>
      </c>
      <c r="U1836">
        <f t="shared" si="57"/>
        <v>3</v>
      </c>
      <c r="V1836">
        <v>0.10859767582441948</v>
      </c>
      <c r="W1836">
        <v>9.3016036764826018E-2</v>
      </c>
      <c r="X1836">
        <v>3.3156495578278128E-2</v>
      </c>
      <c r="Y1836">
        <v>0.76522979183247652</v>
      </c>
      <c r="Z1836">
        <v>465.28999999999996</v>
      </c>
      <c r="AA1836">
        <v>398.53</v>
      </c>
      <c r="AB1836">
        <v>142.05999999999997</v>
      </c>
      <c r="AC1836">
        <v>3278.6500000000005</v>
      </c>
    </row>
    <row r="1837" spans="1:29" x14ac:dyDescent="0.25">
      <c r="A1837">
        <v>1994</v>
      </c>
      <c r="B1837">
        <v>1989</v>
      </c>
      <c r="C1837">
        <v>1990</v>
      </c>
      <c r="D1837">
        <v>8</v>
      </c>
      <c r="E1837" t="s">
        <v>46</v>
      </c>
      <c r="F1837" t="s">
        <v>36</v>
      </c>
      <c r="G1837" t="s">
        <v>45</v>
      </c>
      <c r="H1837">
        <v>0</v>
      </c>
      <c r="I1837">
        <v>5</v>
      </c>
      <c r="J1837" t="s">
        <v>34</v>
      </c>
      <c r="K1837">
        <v>336</v>
      </c>
      <c r="L1837">
        <v>149</v>
      </c>
      <c r="M1837">
        <v>119</v>
      </c>
      <c r="N1837">
        <v>1</v>
      </c>
      <c r="O1837">
        <v>119</v>
      </c>
      <c r="P1837">
        <v>30</v>
      </c>
      <c r="Q1837">
        <v>0</v>
      </c>
      <c r="R1837">
        <v>30</v>
      </c>
      <c r="S1837">
        <v>152</v>
      </c>
      <c r="T1837">
        <f t="shared" si="56"/>
        <v>182</v>
      </c>
      <c r="U1837">
        <f t="shared" si="57"/>
        <v>4</v>
      </c>
      <c r="V1837">
        <v>8.8781922716940756E-2</v>
      </c>
      <c r="W1837">
        <v>0.34616927396710789</v>
      </c>
      <c r="X1837">
        <v>1.4707848642866693E-3</v>
      </c>
      <c r="Y1837">
        <v>0.56357801845166455</v>
      </c>
      <c r="Z1837">
        <v>13.28</v>
      </c>
      <c r="AA1837">
        <v>51.78</v>
      </c>
      <c r="AB1837">
        <v>0.22</v>
      </c>
      <c r="AC1837">
        <v>84.3</v>
      </c>
    </row>
    <row r="1838" spans="1:29" x14ac:dyDescent="0.25">
      <c r="A1838">
        <v>1994</v>
      </c>
      <c r="B1838">
        <v>1992</v>
      </c>
      <c r="C1838">
        <v>1993</v>
      </c>
      <c r="D1838">
        <v>9</v>
      </c>
      <c r="E1838" t="s">
        <v>47</v>
      </c>
      <c r="F1838" t="s">
        <v>36</v>
      </c>
      <c r="G1838" t="s">
        <v>45</v>
      </c>
      <c r="H1838">
        <v>1</v>
      </c>
      <c r="I1838">
        <v>2</v>
      </c>
      <c r="J1838" t="s">
        <v>33</v>
      </c>
      <c r="K1838">
        <v>120299</v>
      </c>
      <c r="L1838">
        <v>12736</v>
      </c>
      <c r="M1838">
        <v>12736</v>
      </c>
      <c r="N1838">
        <v>0.61460000000000004</v>
      </c>
      <c r="O1838">
        <v>7827</v>
      </c>
      <c r="P1838">
        <v>0</v>
      </c>
      <c r="Q1838">
        <v>0</v>
      </c>
      <c r="R1838">
        <v>0</v>
      </c>
      <c r="S1838">
        <v>2770</v>
      </c>
      <c r="T1838">
        <f t="shared" si="56"/>
        <v>2770</v>
      </c>
      <c r="U1838">
        <f t="shared" si="57"/>
        <v>1</v>
      </c>
      <c r="V1838">
        <v>8.1061622567173836E-2</v>
      </c>
      <c r="W1838">
        <v>0.10566448374111724</v>
      </c>
      <c r="X1838">
        <v>3.3830504375926947E-2</v>
      </c>
      <c r="Y1838">
        <v>0.77944338931578194</v>
      </c>
      <c r="Z1838">
        <v>1032.46</v>
      </c>
      <c r="AA1838">
        <v>1345.8200000000002</v>
      </c>
      <c r="AB1838">
        <v>430.89</v>
      </c>
      <c r="AC1838">
        <v>9927.56</v>
      </c>
    </row>
    <row r="1839" spans="1:29" x14ac:dyDescent="0.25">
      <c r="A1839">
        <v>1994</v>
      </c>
      <c r="B1839">
        <v>1991</v>
      </c>
      <c r="C1839">
        <v>1992</v>
      </c>
      <c r="D1839">
        <v>9</v>
      </c>
      <c r="E1839" t="s">
        <v>47</v>
      </c>
      <c r="F1839" t="s">
        <v>36</v>
      </c>
      <c r="G1839" t="s">
        <v>45</v>
      </c>
      <c r="H1839">
        <v>1</v>
      </c>
      <c r="I1839">
        <v>3</v>
      </c>
      <c r="J1839" t="s">
        <v>34</v>
      </c>
      <c r="K1839">
        <v>35673</v>
      </c>
      <c r="L1839">
        <v>8178</v>
      </c>
      <c r="M1839">
        <v>8178</v>
      </c>
      <c r="N1839">
        <v>0.88039999999999996</v>
      </c>
      <c r="O1839">
        <v>7200</v>
      </c>
      <c r="P1839">
        <v>0</v>
      </c>
      <c r="Q1839">
        <v>0</v>
      </c>
      <c r="R1839">
        <v>0</v>
      </c>
      <c r="S1839">
        <v>7145</v>
      </c>
      <c r="T1839">
        <f t="shared" si="56"/>
        <v>7145</v>
      </c>
      <c r="U1839">
        <f t="shared" si="57"/>
        <v>2</v>
      </c>
      <c r="V1839">
        <v>6.4229180142253303E-2</v>
      </c>
      <c r="W1839">
        <v>9.7976736195598893E-2</v>
      </c>
      <c r="X1839">
        <v>4.7802924054548772E-2</v>
      </c>
      <c r="Y1839">
        <v>0.78999115960759914</v>
      </c>
      <c r="Z1839">
        <v>525.29000000000008</v>
      </c>
      <c r="AA1839">
        <v>801.29</v>
      </c>
      <c r="AB1839">
        <v>390.95</v>
      </c>
      <c r="AC1839">
        <v>6460.84</v>
      </c>
    </row>
    <row r="1840" spans="1:29" x14ac:dyDescent="0.25">
      <c r="A1840">
        <v>1994</v>
      </c>
      <c r="B1840">
        <v>1990</v>
      </c>
      <c r="C1840">
        <v>1991</v>
      </c>
      <c r="D1840">
        <v>9</v>
      </c>
      <c r="E1840" t="s">
        <v>47</v>
      </c>
      <c r="F1840" t="s">
        <v>36</v>
      </c>
      <c r="G1840" t="s">
        <v>45</v>
      </c>
      <c r="H1840">
        <v>1</v>
      </c>
      <c r="I1840">
        <v>4</v>
      </c>
      <c r="J1840" t="s">
        <v>34</v>
      </c>
      <c r="K1840">
        <v>14761</v>
      </c>
      <c r="L1840">
        <v>6075</v>
      </c>
      <c r="M1840">
        <v>5129</v>
      </c>
      <c r="N1840">
        <v>0.97509999999999997</v>
      </c>
      <c r="O1840">
        <v>5001</v>
      </c>
      <c r="P1840">
        <v>946</v>
      </c>
      <c r="Q1840">
        <v>0</v>
      </c>
      <c r="R1840">
        <v>946</v>
      </c>
      <c r="S1840">
        <v>4069</v>
      </c>
      <c r="T1840">
        <f t="shared" si="56"/>
        <v>5015</v>
      </c>
      <c r="U1840">
        <f t="shared" si="57"/>
        <v>3</v>
      </c>
      <c r="V1840">
        <v>9.8952015235035315E-2</v>
      </c>
      <c r="W1840">
        <v>9.6292138715194042E-2</v>
      </c>
      <c r="X1840">
        <v>3.4326562389411841E-2</v>
      </c>
      <c r="Y1840">
        <v>0.77042928366035879</v>
      </c>
      <c r="Z1840">
        <v>601.18000000000006</v>
      </c>
      <c r="AA1840">
        <v>585.02</v>
      </c>
      <c r="AB1840">
        <v>208.54999999999998</v>
      </c>
      <c r="AC1840">
        <v>4680.72</v>
      </c>
    </row>
    <row r="1841" spans="1:29" x14ac:dyDescent="0.25">
      <c r="A1841">
        <v>1994</v>
      </c>
      <c r="B1841">
        <v>1989</v>
      </c>
      <c r="C1841">
        <v>1990</v>
      </c>
      <c r="D1841">
        <v>9</v>
      </c>
      <c r="E1841" t="s">
        <v>47</v>
      </c>
      <c r="F1841" t="s">
        <v>36</v>
      </c>
      <c r="G1841" t="s">
        <v>45</v>
      </c>
      <c r="H1841">
        <v>1</v>
      </c>
      <c r="I1841">
        <v>5</v>
      </c>
      <c r="J1841" t="s">
        <v>34</v>
      </c>
      <c r="K1841">
        <v>313</v>
      </c>
      <c r="L1841">
        <v>139</v>
      </c>
      <c r="M1841">
        <v>111</v>
      </c>
      <c r="N1841">
        <v>1</v>
      </c>
      <c r="O1841">
        <v>111</v>
      </c>
      <c r="P1841">
        <v>28</v>
      </c>
      <c r="Q1841">
        <v>0</v>
      </c>
      <c r="R1841">
        <v>28</v>
      </c>
      <c r="S1841">
        <v>142</v>
      </c>
      <c r="T1841">
        <f t="shared" si="56"/>
        <v>170</v>
      </c>
      <c r="U1841">
        <f t="shared" si="57"/>
        <v>4</v>
      </c>
      <c r="V1841">
        <v>8.8779019776440218E-2</v>
      </c>
      <c r="W1841">
        <v>0.3461593579822298</v>
      </c>
      <c r="X1841">
        <v>1.4330753797649753E-3</v>
      </c>
      <c r="Y1841">
        <v>0.56362854686156472</v>
      </c>
      <c r="Z1841">
        <v>12.389999999999999</v>
      </c>
      <c r="AA1841">
        <v>48.31</v>
      </c>
      <c r="AB1841">
        <v>0.2</v>
      </c>
      <c r="AC1841">
        <v>78.66</v>
      </c>
    </row>
    <row r="1842" spans="1:29" x14ac:dyDescent="0.25">
      <c r="A1842">
        <v>1994</v>
      </c>
      <c r="B1842">
        <v>1992</v>
      </c>
      <c r="C1842">
        <v>1993</v>
      </c>
      <c r="D1842">
        <v>10</v>
      </c>
      <c r="E1842" t="s">
        <v>48</v>
      </c>
      <c r="F1842" t="s">
        <v>31</v>
      </c>
      <c r="G1842" t="s">
        <v>49</v>
      </c>
      <c r="H1842">
        <v>1</v>
      </c>
      <c r="I1842">
        <v>2</v>
      </c>
      <c r="J1842" t="s">
        <v>33</v>
      </c>
      <c r="K1842">
        <v>140163</v>
      </c>
      <c r="L1842">
        <v>6738</v>
      </c>
      <c r="M1842">
        <v>6548</v>
      </c>
      <c r="N1842">
        <v>0.57550000000000001</v>
      </c>
      <c r="O1842">
        <v>3768</v>
      </c>
      <c r="P1842">
        <v>0</v>
      </c>
      <c r="Q1842">
        <v>189</v>
      </c>
      <c r="R1842">
        <v>189</v>
      </c>
      <c r="S1842">
        <v>228</v>
      </c>
      <c r="T1842">
        <f t="shared" si="56"/>
        <v>417</v>
      </c>
      <c r="U1842">
        <f t="shared" si="57"/>
        <v>1</v>
      </c>
      <c r="V1842">
        <v>0.17852330268258368</v>
      </c>
      <c r="W1842">
        <v>0.209344224342117</v>
      </c>
      <c r="X1842">
        <v>7.03473289919683E-2</v>
      </c>
      <c r="Y1842">
        <v>0.54178514398333111</v>
      </c>
      <c r="Z1842">
        <v>1202.9399999999998</v>
      </c>
      <c r="AA1842">
        <v>1410.62</v>
      </c>
      <c r="AB1842">
        <v>474.02000000000004</v>
      </c>
      <c r="AC1842">
        <v>3650.7</v>
      </c>
    </row>
    <row r="1843" spans="1:29" x14ac:dyDescent="0.25">
      <c r="A1843">
        <v>1994</v>
      </c>
      <c r="B1843">
        <v>1991</v>
      </c>
      <c r="C1843">
        <v>1992</v>
      </c>
      <c r="D1843">
        <v>10</v>
      </c>
      <c r="E1843" t="s">
        <v>48</v>
      </c>
      <c r="F1843" t="s">
        <v>31</v>
      </c>
      <c r="G1843" t="s">
        <v>49</v>
      </c>
      <c r="H1843">
        <v>1</v>
      </c>
      <c r="I1843">
        <v>3</v>
      </c>
      <c r="J1843" t="s">
        <v>34</v>
      </c>
      <c r="K1843">
        <v>71715</v>
      </c>
      <c r="L1843">
        <v>10872</v>
      </c>
      <c r="M1843">
        <v>7365</v>
      </c>
      <c r="N1843">
        <v>0.81889999999999996</v>
      </c>
      <c r="O1843">
        <v>6031</v>
      </c>
      <c r="P1843">
        <v>0</v>
      </c>
      <c r="Q1843">
        <v>3506</v>
      </c>
      <c r="R1843">
        <v>3506</v>
      </c>
      <c r="S1843">
        <v>2485</v>
      </c>
      <c r="T1843">
        <f t="shared" si="56"/>
        <v>5991</v>
      </c>
      <c r="U1843">
        <f t="shared" si="57"/>
        <v>2</v>
      </c>
      <c r="V1843">
        <v>8.7408956668018678E-2</v>
      </c>
      <c r="W1843">
        <v>5.8508705853353889E-2</v>
      </c>
      <c r="X1843">
        <v>0.15101305395136566</v>
      </c>
      <c r="Y1843">
        <v>0.70306928352726172</v>
      </c>
      <c r="Z1843">
        <v>950.3599999999999</v>
      </c>
      <c r="AA1843">
        <v>636.14</v>
      </c>
      <c r="AB1843">
        <v>1641.9</v>
      </c>
      <c r="AC1843">
        <v>7644.170000000001</v>
      </c>
    </row>
    <row r="1844" spans="1:29" x14ac:dyDescent="0.25">
      <c r="A1844">
        <v>1994</v>
      </c>
      <c r="B1844">
        <v>1990</v>
      </c>
      <c r="C1844">
        <v>1991</v>
      </c>
      <c r="D1844">
        <v>10</v>
      </c>
      <c r="E1844" t="s">
        <v>48</v>
      </c>
      <c r="F1844" t="s">
        <v>31</v>
      </c>
      <c r="G1844" t="s">
        <v>49</v>
      </c>
      <c r="H1844">
        <v>1</v>
      </c>
      <c r="I1844">
        <v>4</v>
      </c>
      <c r="J1844" t="s">
        <v>34</v>
      </c>
      <c r="K1844">
        <v>43649</v>
      </c>
      <c r="L1844">
        <v>25281</v>
      </c>
      <c r="M1844">
        <v>10931</v>
      </c>
      <c r="N1844">
        <v>0.98680000000000001</v>
      </c>
      <c r="O1844">
        <v>10787</v>
      </c>
      <c r="P1844">
        <v>135</v>
      </c>
      <c r="Q1844">
        <v>14213</v>
      </c>
      <c r="R1844">
        <v>14349</v>
      </c>
      <c r="S1844">
        <v>6480</v>
      </c>
      <c r="T1844">
        <f t="shared" si="56"/>
        <v>20829</v>
      </c>
      <c r="U1844">
        <f t="shared" si="57"/>
        <v>3</v>
      </c>
      <c r="V1844">
        <v>2.1581407712188833E-3</v>
      </c>
      <c r="W1844">
        <v>4.7296351175704146E-3</v>
      </c>
      <c r="X1844">
        <v>0.16596956926579706</v>
      </c>
      <c r="Y1844">
        <v>0.82714265484541372</v>
      </c>
      <c r="Z1844">
        <v>54.56</v>
      </c>
      <c r="AA1844">
        <v>119.57</v>
      </c>
      <c r="AB1844">
        <v>4195.88</v>
      </c>
      <c r="AC1844">
        <v>20911.009999999998</v>
      </c>
    </row>
    <row r="1845" spans="1:29" x14ac:dyDescent="0.25">
      <c r="A1845">
        <v>1994</v>
      </c>
      <c r="B1845">
        <v>1989</v>
      </c>
      <c r="C1845">
        <v>1990</v>
      </c>
      <c r="D1845">
        <v>10</v>
      </c>
      <c r="E1845" t="s">
        <v>48</v>
      </c>
      <c r="F1845" t="s">
        <v>31</v>
      </c>
      <c r="G1845" t="s">
        <v>49</v>
      </c>
      <c r="H1845">
        <v>1</v>
      </c>
      <c r="I1845">
        <v>5</v>
      </c>
      <c r="J1845" t="s">
        <v>34</v>
      </c>
      <c r="K1845">
        <v>3163</v>
      </c>
      <c r="L1845">
        <v>2483</v>
      </c>
      <c r="M1845">
        <v>571</v>
      </c>
      <c r="N1845">
        <v>1</v>
      </c>
      <c r="O1845">
        <v>571</v>
      </c>
      <c r="P1845">
        <v>2</v>
      </c>
      <c r="Q1845">
        <v>1910</v>
      </c>
      <c r="R1845">
        <v>1912</v>
      </c>
      <c r="S1845">
        <v>363</v>
      </c>
      <c r="T1845">
        <f t="shared" si="56"/>
        <v>2275</v>
      </c>
      <c r="U1845">
        <f t="shared" si="57"/>
        <v>4</v>
      </c>
      <c r="V1845">
        <v>2.0534707682396522E-4</v>
      </c>
      <c r="W1845">
        <v>2.2547914317925594E-4</v>
      </c>
      <c r="X1845">
        <v>0.10263327427927202</v>
      </c>
      <c r="Y1845">
        <v>0.89693589950072483</v>
      </c>
      <c r="Z1845">
        <v>0.51</v>
      </c>
      <c r="AA1845">
        <v>0.56000000000000005</v>
      </c>
      <c r="AB1845">
        <v>254.89999999999998</v>
      </c>
      <c r="AC1845">
        <v>2227.63</v>
      </c>
    </row>
    <row r="1846" spans="1:29" x14ac:dyDescent="0.25">
      <c r="A1846">
        <v>1994</v>
      </c>
      <c r="B1846">
        <v>1992</v>
      </c>
      <c r="C1846">
        <v>1993</v>
      </c>
      <c r="D1846">
        <v>11</v>
      </c>
      <c r="E1846" t="s">
        <v>50</v>
      </c>
      <c r="F1846" t="s">
        <v>31</v>
      </c>
      <c r="G1846" t="s">
        <v>49</v>
      </c>
      <c r="H1846">
        <v>1</v>
      </c>
      <c r="I1846">
        <v>2</v>
      </c>
      <c r="J1846" t="s">
        <v>33</v>
      </c>
      <c r="K1846">
        <v>425893</v>
      </c>
      <c r="L1846">
        <v>17574</v>
      </c>
      <c r="M1846">
        <v>15393</v>
      </c>
      <c r="N1846">
        <v>0.57620000000000005</v>
      </c>
      <c r="O1846">
        <v>8870</v>
      </c>
      <c r="P1846">
        <v>0</v>
      </c>
      <c r="Q1846">
        <v>2180</v>
      </c>
      <c r="R1846">
        <v>2180</v>
      </c>
      <c r="S1846">
        <v>1447</v>
      </c>
      <c r="T1846">
        <f t="shared" si="56"/>
        <v>3627</v>
      </c>
      <c r="U1846">
        <f t="shared" si="57"/>
        <v>1</v>
      </c>
      <c r="V1846">
        <v>0.20798625711910476</v>
      </c>
      <c r="W1846">
        <v>0.18642679975577819</v>
      </c>
      <c r="X1846">
        <v>0.10832590292923883</v>
      </c>
      <c r="Y1846">
        <v>0.49726104019587813</v>
      </c>
      <c r="Z1846">
        <v>3655.19</v>
      </c>
      <c r="AA1846">
        <v>3276.3</v>
      </c>
      <c r="AB1846">
        <v>1903.74</v>
      </c>
      <c r="AC1846">
        <v>8738.9600000000009</v>
      </c>
    </row>
    <row r="1847" spans="1:29" x14ac:dyDescent="0.25">
      <c r="A1847">
        <v>1994</v>
      </c>
      <c r="B1847">
        <v>1991</v>
      </c>
      <c r="C1847">
        <v>1992</v>
      </c>
      <c r="D1847">
        <v>11</v>
      </c>
      <c r="E1847" t="s">
        <v>50</v>
      </c>
      <c r="F1847" t="s">
        <v>31</v>
      </c>
      <c r="G1847" t="s">
        <v>49</v>
      </c>
      <c r="H1847">
        <v>1</v>
      </c>
      <c r="I1847">
        <v>3</v>
      </c>
      <c r="J1847" t="s">
        <v>34</v>
      </c>
      <c r="K1847">
        <v>251626</v>
      </c>
      <c r="L1847">
        <v>38991</v>
      </c>
      <c r="M1847">
        <v>31167</v>
      </c>
      <c r="N1847">
        <v>0.81389999999999996</v>
      </c>
      <c r="O1847">
        <v>25367</v>
      </c>
      <c r="P1847">
        <v>0</v>
      </c>
      <c r="Q1847">
        <v>7823</v>
      </c>
      <c r="R1847">
        <v>7823</v>
      </c>
      <c r="S1847">
        <v>11861</v>
      </c>
      <c r="T1847">
        <f t="shared" si="56"/>
        <v>19684</v>
      </c>
      <c r="U1847">
        <f t="shared" si="57"/>
        <v>2</v>
      </c>
      <c r="V1847">
        <v>8.416964830018038E-2</v>
      </c>
      <c r="W1847">
        <v>3.9418088408521963E-2</v>
      </c>
      <c r="X1847">
        <v>0.17916524862219937</v>
      </c>
      <c r="Y1847">
        <v>0.69724701466909833</v>
      </c>
      <c r="Z1847">
        <v>3281.9</v>
      </c>
      <c r="AA1847">
        <v>1536.97</v>
      </c>
      <c r="AB1847">
        <v>6985.92</v>
      </c>
      <c r="AC1847">
        <v>27186.7</v>
      </c>
    </row>
    <row r="1848" spans="1:29" x14ac:dyDescent="0.25">
      <c r="A1848">
        <v>1994</v>
      </c>
      <c r="B1848">
        <v>1990</v>
      </c>
      <c r="C1848">
        <v>1991</v>
      </c>
      <c r="D1848">
        <v>11</v>
      </c>
      <c r="E1848" t="s">
        <v>50</v>
      </c>
      <c r="F1848" t="s">
        <v>31</v>
      </c>
      <c r="G1848" t="s">
        <v>49</v>
      </c>
      <c r="H1848">
        <v>1</v>
      </c>
      <c r="I1848">
        <v>4</v>
      </c>
      <c r="J1848" t="s">
        <v>34</v>
      </c>
      <c r="K1848">
        <v>94031</v>
      </c>
      <c r="L1848">
        <v>34122</v>
      </c>
      <c r="M1848">
        <v>17749</v>
      </c>
      <c r="N1848">
        <v>0.98080000000000001</v>
      </c>
      <c r="O1848">
        <v>17409</v>
      </c>
      <c r="P1848">
        <v>350</v>
      </c>
      <c r="Q1848">
        <v>16022</v>
      </c>
      <c r="R1848">
        <v>16372</v>
      </c>
      <c r="S1848">
        <v>30084</v>
      </c>
      <c r="T1848">
        <f t="shared" si="56"/>
        <v>46456</v>
      </c>
      <c r="U1848">
        <f t="shared" si="57"/>
        <v>3</v>
      </c>
      <c r="V1848">
        <v>7.849666217011839E-3</v>
      </c>
      <c r="W1848">
        <v>1.8279743523842203E-2</v>
      </c>
      <c r="X1848">
        <v>0.26600155264258418</v>
      </c>
      <c r="Y1848">
        <v>0.70786903761656172</v>
      </c>
      <c r="Z1848">
        <v>267.85000000000002</v>
      </c>
      <c r="AA1848">
        <v>623.75</v>
      </c>
      <c r="AB1848">
        <v>9076.630000000001</v>
      </c>
      <c r="AC1848">
        <v>24154.240000000005</v>
      </c>
    </row>
    <row r="1849" spans="1:29" x14ac:dyDescent="0.25">
      <c r="A1849">
        <v>1994</v>
      </c>
      <c r="B1849">
        <v>1989</v>
      </c>
      <c r="C1849">
        <v>1990</v>
      </c>
      <c r="D1849">
        <v>11</v>
      </c>
      <c r="E1849" t="s">
        <v>50</v>
      </c>
      <c r="F1849" t="s">
        <v>31</v>
      </c>
      <c r="G1849" t="s">
        <v>49</v>
      </c>
      <c r="H1849">
        <v>1</v>
      </c>
      <c r="I1849">
        <v>5</v>
      </c>
      <c r="J1849" t="s">
        <v>34</v>
      </c>
      <c r="K1849">
        <v>8440</v>
      </c>
      <c r="L1849">
        <v>4362</v>
      </c>
      <c r="M1849">
        <v>1806</v>
      </c>
      <c r="N1849">
        <v>1</v>
      </c>
      <c r="O1849">
        <v>1806</v>
      </c>
      <c r="P1849">
        <v>85</v>
      </c>
      <c r="Q1849">
        <v>2470</v>
      </c>
      <c r="R1849">
        <v>2555</v>
      </c>
      <c r="S1849">
        <v>3233</v>
      </c>
      <c r="T1849">
        <f t="shared" si="56"/>
        <v>5788</v>
      </c>
      <c r="U1849">
        <f t="shared" si="57"/>
        <v>4</v>
      </c>
      <c r="V1849">
        <v>3.1176857601995323E-4</v>
      </c>
      <c r="W1849">
        <v>3.3927756802171378E-4</v>
      </c>
      <c r="X1849">
        <v>0.26424908475291192</v>
      </c>
      <c r="Y1849">
        <v>0.73509986910304648</v>
      </c>
      <c r="Z1849">
        <v>1.36</v>
      </c>
      <c r="AA1849">
        <v>1.48</v>
      </c>
      <c r="AB1849">
        <v>1152.71</v>
      </c>
      <c r="AC1849">
        <v>3206.6600000000003</v>
      </c>
    </row>
    <row r="1850" spans="1:29" x14ac:dyDescent="0.25">
      <c r="A1850">
        <v>1994</v>
      </c>
      <c r="B1850">
        <v>1992</v>
      </c>
      <c r="C1850">
        <v>1993</v>
      </c>
      <c r="D1850">
        <v>12</v>
      </c>
      <c r="E1850" t="s">
        <v>51</v>
      </c>
      <c r="F1850" t="s">
        <v>31</v>
      </c>
      <c r="G1850" t="s">
        <v>49</v>
      </c>
      <c r="H1850">
        <v>0</v>
      </c>
      <c r="I1850">
        <v>2</v>
      </c>
      <c r="J1850" t="s">
        <v>33</v>
      </c>
      <c r="K1850">
        <v>87444</v>
      </c>
      <c r="L1850">
        <v>3807</v>
      </c>
      <c r="M1850">
        <v>3183</v>
      </c>
      <c r="N1850">
        <v>0.57789999999999997</v>
      </c>
      <c r="O1850">
        <v>1839</v>
      </c>
      <c r="P1850">
        <v>0</v>
      </c>
      <c r="Q1850">
        <v>624</v>
      </c>
      <c r="R1850">
        <v>624</v>
      </c>
      <c r="S1850">
        <v>200</v>
      </c>
      <c r="T1850">
        <f t="shared" si="56"/>
        <v>824</v>
      </c>
      <c r="U1850">
        <f t="shared" si="57"/>
        <v>1</v>
      </c>
      <c r="V1850">
        <v>0.19711192473564498</v>
      </c>
      <c r="W1850">
        <v>0.17667792550257658</v>
      </c>
      <c r="X1850">
        <v>9.998476642730697E-2</v>
      </c>
      <c r="Y1850">
        <v>0.52622538333447155</v>
      </c>
      <c r="Z1850">
        <v>750.48</v>
      </c>
      <c r="AA1850">
        <v>672.68000000000006</v>
      </c>
      <c r="AB1850">
        <v>380.68</v>
      </c>
      <c r="AC1850">
        <v>2003.5400000000002</v>
      </c>
    </row>
    <row r="1851" spans="1:29" x14ac:dyDescent="0.25">
      <c r="A1851">
        <v>1994</v>
      </c>
      <c r="B1851">
        <v>1991</v>
      </c>
      <c r="C1851">
        <v>1992</v>
      </c>
      <c r="D1851">
        <v>12</v>
      </c>
      <c r="E1851" t="s">
        <v>51</v>
      </c>
      <c r="F1851" t="s">
        <v>31</v>
      </c>
      <c r="G1851" t="s">
        <v>49</v>
      </c>
      <c r="H1851">
        <v>0</v>
      </c>
      <c r="I1851">
        <v>3</v>
      </c>
      <c r="J1851" t="s">
        <v>34</v>
      </c>
      <c r="K1851">
        <v>57853</v>
      </c>
      <c r="L1851">
        <v>9427</v>
      </c>
      <c r="M1851">
        <v>7169</v>
      </c>
      <c r="N1851">
        <v>0.81530000000000002</v>
      </c>
      <c r="O1851">
        <v>5845</v>
      </c>
      <c r="P1851">
        <v>0</v>
      </c>
      <c r="Q1851">
        <v>2258</v>
      </c>
      <c r="R1851">
        <v>2258</v>
      </c>
      <c r="S1851">
        <v>2496</v>
      </c>
      <c r="T1851">
        <f t="shared" si="56"/>
        <v>4754</v>
      </c>
      <c r="U1851">
        <f t="shared" si="57"/>
        <v>2</v>
      </c>
      <c r="V1851">
        <v>8.010539290040497E-2</v>
      </c>
      <c r="W1851">
        <v>3.7667142575295041E-2</v>
      </c>
      <c r="X1851">
        <v>0.1691261172008087</v>
      </c>
      <c r="Y1851">
        <v>0.71310134732349129</v>
      </c>
      <c r="Z1851">
        <v>755.19999999999993</v>
      </c>
      <c r="AA1851">
        <v>355.11</v>
      </c>
      <c r="AB1851">
        <v>1594.45</v>
      </c>
      <c r="AC1851">
        <v>6722.82</v>
      </c>
    </row>
    <row r="1852" spans="1:29" x14ac:dyDescent="0.25">
      <c r="A1852">
        <v>1994</v>
      </c>
      <c r="B1852">
        <v>1990</v>
      </c>
      <c r="C1852">
        <v>1991</v>
      </c>
      <c r="D1852">
        <v>12</v>
      </c>
      <c r="E1852" t="s">
        <v>51</v>
      </c>
      <c r="F1852" t="s">
        <v>31</v>
      </c>
      <c r="G1852" t="s">
        <v>49</v>
      </c>
      <c r="H1852">
        <v>0</v>
      </c>
      <c r="I1852">
        <v>4</v>
      </c>
      <c r="J1852" t="s">
        <v>34</v>
      </c>
      <c r="K1852">
        <v>26153</v>
      </c>
      <c r="L1852">
        <v>10035</v>
      </c>
      <c r="M1852">
        <v>4987</v>
      </c>
      <c r="N1852">
        <v>0.98080000000000001</v>
      </c>
      <c r="O1852">
        <v>4891</v>
      </c>
      <c r="P1852">
        <v>95</v>
      </c>
      <c r="Q1852">
        <v>4952</v>
      </c>
      <c r="R1852">
        <v>5047</v>
      </c>
      <c r="S1852">
        <v>7818</v>
      </c>
      <c r="T1852">
        <f t="shared" si="56"/>
        <v>12865</v>
      </c>
      <c r="U1852">
        <f t="shared" si="57"/>
        <v>3</v>
      </c>
      <c r="V1852">
        <v>7.4375075979361506E-3</v>
      </c>
      <c r="W1852">
        <v>1.569907987747643E-2</v>
      </c>
      <c r="X1852">
        <v>0.25991717502256961</v>
      </c>
      <c r="Y1852">
        <v>0.71694623750201769</v>
      </c>
      <c r="Z1852">
        <v>74.64</v>
      </c>
      <c r="AA1852">
        <v>157.55000000000001</v>
      </c>
      <c r="AB1852">
        <v>2608.4300000000003</v>
      </c>
      <c r="AC1852">
        <v>7194.9999999999991</v>
      </c>
    </row>
    <row r="1853" spans="1:29" x14ac:dyDescent="0.25">
      <c r="A1853">
        <v>1994</v>
      </c>
      <c r="B1853">
        <v>1989</v>
      </c>
      <c r="C1853">
        <v>1990</v>
      </c>
      <c r="D1853">
        <v>12</v>
      </c>
      <c r="E1853" t="s">
        <v>51</v>
      </c>
      <c r="F1853" t="s">
        <v>31</v>
      </c>
      <c r="G1853" t="s">
        <v>49</v>
      </c>
      <c r="H1853">
        <v>0</v>
      </c>
      <c r="I1853">
        <v>5</v>
      </c>
      <c r="J1853" t="s">
        <v>34</v>
      </c>
      <c r="K1853">
        <v>2698</v>
      </c>
      <c r="L1853">
        <v>1540</v>
      </c>
      <c r="M1853">
        <v>579</v>
      </c>
      <c r="N1853">
        <v>1</v>
      </c>
      <c r="O1853">
        <v>579</v>
      </c>
      <c r="P1853">
        <v>27</v>
      </c>
      <c r="Q1853">
        <v>934</v>
      </c>
      <c r="R1853">
        <v>961</v>
      </c>
      <c r="S1853">
        <v>887</v>
      </c>
      <c r="T1853">
        <f t="shared" si="56"/>
        <v>1848</v>
      </c>
      <c r="U1853">
        <f t="shared" si="57"/>
        <v>4</v>
      </c>
      <c r="V1853">
        <v>2.7909029544628485E-4</v>
      </c>
      <c r="W1853">
        <v>3.0505218339477646E-4</v>
      </c>
      <c r="X1853">
        <v>0.2479684822680305</v>
      </c>
      <c r="Y1853">
        <v>0.75144737525312844</v>
      </c>
      <c r="Z1853">
        <v>0.43000000000000005</v>
      </c>
      <c r="AA1853">
        <v>0.47</v>
      </c>
      <c r="AB1853">
        <v>382.04999999999995</v>
      </c>
      <c r="AC1853">
        <v>1157.77</v>
      </c>
    </row>
    <row r="1854" spans="1:29" x14ac:dyDescent="0.25">
      <c r="A1854">
        <v>1994</v>
      </c>
      <c r="B1854">
        <v>1992</v>
      </c>
      <c r="C1854">
        <v>1993</v>
      </c>
      <c r="D1854">
        <v>13</v>
      </c>
      <c r="E1854" t="s">
        <v>52</v>
      </c>
      <c r="F1854" t="s">
        <v>31</v>
      </c>
      <c r="G1854" t="s">
        <v>49</v>
      </c>
      <c r="H1854">
        <v>1</v>
      </c>
      <c r="I1854">
        <v>2</v>
      </c>
      <c r="J1854" t="s">
        <v>33</v>
      </c>
      <c r="K1854">
        <v>42468</v>
      </c>
      <c r="L1854">
        <v>1580</v>
      </c>
      <c r="M1854">
        <v>1440</v>
      </c>
      <c r="N1854">
        <v>0.57210000000000005</v>
      </c>
      <c r="O1854">
        <v>824</v>
      </c>
      <c r="P1854">
        <v>0</v>
      </c>
      <c r="Q1854">
        <v>140</v>
      </c>
      <c r="R1854">
        <v>140</v>
      </c>
      <c r="S1854">
        <v>456</v>
      </c>
      <c r="T1854">
        <f t="shared" si="56"/>
        <v>596</v>
      </c>
      <c r="U1854">
        <f t="shared" si="57"/>
        <v>1</v>
      </c>
      <c r="V1854">
        <v>0.21117466182443978</v>
      </c>
      <c r="W1854">
        <v>0.20669518012831059</v>
      </c>
      <c r="X1854">
        <v>9.625191390284335E-2</v>
      </c>
      <c r="Y1854">
        <v>0.48587824414440633</v>
      </c>
      <c r="Z1854">
        <v>333.77000000000004</v>
      </c>
      <c r="AA1854">
        <v>326.69</v>
      </c>
      <c r="AB1854">
        <v>152.13000000000002</v>
      </c>
      <c r="AC1854">
        <v>767.94999999999993</v>
      </c>
    </row>
    <row r="1855" spans="1:29" x14ac:dyDescent="0.25">
      <c r="A1855">
        <v>1994</v>
      </c>
      <c r="B1855">
        <v>1991</v>
      </c>
      <c r="C1855">
        <v>1992</v>
      </c>
      <c r="D1855">
        <v>13</v>
      </c>
      <c r="E1855" t="s">
        <v>52</v>
      </c>
      <c r="F1855" t="s">
        <v>31</v>
      </c>
      <c r="G1855" t="s">
        <v>49</v>
      </c>
      <c r="H1855">
        <v>1</v>
      </c>
      <c r="I1855">
        <v>3</v>
      </c>
      <c r="J1855" t="s">
        <v>34</v>
      </c>
      <c r="K1855">
        <v>26486</v>
      </c>
      <c r="L1855">
        <v>6041</v>
      </c>
      <c r="M1855">
        <v>5204</v>
      </c>
      <c r="N1855">
        <v>0.80179999999999996</v>
      </c>
      <c r="O1855">
        <v>4173</v>
      </c>
      <c r="P1855">
        <v>0</v>
      </c>
      <c r="Q1855">
        <v>836</v>
      </c>
      <c r="R1855">
        <v>836</v>
      </c>
      <c r="S1855">
        <v>907</v>
      </c>
      <c r="T1855">
        <f t="shared" si="56"/>
        <v>1743</v>
      </c>
      <c r="U1855">
        <f t="shared" si="57"/>
        <v>2</v>
      </c>
      <c r="V1855">
        <v>4.4232010726523316E-2</v>
      </c>
      <c r="W1855">
        <v>4.2315141282216813E-2</v>
      </c>
      <c r="X1855">
        <v>6.5325851252255374E-2</v>
      </c>
      <c r="Y1855">
        <v>0.84812699673900438</v>
      </c>
      <c r="Z1855">
        <v>267.21000000000004</v>
      </c>
      <c r="AA1855">
        <v>255.63</v>
      </c>
      <c r="AB1855">
        <v>394.64</v>
      </c>
      <c r="AC1855">
        <v>5123.62</v>
      </c>
    </row>
    <row r="1856" spans="1:29" x14ac:dyDescent="0.25">
      <c r="A1856">
        <v>1994</v>
      </c>
      <c r="B1856">
        <v>1990</v>
      </c>
      <c r="C1856">
        <v>1991</v>
      </c>
      <c r="D1856">
        <v>13</v>
      </c>
      <c r="E1856" t="s">
        <v>52</v>
      </c>
      <c r="F1856" t="s">
        <v>31</v>
      </c>
      <c r="G1856" t="s">
        <v>49</v>
      </c>
      <c r="H1856">
        <v>1</v>
      </c>
      <c r="I1856">
        <v>4</v>
      </c>
      <c r="J1856" t="s">
        <v>34</v>
      </c>
      <c r="K1856">
        <v>10885</v>
      </c>
      <c r="L1856">
        <v>4681</v>
      </c>
      <c r="M1856">
        <v>3309</v>
      </c>
      <c r="N1856">
        <v>0.96499999999999997</v>
      </c>
      <c r="O1856">
        <v>3193</v>
      </c>
      <c r="P1856">
        <v>53</v>
      </c>
      <c r="Q1856">
        <v>1317</v>
      </c>
      <c r="R1856">
        <v>1371</v>
      </c>
      <c r="S1856">
        <v>2134</v>
      </c>
      <c r="T1856">
        <f t="shared" si="56"/>
        <v>3505</v>
      </c>
      <c r="U1856">
        <f t="shared" si="57"/>
        <v>3</v>
      </c>
      <c r="V1856">
        <v>5.825354712192872E-3</v>
      </c>
      <c r="W1856">
        <v>2.5330787010334827E-2</v>
      </c>
      <c r="X1856">
        <v>0.24762563925097095</v>
      </c>
      <c r="Y1856">
        <v>0.72121821902650152</v>
      </c>
      <c r="Z1856">
        <v>27.27</v>
      </c>
      <c r="AA1856">
        <v>118.58</v>
      </c>
      <c r="AB1856">
        <v>1159.2</v>
      </c>
      <c r="AC1856">
        <v>3376.21</v>
      </c>
    </row>
    <row r="1857" spans="1:29" x14ac:dyDescent="0.25">
      <c r="A1857">
        <v>1994</v>
      </c>
      <c r="B1857">
        <v>1989</v>
      </c>
      <c r="C1857">
        <v>1990</v>
      </c>
      <c r="D1857">
        <v>13</v>
      </c>
      <c r="E1857" t="s">
        <v>52</v>
      </c>
      <c r="F1857" t="s">
        <v>31</v>
      </c>
      <c r="G1857" t="s">
        <v>49</v>
      </c>
      <c r="H1857">
        <v>1</v>
      </c>
      <c r="I1857">
        <v>5</v>
      </c>
      <c r="J1857" t="s">
        <v>34</v>
      </c>
      <c r="K1857">
        <v>1418</v>
      </c>
      <c r="L1857">
        <v>733</v>
      </c>
      <c r="M1857">
        <v>399</v>
      </c>
      <c r="N1857">
        <v>1</v>
      </c>
      <c r="O1857">
        <v>399</v>
      </c>
      <c r="P1857">
        <v>10</v>
      </c>
      <c r="Q1857">
        <v>323</v>
      </c>
      <c r="R1857">
        <v>334</v>
      </c>
      <c r="S1857">
        <v>542</v>
      </c>
      <c r="T1857">
        <f t="shared" si="56"/>
        <v>876</v>
      </c>
      <c r="U1857">
        <f t="shared" si="57"/>
        <v>4</v>
      </c>
      <c r="V1857">
        <v>7.3735859343055767E-3</v>
      </c>
      <c r="W1857">
        <v>1.0671936758893283E-2</v>
      </c>
      <c r="X1857">
        <v>7.7511244377811123E-2</v>
      </c>
      <c r="Y1857">
        <v>0.9044432329289902</v>
      </c>
      <c r="Z1857">
        <v>5.41</v>
      </c>
      <c r="AA1857">
        <v>7.83</v>
      </c>
      <c r="AB1857">
        <v>56.870000000000005</v>
      </c>
      <c r="AC1857">
        <v>663.58999999999992</v>
      </c>
    </row>
    <row r="1858" spans="1:29" x14ac:dyDescent="0.25">
      <c r="A1858">
        <v>1994</v>
      </c>
      <c r="B1858">
        <v>1991</v>
      </c>
      <c r="C1858">
        <v>1993</v>
      </c>
      <c r="D1858">
        <v>14</v>
      </c>
      <c r="E1858" t="s">
        <v>53</v>
      </c>
      <c r="F1858" t="s">
        <v>31</v>
      </c>
      <c r="G1858" t="s">
        <v>49</v>
      </c>
      <c r="H1858">
        <v>3</v>
      </c>
      <c r="I1858">
        <v>3</v>
      </c>
      <c r="J1858" t="s">
        <v>33</v>
      </c>
      <c r="K1858">
        <v>2886</v>
      </c>
      <c r="L1858">
        <v>233</v>
      </c>
      <c r="M1858">
        <v>205</v>
      </c>
      <c r="N1858">
        <v>0.61870000000000003</v>
      </c>
      <c r="O1858">
        <v>127</v>
      </c>
      <c r="P1858">
        <v>0</v>
      </c>
      <c r="Q1858">
        <v>28</v>
      </c>
      <c r="R1858">
        <v>28</v>
      </c>
      <c r="S1858">
        <v>13</v>
      </c>
      <c r="T1858">
        <f t="shared" si="56"/>
        <v>41</v>
      </c>
      <c r="U1858">
        <f t="shared" si="57"/>
        <v>1</v>
      </c>
      <c r="V1858">
        <v>0</v>
      </c>
      <c r="W1858">
        <v>5.3864268893170635E-2</v>
      </c>
      <c r="X1858">
        <v>4.1789766645257978E-2</v>
      </c>
      <c r="Y1858">
        <v>0.90434596446157134</v>
      </c>
      <c r="Z1858">
        <v>0</v>
      </c>
      <c r="AA1858">
        <v>12.58</v>
      </c>
      <c r="AB1858">
        <v>9.76</v>
      </c>
      <c r="AC1858">
        <v>211.20999999999998</v>
      </c>
    </row>
    <row r="1859" spans="1:29" x14ac:dyDescent="0.25">
      <c r="A1859">
        <v>1994</v>
      </c>
      <c r="B1859">
        <v>1990</v>
      </c>
      <c r="C1859">
        <v>1992</v>
      </c>
      <c r="D1859">
        <v>14</v>
      </c>
      <c r="E1859" t="s">
        <v>53</v>
      </c>
      <c r="F1859" t="s">
        <v>31</v>
      </c>
      <c r="G1859" t="s">
        <v>49</v>
      </c>
      <c r="H1859">
        <v>3</v>
      </c>
      <c r="I1859">
        <v>4</v>
      </c>
      <c r="J1859" t="s">
        <v>34</v>
      </c>
      <c r="K1859">
        <v>860</v>
      </c>
      <c r="L1859">
        <v>128</v>
      </c>
      <c r="M1859">
        <v>119</v>
      </c>
      <c r="N1859">
        <v>0.86860000000000004</v>
      </c>
      <c r="O1859">
        <v>103</v>
      </c>
      <c r="P1859">
        <v>0</v>
      </c>
      <c r="Q1859">
        <v>9</v>
      </c>
      <c r="R1859">
        <v>9</v>
      </c>
      <c r="S1859">
        <v>168</v>
      </c>
      <c r="T1859">
        <f t="shared" si="56"/>
        <v>177</v>
      </c>
      <c r="U1859">
        <f t="shared" si="57"/>
        <v>2</v>
      </c>
      <c r="V1859">
        <v>0</v>
      </c>
      <c r="W1859">
        <v>3.7762346883045951E-2</v>
      </c>
      <c r="X1859">
        <v>0.25333541390340947</v>
      </c>
      <c r="Y1859">
        <v>0.70890223921354445</v>
      </c>
      <c r="Z1859">
        <v>0</v>
      </c>
      <c r="AA1859">
        <v>4.84</v>
      </c>
      <c r="AB1859">
        <v>32.47</v>
      </c>
      <c r="AC1859">
        <v>90.86</v>
      </c>
    </row>
    <row r="1860" spans="1:29" x14ac:dyDescent="0.25">
      <c r="A1860">
        <v>1994</v>
      </c>
      <c r="B1860">
        <v>1989</v>
      </c>
      <c r="C1860">
        <v>1991</v>
      </c>
      <c r="D1860">
        <v>14</v>
      </c>
      <c r="E1860" t="s">
        <v>53</v>
      </c>
      <c r="F1860" t="s">
        <v>31</v>
      </c>
      <c r="G1860" t="s">
        <v>49</v>
      </c>
      <c r="H1860">
        <v>3</v>
      </c>
      <c r="I1860">
        <v>5</v>
      </c>
      <c r="J1860" t="s">
        <v>34</v>
      </c>
      <c r="K1860">
        <v>363</v>
      </c>
      <c r="L1860">
        <v>65</v>
      </c>
      <c r="M1860">
        <v>65</v>
      </c>
      <c r="N1860">
        <v>0.99050000000000005</v>
      </c>
      <c r="O1860">
        <v>64</v>
      </c>
      <c r="P1860">
        <v>0</v>
      </c>
      <c r="Q1860">
        <v>0</v>
      </c>
      <c r="R1860">
        <v>0</v>
      </c>
      <c r="S1860">
        <v>203</v>
      </c>
      <c r="T1860">
        <f t="shared" si="56"/>
        <v>203</v>
      </c>
      <c r="U1860">
        <f t="shared" si="57"/>
        <v>3</v>
      </c>
      <c r="V1860">
        <v>0</v>
      </c>
      <c r="W1860">
        <v>9.4088895677409481E-2</v>
      </c>
      <c r="X1860">
        <v>8.5535359706735894E-3</v>
      </c>
      <c r="Y1860">
        <v>0.89735756835191671</v>
      </c>
      <c r="Z1860">
        <v>0</v>
      </c>
      <c r="AA1860">
        <v>6.16</v>
      </c>
      <c r="AB1860">
        <v>0.56000000000000005</v>
      </c>
      <c r="AC1860">
        <v>58.75</v>
      </c>
    </row>
    <row r="1861" spans="1:29" x14ac:dyDescent="0.25">
      <c r="A1861">
        <v>1994</v>
      </c>
      <c r="B1861">
        <v>1988</v>
      </c>
      <c r="C1861">
        <v>1990</v>
      </c>
      <c r="D1861">
        <v>14</v>
      </c>
      <c r="E1861" t="s">
        <v>53</v>
      </c>
      <c r="F1861" t="s">
        <v>31</v>
      </c>
      <c r="G1861" t="s">
        <v>49</v>
      </c>
      <c r="H1861">
        <v>3</v>
      </c>
      <c r="I1861">
        <v>6</v>
      </c>
      <c r="J1861" t="s">
        <v>34</v>
      </c>
      <c r="K1861">
        <v>30</v>
      </c>
      <c r="L1861">
        <v>31</v>
      </c>
      <c r="M1861">
        <v>31</v>
      </c>
      <c r="N1861">
        <v>1</v>
      </c>
      <c r="O1861">
        <v>31</v>
      </c>
      <c r="P1861">
        <v>0</v>
      </c>
      <c r="Q1861">
        <v>0</v>
      </c>
      <c r="R1861">
        <v>0</v>
      </c>
      <c r="S1861">
        <v>0</v>
      </c>
      <c r="T1861">
        <f t="shared" si="56"/>
        <v>0</v>
      </c>
      <c r="U1861">
        <f t="shared" si="57"/>
        <v>4</v>
      </c>
      <c r="V1861">
        <v>0</v>
      </c>
      <c r="W1861">
        <v>0</v>
      </c>
      <c r="X1861">
        <v>6.3979526551503527E-4</v>
      </c>
      <c r="Y1861">
        <v>0.99936020473448495</v>
      </c>
      <c r="Z1861">
        <v>0</v>
      </c>
      <c r="AA1861">
        <v>0</v>
      </c>
      <c r="AB1861">
        <v>0.02</v>
      </c>
      <c r="AC1861">
        <v>31.24</v>
      </c>
    </row>
    <row r="1862" spans="1:29" x14ac:dyDescent="0.25">
      <c r="A1862">
        <v>1994</v>
      </c>
      <c r="B1862">
        <v>1992</v>
      </c>
      <c r="C1862">
        <v>1993</v>
      </c>
      <c r="D1862">
        <v>15</v>
      </c>
      <c r="E1862" t="s">
        <v>54</v>
      </c>
      <c r="F1862" t="s">
        <v>31</v>
      </c>
      <c r="G1862" t="s">
        <v>49</v>
      </c>
      <c r="H1862">
        <v>0</v>
      </c>
      <c r="I1862">
        <v>2</v>
      </c>
      <c r="J1862" t="s">
        <v>33</v>
      </c>
      <c r="K1862">
        <v>34042</v>
      </c>
      <c r="L1862">
        <v>1964</v>
      </c>
      <c r="M1862">
        <v>1946</v>
      </c>
      <c r="N1862">
        <v>0.58320000000000005</v>
      </c>
      <c r="O1862">
        <v>1134</v>
      </c>
      <c r="P1862">
        <v>0</v>
      </c>
      <c r="Q1862">
        <v>18</v>
      </c>
      <c r="R1862">
        <v>18</v>
      </c>
      <c r="S1862">
        <v>204</v>
      </c>
      <c r="T1862">
        <f t="shared" si="56"/>
        <v>222</v>
      </c>
      <c r="U1862">
        <f t="shared" si="57"/>
        <v>1</v>
      </c>
      <c r="V1862">
        <v>0.14874497225192199</v>
      </c>
      <c r="W1862">
        <v>0.18409958759737285</v>
      </c>
      <c r="X1862">
        <v>0.12951988187974137</v>
      </c>
      <c r="Y1862">
        <v>0.53763555827096388</v>
      </c>
      <c r="Z1862">
        <v>292.14999999999998</v>
      </c>
      <c r="AA1862">
        <v>361.59000000000003</v>
      </c>
      <c r="AB1862">
        <v>254.39000000000001</v>
      </c>
      <c r="AC1862">
        <v>1055.97</v>
      </c>
    </row>
    <row r="1863" spans="1:29" x14ac:dyDescent="0.25">
      <c r="A1863">
        <v>1994</v>
      </c>
      <c r="B1863">
        <v>1991</v>
      </c>
      <c r="C1863">
        <v>1992</v>
      </c>
      <c r="D1863">
        <v>15</v>
      </c>
      <c r="E1863" t="s">
        <v>54</v>
      </c>
      <c r="F1863" t="s">
        <v>31</v>
      </c>
      <c r="G1863" t="s">
        <v>49</v>
      </c>
      <c r="H1863">
        <v>0</v>
      </c>
      <c r="I1863">
        <v>3</v>
      </c>
      <c r="J1863" t="s">
        <v>34</v>
      </c>
      <c r="K1863">
        <v>9162</v>
      </c>
      <c r="L1863">
        <v>1223</v>
      </c>
      <c r="M1863">
        <v>1197</v>
      </c>
      <c r="N1863">
        <v>0.82579999999999998</v>
      </c>
      <c r="O1863">
        <v>988</v>
      </c>
      <c r="P1863">
        <v>0</v>
      </c>
      <c r="Q1863">
        <v>26</v>
      </c>
      <c r="R1863">
        <v>26</v>
      </c>
      <c r="S1863">
        <v>970</v>
      </c>
      <c r="T1863">
        <f t="shared" ref="T1863:T1926" si="58">SUM(R1863,S1863)</f>
        <v>996</v>
      </c>
      <c r="U1863">
        <f t="shared" ref="U1863:U1926" si="59">IF(H1863&lt;2,I1863-1,I1863-2)</f>
        <v>2</v>
      </c>
      <c r="V1863">
        <v>0.11651207453111591</v>
      </c>
      <c r="W1863">
        <v>0.13397621868998488</v>
      </c>
      <c r="X1863">
        <v>0.2512237976545581</v>
      </c>
      <c r="Y1863">
        <v>0.49828790912434107</v>
      </c>
      <c r="Z1863">
        <v>142.57</v>
      </c>
      <c r="AA1863">
        <v>163.94</v>
      </c>
      <c r="AB1863">
        <v>307.41000000000003</v>
      </c>
      <c r="AC1863">
        <v>609.73</v>
      </c>
    </row>
    <row r="1864" spans="1:29" x14ac:dyDescent="0.25">
      <c r="A1864">
        <v>1994</v>
      </c>
      <c r="B1864">
        <v>1990</v>
      </c>
      <c r="C1864">
        <v>1991</v>
      </c>
      <c r="D1864">
        <v>15</v>
      </c>
      <c r="E1864" t="s">
        <v>54</v>
      </c>
      <c r="F1864" t="s">
        <v>31</v>
      </c>
      <c r="G1864" t="s">
        <v>49</v>
      </c>
      <c r="H1864">
        <v>0</v>
      </c>
      <c r="I1864">
        <v>4</v>
      </c>
      <c r="J1864" t="s">
        <v>34</v>
      </c>
      <c r="K1864">
        <v>2871</v>
      </c>
      <c r="L1864">
        <v>416</v>
      </c>
      <c r="M1864">
        <v>372</v>
      </c>
      <c r="N1864">
        <v>0.98089999999999999</v>
      </c>
      <c r="O1864">
        <v>365</v>
      </c>
      <c r="P1864">
        <v>3</v>
      </c>
      <c r="Q1864">
        <v>40</v>
      </c>
      <c r="R1864">
        <v>43</v>
      </c>
      <c r="S1864">
        <v>1511</v>
      </c>
      <c r="T1864">
        <f t="shared" si="58"/>
        <v>1554</v>
      </c>
      <c r="U1864">
        <f t="shared" si="59"/>
        <v>3</v>
      </c>
      <c r="V1864">
        <v>6.0105616898703806E-2</v>
      </c>
      <c r="W1864">
        <v>0.23701392222755646</v>
      </c>
      <c r="X1864">
        <v>0.29191070571291411</v>
      </c>
      <c r="Y1864">
        <v>0.41096975516082584</v>
      </c>
      <c r="Z1864">
        <v>25.04</v>
      </c>
      <c r="AA1864">
        <v>98.74</v>
      </c>
      <c r="AB1864">
        <v>121.61</v>
      </c>
      <c r="AC1864">
        <v>171.21</v>
      </c>
    </row>
    <row r="1865" spans="1:29" x14ac:dyDescent="0.25">
      <c r="A1865">
        <v>1994</v>
      </c>
      <c r="B1865">
        <v>1989</v>
      </c>
      <c r="C1865">
        <v>1990</v>
      </c>
      <c r="D1865">
        <v>15</v>
      </c>
      <c r="E1865" t="s">
        <v>54</v>
      </c>
      <c r="F1865" t="s">
        <v>31</v>
      </c>
      <c r="G1865" t="s">
        <v>49</v>
      </c>
      <c r="H1865">
        <v>0</v>
      </c>
      <c r="I1865">
        <v>5</v>
      </c>
      <c r="J1865" t="s">
        <v>34</v>
      </c>
      <c r="K1865">
        <v>501</v>
      </c>
      <c r="L1865">
        <v>97</v>
      </c>
      <c r="M1865">
        <v>74</v>
      </c>
      <c r="N1865">
        <v>1</v>
      </c>
      <c r="O1865">
        <v>74</v>
      </c>
      <c r="P1865">
        <v>5</v>
      </c>
      <c r="Q1865">
        <v>16</v>
      </c>
      <c r="R1865">
        <v>22</v>
      </c>
      <c r="S1865">
        <v>354</v>
      </c>
      <c r="T1865">
        <f t="shared" si="58"/>
        <v>376</v>
      </c>
      <c r="U1865">
        <f t="shared" si="59"/>
        <v>4</v>
      </c>
      <c r="V1865">
        <v>9.7897774113767516E-3</v>
      </c>
      <c r="W1865">
        <v>9.2745259686727126E-4</v>
      </c>
      <c r="X1865">
        <v>0.52514427040395717</v>
      </c>
      <c r="Y1865">
        <v>0.46413849958779896</v>
      </c>
      <c r="Z1865">
        <v>0.95</v>
      </c>
      <c r="AA1865">
        <v>0.09</v>
      </c>
      <c r="AB1865">
        <v>50.96</v>
      </c>
      <c r="AC1865">
        <v>45.040000000000006</v>
      </c>
    </row>
    <row r="1866" spans="1:29" x14ac:dyDescent="0.25">
      <c r="A1866">
        <v>1994</v>
      </c>
      <c r="B1866">
        <v>1992</v>
      </c>
      <c r="C1866">
        <v>1993</v>
      </c>
      <c r="D1866">
        <v>16</v>
      </c>
      <c r="E1866" t="s">
        <v>55</v>
      </c>
      <c r="F1866" t="s">
        <v>31</v>
      </c>
      <c r="G1866" t="s">
        <v>49</v>
      </c>
      <c r="H1866">
        <v>0</v>
      </c>
      <c r="I1866">
        <v>2</v>
      </c>
      <c r="J1866" t="s">
        <v>33</v>
      </c>
      <c r="K1866">
        <v>6074</v>
      </c>
      <c r="L1866">
        <v>264</v>
      </c>
      <c r="M1866">
        <v>258</v>
      </c>
      <c r="N1866">
        <v>0.59089999999999998</v>
      </c>
      <c r="O1866">
        <v>152</v>
      </c>
      <c r="P1866">
        <v>0</v>
      </c>
      <c r="Q1866">
        <v>5</v>
      </c>
      <c r="R1866">
        <v>5</v>
      </c>
      <c r="S1866">
        <v>35</v>
      </c>
      <c r="T1866">
        <f t="shared" si="58"/>
        <v>40</v>
      </c>
      <c r="U1866">
        <f t="shared" si="59"/>
        <v>1</v>
      </c>
      <c r="V1866">
        <v>0.23651436574932808</v>
      </c>
      <c r="W1866">
        <v>0.17693152136881551</v>
      </c>
      <c r="X1866">
        <v>7.775296210773365E-2</v>
      </c>
      <c r="Y1866">
        <v>0.50880115077412269</v>
      </c>
      <c r="Z1866">
        <v>62.480000000000004</v>
      </c>
      <c r="AA1866">
        <v>46.739999999999995</v>
      </c>
      <c r="AB1866">
        <v>20.54</v>
      </c>
      <c r="AC1866">
        <v>134.41</v>
      </c>
    </row>
    <row r="1867" spans="1:29" x14ac:dyDescent="0.25">
      <c r="A1867">
        <v>1994</v>
      </c>
      <c r="B1867">
        <v>1991</v>
      </c>
      <c r="C1867">
        <v>1992</v>
      </c>
      <c r="D1867">
        <v>16</v>
      </c>
      <c r="E1867" t="s">
        <v>55</v>
      </c>
      <c r="F1867" t="s">
        <v>31</v>
      </c>
      <c r="G1867" t="s">
        <v>49</v>
      </c>
      <c r="H1867">
        <v>0</v>
      </c>
      <c r="I1867">
        <v>3</v>
      </c>
      <c r="J1867" t="s">
        <v>34</v>
      </c>
      <c r="K1867">
        <v>2548</v>
      </c>
      <c r="L1867">
        <v>440</v>
      </c>
      <c r="M1867">
        <v>411</v>
      </c>
      <c r="N1867">
        <v>0.83689999999999998</v>
      </c>
      <c r="O1867">
        <v>344</v>
      </c>
      <c r="P1867">
        <v>0</v>
      </c>
      <c r="Q1867">
        <v>29</v>
      </c>
      <c r="R1867">
        <v>29</v>
      </c>
      <c r="S1867">
        <v>271</v>
      </c>
      <c r="T1867">
        <f t="shared" si="58"/>
        <v>300</v>
      </c>
      <c r="U1867">
        <f t="shared" si="59"/>
        <v>2</v>
      </c>
      <c r="V1867">
        <v>7.5295666583433604E-2</v>
      </c>
      <c r="W1867">
        <v>0.17894354527500969</v>
      </c>
      <c r="X1867">
        <v>0.23773636301727463</v>
      </c>
      <c r="Y1867">
        <v>0.50802442512428214</v>
      </c>
      <c r="Z1867">
        <v>33.17</v>
      </c>
      <c r="AA1867">
        <v>78.830000000000013</v>
      </c>
      <c r="AB1867">
        <v>104.72999999999999</v>
      </c>
      <c r="AC1867">
        <v>223.79999999999998</v>
      </c>
    </row>
    <row r="1868" spans="1:29" x14ac:dyDescent="0.25">
      <c r="A1868">
        <v>1994</v>
      </c>
      <c r="B1868">
        <v>1990</v>
      </c>
      <c r="C1868">
        <v>1991</v>
      </c>
      <c r="D1868">
        <v>16</v>
      </c>
      <c r="E1868" t="s">
        <v>55</v>
      </c>
      <c r="F1868" t="s">
        <v>31</v>
      </c>
      <c r="G1868" t="s">
        <v>49</v>
      </c>
      <c r="H1868">
        <v>0</v>
      </c>
      <c r="I1868">
        <v>4</v>
      </c>
      <c r="J1868" t="s">
        <v>34</v>
      </c>
      <c r="K1868">
        <v>980</v>
      </c>
      <c r="L1868">
        <v>274</v>
      </c>
      <c r="M1868">
        <v>229</v>
      </c>
      <c r="N1868">
        <v>0.9889</v>
      </c>
      <c r="O1868">
        <v>227</v>
      </c>
      <c r="P1868">
        <v>0</v>
      </c>
      <c r="Q1868">
        <v>44</v>
      </c>
      <c r="R1868">
        <v>44</v>
      </c>
      <c r="S1868">
        <v>448</v>
      </c>
      <c r="T1868">
        <f t="shared" si="58"/>
        <v>492</v>
      </c>
      <c r="U1868">
        <f t="shared" si="59"/>
        <v>3</v>
      </c>
      <c r="V1868">
        <v>0.28467791914257601</v>
      </c>
      <c r="W1868">
        <v>3.6090554482155232E-3</v>
      </c>
      <c r="X1868">
        <v>0.15307498815209072</v>
      </c>
      <c r="Y1868">
        <v>0.55863803725711791</v>
      </c>
      <c r="Z1868">
        <v>78.09</v>
      </c>
      <c r="AA1868">
        <v>0.99</v>
      </c>
      <c r="AB1868">
        <v>41.989999999999995</v>
      </c>
      <c r="AC1868">
        <v>153.23999999999998</v>
      </c>
    </row>
    <row r="1869" spans="1:29" x14ac:dyDescent="0.25">
      <c r="A1869">
        <v>1994</v>
      </c>
      <c r="B1869">
        <v>1989</v>
      </c>
      <c r="C1869">
        <v>1990</v>
      </c>
      <c r="D1869">
        <v>16</v>
      </c>
      <c r="E1869" t="s">
        <v>55</v>
      </c>
      <c r="F1869" t="s">
        <v>31</v>
      </c>
      <c r="G1869" t="s">
        <v>49</v>
      </c>
      <c r="H1869">
        <v>0</v>
      </c>
      <c r="I1869">
        <v>5</v>
      </c>
      <c r="J1869" t="s">
        <v>34</v>
      </c>
      <c r="K1869">
        <v>55</v>
      </c>
      <c r="L1869">
        <v>8</v>
      </c>
      <c r="M1869">
        <v>8</v>
      </c>
      <c r="N1869">
        <v>1</v>
      </c>
      <c r="O1869">
        <v>8</v>
      </c>
      <c r="P1869">
        <v>0</v>
      </c>
      <c r="Q1869">
        <v>0</v>
      </c>
      <c r="R1869">
        <v>0</v>
      </c>
      <c r="S1869">
        <v>40</v>
      </c>
      <c r="T1869">
        <f t="shared" si="58"/>
        <v>40</v>
      </c>
      <c r="U1869">
        <f t="shared" si="59"/>
        <v>4</v>
      </c>
      <c r="V1869">
        <v>0</v>
      </c>
      <c r="W1869">
        <v>1.1904761904761904E-3</v>
      </c>
      <c r="X1869">
        <v>4.7619047619047615E-3</v>
      </c>
      <c r="Y1869">
        <v>0.99404761904761896</v>
      </c>
      <c r="Z1869">
        <v>0</v>
      </c>
      <c r="AA1869">
        <v>0.01</v>
      </c>
      <c r="AB1869">
        <v>0.04</v>
      </c>
      <c r="AC1869">
        <v>8.35</v>
      </c>
    </row>
    <row r="1870" spans="1:29" x14ac:dyDescent="0.25">
      <c r="A1870">
        <v>1994</v>
      </c>
      <c r="B1870">
        <v>1992</v>
      </c>
      <c r="C1870">
        <v>1993</v>
      </c>
      <c r="D1870">
        <v>17</v>
      </c>
      <c r="E1870" t="s">
        <v>56</v>
      </c>
      <c r="F1870" t="s">
        <v>31</v>
      </c>
      <c r="G1870" t="s">
        <v>49</v>
      </c>
      <c r="H1870">
        <v>0</v>
      </c>
      <c r="I1870">
        <v>2</v>
      </c>
      <c r="J1870" t="s">
        <v>33</v>
      </c>
      <c r="K1870">
        <v>19614</v>
      </c>
      <c r="L1870">
        <v>1127</v>
      </c>
      <c r="M1870">
        <v>1118</v>
      </c>
      <c r="N1870">
        <v>0.57110000000000005</v>
      </c>
      <c r="O1870">
        <v>638</v>
      </c>
      <c r="P1870">
        <v>0</v>
      </c>
      <c r="Q1870">
        <v>8</v>
      </c>
      <c r="R1870">
        <v>8</v>
      </c>
      <c r="S1870">
        <v>63</v>
      </c>
      <c r="T1870">
        <f t="shared" si="58"/>
        <v>71</v>
      </c>
      <c r="U1870">
        <f t="shared" si="59"/>
        <v>1</v>
      </c>
      <c r="V1870">
        <v>0.14933688179197163</v>
      </c>
      <c r="W1870">
        <v>0.18459081836327348</v>
      </c>
      <c r="X1870">
        <v>0.12971390552228879</v>
      </c>
      <c r="Y1870">
        <v>0.53635839432246624</v>
      </c>
      <c r="Z1870">
        <v>168.34</v>
      </c>
      <c r="AA1870">
        <v>208.07999999999998</v>
      </c>
      <c r="AB1870">
        <v>146.22</v>
      </c>
      <c r="AC1870">
        <v>604.6099999999999</v>
      </c>
    </row>
    <row r="1871" spans="1:29" x14ac:dyDescent="0.25">
      <c r="A1871">
        <v>1994</v>
      </c>
      <c r="B1871">
        <v>1991</v>
      </c>
      <c r="C1871">
        <v>1992</v>
      </c>
      <c r="D1871">
        <v>17</v>
      </c>
      <c r="E1871" t="s">
        <v>56</v>
      </c>
      <c r="F1871" t="s">
        <v>31</v>
      </c>
      <c r="G1871" t="s">
        <v>49</v>
      </c>
      <c r="H1871">
        <v>0</v>
      </c>
      <c r="I1871">
        <v>3</v>
      </c>
      <c r="J1871" t="s">
        <v>34</v>
      </c>
      <c r="K1871">
        <v>9413</v>
      </c>
      <c r="L1871">
        <v>1373</v>
      </c>
      <c r="M1871">
        <v>1204</v>
      </c>
      <c r="N1871">
        <v>0.81169999999999998</v>
      </c>
      <c r="O1871">
        <v>977</v>
      </c>
      <c r="P1871">
        <v>0</v>
      </c>
      <c r="Q1871">
        <v>168</v>
      </c>
      <c r="R1871">
        <v>168</v>
      </c>
      <c r="S1871">
        <v>624</v>
      </c>
      <c r="T1871">
        <f t="shared" si="58"/>
        <v>792</v>
      </c>
      <c r="U1871">
        <f t="shared" si="59"/>
        <v>2</v>
      </c>
      <c r="V1871">
        <v>9.5479691367011219E-2</v>
      </c>
      <c r="W1871">
        <v>0.12172805357402826</v>
      </c>
      <c r="X1871">
        <v>0.22774057359149805</v>
      </c>
      <c r="Y1871">
        <v>0.55505168146746253</v>
      </c>
      <c r="Z1871">
        <v>131.17000000000002</v>
      </c>
      <c r="AA1871">
        <v>167.23000000000002</v>
      </c>
      <c r="AB1871">
        <v>312.87</v>
      </c>
      <c r="AC1871">
        <v>762.53</v>
      </c>
    </row>
    <row r="1872" spans="1:29" x14ac:dyDescent="0.25">
      <c r="A1872">
        <v>1994</v>
      </c>
      <c r="B1872">
        <v>1990</v>
      </c>
      <c r="C1872">
        <v>1991</v>
      </c>
      <c r="D1872">
        <v>17</v>
      </c>
      <c r="E1872" t="s">
        <v>56</v>
      </c>
      <c r="F1872" t="s">
        <v>31</v>
      </c>
      <c r="G1872" t="s">
        <v>49</v>
      </c>
      <c r="H1872">
        <v>0</v>
      </c>
      <c r="I1872">
        <v>4</v>
      </c>
      <c r="J1872" t="s">
        <v>34</v>
      </c>
      <c r="K1872">
        <v>4734</v>
      </c>
      <c r="L1872">
        <v>1277</v>
      </c>
      <c r="M1872">
        <v>591</v>
      </c>
      <c r="N1872">
        <v>0.97389999999999999</v>
      </c>
      <c r="O1872">
        <v>575</v>
      </c>
      <c r="P1872">
        <v>5</v>
      </c>
      <c r="Q1872">
        <v>680</v>
      </c>
      <c r="R1872">
        <v>685</v>
      </c>
      <c r="S1872">
        <v>1675</v>
      </c>
      <c r="T1872">
        <f t="shared" si="58"/>
        <v>2360</v>
      </c>
      <c r="U1872">
        <f t="shared" si="59"/>
        <v>3</v>
      </c>
      <c r="V1872">
        <v>4.2765759205756392E-2</v>
      </c>
      <c r="W1872">
        <v>0.11930096540060604</v>
      </c>
      <c r="X1872">
        <v>0.14698674433717773</v>
      </c>
      <c r="Y1872">
        <v>0.69094653105645987</v>
      </c>
      <c r="Z1872">
        <v>54.62</v>
      </c>
      <c r="AA1872">
        <v>152.37</v>
      </c>
      <c r="AB1872">
        <v>187.73000000000002</v>
      </c>
      <c r="AC1872">
        <v>882.46999999999991</v>
      </c>
    </row>
    <row r="1873" spans="1:29" x14ac:dyDescent="0.25">
      <c r="A1873">
        <v>1994</v>
      </c>
      <c r="B1873">
        <v>1989</v>
      </c>
      <c r="C1873">
        <v>1990</v>
      </c>
      <c r="D1873">
        <v>17</v>
      </c>
      <c r="E1873" t="s">
        <v>56</v>
      </c>
      <c r="F1873" t="s">
        <v>31</v>
      </c>
      <c r="G1873" t="s">
        <v>49</v>
      </c>
      <c r="H1873">
        <v>0</v>
      </c>
      <c r="I1873">
        <v>5</v>
      </c>
      <c r="J1873" t="s">
        <v>34</v>
      </c>
      <c r="K1873">
        <v>851</v>
      </c>
      <c r="L1873">
        <v>362</v>
      </c>
      <c r="M1873">
        <v>84</v>
      </c>
      <c r="N1873">
        <v>1</v>
      </c>
      <c r="O1873">
        <v>84</v>
      </c>
      <c r="P1873">
        <v>6</v>
      </c>
      <c r="Q1873">
        <v>272</v>
      </c>
      <c r="R1873">
        <v>278</v>
      </c>
      <c r="S1873">
        <v>403</v>
      </c>
      <c r="T1873">
        <f t="shared" si="58"/>
        <v>681</v>
      </c>
      <c r="U1873">
        <f t="shared" si="59"/>
        <v>4</v>
      </c>
      <c r="V1873">
        <v>3.8600457691141199E-4</v>
      </c>
      <c r="W1873">
        <v>4.1357633240508422E-4</v>
      </c>
      <c r="X1873">
        <v>0.16090876506107143</v>
      </c>
      <c r="Y1873">
        <v>0.83829165402961192</v>
      </c>
      <c r="Z1873">
        <v>0.14000000000000001</v>
      </c>
      <c r="AA1873">
        <v>0.15</v>
      </c>
      <c r="AB1873">
        <v>58.36</v>
      </c>
      <c r="AC1873">
        <v>304.03999999999996</v>
      </c>
    </row>
    <row r="1874" spans="1:29" x14ac:dyDescent="0.25">
      <c r="A1874">
        <v>1994</v>
      </c>
      <c r="B1874">
        <v>1992</v>
      </c>
      <c r="C1874">
        <v>1993</v>
      </c>
      <c r="D1874">
        <v>18</v>
      </c>
      <c r="E1874" t="s">
        <v>57</v>
      </c>
      <c r="F1874" t="s">
        <v>31</v>
      </c>
      <c r="G1874" t="s">
        <v>58</v>
      </c>
      <c r="H1874">
        <v>1</v>
      </c>
      <c r="I1874">
        <v>2</v>
      </c>
      <c r="J1874" t="s">
        <v>33</v>
      </c>
      <c r="K1874">
        <v>217126</v>
      </c>
      <c r="L1874">
        <v>8656</v>
      </c>
      <c r="M1874">
        <v>5819</v>
      </c>
      <c r="N1874">
        <v>0.60050000000000003</v>
      </c>
      <c r="O1874">
        <v>3494</v>
      </c>
      <c r="P1874">
        <v>0</v>
      </c>
      <c r="Q1874">
        <v>2837</v>
      </c>
      <c r="R1874">
        <v>2837</v>
      </c>
      <c r="S1874">
        <v>6411</v>
      </c>
      <c r="T1874">
        <f t="shared" si="58"/>
        <v>9248</v>
      </c>
      <c r="U1874">
        <f t="shared" si="59"/>
        <v>1</v>
      </c>
      <c r="V1874">
        <v>0.33926046576102026</v>
      </c>
      <c r="W1874">
        <v>0.10935449588762591</v>
      </c>
      <c r="X1874">
        <v>8.4824646520654287E-2</v>
      </c>
      <c r="Y1874">
        <v>0.46656039183069964</v>
      </c>
      <c r="Z1874">
        <v>2936.91</v>
      </c>
      <c r="AA1874">
        <v>946.66</v>
      </c>
      <c r="AB1874">
        <v>734.31</v>
      </c>
      <c r="AC1874">
        <v>4038.92</v>
      </c>
    </row>
    <row r="1875" spans="1:29" x14ac:dyDescent="0.25">
      <c r="A1875">
        <v>1994</v>
      </c>
      <c r="B1875">
        <v>1991</v>
      </c>
      <c r="C1875">
        <v>1992</v>
      </c>
      <c r="D1875">
        <v>18</v>
      </c>
      <c r="E1875" t="s">
        <v>57</v>
      </c>
      <c r="F1875" t="s">
        <v>31</v>
      </c>
      <c r="G1875" t="s">
        <v>58</v>
      </c>
      <c r="H1875">
        <v>1</v>
      </c>
      <c r="I1875">
        <v>3</v>
      </c>
      <c r="J1875" t="s">
        <v>34</v>
      </c>
      <c r="K1875">
        <v>122953</v>
      </c>
      <c r="L1875">
        <v>18274</v>
      </c>
      <c r="M1875">
        <v>11546</v>
      </c>
      <c r="N1875">
        <v>0.81200000000000006</v>
      </c>
      <c r="O1875">
        <v>9375</v>
      </c>
      <c r="P1875">
        <v>0</v>
      </c>
      <c r="Q1875">
        <v>6728</v>
      </c>
      <c r="R1875">
        <v>6728</v>
      </c>
      <c r="S1875">
        <v>7609</v>
      </c>
      <c r="T1875">
        <f t="shared" si="58"/>
        <v>14337</v>
      </c>
      <c r="U1875">
        <f t="shared" si="59"/>
        <v>2</v>
      </c>
      <c r="V1875">
        <v>0.1544958437733755</v>
      </c>
      <c r="W1875">
        <v>0.20111693631569699</v>
      </c>
      <c r="X1875">
        <v>0.14219323786223684</v>
      </c>
      <c r="Y1875">
        <v>0.50219398204869059</v>
      </c>
      <c r="Z1875">
        <v>2823.41</v>
      </c>
      <c r="AA1875">
        <v>3675.41</v>
      </c>
      <c r="AB1875">
        <v>2598.58</v>
      </c>
      <c r="AC1875">
        <v>9177.59</v>
      </c>
    </row>
    <row r="1876" spans="1:29" x14ac:dyDescent="0.25">
      <c r="A1876">
        <v>1994</v>
      </c>
      <c r="B1876">
        <v>1990</v>
      </c>
      <c r="C1876">
        <v>1991</v>
      </c>
      <c r="D1876">
        <v>18</v>
      </c>
      <c r="E1876" t="s">
        <v>57</v>
      </c>
      <c r="F1876" t="s">
        <v>31</v>
      </c>
      <c r="G1876" t="s">
        <v>58</v>
      </c>
      <c r="H1876">
        <v>1</v>
      </c>
      <c r="I1876">
        <v>4</v>
      </c>
      <c r="J1876" t="s">
        <v>34</v>
      </c>
      <c r="K1876">
        <v>65241</v>
      </c>
      <c r="L1876">
        <v>27990</v>
      </c>
      <c r="M1876">
        <v>8851</v>
      </c>
      <c r="N1876">
        <v>0.95899999999999996</v>
      </c>
      <c r="O1876">
        <v>8488</v>
      </c>
      <c r="P1876">
        <v>1716</v>
      </c>
      <c r="Q1876">
        <v>17422</v>
      </c>
      <c r="R1876">
        <v>19138</v>
      </c>
      <c r="S1876">
        <v>6446</v>
      </c>
      <c r="T1876">
        <f t="shared" si="58"/>
        <v>25584</v>
      </c>
      <c r="U1876">
        <f t="shared" si="59"/>
        <v>3</v>
      </c>
      <c r="V1876">
        <v>0.12432922951604491</v>
      </c>
      <c r="W1876">
        <v>0.14338589935048698</v>
      </c>
      <c r="X1876">
        <v>5.9261455795242626E-2</v>
      </c>
      <c r="Y1876">
        <v>0.67302341533822552</v>
      </c>
      <c r="Z1876">
        <v>3480</v>
      </c>
      <c r="AA1876">
        <v>4013.4</v>
      </c>
      <c r="AB1876">
        <v>1658.74</v>
      </c>
      <c r="AC1876">
        <v>18838.059999999998</v>
      </c>
    </row>
    <row r="1877" spans="1:29" x14ac:dyDescent="0.25">
      <c r="A1877">
        <v>1994</v>
      </c>
      <c r="B1877">
        <v>1989</v>
      </c>
      <c r="C1877">
        <v>1990</v>
      </c>
      <c r="D1877">
        <v>18</v>
      </c>
      <c r="E1877" t="s">
        <v>57</v>
      </c>
      <c r="F1877" t="s">
        <v>31</v>
      </c>
      <c r="G1877" t="s">
        <v>58</v>
      </c>
      <c r="H1877">
        <v>1</v>
      </c>
      <c r="I1877">
        <v>5</v>
      </c>
      <c r="J1877" t="s">
        <v>34</v>
      </c>
      <c r="K1877">
        <v>20954</v>
      </c>
      <c r="L1877">
        <v>12428</v>
      </c>
      <c r="M1877">
        <v>5535</v>
      </c>
      <c r="N1877">
        <v>1</v>
      </c>
      <c r="O1877">
        <v>5535</v>
      </c>
      <c r="P1877">
        <v>263</v>
      </c>
      <c r="Q1877">
        <v>6629</v>
      </c>
      <c r="R1877">
        <v>6892</v>
      </c>
      <c r="S1877">
        <v>6430</v>
      </c>
      <c r="T1877">
        <f t="shared" si="58"/>
        <v>13322</v>
      </c>
      <c r="U1877">
        <f t="shared" si="59"/>
        <v>4</v>
      </c>
      <c r="V1877">
        <v>0.22903475760918632</v>
      </c>
      <c r="W1877">
        <v>0.20306612370223212</v>
      </c>
      <c r="X1877">
        <v>1.7141036379743596E-2</v>
      </c>
      <c r="Y1877">
        <v>0.55075808230883794</v>
      </c>
      <c r="Z1877">
        <v>2846.46</v>
      </c>
      <c r="AA1877">
        <v>2523.7199999999998</v>
      </c>
      <c r="AB1877">
        <v>213.03</v>
      </c>
      <c r="AC1877">
        <v>6844.86</v>
      </c>
    </row>
    <row r="1878" spans="1:29" x14ac:dyDescent="0.25">
      <c r="A1878">
        <v>1994</v>
      </c>
      <c r="B1878">
        <v>1992</v>
      </c>
      <c r="C1878">
        <v>1993</v>
      </c>
      <c r="D1878">
        <v>19</v>
      </c>
      <c r="E1878" t="s">
        <v>59</v>
      </c>
      <c r="F1878" t="s">
        <v>31</v>
      </c>
      <c r="G1878" t="s">
        <v>60</v>
      </c>
      <c r="H1878">
        <v>0</v>
      </c>
      <c r="I1878">
        <v>2</v>
      </c>
      <c r="J1878" t="s">
        <v>33</v>
      </c>
      <c r="K1878">
        <v>492739</v>
      </c>
      <c r="L1878">
        <v>17629</v>
      </c>
      <c r="M1878">
        <v>16410</v>
      </c>
      <c r="N1878">
        <v>0.59419999999999995</v>
      </c>
      <c r="O1878">
        <v>9750</v>
      </c>
      <c r="P1878">
        <v>0</v>
      </c>
      <c r="Q1878">
        <v>1219</v>
      </c>
      <c r="R1878">
        <v>1219</v>
      </c>
      <c r="S1878">
        <v>7108</v>
      </c>
      <c r="T1878">
        <f t="shared" si="58"/>
        <v>8327</v>
      </c>
      <c r="U1878">
        <f t="shared" si="59"/>
        <v>1</v>
      </c>
      <c r="V1878">
        <v>0.23987911089329289</v>
      </c>
      <c r="W1878">
        <v>0.21501266635582192</v>
      </c>
      <c r="X1878">
        <v>9.6179786243191762E-2</v>
      </c>
      <c r="Y1878">
        <v>0.44892843650769348</v>
      </c>
      <c r="Z1878">
        <v>4228.92</v>
      </c>
      <c r="AA1878">
        <v>3790.54</v>
      </c>
      <c r="AB1878">
        <v>1695.5900000000001</v>
      </c>
      <c r="AC1878">
        <v>7914.3300000000017</v>
      </c>
    </row>
    <row r="1879" spans="1:29" x14ac:dyDescent="0.25">
      <c r="A1879">
        <v>1994</v>
      </c>
      <c r="B1879">
        <v>1991</v>
      </c>
      <c r="C1879">
        <v>1992</v>
      </c>
      <c r="D1879">
        <v>19</v>
      </c>
      <c r="E1879" t="s">
        <v>59</v>
      </c>
      <c r="F1879" t="s">
        <v>31</v>
      </c>
      <c r="G1879" t="s">
        <v>60</v>
      </c>
      <c r="H1879">
        <v>0</v>
      </c>
      <c r="I1879">
        <v>3</v>
      </c>
      <c r="J1879" t="s">
        <v>34</v>
      </c>
      <c r="K1879">
        <v>139449</v>
      </c>
      <c r="L1879">
        <v>10678</v>
      </c>
      <c r="M1879">
        <v>9872</v>
      </c>
      <c r="N1879">
        <v>0.80840000000000001</v>
      </c>
      <c r="O1879">
        <v>7981</v>
      </c>
      <c r="P1879">
        <v>0</v>
      </c>
      <c r="Q1879">
        <v>805</v>
      </c>
      <c r="R1879">
        <v>805</v>
      </c>
      <c r="S1879">
        <v>2427</v>
      </c>
      <c r="T1879">
        <f t="shared" si="58"/>
        <v>3232</v>
      </c>
      <c r="U1879">
        <f t="shared" si="59"/>
        <v>2</v>
      </c>
      <c r="V1879">
        <v>0.28108438665644014</v>
      </c>
      <c r="W1879">
        <v>0.16990834520341144</v>
      </c>
      <c r="X1879">
        <v>0.28767169471001891</v>
      </c>
      <c r="Y1879">
        <v>0.26133557343012948</v>
      </c>
      <c r="Z1879">
        <v>3001.4500000000003</v>
      </c>
      <c r="AA1879">
        <v>1814.3</v>
      </c>
      <c r="AB1879">
        <v>3071.79</v>
      </c>
      <c r="AC1879">
        <v>2790.57</v>
      </c>
    </row>
    <row r="1880" spans="1:29" x14ac:dyDescent="0.25">
      <c r="A1880">
        <v>1994</v>
      </c>
      <c r="B1880">
        <v>1990</v>
      </c>
      <c r="C1880">
        <v>1991</v>
      </c>
      <c r="D1880">
        <v>19</v>
      </c>
      <c r="E1880" t="s">
        <v>59</v>
      </c>
      <c r="F1880" t="s">
        <v>31</v>
      </c>
      <c r="G1880" t="s">
        <v>60</v>
      </c>
      <c r="H1880">
        <v>0</v>
      </c>
      <c r="I1880">
        <v>4</v>
      </c>
      <c r="J1880" t="s">
        <v>34</v>
      </c>
      <c r="K1880">
        <v>223871</v>
      </c>
      <c r="L1880">
        <v>55280</v>
      </c>
      <c r="M1880">
        <v>38968</v>
      </c>
      <c r="N1880">
        <v>0.95230000000000004</v>
      </c>
      <c r="O1880">
        <v>37109</v>
      </c>
      <c r="P1880">
        <v>3841</v>
      </c>
      <c r="Q1880">
        <v>12470</v>
      </c>
      <c r="R1880">
        <v>16312</v>
      </c>
      <c r="S1880">
        <v>51533</v>
      </c>
      <c r="T1880">
        <f t="shared" si="58"/>
        <v>67845</v>
      </c>
      <c r="U1880">
        <f t="shared" si="59"/>
        <v>3</v>
      </c>
      <c r="V1880">
        <v>0.32306188375915368</v>
      </c>
      <c r="W1880">
        <v>0.21135426190025675</v>
      </c>
      <c r="X1880">
        <v>0.16380985493320097</v>
      </c>
      <c r="Y1880">
        <v>0.30177399940738853</v>
      </c>
      <c r="Z1880">
        <v>17859.099999999999</v>
      </c>
      <c r="AA1880">
        <v>11683.82</v>
      </c>
      <c r="AB1880">
        <v>9055.5300000000007</v>
      </c>
      <c r="AC1880">
        <v>16682.29</v>
      </c>
    </row>
    <row r="1881" spans="1:29" x14ac:dyDescent="0.25">
      <c r="A1881">
        <v>1994</v>
      </c>
      <c r="B1881">
        <v>1989</v>
      </c>
      <c r="C1881">
        <v>1990</v>
      </c>
      <c r="D1881">
        <v>19</v>
      </c>
      <c r="E1881" t="s">
        <v>59</v>
      </c>
      <c r="F1881" t="s">
        <v>31</v>
      </c>
      <c r="G1881" t="s">
        <v>60</v>
      </c>
      <c r="H1881">
        <v>0</v>
      </c>
      <c r="I1881">
        <v>5</v>
      </c>
      <c r="J1881" t="s">
        <v>34</v>
      </c>
      <c r="K1881">
        <v>80469</v>
      </c>
      <c r="L1881">
        <v>21488</v>
      </c>
      <c r="M1881">
        <v>17401</v>
      </c>
      <c r="N1881">
        <v>1</v>
      </c>
      <c r="O1881">
        <v>17401</v>
      </c>
      <c r="P1881">
        <v>533</v>
      </c>
      <c r="Q1881">
        <v>3553</v>
      </c>
      <c r="R1881">
        <v>4086</v>
      </c>
      <c r="S1881">
        <v>45280</v>
      </c>
      <c r="T1881">
        <f t="shared" si="58"/>
        <v>49366</v>
      </c>
      <c r="U1881">
        <f t="shared" si="59"/>
        <v>4</v>
      </c>
      <c r="V1881">
        <v>0.47806009025498397</v>
      </c>
      <c r="W1881">
        <v>0.22021955499834561</v>
      </c>
      <c r="X1881">
        <v>0.11184795613926092</v>
      </c>
      <c r="Y1881">
        <v>0.18987239860740945</v>
      </c>
      <c r="Z1881">
        <v>10272.559999999998</v>
      </c>
      <c r="AA1881">
        <v>4732.08</v>
      </c>
      <c r="AB1881">
        <v>2403.39</v>
      </c>
      <c r="AC1881">
        <v>4079.98</v>
      </c>
    </row>
    <row r="1882" spans="1:29" x14ac:dyDescent="0.25">
      <c r="A1882">
        <v>1994</v>
      </c>
      <c r="B1882">
        <v>1992</v>
      </c>
      <c r="C1882">
        <v>1993</v>
      </c>
      <c r="D1882">
        <v>20</v>
      </c>
      <c r="E1882" t="s">
        <v>61</v>
      </c>
      <c r="F1882" t="s">
        <v>31</v>
      </c>
      <c r="G1882" t="s">
        <v>60</v>
      </c>
      <c r="H1882">
        <v>1</v>
      </c>
      <c r="I1882">
        <v>2</v>
      </c>
      <c r="J1882" t="s">
        <v>33</v>
      </c>
      <c r="K1882">
        <v>113848</v>
      </c>
      <c r="L1882">
        <v>5286</v>
      </c>
      <c r="M1882">
        <v>3146</v>
      </c>
      <c r="N1882">
        <v>0.71140000000000003</v>
      </c>
      <c r="O1882">
        <v>2238</v>
      </c>
      <c r="P1882">
        <v>0</v>
      </c>
      <c r="Q1882">
        <v>2140</v>
      </c>
      <c r="R1882">
        <v>2140</v>
      </c>
      <c r="S1882">
        <v>3828</v>
      </c>
      <c r="T1882">
        <f t="shared" si="58"/>
        <v>5968</v>
      </c>
      <c r="U1882">
        <f t="shared" si="59"/>
        <v>1</v>
      </c>
      <c r="V1882">
        <v>0</v>
      </c>
      <c r="W1882">
        <v>9.3895301546225995E-2</v>
      </c>
      <c r="X1882">
        <v>0.10159616526874521</v>
      </c>
      <c r="Y1882">
        <v>0.80450853318502868</v>
      </c>
      <c r="Z1882">
        <v>0</v>
      </c>
      <c r="AA1882">
        <v>496.37</v>
      </c>
      <c r="AB1882">
        <v>537.08000000000004</v>
      </c>
      <c r="AC1882">
        <v>4252.9699999999993</v>
      </c>
    </row>
    <row r="1883" spans="1:29" x14ac:dyDescent="0.25">
      <c r="A1883">
        <v>1994</v>
      </c>
      <c r="B1883">
        <v>1991</v>
      </c>
      <c r="C1883">
        <v>1992</v>
      </c>
      <c r="D1883">
        <v>20</v>
      </c>
      <c r="E1883" t="s">
        <v>61</v>
      </c>
      <c r="F1883" t="s">
        <v>31</v>
      </c>
      <c r="G1883" t="s">
        <v>60</v>
      </c>
      <c r="H1883">
        <v>1</v>
      </c>
      <c r="I1883">
        <v>3</v>
      </c>
      <c r="J1883" t="s">
        <v>34</v>
      </c>
      <c r="K1883">
        <v>40788</v>
      </c>
      <c r="L1883">
        <v>12800</v>
      </c>
      <c r="M1883">
        <v>6166</v>
      </c>
      <c r="N1883">
        <v>0.93510000000000004</v>
      </c>
      <c r="O1883">
        <v>5766</v>
      </c>
      <c r="P1883">
        <v>0</v>
      </c>
      <c r="Q1883">
        <v>6634</v>
      </c>
      <c r="R1883">
        <v>6634</v>
      </c>
      <c r="S1883">
        <v>8130</v>
      </c>
      <c r="T1883">
        <f t="shared" si="58"/>
        <v>14764</v>
      </c>
      <c r="U1883">
        <f t="shared" si="59"/>
        <v>2</v>
      </c>
      <c r="V1883">
        <v>0</v>
      </c>
      <c r="W1883">
        <v>1.8189886035879791E-2</v>
      </c>
      <c r="X1883">
        <v>0.26358226072065821</v>
      </c>
      <c r="Y1883">
        <v>0.71822785324346183</v>
      </c>
      <c r="Z1883">
        <v>0</v>
      </c>
      <c r="AA1883">
        <v>232.84</v>
      </c>
      <c r="AB1883">
        <v>3373.99</v>
      </c>
      <c r="AC1883">
        <v>9193.6899999999987</v>
      </c>
    </row>
    <row r="1884" spans="1:29" x14ac:dyDescent="0.25">
      <c r="A1884">
        <v>1994</v>
      </c>
      <c r="B1884">
        <v>1990</v>
      </c>
      <c r="C1884">
        <v>1991</v>
      </c>
      <c r="D1884">
        <v>20</v>
      </c>
      <c r="E1884" t="s">
        <v>61</v>
      </c>
      <c r="F1884" t="s">
        <v>31</v>
      </c>
      <c r="G1884" t="s">
        <v>60</v>
      </c>
      <c r="H1884">
        <v>1</v>
      </c>
      <c r="I1884">
        <v>4</v>
      </c>
      <c r="J1884" t="s">
        <v>34</v>
      </c>
      <c r="K1884">
        <v>5686</v>
      </c>
      <c r="L1884">
        <v>2458</v>
      </c>
      <c r="M1884">
        <v>1055</v>
      </c>
      <c r="N1884">
        <v>0.99619999999999997</v>
      </c>
      <c r="O1884">
        <v>1051</v>
      </c>
      <c r="P1884">
        <v>141</v>
      </c>
      <c r="Q1884">
        <v>1261</v>
      </c>
      <c r="R1884">
        <v>1403</v>
      </c>
      <c r="S1884">
        <v>1874</v>
      </c>
      <c r="T1884">
        <f t="shared" si="58"/>
        <v>3277</v>
      </c>
      <c r="U1884">
        <f t="shared" si="59"/>
        <v>3</v>
      </c>
      <c r="V1884">
        <v>0</v>
      </c>
      <c r="W1884">
        <v>7.2593436089308247E-3</v>
      </c>
      <c r="X1884">
        <v>0.33943226646061248</v>
      </c>
      <c r="Y1884">
        <v>0.6533083899304567</v>
      </c>
      <c r="Z1884">
        <v>0</v>
      </c>
      <c r="AA1884">
        <v>17.850000000000001</v>
      </c>
      <c r="AB1884">
        <v>834.62999999999988</v>
      </c>
      <c r="AC1884">
        <v>1606.4199999999998</v>
      </c>
    </row>
    <row r="1885" spans="1:29" x14ac:dyDescent="0.25">
      <c r="A1885">
        <v>1994</v>
      </c>
      <c r="B1885">
        <v>1989</v>
      </c>
      <c r="C1885">
        <v>1990</v>
      </c>
      <c r="D1885">
        <v>20</v>
      </c>
      <c r="E1885" t="s">
        <v>61</v>
      </c>
      <c r="F1885" t="s">
        <v>31</v>
      </c>
      <c r="G1885" t="s">
        <v>60</v>
      </c>
      <c r="H1885">
        <v>1</v>
      </c>
      <c r="I1885">
        <v>5</v>
      </c>
      <c r="J1885" t="s">
        <v>34</v>
      </c>
      <c r="K1885">
        <v>68</v>
      </c>
      <c r="L1885">
        <v>25</v>
      </c>
      <c r="M1885">
        <v>12</v>
      </c>
      <c r="N1885">
        <v>1</v>
      </c>
      <c r="O1885">
        <v>12</v>
      </c>
      <c r="P1885">
        <v>0</v>
      </c>
      <c r="Q1885">
        <v>12</v>
      </c>
      <c r="R1885">
        <v>12</v>
      </c>
      <c r="S1885">
        <v>34</v>
      </c>
      <c r="T1885">
        <f t="shared" si="58"/>
        <v>46</v>
      </c>
      <c r="U1885">
        <f t="shared" si="59"/>
        <v>4</v>
      </c>
      <c r="V1885">
        <v>0</v>
      </c>
      <c r="W1885">
        <v>3.9401103230890468E-4</v>
      </c>
      <c r="X1885">
        <v>0.48266351457840823</v>
      </c>
      <c r="Y1885">
        <v>0.51694247438928287</v>
      </c>
      <c r="Z1885">
        <v>0</v>
      </c>
      <c r="AA1885">
        <v>0.01</v>
      </c>
      <c r="AB1885">
        <v>12.25</v>
      </c>
      <c r="AC1885">
        <v>13.12</v>
      </c>
    </row>
    <row r="1886" spans="1:29" x14ac:dyDescent="0.25">
      <c r="A1886">
        <v>1994</v>
      </c>
      <c r="B1886">
        <v>1992</v>
      </c>
      <c r="C1886">
        <v>1993</v>
      </c>
      <c r="D1886">
        <v>21</v>
      </c>
      <c r="E1886" t="s">
        <v>62</v>
      </c>
      <c r="F1886" t="s">
        <v>31</v>
      </c>
      <c r="G1886" t="s">
        <v>60</v>
      </c>
      <c r="H1886">
        <v>1</v>
      </c>
      <c r="I1886">
        <v>2</v>
      </c>
      <c r="J1886" t="s">
        <v>33</v>
      </c>
      <c r="K1886">
        <v>42644</v>
      </c>
      <c r="L1886">
        <v>579</v>
      </c>
      <c r="M1886">
        <v>564</v>
      </c>
      <c r="N1886">
        <v>0.63639999999999997</v>
      </c>
      <c r="O1886">
        <v>359</v>
      </c>
      <c r="P1886">
        <v>0</v>
      </c>
      <c r="Q1886">
        <v>14</v>
      </c>
      <c r="R1886">
        <v>14</v>
      </c>
      <c r="S1886">
        <v>580</v>
      </c>
      <c r="T1886">
        <f t="shared" si="58"/>
        <v>594</v>
      </c>
      <c r="U1886">
        <f t="shared" si="59"/>
        <v>1</v>
      </c>
      <c r="V1886">
        <v>0</v>
      </c>
      <c r="W1886">
        <v>0</v>
      </c>
      <c r="X1886">
        <v>0.24878385371744002</v>
      </c>
      <c r="Y1886">
        <v>0.75121614628255984</v>
      </c>
      <c r="Z1886">
        <v>0</v>
      </c>
      <c r="AA1886">
        <v>0</v>
      </c>
      <c r="AB1886">
        <v>144.22</v>
      </c>
      <c r="AC1886">
        <v>435.47999999999996</v>
      </c>
    </row>
    <row r="1887" spans="1:29" x14ac:dyDescent="0.25">
      <c r="A1887">
        <v>1994</v>
      </c>
      <c r="B1887">
        <v>1991</v>
      </c>
      <c r="C1887">
        <v>1992</v>
      </c>
      <c r="D1887">
        <v>21</v>
      </c>
      <c r="E1887" t="s">
        <v>62</v>
      </c>
      <c r="F1887" t="s">
        <v>31</v>
      </c>
      <c r="G1887" t="s">
        <v>60</v>
      </c>
      <c r="H1887">
        <v>1</v>
      </c>
      <c r="I1887">
        <v>3</v>
      </c>
      <c r="J1887" t="s">
        <v>34</v>
      </c>
      <c r="K1887">
        <v>42726</v>
      </c>
      <c r="L1887">
        <v>6582</v>
      </c>
      <c r="M1887">
        <v>6311</v>
      </c>
      <c r="N1887">
        <v>0.89790000000000003</v>
      </c>
      <c r="O1887">
        <v>5666</v>
      </c>
      <c r="P1887">
        <v>0</v>
      </c>
      <c r="Q1887">
        <v>271</v>
      </c>
      <c r="R1887">
        <v>271</v>
      </c>
      <c r="S1887">
        <v>12018</v>
      </c>
      <c r="T1887">
        <f t="shared" si="58"/>
        <v>12289</v>
      </c>
      <c r="U1887">
        <f t="shared" si="59"/>
        <v>2</v>
      </c>
      <c r="V1887">
        <v>0</v>
      </c>
      <c r="W1887">
        <v>0</v>
      </c>
      <c r="X1887">
        <v>0.64529698984257977</v>
      </c>
      <c r="Y1887">
        <v>0.35470301015742023</v>
      </c>
      <c r="Z1887">
        <v>0</v>
      </c>
      <c r="AA1887">
        <v>0</v>
      </c>
      <c r="AB1887">
        <v>4247.59</v>
      </c>
      <c r="AC1887">
        <v>2334.79</v>
      </c>
    </row>
    <row r="1888" spans="1:29" x14ac:dyDescent="0.25">
      <c r="A1888">
        <v>1994</v>
      </c>
      <c r="B1888">
        <v>1990</v>
      </c>
      <c r="C1888">
        <v>1991</v>
      </c>
      <c r="D1888">
        <v>21</v>
      </c>
      <c r="E1888" t="s">
        <v>62</v>
      </c>
      <c r="F1888" t="s">
        <v>31</v>
      </c>
      <c r="G1888" t="s">
        <v>60</v>
      </c>
      <c r="H1888">
        <v>1</v>
      </c>
      <c r="I1888">
        <v>4</v>
      </c>
      <c r="J1888" t="s">
        <v>34</v>
      </c>
      <c r="K1888">
        <v>11259</v>
      </c>
      <c r="L1888">
        <v>2675</v>
      </c>
      <c r="M1888">
        <v>2652</v>
      </c>
      <c r="N1888">
        <v>0.98250000000000004</v>
      </c>
      <c r="O1888">
        <v>2606</v>
      </c>
      <c r="P1888">
        <v>0</v>
      </c>
      <c r="Q1888">
        <v>23</v>
      </c>
      <c r="R1888">
        <v>23</v>
      </c>
      <c r="S1888">
        <v>6050</v>
      </c>
      <c r="T1888">
        <f t="shared" si="58"/>
        <v>6073</v>
      </c>
      <c r="U1888">
        <f t="shared" si="59"/>
        <v>3</v>
      </c>
      <c r="V1888">
        <v>0</v>
      </c>
      <c r="W1888">
        <v>0</v>
      </c>
      <c r="X1888">
        <v>0.68760183565780231</v>
      </c>
      <c r="Y1888">
        <v>0.31239816434219769</v>
      </c>
      <c r="Z1888">
        <v>0</v>
      </c>
      <c r="AA1888">
        <v>0</v>
      </c>
      <c r="AB1888">
        <v>1839.94</v>
      </c>
      <c r="AC1888">
        <v>835.94</v>
      </c>
    </row>
    <row r="1889" spans="1:29" x14ac:dyDescent="0.25">
      <c r="A1889">
        <v>1994</v>
      </c>
      <c r="B1889">
        <v>1989</v>
      </c>
      <c r="C1889">
        <v>1990</v>
      </c>
      <c r="D1889">
        <v>21</v>
      </c>
      <c r="E1889" t="s">
        <v>62</v>
      </c>
      <c r="F1889" t="s">
        <v>31</v>
      </c>
      <c r="G1889" t="s">
        <v>60</v>
      </c>
      <c r="H1889">
        <v>1</v>
      </c>
      <c r="I1889">
        <v>5</v>
      </c>
      <c r="J1889" t="s">
        <v>34</v>
      </c>
      <c r="K1889">
        <v>72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64</v>
      </c>
      <c r="T1889">
        <f t="shared" si="58"/>
        <v>64</v>
      </c>
      <c r="U1889">
        <f t="shared" si="59"/>
        <v>4</v>
      </c>
      <c r="V1889">
        <v>0</v>
      </c>
      <c r="W1889">
        <v>0</v>
      </c>
      <c r="X1889">
        <v>0.38461538461538464</v>
      </c>
      <c r="Y1889">
        <v>0.61538461538461542</v>
      </c>
      <c r="Z1889">
        <v>0</v>
      </c>
      <c r="AA1889">
        <v>0</v>
      </c>
      <c r="AB1889">
        <v>0.05</v>
      </c>
      <c r="AC1889">
        <v>0.08</v>
      </c>
    </row>
    <row r="1890" spans="1:29" x14ac:dyDescent="0.25">
      <c r="A1890">
        <v>1994</v>
      </c>
      <c r="B1890">
        <v>1992</v>
      </c>
      <c r="C1890">
        <v>1993</v>
      </c>
      <c r="D1890">
        <v>22</v>
      </c>
      <c r="E1890" t="s">
        <v>63</v>
      </c>
      <c r="F1890" t="s">
        <v>31</v>
      </c>
      <c r="G1890" t="s">
        <v>60</v>
      </c>
      <c r="H1890">
        <v>1</v>
      </c>
      <c r="I1890">
        <v>2</v>
      </c>
      <c r="J1890" t="s">
        <v>33</v>
      </c>
      <c r="K1890">
        <v>199119</v>
      </c>
      <c r="L1890">
        <v>5513</v>
      </c>
      <c r="M1890">
        <v>5491</v>
      </c>
      <c r="N1890">
        <v>0.57869999999999999</v>
      </c>
      <c r="O1890">
        <v>3177</v>
      </c>
      <c r="P1890">
        <v>0</v>
      </c>
      <c r="Q1890">
        <v>22</v>
      </c>
      <c r="R1890">
        <v>22</v>
      </c>
      <c r="S1890">
        <v>832</v>
      </c>
      <c r="T1890">
        <f t="shared" si="58"/>
        <v>854</v>
      </c>
      <c r="U1890">
        <f t="shared" si="59"/>
        <v>1</v>
      </c>
      <c r="V1890">
        <v>0.28383346482756122</v>
      </c>
      <c r="W1890">
        <v>0.27782100461590087</v>
      </c>
      <c r="X1890">
        <v>0.12213727997388253</v>
      </c>
      <c r="Y1890">
        <v>0.3162082505826555</v>
      </c>
      <c r="Z1890">
        <v>1564.93</v>
      </c>
      <c r="AA1890">
        <v>1531.78</v>
      </c>
      <c r="AB1890">
        <v>673.41</v>
      </c>
      <c r="AC1890">
        <v>1743.43</v>
      </c>
    </row>
    <row r="1891" spans="1:29" x14ac:dyDescent="0.25">
      <c r="A1891">
        <v>1994</v>
      </c>
      <c r="B1891">
        <v>1991</v>
      </c>
      <c r="C1891">
        <v>1992</v>
      </c>
      <c r="D1891">
        <v>22</v>
      </c>
      <c r="E1891" t="s">
        <v>63</v>
      </c>
      <c r="F1891" t="s">
        <v>31</v>
      </c>
      <c r="G1891" t="s">
        <v>60</v>
      </c>
      <c r="H1891">
        <v>1</v>
      </c>
      <c r="I1891">
        <v>3</v>
      </c>
      <c r="J1891" t="s">
        <v>34</v>
      </c>
      <c r="K1891">
        <v>53186</v>
      </c>
      <c r="L1891">
        <v>4403</v>
      </c>
      <c r="M1891">
        <v>4164</v>
      </c>
      <c r="N1891">
        <v>0.84850000000000003</v>
      </c>
      <c r="O1891">
        <v>3533</v>
      </c>
      <c r="P1891">
        <v>0</v>
      </c>
      <c r="Q1891">
        <v>238</v>
      </c>
      <c r="R1891">
        <v>238</v>
      </c>
      <c r="S1891">
        <v>9254</v>
      </c>
      <c r="T1891">
        <f t="shared" si="58"/>
        <v>9492</v>
      </c>
      <c r="U1891">
        <f t="shared" si="59"/>
        <v>2</v>
      </c>
      <c r="V1891">
        <v>0.12184477042554161</v>
      </c>
      <c r="W1891">
        <v>9.5067895908079389E-2</v>
      </c>
      <c r="X1891">
        <v>0.37022798492211273</v>
      </c>
      <c r="Y1891">
        <v>0.41285934874426639</v>
      </c>
      <c r="Z1891">
        <v>536.58000000000004</v>
      </c>
      <c r="AA1891">
        <v>418.65999999999997</v>
      </c>
      <c r="AB1891">
        <v>1630.4099999999999</v>
      </c>
      <c r="AC1891">
        <v>1818.15</v>
      </c>
    </row>
    <row r="1892" spans="1:29" x14ac:dyDescent="0.25">
      <c r="A1892">
        <v>1994</v>
      </c>
      <c r="B1892">
        <v>1990</v>
      </c>
      <c r="C1892">
        <v>1991</v>
      </c>
      <c r="D1892">
        <v>22</v>
      </c>
      <c r="E1892" t="s">
        <v>63</v>
      </c>
      <c r="F1892" t="s">
        <v>31</v>
      </c>
      <c r="G1892" t="s">
        <v>60</v>
      </c>
      <c r="H1892">
        <v>1</v>
      </c>
      <c r="I1892">
        <v>4</v>
      </c>
      <c r="J1892" t="s">
        <v>34</v>
      </c>
      <c r="K1892">
        <v>29253</v>
      </c>
      <c r="L1892">
        <v>5757</v>
      </c>
      <c r="M1892">
        <v>5379</v>
      </c>
      <c r="N1892">
        <v>0.97540000000000004</v>
      </c>
      <c r="O1892">
        <v>5247</v>
      </c>
      <c r="P1892">
        <v>309</v>
      </c>
      <c r="Q1892">
        <v>68</v>
      </c>
      <c r="R1892">
        <v>377</v>
      </c>
      <c r="S1892">
        <v>13206</v>
      </c>
      <c r="T1892">
        <f t="shared" si="58"/>
        <v>13583</v>
      </c>
      <c r="U1892">
        <f t="shared" si="59"/>
        <v>3</v>
      </c>
      <c r="V1892">
        <v>0.13679707365876026</v>
      </c>
      <c r="W1892">
        <v>0.13995303402948575</v>
      </c>
      <c r="X1892">
        <v>0.57541651034501928</v>
      </c>
      <c r="Y1892">
        <v>0.14783338196673476</v>
      </c>
      <c r="Z1892">
        <v>787.58999999999992</v>
      </c>
      <c r="AA1892">
        <v>805.76</v>
      </c>
      <c r="AB1892">
        <v>3312.88</v>
      </c>
      <c r="AC1892">
        <v>851.13</v>
      </c>
    </row>
    <row r="1893" spans="1:29" x14ac:dyDescent="0.25">
      <c r="A1893">
        <v>1994</v>
      </c>
      <c r="B1893">
        <v>1989</v>
      </c>
      <c r="C1893">
        <v>1990</v>
      </c>
      <c r="D1893">
        <v>22</v>
      </c>
      <c r="E1893" t="s">
        <v>63</v>
      </c>
      <c r="F1893" t="s">
        <v>31</v>
      </c>
      <c r="G1893" t="s">
        <v>60</v>
      </c>
      <c r="H1893">
        <v>1</v>
      </c>
      <c r="I1893">
        <v>5</v>
      </c>
      <c r="J1893" t="s">
        <v>34</v>
      </c>
      <c r="K1893">
        <v>5655</v>
      </c>
      <c r="L1893">
        <v>1677</v>
      </c>
      <c r="M1893">
        <v>1586</v>
      </c>
      <c r="N1893">
        <v>1</v>
      </c>
      <c r="O1893">
        <v>1586</v>
      </c>
      <c r="P1893">
        <v>86</v>
      </c>
      <c r="Q1893">
        <v>3</v>
      </c>
      <c r="R1893">
        <v>90</v>
      </c>
      <c r="S1893">
        <v>3412</v>
      </c>
      <c r="T1893">
        <f t="shared" si="58"/>
        <v>3502</v>
      </c>
      <c r="U1893">
        <f t="shared" si="59"/>
        <v>4</v>
      </c>
      <c r="V1893">
        <v>1.1696324778681929E-2</v>
      </c>
      <c r="W1893">
        <v>5.9018152552982198E-4</v>
      </c>
      <c r="X1893">
        <v>0.91513308891472178</v>
      </c>
      <c r="Y1893">
        <v>7.2580404781066504E-2</v>
      </c>
      <c r="Z1893">
        <v>19.62</v>
      </c>
      <c r="AA1893">
        <v>0.99</v>
      </c>
      <c r="AB1893">
        <v>1535.0900000000001</v>
      </c>
      <c r="AC1893">
        <v>121.75</v>
      </c>
    </row>
    <row r="1894" spans="1:29" x14ac:dyDescent="0.25">
      <c r="A1894">
        <v>1994</v>
      </c>
      <c r="B1894">
        <v>1992</v>
      </c>
      <c r="C1894">
        <v>1993</v>
      </c>
      <c r="D1894">
        <v>23</v>
      </c>
      <c r="E1894" t="s">
        <v>64</v>
      </c>
      <c r="F1894" t="s">
        <v>31</v>
      </c>
      <c r="G1894" t="s">
        <v>60</v>
      </c>
      <c r="H1894">
        <v>0</v>
      </c>
      <c r="I1894">
        <v>2</v>
      </c>
      <c r="J1894" t="s">
        <v>33</v>
      </c>
      <c r="K1894">
        <v>60742</v>
      </c>
      <c r="L1894">
        <v>2225</v>
      </c>
      <c r="M1894">
        <v>1870</v>
      </c>
      <c r="N1894">
        <v>0.55410000000000004</v>
      </c>
      <c r="O1894">
        <v>1036</v>
      </c>
      <c r="P1894">
        <v>0</v>
      </c>
      <c r="Q1894">
        <v>355</v>
      </c>
      <c r="R1894">
        <v>355</v>
      </c>
      <c r="S1894">
        <v>723</v>
      </c>
      <c r="T1894">
        <f t="shared" si="58"/>
        <v>1078</v>
      </c>
      <c r="U1894">
        <f t="shared" si="59"/>
        <v>1</v>
      </c>
      <c r="V1894">
        <v>0.21448885973464651</v>
      </c>
      <c r="W1894">
        <v>0.20994199603721961</v>
      </c>
      <c r="X1894">
        <v>0.15624227774507912</v>
      </c>
      <c r="Y1894">
        <v>0.41932686648305489</v>
      </c>
      <c r="Z1894">
        <v>477.39</v>
      </c>
      <c r="AA1894">
        <v>467.27</v>
      </c>
      <c r="AB1894">
        <v>347.75</v>
      </c>
      <c r="AC1894">
        <v>933.3</v>
      </c>
    </row>
    <row r="1895" spans="1:29" x14ac:dyDescent="0.25">
      <c r="A1895">
        <v>1994</v>
      </c>
      <c r="B1895">
        <v>1991</v>
      </c>
      <c r="C1895">
        <v>1992</v>
      </c>
      <c r="D1895">
        <v>23</v>
      </c>
      <c r="E1895" t="s">
        <v>64</v>
      </c>
      <c r="F1895" t="s">
        <v>31</v>
      </c>
      <c r="G1895" t="s">
        <v>60</v>
      </c>
      <c r="H1895">
        <v>0</v>
      </c>
      <c r="I1895">
        <v>3</v>
      </c>
      <c r="J1895" t="s">
        <v>34</v>
      </c>
      <c r="K1895">
        <v>28869</v>
      </c>
      <c r="L1895">
        <v>1552</v>
      </c>
      <c r="M1895">
        <v>1361</v>
      </c>
      <c r="N1895">
        <v>0.76429999999999998</v>
      </c>
      <c r="O1895">
        <v>1040</v>
      </c>
      <c r="P1895">
        <v>0</v>
      </c>
      <c r="Q1895">
        <v>191</v>
      </c>
      <c r="R1895">
        <v>191</v>
      </c>
      <c r="S1895">
        <v>947</v>
      </c>
      <c r="T1895">
        <f t="shared" si="58"/>
        <v>1138</v>
      </c>
      <c r="U1895">
        <f t="shared" si="59"/>
        <v>2</v>
      </c>
      <c r="V1895">
        <v>0.19781762902269975</v>
      </c>
      <c r="W1895">
        <v>0.15519440364845019</v>
      </c>
      <c r="X1895">
        <v>0.27698977094122801</v>
      </c>
      <c r="Y1895">
        <v>0.36999819638762205</v>
      </c>
      <c r="Z1895">
        <v>307.10000000000002</v>
      </c>
      <c r="AA1895">
        <v>240.93</v>
      </c>
      <c r="AB1895">
        <v>430.01</v>
      </c>
      <c r="AC1895">
        <v>574.4</v>
      </c>
    </row>
    <row r="1896" spans="1:29" x14ac:dyDescent="0.25">
      <c r="A1896">
        <v>1994</v>
      </c>
      <c r="B1896">
        <v>1990</v>
      </c>
      <c r="C1896">
        <v>1991</v>
      </c>
      <c r="D1896">
        <v>23</v>
      </c>
      <c r="E1896" t="s">
        <v>64</v>
      </c>
      <c r="F1896" t="s">
        <v>31</v>
      </c>
      <c r="G1896" t="s">
        <v>60</v>
      </c>
      <c r="H1896">
        <v>0</v>
      </c>
      <c r="I1896">
        <v>4</v>
      </c>
      <c r="J1896" t="s">
        <v>34</v>
      </c>
      <c r="K1896">
        <v>35761</v>
      </c>
      <c r="L1896">
        <v>5841</v>
      </c>
      <c r="M1896">
        <v>3799</v>
      </c>
      <c r="N1896">
        <v>0.93120000000000003</v>
      </c>
      <c r="O1896">
        <v>3537</v>
      </c>
      <c r="P1896">
        <v>961</v>
      </c>
      <c r="Q1896">
        <v>1080</v>
      </c>
      <c r="R1896">
        <v>2042</v>
      </c>
      <c r="S1896">
        <v>6026</v>
      </c>
      <c r="T1896">
        <f t="shared" si="58"/>
        <v>8068</v>
      </c>
      <c r="U1896">
        <f t="shared" si="59"/>
        <v>3</v>
      </c>
      <c r="V1896">
        <v>0.21335013327535526</v>
      </c>
      <c r="W1896">
        <v>0.18774448794701171</v>
      </c>
      <c r="X1896">
        <v>0.2800802562447679</v>
      </c>
      <c r="Y1896">
        <v>0.31882512253286516</v>
      </c>
      <c r="Z1896">
        <v>1246.24</v>
      </c>
      <c r="AA1896">
        <v>1096.67</v>
      </c>
      <c r="AB1896">
        <v>1636.0300000000002</v>
      </c>
      <c r="AC1896">
        <v>1862.35</v>
      </c>
    </row>
    <row r="1897" spans="1:29" x14ac:dyDescent="0.25">
      <c r="A1897">
        <v>1994</v>
      </c>
      <c r="B1897">
        <v>1989</v>
      </c>
      <c r="C1897">
        <v>1990</v>
      </c>
      <c r="D1897">
        <v>23</v>
      </c>
      <c r="E1897" t="s">
        <v>64</v>
      </c>
      <c r="F1897" t="s">
        <v>31</v>
      </c>
      <c r="G1897" t="s">
        <v>60</v>
      </c>
      <c r="H1897">
        <v>0</v>
      </c>
      <c r="I1897">
        <v>5</v>
      </c>
      <c r="J1897" t="s">
        <v>34</v>
      </c>
      <c r="K1897">
        <v>4248</v>
      </c>
      <c r="L1897">
        <v>1291</v>
      </c>
      <c r="M1897">
        <v>453</v>
      </c>
      <c r="N1897">
        <v>1</v>
      </c>
      <c r="O1897">
        <v>453</v>
      </c>
      <c r="P1897">
        <v>22</v>
      </c>
      <c r="Q1897">
        <v>815</v>
      </c>
      <c r="R1897">
        <v>837</v>
      </c>
      <c r="S1897">
        <v>2531</v>
      </c>
      <c r="T1897">
        <f t="shared" si="58"/>
        <v>3368</v>
      </c>
      <c r="U1897">
        <f t="shared" si="59"/>
        <v>4</v>
      </c>
      <c r="V1897">
        <v>0.30151971448257708</v>
      </c>
      <c r="W1897">
        <v>2.8892381298918472E-2</v>
      </c>
      <c r="X1897">
        <v>2.1444773900858565E-3</v>
      </c>
      <c r="Y1897">
        <v>0.66744342682841862</v>
      </c>
      <c r="Z1897">
        <v>389.47</v>
      </c>
      <c r="AA1897">
        <v>37.32</v>
      </c>
      <c r="AB1897">
        <v>2.77</v>
      </c>
      <c r="AC1897">
        <v>862.13000000000011</v>
      </c>
    </row>
    <row r="1898" spans="1:29" x14ac:dyDescent="0.25">
      <c r="A1898">
        <v>1994</v>
      </c>
      <c r="B1898">
        <v>1991</v>
      </c>
      <c r="C1898">
        <v>1993</v>
      </c>
      <c r="D1898">
        <v>24</v>
      </c>
      <c r="E1898" t="s">
        <v>65</v>
      </c>
      <c r="F1898" t="s">
        <v>31</v>
      </c>
      <c r="G1898" t="s">
        <v>60</v>
      </c>
      <c r="H1898">
        <v>2</v>
      </c>
      <c r="I1898">
        <v>3</v>
      </c>
      <c r="J1898" t="s">
        <v>33</v>
      </c>
      <c r="K1898">
        <v>132854</v>
      </c>
      <c r="L1898">
        <v>6924</v>
      </c>
      <c r="M1898">
        <v>6837</v>
      </c>
      <c r="N1898">
        <v>0.62519999999999998</v>
      </c>
      <c r="O1898">
        <v>4274</v>
      </c>
      <c r="P1898">
        <v>0</v>
      </c>
      <c r="Q1898">
        <v>86</v>
      </c>
      <c r="R1898">
        <v>86</v>
      </c>
      <c r="S1898">
        <v>270</v>
      </c>
      <c r="T1898">
        <f t="shared" si="58"/>
        <v>356</v>
      </c>
      <c r="U1898">
        <f t="shared" si="59"/>
        <v>1</v>
      </c>
      <c r="V1898">
        <v>0.18917263958430514</v>
      </c>
      <c r="W1898">
        <v>0.43224956710488122</v>
      </c>
      <c r="X1898">
        <v>0.23633401739667925</v>
      </c>
      <c r="Y1898">
        <v>0.1422437759141344</v>
      </c>
      <c r="Z1898">
        <v>1309.8899999999999</v>
      </c>
      <c r="AA1898">
        <v>2993.0299999999997</v>
      </c>
      <c r="AB1898">
        <v>1636.45</v>
      </c>
      <c r="AC1898">
        <v>984.93999999999983</v>
      </c>
    </row>
    <row r="1899" spans="1:29" x14ac:dyDescent="0.25">
      <c r="A1899">
        <v>1994</v>
      </c>
      <c r="B1899">
        <v>1990</v>
      </c>
      <c r="C1899">
        <v>1992</v>
      </c>
      <c r="D1899">
        <v>24</v>
      </c>
      <c r="E1899" t="s">
        <v>65</v>
      </c>
      <c r="F1899" t="s">
        <v>31</v>
      </c>
      <c r="G1899" t="s">
        <v>60</v>
      </c>
      <c r="H1899">
        <v>2</v>
      </c>
      <c r="I1899">
        <v>4</v>
      </c>
      <c r="J1899" t="s">
        <v>34</v>
      </c>
      <c r="K1899">
        <v>100700</v>
      </c>
      <c r="L1899">
        <v>17902</v>
      </c>
      <c r="M1899">
        <v>10996</v>
      </c>
      <c r="N1899">
        <v>0.88790000000000002</v>
      </c>
      <c r="O1899">
        <v>9763</v>
      </c>
      <c r="P1899">
        <v>0</v>
      </c>
      <c r="Q1899">
        <v>6906</v>
      </c>
      <c r="R1899">
        <v>6906</v>
      </c>
      <c r="S1899">
        <v>19496</v>
      </c>
      <c r="T1899">
        <f t="shared" si="58"/>
        <v>26402</v>
      </c>
      <c r="U1899">
        <f t="shared" si="59"/>
        <v>2</v>
      </c>
      <c r="V1899">
        <v>0.22479919117893493</v>
      </c>
      <c r="W1899">
        <v>0.26575916347346201</v>
      </c>
      <c r="X1899">
        <v>9.3211600549640838E-2</v>
      </c>
      <c r="Y1899">
        <v>0.41623004479796238</v>
      </c>
      <c r="Z1899">
        <v>4024.4900000000002</v>
      </c>
      <c r="AA1899">
        <v>4757.7800000000007</v>
      </c>
      <c r="AB1899">
        <v>1668.73</v>
      </c>
      <c r="AC1899">
        <v>7451.6</v>
      </c>
    </row>
    <row r="1900" spans="1:29" x14ac:dyDescent="0.25">
      <c r="A1900">
        <v>1994</v>
      </c>
      <c r="B1900">
        <v>1989</v>
      </c>
      <c r="C1900">
        <v>1991</v>
      </c>
      <c r="D1900">
        <v>24</v>
      </c>
      <c r="E1900" t="s">
        <v>65</v>
      </c>
      <c r="F1900" t="s">
        <v>31</v>
      </c>
      <c r="G1900" t="s">
        <v>60</v>
      </c>
      <c r="H1900">
        <v>2</v>
      </c>
      <c r="I1900">
        <v>5</v>
      </c>
      <c r="J1900" t="s">
        <v>34</v>
      </c>
      <c r="K1900">
        <v>34626</v>
      </c>
      <c r="L1900">
        <v>17614</v>
      </c>
      <c r="M1900">
        <v>853</v>
      </c>
      <c r="N1900">
        <v>0.99660000000000004</v>
      </c>
      <c r="O1900">
        <v>851</v>
      </c>
      <c r="P1900">
        <v>0</v>
      </c>
      <c r="Q1900">
        <v>16760</v>
      </c>
      <c r="R1900">
        <v>16760</v>
      </c>
      <c r="S1900">
        <v>9170</v>
      </c>
      <c r="T1900">
        <f t="shared" si="58"/>
        <v>25930</v>
      </c>
      <c r="U1900">
        <f t="shared" si="59"/>
        <v>3</v>
      </c>
      <c r="V1900">
        <v>8.1005285298241837E-3</v>
      </c>
      <c r="W1900">
        <v>2.0160205280756634E-2</v>
      </c>
      <c r="X1900">
        <v>1.2264616886840119E-2</v>
      </c>
      <c r="Y1900">
        <v>0.9594746493025792</v>
      </c>
      <c r="Z1900">
        <v>142.69</v>
      </c>
      <c r="AA1900">
        <v>355.12</v>
      </c>
      <c r="AB1900">
        <v>216.04</v>
      </c>
      <c r="AC1900">
        <v>16901.05</v>
      </c>
    </row>
    <row r="1901" spans="1:29" x14ac:dyDescent="0.25">
      <c r="A1901">
        <v>1994</v>
      </c>
      <c r="B1901">
        <v>1988</v>
      </c>
      <c r="C1901">
        <v>1990</v>
      </c>
      <c r="D1901">
        <v>24</v>
      </c>
      <c r="E1901" t="s">
        <v>65</v>
      </c>
      <c r="F1901" t="s">
        <v>31</v>
      </c>
      <c r="G1901" t="s">
        <v>60</v>
      </c>
      <c r="H1901">
        <v>2</v>
      </c>
      <c r="I1901">
        <v>6</v>
      </c>
      <c r="J1901" t="s">
        <v>34</v>
      </c>
      <c r="K1901">
        <v>816</v>
      </c>
      <c r="L1901">
        <v>658</v>
      </c>
      <c r="M1901">
        <v>0</v>
      </c>
      <c r="N1901">
        <v>1</v>
      </c>
      <c r="O1901">
        <v>0</v>
      </c>
      <c r="P1901">
        <v>0</v>
      </c>
      <c r="Q1901">
        <v>657</v>
      </c>
      <c r="R1901">
        <v>657</v>
      </c>
      <c r="S1901">
        <v>75</v>
      </c>
      <c r="T1901">
        <f t="shared" si="58"/>
        <v>732</v>
      </c>
      <c r="U1901">
        <f t="shared" si="59"/>
        <v>4</v>
      </c>
      <c r="V1901">
        <v>1.9732248565617315E-4</v>
      </c>
      <c r="W1901">
        <v>2.1250113839895571E-4</v>
      </c>
      <c r="X1901">
        <v>8.0446859536747518E-4</v>
      </c>
      <c r="Y1901">
        <v>0.99878570778057729</v>
      </c>
      <c r="Z1901">
        <v>0.13</v>
      </c>
      <c r="AA1901">
        <v>0.14000000000000001</v>
      </c>
      <c r="AB1901">
        <v>0.53</v>
      </c>
      <c r="AC1901">
        <v>658.02</v>
      </c>
    </row>
    <row r="1902" spans="1:29" x14ac:dyDescent="0.25">
      <c r="A1902">
        <v>1994</v>
      </c>
      <c r="B1902">
        <v>1991</v>
      </c>
      <c r="C1902">
        <v>1993</v>
      </c>
      <c r="D1902">
        <v>25</v>
      </c>
      <c r="E1902" t="s">
        <v>66</v>
      </c>
      <c r="F1902" t="s">
        <v>31</v>
      </c>
      <c r="G1902" t="s">
        <v>60</v>
      </c>
      <c r="H1902">
        <v>2</v>
      </c>
      <c r="I1902">
        <v>3</v>
      </c>
      <c r="J1902" t="s">
        <v>33</v>
      </c>
      <c r="K1902">
        <v>8891</v>
      </c>
      <c r="L1902">
        <v>527</v>
      </c>
      <c r="M1902">
        <v>385</v>
      </c>
      <c r="N1902">
        <v>0.6794</v>
      </c>
      <c r="O1902">
        <v>262</v>
      </c>
      <c r="P1902">
        <v>0</v>
      </c>
      <c r="Q1902">
        <v>141</v>
      </c>
      <c r="R1902">
        <v>141</v>
      </c>
      <c r="S1902">
        <v>248</v>
      </c>
      <c r="T1902">
        <f t="shared" si="58"/>
        <v>389</v>
      </c>
      <c r="U1902">
        <f t="shared" si="59"/>
        <v>1</v>
      </c>
      <c r="V1902">
        <v>0.13258452548096991</v>
      </c>
      <c r="W1902">
        <v>0.17971388456722195</v>
      </c>
      <c r="X1902">
        <v>0.2728911319394377</v>
      </c>
      <c r="Y1902">
        <v>0.41481045801237054</v>
      </c>
      <c r="Z1902">
        <v>69.88</v>
      </c>
      <c r="AA1902">
        <v>94.72</v>
      </c>
      <c r="AB1902">
        <v>143.83000000000001</v>
      </c>
      <c r="AC1902">
        <v>218.63</v>
      </c>
    </row>
    <row r="1903" spans="1:29" x14ac:dyDescent="0.25">
      <c r="A1903">
        <v>1994</v>
      </c>
      <c r="B1903">
        <v>1990</v>
      </c>
      <c r="C1903">
        <v>1992</v>
      </c>
      <c r="D1903">
        <v>25</v>
      </c>
      <c r="E1903" t="s">
        <v>66</v>
      </c>
      <c r="F1903" t="s">
        <v>31</v>
      </c>
      <c r="G1903" t="s">
        <v>60</v>
      </c>
      <c r="H1903">
        <v>2</v>
      </c>
      <c r="I1903">
        <v>4</v>
      </c>
      <c r="J1903" t="s">
        <v>34</v>
      </c>
      <c r="K1903">
        <v>14022</v>
      </c>
      <c r="L1903">
        <v>3581</v>
      </c>
      <c r="M1903">
        <v>1266</v>
      </c>
      <c r="N1903">
        <v>0.93149999999999999</v>
      </c>
      <c r="O1903">
        <v>1179</v>
      </c>
      <c r="P1903">
        <v>0</v>
      </c>
      <c r="Q1903">
        <v>2315</v>
      </c>
      <c r="R1903">
        <v>2315</v>
      </c>
      <c r="S1903">
        <v>3315</v>
      </c>
      <c r="T1903">
        <f t="shared" si="58"/>
        <v>5630</v>
      </c>
      <c r="U1903">
        <f t="shared" si="59"/>
        <v>2</v>
      </c>
      <c r="V1903">
        <v>5.6840265368120098E-2</v>
      </c>
      <c r="W1903">
        <v>7.763357755539671E-2</v>
      </c>
      <c r="X1903">
        <v>0.10939733738384561</v>
      </c>
      <c r="Y1903">
        <v>0.75612881969263757</v>
      </c>
      <c r="Z1903">
        <v>203.57000000000002</v>
      </c>
      <c r="AA1903">
        <v>278.03999999999996</v>
      </c>
      <c r="AB1903">
        <v>391.79999999999995</v>
      </c>
      <c r="AC1903">
        <v>2708.0299999999997</v>
      </c>
    </row>
    <row r="1904" spans="1:29" x14ac:dyDescent="0.25">
      <c r="A1904">
        <v>1994</v>
      </c>
      <c r="B1904">
        <v>1989</v>
      </c>
      <c r="C1904">
        <v>1991</v>
      </c>
      <c r="D1904">
        <v>25</v>
      </c>
      <c r="E1904" t="s">
        <v>66</v>
      </c>
      <c r="F1904" t="s">
        <v>31</v>
      </c>
      <c r="G1904" t="s">
        <v>60</v>
      </c>
      <c r="H1904">
        <v>2</v>
      </c>
      <c r="I1904">
        <v>5</v>
      </c>
      <c r="J1904" t="s">
        <v>34</v>
      </c>
      <c r="K1904">
        <v>5538</v>
      </c>
      <c r="L1904">
        <v>3554</v>
      </c>
      <c r="M1904">
        <v>222</v>
      </c>
      <c r="N1904">
        <v>0.999</v>
      </c>
      <c r="O1904">
        <v>222</v>
      </c>
      <c r="P1904">
        <v>0</v>
      </c>
      <c r="Q1904">
        <v>3331</v>
      </c>
      <c r="R1904">
        <v>3331</v>
      </c>
      <c r="S1904">
        <v>835</v>
      </c>
      <c r="T1904">
        <f t="shared" si="58"/>
        <v>4166</v>
      </c>
      <c r="U1904">
        <f t="shared" si="59"/>
        <v>3</v>
      </c>
      <c r="V1904">
        <v>5.9195737006620137E-3</v>
      </c>
      <c r="W1904">
        <v>2.0845114804279873E-2</v>
      </c>
      <c r="X1904">
        <v>3.1544800537938449E-2</v>
      </c>
      <c r="Y1904">
        <v>0.94169051095711964</v>
      </c>
      <c r="Z1904">
        <v>21.04</v>
      </c>
      <c r="AA1904">
        <v>74.089999999999989</v>
      </c>
      <c r="AB1904">
        <v>112.11999999999999</v>
      </c>
      <c r="AC1904">
        <v>3347.0599999999995</v>
      </c>
    </row>
    <row r="1905" spans="1:29" x14ac:dyDescent="0.25">
      <c r="A1905">
        <v>1994</v>
      </c>
      <c r="B1905">
        <v>1988</v>
      </c>
      <c r="C1905">
        <v>1990</v>
      </c>
      <c r="D1905">
        <v>25</v>
      </c>
      <c r="E1905" t="s">
        <v>66</v>
      </c>
      <c r="F1905" t="s">
        <v>31</v>
      </c>
      <c r="G1905" t="s">
        <v>60</v>
      </c>
      <c r="H1905">
        <v>2</v>
      </c>
      <c r="I1905">
        <v>6</v>
      </c>
      <c r="J1905" t="s">
        <v>34</v>
      </c>
      <c r="K1905">
        <v>65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58</v>
      </c>
      <c r="T1905">
        <f t="shared" si="58"/>
        <v>58</v>
      </c>
      <c r="U1905">
        <f t="shared" si="59"/>
        <v>4</v>
      </c>
      <c r="V1905">
        <v>7.1428571428571425E-2</v>
      </c>
      <c r="W1905">
        <v>7.1428571428571425E-2</v>
      </c>
      <c r="X1905">
        <v>0.2857142857142857</v>
      </c>
      <c r="Y1905">
        <v>0.5714285714285714</v>
      </c>
      <c r="Z1905">
        <v>0.01</v>
      </c>
      <c r="AA1905">
        <v>0.01</v>
      </c>
      <c r="AB1905">
        <v>0.04</v>
      </c>
      <c r="AC1905">
        <v>0.08</v>
      </c>
    </row>
    <row r="1906" spans="1:29" x14ac:dyDescent="0.25">
      <c r="A1906">
        <v>1994</v>
      </c>
      <c r="B1906">
        <v>1992</v>
      </c>
      <c r="C1906">
        <v>1993</v>
      </c>
      <c r="D1906">
        <v>26</v>
      </c>
      <c r="E1906" t="s">
        <v>67</v>
      </c>
      <c r="F1906" t="s">
        <v>31</v>
      </c>
      <c r="G1906" t="s">
        <v>60</v>
      </c>
      <c r="H1906">
        <v>0</v>
      </c>
      <c r="I1906">
        <v>2</v>
      </c>
      <c r="J1906" t="s">
        <v>33</v>
      </c>
      <c r="K1906">
        <v>60270</v>
      </c>
      <c r="L1906">
        <v>1956</v>
      </c>
      <c r="M1906">
        <v>1895</v>
      </c>
      <c r="N1906">
        <v>0.54830000000000001</v>
      </c>
      <c r="O1906">
        <v>1039</v>
      </c>
      <c r="P1906">
        <v>0</v>
      </c>
      <c r="Q1906">
        <v>60</v>
      </c>
      <c r="R1906">
        <v>60</v>
      </c>
      <c r="S1906">
        <v>855</v>
      </c>
      <c r="T1906">
        <f t="shared" si="58"/>
        <v>915</v>
      </c>
      <c r="U1906">
        <f t="shared" si="59"/>
        <v>1</v>
      </c>
      <c r="V1906">
        <v>0.24214045455010166</v>
      </c>
      <c r="W1906">
        <v>0.37212072261811041</v>
      </c>
      <c r="X1906">
        <v>0.10419584709286275</v>
      </c>
      <c r="Y1906">
        <v>0.28154297573892501</v>
      </c>
      <c r="Z1906">
        <v>473.67999999999995</v>
      </c>
      <c r="AA1906">
        <v>727.95</v>
      </c>
      <c r="AB1906">
        <v>203.83</v>
      </c>
      <c r="AC1906">
        <v>550.76</v>
      </c>
    </row>
    <row r="1907" spans="1:29" x14ac:dyDescent="0.25">
      <c r="A1907">
        <v>1994</v>
      </c>
      <c r="B1907">
        <v>1991</v>
      </c>
      <c r="C1907">
        <v>1992</v>
      </c>
      <c r="D1907">
        <v>26</v>
      </c>
      <c r="E1907" t="s">
        <v>67</v>
      </c>
      <c r="F1907" t="s">
        <v>31</v>
      </c>
      <c r="G1907" t="s">
        <v>60</v>
      </c>
      <c r="H1907">
        <v>0</v>
      </c>
      <c r="I1907">
        <v>3</v>
      </c>
      <c r="J1907" t="s">
        <v>34</v>
      </c>
      <c r="K1907">
        <v>32280</v>
      </c>
      <c r="L1907">
        <v>1700</v>
      </c>
      <c r="M1907">
        <v>1656</v>
      </c>
      <c r="N1907">
        <v>0.76549999999999996</v>
      </c>
      <c r="O1907">
        <v>1268</v>
      </c>
      <c r="P1907">
        <v>0</v>
      </c>
      <c r="Q1907">
        <v>44</v>
      </c>
      <c r="R1907">
        <v>44</v>
      </c>
      <c r="S1907">
        <v>454</v>
      </c>
      <c r="T1907">
        <f t="shared" si="58"/>
        <v>498</v>
      </c>
      <c r="U1907">
        <f t="shared" si="59"/>
        <v>2</v>
      </c>
      <c r="V1907">
        <v>0.19147710235590859</v>
      </c>
      <c r="W1907">
        <v>0.31079531758024026</v>
      </c>
      <c r="X1907">
        <v>0.27967521739386064</v>
      </c>
      <c r="Y1907">
        <v>0.21805236266999053</v>
      </c>
      <c r="Z1907">
        <v>325.67</v>
      </c>
      <c r="AA1907">
        <v>528.61</v>
      </c>
      <c r="AB1907">
        <v>475.68</v>
      </c>
      <c r="AC1907">
        <v>370.87</v>
      </c>
    </row>
    <row r="1908" spans="1:29" x14ac:dyDescent="0.25">
      <c r="A1908">
        <v>1994</v>
      </c>
      <c r="B1908">
        <v>1990</v>
      </c>
      <c r="C1908">
        <v>1991</v>
      </c>
      <c r="D1908">
        <v>26</v>
      </c>
      <c r="E1908" t="s">
        <v>67</v>
      </c>
      <c r="F1908" t="s">
        <v>31</v>
      </c>
      <c r="G1908" t="s">
        <v>60</v>
      </c>
      <c r="H1908">
        <v>0</v>
      </c>
      <c r="I1908">
        <v>4</v>
      </c>
      <c r="J1908" t="s">
        <v>34</v>
      </c>
      <c r="K1908">
        <v>24508</v>
      </c>
      <c r="L1908">
        <v>5447</v>
      </c>
      <c r="M1908">
        <v>5308</v>
      </c>
      <c r="N1908">
        <v>0.94969999999999999</v>
      </c>
      <c r="O1908">
        <v>5041</v>
      </c>
      <c r="P1908">
        <v>37</v>
      </c>
      <c r="Q1908">
        <v>101</v>
      </c>
      <c r="R1908">
        <v>139</v>
      </c>
      <c r="S1908">
        <v>6925</v>
      </c>
      <c r="T1908">
        <f t="shared" si="58"/>
        <v>7064</v>
      </c>
      <c r="U1908">
        <f t="shared" si="59"/>
        <v>3</v>
      </c>
      <c r="V1908">
        <v>0.315859519272778</v>
      </c>
      <c r="W1908">
        <v>0.18804863811086756</v>
      </c>
      <c r="X1908">
        <v>0.40015199409646118</v>
      </c>
      <c r="Y1908">
        <v>9.5939848519893234E-2</v>
      </c>
      <c r="Z1908">
        <v>1720.67</v>
      </c>
      <c r="AA1908">
        <v>1024.4099999999999</v>
      </c>
      <c r="AB1908">
        <v>2179.86</v>
      </c>
      <c r="AC1908">
        <v>522.64</v>
      </c>
    </row>
    <row r="1909" spans="1:29" x14ac:dyDescent="0.25">
      <c r="A1909">
        <v>1994</v>
      </c>
      <c r="B1909">
        <v>1989</v>
      </c>
      <c r="C1909">
        <v>1990</v>
      </c>
      <c r="D1909">
        <v>26</v>
      </c>
      <c r="E1909" t="s">
        <v>67</v>
      </c>
      <c r="F1909" t="s">
        <v>31</v>
      </c>
      <c r="G1909" t="s">
        <v>60</v>
      </c>
      <c r="H1909">
        <v>0</v>
      </c>
      <c r="I1909">
        <v>5</v>
      </c>
      <c r="J1909" t="s">
        <v>34</v>
      </c>
      <c r="K1909">
        <v>7624</v>
      </c>
      <c r="L1909">
        <v>1135</v>
      </c>
      <c r="M1909">
        <v>1045</v>
      </c>
      <c r="N1909">
        <v>1</v>
      </c>
      <c r="O1909">
        <v>1045</v>
      </c>
      <c r="P1909">
        <v>83</v>
      </c>
      <c r="Q1909">
        <v>6</v>
      </c>
      <c r="R1909">
        <v>90</v>
      </c>
      <c r="S1909">
        <v>5696</v>
      </c>
      <c r="T1909">
        <f t="shared" si="58"/>
        <v>5786</v>
      </c>
      <c r="U1909">
        <f t="shared" si="59"/>
        <v>4</v>
      </c>
      <c r="V1909">
        <v>0.41059841701663097</v>
      </c>
      <c r="W1909">
        <v>0.43468652879392156</v>
      </c>
      <c r="X1909">
        <v>4.3844589419191242E-3</v>
      </c>
      <c r="Y1909">
        <v>0.1503305952475282</v>
      </c>
      <c r="Z1909">
        <v>466.37</v>
      </c>
      <c r="AA1909">
        <v>493.73</v>
      </c>
      <c r="AB1909">
        <v>4.9799999999999995</v>
      </c>
      <c r="AC1909">
        <v>170.74999999999997</v>
      </c>
    </row>
    <row r="1910" spans="1:29" x14ac:dyDescent="0.25">
      <c r="A1910">
        <v>1994</v>
      </c>
      <c r="B1910">
        <v>1992</v>
      </c>
      <c r="C1910">
        <v>1993</v>
      </c>
      <c r="D1910">
        <v>27</v>
      </c>
      <c r="E1910" t="s">
        <v>68</v>
      </c>
      <c r="F1910" t="s">
        <v>31</v>
      </c>
      <c r="G1910" t="s">
        <v>69</v>
      </c>
      <c r="H1910">
        <v>0</v>
      </c>
      <c r="I1910">
        <v>2</v>
      </c>
      <c r="J1910" t="s">
        <v>33</v>
      </c>
      <c r="K1910">
        <v>754351</v>
      </c>
      <c r="L1910">
        <v>16610</v>
      </c>
      <c r="M1910">
        <v>14313</v>
      </c>
      <c r="N1910">
        <v>0.59809999999999997</v>
      </c>
      <c r="O1910">
        <v>8560</v>
      </c>
      <c r="P1910">
        <v>0</v>
      </c>
      <c r="Q1910">
        <v>2297</v>
      </c>
      <c r="R1910">
        <v>2297</v>
      </c>
      <c r="S1910">
        <v>22247</v>
      </c>
      <c r="T1910">
        <f t="shared" si="58"/>
        <v>24544</v>
      </c>
      <c r="U1910">
        <f t="shared" si="59"/>
        <v>1</v>
      </c>
      <c r="V1910">
        <v>0.38975914349287699</v>
      </c>
      <c r="W1910">
        <v>0.23003277401581634</v>
      </c>
      <c r="X1910">
        <v>0.17544212412225363</v>
      </c>
      <c r="Y1910">
        <v>0.20476595836905329</v>
      </c>
      <c r="Z1910">
        <v>6474.18</v>
      </c>
      <c r="AA1910">
        <v>3821.01</v>
      </c>
      <c r="AB1910">
        <v>2914.2200000000003</v>
      </c>
      <c r="AC1910">
        <v>3401.3100000000004</v>
      </c>
    </row>
    <row r="1911" spans="1:29" x14ac:dyDescent="0.25">
      <c r="A1911">
        <v>1994</v>
      </c>
      <c r="B1911">
        <v>1991</v>
      </c>
      <c r="C1911">
        <v>1992</v>
      </c>
      <c r="D1911">
        <v>27</v>
      </c>
      <c r="E1911" t="s">
        <v>68</v>
      </c>
      <c r="F1911" t="s">
        <v>31</v>
      </c>
      <c r="G1911" t="s">
        <v>69</v>
      </c>
      <c r="H1911">
        <v>0</v>
      </c>
      <c r="I1911">
        <v>3</v>
      </c>
      <c r="J1911" t="s">
        <v>34</v>
      </c>
      <c r="K1911">
        <v>174539</v>
      </c>
      <c r="L1911">
        <v>17005</v>
      </c>
      <c r="M1911">
        <v>15716</v>
      </c>
      <c r="N1911">
        <v>0.78180000000000005</v>
      </c>
      <c r="O1911">
        <v>12287</v>
      </c>
      <c r="P1911">
        <v>0</v>
      </c>
      <c r="Q1911">
        <v>1289</v>
      </c>
      <c r="R1911">
        <v>1289</v>
      </c>
      <c r="S1911">
        <v>11624</v>
      </c>
      <c r="T1911">
        <f t="shared" si="58"/>
        <v>12913</v>
      </c>
      <c r="U1911">
        <f t="shared" si="59"/>
        <v>2</v>
      </c>
      <c r="V1911">
        <v>0.27135689029729149</v>
      </c>
      <c r="W1911">
        <v>0.45930787428105713</v>
      </c>
      <c r="X1911">
        <v>0.16637666876202159</v>
      </c>
      <c r="Y1911">
        <v>0.10295856665962989</v>
      </c>
      <c r="Z1911">
        <v>4614.66</v>
      </c>
      <c r="AA1911">
        <v>7810.93</v>
      </c>
      <c r="AB1911">
        <v>2829.38</v>
      </c>
      <c r="AC1911">
        <v>1750.9</v>
      </c>
    </row>
    <row r="1912" spans="1:29" x14ac:dyDescent="0.25">
      <c r="A1912">
        <v>1994</v>
      </c>
      <c r="B1912">
        <v>1990</v>
      </c>
      <c r="C1912">
        <v>1991</v>
      </c>
      <c r="D1912">
        <v>27</v>
      </c>
      <c r="E1912" t="s">
        <v>68</v>
      </c>
      <c r="F1912" t="s">
        <v>31</v>
      </c>
      <c r="G1912" t="s">
        <v>69</v>
      </c>
      <c r="H1912">
        <v>0</v>
      </c>
      <c r="I1912">
        <v>4</v>
      </c>
      <c r="J1912" t="s">
        <v>34</v>
      </c>
      <c r="K1912">
        <v>284543</v>
      </c>
      <c r="L1912">
        <v>72864</v>
      </c>
      <c r="M1912">
        <v>55548</v>
      </c>
      <c r="N1912">
        <v>0.93859999999999999</v>
      </c>
      <c r="O1912">
        <v>52137</v>
      </c>
      <c r="P1912">
        <v>3571</v>
      </c>
      <c r="Q1912">
        <v>13744</v>
      </c>
      <c r="R1912">
        <v>17316</v>
      </c>
      <c r="S1912">
        <v>54839</v>
      </c>
      <c r="T1912">
        <f t="shared" si="58"/>
        <v>72155</v>
      </c>
      <c r="U1912">
        <f t="shared" si="59"/>
        <v>3</v>
      </c>
      <c r="V1912">
        <v>0.33604753678180038</v>
      </c>
      <c r="W1912">
        <v>0.33879605033099641</v>
      </c>
      <c r="X1912">
        <v>0.12538626311400672</v>
      </c>
      <c r="Y1912">
        <v>0.19977014977319654</v>
      </c>
      <c r="Z1912">
        <v>24486.05</v>
      </c>
      <c r="AA1912">
        <v>24686.32</v>
      </c>
      <c r="AB1912">
        <v>9136.25</v>
      </c>
      <c r="AC1912">
        <v>14556.220000000001</v>
      </c>
    </row>
    <row r="1913" spans="1:29" x14ac:dyDescent="0.25">
      <c r="A1913">
        <v>1994</v>
      </c>
      <c r="B1913">
        <v>1989</v>
      </c>
      <c r="C1913">
        <v>1990</v>
      </c>
      <c r="D1913">
        <v>27</v>
      </c>
      <c r="E1913" t="s">
        <v>68</v>
      </c>
      <c r="F1913" t="s">
        <v>31</v>
      </c>
      <c r="G1913" t="s">
        <v>69</v>
      </c>
      <c r="H1913">
        <v>0</v>
      </c>
      <c r="I1913">
        <v>5</v>
      </c>
      <c r="J1913" t="s">
        <v>34</v>
      </c>
      <c r="K1913">
        <v>77781</v>
      </c>
      <c r="L1913">
        <v>31694</v>
      </c>
      <c r="M1913">
        <v>21128</v>
      </c>
      <c r="N1913">
        <v>1</v>
      </c>
      <c r="O1913">
        <v>21128</v>
      </c>
      <c r="P1913">
        <v>803</v>
      </c>
      <c r="Q1913">
        <v>9762</v>
      </c>
      <c r="R1913">
        <v>10566</v>
      </c>
      <c r="S1913">
        <v>38307</v>
      </c>
      <c r="T1913">
        <f t="shared" si="58"/>
        <v>48873</v>
      </c>
      <c r="U1913">
        <f t="shared" si="59"/>
        <v>4</v>
      </c>
      <c r="V1913">
        <v>0.32476496188971971</v>
      </c>
      <c r="W1913">
        <v>0.30801965997010244</v>
      </c>
      <c r="X1913">
        <v>4.2156362261893579E-2</v>
      </c>
      <c r="Y1913">
        <v>0.3250590158782844</v>
      </c>
      <c r="Z1913">
        <v>10293.379999999999</v>
      </c>
      <c r="AA1913">
        <v>9762.64</v>
      </c>
      <c r="AB1913">
        <v>1336.14</v>
      </c>
      <c r="AC1913">
        <v>10302.699999999999</v>
      </c>
    </row>
    <row r="1914" spans="1:29" x14ac:dyDescent="0.25">
      <c r="A1914">
        <v>1994</v>
      </c>
      <c r="B1914">
        <v>1992</v>
      </c>
      <c r="C1914">
        <v>1993</v>
      </c>
      <c r="D1914">
        <v>28</v>
      </c>
      <c r="E1914" t="s">
        <v>70</v>
      </c>
      <c r="F1914" t="s">
        <v>31</v>
      </c>
      <c r="G1914" t="s">
        <v>58</v>
      </c>
      <c r="H1914">
        <v>0</v>
      </c>
      <c r="I1914">
        <v>2</v>
      </c>
      <c r="J1914" t="s">
        <v>33</v>
      </c>
      <c r="K1914">
        <v>221173</v>
      </c>
      <c r="L1914">
        <v>9548</v>
      </c>
      <c r="M1914">
        <v>5960</v>
      </c>
      <c r="N1914">
        <v>0.61399999999999999</v>
      </c>
      <c r="O1914">
        <v>3659</v>
      </c>
      <c r="P1914">
        <v>0</v>
      </c>
      <c r="Q1914">
        <v>3588</v>
      </c>
      <c r="R1914">
        <v>3588</v>
      </c>
      <c r="S1914">
        <v>9490</v>
      </c>
      <c r="T1914">
        <f t="shared" si="58"/>
        <v>13078</v>
      </c>
      <c r="U1914">
        <f t="shared" si="59"/>
        <v>1</v>
      </c>
      <c r="V1914">
        <v>0.31620469328786738</v>
      </c>
      <c r="W1914">
        <v>0.10099041423130053</v>
      </c>
      <c r="X1914">
        <v>7.8335618152741843E-2</v>
      </c>
      <c r="Y1914">
        <v>0.5044692743280903</v>
      </c>
      <c r="Z1914">
        <v>3019.29</v>
      </c>
      <c r="AA1914">
        <v>964.31</v>
      </c>
      <c r="AB1914">
        <v>747.99</v>
      </c>
      <c r="AC1914">
        <v>4816.9399999999996</v>
      </c>
    </row>
    <row r="1915" spans="1:29" x14ac:dyDescent="0.25">
      <c r="A1915">
        <v>1994</v>
      </c>
      <c r="B1915">
        <v>1991</v>
      </c>
      <c r="C1915">
        <v>1992</v>
      </c>
      <c r="D1915">
        <v>28</v>
      </c>
      <c r="E1915" t="s">
        <v>70</v>
      </c>
      <c r="F1915" t="s">
        <v>31</v>
      </c>
      <c r="G1915" t="s">
        <v>58</v>
      </c>
      <c r="H1915">
        <v>0</v>
      </c>
      <c r="I1915">
        <v>3</v>
      </c>
      <c r="J1915" t="s">
        <v>34</v>
      </c>
      <c r="K1915">
        <v>119006</v>
      </c>
      <c r="L1915">
        <v>16891</v>
      </c>
      <c r="M1915">
        <v>11652</v>
      </c>
      <c r="N1915">
        <v>0.81369999999999998</v>
      </c>
      <c r="O1915">
        <v>9480</v>
      </c>
      <c r="P1915">
        <v>0</v>
      </c>
      <c r="Q1915">
        <v>5239</v>
      </c>
      <c r="R1915">
        <v>5239</v>
      </c>
      <c r="S1915">
        <v>10046</v>
      </c>
      <c r="T1915">
        <f t="shared" si="58"/>
        <v>15285</v>
      </c>
      <c r="U1915">
        <f t="shared" si="59"/>
        <v>2</v>
      </c>
      <c r="V1915">
        <v>0.16589229894856491</v>
      </c>
      <c r="W1915">
        <v>0.22063263711281614</v>
      </c>
      <c r="X1915">
        <v>0.15605640807047455</v>
      </c>
      <c r="Y1915">
        <v>0.45741865586814434</v>
      </c>
      <c r="Z1915">
        <v>2802.12</v>
      </c>
      <c r="AA1915">
        <v>3726.75</v>
      </c>
      <c r="AB1915">
        <v>2635.98</v>
      </c>
      <c r="AC1915">
        <v>7726.35</v>
      </c>
    </row>
    <row r="1916" spans="1:29" x14ac:dyDescent="0.25">
      <c r="A1916">
        <v>1994</v>
      </c>
      <c r="B1916">
        <v>1990</v>
      </c>
      <c r="C1916">
        <v>1991</v>
      </c>
      <c r="D1916">
        <v>28</v>
      </c>
      <c r="E1916" t="s">
        <v>70</v>
      </c>
      <c r="F1916" t="s">
        <v>31</v>
      </c>
      <c r="G1916" t="s">
        <v>58</v>
      </c>
      <c r="H1916">
        <v>0</v>
      </c>
      <c r="I1916">
        <v>4</v>
      </c>
      <c r="J1916" t="s">
        <v>34</v>
      </c>
      <c r="K1916">
        <v>60502</v>
      </c>
      <c r="L1916">
        <v>23929</v>
      </c>
      <c r="M1916">
        <v>9026</v>
      </c>
      <c r="N1916">
        <v>0.95389999999999997</v>
      </c>
      <c r="O1916">
        <v>8610</v>
      </c>
      <c r="P1916">
        <v>1651</v>
      </c>
      <c r="Q1916">
        <v>13250</v>
      </c>
      <c r="R1916">
        <v>14902</v>
      </c>
      <c r="S1916">
        <v>6324</v>
      </c>
      <c r="T1916">
        <f t="shared" si="58"/>
        <v>21226</v>
      </c>
      <c r="U1916">
        <f t="shared" si="59"/>
        <v>3</v>
      </c>
      <c r="V1916">
        <v>0.14371145377210806</v>
      </c>
      <c r="W1916">
        <v>0.17120145964780897</v>
      </c>
      <c r="X1916">
        <v>7.0467874626082269E-2</v>
      </c>
      <c r="Y1916">
        <v>0.61461921195400082</v>
      </c>
      <c r="Z1916">
        <v>3438.88</v>
      </c>
      <c r="AA1916">
        <v>4096.6899999999996</v>
      </c>
      <c r="AB1916">
        <v>1686.23</v>
      </c>
      <c r="AC1916">
        <v>14707.26</v>
      </c>
    </row>
    <row r="1917" spans="1:29" x14ac:dyDescent="0.25">
      <c r="A1917">
        <v>1994</v>
      </c>
      <c r="B1917">
        <v>1989</v>
      </c>
      <c r="C1917">
        <v>1990</v>
      </c>
      <c r="D1917">
        <v>28</v>
      </c>
      <c r="E1917" t="s">
        <v>70</v>
      </c>
      <c r="F1917" t="s">
        <v>31</v>
      </c>
      <c r="G1917" t="s">
        <v>58</v>
      </c>
      <c r="H1917">
        <v>0</v>
      </c>
      <c r="I1917">
        <v>5</v>
      </c>
      <c r="J1917" t="s">
        <v>34</v>
      </c>
      <c r="K1917">
        <v>19526</v>
      </c>
      <c r="L1917">
        <v>10199</v>
      </c>
      <c r="M1917">
        <v>5271</v>
      </c>
      <c r="N1917">
        <v>1</v>
      </c>
      <c r="O1917">
        <v>5271</v>
      </c>
      <c r="P1917">
        <v>248</v>
      </c>
      <c r="Q1917">
        <v>4679</v>
      </c>
      <c r="R1917">
        <v>4928</v>
      </c>
      <c r="S1917">
        <v>7373</v>
      </c>
      <c r="T1917">
        <f t="shared" si="58"/>
        <v>12301</v>
      </c>
      <c r="U1917">
        <f t="shared" si="59"/>
        <v>4</v>
      </c>
      <c r="V1917">
        <v>0.26555254246593607</v>
      </c>
      <c r="W1917">
        <v>0.23567001374517893</v>
      </c>
      <c r="X1917">
        <v>1.9866783530099196E-2</v>
      </c>
      <c r="Y1917">
        <v>0.47891066025878587</v>
      </c>
      <c r="Z1917">
        <v>2708.6199999999994</v>
      </c>
      <c r="AA1917">
        <v>2403.8200000000002</v>
      </c>
      <c r="AB1917">
        <v>202.64</v>
      </c>
      <c r="AC1917">
        <v>4884.8599999999997</v>
      </c>
    </row>
    <row r="1918" spans="1:29" x14ac:dyDescent="0.25">
      <c r="A1918">
        <v>1994</v>
      </c>
      <c r="B1918">
        <v>1992</v>
      </c>
      <c r="C1918">
        <v>1993</v>
      </c>
      <c r="D1918">
        <v>29</v>
      </c>
      <c r="E1918" t="s">
        <v>71</v>
      </c>
      <c r="F1918" t="s">
        <v>31</v>
      </c>
      <c r="G1918" t="s">
        <v>60</v>
      </c>
      <c r="H1918">
        <v>0</v>
      </c>
      <c r="I1918">
        <v>2</v>
      </c>
      <c r="J1918" t="s">
        <v>33</v>
      </c>
      <c r="K1918">
        <v>4911</v>
      </c>
      <c r="L1918">
        <v>153</v>
      </c>
      <c r="M1918">
        <v>142</v>
      </c>
      <c r="N1918">
        <v>0.6018</v>
      </c>
      <c r="O1918">
        <v>85</v>
      </c>
      <c r="P1918">
        <v>0</v>
      </c>
      <c r="Q1918">
        <v>11</v>
      </c>
      <c r="R1918">
        <v>11</v>
      </c>
      <c r="S1918">
        <v>106</v>
      </c>
      <c r="T1918">
        <f t="shared" si="58"/>
        <v>117</v>
      </c>
      <c r="U1918">
        <f t="shared" si="59"/>
        <v>1</v>
      </c>
      <c r="V1918">
        <v>0.27930742693484351</v>
      </c>
      <c r="W1918">
        <v>0.13936080192670702</v>
      </c>
      <c r="X1918">
        <v>0.10811690425047191</v>
      </c>
      <c r="Y1918">
        <v>0.47321486688797754</v>
      </c>
      <c r="Z1918">
        <v>42.910000000000004</v>
      </c>
      <c r="AA1918">
        <v>21.41</v>
      </c>
      <c r="AB1918">
        <v>16.61</v>
      </c>
      <c r="AC1918">
        <v>72.699999999999989</v>
      </c>
    </row>
    <row r="1919" spans="1:29" x14ac:dyDescent="0.25">
      <c r="A1919">
        <v>1994</v>
      </c>
      <c r="B1919">
        <v>1991</v>
      </c>
      <c r="C1919">
        <v>1992</v>
      </c>
      <c r="D1919">
        <v>29</v>
      </c>
      <c r="E1919" t="s">
        <v>71</v>
      </c>
      <c r="F1919" t="s">
        <v>31</v>
      </c>
      <c r="G1919" t="s">
        <v>60</v>
      </c>
      <c r="H1919">
        <v>0</v>
      </c>
      <c r="I1919">
        <v>3</v>
      </c>
      <c r="J1919" t="s">
        <v>34</v>
      </c>
      <c r="K1919">
        <v>2297</v>
      </c>
      <c r="L1919">
        <v>211</v>
      </c>
      <c r="M1919">
        <v>182</v>
      </c>
      <c r="N1919">
        <v>0.81859999999999999</v>
      </c>
      <c r="O1919">
        <v>149</v>
      </c>
      <c r="P1919">
        <v>0</v>
      </c>
      <c r="Q1919">
        <v>28</v>
      </c>
      <c r="R1919">
        <v>28</v>
      </c>
      <c r="S1919">
        <v>158</v>
      </c>
      <c r="T1919">
        <f t="shared" si="58"/>
        <v>186</v>
      </c>
      <c r="U1919">
        <f t="shared" si="59"/>
        <v>2</v>
      </c>
      <c r="V1919">
        <v>0.15965352392672885</v>
      </c>
      <c r="W1919">
        <v>0.11539735882993327</v>
      </c>
      <c r="X1919">
        <v>0.38377431722440486</v>
      </c>
      <c r="Y1919">
        <v>0.34117480001893313</v>
      </c>
      <c r="Z1919">
        <v>33.730000000000004</v>
      </c>
      <c r="AA1919">
        <v>24.38</v>
      </c>
      <c r="AB1919">
        <v>81.080000000000013</v>
      </c>
      <c r="AC1919">
        <v>72.08</v>
      </c>
    </row>
    <row r="1920" spans="1:29" x14ac:dyDescent="0.25">
      <c r="A1920">
        <v>1994</v>
      </c>
      <c r="B1920">
        <v>1990</v>
      </c>
      <c r="C1920">
        <v>1991</v>
      </c>
      <c r="D1920">
        <v>29</v>
      </c>
      <c r="E1920" t="s">
        <v>71</v>
      </c>
      <c r="F1920" t="s">
        <v>31</v>
      </c>
      <c r="G1920" t="s">
        <v>60</v>
      </c>
      <c r="H1920">
        <v>0</v>
      </c>
      <c r="I1920">
        <v>4</v>
      </c>
      <c r="J1920" t="s">
        <v>34</v>
      </c>
      <c r="K1920">
        <v>1406</v>
      </c>
      <c r="L1920">
        <v>426</v>
      </c>
      <c r="M1920">
        <v>308</v>
      </c>
      <c r="N1920">
        <v>0.96499999999999997</v>
      </c>
      <c r="O1920">
        <v>297</v>
      </c>
      <c r="P1920">
        <v>2</v>
      </c>
      <c r="Q1920">
        <v>114</v>
      </c>
      <c r="R1920">
        <v>117</v>
      </c>
      <c r="S1920">
        <v>248</v>
      </c>
      <c r="T1920">
        <f t="shared" si="58"/>
        <v>365</v>
      </c>
      <c r="U1920">
        <f t="shared" si="59"/>
        <v>3</v>
      </c>
      <c r="V1920">
        <v>9.0053511077731893E-2</v>
      </c>
      <c r="W1920">
        <v>0.10655276004506196</v>
      </c>
      <c r="X1920">
        <v>0.47711697333834024</v>
      </c>
      <c r="Y1920">
        <v>0.32627675553886598</v>
      </c>
      <c r="Z1920">
        <v>38.370000000000005</v>
      </c>
      <c r="AA1920">
        <v>45.4</v>
      </c>
      <c r="AB1920">
        <v>203.29</v>
      </c>
      <c r="AC1920">
        <v>139.02000000000001</v>
      </c>
    </row>
    <row r="1921" spans="1:29" x14ac:dyDescent="0.25">
      <c r="A1921">
        <v>1994</v>
      </c>
      <c r="B1921">
        <v>1989</v>
      </c>
      <c r="C1921">
        <v>1990</v>
      </c>
      <c r="D1921">
        <v>29</v>
      </c>
      <c r="E1921" t="s">
        <v>71</v>
      </c>
      <c r="F1921" t="s">
        <v>31</v>
      </c>
      <c r="G1921" t="s">
        <v>60</v>
      </c>
      <c r="H1921">
        <v>0</v>
      </c>
      <c r="I1921">
        <v>5</v>
      </c>
      <c r="J1921" t="s">
        <v>34</v>
      </c>
      <c r="K1921">
        <v>290</v>
      </c>
      <c r="L1921">
        <v>113</v>
      </c>
      <c r="M1921">
        <v>84</v>
      </c>
      <c r="N1921">
        <v>1</v>
      </c>
      <c r="O1921">
        <v>84</v>
      </c>
      <c r="P1921">
        <v>0</v>
      </c>
      <c r="Q1921">
        <v>29</v>
      </c>
      <c r="R1921">
        <v>29</v>
      </c>
      <c r="S1921">
        <v>88</v>
      </c>
      <c r="T1921">
        <f t="shared" si="58"/>
        <v>117</v>
      </c>
      <c r="U1921">
        <f t="shared" si="59"/>
        <v>4</v>
      </c>
      <c r="V1921">
        <v>0.2047556142668428</v>
      </c>
      <c r="W1921">
        <v>0.2426243945398503</v>
      </c>
      <c r="X1921">
        <v>0.24905328049317482</v>
      </c>
      <c r="Y1921">
        <v>0.30356671070013208</v>
      </c>
      <c r="Z1921">
        <v>23.25</v>
      </c>
      <c r="AA1921">
        <v>27.55</v>
      </c>
      <c r="AB1921">
        <v>28.28</v>
      </c>
      <c r="AC1921">
        <v>34.47</v>
      </c>
    </row>
    <row r="1922" spans="1:29" x14ac:dyDescent="0.25">
      <c r="A1922">
        <v>1994</v>
      </c>
      <c r="B1922">
        <v>1992</v>
      </c>
      <c r="C1922">
        <v>1993</v>
      </c>
      <c r="D1922">
        <v>30</v>
      </c>
      <c r="E1922" t="s">
        <v>72</v>
      </c>
      <c r="F1922" t="s">
        <v>31</v>
      </c>
      <c r="G1922" t="s">
        <v>60</v>
      </c>
      <c r="H1922">
        <v>1</v>
      </c>
      <c r="I1922">
        <v>2</v>
      </c>
      <c r="J1922" t="s">
        <v>33</v>
      </c>
      <c r="K1922">
        <v>189218</v>
      </c>
      <c r="L1922">
        <v>6496</v>
      </c>
      <c r="M1922">
        <v>6301</v>
      </c>
      <c r="N1922">
        <v>0.56420000000000003</v>
      </c>
      <c r="O1922">
        <v>3555</v>
      </c>
      <c r="P1922">
        <v>0</v>
      </c>
      <c r="Q1922">
        <v>194</v>
      </c>
      <c r="R1922">
        <v>194</v>
      </c>
      <c r="S1922">
        <v>2591</v>
      </c>
      <c r="T1922">
        <f t="shared" si="58"/>
        <v>2785</v>
      </c>
      <c r="U1922">
        <f t="shared" si="59"/>
        <v>1</v>
      </c>
      <c r="V1922">
        <v>0.24998768503238833</v>
      </c>
      <c r="W1922">
        <v>0.22407391443560501</v>
      </c>
      <c r="X1922">
        <v>0.1002330607620502</v>
      </c>
      <c r="Y1922">
        <v>0.42570533976995639</v>
      </c>
      <c r="Z1922">
        <v>1623.9599999999998</v>
      </c>
      <c r="AA1922">
        <v>1455.62</v>
      </c>
      <c r="AB1922">
        <v>651.13</v>
      </c>
      <c r="AC1922">
        <v>2765.45</v>
      </c>
    </row>
    <row r="1923" spans="1:29" x14ac:dyDescent="0.25">
      <c r="A1923">
        <v>1994</v>
      </c>
      <c r="B1923">
        <v>1991</v>
      </c>
      <c r="C1923">
        <v>1992</v>
      </c>
      <c r="D1923">
        <v>30</v>
      </c>
      <c r="E1923" t="s">
        <v>72</v>
      </c>
      <c r="F1923" t="s">
        <v>31</v>
      </c>
      <c r="G1923" t="s">
        <v>60</v>
      </c>
      <c r="H1923">
        <v>1</v>
      </c>
      <c r="I1923">
        <v>3</v>
      </c>
      <c r="J1923" t="s">
        <v>34</v>
      </c>
      <c r="K1923">
        <v>56986</v>
      </c>
      <c r="L1923">
        <v>4508</v>
      </c>
      <c r="M1923">
        <v>4034</v>
      </c>
      <c r="N1923">
        <v>0.78939999999999999</v>
      </c>
      <c r="O1923">
        <v>3184</v>
      </c>
      <c r="P1923">
        <v>0</v>
      </c>
      <c r="Q1923">
        <v>473</v>
      </c>
      <c r="R1923">
        <v>473</v>
      </c>
      <c r="S1923">
        <v>3464</v>
      </c>
      <c r="T1923">
        <f t="shared" si="58"/>
        <v>3937</v>
      </c>
      <c r="U1923">
        <f t="shared" si="59"/>
        <v>2</v>
      </c>
      <c r="V1923">
        <v>0.27205117456177119</v>
      </c>
      <c r="W1923">
        <v>0.16444973816067018</v>
      </c>
      <c r="X1923">
        <v>0.27842803244545289</v>
      </c>
      <c r="Y1923">
        <v>0.2850710548321056</v>
      </c>
      <c r="Z1923">
        <v>1226.54</v>
      </c>
      <c r="AA1923">
        <v>741.42000000000007</v>
      </c>
      <c r="AB1923">
        <v>1255.29</v>
      </c>
      <c r="AC1923">
        <v>1285.24</v>
      </c>
    </row>
    <row r="1924" spans="1:29" x14ac:dyDescent="0.25">
      <c r="A1924">
        <v>1994</v>
      </c>
      <c r="B1924">
        <v>1990</v>
      </c>
      <c r="C1924">
        <v>1991</v>
      </c>
      <c r="D1924">
        <v>30</v>
      </c>
      <c r="E1924" t="s">
        <v>72</v>
      </c>
      <c r="F1924" t="s">
        <v>31</v>
      </c>
      <c r="G1924" t="s">
        <v>60</v>
      </c>
      <c r="H1924">
        <v>1</v>
      </c>
      <c r="I1924">
        <v>4</v>
      </c>
      <c r="J1924" t="s">
        <v>34</v>
      </c>
      <c r="K1924">
        <v>59984</v>
      </c>
      <c r="L1924">
        <v>13182</v>
      </c>
      <c r="M1924">
        <v>10441</v>
      </c>
      <c r="N1924">
        <v>0.95420000000000005</v>
      </c>
      <c r="O1924">
        <v>9963</v>
      </c>
      <c r="P1924">
        <v>1052</v>
      </c>
      <c r="Q1924">
        <v>1688</v>
      </c>
      <c r="R1924">
        <v>2741</v>
      </c>
      <c r="S1924">
        <v>17628</v>
      </c>
      <c r="T1924">
        <f t="shared" si="58"/>
        <v>20369</v>
      </c>
      <c r="U1924">
        <f t="shared" si="59"/>
        <v>3</v>
      </c>
      <c r="V1924">
        <v>0.36393358558350813</v>
      </c>
      <c r="W1924">
        <v>0.23747599122484961</v>
      </c>
      <c r="X1924">
        <v>0.18405589758683366</v>
      </c>
      <c r="Y1924">
        <v>0.21453452560480882</v>
      </c>
      <c r="Z1924">
        <v>4797.62</v>
      </c>
      <c r="AA1924">
        <v>3130.5699999999997</v>
      </c>
      <c r="AB1924">
        <v>2426.35</v>
      </c>
      <c r="AC1924">
        <v>2828.1400000000003</v>
      </c>
    </row>
    <row r="1925" spans="1:29" x14ac:dyDescent="0.25">
      <c r="A1925">
        <v>1994</v>
      </c>
      <c r="B1925">
        <v>1989</v>
      </c>
      <c r="C1925">
        <v>1990</v>
      </c>
      <c r="D1925">
        <v>30</v>
      </c>
      <c r="E1925" t="s">
        <v>72</v>
      </c>
      <c r="F1925" t="s">
        <v>31</v>
      </c>
      <c r="G1925" t="s">
        <v>60</v>
      </c>
      <c r="H1925">
        <v>1</v>
      </c>
      <c r="I1925">
        <v>5</v>
      </c>
      <c r="J1925" t="s">
        <v>34</v>
      </c>
      <c r="K1925">
        <v>14465</v>
      </c>
      <c r="L1925">
        <v>3523</v>
      </c>
      <c r="M1925">
        <v>3128</v>
      </c>
      <c r="N1925">
        <v>1</v>
      </c>
      <c r="O1925">
        <v>3128</v>
      </c>
      <c r="P1925">
        <v>95</v>
      </c>
      <c r="Q1925">
        <v>299</v>
      </c>
      <c r="R1925">
        <v>395</v>
      </c>
      <c r="S1925">
        <v>9495</v>
      </c>
      <c r="T1925">
        <f t="shared" si="58"/>
        <v>9890</v>
      </c>
      <c r="U1925">
        <f t="shared" si="59"/>
        <v>4</v>
      </c>
      <c r="V1925">
        <v>0.52407833120476799</v>
      </c>
      <c r="W1925">
        <v>0.24141904356463742</v>
      </c>
      <c r="X1925">
        <v>0.12261671633319143</v>
      </c>
      <c r="Y1925">
        <v>0.11188590889740316</v>
      </c>
      <c r="Z1925">
        <v>1846.59</v>
      </c>
      <c r="AA1925">
        <v>850.64</v>
      </c>
      <c r="AB1925">
        <v>432.04</v>
      </c>
      <c r="AC1925">
        <v>394.23</v>
      </c>
    </row>
    <row r="1926" spans="1:29" x14ac:dyDescent="0.25">
      <c r="A1926">
        <v>1995</v>
      </c>
      <c r="B1926">
        <v>1992</v>
      </c>
      <c r="C1926">
        <v>1994</v>
      </c>
      <c r="D1926">
        <v>1</v>
      </c>
      <c r="E1926" t="s">
        <v>30</v>
      </c>
      <c r="F1926" t="s">
        <v>31</v>
      </c>
      <c r="G1926" t="s">
        <v>32</v>
      </c>
      <c r="H1926">
        <v>3</v>
      </c>
      <c r="I1926">
        <v>3</v>
      </c>
      <c r="J1926" t="s">
        <v>33</v>
      </c>
      <c r="K1926">
        <v>34920</v>
      </c>
      <c r="L1926">
        <v>539</v>
      </c>
      <c r="M1926">
        <v>539</v>
      </c>
      <c r="N1926">
        <v>0.5524</v>
      </c>
      <c r="O1926">
        <v>298</v>
      </c>
      <c r="P1926">
        <v>0</v>
      </c>
      <c r="Q1926">
        <v>0</v>
      </c>
      <c r="R1926">
        <v>0</v>
      </c>
      <c r="S1926">
        <v>226</v>
      </c>
      <c r="T1926">
        <f t="shared" si="58"/>
        <v>226</v>
      </c>
      <c r="U1926">
        <f t="shared" si="59"/>
        <v>1</v>
      </c>
      <c r="V1926">
        <v>0.5836713526328462</v>
      </c>
      <c r="W1926">
        <v>0.35541108703302404</v>
      </c>
      <c r="X1926">
        <v>0</v>
      </c>
      <c r="Y1926">
        <v>6.0917560334129768E-2</v>
      </c>
      <c r="Z1926">
        <v>315.13</v>
      </c>
      <c r="AA1926">
        <v>191.89</v>
      </c>
      <c r="AB1926">
        <v>0</v>
      </c>
      <c r="AC1926">
        <v>32.89</v>
      </c>
    </row>
    <row r="1927" spans="1:29" x14ac:dyDescent="0.25">
      <c r="A1927">
        <v>1995</v>
      </c>
      <c r="B1927">
        <v>1991</v>
      </c>
      <c r="C1927">
        <v>1993</v>
      </c>
      <c r="D1927">
        <v>1</v>
      </c>
      <c r="E1927" t="s">
        <v>30</v>
      </c>
      <c r="F1927" t="s">
        <v>31</v>
      </c>
      <c r="G1927" t="s">
        <v>32</v>
      </c>
      <c r="H1927">
        <v>3</v>
      </c>
      <c r="I1927">
        <v>4</v>
      </c>
      <c r="J1927" t="s">
        <v>34</v>
      </c>
      <c r="K1927">
        <v>28488</v>
      </c>
      <c r="L1927">
        <v>2298</v>
      </c>
      <c r="M1927">
        <v>2298</v>
      </c>
      <c r="N1927">
        <v>0.79100000000000004</v>
      </c>
      <c r="O1927">
        <v>1817</v>
      </c>
      <c r="P1927">
        <v>0</v>
      </c>
      <c r="Q1927">
        <v>0</v>
      </c>
      <c r="R1927">
        <v>0</v>
      </c>
      <c r="S1927">
        <v>1785</v>
      </c>
      <c r="T1927">
        <f t="shared" ref="T1927:T1990" si="60">SUM(R1927,S1927)</f>
        <v>1785</v>
      </c>
      <c r="U1927">
        <f t="shared" ref="U1927:U1990" si="61">IF(H1927&lt;2,I1927-1,I1927-2)</f>
        <v>2</v>
      </c>
      <c r="V1927">
        <v>0.92581762484117436</v>
      </c>
      <c r="W1927">
        <v>6.319513341339876E-2</v>
      </c>
      <c r="X1927">
        <v>0</v>
      </c>
      <c r="Y1927">
        <v>1.0987241745426694E-2</v>
      </c>
      <c r="Z1927">
        <v>2127.64</v>
      </c>
      <c r="AA1927">
        <v>145.22999999999999</v>
      </c>
      <c r="AB1927">
        <v>0</v>
      </c>
      <c r="AC1927">
        <v>25.25</v>
      </c>
    </row>
    <row r="1928" spans="1:29" x14ac:dyDescent="0.25">
      <c r="A1928">
        <v>1995</v>
      </c>
      <c r="B1928">
        <v>1990</v>
      </c>
      <c r="C1928">
        <v>1992</v>
      </c>
      <c r="D1928">
        <v>1</v>
      </c>
      <c r="E1928" t="s">
        <v>30</v>
      </c>
      <c r="F1928" t="s">
        <v>31</v>
      </c>
      <c r="G1928" t="s">
        <v>32</v>
      </c>
      <c r="H1928">
        <v>3</v>
      </c>
      <c r="I1928">
        <v>5</v>
      </c>
      <c r="J1928" t="s">
        <v>34</v>
      </c>
      <c r="K1928">
        <v>15425</v>
      </c>
      <c r="L1928">
        <v>3603</v>
      </c>
      <c r="M1928">
        <v>3242</v>
      </c>
      <c r="N1928">
        <v>0.95309999999999995</v>
      </c>
      <c r="O1928">
        <v>3089</v>
      </c>
      <c r="P1928">
        <v>361</v>
      </c>
      <c r="Q1928">
        <v>0</v>
      </c>
      <c r="R1928">
        <v>361</v>
      </c>
      <c r="S1928">
        <v>4466</v>
      </c>
      <c r="T1928">
        <f t="shared" si="60"/>
        <v>4827</v>
      </c>
      <c r="U1928">
        <f t="shared" si="61"/>
        <v>3</v>
      </c>
      <c r="V1928">
        <v>0.9756906383982461</v>
      </c>
      <c r="W1928">
        <v>1.9647292253472268E-2</v>
      </c>
      <c r="X1928">
        <v>0</v>
      </c>
      <c r="Y1928">
        <v>4.662069348281556E-3</v>
      </c>
      <c r="Z1928">
        <v>3515.95</v>
      </c>
      <c r="AA1928">
        <v>70.8</v>
      </c>
      <c r="AB1928">
        <v>0</v>
      </c>
      <c r="AC1928">
        <v>16.8</v>
      </c>
    </row>
    <row r="1929" spans="1:29" x14ac:dyDescent="0.25">
      <c r="A1929">
        <v>1995</v>
      </c>
      <c r="B1929">
        <v>1989</v>
      </c>
      <c r="C1929">
        <v>1991</v>
      </c>
      <c r="D1929">
        <v>1</v>
      </c>
      <c r="E1929" t="s">
        <v>30</v>
      </c>
      <c r="F1929" t="s">
        <v>31</v>
      </c>
      <c r="G1929" t="s">
        <v>32</v>
      </c>
      <c r="H1929">
        <v>3</v>
      </c>
      <c r="I1929">
        <v>6</v>
      </c>
      <c r="J1929" t="s">
        <v>34</v>
      </c>
      <c r="K1929">
        <v>3601</v>
      </c>
      <c r="L1929">
        <v>944</v>
      </c>
      <c r="M1929">
        <v>849</v>
      </c>
      <c r="N1929">
        <v>1</v>
      </c>
      <c r="O1929">
        <v>849</v>
      </c>
      <c r="P1929">
        <v>95</v>
      </c>
      <c r="Q1929">
        <v>0</v>
      </c>
      <c r="R1929">
        <v>95</v>
      </c>
      <c r="S1929">
        <v>2296</v>
      </c>
      <c r="T1929">
        <f t="shared" si="60"/>
        <v>2391</v>
      </c>
      <c r="U1929">
        <f t="shared" si="61"/>
        <v>4</v>
      </c>
      <c r="V1929">
        <v>0.98626396884524226</v>
      </c>
      <c r="W1929">
        <v>1.7355231967490687E-3</v>
      </c>
      <c r="X1929">
        <v>0</v>
      </c>
      <c r="Y1929">
        <v>1.2000507958008805E-2</v>
      </c>
      <c r="Z1929">
        <v>931.98</v>
      </c>
      <c r="AA1929">
        <v>1.64</v>
      </c>
      <c r="AB1929">
        <v>0</v>
      </c>
      <c r="AC1929">
        <v>11.34</v>
      </c>
    </row>
    <row r="1930" spans="1:29" x14ac:dyDescent="0.25">
      <c r="A1930">
        <v>1995</v>
      </c>
      <c r="B1930">
        <v>1992</v>
      </c>
      <c r="C1930">
        <v>1994</v>
      </c>
      <c r="D1930">
        <v>2</v>
      </c>
      <c r="E1930" t="s">
        <v>35</v>
      </c>
      <c r="F1930" t="s">
        <v>36</v>
      </c>
      <c r="G1930" t="s">
        <v>37</v>
      </c>
      <c r="H1930">
        <v>3</v>
      </c>
      <c r="I1930">
        <v>3</v>
      </c>
      <c r="J1930" t="s">
        <v>33</v>
      </c>
      <c r="K1930">
        <v>846708</v>
      </c>
      <c r="L1930">
        <v>102717</v>
      </c>
      <c r="M1930">
        <v>102717</v>
      </c>
      <c r="N1930">
        <v>0.58779999999999999</v>
      </c>
      <c r="O1930">
        <v>60372</v>
      </c>
      <c r="P1930">
        <v>0</v>
      </c>
      <c r="Q1930">
        <v>0</v>
      </c>
      <c r="R1930">
        <v>0</v>
      </c>
      <c r="S1930">
        <v>20831</v>
      </c>
      <c r="T1930">
        <f t="shared" si="60"/>
        <v>20831</v>
      </c>
      <c r="U1930">
        <f t="shared" si="61"/>
        <v>1</v>
      </c>
      <c r="V1930">
        <v>0.1236716246624969</v>
      </c>
      <c r="W1930">
        <v>0.7702969637719268</v>
      </c>
      <c r="X1930">
        <v>2.9655975150504905E-2</v>
      </c>
      <c r="Y1930">
        <v>7.6375436415071288E-2</v>
      </c>
      <c r="Z1930">
        <v>12703.25</v>
      </c>
      <c r="AA1930">
        <v>79123.040000000008</v>
      </c>
      <c r="AB1930">
        <v>3046.19</v>
      </c>
      <c r="AC1930">
        <v>7845.0999999999995</v>
      </c>
    </row>
    <row r="1931" spans="1:29" x14ac:dyDescent="0.25">
      <c r="A1931">
        <v>1995</v>
      </c>
      <c r="B1931">
        <v>1991</v>
      </c>
      <c r="C1931">
        <v>1993</v>
      </c>
      <c r="D1931">
        <v>2</v>
      </c>
      <c r="E1931" t="s">
        <v>35</v>
      </c>
      <c r="F1931" t="s">
        <v>36</v>
      </c>
      <c r="G1931" t="s">
        <v>37</v>
      </c>
      <c r="H1931">
        <v>3</v>
      </c>
      <c r="I1931">
        <v>4</v>
      </c>
      <c r="J1931" t="s">
        <v>34</v>
      </c>
      <c r="K1931">
        <v>425941</v>
      </c>
      <c r="L1931">
        <v>38461</v>
      </c>
      <c r="M1931">
        <v>38461</v>
      </c>
      <c r="N1931">
        <v>0.80769999999999997</v>
      </c>
      <c r="O1931">
        <v>31066</v>
      </c>
      <c r="P1931">
        <v>0</v>
      </c>
      <c r="Q1931">
        <v>0</v>
      </c>
      <c r="R1931">
        <v>0</v>
      </c>
      <c r="S1931">
        <v>37582</v>
      </c>
      <c r="T1931">
        <f t="shared" si="60"/>
        <v>37582</v>
      </c>
      <c r="U1931">
        <f t="shared" si="61"/>
        <v>2</v>
      </c>
      <c r="V1931">
        <v>0.56048321781904054</v>
      </c>
      <c r="W1931">
        <v>0.19111897586484919</v>
      </c>
      <c r="X1931">
        <v>4.8328541940697314E-2</v>
      </c>
      <c r="Y1931">
        <v>0.20006926437541292</v>
      </c>
      <c r="Z1931">
        <v>21556.93</v>
      </c>
      <c r="AA1931">
        <v>7350.6900000000005</v>
      </c>
      <c r="AB1931">
        <v>1858.78</v>
      </c>
      <c r="AC1931">
        <v>7694.93</v>
      </c>
    </row>
    <row r="1932" spans="1:29" x14ac:dyDescent="0.25">
      <c r="A1932">
        <v>1995</v>
      </c>
      <c r="B1932">
        <v>1990</v>
      </c>
      <c r="C1932">
        <v>1992</v>
      </c>
      <c r="D1932">
        <v>2</v>
      </c>
      <c r="E1932" t="s">
        <v>35</v>
      </c>
      <c r="F1932" t="s">
        <v>36</v>
      </c>
      <c r="G1932" t="s">
        <v>37</v>
      </c>
      <c r="H1932">
        <v>3</v>
      </c>
      <c r="I1932">
        <v>5</v>
      </c>
      <c r="J1932" t="s">
        <v>34</v>
      </c>
      <c r="K1932">
        <v>165728</v>
      </c>
      <c r="L1932">
        <v>15419</v>
      </c>
      <c r="M1932">
        <v>11441</v>
      </c>
      <c r="N1932">
        <v>0.96899999999999997</v>
      </c>
      <c r="O1932">
        <v>11087</v>
      </c>
      <c r="P1932">
        <v>3977</v>
      </c>
      <c r="Q1932">
        <v>0</v>
      </c>
      <c r="R1932">
        <v>3977</v>
      </c>
      <c r="S1932">
        <v>79615</v>
      </c>
      <c r="T1932">
        <f t="shared" si="60"/>
        <v>83592</v>
      </c>
      <c r="U1932">
        <f t="shared" si="61"/>
        <v>3</v>
      </c>
      <c r="V1932">
        <v>0.47468442269977473</v>
      </c>
      <c r="W1932">
        <v>0.34176256342675698</v>
      </c>
      <c r="X1932">
        <v>2.4901811748347529E-2</v>
      </c>
      <c r="Y1932">
        <v>0.15865120212512063</v>
      </c>
      <c r="Z1932">
        <v>7319.33</v>
      </c>
      <c r="AA1932">
        <v>5269.76</v>
      </c>
      <c r="AB1932">
        <v>383.97</v>
      </c>
      <c r="AC1932">
        <v>2446.3000000000002</v>
      </c>
    </row>
    <row r="1933" spans="1:29" x14ac:dyDescent="0.25">
      <c r="A1933">
        <v>1995</v>
      </c>
      <c r="B1933">
        <v>1989</v>
      </c>
      <c r="C1933">
        <v>1991</v>
      </c>
      <c r="D1933">
        <v>2</v>
      </c>
      <c r="E1933" t="s">
        <v>35</v>
      </c>
      <c r="F1933" t="s">
        <v>36</v>
      </c>
      <c r="G1933" t="s">
        <v>37</v>
      </c>
      <c r="H1933">
        <v>3</v>
      </c>
      <c r="I1933">
        <v>6</v>
      </c>
      <c r="J1933" t="s">
        <v>34</v>
      </c>
      <c r="K1933">
        <v>40376</v>
      </c>
      <c r="L1933">
        <v>6724</v>
      </c>
      <c r="M1933">
        <v>5102</v>
      </c>
      <c r="N1933">
        <v>1</v>
      </c>
      <c r="O1933">
        <v>5102</v>
      </c>
      <c r="P1933">
        <v>1622</v>
      </c>
      <c r="Q1933">
        <v>0</v>
      </c>
      <c r="R1933">
        <v>1622</v>
      </c>
      <c r="S1933">
        <v>29614</v>
      </c>
      <c r="T1933">
        <f t="shared" si="60"/>
        <v>31236</v>
      </c>
      <c r="U1933">
        <f t="shared" si="61"/>
        <v>4</v>
      </c>
      <c r="V1933">
        <v>0.31350434976578179</v>
      </c>
      <c r="W1933">
        <v>0.45209309242322843</v>
      </c>
      <c r="X1933">
        <v>3.9779909286935828E-3</v>
      </c>
      <c r="Y1933">
        <v>0.23042456688229601</v>
      </c>
      <c r="Z1933">
        <v>2108.16</v>
      </c>
      <c r="AA1933">
        <v>3040.1</v>
      </c>
      <c r="AB1933">
        <v>26.75</v>
      </c>
      <c r="AC1933">
        <v>1549.4899999999998</v>
      </c>
    </row>
    <row r="1934" spans="1:29" x14ac:dyDescent="0.25">
      <c r="A1934">
        <v>1995</v>
      </c>
      <c r="B1934">
        <v>1993</v>
      </c>
      <c r="C1934">
        <v>1994</v>
      </c>
      <c r="D1934">
        <v>3</v>
      </c>
      <c r="E1934" t="s">
        <v>38</v>
      </c>
      <c r="F1934" t="s">
        <v>36</v>
      </c>
      <c r="G1934" t="s">
        <v>39</v>
      </c>
      <c r="H1934">
        <v>0</v>
      </c>
      <c r="I1934">
        <v>2</v>
      </c>
      <c r="J1934" t="s">
        <v>33</v>
      </c>
      <c r="K1934">
        <v>659099</v>
      </c>
      <c r="L1934">
        <v>12268</v>
      </c>
      <c r="M1934">
        <v>12109</v>
      </c>
      <c r="N1934">
        <v>0.57669999999999999</v>
      </c>
      <c r="O1934">
        <v>6983</v>
      </c>
      <c r="P1934">
        <v>0</v>
      </c>
      <c r="Q1934">
        <v>158</v>
      </c>
      <c r="R1934">
        <v>158</v>
      </c>
      <c r="S1934">
        <v>9999</v>
      </c>
      <c r="T1934">
        <f t="shared" si="60"/>
        <v>10157</v>
      </c>
      <c r="U1934">
        <f t="shared" si="61"/>
        <v>1</v>
      </c>
      <c r="V1934">
        <v>0.29087309285526813</v>
      </c>
      <c r="W1934">
        <v>0.22268293836003891</v>
      </c>
      <c r="X1934">
        <v>0.18020204852490232</v>
      </c>
      <c r="Y1934">
        <v>0.30624192025979063</v>
      </c>
      <c r="Z1934">
        <v>3568.53</v>
      </c>
      <c r="AA1934">
        <v>2731.95</v>
      </c>
      <c r="AB1934">
        <v>2210.7800000000002</v>
      </c>
      <c r="AC1934">
        <v>3757.08</v>
      </c>
    </row>
    <row r="1935" spans="1:29" x14ac:dyDescent="0.25">
      <c r="A1935">
        <v>1995</v>
      </c>
      <c r="B1935">
        <v>1992</v>
      </c>
      <c r="C1935">
        <v>1993</v>
      </c>
      <c r="D1935">
        <v>3</v>
      </c>
      <c r="E1935" t="s">
        <v>38</v>
      </c>
      <c r="F1935" t="s">
        <v>36</v>
      </c>
      <c r="G1935" t="s">
        <v>39</v>
      </c>
      <c r="H1935">
        <v>0</v>
      </c>
      <c r="I1935">
        <v>3</v>
      </c>
      <c r="J1935" t="s">
        <v>34</v>
      </c>
      <c r="K1935">
        <v>314137</v>
      </c>
      <c r="L1935">
        <v>8554</v>
      </c>
      <c r="M1935">
        <v>8395</v>
      </c>
      <c r="N1935">
        <v>0.80740000000000001</v>
      </c>
      <c r="O1935">
        <v>6778</v>
      </c>
      <c r="P1935">
        <v>0</v>
      </c>
      <c r="Q1935">
        <v>158</v>
      </c>
      <c r="R1935">
        <v>158</v>
      </c>
      <c r="S1935">
        <v>30433</v>
      </c>
      <c r="T1935">
        <f t="shared" si="60"/>
        <v>30591</v>
      </c>
      <c r="U1935">
        <f t="shared" si="61"/>
        <v>2</v>
      </c>
      <c r="V1935">
        <v>0.30568596277938842</v>
      </c>
      <c r="W1935">
        <v>0.13882914055924436</v>
      </c>
      <c r="X1935">
        <v>0.14226596839053587</v>
      </c>
      <c r="Y1935">
        <v>0.4132189282708314</v>
      </c>
      <c r="Z1935">
        <v>2614.96</v>
      </c>
      <c r="AA1935">
        <v>1187.5999999999999</v>
      </c>
      <c r="AB1935">
        <v>1217</v>
      </c>
      <c r="AC1935">
        <v>3534.84</v>
      </c>
    </row>
    <row r="1936" spans="1:29" x14ac:dyDescent="0.25">
      <c r="A1936">
        <v>1995</v>
      </c>
      <c r="B1936">
        <v>1991</v>
      </c>
      <c r="C1936">
        <v>1992</v>
      </c>
      <c r="D1936">
        <v>3</v>
      </c>
      <c r="E1936" t="s">
        <v>38</v>
      </c>
      <c r="F1936" t="s">
        <v>36</v>
      </c>
      <c r="G1936" t="s">
        <v>39</v>
      </c>
      <c r="H1936">
        <v>0</v>
      </c>
      <c r="I1936">
        <v>4</v>
      </c>
      <c r="J1936" t="s">
        <v>34</v>
      </c>
      <c r="K1936">
        <v>148866</v>
      </c>
      <c r="L1936">
        <v>25185</v>
      </c>
      <c r="M1936">
        <v>12710</v>
      </c>
      <c r="N1936">
        <v>0.96860000000000002</v>
      </c>
      <c r="O1936">
        <v>12311</v>
      </c>
      <c r="P1936">
        <v>5746</v>
      </c>
      <c r="Q1936">
        <v>6728</v>
      </c>
      <c r="R1936">
        <v>12474</v>
      </c>
      <c r="S1936">
        <v>60499</v>
      </c>
      <c r="T1936">
        <f t="shared" si="60"/>
        <v>72973</v>
      </c>
      <c r="U1936">
        <f t="shared" si="61"/>
        <v>3</v>
      </c>
      <c r="V1936">
        <v>0.35737683828346667</v>
      </c>
      <c r="W1936">
        <v>0.10031296182913922</v>
      </c>
      <c r="X1936">
        <v>6.162036562772235E-2</v>
      </c>
      <c r="Y1936">
        <v>0.48068983425967182</v>
      </c>
      <c r="Z1936">
        <v>9000.5999999999985</v>
      </c>
      <c r="AA1936">
        <v>2526.4</v>
      </c>
      <c r="AB1936">
        <v>1551.92</v>
      </c>
      <c r="AC1936">
        <v>12106.26</v>
      </c>
    </row>
    <row r="1937" spans="1:29" x14ac:dyDescent="0.25">
      <c r="A1937">
        <v>1995</v>
      </c>
      <c r="B1937">
        <v>1990</v>
      </c>
      <c r="C1937">
        <v>1991</v>
      </c>
      <c r="D1937">
        <v>3</v>
      </c>
      <c r="E1937" t="s">
        <v>38</v>
      </c>
      <c r="F1937" t="s">
        <v>36</v>
      </c>
      <c r="G1937" t="s">
        <v>39</v>
      </c>
      <c r="H1937">
        <v>0</v>
      </c>
      <c r="I1937">
        <v>5</v>
      </c>
      <c r="J1937" t="s">
        <v>34</v>
      </c>
      <c r="K1937">
        <v>32215</v>
      </c>
      <c r="L1937">
        <v>6993</v>
      </c>
      <c r="M1937">
        <v>4941</v>
      </c>
      <c r="N1937">
        <v>1</v>
      </c>
      <c r="O1937">
        <v>4941</v>
      </c>
      <c r="P1937">
        <v>548</v>
      </c>
      <c r="Q1937">
        <v>1503</v>
      </c>
      <c r="R1937">
        <v>2051</v>
      </c>
      <c r="S1937">
        <v>22000</v>
      </c>
      <c r="T1937">
        <f t="shared" si="60"/>
        <v>24051</v>
      </c>
      <c r="U1937">
        <f t="shared" si="61"/>
        <v>4</v>
      </c>
      <c r="V1937">
        <v>0.22944244169668407</v>
      </c>
      <c r="W1937">
        <v>0.24524786327230713</v>
      </c>
      <c r="X1937">
        <v>4.4542031725240488E-2</v>
      </c>
      <c r="Y1937">
        <v>0.48076766330576842</v>
      </c>
      <c r="Z1937">
        <v>1604.53</v>
      </c>
      <c r="AA1937">
        <v>1715.06</v>
      </c>
      <c r="AB1937">
        <v>311.49</v>
      </c>
      <c r="AC1937">
        <v>3362.09</v>
      </c>
    </row>
    <row r="1938" spans="1:29" x14ac:dyDescent="0.25">
      <c r="A1938">
        <v>1995</v>
      </c>
      <c r="B1938">
        <v>1993</v>
      </c>
      <c r="C1938">
        <v>1994</v>
      </c>
      <c r="D1938">
        <v>4</v>
      </c>
      <c r="E1938" t="s">
        <v>40</v>
      </c>
      <c r="F1938" t="s">
        <v>36</v>
      </c>
      <c r="G1938" t="s">
        <v>39</v>
      </c>
      <c r="H1938">
        <v>0</v>
      </c>
      <c r="I1938">
        <v>2</v>
      </c>
      <c r="J1938" t="s">
        <v>33</v>
      </c>
      <c r="K1938">
        <v>444041</v>
      </c>
      <c r="L1938">
        <v>26485</v>
      </c>
      <c r="M1938">
        <v>19859</v>
      </c>
      <c r="N1938">
        <v>0.63249999999999995</v>
      </c>
      <c r="O1938">
        <v>12561</v>
      </c>
      <c r="P1938">
        <v>0</v>
      </c>
      <c r="Q1938">
        <v>6626</v>
      </c>
      <c r="R1938">
        <v>6626</v>
      </c>
      <c r="S1938">
        <v>16156</v>
      </c>
      <c r="T1938">
        <f t="shared" si="60"/>
        <v>22782</v>
      </c>
      <c r="U1938">
        <f t="shared" si="61"/>
        <v>1</v>
      </c>
      <c r="V1938">
        <v>9.0771932381395026E-2</v>
      </c>
      <c r="W1938">
        <v>0.10691277263389441</v>
      </c>
      <c r="X1938">
        <v>5.6235065003222506E-2</v>
      </c>
      <c r="Y1938">
        <v>0.74608022998148804</v>
      </c>
      <c r="Z1938">
        <v>2404.15</v>
      </c>
      <c r="AA1938">
        <v>2831.65</v>
      </c>
      <c r="AB1938">
        <v>1489.42</v>
      </c>
      <c r="AC1938">
        <v>19760.39</v>
      </c>
    </row>
    <row r="1939" spans="1:29" x14ac:dyDescent="0.25">
      <c r="A1939">
        <v>1995</v>
      </c>
      <c r="B1939">
        <v>1992</v>
      </c>
      <c r="C1939">
        <v>1993</v>
      </c>
      <c r="D1939">
        <v>4</v>
      </c>
      <c r="E1939" t="s">
        <v>40</v>
      </c>
      <c r="F1939" t="s">
        <v>36</v>
      </c>
      <c r="G1939" t="s">
        <v>39</v>
      </c>
      <c r="H1939">
        <v>0</v>
      </c>
      <c r="I1939">
        <v>3</v>
      </c>
      <c r="J1939" t="s">
        <v>34</v>
      </c>
      <c r="K1939">
        <v>223928</v>
      </c>
      <c r="L1939">
        <v>34414</v>
      </c>
      <c r="M1939">
        <v>28226</v>
      </c>
      <c r="N1939">
        <v>0.8347</v>
      </c>
      <c r="O1939">
        <v>23560</v>
      </c>
      <c r="P1939">
        <v>0</v>
      </c>
      <c r="Q1939">
        <v>6187</v>
      </c>
      <c r="R1939">
        <v>6187</v>
      </c>
      <c r="S1939">
        <v>20686</v>
      </c>
      <c r="T1939">
        <f t="shared" si="60"/>
        <v>26873</v>
      </c>
      <c r="U1939">
        <f t="shared" si="61"/>
        <v>2</v>
      </c>
      <c r="V1939">
        <v>4.322649334225992E-2</v>
      </c>
      <c r="W1939">
        <v>2.8397679089488956E-2</v>
      </c>
      <c r="X1939">
        <v>0.22033045776612364</v>
      </c>
      <c r="Y1939">
        <v>0.70804536980212751</v>
      </c>
      <c r="Z1939">
        <v>1487.6</v>
      </c>
      <c r="AA1939">
        <v>977.28</v>
      </c>
      <c r="AB1939">
        <v>7582.4699999999993</v>
      </c>
      <c r="AC1939">
        <v>24366.729999999996</v>
      </c>
    </row>
    <row r="1940" spans="1:29" x14ac:dyDescent="0.25">
      <c r="A1940">
        <v>1995</v>
      </c>
      <c r="B1940">
        <v>1991</v>
      </c>
      <c r="C1940">
        <v>1992</v>
      </c>
      <c r="D1940">
        <v>4</v>
      </c>
      <c r="E1940" t="s">
        <v>40</v>
      </c>
      <c r="F1940" t="s">
        <v>36</v>
      </c>
      <c r="G1940" t="s">
        <v>39</v>
      </c>
      <c r="H1940">
        <v>0</v>
      </c>
      <c r="I1940">
        <v>4</v>
      </c>
      <c r="J1940" t="s">
        <v>34</v>
      </c>
      <c r="K1940">
        <v>35481</v>
      </c>
      <c r="L1940">
        <v>9636</v>
      </c>
      <c r="M1940">
        <v>9282</v>
      </c>
      <c r="N1940">
        <v>0.9909</v>
      </c>
      <c r="O1940">
        <v>9197</v>
      </c>
      <c r="P1940">
        <v>114</v>
      </c>
      <c r="Q1940">
        <v>240</v>
      </c>
      <c r="R1940">
        <v>354</v>
      </c>
      <c r="S1940">
        <v>17010</v>
      </c>
      <c r="T1940">
        <f t="shared" si="60"/>
        <v>17364</v>
      </c>
      <c r="U1940">
        <f t="shared" si="61"/>
        <v>3</v>
      </c>
      <c r="V1940">
        <v>9.6131795196938395E-3</v>
      </c>
      <c r="W1940">
        <v>9.768833333160384E-3</v>
      </c>
      <c r="X1940">
        <v>0.27111884998811842</v>
      </c>
      <c r="Y1940">
        <v>0.70949913715902724</v>
      </c>
      <c r="Z1940">
        <v>92.64</v>
      </c>
      <c r="AA1940">
        <v>94.14</v>
      </c>
      <c r="AB1940">
        <v>2612.71</v>
      </c>
      <c r="AC1940">
        <v>6837.28</v>
      </c>
    </row>
    <row r="1941" spans="1:29" x14ac:dyDescent="0.25">
      <c r="A1941">
        <v>1995</v>
      </c>
      <c r="B1941">
        <v>1990</v>
      </c>
      <c r="C1941">
        <v>1991</v>
      </c>
      <c r="D1941">
        <v>4</v>
      </c>
      <c r="E1941" t="s">
        <v>40</v>
      </c>
      <c r="F1941" t="s">
        <v>36</v>
      </c>
      <c r="G1941" t="s">
        <v>39</v>
      </c>
      <c r="H1941">
        <v>0</v>
      </c>
      <c r="I1941">
        <v>5</v>
      </c>
      <c r="J1941" t="s">
        <v>34</v>
      </c>
      <c r="K1941">
        <v>10079</v>
      </c>
      <c r="L1941">
        <v>149</v>
      </c>
      <c r="M1941">
        <v>111</v>
      </c>
      <c r="N1941">
        <v>1</v>
      </c>
      <c r="O1941">
        <v>111</v>
      </c>
      <c r="P1941">
        <v>1</v>
      </c>
      <c r="Q1941">
        <v>36</v>
      </c>
      <c r="R1941">
        <v>38</v>
      </c>
      <c r="S1941">
        <v>8921</v>
      </c>
      <c r="T1941">
        <f t="shared" si="60"/>
        <v>8959</v>
      </c>
      <c r="U1941">
        <f t="shared" si="61"/>
        <v>4</v>
      </c>
      <c r="V1941">
        <v>7.1376159028750576E-3</v>
      </c>
      <c r="W1941">
        <v>7.1176038956707349E-2</v>
      </c>
      <c r="X1941">
        <v>0.20178773931025279</v>
      </c>
      <c r="Y1941">
        <v>0.71989860583016463</v>
      </c>
      <c r="Z1941">
        <v>1.07</v>
      </c>
      <c r="AA1941">
        <v>10.67</v>
      </c>
      <c r="AB1941">
        <v>30.25</v>
      </c>
      <c r="AC1941">
        <v>107.92</v>
      </c>
    </row>
    <row r="1942" spans="1:29" x14ac:dyDescent="0.25">
      <c r="A1942">
        <v>1995</v>
      </c>
      <c r="B1942">
        <v>1993</v>
      </c>
      <c r="C1942">
        <v>1994</v>
      </c>
      <c r="D1942">
        <v>5</v>
      </c>
      <c r="E1942" t="s">
        <v>41</v>
      </c>
      <c r="F1942" t="s">
        <v>36</v>
      </c>
      <c r="G1942" t="s">
        <v>42</v>
      </c>
      <c r="H1942">
        <v>1</v>
      </c>
      <c r="I1942">
        <v>2</v>
      </c>
      <c r="J1942" t="s">
        <v>33</v>
      </c>
      <c r="K1942">
        <v>531223</v>
      </c>
      <c r="L1942">
        <v>11754</v>
      </c>
      <c r="M1942">
        <v>11272</v>
      </c>
      <c r="N1942">
        <v>0.59819999999999995</v>
      </c>
      <c r="O1942">
        <v>6743</v>
      </c>
      <c r="P1942">
        <v>0</v>
      </c>
      <c r="Q1942">
        <v>482</v>
      </c>
      <c r="R1942">
        <v>482</v>
      </c>
      <c r="S1942">
        <v>5266</v>
      </c>
      <c r="T1942">
        <f t="shared" si="60"/>
        <v>5748</v>
      </c>
      <c r="U1942">
        <f t="shared" si="61"/>
        <v>1</v>
      </c>
      <c r="V1942">
        <v>0.27256726303852757</v>
      </c>
      <c r="W1942">
        <v>0.2496399395319597</v>
      </c>
      <c r="X1942">
        <v>0.15254994270508559</v>
      </c>
      <c r="Y1942">
        <v>0.32524285472442727</v>
      </c>
      <c r="Z1942">
        <v>3204.02</v>
      </c>
      <c r="AA1942">
        <v>2934.51</v>
      </c>
      <c r="AB1942">
        <v>1793.22</v>
      </c>
      <c r="AC1942">
        <v>3823.2200000000003</v>
      </c>
    </row>
    <row r="1943" spans="1:29" x14ac:dyDescent="0.25">
      <c r="A1943">
        <v>1995</v>
      </c>
      <c r="B1943">
        <v>1992</v>
      </c>
      <c r="C1943">
        <v>1993</v>
      </c>
      <c r="D1943">
        <v>5</v>
      </c>
      <c r="E1943" t="s">
        <v>41</v>
      </c>
      <c r="F1943" t="s">
        <v>36</v>
      </c>
      <c r="G1943" t="s">
        <v>42</v>
      </c>
      <c r="H1943">
        <v>1</v>
      </c>
      <c r="I1943">
        <v>3</v>
      </c>
      <c r="J1943" t="s">
        <v>34</v>
      </c>
      <c r="K1943">
        <v>33108</v>
      </c>
      <c r="L1943">
        <v>2106</v>
      </c>
      <c r="M1943">
        <v>1956</v>
      </c>
      <c r="N1943">
        <v>0.80410000000000004</v>
      </c>
      <c r="O1943">
        <v>1573</v>
      </c>
      <c r="P1943">
        <v>0</v>
      </c>
      <c r="Q1943">
        <v>149</v>
      </c>
      <c r="R1943">
        <v>149</v>
      </c>
      <c r="S1943">
        <v>3373</v>
      </c>
      <c r="T1943">
        <f t="shared" si="60"/>
        <v>3522</v>
      </c>
      <c r="U1943">
        <f t="shared" si="61"/>
        <v>2</v>
      </c>
      <c r="V1943">
        <v>0.41498145835608508</v>
      </c>
      <c r="W1943">
        <v>0.17713086459614349</v>
      </c>
      <c r="X1943">
        <v>0.18294263723427995</v>
      </c>
      <c r="Y1943">
        <v>0.22494503981349145</v>
      </c>
      <c r="Z1943">
        <v>873.98000000000013</v>
      </c>
      <c r="AA1943">
        <v>373.04999999999995</v>
      </c>
      <c r="AB1943">
        <v>385.29</v>
      </c>
      <c r="AC1943">
        <v>473.75</v>
      </c>
    </row>
    <row r="1944" spans="1:29" x14ac:dyDescent="0.25">
      <c r="A1944">
        <v>1995</v>
      </c>
      <c r="B1944">
        <v>1991</v>
      </c>
      <c r="C1944">
        <v>1992</v>
      </c>
      <c r="D1944">
        <v>5</v>
      </c>
      <c r="E1944" t="s">
        <v>41</v>
      </c>
      <c r="F1944" t="s">
        <v>36</v>
      </c>
      <c r="G1944" t="s">
        <v>42</v>
      </c>
      <c r="H1944">
        <v>1</v>
      </c>
      <c r="I1944">
        <v>4</v>
      </c>
      <c r="J1944" t="s">
        <v>34</v>
      </c>
      <c r="K1944">
        <v>36380</v>
      </c>
      <c r="L1944">
        <v>7778</v>
      </c>
      <c r="M1944">
        <v>5140</v>
      </c>
      <c r="N1944">
        <v>0.97170000000000001</v>
      </c>
      <c r="O1944">
        <v>4994</v>
      </c>
      <c r="P1944">
        <v>1325</v>
      </c>
      <c r="Q1944">
        <v>1313</v>
      </c>
      <c r="R1944">
        <v>2638</v>
      </c>
      <c r="S1944">
        <v>14553</v>
      </c>
      <c r="T1944">
        <f t="shared" si="60"/>
        <v>17191</v>
      </c>
      <c r="U1944">
        <f t="shared" si="61"/>
        <v>3</v>
      </c>
      <c r="V1944">
        <v>0.54077152800186146</v>
      </c>
      <c r="W1944">
        <v>0.10749248899864886</v>
      </c>
      <c r="X1944">
        <v>9.566900942201606E-2</v>
      </c>
      <c r="Y1944">
        <v>0.25606697357747354</v>
      </c>
      <c r="Z1944">
        <v>4206.4399999999996</v>
      </c>
      <c r="AA1944">
        <v>836.14</v>
      </c>
      <c r="AB1944">
        <v>744.17</v>
      </c>
      <c r="AC1944">
        <v>1991.84</v>
      </c>
    </row>
    <row r="1945" spans="1:29" x14ac:dyDescent="0.25">
      <c r="A1945">
        <v>1995</v>
      </c>
      <c r="B1945">
        <v>1990</v>
      </c>
      <c r="C1945">
        <v>1991</v>
      </c>
      <c r="D1945">
        <v>5</v>
      </c>
      <c r="E1945" t="s">
        <v>41</v>
      </c>
      <c r="F1945" t="s">
        <v>36</v>
      </c>
      <c r="G1945" t="s">
        <v>42</v>
      </c>
      <c r="H1945">
        <v>1</v>
      </c>
      <c r="I1945">
        <v>5</v>
      </c>
      <c r="J1945" t="s">
        <v>34</v>
      </c>
      <c r="K1945">
        <v>100338</v>
      </c>
      <c r="L1945">
        <v>34032</v>
      </c>
      <c r="M1945">
        <v>19665</v>
      </c>
      <c r="N1945">
        <v>1</v>
      </c>
      <c r="O1945">
        <v>19665</v>
      </c>
      <c r="P1945">
        <v>6009</v>
      </c>
      <c r="Q1945">
        <v>8357</v>
      </c>
      <c r="R1945">
        <v>14367</v>
      </c>
      <c r="S1945">
        <v>56271</v>
      </c>
      <c r="T1945">
        <f t="shared" si="60"/>
        <v>70638</v>
      </c>
      <c r="U1945">
        <f t="shared" si="61"/>
        <v>4</v>
      </c>
      <c r="V1945">
        <v>0.52206661444262992</v>
      </c>
      <c r="W1945">
        <v>9.8995500231247091E-2</v>
      </c>
      <c r="X1945">
        <v>3.6125673834053323E-2</v>
      </c>
      <c r="Y1945">
        <v>0.34281221149206975</v>
      </c>
      <c r="Z1945">
        <v>17767.420000000002</v>
      </c>
      <c r="AA1945">
        <v>3369.1</v>
      </c>
      <c r="AB1945">
        <v>1229.46</v>
      </c>
      <c r="AC1945">
        <v>11666.880000000001</v>
      </c>
    </row>
    <row r="1946" spans="1:29" x14ac:dyDescent="0.25">
      <c r="A1946">
        <v>1995</v>
      </c>
      <c r="B1946">
        <v>1993</v>
      </c>
      <c r="C1946">
        <v>1994</v>
      </c>
      <c r="D1946">
        <v>6</v>
      </c>
      <c r="E1946" t="s">
        <v>43</v>
      </c>
      <c r="F1946" t="s">
        <v>36</v>
      </c>
      <c r="G1946" t="s">
        <v>42</v>
      </c>
      <c r="H1946">
        <v>0</v>
      </c>
      <c r="I1946">
        <v>2</v>
      </c>
      <c r="J1946" t="s">
        <v>33</v>
      </c>
      <c r="K1946">
        <v>155655</v>
      </c>
      <c r="L1946">
        <v>3444</v>
      </c>
      <c r="M1946">
        <v>3302</v>
      </c>
      <c r="N1946">
        <v>0.59819999999999995</v>
      </c>
      <c r="O1946">
        <v>1975</v>
      </c>
      <c r="P1946">
        <v>0</v>
      </c>
      <c r="Q1946">
        <v>141</v>
      </c>
      <c r="R1946">
        <v>141</v>
      </c>
      <c r="S1946">
        <v>1543</v>
      </c>
      <c r="T1946">
        <f t="shared" si="60"/>
        <v>1684</v>
      </c>
      <c r="U1946">
        <f t="shared" si="61"/>
        <v>1</v>
      </c>
      <c r="V1946">
        <v>0.27256521549784429</v>
      </c>
      <c r="W1946">
        <v>0.24964071595511483</v>
      </c>
      <c r="X1946">
        <v>0.15255127963186088</v>
      </c>
      <c r="Y1946">
        <v>0.32524278891517988</v>
      </c>
      <c r="Z1946">
        <v>938.81000000000017</v>
      </c>
      <c r="AA1946">
        <v>859.84999999999991</v>
      </c>
      <c r="AB1946">
        <v>525.44000000000005</v>
      </c>
      <c r="AC1946">
        <v>1120.25</v>
      </c>
    </row>
    <row r="1947" spans="1:29" x14ac:dyDescent="0.25">
      <c r="A1947">
        <v>1995</v>
      </c>
      <c r="B1947">
        <v>1992</v>
      </c>
      <c r="C1947">
        <v>1993</v>
      </c>
      <c r="D1947">
        <v>6</v>
      </c>
      <c r="E1947" t="s">
        <v>43</v>
      </c>
      <c r="F1947" t="s">
        <v>36</v>
      </c>
      <c r="G1947" t="s">
        <v>42</v>
      </c>
      <c r="H1947">
        <v>0</v>
      </c>
      <c r="I1947">
        <v>3</v>
      </c>
      <c r="J1947" t="s">
        <v>34</v>
      </c>
      <c r="K1947">
        <v>9093</v>
      </c>
      <c r="L1947">
        <v>578</v>
      </c>
      <c r="M1947">
        <v>537</v>
      </c>
      <c r="N1947">
        <v>0.80410000000000004</v>
      </c>
      <c r="O1947">
        <v>432</v>
      </c>
      <c r="P1947">
        <v>0</v>
      </c>
      <c r="Q1947">
        <v>40</v>
      </c>
      <c r="R1947">
        <v>40</v>
      </c>
      <c r="S1947">
        <v>926</v>
      </c>
      <c r="T1947">
        <f t="shared" si="60"/>
        <v>966</v>
      </c>
      <c r="U1947">
        <f t="shared" si="61"/>
        <v>2</v>
      </c>
      <c r="V1947">
        <v>0.4149824518939853</v>
      </c>
      <c r="W1947">
        <v>0.17714078248992929</v>
      </c>
      <c r="X1947">
        <v>0.18294981068792032</v>
      </c>
      <c r="Y1947">
        <v>0.22492695492816514</v>
      </c>
      <c r="Z1947">
        <v>240.03000000000003</v>
      </c>
      <c r="AA1947">
        <v>102.46</v>
      </c>
      <c r="AB1947">
        <v>105.82</v>
      </c>
      <c r="AC1947">
        <v>130.1</v>
      </c>
    </row>
    <row r="1948" spans="1:29" x14ac:dyDescent="0.25">
      <c r="A1948">
        <v>1995</v>
      </c>
      <c r="B1948">
        <v>1991</v>
      </c>
      <c r="C1948">
        <v>1992</v>
      </c>
      <c r="D1948">
        <v>6</v>
      </c>
      <c r="E1948" t="s">
        <v>43</v>
      </c>
      <c r="F1948" t="s">
        <v>36</v>
      </c>
      <c r="G1948" t="s">
        <v>42</v>
      </c>
      <c r="H1948">
        <v>0</v>
      </c>
      <c r="I1948">
        <v>4</v>
      </c>
      <c r="J1948" t="s">
        <v>34</v>
      </c>
      <c r="K1948">
        <v>10947</v>
      </c>
      <c r="L1948">
        <v>2340</v>
      </c>
      <c r="M1948">
        <v>1546</v>
      </c>
      <c r="N1948">
        <v>0.97170000000000001</v>
      </c>
      <c r="O1948">
        <v>1502</v>
      </c>
      <c r="P1948">
        <v>398</v>
      </c>
      <c r="Q1948">
        <v>395</v>
      </c>
      <c r="R1948">
        <v>793</v>
      </c>
      <c r="S1948">
        <v>4379</v>
      </c>
      <c r="T1948">
        <f t="shared" si="60"/>
        <v>5172</v>
      </c>
      <c r="U1948">
        <f t="shared" si="61"/>
        <v>3</v>
      </c>
      <c r="V1948">
        <v>0.54077817986063337</v>
      </c>
      <c r="W1948">
        <v>0.10749426426670196</v>
      </c>
      <c r="X1948">
        <v>9.5663913799512057E-2</v>
      </c>
      <c r="Y1948">
        <v>0.25606364207315246</v>
      </c>
      <c r="Z1948">
        <v>1265.7400000000002</v>
      </c>
      <c r="AA1948">
        <v>251.6</v>
      </c>
      <c r="AB1948">
        <v>223.91</v>
      </c>
      <c r="AC1948">
        <v>599.34</v>
      </c>
    </row>
    <row r="1949" spans="1:29" x14ac:dyDescent="0.25">
      <c r="A1949">
        <v>1995</v>
      </c>
      <c r="B1949">
        <v>1990</v>
      </c>
      <c r="C1949">
        <v>1991</v>
      </c>
      <c r="D1949">
        <v>6</v>
      </c>
      <c r="E1949" t="s">
        <v>43</v>
      </c>
      <c r="F1949" t="s">
        <v>36</v>
      </c>
      <c r="G1949" t="s">
        <v>42</v>
      </c>
      <c r="H1949">
        <v>0</v>
      </c>
      <c r="I1949">
        <v>5</v>
      </c>
      <c r="J1949" t="s">
        <v>34</v>
      </c>
      <c r="K1949">
        <v>25113</v>
      </c>
      <c r="L1949">
        <v>8517</v>
      </c>
      <c r="M1949">
        <v>4921</v>
      </c>
      <c r="N1949">
        <v>1</v>
      </c>
      <c r="O1949">
        <v>4921</v>
      </c>
      <c r="P1949">
        <v>1504</v>
      </c>
      <c r="Q1949">
        <v>2091</v>
      </c>
      <c r="R1949">
        <v>3595</v>
      </c>
      <c r="S1949">
        <v>14083</v>
      </c>
      <c r="T1949">
        <f t="shared" si="60"/>
        <v>17678</v>
      </c>
      <c r="U1949">
        <f t="shared" si="61"/>
        <v>4</v>
      </c>
      <c r="V1949">
        <v>0.52206616974590825</v>
      </c>
      <c r="W1949">
        <v>9.8995161890584285E-2</v>
      </c>
      <c r="X1949">
        <v>3.6125567782253371E-2</v>
      </c>
      <c r="Y1949">
        <v>0.34281310058125403</v>
      </c>
      <c r="Z1949">
        <v>4446.8500000000004</v>
      </c>
      <c r="AA1949">
        <v>843.22</v>
      </c>
      <c r="AB1949">
        <v>307.70999999999998</v>
      </c>
      <c r="AC1949">
        <v>2920.01</v>
      </c>
    </row>
    <row r="1950" spans="1:29" x14ac:dyDescent="0.25">
      <c r="A1950">
        <v>1995</v>
      </c>
      <c r="B1950">
        <v>1993</v>
      </c>
      <c r="C1950">
        <v>1994</v>
      </c>
      <c r="D1950">
        <v>7</v>
      </c>
      <c r="E1950" t="s">
        <v>44</v>
      </c>
      <c r="F1950" t="s">
        <v>36</v>
      </c>
      <c r="G1950" t="s">
        <v>45</v>
      </c>
      <c r="H1950">
        <v>0</v>
      </c>
      <c r="I1950">
        <v>2</v>
      </c>
      <c r="J1950" t="s">
        <v>33</v>
      </c>
      <c r="K1950">
        <v>97583</v>
      </c>
      <c r="L1950">
        <v>3223</v>
      </c>
      <c r="M1950">
        <v>3223</v>
      </c>
      <c r="N1950">
        <v>0.51970000000000005</v>
      </c>
      <c r="O1950">
        <v>1675</v>
      </c>
      <c r="P1950">
        <v>0</v>
      </c>
      <c r="Q1950">
        <v>0</v>
      </c>
      <c r="R1950">
        <v>0</v>
      </c>
      <c r="S1950">
        <v>24</v>
      </c>
      <c r="T1950">
        <f t="shared" si="60"/>
        <v>24</v>
      </c>
      <c r="U1950">
        <f t="shared" si="61"/>
        <v>1</v>
      </c>
      <c r="V1950">
        <v>0.17627185947887808</v>
      </c>
      <c r="W1950">
        <v>0.41365253782461542</v>
      </c>
      <c r="X1950">
        <v>0.10154090518484966</v>
      </c>
      <c r="Y1950">
        <v>0.30853469751165685</v>
      </c>
      <c r="Z1950">
        <v>568.20000000000005</v>
      </c>
      <c r="AA1950">
        <v>1333.38</v>
      </c>
      <c r="AB1950">
        <v>327.31</v>
      </c>
      <c r="AC1950">
        <v>994.54000000000008</v>
      </c>
    </row>
    <row r="1951" spans="1:29" x14ac:dyDescent="0.25">
      <c r="A1951">
        <v>1995</v>
      </c>
      <c r="B1951">
        <v>1992</v>
      </c>
      <c r="C1951">
        <v>1993</v>
      </c>
      <c r="D1951">
        <v>7</v>
      </c>
      <c r="E1951" t="s">
        <v>44</v>
      </c>
      <c r="F1951" t="s">
        <v>36</v>
      </c>
      <c r="G1951" t="s">
        <v>45</v>
      </c>
      <c r="H1951">
        <v>0</v>
      </c>
      <c r="I1951">
        <v>3</v>
      </c>
      <c r="J1951" t="s">
        <v>34</v>
      </c>
      <c r="K1951">
        <v>30839</v>
      </c>
      <c r="L1951">
        <v>2246</v>
      </c>
      <c r="M1951">
        <v>2246</v>
      </c>
      <c r="N1951">
        <v>0.74219999999999997</v>
      </c>
      <c r="O1951">
        <v>1666</v>
      </c>
      <c r="P1951">
        <v>0</v>
      </c>
      <c r="Q1951">
        <v>0</v>
      </c>
      <c r="R1951">
        <v>0</v>
      </c>
      <c r="S1951">
        <v>184</v>
      </c>
      <c r="T1951">
        <f t="shared" si="60"/>
        <v>184</v>
      </c>
      <c r="U1951">
        <f t="shared" si="61"/>
        <v>2</v>
      </c>
      <c r="V1951">
        <v>0.24858638836697805</v>
      </c>
      <c r="W1951">
        <v>0.35315357832966759</v>
      </c>
      <c r="X1951">
        <v>5.3191868282562046E-2</v>
      </c>
      <c r="Y1951">
        <v>0.34506816502079235</v>
      </c>
      <c r="Z1951">
        <v>558.33000000000004</v>
      </c>
      <c r="AA1951">
        <v>793.19</v>
      </c>
      <c r="AB1951">
        <v>119.47</v>
      </c>
      <c r="AC1951">
        <v>775.03</v>
      </c>
    </row>
    <row r="1952" spans="1:29" x14ac:dyDescent="0.25">
      <c r="A1952">
        <v>1995</v>
      </c>
      <c r="B1952">
        <v>1991</v>
      </c>
      <c r="C1952">
        <v>1992</v>
      </c>
      <c r="D1952">
        <v>7</v>
      </c>
      <c r="E1952" t="s">
        <v>44</v>
      </c>
      <c r="F1952" t="s">
        <v>36</v>
      </c>
      <c r="G1952" t="s">
        <v>45</v>
      </c>
      <c r="H1952">
        <v>0</v>
      </c>
      <c r="I1952">
        <v>4</v>
      </c>
      <c r="J1952" t="s">
        <v>34</v>
      </c>
      <c r="K1952">
        <v>15678</v>
      </c>
      <c r="L1952">
        <v>3202</v>
      </c>
      <c r="M1952">
        <v>2733</v>
      </c>
      <c r="N1952">
        <v>0.92459999999999998</v>
      </c>
      <c r="O1952">
        <v>2526</v>
      </c>
      <c r="P1952">
        <v>469</v>
      </c>
      <c r="Q1952">
        <v>0</v>
      </c>
      <c r="R1952">
        <v>469</v>
      </c>
      <c r="S1952">
        <v>1942</v>
      </c>
      <c r="T1952">
        <f t="shared" si="60"/>
        <v>2411</v>
      </c>
      <c r="U1952">
        <f t="shared" si="61"/>
        <v>3</v>
      </c>
      <c r="V1952">
        <v>0.58300184219564744</v>
      </c>
      <c r="W1952">
        <v>0.15515970899553502</v>
      </c>
      <c r="X1952">
        <v>1.1752583757454646E-2</v>
      </c>
      <c r="Y1952">
        <v>0.25008586505136293</v>
      </c>
      <c r="Z1952">
        <v>1867.1800000000003</v>
      </c>
      <c r="AA1952">
        <v>496.93000000000006</v>
      </c>
      <c r="AB1952">
        <v>37.64</v>
      </c>
      <c r="AC1952">
        <v>800.95</v>
      </c>
    </row>
    <row r="1953" spans="1:29" x14ac:dyDescent="0.25">
      <c r="A1953">
        <v>1995</v>
      </c>
      <c r="B1953">
        <v>1990</v>
      </c>
      <c r="C1953">
        <v>1991</v>
      </c>
      <c r="D1953">
        <v>7</v>
      </c>
      <c r="E1953" t="s">
        <v>44</v>
      </c>
      <c r="F1953" t="s">
        <v>36</v>
      </c>
      <c r="G1953" t="s">
        <v>45</v>
      </c>
      <c r="H1953">
        <v>0</v>
      </c>
      <c r="I1953">
        <v>5</v>
      </c>
      <c r="J1953" t="s">
        <v>34</v>
      </c>
      <c r="K1953">
        <v>9861</v>
      </c>
      <c r="L1953">
        <v>3786</v>
      </c>
      <c r="M1953">
        <v>3272</v>
      </c>
      <c r="N1953">
        <v>1</v>
      </c>
      <c r="O1953">
        <v>3272</v>
      </c>
      <c r="P1953">
        <v>513</v>
      </c>
      <c r="Q1953">
        <v>0</v>
      </c>
      <c r="R1953">
        <v>513</v>
      </c>
      <c r="S1953">
        <v>5088</v>
      </c>
      <c r="T1953">
        <f t="shared" si="60"/>
        <v>5601</v>
      </c>
      <c r="U1953">
        <f t="shared" si="61"/>
        <v>4</v>
      </c>
      <c r="V1953">
        <v>0.39363525673701921</v>
      </c>
      <c r="W1953">
        <v>0.27172578093429511</v>
      </c>
      <c r="X1953">
        <v>1.3853049387639753E-2</v>
      </c>
      <c r="Y1953">
        <v>0.32078591294104597</v>
      </c>
      <c r="Z1953">
        <v>1490.37</v>
      </c>
      <c r="AA1953">
        <v>1028.8</v>
      </c>
      <c r="AB1953">
        <v>52.449999999999996</v>
      </c>
      <c r="AC1953">
        <v>1214.55</v>
      </c>
    </row>
    <row r="1954" spans="1:29" x14ac:dyDescent="0.25">
      <c r="A1954">
        <v>1995</v>
      </c>
      <c r="B1954">
        <v>1993</v>
      </c>
      <c r="C1954">
        <v>1994</v>
      </c>
      <c r="D1954">
        <v>8</v>
      </c>
      <c r="E1954" t="s">
        <v>46</v>
      </c>
      <c r="F1954" t="s">
        <v>36</v>
      </c>
      <c r="G1954" t="s">
        <v>45</v>
      </c>
      <c r="H1954">
        <v>0</v>
      </c>
      <c r="I1954">
        <v>2</v>
      </c>
      <c r="J1954" t="s">
        <v>33</v>
      </c>
      <c r="K1954">
        <v>80969</v>
      </c>
      <c r="L1954">
        <v>7308</v>
      </c>
      <c r="M1954">
        <v>7308</v>
      </c>
      <c r="N1954">
        <v>0.60340000000000005</v>
      </c>
      <c r="O1954">
        <v>4409</v>
      </c>
      <c r="P1954">
        <v>0</v>
      </c>
      <c r="Q1954">
        <v>0</v>
      </c>
      <c r="R1954">
        <v>0</v>
      </c>
      <c r="S1954">
        <v>1532</v>
      </c>
      <c r="T1954">
        <f t="shared" si="60"/>
        <v>1532</v>
      </c>
      <c r="U1954">
        <f t="shared" si="61"/>
        <v>1</v>
      </c>
      <c r="V1954">
        <v>6.4505492099804621E-2</v>
      </c>
      <c r="W1954">
        <v>9.344094966532944E-2</v>
      </c>
      <c r="X1954">
        <v>3.8747078815873727E-2</v>
      </c>
      <c r="Y1954">
        <v>0.80330647941899225</v>
      </c>
      <c r="Z1954">
        <v>471.45000000000005</v>
      </c>
      <c r="AA1954">
        <v>682.93</v>
      </c>
      <c r="AB1954">
        <v>283.19</v>
      </c>
      <c r="AC1954">
        <v>5871.1100000000006</v>
      </c>
    </row>
    <row r="1955" spans="1:29" x14ac:dyDescent="0.25">
      <c r="A1955">
        <v>1995</v>
      </c>
      <c r="B1955">
        <v>1992</v>
      </c>
      <c r="C1955">
        <v>1993</v>
      </c>
      <c r="D1955">
        <v>8</v>
      </c>
      <c r="E1955" t="s">
        <v>46</v>
      </c>
      <c r="F1955" t="s">
        <v>36</v>
      </c>
      <c r="G1955" t="s">
        <v>45</v>
      </c>
      <c r="H1955">
        <v>0</v>
      </c>
      <c r="I1955">
        <v>3</v>
      </c>
      <c r="J1955" t="s">
        <v>34</v>
      </c>
      <c r="K1955">
        <v>79898</v>
      </c>
      <c r="L1955">
        <v>15700</v>
      </c>
      <c r="M1955">
        <v>15700</v>
      </c>
      <c r="N1955">
        <v>0.84009999999999996</v>
      </c>
      <c r="O1955">
        <v>13190</v>
      </c>
      <c r="P1955">
        <v>0</v>
      </c>
      <c r="Q1955">
        <v>0</v>
      </c>
      <c r="R1955">
        <v>0</v>
      </c>
      <c r="S1955">
        <v>9056</v>
      </c>
      <c r="T1955">
        <f t="shared" si="60"/>
        <v>9056</v>
      </c>
      <c r="U1955">
        <f t="shared" si="61"/>
        <v>2</v>
      </c>
      <c r="V1955">
        <v>5.1626241248129881E-2</v>
      </c>
      <c r="W1955">
        <v>7.1411056542510537E-2</v>
      </c>
      <c r="X1955">
        <v>4.5734870482194372E-2</v>
      </c>
      <c r="Y1955">
        <v>0.8312278317271653</v>
      </c>
      <c r="Z1955">
        <v>810.57999999999993</v>
      </c>
      <c r="AA1955">
        <v>1121.22</v>
      </c>
      <c r="AB1955">
        <v>718.08</v>
      </c>
      <c r="AC1955">
        <v>13051.050000000001</v>
      </c>
    </row>
    <row r="1956" spans="1:29" x14ac:dyDescent="0.25">
      <c r="A1956">
        <v>1995</v>
      </c>
      <c r="B1956">
        <v>1991</v>
      </c>
      <c r="C1956">
        <v>1992</v>
      </c>
      <c r="D1956">
        <v>8</v>
      </c>
      <c r="E1956" t="s">
        <v>46</v>
      </c>
      <c r="F1956" t="s">
        <v>36</v>
      </c>
      <c r="G1956" t="s">
        <v>45</v>
      </c>
      <c r="H1956">
        <v>0</v>
      </c>
      <c r="I1956">
        <v>4</v>
      </c>
      <c r="J1956" t="s">
        <v>34</v>
      </c>
      <c r="K1956">
        <v>14967</v>
      </c>
      <c r="L1956">
        <v>5640</v>
      </c>
      <c r="M1956">
        <v>4992</v>
      </c>
      <c r="N1956">
        <v>0.99209999999999998</v>
      </c>
      <c r="O1956">
        <v>4953</v>
      </c>
      <c r="P1956">
        <v>648</v>
      </c>
      <c r="Q1956">
        <v>0</v>
      </c>
      <c r="R1956">
        <v>648</v>
      </c>
      <c r="S1956">
        <v>5780</v>
      </c>
      <c r="T1956">
        <f t="shared" si="60"/>
        <v>6428</v>
      </c>
      <c r="U1956">
        <f t="shared" si="61"/>
        <v>3</v>
      </c>
      <c r="V1956">
        <v>0.13087412513029975</v>
      </c>
      <c r="W1956">
        <v>6.8394068968451502E-2</v>
      </c>
      <c r="X1956">
        <v>2.8187291254494012E-2</v>
      </c>
      <c r="Y1956">
        <v>0.77254451464675455</v>
      </c>
      <c r="Z1956">
        <v>738.24</v>
      </c>
      <c r="AA1956">
        <v>385.8</v>
      </c>
      <c r="AB1956">
        <v>159</v>
      </c>
      <c r="AC1956">
        <v>4357.7999999999993</v>
      </c>
    </row>
    <row r="1957" spans="1:29" x14ac:dyDescent="0.25">
      <c r="A1957">
        <v>1995</v>
      </c>
      <c r="B1957">
        <v>1990</v>
      </c>
      <c r="C1957">
        <v>1991</v>
      </c>
      <c r="D1957">
        <v>8</v>
      </c>
      <c r="E1957" t="s">
        <v>46</v>
      </c>
      <c r="F1957" t="s">
        <v>36</v>
      </c>
      <c r="G1957" t="s">
        <v>45</v>
      </c>
      <c r="H1957">
        <v>0</v>
      </c>
      <c r="I1957">
        <v>5</v>
      </c>
      <c r="J1957" t="s">
        <v>34</v>
      </c>
      <c r="K1957">
        <v>360</v>
      </c>
      <c r="L1957">
        <v>114</v>
      </c>
      <c r="M1957">
        <v>91</v>
      </c>
      <c r="N1957">
        <v>1</v>
      </c>
      <c r="O1957">
        <v>91</v>
      </c>
      <c r="P1957">
        <v>22</v>
      </c>
      <c r="Q1957">
        <v>0</v>
      </c>
      <c r="R1957">
        <v>22</v>
      </c>
      <c r="S1957">
        <v>210</v>
      </c>
      <c r="T1957">
        <f t="shared" si="60"/>
        <v>232</v>
      </c>
      <c r="U1957">
        <f t="shared" si="61"/>
        <v>4</v>
      </c>
      <c r="V1957">
        <v>0.1711980354323803</v>
      </c>
      <c r="W1957">
        <v>0.22364497456586568</v>
      </c>
      <c r="X1957">
        <v>2.0171899666725141E-3</v>
      </c>
      <c r="Y1957">
        <v>0.60313980003508161</v>
      </c>
      <c r="Z1957">
        <v>19.52</v>
      </c>
      <c r="AA1957">
        <v>25.5</v>
      </c>
      <c r="AB1957">
        <v>0.23</v>
      </c>
      <c r="AC1957">
        <v>68.77</v>
      </c>
    </row>
    <row r="1958" spans="1:29" x14ac:dyDescent="0.25">
      <c r="A1958">
        <v>1995</v>
      </c>
      <c r="B1958">
        <v>1993</v>
      </c>
      <c r="C1958">
        <v>1994</v>
      </c>
      <c r="D1958">
        <v>9</v>
      </c>
      <c r="E1958" t="s">
        <v>47</v>
      </c>
      <c r="F1958" t="s">
        <v>36</v>
      </c>
      <c r="G1958" t="s">
        <v>45</v>
      </c>
      <c r="H1958">
        <v>1</v>
      </c>
      <c r="I1958">
        <v>2</v>
      </c>
      <c r="J1958" t="s">
        <v>33</v>
      </c>
      <c r="K1958">
        <v>111658</v>
      </c>
      <c r="L1958">
        <v>10078</v>
      </c>
      <c r="M1958">
        <v>10078</v>
      </c>
      <c r="N1958">
        <v>0.66490000000000005</v>
      </c>
      <c r="O1958">
        <v>6701</v>
      </c>
      <c r="P1958">
        <v>0</v>
      </c>
      <c r="Q1958">
        <v>0</v>
      </c>
      <c r="R1958">
        <v>0</v>
      </c>
      <c r="S1958">
        <v>5481</v>
      </c>
      <c r="T1958">
        <f t="shared" si="60"/>
        <v>5481</v>
      </c>
      <c r="U1958">
        <f t="shared" si="61"/>
        <v>1</v>
      </c>
      <c r="V1958">
        <v>6.4507167463051449E-2</v>
      </c>
      <c r="W1958">
        <v>9.34399457082533E-2</v>
      </c>
      <c r="X1958">
        <v>3.8747360817868656E-2</v>
      </c>
      <c r="Y1958">
        <v>0.80330552601082672</v>
      </c>
      <c r="Z1958">
        <v>650.16</v>
      </c>
      <c r="AA1958">
        <v>941.77</v>
      </c>
      <c r="AB1958">
        <v>390.53000000000003</v>
      </c>
      <c r="AC1958">
        <v>8096.42</v>
      </c>
    </row>
    <row r="1959" spans="1:29" x14ac:dyDescent="0.25">
      <c r="A1959">
        <v>1995</v>
      </c>
      <c r="B1959">
        <v>1992</v>
      </c>
      <c r="C1959">
        <v>1993</v>
      </c>
      <c r="D1959">
        <v>9</v>
      </c>
      <c r="E1959" t="s">
        <v>47</v>
      </c>
      <c r="F1959" t="s">
        <v>36</v>
      </c>
      <c r="G1959" t="s">
        <v>45</v>
      </c>
      <c r="H1959">
        <v>1</v>
      </c>
      <c r="I1959">
        <v>3</v>
      </c>
      <c r="J1959" t="s">
        <v>34</v>
      </c>
      <c r="K1959">
        <v>56673</v>
      </c>
      <c r="L1959">
        <v>11136</v>
      </c>
      <c r="M1959">
        <v>11136</v>
      </c>
      <c r="N1959">
        <v>0.85140000000000005</v>
      </c>
      <c r="O1959">
        <v>9481</v>
      </c>
      <c r="P1959">
        <v>0</v>
      </c>
      <c r="Q1959">
        <v>0</v>
      </c>
      <c r="R1959">
        <v>0</v>
      </c>
      <c r="S1959">
        <v>8508</v>
      </c>
      <c r="T1959">
        <f t="shared" si="60"/>
        <v>8508</v>
      </c>
      <c r="U1959">
        <f t="shared" si="61"/>
        <v>2</v>
      </c>
      <c r="V1959">
        <v>5.1626991930364269E-2</v>
      </c>
      <c r="W1959">
        <v>7.1410035728363866E-2</v>
      </c>
      <c r="X1959">
        <v>4.5733024088585511E-2</v>
      </c>
      <c r="Y1959">
        <v>0.83122994825268637</v>
      </c>
      <c r="Z1959">
        <v>574.96</v>
      </c>
      <c r="AA1959">
        <v>795.28</v>
      </c>
      <c r="AB1959">
        <v>509.32</v>
      </c>
      <c r="AC1959">
        <v>9257.25</v>
      </c>
    </row>
    <row r="1960" spans="1:29" x14ac:dyDescent="0.25">
      <c r="A1960">
        <v>1995</v>
      </c>
      <c r="B1960">
        <v>1991</v>
      </c>
      <c r="C1960">
        <v>1992</v>
      </c>
      <c r="D1960">
        <v>9</v>
      </c>
      <c r="E1960" t="s">
        <v>47</v>
      </c>
      <c r="F1960" t="s">
        <v>36</v>
      </c>
      <c r="G1960" t="s">
        <v>45</v>
      </c>
      <c r="H1960">
        <v>1</v>
      </c>
      <c r="I1960">
        <v>4</v>
      </c>
      <c r="J1960" t="s">
        <v>34</v>
      </c>
      <c r="K1960">
        <v>9648</v>
      </c>
      <c r="L1960">
        <v>3625</v>
      </c>
      <c r="M1960">
        <v>3218</v>
      </c>
      <c r="N1960">
        <v>0.98980000000000001</v>
      </c>
      <c r="O1960">
        <v>3185</v>
      </c>
      <c r="P1960">
        <v>407</v>
      </c>
      <c r="Q1960">
        <v>0</v>
      </c>
      <c r="R1960">
        <v>407</v>
      </c>
      <c r="S1960">
        <v>3632</v>
      </c>
      <c r="T1960">
        <f t="shared" si="60"/>
        <v>4039</v>
      </c>
      <c r="U1960">
        <f t="shared" si="61"/>
        <v>3</v>
      </c>
      <c r="V1960">
        <v>0.12933041329243805</v>
      </c>
      <c r="W1960">
        <v>6.8591539972197094E-2</v>
      </c>
      <c r="X1960">
        <v>2.8269048302036675E-2</v>
      </c>
      <c r="Y1960">
        <v>0.77380899843332818</v>
      </c>
      <c r="Z1960">
        <v>468.89</v>
      </c>
      <c r="AA1960">
        <v>248.68</v>
      </c>
      <c r="AB1960">
        <v>102.49000000000001</v>
      </c>
      <c r="AC1960">
        <v>2805.46</v>
      </c>
    </row>
    <row r="1961" spans="1:29" x14ac:dyDescent="0.25">
      <c r="A1961">
        <v>1995</v>
      </c>
      <c r="B1961">
        <v>1990</v>
      </c>
      <c r="C1961">
        <v>1991</v>
      </c>
      <c r="D1961">
        <v>9</v>
      </c>
      <c r="E1961" t="s">
        <v>47</v>
      </c>
      <c r="F1961" t="s">
        <v>36</v>
      </c>
      <c r="G1961" t="s">
        <v>45</v>
      </c>
      <c r="H1961">
        <v>1</v>
      </c>
      <c r="I1961">
        <v>5</v>
      </c>
      <c r="J1961" t="s">
        <v>34</v>
      </c>
      <c r="K1961">
        <v>1664</v>
      </c>
      <c r="L1961">
        <v>526</v>
      </c>
      <c r="M1961">
        <v>420</v>
      </c>
      <c r="N1961">
        <v>1</v>
      </c>
      <c r="O1961">
        <v>420</v>
      </c>
      <c r="P1961">
        <v>105</v>
      </c>
      <c r="Q1961">
        <v>0</v>
      </c>
      <c r="R1961">
        <v>105</v>
      </c>
      <c r="S1961">
        <v>970</v>
      </c>
      <c r="T1961">
        <f t="shared" si="60"/>
        <v>1075</v>
      </c>
      <c r="U1961">
        <f t="shared" si="61"/>
        <v>4</v>
      </c>
      <c r="V1961">
        <v>0.1711425966724911</v>
      </c>
      <c r="W1961">
        <v>0.22367621362911191</v>
      </c>
      <c r="X1961">
        <v>2.0891893945149285E-3</v>
      </c>
      <c r="Y1961">
        <v>0.60309200030388199</v>
      </c>
      <c r="Z1961">
        <v>90.110000000000014</v>
      </c>
      <c r="AA1961">
        <v>117.77</v>
      </c>
      <c r="AB1961">
        <v>1.1000000000000001</v>
      </c>
      <c r="AC1961">
        <v>317.53999999999996</v>
      </c>
    </row>
    <row r="1962" spans="1:29" x14ac:dyDescent="0.25">
      <c r="A1962">
        <v>1995</v>
      </c>
      <c r="B1962">
        <v>1993</v>
      </c>
      <c r="C1962">
        <v>1994</v>
      </c>
      <c r="D1962">
        <v>10</v>
      </c>
      <c r="E1962" t="s">
        <v>48</v>
      </c>
      <c r="F1962" t="s">
        <v>31</v>
      </c>
      <c r="G1962" t="s">
        <v>49</v>
      </c>
      <c r="H1962">
        <v>1</v>
      </c>
      <c r="I1962">
        <v>2</v>
      </c>
      <c r="J1962" t="s">
        <v>33</v>
      </c>
      <c r="K1962">
        <v>172252</v>
      </c>
      <c r="L1962">
        <v>6495</v>
      </c>
      <c r="M1962">
        <v>6314</v>
      </c>
      <c r="N1962">
        <v>0.57550000000000001</v>
      </c>
      <c r="O1962">
        <v>3633</v>
      </c>
      <c r="P1962">
        <v>0</v>
      </c>
      <c r="Q1962">
        <v>181</v>
      </c>
      <c r="R1962">
        <v>181</v>
      </c>
      <c r="S1962">
        <v>341</v>
      </c>
      <c r="T1962">
        <f t="shared" si="60"/>
        <v>522</v>
      </c>
      <c r="U1962">
        <f t="shared" si="61"/>
        <v>1</v>
      </c>
      <c r="V1962">
        <v>0.15440332030949325</v>
      </c>
      <c r="W1962">
        <v>0.19975892040678717</v>
      </c>
      <c r="X1962">
        <v>8.8945438423099307E-2</v>
      </c>
      <c r="Y1962">
        <v>0.55689232086062024</v>
      </c>
      <c r="Z1962">
        <v>1002.97</v>
      </c>
      <c r="AA1962">
        <v>1297.5899999999999</v>
      </c>
      <c r="AB1962">
        <v>577.77</v>
      </c>
      <c r="AC1962">
        <v>3617.45</v>
      </c>
    </row>
    <row r="1963" spans="1:29" x14ac:dyDescent="0.25">
      <c r="A1963">
        <v>1995</v>
      </c>
      <c r="B1963">
        <v>1992</v>
      </c>
      <c r="C1963">
        <v>1993</v>
      </c>
      <c r="D1963">
        <v>10</v>
      </c>
      <c r="E1963" t="s">
        <v>48</v>
      </c>
      <c r="F1963" t="s">
        <v>31</v>
      </c>
      <c r="G1963" t="s">
        <v>49</v>
      </c>
      <c r="H1963">
        <v>1</v>
      </c>
      <c r="I1963">
        <v>3</v>
      </c>
      <c r="J1963" t="s">
        <v>34</v>
      </c>
      <c r="K1963">
        <v>77131</v>
      </c>
      <c r="L1963">
        <v>9894</v>
      </c>
      <c r="M1963">
        <v>6970</v>
      </c>
      <c r="N1963">
        <v>0.81889999999999996</v>
      </c>
      <c r="O1963">
        <v>5708</v>
      </c>
      <c r="P1963">
        <v>0</v>
      </c>
      <c r="Q1963">
        <v>2923</v>
      </c>
      <c r="R1963">
        <v>2923</v>
      </c>
      <c r="S1963">
        <v>3654</v>
      </c>
      <c r="T1963">
        <f t="shared" si="60"/>
        <v>6577</v>
      </c>
      <c r="U1963">
        <f t="shared" si="61"/>
        <v>2</v>
      </c>
      <c r="V1963">
        <v>6.7216317307021781E-2</v>
      </c>
      <c r="W1963">
        <v>4.7654467966410534E-2</v>
      </c>
      <c r="X1963">
        <v>0.1366489569742399</v>
      </c>
      <c r="Y1963">
        <v>0.74848025775232774</v>
      </c>
      <c r="Z1963">
        <v>665.08999999999992</v>
      </c>
      <c r="AA1963">
        <v>471.53</v>
      </c>
      <c r="AB1963">
        <v>1352.11</v>
      </c>
      <c r="AC1963">
        <v>7406.04</v>
      </c>
    </row>
    <row r="1964" spans="1:29" x14ac:dyDescent="0.25">
      <c r="A1964">
        <v>1995</v>
      </c>
      <c r="B1964">
        <v>1991</v>
      </c>
      <c r="C1964">
        <v>1992</v>
      </c>
      <c r="D1964">
        <v>10</v>
      </c>
      <c r="E1964" t="s">
        <v>48</v>
      </c>
      <c r="F1964" t="s">
        <v>31</v>
      </c>
      <c r="G1964" t="s">
        <v>49</v>
      </c>
      <c r="H1964">
        <v>1</v>
      </c>
      <c r="I1964">
        <v>4</v>
      </c>
      <c r="J1964" t="s">
        <v>34</v>
      </c>
      <c r="K1964">
        <v>36842</v>
      </c>
      <c r="L1964">
        <v>19291</v>
      </c>
      <c r="M1964">
        <v>9043</v>
      </c>
      <c r="N1964">
        <v>0.98680000000000001</v>
      </c>
      <c r="O1964">
        <v>8924</v>
      </c>
      <c r="P1964">
        <v>46</v>
      </c>
      <c r="Q1964">
        <v>10201</v>
      </c>
      <c r="R1964">
        <v>10247</v>
      </c>
      <c r="S1964">
        <v>7492</v>
      </c>
      <c r="T1964">
        <f t="shared" si="60"/>
        <v>17739</v>
      </c>
      <c r="U1964">
        <f t="shared" si="61"/>
        <v>3</v>
      </c>
      <c r="V1964">
        <v>2.3124365648005789E-3</v>
      </c>
      <c r="W1964">
        <v>2.8162895890072957E-3</v>
      </c>
      <c r="X1964">
        <v>0.13300734941170494</v>
      </c>
      <c r="Y1964">
        <v>0.86186392443448712</v>
      </c>
      <c r="Z1964">
        <v>44.61</v>
      </c>
      <c r="AA1964">
        <v>54.330000000000005</v>
      </c>
      <c r="AB1964">
        <v>2565.8900000000003</v>
      </c>
      <c r="AC1964">
        <v>16626.509999999998</v>
      </c>
    </row>
    <row r="1965" spans="1:29" x14ac:dyDescent="0.25">
      <c r="A1965">
        <v>1995</v>
      </c>
      <c r="B1965">
        <v>1990</v>
      </c>
      <c r="C1965">
        <v>1991</v>
      </c>
      <c r="D1965">
        <v>10</v>
      </c>
      <c r="E1965" t="s">
        <v>48</v>
      </c>
      <c r="F1965" t="s">
        <v>31</v>
      </c>
      <c r="G1965" t="s">
        <v>49</v>
      </c>
      <c r="H1965">
        <v>1</v>
      </c>
      <c r="I1965">
        <v>5</v>
      </c>
      <c r="J1965" t="s">
        <v>34</v>
      </c>
      <c r="K1965">
        <v>3157</v>
      </c>
      <c r="L1965">
        <v>2189</v>
      </c>
      <c r="M1965">
        <v>583</v>
      </c>
      <c r="N1965">
        <v>1</v>
      </c>
      <c r="O1965">
        <v>583</v>
      </c>
      <c r="P1965">
        <v>0</v>
      </c>
      <c r="Q1965">
        <v>1605</v>
      </c>
      <c r="R1965">
        <v>1606</v>
      </c>
      <c r="S1965">
        <v>651</v>
      </c>
      <c r="T1965">
        <f t="shared" si="60"/>
        <v>2257</v>
      </c>
      <c r="U1965">
        <f t="shared" si="61"/>
        <v>4</v>
      </c>
      <c r="V1965">
        <v>1.5069594125598218E-4</v>
      </c>
      <c r="W1965">
        <v>1.6896211595367696E-4</v>
      </c>
      <c r="X1965">
        <v>8.4051802871442663E-2</v>
      </c>
      <c r="Y1965">
        <v>0.91562853907134756</v>
      </c>
      <c r="Z1965">
        <v>0.33</v>
      </c>
      <c r="AA1965">
        <v>0.37</v>
      </c>
      <c r="AB1965">
        <v>184.06</v>
      </c>
      <c r="AC1965">
        <v>2005.08</v>
      </c>
    </row>
    <row r="1966" spans="1:29" x14ac:dyDescent="0.25">
      <c r="A1966">
        <v>1995</v>
      </c>
      <c r="B1966">
        <v>1993</v>
      </c>
      <c r="C1966">
        <v>1994</v>
      </c>
      <c r="D1966">
        <v>11</v>
      </c>
      <c r="E1966" t="s">
        <v>50</v>
      </c>
      <c r="F1966" t="s">
        <v>31</v>
      </c>
      <c r="G1966" t="s">
        <v>49</v>
      </c>
      <c r="H1966">
        <v>1</v>
      </c>
      <c r="I1966">
        <v>2</v>
      </c>
      <c r="J1966" t="s">
        <v>33</v>
      </c>
      <c r="K1966">
        <v>330739</v>
      </c>
      <c r="L1966">
        <v>11159</v>
      </c>
      <c r="M1966">
        <v>9509</v>
      </c>
      <c r="N1966">
        <v>0.57620000000000005</v>
      </c>
      <c r="O1966">
        <v>5479</v>
      </c>
      <c r="P1966">
        <v>0</v>
      </c>
      <c r="Q1966">
        <v>1649</v>
      </c>
      <c r="R1966">
        <v>1649</v>
      </c>
      <c r="S1966">
        <v>1204</v>
      </c>
      <c r="T1966">
        <f t="shared" si="60"/>
        <v>2853</v>
      </c>
      <c r="U1966">
        <f t="shared" si="61"/>
        <v>1</v>
      </c>
      <c r="V1966">
        <v>0.17256662147425242</v>
      </c>
      <c r="W1966">
        <v>0.16285667433414369</v>
      </c>
      <c r="X1966">
        <v>0.12251594802364581</v>
      </c>
      <c r="Y1966">
        <v>0.54206075616795812</v>
      </c>
      <c r="Z1966">
        <v>1925.79</v>
      </c>
      <c r="AA1966">
        <v>1817.43</v>
      </c>
      <c r="AB1966">
        <v>1367.24</v>
      </c>
      <c r="AC1966">
        <v>6049.2300000000005</v>
      </c>
    </row>
    <row r="1967" spans="1:29" x14ac:dyDescent="0.25">
      <c r="A1967">
        <v>1995</v>
      </c>
      <c r="B1967">
        <v>1992</v>
      </c>
      <c r="C1967">
        <v>1993</v>
      </c>
      <c r="D1967">
        <v>11</v>
      </c>
      <c r="E1967" t="s">
        <v>50</v>
      </c>
      <c r="F1967" t="s">
        <v>31</v>
      </c>
      <c r="G1967" t="s">
        <v>49</v>
      </c>
      <c r="H1967">
        <v>1</v>
      </c>
      <c r="I1967">
        <v>3</v>
      </c>
      <c r="J1967" t="s">
        <v>34</v>
      </c>
      <c r="K1967">
        <v>236514</v>
      </c>
      <c r="L1967">
        <v>36191</v>
      </c>
      <c r="M1967">
        <v>29911</v>
      </c>
      <c r="N1967">
        <v>0.81389999999999996</v>
      </c>
      <c r="O1967">
        <v>24345</v>
      </c>
      <c r="P1967">
        <v>0</v>
      </c>
      <c r="Q1967">
        <v>6279</v>
      </c>
      <c r="R1967">
        <v>6279</v>
      </c>
      <c r="S1967">
        <v>12139</v>
      </c>
      <c r="T1967">
        <f t="shared" si="60"/>
        <v>18418</v>
      </c>
      <c r="U1967">
        <f t="shared" si="61"/>
        <v>2</v>
      </c>
      <c r="V1967">
        <v>5.429007203309047E-2</v>
      </c>
      <c r="W1967">
        <v>2.7243539264527505E-2</v>
      </c>
      <c r="X1967">
        <v>0.13732927715470677</v>
      </c>
      <c r="Y1967">
        <v>0.78113711154767529</v>
      </c>
      <c r="Z1967">
        <v>1964.8500000000001</v>
      </c>
      <c r="AA1967">
        <v>985.99</v>
      </c>
      <c r="AB1967">
        <v>4970.18</v>
      </c>
      <c r="AC1967">
        <v>28270.679999999997</v>
      </c>
    </row>
    <row r="1968" spans="1:29" x14ac:dyDescent="0.25">
      <c r="A1968">
        <v>1995</v>
      </c>
      <c r="B1968">
        <v>1991</v>
      </c>
      <c r="C1968">
        <v>1992</v>
      </c>
      <c r="D1968">
        <v>11</v>
      </c>
      <c r="E1968" t="s">
        <v>50</v>
      </c>
      <c r="F1968" t="s">
        <v>31</v>
      </c>
      <c r="G1968" t="s">
        <v>49</v>
      </c>
      <c r="H1968">
        <v>1</v>
      </c>
      <c r="I1968">
        <v>4</v>
      </c>
      <c r="J1968" t="s">
        <v>34</v>
      </c>
      <c r="K1968">
        <v>125285</v>
      </c>
      <c r="L1968">
        <v>42926</v>
      </c>
      <c r="M1968">
        <v>23011</v>
      </c>
      <c r="N1968">
        <v>0.98080000000000001</v>
      </c>
      <c r="O1968">
        <v>22570</v>
      </c>
      <c r="P1968">
        <v>43</v>
      </c>
      <c r="Q1968">
        <v>19871</v>
      </c>
      <c r="R1968">
        <v>19914</v>
      </c>
      <c r="S1968">
        <v>42498</v>
      </c>
      <c r="T1968">
        <f t="shared" si="60"/>
        <v>62412</v>
      </c>
      <c r="U1968">
        <f t="shared" si="61"/>
        <v>3</v>
      </c>
      <c r="V1968">
        <v>1.0758068667978198E-2</v>
      </c>
      <c r="W1968">
        <v>1.1856681773761641E-2</v>
      </c>
      <c r="X1968">
        <v>0.20410512301741215</v>
      </c>
      <c r="Y1968">
        <v>0.77328012654084799</v>
      </c>
      <c r="Z1968">
        <v>461.81</v>
      </c>
      <c r="AA1968">
        <v>508.96999999999997</v>
      </c>
      <c r="AB1968">
        <v>8761.59</v>
      </c>
      <c r="AC1968">
        <v>33194.480000000003</v>
      </c>
    </row>
    <row r="1969" spans="1:29" x14ac:dyDescent="0.25">
      <c r="A1969">
        <v>1995</v>
      </c>
      <c r="B1969">
        <v>1990</v>
      </c>
      <c r="C1969">
        <v>1991</v>
      </c>
      <c r="D1969">
        <v>11</v>
      </c>
      <c r="E1969" t="s">
        <v>50</v>
      </c>
      <c r="F1969" t="s">
        <v>31</v>
      </c>
      <c r="G1969" t="s">
        <v>49</v>
      </c>
      <c r="H1969">
        <v>1</v>
      </c>
      <c r="I1969">
        <v>5</v>
      </c>
      <c r="J1969" t="s">
        <v>34</v>
      </c>
      <c r="K1969">
        <v>11018</v>
      </c>
      <c r="L1969">
        <v>5370</v>
      </c>
      <c r="M1969">
        <v>2328</v>
      </c>
      <c r="N1969">
        <v>1</v>
      </c>
      <c r="O1969">
        <v>2328</v>
      </c>
      <c r="P1969">
        <v>8</v>
      </c>
      <c r="Q1969">
        <v>3034</v>
      </c>
      <c r="R1969">
        <v>3042</v>
      </c>
      <c r="S1969">
        <v>4546</v>
      </c>
      <c r="T1969">
        <f t="shared" si="60"/>
        <v>7588</v>
      </c>
      <c r="U1969">
        <f t="shared" si="61"/>
        <v>4</v>
      </c>
      <c r="V1969">
        <v>2.1785802732349308E-4</v>
      </c>
      <c r="W1969">
        <v>2.4020244038231291E-4</v>
      </c>
      <c r="X1969">
        <v>0.20242734807195642</v>
      </c>
      <c r="Y1969">
        <v>0.7971145914603377</v>
      </c>
      <c r="Z1969">
        <v>1.17</v>
      </c>
      <c r="AA1969">
        <v>1.29</v>
      </c>
      <c r="AB1969">
        <v>1087.1299999999999</v>
      </c>
      <c r="AC1969">
        <v>4280.88</v>
      </c>
    </row>
    <row r="1970" spans="1:29" x14ac:dyDescent="0.25">
      <c r="A1970">
        <v>1995</v>
      </c>
      <c r="B1970">
        <v>1993</v>
      </c>
      <c r="C1970">
        <v>1994</v>
      </c>
      <c r="D1970">
        <v>12</v>
      </c>
      <c r="E1970" t="s">
        <v>51</v>
      </c>
      <c r="F1970" t="s">
        <v>31</v>
      </c>
      <c r="G1970" t="s">
        <v>49</v>
      </c>
      <c r="H1970">
        <v>0</v>
      </c>
      <c r="I1970">
        <v>2</v>
      </c>
      <c r="J1970" t="s">
        <v>33</v>
      </c>
      <c r="K1970">
        <v>70863</v>
      </c>
      <c r="L1970">
        <v>2381</v>
      </c>
      <c r="M1970">
        <v>2044</v>
      </c>
      <c r="N1970">
        <v>0.57789999999999997</v>
      </c>
      <c r="O1970">
        <v>1181</v>
      </c>
      <c r="P1970">
        <v>0</v>
      </c>
      <c r="Q1970">
        <v>337</v>
      </c>
      <c r="R1970">
        <v>337</v>
      </c>
      <c r="S1970">
        <v>340</v>
      </c>
      <c r="T1970">
        <f t="shared" si="60"/>
        <v>677</v>
      </c>
      <c r="U1970">
        <f t="shared" si="61"/>
        <v>1</v>
      </c>
      <c r="V1970">
        <v>0.17327728481020632</v>
      </c>
      <c r="W1970">
        <v>0.1635219861670453</v>
      </c>
      <c r="X1970">
        <v>0.12053232098838014</v>
      </c>
      <c r="Y1970">
        <v>0.54266840803436822</v>
      </c>
      <c r="Z1970">
        <v>412.62</v>
      </c>
      <c r="AA1970">
        <v>389.39</v>
      </c>
      <c r="AB1970">
        <v>287.02</v>
      </c>
      <c r="AC1970">
        <v>1292.24</v>
      </c>
    </row>
    <row r="1971" spans="1:29" x14ac:dyDescent="0.25">
      <c r="A1971">
        <v>1995</v>
      </c>
      <c r="B1971">
        <v>1992</v>
      </c>
      <c r="C1971">
        <v>1993</v>
      </c>
      <c r="D1971">
        <v>12</v>
      </c>
      <c r="E1971" t="s">
        <v>51</v>
      </c>
      <c r="F1971" t="s">
        <v>31</v>
      </c>
      <c r="G1971" t="s">
        <v>49</v>
      </c>
      <c r="H1971">
        <v>0</v>
      </c>
      <c r="I1971">
        <v>3</v>
      </c>
      <c r="J1971" t="s">
        <v>34</v>
      </c>
      <c r="K1971">
        <v>48458</v>
      </c>
      <c r="L1971">
        <v>7283</v>
      </c>
      <c r="M1971">
        <v>6170</v>
      </c>
      <c r="N1971">
        <v>0.81530000000000002</v>
      </c>
      <c r="O1971">
        <v>5030</v>
      </c>
      <c r="P1971">
        <v>0</v>
      </c>
      <c r="Q1971">
        <v>1113</v>
      </c>
      <c r="R1971">
        <v>1113</v>
      </c>
      <c r="S1971">
        <v>2845</v>
      </c>
      <c r="T1971">
        <f t="shared" si="60"/>
        <v>3958</v>
      </c>
      <c r="U1971">
        <f t="shared" si="61"/>
        <v>2</v>
      </c>
      <c r="V1971">
        <v>5.5355031982327683E-2</v>
      </c>
      <c r="W1971">
        <v>2.7816868052132775E-2</v>
      </c>
      <c r="X1971">
        <v>0.13884133223316139</v>
      </c>
      <c r="Y1971">
        <v>0.77798676773237818</v>
      </c>
      <c r="Z1971">
        <v>403.19</v>
      </c>
      <c r="AA1971">
        <v>202.61</v>
      </c>
      <c r="AB1971">
        <v>1011.28</v>
      </c>
      <c r="AC1971">
        <v>5666.63</v>
      </c>
    </row>
    <row r="1972" spans="1:29" x14ac:dyDescent="0.25">
      <c r="A1972">
        <v>1995</v>
      </c>
      <c r="B1972">
        <v>1991</v>
      </c>
      <c r="C1972">
        <v>1992</v>
      </c>
      <c r="D1972">
        <v>12</v>
      </c>
      <c r="E1972" t="s">
        <v>51</v>
      </c>
      <c r="F1972" t="s">
        <v>31</v>
      </c>
      <c r="G1972" t="s">
        <v>49</v>
      </c>
      <c r="H1972">
        <v>0</v>
      </c>
      <c r="I1972">
        <v>4</v>
      </c>
      <c r="J1972" t="s">
        <v>34</v>
      </c>
      <c r="K1972">
        <v>28573</v>
      </c>
      <c r="L1972">
        <v>8590</v>
      </c>
      <c r="M1972">
        <v>5287</v>
      </c>
      <c r="N1972">
        <v>0.98080000000000001</v>
      </c>
      <c r="O1972">
        <v>5185</v>
      </c>
      <c r="P1972">
        <v>9</v>
      </c>
      <c r="Q1972">
        <v>3293</v>
      </c>
      <c r="R1972">
        <v>3302</v>
      </c>
      <c r="S1972">
        <v>10885</v>
      </c>
      <c r="T1972">
        <f t="shared" si="60"/>
        <v>14187</v>
      </c>
      <c r="U1972">
        <f t="shared" si="61"/>
        <v>3</v>
      </c>
      <c r="V1972">
        <v>1.2282472419441018E-2</v>
      </c>
      <c r="W1972">
        <v>1.2200985065696267E-2</v>
      </c>
      <c r="X1972">
        <v>0.24029572924779022</v>
      </c>
      <c r="Y1972">
        <v>0.73522081326707234</v>
      </c>
      <c r="Z1972">
        <v>105.50999999999999</v>
      </c>
      <c r="AA1972">
        <v>104.81</v>
      </c>
      <c r="AB1972">
        <v>2064.21</v>
      </c>
      <c r="AC1972">
        <v>6315.7599999999993</v>
      </c>
    </row>
    <row r="1973" spans="1:29" x14ac:dyDescent="0.25">
      <c r="A1973">
        <v>1995</v>
      </c>
      <c r="B1973">
        <v>1990</v>
      </c>
      <c r="C1973">
        <v>1991</v>
      </c>
      <c r="D1973">
        <v>12</v>
      </c>
      <c r="E1973" t="s">
        <v>51</v>
      </c>
      <c r="F1973" t="s">
        <v>31</v>
      </c>
      <c r="G1973" t="s">
        <v>49</v>
      </c>
      <c r="H1973">
        <v>0</v>
      </c>
      <c r="I1973">
        <v>5</v>
      </c>
      <c r="J1973" t="s">
        <v>34</v>
      </c>
      <c r="K1973">
        <v>3068</v>
      </c>
      <c r="L1973">
        <v>1292</v>
      </c>
      <c r="M1973">
        <v>639</v>
      </c>
      <c r="N1973">
        <v>1</v>
      </c>
      <c r="O1973">
        <v>639</v>
      </c>
      <c r="P1973">
        <v>2</v>
      </c>
      <c r="Q1973">
        <v>651</v>
      </c>
      <c r="R1973">
        <v>653</v>
      </c>
      <c r="S1973">
        <v>1467</v>
      </c>
      <c r="T1973">
        <f t="shared" si="60"/>
        <v>2120</v>
      </c>
      <c r="U1973">
        <f t="shared" si="61"/>
        <v>4</v>
      </c>
      <c r="V1973">
        <v>2.4748646558391338E-4</v>
      </c>
      <c r="W1973">
        <v>2.7842227378190254E-4</v>
      </c>
      <c r="X1973">
        <v>0.24269914926527456</v>
      </c>
      <c r="Y1973">
        <v>0.75677494199535955</v>
      </c>
      <c r="Z1973">
        <v>0.32</v>
      </c>
      <c r="AA1973">
        <v>0.36</v>
      </c>
      <c r="AB1973">
        <v>313.81</v>
      </c>
      <c r="AC1973">
        <v>978.50999999999988</v>
      </c>
    </row>
    <row r="1974" spans="1:29" x14ac:dyDescent="0.25">
      <c r="A1974">
        <v>1995</v>
      </c>
      <c r="B1974">
        <v>1993</v>
      </c>
      <c r="C1974">
        <v>1994</v>
      </c>
      <c r="D1974">
        <v>13</v>
      </c>
      <c r="E1974" t="s">
        <v>52</v>
      </c>
      <c r="F1974" t="s">
        <v>31</v>
      </c>
      <c r="G1974" t="s">
        <v>49</v>
      </c>
      <c r="H1974">
        <v>1</v>
      </c>
      <c r="I1974">
        <v>2</v>
      </c>
      <c r="J1974" t="s">
        <v>33</v>
      </c>
      <c r="K1974">
        <v>43017</v>
      </c>
      <c r="L1974">
        <v>1469</v>
      </c>
      <c r="M1974">
        <v>1325</v>
      </c>
      <c r="N1974">
        <v>0.57210000000000005</v>
      </c>
      <c r="O1974">
        <v>758</v>
      </c>
      <c r="P1974">
        <v>0</v>
      </c>
      <c r="Q1974">
        <v>143</v>
      </c>
      <c r="R1974">
        <v>143</v>
      </c>
      <c r="S1974">
        <v>464</v>
      </c>
      <c r="T1974">
        <f t="shared" si="60"/>
        <v>607</v>
      </c>
      <c r="U1974">
        <f t="shared" si="61"/>
        <v>1</v>
      </c>
      <c r="V1974">
        <v>0.15853600430186571</v>
      </c>
      <c r="W1974">
        <v>0.16089794640365385</v>
      </c>
      <c r="X1974">
        <v>0.10241435407349928</v>
      </c>
      <c r="Y1974">
        <v>0.57815169522098109</v>
      </c>
      <c r="Z1974">
        <v>232.91</v>
      </c>
      <c r="AA1974">
        <v>236.38</v>
      </c>
      <c r="AB1974">
        <v>150.46</v>
      </c>
      <c r="AC1974">
        <v>849.38</v>
      </c>
    </row>
    <row r="1975" spans="1:29" x14ac:dyDescent="0.25">
      <c r="A1975">
        <v>1995</v>
      </c>
      <c r="B1975">
        <v>1992</v>
      </c>
      <c r="C1975">
        <v>1993</v>
      </c>
      <c r="D1975">
        <v>13</v>
      </c>
      <c r="E1975" t="s">
        <v>52</v>
      </c>
      <c r="F1975" t="s">
        <v>31</v>
      </c>
      <c r="G1975" t="s">
        <v>49</v>
      </c>
      <c r="H1975">
        <v>1</v>
      </c>
      <c r="I1975">
        <v>3</v>
      </c>
      <c r="J1975" t="s">
        <v>34</v>
      </c>
      <c r="K1975">
        <v>23444</v>
      </c>
      <c r="L1975">
        <v>5109</v>
      </c>
      <c r="M1975">
        <v>4474</v>
      </c>
      <c r="N1975">
        <v>0.80179999999999996</v>
      </c>
      <c r="O1975">
        <v>3587</v>
      </c>
      <c r="P1975">
        <v>0</v>
      </c>
      <c r="Q1975">
        <v>635</v>
      </c>
      <c r="R1975">
        <v>635</v>
      </c>
      <c r="S1975">
        <v>925</v>
      </c>
      <c r="T1975">
        <f t="shared" si="60"/>
        <v>1560</v>
      </c>
      <c r="U1975">
        <f t="shared" si="61"/>
        <v>2</v>
      </c>
      <c r="V1975">
        <v>3.0402013492434727E-2</v>
      </c>
      <c r="W1975">
        <v>3.2251498670132092E-2</v>
      </c>
      <c r="X1975">
        <v>5.4181108634257943E-2</v>
      </c>
      <c r="Y1975">
        <v>0.88316537920317539</v>
      </c>
      <c r="Z1975">
        <v>155.34</v>
      </c>
      <c r="AA1975">
        <v>164.79000000000002</v>
      </c>
      <c r="AB1975">
        <v>276.83999999999997</v>
      </c>
      <c r="AC1975">
        <v>4512.5600000000004</v>
      </c>
    </row>
    <row r="1976" spans="1:29" x14ac:dyDescent="0.25">
      <c r="A1976">
        <v>1995</v>
      </c>
      <c r="B1976">
        <v>1991</v>
      </c>
      <c r="C1976">
        <v>1992</v>
      </c>
      <c r="D1976">
        <v>13</v>
      </c>
      <c r="E1976" t="s">
        <v>52</v>
      </c>
      <c r="F1976" t="s">
        <v>31</v>
      </c>
      <c r="G1976" t="s">
        <v>49</v>
      </c>
      <c r="H1976">
        <v>1</v>
      </c>
      <c r="I1976">
        <v>4</v>
      </c>
      <c r="J1976" t="s">
        <v>34</v>
      </c>
      <c r="K1976">
        <v>11591</v>
      </c>
      <c r="L1976">
        <v>4801</v>
      </c>
      <c r="M1976">
        <v>3468</v>
      </c>
      <c r="N1976">
        <v>0.96499999999999997</v>
      </c>
      <c r="O1976">
        <v>3346</v>
      </c>
      <c r="P1976">
        <v>22</v>
      </c>
      <c r="Q1976">
        <v>1309</v>
      </c>
      <c r="R1976">
        <v>1332</v>
      </c>
      <c r="S1976">
        <v>2437</v>
      </c>
      <c r="T1976">
        <f t="shared" si="60"/>
        <v>3769</v>
      </c>
      <c r="U1976">
        <f t="shared" si="61"/>
        <v>3</v>
      </c>
      <c r="V1976">
        <v>9.791608085731247E-3</v>
      </c>
      <c r="W1976">
        <v>1.4323949969277555E-2</v>
      </c>
      <c r="X1976">
        <v>0.1861592776580123</v>
      </c>
      <c r="Y1976">
        <v>0.78972516428697892</v>
      </c>
      <c r="Z1976">
        <v>47.010000000000005</v>
      </c>
      <c r="AA1976">
        <v>68.77000000000001</v>
      </c>
      <c r="AB1976">
        <v>893.76</v>
      </c>
      <c r="AC1976">
        <v>3791.51</v>
      </c>
    </row>
    <row r="1977" spans="1:29" x14ac:dyDescent="0.25">
      <c r="A1977">
        <v>1995</v>
      </c>
      <c r="B1977">
        <v>1990</v>
      </c>
      <c r="C1977">
        <v>1991</v>
      </c>
      <c r="D1977">
        <v>13</v>
      </c>
      <c r="E1977" t="s">
        <v>52</v>
      </c>
      <c r="F1977" t="s">
        <v>31</v>
      </c>
      <c r="G1977" t="s">
        <v>49</v>
      </c>
      <c r="H1977">
        <v>1</v>
      </c>
      <c r="I1977">
        <v>5</v>
      </c>
      <c r="J1977" t="s">
        <v>34</v>
      </c>
      <c r="K1977">
        <v>1892</v>
      </c>
      <c r="L1977">
        <v>988</v>
      </c>
      <c r="M1977">
        <v>606</v>
      </c>
      <c r="N1977">
        <v>1</v>
      </c>
      <c r="O1977">
        <v>606</v>
      </c>
      <c r="P1977">
        <v>3</v>
      </c>
      <c r="Q1977">
        <v>378</v>
      </c>
      <c r="R1977">
        <v>381</v>
      </c>
      <c r="S1977">
        <v>714</v>
      </c>
      <c r="T1977">
        <f t="shared" si="60"/>
        <v>1095</v>
      </c>
      <c r="U1977">
        <f t="shared" si="61"/>
        <v>4</v>
      </c>
      <c r="V1977">
        <v>1.1281200360188998E-2</v>
      </c>
      <c r="W1977">
        <v>4.9273045519390513E-3</v>
      </c>
      <c r="X1977">
        <v>5.5718000344000727E-2</v>
      </c>
      <c r="Y1977">
        <v>0.92807349474387124</v>
      </c>
      <c r="Z1977">
        <v>11.15</v>
      </c>
      <c r="AA1977">
        <v>4.87</v>
      </c>
      <c r="AB1977">
        <v>55.07</v>
      </c>
      <c r="AC1977">
        <v>917.28</v>
      </c>
    </row>
    <row r="1978" spans="1:29" x14ac:dyDescent="0.25">
      <c r="A1978">
        <v>1995</v>
      </c>
      <c r="B1978">
        <v>1992</v>
      </c>
      <c r="C1978">
        <v>1994</v>
      </c>
      <c r="D1978">
        <v>14</v>
      </c>
      <c r="E1978" t="s">
        <v>53</v>
      </c>
      <c r="F1978" t="s">
        <v>31</v>
      </c>
      <c r="G1978" t="s">
        <v>49</v>
      </c>
      <c r="H1978">
        <v>3</v>
      </c>
      <c r="I1978">
        <v>3</v>
      </c>
      <c r="J1978" t="s">
        <v>33</v>
      </c>
      <c r="K1978">
        <v>3042</v>
      </c>
      <c r="L1978">
        <v>195</v>
      </c>
      <c r="M1978">
        <v>178</v>
      </c>
      <c r="N1978">
        <v>0.61870000000000003</v>
      </c>
      <c r="O1978">
        <v>110</v>
      </c>
      <c r="P1978">
        <v>0</v>
      </c>
      <c r="Q1978">
        <v>16</v>
      </c>
      <c r="R1978">
        <v>16</v>
      </c>
      <c r="S1978">
        <v>27</v>
      </c>
      <c r="T1978">
        <f t="shared" si="60"/>
        <v>43</v>
      </c>
      <c r="U1978">
        <f t="shared" si="61"/>
        <v>1</v>
      </c>
      <c r="V1978">
        <v>0</v>
      </c>
      <c r="W1978">
        <v>4.5696721311475418E-2</v>
      </c>
      <c r="X1978">
        <v>5.2305327868852468E-2</v>
      </c>
      <c r="Y1978">
        <v>0.90199795081967216</v>
      </c>
      <c r="Z1978">
        <v>0</v>
      </c>
      <c r="AA1978">
        <v>8.92</v>
      </c>
      <c r="AB1978">
        <v>10.209999999999999</v>
      </c>
      <c r="AC1978">
        <v>176.06999999999996</v>
      </c>
    </row>
    <row r="1979" spans="1:29" x14ac:dyDescent="0.25">
      <c r="A1979">
        <v>1995</v>
      </c>
      <c r="B1979">
        <v>1991</v>
      </c>
      <c r="C1979">
        <v>1993</v>
      </c>
      <c r="D1979">
        <v>14</v>
      </c>
      <c r="E1979" t="s">
        <v>53</v>
      </c>
      <c r="F1979" t="s">
        <v>31</v>
      </c>
      <c r="G1979" t="s">
        <v>49</v>
      </c>
      <c r="H1979">
        <v>3</v>
      </c>
      <c r="I1979">
        <v>4</v>
      </c>
      <c r="J1979" t="s">
        <v>34</v>
      </c>
      <c r="K1979">
        <v>1485</v>
      </c>
      <c r="L1979">
        <v>169</v>
      </c>
      <c r="M1979">
        <v>159</v>
      </c>
      <c r="N1979">
        <v>0.86860000000000004</v>
      </c>
      <c r="O1979">
        <v>138</v>
      </c>
      <c r="P1979">
        <v>0</v>
      </c>
      <c r="Q1979">
        <v>9</v>
      </c>
      <c r="R1979">
        <v>9</v>
      </c>
      <c r="S1979">
        <v>313</v>
      </c>
      <c r="T1979">
        <f t="shared" si="60"/>
        <v>322</v>
      </c>
      <c r="U1979">
        <f t="shared" si="61"/>
        <v>2</v>
      </c>
      <c r="V1979">
        <v>0</v>
      </c>
      <c r="W1979">
        <v>3.3163868526838503E-2</v>
      </c>
      <c r="X1979">
        <v>0.24716244975171436</v>
      </c>
      <c r="Y1979">
        <v>0.7196736817214473</v>
      </c>
      <c r="Z1979">
        <v>0</v>
      </c>
      <c r="AA1979">
        <v>5.61</v>
      </c>
      <c r="AB1979">
        <v>41.809999999999995</v>
      </c>
      <c r="AC1979">
        <v>121.74000000000001</v>
      </c>
    </row>
    <row r="1980" spans="1:29" x14ac:dyDescent="0.25">
      <c r="A1980">
        <v>1995</v>
      </c>
      <c r="B1980">
        <v>1990</v>
      </c>
      <c r="C1980">
        <v>1992</v>
      </c>
      <c r="D1980">
        <v>14</v>
      </c>
      <c r="E1980" t="s">
        <v>53</v>
      </c>
      <c r="F1980" t="s">
        <v>31</v>
      </c>
      <c r="G1980" t="s">
        <v>49</v>
      </c>
      <c r="H1980">
        <v>3</v>
      </c>
      <c r="I1980">
        <v>5</v>
      </c>
      <c r="J1980" t="s">
        <v>34</v>
      </c>
      <c r="K1980">
        <v>306</v>
      </c>
      <c r="L1980">
        <v>58</v>
      </c>
      <c r="M1980">
        <v>58</v>
      </c>
      <c r="N1980">
        <v>0.99050000000000005</v>
      </c>
      <c r="O1980">
        <v>58</v>
      </c>
      <c r="P1980">
        <v>0</v>
      </c>
      <c r="Q1980">
        <v>0</v>
      </c>
      <c r="R1980">
        <v>0</v>
      </c>
      <c r="S1980">
        <v>168</v>
      </c>
      <c r="T1980">
        <f t="shared" si="60"/>
        <v>168</v>
      </c>
      <c r="U1980">
        <f t="shared" si="61"/>
        <v>3</v>
      </c>
      <c r="V1980">
        <v>0</v>
      </c>
      <c r="W1980">
        <v>4.1482488949336961E-2</v>
      </c>
      <c r="X1980">
        <v>8.1604896293777634E-3</v>
      </c>
      <c r="Y1980">
        <v>0.95035702142128531</v>
      </c>
      <c r="Z1980">
        <v>0</v>
      </c>
      <c r="AA1980">
        <v>2.44</v>
      </c>
      <c r="AB1980">
        <v>0.48</v>
      </c>
      <c r="AC1980">
        <v>55.9</v>
      </c>
    </row>
    <row r="1981" spans="1:29" x14ac:dyDescent="0.25">
      <c r="A1981">
        <v>1995</v>
      </c>
      <c r="B1981">
        <v>1989</v>
      </c>
      <c r="C1981">
        <v>1991</v>
      </c>
      <c r="D1981">
        <v>14</v>
      </c>
      <c r="E1981" t="s">
        <v>53</v>
      </c>
      <c r="F1981" t="s">
        <v>31</v>
      </c>
      <c r="G1981" t="s">
        <v>49</v>
      </c>
      <c r="H1981">
        <v>3</v>
      </c>
      <c r="I1981">
        <v>6</v>
      </c>
      <c r="J1981" t="s">
        <v>34</v>
      </c>
      <c r="K1981">
        <v>21</v>
      </c>
      <c r="L1981">
        <v>24</v>
      </c>
      <c r="M1981">
        <v>24</v>
      </c>
      <c r="N1981">
        <v>1</v>
      </c>
      <c r="O1981">
        <v>24</v>
      </c>
      <c r="P1981">
        <v>0</v>
      </c>
      <c r="Q1981">
        <v>0</v>
      </c>
      <c r="R1981">
        <v>0</v>
      </c>
      <c r="S1981">
        <v>0</v>
      </c>
      <c r="T1981">
        <f t="shared" si="60"/>
        <v>0</v>
      </c>
      <c r="U1981">
        <f t="shared" si="61"/>
        <v>4</v>
      </c>
      <c r="V1981">
        <v>0</v>
      </c>
      <c r="W1981">
        <v>0</v>
      </c>
      <c r="X1981">
        <v>8.2440230832646344E-4</v>
      </c>
      <c r="Y1981">
        <v>0.99917559769167352</v>
      </c>
      <c r="Z1981">
        <v>0</v>
      </c>
      <c r="AA1981">
        <v>0</v>
      </c>
      <c r="AB1981">
        <v>0.02</v>
      </c>
      <c r="AC1981">
        <v>24.24</v>
      </c>
    </row>
    <row r="1982" spans="1:29" x14ac:dyDescent="0.25">
      <c r="A1982">
        <v>1995</v>
      </c>
      <c r="B1982">
        <v>1993</v>
      </c>
      <c r="C1982">
        <v>1994</v>
      </c>
      <c r="D1982">
        <v>15</v>
      </c>
      <c r="E1982" t="s">
        <v>54</v>
      </c>
      <c r="F1982" t="s">
        <v>31</v>
      </c>
      <c r="G1982" t="s">
        <v>49</v>
      </c>
      <c r="H1982">
        <v>0</v>
      </c>
      <c r="I1982">
        <v>2</v>
      </c>
      <c r="J1982" t="s">
        <v>33</v>
      </c>
      <c r="K1982">
        <v>37438</v>
      </c>
      <c r="L1982">
        <v>1692</v>
      </c>
      <c r="M1982">
        <v>1671</v>
      </c>
      <c r="N1982">
        <v>0.58320000000000005</v>
      </c>
      <c r="O1982">
        <v>974</v>
      </c>
      <c r="P1982">
        <v>0</v>
      </c>
      <c r="Q1982">
        <v>21</v>
      </c>
      <c r="R1982">
        <v>21</v>
      </c>
      <c r="S1982">
        <v>229</v>
      </c>
      <c r="T1982">
        <f t="shared" si="60"/>
        <v>250</v>
      </c>
      <c r="U1982">
        <f t="shared" si="61"/>
        <v>1</v>
      </c>
      <c r="V1982">
        <v>0.1287740502478128</v>
      </c>
      <c r="W1982">
        <v>0.16103992769418896</v>
      </c>
      <c r="X1982">
        <v>0.13902328081710294</v>
      </c>
      <c r="Y1982">
        <v>0.57116274124089539</v>
      </c>
      <c r="Z1982">
        <v>217.98999999999998</v>
      </c>
      <c r="AA1982">
        <v>272.61</v>
      </c>
      <c r="AB1982">
        <v>235.34</v>
      </c>
      <c r="AC1982">
        <v>966.87</v>
      </c>
    </row>
    <row r="1983" spans="1:29" x14ac:dyDescent="0.25">
      <c r="A1983">
        <v>1995</v>
      </c>
      <c r="B1983">
        <v>1992</v>
      </c>
      <c r="C1983">
        <v>1993</v>
      </c>
      <c r="D1983">
        <v>15</v>
      </c>
      <c r="E1983" t="s">
        <v>54</v>
      </c>
      <c r="F1983" t="s">
        <v>31</v>
      </c>
      <c r="G1983" t="s">
        <v>49</v>
      </c>
      <c r="H1983">
        <v>0</v>
      </c>
      <c r="I1983">
        <v>3</v>
      </c>
      <c r="J1983" t="s">
        <v>34</v>
      </c>
      <c r="K1983">
        <v>18256</v>
      </c>
      <c r="L1983">
        <v>2059</v>
      </c>
      <c r="M1983">
        <v>1891</v>
      </c>
      <c r="N1983">
        <v>0.82579999999999998</v>
      </c>
      <c r="O1983">
        <v>1561</v>
      </c>
      <c r="P1983">
        <v>0</v>
      </c>
      <c r="Q1983">
        <v>168</v>
      </c>
      <c r="R1983">
        <v>168</v>
      </c>
      <c r="S1983">
        <v>1912</v>
      </c>
      <c r="T1983">
        <f t="shared" si="60"/>
        <v>2080</v>
      </c>
      <c r="U1983">
        <f t="shared" si="61"/>
        <v>2</v>
      </c>
      <c r="V1983">
        <v>0.10594907452366614</v>
      </c>
      <c r="W1983">
        <v>0.10436129508419599</v>
      </c>
      <c r="X1983">
        <v>0.22299803833977505</v>
      </c>
      <c r="Y1983">
        <v>0.56669159205236252</v>
      </c>
      <c r="Z1983">
        <v>218.2</v>
      </c>
      <c r="AA1983">
        <v>214.93</v>
      </c>
      <c r="AB1983">
        <v>459.26000000000005</v>
      </c>
      <c r="AC1983">
        <v>1167.0899999999999</v>
      </c>
    </row>
    <row r="1984" spans="1:29" x14ac:dyDescent="0.25">
      <c r="A1984">
        <v>1995</v>
      </c>
      <c r="B1984">
        <v>1991</v>
      </c>
      <c r="C1984">
        <v>1992</v>
      </c>
      <c r="D1984">
        <v>15</v>
      </c>
      <c r="E1984" t="s">
        <v>54</v>
      </c>
      <c r="F1984" t="s">
        <v>31</v>
      </c>
      <c r="G1984" t="s">
        <v>49</v>
      </c>
      <c r="H1984">
        <v>0</v>
      </c>
      <c r="I1984">
        <v>4</v>
      </c>
      <c r="J1984" t="s">
        <v>34</v>
      </c>
      <c r="K1984">
        <v>4219</v>
      </c>
      <c r="L1984">
        <v>744</v>
      </c>
      <c r="M1984">
        <v>440</v>
      </c>
      <c r="N1984">
        <v>0.98089999999999999</v>
      </c>
      <c r="O1984">
        <v>431</v>
      </c>
      <c r="P1984">
        <v>1</v>
      </c>
      <c r="Q1984">
        <v>303</v>
      </c>
      <c r="R1984">
        <v>304</v>
      </c>
      <c r="S1984">
        <v>2068</v>
      </c>
      <c r="T1984">
        <f t="shared" si="60"/>
        <v>2372</v>
      </c>
      <c r="U1984">
        <f t="shared" si="61"/>
        <v>3</v>
      </c>
      <c r="V1984">
        <v>4.9892530897367011E-2</v>
      </c>
      <c r="W1984">
        <v>0.12145351961311122</v>
      </c>
      <c r="X1984">
        <v>0.17538957549704462</v>
      </c>
      <c r="Y1984">
        <v>0.65326437399247705</v>
      </c>
      <c r="Z1984">
        <v>37.14</v>
      </c>
      <c r="AA1984">
        <v>90.41</v>
      </c>
      <c r="AB1984">
        <v>130.56</v>
      </c>
      <c r="AC1984">
        <v>486.28999999999991</v>
      </c>
    </row>
    <row r="1985" spans="1:29" x14ac:dyDescent="0.25">
      <c r="A1985">
        <v>1995</v>
      </c>
      <c r="B1985">
        <v>1990</v>
      </c>
      <c r="C1985">
        <v>1991</v>
      </c>
      <c r="D1985">
        <v>15</v>
      </c>
      <c r="E1985" t="s">
        <v>54</v>
      </c>
      <c r="F1985" t="s">
        <v>31</v>
      </c>
      <c r="G1985" t="s">
        <v>49</v>
      </c>
      <c r="H1985">
        <v>0</v>
      </c>
      <c r="I1985">
        <v>5</v>
      </c>
      <c r="J1985" t="s">
        <v>34</v>
      </c>
      <c r="K1985">
        <v>368</v>
      </c>
      <c r="L1985">
        <v>132</v>
      </c>
      <c r="M1985">
        <v>50</v>
      </c>
      <c r="N1985">
        <v>1</v>
      </c>
      <c r="O1985">
        <v>50</v>
      </c>
      <c r="P1985">
        <v>0</v>
      </c>
      <c r="Q1985">
        <v>81</v>
      </c>
      <c r="R1985">
        <v>82</v>
      </c>
      <c r="S1985">
        <v>198</v>
      </c>
      <c r="T1985">
        <f t="shared" si="60"/>
        <v>280</v>
      </c>
      <c r="U1985">
        <f t="shared" si="61"/>
        <v>4</v>
      </c>
      <c r="V1985">
        <v>3.3142512805061767E-3</v>
      </c>
      <c r="W1985">
        <v>3.0129557095510701E-4</v>
      </c>
      <c r="X1985">
        <v>0.20397710153660742</v>
      </c>
      <c r="Y1985">
        <v>0.79240735161193143</v>
      </c>
      <c r="Z1985">
        <v>0.44</v>
      </c>
      <c r="AA1985">
        <v>0.04</v>
      </c>
      <c r="AB1985">
        <v>27.08</v>
      </c>
      <c r="AC1985">
        <v>105.2</v>
      </c>
    </row>
    <row r="1986" spans="1:29" x14ac:dyDescent="0.25">
      <c r="A1986">
        <v>1995</v>
      </c>
      <c r="B1986">
        <v>1993</v>
      </c>
      <c r="C1986">
        <v>1994</v>
      </c>
      <c r="D1986">
        <v>16</v>
      </c>
      <c r="E1986" t="s">
        <v>55</v>
      </c>
      <c r="F1986" t="s">
        <v>31</v>
      </c>
      <c r="G1986" t="s">
        <v>49</v>
      </c>
      <c r="H1986">
        <v>0</v>
      </c>
      <c r="I1986">
        <v>2</v>
      </c>
      <c r="J1986" t="s">
        <v>33</v>
      </c>
      <c r="K1986">
        <v>5700</v>
      </c>
      <c r="L1986">
        <v>215</v>
      </c>
      <c r="M1986">
        <v>209</v>
      </c>
      <c r="N1986">
        <v>0.59089999999999998</v>
      </c>
      <c r="O1986">
        <v>123</v>
      </c>
      <c r="P1986">
        <v>0</v>
      </c>
      <c r="Q1986">
        <v>5</v>
      </c>
      <c r="R1986">
        <v>5</v>
      </c>
      <c r="S1986">
        <v>33</v>
      </c>
      <c r="T1986">
        <f t="shared" si="60"/>
        <v>38</v>
      </c>
      <c r="U1986">
        <f t="shared" si="61"/>
        <v>1</v>
      </c>
      <c r="V1986">
        <v>0.20597389325033683</v>
      </c>
      <c r="W1986">
        <v>0.14549170808751802</v>
      </c>
      <c r="X1986">
        <v>8.8818692804385202E-2</v>
      </c>
      <c r="Y1986">
        <v>0.55971570585776009</v>
      </c>
      <c r="Z1986">
        <v>44.34</v>
      </c>
      <c r="AA1986">
        <v>31.32</v>
      </c>
      <c r="AB1986">
        <v>19.12</v>
      </c>
      <c r="AC1986">
        <v>120.49000000000001</v>
      </c>
    </row>
    <row r="1987" spans="1:29" x14ac:dyDescent="0.25">
      <c r="A1987">
        <v>1995</v>
      </c>
      <c r="B1987">
        <v>1992</v>
      </c>
      <c r="C1987">
        <v>1993</v>
      </c>
      <c r="D1987">
        <v>16</v>
      </c>
      <c r="E1987" t="s">
        <v>55</v>
      </c>
      <c r="F1987" t="s">
        <v>31</v>
      </c>
      <c r="G1987" t="s">
        <v>49</v>
      </c>
      <c r="H1987">
        <v>0</v>
      </c>
      <c r="I1987">
        <v>3</v>
      </c>
      <c r="J1987" t="s">
        <v>34</v>
      </c>
      <c r="K1987">
        <v>3345</v>
      </c>
      <c r="L1987">
        <v>541</v>
      </c>
      <c r="M1987">
        <v>487</v>
      </c>
      <c r="N1987">
        <v>0.83689999999999998</v>
      </c>
      <c r="O1987">
        <v>407</v>
      </c>
      <c r="P1987">
        <v>0</v>
      </c>
      <c r="Q1987">
        <v>53</v>
      </c>
      <c r="R1987">
        <v>53</v>
      </c>
      <c r="S1987">
        <v>352</v>
      </c>
      <c r="T1987">
        <f t="shared" si="60"/>
        <v>405</v>
      </c>
      <c r="U1987">
        <f t="shared" si="61"/>
        <v>2</v>
      </c>
      <c r="V1987">
        <v>5.1180229766170447E-2</v>
      </c>
      <c r="W1987">
        <v>0.13575412803368919</v>
      </c>
      <c r="X1987">
        <v>0.18881829263787819</v>
      </c>
      <c r="Y1987">
        <v>0.62424734956226224</v>
      </c>
      <c r="Z1987">
        <v>27.71</v>
      </c>
      <c r="AA1987">
        <v>73.5</v>
      </c>
      <c r="AB1987">
        <v>102.23</v>
      </c>
      <c r="AC1987">
        <v>337.98</v>
      </c>
    </row>
    <row r="1988" spans="1:29" x14ac:dyDescent="0.25">
      <c r="A1988">
        <v>1995</v>
      </c>
      <c r="B1988">
        <v>1991</v>
      </c>
      <c r="C1988">
        <v>1992</v>
      </c>
      <c r="D1988">
        <v>16</v>
      </c>
      <c r="E1988" t="s">
        <v>55</v>
      </c>
      <c r="F1988" t="s">
        <v>31</v>
      </c>
      <c r="G1988" t="s">
        <v>49</v>
      </c>
      <c r="H1988">
        <v>0</v>
      </c>
      <c r="I1988">
        <v>4</v>
      </c>
      <c r="J1988" t="s">
        <v>34</v>
      </c>
      <c r="K1988">
        <v>1072</v>
      </c>
      <c r="L1988">
        <v>319</v>
      </c>
      <c r="M1988">
        <v>255</v>
      </c>
      <c r="N1988">
        <v>0.9889</v>
      </c>
      <c r="O1988">
        <v>252</v>
      </c>
      <c r="P1988">
        <v>0</v>
      </c>
      <c r="Q1988">
        <v>64</v>
      </c>
      <c r="R1988">
        <v>64</v>
      </c>
      <c r="S1988">
        <v>470</v>
      </c>
      <c r="T1988">
        <f t="shared" si="60"/>
        <v>534</v>
      </c>
      <c r="U1988">
        <f t="shared" si="61"/>
        <v>3</v>
      </c>
      <c r="V1988">
        <v>0.26930532107797162</v>
      </c>
      <c r="W1988">
        <v>2.2822484837116239E-3</v>
      </c>
      <c r="X1988">
        <v>0.10485837553929843</v>
      </c>
      <c r="Y1988">
        <v>0.62355405489901827</v>
      </c>
      <c r="Z1988">
        <v>86.14</v>
      </c>
      <c r="AA1988">
        <v>0.73</v>
      </c>
      <c r="AB1988">
        <v>33.54</v>
      </c>
      <c r="AC1988">
        <v>199.45</v>
      </c>
    </row>
    <row r="1989" spans="1:29" x14ac:dyDescent="0.25">
      <c r="A1989">
        <v>1995</v>
      </c>
      <c r="B1989">
        <v>1990</v>
      </c>
      <c r="C1989">
        <v>1991</v>
      </c>
      <c r="D1989">
        <v>16</v>
      </c>
      <c r="E1989" t="s">
        <v>55</v>
      </c>
      <c r="F1989" t="s">
        <v>31</v>
      </c>
      <c r="G1989" t="s">
        <v>49</v>
      </c>
      <c r="H1989">
        <v>0</v>
      </c>
      <c r="I1989">
        <v>5</v>
      </c>
      <c r="J1989" t="s">
        <v>34</v>
      </c>
      <c r="K1989">
        <v>61</v>
      </c>
      <c r="L1989">
        <v>12</v>
      </c>
      <c r="M1989">
        <v>12</v>
      </c>
      <c r="N1989">
        <v>1</v>
      </c>
      <c r="O1989">
        <v>12</v>
      </c>
      <c r="P1989">
        <v>0</v>
      </c>
      <c r="Q1989">
        <v>0</v>
      </c>
      <c r="R1989">
        <v>0</v>
      </c>
      <c r="S1989">
        <v>42</v>
      </c>
      <c r="T1989">
        <f t="shared" si="60"/>
        <v>42</v>
      </c>
      <c r="U1989">
        <f t="shared" si="61"/>
        <v>4</v>
      </c>
      <c r="V1989">
        <v>0</v>
      </c>
      <c r="W1989">
        <v>0</v>
      </c>
      <c r="X1989">
        <v>3.202562049639712E-3</v>
      </c>
      <c r="Y1989">
        <v>0.99679743795036024</v>
      </c>
      <c r="Z1989">
        <v>0</v>
      </c>
      <c r="AA1989">
        <v>0</v>
      </c>
      <c r="AB1989">
        <v>0.04</v>
      </c>
      <c r="AC1989">
        <v>12.45</v>
      </c>
    </row>
    <row r="1990" spans="1:29" x14ac:dyDescent="0.25">
      <c r="A1990">
        <v>1995</v>
      </c>
      <c r="B1990">
        <v>1993</v>
      </c>
      <c r="C1990">
        <v>1994</v>
      </c>
      <c r="D1990">
        <v>17</v>
      </c>
      <c r="E1990" t="s">
        <v>56</v>
      </c>
      <c r="F1990" t="s">
        <v>31</v>
      </c>
      <c r="G1990" t="s">
        <v>49</v>
      </c>
      <c r="H1990">
        <v>0</v>
      </c>
      <c r="I1990">
        <v>2</v>
      </c>
      <c r="J1990" t="s">
        <v>33</v>
      </c>
      <c r="K1990">
        <v>19439</v>
      </c>
      <c r="L1990">
        <v>873</v>
      </c>
      <c r="M1990">
        <v>866</v>
      </c>
      <c r="N1990">
        <v>0.57110000000000005</v>
      </c>
      <c r="O1990">
        <v>494</v>
      </c>
      <c r="P1990">
        <v>0</v>
      </c>
      <c r="Q1990">
        <v>7</v>
      </c>
      <c r="R1990">
        <v>7</v>
      </c>
      <c r="S1990">
        <v>65</v>
      </c>
      <c r="T1990">
        <f t="shared" si="60"/>
        <v>72</v>
      </c>
      <c r="U1990">
        <f t="shared" si="61"/>
        <v>1</v>
      </c>
      <c r="V1990">
        <v>0.12959400975475718</v>
      </c>
      <c r="W1990">
        <v>0.16186943280437821</v>
      </c>
      <c r="X1990">
        <v>0.13960065031714414</v>
      </c>
      <c r="Y1990">
        <v>0.56893590712372066</v>
      </c>
      <c r="Z1990">
        <v>113.19</v>
      </c>
      <c r="AA1990">
        <v>141.38</v>
      </c>
      <c r="AB1990">
        <v>121.93</v>
      </c>
      <c r="AC1990">
        <v>496.92</v>
      </c>
    </row>
    <row r="1991" spans="1:29" x14ac:dyDescent="0.25">
      <c r="A1991">
        <v>1995</v>
      </c>
      <c r="B1991">
        <v>1992</v>
      </c>
      <c r="C1991">
        <v>1993</v>
      </c>
      <c r="D1991">
        <v>17</v>
      </c>
      <c r="E1991" t="s">
        <v>56</v>
      </c>
      <c r="F1991" t="s">
        <v>31</v>
      </c>
      <c r="G1991" t="s">
        <v>49</v>
      </c>
      <c r="H1991">
        <v>0</v>
      </c>
      <c r="I1991">
        <v>3</v>
      </c>
      <c r="J1991" t="s">
        <v>34</v>
      </c>
      <c r="K1991">
        <v>10578</v>
      </c>
      <c r="L1991">
        <v>1324</v>
      </c>
      <c r="M1991">
        <v>1061</v>
      </c>
      <c r="N1991">
        <v>0.81169999999999998</v>
      </c>
      <c r="O1991">
        <v>861</v>
      </c>
      <c r="P1991">
        <v>0</v>
      </c>
      <c r="Q1991">
        <v>263</v>
      </c>
      <c r="R1991">
        <v>263</v>
      </c>
      <c r="S1991">
        <v>671</v>
      </c>
      <c r="T1991">
        <f t="shared" ref="T1991:T2054" si="62">SUM(R1991,S1991)</f>
        <v>934</v>
      </c>
      <c r="U1991">
        <f t="shared" ref="U1991:U2054" si="63">IF(H1991&lt;2,I1991-1,I1991-2)</f>
        <v>2</v>
      </c>
      <c r="V1991">
        <v>7.5881393311380316E-2</v>
      </c>
      <c r="W1991">
        <v>9.338841726836046E-2</v>
      </c>
      <c r="X1991">
        <v>0.19920093048548379</v>
      </c>
      <c r="Y1991">
        <v>0.63152925893477529</v>
      </c>
      <c r="Z1991">
        <v>100.47</v>
      </c>
      <c r="AA1991">
        <v>123.65</v>
      </c>
      <c r="AB1991">
        <v>263.75</v>
      </c>
      <c r="AC1991">
        <v>836.17000000000007</v>
      </c>
    </row>
    <row r="1992" spans="1:29" x14ac:dyDescent="0.25">
      <c r="A1992">
        <v>1995</v>
      </c>
      <c r="B1992">
        <v>1991</v>
      </c>
      <c r="C1992">
        <v>1992</v>
      </c>
      <c r="D1992">
        <v>17</v>
      </c>
      <c r="E1992" t="s">
        <v>56</v>
      </c>
      <c r="F1992" t="s">
        <v>31</v>
      </c>
      <c r="G1992" t="s">
        <v>49</v>
      </c>
      <c r="H1992">
        <v>0</v>
      </c>
      <c r="I1992">
        <v>4</v>
      </c>
      <c r="J1992" t="s">
        <v>34</v>
      </c>
      <c r="K1992">
        <v>4591</v>
      </c>
      <c r="L1992">
        <v>1384</v>
      </c>
      <c r="M1992">
        <v>448</v>
      </c>
      <c r="N1992">
        <v>0.97389999999999999</v>
      </c>
      <c r="O1992">
        <v>436</v>
      </c>
      <c r="P1992">
        <v>1</v>
      </c>
      <c r="Q1992">
        <v>934</v>
      </c>
      <c r="R1992">
        <v>935</v>
      </c>
      <c r="S1992">
        <v>1446</v>
      </c>
      <c r="T1992">
        <f t="shared" si="62"/>
        <v>2381</v>
      </c>
      <c r="U1992">
        <f t="shared" si="63"/>
        <v>3</v>
      </c>
      <c r="V1992">
        <v>2.7411314211400906E-2</v>
      </c>
      <c r="W1992">
        <v>6.6512535221443528E-2</v>
      </c>
      <c r="X1992">
        <v>9.6185246730727536E-2</v>
      </c>
      <c r="Y1992">
        <v>0.80989090383642792</v>
      </c>
      <c r="Z1992">
        <v>37.94</v>
      </c>
      <c r="AA1992">
        <v>92.06</v>
      </c>
      <c r="AB1992">
        <v>133.13</v>
      </c>
      <c r="AC1992">
        <v>1120.97</v>
      </c>
    </row>
    <row r="1993" spans="1:29" x14ac:dyDescent="0.25">
      <c r="A1993">
        <v>1995</v>
      </c>
      <c r="B1993">
        <v>1990</v>
      </c>
      <c r="C1993">
        <v>1991</v>
      </c>
      <c r="D1993">
        <v>17</v>
      </c>
      <c r="E1993" t="s">
        <v>56</v>
      </c>
      <c r="F1993" t="s">
        <v>31</v>
      </c>
      <c r="G1993" t="s">
        <v>49</v>
      </c>
      <c r="H1993">
        <v>0</v>
      </c>
      <c r="I1993">
        <v>5</v>
      </c>
      <c r="J1993" t="s">
        <v>34</v>
      </c>
      <c r="K1993">
        <v>835</v>
      </c>
      <c r="L1993">
        <v>451</v>
      </c>
      <c r="M1993">
        <v>75</v>
      </c>
      <c r="N1993">
        <v>1</v>
      </c>
      <c r="O1993">
        <v>75</v>
      </c>
      <c r="P1993">
        <v>0</v>
      </c>
      <c r="Q1993">
        <v>374</v>
      </c>
      <c r="R1993">
        <v>375</v>
      </c>
      <c r="S1993">
        <v>299</v>
      </c>
      <c r="T1993">
        <f t="shared" si="62"/>
        <v>674</v>
      </c>
      <c r="U1993">
        <f t="shared" si="63"/>
        <v>4</v>
      </c>
      <c r="V1993">
        <v>1.9918555240793203E-4</v>
      </c>
      <c r="W1993">
        <v>2.2131728045325785E-4</v>
      </c>
      <c r="X1993">
        <v>9.1625354107648743E-2</v>
      </c>
      <c r="Y1993">
        <v>0.90795414305949007</v>
      </c>
      <c r="Z1993">
        <v>0.09</v>
      </c>
      <c r="AA1993">
        <v>0.1</v>
      </c>
      <c r="AB1993">
        <v>41.4</v>
      </c>
      <c r="AC1993">
        <v>410.24999999999994</v>
      </c>
    </row>
    <row r="1994" spans="1:29" x14ac:dyDescent="0.25">
      <c r="A1994">
        <v>1995</v>
      </c>
      <c r="B1994">
        <v>1993</v>
      </c>
      <c r="C1994">
        <v>1994</v>
      </c>
      <c r="D1994">
        <v>18</v>
      </c>
      <c r="E1994" t="s">
        <v>57</v>
      </c>
      <c r="F1994" t="s">
        <v>31</v>
      </c>
      <c r="G1994" t="s">
        <v>58</v>
      </c>
      <c r="H1994">
        <v>1</v>
      </c>
      <c r="I1994">
        <v>2</v>
      </c>
      <c r="J1994" t="s">
        <v>33</v>
      </c>
      <c r="K1994">
        <v>159137</v>
      </c>
      <c r="L1994">
        <v>5778</v>
      </c>
      <c r="M1994">
        <v>3707</v>
      </c>
      <c r="N1994">
        <v>0.60050000000000003</v>
      </c>
      <c r="O1994">
        <v>2226</v>
      </c>
      <c r="P1994">
        <v>0</v>
      </c>
      <c r="Q1994">
        <v>2071</v>
      </c>
      <c r="R1994">
        <v>2071</v>
      </c>
      <c r="S1994">
        <v>4748</v>
      </c>
      <c r="T1994">
        <f t="shared" si="62"/>
        <v>6819</v>
      </c>
      <c r="U1994">
        <f t="shared" si="63"/>
        <v>1</v>
      </c>
      <c r="V1994">
        <v>0.32286489554635694</v>
      </c>
      <c r="W1994">
        <v>8.0764678194177181E-2</v>
      </c>
      <c r="X1994">
        <v>9.2372945883460497E-2</v>
      </c>
      <c r="Y1994">
        <v>0.50399748037600545</v>
      </c>
      <c r="Z1994">
        <v>1865.72</v>
      </c>
      <c r="AA1994">
        <v>466.71</v>
      </c>
      <c r="AB1994">
        <v>533.79000000000008</v>
      </c>
      <c r="AC1994">
        <v>2912.42</v>
      </c>
    </row>
    <row r="1995" spans="1:29" x14ac:dyDescent="0.25">
      <c r="A1995">
        <v>1995</v>
      </c>
      <c r="B1995">
        <v>1992</v>
      </c>
      <c r="C1995">
        <v>1993</v>
      </c>
      <c r="D1995">
        <v>18</v>
      </c>
      <c r="E1995" t="s">
        <v>57</v>
      </c>
      <c r="F1995" t="s">
        <v>31</v>
      </c>
      <c r="G1995" t="s">
        <v>58</v>
      </c>
      <c r="H1995">
        <v>1</v>
      </c>
      <c r="I1995">
        <v>3</v>
      </c>
      <c r="J1995" t="s">
        <v>34</v>
      </c>
      <c r="K1995">
        <v>115207</v>
      </c>
      <c r="L1995">
        <v>14705</v>
      </c>
      <c r="M1995">
        <v>8437</v>
      </c>
      <c r="N1995">
        <v>0.81200000000000006</v>
      </c>
      <c r="O1995">
        <v>6850</v>
      </c>
      <c r="P1995">
        <v>0</v>
      </c>
      <c r="Q1995">
        <v>6268</v>
      </c>
      <c r="R1995">
        <v>6268</v>
      </c>
      <c r="S1995">
        <v>7624</v>
      </c>
      <c r="T1995">
        <f t="shared" si="62"/>
        <v>13892</v>
      </c>
      <c r="U1995">
        <f t="shared" si="63"/>
        <v>2</v>
      </c>
      <c r="V1995">
        <v>0.14587420414541385</v>
      </c>
      <c r="W1995">
        <v>0.1168422992420044</v>
      </c>
      <c r="X1995">
        <v>0.12746185371983607</v>
      </c>
      <c r="Y1995">
        <v>0.60982164289274565</v>
      </c>
      <c r="Z1995">
        <v>2145.21</v>
      </c>
      <c r="AA1995">
        <v>1718.27</v>
      </c>
      <c r="AB1995">
        <v>1874.44</v>
      </c>
      <c r="AC1995">
        <v>8967.9699999999993</v>
      </c>
    </row>
    <row r="1996" spans="1:29" x14ac:dyDescent="0.25">
      <c r="A1996">
        <v>1995</v>
      </c>
      <c r="B1996">
        <v>1991</v>
      </c>
      <c r="C1996">
        <v>1992</v>
      </c>
      <c r="D1996">
        <v>18</v>
      </c>
      <c r="E1996" t="s">
        <v>57</v>
      </c>
      <c r="F1996" t="s">
        <v>31</v>
      </c>
      <c r="G1996" t="s">
        <v>58</v>
      </c>
      <c r="H1996">
        <v>1</v>
      </c>
      <c r="I1996">
        <v>4</v>
      </c>
      <c r="J1996" t="s">
        <v>34</v>
      </c>
      <c r="K1996">
        <v>60183</v>
      </c>
      <c r="L1996">
        <v>23116</v>
      </c>
      <c r="M1996">
        <v>5280</v>
      </c>
      <c r="N1996">
        <v>0.95899999999999996</v>
      </c>
      <c r="O1996">
        <v>5063</v>
      </c>
      <c r="P1996">
        <v>1316</v>
      </c>
      <c r="Q1996">
        <v>16519</v>
      </c>
      <c r="R1996">
        <v>17836</v>
      </c>
      <c r="S1996">
        <v>7468</v>
      </c>
      <c r="T1996">
        <f t="shared" si="62"/>
        <v>25304</v>
      </c>
      <c r="U1996">
        <f t="shared" si="63"/>
        <v>3</v>
      </c>
      <c r="V1996">
        <v>0.13141492619958123</v>
      </c>
      <c r="W1996">
        <v>7.4030558391445012E-2</v>
      </c>
      <c r="X1996">
        <v>4.8826374348947058E-2</v>
      </c>
      <c r="Y1996">
        <v>0.74572814106002661</v>
      </c>
      <c r="Z1996">
        <v>3037.84</v>
      </c>
      <c r="AA1996">
        <v>1711.32</v>
      </c>
      <c r="AB1996">
        <v>1128.69</v>
      </c>
      <c r="AC1996">
        <v>17238.550000000003</v>
      </c>
    </row>
    <row r="1997" spans="1:29" x14ac:dyDescent="0.25">
      <c r="A1997">
        <v>1995</v>
      </c>
      <c r="B1997">
        <v>1990</v>
      </c>
      <c r="C1997">
        <v>1991</v>
      </c>
      <c r="D1997">
        <v>18</v>
      </c>
      <c r="E1997" t="s">
        <v>57</v>
      </c>
      <c r="F1997" t="s">
        <v>31</v>
      </c>
      <c r="G1997" t="s">
        <v>58</v>
      </c>
      <c r="H1997">
        <v>1</v>
      </c>
      <c r="I1997">
        <v>5</v>
      </c>
      <c r="J1997" t="s">
        <v>34</v>
      </c>
      <c r="K1997">
        <v>17756</v>
      </c>
      <c r="L1997">
        <v>9536</v>
      </c>
      <c r="M1997">
        <v>3284</v>
      </c>
      <c r="N1997">
        <v>1</v>
      </c>
      <c r="O1997">
        <v>3284</v>
      </c>
      <c r="P1997">
        <v>197</v>
      </c>
      <c r="Q1997">
        <v>6055</v>
      </c>
      <c r="R1997">
        <v>6252</v>
      </c>
      <c r="S1997">
        <v>6443</v>
      </c>
      <c r="T1997">
        <f t="shared" si="62"/>
        <v>12695</v>
      </c>
      <c r="U1997">
        <f t="shared" si="63"/>
        <v>4</v>
      </c>
      <c r="V1997">
        <v>0.23062218517178648</v>
      </c>
      <c r="W1997">
        <v>0.10293345077622411</v>
      </c>
      <c r="X1997">
        <v>1.4005064724664581E-2</v>
      </c>
      <c r="Y1997">
        <v>0.65243929932732492</v>
      </c>
      <c r="Z1997">
        <v>2199.34</v>
      </c>
      <c r="AA1997">
        <v>981.63</v>
      </c>
      <c r="AB1997">
        <v>133.56</v>
      </c>
      <c r="AC1997">
        <v>6222.0199999999995</v>
      </c>
    </row>
    <row r="1998" spans="1:29" x14ac:dyDescent="0.25">
      <c r="A1998">
        <v>1995</v>
      </c>
      <c r="B1998">
        <v>1993</v>
      </c>
      <c r="C1998">
        <v>1994</v>
      </c>
      <c r="D1998">
        <v>19</v>
      </c>
      <c r="E1998" t="s">
        <v>59</v>
      </c>
      <c r="F1998" t="s">
        <v>31</v>
      </c>
      <c r="G1998" t="s">
        <v>60</v>
      </c>
      <c r="H1998">
        <v>0</v>
      </c>
      <c r="I1998">
        <v>2</v>
      </c>
      <c r="J1998" t="s">
        <v>33</v>
      </c>
      <c r="K1998">
        <v>949248</v>
      </c>
      <c r="L1998">
        <v>27800</v>
      </c>
      <c r="M1998">
        <v>24363</v>
      </c>
      <c r="N1998">
        <v>0.59850000000000003</v>
      </c>
      <c r="O1998">
        <v>14581</v>
      </c>
      <c r="P1998">
        <v>0</v>
      </c>
      <c r="Q1998">
        <v>3436</v>
      </c>
      <c r="R1998">
        <v>3436</v>
      </c>
      <c r="S1998">
        <v>15310</v>
      </c>
      <c r="T1998">
        <f t="shared" si="62"/>
        <v>18746</v>
      </c>
      <c r="U1998">
        <f t="shared" si="63"/>
        <v>1</v>
      </c>
      <c r="V1998">
        <v>0.19881820654011567</v>
      </c>
      <c r="W1998">
        <v>0.18763048504826596</v>
      </c>
      <c r="X1998">
        <v>0.11598079432750649</v>
      </c>
      <c r="Y1998">
        <v>0.4975705140841119</v>
      </c>
      <c r="Z1998">
        <v>5527.17</v>
      </c>
      <c r="AA1998">
        <v>5216.1499999999996</v>
      </c>
      <c r="AB1998">
        <v>3224.2799999999997</v>
      </c>
      <c r="AC1998">
        <v>13832.52</v>
      </c>
    </row>
    <row r="1999" spans="1:29" x14ac:dyDescent="0.25">
      <c r="A1999">
        <v>1995</v>
      </c>
      <c r="B1999">
        <v>1992</v>
      </c>
      <c r="C1999">
        <v>1993</v>
      </c>
      <c r="D1999">
        <v>19</v>
      </c>
      <c r="E1999" t="s">
        <v>59</v>
      </c>
      <c r="F1999" t="s">
        <v>31</v>
      </c>
      <c r="G1999" t="s">
        <v>60</v>
      </c>
      <c r="H1999">
        <v>0</v>
      </c>
      <c r="I1999">
        <v>3</v>
      </c>
      <c r="J1999" t="s">
        <v>34</v>
      </c>
      <c r="K1999">
        <v>270019</v>
      </c>
      <c r="L1999">
        <v>24531</v>
      </c>
      <c r="M1999">
        <v>14695</v>
      </c>
      <c r="N1999">
        <v>0.84599999999999997</v>
      </c>
      <c r="O1999">
        <v>12432</v>
      </c>
      <c r="P1999">
        <v>0</v>
      </c>
      <c r="Q1999">
        <v>9836</v>
      </c>
      <c r="R1999">
        <v>9836</v>
      </c>
      <c r="S1999">
        <v>28817</v>
      </c>
      <c r="T1999">
        <f t="shared" si="62"/>
        <v>38653</v>
      </c>
      <c r="U1999">
        <f t="shared" si="63"/>
        <v>2</v>
      </c>
      <c r="V1999">
        <v>0.19888960451332557</v>
      </c>
      <c r="W1999">
        <v>7.9042304274451941E-2</v>
      </c>
      <c r="X1999">
        <v>0.1861212793190879</v>
      </c>
      <c r="Y1999">
        <v>0.53594681189313464</v>
      </c>
      <c r="Z1999">
        <v>4879.12</v>
      </c>
      <c r="AA1999">
        <v>1939.0500000000002</v>
      </c>
      <c r="AB1999">
        <v>4565.8900000000003</v>
      </c>
      <c r="AC1999">
        <v>13147.74</v>
      </c>
    </row>
    <row r="2000" spans="1:29" x14ac:dyDescent="0.25">
      <c r="A2000">
        <v>1995</v>
      </c>
      <c r="B2000">
        <v>1991</v>
      </c>
      <c r="C2000">
        <v>1992</v>
      </c>
      <c r="D2000">
        <v>19</v>
      </c>
      <c r="E2000" t="s">
        <v>59</v>
      </c>
      <c r="F2000" t="s">
        <v>31</v>
      </c>
      <c r="G2000" t="s">
        <v>60</v>
      </c>
      <c r="H2000">
        <v>0</v>
      </c>
      <c r="I2000">
        <v>4</v>
      </c>
      <c r="J2000" t="s">
        <v>34</v>
      </c>
      <c r="K2000">
        <v>84205</v>
      </c>
      <c r="L2000">
        <v>15830</v>
      </c>
      <c r="M2000">
        <v>11205</v>
      </c>
      <c r="N2000">
        <v>0.93830000000000002</v>
      </c>
      <c r="O2000">
        <v>10514</v>
      </c>
      <c r="P2000">
        <v>999</v>
      </c>
      <c r="Q2000">
        <v>3624</v>
      </c>
      <c r="R2000">
        <v>4624</v>
      </c>
      <c r="S2000">
        <v>15335</v>
      </c>
      <c r="T2000">
        <f t="shared" si="62"/>
        <v>19959</v>
      </c>
      <c r="U2000">
        <f t="shared" si="63"/>
        <v>3</v>
      </c>
      <c r="V2000">
        <v>0.39592599400781142</v>
      </c>
      <c r="W2000">
        <v>0.13710716137912562</v>
      </c>
      <c r="X2000">
        <v>0.15728199987239913</v>
      </c>
      <c r="Y2000">
        <v>0.30968484474066382</v>
      </c>
      <c r="Z2000">
        <v>6267.75</v>
      </c>
      <c r="AA2000">
        <v>2170.4899999999998</v>
      </c>
      <c r="AB2000">
        <v>2489.8700000000003</v>
      </c>
      <c r="AC2000">
        <v>4902.5</v>
      </c>
    </row>
    <row r="2001" spans="1:29" x14ac:dyDescent="0.25">
      <c r="A2001">
        <v>1995</v>
      </c>
      <c r="B2001">
        <v>1990</v>
      </c>
      <c r="C2001">
        <v>1991</v>
      </c>
      <c r="D2001">
        <v>19</v>
      </c>
      <c r="E2001" t="s">
        <v>59</v>
      </c>
      <c r="F2001" t="s">
        <v>31</v>
      </c>
      <c r="G2001" t="s">
        <v>60</v>
      </c>
      <c r="H2001">
        <v>0</v>
      </c>
      <c r="I2001">
        <v>5</v>
      </c>
      <c r="J2001" t="s">
        <v>34</v>
      </c>
      <c r="K2001">
        <v>65847</v>
      </c>
      <c r="L2001">
        <v>14021</v>
      </c>
      <c r="M2001">
        <v>10164</v>
      </c>
      <c r="N2001">
        <v>1</v>
      </c>
      <c r="O2001">
        <v>10164</v>
      </c>
      <c r="P2001">
        <v>352</v>
      </c>
      <c r="Q2001">
        <v>3504</v>
      </c>
      <c r="R2001">
        <v>3857</v>
      </c>
      <c r="S2001">
        <v>40988</v>
      </c>
      <c r="T2001">
        <f t="shared" si="62"/>
        <v>44845</v>
      </c>
      <c r="U2001">
        <f t="shared" si="63"/>
        <v>4</v>
      </c>
      <c r="V2001">
        <v>0.4873491703163903</v>
      </c>
      <c r="W2001">
        <v>0.12685561786413974</v>
      </c>
      <c r="X2001">
        <v>0.10202608687590088</v>
      </c>
      <c r="Y2001">
        <v>0.28376912494356926</v>
      </c>
      <c r="Z2001">
        <v>6833.42</v>
      </c>
      <c r="AA2001">
        <v>1778.72</v>
      </c>
      <c r="AB2001">
        <v>1430.5700000000002</v>
      </c>
      <c r="AC2001">
        <v>3978.8999999999996</v>
      </c>
    </row>
    <row r="2002" spans="1:29" x14ac:dyDescent="0.25">
      <c r="A2002">
        <v>1995</v>
      </c>
      <c r="B2002">
        <v>1993</v>
      </c>
      <c r="C2002">
        <v>1994</v>
      </c>
      <c r="D2002">
        <v>20</v>
      </c>
      <c r="E2002" t="s">
        <v>61</v>
      </c>
      <c r="F2002" t="s">
        <v>31</v>
      </c>
      <c r="G2002" t="s">
        <v>60</v>
      </c>
      <c r="H2002">
        <v>1</v>
      </c>
      <c r="I2002">
        <v>2</v>
      </c>
      <c r="J2002" t="s">
        <v>33</v>
      </c>
      <c r="K2002">
        <v>150100</v>
      </c>
      <c r="L2002">
        <v>5747</v>
      </c>
      <c r="M2002">
        <v>3286</v>
      </c>
      <c r="N2002">
        <v>0.67979999999999996</v>
      </c>
      <c r="O2002">
        <v>2234</v>
      </c>
      <c r="P2002">
        <v>0</v>
      </c>
      <c r="Q2002">
        <v>2460</v>
      </c>
      <c r="R2002">
        <v>2460</v>
      </c>
      <c r="S2002">
        <v>1997</v>
      </c>
      <c r="T2002">
        <f t="shared" si="62"/>
        <v>4457</v>
      </c>
      <c r="U2002">
        <f t="shared" si="63"/>
        <v>1</v>
      </c>
      <c r="V2002">
        <v>0</v>
      </c>
      <c r="W2002">
        <v>7.659421941581683E-2</v>
      </c>
      <c r="X2002">
        <v>0.11259802650695908</v>
      </c>
      <c r="Y2002">
        <v>0.81080775407722416</v>
      </c>
      <c r="Z2002">
        <v>0</v>
      </c>
      <c r="AA2002">
        <v>440.2</v>
      </c>
      <c r="AB2002">
        <v>647.12</v>
      </c>
      <c r="AC2002">
        <v>4659.8500000000004</v>
      </c>
    </row>
    <row r="2003" spans="1:29" x14ac:dyDescent="0.25">
      <c r="A2003">
        <v>1995</v>
      </c>
      <c r="B2003">
        <v>1992</v>
      </c>
      <c r="C2003">
        <v>1993</v>
      </c>
      <c r="D2003">
        <v>20</v>
      </c>
      <c r="E2003" t="s">
        <v>61</v>
      </c>
      <c r="F2003" t="s">
        <v>31</v>
      </c>
      <c r="G2003" t="s">
        <v>60</v>
      </c>
      <c r="H2003">
        <v>1</v>
      </c>
      <c r="I2003">
        <v>3</v>
      </c>
      <c r="J2003" t="s">
        <v>34</v>
      </c>
      <c r="K2003">
        <v>59018</v>
      </c>
      <c r="L2003">
        <v>24287</v>
      </c>
      <c r="M2003">
        <v>8392</v>
      </c>
      <c r="N2003">
        <v>0.97340000000000004</v>
      </c>
      <c r="O2003">
        <v>8169</v>
      </c>
      <c r="P2003">
        <v>0</v>
      </c>
      <c r="Q2003">
        <v>15894</v>
      </c>
      <c r="R2003">
        <v>15894</v>
      </c>
      <c r="S2003">
        <v>8170</v>
      </c>
      <c r="T2003">
        <f t="shared" si="62"/>
        <v>24064</v>
      </c>
      <c r="U2003">
        <f t="shared" si="63"/>
        <v>2</v>
      </c>
      <c r="V2003">
        <v>0</v>
      </c>
      <c r="W2003">
        <v>9.285210489063906E-3</v>
      </c>
      <c r="X2003">
        <v>0.14664999932062447</v>
      </c>
      <c r="Y2003">
        <v>0.84406479019031155</v>
      </c>
      <c r="Z2003">
        <v>0</v>
      </c>
      <c r="AA2003">
        <v>225.51</v>
      </c>
      <c r="AB2003">
        <v>3561.69</v>
      </c>
      <c r="AC2003">
        <v>20499.810000000001</v>
      </c>
    </row>
    <row r="2004" spans="1:29" x14ac:dyDescent="0.25">
      <c r="A2004">
        <v>1995</v>
      </c>
      <c r="B2004">
        <v>1991</v>
      </c>
      <c r="C2004">
        <v>1992</v>
      </c>
      <c r="D2004">
        <v>20</v>
      </c>
      <c r="E2004" t="s">
        <v>61</v>
      </c>
      <c r="F2004" t="s">
        <v>31</v>
      </c>
      <c r="G2004" t="s">
        <v>60</v>
      </c>
      <c r="H2004">
        <v>1</v>
      </c>
      <c r="I2004">
        <v>4</v>
      </c>
      <c r="J2004" t="s">
        <v>34</v>
      </c>
      <c r="K2004">
        <v>7246</v>
      </c>
      <c r="L2004">
        <v>3490</v>
      </c>
      <c r="M2004">
        <v>1095</v>
      </c>
      <c r="N2004">
        <v>0.99929999999999997</v>
      </c>
      <c r="O2004">
        <v>1094</v>
      </c>
      <c r="P2004">
        <v>168</v>
      </c>
      <c r="Q2004">
        <v>2226</v>
      </c>
      <c r="R2004">
        <v>2394</v>
      </c>
      <c r="S2004">
        <v>1469</v>
      </c>
      <c r="T2004">
        <f t="shared" si="62"/>
        <v>3863</v>
      </c>
      <c r="U2004">
        <f t="shared" si="63"/>
        <v>3</v>
      </c>
      <c r="V2004">
        <v>0</v>
      </c>
      <c r="W2004">
        <v>3.4405608028166192E-3</v>
      </c>
      <c r="X2004">
        <v>0.22027037479481254</v>
      </c>
      <c r="Y2004">
        <v>0.77628906440237089</v>
      </c>
      <c r="Z2004">
        <v>0</v>
      </c>
      <c r="AA2004">
        <v>12.01</v>
      </c>
      <c r="AB2004">
        <v>768.9</v>
      </c>
      <c r="AC2004">
        <v>2709.7999999999997</v>
      </c>
    </row>
    <row r="2005" spans="1:29" x14ac:dyDescent="0.25">
      <c r="A2005">
        <v>1995</v>
      </c>
      <c r="B2005">
        <v>1990</v>
      </c>
      <c r="C2005">
        <v>1991</v>
      </c>
      <c r="D2005">
        <v>20</v>
      </c>
      <c r="E2005" t="s">
        <v>61</v>
      </c>
      <c r="F2005" t="s">
        <v>31</v>
      </c>
      <c r="G2005" t="s">
        <v>60</v>
      </c>
      <c r="H2005">
        <v>1</v>
      </c>
      <c r="I2005">
        <v>5</v>
      </c>
      <c r="J2005" t="s">
        <v>34</v>
      </c>
      <c r="K2005">
        <v>129</v>
      </c>
      <c r="L2005">
        <v>50</v>
      </c>
      <c r="M2005">
        <v>17</v>
      </c>
      <c r="N2005">
        <v>1</v>
      </c>
      <c r="O2005">
        <v>17</v>
      </c>
      <c r="P2005">
        <v>0</v>
      </c>
      <c r="Q2005">
        <v>32</v>
      </c>
      <c r="R2005">
        <v>32</v>
      </c>
      <c r="S2005">
        <v>42</v>
      </c>
      <c r="T2005">
        <f t="shared" si="62"/>
        <v>74</v>
      </c>
      <c r="U2005">
        <f t="shared" si="63"/>
        <v>4</v>
      </c>
      <c r="V2005">
        <v>0</v>
      </c>
      <c r="W2005">
        <v>4.0000000000000002E-4</v>
      </c>
      <c r="X2005">
        <v>0.3322</v>
      </c>
      <c r="Y2005">
        <v>0.6674000000000001</v>
      </c>
      <c r="Z2005">
        <v>0</v>
      </c>
      <c r="AA2005">
        <v>0.02</v>
      </c>
      <c r="AB2005">
        <v>16.61</v>
      </c>
      <c r="AC2005">
        <v>33.370000000000005</v>
      </c>
    </row>
    <row r="2006" spans="1:29" x14ac:dyDescent="0.25">
      <c r="A2006">
        <v>1995</v>
      </c>
      <c r="B2006">
        <v>1993</v>
      </c>
      <c r="C2006">
        <v>1994</v>
      </c>
      <c r="D2006">
        <v>21</v>
      </c>
      <c r="E2006" t="s">
        <v>62</v>
      </c>
      <c r="F2006" t="s">
        <v>31</v>
      </c>
      <c r="G2006" t="s">
        <v>60</v>
      </c>
      <c r="H2006">
        <v>1</v>
      </c>
      <c r="I2006">
        <v>2</v>
      </c>
      <c r="J2006" t="s">
        <v>33</v>
      </c>
      <c r="K2006">
        <v>88114</v>
      </c>
      <c r="L2006">
        <v>1279</v>
      </c>
      <c r="M2006">
        <v>1233</v>
      </c>
      <c r="N2006">
        <v>0.63639999999999997</v>
      </c>
      <c r="O2006">
        <v>784</v>
      </c>
      <c r="P2006">
        <v>0</v>
      </c>
      <c r="Q2006">
        <v>45</v>
      </c>
      <c r="R2006">
        <v>45</v>
      </c>
      <c r="S2006">
        <v>1182</v>
      </c>
      <c r="T2006">
        <f t="shared" si="62"/>
        <v>1227</v>
      </c>
      <c r="U2006">
        <f t="shared" si="63"/>
        <v>1</v>
      </c>
      <c r="V2006">
        <v>0</v>
      </c>
      <c r="W2006">
        <v>0</v>
      </c>
      <c r="X2006">
        <v>0.23104103313763963</v>
      </c>
      <c r="Y2006">
        <v>0.76895896686236032</v>
      </c>
      <c r="Z2006">
        <v>0</v>
      </c>
      <c r="AA2006">
        <v>0</v>
      </c>
      <c r="AB2006">
        <v>295.55</v>
      </c>
      <c r="AC2006">
        <v>983.66</v>
      </c>
    </row>
    <row r="2007" spans="1:29" x14ac:dyDescent="0.25">
      <c r="A2007">
        <v>1995</v>
      </c>
      <c r="B2007">
        <v>1992</v>
      </c>
      <c r="C2007">
        <v>1993</v>
      </c>
      <c r="D2007">
        <v>21</v>
      </c>
      <c r="E2007" t="s">
        <v>62</v>
      </c>
      <c r="F2007" t="s">
        <v>31</v>
      </c>
      <c r="G2007" t="s">
        <v>60</v>
      </c>
      <c r="H2007">
        <v>1</v>
      </c>
      <c r="I2007">
        <v>3</v>
      </c>
      <c r="J2007" t="s">
        <v>34</v>
      </c>
      <c r="K2007">
        <v>24426</v>
      </c>
      <c r="L2007">
        <v>3624</v>
      </c>
      <c r="M2007">
        <v>3315</v>
      </c>
      <c r="N2007">
        <v>0.89790000000000003</v>
      </c>
      <c r="O2007">
        <v>2976</v>
      </c>
      <c r="P2007">
        <v>0</v>
      </c>
      <c r="Q2007">
        <v>309</v>
      </c>
      <c r="R2007">
        <v>309</v>
      </c>
      <c r="S2007">
        <v>6869</v>
      </c>
      <c r="T2007">
        <f t="shared" si="62"/>
        <v>7178</v>
      </c>
      <c r="U2007">
        <f t="shared" si="63"/>
        <v>2</v>
      </c>
      <c r="V2007">
        <v>0</v>
      </c>
      <c r="W2007">
        <v>0</v>
      </c>
      <c r="X2007">
        <v>0.48723947843264925</v>
      </c>
      <c r="Y2007">
        <v>0.51276052156735064</v>
      </c>
      <c r="Z2007">
        <v>0</v>
      </c>
      <c r="AA2007">
        <v>0</v>
      </c>
      <c r="AB2007">
        <v>1765.98</v>
      </c>
      <c r="AC2007">
        <v>1858.4799999999998</v>
      </c>
    </row>
    <row r="2008" spans="1:29" x14ac:dyDescent="0.25">
      <c r="A2008">
        <v>1995</v>
      </c>
      <c r="B2008">
        <v>1991</v>
      </c>
      <c r="C2008">
        <v>1992</v>
      </c>
      <c r="D2008">
        <v>21</v>
      </c>
      <c r="E2008" t="s">
        <v>62</v>
      </c>
      <c r="F2008" t="s">
        <v>31</v>
      </c>
      <c r="G2008" t="s">
        <v>60</v>
      </c>
      <c r="H2008">
        <v>1</v>
      </c>
      <c r="I2008">
        <v>4</v>
      </c>
      <c r="J2008" t="s">
        <v>34</v>
      </c>
      <c r="K2008">
        <v>11308</v>
      </c>
      <c r="L2008">
        <v>2258</v>
      </c>
      <c r="M2008">
        <v>2181</v>
      </c>
      <c r="N2008">
        <v>0.98250000000000004</v>
      </c>
      <c r="O2008">
        <v>2143</v>
      </c>
      <c r="P2008">
        <v>0</v>
      </c>
      <c r="Q2008">
        <v>76</v>
      </c>
      <c r="R2008">
        <v>76</v>
      </c>
      <c r="S2008">
        <v>6484</v>
      </c>
      <c r="T2008">
        <f t="shared" si="62"/>
        <v>6560</v>
      </c>
      <c r="U2008">
        <f t="shared" si="63"/>
        <v>3</v>
      </c>
      <c r="V2008">
        <v>0</v>
      </c>
      <c r="W2008">
        <v>0</v>
      </c>
      <c r="X2008">
        <v>0.59125629342295793</v>
      </c>
      <c r="Y2008">
        <v>0.40874370657704212</v>
      </c>
      <c r="Z2008">
        <v>0</v>
      </c>
      <c r="AA2008">
        <v>0</v>
      </c>
      <c r="AB2008">
        <v>1335.24</v>
      </c>
      <c r="AC2008">
        <v>923.06999999999994</v>
      </c>
    </row>
    <row r="2009" spans="1:29" x14ac:dyDescent="0.25">
      <c r="A2009">
        <v>1995</v>
      </c>
      <c r="B2009">
        <v>1990</v>
      </c>
      <c r="C2009">
        <v>1991</v>
      </c>
      <c r="D2009">
        <v>21</v>
      </c>
      <c r="E2009" t="s">
        <v>62</v>
      </c>
      <c r="F2009" t="s">
        <v>31</v>
      </c>
      <c r="G2009" t="s">
        <v>60</v>
      </c>
      <c r="H2009">
        <v>1</v>
      </c>
      <c r="I2009">
        <v>5</v>
      </c>
      <c r="J2009" t="s">
        <v>34</v>
      </c>
      <c r="K2009">
        <v>280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251</v>
      </c>
      <c r="T2009">
        <f t="shared" si="62"/>
        <v>251</v>
      </c>
      <c r="U2009">
        <f t="shared" si="63"/>
        <v>4</v>
      </c>
      <c r="V2009">
        <v>0</v>
      </c>
      <c r="W2009">
        <v>0</v>
      </c>
      <c r="X2009">
        <v>0.29032258064516125</v>
      </c>
      <c r="Y2009">
        <v>0.70967741935483875</v>
      </c>
      <c r="Z2009">
        <v>0</v>
      </c>
      <c r="AA2009">
        <v>0</v>
      </c>
      <c r="AB2009">
        <v>0.18</v>
      </c>
      <c r="AC2009">
        <v>0.44</v>
      </c>
    </row>
    <row r="2010" spans="1:29" x14ac:dyDescent="0.25">
      <c r="A2010">
        <v>1995</v>
      </c>
      <c r="B2010">
        <v>1993</v>
      </c>
      <c r="C2010">
        <v>1994</v>
      </c>
      <c r="D2010">
        <v>22</v>
      </c>
      <c r="E2010" t="s">
        <v>63</v>
      </c>
      <c r="F2010" t="s">
        <v>31</v>
      </c>
      <c r="G2010" t="s">
        <v>60</v>
      </c>
      <c r="H2010">
        <v>1</v>
      </c>
      <c r="I2010">
        <v>2</v>
      </c>
      <c r="J2010" t="s">
        <v>33</v>
      </c>
      <c r="K2010">
        <v>210305</v>
      </c>
      <c r="L2010">
        <v>3872</v>
      </c>
      <c r="M2010">
        <v>3770</v>
      </c>
      <c r="N2010">
        <v>0.61260000000000003</v>
      </c>
      <c r="O2010">
        <v>2310</v>
      </c>
      <c r="P2010">
        <v>0</v>
      </c>
      <c r="Q2010">
        <v>101</v>
      </c>
      <c r="R2010">
        <v>101</v>
      </c>
      <c r="S2010">
        <v>1918</v>
      </c>
      <c r="T2010">
        <f t="shared" si="62"/>
        <v>2019</v>
      </c>
      <c r="U2010">
        <f t="shared" si="63"/>
        <v>1</v>
      </c>
      <c r="V2010">
        <v>0.29404442791697011</v>
      </c>
      <c r="W2010">
        <v>0.29843195587164356</v>
      </c>
      <c r="X2010">
        <v>0.18216633869959767</v>
      </c>
      <c r="Y2010">
        <v>0.22535727751178877</v>
      </c>
      <c r="Z2010">
        <v>1138.6399999999999</v>
      </c>
      <c r="AA2010">
        <v>1155.6300000000001</v>
      </c>
      <c r="AB2010">
        <v>705.41</v>
      </c>
      <c r="AC2010">
        <v>872.66000000000008</v>
      </c>
    </row>
    <row r="2011" spans="1:29" x14ac:dyDescent="0.25">
      <c r="A2011">
        <v>1995</v>
      </c>
      <c r="B2011">
        <v>1992</v>
      </c>
      <c r="C2011">
        <v>1993</v>
      </c>
      <c r="D2011">
        <v>22</v>
      </c>
      <c r="E2011" t="s">
        <v>63</v>
      </c>
      <c r="F2011" t="s">
        <v>31</v>
      </c>
      <c r="G2011" t="s">
        <v>60</v>
      </c>
      <c r="H2011">
        <v>1</v>
      </c>
      <c r="I2011">
        <v>3</v>
      </c>
      <c r="J2011" t="s">
        <v>34</v>
      </c>
      <c r="K2011">
        <v>113125</v>
      </c>
      <c r="L2011">
        <v>8135</v>
      </c>
      <c r="M2011">
        <v>7274</v>
      </c>
      <c r="N2011">
        <v>0.82220000000000004</v>
      </c>
      <c r="O2011">
        <v>5981</v>
      </c>
      <c r="P2011">
        <v>0</v>
      </c>
      <c r="Q2011">
        <v>860</v>
      </c>
      <c r="R2011">
        <v>860</v>
      </c>
      <c r="S2011">
        <v>11321</v>
      </c>
      <c r="T2011">
        <f t="shared" si="62"/>
        <v>12181</v>
      </c>
      <c r="U2011">
        <f t="shared" si="63"/>
        <v>2</v>
      </c>
      <c r="V2011">
        <v>9.213437569142266E-2</v>
      </c>
      <c r="W2011">
        <v>6.7077218083929496E-2</v>
      </c>
      <c r="X2011">
        <v>0.32099466528996728</v>
      </c>
      <c r="Y2011">
        <v>0.51979374093468045</v>
      </c>
      <c r="Z2011">
        <v>749.55</v>
      </c>
      <c r="AA2011">
        <v>545.70000000000005</v>
      </c>
      <c r="AB2011">
        <v>2611.42</v>
      </c>
      <c r="AC2011">
        <v>4228.7299999999996</v>
      </c>
    </row>
    <row r="2012" spans="1:29" x14ac:dyDescent="0.25">
      <c r="A2012">
        <v>1995</v>
      </c>
      <c r="B2012">
        <v>1991</v>
      </c>
      <c r="C2012">
        <v>1992</v>
      </c>
      <c r="D2012">
        <v>22</v>
      </c>
      <c r="E2012" t="s">
        <v>63</v>
      </c>
      <c r="F2012" t="s">
        <v>31</v>
      </c>
      <c r="G2012" t="s">
        <v>60</v>
      </c>
      <c r="H2012">
        <v>1</v>
      </c>
      <c r="I2012">
        <v>4</v>
      </c>
      <c r="J2012" t="s">
        <v>34</v>
      </c>
      <c r="K2012">
        <v>23572</v>
      </c>
      <c r="L2012">
        <v>4060</v>
      </c>
      <c r="M2012">
        <v>3584</v>
      </c>
      <c r="N2012">
        <v>0.98429999999999995</v>
      </c>
      <c r="O2012">
        <v>3528</v>
      </c>
      <c r="P2012">
        <v>187</v>
      </c>
      <c r="Q2012">
        <v>288</v>
      </c>
      <c r="R2012">
        <v>475</v>
      </c>
      <c r="S2012">
        <v>12405</v>
      </c>
      <c r="T2012">
        <f t="shared" si="62"/>
        <v>12880</v>
      </c>
      <c r="U2012">
        <f t="shared" si="63"/>
        <v>3</v>
      </c>
      <c r="V2012">
        <v>0.17746559350586658</v>
      </c>
      <c r="W2012">
        <v>9.5269291772981171E-2</v>
      </c>
      <c r="X2012">
        <v>0.47586865930428446</v>
      </c>
      <c r="Y2012">
        <v>0.25139645541686784</v>
      </c>
      <c r="Z2012">
        <v>720.56</v>
      </c>
      <c r="AA2012">
        <v>386.82</v>
      </c>
      <c r="AB2012">
        <v>1932.16</v>
      </c>
      <c r="AC2012">
        <v>1020.74</v>
      </c>
    </row>
    <row r="2013" spans="1:29" x14ac:dyDescent="0.25">
      <c r="A2013">
        <v>1995</v>
      </c>
      <c r="B2013">
        <v>1990</v>
      </c>
      <c r="C2013">
        <v>1991</v>
      </c>
      <c r="D2013">
        <v>22</v>
      </c>
      <c r="E2013" t="s">
        <v>63</v>
      </c>
      <c r="F2013" t="s">
        <v>31</v>
      </c>
      <c r="G2013" t="s">
        <v>60</v>
      </c>
      <c r="H2013">
        <v>1</v>
      </c>
      <c r="I2013">
        <v>5</v>
      </c>
      <c r="J2013" t="s">
        <v>34</v>
      </c>
      <c r="K2013">
        <v>4439</v>
      </c>
      <c r="L2013">
        <v>933</v>
      </c>
      <c r="M2013">
        <v>918</v>
      </c>
      <c r="N2013">
        <v>1</v>
      </c>
      <c r="O2013">
        <v>918</v>
      </c>
      <c r="P2013">
        <v>10</v>
      </c>
      <c r="Q2013">
        <v>4</v>
      </c>
      <c r="R2013">
        <v>15</v>
      </c>
      <c r="S2013">
        <v>3061</v>
      </c>
      <c r="T2013">
        <f t="shared" si="62"/>
        <v>3076</v>
      </c>
      <c r="U2013">
        <f t="shared" si="63"/>
        <v>4</v>
      </c>
      <c r="V2013">
        <v>1.6553630548680535E-2</v>
      </c>
      <c r="W2013">
        <v>5.57144846945882E-4</v>
      </c>
      <c r="X2013">
        <v>0.93167475598127136</v>
      </c>
      <c r="Y2013">
        <v>5.1214468623102236E-2</v>
      </c>
      <c r="Z2013">
        <v>15.450000000000001</v>
      </c>
      <c r="AA2013">
        <v>0.52</v>
      </c>
      <c r="AB2013">
        <v>869.56</v>
      </c>
      <c r="AC2013">
        <v>47.800000000000004</v>
      </c>
    </row>
    <row r="2014" spans="1:29" x14ac:dyDescent="0.25">
      <c r="A2014">
        <v>1995</v>
      </c>
      <c r="B2014">
        <v>1993</v>
      </c>
      <c r="C2014">
        <v>1994</v>
      </c>
      <c r="D2014">
        <v>23</v>
      </c>
      <c r="E2014" t="s">
        <v>64</v>
      </c>
      <c r="F2014" t="s">
        <v>31</v>
      </c>
      <c r="G2014" t="s">
        <v>60</v>
      </c>
      <c r="H2014">
        <v>0</v>
      </c>
      <c r="I2014">
        <v>2</v>
      </c>
      <c r="J2014" t="s">
        <v>33</v>
      </c>
      <c r="K2014">
        <v>53490</v>
      </c>
      <c r="L2014">
        <v>3631</v>
      </c>
      <c r="M2014">
        <v>1335</v>
      </c>
      <c r="N2014">
        <v>0.57999999999999996</v>
      </c>
      <c r="O2014">
        <v>774</v>
      </c>
      <c r="P2014">
        <v>0</v>
      </c>
      <c r="Q2014">
        <v>2295</v>
      </c>
      <c r="R2014">
        <v>2295</v>
      </c>
      <c r="S2014">
        <v>0</v>
      </c>
      <c r="T2014">
        <f t="shared" si="62"/>
        <v>2295</v>
      </c>
      <c r="U2014">
        <f t="shared" si="63"/>
        <v>1</v>
      </c>
      <c r="V2014">
        <v>7.9757101744626357E-2</v>
      </c>
      <c r="W2014">
        <v>8.0949561433705575E-2</v>
      </c>
      <c r="X2014">
        <v>7.414180080690691E-2</v>
      </c>
      <c r="Y2014">
        <v>0.76515153601476116</v>
      </c>
      <c r="Z2014">
        <v>289.61</v>
      </c>
      <c r="AA2014">
        <v>293.94</v>
      </c>
      <c r="AB2014">
        <v>269.22000000000003</v>
      </c>
      <c r="AC2014">
        <v>2778.38</v>
      </c>
    </row>
    <row r="2015" spans="1:29" x14ac:dyDescent="0.25">
      <c r="A2015">
        <v>1995</v>
      </c>
      <c r="B2015">
        <v>1992</v>
      </c>
      <c r="C2015">
        <v>1993</v>
      </c>
      <c r="D2015">
        <v>23</v>
      </c>
      <c r="E2015" t="s">
        <v>64</v>
      </c>
      <c r="F2015" t="s">
        <v>31</v>
      </c>
      <c r="G2015" t="s">
        <v>60</v>
      </c>
      <c r="H2015">
        <v>0</v>
      </c>
      <c r="I2015">
        <v>3</v>
      </c>
      <c r="J2015" t="s">
        <v>34</v>
      </c>
      <c r="K2015">
        <v>33497</v>
      </c>
      <c r="L2015">
        <v>2207</v>
      </c>
      <c r="M2015">
        <v>1135</v>
      </c>
      <c r="N2015">
        <v>0.77100000000000002</v>
      </c>
      <c r="O2015">
        <v>875</v>
      </c>
      <c r="P2015">
        <v>0</v>
      </c>
      <c r="Q2015">
        <v>1071</v>
      </c>
      <c r="R2015">
        <v>1071</v>
      </c>
      <c r="S2015">
        <v>1115</v>
      </c>
      <c r="T2015">
        <f t="shared" si="62"/>
        <v>2186</v>
      </c>
      <c r="U2015">
        <f t="shared" si="63"/>
        <v>2</v>
      </c>
      <c r="V2015">
        <v>0.10850398695179414</v>
      </c>
      <c r="W2015">
        <v>7.6508698803914477E-2</v>
      </c>
      <c r="X2015">
        <v>0.17913646248640813</v>
      </c>
      <c r="Y2015">
        <v>0.63585085175788336</v>
      </c>
      <c r="Z2015">
        <v>239.49</v>
      </c>
      <c r="AA2015">
        <v>168.87</v>
      </c>
      <c r="AB2015">
        <v>395.39</v>
      </c>
      <c r="AC2015">
        <v>1403.45</v>
      </c>
    </row>
    <row r="2016" spans="1:29" x14ac:dyDescent="0.25">
      <c r="A2016">
        <v>1995</v>
      </c>
      <c r="B2016">
        <v>1991</v>
      </c>
      <c r="C2016">
        <v>1992</v>
      </c>
      <c r="D2016">
        <v>23</v>
      </c>
      <c r="E2016" t="s">
        <v>64</v>
      </c>
      <c r="F2016" t="s">
        <v>31</v>
      </c>
      <c r="G2016" t="s">
        <v>60</v>
      </c>
      <c r="H2016">
        <v>0</v>
      </c>
      <c r="I2016">
        <v>4</v>
      </c>
      <c r="J2016" t="s">
        <v>34</v>
      </c>
      <c r="K2016">
        <v>17709</v>
      </c>
      <c r="L2016">
        <v>3940</v>
      </c>
      <c r="M2016">
        <v>1406</v>
      </c>
      <c r="N2016">
        <v>0.9365</v>
      </c>
      <c r="O2016">
        <v>1316</v>
      </c>
      <c r="P2016">
        <v>446</v>
      </c>
      <c r="Q2016">
        <v>2087</v>
      </c>
      <c r="R2016">
        <v>2534</v>
      </c>
      <c r="S2016">
        <v>2268</v>
      </c>
      <c r="T2016">
        <f t="shared" si="62"/>
        <v>4802</v>
      </c>
      <c r="U2016">
        <f t="shared" si="63"/>
        <v>3</v>
      </c>
      <c r="V2016">
        <v>0.15647401234740199</v>
      </c>
      <c r="W2016">
        <v>7.2391909482835193E-2</v>
      </c>
      <c r="X2016">
        <v>0.15001103805973748</v>
      </c>
      <c r="Y2016">
        <v>0.62112304011002539</v>
      </c>
      <c r="Z2016">
        <v>616.65</v>
      </c>
      <c r="AA2016">
        <v>285.29000000000002</v>
      </c>
      <c r="AB2016">
        <v>591.17999999999995</v>
      </c>
      <c r="AC2016">
        <v>2447.79</v>
      </c>
    </row>
    <row r="2017" spans="1:29" x14ac:dyDescent="0.25">
      <c r="A2017">
        <v>1995</v>
      </c>
      <c r="B2017">
        <v>1990</v>
      </c>
      <c r="C2017">
        <v>1991</v>
      </c>
      <c r="D2017">
        <v>23</v>
      </c>
      <c r="E2017" t="s">
        <v>64</v>
      </c>
      <c r="F2017" t="s">
        <v>31</v>
      </c>
      <c r="G2017" t="s">
        <v>60</v>
      </c>
      <c r="H2017">
        <v>0</v>
      </c>
      <c r="I2017">
        <v>5</v>
      </c>
      <c r="J2017" t="s">
        <v>34</v>
      </c>
      <c r="K2017">
        <v>16741</v>
      </c>
      <c r="L2017">
        <v>12231</v>
      </c>
      <c r="M2017">
        <v>1436</v>
      </c>
      <c r="N2017">
        <v>1</v>
      </c>
      <c r="O2017">
        <v>1436</v>
      </c>
      <c r="P2017">
        <v>48</v>
      </c>
      <c r="Q2017">
        <v>10746</v>
      </c>
      <c r="R2017">
        <v>10795</v>
      </c>
      <c r="S2017">
        <v>2834</v>
      </c>
      <c r="T2017">
        <f t="shared" si="62"/>
        <v>13629</v>
      </c>
      <c r="U2017">
        <f t="shared" si="63"/>
        <v>4</v>
      </c>
      <c r="V2017">
        <v>0.10992632391317145</v>
      </c>
      <c r="W2017">
        <v>5.5657656361388901E-3</v>
      </c>
      <c r="X2017">
        <v>9.0664425535811233E-4</v>
      </c>
      <c r="Y2017">
        <v>0.88360126619533164</v>
      </c>
      <c r="Z2017">
        <v>1344.61</v>
      </c>
      <c r="AA2017">
        <v>68.08</v>
      </c>
      <c r="AB2017">
        <v>11.09</v>
      </c>
      <c r="AC2017">
        <v>10808.14</v>
      </c>
    </row>
    <row r="2018" spans="1:29" x14ac:dyDescent="0.25">
      <c r="A2018">
        <v>1995</v>
      </c>
      <c r="B2018">
        <v>1992</v>
      </c>
      <c r="C2018">
        <v>1994</v>
      </c>
      <c r="D2018">
        <v>24</v>
      </c>
      <c r="E2018" t="s">
        <v>65</v>
      </c>
      <c r="F2018" t="s">
        <v>31</v>
      </c>
      <c r="G2018" t="s">
        <v>60</v>
      </c>
      <c r="H2018">
        <v>2</v>
      </c>
      <c r="I2018">
        <v>3</v>
      </c>
      <c r="J2018" t="s">
        <v>33</v>
      </c>
      <c r="K2018">
        <v>110665</v>
      </c>
      <c r="L2018">
        <v>4238</v>
      </c>
      <c r="M2018">
        <v>4027</v>
      </c>
      <c r="N2018">
        <v>0.62429999999999997</v>
      </c>
      <c r="O2018">
        <v>2514</v>
      </c>
      <c r="P2018">
        <v>0</v>
      </c>
      <c r="Q2018">
        <v>210</v>
      </c>
      <c r="R2018">
        <v>210</v>
      </c>
      <c r="S2018">
        <v>488</v>
      </c>
      <c r="T2018">
        <f t="shared" si="62"/>
        <v>698</v>
      </c>
      <c r="U2018">
        <f t="shared" si="63"/>
        <v>1</v>
      </c>
      <c r="V2018">
        <v>0.18877602784167996</v>
      </c>
      <c r="W2018">
        <v>0.32117973220079044</v>
      </c>
      <c r="X2018">
        <v>0.25477024715389607</v>
      </c>
      <c r="Y2018">
        <v>0.23527399280363359</v>
      </c>
      <c r="Z2018">
        <v>800.08</v>
      </c>
      <c r="AA2018">
        <v>1361.24</v>
      </c>
      <c r="AB2018">
        <v>1079.78</v>
      </c>
      <c r="AC2018">
        <v>997.15000000000009</v>
      </c>
    </row>
    <row r="2019" spans="1:29" x14ac:dyDescent="0.25">
      <c r="A2019">
        <v>1995</v>
      </c>
      <c r="B2019">
        <v>1991</v>
      </c>
      <c r="C2019">
        <v>1993</v>
      </c>
      <c r="D2019">
        <v>24</v>
      </c>
      <c r="E2019" t="s">
        <v>65</v>
      </c>
      <c r="F2019" t="s">
        <v>31</v>
      </c>
      <c r="G2019" t="s">
        <v>60</v>
      </c>
      <c r="H2019">
        <v>2</v>
      </c>
      <c r="I2019">
        <v>4</v>
      </c>
      <c r="J2019" t="s">
        <v>34</v>
      </c>
      <c r="K2019">
        <v>72518</v>
      </c>
      <c r="L2019">
        <v>11985</v>
      </c>
      <c r="M2019">
        <v>5586</v>
      </c>
      <c r="N2019">
        <v>0.89049999999999996</v>
      </c>
      <c r="O2019">
        <v>4975</v>
      </c>
      <c r="P2019">
        <v>0</v>
      </c>
      <c r="Q2019">
        <v>6399</v>
      </c>
      <c r="R2019">
        <v>6399</v>
      </c>
      <c r="S2019">
        <v>14133</v>
      </c>
      <c r="T2019">
        <f t="shared" si="62"/>
        <v>20532</v>
      </c>
      <c r="U2019">
        <f t="shared" si="63"/>
        <v>2</v>
      </c>
      <c r="V2019">
        <v>0.21101157774156865</v>
      </c>
      <c r="W2019">
        <v>0.13942430833485595</v>
      </c>
      <c r="X2019">
        <v>7.8676414762976252E-2</v>
      </c>
      <c r="Y2019">
        <v>0.57088769916059912</v>
      </c>
      <c r="Z2019">
        <v>2529.17</v>
      </c>
      <c r="AA2019">
        <v>1671.1299999999999</v>
      </c>
      <c r="AB2019">
        <v>943.01</v>
      </c>
      <c r="AC2019">
        <v>6842.62</v>
      </c>
    </row>
    <row r="2020" spans="1:29" x14ac:dyDescent="0.25">
      <c r="A2020">
        <v>1995</v>
      </c>
      <c r="B2020">
        <v>1990</v>
      </c>
      <c r="C2020">
        <v>1992</v>
      </c>
      <c r="D2020">
        <v>24</v>
      </c>
      <c r="E2020" t="s">
        <v>65</v>
      </c>
      <c r="F2020" t="s">
        <v>31</v>
      </c>
      <c r="G2020" t="s">
        <v>60</v>
      </c>
      <c r="H2020">
        <v>2</v>
      </c>
      <c r="I2020">
        <v>5</v>
      </c>
      <c r="J2020" t="s">
        <v>34</v>
      </c>
      <c r="K2020">
        <v>33090</v>
      </c>
      <c r="L2020">
        <v>15982</v>
      </c>
      <c r="M2020">
        <v>620</v>
      </c>
      <c r="N2020">
        <v>0.998</v>
      </c>
      <c r="O2020">
        <v>618</v>
      </c>
      <c r="P2020">
        <v>0</v>
      </c>
      <c r="Q2020">
        <v>15362</v>
      </c>
      <c r="R2020">
        <v>15362</v>
      </c>
      <c r="S2020">
        <v>9983</v>
      </c>
      <c r="T2020">
        <f t="shared" si="62"/>
        <v>25345</v>
      </c>
      <c r="U2020">
        <f t="shared" si="63"/>
        <v>3</v>
      </c>
      <c r="V2020">
        <v>8.0457555026360351E-3</v>
      </c>
      <c r="W2020">
        <v>1.0191874281237918E-2</v>
      </c>
      <c r="X2020">
        <v>1.0238801076688396E-2</v>
      </c>
      <c r="Y2020">
        <v>0.97152356913943771</v>
      </c>
      <c r="Z2020">
        <v>128.59</v>
      </c>
      <c r="AA2020">
        <v>162.89000000000001</v>
      </c>
      <c r="AB2020">
        <v>163.63999999999999</v>
      </c>
      <c r="AC2020">
        <v>15527.22</v>
      </c>
    </row>
    <row r="2021" spans="1:29" x14ac:dyDescent="0.25">
      <c r="A2021">
        <v>1995</v>
      </c>
      <c r="B2021">
        <v>1989</v>
      </c>
      <c r="C2021">
        <v>1991</v>
      </c>
      <c r="D2021">
        <v>24</v>
      </c>
      <c r="E2021" t="s">
        <v>65</v>
      </c>
      <c r="F2021" t="s">
        <v>31</v>
      </c>
      <c r="G2021" t="s">
        <v>60</v>
      </c>
      <c r="H2021">
        <v>2</v>
      </c>
      <c r="I2021">
        <v>6</v>
      </c>
      <c r="J2021" t="s">
        <v>34</v>
      </c>
      <c r="K2021">
        <v>915</v>
      </c>
      <c r="L2021">
        <v>879</v>
      </c>
      <c r="M2021">
        <v>0</v>
      </c>
      <c r="N2021">
        <v>1</v>
      </c>
      <c r="O2021">
        <v>0</v>
      </c>
      <c r="P2021">
        <v>0</v>
      </c>
      <c r="Q2021">
        <v>878</v>
      </c>
      <c r="R2021">
        <v>878</v>
      </c>
      <c r="S2021">
        <v>0</v>
      </c>
      <c r="T2021">
        <f t="shared" si="62"/>
        <v>878</v>
      </c>
      <c r="U2021">
        <f t="shared" si="63"/>
        <v>4</v>
      </c>
      <c r="V2021">
        <v>1.1366219595362583E-4</v>
      </c>
      <c r="W2021">
        <v>1.1366219595362583E-4</v>
      </c>
      <c r="X2021">
        <v>6.8197317572175485E-4</v>
      </c>
      <c r="Y2021">
        <v>0.99909070243237097</v>
      </c>
      <c r="Z2021">
        <v>0.1</v>
      </c>
      <c r="AA2021">
        <v>0.1</v>
      </c>
      <c r="AB2021">
        <v>0.6</v>
      </c>
      <c r="AC2021">
        <v>879</v>
      </c>
    </row>
    <row r="2022" spans="1:29" x14ac:dyDescent="0.25">
      <c r="A2022">
        <v>1995</v>
      </c>
      <c r="B2022">
        <v>1992</v>
      </c>
      <c r="C2022">
        <v>1994</v>
      </c>
      <c r="D2022">
        <v>25</v>
      </c>
      <c r="E2022" t="s">
        <v>66</v>
      </c>
      <c r="F2022" t="s">
        <v>31</v>
      </c>
      <c r="G2022" t="s">
        <v>60</v>
      </c>
      <c r="H2022">
        <v>2</v>
      </c>
      <c r="I2022">
        <v>3</v>
      </c>
      <c r="J2022" t="s">
        <v>33</v>
      </c>
      <c r="K2022">
        <v>18273</v>
      </c>
      <c r="L2022">
        <v>899</v>
      </c>
      <c r="M2022">
        <v>668</v>
      </c>
      <c r="N2022">
        <v>0.6794</v>
      </c>
      <c r="O2022">
        <v>454</v>
      </c>
      <c r="P2022">
        <v>0</v>
      </c>
      <c r="Q2022">
        <v>230</v>
      </c>
      <c r="R2022">
        <v>230</v>
      </c>
      <c r="S2022">
        <v>580</v>
      </c>
      <c r="T2022">
        <f t="shared" si="62"/>
        <v>810</v>
      </c>
      <c r="U2022">
        <f t="shared" si="63"/>
        <v>1</v>
      </c>
      <c r="V2022">
        <v>0.11003113879003558</v>
      </c>
      <c r="W2022">
        <v>0.158029359430605</v>
      </c>
      <c r="X2022">
        <v>0.25445951957295371</v>
      </c>
      <c r="Y2022">
        <v>0.4774799822064057</v>
      </c>
      <c r="Z2022">
        <v>98.94</v>
      </c>
      <c r="AA2022">
        <v>142.10000000000002</v>
      </c>
      <c r="AB2022">
        <v>228.81</v>
      </c>
      <c r="AC2022">
        <v>429.35</v>
      </c>
    </row>
    <row r="2023" spans="1:29" x14ac:dyDescent="0.25">
      <c r="A2023">
        <v>1995</v>
      </c>
      <c r="B2023">
        <v>1991</v>
      </c>
      <c r="C2023">
        <v>1993</v>
      </c>
      <c r="D2023">
        <v>25</v>
      </c>
      <c r="E2023" t="s">
        <v>66</v>
      </c>
      <c r="F2023" t="s">
        <v>31</v>
      </c>
      <c r="G2023" t="s">
        <v>60</v>
      </c>
      <c r="H2023">
        <v>2</v>
      </c>
      <c r="I2023">
        <v>4</v>
      </c>
      <c r="J2023" t="s">
        <v>34</v>
      </c>
      <c r="K2023">
        <v>4559</v>
      </c>
      <c r="L2023">
        <v>954</v>
      </c>
      <c r="M2023">
        <v>359</v>
      </c>
      <c r="N2023">
        <v>0.93149999999999999</v>
      </c>
      <c r="O2023">
        <v>335</v>
      </c>
      <c r="P2023">
        <v>0</v>
      </c>
      <c r="Q2023">
        <v>595</v>
      </c>
      <c r="R2023">
        <v>595</v>
      </c>
      <c r="S2023">
        <v>1269</v>
      </c>
      <c r="T2023">
        <f t="shared" si="62"/>
        <v>1864</v>
      </c>
      <c r="U2023">
        <f t="shared" si="63"/>
        <v>2</v>
      </c>
      <c r="V2023">
        <v>5.3528974350917989E-2</v>
      </c>
      <c r="W2023">
        <v>5.3686073669106944E-2</v>
      </c>
      <c r="X2023">
        <v>0.10094154858034583</v>
      </c>
      <c r="Y2023">
        <v>0.79184340339962922</v>
      </c>
      <c r="Z2023">
        <v>51.11</v>
      </c>
      <c r="AA2023">
        <v>51.26</v>
      </c>
      <c r="AB2023">
        <v>96.38</v>
      </c>
      <c r="AC2023">
        <v>756.06</v>
      </c>
    </row>
    <row r="2024" spans="1:29" x14ac:dyDescent="0.25">
      <c r="A2024">
        <v>1995</v>
      </c>
      <c r="B2024">
        <v>1990</v>
      </c>
      <c r="C2024">
        <v>1992</v>
      </c>
      <c r="D2024">
        <v>25</v>
      </c>
      <c r="E2024" t="s">
        <v>66</v>
      </c>
      <c r="F2024" t="s">
        <v>31</v>
      </c>
      <c r="G2024" t="s">
        <v>60</v>
      </c>
      <c r="H2024">
        <v>2</v>
      </c>
      <c r="I2024">
        <v>5</v>
      </c>
      <c r="J2024" t="s">
        <v>34</v>
      </c>
      <c r="K2024">
        <v>2919</v>
      </c>
      <c r="L2024">
        <v>1425</v>
      </c>
      <c r="M2024">
        <v>84</v>
      </c>
      <c r="N2024">
        <v>0.999</v>
      </c>
      <c r="O2024">
        <v>84</v>
      </c>
      <c r="P2024">
        <v>0</v>
      </c>
      <c r="Q2024">
        <v>1341</v>
      </c>
      <c r="R2024">
        <v>1341</v>
      </c>
      <c r="S2024">
        <v>887</v>
      </c>
      <c r="T2024">
        <f t="shared" si="62"/>
        <v>2228</v>
      </c>
      <c r="U2024">
        <f t="shared" si="63"/>
        <v>3</v>
      </c>
      <c r="V2024">
        <v>7.9804206200604494E-3</v>
      </c>
      <c r="W2024">
        <v>1.3015519042910541E-2</v>
      </c>
      <c r="X2024">
        <v>3.0764591617052011E-2</v>
      </c>
      <c r="Y2024">
        <v>0.948239468719977</v>
      </c>
      <c r="Z2024">
        <v>11.38</v>
      </c>
      <c r="AA2024">
        <v>18.560000000000002</v>
      </c>
      <c r="AB2024">
        <v>43.87</v>
      </c>
      <c r="AC2024">
        <v>1352.18</v>
      </c>
    </row>
    <row r="2025" spans="1:29" x14ac:dyDescent="0.25">
      <c r="A2025">
        <v>1995</v>
      </c>
      <c r="B2025">
        <v>1989</v>
      </c>
      <c r="C2025">
        <v>1991</v>
      </c>
      <c r="D2025">
        <v>25</v>
      </c>
      <c r="E2025" t="s">
        <v>66</v>
      </c>
      <c r="F2025" t="s">
        <v>31</v>
      </c>
      <c r="G2025" t="s">
        <v>60</v>
      </c>
      <c r="H2025">
        <v>2</v>
      </c>
      <c r="I2025">
        <v>6</v>
      </c>
      <c r="J2025" t="s">
        <v>34</v>
      </c>
      <c r="K2025">
        <v>41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36</v>
      </c>
      <c r="T2025">
        <f t="shared" si="62"/>
        <v>36</v>
      </c>
      <c r="U2025">
        <f t="shared" si="63"/>
        <v>4</v>
      </c>
      <c r="V2025">
        <v>0</v>
      </c>
      <c r="W2025">
        <v>0</v>
      </c>
      <c r="X2025">
        <v>0.42857142857142849</v>
      </c>
      <c r="Y2025">
        <v>0.5714285714285714</v>
      </c>
      <c r="Z2025">
        <v>0</v>
      </c>
      <c r="AA2025">
        <v>0</v>
      </c>
      <c r="AB2025">
        <v>0.03</v>
      </c>
      <c r="AC2025">
        <v>0.04</v>
      </c>
    </row>
    <row r="2026" spans="1:29" x14ac:dyDescent="0.25">
      <c r="A2026">
        <v>1995</v>
      </c>
      <c r="B2026">
        <v>1993</v>
      </c>
      <c r="C2026">
        <v>1994</v>
      </c>
      <c r="D2026">
        <v>26</v>
      </c>
      <c r="E2026" t="s">
        <v>67</v>
      </c>
      <c r="F2026" t="s">
        <v>31</v>
      </c>
      <c r="G2026" t="s">
        <v>60</v>
      </c>
      <c r="H2026">
        <v>0</v>
      </c>
      <c r="I2026">
        <v>2</v>
      </c>
      <c r="J2026" t="s">
        <v>33</v>
      </c>
      <c r="K2026">
        <v>78346</v>
      </c>
      <c r="L2026">
        <v>1871</v>
      </c>
      <c r="M2026">
        <v>1702</v>
      </c>
      <c r="N2026">
        <v>0.54830000000000001</v>
      </c>
      <c r="O2026">
        <v>933</v>
      </c>
      <c r="P2026">
        <v>0</v>
      </c>
      <c r="Q2026">
        <v>168</v>
      </c>
      <c r="R2026">
        <v>168</v>
      </c>
      <c r="S2026">
        <v>894</v>
      </c>
      <c r="T2026">
        <f t="shared" si="62"/>
        <v>1062</v>
      </c>
      <c r="U2026">
        <f t="shared" si="63"/>
        <v>1</v>
      </c>
      <c r="V2026">
        <v>0.22667350657539664</v>
      </c>
      <c r="W2026">
        <v>0.31426708774854789</v>
      </c>
      <c r="X2026">
        <v>0.14043187611215313</v>
      </c>
      <c r="Y2026">
        <v>0.31862752956390239</v>
      </c>
      <c r="Z2026">
        <v>424.19</v>
      </c>
      <c r="AA2026">
        <v>588.11</v>
      </c>
      <c r="AB2026">
        <v>262.8</v>
      </c>
      <c r="AC2026">
        <v>596.27</v>
      </c>
    </row>
    <row r="2027" spans="1:29" x14ac:dyDescent="0.25">
      <c r="A2027">
        <v>1995</v>
      </c>
      <c r="B2027">
        <v>1992</v>
      </c>
      <c r="C2027">
        <v>1993</v>
      </c>
      <c r="D2027">
        <v>26</v>
      </c>
      <c r="E2027" t="s">
        <v>67</v>
      </c>
      <c r="F2027" t="s">
        <v>31</v>
      </c>
      <c r="G2027" t="s">
        <v>60</v>
      </c>
      <c r="H2027">
        <v>0</v>
      </c>
      <c r="I2027">
        <v>3</v>
      </c>
      <c r="J2027" t="s">
        <v>34</v>
      </c>
      <c r="K2027">
        <v>33346</v>
      </c>
      <c r="L2027">
        <v>1207</v>
      </c>
      <c r="M2027">
        <v>1128</v>
      </c>
      <c r="N2027">
        <v>0.76549999999999996</v>
      </c>
      <c r="O2027">
        <v>863</v>
      </c>
      <c r="P2027">
        <v>0</v>
      </c>
      <c r="Q2027">
        <v>78</v>
      </c>
      <c r="R2027">
        <v>78</v>
      </c>
      <c r="S2027">
        <v>386</v>
      </c>
      <c r="T2027">
        <f t="shared" si="62"/>
        <v>464</v>
      </c>
      <c r="U2027">
        <f t="shared" si="63"/>
        <v>2</v>
      </c>
      <c r="V2027">
        <v>0.18304584845321537</v>
      </c>
      <c r="W2027">
        <v>0.24103163162167984</v>
      </c>
      <c r="X2027">
        <v>0.32296068002187206</v>
      </c>
      <c r="Y2027">
        <v>0.25296183990323279</v>
      </c>
      <c r="Z2027">
        <v>220.94</v>
      </c>
      <c r="AA2027">
        <v>290.93</v>
      </c>
      <c r="AB2027">
        <v>389.82</v>
      </c>
      <c r="AC2027">
        <v>305.33000000000004</v>
      </c>
    </row>
    <row r="2028" spans="1:29" x14ac:dyDescent="0.25">
      <c r="A2028">
        <v>1995</v>
      </c>
      <c r="B2028">
        <v>1991</v>
      </c>
      <c r="C2028">
        <v>1992</v>
      </c>
      <c r="D2028">
        <v>26</v>
      </c>
      <c r="E2028" t="s">
        <v>67</v>
      </c>
      <c r="F2028" t="s">
        <v>31</v>
      </c>
      <c r="G2028" t="s">
        <v>60</v>
      </c>
      <c r="H2028">
        <v>0</v>
      </c>
      <c r="I2028">
        <v>4</v>
      </c>
      <c r="J2028" t="s">
        <v>34</v>
      </c>
      <c r="K2028">
        <v>20439</v>
      </c>
      <c r="L2028">
        <v>3703</v>
      </c>
      <c r="M2028">
        <v>3562</v>
      </c>
      <c r="N2028">
        <v>0.94969999999999999</v>
      </c>
      <c r="O2028">
        <v>3382</v>
      </c>
      <c r="P2028">
        <v>16</v>
      </c>
      <c r="Q2028">
        <v>124</v>
      </c>
      <c r="R2028">
        <v>141</v>
      </c>
      <c r="S2028">
        <v>5296</v>
      </c>
      <c r="T2028">
        <f t="shared" si="62"/>
        <v>5437</v>
      </c>
      <c r="U2028">
        <f t="shared" si="63"/>
        <v>3</v>
      </c>
      <c r="V2028">
        <v>0.39836636604201536</v>
      </c>
      <c r="W2028">
        <v>0.17326780796025273</v>
      </c>
      <c r="X2028">
        <v>0.35582437759896313</v>
      </c>
      <c r="Y2028">
        <v>7.2541448398768679E-2</v>
      </c>
      <c r="Z2028">
        <v>1475.31</v>
      </c>
      <c r="AA2028">
        <v>641.68000000000006</v>
      </c>
      <c r="AB2028">
        <v>1317.7600000000002</v>
      </c>
      <c r="AC2028">
        <v>268.64999999999998</v>
      </c>
    </row>
    <row r="2029" spans="1:29" x14ac:dyDescent="0.25">
      <c r="A2029">
        <v>1995</v>
      </c>
      <c r="B2029">
        <v>1990</v>
      </c>
      <c r="C2029">
        <v>1991</v>
      </c>
      <c r="D2029">
        <v>26</v>
      </c>
      <c r="E2029" t="s">
        <v>67</v>
      </c>
      <c r="F2029" t="s">
        <v>31</v>
      </c>
      <c r="G2029" t="s">
        <v>60</v>
      </c>
      <c r="H2029">
        <v>0</v>
      </c>
      <c r="I2029">
        <v>5</v>
      </c>
      <c r="J2029" t="s">
        <v>34</v>
      </c>
      <c r="K2029">
        <v>7199</v>
      </c>
      <c r="L2029">
        <v>533</v>
      </c>
      <c r="M2029">
        <v>498</v>
      </c>
      <c r="N2029">
        <v>1</v>
      </c>
      <c r="O2029">
        <v>498</v>
      </c>
      <c r="P2029">
        <v>26</v>
      </c>
      <c r="Q2029">
        <v>8</v>
      </c>
      <c r="R2029">
        <v>35</v>
      </c>
      <c r="S2029">
        <v>5071</v>
      </c>
      <c r="T2029">
        <f t="shared" si="62"/>
        <v>5106</v>
      </c>
      <c r="U2029">
        <f t="shared" si="63"/>
        <v>4</v>
      </c>
      <c r="V2029">
        <v>0.47324091616800162</v>
      </c>
      <c r="W2029">
        <v>0.40165825657956439</v>
      </c>
      <c r="X2029">
        <v>8.9478324485546511E-3</v>
      </c>
      <c r="Y2029">
        <v>0.11615299480387926</v>
      </c>
      <c r="Z2029">
        <v>252.28</v>
      </c>
      <c r="AA2029">
        <v>214.12</v>
      </c>
      <c r="AB2029">
        <v>4.7699999999999996</v>
      </c>
      <c r="AC2029">
        <v>61.92</v>
      </c>
    </row>
    <row r="2030" spans="1:29" x14ac:dyDescent="0.25">
      <c r="A2030">
        <v>1995</v>
      </c>
      <c r="B2030">
        <v>1993</v>
      </c>
      <c r="C2030">
        <v>1994</v>
      </c>
      <c r="D2030">
        <v>27</v>
      </c>
      <c r="E2030" t="s">
        <v>68</v>
      </c>
      <c r="F2030" t="s">
        <v>31</v>
      </c>
      <c r="G2030" t="s">
        <v>69</v>
      </c>
      <c r="H2030">
        <v>0</v>
      </c>
      <c r="I2030">
        <v>2</v>
      </c>
      <c r="J2030" t="s">
        <v>33</v>
      </c>
      <c r="K2030">
        <v>437156</v>
      </c>
      <c r="L2030">
        <v>7690</v>
      </c>
      <c r="M2030">
        <v>5933</v>
      </c>
      <c r="N2030">
        <v>0.58179999999999998</v>
      </c>
      <c r="O2030">
        <v>3452</v>
      </c>
      <c r="P2030">
        <v>0</v>
      </c>
      <c r="Q2030">
        <v>1756</v>
      </c>
      <c r="R2030">
        <v>1756</v>
      </c>
      <c r="S2030">
        <v>15803</v>
      </c>
      <c r="T2030">
        <f t="shared" si="62"/>
        <v>17559</v>
      </c>
      <c r="U2030">
        <f t="shared" si="63"/>
        <v>1</v>
      </c>
      <c r="V2030">
        <v>0.33097291280920377</v>
      </c>
      <c r="W2030">
        <v>0.18509320323714812</v>
      </c>
      <c r="X2030">
        <v>0.21026509871637503</v>
      </c>
      <c r="Y2030">
        <v>0.27366878523727295</v>
      </c>
      <c r="Z2030">
        <v>2545.42</v>
      </c>
      <c r="AA2030">
        <v>1423.5</v>
      </c>
      <c r="AB2030">
        <v>1617.09</v>
      </c>
      <c r="AC2030">
        <v>2104.71</v>
      </c>
    </row>
    <row r="2031" spans="1:29" x14ac:dyDescent="0.25">
      <c r="A2031">
        <v>1995</v>
      </c>
      <c r="B2031">
        <v>1992</v>
      </c>
      <c r="C2031">
        <v>1993</v>
      </c>
      <c r="D2031">
        <v>27</v>
      </c>
      <c r="E2031" t="s">
        <v>68</v>
      </c>
      <c r="F2031" t="s">
        <v>31</v>
      </c>
      <c r="G2031" t="s">
        <v>69</v>
      </c>
      <c r="H2031">
        <v>0</v>
      </c>
      <c r="I2031">
        <v>3</v>
      </c>
      <c r="J2031" t="s">
        <v>34</v>
      </c>
      <c r="K2031">
        <v>413753</v>
      </c>
      <c r="L2031">
        <v>31805</v>
      </c>
      <c r="M2031">
        <v>23896</v>
      </c>
      <c r="N2031">
        <v>0.82030000000000003</v>
      </c>
      <c r="O2031">
        <v>19602</v>
      </c>
      <c r="P2031">
        <v>0</v>
      </c>
      <c r="Q2031">
        <v>7908</v>
      </c>
      <c r="R2031">
        <v>7908</v>
      </c>
      <c r="S2031">
        <v>67053</v>
      </c>
      <c r="T2031">
        <f t="shared" si="62"/>
        <v>74961</v>
      </c>
      <c r="U2031">
        <f t="shared" si="63"/>
        <v>2</v>
      </c>
      <c r="V2031">
        <v>0.27489850818348505</v>
      </c>
      <c r="W2031">
        <v>0.28269023741790733</v>
      </c>
      <c r="X2031">
        <v>0.16580769627410585</v>
      </c>
      <c r="Y2031">
        <v>0.27660355812450166</v>
      </c>
      <c r="Z2031">
        <v>8743.2899999999991</v>
      </c>
      <c r="AA2031">
        <v>8991.11</v>
      </c>
      <c r="AB2031">
        <v>5273.5999999999995</v>
      </c>
      <c r="AC2031">
        <v>8797.52</v>
      </c>
    </row>
    <row r="2032" spans="1:29" x14ac:dyDescent="0.25">
      <c r="A2032">
        <v>1995</v>
      </c>
      <c r="B2032">
        <v>1991</v>
      </c>
      <c r="C2032">
        <v>1992</v>
      </c>
      <c r="D2032">
        <v>27</v>
      </c>
      <c r="E2032" t="s">
        <v>68</v>
      </c>
      <c r="F2032" t="s">
        <v>31</v>
      </c>
      <c r="G2032" t="s">
        <v>69</v>
      </c>
      <c r="H2032">
        <v>0</v>
      </c>
      <c r="I2032">
        <v>4</v>
      </c>
      <c r="J2032" t="s">
        <v>34</v>
      </c>
      <c r="K2032">
        <v>93547</v>
      </c>
      <c r="L2032">
        <v>19518</v>
      </c>
      <c r="M2032">
        <v>13240</v>
      </c>
      <c r="N2032">
        <v>0.93969999999999998</v>
      </c>
      <c r="O2032">
        <v>12441</v>
      </c>
      <c r="P2032">
        <v>1146</v>
      </c>
      <c r="Q2032">
        <v>5131</v>
      </c>
      <c r="R2032">
        <v>6278</v>
      </c>
      <c r="S2032">
        <v>20560</v>
      </c>
      <c r="T2032">
        <f t="shared" si="62"/>
        <v>26838</v>
      </c>
      <c r="U2032">
        <f t="shared" si="63"/>
        <v>3</v>
      </c>
      <c r="V2032">
        <v>0.41730837608834431</v>
      </c>
      <c r="W2032">
        <v>0.19178017622544724</v>
      </c>
      <c r="X2032">
        <v>0.11294393227237376</v>
      </c>
      <c r="Y2032">
        <v>0.27796751541383469</v>
      </c>
      <c r="Z2032">
        <v>8145.1</v>
      </c>
      <c r="AA2032">
        <v>3743.2</v>
      </c>
      <c r="AB2032">
        <v>2204.46</v>
      </c>
      <c r="AC2032">
        <v>5425.42</v>
      </c>
    </row>
    <row r="2033" spans="1:29" x14ac:dyDescent="0.25">
      <c r="A2033">
        <v>1995</v>
      </c>
      <c r="B2033">
        <v>1990</v>
      </c>
      <c r="C2033">
        <v>1991</v>
      </c>
      <c r="D2033">
        <v>27</v>
      </c>
      <c r="E2033" t="s">
        <v>68</v>
      </c>
      <c r="F2033" t="s">
        <v>31</v>
      </c>
      <c r="G2033" t="s">
        <v>69</v>
      </c>
      <c r="H2033">
        <v>0</v>
      </c>
      <c r="I2033">
        <v>5</v>
      </c>
      <c r="J2033" t="s">
        <v>34</v>
      </c>
      <c r="K2033">
        <v>99930</v>
      </c>
      <c r="L2033">
        <v>34214</v>
      </c>
      <c r="M2033">
        <v>18485</v>
      </c>
      <c r="N2033">
        <v>1</v>
      </c>
      <c r="O2033">
        <v>18485</v>
      </c>
      <c r="P2033">
        <v>1435</v>
      </c>
      <c r="Q2033">
        <v>14293</v>
      </c>
      <c r="R2033">
        <v>15728</v>
      </c>
      <c r="S2033">
        <v>55723</v>
      </c>
      <c r="T2033">
        <f t="shared" si="62"/>
        <v>71451</v>
      </c>
      <c r="U2033">
        <f t="shared" si="63"/>
        <v>4</v>
      </c>
      <c r="V2033">
        <v>0.34133626701490499</v>
      </c>
      <c r="W2033">
        <v>0.16827263129959213</v>
      </c>
      <c r="X2033">
        <v>3.6734248900746246E-2</v>
      </c>
      <c r="Y2033">
        <v>0.45365685278475681</v>
      </c>
      <c r="Z2033">
        <v>11678.52</v>
      </c>
      <c r="AA2033">
        <v>5757.3</v>
      </c>
      <c r="AB2033">
        <v>1256.83</v>
      </c>
      <c r="AC2033">
        <v>15521.470000000001</v>
      </c>
    </row>
    <row r="2034" spans="1:29" x14ac:dyDescent="0.25">
      <c r="A2034">
        <v>1995</v>
      </c>
      <c r="B2034">
        <v>1993</v>
      </c>
      <c r="C2034">
        <v>1994</v>
      </c>
      <c r="D2034">
        <v>28</v>
      </c>
      <c r="E2034" t="s">
        <v>70</v>
      </c>
      <c r="F2034" t="s">
        <v>31</v>
      </c>
      <c r="G2034" t="s">
        <v>58</v>
      </c>
      <c r="H2034">
        <v>0</v>
      </c>
      <c r="I2034">
        <v>2</v>
      </c>
      <c r="J2034" t="s">
        <v>33</v>
      </c>
      <c r="K2034">
        <v>212801</v>
      </c>
      <c r="L2034">
        <v>8480</v>
      </c>
      <c r="M2034">
        <v>4990</v>
      </c>
      <c r="N2034">
        <v>0.61399999999999999</v>
      </c>
      <c r="O2034">
        <v>3063</v>
      </c>
      <c r="P2034">
        <v>0</v>
      </c>
      <c r="Q2034">
        <v>3490</v>
      </c>
      <c r="R2034">
        <v>3490</v>
      </c>
      <c r="S2034">
        <v>9170</v>
      </c>
      <c r="T2034">
        <f t="shared" si="62"/>
        <v>12660</v>
      </c>
      <c r="U2034">
        <f t="shared" si="63"/>
        <v>1</v>
      </c>
      <c r="V2034">
        <v>0.29793210142218879</v>
      </c>
      <c r="W2034">
        <v>7.359039878121687E-2</v>
      </c>
      <c r="X2034">
        <v>8.4166313900330039E-2</v>
      </c>
      <c r="Y2034">
        <v>0.54431118589626426</v>
      </c>
      <c r="Z2034">
        <v>2526.64</v>
      </c>
      <c r="AA2034">
        <v>624.09</v>
      </c>
      <c r="AB2034">
        <v>713.78</v>
      </c>
      <c r="AC2034">
        <v>4616.08</v>
      </c>
    </row>
    <row r="2035" spans="1:29" x14ac:dyDescent="0.25">
      <c r="A2035">
        <v>1995</v>
      </c>
      <c r="B2035">
        <v>1992</v>
      </c>
      <c r="C2035">
        <v>1993</v>
      </c>
      <c r="D2035">
        <v>28</v>
      </c>
      <c r="E2035" t="s">
        <v>70</v>
      </c>
      <c r="F2035" t="s">
        <v>31</v>
      </c>
      <c r="G2035" t="s">
        <v>58</v>
      </c>
      <c r="H2035">
        <v>0</v>
      </c>
      <c r="I2035">
        <v>3</v>
      </c>
      <c r="J2035" t="s">
        <v>34</v>
      </c>
      <c r="K2035">
        <v>113664</v>
      </c>
      <c r="L2035">
        <v>14035</v>
      </c>
      <c r="M2035">
        <v>8687</v>
      </c>
      <c r="N2035">
        <v>0.81369999999999998</v>
      </c>
      <c r="O2035">
        <v>7068</v>
      </c>
      <c r="P2035">
        <v>0</v>
      </c>
      <c r="Q2035">
        <v>5348</v>
      </c>
      <c r="R2035">
        <v>5348</v>
      </c>
      <c r="S2035">
        <v>9771</v>
      </c>
      <c r="T2035">
        <f t="shared" si="62"/>
        <v>15119</v>
      </c>
      <c r="U2035">
        <f t="shared" si="63"/>
        <v>2</v>
      </c>
      <c r="V2035">
        <v>0.15569898111489586</v>
      </c>
      <c r="W2035">
        <v>0.12606645943660305</v>
      </c>
      <c r="X2035">
        <v>0.13764175227434164</v>
      </c>
      <c r="Y2035">
        <v>0.5805928071741594</v>
      </c>
      <c r="Z2035">
        <v>2185.38</v>
      </c>
      <c r="AA2035">
        <v>1769.46</v>
      </c>
      <c r="AB2035">
        <v>1931.93</v>
      </c>
      <c r="AC2035">
        <v>8149.16</v>
      </c>
    </row>
    <row r="2036" spans="1:29" x14ac:dyDescent="0.25">
      <c r="A2036">
        <v>1995</v>
      </c>
      <c r="B2036">
        <v>1991</v>
      </c>
      <c r="C2036">
        <v>1992</v>
      </c>
      <c r="D2036">
        <v>28</v>
      </c>
      <c r="E2036" t="s">
        <v>70</v>
      </c>
      <c r="F2036" t="s">
        <v>31</v>
      </c>
      <c r="G2036" t="s">
        <v>58</v>
      </c>
      <c r="H2036">
        <v>0</v>
      </c>
      <c r="I2036">
        <v>4</v>
      </c>
      <c r="J2036" t="s">
        <v>34</v>
      </c>
      <c r="K2036">
        <v>56367</v>
      </c>
      <c r="L2036">
        <v>20580</v>
      </c>
      <c r="M2036">
        <v>5434</v>
      </c>
      <c r="N2036">
        <v>0.95389999999999997</v>
      </c>
      <c r="O2036">
        <v>5183</v>
      </c>
      <c r="P2036">
        <v>1325</v>
      </c>
      <c r="Q2036">
        <v>13821</v>
      </c>
      <c r="R2036">
        <v>15146</v>
      </c>
      <c r="S2036">
        <v>6232</v>
      </c>
      <c r="T2036">
        <f t="shared" si="62"/>
        <v>21378</v>
      </c>
      <c r="U2036">
        <f t="shared" si="63"/>
        <v>3</v>
      </c>
      <c r="V2036">
        <v>0.15002395438851202</v>
      </c>
      <c r="W2036">
        <v>8.566196227742584E-2</v>
      </c>
      <c r="X2036">
        <v>5.6185917151828066E-2</v>
      </c>
      <c r="Y2036">
        <v>0.70812816618223418</v>
      </c>
      <c r="Z2036">
        <v>3087.61</v>
      </c>
      <c r="AA2036">
        <v>1762.99</v>
      </c>
      <c r="AB2036">
        <v>1156.3499999999999</v>
      </c>
      <c r="AC2036">
        <v>14573.83</v>
      </c>
    </row>
    <row r="2037" spans="1:29" x14ac:dyDescent="0.25">
      <c r="A2037">
        <v>1995</v>
      </c>
      <c r="B2037">
        <v>1990</v>
      </c>
      <c r="C2037">
        <v>1991</v>
      </c>
      <c r="D2037">
        <v>28</v>
      </c>
      <c r="E2037" t="s">
        <v>70</v>
      </c>
      <c r="F2037" t="s">
        <v>31</v>
      </c>
      <c r="G2037" t="s">
        <v>58</v>
      </c>
      <c r="H2037">
        <v>0</v>
      </c>
      <c r="I2037">
        <v>5</v>
      </c>
      <c r="J2037" t="s">
        <v>34</v>
      </c>
      <c r="K2037">
        <v>18149</v>
      </c>
      <c r="L2037">
        <v>8720</v>
      </c>
      <c r="M2037">
        <v>3430</v>
      </c>
      <c r="N2037">
        <v>1</v>
      </c>
      <c r="O2037">
        <v>3430</v>
      </c>
      <c r="P2037">
        <v>206</v>
      </c>
      <c r="Q2037">
        <v>5083</v>
      </c>
      <c r="R2037">
        <v>5289</v>
      </c>
      <c r="S2037">
        <v>7613</v>
      </c>
      <c r="T2037">
        <f t="shared" si="62"/>
        <v>12902</v>
      </c>
      <c r="U2037">
        <f t="shared" si="63"/>
        <v>4</v>
      </c>
      <c r="V2037">
        <v>0.26335899747028213</v>
      </c>
      <c r="W2037">
        <v>0.11760550620732677</v>
      </c>
      <c r="X2037">
        <v>1.5971854308432929E-2</v>
      </c>
      <c r="Y2037">
        <v>0.60306364201395812</v>
      </c>
      <c r="Z2037">
        <v>2296.58</v>
      </c>
      <c r="AA2037">
        <v>1025.56</v>
      </c>
      <c r="AB2037">
        <v>139.28</v>
      </c>
      <c r="AC2037">
        <v>5258.92</v>
      </c>
    </row>
    <row r="2038" spans="1:29" x14ac:dyDescent="0.25">
      <c r="A2038">
        <v>1995</v>
      </c>
      <c r="B2038">
        <v>1993</v>
      </c>
      <c r="C2038">
        <v>1994</v>
      </c>
      <c r="D2038">
        <v>29</v>
      </c>
      <c r="E2038" t="s">
        <v>71</v>
      </c>
      <c r="F2038" t="s">
        <v>31</v>
      </c>
      <c r="G2038" t="s">
        <v>60</v>
      </c>
      <c r="H2038">
        <v>0</v>
      </c>
      <c r="I2038">
        <v>2</v>
      </c>
      <c r="J2038" t="s">
        <v>33</v>
      </c>
      <c r="K2038">
        <v>5477</v>
      </c>
      <c r="L2038">
        <v>139</v>
      </c>
      <c r="M2038">
        <v>125</v>
      </c>
      <c r="N2038">
        <v>0.6018</v>
      </c>
      <c r="O2038">
        <v>75</v>
      </c>
      <c r="P2038">
        <v>0</v>
      </c>
      <c r="Q2038">
        <v>14</v>
      </c>
      <c r="R2038">
        <v>14</v>
      </c>
      <c r="S2038">
        <v>87</v>
      </c>
      <c r="T2038">
        <f t="shared" si="62"/>
        <v>101</v>
      </c>
      <c r="U2038">
        <f t="shared" si="63"/>
        <v>1</v>
      </c>
      <c r="V2038">
        <v>0.23490316586864862</v>
      </c>
      <c r="W2038">
        <v>0.11477167155006072</v>
      </c>
      <c r="X2038">
        <v>0.13127992567712427</v>
      </c>
      <c r="Y2038">
        <v>0.51904523690416626</v>
      </c>
      <c r="Z2038">
        <v>32.870000000000005</v>
      </c>
      <c r="AA2038">
        <v>16.059999999999999</v>
      </c>
      <c r="AB2038">
        <v>18.37</v>
      </c>
      <c r="AC2038">
        <v>72.63</v>
      </c>
    </row>
    <row r="2039" spans="1:29" x14ac:dyDescent="0.25">
      <c r="A2039">
        <v>1995</v>
      </c>
      <c r="B2039">
        <v>1992</v>
      </c>
      <c r="C2039">
        <v>1993</v>
      </c>
      <c r="D2039">
        <v>29</v>
      </c>
      <c r="E2039" t="s">
        <v>71</v>
      </c>
      <c r="F2039" t="s">
        <v>31</v>
      </c>
      <c r="G2039" t="s">
        <v>60</v>
      </c>
      <c r="H2039">
        <v>0</v>
      </c>
      <c r="I2039">
        <v>3</v>
      </c>
      <c r="J2039" t="s">
        <v>34</v>
      </c>
      <c r="K2039">
        <v>2616</v>
      </c>
      <c r="L2039">
        <v>198</v>
      </c>
      <c r="M2039">
        <v>161</v>
      </c>
      <c r="N2039">
        <v>0.81859999999999999</v>
      </c>
      <c r="O2039">
        <v>132</v>
      </c>
      <c r="P2039">
        <v>0</v>
      </c>
      <c r="Q2039">
        <v>37</v>
      </c>
      <c r="R2039">
        <v>37</v>
      </c>
      <c r="S2039">
        <v>134</v>
      </c>
      <c r="T2039">
        <f t="shared" si="62"/>
        <v>171</v>
      </c>
      <c r="U2039">
        <f t="shared" si="63"/>
        <v>2</v>
      </c>
      <c r="V2039">
        <v>0.14980103762655519</v>
      </c>
      <c r="W2039">
        <v>7.9937540925804657E-2</v>
      </c>
      <c r="X2039">
        <v>0.34790711731224494</v>
      </c>
      <c r="Y2039">
        <v>0.4223543041353951</v>
      </c>
      <c r="Z2039">
        <v>29.740000000000002</v>
      </c>
      <c r="AA2039">
        <v>15.87</v>
      </c>
      <c r="AB2039">
        <v>69.069999999999993</v>
      </c>
      <c r="AC2039">
        <v>83.85</v>
      </c>
    </row>
    <row r="2040" spans="1:29" x14ac:dyDescent="0.25">
      <c r="A2040">
        <v>1995</v>
      </c>
      <c r="B2040">
        <v>1991</v>
      </c>
      <c r="C2040">
        <v>1992</v>
      </c>
      <c r="D2040">
        <v>29</v>
      </c>
      <c r="E2040" t="s">
        <v>71</v>
      </c>
      <c r="F2040" t="s">
        <v>31</v>
      </c>
      <c r="G2040" t="s">
        <v>60</v>
      </c>
      <c r="H2040">
        <v>0</v>
      </c>
      <c r="I2040">
        <v>4</v>
      </c>
      <c r="J2040" t="s">
        <v>34</v>
      </c>
      <c r="K2040">
        <v>1134</v>
      </c>
      <c r="L2040">
        <v>298</v>
      </c>
      <c r="M2040">
        <v>187</v>
      </c>
      <c r="N2040">
        <v>0.96499999999999997</v>
      </c>
      <c r="O2040">
        <v>181</v>
      </c>
      <c r="P2040">
        <v>0</v>
      </c>
      <c r="Q2040">
        <v>109</v>
      </c>
      <c r="R2040">
        <v>110</v>
      </c>
      <c r="S2040">
        <v>157</v>
      </c>
      <c r="T2040">
        <f t="shared" si="62"/>
        <v>267</v>
      </c>
      <c r="U2040">
        <f t="shared" si="63"/>
        <v>3</v>
      </c>
      <c r="V2040">
        <v>0.10676550498104853</v>
      </c>
      <c r="W2040">
        <v>5.7156274108610336E-2</v>
      </c>
      <c r="X2040">
        <v>0.39754469526716535</v>
      </c>
      <c r="Y2040">
        <v>0.43853352564317583</v>
      </c>
      <c r="Z2040">
        <v>31.83</v>
      </c>
      <c r="AA2040">
        <v>17.04</v>
      </c>
      <c r="AB2040">
        <v>118.52</v>
      </c>
      <c r="AC2040">
        <v>130.74</v>
      </c>
    </row>
    <row r="2041" spans="1:29" x14ac:dyDescent="0.25">
      <c r="A2041">
        <v>1995</v>
      </c>
      <c r="B2041">
        <v>1990</v>
      </c>
      <c r="C2041">
        <v>1991</v>
      </c>
      <c r="D2041">
        <v>29</v>
      </c>
      <c r="E2041" t="s">
        <v>71</v>
      </c>
      <c r="F2041" t="s">
        <v>31</v>
      </c>
      <c r="G2041" t="s">
        <v>60</v>
      </c>
      <c r="H2041">
        <v>0</v>
      </c>
      <c r="I2041">
        <v>5</v>
      </c>
      <c r="J2041" t="s">
        <v>34</v>
      </c>
      <c r="K2041">
        <v>286</v>
      </c>
      <c r="L2041">
        <v>94</v>
      </c>
      <c r="M2041">
        <v>62</v>
      </c>
      <c r="N2041">
        <v>1</v>
      </c>
      <c r="O2041">
        <v>62</v>
      </c>
      <c r="P2041">
        <v>0</v>
      </c>
      <c r="Q2041">
        <v>31</v>
      </c>
      <c r="R2041">
        <v>31</v>
      </c>
      <c r="S2041">
        <v>71</v>
      </c>
      <c r="T2041">
        <f t="shared" si="62"/>
        <v>102</v>
      </c>
      <c r="U2041">
        <f t="shared" si="63"/>
        <v>4</v>
      </c>
      <c r="V2041">
        <v>0.22773845991338335</v>
      </c>
      <c r="W2041">
        <v>0.13193197422625966</v>
      </c>
      <c r="X2041">
        <v>0.21305587831414391</v>
      </c>
      <c r="Y2041">
        <v>0.42727368754621325</v>
      </c>
      <c r="Z2041">
        <v>21.56</v>
      </c>
      <c r="AA2041">
        <v>12.49</v>
      </c>
      <c r="AB2041">
        <v>20.170000000000002</v>
      </c>
      <c r="AC2041">
        <v>40.450000000000003</v>
      </c>
    </row>
    <row r="2042" spans="1:29" x14ac:dyDescent="0.25">
      <c r="A2042">
        <v>1995</v>
      </c>
      <c r="B2042">
        <v>1993</v>
      </c>
      <c r="C2042">
        <v>1994</v>
      </c>
      <c r="D2042">
        <v>30</v>
      </c>
      <c r="E2042" t="s">
        <v>72</v>
      </c>
      <c r="F2042" t="s">
        <v>31</v>
      </c>
      <c r="G2042" t="s">
        <v>60</v>
      </c>
      <c r="H2042">
        <v>1</v>
      </c>
      <c r="I2042">
        <v>2</v>
      </c>
      <c r="J2042" t="s">
        <v>33</v>
      </c>
      <c r="K2042">
        <v>370100</v>
      </c>
      <c r="L2042">
        <v>10250</v>
      </c>
      <c r="M2042">
        <v>9498</v>
      </c>
      <c r="N2042">
        <v>0.56420000000000003</v>
      </c>
      <c r="O2042">
        <v>5359</v>
      </c>
      <c r="P2042">
        <v>0</v>
      </c>
      <c r="Q2042">
        <v>751</v>
      </c>
      <c r="R2042">
        <v>751</v>
      </c>
      <c r="S2042">
        <v>4770</v>
      </c>
      <c r="T2042">
        <f t="shared" si="62"/>
        <v>5521</v>
      </c>
      <c r="U2042">
        <f t="shared" si="63"/>
        <v>1</v>
      </c>
      <c r="V2042">
        <v>0.21022825936382386</v>
      </c>
      <c r="W2042">
        <v>0.19839873100358807</v>
      </c>
      <c r="X2042">
        <v>0.12263745997803058</v>
      </c>
      <c r="Y2042">
        <v>0.46873554965455744</v>
      </c>
      <c r="Z2042">
        <v>2154.9700000000003</v>
      </c>
      <c r="AA2042">
        <v>2033.71</v>
      </c>
      <c r="AB2042">
        <v>1257.1099999999999</v>
      </c>
      <c r="AC2042">
        <v>4804.83</v>
      </c>
    </row>
    <row r="2043" spans="1:29" x14ac:dyDescent="0.25">
      <c r="A2043">
        <v>1995</v>
      </c>
      <c r="B2043">
        <v>1992</v>
      </c>
      <c r="C2043">
        <v>1993</v>
      </c>
      <c r="D2043">
        <v>30</v>
      </c>
      <c r="E2043" t="s">
        <v>72</v>
      </c>
      <c r="F2043" t="s">
        <v>31</v>
      </c>
      <c r="G2043" t="s">
        <v>60</v>
      </c>
      <c r="H2043">
        <v>1</v>
      </c>
      <c r="I2043">
        <v>3</v>
      </c>
      <c r="J2043" t="s">
        <v>34</v>
      </c>
      <c r="K2043">
        <v>104443</v>
      </c>
      <c r="L2043">
        <v>6797</v>
      </c>
      <c r="M2043">
        <v>5684</v>
      </c>
      <c r="N2043">
        <v>0.78939999999999999</v>
      </c>
      <c r="O2043">
        <v>4486</v>
      </c>
      <c r="P2043">
        <v>0</v>
      </c>
      <c r="Q2043">
        <v>1113</v>
      </c>
      <c r="R2043">
        <v>1113</v>
      </c>
      <c r="S2043">
        <v>6293</v>
      </c>
      <c r="T2043">
        <f t="shared" si="62"/>
        <v>7406</v>
      </c>
      <c r="U2043">
        <f t="shared" si="63"/>
        <v>2</v>
      </c>
      <c r="V2043">
        <v>0.27762021324169744</v>
      </c>
      <c r="W2043">
        <v>0.11033227810859791</v>
      </c>
      <c r="X2043">
        <v>0.25979858544966694</v>
      </c>
      <c r="Y2043">
        <v>0.35224892320003764</v>
      </c>
      <c r="Z2043">
        <v>1887.24</v>
      </c>
      <c r="AA2043">
        <v>750.03</v>
      </c>
      <c r="AB2043">
        <v>1766.09</v>
      </c>
      <c r="AC2043">
        <v>2394.56</v>
      </c>
    </row>
    <row r="2044" spans="1:29" x14ac:dyDescent="0.25">
      <c r="A2044">
        <v>1995</v>
      </c>
      <c r="B2044">
        <v>1991</v>
      </c>
      <c r="C2044">
        <v>1992</v>
      </c>
      <c r="D2044">
        <v>30</v>
      </c>
      <c r="E2044" t="s">
        <v>72</v>
      </c>
      <c r="F2044" t="s">
        <v>31</v>
      </c>
      <c r="G2044" t="s">
        <v>60</v>
      </c>
      <c r="H2044">
        <v>1</v>
      </c>
      <c r="I2044">
        <v>4</v>
      </c>
      <c r="J2044" t="s">
        <v>34</v>
      </c>
      <c r="K2044">
        <v>31917</v>
      </c>
      <c r="L2044">
        <v>5924</v>
      </c>
      <c r="M2044">
        <v>4247</v>
      </c>
      <c r="N2044">
        <v>0.95420000000000005</v>
      </c>
      <c r="O2044">
        <v>4053</v>
      </c>
      <c r="P2044">
        <v>530</v>
      </c>
      <c r="Q2044">
        <v>1146</v>
      </c>
      <c r="R2044">
        <v>1677</v>
      </c>
      <c r="S2044">
        <v>9870</v>
      </c>
      <c r="T2044">
        <f t="shared" si="62"/>
        <v>11547</v>
      </c>
      <c r="U2044">
        <f t="shared" si="63"/>
        <v>3</v>
      </c>
      <c r="V2044">
        <v>0.40935482999810968</v>
      </c>
      <c r="W2044">
        <v>0.13885906991817226</v>
      </c>
      <c r="X2044">
        <v>0.15929237894623136</v>
      </c>
      <c r="Y2044">
        <v>0.2924937211374869</v>
      </c>
      <c r="Z2044">
        <v>2425.2800000000002</v>
      </c>
      <c r="AA2044">
        <v>822.69</v>
      </c>
      <c r="AB2044">
        <v>943.75</v>
      </c>
      <c r="AC2044">
        <v>1732.92</v>
      </c>
    </row>
    <row r="2045" spans="1:29" x14ac:dyDescent="0.25">
      <c r="A2045">
        <v>1995</v>
      </c>
      <c r="B2045">
        <v>1990</v>
      </c>
      <c r="C2045">
        <v>1991</v>
      </c>
      <c r="D2045">
        <v>30</v>
      </c>
      <c r="E2045" t="s">
        <v>72</v>
      </c>
      <c r="F2045" t="s">
        <v>31</v>
      </c>
      <c r="G2045" t="s">
        <v>60</v>
      </c>
      <c r="H2045">
        <v>1</v>
      </c>
      <c r="I2045">
        <v>5</v>
      </c>
      <c r="J2045" t="s">
        <v>34</v>
      </c>
      <c r="K2045">
        <v>17176</v>
      </c>
      <c r="L2045">
        <v>3353</v>
      </c>
      <c r="M2045">
        <v>2651</v>
      </c>
      <c r="N2045">
        <v>1</v>
      </c>
      <c r="O2045">
        <v>2651</v>
      </c>
      <c r="P2045">
        <v>91</v>
      </c>
      <c r="Q2045">
        <v>610</v>
      </c>
      <c r="R2045">
        <v>702</v>
      </c>
      <c r="S2045">
        <v>12105</v>
      </c>
      <c r="T2045">
        <f t="shared" si="62"/>
        <v>12807</v>
      </c>
      <c r="U2045">
        <f t="shared" si="63"/>
        <v>4</v>
      </c>
      <c r="V2045">
        <v>0.53150055907566152</v>
      </c>
      <c r="W2045">
        <v>0.13834662691017516</v>
      </c>
      <c r="X2045">
        <v>0.1112694744688781</v>
      </c>
      <c r="Y2045">
        <v>0.21888333954528508</v>
      </c>
      <c r="Z2045">
        <v>1782.52</v>
      </c>
      <c r="AA2045">
        <v>463.98</v>
      </c>
      <c r="AB2045">
        <v>373.16999999999996</v>
      </c>
      <c r="AC2045">
        <v>734.07999999999993</v>
      </c>
    </row>
    <row r="2046" spans="1:29" x14ac:dyDescent="0.25">
      <c r="A2046">
        <v>1996</v>
      </c>
      <c r="B2046">
        <v>1993</v>
      </c>
      <c r="C2046">
        <v>1995</v>
      </c>
      <c r="D2046">
        <v>1</v>
      </c>
      <c r="E2046" t="s">
        <v>30</v>
      </c>
      <c r="F2046" t="s">
        <v>31</v>
      </c>
      <c r="G2046" t="s">
        <v>32</v>
      </c>
      <c r="H2046">
        <v>3</v>
      </c>
      <c r="I2046">
        <v>3</v>
      </c>
      <c r="J2046" t="s">
        <v>33</v>
      </c>
      <c r="K2046">
        <v>56731</v>
      </c>
      <c r="L2046">
        <v>462</v>
      </c>
      <c r="M2046">
        <v>462</v>
      </c>
      <c r="N2046">
        <v>0.53990000000000005</v>
      </c>
      <c r="O2046">
        <v>249</v>
      </c>
      <c r="P2046">
        <v>0</v>
      </c>
      <c r="Q2046">
        <v>0</v>
      </c>
      <c r="R2046">
        <v>0</v>
      </c>
      <c r="S2046">
        <v>157</v>
      </c>
      <c r="T2046">
        <f t="shared" si="62"/>
        <v>157</v>
      </c>
      <c r="U2046">
        <f t="shared" si="63"/>
        <v>1</v>
      </c>
      <c r="V2046">
        <v>0.75965470240799648</v>
      </c>
      <c r="W2046">
        <v>0.11879881439172672</v>
      </c>
      <c r="X2046">
        <v>0</v>
      </c>
      <c r="Y2046">
        <v>0.12154648320027694</v>
      </c>
      <c r="Z2046">
        <v>351.12</v>
      </c>
      <c r="AA2046">
        <v>54.91</v>
      </c>
      <c r="AB2046">
        <v>0</v>
      </c>
      <c r="AC2046">
        <v>56.18</v>
      </c>
    </row>
    <row r="2047" spans="1:29" x14ac:dyDescent="0.25">
      <c r="A2047">
        <v>1996</v>
      </c>
      <c r="B2047">
        <v>1992</v>
      </c>
      <c r="C2047">
        <v>1994</v>
      </c>
      <c r="D2047">
        <v>1</v>
      </c>
      <c r="E2047" t="s">
        <v>30</v>
      </c>
      <c r="F2047" t="s">
        <v>31</v>
      </c>
      <c r="G2047" t="s">
        <v>32</v>
      </c>
      <c r="H2047">
        <v>3</v>
      </c>
      <c r="I2047">
        <v>4</v>
      </c>
      <c r="J2047" t="s">
        <v>34</v>
      </c>
      <c r="K2047">
        <v>20186</v>
      </c>
      <c r="L2047">
        <v>1604</v>
      </c>
      <c r="M2047">
        <v>1604</v>
      </c>
      <c r="N2047">
        <v>0.78200000000000003</v>
      </c>
      <c r="O2047">
        <v>1254</v>
      </c>
      <c r="P2047">
        <v>0</v>
      </c>
      <c r="Q2047">
        <v>0</v>
      </c>
      <c r="R2047">
        <v>0</v>
      </c>
      <c r="S2047">
        <v>569</v>
      </c>
      <c r="T2047">
        <f t="shared" si="62"/>
        <v>569</v>
      </c>
      <c r="U2047">
        <f t="shared" si="63"/>
        <v>2</v>
      </c>
      <c r="V2047">
        <v>0.98732473359506445</v>
      </c>
      <c r="W2047">
        <v>2.7544089237863771E-3</v>
      </c>
      <c r="X2047">
        <v>0</v>
      </c>
      <c r="Y2047">
        <v>9.9208574811491222E-3</v>
      </c>
      <c r="Z2047">
        <v>1584.3600000000001</v>
      </c>
      <c r="AA2047">
        <v>4.42</v>
      </c>
      <c r="AB2047">
        <v>0</v>
      </c>
      <c r="AC2047">
        <v>15.919999999999998</v>
      </c>
    </row>
    <row r="2048" spans="1:29" x14ac:dyDescent="0.25">
      <c r="A2048">
        <v>1996</v>
      </c>
      <c r="B2048">
        <v>1991</v>
      </c>
      <c r="C2048">
        <v>1993</v>
      </c>
      <c r="D2048">
        <v>1</v>
      </c>
      <c r="E2048" t="s">
        <v>30</v>
      </c>
      <c r="F2048" t="s">
        <v>31</v>
      </c>
      <c r="G2048" t="s">
        <v>32</v>
      </c>
      <c r="H2048">
        <v>3</v>
      </c>
      <c r="I2048">
        <v>5</v>
      </c>
      <c r="J2048" t="s">
        <v>34</v>
      </c>
      <c r="K2048">
        <v>15858</v>
      </c>
      <c r="L2048">
        <v>3896</v>
      </c>
      <c r="M2048">
        <v>3783</v>
      </c>
      <c r="N2048">
        <v>0.95930000000000004</v>
      </c>
      <c r="O2048">
        <v>3629</v>
      </c>
      <c r="P2048">
        <v>112</v>
      </c>
      <c r="Q2048">
        <v>0</v>
      </c>
      <c r="R2048">
        <v>112</v>
      </c>
      <c r="S2048">
        <v>5165</v>
      </c>
      <c r="T2048">
        <f t="shared" si="62"/>
        <v>5277</v>
      </c>
      <c r="U2048">
        <f t="shared" si="63"/>
        <v>3</v>
      </c>
      <c r="V2048">
        <v>0.99342150856127898</v>
      </c>
      <c r="W2048">
        <v>8.1878219623565543E-4</v>
      </c>
      <c r="X2048">
        <v>0</v>
      </c>
      <c r="Y2048">
        <v>5.7597092424853001E-3</v>
      </c>
      <c r="Z2048">
        <v>3870.3999999999996</v>
      </c>
      <c r="AA2048">
        <v>3.1900000000000004</v>
      </c>
      <c r="AB2048">
        <v>0</v>
      </c>
      <c r="AC2048">
        <v>22.44</v>
      </c>
    </row>
    <row r="2049" spans="1:29" x14ac:dyDescent="0.25">
      <c r="A2049">
        <v>1996</v>
      </c>
      <c r="B2049">
        <v>1990</v>
      </c>
      <c r="C2049">
        <v>1992</v>
      </c>
      <c r="D2049">
        <v>1</v>
      </c>
      <c r="E2049" t="s">
        <v>30</v>
      </c>
      <c r="F2049" t="s">
        <v>31</v>
      </c>
      <c r="G2049" t="s">
        <v>32</v>
      </c>
      <c r="H2049">
        <v>3</v>
      </c>
      <c r="I2049">
        <v>6</v>
      </c>
      <c r="J2049" t="s">
        <v>34</v>
      </c>
      <c r="K2049">
        <v>4270</v>
      </c>
      <c r="L2049">
        <v>1357</v>
      </c>
      <c r="M2049">
        <v>1316</v>
      </c>
      <c r="N2049">
        <v>1</v>
      </c>
      <c r="O2049">
        <v>1316</v>
      </c>
      <c r="P2049">
        <v>41</v>
      </c>
      <c r="Q2049">
        <v>0</v>
      </c>
      <c r="R2049">
        <v>41</v>
      </c>
      <c r="S2049">
        <v>2484</v>
      </c>
      <c r="T2049">
        <f t="shared" si="62"/>
        <v>2525</v>
      </c>
      <c r="U2049">
        <f t="shared" si="63"/>
        <v>4</v>
      </c>
      <c r="V2049">
        <v>0.98800353487001991</v>
      </c>
      <c r="W2049">
        <v>3.6821562707121288E-5</v>
      </c>
      <c r="X2049">
        <v>0</v>
      </c>
      <c r="Y2049">
        <v>1.1959643567272993E-2</v>
      </c>
      <c r="Z2049">
        <v>1341.6100000000001</v>
      </c>
      <c r="AA2049">
        <v>0.05</v>
      </c>
      <c r="AB2049">
        <v>0</v>
      </c>
      <c r="AC2049">
        <v>16.239999999999998</v>
      </c>
    </row>
    <row r="2050" spans="1:29" x14ac:dyDescent="0.25">
      <c r="A2050">
        <v>1996</v>
      </c>
      <c r="B2050">
        <v>1993</v>
      </c>
      <c r="C2050">
        <v>1995</v>
      </c>
      <c r="D2050">
        <v>2</v>
      </c>
      <c r="E2050" t="s">
        <v>35</v>
      </c>
      <c r="F2050" t="s">
        <v>36</v>
      </c>
      <c r="G2050" t="s">
        <v>37</v>
      </c>
      <c r="H2050">
        <v>3</v>
      </c>
      <c r="I2050">
        <v>3</v>
      </c>
      <c r="J2050" t="s">
        <v>33</v>
      </c>
      <c r="K2050">
        <v>703889</v>
      </c>
      <c r="L2050">
        <v>47805</v>
      </c>
      <c r="M2050">
        <v>47805</v>
      </c>
      <c r="N2050">
        <v>0.58779999999999999</v>
      </c>
      <c r="O2050">
        <v>28097</v>
      </c>
      <c r="P2050">
        <v>0</v>
      </c>
      <c r="Q2050">
        <v>0</v>
      </c>
      <c r="R2050">
        <v>0</v>
      </c>
      <c r="S2050">
        <v>19249</v>
      </c>
      <c r="T2050">
        <f t="shared" si="62"/>
        <v>19249</v>
      </c>
      <c r="U2050">
        <f t="shared" si="63"/>
        <v>1</v>
      </c>
      <c r="V2050">
        <v>0.1754500465013536</v>
      </c>
      <c r="W2050">
        <v>0.62960155263898832</v>
      </c>
      <c r="X2050">
        <v>4.5847029582224141E-2</v>
      </c>
      <c r="Y2050">
        <v>0.14910137127743381</v>
      </c>
      <c r="Z2050">
        <v>8387.4</v>
      </c>
      <c r="AA2050">
        <v>30098.14</v>
      </c>
      <c r="AB2050">
        <v>2191.7200000000003</v>
      </c>
      <c r="AC2050">
        <v>7127.8</v>
      </c>
    </row>
    <row r="2051" spans="1:29" x14ac:dyDescent="0.25">
      <c r="A2051">
        <v>1996</v>
      </c>
      <c r="B2051">
        <v>1992</v>
      </c>
      <c r="C2051">
        <v>1994</v>
      </c>
      <c r="D2051">
        <v>2</v>
      </c>
      <c r="E2051" t="s">
        <v>35</v>
      </c>
      <c r="F2051" t="s">
        <v>36</v>
      </c>
      <c r="G2051" t="s">
        <v>37</v>
      </c>
      <c r="H2051">
        <v>3</v>
      </c>
      <c r="I2051">
        <v>4</v>
      </c>
      <c r="J2051" t="s">
        <v>34</v>
      </c>
      <c r="K2051">
        <v>384476</v>
      </c>
      <c r="L2051">
        <v>30393</v>
      </c>
      <c r="M2051">
        <v>30393</v>
      </c>
      <c r="N2051">
        <v>0.80769999999999997</v>
      </c>
      <c r="O2051">
        <v>24549</v>
      </c>
      <c r="P2051">
        <v>0</v>
      </c>
      <c r="Q2051">
        <v>0</v>
      </c>
      <c r="R2051">
        <v>0</v>
      </c>
      <c r="S2051">
        <v>34549</v>
      </c>
      <c r="T2051">
        <f t="shared" si="62"/>
        <v>34549</v>
      </c>
      <c r="U2051">
        <f t="shared" si="63"/>
        <v>2</v>
      </c>
      <c r="V2051">
        <v>0.66785981028588726</v>
      </c>
      <c r="W2051">
        <v>5.9343403601475324E-2</v>
      </c>
      <c r="X2051">
        <v>4.6229242821561468E-2</v>
      </c>
      <c r="Y2051">
        <v>0.22656754329107592</v>
      </c>
      <c r="Z2051">
        <v>20298.330000000002</v>
      </c>
      <c r="AA2051">
        <v>1803.6299999999999</v>
      </c>
      <c r="AB2051">
        <v>1405.05</v>
      </c>
      <c r="AC2051">
        <v>6886.09</v>
      </c>
    </row>
    <row r="2052" spans="1:29" x14ac:dyDescent="0.25">
      <c r="A2052">
        <v>1996</v>
      </c>
      <c r="B2052">
        <v>1991</v>
      </c>
      <c r="C2052">
        <v>1993</v>
      </c>
      <c r="D2052">
        <v>2</v>
      </c>
      <c r="E2052" t="s">
        <v>35</v>
      </c>
      <c r="F2052" t="s">
        <v>36</v>
      </c>
      <c r="G2052" t="s">
        <v>37</v>
      </c>
      <c r="H2052">
        <v>3</v>
      </c>
      <c r="I2052">
        <v>5</v>
      </c>
      <c r="J2052" t="s">
        <v>34</v>
      </c>
      <c r="K2052">
        <v>222114</v>
      </c>
      <c r="L2052">
        <v>16015</v>
      </c>
      <c r="M2052">
        <v>12649</v>
      </c>
      <c r="N2052">
        <v>0.96899999999999997</v>
      </c>
      <c r="O2052">
        <v>12257</v>
      </c>
      <c r="P2052">
        <v>3365</v>
      </c>
      <c r="Q2052">
        <v>0</v>
      </c>
      <c r="R2052">
        <v>3365</v>
      </c>
      <c r="S2052">
        <v>110521</v>
      </c>
      <c r="T2052">
        <f t="shared" si="62"/>
        <v>113886</v>
      </c>
      <c r="U2052">
        <f t="shared" si="63"/>
        <v>3</v>
      </c>
      <c r="V2052">
        <v>0.65517867913430816</v>
      </c>
      <c r="W2052">
        <v>0.11969822413532588</v>
      </c>
      <c r="X2052">
        <v>2.1574863916143126E-2</v>
      </c>
      <c r="Y2052">
        <v>0.20354823281422293</v>
      </c>
      <c r="Z2052">
        <v>10493.249999999998</v>
      </c>
      <c r="AA2052">
        <v>1917.07</v>
      </c>
      <c r="AB2052">
        <v>345.53999999999996</v>
      </c>
      <c r="AC2052">
        <v>3260</v>
      </c>
    </row>
    <row r="2053" spans="1:29" x14ac:dyDescent="0.25">
      <c r="A2053">
        <v>1996</v>
      </c>
      <c r="B2053">
        <v>1990</v>
      </c>
      <c r="C2053">
        <v>1992</v>
      </c>
      <c r="D2053">
        <v>2</v>
      </c>
      <c r="E2053" t="s">
        <v>35</v>
      </c>
      <c r="F2053" t="s">
        <v>36</v>
      </c>
      <c r="G2053" t="s">
        <v>37</v>
      </c>
      <c r="H2053">
        <v>3</v>
      </c>
      <c r="I2053">
        <v>6</v>
      </c>
      <c r="J2053" t="s">
        <v>34</v>
      </c>
      <c r="K2053">
        <v>37548</v>
      </c>
      <c r="L2053">
        <v>4633</v>
      </c>
      <c r="M2053">
        <v>3340</v>
      </c>
      <c r="N2053">
        <v>1</v>
      </c>
      <c r="O2053">
        <v>3340</v>
      </c>
      <c r="P2053">
        <v>1292</v>
      </c>
      <c r="Q2053">
        <v>0</v>
      </c>
      <c r="R2053">
        <v>1292</v>
      </c>
      <c r="S2053">
        <v>29159</v>
      </c>
      <c r="T2053">
        <f t="shared" si="62"/>
        <v>30451</v>
      </c>
      <c r="U2053">
        <f t="shared" si="63"/>
        <v>4</v>
      </c>
      <c r="V2053">
        <v>0.52088414436736763</v>
      </c>
      <c r="W2053">
        <v>0.15431949546531756</v>
      </c>
      <c r="X2053">
        <v>4.9469263011581678E-3</v>
      </c>
      <c r="Y2053">
        <v>0.31984943386615677</v>
      </c>
      <c r="Z2053">
        <v>2413.3500000000004</v>
      </c>
      <c r="AA2053">
        <v>714.99</v>
      </c>
      <c r="AB2053">
        <v>22.92</v>
      </c>
      <c r="AC2053">
        <v>1481.9200000000003</v>
      </c>
    </row>
    <row r="2054" spans="1:29" x14ac:dyDescent="0.25">
      <c r="A2054">
        <v>1996</v>
      </c>
      <c r="B2054">
        <v>1994</v>
      </c>
      <c r="C2054">
        <v>1995</v>
      </c>
      <c r="D2054">
        <v>3</v>
      </c>
      <c r="E2054" t="s">
        <v>38</v>
      </c>
      <c r="F2054" t="s">
        <v>36</v>
      </c>
      <c r="G2054" t="s">
        <v>39</v>
      </c>
      <c r="H2054">
        <v>0</v>
      </c>
      <c r="I2054">
        <v>2</v>
      </c>
      <c r="J2054" t="s">
        <v>33</v>
      </c>
      <c r="K2054">
        <v>550736</v>
      </c>
      <c r="L2054">
        <v>8451</v>
      </c>
      <c r="M2054">
        <v>8267</v>
      </c>
      <c r="N2054">
        <v>0.57669999999999999</v>
      </c>
      <c r="O2054">
        <v>4768</v>
      </c>
      <c r="P2054">
        <v>0</v>
      </c>
      <c r="Q2054">
        <v>183</v>
      </c>
      <c r="R2054">
        <v>183</v>
      </c>
      <c r="S2054">
        <v>8353</v>
      </c>
      <c r="T2054">
        <f t="shared" si="62"/>
        <v>8536</v>
      </c>
      <c r="U2054">
        <f t="shared" si="63"/>
        <v>1</v>
      </c>
      <c r="V2054">
        <v>0.33230472881993661</v>
      </c>
      <c r="W2054">
        <v>1.0962447258382456E-2</v>
      </c>
      <c r="X2054">
        <v>0.20026432927334298</v>
      </c>
      <c r="Y2054">
        <v>0.45646849464833794</v>
      </c>
      <c r="Z2054">
        <v>2808.5</v>
      </c>
      <c r="AA2054">
        <v>92.65</v>
      </c>
      <c r="AB2054">
        <v>1692.55</v>
      </c>
      <c r="AC2054">
        <v>3857.88</v>
      </c>
    </row>
    <row r="2055" spans="1:29" x14ac:dyDescent="0.25">
      <c r="A2055">
        <v>1996</v>
      </c>
      <c r="B2055">
        <v>1993</v>
      </c>
      <c r="C2055">
        <v>1994</v>
      </c>
      <c r="D2055">
        <v>3</v>
      </c>
      <c r="E2055" t="s">
        <v>38</v>
      </c>
      <c r="F2055" t="s">
        <v>36</v>
      </c>
      <c r="G2055" t="s">
        <v>39</v>
      </c>
      <c r="H2055">
        <v>0</v>
      </c>
      <c r="I2055">
        <v>3</v>
      </c>
      <c r="J2055" t="s">
        <v>34</v>
      </c>
      <c r="K2055">
        <v>373192</v>
      </c>
      <c r="L2055">
        <v>8882</v>
      </c>
      <c r="M2055">
        <v>8622</v>
      </c>
      <c r="N2055">
        <v>0.80740000000000001</v>
      </c>
      <c r="O2055">
        <v>6961</v>
      </c>
      <c r="P2055">
        <v>0</v>
      </c>
      <c r="Q2055">
        <v>260</v>
      </c>
      <c r="R2055">
        <v>260</v>
      </c>
      <c r="S2055">
        <v>36277</v>
      </c>
      <c r="T2055">
        <f t="shared" ref="T2055:T2118" si="64">SUM(R2055,S2055)</f>
        <v>36537</v>
      </c>
      <c r="U2055">
        <f t="shared" ref="U2055:U2118" si="65">IF(H2055&lt;2,I2055-1,I2055-2)</f>
        <v>2</v>
      </c>
      <c r="V2055">
        <v>0.32211323592487567</v>
      </c>
      <c r="W2055">
        <v>7.6529319915747962E-3</v>
      </c>
      <c r="X2055">
        <v>0.15005060301456627</v>
      </c>
      <c r="Y2055">
        <v>0.52018322906898329</v>
      </c>
      <c r="Z2055">
        <v>2861.29</v>
      </c>
      <c r="AA2055">
        <v>67.98</v>
      </c>
      <c r="AB2055">
        <v>1332.88</v>
      </c>
      <c r="AC2055">
        <v>4620.7199999999993</v>
      </c>
    </row>
    <row r="2056" spans="1:29" x14ac:dyDescent="0.25">
      <c r="A2056">
        <v>1996</v>
      </c>
      <c r="B2056">
        <v>1992</v>
      </c>
      <c r="C2056">
        <v>1993</v>
      </c>
      <c r="D2056">
        <v>3</v>
      </c>
      <c r="E2056" t="s">
        <v>38</v>
      </c>
      <c r="F2056" t="s">
        <v>36</v>
      </c>
      <c r="G2056" t="s">
        <v>39</v>
      </c>
      <c r="H2056">
        <v>0</v>
      </c>
      <c r="I2056">
        <v>4</v>
      </c>
      <c r="J2056" t="s">
        <v>34</v>
      </c>
      <c r="K2056">
        <v>180908</v>
      </c>
      <c r="L2056">
        <v>23111</v>
      </c>
      <c r="M2056">
        <v>10945</v>
      </c>
      <c r="N2056">
        <v>0.96860000000000002</v>
      </c>
      <c r="O2056">
        <v>10602</v>
      </c>
      <c r="P2056">
        <v>3542</v>
      </c>
      <c r="Q2056">
        <v>8623</v>
      </c>
      <c r="R2056">
        <v>12165</v>
      </c>
      <c r="S2056">
        <v>79603</v>
      </c>
      <c r="T2056">
        <f t="shared" si="64"/>
        <v>91768</v>
      </c>
      <c r="U2056">
        <f t="shared" si="65"/>
        <v>3</v>
      </c>
      <c r="V2056">
        <v>0.36689313322585471</v>
      </c>
      <c r="W2056">
        <v>3.0889277150242429E-3</v>
      </c>
      <c r="X2056">
        <v>2.2050418015557568E-2</v>
      </c>
      <c r="Y2056">
        <v>0.60796752104356344</v>
      </c>
      <c r="Z2056">
        <v>8479.48</v>
      </c>
      <c r="AA2056">
        <v>71.39</v>
      </c>
      <c r="AB2056">
        <v>509.62</v>
      </c>
      <c r="AC2056">
        <v>14051.09</v>
      </c>
    </row>
    <row r="2057" spans="1:29" x14ac:dyDescent="0.25">
      <c r="A2057">
        <v>1996</v>
      </c>
      <c r="B2057">
        <v>1991</v>
      </c>
      <c r="C2057">
        <v>1992</v>
      </c>
      <c r="D2057">
        <v>3</v>
      </c>
      <c r="E2057" t="s">
        <v>38</v>
      </c>
      <c r="F2057" t="s">
        <v>36</v>
      </c>
      <c r="G2057" t="s">
        <v>39</v>
      </c>
      <c r="H2057">
        <v>0</v>
      </c>
      <c r="I2057">
        <v>5</v>
      </c>
      <c r="J2057" t="s">
        <v>34</v>
      </c>
      <c r="K2057">
        <v>33408</v>
      </c>
      <c r="L2057">
        <v>5446</v>
      </c>
      <c r="M2057">
        <v>3219</v>
      </c>
      <c r="N2057">
        <v>1</v>
      </c>
      <c r="O2057">
        <v>3219</v>
      </c>
      <c r="P2057">
        <v>509</v>
      </c>
      <c r="Q2057">
        <v>1717</v>
      </c>
      <c r="R2057">
        <v>2227</v>
      </c>
      <c r="S2057">
        <v>24620</v>
      </c>
      <c r="T2057">
        <f t="shared" si="64"/>
        <v>26847</v>
      </c>
      <c r="U2057">
        <f t="shared" si="65"/>
        <v>4</v>
      </c>
      <c r="V2057">
        <v>0.27562983241803135</v>
      </c>
      <c r="W2057">
        <v>7.2710046655613276E-3</v>
      </c>
      <c r="X2057">
        <v>1.2120177221558162E-2</v>
      </c>
      <c r="Y2057">
        <v>0.70497898569484918</v>
      </c>
      <c r="Z2057">
        <v>1501.16</v>
      </c>
      <c r="AA2057">
        <v>39.6</v>
      </c>
      <c r="AB2057">
        <v>66.010000000000005</v>
      </c>
      <c r="AC2057">
        <v>3839.52</v>
      </c>
    </row>
    <row r="2058" spans="1:29" x14ac:dyDescent="0.25">
      <c r="A2058">
        <v>1996</v>
      </c>
      <c r="B2058">
        <v>1994</v>
      </c>
      <c r="C2058">
        <v>1995</v>
      </c>
      <c r="D2058">
        <v>4</v>
      </c>
      <c r="E2058" t="s">
        <v>40</v>
      </c>
      <c r="F2058" t="s">
        <v>36</v>
      </c>
      <c r="G2058" t="s">
        <v>39</v>
      </c>
      <c r="H2058">
        <v>0</v>
      </c>
      <c r="I2058">
        <v>2</v>
      </c>
      <c r="J2058" t="s">
        <v>33</v>
      </c>
      <c r="K2058">
        <v>1556808</v>
      </c>
      <c r="L2058">
        <v>76748</v>
      </c>
      <c r="M2058">
        <v>61963</v>
      </c>
      <c r="N2058">
        <v>0.59850000000000003</v>
      </c>
      <c r="O2058">
        <v>37085</v>
      </c>
      <c r="P2058">
        <v>0</v>
      </c>
      <c r="Q2058">
        <v>14784</v>
      </c>
      <c r="R2058">
        <v>14784</v>
      </c>
      <c r="S2058">
        <v>18268</v>
      </c>
      <c r="T2058">
        <f t="shared" si="64"/>
        <v>33052</v>
      </c>
      <c r="U2058">
        <f t="shared" si="65"/>
        <v>1</v>
      </c>
      <c r="V2058">
        <v>0.10344190034176652</v>
      </c>
      <c r="W2058">
        <v>2.7652208583121708E-2</v>
      </c>
      <c r="X2058">
        <v>6.2339361262725039E-2</v>
      </c>
      <c r="Y2058">
        <v>0.80656652981238675</v>
      </c>
      <c r="Z2058">
        <v>7938.99</v>
      </c>
      <c r="AA2058">
        <v>2122.2599999999998</v>
      </c>
      <c r="AB2058">
        <v>4784.4400000000005</v>
      </c>
      <c r="AC2058">
        <v>61902.61</v>
      </c>
    </row>
    <row r="2059" spans="1:29" x14ac:dyDescent="0.25">
      <c r="A2059">
        <v>1996</v>
      </c>
      <c r="B2059">
        <v>1993</v>
      </c>
      <c r="C2059">
        <v>1994</v>
      </c>
      <c r="D2059">
        <v>4</v>
      </c>
      <c r="E2059" t="s">
        <v>40</v>
      </c>
      <c r="F2059" t="s">
        <v>36</v>
      </c>
      <c r="G2059" t="s">
        <v>39</v>
      </c>
      <c r="H2059">
        <v>0</v>
      </c>
      <c r="I2059">
        <v>3</v>
      </c>
      <c r="J2059" t="s">
        <v>34</v>
      </c>
      <c r="K2059">
        <v>223783</v>
      </c>
      <c r="L2059">
        <v>37099</v>
      </c>
      <c r="M2059">
        <v>23659</v>
      </c>
      <c r="N2059">
        <v>0.85019999999999996</v>
      </c>
      <c r="O2059">
        <v>20115</v>
      </c>
      <c r="P2059">
        <v>0</v>
      </c>
      <c r="Q2059">
        <v>13439</v>
      </c>
      <c r="R2059">
        <v>13439</v>
      </c>
      <c r="S2059">
        <v>24382</v>
      </c>
      <c r="T2059">
        <f t="shared" si="64"/>
        <v>37821</v>
      </c>
      <c r="U2059">
        <f t="shared" si="65"/>
        <v>2</v>
      </c>
      <c r="V2059">
        <v>3.7597379598627044E-2</v>
      </c>
      <c r="W2059">
        <v>1.2250786125802768E-3</v>
      </c>
      <c r="X2059">
        <v>5.2134440046081275E-2</v>
      </c>
      <c r="Y2059">
        <v>0.90904310174271141</v>
      </c>
      <c r="Z2059">
        <v>1394.85</v>
      </c>
      <c r="AA2059">
        <v>45.449999999999996</v>
      </c>
      <c r="AB2059">
        <v>1934.1699999999998</v>
      </c>
      <c r="AC2059">
        <v>33725.19</v>
      </c>
    </row>
    <row r="2060" spans="1:29" x14ac:dyDescent="0.25">
      <c r="A2060">
        <v>1996</v>
      </c>
      <c r="B2060">
        <v>1992</v>
      </c>
      <c r="C2060">
        <v>1993</v>
      </c>
      <c r="D2060">
        <v>4</v>
      </c>
      <c r="E2060" t="s">
        <v>40</v>
      </c>
      <c r="F2060" t="s">
        <v>36</v>
      </c>
      <c r="G2060" t="s">
        <v>39</v>
      </c>
      <c r="H2060">
        <v>0</v>
      </c>
      <c r="I2060">
        <v>4</v>
      </c>
      <c r="J2060" t="s">
        <v>34</v>
      </c>
      <c r="K2060">
        <v>101649</v>
      </c>
      <c r="L2060">
        <v>24034</v>
      </c>
      <c r="M2060">
        <v>22725</v>
      </c>
      <c r="N2060">
        <v>0.98880000000000001</v>
      </c>
      <c r="O2060">
        <v>22471</v>
      </c>
      <c r="P2060">
        <v>198</v>
      </c>
      <c r="Q2060">
        <v>1110</v>
      </c>
      <c r="R2060">
        <v>1309</v>
      </c>
      <c r="S2060">
        <v>50733</v>
      </c>
      <c r="T2060">
        <f t="shared" si="64"/>
        <v>52042</v>
      </c>
      <c r="U2060">
        <f t="shared" si="65"/>
        <v>3</v>
      </c>
      <c r="V2060">
        <v>1.0836732554133735E-2</v>
      </c>
      <c r="W2060">
        <v>2.8654141557367362E-3</v>
      </c>
      <c r="X2060">
        <v>5.3501738304100863E-2</v>
      </c>
      <c r="Y2060">
        <v>0.93279611498602855</v>
      </c>
      <c r="Z2060">
        <v>260.46000000000004</v>
      </c>
      <c r="AA2060">
        <v>68.87</v>
      </c>
      <c r="AB2060">
        <v>1285.9100000000001</v>
      </c>
      <c r="AC2060">
        <v>22419.68</v>
      </c>
    </row>
    <row r="2061" spans="1:29" x14ac:dyDescent="0.25">
      <c r="A2061">
        <v>1996</v>
      </c>
      <c r="B2061">
        <v>1991</v>
      </c>
      <c r="C2061">
        <v>1992</v>
      </c>
      <c r="D2061">
        <v>4</v>
      </c>
      <c r="E2061" t="s">
        <v>40</v>
      </c>
      <c r="F2061" t="s">
        <v>36</v>
      </c>
      <c r="G2061" t="s">
        <v>39</v>
      </c>
      <c r="H2061">
        <v>0</v>
      </c>
      <c r="I2061">
        <v>5</v>
      </c>
      <c r="J2061" t="s">
        <v>34</v>
      </c>
      <c r="K2061">
        <v>1738</v>
      </c>
      <c r="L2061">
        <v>23</v>
      </c>
      <c r="M2061">
        <v>13</v>
      </c>
      <c r="N2061">
        <v>1</v>
      </c>
      <c r="O2061">
        <v>13</v>
      </c>
      <c r="P2061">
        <v>0</v>
      </c>
      <c r="Q2061">
        <v>9</v>
      </c>
      <c r="R2061">
        <v>9</v>
      </c>
      <c r="S2061">
        <v>1541</v>
      </c>
      <c r="T2061">
        <f t="shared" si="64"/>
        <v>1550</v>
      </c>
      <c r="U2061">
        <f t="shared" si="65"/>
        <v>4</v>
      </c>
      <c r="V2061">
        <v>7.8124999999999991E-3</v>
      </c>
      <c r="W2061">
        <v>2.1701388888888886E-3</v>
      </c>
      <c r="X2061">
        <v>7.2482638888888881E-2</v>
      </c>
      <c r="Y2061">
        <v>0.91753472222222232</v>
      </c>
      <c r="Z2061">
        <v>0.18</v>
      </c>
      <c r="AA2061">
        <v>0.05</v>
      </c>
      <c r="AB2061">
        <v>1.67</v>
      </c>
      <c r="AC2061">
        <v>21.140000000000004</v>
      </c>
    </row>
    <row r="2062" spans="1:29" x14ac:dyDescent="0.25">
      <c r="A2062">
        <v>1996</v>
      </c>
      <c r="B2062">
        <v>1994</v>
      </c>
      <c r="C2062">
        <v>1995</v>
      </c>
      <c r="D2062">
        <v>5</v>
      </c>
      <c r="E2062" t="s">
        <v>41</v>
      </c>
      <c r="F2062" t="s">
        <v>36</v>
      </c>
      <c r="G2062" t="s">
        <v>42</v>
      </c>
      <c r="H2062">
        <v>1</v>
      </c>
      <c r="I2062">
        <v>2</v>
      </c>
      <c r="J2062" t="s">
        <v>33</v>
      </c>
      <c r="K2062">
        <v>935407</v>
      </c>
      <c r="L2062">
        <v>15386</v>
      </c>
      <c r="M2062">
        <v>15235</v>
      </c>
      <c r="N2062">
        <v>0.56740000000000002</v>
      </c>
      <c r="O2062">
        <v>8644</v>
      </c>
      <c r="P2062">
        <v>0</v>
      </c>
      <c r="Q2062">
        <v>151</v>
      </c>
      <c r="R2062">
        <v>151</v>
      </c>
      <c r="S2062">
        <v>1868</v>
      </c>
      <c r="T2062">
        <f t="shared" si="64"/>
        <v>2019</v>
      </c>
      <c r="U2062">
        <f t="shared" si="65"/>
        <v>1</v>
      </c>
      <c r="V2062">
        <v>0.31960305926944593</v>
      </c>
      <c r="W2062">
        <v>5.8881448109663677E-2</v>
      </c>
      <c r="X2062">
        <v>0.18386227568260338</v>
      </c>
      <c r="Y2062">
        <v>0.43765321693828679</v>
      </c>
      <c r="Z2062">
        <v>4917.6299999999992</v>
      </c>
      <c r="AA2062">
        <v>905.99</v>
      </c>
      <c r="AB2062">
        <v>2829.03</v>
      </c>
      <c r="AC2062">
        <v>6734.03</v>
      </c>
    </row>
    <row r="2063" spans="1:29" x14ac:dyDescent="0.25">
      <c r="A2063">
        <v>1996</v>
      </c>
      <c r="B2063">
        <v>1993</v>
      </c>
      <c r="C2063">
        <v>1994</v>
      </c>
      <c r="D2063">
        <v>5</v>
      </c>
      <c r="E2063" t="s">
        <v>41</v>
      </c>
      <c r="F2063" t="s">
        <v>36</v>
      </c>
      <c r="G2063" t="s">
        <v>42</v>
      </c>
      <c r="H2063">
        <v>1</v>
      </c>
      <c r="I2063">
        <v>3</v>
      </c>
      <c r="J2063" t="s">
        <v>34</v>
      </c>
      <c r="K2063">
        <v>301712</v>
      </c>
      <c r="L2063">
        <v>13289</v>
      </c>
      <c r="M2063">
        <v>11276</v>
      </c>
      <c r="N2063">
        <v>0.84360000000000002</v>
      </c>
      <c r="O2063">
        <v>9512</v>
      </c>
      <c r="P2063">
        <v>0</v>
      </c>
      <c r="Q2063">
        <v>2013</v>
      </c>
      <c r="R2063">
        <v>2013</v>
      </c>
      <c r="S2063">
        <v>57263</v>
      </c>
      <c r="T2063">
        <f t="shared" si="64"/>
        <v>59276</v>
      </c>
      <c r="U2063">
        <f t="shared" si="65"/>
        <v>2</v>
      </c>
      <c r="V2063">
        <v>0.50103052909523382</v>
      </c>
      <c r="W2063">
        <v>1.7155920293710197E-2</v>
      </c>
      <c r="X2063">
        <v>0.10171122761261135</v>
      </c>
      <c r="Y2063">
        <v>0.3801023229984446</v>
      </c>
      <c r="Z2063">
        <v>6658.34</v>
      </c>
      <c r="AA2063">
        <v>227.99</v>
      </c>
      <c r="AB2063">
        <v>1351.67</v>
      </c>
      <c r="AC2063">
        <v>5051.29</v>
      </c>
    </row>
    <row r="2064" spans="1:29" x14ac:dyDescent="0.25">
      <c r="A2064">
        <v>1996</v>
      </c>
      <c r="B2064">
        <v>1992</v>
      </c>
      <c r="C2064">
        <v>1993</v>
      </c>
      <c r="D2064">
        <v>5</v>
      </c>
      <c r="E2064" t="s">
        <v>41</v>
      </c>
      <c r="F2064" t="s">
        <v>36</v>
      </c>
      <c r="G2064" t="s">
        <v>42</v>
      </c>
      <c r="H2064">
        <v>1</v>
      </c>
      <c r="I2064">
        <v>4</v>
      </c>
      <c r="J2064" t="s">
        <v>34</v>
      </c>
      <c r="K2064">
        <v>17697</v>
      </c>
      <c r="L2064">
        <v>2836</v>
      </c>
      <c r="M2064">
        <v>1894</v>
      </c>
      <c r="N2064">
        <v>0.95709999999999995</v>
      </c>
      <c r="O2064">
        <v>1813</v>
      </c>
      <c r="P2064">
        <v>353</v>
      </c>
      <c r="Q2064">
        <v>588</v>
      </c>
      <c r="R2064">
        <v>942</v>
      </c>
      <c r="S2064">
        <v>6996</v>
      </c>
      <c r="T2064">
        <f t="shared" si="64"/>
        <v>7938</v>
      </c>
      <c r="U2064">
        <f t="shared" si="65"/>
        <v>3</v>
      </c>
      <c r="V2064">
        <v>0.65563471890742819</v>
      </c>
      <c r="W2064">
        <v>6.4443120485368098E-3</v>
      </c>
      <c r="X2064">
        <v>2.2766612258999296E-2</v>
      </c>
      <c r="Y2064">
        <v>0.31515435678503567</v>
      </c>
      <c r="Z2064">
        <v>1859.78</v>
      </c>
      <c r="AA2064">
        <v>18.28</v>
      </c>
      <c r="AB2064">
        <v>64.58</v>
      </c>
      <c r="AC2064">
        <v>893.97</v>
      </c>
    </row>
    <row r="2065" spans="1:29" x14ac:dyDescent="0.25">
      <c r="A2065">
        <v>1996</v>
      </c>
      <c r="B2065">
        <v>1991</v>
      </c>
      <c r="C2065">
        <v>1992</v>
      </c>
      <c r="D2065">
        <v>5</v>
      </c>
      <c r="E2065" t="s">
        <v>41</v>
      </c>
      <c r="F2065" t="s">
        <v>36</v>
      </c>
      <c r="G2065" t="s">
        <v>42</v>
      </c>
      <c r="H2065">
        <v>1</v>
      </c>
      <c r="I2065">
        <v>5</v>
      </c>
      <c r="J2065" t="s">
        <v>34</v>
      </c>
      <c r="K2065">
        <v>6772</v>
      </c>
      <c r="L2065">
        <v>1923</v>
      </c>
      <c r="M2065">
        <v>1071</v>
      </c>
      <c r="N2065">
        <v>1</v>
      </c>
      <c r="O2065">
        <v>1071</v>
      </c>
      <c r="P2065">
        <v>270</v>
      </c>
      <c r="Q2065">
        <v>581</v>
      </c>
      <c r="R2065">
        <v>851</v>
      </c>
      <c r="S2065">
        <v>4171</v>
      </c>
      <c r="T2065">
        <f t="shared" si="64"/>
        <v>5022</v>
      </c>
      <c r="U2065">
        <f t="shared" si="65"/>
        <v>4</v>
      </c>
      <c r="V2065">
        <v>0.55161010207105987</v>
      </c>
      <c r="W2065">
        <v>2.6362724044156271E-3</v>
      </c>
      <c r="X2065">
        <v>6.9260647784647241E-3</v>
      </c>
      <c r="Y2065">
        <v>0.43882756074606</v>
      </c>
      <c r="Z2065">
        <v>1060.8399999999999</v>
      </c>
      <c r="AA2065">
        <v>5.07</v>
      </c>
      <c r="AB2065">
        <v>13.32</v>
      </c>
      <c r="AC2065">
        <v>843.94</v>
      </c>
    </row>
    <row r="2066" spans="1:29" x14ac:dyDescent="0.25">
      <c r="A2066">
        <v>1996</v>
      </c>
      <c r="B2066">
        <v>1994</v>
      </c>
      <c r="C2066">
        <v>1995</v>
      </c>
      <c r="D2066">
        <v>6</v>
      </c>
      <c r="E2066" t="s">
        <v>43</v>
      </c>
      <c r="F2066" t="s">
        <v>36</v>
      </c>
      <c r="G2066" t="s">
        <v>42</v>
      </c>
      <c r="H2066">
        <v>0</v>
      </c>
      <c r="I2066">
        <v>2</v>
      </c>
      <c r="J2066" t="s">
        <v>33</v>
      </c>
      <c r="K2066">
        <v>243580</v>
      </c>
      <c r="L2066">
        <v>4006</v>
      </c>
      <c r="M2066">
        <v>3967</v>
      </c>
      <c r="N2066">
        <v>0.56740000000000002</v>
      </c>
      <c r="O2066">
        <v>2251</v>
      </c>
      <c r="P2066">
        <v>0</v>
      </c>
      <c r="Q2066">
        <v>39</v>
      </c>
      <c r="R2066">
        <v>39</v>
      </c>
      <c r="S2066">
        <v>486</v>
      </c>
      <c r="T2066">
        <f t="shared" si="64"/>
        <v>525</v>
      </c>
      <c r="U2066">
        <f t="shared" si="65"/>
        <v>1</v>
      </c>
      <c r="V2066">
        <v>0.31960296404263866</v>
      </c>
      <c r="W2066">
        <v>5.8881520656701672E-2</v>
      </c>
      <c r="X2066">
        <v>0.18386248998549923</v>
      </c>
      <c r="Y2066">
        <v>0.43765302531516037</v>
      </c>
      <c r="Z2066">
        <v>1280.55</v>
      </c>
      <c r="AA2066">
        <v>235.92000000000002</v>
      </c>
      <c r="AB2066">
        <v>736.68</v>
      </c>
      <c r="AC2066">
        <v>1753.54</v>
      </c>
    </row>
    <row r="2067" spans="1:29" x14ac:dyDescent="0.25">
      <c r="A2067">
        <v>1996</v>
      </c>
      <c r="B2067">
        <v>1993</v>
      </c>
      <c r="C2067">
        <v>1994</v>
      </c>
      <c r="D2067">
        <v>6</v>
      </c>
      <c r="E2067" t="s">
        <v>43</v>
      </c>
      <c r="F2067" t="s">
        <v>36</v>
      </c>
      <c r="G2067" t="s">
        <v>42</v>
      </c>
      <c r="H2067">
        <v>0</v>
      </c>
      <c r="I2067">
        <v>3</v>
      </c>
      <c r="J2067" t="s">
        <v>34</v>
      </c>
      <c r="K2067">
        <v>88406</v>
      </c>
      <c r="L2067">
        <v>3893</v>
      </c>
      <c r="M2067">
        <v>3304</v>
      </c>
      <c r="N2067">
        <v>0.84360000000000002</v>
      </c>
      <c r="O2067">
        <v>2787</v>
      </c>
      <c r="P2067">
        <v>0</v>
      </c>
      <c r="Q2067">
        <v>589</v>
      </c>
      <c r="R2067">
        <v>589</v>
      </c>
      <c r="S2067">
        <v>16779</v>
      </c>
      <c r="T2067">
        <f t="shared" si="64"/>
        <v>17368</v>
      </c>
      <c r="U2067">
        <f t="shared" si="65"/>
        <v>2</v>
      </c>
      <c r="V2067">
        <v>0.50103237338017537</v>
      </c>
      <c r="W2067">
        <v>1.7154861143212272E-2</v>
      </c>
      <c r="X2067">
        <v>0.10171189078414151</v>
      </c>
      <c r="Y2067">
        <v>0.38010087469247089</v>
      </c>
      <c r="Z2067">
        <v>1950.99</v>
      </c>
      <c r="AA2067">
        <v>66.8</v>
      </c>
      <c r="AB2067">
        <v>396.06</v>
      </c>
      <c r="AC2067">
        <v>1480.0900000000001</v>
      </c>
    </row>
    <row r="2068" spans="1:29" x14ac:dyDescent="0.25">
      <c r="A2068">
        <v>1996</v>
      </c>
      <c r="B2068">
        <v>1992</v>
      </c>
      <c r="C2068">
        <v>1993</v>
      </c>
      <c r="D2068">
        <v>6</v>
      </c>
      <c r="E2068" t="s">
        <v>43</v>
      </c>
      <c r="F2068" t="s">
        <v>36</v>
      </c>
      <c r="G2068" t="s">
        <v>42</v>
      </c>
      <c r="H2068">
        <v>0</v>
      </c>
      <c r="I2068">
        <v>4</v>
      </c>
      <c r="J2068" t="s">
        <v>34</v>
      </c>
      <c r="K2068">
        <v>4860</v>
      </c>
      <c r="L2068">
        <v>779</v>
      </c>
      <c r="M2068">
        <v>520</v>
      </c>
      <c r="N2068">
        <v>0.95709999999999995</v>
      </c>
      <c r="O2068">
        <v>498</v>
      </c>
      <c r="P2068">
        <v>97</v>
      </c>
      <c r="Q2068">
        <v>161</v>
      </c>
      <c r="R2068">
        <v>258</v>
      </c>
      <c r="S2068">
        <v>1921</v>
      </c>
      <c r="T2068">
        <f t="shared" si="64"/>
        <v>2179</v>
      </c>
      <c r="U2068">
        <f t="shared" si="65"/>
        <v>3</v>
      </c>
      <c r="V2068">
        <v>0.65561145908204144</v>
      </c>
      <c r="W2068">
        <v>6.4560016428791469E-3</v>
      </c>
      <c r="X2068">
        <v>2.2769278159975356E-2</v>
      </c>
      <c r="Y2068">
        <v>0.31516326111510423</v>
      </c>
      <c r="Z2068">
        <v>510.8</v>
      </c>
      <c r="AA2068">
        <v>5.03</v>
      </c>
      <c r="AB2068">
        <v>17.739999999999998</v>
      </c>
      <c r="AC2068">
        <v>245.54999999999998</v>
      </c>
    </row>
    <row r="2069" spans="1:29" x14ac:dyDescent="0.25">
      <c r="A2069">
        <v>1996</v>
      </c>
      <c r="B2069">
        <v>1991</v>
      </c>
      <c r="C2069">
        <v>1992</v>
      </c>
      <c r="D2069">
        <v>6</v>
      </c>
      <c r="E2069" t="s">
        <v>43</v>
      </c>
      <c r="F2069" t="s">
        <v>36</v>
      </c>
      <c r="G2069" t="s">
        <v>42</v>
      </c>
      <c r="H2069">
        <v>0</v>
      </c>
      <c r="I2069">
        <v>5</v>
      </c>
      <c r="J2069" t="s">
        <v>34</v>
      </c>
      <c r="K2069">
        <v>2038</v>
      </c>
      <c r="L2069">
        <v>578</v>
      </c>
      <c r="M2069">
        <v>322</v>
      </c>
      <c r="N2069">
        <v>1</v>
      </c>
      <c r="O2069">
        <v>322</v>
      </c>
      <c r="P2069">
        <v>81</v>
      </c>
      <c r="Q2069">
        <v>175</v>
      </c>
      <c r="R2069">
        <v>256</v>
      </c>
      <c r="S2069">
        <v>1255</v>
      </c>
      <c r="T2069">
        <f t="shared" si="64"/>
        <v>1511</v>
      </c>
      <c r="U2069">
        <f t="shared" si="65"/>
        <v>4</v>
      </c>
      <c r="V2069">
        <v>0.55163653959146985</v>
      </c>
      <c r="W2069">
        <v>2.6267583727923129E-3</v>
      </c>
      <c r="X2069">
        <v>6.9125220336639813E-3</v>
      </c>
      <c r="Y2069">
        <v>0.43882418000207368</v>
      </c>
      <c r="Z2069">
        <v>319.20999999999998</v>
      </c>
      <c r="AA2069">
        <v>1.52</v>
      </c>
      <c r="AB2069">
        <v>4</v>
      </c>
      <c r="AC2069">
        <v>253.93</v>
      </c>
    </row>
    <row r="2070" spans="1:29" x14ac:dyDescent="0.25">
      <c r="A2070">
        <v>1996</v>
      </c>
      <c r="B2070">
        <v>1994</v>
      </c>
      <c r="C2070">
        <v>1995</v>
      </c>
      <c r="D2070">
        <v>7</v>
      </c>
      <c r="E2070" t="s">
        <v>44</v>
      </c>
      <c r="F2070" t="s">
        <v>36</v>
      </c>
      <c r="G2070" t="s">
        <v>45</v>
      </c>
      <c r="H2070">
        <v>0</v>
      </c>
      <c r="I2070">
        <v>2</v>
      </c>
      <c r="J2070" t="s">
        <v>33</v>
      </c>
      <c r="K2070">
        <v>109941</v>
      </c>
      <c r="L2070">
        <v>2996</v>
      </c>
      <c r="M2070">
        <v>2996</v>
      </c>
      <c r="N2070">
        <v>0.51970000000000005</v>
      </c>
      <c r="O2070">
        <v>1557</v>
      </c>
      <c r="P2070">
        <v>0</v>
      </c>
      <c r="Q2070">
        <v>0</v>
      </c>
      <c r="R2070">
        <v>0</v>
      </c>
      <c r="S2070">
        <v>27</v>
      </c>
      <c r="T2070">
        <f t="shared" si="64"/>
        <v>27</v>
      </c>
      <c r="U2070">
        <f t="shared" si="65"/>
        <v>1</v>
      </c>
      <c r="V2070">
        <v>0.1905179835948502</v>
      </c>
      <c r="W2070">
        <v>0.18313633360252551</v>
      </c>
      <c r="X2070">
        <v>0.11275036541169718</v>
      </c>
      <c r="Y2070">
        <v>0.51359531739092723</v>
      </c>
      <c r="Z2070">
        <v>570.91</v>
      </c>
      <c r="AA2070">
        <v>548.79</v>
      </c>
      <c r="AB2070">
        <v>337.87</v>
      </c>
      <c r="AC2070">
        <v>1539.0500000000002</v>
      </c>
    </row>
    <row r="2071" spans="1:29" x14ac:dyDescent="0.25">
      <c r="A2071">
        <v>1996</v>
      </c>
      <c r="B2071">
        <v>1993</v>
      </c>
      <c r="C2071">
        <v>1994</v>
      </c>
      <c r="D2071">
        <v>7</v>
      </c>
      <c r="E2071" t="s">
        <v>44</v>
      </c>
      <c r="F2071" t="s">
        <v>36</v>
      </c>
      <c r="G2071" t="s">
        <v>45</v>
      </c>
      <c r="H2071">
        <v>0</v>
      </c>
      <c r="I2071">
        <v>3</v>
      </c>
      <c r="J2071" t="s">
        <v>34</v>
      </c>
      <c r="K2071">
        <v>55302</v>
      </c>
      <c r="L2071">
        <v>3042</v>
      </c>
      <c r="M2071">
        <v>3042</v>
      </c>
      <c r="N2071">
        <v>0.74219999999999997</v>
      </c>
      <c r="O2071">
        <v>2258</v>
      </c>
      <c r="P2071">
        <v>0</v>
      </c>
      <c r="Q2071">
        <v>0</v>
      </c>
      <c r="R2071">
        <v>0</v>
      </c>
      <c r="S2071">
        <v>340</v>
      </c>
      <c r="T2071">
        <f t="shared" si="64"/>
        <v>340</v>
      </c>
      <c r="U2071">
        <f t="shared" si="65"/>
        <v>2</v>
      </c>
      <c r="V2071">
        <v>0.23141688164445687</v>
      </c>
      <c r="W2071">
        <v>9.8595113294664707E-2</v>
      </c>
      <c r="X2071">
        <v>6.491069521352634E-2</v>
      </c>
      <c r="Y2071">
        <v>0.60507730984735209</v>
      </c>
      <c r="Z2071">
        <v>704.19</v>
      </c>
      <c r="AA2071">
        <v>300.02</v>
      </c>
      <c r="AB2071">
        <v>197.52</v>
      </c>
      <c r="AC2071">
        <v>1841.2200000000003</v>
      </c>
    </row>
    <row r="2072" spans="1:29" x14ac:dyDescent="0.25">
      <c r="A2072">
        <v>1996</v>
      </c>
      <c r="B2072">
        <v>1992</v>
      </c>
      <c r="C2072">
        <v>1993</v>
      </c>
      <c r="D2072">
        <v>7</v>
      </c>
      <c r="E2072" t="s">
        <v>44</v>
      </c>
      <c r="F2072" t="s">
        <v>36</v>
      </c>
      <c r="G2072" t="s">
        <v>45</v>
      </c>
      <c r="H2072">
        <v>0</v>
      </c>
      <c r="I2072">
        <v>4</v>
      </c>
      <c r="J2072" t="s">
        <v>34</v>
      </c>
      <c r="K2072">
        <v>19157</v>
      </c>
      <c r="L2072">
        <v>3316</v>
      </c>
      <c r="M2072">
        <v>2958</v>
      </c>
      <c r="N2072">
        <v>0.92459999999999998</v>
      </c>
      <c r="O2072">
        <v>2735</v>
      </c>
      <c r="P2072">
        <v>357</v>
      </c>
      <c r="Q2072">
        <v>0</v>
      </c>
      <c r="R2072">
        <v>357</v>
      </c>
      <c r="S2072">
        <v>2683</v>
      </c>
      <c r="T2072">
        <f t="shared" si="64"/>
        <v>3040</v>
      </c>
      <c r="U2072">
        <f t="shared" si="65"/>
        <v>3</v>
      </c>
      <c r="V2072">
        <v>0.64941287867365449</v>
      </c>
      <c r="W2072">
        <v>3.2115265154484977E-2</v>
      </c>
      <c r="X2072">
        <v>9.0616311539180611E-3</v>
      </c>
      <c r="Y2072">
        <v>0.3094102250179423</v>
      </c>
      <c r="Z2072">
        <v>2153.5699999999997</v>
      </c>
      <c r="AA2072">
        <v>106.5</v>
      </c>
      <c r="AB2072">
        <v>30.05</v>
      </c>
      <c r="AC2072">
        <v>1026.06</v>
      </c>
    </row>
    <row r="2073" spans="1:29" x14ac:dyDescent="0.25">
      <c r="A2073">
        <v>1996</v>
      </c>
      <c r="B2073">
        <v>1991</v>
      </c>
      <c r="C2073">
        <v>1992</v>
      </c>
      <c r="D2073">
        <v>7</v>
      </c>
      <c r="E2073" t="s">
        <v>44</v>
      </c>
      <c r="F2073" t="s">
        <v>36</v>
      </c>
      <c r="G2073" t="s">
        <v>45</v>
      </c>
      <c r="H2073">
        <v>0</v>
      </c>
      <c r="I2073">
        <v>5</v>
      </c>
      <c r="J2073" t="s">
        <v>34</v>
      </c>
      <c r="K2073">
        <v>7398</v>
      </c>
      <c r="L2073">
        <v>2483</v>
      </c>
      <c r="M2073">
        <v>2081</v>
      </c>
      <c r="N2073">
        <v>1</v>
      </c>
      <c r="O2073">
        <v>2081</v>
      </c>
      <c r="P2073">
        <v>402</v>
      </c>
      <c r="Q2073">
        <v>0</v>
      </c>
      <c r="R2073">
        <v>402</v>
      </c>
      <c r="S2073">
        <v>4173</v>
      </c>
      <c r="T2073">
        <f t="shared" si="64"/>
        <v>4575</v>
      </c>
      <c r="U2073">
        <f t="shared" si="65"/>
        <v>4</v>
      </c>
      <c r="V2073">
        <v>0.47464935023108262</v>
      </c>
      <c r="W2073">
        <v>0.10370134784779142</v>
      </c>
      <c r="X2073">
        <v>3.9171323209713522E-3</v>
      </c>
      <c r="Y2073">
        <v>0.41773216960015463</v>
      </c>
      <c r="Z2073">
        <v>1179.01</v>
      </c>
      <c r="AA2073">
        <v>257.58999999999997</v>
      </c>
      <c r="AB2073">
        <v>9.73</v>
      </c>
      <c r="AC2073">
        <v>1037.6300000000001</v>
      </c>
    </row>
    <row r="2074" spans="1:29" x14ac:dyDescent="0.25">
      <c r="A2074">
        <v>1996</v>
      </c>
      <c r="B2074">
        <v>1994</v>
      </c>
      <c r="C2074">
        <v>1995</v>
      </c>
      <c r="D2074">
        <v>8</v>
      </c>
      <c r="E2074" t="s">
        <v>46</v>
      </c>
      <c r="F2074" t="s">
        <v>36</v>
      </c>
      <c r="G2074" t="s">
        <v>45</v>
      </c>
      <c r="H2074">
        <v>0</v>
      </c>
      <c r="I2074">
        <v>2</v>
      </c>
      <c r="J2074" t="s">
        <v>33</v>
      </c>
      <c r="K2074">
        <v>67091</v>
      </c>
      <c r="L2074">
        <v>6038</v>
      </c>
      <c r="M2074">
        <v>6038</v>
      </c>
      <c r="N2074">
        <v>0.60340000000000005</v>
      </c>
      <c r="O2074">
        <v>3643</v>
      </c>
      <c r="P2074">
        <v>0</v>
      </c>
      <c r="Q2074">
        <v>0</v>
      </c>
      <c r="R2074">
        <v>0</v>
      </c>
      <c r="S2074">
        <v>1270</v>
      </c>
      <c r="T2074">
        <f t="shared" si="64"/>
        <v>1270</v>
      </c>
      <c r="U2074">
        <f t="shared" si="65"/>
        <v>1</v>
      </c>
      <c r="V2074">
        <v>5.7697689939503541E-2</v>
      </c>
      <c r="W2074">
        <v>2.6455815062674196E-2</v>
      </c>
      <c r="X2074">
        <v>3.4411604456169455E-2</v>
      </c>
      <c r="Y2074">
        <v>0.88143489054165269</v>
      </c>
      <c r="Z2074">
        <v>348.40000000000003</v>
      </c>
      <c r="AA2074">
        <v>159.75</v>
      </c>
      <c r="AB2074">
        <v>207.79</v>
      </c>
      <c r="AC2074">
        <v>5322.43</v>
      </c>
    </row>
    <row r="2075" spans="1:29" x14ac:dyDescent="0.25">
      <c r="A2075">
        <v>1996</v>
      </c>
      <c r="B2075">
        <v>1993</v>
      </c>
      <c r="C2075">
        <v>1994</v>
      </c>
      <c r="D2075">
        <v>8</v>
      </c>
      <c r="E2075" t="s">
        <v>46</v>
      </c>
      <c r="F2075" t="s">
        <v>36</v>
      </c>
      <c r="G2075" t="s">
        <v>45</v>
      </c>
      <c r="H2075">
        <v>0</v>
      </c>
      <c r="I2075">
        <v>3</v>
      </c>
      <c r="J2075" t="s">
        <v>34</v>
      </c>
      <c r="K2075">
        <v>39740</v>
      </c>
      <c r="L2075">
        <v>7663</v>
      </c>
      <c r="M2075">
        <v>7663</v>
      </c>
      <c r="N2075">
        <v>0.84009999999999996</v>
      </c>
      <c r="O2075">
        <v>6438</v>
      </c>
      <c r="P2075">
        <v>0</v>
      </c>
      <c r="Q2075">
        <v>0</v>
      </c>
      <c r="R2075">
        <v>0</v>
      </c>
      <c r="S2075">
        <v>4537</v>
      </c>
      <c r="T2075">
        <f t="shared" si="64"/>
        <v>4537</v>
      </c>
      <c r="U2075">
        <f t="shared" si="65"/>
        <v>2</v>
      </c>
      <c r="V2075">
        <v>4.3027589014499108E-2</v>
      </c>
      <c r="W2075">
        <v>1.5327665215712064E-2</v>
      </c>
      <c r="X2075">
        <v>2.3003893568826397E-2</v>
      </c>
      <c r="Y2075">
        <v>0.91864085220096248</v>
      </c>
      <c r="Z2075">
        <v>329.76</v>
      </c>
      <c r="AA2075">
        <v>117.47</v>
      </c>
      <c r="AB2075">
        <v>176.3</v>
      </c>
      <c r="AC2075">
        <v>7040.39</v>
      </c>
    </row>
    <row r="2076" spans="1:29" x14ac:dyDescent="0.25">
      <c r="A2076">
        <v>1996</v>
      </c>
      <c r="B2076">
        <v>1992</v>
      </c>
      <c r="C2076">
        <v>1993</v>
      </c>
      <c r="D2076">
        <v>8</v>
      </c>
      <c r="E2076" t="s">
        <v>46</v>
      </c>
      <c r="F2076" t="s">
        <v>36</v>
      </c>
      <c r="G2076" t="s">
        <v>45</v>
      </c>
      <c r="H2076">
        <v>0</v>
      </c>
      <c r="I2076">
        <v>4</v>
      </c>
      <c r="J2076" t="s">
        <v>34</v>
      </c>
      <c r="K2076">
        <v>31172</v>
      </c>
      <c r="L2076">
        <v>11258</v>
      </c>
      <c r="M2076">
        <v>10686</v>
      </c>
      <c r="N2076">
        <v>0.99209999999999998</v>
      </c>
      <c r="O2076">
        <v>10601</v>
      </c>
      <c r="P2076">
        <v>572</v>
      </c>
      <c r="Q2076">
        <v>0</v>
      </c>
      <c r="R2076">
        <v>572</v>
      </c>
      <c r="S2076">
        <v>12550</v>
      </c>
      <c r="T2076">
        <f t="shared" si="64"/>
        <v>13122</v>
      </c>
      <c r="U2076">
        <f t="shared" si="65"/>
        <v>3</v>
      </c>
      <c r="V2076">
        <v>8.6122043310160323E-2</v>
      </c>
      <c r="W2076">
        <v>2.2242177001258568E-2</v>
      </c>
      <c r="X2076">
        <v>7.8845062391251618E-3</v>
      </c>
      <c r="Y2076">
        <v>0.88375127344945592</v>
      </c>
      <c r="Z2076">
        <v>969.63</v>
      </c>
      <c r="AA2076">
        <v>250.42</v>
      </c>
      <c r="AB2076">
        <v>88.77</v>
      </c>
      <c r="AC2076">
        <v>9949.9700000000012</v>
      </c>
    </row>
    <row r="2077" spans="1:29" x14ac:dyDescent="0.25">
      <c r="A2077">
        <v>1996</v>
      </c>
      <c r="B2077">
        <v>1991</v>
      </c>
      <c r="C2077">
        <v>1992</v>
      </c>
      <c r="D2077">
        <v>8</v>
      </c>
      <c r="E2077" t="s">
        <v>46</v>
      </c>
      <c r="F2077" t="s">
        <v>36</v>
      </c>
      <c r="G2077" t="s">
        <v>45</v>
      </c>
      <c r="H2077">
        <v>0</v>
      </c>
      <c r="I2077">
        <v>5</v>
      </c>
      <c r="J2077" t="s">
        <v>34</v>
      </c>
      <c r="K2077">
        <v>553</v>
      </c>
      <c r="L2077">
        <v>134</v>
      </c>
      <c r="M2077">
        <v>110</v>
      </c>
      <c r="N2077">
        <v>1</v>
      </c>
      <c r="O2077">
        <v>110</v>
      </c>
      <c r="P2077">
        <v>23</v>
      </c>
      <c r="Q2077">
        <v>0</v>
      </c>
      <c r="R2077">
        <v>23</v>
      </c>
      <c r="S2077">
        <v>363</v>
      </c>
      <c r="T2077">
        <f t="shared" si="64"/>
        <v>386</v>
      </c>
      <c r="U2077">
        <f t="shared" si="65"/>
        <v>4</v>
      </c>
      <c r="V2077">
        <v>0.16399552739470744</v>
      </c>
      <c r="W2077">
        <v>6.4852776742452475E-3</v>
      </c>
      <c r="X2077">
        <v>2.5344763324636603E-3</v>
      </c>
      <c r="Y2077">
        <v>0.82698471859858358</v>
      </c>
      <c r="Z2077">
        <v>22.000000000000004</v>
      </c>
      <c r="AA2077">
        <v>0.87</v>
      </c>
      <c r="AB2077">
        <v>0.34</v>
      </c>
      <c r="AC2077">
        <v>110.94</v>
      </c>
    </row>
    <row r="2078" spans="1:29" x14ac:dyDescent="0.25">
      <c r="A2078">
        <v>1996</v>
      </c>
      <c r="B2078">
        <v>1994</v>
      </c>
      <c r="C2078">
        <v>1995</v>
      </c>
      <c r="D2078">
        <v>9</v>
      </c>
      <c r="E2078" t="s">
        <v>47</v>
      </c>
      <c r="F2078" t="s">
        <v>36</v>
      </c>
      <c r="G2078" t="s">
        <v>45</v>
      </c>
      <c r="H2078">
        <v>1</v>
      </c>
      <c r="I2078">
        <v>2</v>
      </c>
      <c r="J2078" t="s">
        <v>33</v>
      </c>
      <c r="K2078">
        <v>156181</v>
      </c>
      <c r="L2078">
        <v>14056</v>
      </c>
      <c r="M2078">
        <v>14056</v>
      </c>
      <c r="N2078">
        <v>0.62109999999999999</v>
      </c>
      <c r="O2078">
        <v>8730</v>
      </c>
      <c r="P2078">
        <v>0</v>
      </c>
      <c r="Q2078">
        <v>0</v>
      </c>
      <c r="R2078">
        <v>0</v>
      </c>
      <c r="S2078">
        <v>2978</v>
      </c>
      <c r="T2078">
        <f t="shared" si="64"/>
        <v>2978</v>
      </c>
      <c r="U2078">
        <f t="shared" si="65"/>
        <v>1</v>
      </c>
      <c r="V2078">
        <v>5.7697834766104072E-2</v>
      </c>
      <c r="W2078">
        <v>2.6457171963792298E-2</v>
      </c>
      <c r="X2078">
        <v>3.4409974474769289E-2</v>
      </c>
      <c r="Y2078">
        <v>0.88143501879533415</v>
      </c>
      <c r="Z2078">
        <v>811.04</v>
      </c>
      <c r="AA2078">
        <v>371.9</v>
      </c>
      <c r="AB2078">
        <v>483.69</v>
      </c>
      <c r="AC2078">
        <v>12390.05</v>
      </c>
    </row>
    <row r="2079" spans="1:29" x14ac:dyDescent="0.25">
      <c r="A2079">
        <v>1996</v>
      </c>
      <c r="B2079">
        <v>1993</v>
      </c>
      <c r="C2079">
        <v>1994</v>
      </c>
      <c r="D2079">
        <v>9</v>
      </c>
      <c r="E2079" t="s">
        <v>47</v>
      </c>
      <c r="F2079" t="s">
        <v>36</v>
      </c>
      <c r="G2079" t="s">
        <v>45</v>
      </c>
      <c r="H2079">
        <v>1</v>
      </c>
      <c r="I2079">
        <v>3</v>
      </c>
      <c r="J2079" t="s">
        <v>34</v>
      </c>
      <c r="K2079">
        <v>51435</v>
      </c>
      <c r="L2079">
        <v>9919</v>
      </c>
      <c r="M2079">
        <v>9919</v>
      </c>
      <c r="N2079">
        <v>0.89880000000000004</v>
      </c>
      <c r="O2079">
        <v>8915</v>
      </c>
      <c r="P2079">
        <v>0</v>
      </c>
      <c r="Q2079">
        <v>0</v>
      </c>
      <c r="R2079">
        <v>0</v>
      </c>
      <c r="S2079">
        <v>13389</v>
      </c>
      <c r="T2079">
        <f t="shared" si="64"/>
        <v>13389</v>
      </c>
      <c r="U2079">
        <f t="shared" si="65"/>
        <v>2</v>
      </c>
      <c r="V2079">
        <v>4.3027359876281215E-2</v>
      </c>
      <c r="W2079">
        <v>1.5326732713193611E-2</v>
      </c>
      <c r="X2079">
        <v>2.3004717080994871E-2</v>
      </c>
      <c r="Y2079">
        <v>0.91864119032953029</v>
      </c>
      <c r="Z2079">
        <v>426.8</v>
      </c>
      <c r="AA2079">
        <v>152.03</v>
      </c>
      <c r="AB2079">
        <v>228.19</v>
      </c>
      <c r="AC2079">
        <v>9112.25</v>
      </c>
    </row>
    <row r="2080" spans="1:29" x14ac:dyDescent="0.25">
      <c r="A2080">
        <v>1996</v>
      </c>
      <c r="B2080">
        <v>1992</v>
      </c>
      <c r="C2080">
        <v>1993</v>
      </c>
      <c r="D2080">
        <v>9</v>
      </c>
      <c r="E2080" t="s">
        <v>47</v>
      </c>
      <c r="F2080" t="s">
        <v>36</v>
      </c>
      <c r="G2080" t="s">
        <v>45</v>
      </c>
      <c r="H2080">
        <v>1</v>
      </c>
      <c r="I2080">
        <v>4</v>
      </c>
      <c r="J2080" t="s">
        <v>34</v>
      </c>
      <c r="K2080">
        <v>20025</v>
      </c>
      <c r="L2080">
        <v>7211</v>
      </c>
      <c r="M2080">
        <v>6864</v>
      </c>
      <c r="N2080">
        <v>0.98540000000000005</v>
      </c>
      <c r="O2080">
        <v>6764</v>
      </c>
      <c r="P2080">
        <v>346</v>
      </c>
      <c r="Q2080">
        <v>0</v>
      </c>
      <c r="R2080">
        <v>346</v>
      </c>
      <c r="S2080">
        <v>7603</v>
      </c>
      <c r="T2080">
        <f t="shared" si="64"/>
        <v>7949</v>
      </c>
      <c r="U2080">
        <f t="shared" si="65"/>
        <v>3</v>
      </c>
      <c r="V2080">
        <v>8.5252625536269416E-2</v>
      </c>
      <c r="W2080">
        <v>2.2306312102564386E-2</v>
      </c>
      <c r="X2080">
        <v>7.9078074172266241E-3</v>
      </c>
      <c r="Y2080">
        <v>0.88453325494393953</v>
      </c>
      <c r="Z2080">
        <v>614.83000000000004</v>
      </c>
      <c r="AA2080">
        <v>160.87</v>
      </c>
      <c r="AB2080">
        <v>57.03</v>
      </c>
      <c r="AC2080">
        <v>6379.13</v>
      </c>
    </row>
    <row r="2081" spans="1:29" x14ac:dyDescent="0.25">
      <c r="A2081">
        <v>1996</v>
      </c>
      <c r="B2081">
        <v>1991</v>
      </c>
      <c r="C2081">
        <v>1992</v>
      </c>
      <c r="D2081">
        <v>9</v>
      </c>
      <c r="E2081" t="s">
        <v>47</v>
      </c>
      <c r="F2081" t="s">
        <v>36</v>
      </c>
      <c r="G2081" t="s">
        <v>45</v>
      </c>
      <c r="H2081">
        <v>1</v>
      </c>
      <c r="I2081">
        <v>5</v>
      </c>
      <c r="J2081" t="s">
        <v>34</v>
      </c>
      <c r="K2081">
        <v>460</v>
      </c>
      <c r="L2081">
        <v>111</v>
      </c>
      <c r="M2081">
        <v>91</v>
      </c>
      <c r="N2081">
        <v>1</v>
      </c>
      <c r="O2081">
        <v>91</v>
      </c>
      <c r="P2081">
        <v>19</v>
      </c>
      <c r="Q2081">
        <v>0</v>
      </c>
      <c r="R2081">
        <v>19</v>
      </c>
      <c r="S2081">
        <v>302</v>
      </c>
      <c r="T2081">
        <f t="shared" si="64"/>
        <v>321</v>
      </c>
      <c r="U2081">
        <f t="shared" si="65"/>
        <v>4</v>
      </c>
      <c r="V2081">
        <v>0.16398138202649482</v>
      </c>
      <c r="W2081">
        <v>6.4446831364124591E-3</v>
      </c>
      <c r="X2081">
        <v>2.5062656641604013E-3</v>
      </c>
      <c r="Y2081">
        <v>0.8270676691729324</v>
      </c>
      <c r="Z2081">
        <v>18.32</v>
      </c>
      <c r="AA2081">
        <v>0.72</v>
      </c>
      <c r="AB2081">
        <v>0.28000000000000003</v>
      </c>
      <c r="AC2081">
        <v>92.4</v>
      </c>
    </row>
    <row r="2082" spans="1:29" x14ac:dyDescent="0.25">
      <c r="A2082">
        <v>1996</v>
      </c>
      <c r="B2082">
        <v>1994</v>
      </c>
      <c r="C2082">
        <v>1995</v>
      </c>
      <c r="D2082">
        <v>10</v>
      </c>
      <c r="E2082" t="s">
        <v>48</v>
      </c>
      <c r="F2082" t="s">
        <v>31</v>
      </c>
      <c r="G2082" t="s">
        <v>49</v>
      </c>
      <c r="H2082">
        <v>1</v>
      </c>
      <c r="I2082">
        <v>2</v>
      </c>
      <c r="J2082" t="s">
        <v>33</v>
      </c>
      <c r="K2082">
        <v>155218</v>
      </c>
      <c r="L2082">
        <v>4819</v>
      </c>
      <c r="M2082">
        <v>4664</v>
      </c>
      <c r="N2082">
        <v>0.57550000000000001</v>
      </c>
      <c r="O2082">
        <v>2684</v>
      </c>
      <c r="P2082">
        <v>0</v>
      </c>
      <c r="Q2082">
        <v>154</v>
      </c>
      <c r="R2082">
        <v>154</v>
      </c>
      <c r="S2082">
        <v>322</v>
      </c>
      <c r="T2082">
        <f t="shared" si="64"/>
        <v>476</v>
      </c>
      <c r="U2082">
        <f t="shared" si="65"/>
        <v>1</v>
      </c>
      <c r="V2082">
        <v>0.16725806585489347</v>
      </c>
      <c r="W2082">
        <v>6.3510047560945249E-2</v>
      </c>
      <c r="X2082">
        <v>9.89836234301983E-2</v>
      </c>
      <c r="Y2082">
        <v>0.67024826315396291</v>
      </c>
      <c r="Z2082">
        <v>806.03</v>
      </c>
      <c r="AA2082">
        <v>306.06</v>
      </c>
      <c r="AB2082">
        <v>477.01</v>
      </c>
      <c r="AC2082">
        <v>3229.9799999999996</v>
      </c>
    </row>
    <row r="2083" spans="1:29" x14ac:dyDescent="0.25">
      <c r="A2083">
        <v>1996</v>
      </c>
      <c r="B2083">
        <v>1993</v>
      </c>
      <c r="C2083">
        <v>1994</v>
      </c>
      <c r="D2083">
        <v>10</v>
      </c>
      <c r="E2083" t="s">
        <v>48</v>
      </c>
      <c r="F2083" t="s">
        <v>31</v>
      </c>
      <c r="G2083" t="s">
        <v>49</v>
      </c>
      <c r="H2083">
        <v>1</v>
      </c>
      <c r="I2083">
        <v>3</v>
      </c>
      <c r="J2083" t="s">
        <v>34</v>
      </c>
      <c r="K2083">
        <v>96514</v>
      </c>
      <c r="L2083">
        <v>11281</v>
      </c>
      <c r="M2083">
        <v>7738</v>
      </c>
      <c r="N2083">
        <v>0.81889999999999996</v>
      </c>
      <c r="O2083">
        <v>6337</v>
      </c>
      <c r="P2083">
        <v>0</v>
      </c>
      <c r="Q2083">
        <v>3542</v>
      </c>
      <c r="R2083">
        <v>3542</v>
      </c>
      <c r="S2083">
        <v>4826</v>
      </c>
      <c r="T2083">
        <f t="shared" si="64"/>
        <v>8368</v>
      </c>
      <c r="U2083">
        <f t="shared" si="65"/>
        <v>2</v>
      </c>
      <c r="V2083">
        <v>5.841592671682104E-2</v>
      </c>
      <c r="W2083">
        <v>9.2437220607436994E-3</v>
      </c>
      <c r="X2083">
        <v>5.0313930204047987E-2</v>
      </c>
      <c r="Y2083">
        <v>0.88202642101838735</v>
      </c>
      <c r="Z2083">
        <v>659</v>
      </c>
      <c r="AA2083">
        <v>104.28</v>
      </c>
      <c r="AB2083">
        <v>567.6</v>
      </c>
      <c r="AC2083">
        <v>9950.2900000000009</v>
      </c>
    </row>
    <row r="2084" spans="1:29" x14ac:dyDescent="0.25">
      <c r="A2084">
        <v>1996</v>
      </c>
      <c r="B2084">
        <v>1992</v>
      </c>
      <c r="C2084">
        <v>1993</v>
      </c>
      <c r="D2084">
        <v>10</v>
      </c>
      <c r="E2084" t="s">
        <v>48</v>
      </c>
      <c r="F2084" t="s">
        <v>31</v>
      </c>
      <c r="G2084" t="s">
        <v>49</v>
      </c>
      <c r="H2084">
        <v>1</v>
      </c>
      <c r="I2084">
        <v>4</v>
      </c>
      <c r="J2084" t="s">
        <v>34</v>
      </c>
      <c r="K2084">
        <v>40443</v>
      </c>
      <c r="L2084">
        <v>21208</v>
      </c>
      <c r="M2084">
        <v>8597</v>
      </c>
      <c r="N2084">
        <v>0.98680000000000001</v>
      </c>
      <c r="O2084">
        <v>8484</v>
      </c>
      <c r="P2084">
        <v>56</v>
      </c>
      <c r="Q2084">
        <v>12554</v>
      </c>
      <c r="R2084">
        <v>12611</v>
      </c>
      <c r="S2084">
        <v>8017</v>
      </c>
      <c r="T2084">
        <f t="shared" si="64"/>
        <v>20628</v>
      </c>
      <c r="U2084">
        <f t="shared" si="65"/>
        <v>3</v>
      </c>
      <c r="V2084">
        <v>2.2778162574125689E-3</v>
      </c>
      <c r="W2084">
        <v>9.760048960554785E-5</v>
      </c>
      <c r="X2084">
        <v>2.2938944057002458E-2</v>
      </c>
      <c r="Y2084">
        <v>0.9746856391959795</v>
      </c>
      <c r="Z2084">
        <v>48.31</v>
      </c>
      <c r="AA2084">
        <v>2.0699999999999998</v>
      </c>
      <c r="AB2084">
        <v>486.51</v>
      </c>
      <c r="AC2084">
        <v>20672.02</v>
      </c>
    </row>
    <row r="2085" spans="1:29" x14ac:dyDescent="0.25">
      <c r="A2085">
        <v>1996</v>
      </c>
      <c r="B2085">
        <v>1991</v>
      </c>
      <c r="C2085">
        <v>1992</v>
      </c>
      <c r="D2085">
        <v>10</v>
      </c>
      <c r="E2085" t="s">
        <v>48</v>
      </c>
      <c r="F2085" t="s">
        <v>31</v>
      </c>
      <c r="G2085" t="s">
        <v>49</v>
      </c>
      <c r="H2085">
        <v>1</v>
      </c>
      <c r="I2085">
        <v>5</v>
      </c>
      <c r="J2085" t="s">
        <v>34</v>
      </c>
      <c r="K2085">
        <v>2690</v>
      </c>
      <c r="L2085">
        <v>1931</v>
      </c>
      <c r="M2085">
        <v>413</v>
      </c>
      <c r="N2085">
        <v>1</v>
      </c>
      <c r="O2085">
        <v>413</v>
      </c>
      <c r="P2085">
        <v>0</v>
      </c>
      <c r="Q2085">
        <v>1517</v>
      </c>
      <c r="R2085">
        <v>1517</v>
      </c>
      <c r="S2085">
        <v>489</v>
      </c>
      <c r="T2085">
        <f t="shared" si="64"/>
        <v>2006</v>
      </c>
      <c r="U2085">
        <f t="shared" si="65"/>
        <v>4</v>
      </c>
      <c r="V2085">
        <v>1.3978845347374305E-4</v>
      </c>
      <c r="W2085">
        <v>1.0354700257314301E-5</v>
      </c>
      <c r="X2085">
        <v>1.3015858223444076E-2</v>
      </c>
      <c r="Y2085">
        <v>0.98683399862282484</v>
      </c>
      <c r="Z2085">
        <v>0.27</v>
      </c>
      <c r="AA2085">
        <v>0.02</v>
      </c>
      <c r="AB2085">
        <v>25.14</v>
      </c>
      <c r="AC2085">
        <v>1906.0600000000002</v>
      </c>
    </row>
    <row r="2086" spans="1:29" x14ac:dyDescent="0.25">
      <c r="A2086">
        <v>1996</v>
      </c>
      <c r="B2086">
        <v>1994</v>
      </c>
      <c r="C2086">
        <v>1995</v>
      </c>
      <c r="D2086">
        <v>11</v>
      </c>
      <c r="E2086" t="s">
        <v>50</v>
      </c>
      <c r="F2086" t="s">
        <v>31</v>
      </c>
      <c r="G2086" t="s">
        <v>49</v>
      </c>
      <c r="H2086">
        <v>1</v>
      </c>
      <c r="I2086">
        <v>2</v>
      </c>
      <c r="J2086" t="s">
        <v>33</v>
      </c>
      <c r="K2086">
        <v>325635</v>
      </c>
      <c r="L2086">
        <v>8916</v>
      </c>
      <c r="M2086">
        <v>7246</v>
      </c>
      <c r="N2086">
        <v>0.57620000000000005</v>
      </c>
      <c r="O2086">
        <v>4175</v>
      </c>
      <c r="P2086">
        <v>0</v>
      </c>
      <c r="Q2086">
        <v>1670</v>
      </c>
      <c r="R2086">
        <v>1670</v>
      </c>
      <c r="S2086">
        <v>1172</v>
      </c>
      <c r="T2086">
        <f t="shared" si="64"/>
        <v>2842</v>
      </c>
      <c r="U2086">
        <f t="shared" si="65"/>
        <v>1</v>
      </c>
      <c r="V2086">
        <v>0.18964190788071822</v>
      </c>
      <c r="W2086">
        <v>3.5348279071853943E-2</v>
      </c>
      <c r="X2086">
        <v>0.11696928235782297</v>
      </c>
      <c r="Y2086">
        <v>0.658040530689605</v>
      </c>
      <c r="Z2086">
        <v>1690.98</v>
      </c>
      <c r="AA2086">
        <v>315.19</v>
      </c>
      <c r="AB2086">
        <v>1042.98</v>
      </c>
      <c r="AC2086">
        <v>5867.55</v>
      </c>
    </row>
    <row r="2087" spans="1:29" x14ac:dyDescent="0.25">
      <c r="A2087">
        <v>1996</v>
      </c>
      <c r="B2087">
        <v>1993</v>
      </c>
      <c r="C2087">
        <v>1994</v>
      </c>
      <c r="D2087">
        <v>11</v>
      </c>
      <c r="E2087" t="s">
        <v>50</v>
      </c>
      <c r="F2087" t="s">
        <v>31</v>
      </c>
      <c r="G2087" t="s">
        <v>49</v>
      </c>
      <c r="H2087">
        <v>1</v>
      </c>
      <c r="I2087">
        <v>3</v>
      </c>
      <c r="J2087" t="s">
        <v>34</v>
      </c>
      <c r="K2087">
        <v>186079</v>
      </c>
      <c r="L2087">
        <v>26308</v>
      </c>
      <c r="M2087">
        <v>21644</v>
      </c>
      <c r="N2087">
        <v>0.81389999999999996</v>
      </c>
      <c r="O2087">
        <v>17616</v>
      </c>
      <c r="P2087">
        <v>0</v>
      </c>
      <c r="Q2087">
        <v>4664</v>
      </c>
      <c r="R2087">
        <v>4664</v>
      </c>
      <c r="S2087">
        <v>10083</v>
      </c>
      <c r="T2087">
        <f t="shared" si="64"/>
        <v>14747</v>
      </c>
      <c r="U2087">
        <f t="shared" si="65"/>
        <v>2</v>
      </c>
      <c r="V2087">
        <v>4.652207643422987E-2</v>
      </c>
      <c r="W2087">
        <v>2.503765911761162E-3</v>
      </c>
      <c r="X2087">
        <v>4.5764902956739628E-2</v>
      </c>
      <c r="Y2087">
        <v>0.90520925469726943</v>
      </c>
      <c r="Z2087">
        <v>1223.92</v>
      </c>
      <c r="AA2087">
        <v>65.87</v>
      </c>
      <c r="AB2087">
        <v>1204</v>
      </c>
      <c r="AC2087">
        <v>23814.58</v>
      </c>
    </row>
    <row r="2088" spans="1:29" x14ac:dyDescent="0.25">
      <c r="A2088">
        <v>1996</v>
      </c>
      <c r="B2088">
        <v>1992</v>
      </c>
      <c r="C2088">
        <v>1993</v>
      </c>
      <c r="D2088">
        <v>11</v>
      </c>
      <c r="E2088" t="s">
        <v>50</v>
      </c>
      <c r="F2088" t="s">
        <v>31</v>
      </c>
      <c r="G2088" t="s">
        <v>49</v>
      </c>
      <c r="H2088">
        <v>1</v>
      </c>
      <c r="I2088">
        <v>4</v>
      </c>
      <c r="J2088" t="s">
        <v>34</v>
      </c>
      <c r="K2088">
        <v>117229</v>
      </c>
      <c r="L2088">
        <v>35548</v>
      </c>
      <c r="M2088">
        <v>15842</v>
      </c>
      <c r="N2088">
        <v>0.98080000000000001</v>
      </c>
      <c r="O2088">
        <v>15538</v>
      </c>
      <c r="P2088">
        <v>21</v>
      </c>
      <c r="Q2088">
        <v>19684</v>
      </c>
      <c r="R2088">
        <v>19705</v>
      </c>
      <c r="S2088">
        <v>43292</v>
      </c>
      <c r="T2088">
        <f t="shared" si="64"/>
        <v>62997</v>
      </c>
      <c r="U2088">
        <f t="shared" si="65"/>
        <v>3</v>
      </c>
      <c r="V2088">
        <v>1.192209245508012E-2</v>
      </c>
      <c r="W2088">
        <v>3.0251806767639176E-3</v>
      </c>
      <c r="X2088">
        <v>3.9818511663992848E-2</v>
      </c>
      <c r="Y2088">
        <v>0.94523421520416306</v>
      </c>
      <c r="Z2088">
        <v>423.81</v>
      </c>
      <c r="AA2088">
        <v>107.53999999999999</v>
      </c>
      <c r="AB2088">
        <v>1415.48</v>
      </c>
      <c r="AC2088">
        <v>33601.459999999992</v>
      </c>
    </row>
    <row r="2089" spans="1:29" x14ac:dyDescent="0.25">
      <c r="A2089">
        <v>1996</v>
      </c>
      <c r="B2089">
        <v>1991</v>
      </c>
      <c r="C2089">
        <v>1992</v>
      </c>
      <c r="D2089">
        <v>11</v>
      </c>
      <c r="E2089" t="s">
        <v>50</v>
      </c>
      <c r="F2089" t="s">
        <v>31</v>
      </c>
      <c r="G2089" t="s">
        <v>49</v>
      </c>
      <c r="H2089">
        <v>1</v>
      </c>
      <c r="I2089">
        <v>5</v>
      </c>
      <c r="J2089" t="s">
        <v>34</v>
      </c>
      <c r="K2089">
        <v>14803</v>
      </c>
      <c r="L2089">
        <v>6557</v>
      </c>
      <c r="M2089">
        <v>2101</v>
      </c>
      <c r="N2089">
        <v>1</v>
      </c>
      <c r="O2089">
        <v>2101</v>
      </c>
      <c r="P2089">
        <v>5</v>
      </c>
      <c r="Q2089">
        <v>4449</v>
      </c>
      <c r="R2089">
        <v>4455</v>
      </c>
      <c r="S2089">
        <v>6765</v>
      </c>
      <c r="T2089">
        <f t="shared" si="64"/>
        <v>11220</v>
      </c>
      <c r="U2089">
        <f t="shared" si="65"/>
        <v>4</v>
      </c>
      <c r="V2089">
        <v>2.2264209063972999E-4</v>
      </c>
      <c r="W2089">
        <v>1.2199566610396165E-5</v>
      </c>
      <c r="X2089">
        <v>3.491363469312752E-2</v>
      </c>
      <c r="Y2089">
        <v>0.96485152364962234</v>
      </c>
      <c r="Z2089">
        <v>1.46</v>
      </c>
      <c r="AA2089">
        <v>0.08</v>
      </c>
      <c r="AB2089">
        <v>228.95</v>
      </c>
      <c r="AC2089">
        <v>6327.1200000000008</v>
      </c>
    </row>
    <row r="2090" spans="1:29" x14ac:dyDescent="0.25">
      <c r="A2090">
        <v>1996</v>
      </c>
      <c r="B2090">
        <v>1994</v>
      </c>
      <c r="C2090">
        <v>1995</v>
      </c>
      <c r="D2090">
        <v>12</v>
      </c>
      <c r="E2090" t="s">
        <v>51</v>
      </c>
      <c r="F2090" t="s">
        <v>31</v>
      </c>
      <c r="G2090" t="s">
        <v>49</v>
      </c>
      <c r="H2090">
        <v>0</v>
      </c>
      <c r="I2090">
        <v>2</v>
      </c>
      <c r="J2090" t="s">
        <v>33</v>
      </c>
      <c r="K2090">
        <v>73086</v>
      </c>
      <c r="L2090">
        <v>2055</v>
      </c>
      <c r="M2090">
        <v>1639</v>
      </c>
      <c r="N2090">
        <v>0.57789999999999997</v>
      </c>
      <c r="O2090">
        <v>947</v>
      </c>
      <c r="P2090">
        <v>0</v>
      </c>
      <c r="Q2090">
        <v>415</v>
      </c>
      <c r="R2090">
        <v>415</v>
      </c>
      <c r="S2090">
        <v>290</v>
      </c>
      <c r="T2090">
        <f t="shared" si="64"/>
        <v>705</v>
      </c>
      <c r="U2090">
        <f t="shared" si="65"/>
        <v>1</v>
      </c>
      <c r="V2090">
        <v>0.18466366622065444</v>
      </c>
      <c r="W2090">
        <v>3.4419170417224178E-2</v>
      </c>
      <c r="X2090">
        <v>0.1134022624984795</v>
      </c>
      <c r="Y2090">
        <v>0.66751490086364185</v>
      </c>
      <c r="Z2090">
        <v>379.53000000000003</v>
      </c>
      <c r="AA2090">
        <v>70.739999999999995</v>
      </c>
      <c r="AB2090">
        <v>233.07</v>
      </c>
      <c r="AC2090">
        <v>1371.9099999999999</v>
      </c>
    </row>
    <row r="2091" spans="1:29" x14ac:dyDescent="0.25">
      <c r="A2091">
        <v>1996</v>
      </c>
      <c r="B2091">
        <v>1993</v>
      </c>
      <c r="C2091">
        <v>1994</v>
      </c>
      <c r="D2091">
        <v>12</v>
      </c>
      <c r="E2091" t="s">
        <v>51</v>
      </c>
      <c r="F2091" t="s">
        <v>31</v>
      </c>
      <c r="G2091" t="s">
        <v>49</v>
      </c>
      <c r="H2091">
        <v>0</v>
      </c>
      <c r="I2091">
        <v>3</v>
      </c>
      <c r="J2091" t="s">
        <v>34</v>
      </c>
      <c r="K2091">
        <v>39796</v>
      </c>
      <c r="L2091">
        <v>5670</v>
      </c>
      <c r="M2091">
        <v>4670</v>
      </c>
      <c r="N2091">
        <v>0.81530000000000002</v>
      </c>
      <c r="O2091">
        <v>3807</v>
      </c>
      <c r="P2091">
        <v>0</v>
      </c>
      <c r="Q2091">
        <v>1000</v>
      </c>
      <c r="R2091">
        <v>1000</v>
      </c>
      <c r="S2091">
        <v>2307</v>
      </c>
      <c r="T2091">
        <f t="shared" si="64"/>
        <v>3307</v>
      </c>
      <c r="U2091">
        <f t="shared" si="65"/>
        <v>2</v>
      </c>
      <c r="V2091">
        <v>4.6186130582374453E-2</v>
      </c>
      <c r="W2091">
        <v>2.4740995459154431E-3</v>
      </c>
      <c r="X2091">
        <v>4.5233875589648628E-2</v>
      </c>
      <c r="Y2091">
        <v>0.90610589428206145</v>
      </c>
      <c r="Z2091">
        <v>261.90999999999997</v>
      </c>
      <c r="AA2091">
        <v>14.030000000000001</v>
      </c>
      <c r="AB2091">
        <v>256.51</v>
      </c>
      <c r="AC2091">
        <v>5138.3000000000011</v>
      </c>
    </row>
    <row r="2092" spans="1:29" x14ac:dyDescent="0.25">
      <c r="A2092">
        <v>1996</v>
      </c>
      <c r="B2092">
        <v>1992</v>
      </c>
      <c r="C2092">
        <v>1993</v>
      </c>
      <c r="D2092">
        <v>12</v>
      </c>
      <c r="E2092" t="s">
        <v>51</v>
      </c>
      <c r="F2092" t="s">
        <v>31</v>
      </c>
      <c r="G2092" t="s">
        <v>49</v>
      </c>
      <c r="H2092">
        <v>0</v>
      </c>
      <c r="I2092">
        <v>4</v>
      </c>
      <c r="J2092" t="s">
        <v>34</v>
      </c>
      <c r="K2092">
        <v>23791</v>
      </c>
      <c r="L2092">
        <v>6641</v>
      </c>
      <c r="M2092">
        <v>3206</v>
      </c>
      <c r="N2092">
        <v>0.98080000000000001</v>
      </c>
      <c r="O2092">
        <v>3144</v>
      </c>
      <c r="P2092">
        <v>4</v>
      </c>
      <c r="Q2092">
        <v>3430</v>
      </c>
      <c r="R2092">
        <v>3435</v>
      </c>
      <c r="S2092">
        <v>9344</v>
      </c>
      <c r="T2092">
        <f t="shared" si="64"/>
        <v>12779</v>
      </c>
      <c r="U2092">
        <f t="shared" si="65"/>
        <v>3</v>
      </c>
      <c r="V2092">
        <v>1.3070429151528749E-2</v>
      </c>
      <c r="W2092">
        <v>2.8381245191373915E-3</v>
      </c>
      <c r="X2092">
        <v>4.45397344960861E-2</v>
      </c>
      <c r="Y2092">
        <v>0.93955171183324782</v>
      </c>
      <c r="Z2092">
        <v>86.81</v>
      </c>
      <c r="AA2092">
        <v>18.850000000000001</v>
      </c>
      <c r="AB2092">
        <v>295.82</v>
      </c>
      <c r="AC2092">
        <v>6240.23</v>
      </c>
    </row>
    <row r="2093" spans="1:29" x14ac:dyDescent="0.25">
      <c r="A2093">
        <v>1996</v>
      </c>
      <c r="B2093">
        <v>1991</v>
      </c>
      <c r="C2093">
        <v>1992</v>
      </c>
      <c r="D2093">
        <v>12</v>
      </c>
      <c r="E2093" t="s">
        <v>51</v>
      </c>
      <c r="F2093" t="s">
        <v>31</v>
      </c>
      <c r="G2093" t="s">
        <v>49</v>
      </c>
      <c r="H2093">
        <v>0</v>
      </c>
      <c r="I2093">
        <v>5</v>
      </c>
      <c r="J2093" t="s">
        <v>34</v>
      </c>
      <c r="K2093">
        <v>3383</v>
      </c>
      <c r="L2093">
        <v>1397</v>
      </c>
      <c r="M2093">
        <v>457</v>
      </c>
      <c r="N2093">
        <v>1</v>
      </c>
      <c r="O2093">
        <v>457</v>
      </c>
      <c r="P2093">
        <v>1</v>
      </c>
      <c r="Q2093">
        <v>938</v>
      </c>
      <c r="R2093">
        <v>939</v>
      </c>
      <c r="S2093">
        <v>1646</v>
      </c>
      <c r="T2093">
        <f t="shared" si="64"/>
        <v>2585</v>
      </c>
      <c r="U2093">
        <f t="shared" si="65"/>
        <v>4</v>
      </c>
      <c r="V2093">
        <v>2.4324633699633703E-4</v>
      </c>
      <c r="W2093">
        <v>1.4308608058608059E-5</v>
      </c>
      <c r="X2093">
        <v>3.8762019230769232E-2</v>
      </c>
      <c r="Y2093">
        <v>0.96098042582417587</v>
      </c>
      <c r="Z2093">
        <v>0.34</v>
      </c>
      <c r="AA2093">
        <v>0.02</v>
      </c>
      <c r="AB2093">
        <v>54.18</v>
      </c>
      <c r="AC2093">
        <v>1343.22</v>
      </c>
    </row>
    <row r="2094" spans="1:29" x14ac:dyDescent="0.25">
      <c r="A2094">
        <v>1996</v>
      </c>
      <c r="B2094">
        <v>1994</v>
      </c>
      <c r="C2094">
        <v>1995</v>
      </c>
      <c r="D2094">
        <v>13</v>
      </c>
      <c r="E2094" t="s">
        <v>52</v>
      </c>
      <c r="F2094" t="s">
        <v>31</v>
      </c>
      <c r="G2094" t="s">
        <v>49</v>
      </c>
      <c r="H2094">
        <v>1</v>
      </c>
      <c r="I2094">
        <v>2</v>
      </c>
      <c r="J2094" t="s">
        <v>33</v>
      </c>
      <c r="K2094">
        <v>31943</v>
      </c>
      <c r="L2094">
        <v>937</v>
      </c>
      <c r="M2094">
        <v>824</v>
      </c>
      <c r="N2094">
        <v>0.57210000000000005</v>
      </c>
      <c r="O2094">
        <v>471</v>
      </c>
      <c r="P2094">
        <v>0</v>
      </c>
      <c r="Q2094">
        <v>113</v>
      </c>
      <c r="R2094">
        <v>113</v>
      </c>
      <c r="S2094">
        <v>341</v>
      </c>
      <c r="T2094">
        <f t="shared" si="64"/>
        <v>454</v>
      </c>
      <c r="U2094">
        <f t="shared" si="65"/>
        <v>1</v>
      </c>
      <c r="V2094">
        <v>0.17375629319907837</v>
      </c>
      <c r="W2094">
        <v>3.2980629746565404E-2</v>
      </c>
      <c r="X2094">
        <v>0.10552308217424694</v>
      </c>
      <c r="Y2094">
        <v>0.68773999488010928</v>
      </c>
      <c r="Z2094">
        <v>162.89999999999998</v>
      </c>
      <c r="AA2094">
        <v>30.919999999999998</v>
      </c>
      <c r="AB2094">
        <v>98.93</v>
      </c>
      <c r="AC2094">
        <v>644.7700000000001</v>
      </c>
    </row>
    <row r="2095" spans="1:29" x14ac:dyDescent="0.25">
      <c r="A2095">
        <v>1996</v>
      </c>
      <c r="B2095">
        <v>1993</v>
      </c>
      <c r="C2095">
        <v>1994</v>
      </c>
      <c r="D2095">
        <v>13</v>
      </c>
      <c r="E2095" t="s">
        <v>52</v>
      </c>
      <c r="F2095" t="s">
        <v>31</v>
      </c>
      <c r="G2095" t="s">
        <v>49</v>
      </c>
      <c r="H2095">
        <v>1</v>
      </c>
      <c r="I2095">
        <v>3</v>
      </c>
      <c r="J2095" t="s">
        <v>34</v>
      </c>
      <c r="K2095">
        <v>23877</v>
      </c>
      <c r="L2095">
        <v>5245</v>
      </c>
      <c r="M2095">
        <v>4655</v>
      </c>
      <c r="N2095">
        <v>0.80179999999999996</v>
      </c>
      <c r="O2095">
        <v>3732</v>
      </c>
      <c r="P2095">
        <v>0</v>
      </c>
      <c r="Q2095">
        <v>589</v>
      </c>
      <c r="R2095">
        <v>589</v>
      </c>
      <c r="S2095">
        <v>987</v>
      </c>
      <c r="T2095">
        <f t="shared" si="64"/>
        <v>1576</v>
      </c>
      <c r="U2095">
        <f t="shared" si="65"/>
        <v>2</v>
      </c>
      <c r="V2095">
        <v>2.8181741922199938E-2</v>
      </c>
      <c r="W2095">
        <v>7.568767110751844E-3</v>
      </c>
      <c r="X2095">
        <v>2.2366946031068168E-2</v>
      </c>
      <c r="Y2095">
        <v>0.94188254493598</v>
      </c>
      <c r="Z2095">
        <v>147.82</v>
      </c>
      <c r="AA2095">
        <v>39.700000000000003</v>
      </c>
      <c r="AB2095">
        <v>117.32</v>
      </c>
      <c r="AC2095">
        <v>4940.3999999999996</v>
      </c>
    </row>
    <row r="2096" spans="1:29" x14ac:dyDescent="0.25">
      <c r="A2096">
        <v>1996</v>
      </c>
      <c r="B2096">
        <v>1992</v>
      </c>
      <c r="C2096">
        <v>1993</v>
      </c>
      <c r="D2096">
        <v>13</v>
      </c>
      <c r="E2096" t="s">
        <v>52</v>
      </c>
      <c r="F2096" t="s">
        <v>31</v>
      </c>
      <c r="G2096" t="s">
        <v>49</v>
      </c>
      <c r="H2096">
        <v>1</v>
      </c>
      <c r="I2096">
        <v>4</v>
      </c>
      <c r="J2096" t="s">
        <v>34</v>
      </c>
      <c r="K2096">
        <v>10376</v>
      </c>
      <c r="L2096">
        <v>3931</v>
      </c>
      <c r="M2096">
        <v>2654</v>
      </c>
      <c r="N2096">
        <v>0.96499999999999997</v>
      </c>
      <c r="O2096">
        <v>2561</v>
      </c>
      <c r="P2096">
        <v>26</v>
      </c>
      <c r="Q2096">
        <v>1251</v>
      </c>
      <c r="R2096">
        <v>1277</v>
      </c>
      <c r="S2096">
        <v>2390</v>
      </c>
      <c r="T2096">
        <f t="shared" si="64"/>
        <v>3667</v>
      </c>
      <c r="U2096">
        <f t="shared" si="65"/>
        <v>3</v>
      </c>
      <c r="V2096">
        <v>1.1183855772263428E-2</v>
      </c>
      <c r="W2096">
        <v>2.3069722959842918E-3</v>
      </c>
      <c r="X2096">
        <v>3.4810609529041914E-2</v>
      </c>
      <c r="Y2096">
        <v>0.95169856240271045</v>
      </c>
      <c r="Z2096">
        <v>43.97</v>
      </c>
      <c r="AA2096">
        <v>9.07</v>
      </c>
      <c r="AB2096">
        <v>136.86000000000001</v>
      </c>
      <c r="AC2096">
        <v>3741.66</v>
      </c>
    </row>
    <row r="2097" spans="1:29" x14ac:dyDescent="0.25">
      <c r="A2097">
        <v>1996</v>
      </c>
      <c r="B2097">
        <v>1991</v>
      </c>
      <c r="C2097">
        <v>1992</v>
      </c>
      <c r="D2097">
        <v>13</v>
      </c>
      <c r="E2097" t="s">
        <v>52</v>
      </c>
      <c r="F2097" t="s">
        <v>31</v>
      </c>
      <c r="G2097" t="s">
        <v>49</v>
      </c>
      <c r="H2097">
        <v>1</v>
      </c>
      <c r="I2097">
        <v>5</v>
      </c>
      <c r="J2097" t="s">
        <v>34</v>
      </c>
      <c r="K2097">
        <v>2034</v>
      </c>
      <c r="L2097">
        <v>1073</v>
      </c>
      <c r="M2097">
        <v>674</v>
      </c>
      <c r="N2097">
        <v>1</v>
      </c>
      <c r="O2097">
        <v>674</v>
      </c>
      <c r="P2097">
        <v>3</v>
      </c>
      <c r="Q2097">
        <v>395</v>
      </c>
      <c r="R2097">
        <v>398</v>
      </c>
      <c r="S2097">
        <v>757</v>
      </c>
      <c r="T2097">
        <f t="shared" si="64"/>
        <v>1155</v>
      </c>
      <c r="U2097">
        <f t="shared" si="65"/>
        <v>4</v>
      </c>
      <c r="V2097">
        <v>1.6092960843878713E-2</v>
      </c>
      <c r="W2097">
        <v>1.1182138397599569E-4</v>
      </c>
      <c r="X2097">
        <v>9.3277671133309738E-3</v>
      </c>
      <c r="Y2097">
        <v>0.97446745065881446</v>
      </c>
      <c r="Z2097">
        <v>17.27</v>
      </c>
      <c r="AA2097">
        <v>0.12</v>
      </c>
      <c r="AB2097">
        <v>10.01</v>
      </c>
      <c r="AC2097">
        <v>1045.74</v>
      </c>
    </row>
    <row r="2098" spans="1:29" x14ac:dyDescent="0.25">
      <c r="A2098">
        <v>1996</v>
      </c>
      <c r="B2098">
        <v>1993</v>
      </c>
      <c r="C2098">
        <v>1995</v>
      </c>
      <c r="D2098">
        <v>14</v>
      </c>
      <c r="E2098" t="s">
        <v>53</v>
      </c>
      <c r="F2098" t="s">
        <v>31</v>
      </c>
      <c r="G2098" t="s">
        <v>49</v>
      </c>
      <c r="H2098">
        <v>3</v>
      </c>
      <c r="I2098">
        <v>3</v>
      </c>
      <c r="J2098" t="s">
        <v>33</v>
      </c>
      <c r="K2098">
        <v>2532</v>
      </c>
      <c r="L2098">
        <v>158</v>
      </c>
      <c r="M2098">
        <v>153</v>
      </c>
      <c r="N2098">
        <v>0.61870000000000003</v>
      </c>
      <c r="O2098">
        <v>95</v>
      </c>
      <c r="P2098">
        <v>0</v>
      </c>
      <c r="Q2098">
        <v>5</v>
      </c>
      <c r="R2098">
        <v>5</v>
      </c>
      <c r="S2098">
        <v>31</v>
      </c>
      <c r="T2098">
        <f t="shared" si="64"/>
        <v>36</v>
      </c>
      <c r="U2098">
        <f t="shared" si="65"/>
        <v>1</v>
      </c>
      <c r="V2098">
        <v>0</v>
      </c>
      <c r="W2098">
        <v>2.2667170381564031E-3</v>
      </c>
      <c r="X2098">
        <v>4.9049238131217726E-2</v>
      </c>
      <c r="Y2098">
        <v>0.94868404483062585</v>
      </c>
      <c r="Z2098">
        <v>0</v>
      </c>
      <c r="AA2098">
        <v>0.36</v>
      </c>
      <c r="AB2098">
        <v>7.79</v>
      </c>
      <c r="AC2098">
        <v>150.67000000000002</v>
      </c>
    </row>
    <row r="2099" spans="1:29" x14ac:dyDescent="0.25">
      <c r="A2099">
        <v>1996</v>
      </c>
      <c r="B2099">
        <v>1992</v>
      </c>
      <c r="C2099">
        <v>1994</v>
      </c>
      <c r="D2099">
        <v>14</v>
      </c>
      <c r="E2099" t="s">
        <v>53</v>
      </c>
      <c r="F2099" t="s">
        <v>31</v>
      </c>
      <c r="G2099" t="s">
        <v>49</v>
      </c>
      <c r="H2099">
        <v>3</v>
      </c>
      <c r="I2099">
        <v>4</v>
      </c>
      <c r="J2099" t="s">
        <v>34</v>
      </c>
      <c r="K2099">
        <v>1602</v>
      </c>
      <c r="L2099">
        <v>153</v>
      </c>
      <c r="M2099">
        <v>150</v>
      </c>
      <c r="N2099">
        <v>0.86860000000000004</v>
      </c>
      <c r="O2099">
        <v>130</v>
      </c>
      <c r="P2099">
        <v>0</v>
      </c>
      <c r="Q2099">
        <v>3</v>
      </c>
      <c r="R2099">
        <v>3</v>
      </c>
      <c r="S2099">
        <v>352</v>
      </c>
      <c r="T2099">
        <f t="shared" si="64"/>
        <v>355</v>
      </c>
      <c r="U2099">
        <f t="shared" si="65"/>
        <v>2</v>
      </c>
      <c r="V2099">
        <v>0</v>
      </c>
      <c r="W2099">
        <v>1.8848303652671261E-3</v>
      </c>
      <c r="X2099">
        <v>7.9942805147536738E-2</v>
      </c>
      <c r="Y2099">
        <v>0.9181723644871963</v>
      </c>
      <c r="Z2099">
        <v>0</v>
      </c>
      <c r="AA2099">
        <v>0.28999999999999998</v>
      </c>
      <c r="AB2099">
        <v>12.3</v>
      </c>
      <c r="AC2099">
        <v>141.27000000000001</v>
      </c>
    </row>
    <row r="2100" spans="1:29" x14ac:dyDescent="0.25">
      <c r="A2100">
        <v>1996</v>
      </c>
      <c r="B2100">
        <v>1991</v>
      </c>
      <c r="C2100">
        <v>1993</v>
      </c>
      <c r="D2100">
        <v>14</v>
      </c>
      <c r="E2100" t="s">
        <v>53</v>
      </c>
      <c r="F2100" t="s">
        <v>31</v>
      </c>
      <c r="G2100" t="s">
        <v>49</v>
      </c>
      <c r="H2100">
        <v>3</v>
      </c>
      <c r="I2100">
        <v>5</v>
      </c>
      <c r="J2100" t="s">
        <v>34</v>
      </c>
      <c r="K2100">
        <v>557</v>
      </c>
      <c r="L2100">
        <v>118</v>
      </c>
      <c r="M2100">
        <v>118</v>
      </c>
      <c r="N2100">
        <v>0.99050000000000005</v>
      </c>
      <c r="O2100">
        <v>117</v>
      </c>
      <c r="P2100">
        <v>0</v>
      </c>
      <c r="Q2100">
        <v>0</v>
      </c>
      <c r="R2100">
        <v>0</v>
      </c>
      <c r="S2100">
        <v>295</v>
      </c>
      <c r="T2100">
        <f t="shared" si="64"/>
        <v>295</v>
      </c>
      <c r="U2100">
        <f t="shared" si="65"/>
        <v>3</v>
      </c>
      <c r="V2100">
        <v>0</v>
      </c>
      <c r="W2100">
        <v>9.2483605179081887E-4</v>
      </c>
      <c r="X2100">
        <v>6.726080376660502E-3</v>
      </c>
      <c r="Y2100">
        <v>0.99234908357154872</v>
      </c>
      <c r="Z2100">
        <v>0</v>
      </c>
      <c r="AA2100">
        <v>0.11</v>
      </c>
      <c r="AB2100">
        <v>0.8</v>
      </c>
      <c r="AC2100">
        <v>118.03</v>
      </c>
    </row>
    <row r="2101" spans="1:29" x14ac:dyDescent="0.25">
      <c r="A2101">
        <v>1996</v>
      </c>
      <c r="B2101">
        <v>1990</v>
      </c>
      <c r="C2101">
        <v>1992</v>
      </c>
      <c r="D2101">
        <v>14</v>
      </c>
      <c r="E2101" t="s">
        <v>53</v>
      </c>
      <c r="F2101" t="s">
        <v>31</v>
      </c>
      <c r="G2101" t="s">
        <v>49</v>
      </c>
      <c r="H2101">
        <v>3</v>
      </c>
      <c r="I2101">
        <v>6</v>
      </c>
      <c r="J2101" t="s">
        <v>34</v>
      </c>
      <c r="K2101">
        <v>18</v>
      </c>
      <c r="L2101">
        <v>23</v>
      </c>
      <c r="M2101">
        <v>23</v>
      </c>
      <c r="N2101">
        <v>1</v>
      </c>
      <c r="O2101">
        <v>23</v>
      </c>
      <c r="P2101">
        <v>0</v>
      </c>
      <c r="Q2101">
        <v>0</v>
      </c>
      <c r="R2101">
        <v>0</v>
      </c>
      <c r="S2101">
        <v>0</v>
      </c>
      <c r="T2101">
        <f t="shared" si="64"/>
        <v>0</v>
      </c>
      <c r="U2101">
        <f t="shared" si="65"/>
        <v>4</v>
      </c>
      <c r="V2101">
        <v>0</v>
      </c>
      <c r="W2101">
        <v>0</v>
      </c>
      <c r="X2101">
        <v>4.3066322136089573E-4</v>
      </c>
      <c r="Y2101">
        <v>0.99956933677863902</v>
      </c>
      <c r="Z2101">
        <v>0</v>
      </c>
      <c r="AA2101">
        <v>0</v>
      </c>
      <c r="AB2101">
        <v>0.01</v>
      </c>
      <c r="AC2101">
        <v>23.21</v>
      </c>
    </row>
    <row r="2102" spans="1:29" x14ac:dyDescent="0.25">
      <c r="A2102">
        <v>1996</v>
      </c>
      <c r="B2102">
        <v>1994</v>
      </c>
      <c r="C2102">
        <v>1995</v>
      </c>
      <c r="D2102">
        <v>15</v>
      </c>
      <c r="E2102" t="s">
        <v>54</v>
      </c>
      <c r="F2102" t="s">
        <v>31</v>
      </c>
      <c r="G2102" t="s">
        <v>49</v>
      </c>
      <c r="H2102">
        <v>0</v>
      </c>
      <c r="I2102">
        <v>2</v>
      </c>
      <c r="J2102" t="s">
        <v>33</v>
      </c>
      <c r="K2102">
        <v>53708</v>
      </c>
      <c r="L2102">
        <v>2020</v>
      </c>
      <c r="M2102">
        <v>1985</v>
      </c>
      <c r="N2102">
        <v>0.58320000000000005</v>
      </c>
      <c r="O2102">
        <v>1158</v>
      </c>
      <c r="P2102">
        <v>0</v>
      </c>
      <c r="Q2102">
        <v>34</v>
      </c>
      <c r="R2102">
        <v>34</v>
      </c>
      <c r="S2102">
        <v>330</v>
      </c>
      <c r="T2102">
        <f t="shared" si="64"/>
        <v>364</v>
      </c>
      <c r="U2102">
        <f t="shared" si="65"/>
        <v>1</v>
      </c>
      <c r="V2102">
        <v>0.1380349727533248</v>
      </c>
      <c r="W2102">
        <v>3.866008720915845E-2</v>
      </c>
      <c r="X2102">
        <v>9.465311839558907E-2</v>
      </c>
      <c r="Y2102">
        <v>0.72865182164192766</v>
      </c>
      <c r="Z2102">
        <v>278.89</v>
      </c>
      <c r="AA2102">
        <v>78.11</v>
      </c>
      <c r="AB2102">
        <v>191.24</v>
      </c>
      <c r="AC2102">
        <v>1472.1899999999998</v>
      </c>
    </row>
    <row r="2103" spans="1:29" x14ac:dyDescent="0.25">
      <c r="A2103">
        <v>1996</v>
      </c>
      <c r="B2103">
        <v>1993</v>
      </c>
      <c r="C2103">
        <v>1994</v>
      </c>
      <c r="D2103">
        <v>15</v>
      </c>
      <c r="E2103" t="s">
        <v>54</v>
      </c>
      <c r="F2103" t="s">
        <v>31</v>
      </c>
      <c r="G2103" t="s">
        <v>49</v>
      </c>
      <c r="H2103">
        <v>0</v>
      </c>
      <c r="I2103">
        <v>3</v>
      </c>
      <c r="J2103" t="s">
        <v>34</v>
      </c>
      <c r="K2103">
        <v>20540</v>
      </c>
      <c r="L2103">
        <v>1724</v>
      </c>
      <c r="M2103">
        <v>1677</v>
      </c>
      <c r="N2103">
        <v>0.82579999999999998</v>
      </c>
      <c r="O2103">
        <v>1385</v>
      </c>
      <c r="P2103">
        <v>0</v>
      </c>
      <c r="Q2103">
        <v>46</v>
      </c>
      <c r="R2103">
        <v>46</v>
      </c>
      <c r="S2103">
        <v>2380</v>
      </c>
      <c r="T2103">
        <f t="shared" si="64"/>
        <v>2426</v>
      </c>
      <c r="U2103">
        <f t="shared" si="65"/>
        <v>2</v>
      </c>
      <c r="V2103">
        <v>0.11320765657889399</v>
      </c>
      <c r="W2103">
        <v>3.2623381443059853E-2</v>
      </c>
      <c r="X2103">
        <v>8.5402979362492984E-2</v>
      </c>
      <c r="Y2103">
        <v>0.76876598261555329</v>
      </c>
      <c r="Z2103">
        <v>195.23000000000002</v>
      </c>
      <c r="AA2103">
        <v>56.26</v>
      </c>
      <c r="AB2103">
        <v>147.28</v>
      </c>
      <c r="AC2103">
        <v>1325.76</v>
      </c>
    </row>
    <row r="2104" spans="1:29" x14ac:dyDescent="0.25">
      <c r="A2104">
        <v>1996</v>
      </c>
      <c r="B2104">
        <v>1992</v>
      </c>
      <c r="C2104">
        <v>1993</v>
      </c>
      <c r="D2104">
        <v>15</v>
      </c>
      <c r="E2104" t="s">
        <v>54</v>
      </c>
      <c r="F2104" t="s">
        <v>31</v>
      </c>
      <c r="G2104" t="s">
        <v>49</v>
      </c>
      <c r="H2104">
        <v>0</v>
      </c>
      <c r="I2104">
        <v>4</v>
      </c>
      <c r="J2104" t="s">
        <v>34</v>
      </c>
      <c r="K2104">
        <v>8807</v>
      </c>
      <c r="L2104">
        <v>651</v>
      </c>
      <c r="M2104">
        <v>591</v>
      </c>
      <c r="N2104">
        <v>0.98089999999999999</v>
      </c>
      <c r="O2104">
        <v>579</v>
      </c>
      <c r="P2104">
        <v>1</v>
      </c>
      <c r="Q2104">
        <v>58</v>
      </c>
      <c r="R2104">
        <v>60</v>
      </c>
      <c r="S2104">
        <v>5157</v>
      </c>
      <c r="T2104">
        <f t="shared" si="64"/>
        <v>5217</v>
      </c>
      <c r="U2104">
        <f t="shared" si="65"/>
        <v>3</v>
      </c>
      <c r="V2104">
        <v>0.13202626411389298</v>
      </c>
      <c r="W2104">
        <v>8.0694648993618071E-2</v>
      </c>
      <c r="X2104">
        <v>8.1185567010309281E-2</v>
      </c>
      <c r="Y2104">
        <v>0.70609351988217972</v>
      </c>
      <c r="Z2104">
        <v>86.06</v>
      </c>
      <c r="AA2104">
        <v>52.6</v>
      </c>
      <c r="AB2104">
        <v>52.92</v>
      </c>
      <c r="AC2104">
        <v>460.26000000000005</v>
      </c>
    </row>
    <row r="2105" spans="1:29" x14ac:dyDescent="0.25">
      <c r="A2105">
        <v>1996</v>
      </c>
      <c r="B2105">
        <v>1991</v>
      </c>
      <c r="C2105">
        <v>1992</v>
      </c>
      <c r="D2105">
        <v>15</v>
      </c>
      <c r="E2105" t="s">
        <v>54</v>
      </c>
      <c r="F2105" t="s">
        <v>31</v>
      </c>
      <c r="G2105" t="s">
        <v>49</v>
      </c>
      <c r="H2105">
        <v>0</v>
      </c>
      <c r="I2105">
        <v>5</v>
      </c>
      <c r="J2105" t="s">
        <v>34</v>
      </c>
      <c r="K2105">
        <v>562</v>
      </c>
      <c r="L2105">
        <v>55</v>
      </c>
      <c r="M2105">
        <v>45</v>
      </c>
      <c r="N2105">
        <v>1</v>
      </c>
      <c r="O2105">
        <v>45</v>
      </c>
      <c r="P2105">
        <v>0</v>
      </c>
      <c r="Q2105">
        <v>9</v>
      </c>
      <c r="R2105">
        <v>9</v>
      </c>
      <c r="S2105">
        <v>450</v>
      </c>
      <c r="T2105">
        <f t="shared" si="64"/>
        <v>459</v>
      </c>
      <c r="U2105">
        <f t="shared" si="65"/>
        <v>4</v>
      </c>
      <c r="V2105">
        <v>1.9766397124887692E-2</v>
      </c>
      <c r="W2105">
        <v>0</v>
      </c>
      <c r="X2105">
        <v>0.11752021563342319</v>
      </c>
      <c r="Y2105">
        <v>0.86271338724168911</v>
      </c>
      <c r="Z2105">
        <v>1.1000000000000001</v>
      </c>
      <c r="AA2105">
        <v>0</v>
      </c>
      <c r="AB2105">
        <v>6.54</v>
      </c>
      <c r="AC2105">
        <v>48.01</v>
      </c>
    </row>
    <row r="2106" spans="1:29" x14ac:dyDescent="0.25">
      <c r="A2106">
        <v>1996</v>
      </c>
      <c r="B2106">
        <v>1994</v>
      </c>
      <c r="C2106">
        <v>1995</v>
      </c>
      <c r="D2106">
        <v>16</v>
      </c>
      <c r="E2106" t="s">
        <v>55</v>
      </c>
      <c r="F2106" t="s">
        <v>31</v>
      </c>
      <c r="G2106" t="s">
        <v>49</v>
      </c>
      <c r="H2106">
        <v>0</v>
      </c>
      <c r="I2106">
        <v>2</v>
      </c>
      <c r="J2106" t="s">
        <v>33</v>
      </c>
      <c r="K2106">
        <v>6158</v>
      </c>
      <c r="L2106">
        <v>203</v>
      </c>
      <c r="M2106">
        <v>197</v>
      </c>
      <c r="N2106">
        <v>0.59089999999999998</v>
      </c>
      <c r="O2106">
        <v>116</v>
      </c>
      <c r="P2106">
        <v>0</v>
      </c>
      <c r="Q2106">
        <v>6</v>
      </c>
      <c r="R2106">
        <v>6</v>
      </c>
      <c r="S2106">
        <v>36</v>
      </c>
      <c r="T2106">
        <f t="shared" si="64"/>
        <v>42</v>
      </c>
      <c r="U2106">
        <f t="shared" si="65"/>
        <v>1</v>
      </c>
      <c r="V2106">
        <v>0.17548431507522863</v>
      </c>
      <c r="W2106">
        <v>2.9304749729570263E-2</v>
      </c>
      <c r="X2106">
        <v>9.3076998721604881E-2</v>
      </c>
      <c r="Y2106">
        <v>0.70213393647359634</v>
      </c>
      <c r="Z2106">
        <v>35.69</v>
      </c>
      <c r="AA2106">
        <v>5.96</v>
      </c>
      <c r="AB2106">
        <v>18.93</v>
      </c>
      <c r="AC2106">
        <v>142.80000000000001</v>
      </c>
    </row>
    <row r="2107" spans="1:29" x14ac:dyDescent="0.25">
      <c r="A2107">
        <v>1996</v>
      </c>
      <c r="B2107">
        <v>1993</v>
      </c>
      <c r="C2107">
        <v>1994</v>
      </c>
      <c r="D2107">
        <v>16</v>
      </c>
      <c r="E2107" t="s">
        <v>55</v>
      </c>
      <c r="F2107" t="s">
        <v>31</v>
      </c>
      <c r="G2107" t="s">
        <v>49</v>
      </c>
      <c r="H2107">
        <v>0</v>
      </c>
      <c r="I2107">
        <v>3</v>
      </c>
      <c r="J2107" t="s">
        <v>34</v>
      </c>
      <c r="K2107">
        <v>3171</v>
      </c>
      <c r="L2107">
        <v>417</v>
      </c>
      <c r="M2107">
        <v>367</v>
      </c>
      <c r="N2107">
        <v>0.83689999999999998</v>
      </c>
      <c r="O2107">
        <v>307</v>
      </c>
      <c r="P2107">
        <v>0</v>
      </c>
      <c r="Q2107">
        <v>50</v>
      </c>
      <c r="R2107">
        <v>50</v>
      </c>
      <c r="S2107">
        <v>355</v>
      </c>
      <c r="T2107">
        <f t="shared" si="64"/>
        <v>405</v>
      </c>
      <c r="U2107">
        <f t="shared" si="65"/>
        <v>2</v>
      </c>
      <c r="V2107">
        <v>4.9885046460388924E-2</v>
      </c>
      <c r="W2107">
        <v>5.4842417856116488E-2</v>
      </c>
      <c r="X2107">
        <v>6.1380400421496319E-2</v>
      </c>
      <c r="Y2107">
        <v>0.83389213526199824</v>
      </c>
      <c r="Z2107">
        <v>20.83</v>
      </c>
      <c r="AA2107">
        <v>22.900000000000002</v>
      </c>
      <c r="AB2107">
        <v>25.630000000000003</v>
      </c>
      <c r="AC2107">
        <v>348.2</v>
      </c>
    </row>
    <row r="2108" spans="1:29" x14ac:dyDescent="0.25">
      <c r="A2108">
        <v>1996</v>
      </c>
      <c r="B2108">
        <v>1992</v>
      </c>
      <c r="C2108">
        <v>1993</v>
      </c>
      <c r="D2108">
        <v>16</v>
      </c>
      <c r="E2108" t="s">
        <v>55</v>
      </c>
      <c r="F2108" t="s">
        <v>31</v>
      </c>
      <c r="G2108" t="s">
        <v>49</v>
      </c>
      <c r="H2108">
        <v>0</v>
      </c>
      <c r="I2108">
        <v>4</v>
      </c>
      <c r="J2108" t="s">
        <v>34</v>
      </c>
      <c r="K2108">
        <v>1448</v>
      </c>
      <c r="L2108">
        <v>434</v>
      </c>
      <c r="M2108">
        <v>357</v>
      </c>
      <c r="N2108">
        <v>0.9889</v>
      </c>
      <c r="O2108">
        <v>353</v>
      </c>
      <c r="P2108">
        <v>0</v>
      </c>
      <c r="Q2108">
        <v>77</v>
      </c>
      <c r="R2108">
        <v>77</v>
      </c>
      <c r="S2108">
        <v>635</v>
      </c>
      <c r="T2108">
        <f t="shared" si="64"/>
        <v>712</v>
      </c>
      <c r="U2108">
        <f t="shared" si="65"/>
        <v>3</v>
      </c>
      <c r="V2108">
        <v>0.3211235179003108</v>
      </c>
      <c r="W2108">
        <v>1.1511453896627146E-4</v>
      </c>
      <c r="X2108">
        <v>2.0214113042477271E-2</v>
      </c>
      <c r="Y2108">
        <v>0.65854725451824558</v>
      </c>
      <c r="Z2108">
        <v>139.47999999999999</v>
      </c>
      <c r="AA2108">
        <v>0.05</v>
      </c>
      <c r="AB2108">
        <v>8.7800000000000011</v>
      </c>
      <c r="AC2108">
        <v>286.03999999999996</v>
      </c>
    </row>
    <row r="2109" spans="1:29" x14ac:dyDescent="0.25">
      <c r="A2109">
        <v>1996</v>
      </c>
      <c r="B2109">
        <v>1991</v>
      </c>
      <c r="C2109">
        <v>1992</v>
      </c>
      <c r="D2109">
        <v>16</v>
      </c>
      <c r="E2109" t="s">
        <v>55</v>
      </c>
      <c r="F2109" t="s">
        <v>31</v>
      </c>
      <c r="G2109" t="s">
        <v>49</v>
      </c>
      <c r="H2109">
        <v>0</v>
      </c>
      <c r="I2109">
        <v>5</v>
      </c>
      <c r="J2109" t="s">
        <v>34</v>
      </c>
      <c r="K2109">
        <v>67</v>
      </c>
      <c r="L2109">
        <v>14</v>
      </c>
      <c r="M2109">
        <v>14</v>
      </c>
      <c r="N2109">
        <v>1</v>
      </c>
      <c r="O2109">
        <v>14</v>
      </c>
      <c r="P2109">
        <v>0</v>
      </c>
      <c r="Q2109">
        <v>0</v>
      </c>
      <c r="R2109">
        <v>0</v>
      </c>
      <c r="S2109">
        <v>45</v>
      </c>
      <c r="T2109">
        <f t="shared" si="64"/>
        <v>45</v>
      </c>
      <c r="U2109">
        <f t="shared" si="65"/>
        <v>4</v>
      </c>
      <c r="V2109">
        <v>0</v>
      </c>
      <c r="W2109">
        <v>0</v>
      </c>
      <c r="X2109">
        <v>2.7378507871321013E-3</v>
      </c>
      <c r="Y2109">
        <v>0.99726214921286782</v>
      </c>
      <c r="Z2109">
        <v>0</v>
      </c>
      <c r="AA2109">
        <v>0</v>
      </c>
      <c r="AB2109">
        <v>0.04</v>
      </c>
      <c r="AC2109">
        <v>14.569999999999999</v>
      </c>
    </row>
    <row r="2110" spans="1:29" x14ac:dyDescent="0.25">
      <c r="A2110">
        <v>1996</v>
      </c>
      <c r="B2110">
        <v>1994</v>
      </c>
      <c r="C2110">
        <v>1995</v>
      </c>
      <c r="D2110">
        <v>17</v>
      </c>
      <c r="E2110" t="s">
        <v>56</v>
      </c>
      <c r="F2110" t="s">
        <v>31</v>
      </c>
      <c r="G2110" t="s">
        <v>49</v>
      </c>
      <c r="H2110">
        <v>0</v>
      </c>
      <c r="I2110">
        <v>2</v>
      </c>
      <c r="J2110" t="s">
        <v>33</v>
      </c>
      <c r="K2110">
        <v>22079</v>
      </c>
      <c r="L2110">
        <v>822</v>
      </c>
      <c r="M2110">
        <v>814</v>
      </c>
      <c r="N2110">
        <v>0.57110000000000005</v>
      </c>
      <c r="O2110">
        <v>465</v>
      </c>
      <c r="P2110">
        <v>0</v>
      </c>
      <c r="Q2110">
        <v>8</v>
      </c>
      <c r="R2110">
        <v>8</v>
      </c>
      <c r="S2110">
        <v>75</v>
      </c>
      <c r="T2110">
        <f t="shared" si="64"/>
        <v>83</v>
      </c>
      <c r="U2110">
        <f t="shared" si="65"/>
        <v>1</v>
      </c>
      <c r="V2110">
        <v>0.13938192958568371</v>
      </c>
      <c r="W2110">
        <v>3.898803734681968E-2</v>
      </c>
      <c r="X2110">
        <v>9.550671075666213E-2</v>
      </c>
      <c r="Y2110">
        <v>0.72612332231083443</v>
      </c>
      <c r="Z2110">
        <v>114.65</v>
      </c>
      <c r="AA2110">
        <v>32.07</v>
      </c>
      <c r="AB2110">
        <v>78.56</v>
      </c>
      <c r="AC2110">
        <v>597.28</v>
      </c>
    </row>
    <row r="2111" spans="1:29" x14ac:dyDescent="0.25">
      <c r="A2111">
        <v>1996</v>
      </c>
      <c r="B2111">
        <v>1993</v>
      </c>
      <c r="C2111">
        <v>1994</v>
      </c>
      <c r="D2111">
        <v>17</v>
      </c>
      <c r="E2111" t="s">
        <v>56</v>
      </c>
      <c r="F2111" t="s">
        <v>31</v>
      </c>
      <c r="G2111" t="s">
        <v>49</v>
      </c>
      <c r="H2111">
        <v>0</v>
      </c>
      <c r="I2111">
        <v>3</v>
      </c>
      <c r="J2111" t="s">
        <v>34</v>
      </c>
      <c r="K2111">
        <v>10724</v>
      </c>
      <c r="L2111">
        <v>1143</v>
      </c>
      <c r="M2111">
        <v>848</v>
      </c>
      <c r="N2111">
        <v>0.81169999999999998</v>
      </c>
      <c r="O2111">
        <v>688</v>
      </c>
      <c r="P2111">
        <v>0</v>
      </c>
      <c r="Q2111">
        <v>295</v>
      </c>
      <c r="R2111">
        <v>295</v>
      </c>
      <c r="S2111">
        <v>685</v>
      </c>
      <c r="T2111">
        <f t="shared" si="64"/>
        <v>980</v>
      </c>
      <c r="U2111">
        <f t="shared" si="65"/>
        <v>2</v>
      </c>
      <c r="V2111">
        <v>7.111697803110438E-2</v>
      </c>
      <c r="W2111">
        <v>2.5422024845046284E-2</v>
      </c>
      <c r="X2111">
        <v>6.6877059857154086E-2</v>
      </c>
      <c r="Y2111">
        <v>0.83658393726669522</v>
      </c>
      <c r="Z2111">
        <v>81.349999999999994</v>
      </c>
      <c r="AA2111">
        <v>29.08</v>
      </c>
      <c r="AB2111">
        <v>76.5</v>
      </c>
      <c r="AC2111">
        <v>956.96</v>
      </c>
    </row>
    <row r="2112" spans="1:29" x14ac:dyDescent="0.25">
      <c r="A2112">
        <v>1996</v>
      </c>
      <c r="B2112">
        <v>1992</v>
      </c>
      <c r="C2112">
        <v>1993</v>
      </c>
      <c r="D2112">
        <v>17</v>
      </c>
      <c r="E2112" t="s">
        <v>56</v>
      </c>
      <c r="F2112" t="s">
        <v>31</v>
      </c>
      <c r="G2112" t="s">
        <v>49</v>
      </c>
      <c r="H2112">
        <v>0</v>
      </c>
      <c r="I2112">
        <v>4</v>
      </c>
      <c r="J2112" t="s">
        <v>34</v>
      </c>
      <c r="K2112">
        <v>5409</v>
      </c>
      <c r="L2112">
        <v>1592</v>
      </c>
      <c r="M2112">
        <v>350</v>
      </c>
      <c r="N2112">
        <v>0.97389999999999999</v>
      </c>
      <c r="O2112">
        <v>340</v>
      </c>
      <c r="P2112">
        <v>1</v>
      </c>
      <c r="Q2112">
        <v>1241</v>
      </c>
      <c r="R2112">
        <v>1242</v>
      </c>
      <c r="S2112">
        <v>1695</v>
      </c>
      <c r="T2112">
        <f t="shared" si="64"/>
        <v>2937</v>
      </c>
      <c r="U2112">
        <f t="shared" si="65"/>
        <v>3</v>
      </c>
      <c r="V2112">
        <v>3.7401364729219892E-2</v>
      </c>
      <c r="W2112">
        <v>1.8945504993753883E-2</v>
      </c>
      <c r="X2112">
        <v>1.937865272223931E-2</v>
      </c>
      <c r="Y2112">
        <v>0.92427447755478698</v>
      </c>
      <c r="Z2112">
        <v>59.58</v>
      </c>
      <c r="AA2112">
        <v>30.18</v>
      </c>
      <c r="AB2112">
        <v>30.869999999999997</v>
      </c>
      <c r="AC2112">
        <v>1472.3600000000001</v>
      </c>
    </row>
    <row r="2113" spans="1:29" x14ac:dyDescent="0.25">
      <c r="A2113">
        <v>1996</v>
      </c>
      <c r="B2113">
        <v>1991</v>
      </c>
      <c r="C2113">
        <v>1992</v>
      </c>
      <c r="D2113">
        <v>17</v>
      </c>
      <c r="E2113" t="s">
        <v>56</v>
      </c>
      <c r="F2113" t="s">
        <v>31</v>
      </c>
      <c r="G2113" t="s">
        <v>49</v>
      </c>
      <c r="H2113">
        <v>0</v>
      </c>
      <c r="I2113">
        <v>5</v>
      </c>
      <c r="J2113" t="s">
        <v>34</v>
      </c>
      <c r="K2113">
        <v>842</v>
      </c>
      <c r="L2113">
        <v>474</v>
      </c>
      <c r="M2113">
        <v>44</v>
      </c>
      <c r="N2113">
        <v>1</v>
      </c>
      <c r="O2113">
        <v>44</v>
      </c>
      <c r="P2113">
        <v>0</v>
      </c>
      <c r="Q2113">
        <v>429</v>
      </c>
      <c r="R2113">
        <v>430</v>
      </c>
      <c r="S2113">
        <v>283</v>
      </c>
      <c r="T2113">
        <f t="shared" si="64"/>
        <v>713</v>
      </c>
      <c r="U2113">
        <f t="shared" si="65"/>
        <v>4</v>
      </c>
      <c r="V2113">
        <v>1.6847425502790355E-4</v>
      </c>
      <c r="W2113">
        <v>0</v>
      </c>
      <c r="X2113">
        <v>1.4215015267979362E-2</v>
      </c>
      <c r="Y2113">
        <v>0.98561651047699272</v>
      </c>
      <c r="Z2113">
        <v>0.08</v>
      </c>
      <c r="AA2113">
        <v>0</v>
      </c>
      <c r="AB2113">
        <v>6.75</v>
      </c>
      <c r="AC2113">
        <v>468.02000000000004</v>
      </c>
    </row>
    <row r="2114" spans="1:29" x14ac:dyDescent="0.25">
      <c r="A2114">
        <v>1996</v>
      </c>
      <c r="B2114">
        <v>1994</v>
      </c>
      <c r="C2114">
        <v>1995</v>
      </c>
      <c r="D2114">
        <v>18</v>
      </c>
      <c r="E2114" t="s">
        <v>57</v>
      </c>
      <c r="F2114" t="s">
        <v>31</v>
      </c>
      <c r="G2114" t="s">
        <v>58</v>
      </c>
      <c r="H2114">
        <v>1</v>
      </c>
      <c r="I2114">
        <v>2</v>
      </c>
      <c r="J2114" t="s">
        <v>33</v>
      </c>
      <c r="K2114">
        <v>98485</v>
      </c>
      <c r="L2114">
        <v>2968</v>
      </c>
      <c r="M2114">
        <v>1674</v>
      </c>
      <c r="N2114">
        <v>0.60050000000000003</v>
      </c>
      <c r="O2114">
        <v>1005</v>
      </c>
      <c r="P2114">
        <v>0</v>
      </c>
      <c r="Q2114">
        <v>1294</v>
      </c>
      <c r="R2114">
        <v>1294</v>
      </c>
      <c r="S2114">
        <v>2971</v>
      </c>
      <c r="T2114">
        <f t="shared" si="64"/>
        <v>4265</v>
      </c>
      <c r="U2114">
        <f t="shared" si="65"/>
        <v>1</v>
      </c>
      <c r="V2114">
        <v>0.26123889751526652</v>
      </c>
      <c r="W2114">
        <v>4.6885578305989025E-3</v>
      </c>
      <c r="X2114">
        <v>0.1019458188640352</v>
      </c>
      <c r="Y2114">
        <v>0.63212672579009943</v>
      </c>
      <c r="Z2114">
        <v>775.60000000000014</v>
      </c>
      <c r="AA2114">
        <v>13.92</v>
      </c>
      <c r="AB2114">
        <v>302.67</v>
      </c>
      <c r="AC2114">
        <v>1876.7399999999998</v>
      </c>
    </row>
    <row r="2115" spans="1:29" x14ac:dyDescent="0.25">
      <c r="A2115">
        <v>1996</v>
      </c>
      <c r="B2115">
        <v>1993</v>
      </c>
      <c r="C2115">
        <v>1994</v>
      </c>
      <c r="D2115">
        <v>18</v>
      </c>
      <c r="E2115" t="s">
        <v>57</v>
      </c>
      <c r="F2115" t="s">
        <v>31</v>
      </c>
      <c r="G2115" t="s">
        <v>58</v>
      </c>
      <c r="H2115">
        <v>1</v>
      </c>
      <c r="I2115">
        <v>3</v>
      </c>
      <c r="J2115" t="s">
        <v>34</v>
      </c>
      <c r="K2115">
        <v>84955</v>
      </c>
      <c r="L2115">
        <v>10131</v>
      </c>
      <c r="M2115">
        <v>4254</v>
      </c>
      <c r="N2115">
        <v>0.81200000000000006</v>
      </c>
      <c r="O2115">
        <v>3454</v>
      </c>
      <c r="P2115">
        <v>0</v>
      </c>
      <c r="Q2115">
        <v>5876</v>
      </c>
      <c r="R2115">
        <v>5876</v>
      </c>
      <c r="S2115">
        <v>4746</v>
      </c>
      <c r="T2115">
        <f t="shared" si="64"/>
        <v>10622</v>
      </c>
      <c r="U2115">
        <f t="shared" si="65"/>
        <v>2</v>
      </c>
      <c r="V2115">
        <v>0.13533168892929162</v>
      </c>
      <c r="W2115">
        <v>3.600711851257436E-3</v>
      </c>
      <c r="X2115">
        <v>4.7528804214254206E-2</v>
      </c>
      <c r="Y2115">
        <v>0.81353879500519677</v>
      </c>
      <c r="Z2115">
        <v>1371.0900000000001</v>
      </c>
      <c r="AA2115">
        <v>36.479999999999997</v>
      </c>
      <c r="AB2115">
        <v>481.53000000000003</v>
      </c>
      <c r="AC2115">
        <v>8242.23</v>
      </c>
    </row>
    <row r="2116" spans="1:29" x14ac:dyDescent="0.25">
      <c r="A2116">
        <v>1996</v>
      </c>
      <c r="B2116">
        <v>1992</v>
      </c>
      <c r="C2116">
        <v>1993</v>
      </c>
      <c r="D2116">
        <v>18</v>
      </c>
      <c r="E2116" t="s">
        <v>57</v>
      </c>
      <c r="F2116" t="s">
        <v>31</v>
      </c>
      <c r="G2116" t="s">
        <v>58</v>
      </c>
      <c r="H2116">
        <v>1</v>
      </c>
      <c r="I2116">
        <v>4</v>
      </c>
      <c r="J2116" t="s">
        <v>34</v>
      </c>
      <c r="K2116">
        <v>58315</v>
      </c>
      <c r="L2116">
        <v>24328</v>
      </c>
      <c r="M2116">
        <v>2600</v>
      </c>
      <c r="N2116">
        <v>0.95899999999999996</v>
      </c>
      <c r="O2116">
        <v>2494</v>
      </c>
      <c r="P2116">
        <v>522</v>
      </c>
      <c r="Q2116">
        <v>21205</v>
      </c>
      <c r="R2116">
        <v>21727</v>
      </c>
      <c r="S2116">
        <v>4276</v>
      </c>
      <c r="T2116">
        <f t="shared" si="64"/>
        <v>26003</v>
      </c>
      <c r="U2116">
        <f t="shared" si="65"/>
        <v>3</v>
      </c>
      <c r="V2116">
        <v>0.10170654271988006</v>
      </c>
      <c r="W2116">
        <v>1.5557744098333164E-3</v>
      </c>
      <c r="X2116">
        <v>9.858307383207995E-3</v>
      </c>
      <c r="Y2116">
        <v>0.88687937548707863</v>
      </c>
      <c r="Z2116">
        <v>2474.3900000000003</v>
      </c>
      <c r="AA2116">
        <v>37.85</v>
      </c>
      <c r="AB2116">
        <v>239.84</v>
      </c>
      <c r="AC2116">
        <v>21576.639999999999</v>
      </c>
    </row>
    <row r="2117" spans="1:29" x14ac:dyDescent="0.25">
      <c r="A2117">
        <v>1996</v>
      </c>
      <c r="B2117">
        <v>1991</v>
      </c>
      <c r="C2117">
        <v>1992</v>
      </c>
      <c r="D2117">
        <v>18</v>
      </c>
      <c r="E2117" t="s">
        <v>57</v>
      </c>
      <c r="F2117" t="s">
        <v>31</v>
      </c>
      <c r="G2117" t="s">
        <v>58</v>
      </c>
      <c r="H2117">
        <v>1</v>
      </c>
      <c r="I2117">
        <v>5</v>
      </c>
      <c r="J2117" t="s">
        <v>34</v>
      </c>
      <c r="K2117">
        <v>17561</v>
      </c>
      <c r="L2117">
        <v>10485</v>
      </c>
      <c r="M2117">
        <v>2085</v>
      </c>
      <c r="N2117">
        <v>1</v>
      </c>
      <c r="O2117">
        <v>2085</v>
      </c>
      <c r="P2117">
        <v>215</v>
      </c>
      <c r="Q2117">
        <v>8185</v>
      </c>
      <c r="R2117">
        <v>8400</v>
      </c>
      <c r="S2117">
        <v>5319</v>
      </c>
      <c r="T2117">
        <f t="shared" si="64"/>
        <v>13719</v>
      </c>
      <c r="U2117">
        <f t="shared" si="65"/>
        <v>4</v>
      </c>
      <c r="V2117">
        <v>0.19377185729422075</v>
      </c>
      <c r="W2117">
        <v>2.0609157485053349E-3</v>
      </c>
      <c r="X2117">
        <v>2.7647361198134971E-3</v>
      </c>
      <c r="Y2117">
        <v>0.8014024908374604</v>
      </c>
      <c r="Z2117">
        <v>2031.8200000000002</v>
      </c>
      <c r="AA2117">
        <v>21.61</v>
      </c>
      <c r="AB2117">
        <v>28.990000000000002</v>
      </c>
      <c r="AC2117">
        <v>8403.2100000000009</v>
      </c>
    </row>
    <row r="2118" spans="1:29" x14ac:dyDescent="0.25">
      <c r="A2118">
        <v>1996</v>
      </c>
      <c r="B2118">
        <v>1994</v>
      </c>
      <c r="C2118">
        <v>1995</v>
      </c>
      <c r="D2118">
        <v>19</v>
      </c>
      <c r="E2118" t="s">
        <v>59</v>
      </c>
      <c r="F2118" t="s">
        <v>31</v>
      </c>
      <c r="G2118" t="s">
        <v>60</v>
      </c>
      <c r="H2118">
        <v>0</v>
      </c>
      <c r="I2118">
        <v>2</v>
      </c>
      <c r="J2118" t="s">
        <v>33</v>
      </c>
      <c r="K2118">
        <v>269551</v>
      </c>
      <c r="L2118">
        <v>6254</v>
      </c>
      <c r="M2118">
        <v>5372</v>
      </c>
      <c r="N2118">
        <v>0.58109999999999995</v>
      </c>
      <c r="O2118">
        <v>3122</v>
      </c>
      <c r="P2118">
        <v>0</v>
      </c>
      <c r="Q2118">
        <v>881</v>
      </c>
      <c r="R2118">
        <v>881</v>
      </c>
      <c r="S2118">
        <v>2854</v>
      </c>
      <c r="T2118">
        <f t="shared" si="64"/>
        <v>3735</v>
      </c>
      <c r="U2118">
        <f t="shared" si="65"/>
        <v>1</v>
      </c>
      <c r="V2118">
        <v>0.2238149679008003</v>
      </c>
      <c r="W2118">
        <v>4.1718566368992904E-2</v>
      </c>
      <c r="X2118">
        <v>0.13276197024328237</v>
      </c>
      <c r="Y2118">
        <v>0.6017044954869244</v>
      </c>
      <c r="Z2118">
        <v>1399.75</v>
      </c>
      <c r="AA2118">
        <v>260.91000000000003</v>
      </c>
      <c r="AB2118">
        <v>830.3</v>
      </c>
      <c r="AC2118">
        <v>3763.0899999999992</v>
      </c>
    </row>
    <row r="2119" spans="1:29" x14ac:dyDescent="0.25">
      <c r="A2119">
        <v>1996</v>
      </c>
      <c r="B2119">
        <v>1993</v>
      </c>
      <c r="C2119">
        <v>1994</v>
      </c>
      <c r="D2119">
        <v>19</v>
      </c>
      <c r="E2119" t="s">
        <v>59</v>
      </c>
      <c r="F2119" t="s">
        <v>31</v>
      </c>
      <c r="G2119" t="s">
        <v>60</v>
      </c>
      <c r="H2119">
        <v>0</v>
      </c>
      <c r="I2119">
        <v>3</v>
      </c>
      <c r="J2119" t="s">
        <v>34</v>
      </c>
      <c r="K2119">
        <v>524850</v>
      </c>
      <c r="L2119">
        <v>45055</v>
      </c>
      <c r="M2119">
        <v>18791</v>
      </c>
      <c r="N2119">
        <v>0.84950000000000003</v>
      </c>
      <c r="O2119">
        <v>15963</v>
      </c>
      <c r="P2119">
        <v>0</v>
      </c>
      <c r="Q2119">
        <v>26264</v>
      </c>
      <c r="R2119">
        <v>26264</v>
      </c>
      <c r="S2119">
        <v>49841</v>
      </c>
      <c r="T2119">
        <f t="shared" ref="T2119:T2182" si="66">SUM(R2119,S2119)</f>
        <v>76105</v>
      </c>
      <c r="U2119">
        <f t="shared" ref="U2119:U2182" si="67">IF(H2119&lt;2,I2119-1,I2119-2)</f>
        <v>2</v>
      </c>
      <c r="V2119">
        <v>0.17570806801359209</v>
      </c>
      <c r="W2119">
        <v>3.0943920525039006E-3</v>
      </c>
      <c r="X2119">
        <v>6.7285826210668143E-2</v>
      </c>
      <c r="Y2119">
        <v>0.75391171372323607</v>
      </c>
      <c r="Z2119">
        <v>7916.6500000000005</v>
      </c>
      <c r="AA2119">
        <v>139.41999999999999</v>
      </c>
      <c r="AB2119">
        <v>3031.61</v>
      </c>
      <c r="AC2119">
        <v>33968.020000000004</v>
      </c>
    </row>
    <row r="2120" spans="1:29" x14ac:dyDescent="0.25">
      <c r="A2120">
        <v>1996</v>
      </c>
      <c r="B2120">
        <v>1992</v>
      </c>
      <c r="C2120">
        <v>1993</v>
      </c>
      <c r="D2120">
        <v>19</v>
      </c>
      <c r="E2120" t="s">
        <v>59</v>
      </c>
      <c r="F2120" t="s">
        <v>31</v>
      </c>
      <c r="G2120" t="s">
        <v>60</v>
      </c>
      <c r="H2120">
        <v>0</v>
      </c>
      <c r="I2120">
        <v>4</v>
      </c>
      <c r="J2120" t="s">
        <v>34</v>
      </c>
      <c r="K2120">
        <v>132673</v>
      </c>
      <c r="L2120">
        <v>28928</v>
      </c>
      <c r="M2120">
        <v>11591</v>
      </c>
      <c r="N2120">
        <v>0.96930000000000005</v>
      </c>
      <c r="O2120">
        <v>11235</v>
      </c>
      <c r="P2120">
        <v>2790</v>
      </c>
      <c r="Q2120">
        <v>14547</v>
      </c>
      <c r="R2120">
        <v>17337</v>
      </c>
      <c r="S2120">
        <v>39562</v>
      </c>
      <c r="T2120">
        <f t="shared" si="66"/>
        <v>56899</v>
      </c>
      <c r="U2120">
        <f t="shared" si="67"/>
        <v>3</v>
      </c>
      <c r="V2120">
        <v>0.33683814272410695</v>
      </c>
      <c r="W2120">
        <v>1.0195023509427623E-2</v>
      </c>
      <c r="X2120">
        <v>2.6577993848349152E-2</v>
      </c>
      <c r="Y2120">
        <v>0.62638883991811622</v>
      </c>
      <c r="Z2120">
        <v>9744.33</v>
      </c>
      <c r="AA2120">
        <v>294.93</v>
      </c>
      <c r="AB2120">
        <v>768.87</v>
      </c>
      <c r="AC2120">
        <v>18120.690000000002</v>
      </c>
    </row>
    <row r="2121" spans="1:29" x14ac:dyDescent="0.25">
      <c r="A2121">
        <v>1996</v>
      </c>
      <c r="B2121">
        <v>1991</v>
      </c>
      <c r="C2121">
        <v>1992</v>
      </c>
      <c r="D2121">
        <v>19</v>
      </c>
      <c r="E2121" t="s">
        <v>59</v>
      </c>
      <c r="F2121" t="s">
        <v>31</v>
      </c>
      <c r="G2121" t="s">
        <v>60</v>
      </c>
      <c r="H2121">
        <v>0</v>
      </c>
      <c r="I2121">
        <v>5</v>
      </c>
      <c r="J2121" t="s">
        <v>34</v>
      </c>
      <c r="K2121">
        <v>34607</v>
      </c>
      <c r="L2121">
        <v>6917</v>
      </c>
      <c r="M2121">
        <v>4368</v>
      </c>
      <c r="N2121">
        <v>1</v>
      </c>
      <c r="O2121">
        <v>4368</v>
      </c>
      <c r="P2121">
        <v>96</v>
      </c>
      <c r="Q2121">
        <v>2452</v>
      </c>
      <c r="R2121">
        <v>2549</v>
      </c>
      <c r="S2121">
        <v>19867</v>
      </c>
      <c r="T2121">
        <f t="shared" si="66"/>
        <v>22416</v>
      </c>
      <c r="U2121">
        <f t="shared" si="67"/>
        <v>4</v>
      </c>
      <c r="V2121">
        <v>0.58478755224273304</v>
      </c>
      <c r="W2121">
        <v>3.0171036672193932E-3</v>
      </c>
      <c r="X2121">
        <v>1.9030739183170144E-2</v>
      </c>
      <c r="Y2121">
        <v>0.39316460490687744</v>
      </c>
      <c r="Z2121">
        <v>4045.1099999999997</v>
      </c>
      <c r="AA2121">
        <v>20.87</v>
      </c>
      <c r="AB2121">
        <v>131.64000000000001</v>
      </c>
      <c r="AC2121">
        <v>2719.6099999999997</v>
      </c>
    </row>
    <row r="2122" spans="1:29" x14ac:dyDescent="0.25">
      <c r="A2122">
        <v>1996</v>
      </c>
      <c r="B2122">
        <v>1994</v>
      </c>
      <c r="C2122">
        <v>1995</v>
      </c>
      <c r="D2122">
        <v>20</v>
      </c>
      <c r="E2122" t="s">
        <v>61</v>
      </c>
      <c r="F2122" t="s">
        <v>31</v>
      </c>
      <c r="G2122" t="s">
        <v>60</v>
      </c>
      <c r="H2122">
        <v>1</v>
      </c>
      <c r="I2122">
        <v>2</v>
      </c>
      <c r="J2122" t="s">
        <v>33</v>
      </c>
      <c r="K2122">
        <v>80163</v>
      </c>
      <c r="L2122">
        <v>4566</v>
      </c>
      <c r="M2122">
        <v>1349</v>
      </c>
      <c r="N2122">
        <v>0.69440000000000002</v>
      </c>
      <c r="O2122">
        <v>936</v>
      </c>
      <c r="P2122">
        <v>0</v>
      </c>
      <c r="Q2122">
        <v>3216</v>
      </c>
      <c r="R2122">
        <v>3216</v>
      </c>
      <c r="S2122">
        <v>1868</v>
      </c>
      <c r="T2122">
        <f t="shared" si="66"/>
        <v>5084</v>
      </c>
      <c r="U2122">
        <f t="shared" si="67"/>
        <v>1</v>
      </c>
      <c r="V2122">
        <v>0</v>
      </c>
      <c r="W2122">
        <v>2.4790908832089771E-3</v>
      </c>
      <c r="X2122">
        <v>5.6747529121652839E-2</v>
      </c>
      <c r="Y2122">
        <v>0.9407733799951381</v>
      </c>
      <c r="Z2122">
        <v>0</v>
      </c>
      <c r="AA2122">
        <v>11.32</v>
      </c>
      <c r="AB2122">
        <v>259.12</v>
      </c>
      <c r="AC2122">
        <v>4295.75</v>
      </c>
    </row>
    <row r="2123" spans="1:29" x14ac:dyDescent="0.25">
      <c r="A2123">
        <v>1996</v>
      </c>
      <c r="B2123">
        <v>1993</v>
      </c>
      <c r="C2123">
        <v>1994</v>
      </c>
      <c r="D2123">
        <v>20</v>
      </c>
      <c r="E2123" t="s">
        <v>61</v>
      </c>
      <c r="F2123" t="s">
        <v>31</v>
      </c>
      <c r="G2123" t="s">
        <v>60</v>
      </c>
      <c r="H2123">
        <v>1</v>
      </c>
      <c r="I2123">
        <v>3</v>
      </c>
      <c r="J2123" t="s">
        <v>34</v>
      </c>
      <c r="K2123">
        <v>81220</v>
      </c>
      <c r="L2123">
        <v>35643</v>
      </c>
      <c r="M2123">
        <v>8930</v>
      </c>
      <c r="N2123">
        <v>0.93979999999999997</v>
      </c>
      <c r="O2123">
        <v>8392</v>
      </c>
      <c r="P2123">
        <v>0</v>
      </c>
      <c r="Q2123">
        <v>26713</v>
      </c>
      <c r="R2123">
        <v>26713</v>
      </c>
      <c r="S2123">
        <v>6744</v>
      </c>
      <c r="T2123">
        <f t="shared" si="66"/>
        <v>33457</v>
      </c>
      <c r="U2123">
        <f t="shared" si="67"/>
        <v>2</v>
      </c>
      <c r="V2123">
        <v>0</v>
      </c>
      <c r="W2123">
        <v>4.1718592801284266E-4</v>
      </c>
      <c r="X2123">
        <v>2.9902159098496837E-2</v>
      </c>
      <c r="Y2123">
        <v>0.96968065497349021</v>
      </c>
      <c r="Z2123">
        <v>0</v>
      </c>
      <c r="AA2123">
        <v>14.87</v>
      </c>
      <c r="AB2123">
        <v>1065.82</v>
      </c>
      <c r="AC2123">
        <v>34562.89</v>
      </c>
    </row>
    <row r="2124" spans="1:29" x14ac:dyDescent="0.25">
      <c r="A2124">
        <v>1996</v>
      </c>
      <c r="B2124">
        <v>1992</v>
      </c>
      <c r="C2124">
        <v>1993</v>
      </c>
      <c r="D2124">
        <v>20</v>
      </c>
      <c r="E2124" t="s">
        <v>61</v>
      </c>
      <c r="F2124" t="s">
        <v>31</v>
      </c>
      <c r="G2124" t="s">
        <v>60</v>
      </c>
      <c r="H2124">
        <v>1</v>
      </c>
      <c r="I2124">
        <v>4</v>
      </c>
      <c r="J2124" t="s">
        <v>34</v>
      </c>
      <c r="K2124">
        <v>4378</v>
      </c>
      <c r="L2124">
        <v>2629</v>
      </c>
      <c r="M2124">
        <v>304</v>
      </c>
      <c r="N2124">
        <v>1</v>
      </c>
      <c r="O2124">
        <v>304</v>
      </c>
      <c r="P2124">
        <v>103</v>
      </c>
      <c r="Q2124">
        <v>2221</v>
      </c>
      <c r="R2124">
        <v>2324</v>
      </c>
      <c r="S2124">
        <v>860</v>
      </c>
      <c r="T2124">
        <f t="shared" si="66"/>
        <v>3184</v>
      </c>
      <c r="U2124">
        <f t="shared" si="67"/>
        <v>3</v>
      </c>
      <c r="V2124">
        <v>0</v>
      </c>
      <c r="W2124">
        <v>8.7473092516106464E-5</v>
      </c>
      <c r="X2124">
        <v>2.9482235355863362E-2</v>
      </c>
      <c r="Y2124">
        <v>0.97043029155162053</v>
      </c>
      <c r="Z2124">
        <v>0</v>
      </c>
      <c r="AA2124">
        <v>0.23</v>
      </c>
      <c r="AB2124">
        <v>77.52000000000001</v>
      </c>
      <c r="AC2124">
        <v>2551.63</v>
      </c>
    </row>
    <row r="2125" spans="1:29" x14ac:dyDescent="0.25">
      <c r="A2125">
        <v>1996</v>
      </c>
      <c r="B2125">
        <v>1991</v>
      </c>
      <c r="C2125">
        <v>1992</v>
      </c>
      <c r="D2125">
        <v>20</v>
      </c>
      <c r="E2125" t="s">
        <v>61</v>
      </c>
      <c r="F2125" t="s">
        <v>31</v>
      </c>
      <c r="G2125" t="s">
        <v>60</v>
      </c>
      <c r="H2125">
        <v>1</v>
      </c>
      <c r="I2125">
        <v>5</v>
      </c>
      <c r="J2125" t="s">
        <v>34</v>
      </c>
      <c r="K2125">
        <v>32</v>
      </c>
      <c r="L2125">
        <v>14</v>
      </c>
      <c r="M2125">
        <v>0</v>
      </c>
      <c r="N2125">
        <v>1</v>
      </c>
      <c r="O2125">
        <v>0</v>
      </c>
      <c r="P2125">
        <v>0</v>
      </c>
      <c r="Q2125">
        <v>13</v>
      </c>
      <c r="R2125">
        <v>13</v>
      </c>
      <c r="S2125">
        <v>14</v>
      </c>
      <c r="T2125">
        <f t="shared" si="66"/>
        <v>27</v>
      </c>
      <c r="U2125">
        <f t="shared" si="67"/>
        <v>4</v>
      </c>
      <c r="V2125">
        <v>0</v>
      </c>
      <c r="W2125">
        <v>0</v>
      </c>
      <c r="X2125">
        <v>4.4755244755244762E-2</v>
      </c>
      <c r="Y2125">
        <v>0.95524475524475516</v>
      </c>
      <c r="Z2125">
        <v>0</v>
      </c>
      <c r="AA2125">
        <v>0</v>
      </c>
      <c r="AB2125">
        <v>0.64</v>
      </c>
      <c r="AC2125">
        <v>13.659999999999998</v>
      </c>
    </row>
    <row r="2126" spans="1:29" x14ac:dyDescent="0.25">
      <c r="A2126">
        <v>1996</v>
      </c>
      <c r="B2126">
        <v>1994</v>
      </c>
      <c r="C2126">
        <v>1995</v>
      </c>
      <c r="D2126">
        <v>21</v>
      </c>
      <c r="E2126" t="s">
        <v>62</v>
      </c>
      <c r="F2126" t="s">
        <v>31</v>
      </c>
      <c r="G2126" t="s">
        <v>60</v>
      </c>
      <c r="H2126">
        <v>1</v>
      </c>
      <c r="I2126">
        <v>2</v>
      </c>
      <c r="J2126" t="s">
        <v>33</v>
      </c>
      <c r="K2126">
        <v>60105</v>
      </c>
      <c r="L2126">
        <v>835</v>
      </c>
      <c r="M2126">
        <v>780</v>
      </c>
      <c r="N2126">
        <v>0.63639999999999997</v>
      </c>
      <c r="O2126">
        <v>497</v>
      </c>
      <c r="P2126">
        <v>0</v>
      </c>
      <c r="Q2126">
        <v>54</v>
      </c>
      <c r="R2126">
        <v>54</v>
      </c>
      <c r="S2126">
        <v>784</v>
      </c>
      <c r="T2126">
        <f t="shared" si="66"/>
        <v>838</v>
      </c>
      <c r="U2126">
        <f t="shared" si="67"/>
        <v>1</v>
      </c>
      <c r="V2126">
        <v>0</v>
      </c>
      <c r="W2126">
        <v>0</v>
      </c>
      <c r="X2126">
        <v>0.22099659029730215</v>
      </c>
      <c r="Y2126">
        <v>0.77900340970269788</v>
      </c>
      <c r="Z2126">
        <v>0</v>
      </c>
      <c r="AA2126">
        <v>0</v>
      </c>
      <c r="AB2126">
        <v>184.72</v>
      </c>
      <c r="AC2126">
        <v>651.13</v>
      </c>
    </row>
    <row r="2127" spans="1:29" x14ac:dyDescent="0.25">
      <c r="A2127">
        <v>1996</v>
      </c>
      <c r="B2127">
        <v>1993</v>
      </c>
      <c r="C2127">
        <v>1994</v>
      </c>
      <c r="D2127">
        <v>21</v>
      </c>
      <c r="E2127" t="s">
        <v>62</v>
      </c>
      <c r="F2127" t="s">
        <v>31</v>
      </c>
      <c r="G2127" t="s">
        <v>60</v>
      </c>
      <c r="H2127">
        <v>1</v>
      </c>
      <c r="I2127">
        <v>3</v>
      </c>
      <c r="J2127" t="s">
        <v>34</v>
      </c>
      <c r="K2127">
        <v>50407</v>
      </c>
      <c r="L2127">
        <v>6271</v>
      </c>
      <c r="M2127">
        <v>4766</v>
      </c>
      <c r="N2127">
        <v>0.89790000000000003</v>
      </c>
      <c r="O2127">
        <v>4279</v>
      </c>
      <c r="P2127">
        <v>0</v>
      </c>
      <c r="Q2127">
        <v>1505</v>
      </c>
      <c r="R2127">
        <v>1505</v>
      </c>
      <c r="S2127">
        <v>14388</v>
      </c>
      <c r="T2127">
        <f t="shared" si="66"/>
        <v>15893</v>
      </c>
      <c r="U2127">
        <f t="shared" si="67"/>
        <v>2</v>
      </c>
      <c r="V2127">
        <v>0</v>
      </c>
      <c r="W2127">
        <v>0</v>
      </c>
      <c r="X2127">
        <v>0.12170735323895514</v>
      </c>
      <c r="Y2127">
        <v>0.87829264676104479</v>
      </c>
      <c r="Z2127">
        <v>0</v>
      </c>
      <c r="AA2127">
        <v>0</v>
      </c>
      <c r="AB2127">
        <v>763.33999999999992</v>
      </c>
      <c r="AC2127">
        <v>5508.59</v>
      </c>
    </row>
    <row r="2128" spans="1:29" x14ac:dyDescent="0.25">
      <c r="A2128">
        <v>1996</v>
      </c>
      <c r="B2128">
        <v>1992</v>
      </c>
      <c r="C2128">
        <v>1993</v>
      </c>
      <c r="D2128">
        <v>21</v>
      </c>
      <c r="E2128" t="s">
        <v>62</v>
      </c>
      <c r="F2128" t="s">
        <v>31</v>
      </c>
      <c r="G2128" t="s">
        <v>60</v>
      </c>
      <c r="H2128">
        <v>1</v>
      </c>
      <c r="I2128">
        <v>4</v>
      </c>
      <c r="J2128" t="s">
        <v>34</v>
      </c>
      <c r="K2128">
        <v>6605</v>
      </c>
      <c r="L2128">
        <v>913</v>
      </c>
      <c r="M2128">
        <v>659</v>
      </c>
      <c r="N2128">
        <v>0.98250000000000004</v>
      </c>
      <c r="O2128">
        <v>648</v>
      </c>
      <c r="P2128">
        <v>0</v>
      </c>
      <c r="Q2128">
        <v>253</v>
      </c>
      <c r="R2128">
        <v>253</v>
      </c>
      <c r="S2128">
        <v>4166</v>
      </c>
      <c r="T2128">
        <f t="shared" si="66"/>
        <v>4419</v>
      </c>
      <c r="U2128">
        <f t="shared" si="67"/>
        <v>3</v>
      </c>
      <c r="V2128">
        <v>0</v>
      </c>
      <c r="W2128">
        <v>0</v>
      </c>
      <c r="X2128">
        <v>0.14150561182589652</v>
      </c>
      <c r="Y2128">
        <v>0.85849438817410351</v>
      </c>
      <c r="Z2128">
        <v>0</v>
      </c>
      <c r="AA2128">
        <v>0</v>
      </c>
      <c r="AB2128">
        <v>129.22999999999999</v>
      </c>
      <c r="AC2128">
        <v>784.02</v>
      </c>
    </row>
    <row r="2129" spans="1:29" x14ac:dyDescent="0.25">
      <c r="A2129">
        <v>1996</v>
      </c>
      <c r="B2129">
        <v>1991</v>
      </c>
      <c r="C2129">
        <v>1992</v>
      </c>
      <c r="D2129">
        <v>21</v>
      </c>
      <c r="E2129" t="s">
        <v>62</v>
      </c>
      <c r="F2129" t="s">
        <v>31</v>
      </c>
      <c r="G2129" t="s">
        <v>60</v>
      </c>
      <c r="H2129">
        <v>1</v>
      </c>
      <c r="I2129">
        <v>5</v>
      </c>
      <c r="J2129" t="s">
        <v>34</v>
      </c>
      <c r="K2129">
        <v>303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271</v>
      </c>
      <c r="T2129">
        <f t="shared" si="66"/>
        <v>271</v>
      </c>
      <c r="U2129">
        <f t="shared" si="67"/>
        <v>4</v>
      </c>
      <c r="V2129">
        <v>0</v>
      </c>
      <c r="W2129">
        <v>0</v>
      </c>
      <c r="X2129">
        <v>0.27692307692307688</v>
      </c>
      <c r="Y2129">
        <v>0.72307692307692306</v>
      </c>
      <c r="Z2129">
        <v>0</v>
      </c>
      <c r="AA2129">
        <v>0</v>
      </c>
      <c r="AB2129">
        <v>0.18</v>
      </c>
      <c r="AC2129">
        <v>0.47000000000000003</v>
      </c>
    </row>
    <row r="2130" spans="1:29" x14ac:dyDescent="0.25">
      <c r="A2130">
        <v>1996</v>
      </c>
      <c r="B2130">
        <v>1994</v>
      </c>
      <c r="C2130">
        <v>1995</v>
      </c>
      <c r="D2130">
        <v>22</v>
      </c>
      <c r="E2130" t="s">
        <v>63</v>
      </c>
      <c r="F2130" t="s">
        <v>31</v>
      </c>
      <c r="G2130" t="s">
        <v>60</v>
      </c>
      <c r="H2130">
        <v>1</v>
      </c>
      <c r="I2130">
        <v>2</v>
      </c>
      <c r="J2130" t="s">
        <v>33</v>
      </c>
      <c r="K2130">
        <v>41364</v>
      </c>
      <c r="L2130">
        <v>599</v>
      </c>
      <c r="M2130">
        <v>516</v>
      </c>
      <c r="N2130">
        <v>0.59770000000000001</v>
      </c>
      <c r="O2130">
        <v>308</v>
      </c>
      <c r="P2130">
        <v>0</v>
      </c>
      <c r="Q2130">
        <v>83</v>
      </c>
      <c r="R2130">
        <v>83</v>
      </c>
      <c r="S2130">
        <v>812</v>
      </c>
      <c r="T2130">
        <f t="shared" si="66"/>
        <v>895</v>
      </c>
      <c r="U2130">
        <f t="shared" si="67"/>
        <v>1</v>
      </c>
      <c r="V2130">
        <v>0.35159101895221112</v>
      </c>
      <c r="W2130">
        <v>6.6741119797309692E-2</v>
      </c>
      <c r="X2130">
        <v>0.21189138732852167</v>
      </c>
      <c r="Y2130">
        <v>0.36977647392195767</v>
      </c>
      <c r="Z2130">
        <v>210.93</v>
      </c>
      <c r="AA2130">
        <v>40.04</v>
      </c>
      <c r="AB2130">
        <v>127.11999999999999</v>
      </c>
      <c r="AC2130">
        <v>221.84000000000003</v>
      </c>
    </row>
    <row r="2131" spans="1:29" x14ac:dyDescent="0.25">
      <c r="A2131">
        <v>1996</v>
      </c>
      <c r="B2131">
        <v>1993</v>
      </c>
      <c r="C2131">
        <v>1994</v>
      </c>
      <c r="D2131">
        <v>22</v>
      </c>
      <c r="E2131" t="s">
        <v>63</v>
      </c>
      <c r="F2131" t="s">
        <v>31</v>
      </c>
      <c r="G2131" t="s">
        <v>60</v>
      </c>
      <c r="H2131">
        <v>1</v>
      </c>
      <c r="I2131">
        <v>3</v>
      </c>
      <c r="J2131" t="s">
        <v>34</v>
      </c>
      <c r="K2131">
        <v>120392</v>
      </c>
      <c r="L2131">
        <v>9838</v>
      </c>
      <c r="M2131">
        <v>5941</v>
      </c>
      <c r="N2131">
        <v>0.8659</v>
      </c>
      <c r="O2131">
        <v>5144</v>
      </c>
      <c r="P2131">
        <v>0</v>
      </c>
      <c r="Q2131">
        <v>3897</v>
      </c>
      <c r="R2131">
        <v>3897</v>
      </c>
      <c r="S2131">
        <v>24984</v>
      </c>
      <c r="T2131">
        <f t="shared" si="66"/>
        <v>28881</v>
      </c>
      <c r="U2131">
        <f t="shared" si="67"/>
        <v>2</v>
      </c>
      <c r="V2131">
        <v>7.575956244161805E-2</v>
      </c>
      <c r="W2131">
        <v>2.6112420628507365E-3</v>
      </c>
      <c r="X2131">
        <v>8.3461151040380238E-2</v>
      </c>
      <c r="Y2131">
        <v>0.83816804445515103</v>
      </c>
      <c r="Z2131">
        <v>745.33999999999992</v>
      </c>
      <c r="AA2131">
        <v>25.69</v>
      </c>
      <c r="AB2131">
        <v>821.11</v>
      </c>
      <c r="AC2131">
        <v>8246.09</v>
      </c>
    </row>
    <row r="2132" spans="1:29" x14ac:dyDescent="0.25">
      <c r="A2132">
        <v>1996</v>
      </c>
      <c r="B2132">
        <v>1992</v>
      </c>
      <c r="C2132">
        <v>1993</v>
      </c>
      <c r="D2132">
        <v>22</v>
      </c>
      <c r="E2132" t="s">
        <v>63</v>
      </c>
      <c r="F2132" t="s">
        <v>31</v>
      </c>
      <c r="G2132" t="s">
        <v>60</v>
      </c>
      <c r="H2132">
        <v>1</v>
      </c>
      <c r="I2132">
        <v>4</v>
      </c>
      <c r="J2132" t="s">
        <v>34</v>
      </c>
      <c r="K2132">
        <v>59731</v>
      </c>
      <c r="L2132">
        <v>7294</v>
      </c>
      <c r="M2132">
        <v>4790</v>
      </c>
      <c r="N2132">
        <v>0.98250000000000004</v>
      </c>
      <c r="O2132">
        <v>4706</v>
      </c>
      <c r="P2132">
        <v>398</v>
      </c>
      <c r="Q2132">
        <v>2105</v>
      </c>
      <c r="R2132">
        <v>2504</v>
      </c>
      <c r="S2132">
        <v>32966</v>
      </c>
      <c r="T2132">
        <f t="shared" si="66"/>
        <v>35470</v>
      </c>
      <c r="U2132">
        <f t="shared" si="67"/>
        <v>3</v>
      </c>
      <c r="V2132">
        <v>0.26996190421356669</v>
      </c>
      <c r="W2132">
        <v>3.2517817559703725E-2</v>
      </c>
      <c r="X2132">
        <v>0.11419962521093878</v>
      </c>
      <c r="Y2132">
        <v>0.58332065301579084</v>
      </c>
      <c r="Z2132">
        <v>1969.31</v>
      </c>
      <c r="AA2132">
        <v>237.20999999999998</v>
      </c>
      <c r="AB2132">
        <v>833.06</v>
      </c>
      <c r="AC2132">
        <v>4255.1900000000005</v>
      </c>
    </row>
    <row r="2133" spans="1:29" x14ac:dyDescent="0.25">
      <c r="A2133">
        <v>1996</v>
      </c>
      <c r="B2133">
        <v>1991</v>
      </c>
      <c r="C2133">
        <v>1992</v>
      </c>
      <c r="D2133">
        <v>22</v>
      </c>
      <c r="E2133" t="s">
        <v>63</v>
      </c>
      <c r="F2133" t="s">
        <v>31</v>
      </c>
      <c r="G2133" t="s">
        <v>60</v>
      </c>
      <c r="H2133">
        <v>1</v>
      </c>
      <c r="I2133">
        <v>5</v>
      </c>
      <c r="J2133" t="s">
        <v>34</v>
      </c>
      <c r="K2133">
        <v>2392</v>
      </c>
      <c r="L2133">
        <v>118</v>
      </c>
      <c r="M2133">
        <v>113</v>
      </c>
      <c r="N2133">
        <v>1</v>
      </c>
      <c r="O2133">
        <v>113</v>
      </c>
      <c r="P2133">
        <v>1</v>
      </c>
      <c r="Q2133">
        <v>2</v>
      </c>
      <c r="R2133">
        <v>4</v>
      </c>
      <c r="S2133">
        <v>2034</v>
      </c>
      <c r="T2133">
        <f t="shared" si="66"/>
        <v>2038</v>
      </c>
      <c r="U2133">
        <f t="shared" si="67"/>
        <v>4</v>
      </c>
      <c r="V2133">
        <v>0.15196823787801994</v>
      </c>
      <c r="W2133">
        <v>8.4473728670383529E-5</v>
      </c>
      <c r="X2133">
        <v>0.61032268964352099</v>
      </c>
      <c r="Y2133">
        <v>0.23762459874978886</v>
      </c>
      <c r="Z2133">
        <v>17.989999999999998</v>
      </c>
      <c r="AA2133">
        <v>0.01</v>
      </c>
      <c r="AB2133">
        <v>72.25</v>
      </c>
      <c r="AC2133">
        <v>28.130000000000003</v>
      </c>
    </row>
    <row r="2134" spans="1:29" x14ac:dyDescent="0.25">
      <c r="A2134">
        <v>1996</v>
      </c>
      <c r="B2134">
        <v>1994</v>
      </c>
      <c r="C2134">
        <v>1995</v>
      </c>
      <c r="D2134">
        <v>23</v>
      </c>
      <c r="E2134" t="s">
        <v>64</v>
      </c>
      <c r="F2134" t="s">
        <v>31</v>
      </c>
      <c r="G2134" t="s">
        <v>60</v>
      </c>
      <c r="H2134">
        <v>0</v>
      </c>
      <c r="I2134">
        <v>2</v>
      </c>
      <c r="J2134" t="s">
        <v>33</v>
      </c>
      <c r="K2134">
        <v>13860</v>
      </c>
      <c r="L2134">
        <v>250</v>
      </c>
      <c r="M2134">
        <v>230</v>
      </c>
      <c r="N2134">
        <v>0.56110000000000004</v>
      </c>
      <c r="O2134">
        <v>129</v>
      </c>
      <c r="P2134">
        <v>0</v>
      </c>
      <c r="Q2134">
        <v>19</v>
      </c>
      <c r="R2134">
        <v>19</v>
      </c>
      <c r="S2134">
        <v>169</v>
      </c>
      <c r="T2134">
        <f t="shared" si="66"/>
        <v>188</v>
      </c>
      <c r="U2134">
        <f t="shared" si="67"/>
        <v>1</v>
      </c>
      <c r="V2134">
        <v>0.28268607767067955</v>
      </c>
      <c r="W2134">
        <v>5.367355917289926E-2</v>
      </c>
      <c r="X2134">
        <v>0.1858177018757749</v>
      </c>
      <c r="Y2134">
        <v>0.47782266128064638</v>
      </c>
      <c r="Z2134">
        <v>70.680000000000007</v>
      </c>
      <c r="AA2134">
        <v>13.420000000000002</v>
      </c>
      <c r="AB2134">
        <v>46.46</v>
      </c>
      <c r="AC2134">
        <v>119.47000000000001</v>
      </c>
    </row>
    <row r="2135" spans="1:29" x14ac:dyDescent="0.25">
      <c r="A2135">
        <v>1996</v>
      </c>
      <c r="B2135">
        <v>1993</v>
      </c>
      <c r="C2135">
        <v>1994</v>
      </c>
      <c r="D2135">
        <v>23</v>
      </c>
      <c r="E2135" t="s">
        <v>64</v>
      </c>
      <c r="F2135" t="s">
        <v>31</v>
      </c>
      <c r="G2135" t="s">
        <v>60</v>
      </c>
      <c r="H2135">
        <v>0</v>
      </c>
      <c r="I2135">
        <v>3</v>
      </c>
      <c r="J2135" t="s">
        <v>34</v>
      </c>
      <c r="K2135">
        <v>28510</v>
      </c>
      <c r="L2135">
        <v>781</v>
      </c>
      <c r="M2135">
        <v>647</v>
      </c>
      <c r="N2135">
        <v>0.78129999999999999</v>
      </c>
      <c r="O2135">
        <v>505</v>
      </c>
      <c r="P2135">
        <v>0</v>
      </c>
      <c r="Q2135">
        <v>134</v>
      </c>
      <c r="R2135">
        <v>134</v>
      </c>
      <c r="S2135">
        <v>1966</v>
      </c>
      <c r="T2135">
        <f t="shared" si="66"/>
        <v>2100</v>
      </c>
      <c r="U2135">
        <f t="shared" si="67"/>
        <v>2</v>
      </c>
      <c r="V2135">
        <v>0.2424106743082296</v>
      </c>
      <c r="W2135">
        <v>7.9571185508321724E-3</v>
      </c>
      <c r="X2135">
        <v>0.17917588813979965</v>
      </c>
      <c r="Y2135">
        <v>0.57045631900113858</v>
      </c>
      <c r="Z2135">
        <v>189.49</v>
      </c>
      <c r="AA2135">
        <v>6.2200000000000006</v>
      </c>
      <c r="AB2135">
        <v>140.06</v>
      </c>
      <c r="AC2135">
        <v>445.92</v>
      </c>
    </row>
    <row r="2136" spans="1:29" x14ac:dyDescent="0.25">
      <c r="A2136">
        <v>1996</v>
      </c>
      <c r="B2136">
        <v>1992</v>
      </c>
      <c r="C2136">
        <v>1993</v>
      </c>
      <c r="D2136">
        <v>23</v>
      </c>
      <c r="E2136" t="s">
        <v>64</v>
      </c>
      <c r="F2136" t="s">
        <v>31</v>
      </c>
      <c r="G2136" t="s">
        <v>60</v>
      </c>
      <c r="H2136">
        <v>0</v>
      </c>
      <c r="I2136">
        <v>4</v>
      </c>
      <c r="J2136" t="s">
        <v>34</v>
      </c>
      <c r="K2136">
        <v>20125</v>
      </c>
      <c r="L2136">
        <v>1378</v>
      </c>
      <c r="M2136">
        <v>854</v>
      </c>
      <c r="N2136">
        <v>0.93259999999999998</v>
      </c>
      <c r="O2136">
        <v>796</v>
      </c>
      <c r="P2136">
        <v>347</v>
      </c>
      <c r="Q2136">
        <v>177</v>
      </c>
      <c r="R2136">
        <v>524</v>
      </c>
      <c r="S2136">
        <v>4629</v>
      </c>
      <c r="T2136">
        <f t="shared" si="66"/>
        <v>5153</v>
      </c>
      <c r="U2136">
        <f t="shared" si="67"/>
        <v>3</v>
      </c>
      <c r="V2136">
        <v>0.43764239794511606</v>
      </c>
      <c r="W2136">
        <v>3.2361520265857868E-2</v>
      </c>
      <c r="X2136">
        <v>9.3282444963647723E-2</v>
      </c>
      <c r="Y2136">
        <v>0.43671363682537845</v>
      </c>
      <c r="Z2136">
        <v>603.15</v>
      </c>
      <c r="AA2136">
        <v>44.599999999999994</v>
      </c>
      <c r="AB2136">
        <v>128.56</v>
      </c>
      <c r="AC2136">
        <v>601.87</v>
      </c>
    </row>
    <row r="2137" spans="1:29" x14ac:dyDescent="0.25">
      <c r="A2137">
        <v>1996</v>
      </c>
      <c r="B2137">
        <v>1991</v>
      </c>
      <c r="C2137">
        <v>1992</v>
      </c>
      <c r="D2137">
        <v>23</v>
      </c>
      <c r="E2137" t="s">
        <v>64</v>
      </c>
      <c r="F2137" t="s">
        <v>31</v>
      </c>
      <c r="G2137" t="s">
        <v>60</v>
      </c>
      <c r="H2137">
        <v>0</v>
      </c>
      <c r="I2137">
        <v>5</v>
      </c>
      <c r="J2137" t="s">
        <v>34</v>
      </c>
      <c r="K2137">
        <v>7958</v>
      </c>
      <c r="L2137">
        <v>1054</v>
      </c>
      <c r="M2137">
        <v>689</v>
      </c>
      <c r="N2137">
        <v>1</v>
      </c>
      <c r="O2137">
        <v>689</v>
      </c>
      <c r="P2137">
        <v>0</v>
      </c>
      <c r="Q2137">
        <v>363</v>
      </c>
      <c r="R2137">
        <v>364</v>
      </c>
      <c r="S2137">
        <v>6107</v>
      </c>
      <c r="T2137">
        <f t="shared" si="66"/>
        <v>6471</v>
      </c>
      <c r="U2137">
        <f t="shared" si="67"/>
        <v>4</v>
      </c>
      <c r="V2137">
        <v>0.64779205995351707</v>
      </c>
      <c r="W2137">
        <v>7.0198738319973448E-4</v>
      </c>
      <c r="X2137">
        <v>4.6103495707442025E-3</v>
      </c>
      <c r="Y2137">
        <v>0.34689560309253908</v>
      </c>
      <c r="Z2137">
        <v>682.86999999999989</v>
      </c>
      <c r="AA2137">
        <v>0.74</v>
      </c>
      <c r="AB2137">
        <v>4.8600000000000003</v>
      </c>
      <c r="AC2137">
        <v>365.68</v>
      </c>
    </row>
    <row r="2138" spans="1:29" x14ac:dyDescent="0.25">
      <c r="A2138">
        <v>1996</v>
      </c>
      <c r="B2138">
        <v>1993</v>
      </c>
      <c r="C2138">
        <v>1995</v>
      </c>
      <c r="D2138">
        <v>24</v>
      </c>
      <c r="E2138" t="s">
        <v>65</v>
      </c>
      <c r="F2138" t="s">
        <v>31</v>
      </c>
      <c r="G2138" t="s">
        <v>60</v>
      </c>
      <c r="H2138">
        <v>2</v>
      </c>
      <c r="I2138">
        <v>3</v>
      </c>
      <c r="J2138" t="s">
        <v>33</v>
      </c>
      <c r="K2138">
        <v>159527</v>
      </c>
      <c r="L2138">
        <v>3367</v>
      </c>
      <c r="M2138">
        <v>3081</v>
      </c>
      <c r="N2138">
        <v>0.62329999999999997</v>
      </c>
      <c r="O2138">
        <v>1920</v>
      </c>
      <c r="P2138">
        <v>0</v>
      </c>
      <c r="Q2138">
        <v>285</v>
      </c>
      <c r="R2138">
        <v>285</v>
      </c>
      <c r="S2138">
        <v>872</v>
      </c>
      <c r="T2138">
        <f t="shared" si="66"/>
        <v>1157</v>
      </c>
      <c r="U2138">
        <f t="shared" si="67"/>
        <v>1</v>
      </c>
      <c r="V2138">
        <v>0.2743782017967184</v>
      </c>
      <c r="W2138">
        <v>5.3016556537233653E-2</v>
      </c>
      <c r="X2138">
        <v>0.19605018932363202</v>
      </c>
      <c r="Y2138">
        <v>0.47655505234241596</v>
      </c>
      <c r="Z2138">
        <v>923.9</v>
      </c>
      <c r="AA2138">
        <v>178.52</v>
      </c>
      <c r="AB2138">
        <v>660.15</v>
      </c>
      <c r="AC2138">
        <v>1604.68</v>
      </c>
    </row>
    <row r="2139" spans="1:29" x14ac:dyDescent="0.25">
      <c r="A2139">
        <v>1996</v>
      </c>
      <c r="B2139">
        <v>1992</v>
      </c>
      <c r="C2139">
        <v>1994</v>
      </c>
      <c r="D2139">
        <v>24</v>
      </c>
      <c r="E2139" t="s">
        <v>65</v>
      </c>
      <c r="F2139" t="s">
        <v>31</v>
      </c>
      <c r="G2139" t="s">
        <v>60</v>
      </c>
      <c r="H2139">
        <v>2</v>
      </c>
      <c r="I2139">
        <v>4</v>
      </c>
      <c r="J2139" t="s">
        <v>34</v>
      </c>
      <c r="K2139">
        <v>61673</v>
      </c>
      <c r="L2139">
        <v>7756</v>
      </c>
      <c r="M2139">
        <v>3021</v>
      </c>
      <c r="N2139">
        <v>0.88580000000000003</v>
      </c>
      <c r="O2139">
        <v>2676</v>
      </c>
      <c r="P2139">
        <v>0</v>
      </c>
      <c r="Q2139">
        <v>4735</v>
      </c>
      <c r="R2139">
        <v>4735</v>
      </c>
      <c r="S2139">
        <v>12766</v>
      </c>
      <c r="T2139">
        <f t="shared" si="66"/>
        <v>17501</v>
      </c>
      <c r="U2139">
        <f t="shared" si="67"/>
        <v>2</v>
      </c>
      <c r="V2139">
        <v>0.28173953404417162</v>
      </c>
      <c r="W2139">
        <v>6.1835200680754494E-3</v>
      </c>
      <c r="X2139">
        <v>4.0677660164257806E-2</v>
      </c>
      <c r="Y2139">
        <v>0.67139928572349505</v>
      </c>
      <c r="Z2139">
        <v>2185.1999999999998</v>
      </c>
      <c r="AA2139">
        <v>47.959999999999994</v>
      </c>
      <c r="AB2139">
        <v>315.5</v>
      </c>
      <c r="AC2139">
        <v>5207.4400000000005</v>
      </c>
    </row>
    <row r="2140" spans="1:29" x14ac:dyDescent="0.25">
      <c r="A2140">
        <v>1996</v>
      </c>
      <c r="B2140">
        <v>1991</v>
      </c>
      <c r="C2140">
        <v>1993</v>
      </c>
      <c r="D2140">
        <v>24</v>
      </c>
      <c r="E2140" t="s">
        <v>65</v>
      </c>
      <c r="F2140" t="s">
        <v>31</v>
      </c>
      <c r="G2140" t="s">
        <v>60</v>
      </c>
      <c r="H2140">
        <v>2</v>
      </c>
      <c r="I2140">
        <v>5</v>
      </c>
      <c r="J2140" t="s">
        <v>34</v>
      </c>
      <c r="K2140">
        <v>24643</v>
      </c>
      <c r="L2140">
        <v>15066</v>
      </c>
      <c r="M2140">
        <v>306</v>
      </c>
      <c r="N2140">
        <v>0.999</v>
      </c>
      <c r="O2140">
        <v>305</v>
      </c>
      <c r="P2140">
        <v>0</v>
      </c>
      <c r="Q2140">
        <v>14760</v>
      </c>
      <c r="R2140">
        <v>14760</v>
      </c>
      <c r="S2140">
        <v>4454</v>
      </c>
      <c r="T2140">
        <f t="shared" si="66"/>
        <v>19214</v>
      </c>
      <c r="U2140">
        <f t="shared" si="67"/>
        <v>3</v>
      </c>
      <c r="V2140">
        <v>6.6035231179726811E-3</v>
      </c>
      <c r="W2140">
        <v>2.0841353493249794E-4</v>
      </c>
      <c r="X2140">
        <v>3.213152619771409E-3</v>
      </c>
      <c r="Y2140">
        <v>0.98997491072732346</v>
      </c>
      <c r="Z2140">
        <v>99.49</v>
      </c>
      <c r="AA2140">
        <v>3.14</v>
      </c>
      <c r="AB2140">
        <v>48.41</v>
      </c>
      <c r="AC2140">
        <v>14915.16</v>
      </c>
    </row>
    <row r="2141" spans="1:29" x14ac:dyDescent="0.25">
      <c r="A2141">
        <v>1996</v>
      </c>
      <c r="B2141">
        <v>1990</v>
      </c>
      <c r="C2141">
        <v>1992</v>
      </c>
      <c r="D2141">
        <v>24</v>
      </c>
      <c r="E2141" t="s">
        <v>65</v>
      </c>
      <c r="F2141" t="s">
        <v>31</v>
      </c>
      <c r="G2141" t="s">
        <v>60</v>
      </c>
      <c r="H2141">
        <v>2</v>
      </c>
      <c r="I2141">
        <v>6</v>
      </c>
      <c r="J2141" t="s">
        <v>34</v>
      </c>
      <c r="K2141">
        <v>507</v>
      </c>
      <c r="L2141">
        <v>411</v>
      </c>
      <c r="M2141">
        <v>0</v>
      </c>
      <c r="N2141">
        <v>1</v>
      </c>
      <c r="O2141">
        <v>0</v>
      </c>
      <c r="P2141">
        <v>0</v>
      </c>
      <c r="Q2141">
        <v>411</v>
      </c>
      <c r="R2141">
        <v>411</v>
      </c>
      <c r="S2141">
        <v>44</v>
      </c>
      <c r="T2141">
        <f t="shared" si="66"/>
        <v>455</v>
      </c>
      <c r="U2141">
        <f t="shared" si="67"/>
        <v>4</v>
      </c>
      <c r="V2141">
        <v>1.4568410829185385E-4</v>
      </c>
      <c r="W2141">
        <v>0</v>
      </c>
      <c r="X2141">
        <v>7.5270122617457802E-4</v>
      </c>
      <c r="Y2141">
        <v>0.9991016146655336</v>
      </c>
      <c r="Z2141">
        <v>6.0000000000000005E-2</v>
      </c>
      <c r="AA2141">
        <v>0</v>
      </c>
      <c r="AB2141">
        <v>0.31</v>
      </c>
      <c r="AC2141">
        <v>411.48</v>
      </c>
    </row>
    <row r="2142" spans="1:29" x14ac:dyDescent="0.25">
      <c r="A2142">
        <v>1996</v>
      </c>
      <c r="B2142">
        <v>1993</v>
      </c>
      <c r="C2142">
        <v>1995</v>
      </c>
      <c r="D2142">
        <v>25</v>
      </c>
      <c r="E2142" t="s">
        <v>66</v>
      </c>
      <c r="F2142" t="s">
        <v>31</v>
      </c>
      <c r="G2142" t="s">
        <v>60</v>
      </c>
      <c r="H2142">
        <v>2</v>
      </c>
      <c r="I2142">
        <v>3</v>
      </c>
      <c r="J2142" t="s">
        <v>33</v>
      </c>
      <c r="K2142">
        <v>12456</v>
      </c>
      <c r="L2142">
        <v>372</v>
      </c>
      <c r="M2142">
        <v>300</v>
      </c>
      <c r="N2142">
        <v>0.6794</v>
      </c>
      <c r="O2142">
        <v>204</v>
      </c>
      <c r="P2142">
        <v>0</v>
      </c>
      <c r="Q2142">
        <v>71</v>
      </c>
      <c r="R2142">
        <v>71</v>
      </c>
      <c r="S2142">
        <v>493</v>
      </c>
      <c r="T2142">
        <f t="shared" si="66"/>
        <v>564</v>
      </c>
      <c r="U2142">
        <f t="shared" si="67"/>
        <v>1</v>
      </c>
      <c r="V2142">
        <v>0.17037712569068184</v>
      </c>
      <c r="W2142">
        <v>6.5152084115659037E-2</v>
      </c>
      <c r="X2142">
        <v>0.15361300359422778</v>
      </c>
      <c r="Y2142">
        <v>0.61085778659943135</v>
      </c>
      <c r="Z2142">
        <v>63.52</v>
      </c>
      <c r="AA2142">
        <v>24.29</v>
      </c>
      <c r="AB2142">
        <v>57.269999999999996</v>
      </c>
      <c r="AC2142">
        <v>227.74</v>
      </c>
    </row>
    <row r="2143" spans="1:29" x14ac:dyDescent="0.25">
      <c r="A2143">
        <v>1996</v>
      </c>
      <c r="B2143">
        <v>1992</v>
      </c>
      <c r="C2143">
        <v>1994</v>
      </c>
      <c r="D2143">
        <v>25</v>
      </c>
      <c r="E2143" t="s">
        <v>66</v>
      </c>
      <c r="F2143" t="s">
        <v>31</v>
      </c>
      <c r="G2143" t="s">
        <v>60</v>
      </c>
      <c r="H2143">
        <v>2</v>
      </c>
      <c r="I2143">
        <v>4</v>
      </c>
      <c r="J2143" t="s">
        <v>34</v>
      </c>
      <c r="K2143">
        <v>9484</v>
      </c>
      <c r="L2143">
        <v>1158</v>
      </c>
      <c r="M2143">
        <v>620</v>
      </c>
      <c r="N2143">
        <v>0.93149999999999999</v>
      </c>
      <c r="O2143">
        <v>577</v>
      </c>
      <c r="P2143">
        <v>0</v>
      </c>
      <c r="Q2143">
        <v>538</v>
      </c>
      <c r="R2143">
        <v>538</v>
      </c>
      <c r="S2143">
        <v>3425</v>
      </c>
      <c r="T2143">
        <f t="shared" si="66"/>
        <v>3963</v>
      </c>
      <c r="U2143">
        <f t="shared" si="67"/>
        <v>2</v>
      </c>
      <c r="V2143">
        <v>9.8154109027520087E-2</v>
      </c>
      <c r="W2143">
        <v>1.0614520318608205E-2</v>
      </c>
      <c r="X2143">
        <v>5.3133009432252611E-2</v>
      </c>
      <c r="Y2143">
        <v>0.83809836122161907</v>
      </c>
      <c r="Z2143">
        <v>113.74</v>
      </c>
      <c r="AA2143">
        <v>12.3</v>
      </c>
      <c r="AB2143">
        <v>61.57</v>
      </c>
      <c r="AC2143">
        <v>971.18</v>
      </c>
    </row>
    <row r="2144" spans="1:29" x14ac:dyDescent="0.25">
      <c r="A2144">
        <v>1996</v>
      </c>
      <c r="B2144">
        <v>1991</v>
      </c>
      <c r="C2144">
        <v>1993</v>
      </c>
      <c r="D2144">
        <v>25</v>
      </c>
      <c r="E2144" t="s">
        <v>66</v>
      </c>
      <c r="F2144" t="s">
        <v>31</v>
      </c>
      <c r="G2144" t="s">
        <v>60</v>
      </c>
      <c r="H2144">
        <v>2</v>
      </c>
      <c r="I2144">
        <v>5</v>
      </c>
      <c r="J2144" t="s">
        <v>34</v>
      </c>
      <c r="K2144">
        <v>967</v>
      </c>
      <c r="L2144">
        <v>183</v>
      </c>
      <c r="M2144">
        <v>12</v>
      </c>
      <c r="N2144">
        <v>0.999</v>
      </c>
      <c r="O2144">
        <v>12</v>
      </c>
      <c r="P2144">
        <v>0</v>
      </c>
      <c r="Q2144">
        <v>170</v>
      </c>
      <c r="R2144">
        <v>170</v>
      </c>
      <c r="S2144">
        <v>583</v>
      </c>
      <c r="T2144">
        <f t="shared" si="66"/>
        <v>753</v>
      </c>
      <c r="U2144">
        <f t="shared" si="67"/>
        <v>3</v>
      </c>
      <c r="V2144">
        <v>2.4301004805591962E-2</v>
      </c>
      <c r="W2144">
        <v>8.1913499344692E-4</v>
      </c>
      <c r="X2144">
        <v>1.8676277850589777E-2</v>
      </c>
      <c r="Y2144">
        <v>0.95620358235037139</v>
      </c>
      <c r="Z2144">
        <v>4.45</v>
      </c>
      <c r="AA2144">
        <v>0.15</v>
      </c>
      <c r="AB2144">
        <v>3.42</v>
      </c>
      <c r="AC2144">
        <v>175.10000000000002</v>
      </c>
    </row>
    <row r="2145" spans="1:29" x14ac:dyDescent="0.25">
      <c r="A2145">
        <v>1996</v>
      </c>
      <c r="B2145">
        <v>1990</v>
      </c>
      <c r="C2145">
        <v>1992</v>
      </c>
      <c r="D2145">
        <v>25</v>
      </c>
      <c r="E2145" t="s">
        <v>66</v>
      </c>
      <c r="F2145" t="s">
        <v>31</v>
      </c>
      <c r="G2145" t="s">
        <v>60</v>
      </c>
      <c r="H2145">
        <v>2</v>
      </c>
      <c r="I2145">
        <v>6</v>
      </c>
      <c r="J2145" t="s">
        <v>34</v>
      </c>
      <c r="K2145">
        <v>22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19</v>
      </c>
      <c r="T2145">
        <f t="shared" si="66"/>
        <v>19</v>
      </c>
      <c r="U2145">
        <f t="shared" si="67"/>
        <v>4</v>
      </c>
      <c r="V2145">
        <v>0</v>
      </c>
      <c r="W2145">
        <v>0</v>
      </c>
      <c r="X2145">
        <v>0.25</v>
      </c>
      <c r="Y2145">
        <v>0.75</v>
      </c>
      <c r="Z2145">
        <v>0</v>
      </c>
      <c r="AA2145">
        <v>0</v>
      </c>
      <c r="AB2145">
        <v>0.01</v>
      </c>
      <c r="AC2145">
        <v>0.03</v>
      </c>
    </row>
    <row r="2146" spans="1:29" x14ac:dyDescent="0.25">
      <c r="A2146">
        <v>1996</v>
      </c>
      <c r="B2146">
        <v>1994</v>
      </c>
      <c r="C2146">
        <v>1995</v>
      </c>
      <c r="D2146">
        <v>26</v>
      </c>
      <c r="E2146" t="s">
        <v>67</v>
      </c>
      <c r="F2146" t="s">
        <v>31</v>
      </c>
      <c r="G2146" t="s">
        <v>60</v>
      </c>
      <c r="H2146">
        <v>0</v>
      </c>
      <c r="I2146">
        <v>2</v>
      </c>
      <c r="J2146" t="s">
        <v>33</v>
      </c>
      <c r="K2146">
        <v>79033</v>
      </c>
      <c r="L2146">
        <v>1469</v>
      </c>
      <c r="M2146">
        <v>1303</v>
      </c>
      <c r="N2146">
        <v>0.54830000000000001</v>
      </c>
      <c r="O2146">
        <v>714</v>
      </c>
      <c r="P2146">
        <v>0</v>
      </c>
      <c r="Q2146">
        <v>165</v>
      </c>
      <c r="R2146">
        <v>165</v>
      </c>
      <c r="S2146">
        <v>855</v>
      </c>
      <c r="T2146">
        <f t="shared" si="66"/>
        <v>1020</v>
      </c>
      <c r="U2146">
        <f t="shared" si="67"/>
        <v>1</v>
      </c>
      <c r="V2146">
        <v>0.27425654984688674</v>
      </c>
      <c r="W2146">
        <v>5.446070091867982E-2</v>
      </c>
      <c r="X2146">
        <v>0.16528751275944201</v>
      </c>
      <c r="Y2146">
        <v>0.50599523647499145</v>
      </c>
      <c r="Z2146">
        <v>403.02000000000004</v>
      </c>
      <c r="AA2146">
        <v>80.03</v>
      </c>
      <c r="AB2146">
        <v>242.89000000000001</v>
      </c>
      <c r="AC2146">
        <v>743.56</v>
      </c>
    </row>
    <row r="2147" spans="1:29" x14ac:dyDescent="0.25">
      <c r="A2147">
        <v>1996</v>
      </c>
      <c r="B2147">
        <v>1993</v>
      </c>
      <c r="C2147">
        <v>1994</v>
      </c>
      <c r="D2147">
        <v>26</v>
      </c>
      <c r="E2147" t="s">
        <v>67</v>
      </c>
      <c r="F2147" t="s">
        <v>31</v>
      </c>
      <c r="G2147" t="s">
        <v>60</v>
      </c>
      <c r="H2147">
        <v>0</v>
      </c>
      <c r="I2147">
        <v>3</v>
      </c>
      <c r="J2147" t="s">
        <v>34</v>
      </c>
      <c r="K2147">
        <v>44087</v>
      </c>
      <c r="L2147">
        <v>920</v>
      </c>
      <c r="M2147">
        <v>818</v>
      </c>
      <c r="N2147">
        <v>0.76549999999999996</v>
      </c>
      <c r="O2147">
        <v>626</v>
      </c>
      <c r="P2147">
        <v>0</v>
      </c>
      <c r="Q2147">
        <v>102</v>
      </c>
      <c r="R2147">
        <v>102</v>
      </c>
      <c r="S2147">
        <v>490</v>
      </c>
      <c r="T2147">
        <f t="shared" si="66"/>
        <v>592</v>
      </c>
      <c r="U2147">
        <f t="shared" si="67"/>
        <v>2</v>
      </c>
      <c r="V2147">
        <v>0.29642259823193379</v>
      </c>
      <c r="W2147">
        <v>1.4357392645365886E-2</v>
      </c>
      <c r="X2147">
        <v>0.23430135320054737</v>
      </c>
      <c r="Y2147">
        <v>0.45491865592215297</v>
      </c>
      <c r="Z2147">
        <v>272.94</v>
      </c>
      <c r="AA2147">
        <v>13.22</v>
      </c>
      <c r="AB2147">
        <v>215.74</v>
      </c>
      <c r="AC2147">
        <v>418.88</v>
      </c>
    </row>
    <row r="2148" spans="1:29" x14ac:dyDescent="0.25">
      <c r="A2148">
        <v>1996</v>
      </c>
      <c r="B2148">
        <v>1992</v>
      </c>
      <c r="C2148">
        <v>1993</v>
      </c>
      <c r="D2148">
        <v>26</v>
      </c>
      <c r="E2148" t="s">
        <v>67</v>
      </c>
      <c r="F2148" t="s">
        <v>31</v>
      </c>
      <c r="G2148" t="s">
        <v>60</v>
      </c>
      <c r="H2148">
        <v>0</v>
      </c>
      <c r="I2148">
        <v>4</v>
      </c>
      <c r="J2148" t="s">
        <v>34</v>
      </c>
      <c r="K2148">
        <v>21682</v>
      </c>
      <c r="L2148">
        <v>2386</v>
      </c>
      <c r="M2148">
        <v>2208</v>
      </c>
      <c r="N2148">
        <v>0.94969999999999999</v>
      </c>
      <c r="O2148">
        <v>2097</v>
      </c>
      <c r="P2148">
        <v>31</v>
      </c>
      <c r="Q2148">
        <v>146</v>
      </c>
      <c r="R2148">
        <v>177</v>
      </c>
      <c r="S2148">
        <v>5848</v>
      </c>
      <c r="T2148">
        <f t="shared" si="66"/>
        <v>6025</v>
      </c>
      <c r="U2148">
        <f t="shared" si="67"/>
        <v>3</v>
      </c>
      <c r="V2148">
        <v>0.68200254759989276</v>
      </c>
      <c r="W2148">
        <v>0.11650660364709038</v>
      </c>
      <c r="X2148">
        <v>0.10198360820595334</v>
      </c>
      <c r="Y2148">
        <v>9.9507240547063572E-2</v>
      </c>
      <c r="Z2148">
        <v>1627.64</v>
      </c>
      <c r="AA2148">
        <v>278.05</v>
      </c>
      <c r="AB2148">
        <v>243.39</v>
      </c>
      <c r="AC2148">
        <v>237.48000000000002</v>
      </c>
    </row>
    <row r="2149" spans="1:29" x14ac:dyDescent="0.25">
      <c r="A2149">
        <v>1996</v>
      </c>
      <c r="B2149">
        <v>1991</v>
      </c>
      <c r="C2149">
        <v>1992</v>
      </c>
      <c r="D2149">
        <v>26</v>
      </c>
      <c r="E2149" t="s">
        <v>67</v>
      </c>
      <c r="F2149" t="s">
        <v>31</v>
      </c>
      <c r="G2149" t="s">
        <v>60</v>
      </c>
      <c r="H2149">
        <v>0</v>
      </c>
      <c r="I2149">
        <v>5</v>
      </c>
      <c r="J2149" t="s">
        <v>34</v>
      </c>
      <c r="K2149">
        <v>6439</v>
      </c>
      <c r="L2149">
        <v>364</v>
      </c>
      <c r="M2149">
        <v>348</v>
      </c>
      <c r="N2149">
        <v>1</v>
      </c>
      <c r="O2149">
        <v>348</v>
      </c>
      <c r="P2149">
        <v>8</v>
      </c>
      <c r="Q2149">
        <v>7</v>
      </c>
      <c r="R2149">
        <v>16</v>
      </c>
      <c r="S2149">
        <v>4327</v>
      </c>
      <c r="T2149">
        <f t="shared" si="66"/>
        <v>4343</v>
      </c>
      <c r="U2149">
        <f t="shared" si="67"/>
        <v>4</v>
      </c>
      <c r="V2149">
        <v>0.92974900562337137</v>
      </c>
      <c r="W2149">
        <v>1.174050198875326E-2</v>
      </c>
      <c r="X2149">
        <v>1.0780414209299137E-2</v>
      </c>
      <c r="Y2149">
        <v>4.773007817857633E-2</v>
      </c>
      <c r="Z2149">
        <v>338.94</v>
      </c>
      <c r="AA2149">
        <v>4.28</v>
      </c>
      <c r="AB2149">
        <v>3.93</v>
      </c>
      <c r="AC2149">
        <v>17.399999999999999</v>
      </c>
    </row>
    <row r="2150" spans="1:29" x14ac:dyDescent="0.25">
      <c r="A2150">
        <v>1996</v>
      </c>
      <c r="B2150">
        <v>1994</v>
      </c>
      <c r="C2150">
        <v>1995</v>
      </c>
      <c r="D2150">
        <v>27</v>
      </c>
      <c r="E2150" t="s">
        <v>68</v>
      </c>
      <c r="F2150" t="s">
        <v>31</v>
      </c>
      <c r="G2150" t="s">
        <v>69</v>
      </c>
      <c r="H2150">
        <v>0</v>
      </c>
      <c r="I2150">
        <v>2</v>
      </c>
      <c r="J2150" t="s">
        <v>33</v>
      </c>
      <c r="K2150">
        <v>453240</v>
      </c>
      <c r="L2150">
        <v>4498</v>
      </c>
      <c r="M2150">
        <v>4190</v>
      </c>
      <c r="N2150">
        <v>0.54139999999999999</v>
      </c>
      <c r="O2150">
        <v>2268</v>
      </c>
      <c r="P2150">
        <v>0</v>
      </c>
      <c r="Q2150">
        <v>307</v>
      </c>
      <c r="R2150">
        <v>307</v>
      </c>
      <c r="S2150">
        <v>3065</v>
      </c>
      <c r="T2150">
        <f t="shared" si="66"/>
        <v>3372</v>
      </c>
      <c r="U2150">
        <f t="shared" si="67"/>
        <v>1</v>
      </c>
      <c r="V2150">
        <v>0.52319990396820282</v>
      </c>
      <c r="W2150">
        <v>1.4962732104630203E-2</v>
      </c>
      <c r="X2150">
        <v>0.31541999462044107</v>
      </c>
      <c r="Y2150">
        <v>0.14641736930672603</v>
      </c>
      <c r="Z2150">
        <v>2353.62</v>
      </c>
      <c r="AA2150">
        <v>67.31</v>
      </c>
      <c r="AB2150">
        <v>1418.92</v>
      </c>
      <c r="AC2150">
        <v>658.66</v>
      </c>
    </row>
    <row r="2151" spans="1:29" x14ac:dyDescent="0.25">
      <c r="A2151">
        <v>1996</v>
      </c>
      <c r="B2151">
        <v>1993</v>
      </c>
      <c r="C2151">
        <v>1994</v>
      </c>
      <c r="D2151">
        <v>27</v>
      </c>
      <c r="E2151" t="s">
        <v>68</v>
      </c>
      <c r="F2151" t="s">
        <v>31</v>
      </c>
      <c r="G2151" t="s">
        <v>69</v>
      </c>
      <c r="H2151">
        <v>0</v>
      </c>
      <c r="I2151">
        <v>3</v>
      </c>
      <c r="J2151" t="s">
        <v>34</v>
      </c>
      <c r="K2151">
        <v>238799</v>
      </c>
      <c r="L2151">
        <v>7905</v>
      </c>
      <c r="M2151">
        <v>6090</v>
      </c>
      <c r="N2151">
        <v>0.78720000000000001</v>
      </c>
      <c r="O2151">
        <v>4794</v>
      </c>
      <c r="P2151">
        <v>0</v>
      </c>
      <c r="Q2151">
        <v>1815</v>
      </c>
      <c r="R2151">
        <v>1815</v>
      </c>
      <c r="S2151">
        <v>16755</v>
      </c>
      <c r="T2151">
        <f t="shared" si="66"/>
        <v>18570</v>
      </c>
      <c r="U2151">
        <f t="shared" si="67"/>
        <v>2</v>
      </c>
      <c r="V2151">
        <v>0.5373862335477424</v>
      </c>
      <c r="W2151">
        <v>1.7543593343832421E-2</v>
      </c>
      <c r="X2151">
        <v>0.15320696481541216</v>
      </c>
      <c r="Y2151">
        <v>0.2918632082930131</v>
      </c>
      <c r="Z2151">
        <v>4248.28</v>
      </c>
      <c r="AA2151">
        <v>138.69</v>
      </c>
      <c r="AB2151">
        <v>1211.1699999999998</v>
      </c>
      <c r="AC2151">
        <v>2307.31</v>
      </c>
    </row>
    <row r="2152" spans="1:29" x14ac:dyDescent="0.25">
      <c r="A2152">
        <v>1996</v>
      </c>
      <c r="B2152">
        <v>1992</v>
      </c>
      <c r="C2152">
        <v>1993</v>
      </c>
      <c r="D2152">
        <v>27</v>
      </c>
      <c r="E2152" t="s">
        <v>68</v>
      </c>
      <c r="F2152" t="s">
        <v>31</v>
      </c>
      <c r="G2152" t="s">
        <v>69</v>
      </c>
      <c r="H2152">
        <v>0</v>
      </c>
      <c r="I2152">
        <v>4</v>
      </c>
      <c r="J2152" t="s">
        <v>34</v>
      </c>
      <c r="K2152">
        <v>190768</v>
      </c>
      <c r="L2152">
        <v>27363</v>
      </c>
      <c r="M2152">
        <v>15328</v>
      </c>
      <c r="N2152">
        <v>0.93710000000000004</v>
      </c>
      <c r="O2152">
        <v>14363</v>
      </c>
      <c r="P2152">
        <v>1051</v>
      </c>
      <c r="Q2152">
        <v>10983</v>
      </c>
      <c r="R2152">
        <v>12035</v>
      </c>
      <c r="S2152">
        <v>45706</v>
      </c>
      <c r="T2152">
        <f t="shared" si="66"/>
        <v>57741</v>
      </c>
      <c r="U2152">
        <f t="shared" si="67"/>
        <v>3</v>
      </c>
      <c r="V2152">
        <v>0.53185407377440685</v>
      </c>
      <c r="W2152">
        <v>6.3185922658822698E-3</v>
      </c>
      <c r="X2152">
        <v>3.3890531576698905E-2</v>
      </c>
      <c r="Y2152">
        <v>0.42793680238301196</v>
      </c>
      <c r="Z2152">
        <v>14553.49</v>
      </c>
      <c r="AA2152">
        <v>172.9</v>
      </c>
      <c r="AB2152">
        <v>927.37</v>
      </c>
      <c r="AC2152">
        <v>11709.93</v>
      </c>
    </row>
    <row r="2153" spans="1:29" x14ac:dyDescent="0.25">
      <c r="A2153">
        <v>1996</v>
      </c>
      <c r="B2153">
        <v>1991</v>
      </c>
      <c r="C2153">
        <v>1992</v>
      </c>
      <c r="D2153">
        <v>27</v>
      </c>
      <c r="E2153" t="s">
        <v>68</v>
      </c>
      <c r="F2153" t="s">
        <v>31</v>
      </c>
      <c r="G2153" t="s">
        <v>69</v>
      </c>
      <c r="H2153">
        <v>0</v>
      </c>
      <c r="I2153">
        <v>5</v>
      </c>
      <c r="J2153" t="s">
        <v>34</v>
      </c>
      <c r="K2153">
        <v>34760</v>
      </c>
      <c r="L2153">
        <v>10157</v>
      </c>
      <c r="M2153">
        <v>4106</v>
      </c>
      <c r="N2153">
        <v>1</v>
      </c>
      <c r="O2153">
        <v>4106</v>
      </c>
      <c r="P2153">
        <v>626</v>
      </c>
      <c r="Q2153">
        <v>5425</v>
      </c>
      <c r="R2153">
        <v>6051</v>
      </c>
      <c r="S2153">
        <v>21125</v>
      </c>
      <c r="T2153">
        <f t="shared" si="66"/>
        <v>27176</v>
      </c>
      <c r="U2153">
        <f t="shared" si="67"/>
        <v>4</v>
      </c>
      <c r="V2153">
        <v>0.39082730838295054</v>
      </c>
      <c r="W2153">
        <v>4.388762876854739E-3</v>
      </c>
      <c r="X2153">
        <v>8.2685552720284782E-3</v>
      </c>
      <c r="Y2153">
        <v>0.59651537346816619</v>
      </c>
      <c r="Z2153">
        <v>3969.93</v>
      </c>
      <c r="AA2153">
        <v>44.58</v>
      </c>
      <c r="AB2153">
        <v>83.99</v>
      </c>
      <c r="AC2153">
        <v>6059.26</v>
      </c>
    </row>
    <row r="2154" spans="1:29" x14ac:dyDescent="0.25">
      <c r="A2154">
        <v>1996</v>
      </c>
      <c r="B2154">
        <v>1994</v>
      </c>
      <c r="C2154">
        <v>1995</v>
      </c>
      <c r="D2154">
        <v>28</v>
      </c>
      <c r="E2154" t="s">
        <v>70</v>
      </c>
      <c r="F2154" t="s">
        <v>31</v>
      </c>
      <c r="G2154" t="s">
        <v>58</v>
      </c>
      <c r="H2154">
        <v>0</v>
      </c>
      <c r="I2154">
        <v>2</v>
      </c>
      <c r="J2154" t="s">
        <v>33</v>
      </c>
      <c r="K2154">
        <v>171753</v>
      </c>
      <c r="L2154">
        <v>5399</v>
      </c>
      <c r="M2154">
        <v>2932</v>
      </c>
      <c r="N2154">
        <v>0.61399999999999999</v>
      </c>
      <c r="O2154">
        <v>1800</v>
      </c>
      <c r="P2154">
        <v>0</v>
      </c>
      <c r="Q2154">
        <v>2467</v>
      </c>
      <c r="R2154">
        <v>2467</v>
      </c>
      <c r="S2154">
        <v>7864</v>
      </c>
      <c r="T2154">
        <f t="shared" si="66"/>
        <v>10331</v>
      </c>
      <c r="U2154">
        <f t="shared" si="67"/>
        <v>1</v>
      </c>
      <c r="V2154">
        <v>0.25264033156230958</v>
      </c>
      <c r="W2154">
        <v>4.4945359998074036E-3</v>
      </c>
      <c r="X2154">
        <v>9.7748287465115033E-2</v>
      </c>
      <c r="Y2154">
        <v>0.64511684497276789</v>
      </c>
      <c r="Z2154">
        <v>1364.23</v>
      </c>
      <c r="AA2154">
        <v>24.27</v>
      </c>
      <c r="AB2154">
        <v>527.83000000000004</v>
      </c>
      <c r="AC2154">
        <v>3483.56</v>
      </c>
    </row>
    <row r="2155" spans="1:29" x14ac:dyDescent="0.25">
      <c r="A2155">
        <v>1996</v>
      </c>
      <c r="B2155">
        <v>1993</v>
      </c>
      <c r="C2155">
        <v>1994</v>
      </c>
      <c r="D2155">
        <v>28</v>
      </c>
      <c r="E2155" t="s">
        <v>70</v>
      </c>
      <c r="F2155" t="s">
        <v>31</v>
      </c>
      <c r="G2155" t="s">
        <v>58</v>
      </c>
      <c r="H2155">
        <v>0</v>
      </c>
      <c r="I2155">
        <v>3</v>
      </c>
      <c r="J2155" t="s">
        <v>34</v>
      </c>
      <c r="K2155">
        <v>110029</v>
      </c>
      <c r="L2155">
        <v>8774</v>
      </c>
      <c r="M2155">
        <v>5744</v>
      </c>
      <c r="N2155">
        <v>0.81369999999999998</v>
      </c>
      <c r="O2155">
        <v>4674</v>
      </c>
      <c r="P2155">
        <v>0</v>
      </c>
      <c r="Q2155">
        <v>3030</v>
      </c>
      <c r="R2155">
        <v>3030</v>
      </c>
      <c r="S2155">
        <v>12174</v>
      </c>
      <c r="T2155">
        <f t="shared" si="66"/>
        <v>15204</v>
      </c>
      <c r="U2155">
        <f t="shared" si="67"/>
        <v>2</v>
      </c>
      <c r="V2155">
        <v>0.20940505033698545</v>
      </c>
      <c r="W2155">
        <v>5.5670403858295173E-3</v>
      </c>
      <c r="X2155">
        <v>7.2613124311954824E-2</v>
      </c>
      <c r="Y2155">
        <v>0.71241478496523014</v>
      </c>
      <c r="Z2155">
        <v>1837.5000000000002</v>
      </c>
      <c r="AA2155">
        <v>48.85</v>
      </c>
      <c r="AB2155">
        <v>637.16999999999996</v>
      </c>
      <c r="AC2155">
        <v>6251.34</v>
      </c>
    </row>
    <row r="2156" spans="1:29" x14ac:dyDescent="0.25">
      <c r="A2156">
        <v>1996</v>
      </c>
      <c r="B2156">
        <v>1992</v>
      </c>
      <c r="C2156">
        <v>1993</v>
      </c>
      <c r="D2156">
        <v>28</v>
      </c>
      <c r="E2156" t="s">
        <v>70</v>
      </c>
      <c r="F2156" t="s">
        <v>31</v>
      </c>
      <c r="G2156" t="s">
        <v>58</v>
      </c>
      <c r="H2156">
        <v>0</v>
      </c>
      <c r="I2156">
        <v>4</v>
      </c>
      <c r="J2156" t="s">
        <v>34</v>
      </c>
      <c r="K2156">
        <v>55758</v>
      </c>
      <c r="L2156">
        <v>10972</v>
      </c>
      <c r="M2156">
        <v>2728</v>
      </c>
      <c r="N2156">
        <v>0.95389999999999997</v>
      </c>
      <c r="O2156">
        <v>2602</v>
      </c>
      <c r="P2156">
        <v>568</v>
      </c>
      <c r="Q2156">
        <v>7675</v>
      </c>
      <c r="R2156">
        <v>8244</v>
      </c>
      <c r="S2156">
        <v>14331</v>
      </c>
      <c r="T2156">
        <f t="shared" si="66"/>
        <v>22575</v>
      </c>
      <c r="U2156">
        <f t="shared" si="67"/>
        <v>3</v>
      </c>
      <c r="V2156">
        <v>0.23796790469107718</v>
      </c>
      <c r="W2156">
        <v>3.6200183735071527E-3</v>
      </c>
      <c r="X2156">
        <v>2.2291548186709829E-2</v>
      </c>
      <c r="Y2156">
        <v>0.73612052874870582</v>
      </c>
      <c r="Z2156">
        <v>2611.06</v>
      </c>
      <c r="AA2156">
        <v>39.72</v>
      </c>
      <c r="AB2156">
        <v>244.59</v>
      </c>
      <c r="AC2156">
        <v>8076.95</v>
      </c>
    </row>
    <row r="2157" spans="1:29" x14ac:dyDescent="0.25">
      <c r="A2157">
        <v>1996</v>
      </c>
      <c r="B2157">
        <v>1991</v>
      </c>
      <c r="C2157">
        <v>1992</v>
      </c>
      <c r="D2157">
        <v>28</v>
      </c>
      <c r="E2157" t="s">
        <v>70</v>
      </c>
      <c r="F2157" t="s">
        <v>31</v>
      </c>
      <c r="G2157" t="s">
        <v>58</v>
      </c>
      <c r="H2157">
        <v>0</v>
      </c>
      <c r="I2157">
        <v>5</v>
      </c>
      <c r="J2157" t="s">
        <v>34</v>
      </c>
      <c r="K2157">
        <v>18280</v>
      </c>
      <c r="L2157">
        <v>5388</v>
      </c>
      <c r="M2157">
        <v>2218</v>
      </c>
      <c r="N2157">
        <v>1</v>
      </c>
      <c r="O2157">
        <v>2218</v>
      </c>
      <c r="P2157">
        <v>231</v>
      </c>
      <c r="Q2157">
        <v>2938</v>
      </c>
      <c r="R2157">
        <v>3169</v>
      </c>
      <c r="S2157">
        <v>11063</v>
      </c>
      <c r="T2157">
        <f t="shared" si="66"/>
        <v>14232</v>
      </c>
      <c r="U2157">
        <f t="shared" si="67"/>
        <v>4</v>
      </c>
      <c r="V2157">
        <v>0.40121972042196541</v>
      </c>
      <c r="W2157">
        <v>4.2667943549883815E-3</v>
      </c>
      <c r="X2157">
        <v>5.675448950654402E-3</v>
      </c>
      <c r="Y2157">
        <v>0.58883803627239184</v>
      </c>
      <c r="Z2157">
        <v>2161.8200000000002</v>
      </c>
      <c r="AA2157">
        <v>22.99</v>
      </c>
      <c r="AB2157">
        <v>30.58</v>
      </c>
      <c r="AC2157">
        <v>3172.73</v>
      </c>
    </row>
    <row r="2158" spans="1:29" x14ac:dyDescent="0.25">
      <c r="A2158">
        <v>1996</v>
      </c>
      <c r="B2158">
        <v>1994</v>
      </c>
      <c r="C2158">
        <v>1995</v>
      </c>
      <c r="D2158">
        <v>29</v>
      </c>
      <c r="E2158" t="s">
        <v>71</v>
      </c>
      <c r="F2158" t="s">
        <v>31</v>
      </c>
      <c r="G2158" t="s">
        <v>60</v>
      </c>
      <c r="H2158">
        <v>0</v>
      </c>
      <c r="I2158">
        <v>2</v>
      </c>
      <c r="J2158" t="s">
        <v>33</v>
      </c>
      <c r="K2158">
        <v>4597</v>
      </c>
      <c r="L2158">
        <v>99</v>
      </c>
      <c r="M2158">
        <v>85</v>
      </c>
      <c r="N2158">
        <v>0.6018</v>
      </c>
      <c r="O2158">
        <v>51</v>
      </c>
      <c r="P2158">
        <v>0</v>
      </c>
      <c r="Q2158">
        <v>14</v>
      </c>
      <c r="R2158">
        <v>14</v>
      </c>
      <c r="S2158">
        <v>94</v>
      </c>
      <c r="T2158">
        <f t="shared" si="66"/>
        <v>108</v>
      </c>
      <c r="U2158">
        <f t="shared" si="67"/>
        <v>1</v>
      </c>
      <c r="V2158">
        <v>0.24209575429087624</v>
      </c>
      <c r="W2158">
        <v>6.5241393154672287E-3</v>
      </c>
      <c r="X2158">
        <v>0.141724380206765</v>
      </c>
      <c r="Y2158">
        <v>0.60965572618689146</v>
      </c>
      <c r="Z2158">
        <v>24.12</v>
      </c>
      <c r="AA2158">
        <v>0.65</v>
      </c>
      <c r="AB2158">
        <v>14.12</v>
      </c>
      <c r="AC2158">
        <v>60.74</v>
      </c>
    </row>
    <row r="2159" spans="1:29" x14ac:dyDescent="0.25">
      <c r="A2159">
        <v>1996</v>
      </c>
      <c r="B2159">
        <v>1993</v>
      </c>
      <c r="C2159">
        <v>1994</v>
      </c>
      <c r="D2159">
        <v>29</v>
      </c>
      <c r="E2159" t="s">
        <v>71</v>
      </c>
      <c r="F2159" t="s">
        <v>31</v>
      </c>
      <c r="G2159" t="s">
        <v>60</v>
      </c>
      <c r="H2159">
        <v>0</v>
      </c>
      <c r="I2159">
        <v>3</v>
      </c>
      <c r="J2159" t="s">
        <v>34</v>
      </c>
      <c r="K2159">
        <v>2948</v>
      </c>
      <c r="L2159">
        <v>168</v>
      </c>
      <c r="M2159">
        <v>113</v>
      </c>
      <c r="N2159">
        <v>0.81859999999999999</v>
      </c>
      <c r="O2159">
        <v>92</v>
      </c>
      <c r="P2159">
        <v>0</v>
      </c>
      <c r="Q2159">
        <v>55</v>
      </c>
      <c r="R2159">
        <v>55</v>
      </c>
      <c r="S2159">
        <v>195</v>
      </c>
      <c r="T2159">
        <f t="shared" si="66"/>
        <v>250</v>
      </c>
      <c r="U2159">
        <f t="shared" si="67"/>
        <v>2</v>
      </c>
      <c r="V2159">
        <v>0.16577793577438085</v>
      </c>
      <c r="W2159">
        <v>4.088162104514753E-3</v>
      </c>
      <c r="X2159">
        <v>0.12892522810759569</v>
      </c>
      <c r="Y2159">
        <v>0.70120867401350873</v>
      </c>
      <c r="Z2159">
        <v>27.98</v>
      </c>
      <c r="AA2159">
        <v>0.69</v>
      </c>
      <c r="AB2159">
        <v>21.759999999999998</v>
      </c>
      <c r="AC2159">
        <v>118.35</v>
      </c>
    </row>
    <row r="2160" spans="1:29" x14ac:dyDescent="0.25">
      <c r="A2160">
        <v>1996</v>
      </c>
      <c r="B2160">
        <v>1992</v>
      </c>
      <c r="C2160">
        <v>1993</v>
      </c>
      <c r="D2160">
        <v>29</v>
      </c>
      <c r="E2160" t="s">
        <v>71</v>
      </c>
      <c r="F2160" t="s">
        <v>31</v>
      </c>
      <c r="G2160" t="s">
        <v>60</v>
      </c>
      <c r="H2160">
        <v>0</v>
      </c>
      <c r="I2160">
        <v>4</v>
      </c>
      <c r="J2160" t="s">
        <v>34</v>
      </c>
      <c r="K2160">
        <v>1328</v>
      </c>
      <c r="L2160">
        <v>297</v>
      </c>
      <c r="M2160">
        <v>88</v>
      </c>
      <c r="N2160">
        <v>0.96499999999999997</v>
      </c>
      <c r="O2160">
        <v>84</v>
      </c>
      <c r="P2160">
        <v>1</v>
      </c>
      <c r="Q2160">
        <v>207</v>
      </c>
      <c r="R2160">
        <v>209</v>
      </c>
      <c r="S2160">
        <v>241</v>
      </c>
      <c r="T2160">
        <f t="shared" si="66"/>
        <v>450</v>
      </c>
      <c r="U2160">
        <f t="shared" si="67"/>
        <v>3</v>
      </c>
      <c r="V2160">
        <v>0.1163236481033091</v>
      </c>
      <c r="W2160">
        <v>1.5469464622006996E-3</v>
      </c>
      <c r="X2160">
        <v>7.7952649986548286E-2</v>
      </c>
      <c r="Y2160">
        <v>0.80417675544794187</v>
      </c>
      <c r="Z2160">
        <v>34.589999999999996</v>
      </c>
      <c r="AA2160">
        <v>0.46</v>
      </c>
      <c r="AB2160">
        <v>23.18</v>
      </c>
      <c r="AC2160">
        <v>239.13</v>
      </c>
    </row>
    <row r="2161" spans="1:29" x14ac:dyDescent="0.25">
      <c r="A2161">
        <v>1996</v>
      </c>
      <c r="B2161">
        <v>1991</v>
      </c>
      <c r="C2161">
        <v>1992</v>
      </c>
      <c r="D2161">
        <v>29</v>
      </c>
      <c r="E2161" t="s">
        <v>71</v>
      </c>
      <c r="F2161" t="s">
        <v>31</v>
      </c>
      <c r="G2161" t="s">
        <v>60</v>
      </c>
      <c r="H2161">
        <v>0</v>
      </c>
      <c r="I2161">
        <v>5</v>
      </c>
      <c r="J2161" t="s">
        <v>34</v>
      </c>
      <c r="K2161">
        <v>252</v>
      </c>
      <c r="L2161">
        <v>74</v>
      </c>
      <c r="M2161">
        <v>32</v>
      </c>
      <c r="N2161">
        <v>1</v>
      </c>
      <c r="O2161">
        <v>32</v>
      </c>
      <c r="P2161">
        <v>1</v>
      </c>
      <c r="Q2161">
        <v>41</v>
      </c>
      <c r="R2161">
        <v>42</v>
      </c>
      <c r="S2161">
        <v>86</v>
      </c>
      <c r="T2161">
        <f t="shared" si="66"/>
        <v>128</v>
      </c>
      <c r="U2161">
        <f t="shared" si="67"/>
        <v>4</v>
      </c>
      <c r="V2161">
        <v>0.27270302707027605</v>
      </c>
      <c r="W2161">
        <v>3.2004267235631418E-3</v>
      </c>
      <c r="X2161">
        <v>3.7605014001866915E-2</v>
      </c>
      <c r="Y2161">
        <v>0.68649153220429393</v>
      </c>
      <c r="Z2161">
        <v>20.45</v>
      </c>
      <c r="AA2161">
        <v>0.24</v>
      </c>
      <c r="AB2161">
        <v>2.82</v>
      </c>
      <c r="AC2161">
        <v>51.48</v>
      </c>
    </row>
    <row r="2162" spans="1:29" x14ac:dyDescent="0.25">
      <c r="A2162">
        <v>1996</v>
      </c>
      <c r="B2162">
        <v>1994</v>
      </c>
      <c r="C2162">
        <v>1995</v>
      </c>
      <c r="D2162">
        <v>30</v>
      </c>
      <c r="E2162" t="s">
        <v>72</v>
      </c>
      <c r="F2162" t="s">
        <v>31</v>
      </c>
      <c r="G2162" t="s">
        <v>60</v>
      </c>
      <c r="H2162">
        <v>1</v>
      </c>
      <c r="I2162">
        <v>2</v>
      </c>
      <c r="J2162" t="s">
        <v>33</v>
      </c>
      <c r="K2162">
        <v>117366</v>
      </c>
      <c r="L2162">
        <v>2551</v>
      </c>
      <c r="M2162">
        <v>2339</v>
      </c>
      <c r="N2162">
        <v>0.56420000000000003</v>
      </c>
      <c r="O2162">
        <v>1319</v>
      </c>
      <c r="P2162">
        <v>0</v>
      </c>
      <c r="Q2162">
        <v>212</v>
      </c>
      <c r="R2162">
        <v>212</v>
      </c>
      <c r="S2162">
        <v>1556</v>
      </c>
      <c r="T2162">
        <f t="shared" si="66"/>
        <v>1768</v>
      </c>
      <c r="U2162">
        <f t="shared" si="67"/>
        <v>1</v>
      </c>
      <c r="V2162">
        <v>0.23887201395285029</v>
      </c>
      <c r="W2162">
        <v>4.452370220854808E-2</v>
      </c>
      <c r="X2162">
        <v>0.14169197907072448</v>
      </c>
      <c r="Y2162">
        <v>0.57491230476787702</v>
      </c>
      <c r="Z2162">
        <v>609.46999999999991</v>
      </c>
      <c r="AA2162">
        <v>113.60000000000001</v>
      </c>
      <c r="AB2162">
        <v>361.52</v>
      </c>
      <c r="AC2162">
        <v>1466.8600000000001</v>
      </c>
    </row>
    <row r="2163" spans="1:29" x14ac:dyDescent="0.25">
      <c r="A2163">
        <v>1996</v>
      </c>
      <c r="B2163">
        <v>1993</v>
      </c>
      <c r="C2163">
        <v>1994</v>
      </c>
      <c r="D2163">
        <v>30</v>
      </c>
      <c r="E2163" t="s">
        <v>72</v>
      </c>
      <c r="F2163" t="s">
        <v>31</v>
      </c>
      <c r="G2163" t="s">
        <v>60</v>
      </c>
      <c r="H2163">
        <v>1</v>
      </c>
      <c r="I2163">
        <v>3</v>
      </c>
      <c r="J2163" t="s">
        <v>34</v>
      </c>
      <c r="K2163">
        <v>207039</v>
      </c>
      <c r="L2163">
        <v>10470</v>
      </c>
      <c r="M2163">
        <v>7412</v>
      </c>
      <c r="N2163">
        <v>0.78939999999999999</v>
      </c>
      <c r="O2163">
        <v>5851</v>
      </c>
      <c r="P2163">
        <v>0</v>
      </c>
      <c r="Q2163">
        <v>3058</v>
      </c>
      <c r="R2163">
        <v>3058</v>
      </c>
      <c r="S2163">
        <v>12048</v>
      </c>
      <c r="T2163">
        <f t="shared" si="66"/>
        <v>15106</v>
      </c>
      <c r="U2163">
        <f t="shared" si="67"/>
        <v>2</v>
      </c>
      <c r="V2163">
        <v>0.29825206482125255</v>
      </c>
      <c r="W2163">
        <v>5.252783019949114E-3</v>
      </c>
      <c r="X2163">
        <v>0.11421364883139901</v>
      </c>
      <c r="Y2163">
        <v>0.58228150332739925</v>
      </c>
      <c r="Z2163">
        <v>3122.8900000000003</v>
      </c>
      <c r="AA2163">
        <v>55</v>
      </c>
      <c r="AB2163">
        <v>1195.8899999999999</v>
      </c>
      <c r="AC2163">
        <v>6096.8600000000006</v>
      </c>
    </row>
    <row r="2164" spans="1:29" x14ac:dyDescent="0.25">
      <c r="A2164">
        <v>1996</v>
      </c>
      <c r="B2164">
        <v>1992</v>
      </c>
      <c r="C2164">
        <v>1993</v>
      </c>
      <c r="D2164">
        <v>30</v>
      </c>
      <c r="E2164" t="s">
        <v>72</v>
      </c>
      <c r="F2164" t="s">
        <v>31</v>
      </c>
      <c r="G2164" t="s">
        <v>60</v>
      </c>
      <c r="H2164">
        <v>1</v>
      </c>
      <c r="I2164">
        <v>4</v>
      </c>
      <c r="J2164" t="s">
        <v>34</v>
      </c>
      <c r="K2164">
        <v>60019</v>
      </c>
      <c r="L2164">
        <v>9593</v>
      </c>
      <c r="M2164">
        <v>5243</v>
      </c>
      <c r="N2164">
        <v>0.95420000000000005</v>
      </c>
      <c r="O2164">
        <v>5003</v>
      </c>
      <c r="P2164">
        <v>992</v>
      </c>
      <c r="Q2164">
        <v>3357</v>
      </c>
      <c r="R2164">
        <v>4349</v>
      </c>
      <c r="S2164">
        <v>18853</v>
      </c>
      <c r="T2164">
        <f t="shared" si="66"/>
        <v>23202</v>
      </c>
      <c r="U2164">
        <f t="shared" si="67"/>
        <v>3</v>
      </c>
      <c r="V2164">
        <v>0.45898407979594447</v>
      </c>
      <c r="W2164">
        <v>1.3907376580111264E-2</v>
      </c>
      <c r="X2164">
        <v>3.6255911573184668E-2</v>
      </c>
      <c r="Y2164">
        <v>0.49085263205075941</v>
      </c>
      <c r="Z2164">
        <v>4403.25</v>
      </c>
      <c r="AA2164">
        <v>133.42000000000002</v>
      </c>
      <c r="AB2164">
        <v>347.82</v>
      </c>
      <c r="AC2164">
        <v>4708.9799999999996</v>
      </c>
    </row>
    <row r="2165" spans="1:29" x14ac:dyDescent="0.25">
      <c r="A2165">
        <v>1996</v>
      </c>
      <c r="B2165">
        <v>1991</v>
      </c>
      <c r="C2165">
        <v>1992</v>
      </c>
      <c r="D2165">
        <v>30</v>
      </c>
      <c r="E2165" t="s">
        <v>72</v>
      </c>
      <c r="F2165" t="s">
        <v>31</v>
      </c>
      <c r="G2165" t="s">
        <v>60</v>
      </c>
      <c r="H2165">
        <v>1</v>
      </c>
      <c r="I2165">
        <v>5</v>
      </c>
      <c r="J2165" t="s">
        <v>34</v>
      </c>
      <c r="K2165">
        <v>9738</v>
      </c>
      <c r="L2165">
        <v>1668</v>
      </c>
      <c r="M2165">
        <v>1229</v>
      </c>
      <c r="N2165">
        <v>1</v>
      </c>
      <c r="O2165">
        <v>1229</v>
      </c>
      <c r="P2165">
        <v>27</v>
      </c>
      <c r="Q2165">
        <v>411</v>
      </c>
      <c r="R2165">
        <v>438</v>
      </c>
      <c r="S2165">
        <v>7096</v>
      </c>
      <c r="T2165">
        <f t="shared" si="66"/>
        <v>7534</v>
      </c>
      <c r="U2165">
        <f t="shared" si="67"/>
        <v>4</v>
      </c>
      <c r="V2165">
        <v>0.682397515676894</v>
      </c>
      <c r="W2165">
        <v>3.5250530556454798E-3</v>
      </c>
      <c r="X2165">
        <v>2.2205436255290575E-2</v>
      </c>
      <c r="Y2165">
        <v>0.29187199501216982</v>
      </c>
      <c r="Z2165">
        <v>1138.28</v>
      </c>
      <c r="AA2165">
        <v>5.88</v>
      </c>
      <c r="AB2165">
        <v>37.04</v>
      </c>
      <c r="AC2165">
        <v>486.86</v>
      </c>
    </row>
    <row r="2166" spans="1:29" x14ac:dyDescent="0.25">
      <c r="A2166">
        <v>1997</v>
      </c>
      <c r="B2166">
        <v>1994</v>
      </c>
      <c r="C2166">
        <v>1996</v>
      </c>
      <c r="D2166">
        <v>1</v>
      </c>
      <c r="E2166" t="s">
        <v>30</v>
      </c>
      <c r="F2166" t="s">
        <v>31</v>
      </c>
      <c r="G2166" t="s">
        <v>32</v>
      </c>
      <c r="H2166">
        <v>3</v>
      </c>
      <c r="I2166">
        <v>3</v>
      </c>
      <c r="J2166" t="s">
        <v>33</v>
      </c>
      <c r="K2166">
        <v>53935</v>
      </c>
      <c r="L2166">
        <v>809</v>
      </c>
      <c r="M2166">
        <v>809</v>
      </c>
      <c r="N2166">
        <v>0.55840000000000001</v>
      </c>
      <c r="O2166">
        <v>451</v>
      </c>
      <c r="P2166">
        <v>0</v>
      </c>
      <c r="Q2166">
        <v>0</v>
      </c>
      <c r="R2166">
        <v>0</v>
      </c>
      <c r="S2166">
        <v>466</v>
      </c>
      <c r="T2166">
        <f t="shared" si="66"/>
        <v>466</v>
      </c>
      <c r="U2166">
        <f t="shared" si="67"/>
        <v>1</v>
      </c>
      <c r="V2166">
        <v>0.58861557478368365</v>
      </c>
      <c r="W2166">
        <v>0.32480840543881334</v>
      </c>
      <c r="X2166">
        <v>0</v>
      </c>
      <c r="Y2166">
        <v>8.6576019777503094E-2</v>
      </c>
      <c r="Z2166">
        <v>476.19000000000005</v>
      </c>
      <c r="AA2166">
        <v>262.77</v>
      </c>
      <c r="AB2166">
        <v>0</v>
      </c>
      <c r="AC2166">
        <v>70.040000000000006</v>
      </c>
    </row>
    <row r="2167" spans="1:29" x14ac:dyDescent="0.25">
      <c r="A2167">
        <v>1997</v>
      </c>
      <c r="B2167">
        <v>1993</v>
      </c>
      <c r="C2167">
        <v>1995</v>
      </c>
      <c r="D2167">
        <v>1</v>
      </c>
      <c r="E2167" t="s">
        <v>30</v>
      </c>
      <c r="F2167" t="s">
        <v>31</v>
      </c>
      <c r="G2167" t="s">
        <v>32</v>
      </c>
      <c r="H2167">
        <v>3</v>
      </c>
      <c r="I2167">
        <v>4</v>
      </c>
      <c r="J2167" t="s">
        <v>34</v>
      </c>
      <c r="K2167">
        <v>33419</v>
      </c>
      <c r="L2167">
        <v>3046</v>
      </c>
      <c r="M2167">
        <v>3046</v>
      </c>
      <c r="N2167">
        <v>0.76819999999999999</v>
      </c>
      <c r="O2167">
        <v>2340</v>
      </c>
      <c r="P2167">
        <v>0</v>
      </c>
      <c r="Q2167">
        <v>0</v>
      </c>
      <c r="R2167">
        <v>0</v>
      </c>
      <c r="S2167">
        <v>1131</v>
      </c>
      <c r="T2167">
        <f t="shared" si="66"/>
        <v>1131</v>
      </c>
      <c r="U2167">
        <f t="shared" si="67"/>
        <v>2</v>
      </c>
      <c r="V2167">
        <v>0.94114442311163615</v>
      </c>
      <c r="W2167">
        <v>4.2941301957695396E-2</v>
      </c>
      <c r="X2167">
        <v>0</v>
      </c>
      <c r="Y2167">
        <v>1.5914274930668371E-2</v>
      </c>
      <c r="Z2167">
        <v>2867.62</v>
      </c>
      <c r="AA2167">
        <v>130.84</v>
      </c>
      <c r="AB2167">
        <v>0</v>
      </c>
      <c r="AC2167">
        <v>48.49</v>
      </c>
    </row>
    <row r="2168" spans="1:29" x14ac:dyDescent="0.25">
      <c r="A2168">
        <v>1997</v>
      </c>
      <c r="B2168">
        <v>1992</v>
      </c>
      <c r="C2168">
        <v>1994</v>
      </c>
      <c r="D2168">
        <v>1</v>
      </c>
      <c r="E2168" t="s">
        <v>30</v>
      </c>
      <c r="F2168" t="s">
        <v>31</v>
      </c>
      <c r="G2168" t="s">
        <v>32</v>
      </c>
      <c r="H2168">
        <v>3</v>
      </c>
      <c r="I2168">
        <v>5</v>
      </c>
      <c r="J2168" t="s">
        <v>34</v>
      </c>
      <c r="K2168">
        <v>11955</v>
      </c>
      <c r="L2168">
        <v>3036</v>
      </c>
      <c r="M2168">
        <v>2927</v>
      </c>
      <c r="N2168">
        <v>0.96450000000000002</v>
      </c>
      <c r="O2168">
        <v>2823</v>
      </c>
      <c r="P2168">
        <v>109</v>
      </c>
      <c r="Q2168">
        <v>0</v>
      </c>
      <c r="R2168">
        <v>109</v>
      </c>
      <c r="S2168">
        <v>4170</v>
      </c>
      <c r="T2168">
        <f t="shared" si="66"/>
        <v>4279</v>
      </c>
      <c r="U2168">
        <f t="shared" si="67"/>
        <v>3</v>
      </c>
      <c r="V2168">
        <v>0.97342856766511232</v>
      </c>
      <c r="W2168">
        <v>2.0726309966015963E-2</v>
      </c>
      <c r="X2168">
        <v>0</v>
      </c>
      <c r="Y2168">
        <v>5.8451223688716766E-3</v>
      </c>
      <c r="Z2168">
        <v>2956.03</v>
      </c>
      <c r="AA2168">
        <v>62.94</v>
      </c>
      <c r="AB2168">
        <v>0</v>
      </c>
      <c r="AC2168">
        <v>17.75</v>
      </c>
    </row>
    <row r="2169" spans="1:29" x14ac:dyDescent="0.25">
      <c r="A2169">
        <v>1997</v>
      </c>
      <c r="B2169">
        <v>1991</v>
      </c>
      <c r="C2169">
        <v>1993</v>
      </c>
      <c r="D2169">
        <v>1</v>
      </c>
      <c r="E2169" t="s">
        <v>30</v>
      </c>
      <c r="F2169" t="s">
        <v>31</v>
      </c>
      <c r="G2169" t="s">
        <v>32</v>
      </c>
      <c r="H2169">
        <v>3</v>
      </c>
      <c r="I2169">
        <v>6</v>
      </c>
      <c r="J2169" t="s">
        <v>34</v>
      </c>
      <c r="K2169">
        <v>3624</v>
      </c>
      <c r="L2169">
        <v>1102</v>
      </c>
      <c r="M2169">
        <v>1068</v>
      </c>
      <c r="N2169">
        <v>1</v>
      </c>
      <c r="O2169">
        <v>1068</v>
      </c>
      <c r="P2169">
        <v>34</v>
      </c>
      <c r="Q2169">
        <v>0</v>
      </c>
      <c r="R2169">
        <v>34</v>
      </c>
      <c r="S2169">
        <v>2158</v>
      </c>
      <c r="T2169">
        <f t="shared" si="66"/>
        <v>2192</v>
      </c>
      <c r="U2169">
        <f t="shared" si="67"/>
        <v>4</v>
      </c>
      <c r="V2169">
        <v>0.99155892432951909</v>
      </c>
      <c r="W2169">
        <v>1.5866683591129159E-3</v>
      </c>
      <c r="X2169">
        <v>0</v>
      </c>
      <c r="Y2169">
        <v>6.8544073113677969E-3</v>
      </c>
      <c r="Z2169">
        <v>1093.6300000000001</v>
      </c>
      <c r="AA2169">
        <v>1.75</v>
      </c>
      <c r="AB2169">
        <v>0</v>
      </c>
      <c r="AC2169">
        <v>7.56</v>
      </c>
    </row>
    <row r="2170" spans="1:29" x14ac:dyDescent="0.25">
      <c r="A2170">
        <v>1997</v>
      </c>
      <c r="B2170">
        <v>1994</v>
      </c>
      <c r="C2170">
        <v>1996</v>
      </c>
      <c r="D2170">
        <v>2</v>
      </c>
      <c r="E2170" t="s">
        <v>35</v>
      </c>
      <c r="F2170" t="s">
        <v>36</v>
      </c>
      <c r="G2170" t="s">
        <v>37</v>
      </c>
      <c r="H2170">
        <v>3</v>
      </c>
      <c r="I2170">
        <v>3</v>
      </c>
      <c r="J2170" t="s">
        <v>33</v>
      </c>
      <c r="K2170">
        <v>896130</v>
      </c>
      <c r="L2170">
        <v>155284</v>
      </c>
      <c r="M2170">
        <v>155284</v>
      </c>
      <c r="N2170">
        <v>0.58779999999999999</v>
      </c>
      <c r="O2170">
        <v>91268</v>
      </c>
      <c r="P2170">
        <v>0</v>
      </c>
      <c r="Q2170">
        <v>0</v>
      </c>
      <c r="R2170">
        <v>0</v>
      </c>
      <c r="S2170">
        <v>19653</v>
      </c>
      <c r="T2170">
        <f t="shared" si="66"/>
        <v>19653</v>
      </c>
      <c r="U2170">
        <f t="shared" si="67"/>
        <v>1</v>
      </c>
      <c r="V2170">
        <v>0.10188338228955678</v>
      </c>
      <c r="W2170">
        <v>0.85012099366461635</v>
      </c>
      <c r="X2170">
        <v>8.6728923381454975E-3</v>
      </c>
      <c r="Y2170">
        <v>3.9322731707681469E-2</v>
      </c>
      <c r="Z2170">
        <v>15820.96</v>
      </c>
      <c r="AA2170">
        <v>132011.03</v>
      </c>
      <c r="AB2170">
        <v>1346.77</v>
      </c>
      <c r="AC2170">
        <v>6106.23</v>
      </c>
    </row>
    <row r="2171" spans="1:29" x14ac:dyDescent="0.25">
      <c r="A2171">
        <v>1997</v>
      </c>
      <c r="B2171">
        <v>1993</v>
      </c>
      <c r="C2171">
        <v>1995</v>
      </c>
      <c r="D2171">
        <v>2</v>
      </c>
      <c r="E2171" t="s">
        <v>35</v>
      </c>
      <c r="F2171" t="s">
        <v>36</v>
      </c>
      <c r="G2171" t="s">
        <v>37</v>
      </c>
      <c r="H2171">
        <v>3</v>
      </c>
      <c r="I2171">
        <v>4</v>
      </c>
      <c r="J2171" t="s">
        <v>34</v>
      </c>
      <c r="K2171">
        <v>355279</v>
      </c>
      <c r="L2171">
        <v>37211</v>
      </c>
      <c r="M2171">
        <v>37211</v>
      </c>
      <c r="N2171">
        <v>0.80769999999999997</v>
      </c>
      <c r="O2171">
        <v>30056</v>
      </c>
      <c r="P2171">
        <v>0</v>
      </c>
      <c r="Q2171">
        <v>0</v>
      </c>
      <c r="R2171">
        <v>0</v>
      </c>
      <c r="S2171">
        <v>30605</v>
      </c>
      <c r="T2171">
        <f t="shared" si="66"/>
        <v>30605</v>
      </c>
      <c r="U2171">
        <f t="shared" si="67"/>
        <v>2</v>
      </c>
      <c r="V2171">
        <v>0.62502559725586659</v>
      </c>
      <c r="W2171">
        <v>0.21448484884316527</v>
      </c>
      <c r="X2171">
        <v>1.7388666045703664E-2</v>
      </c>
      <c r="Y2171">
        <v>0.14310088785526437</v>
      </c>
      <c r="Z2171">
        <v>23257.84</v>
      </c>
      <c r="AA2171">
        <v>7981.2000000000007</v>
      </c>
      <c r="AB2171">
        <v>647.05000000000007</v>
      </c>
      <c r="AC2171">
        <v>5324.93</v>
      </c>
    </row>
    <row r="2172" spans="1:29" x14ac:dyDescent="0.25">
      <c r="A2172">
        <v>1997</v>
      </c>
      <c r="B2172">
        <v>1992</v>
      </c>
      <c r="C2172">
        <v>1994</v>
      </c>
      <c r="D2172">
        <v>2</v>
      </c>
      <c r="E2172" t="s">
        <v>35</v>
      </c>
      <c r="F2172" t="s">
        <v>36</v>
      </c>
      <c r="G2172" t="s">
        <v>37</v>
      </c>
      <c r="H2172">
        <v>3</v>
      </c>
      <c r="I2172">
        <v>5</v>
      </c>
      <c r="J2172" t="s">
        <v>34</v>
      </c>
      <c r="K2172">
        <v>204190</v>
      </c>
      <c r="L2172">
        <v>21646</v>
      </c>
      <c r="M2172">
        <v>19455</v>
      </c>
      <c r="N2172">
        <v>0.96899999999999997</v>
      </c>
      <c r="O2172">
        <v>18852</v>
      </c>
      <c r="P2172">
        <v>2191</v>
      </c>
      <c r="Q2172">
        <v>0</v>
      </c>
      <c r="R2172">
        <v>2191</v>
      </c>
      <c r="S2172">
        <v>97104</v>
      </c>
      <c r="T2172">
        <f t="shared" si="66"/>
        <v>99295</v>
      </c>
      <c r="U2172">
        <f t="shared" si="67"/>
        <v>3</v>
      </c>
      <c r="V2172">
        <v>0.46696259709206556</v>
      </c>
      <c r="W2172">
        <v>0.42816688517289719</v>
      </c>
      <c r="X2172">
        <v>9.1657127229756771E-3</v>
      </c>
      <c r="Y2172">
        <v>9.5704805012061744E-2</v>
      </c>
      <c r="Z2172">
        <v>10108.33</v>
      </c>
      <c r="AA2172">
        <v>9268.52</v>
      </c>
      <c r="AB2172">
        <v>198.41</v>
      </c>
      <c r="AC2172">
        <v>2071.7199999999998</v>
      </c>
    </row>
    <row r="2173" spans="1:29" x14ac:dyDescent="0.25">
      <c r="A2173">
        <v>1997</v>
      </c>
      <c r="B2173">
        <v>1991</v>
      </c>
      <c r="C2173">
        <v>1993</v>
      </c>
      <c r="D2173">
        <v>2</v>
      </c>
      <c r="E2173" t="s">
        <v>35</v>
      </c>
      <c r="F2173" t="s">
        <v>36</v>
      </c>
      <c r="G2173" t="s">
        <v>37</v>
      </c>
      <c r="H2173">
        <v>3</v>
      </c>
      <c r="I2173">
        <v>6</v>
      </c>
      <c r="J2173" t="s">
        <v>34</v>
      </c>
      <c r="K2173">
        <v>51155</v>
      </c>
      <c r="L2173">
        <v>10266</v>
      </c>
      <c r="M2173">
        <v>9178</v>
      </c>
      <c r="N2173">
        <v>1</v>
      </c>
      <c r="O2173">
        <v>9178</v>
      </c>
      <c r="P2173">
        <v>1087</v>
      </c>
      <c r="Q2173">
        <v>0</v>
      </c>
      <c r="R2173">
        <v>1087</v>
      </c>
      <c r="S2173">
        <v>35772</v>
      </c>
      <c r="T2173">
        <f t="shared" si="66"/>
        <v>36859</v>
      </c>
      <c r="U2173">
        <f t="shared" si="67"/>
        <v>4</v>
      </c>
      <c r="V2173">
        <v>0.32687737179637033</v>
      </c>
      <c r="W2173">
        <v>0.53422886909632117</v>
      </c>
      <c r="X2173">
        <v>1.3753496816825241E-3</v>
      </c>
      <c r="Y2173">
        <v>0.13751840942562593</v>
      </c>
      <c r="Z2173">
        <v>3355.88</v>
      </c>
      <c r="AA2173">
        <v>5484.65</v>
      </c>
      <c r="AB2173">
        <v>14.12</v>
      </c>
      <c r="AC2173">
        <v>1411.83</v>
      </c>
    </row>
    <row r="2174" spans="1:29" x14ac:dyDescent="0.25">
      <c r="A2174">
        <v>1997</v>
      </c>
      <c r="B2174">
        <v>1995</v>
      </c>
      <c r="C2174">
        <v>1996</v>
      </c>
      <c r="D2174">
        <v>3</v>
      </c>
      <c r="E2174" t="s">
        <v>38</v>
      </c>
      <c r="F2174" t="s">
        <v>36</v>
      </c>
      <c r="G2174" t="s">
        <v>39</v>
      </c>
      <c r="H2174">
        <v>0</v>
      </c>
      <c r="I2174">
        <v>2</v>
      </c>
      <c r="J2174" t="s">
        <v>33</v>
      </c>
      <c r="K2174">
        <v>422823</v>
      </c>
      <c r="L2174">
        <v>7329</v>
      </c>
      <c r="M2174">
        <v>7108</v>
      </c>
      <c r="N2174">
        <v>0.57669999999999999</v>
      </c>
      <c r="O2174">
        <v>4099</v>
      </c>
      <c r="P2174">
        <v>0</v>
      </c>
      <c r="Q2174">
        <v>220</v>
      </c>
      <c r="R2174">
        <v>220</v>
      </c>
      <c r="S2174">
        <v>6313</v>
      </c>
      <c r="T2174">
        <f t="shared" si="66"/>
        <v>6533</v>
      </c>
      <c r="U2174">
        <f t="shared" si="67"/>
        <v>1</v>
      </c>
      <c r="V2174">
        <v>0.42924014745728944</v>
      </c>
      <c r="W2174">
        <v>0.18865337440890198</v>
      </c>
      <c r="X2174">
        <v>8.0760425563265556E-2</v>
      </c>
      <c r="Y2174">
        <v>0.30134605257054292</v>
      </c>
      <c r="Z2174">
        <v>3146.15</v>
      </c>
      <c r="AA2174">
        <v>1382.75</v>
      </c>
      <c r="AB2174">
        <v>591.94000000000005</v>
      </c>
      <c r="AC2174">
        <v>2208.7400000000002</v>
      </c>
    </row>
    <row r="2175" spans="1:29" x14ac:dyDescent="0.25">
      <c r="A2175">
        <v>1997</v>
      </c>
      <c r="B2175">
        <v>1994</v>
      </c>
      <c r="C2175">
        <v>1995</v>
      </c>
      <c r="D2175">
        <v>3</v>
      </c>
      <c r="E2175" t="s">
        <v>38</v>
      </c>
      <c r="F2175" t="s">
        <v>36</v>
      </c>
      <c r="G2175" t="s">
        <v>39</v>
      </c>
      <c r="H2175">
        <v>0</v>
      </c>
      <c r="I2175">
        <v>3</v>
      </c>
      <c r="J2175" t="s">
        <v>34</v>
      </c>
      <c r="K2175">
        <v>313637</v>
      </c>
      <c r="L2175">
        <v>8522</v>
      </c>
      <c r="M2175">
        <v>8180</v>
      </c>
      <c r="N2175">
        <v>0.80740000000000001</v>
      </c>
      <c r="O2175">
        <v>6605</v>
      </c>
      <c r="P2175">
        <v>0</v>
      </c>
      <c r="Q2175">
        <v>342</v>
      </c>
      <c r="R2175">
        <v>342</v>
      </c>
      <c r="S2175">
        <v>30230</v>
      </c>
      <c r="T2175">
        <f t="shared" si="66"/>
        <v>30572</v>
      </c>
      <c r="U2175">
        <f t="shared" si="67"/>
        <v>2</v>
      </c>
      <c r="V2175">
        <v>0.44653387744374484</v>
      </c>
      <c r="W2175">
        <v>8.4804488676230041E-2</v>
      </c>
      <c r="X2175">
        <v>5.941019244894271E-2</v>
      </c>
      <c r="Y2175">
        <v>0.40925144143108233</v>
      </c>
      <c r="Z2175">
        <v>3805.71</v>
      </c>
      <c r="AA2175">
        <v>722.77</v>
      </c>
      <c r="AB2175">
        <v>506.34</v>
      </c>
      <c r="AC2175">
        <v>3487.96</v>
      </c>
    </row>
    <row r="2176" spans="1:29" x14ac:dyDescent="0.25">
      <c r="A2176">
        <v>1997</v>
      </c>
      <c r="B2176">
        <v>1993</v>
      </c>
      <c r="C2176">
        <v>1994</v>
      </c>
      <c r="D2176">
        <v>3</v>
      </c>
      <c r="E2176" t="s">
        <v>38</v>
      </c>
      <c r="F2176" t="s">
        <v>36</v>
      </c>
      <c r="G2176" t="s">
        <v>39</v>
      </c>
      <c r="H2176">
        <v>0</v>
      </c>
      <c r="I2176">
        <v>4</v>
      </c>
      <c r="J2176" t="s">
        <v>34</v>
      </c>
      <c r="K2176">
        <v>216074</v>
      </c>
      <c r="L2176">
        <v>63265</v>
      </c>
      <c r="M2176">
        <v>23399</v>
      </c>
      <c r="N2176">
        <v>0.96860000000000002</v>
      </c>
      <c r="O2176">
        <v>22665</v>
      </c>
      <c r="P2176">
        <v>10220</v>
      </c>
      <c r="Q2176">
        <v>29645</v>
      </c>
      <c r="R2176">
        <v>39865</v>
      </c>
      <c r="S2176">
        <v>62657</v>
      </c>
      <c r="T2176">
        <f t="shared" si="66"/>
        <v>102522</v>
      </c>
      <c r="U2176">
        <f t="shared" si="67"/>
        <v>3</v>
      </c>
      <c r="V2176">
        <v>0.26615219232739545</v>
      </c>
      <c r="W2176">
        <v>6.945940994725909E-2</v>
      </c>
      <c r="X2176">
        <v>1.5081591385687102E-2</v>
      </c>
      <c r="Y2176">
        <v>0.64930680633965854</v>
      </c>
      <c r="Z2176">
        <v>16838.349999999999</v>
      </c>
      <c r="AA2176">
        <v>4394.41</v>
      </c>
      <c r="AB2176">
        <v>954.15</v>
      </c>
      <c r="AC2176">
        <v>41078.960000000006</v>
      </c>
    </row>
    <row r="2177" spans="1:29" x14ac:dyDescent="0.25">
      <c r="A2177">
        <v>1997</v>
      </c>
      <c r="B2177">
        <v>1992</v>
      </c>
      <c r="C2177">
        <v>1993</v>
      </c>
      <c r="D2177">
        <v>3</v>
      </c>
      <c r="E2177" t="s">
        <v>38</v>
      </c>
      <c r="F2177" t="s">
        <v>36</v>
      </c>
      <c r="G2177" t="s">
        <v>39</v>
      </c>
      <c r="H2177">
        <v>0</v>
      </c>
      <c r="I2177">
        <v>5</v>
      </c>
      <c r="J2177" t="s">
        <v>34</v>
      </c>
      <c r="K2177">
        <v>42012</v>
      </c>
      <c r="L2177">
        <v>13691</v>
      </c>
      <c r="M2177">
        <v>7423</v>
      </c>
      <c r="N2177">
        <v>1</v>
      </c>
      <c r="O2177">
        <v>7423</v>
      </c>
      <c r="P2177">
        <v>334</v>
      </c>
      <c r="Q2177">
        <v>5934</v>
      </c>
      <c r="R2177">
        <v>6268</v>
      </c>
      <c r="S2177">
        <v>24119</v>
      </c>
      <c r="T2177">
        <f t="shared" si="66"/>
        <v>30387</v>
      </c>
      <c r="U2177">
        <f t="shared" si="67"/>
        <v>4</v>
      </c>
      <c r="V2177">
        <v>0.24343207047081089</v>
      </c>
      <c r="W2177">
        <v>0.19956675146126437</v>
      </c>
      <c r="X2177">
        <v>1.2607444834212321E-2</v>
      </c>
      <c r="Y2177">
        <v>0.54439373323371254</v>
      </c>
      <c r="Z2177">
        <v>3333.0499999999997</v>
      </c>
      <c r="AA2177">
        <v>2732.45</v>
      </c>
      <c r="AB2177">
        <v>172.62</v>
      </c>
      <c r="AC2177">
        <v>7453.79</v>
      </c>
    </row>
    <row r="2178" spans="1:29" x14ac:dyDescent="0.25">
      <c r="A2178">
        <v>1997</v>
      </c>
      <c r="B2178">
        <v>1995</v>
      </c>
      <c r="C2178">
        <v>1996</v>
      </c>
      <c r="D2178">
        <v>4</v>
      </c>
      <c r="E2178" t="s">
        <v>40</v>
      </c>
      <c r="F2178" t="s">
        <v>36</v>
      </c>
      <c r="G2178" t="s">
        <v>39</v>
      </c>
      <c r="H2178">
        <v>0</v>
      </c>
      <c r="I2178">
        <v>2</v>
      </c>
      <c r="J2178" t="s">
        <v>33</v>
      </c>
      <c r="K2178">
        <v>263575</v>
      </c>
      <c r="L2178">
        <v>12576</v>
      </c>
      <c r="M2178">
        <v>10913</v>
      </c>
      <c r="N2178">
        <v>0.60099999999999998</v>
      </c>
      <c r="O2178">
        <v>6558</v>
      </c>
      <c r="P2178">
        <v>0</v>
      </c>
      <c r="Q2178">
        <v>1662</v>
      </c>
      <c r="R2178">
        <v>1662</v>
      </c>
      <c r="S2178">
        <v>2165</v>
      </c>
      <c r="T2178">
        <f t="shared" si="66"/>
        <v>3827</v>
      </c>
      <c r="U2178">
        <f t="shared" si="67"/>
        <v>1</v>
      </c>
      <c r="V2178">
        <v>0.15594813629727641</v>
      </c>
      <c r="W2178">
        <v>0.13160899615459237</v>
      </c>
      <c r="X2178">
        <v>2.9340714565157237E-2</v>
      </c>
      <c r="Y2178">
        <v>0.68310215298297416</v>
      </c>
      <c r="Z2178">
        <v>1961.21</v>
      </c>
      <c r="AA2178">
        <v>1655.12</v>
      </c>
      <c r="AB2178">
        <v>368.99</v>
      </c>
      <c r="AC2178">
        <v>8590.7200000000012</v>
      </c>
    </row>
    <row r="2179" spans="1:29" x14ac:dyDescent="0.25">
      <c r="A2179">
        <v>1997</v>
      </c>
      <c r="B2179">
        <v>1994</v>
      </c>
      <c r="C2179">
        <v>1995</v>
      </c>
      <c r="D2179">
        <v>4</v>
      </c>
      <c r="E2179" t="s">
        <v>40</v>
      </c>
      <c r="F2179" t="s">
        <v>36</v>
      </c>
      <c r="G2179" t="s">
        <v>39</v>
      </c>
      <c r="H2179">
        <v>0</v>
      </c>
      <c r="I2179">
        <v>3</v>
      </c>
      <c r="J2179" t="s">
        <v>34</v>
      </c>
      <c r="K2179">
        <v>839068</v>
      </c>
      <c r="L2179">
        <v>111825</v>
      </c>
      <c r="M2179">
        <v>77833</v>
      </c>
      <c r="N2179">
        <v>0.83240000000000003</v>
      </c>
      <c r="O2179">
        <v>64788</v>
      </c>
      <c r="P2179">
        <v>0</v>
      </c>
      <c r="Q2179">
        <v>33991</v>
      </c>
      <c r="R2179">
        <v>33991</v>
      </c>
      <c r="S2179">
        <v>66331</v>
      </c>
      <c r="T2179">
        <f t="shared" si="66"/>
        <v>100322</v>
      </c>
      <c r="U2179">
        <f t="shared" si="67"/>
        <v>2</v>
      </c>
      <c r="V2179">
        <v>6.9464706682970639E-2</v>
      </c>
      <c r="W2179">
        <v>2.2644314682654442E-2</v>
      </c>
      <c r="X2179">
        <v>0.10711678972455457</v>
      </c>
      <c r="Y2179">
        <v>0.80077418890982022</v>
      </c>
      <c r="Z2179">
        <v>7767.92</v>
      </c>
      <c r="AA2179">
        <v>2532.21</v>
      </c>
      <c r="AB2179">
        <v>11978.380000000001</v>
      </c>
      <c r="AC2179">
        <v>89546.91</v>
      </c>
    </row>
    <row r="2180" spans="1:29" x14ac:dyDescent="0.25">
      <c r="A2180">
        <v>1997</v>
      </c>
      <c r="B2180">
        <v>1993</v>
      </c>
      <c r="C2180">
        <v>1994</v>
      </c>
      <c r="D2180">
        <v>4</v>
      </c>
      <c r="E2180" t="s">
        <v>40</v>
      </c>
      <c r="F2180" t="s">
        <v>36</v>
      </c>
      <c r="G2180" t="s">
        <v>39</v>
      </c>
      <c r="H2180">
        <v>0</v>
      </c>
      <c r="I2180">
        <v>4</v>
      </c>
      <c r="J2180" t="s">
        <v>34</v>
      </c>
      <c r="K2180">
        <v>95166</v>
      </c>
      <c r="L2180">
        <v>17521</v>
      </c>
      <c r="M2180">
        <v>15700</v>
      </c>
      <c r="N2180">
        <v>0.98829999999999996</v>
      </c>
      <c r="O2180">
        <v>15516</v>
      </c>
      <c r="P2180">
        <v>737</v>
      </c>
      <c r="Q2180">
        <v>1083</v>
      </c>
      <c r="R2180">
        <v>1820</v>
      </c>
      <c r="S2180">
        <v>51559</v>
      </c>
      <c r="T2180">
        <f t="shared" si="66"/>
        <v>53379</v>
      </c>
      <c r="U2180">
        <f t="shared" si="67"/>
        <v>3</v>
      </c>
      <c r="V2180">
        <v>1.9287831287550489E-2</v>
      </c>
      <c r="W2180">
        <v>1.8202302211979517E-2</v>
      </c>
      <c r="X2180">
        <v>0.16982594437319828</v>
      </c>
      <c r="Y2180">
        <v>0.79268392212727168</v>
      </c>
      <c r="Z2180">
        <v>337.95</v>
      </c>
      <c r="AA2180">
        <v>318.93</v>
      </c>
      <c r="AB2180">
        <v>2975.59</v>
      </c>
      <c r="AC2180">
        <v>13888.939999999999</v>
      </c>
    </row>
    <row r="2181" spans="1:29" x14ac:dyDescent="0.25">
      <c r="A2181">
        <v>1997</v>
      </c>
      <c r="B2181">
        <v>1992</v>
      </c>
      <c r="C2181">
        <v>1993</v>
      </c>
      <c r="D2181">
        <v>4</v>
      </c>
      <c r="E2181" t="s">
        <v>40</v>
      </c>
      <c r="F2181" t="s">
        <v>36</v>
      </c>
      <c r="G2181" t="s">
        <v>39</v>
      </c>
      <c r="H2181">
        <v>0</v>
      </c>
      <c r="I2181">
        <v>5</v>
      </c>
      <c r="J2181" t="s">
        <v>34</v>
      </c>
      <c r="K2181">
        <v>6551</v>
      </c>
      <c r="L2181">
        <v>97</v>
      </c>
      <c r="M2181">
        <v>57</v>
      </c>
      <c r="N2181">
        <v>1</v>
      </c>
      <c r="O2181">
        <v>57</v>
      </c>
      <c r="P2181">
        <v>1</v>
      </c>
      <c r="Q2181">
        <v>38</v>
      </c>
      <c r="R2181">
        <v>39</v>
      </c>
      <c r="S2181">
        <v>5797</v>
      </c>
      <c r="T2181">
        <f t="shared" si="66"/>
        <v>5836</v>
      </c>
      <c r="U2181">
        <f t="shared" si="67"/>
        <v>4</v>
      </c>
      <c r="V2181">
        <v>9.9375064030324759E-3</v>
      </c>
      <c r="W2181">
        <v>8.2061264214732102E-2</v>
      </c>
      <c r="X2181">
        <v>8.5339616842536631E-2</v>
      </c>
      <c r="Y2181">
        <v>0.82266161253969883</v>
      </c>
      <c r="Z2181">
        <v>0.97</v>
      </c>
      <c r="AA2181">
        <v>8.01</v>
      </c>
      <c r="AB2181">
        <v>8.33</v>
      </c>
      <c r="AC2181">
        <v>80.3</v>
      </c>
    </row>
    <row r="2182" spans="1:29" x14ac:dyDescent="0.25">
      <c r="A2182">
        <v>1997</v>
      </c>
      <c r="B2182">
        <v>1995</v>
      </c>
      <c r="C2182">
        <v>1996</v>
      </c>
      <c r="D2182">
        <v>5</v>
      </c>
      <c r="E2182" t="s">
        <v>41</v>
      </c>
      <c r="F2182" t="s">
        <v>36</v>
      </c>
      <c r="G2182" t="s">
        <v>42</v>
      </c>
      <c r="H2182">
        <v>1</v>
      </c>
      <c r="I2182">
        <v>2</v>
      </c>
      <c r="J2182" t="s">
        <v>33</v>
      </c>
      <c r="K2182">
        <v>189934</v>
      </c>
      <c r="L2182">
        <v>3859</v>
      </c>
      <c r="M2182">
        <v>3828</v>
      </c>
      <c r="N2182">
        <v>0.56289999999999996</v>
      </c>
      <c r="O2182">
        <v>2154</v>
      </c>
      <c r="P2182">
        <v>0</v>
      </c>
      <c r="Q2182">
        <v>31</v>
      </c>
      <c r="R2182">
        <v>31</v>
      </c>
      <c r="S2182">
        <v>387</v>
      </c>
      <c r="T2182">
        <f t="shared" si="66"/>
        <v>418</v>
      </c>
      <c r="U2182">
        <f t="shared" si="67"/>
        <v>1</v>
      </c>
      <c r="V2182">
        <v>0.37766336469472517</v>
      </c>
      <c r="W2182">
        <v>0.24151985717654187</v>
      </c>
      <c r="X2182">
        <v>6.9315499402742967E-2</v>
      </c>
      <c r="Y2182">
        <v>0.31150127872598987</v>
      </c>
      <c r="Z2182">
        <v>1457.52</v>
      </c>
      <c r="AA2182">
        <v>932.09999999999991</v>
      </c>
      <c r="AB2182">
        <v>267.51</v>
      </c>
      <c r="AC2182">
        <v>1202.18</v>
      </c>
    </row>
    <row r="2183" spans="1:29" x14ac:dyDescent="0.25">
      <c r="A2183">
        <v>1997</v>
      </c>
      <c r="B2183">
        <v>1994</v>
      </c>
      <c r="C2183">
        <v>1995</v>
      </c>
      <c r="D2183">
        <v>5</v>
      </c>
      <c r="E2183" t="s">
        <v>41</v>
      </c>
      <c r="F2183" t="s">
        <v>36</v>
      </c>
      <c r="G2183" t="s">
        <v>42</v>
      </c>
      <c r="H2183">
        <v>1</v>
      </c>
      <c r="I2183">
        <v>3</v>
      </c>
      <c r="J2183" t="s">
        <v>34</v>
      </c>
      <c r="K2183">
        <v>543989</v>
      </c>
      <c r="L2183">
        <v>34860</v>
      </c>
      <c r="M2183">
        <v>32983</v>
      </c>
      <c r="N2183">
        <v>0.80830000000000002</v>
      </c>
      <c r="O2183">
        <v>26660</v>
      </c>
      <c r="P2183">
        <v>0</v>
      </c>
      <c r="Q2183">
        <v>1876</v>
      </c>
      <c r="R2183">
        <v>1876</v>
      </c>
      <c r="S2183">
        <v>53737</v>
      </c>
      <c r="T2183">
        <f t="shared" ref="T2183:T2246" si="68">SUM(R2183,S2183)</f>
        <v>55613</v>
      </c>
      <c r="U2183">
        <f t="shared" ref="U2183:U2246" si="69">IF(H2183&lt;2,I2183-1,I2183-2)</f>
        <v>2</v>
      </c>
      <c r="V2183">
        <v>0.54414297036826043</v>
      </c>
      <c r="W2183">
        <v>0.1843020252184896</v>
      </c>
      <c r="X2183">
        <v>7.7536084091847229E-2</v>
      </c>
      <c r="Y2183">
        <v>0.1940189203214028</v>
      </c>
      <c r="Z2183">
        <v>18969.330000000002</v>
      </c>
      <c r="AA2183">
        <v>6424.9400000000005</v>
      </c>
      <c r="AB2183">
        <v>2702.98</v>
      </c>
      <c r="AC2183">
        <v>6763.68</v>
      </c>
    </row>
    <row r="2184" spans="1:29" x14ac:dyDescent="0.25">
      <c r="A2184">
        <v>1997</v>
      </c>
      <c r="B2184">
        <v>1993</v>
      </c>
      <c r="C2184">
        <v>1994</v>
      </c>
      <c r="D2184">
        <v>5</v>
      </c>
      <c r="E2184" t="s">
        <v>41</v>
      </c>
      <c r="F2184" t="s">
        <v>36</v>
      </c>
      <c r="G2184" t="s">
        <v>42</v>
      </c>
      <c r="H2184">
        <v>1</v>
      </c>
      <c r="I2184">
        <v>4</v>
      </c>
      <c r="J2184" t="s">
        <v>34</v>
      </c>
      <c r="K2184">
        <v>140645</v>
      </c>
      <c r="L2184">
        <v>31887</v>
      </c>
      <c r="M2184">
        <v>24654</v>
      </c>
      <c r="N2184">
        <v>0.97219999999999995</v>
      </c>
      <c r="O2184">
        <v>23968</v>
      </c>
      <c r="P2184">
        <v>2483</v>
      </c>
      <c r="Q2184">
        <v>4748</v>
      </c>
      <c r="R2184">
        <v>7232</v>
      </c>
      <c r="S2184">
        <v>56186</v>
      </c>
      <c r="T2184">
        <f t="shared" si="68"/>
        <v>63418</v>
      </c>
      <c r="U2184">
        <f t="shared" si="69"/>
        <v>3</v>
      </c>
      <c r="V2184">
        <v>0.6108398592159282</v>
      </c>
      <c r="W2184">
        <v>0.1240836036356988</v>
      </c>
      <c r="X2184">
        <v>3.8877440522242047E-2</v>
      </c>
      <c r="Y2184">
        <v>0.226199096626131</v>
      </c>
      <c r="Z2184">
        <v>19477.93</v>
      </c>
      <c r="AA2184">
        <v>3956.67</v>
      </c>
      <c r="AB2184">
        <v>1239.69</v>
      </c>
      <c r="AC2184">
        <v>7212.84</v>
      </c>
    </row>
    <row r="2185" spans="1:29" x14ac:dyDescent="0.25">
      <c r="A2185">
        <v>1997</v>
      </c>
      <c r="B2185">
        <v>1992</v>
      </c>
      <c r="C2185">
        <v>1993</v>
      </c>
      <c r="D2185">
        <v>5</v>
      </c>
      <c r="E2185" t="s">
        <v>41</v>
      </c>
      <c r="F2185" t="s">
        <v>36</v>
      </c>
      <c r="G2185" t="s">
        <v>42</v>
      </c>
      <c r="H2185">
        <v>1</v>
      </c>
      <c r="I2185">
        <v>5</v>
      </c>
      <c r="J2185" t="s">
        <v>34</v>
      </c>
      <c r="K2185">
        <v>4324</v>
      </c>
      <c r="L2185">
        <v>1554</v>
      </c>
      <c r="M2185">
        <v>1121</v>
      </c>
      <c r="N2185">
        <v>1</v>
      </c>
      <c r="O2185">
        <v>1121</v>
      </c>
      <c r="P2185">
        <v>109</v>
      </c>
      <c r="Q2185">
        <v>324</v>
      </c>
      <c r="R2185">
        <v>433</v>
      </c>
      <c r="S2185">
        <v>2336</v>
      </c>
      <c r="T2185">
        <f t="shared" si="68"/>
        <v>2769</v>
      </c>
      <c r="U2185">
        <f t="shared" si="69"/>
        <v>4</v>
      </c>
      <c r="V2185">
        <v>0.60126179313538231</v>
      </c>
      <c r="W2185">
        <v>0.11399226974847744</v>
      </c>
      <c r="X2185">
        <v>1.4695195282102733E-2</v>
      </c>
      <c r="Y2185">
        <v>0.2700507418340376</v>
      </c>
      <c r="Z2185">
        <v>934.92</v>
      </c>
      <c r="AA2185">
        <v>177.25</v>
      </c>
      <c r="AB2185">
        <v>22.85</v>
      </c>
      <c r="AC2185">
        <v>419.91</v>
      </c>
    </row>
    <row r="2186" spans="1:29" x14ac:dyDescent="0.25">
      <c r="A2186">
        <v>1997</v>
      </c>
      <c r="B2186">
        <v>1995</v>
      </c>
      <c r="C2186">
        <v>1996</v>
      </c>
      <c r="D2186">
        <v>6</v>
      </c>
      <c r="E2186" t="s">
        <v>43</v>
      </c>
      <c r="F2186" t="s">
        <v>36</v>
      </c>
      <c r="G2186" t="s">
        <v>42</v>
      </c>
      <c r="H2186">
        <v>0</v>
      </c>
      <c r="I2186">
        <v>2</v>
      </c>
      <c r="J2186" t="s">
        <v>33</v>
      </c>
      <c r="K2186">
        <v>32136</v>
      </c>
      <c r="L2186">
        <v>652</v>
      </c>
      <c r="M2186">
        <v>647</v>
      </c>
      <c r="N2186">
        <v>0.56289999999999996</v>
      </c>
      <c r="O2186">
        <v>364</v>
      </c>
      <c r="P2186">
        <v>0</v>
      </c>
      <c r="Q2186">
        <v>5</v>
      </c>
      <c r="R2186">
        <v>5</v>
      </c>
      <c r="S2186">
        <v>65</v>
      </c>
      <c r="T2186">
        <f t="shared" si="68"/>
        <v>70</v>
      </c>
      <c r="U2186">
        <f t="shared" si="69"/>
        <v>1</v>
      </c>
      <c r="V2186">
        <v>0.37766275134381844</v>
      </c>
      <c r="W2186">
        <v>0.2415197782508155</v>
      </c>
      <c r="X2186">
        <v>6.9311934332838165E-2</v>
      </c>
      <c r="Y2186">
        <v>0.3115055360725279</v>
      </c>
      <c r="Z2186">
        <v>246.61</v>
      </c>
      <c r="AA2186">
        <v>157.71</v>
      </c>
      <c r="AB2186">
        <v>45.26</v>
      </c>
      <c r="AC2186">
        <v>203.41</v>
      </c>
    </row>
    <row r="2187" spans="1:29" x14ac:dyDescent="0.25">
      <c r="A2187">
        <v>1997</v>
      </c>
      <c r="B2187">
        <v>1994</v>
      </c>
      <c r="C2187">
        <v>1995</v>
      </c>
      <c r="D2187">
        <v>6</v>
      </c>
      <c r="E2187" t="s">
        <v>43</v>
      </c>
      <c r="F2187" t="s">
        <v>36</v>
      </c>
      <c r="G2187" t="s">
        <v>42</v>
      </c>
      <c r="H2187">
        <v>0</v>
      </c>
      <c r="I2187">
        <v>3</v>
      </c>
      <c r="J2187" t="s">
        <v>34</v>
      </c>
      <c r="K2187">
        <v>141655</v>
      </c>
      <c r="L2187">
        <v>9077</v>
      </c>
      <c r="M2187">
        <v>8589</v>
      </c>
      <c r="N2187">
        <v>0.80830000000000002</v>
      </c>
      <c r="O2187">
        <v>6942</v>
      </c>
      <c r="P2187">
        <v>0</v>
      </c>
      <c r="Q2187">
        <v>488</v>
      </c>
      <c r="R2187">
        <v>488</v>
      </c>
      <c r="S2187">
        <v>13993</v>
      </c>
      <c r="T2187">
        <f t="shared" si="68"/>
        <v>14481</v>
      </c>
      <c r="U2187">
        <f t="shared" si="69"/>
        <v>2</v>
      </c>
      <c r="V2187">
        <v>0.54414295125019552</v>
      </c>
      <c r="W2187">
        <v>0.1843027700605214</v>
      </c>
      <c r="X2187">
        <v>7.7536578326419012E-2</v>
      </c>
      <c r="Y2187">
        <v>0.19401770036286403</v>
      </c>
      <c r="Z2187">
        <v>4939.6100000000006</v>
      </c>
      <c r="AA2187">
        <v>1673.06</v>
      </c>
      <c r="AB2187">
        <v>703.86</v>
      </c>
      <c r="AC2187">
        <v>1761.25</v>
      </c>
    </row>
    <row r="2188" spans="1:29" x14ac:dyDescent="0.25">
      <c r="A2188">
        <v>1997</v>
      </c>
      <c r="B2188">
        <v>1993</v>
      </c>
      <c r="C2188">
        <v>1994</v>
      </c>
      <c r="D2188">
        <v>6</v>
      </c>
      <c r="E2188" t="s">
        <v>43</v>
      </c>
      <c r="F2188" t="s">
        <v>36</v>
      </c>
      <c r="G2188" t="s">
        <v>42</v>
      </c>
      <c r="H2188">
        <v>0</v>
      </c>
      <c r="I2188">
        <v>4</v>
      </c>
      <c r="J2188" t="s">
        <v>34</v>
      </c>
      <c r="K2188">
        <v>41211</v>
      </c>
      <c r="L2188">
        <v>9343</v>
      </c>
      <c r="M2188">
        <v>7224</v>
      </c>
      <c r="N2188">
        <v>0.97219999999999995</v>
      </c>
      <c r="O2188">
        <v>7023</v>
      </c>
      <c r="P2188">
        <v>727</v>
      </c>
      <c r="Q2188">
        <v>1391</v>
      </c>
      <c r="R2188">
        <v>2119</v>
      </c>
      <c r="S2188">
        <v>16463</v>
      </c>
      <c r="T2188">
        <f t="shared" si="68"/>
        <v>18582</v>
      </c>
      <c r="U2188">
        <f t="shared" si="69"/>
        <v>3</v>
      </c>
      <c r="V2188">
        <v>0.6108417564634413</v>
      </c>
      <c r="W2188">
        <v>0.12408330229511565</v>
      </c>
      <c r="X2188">
        <v>3.8878043350757549E-2</v>
      </c>
      <c r="Y2188">
        <v>0.22619689789068553</v>
      </c>
      <c r="Z2188">
        <v>5707.29</v>
      </c>
      <c r="AA2188">
        <v>1159.3499999999999</v>
      </c>
      <c r="AB2188">
        <v>363.25</v>
      </c>
      <c r="AC2188">
        <v>2113.4299999999998</v>
      </c>
    </row>
    <row r="2189" spans="1:29" x14ac:dyDescent="0.25">
      <c r="A2189">
        <v>1997</v>
      </c>
      <c r="B2189">
        <v>1992</v>
      </c>
      <c r="C2189">
        <v>1993</v>
      </c>
      <c r="D2189">
        <v>6</v>
      </c>
      <c r="E2189" t="s">
        <v>43</v>
      </c>
      <c r="F2189" t="s">
        <v>36</v>
      </c>
      <c r="G2189" t="s">
        <v>42</v>
      </c>
      <c r="H2189">
        <v>0</v>
      </c>
      <c r="I2189">
        <v>5</v>
      </c>
      <c r="J2189" t="s">
        <v>34</v>
      </c>
      <c r="K2189">
        <v>1188</v>
      </c>
      <c r="L2189">
        <v>427</v>
      </c>
      <c r="M2189">
        <v>307</v>
      </c>
      <c r="N2189">
        <v>1</v>
      </c>
      <c r="O2189">
        <v>307</v>
      </c>
      <c r="P2189">
        <v>29</v>
      </c>
      <c r="Q2189">
        <v>89</v>
      </c>
      <c r="R2189">
        <v>119</v>
      </c>
      <c r="S2189">
        <v>641</v>
      </c>
      <c r="T2189">
        <f t="shared" si="68"/>
        <v>760</v>
      </c>
      <c r="U2189">
        <f t="shared" si="69"/>
        <v>4</v>
      </c>
      <c r="V2189">
        <v>0.60128790539749444</v>
      </c>
      <c r="W2189">
        <v>0.11399133590914413</v>
      </c>
      <c r="X2189">
        <v>1.4682121531436601E-2</v>
      </c>
      <c r="Y2189">
        <v>0.27003863716192483</v>
      </c>
      <c r="Z2189">
        <v>256.77999999999997</v>
      </c>
      <c r="AA2189">
        <v>48.68</v>
      </c>
      <c r="AB2189">
        <v>6.27</v>
      </c>
      <c r="AC2189">
        <v>115.32</v>
      </c>
    </row>
    <row r="2190" spans="1:29" x14ac:dyDescent="0.25">
      <c r="A2190">
        <v>1997</v>
      </c>
      <c r="B2190">
        <v>1995</v>
      </c>
      <c r="C2190">
        <v>1996</v>
      </c>
      <c r="D2190">
        <v>7</v>
      </c>
      <c r="E2190" t="s">
        <v>44</v>
      </c>
      <c r="F2190" t="s">
        <v>36</v>
      </c>
      <c r="G2190" t="s">
        <v>45</v>
      </c>
      <c r="H2190">
        <v>0</v>
      </c>
      <c r="I2190">
        <v>2</v>
      </c>
      <c r="J2190" t="s">
        <v>33</v>
      </c>
      <c r="K2190">
        <v>128443</v>
      </c>
      <c r="L2190">
        <v>4529</v>
      </c>
      <c r="M2190">
        <v>4529</v>
      </c>
      <c r="N2190">
        <v>0.51970000000000005</v>
      </c>
      <c r="O2190">
        <v>2354</v>
      </c>
      <c r="P2190">
        <v>0</v>
      </c>
      <c r="Q2190">
        <v>0</v>
      </c>
      <c r="R2190">
        <v>0</v>
      </c>
      <c r="S2190">
        <v>31</v>
      </c>
      <c r="T2190">
        <f t="shared" si="68"/>
        <v>31</v>
      </c>
      <c r="U2190">
        <f t="shared" si="69"/>
        <v>1</v>
      </c>
      <c r="V2190">
        <v>0.21533336571108158</v>
      </c>
      <c r="W2190">
        <v>0.51679742861810307</v>
      </c>
      <c r="X2190">
        <v>3.9696591064624517E-2</v>
      </c>
      <c r="Y2190">
        <v>0.22817261460619093</v>
      </c>
      <c r="Z2190">
        <v>975.43</v>
      </c>
      <c r="AA2190">
        <v>2341.02</v>
      </c>
      <c r="AB2190">
        <v>179.82</v>
      </c>
      <c r="AC2190">
        <v>1033.5899999999999</v>
      </c>
    </row>
    <row r="2191" spans="1:29" x14ac:dyDescent="0.25">
      <c r="A2191">
        <v>1997</v>
      </c>
      <c r="B2191">
        <v>1994</v>
      </c>
      <c r="C2191">
        <v>1995</v>
      </c>
      <c r="D2191">
        <v>7</v>
      </c>
      <c r="E2191" t="s">
        <v>44</v>
      </c>
      <c r="F2191" t="s">
        <v>36</v>
      </c>
      <c r="G2191" t="s">
        <v>45</v>
      </c>
      <c r="H2191">
        <v>0</v>
      </c>
      <c r="I2191">
        <v>3</v>
      </c>
      <c r="J2191" t="s">
        <v>34</v>
      </c>
      <c r="K2191">
        <v>62940</v>
      </c>
      <c r="L2191">
        <v>4495</v>
      </c>
      <c r="M2191">
        <v>4495</v>
      </c>
      <c r="N2191">
        <v>0.74219999999999997</v>
      </c>
      <c r="O2191">
        <v>3336</v>
      </c>
      <c r="P2191">
        <v>0</v>
      </c>
      <c r="Q2191">
        <v>0</v>
      </c>
      <c r="R2191">
        <v>0</v>
      </c>
      <c r="S2191">
        <v>377</v>
      </c>
      <c r="T2191">
        <f t="shared" si="68"/>
        <v>377</v>
      </c>
      <c r="U2191">
        <f t="shared" si="69"/>
        <v>2</v>
      </c>
      <c r="V2191">
        <v>0.25711991529947686</v>
      </c>
      <c r="W2191">
        <v>0.4660842022847787</v>
      </c>
      <c r="X2191">
        <v>2.2598668991779067E-2</v>
      </c>
      <c r="Y2191">
        <v>0.25419721342396523</v>
      </c>
      <c r="Z2191">
        <v>1155.97</v>
      </c>
      <c r="AA2191">
        <v>2095.4399999999996</v>
      </c>
      <c r="AB2191">
        <v>101.60000000000001</v>
      </c>
      <c r="AC2191">
        <v>1142.83</v>
      </c>
    </row>
    <row r="2192" spans="1:29" x14ac:dyDescent="0.25">
      <c r="A2192">
        <v>1997</v>
      </c>
      <c r="B2192">
        <v>1993</v>
      </c>
      <c r="C2192">
        <v>1994</v>
      </c>
      <c r="D2192">
        <v>7</v>
      </c>
      <c r="E2192" t="s">
        <v>44</v>
      </c>
      <c r="F2192" t="s">
        <v>36</v>
      </c>
      <c r="G2192" t="s">
        <v>45</v>
      </c>
      <c r="H2192">
        <v>0</v>
      </c>
      <c r="I2192">
        <v>4</v>
      </c>
      <c r="J2192" t="s">
        <v>34</v>
      </c>
      <c r="K2192">
        <v>35328</v>
      </c>
      <c r="L2192">
        <v>6846</v>
      </c>
      <c r="M2192">
        <v>6351</v>
      </c>
      <c r="N2192">
        <v>0.92459999999999998</v>
      </c>
      <c r="O2192">
        <v>5872</v>
      </c>
      <c r="P2192">
        <v>494</v>
      </c>
      <c r="Q2192">
        <v>0</v>
      </c>
      <c r="R2192">
        <v>494</v>
      </c>
      <c r="S2192">
        <v>4892</v>
      </c>
      <c r="T2192">
        <f t="shared" si="68"/>
        <v>5386</v>
      </c>
      <c r="U2192">
        <f t="shared" si="69"/>
        <v>3</v>
      </c>
      <c r="V2192">
        <v>0.58558669091280879</v>
      </c>
      <c r="W2192">
        <v>0.21971094508833044</v>
      </c>
      <c r="X2192">
        <v>5.1997750659100702E-3</v>
      </c>
      <c r="Y2192">
        <v>0.18950258893295066</v>
      </c>
      <c r="Z2192">
        <v>4009.1899999999996</v>
      </c>
      <c r="AA2192">
        <v>1504.24</v>
      </c>
      <c r="AB2192">
        <v>35.6</v>
      </c>
      <c r="AC2192">
        <v>1297.42</v>
      </c>
    </row>
    <row r="2193" spans="1:29" x14ac:dyDescent="0.25">
      <c r="A2193">
        <v>1997</v>
      </c>
      <c r="B2193">
        <v>1992</v>
      </c>
      <c r="C2193">
        <v>1993</v>
      </c>
      <c r="D2193">
        <v>7</v>
      </c>
      <c r="E2193" t="s">
        <v>44</v>
      </c>
      <c r="F2193" t="s">
        <v>36</v>
      </c>
      <c r="G2193" t="s">
        <v>45</v>
      </c>
      <c r="H2193">
        <v>0</v>
      </c>
      <c r="I2193">
        <v>5</v>
      </c>
      <c r="J2193" t="s">
        <v>34</v>
      </c>
      <c r="K2193">
        <v>9326</v>
      </c>
      <c r="L2193">
        <v>3853</v>
      </c>
      <c r="M2193">
        <v>3593</v>
      </c>
      <c r="N2193">
        <v>1</v>
      </c>
      <c r="O2193">
        <v>3593</v>
      </c>
      <c r="P2193">
        <v>259</v>
      </c>
      <c r="Q2193">
        <v>0</v>
      </c>
      <c r="R2193">
        <v>259</v>
      </c>
      <c r="S2193">
        <v>4539</v>
      </c>
      <c r="T2193">
        <f t="shared" si="68"/>
        <v>4798</v>
      </c>
      <c r="U2193">
        <f t="shared" si="69"/>
        <v>4</v>
      </c>
      <c r="V2193">
        <v>0.41652717982254672</v>
      </c>
      <c r="W2193">
        <v>0.37747864878120935</v>
      </c>
      <c r="X2193">
        <v>5.4652891854227803E-3</v>
      </c>
      <c r="Y2193">
        <v>0.20052888221082105</v>
      </c>
      <c r="Z2193">
        <v>1605.05</v>
      </c>
      <c r="AA2193">
        <v>1454.58</v>
      </c>
      <c r="AB2193">
        <v>21.06</v>
      </c>
      <c r="AC2193">
        <v>772.72</v>
      </c>
    </row>
    <row r="2194" spans="1:29" x14ac:dyDescent="0.25">
      <c r="A2194">
        <v>1997</v>
      </c>
      <c r="B2194">
        <v>1995</v>
      </c>
      <c r="C2194">
        <v>1996</v>
      </c>
      <c r="D2194">
        <v>8</v>
      </c>
      <c r="E2194" t="s">
        <v>46</v>
      </c>
      <c r="F2194" t="s">
        <v>36</v>
      </c>
      <c r="G2194" t="s">
        <v>45</v>
      </c>
      <c r="H2194">
        <v>0</v>
      </c>
      <c r="I2194">
        <v>2</v>
      </c>
      <c r="J2194" t="s">
        <v>33</v>
      </c>
      <c r="K2194">
        <v>40100</v>
      </c>
      <c r="L2194">
        <v>3158</v>
      </c>
      <c r="M2194">
        <v>3158</v>
      </c>
      <c r="N2194">
        <v>0.60340000000000005</v>
      </c>
      <c r="O2194">
        <v>1905</v>
      </c>
      <c r="P2194">
        <v>0</v>
      </c>
      <c r="Q2194">
        <v>0</v>
      </c>
      <c r="R2194">
        <v>0</v>
      </c>
      <c r="S2194">
        <v>776</v>
      </c>
      <c r="T2194">
        <f t="shared" si="68"/>
        <v>776</v>
      </c>
      <c r="U2194">
        <f t="shared" si="69"/>
        <v>1</v>
      </c>
      <c r="V2194">
        <v>9.6423844414750437E-2</v>
      </c>
      <c r="W2194">
        <v>0.12248981995731664</v>
      </c>
      <c r="X2194">
        <v>1.8542559861184114E-2</v>
      </c>
      <c r="Y2194">
        <v>0.76254377576674881</v>
      </c>
      <c r="Z2194">
        <v>304.52</v>
      </c>
      <c r="AA2194">
        <v>386.84000000000003</v>
      </c>
      <c r="AB2194">
        <v>58.56</v>
      </c>
      <c r="AC2194">
        <v>2408.2200000000003</v>
      </c>
    </row>
    <row r="2195" spans="1:29" x14ac:dyDescent="0.25">
      <c r="A2195">
        <v>1997</v>
      </c>
      <c r="B2195">
        <v>1994</v>
      </c>
      <c r="C2195">
        <v>1995</v>
      </c>
      <c r="D2195">
        <v>8</v>
      </c>
      <c r="E2195" t="s">
        <v>46</v>
      </c>
      <c r="F2195" t="s">
        <v>36</v>
      </c>
      <c r="G2195" t="s">
        <v>45</v>
      </c>
      <c r="H2195">
        <v>0</v>
      </c>
      <c r="I2195">
        <v>3</v>
      </c>
      <c r="J2195" t="s">
        <v>34</v>
      </c>
      <c r="K2195">
        <v>32946</v>
      </c>
      <c r="L2195">
        <v>5280</v>
      </c>
      <c r="M2195">
        <v>5280</v>
      </c>
      <c r="N2195">
        <v>0.84009999999999996</v>
      </c>
      <c r="O2195">
        <v>4435</v>
      </c>
      <c r="P2195">
        <v>0</v>
      </c>
      <c r="Q2195">
        <v>0</v>
      </c>
      <c r="R2195">
        <v>0</v>
      </c>
      <c r="S2195">
        <v>4003</v>
      </c>
      <c r="T2195">
        <f t="shared" si="68"/>
        <v>4003</v>
      </c>
      <c r="U2195">
        <f t="shared" si="69"/>
        <v>2</v>
      </c>
      <c r="V2195">
        <v>7.5086552374603224E-2</v>
      </c>
      <c r="W2195">
        <v>0.10647836001242415</v>
      </c>
      <c r="X2195">
        <v>2.3543382247104189E-2</v>
      </c>
      <c r="Y2195">
        <v>0.7948917053658684</v>
      </c>
      <c r="Z2195">
        <v>396.46</v>
      </c>
      <c r="AA2195">
        <v>562.21</v>
      </c>
      <c r="AB2195">
        <v>124.31</v>
      </c>
      <c r="AC2195">
        <v>4197.0599999999995</v>
      </c>
    </row>
    <row r="2196" spans="1:29" x14ac:dyDescent="0.25">
      <c r="A2196">
        <v>1997</v>
      </c>
      <c r="B2196">
        <v>1993</v>
      </c>
      <c r="C2196">
        <v>1994</v>
      </c>
      <c r="D2196">
        <v>8</v>
      </c>
      <c r="E2196" t="s">
        <v>46</v>
      </c>
      <c r="F2196" t="s">
        <v>36</v>
      </c>
      <c r="G2196" t="s">
        <v>45</v>
      </c>
      <c r="H2196">
        <v>0</v>
      </c>
      <c r="I2196">
        <v>4</v>
      </c>
      <c r="J2196" t="s">
        <v>34</v>
      </c>
      <c r="K2196">
        <v>15617</v>
      </c>
      <c r="L2196">
        <v>4668</v>
      </c>
      <c r="M2196">
        <v>4184</v>
      </c>
      <c r="N2196">
        <v>0.99209999999999998</v>
      </c>
      <c r="O2196">
        <v>4151</v>
      </c>
      <c r="P2196">
        <v>483</v>
      </c>
      <c r="Q2196">
        <v>0</v>
      </c>
      <c r="R2196">
        <v>483</v>
      </c>
      <c r="S2196">
        <v>7167</v>
      </c>
      <c r="T2196">
        <f t="shared" si="68"/>
        <v>7650</v>
      </c>
      <c r="U2196">
        <f t="shared" si="69"/>
        <v>3</v>
      </c>
      <c r="V2196">
        <v>0.12099004513642683</v>
      </c>
      <c r="W2196">
        <v>0.12585929516909558</v>
      </c>
      <c r="X2196">
        <v>1.5057614817258527E-2</v>
      </c>
      <c r="Y2196">
        <v>0.73809304487721894</v>
      </c>
      <c r="Z2196">
        <v>564.79</v>
      </c>
      <c r="AA2196">
        <v>587.52</v>
      </c>
      <c r="AB2196">
        <v>70.290000000000006</v>
      </c>
      <c r="AC2196">
        <v>3445.4699999999993</v>
      </c>
    </row>
    <row r="2197" spans="1:29" x14ac:dyDescent="0.25">
      <c r="A2197">
        <v>1997</v>
      </c>
      <c r="B2197">
        <v>1992</v>
      </c>
      <c r="C2197">
        <v>1993</v>
      </c>
      <c r="D2197">
        <v>8</v>
      </c>
      <c r="E2197" t="s">
        <v>46</v>
      </c>
      <c r="F2197" t="s">
        <v>36</v>
      </c>
      <c r="G2197" t="s">
        <v>45</v>
      </c>
      <c r="H2197">
        <v>0</v>
      </c>
      <c r="I2197">
        <v>5</v>
      </c>
      <c r="J2197" t="s">
        <v>34</v>
      </c>
      <c r="K2197">
        <v>1128</v>
      </c>
      <c r="L2197">
        <v>337</v>
      </c>
      <c r="M2197">
        <v>300</v>
      </c>
      <c r="N2197">
        <v>1</v>
      </c>
      <c r="O2197">
        <v>300</v>
      </c>
      <c r="P2197">
        <v>36</v>
      </c>
      <c r="Q2197">
        <v>0</v>
      </c>
      <c r="R2197">
        <v>36</v>
      </c>
      <c r="S2197">
        <v>678</v>
      </c>
      <c r="T2197">
        <f t="shared" si="68"/>
        <v>714</v>
      </c>
      <c r="U2197">
        <f t="shared" si="69"/>
        <v>4</v>
      </c>
      <c r="V2197">
        <v>0.11961325147551681</v>
      </c>
      <c r="W2197">
        <v>0.28949787940801375</v>
      </c>
      <c r="X2197">
        <v>9.1941750452294085E-4</v>
      </c>
      <c r="Y2197">
        <v>0.58996945161194647</v>
      </c>
      <c r="Z2197">
        <v>40.330000000000005</v>
      </c>
      <c r="AA2197">
        <v>97.61</v>
      </c>
      <c r="AB2197">
        <v>0.31</v>
      </c>
      <c r="AC2197">
        <v>198.92000000000002</v>
      </c>
    </row>
    <row r="2198" spans="1:29" x14ac:dyDescent="0.25">
      <c r="A2198">
        <v>1997</v>
      </c>
      <c r="B2198">
        <v>1995</v>
      </c>
      <c r="C2198">
        <v>1996</v>
      </c>
      <c r="D2198">
        <v>9</v>
      </c>
      <c r="E2198" t="s">
        <v>47</v>
      </c>
      <c r="F2198" t="s">
        <v>36</v>
      </c>
      <c r="G2198" t="s">
        <v>45</v>
      </c>
      <c r="H2198">
        <v>1</v>
      </c>
      <c r="I2198">
        <v>2</v>
      </c>
      <c r="J2198" t="s">
        <v>33</v>
      </c>
      <c r="K2198">
        <v>99627</v>
      </c>
      <c r="L2198">
        <v>7846</v>
      </c>
      <c r="M2198">
        <v>7846</v>
      </c>
      <c r="N2198">
        <v>0.59119999999999995</v>
      </c>
      <c r="O2198">
        <v>4638</v>
      </c>
      <c r="P2198">
        <v>0</v>
      </c>
      <c r="Q2198">
        <v>0</v>
      </c>
      <c r="R2198">
        <v>0</v>
      </c>
      <c r="S2198">
        <v>1178</v>
      </c>
      <c r="T2198">
        <f t="shared" si="68"/>
        <v>1178</v>
      </c>
      <c r="U2198">
        <f t="shared" si="69"/>
        <v>1</v>
      </c>
      <c r="V2198">
        <v>9.6426755302133335E-2</v>
      </c>
      <c r="W2198">
        <v>0.12248848830733192</v>
      </c>
      <c r="X2198">
        <v>1.8546155738258584E-2</v>
      </c>
      <c r="Y2198">
        <v>0.76253860065227619</v>
      </c>
      <c r="Z2198">
        <v>756.59999999999991</v>
      </c>
      <c r="AA2198">
        <v>961.08999999999992</v>
      </c>
      <c r="AB2198">
        <v>145.52000000000001</v>
      </c>
      <c r="AC2198">
        <v>5983.16</v>
      </c>
    </row>
    <row r="2199" spans="1:29" x14ac:dyDescent="0.25">
      <c r="A2199">
        <v>1997</v>
      </c>
      <c r="B2199">
        <v>1994</v>
      </c>
      <c r="C2199">
        <v>1995</v>
      </c>
      <c r="D2199">
        <v>9</v>
      </c>
      <c r="E2199" t="s">
        <v>47</v>
      </c>
      <c r="F2199" t="s">
        <v>36</v>
      </c>
      <c r="G2199" t="s">
        <v>45</v>
      </c>
      <c r="H2199">
        <v>1</v>
      </c>
      <c r="I2199">
        <v>3</v>
      </c>
      <c r="J2199" t="s">
        <v>34</v>
      </c>
      <c r="K2199">
        <v>76673</v>
      </c>
      <c r="L2199">
        <v>12287</v>
      </c>
      <c r="M2199">
        <v>12287</v>
      </c>
      <c r="N2199">
        <v>0.86619999999999997</v>
      </c>
      <c r="O2199">
        <v>10643</v>
      </c>
      <c r="P2199">
        <v>0</v>
      </c>
      <c r="Q2199">
        <v>0</v>
      </c>
      <c r="R2199">
        <v>0</v>
      </c>
      <c r="S2199">
        <v>15949</v>
      </c>
      <c r="T2199">
        <f t="shared" si="68"/>
        <v>15949</v>
      </c>
      <c r="U2199">
        <f t="shared" si="69"/>
        <v>2</v>
      </c>
      <c r="V2199">
        <v>7.5083171655880923E-2</v>
      </c>
      <c r="W2199">
        <v>0.10647843721923461</v>
      </c>
      <c r="X2199">
        <v>2.3544414640815636E-2</v>
      </c>
      <c r="Y2199">
        <v>0.79489397648406868</v>
      </c>
      <c r="Z2199">
        <v>922.6099999999999</v>
      </c>
      <c r="AA2199">
        <v>1308.3899999999999</v>
      </c>
      <c r="AB2199">
        <v>289.31</v>
      </c>
      <c r="AC2199">
        <v>9767.5299999999988</v>
      </c>
    </row>
    <row r="2200" spans="1:29" x14ac:dyDescent="0.25">
      <c r="A2200">
        <v>1997</v>
      </c>
      <c r="B2200">
        <v>1993</v>
      </c>
      <c r="C2200">
        <v>1994</v>
      </c>
      <c r="D2200">
        <v>9</v>
      </c>
      <c r="E2200" t="s">
        <v>47</v>
      </c>
      <c r="F2200" t="s">
        <v>36</v>
      </c>
      <c r="G2200" t="s">
        <v>45</v>
      </c>
      <c r="H2200">
        <v>1</v>
      </c>
      <c r="I2200">
        <v>4</v>
      </c>
      <c r="J2200" t="s">
        <v>34</v>
      </c>
      <c r="K2200">
        <v>12696</v>
      </c>
      <c r="L2200">
        <v>3786</v>
      </c>
      <c r="M2200">
        <v>3401</v>
      </c>
      <c r="N2200">
        <v>0.99009999999999998</v>
      </c>
      <c r="O2200">
        <v>3367</v>
      </c>
      <c r="P2200">
        <v>384</v>
      </c>
      <c r="Q2200">
        <v>0</v>
      </c>
      <c r="R2200">
        <v>384</v>
      </c>
      <c r="S2200">
        <v>5701</v>
      </c>
      <c r="T2200">
        <f t="shared" si="68"/>
        <v>6085</v>
      </c>
      <c r="U2200">
        <f t="shared" si="69"/>
        <v>3</v>
      </c>
      <c r="V2200">
        <v>0.12048014578683958</v>
      </c>
      <c r="W2200">
        <v>0.12614523221572227</v>
      </c>
      <c r="X2200">
        <v>1.5085768616213505E-2</v>
      </c>
      <c r="Y2200">
        <v>0.73828885338122474</v>
      </c>
      <c r="Z2200">
        <v>456.17999999999995</v>
      </c>
      <c r="AA2200">
        <v>477.63</v>
      </c>
      <c r="AB2200">
        <v>57.12</v>
      </c>
      <c r="AC2200">
        <v>2795.42</v>
      </c>
    </row>
    <row r="2201" spans="1:29" x14ac:dyDescent="0.25">
      <c r="A2201">
        <v>1997</v>
      </c>
      <c r="B2201">
        <v>1992</v>
      </c>
      <c r="C2201">
        <v>1993</v>
      </c>
      <c r="D2201">
        <v>9</v>
      </c>
      <c r="E2201" t="s">
        <v>47</v>
      </c>
      <c r="F2201" t="s">
        <v>36</v>
      </c>
      <c r="G2201" t="s">
        <v>45</v>
      </c>
      <c r="H2201">
        <v>1</v>
      </c>
      <c r="I2201">
        <v>5</v>
      </c>
      <c r="J2201" t="s">
        <v>34</v>
      </c>
      <c r="K2201">
        <v>1205</v>
      </c>
      <c r="L2201">
        <v>359</v>
      </c>
      <c r="M2201">
        <v>321</v>
      </c>
      <c r="N2201">
        <v>1</v>
      </c>
      <c r="O2201">
        <v>321</v>
      </c>
      <c r="P2201">
        <v>38</v>
      </c>
      <c r="Q2201">
        <v>0</v>
      </c>
      <c r="R2201">
        <v>38</v>
      </c>
      <c r="S2201">
        <v>724</v>
      </c>
      <c r="T2201">
        <f t="shared" si="68"/>
        <v>762</v>
      </c>
      <c r="U2201">
        <f t="shared" si="69"/>
        <v>4</v>
      </c>
      <c r="V2201">
        <v>0.11959329944162014</v>
      </c>
      <c r="W2201">
        <v>0.28952412701058416</v>
      </c>
      <c r="X2201">
        <v>9.1674306192182674E-4</v>
      </c>
      <c r="Y2201">
        <v>0.58996583048587381</v>
      </c>
      <c r="Z2201">
        <v>43.050000000000004</v>
      </c>
      <c r="AA2201">
        <v>104.22</v>
      </c>
      <c r="AB2201">
        <v>0.33</v>
      </c>
      <c r="AC2201">
        <v>212.37</v>
      </c>
    </row>
    <row r="2202" spans="1:29" x14ac:dyDescent="0.25">
      <c r="A2202">
        <v>1997</v>
      </c>
      <c r="B2202">
        <v>1995</v>
      </c>
      <c r="C2202">
        <v>1996</v>
      </c>
      <c r="D2202">
        <v>10</v>
      </c>
      <c r="E2202" t="s">
        <v>48</v>
      </c>
      <c r="F2202" t="s">
        <v>31</v>
      </c>
      <c r="G2202" t="s">
        <v>49</v>
      </c>
      <c r="H2202">
        <v>1</v>
      </c>
      <c r="I2202">
        <v>2</v>
      </c>
      <c r="J2202" t="s">
        <v>33</v>
      </c>
      <c r="K2202">
        <v>161359</v>
      </c>
      <c r="L2202">
        <v>5541</v>
      </c>
      <c r="M2202">
        <v>5360</v>
      </c>
      <c r="N2202">
        <v>0.57550000000000001</v>
      </c>
      <c r="O2202">
        <v>3085</v>
      </c>
      <c r="P2202">
        <v>0</v>
      </c>
      <c r="Q2202">
        <v>180</v>
      </c>
      <c r="R2202">
        <v>180</v>
      </c>
      <c r="S2202">
        <v>312</v>
      </c>
      <c r="T2202">
        <f t="shared" si="68"/>
        <v>492</v>
      </c>
      <c r="U2202">
        <f t="shared" si="69"/>
        <v>1</v>
      </c>
      <c r="V2202">
        <v>0.22114763388039285</v>
      </c>
      <c r="W2202">
        <v>0.23889488444616089</v>
      </c>
      <c r="X2202">
        <v>4.076778424656298E-2</v>
      </c>
      <c r="Y2202">
        <v>0.49918969742688324</v>
      </c>
      <c r="Z2202">
        <v>1225.4100000000001</v>
      </c>
      <c r="AA2202">
        <v>1323.75</v>
      </c>
      <c r="AB2202">
        <v>225.9</v>
      </c>
      <c r="AC2202">
        <v>2766.08</v>
      </c>
    </row>
    <row r="2203" spans="1:29" x14ac:dyDescent="0.25">
      <c r="A2203">
        <v>1997</v>
      </c>
      <c r="B2203">
        <v>1994</v>
      </c>
      <c r="C2203">
        <v>1995</v>
      </c>
      <c r="D2203">
        <v>10</v>
      </c>
      <c r="E2203" t="s">
        <v>48</v>
      </c>
      <c r="F2203" t="s">
        <v>31</v>
      </c>
      <c r="G2203" t="s">
        <v>49</v>
      </c>
      <c r="H2203">
        <v>1</v>
      </c>
      <c r="I2203">
        <v>3</v>
      </c>
      <c r="J2203" t="s">
        <v>34</v>
      </c>
      <c r="K2203">
        <v>87989</v>
      </c>
      <c r="L2203">
        <v>9718</v>
      </c>
      <c r="M2203">
        <v>6264</v>
      </c>
      <c r="N2203">
        <v>0.81889999999999996</v>
      </c>
      <c r="O2203">
        <v>5129</v>
      </c>
      <c r="P2203">
        <v>0</v>
      </c>
      <c r="Q2203">
        <v>3454</v>
      </c>
      <c r="R2203">
        <v>3454</v>
      </c>
      <c r="S2203">
        <v>4285</v>
      </c>
      <c r="T2203">
        <f t="shared" si="68"/>
        <v>7739</v>
      </c>
      <c r="U2203">
        <f t="shared" si="69"/>
        <v>2</v>
      </c>
      <c r="V2203">
        <v>9.1222914692406412E-2</v>
      </c>
      <c r="W2203">
        <v>5.3333580276638239E-2</v>
      </c>
      <c r="X2203">
        <v>6.6816684724395836E-2</v>
      </c>
      <c r="Y2203">
        <v>0.78862682030655962</v>
      </c>
      <c r="Z2203">
        <v>886.58000000000015</v>
      </c>
      <c r="AA2203">
        <v>518.34</v>
      </c>
      <c r="AB2203">
        <v>649.38</v>
      </c>
      <c r="AC2203">
        <v>7664.5300000000007</v>
      </c>
    </row>
    <row r="2204" spans="1:29" x14ac:dyDescent="0.25">
      <c r="A2204">
        <v>1997</v>
      </c>
      <c r="B2204">
        <v>1993</v>
      </c>
      <c r="C2204">
        <v>1994</v>
      </c>
      <c r="D2204">
        <v>10</v>
      </c>
      <c r="E2204" t="s">
        <v>48</v>
      </c>
      <c r="F2204" t="s">
        <v>31</v>
      </c>
      <c r="G2204" t="s">
        <v>49</v>
      </c>
      <c r="H2204">
        <v>1</v>
      </c>
      <c r="I2204">
        <v>4</v>
      </c>
      <c r="J2204" t="s">
        <v>34</v>
      </c>
      <c r="K2204">
        <v>51452</v>
      </c>
      <c r="L2204">
        <v>23232</v>
      </c>
      <c r="M2204">
        <v>9083</v>
      </c>
      <c r="N2204">
        <v>0.98680000000000001</v>
      </c>
      <c r="O2204">
        <v>8964</v>
      </c>
      <c r="P2204">
        <v>46</v>
      </c>
      <c r="Q2204">
        <v>14102</v>
      </c>
      <c r="R2204">
        <v>14148</v>
      </c>
      <c r="S2204">
        <v>13705</v>
      </c>
      <c r="T2204">
        <f t="shared" si="68"/>
        <v>27853</v>
      </c>
      <c r="U2204">
        <f t="shared" si="69"/>
        <v>3</v>
      </c>
      <c r="V2204">
        <v>2.8649151200027551E-3</v>
      </c>
      <c r="W2204">
        <v>3.0667848903274684E-3</v>
      </c>
      <c r="X2204">
        <v>6.5492321201060563E-2</v>
      </c>
      <c r="Y2204">
        <v>0.92857597878860931</v>
      </c>
      <c r="Z2204">
        <v>66.56</v>
      </c>
      <c r="AA2204">
        <v>71.25</v>
      </c>
      <c r="AB2204">
        <v>1521.57</v>
      </c>
      <c r="AC2204">
        <v>21573.420000000002</v>
      </c>
    </row>
    <row r="2205" spans="1:29" x14ac:dyDescent="0.25">
      <c r="A2205">
        <v>1997</v>
      </c>
      <c r="B2205">
        <v>1992</v>
      </c>
      <c r="C2205">
        <v>1993</v>
      </c>
      <c r="D2205">
        <v>10</v>
      </c>
      <c r="E2205" t="s">
        <v>48</v>
      </c>
      <c r="F2205" t="s">
        <v>31</v>
      </c>
      <c r="G2205" t="s">
        <v>49</v>
      </c>
      <c r="H2205">
        <v>1</v>
      </c>
      <c r="I2205">
        <v>5</v>
      </c>
      <c r="J2205" t="s">
        <v>34</v>
      </c>
      <c r="K2205">
        <v>3128</v>
      </c>
      <c r="L2205">
        <v>1927</v>
      </c>
      <c r="M2205">
        <v>468</v>
      </c>
      <c r="N2205">
        <v>1</v>
      </c>
      <c r="O2205">
        <v>468</v>
      </c>
      <c r="P2205">
        <v>0</v>
      </c>
      <c r="Q2205">
        <v>1459</v>
      </c>
      <c r="R2205">
        <v>1459</v>
      </c>
      <c r="S2205">
        <v>887</v>
      </c>
      <c r="T2205">
        <f t="shared" si="68"/>
        <v>2346</v>
      </c>
      <c r="U2205">
        <f t="shared" si="69"/>
        <v>4</v>
      </c>
      <c r="V2205">
        <v>2.3860034960138181E-4</v>
      </c>
      <c r="W2205">
        <v>1.1411321067892173E-4</v>
      </c>
      <c r="X2205">
        <v>4.0235280692563442E-2</v>
      </c>
      <c r="Y2205">
        <v>0.95941200574715624</v>
      </c>
      <c r="Z2205">
        <v>0.46</v>
      </c>
      <c r="AA2205">
        <v>0.22</v>
      </c>
      <c r="AB2205">
        <v>77.569999999999993</v>
      </c>
      <c r="AC2205">
        <v>1849.66</v>
      </c>
    </row>
    <row r="2206" spans="1:29" x14ac:dyDescent="0.25">
      <c r="A2206">
        <v>1997</v>
      </c>
      <c r="B2206">
        <v>1995</v>
      </c>
      <c r="C2206">
        <v>1996</v>
      </c>
      <c r="D2206">
        <v>11</v>
      </c>
      <c r="E2206" t="s">
        <v>50</v>
      </c>
      <c r="F2206" t="s">
        <v>31</v>
      </c>
      <c r="G2206" t="s">
        <v>49</v>
      </c>
      <c r="H2206">
        <v>1</v>
      </c>
      <c r="I2206">
        <v>2</v>
      </c>
      <c r="J2206" t="s">
        <v>33</v>
      </c>
      <c r="K2206">
        <v>403406</v>
      </c>
      <c r="L2206">
        <v>11371</v>
      </c>
      <c r="M2206">
        <v>9797</v>
      </c>
      <c r="N2206">
        <v>0.57620000000000005</v>
      </c>
      <c r="O2206">
        <v>5645</v>
      </c>
      <c r="P2206">
        <v>0</v>
      </c>
      <c r="Q2206">
        <v>1573</v>
      </c>
      <c r="R2206">
        <v>1573</v>
      </c>
      <c r="S2206">
        <v>1934</v>
      </c>
      <c r="T2206">
        <f t="shared" si="68"/>
        <v>3507</v>
      </c>
      <c r="U2206">
        <f t="shared" si="69"/>
        <v>1</v>
      </c>
      <c r="V2206">
        <v>0.26940759331596842</v>
      </c>
      <c r="W2206">
        <v>0.17283350246843449</v>
      </c>
      <c r="X2206">
        <v>6.1355589988374537E-2</v>
      </c>
      <c r="Y2206">
        <v>0.49640331422722273</v>
      </c>
      <c r="Z2206">
        <v>3063.5899999999997</v>
      </c>
      <c r="AA2206">
        <v>1965.3899999999999</v>
      </c>
      <c r="AB2206">
        <v>697.71</v>
      </c>
      <c r="AC2206">
        <v>5644.89</v>
      </c>
    </row>
    <row r="2207" spans="1:29" x14ac:dyDescent="0.25">
      <c r="A2207">
        <v>1997</v>
      </c>
      <c r="B2207">
        <v>1994</v>
      </c>
      <c r="C2207">
        <v>1995</v>
      </c>
      <c r="D2207">
        <v>11</v>
      </c>
      <c r="E2207" t="s">
        <v>50</v>
      </c>
      <c r="F2207" t="s">
        <v>31</v>
      </c>
      <c r="G2207" t="s">
        <v>49</v>
      </c>
      <c r="H2207">
        <v>1</v>
      </c>
      <c r="I2207">
        <v>3</v>
      </c>
      <c r="J2207" t="s">
        <v>34</v>
      </c>
      <c r="K2207">
        <v>185292</v>
      </c>
      <c r="L2207">
        <v>22823</v>
      </c>
      <c r="M2207">
        <v>18389</v>
      </c>
      <c r="N2207">
        <v>0.81389999999999996</v>
      </c>
      <c r="O2207">
        <v>14966</v>
      </c>
      <c r="P2207">
        <v>0</v>
      </c>
      <c r="Q2207">
        <v>4434</v>
      </c>
      <c r="R2207">
        <v>4434</v>
      </c>
      <c r="S2207">
        <v>10680</v>
      </c>
      <c r="T2207">
        <f t="shared" si="68"/>
        <v>15114</v>
      </c>
      <c r="U2207">
        <f t="shared" si="69"/>
        <v>2</v>
      </c>
      <c r="V2207">
        <v>8.0041676141504342E-2</v>
      </c>
      <c r="W2207">
        <v>2.3662777273183343E-2</v>
      </c>
      <c r="X2207">
        <v>7.1860674100197128E-2</v>
      </c>
      <c r="Y2207">
        <v>0.82443487248511527</v>
      </c>
      <c r="Z2207">
        <v>1826.8399999999997</v>
      </c>
      <c r="AA2207">
        <v>540.07000000000005</v>
      </c>
      <c r="AB2207">
        <v>1640.12</v>
      </c>
      <c r="AC2207">
        <v>18816.579999999998</v>
      </c>
    </row>
    <row r="2208" spans="1:29" x14ac:dyDescent="0.25">
      <c r="A2208">
        <v>1997</v>
      </c>
      <c r="B2208">
        <v>1993</v>
      </c>
      <c r="C2208">
        <v>1994</v>
      </c>
      <c r="D2208">
        <v>11</v>
      </c>
      <c r="E2208" t="s">
        <v>50</v>
      </c>
      <c r="F2208" t="s">
        <v>31</v>
      </c>
      <c r="G2208" t="s">
        <v>49</v>
      </c>
      <c r="H2208">
        <v>1</v>
      </c>
      <c r="I2208">
        <v>4</v>
      </c>
      <c r="J2208" t="s">
        <v>34</v>
      </c>
      <c r="K2208">
        <v>93863</v>
      </c>
      <c r="L2208">
        <v>25922</v>
      </c>
      <c r="M2208">
        <v>13612</v>
      </c>
      <c r="N2208">
        <v>0.98080000000000001</v>
      </c>
      <c r="O2208">
        <v>13351</v>
      </c>
      <c r="P2208">
        <v>16</v>
      </c>
      <c r="Q2208">
        <v>12293</v>
      </c>
      <c r="R2208">
        <v>12309</v>
      </c>
      <c r="S2208">
        <v>37382</v>
      </c>
      <c r="T2208">
        <f t="shared" si="68"/>
        <v>49691</v>
      </c>
      <c r="U2208">
        <f t="shared" si="69"/>
        <v>3</v>
      </c>
      <c r="V2208">
        <v>1.4508709855121217E-2</v>
      </c>
      <c r="W2208">
        <v>1.9038775790475866E-2</v>
      </c>
      <c r="X2208">
        <v>0.1075218460047619</v>
      </c>
      <c r="Y2208">
        <v>0.85893066834964105</v>
      </c>
      <c r="Z2208">
        <v>376.1</v>
      </c>
      <c r="AA2208">
        <v>493.53</v>
      </c>
      <c r="AB2208">
        <v>2787.22</v>
      </c>
      <c r="AC2208">
        <v>22265.510000000002</v>
      </c>
    </row>
    <row r="2209" spans="1:29" x14ac:dyDescent="0.25">
      <c r="A2209">
        <v>1997</v>
      </c>
      <c r="B2209">
        <v>1992</v>
      </c>
      <c r="C2209">
        <v>1993</v>
      </c>
      <c r="D2209">
        <v>11</v>
      </c>
      <c r="E2209" t="s">
        <v>50</v>
      </c>
      <c r="F2209" t="s">
        <v>31</v>
      </c>
      <c r="G2209" t="s">
        <v>49</v>
      </c>
      <c r="H2209">
        <v>1</v>
      </c>
      <c r="I2209">
        <v>5</v>
      </c>
      <c r="J2209" t="s">
        <v>34</v>
      </c>
      <c r="K2209">
        <v>14942</v>
      </c>
      <c r="L2209">
        <v>5785</v>
      </c>
      <c r="M2209">
        <v>2427</v>
      </c>
      <c r="N2209">
        <v>1</v>
      </c>
      <c r="O2209">
        <v>2427</v>
      </c>
      <c r="P2209">
        <v>4</v>
      </c>
      <c r="Q2209">
        <v>3353</v>
      </c>
      <c r="R2209">
        <v>3357</v>
      </c>
      <c r="S2209">
        <v>7662</v>
      </c>
      <c r="T2209">
        <f t="shared" si="68"/>
        <v>11019</v>
      </c>
      <c r="U2209">
        <f t="shared" si="69"/>
        <v>4</v>
      </c>
      <c r="V2209">
        <v>3.8200596344151069E-4</v>
      </c>
      <c r="W2209">
        <v>1.8495311352145541E-4</v>
      </c>
      <c r="X2209">
        <v>0.10842228080031112</v>
      </c>
      <c r="Y2209">
        <v>0.89101076012272595</v>
      </c>
      <c r="Z2209">
        <v>2.21</v>
      </c>
      <c r="AA2209">
        <v>1.07</v>
      </c>
      <c r="AB2209">
        <v>627.25</v>
      </c>
      <c r="AC2209">
        <v>5154.7200000000012</v>
      </c>
    </row>
    <row r="2210" spans="1:29" x14ac:dyDescent="0.25">
      <c r="A2210">
        <v>1997</v>
      </c>
      <c r="B2210">
        <v>1995</v>
      </c>
      <c r="C2210">
        <v>1996</v>
      </c>
      <c r="D2210">
        <v>12</v>
      </c>
      <c r="E2210" t="s">
        <v>51</v>
      </c>
      <c r="F2210" t="s">
        <v>31</v>
      </c>
      <c r="G2210" t="s">
        <v>49</v>
      </c>
      <c r="H2210">
        <v>0</v>
      </c>
      <c r="I2210">
        <v>2</v>
      </c>
      <c r="J2210" t="s">
        <v>33</v>
      </c>
      <c r="K2210">
        <v>74248</v>
      </c>
      <c r="L2210">
        <v>1983</v>
      </c>
      <c r="M2210">
        <v>1808</v>
      </c>
      <c r="N2210">
        <v>0.57789999999999997</v>
      </c>
      <c r="O2210">
        <v>1045</v>
      </c>
      <c r="P2210">
        <v>0</v>
      </c>
      <c r="Q2210">
        <v>174</v>
      </c>
      <c r="R2210">
        <v>174</v>
      </c>
      <c r="S2210">
        <v>540</v>
      </c>
      <c r="T2210">
        <f t="shared" si="68"/>
        <v>714</v>
      </c>
      <c r="U2210">
        <f t="shared" si="69"/>
        <v>1</v>
      </c>
      <c r="V2210">
        <v>0.284304629751016</v>
      </c>
      <c r="W2210">
        <v>0.18239161784133193</v>
      </c>
      <c r="X2210">
        <v>6.3425874570152169E-2</v>
      </c>
      <c r="Y2210">
        <v>0.46987787783749979</v>
      </c>
      <c r="Z2210">
        <v>563.85</v>
      </c>
      <c r="AA2210">
        <v>361.73</v>
      </c>
      <c r="AB2210">
        <v>125.78999999999999</v>
      </c>
      <c r="AC2210">
        <v>931.89</v>
      </c>
    </row>
    <row r="2211" spans="1:29" x14ac:dyDescent="0.25">
      <c r="A2211">
        <v>1997</v>
      </c>
      <c r="B2211">
        <v>1994</v>
      </c>
      <c r="C2211">
        <v>1995</v>
      </c>
      <c r="D2211">
        <v>12</v>
      </c>
      <c r="E2211" t="s">
        <v>51</v>
      </c>
      <c r="F2211" t="s">
        <v>31</v>
      </c>
      <c r="G2211" t="s">
        <v>49</v>
      </c>
      <c r="H2211">
        <v>0</v>
      </c>
      <c r="I2211">
        <v>3</v>
      </c>
      <c r="J2211" t="s">
        <v>34</v>
      </c>
      <c r="K2211">
        <v>41506</v>
      </c>
      <c r="L2211">
        <v>4762</v>
      </c>
      <c r="M2211">
        <v>4169</v>
      </c>
      <c r="N2211">
        <v>0.81530000000000002</v>
      </c>
      <c r="O2211">
        <v>3399</v>
      </c>
      <c r="P2211">
        <v>0</v>
      </c>
      <c r="Q2211">
        <v>592</v>
      </c>
      <c r="R2211">
        <v>592</v>
      </c>
      <c r="S2211">
        <v>2958</v>
      </c>
      <c r="T2211">
        <f t="shared" si="68"/>
        <v>3550</v>
      </c>
      <c r="U2211">
        <f t="shared" si="69"/>
        <v>2</v>
      </c>
      <c r="V2211">
        <v>8.5975397202051232E-2</v>
      </c>
      <c r="W2211">
        <v>2.5526767827368832E-2</v>
      </c>
      <c r="X2211">
        <v>7.6618102249866663E-2</v>
      </c>
      <c r="Y2211">
        <v>0.81187973272071345</v>
      </c>
      <c r="Z2211">
        <v>409.42</v>
      </c>
      <c r="AA2211">
        <v>121.56</v>
      </c>
      <c r="AB2211">
        <v>364.86</v>
      </c>
      <c r="AC2211">
        <v>3866.2200000000003</v>
      </c>
    </row>
    <row r="2212" spans="1:29" x14ac:dyDescent="0.25">
      <c r="A2212">
        <v>1997</v>
      </c>
      <c r="B2212">
        <v>1993</v>
      </c>
      <c r="C2212">
        <v>1994</v>
      </c>
      <c r="D2212">
        <v>12</v>
      </c>
      <c r="E2212" t="s">
        <v>51</v>
      </c>
      <c r="F2212" t="s">
        <v>31</v>
      </c>
      <c r="G2212" t="s">
        <v>49</v>
      </c>
      <c r="H2212">
        <v>0</v>
      </c>
      <c r="I2212">
        <v>4</v>
      </c>
      <c r="J2212" t="s">
        <v>34</v>
      </c>
      <c r="K2212">
        <v>19879</v>
      </c>
      <c r="L2212">
        <v>4010</v>
      </c>
      <c r="M2212">
        <v>2880</v>
      </c>
      <c r="N2212">
        <v>0.98080000000000001</v>
      </c>
      <c r="O2212">
        <v>2824</v>
      </c>
      <c r="P2212">
        <v>3</v>
      </c>
      <c r="Q2212">
        <v>1126</v>
      </c>
      <c r="R2212">
        <v>1130</v>
      </c>
      <c r="S2212">
        <v>9385</v>
      </c>
      <c r="T2212">
        <f t="shared" si="68"/>
        <v>10515</v>
      </c>
      <c r="U2212">
        <f t="shared" si="69"/>
        <v>3</v>
      </c>
      <c r="V2212">
        <v>2.0130111385120223E-2</v>
      </c>
      <c r="W2212">
        <v>2.3172194364167256E-2</v>
      </c>
      <c r="X2212">
        <v>0.15205677225021877</v>
      </c>
      <c r="Y2212">
        <v>0.80464092200049364</v>
      </c>
      <c r="Z2212">
        <v>80.73</v>
      </c>
      <c r="AA2212">
        <v>92.93</v>
      </c>
      <c r="AB2212">
        <v>609.80999999999995</v>
      </c>
      <c r="AC2212">
        <v>3226.94</v>
      </c>
    </row>
    <row r="2213" spans="1:29" x14ac:dyDescent="0.25">
      <c r="A2213">
        <v>1997</v>
      </c>
      <c r="B2213">
        <v>1992</v>
      </c>
      <c r="C2213">
        <v>1993</v>
      </c>
      <c r="D2213">
        <v>12</v>
      </c>
      <c r="E2213" t="s">
        <v>51</v>
      </c>
      <c r="F2213" t="s">
        <v>31</v>
      </c>
      <c r="G2213" t="s">
        <v>49</v>
      </c>
      <c r="H2213">
        <v>0</v>
      </c>
      <c r="I2213">
        <v>5</v>
      </c>
      <c r="J2213" t="s">
        <v>34</v>
      </c>
      <c r="K2213">
        <v>3047</v>
      </c>
      <c r="L2213">
        <v>772</v>
      </c>
      <c r="M2213">
        <v>478</v>
      </c>
      <c r="N2213">
        <v>1</v>
      </c>
      <c r="O2213">
        <v>478</v>
      </c>
      <c r="P2213">
        <v>0</v>
      </c>
      <c r="Q2213">
        <v>293</v>
      </c>
      <c r="R2213">
        <v>294</v>
      </c>
      <c r="S2213">
        <v>1969</v>
      </c>
      <c r="T2213">
        <f t="shared" si="68"/>
        <v>2263</v>
      </c>
      <c r="U2213">
        <f t="shared" si="69"/>
        <v>4</v>
      </c>
      <c r="V2213">
        <v>5.8232827786117299E-4</v>
      </c>
      <c r="W2213">
        <v>2.8469382473212898E-4</v>
      </c>
      <c r="X2213">
        <v>0.17163155442828304</v>
      </c>
      <c r="Y2213">
        <v>0.8275014234691237</v>
      </c>
      <c r="Z2213">
        <v>0.45</v>
      </c>
      <c r="AA2213">
        <v>0.22</v>
      </c>
      <c r="AB2213">
        <v>132.63</v>
      </c>
      <c r="AC2213">
        <v>639.46</v>
      </c>
    </row>
    <row r="2214" spans="1:29" x14ac:dyDescent="0.25">
      <c r="A2214">
        <v>1997</v>
      </c>
      <c r="B2214">
        <v>1995</v>
      </c>
      <c r="C2214">
        <v>1996</v>
      </c>
      <c r="D2214">
        <v>13</v>
      </c>
      <c r="E2214" t="s">
        <v>52</v>
      </c>
      <c r="F2214" t="s">
        <v>31</v>
      </c>
      <c r="G2214" t="s">
        <v>49</v>
      </c>
      <c r="H2214">
        <v>1</v>
      </c>
      <c r="I2214">
        <v>2</v>
      </c>
      <c r="J2214" t="s">
        <v>33</v>
      </c>
      <c r="K2214">
        <v>42674</v>
      </c>
      <c r="L2214">
        <v>1218</v>
      </c>
      <c r="M2214">
        <v>1104</v>
      </c>
      <c r="N2214">
        <v>0.57210000000000005</v>
      </c>
      <c r="O2214">
        <v>631</v>
      </c>
      <c r="P2214">
        <v>0</v>
      </c>
      <c r="Q2214">
        <v>114</v>
      </c>
      <c r="R2214">
        <v>114</v>
      </c>
      <c r="S2214">
        <v>493</v>
      </c>
      <c r="T2214">
        <f t="shared" si="68"/>
        <v>607</v>
      </c>
      <c r="U2214">
        <f t="shared" si="69"/>
        <v>1</v>
      </c>
      <c r="V2214">
        <v>0.26064864598639009</v>
      </c>
      <c r="W2214">
        <v>0.17066563785163724</v>
      </c>
      <c r="X2214">
        <v>5.1164394244108256E-2</v>
      </c>
      <c r="Y2214">
        <v>0.5175213219178646</v>
      </c>
      <c r="Z2214">
        <v>317.53000000000003</v>
      </c>
      <c r="AA2214">
        <v>207.91000000000003</v>
      </c>
      <c r="AB2214">
        <v>62.33</v>
      </c>
      <c r="AC2214">
        <v>630.46000000000015</v>
      </c>
    </row>
    <row r="2215" spans="1:29" x14ac:dyDescent="0.25">
      <c r="A2215">
        <v>1997</v>
      </c>
      <c r="B2215">
        <v>1994</v>
      </c>
      <c r="C2215">
        <v>1995</v>
      </c>
      <c r="D2215">
        <v>13</v>
      </c>
      <c r="E2215" t="s">
        <v>52</v>
      </c>
      <c r="F2215" t="s">
        <v>31</v>
      </c>
      <c r="G2215" t="s">
        <v>49</v>
      </c>
      <c r="H2215">
        <v>1</v>
      </c>
      <c r="I2215">
        <v>3</v>
      </c>
      <c r="J2215" t="s">
        <v>34</v>
      </c>
      <c r="K2215">
        <v>17887</v>
      </c>
      <c r="L2215">
        <v>3179</v>
      </c>
      <c r="M2215">
        <v>2726</v>
      </c>
      <c r="N2215">
        <v>0.80179999999999996</v>
      </c>
      <c r="O2215">
        <v>2185</v>
      </c>
      <c r="P2215">
        <v>0</v>
      </c>
      <c r="Q2215">
        <v>453</v>
      </c>
      <c r="R2215">
        <v>453</v>
      </c>
      <c r="S2215">
        <v>827</v>
      </c>
      <c r="T2215">
        <f t="shared" si="68"/>
        <v>1280</v>
      </c>
      <c r="U2215">
        <f t="shared" si="69"/>
        <v>2</v>
      </c>
      <c r="V2215">
        <v>5.1904430935091166E-2</v>
      </c>
      <c r="W2215">
        <v>4.2202227261148098E-2</v>
      </c>
      <c r="X2215">
        <v>2.7924105809056861E-2</v>
      </c>
      <c r="Y2215">
        <v>0.87796923599470389</v>
      </c>
      <c r="Z2215">
        <v>165.04000000000002</v>
      </c>
      <c r="AA2215">
        <v>134.19</v>
      </c>
      <c r="AB2215">
        <v>88.79</v>
      </c>
      <c r="AC2215">
        <v>2791.67</v>
      </c>
    </row>
    <row r="2216" spans="1:29" x14ac:dyDescent="0.25">
      <c r="A2216">
        <v>1997</v>
      </c>
      <c r="B2216">
        <v>1993</v>
      </c>
      <c r="C2216">
        <v>1994</v>
      </c>
      <c r="D2216">
        <v>13</v>
      </c>
      <c r="E2216" t="s">
        <v>52</v>
      </c>
      <c r="F2216" t="s">
        <v>31</v>
      </c>
      <c r="G2216" t="s">
        <v>49</v>
      </c>
      <c r="H2216">
        <v>1</v>
      </c>
      <c r="I2216">
        <v>4</v>
      </c>
      <c r="J2216" t="s">
        <v>34</v>
      </c>
      <c r="K2216">
        <v>10481</v>
      </c>
      <c r="L2216">
        <v>3364</v>
      </c>
      <c r="M2216">
        <v>2278</v>
      </c>
      <c r="N2216">
        <v>0.96499999999999997</v>
      </c>
      <c r="O2216">
        <v>2198</v>
      </c>
      <c r="P2216">
        <v>16</v>
      </c>
      <c r="Q2216">
        <v>1068</v>
      </c>
      <c r="R2216">
        <v>1085</v>
      </c>
      <c r="S2216">
        <v>2880</v>
      </c>
      <c r="T2216">
        <f t="shared" si="68"/>
        <v>3965</v>
      </c>
      <c r="U2216">
        <f t="shared" si="69"/>
        <v>3</v>
      </c>
      <c r="V2216">
        <v>1.2181165860632956E-2</v>
      </c>
      <c r="W2216">
        <v>2.3274409148061507E-2</v>
      </c>
      <c r="X2216">
        <v>0.10200611733512474</v>
      </c>
      <c r="Y2216">
        <v>0.86253830765618067</v>
      </c>
      <c r="Z2216">
        <v>40.98</v>
      </c>
      <c r="AA2216">
        <v>78.3</v>
      </c>
      <c r="AB2216">
        <v>343.17</v>
      </c>
      <c r="AC2216">
        <v>2901.7599999999998</v>
      </c>
    </row>
    <row r="2217" spans="1:29" x14ac:dyDescent="0.25">
      <c r="A2217">
        <v>1997</v>
      </c>
      <c r="B2217">
        <v>1992</v>
      </c>
      <c r="C2217">
        <v>1993</v>
      </c>
      <c r="D2217">
        <v>13</v>
      </c>
      <c r="E2217" t="s">
        <v>52</v>
      </c>
      <c r="F2217" t="s">
        <v>31</v>
      </c>
      <c r="G2217" t="s">
        <v>49</v>
      </c>
      <c r="H2217">
        <v>1</v>
      </c>
      <c r="I2217">
        <v>5</v>
      </c>
      <c r="J2217" t="s">
        <v>34</v>
      </c>
      <c r="K2217">
        <v>1979</v>
      </c>
      <c r="L2217">
        <v>873</v>
      </c>
      <c r="M2217">
        <v>546</v>
      </c>
      <c r="N2217">
        <v>1</v>
      </c>
      <c r="O2217">
        <v>546</v>
      </c>
      <c r="P2217">
        <v>2</v>
      </c>
      <c r="Q2217">
        <v>325</v>
      </c>
      <c r="R2217">
        <v>327</v>
      </c>
      <c r="S2217">
        <v>907</v>
      </c>
      <c r="T2217">
        <f t="shared" si="68"/>
        <v>1234</v>
      </c>
      <c r="U2217">
        <f t="shared" si="69"/>
        <v>4</v>
      </c>
      <c r="V2217">
        <v>1.8299800865206342E-2</v>
      </c>
      <c r="W2217">
        <v>6.9582732495593854E-3</v>
      </c>
      <c r="X2217">
        <v>2.8050539037286274E-2</v>
      </c>
      <c r="Y2217">
        <v>0.94669138684794796</v>
      </c>
      <c r="Z2217">
        <v>15.99</v>
      </c>
      <c r="AA2217">
        <v>6.08</v>
      </c>
      <c r="AB2217">
        <v>24.51</v>
      </c>
      <c r="AC2217">
        <v>827.2</v>
      </c>
    </row>
    <row r="2218" spans="1:29" x14ac:dyDescent="0.25">
      <c r="A2218">
        <v>1997</v>
      </c>
      <c r="B2218">
        <v>1994</v>
      </c>
      <c r="C2218">
        <v>1996</v>
      </c>
      <c r="D2218">
        <v>14</v>
      </c>
      <c r="E2218" t="s">
        <v>53</v>
      </c>
      <c r="F2218" t="s">
        <v>31</v>
      </c>
      <c r="G2218" t="s">
        <v>49</v>
      </c>
      <c r="H2218">
        <v>3</v>
      </c>
      <c r="I2218">
        <v>3</v>
      </c>
      <c r="J2218" t="s">
        <v>33</v>
      </c>
      <c r="K2218">
        <v>2622</v>
      </c>
      <c r="L2218">
        <v>138</v>
      </c>
      <c r="M2218">
        <v>96</v>
      </c>
      <c r="N2218">
        <v>0.61870000000000003</v>
      </c>
      <c r="O2218">
        <v>59</v>
      </c>
      <c r="P2218">
        <v>0</v>
      </c>
      <c r="Q2218">
        <v>42</v>
      </c>
      <c r="R2218">
        <v>42</v>
      </c>
      <c r="S2218">
        <v>0</v>
      </c>
      <c r="T2218">
        <f t="shared" si="68"/>
        <v>42</v>
      </c>
      <c r="U2218">
        <f t="shared" si="69"/>
        <v>1</v>
      </c>
      <c r="V2218">
        <v>0</v>
      </c>
      <c r="W2218">
        <v>3.3826181031373963E-2</v>
      </c>
      <c r="X2218">
        <v>2.6469527587450414E-2</v>
      </c>
      <c r="Y2218">
        <v>0.93970429138117573</v>
      </c>
      <c r="Z2218">
        <v>0</v>
      </c>
      <c r="AA2218">
        <v>4.6900000000000004</v>
      </c>
      <c r="AB2218">
        <v>3.67</v>
      </c>
      <c r="AC2218">
        <v>130.29000000000002</v>
      </c>
    </row>
    <row r="2219" spans="1:29" x14ac:dyDescent="0.25">
      <c r="A2219">
        <v>1997</v>
      </c>
      <c r="B2219">
        <v>1993</v>
      </c>
      <c r="C2219">
        <v>1995</v>
      </c>
      <c r="D2219">
        <v>14</v>
      </c>
      <c r="E2219" t="s">
        <v>53</v>
      </c>
      <c r="F2219" t="s">
        <v>31</v>
      </c>
      <c r="G2219" t="s">
        <v>49</v>
      </c>
      <c r="H2219">
        <v>3</v>
      </c>
      <c r="I2219">
        <v>4</v>
      </c>
      <c r="J2219" t="s">
        <v>34</v>
      </c>
      <c r="K2219">
        <v>1328</v>
      </c>
      <c r="L2219">
        <v>123</v>
      </c>
      <c r="M2219">
        <v>99</v>
      </c>
      <c r="N2219">
        <v>0.86860000000000004</v>
      </c>
      <c r="O2219">
        <v>86</v>
      </c>
      <c r="P2219">
        <v>0</v>
      </c>
      <c r="Q2219">
        <v>24</v>
      </c>
      <c r="R2219">
        <v>24</v>
      </c>
      <c r="S2219">
        <v>280</v>
      </c>
      <c r="T2219">
        <f t="shared" si="68"/>
        <v>304</v>
      </c>
      <c r="U2219">
        <f t="shared" si="69"/>
        <v>2</v>
      </c>
      <c r="V2219">
        <v>0</v>
      </c>
      <c r="W2219">
        <v>2.4693350548741125E-2</v>
      </c>
      <c r="X2219">
        <v>0.12725952227243384</v>
      </c>
      <c r="Y2219">
        <v>0.84804712717882502</v>
      </c>
      <c r="Z2219">
        <v>0</v>
      </c>
      <c r="AA2219">
        <v>3.06</v>
      </c>
      <c r="AB2219">
        <v>15.770000000000001</v>
      </c>
      <c r="AC2219">
        <v>105.09</v>
      </c>
    </row>
    <row r="2220" spans="1:29" x14ac:dyDescent="0.25">
      <c r="A2220">
        <v>1997</v>
      </c>
      <c r="B2220">
        <v>1992</v>
      </c>
      <c r="C2220">
        <v>1994</v>
      </c>
      <c r="D2220">
        <v>14</v>
      </c>
      <c r="E2220" t="s">
        <v>53</v>
      </c>
      <c r="F2220" t="s">
        <v>31</v>
      </c>
      <c r="G2220" t="s">
        <v>49</v>
      </c>
      <c r="H2220">
        <v>3</v>
      </c>
      <c r="I2220">
        <v>5</v>
      </c>
      <c r="J2220" t="s">
        <v>34</v>
      </c>
      <c r="K2220">
        <v>615</v>
      </c>
      <c r="L2220">
        <v>83</v>
      </c>
      <c r="M2220">
        <v>83</v>
      </c>
      <c r="N2220">
        <v>0.99050000000000005</v>
      </c>
      <c r="O2220">
        <v>83</v>
      </c>
      <c r="P2220">
        <v>0</v>
      </c>
      <c r="Q2220">
        <v>0</v>
      </c>
      <c r="R2220">
        <v>0</v>
      </c>
      <c r="S2220">
        <v>369</v>
      </c>
      <c r="T2220">
        <f t="shared" si="68"/>
        <v>369</v>
      </c>
      <c r="U2220">
        <f t="shared" si="69"/>
        <v>3</v>
      </c>
      <c r="V2220">
        <v>0</v>
      </c>
      <c r="W2220">
        <v>6.8460531015597098E-2</v>
      </c>
      <c r="X2220">
        <v>4.7624717228241459E-3</v>
      </c>
      <c r="Y2220">
        <v>0.92677699726157881</v>
      </c>
      <c r="Z2220">
        <v>0</v>
      </c>
      <c r="AA2220">
        <v>5.75</v>
      </c>
      <c r="AB2220">
        <v>0.4</v>
      </c>
      <c r="AC2220">
        <v>77.84</v>
      </c>
    </row>
    <row r="2221" spans="1:29" x14ac:dyDescent="0.25">
      <c r="A2221">
        <v>1997</v>
      </c>
      <c r="B2221">
        <v>1991</v>
      </c>
      <c r="C2221">
        <v>1993</v>
      </c>
      <c r="D2221">
        <v>14</v>
      </c>
      <c r="E2221" t="s">
        <v>53</v>
      </c>
      <c r="F2221" t="s">
        <v>31</v>
      </c>
      <c r="G2221" t="s">
        <v>49</v>
      </c>
      <c r="H2221">
        <v>3</v>
      </c>
      <c r="I2221">
        <v>6</v>
      </c>
      <c r="J2221" t="s">
        <v>34</v>
      </c>
      <c r="K2221">
        <v>31</v>
      </c>
      <c r="L2221">
        <v>22</v>
      </c>
      <c r="M2221">
        <v>22</v>
      </c>
      <c r="N2221">
        <v>1</v>
      </c>
      <c r="O2221">
        <v>22</v>
      </c>
      <c r="P2221">
        <v>0</v>
      </c>
      <c r="Q2221">
        <v>0</v>
      </c>
      <c r="R2221">
        <v>0</v>
      </c>
      <c r="S2221">
        <v>5</v>
      </c>
      <c r="T2221">
        <f t="shared" si="68"/>
        <v>5</v>
      </c>
      <c r="U2221">
        <f t="shared" si="69"/>
        <v>4</v>
      </c>
      <c r="V2221">
        <v>0</v>
      </c>
      <c r="W2221">
        <v>0</v>
      </c>
      <c r="X2221">
        <v>4.4782803403493058E-4</v>
      </c>
      <c r="Y2221">
        <v>0.99955217196596502</v>
      </c>
      <c r="Z2221">
        <v>0</v>
      </c>
      <c r="AA2221">
        <v>0</v>
      </c>
      <c r="AB2221">
        <v>0.01</v>
      </c>
      <c r="AC2221">
        <v>22.32</v>
      </c>
    </row>
    <row r="2222" spans="1:29" x14ac:dyDescent="0.25">
      <c r="A2222">
        <v>1997</v>
      </c>
      <c r="B2222">
        <v>1995</v>
      </c>
      <c r="C2222">
        <v>1996</v>
      </c>
      <c r="D2222">
        <v>15</v>
      </c>
      <c r="E2222" t="s">
        <v>54</v>
      </c>
      <c r="F2222" t="s">
        <v>31</v>
      </c>
      <c r="G2222" t="s">
        <v>49</v>
      </c>
      <c r="H2222">
        <v>0</v>
      </c>
      <c r="I2222">
        <v>2</v>
      </c>
      <c r="J2222" t="s">
        <v>33</v>
      </c>
      <c r="K2222">
        <v>12775</v>
      </c>
      <c r="L2222">
        <v>457</v>
      </c>
      <c r="M2222">
        <v>450</v>
      </c>
      <c r="N2222">
        <v>0.58320000000000005</v>
      </c>
      <c r="O2222">
        <v>262</v>
      </c>
      <c r="P2222">
        <v>0</v>
      </c>
      <c r="Q2222">
        <v>6</v>
      </c>
      <c r="R2222">
        <v>6</v>
      </c>
      <c r="S2222">
        <v>80</v>
      </c>
      <c r="T2222">
        <f t="shared" si="68"/>
        <v>86</v>
      </c>
      <c r="U2222">
        <f t="shared" si="69"/>
        <v>1</v>
      </c>
      <c r="V2222">
        <v>0.2120980259274643</v>
      </c>
      <c r="W2222">
        <v>0.2080099687383862</v>
      </c>
      <c r="X2222">
        <v>7.3738058282141541E-2</v>
      </c>
      <c r="Y2222">
        <v>0.50615394705200789</v>
      </c>
      <c r="Z2222">
        <v>97.02</v>
      </c>
      <c r="AA2222">
        <v>95.15</v>
      </c>
      <c r="AB2222">
        <v>33.730000000000004</v>
      </c>
      <c r="AC2222">
        <v>231.52999999999997</v>
      </c>
    </row>
    <row r="2223" spans="1:29" x14ac:dyDescent="0.25">
      <c r="A2223">
        <v>1997</v>
      </c>
      <c r="B2223">
        <v>1994</v>
      </c>
      <c r="C2223">
        <v>1995</v>
      </c>
      <c r="D2223">
        <v>15</v>
      </c>
      <c r="E2223" t="s">
        <v>54</v>
      </c>
      <c r="F2223" t="s">
        <v>31</v>
      </c>
      <c r="G2223" t="s">
        <v>49</v>
      </c>
      <c r="H2223">
        <v>0</v>
      </c>
      <c r="I2223">
        <v>3</v>
      </c>
      <c r="J2223" t="s">
        <v>34</v>
      </c>
      <c r="K2223">
        <v>29874</v>
      </c>
      <c r="L2223">
        <v>2675</v>
      </c>
      <c r="M2223">
        <v>2436</v>
      </c>
      <c r="N2223">
        <v>0.82579999999999998</v>
      </c>
      <c r="O2223">
        <v>2011</v>
      </c>
      <c r="P2223">
        <v>0</v>
      </c>
      <c r="Q2223">
        <v>238</v>
      </c>
      <c r="R2223">
        <v>238</v>
      </c>
      <c r="S2223">
        <v>3292</v>
      </c>
      <c r="T2223">
        <f t="shared" si="68"/>
        <v>3530</v>
      </c>
      <c r="U2223">
        <f t="shared" si="69"/>
        <v>2</v>
      </c>
      <c r="V2223">
        <v>0.14948114477107569</v>
      </c>
      <c r="W2223">
        <v>0.15808636621908551</v>
      </c>
      <c r="X2223">
        <v>0.11838721253626006</v>
      </c>
      <c r="Y2223">
        <v>0.57404527647357872</v>
      </c>
      <c r="Z2223">
        <v>399.88</v>
      </c>
      <c r="AA2223">
        <v>422.9</v>
      </c>
      <c r="AB2223">
        <v>316.7</v>
      </c>
      <c r="AC2223">
        <v>1535.6399999999999</v>
      </c>
    </row>
    <row r="2224" spans="1:29" x14ac:dyDescent="0.25">
      <c r="A2224">
        <v>1997</v>
      </c>
      <c r="B2224">
        <v>1993</v>
      </c>
      <c r="C2224">
        <v>1994</v>
      </c>
      <c r="D2224">
        <v>15</v>
      </c>
      <c r="E2224" t="s">
        <v>54</v>
      </c>
      <c r="F2224" t="s">
        <v>31</v>
      </c>
      <c r="G2224" t="s">
        <v>49</v>
      </c>
      <c r="H2224">
        <v>0</v>
      </c>
      <c r="I2224">
        <v>4</v>
      </c>
      <c r="J2224" t="s">
        <v>34</v>
      </c>
      <c r="K2224">
        <v>10273</v>
      </c>
      <c r="L2224">
        <v>1500</v>
      </c>
      <c r="M2224">
        <v>883</v>
      </c>
      <c r="N2224">
        <v>0.98089999999999999</v>
      </c>
      <c r="O2224">
        <v>866</v>
      </c>
      <c r="P2224">
        <v>1</v>
      </c>
      <c r="Q2224">
        <v>615</v>
      </c>
      <c r="R2224">
        <v>617</v>
      </c>
      <c r="S2224">
        <v>5312</v>
      </c>
      <c r="T2224">
        <f t="shared" si="68"/>
        <v>5929</v>
      </c>
      <c r="U2224">
        <f t="shared" si="69"/>
        <v>3</v>
      </c>
      <c r="V2224">
        <v>6.9344403206354072E-2</v>
      </c>
      <c r="W2224">
        <v>0.20933920587431787</v>
      </c>
      <c r="X2224">
        <v>8.9887191241829201E-2</v>
      </c>
      <c r="Y2224">
        <v>0.63142919967749889</v>
      </c>
      <c r="Z2224">
        <v>104.07</v>
      </c>
      <c r="AA2224">
        <v>314.17</v>
      </c>
      <c r="AB2224">
        <v>134.9</v>
      </c>
      <c r="AC2224">
        <v>947.63</v>
      </c>
    </row>
    <row r="2225" spans="1:29" x14ac:dyDescent="0.25">
      <c r="A2225">
        <v>1997</v>
      </c>
      <c r="B2225">
        <v>1992</v>
      </c>
      <c r="C2225">
        <v>1993</v>
      </c>
      <c r="D2225">
        <v>15</v>
      </c>
      <c r="E2225" t="s">
        <v>54</v>
      </c>
      <c r="F2225" t="s">
        <v>31</v>
      </c>
      <c r="G2225" t="s">
        <v>49</v>
      </c>
      <c r="H2225">
        <v>0</v>
      </c>
      <c r="I2225">
        <v>5</v>
      </c>
      <c r="J2225" t="s">
        <v>34</v>
      </c>
      <c r="K2225">
        <v>1236</v>
      </c>
      <c r="L2225">
        <v>356</v>
      </c>
      <c r="M2225">
        <v>129</v>
      </c>
      <c r="N2225">
        <v>1</v>
      </c>
      <c r="O2225">
        <v>129</v>
      </c>
      <c r="P2225">
        <v>1</v>
      </c>
      <c r="Q2225">
        <v>225</v>
      </c>
      <c r="R2225">
        <v>226</v>
      </c>
      <c r="S2225">
        <v>756</v>
      </c>
      <c r="T2225">
        <f t="shared" si="68"/>
        <v>982</v>
      </c>
      <c r="U2225">
        <f t="shared" si="69"/>
        <v>4</v>
      </c>
      <c r="V2225">
        <v>6.3175628246525343E-3</v>
      </c>
      <c r="W2225">
        <v>2.5270251298610135E-4</v>
      </c>
      <c r="X2225">
        <v>0.10849361224203286</v>
      </c>
      <c r="Y2225">
        <v>0.88493612242032849</v>
      </c>
      <c r="Z2225">
        <v>2.25</v>
      </c>
      <c r="AA2225">
        <v>0.09</v>
      </c>
      <c r="AB2225">
        <v>38.64</v>
      </c>
      <c r="AC2225">
        <v>315.16999999999996</v>
      </c>
    </row>
    <row r="2226" spans="1:29" x14ac:dyDescent="0.25">
      <c r="A2226">
        <v>1997</v>
      </c>
      <c r="B2226">
        <v>1995</v>
      </c>
      <c r="C2226">
        <v>1996</v>
      </c>
      <c r="D2226">
        <v>16</v>
      </c>
      <c r="E2226" t="s">
        <v>55</v>
      </c>
      <c r="F2226" t="s">
        <v>31</v>
      </c>
      <c r="G2226" t="s">
        <v>49</v>
      </c>
      <c r="H2226">
        <v>0</v>
      </c>
      <c r="I2226">
        <v>2</v>
      </c>
      <c r="J2226" t="s">
        <v>33</v>
      </c>
      <c r="K2226">
        <v>6014</v>
      </c>
      <c r="L2226">
        <v>176</v>
      </c>
      <c r="M2226">
        <v>171</v>
      </c>
      <c r="N2226">
        <v>0.59089999999999998</v>
      </c>
      <c r="O2226">
        <v>101</v>
      </c>
      <c r="P2226">
        <v>0</v>
      </c>
      <c r="Q2226">
        <v>5</v>
      </c>
      <c r="R2226">
        <v>5</v>
      </c>
      <c r="S2226">
        <v>36</v>
      </c>
      <c r="T2226">
        <f t="shared" si="68"/>
        <v>41</v>
      </c>
      <c r="U2226">
        <f t="shared" si="69"/>
        <v>1</v>
      </c>
      <c r="V2226">
        <v>0.28359812291513542</v>
      </c>
      <c r="W2226">
        <v>0.16565839317012496</v>
      </c>
      <c r="X2226">
        <v>4.7549047322892522E-2</v>
      </c>
      <c r="Y2226">
        <v>0.50319443659184715</v>
      </c>
      <c r="Z2226">
        <v>50.160000000000004</v>
      </c>
      <c r="AA2226">
        <v>29.3</v>
      </c>
      <c r="AB2226">
        <v>8.41</v>
      </c>
      <c r="AC2226">
        <v>89</v>
      </c>
    </row>
    <row r="2227" spans="1:29" x14ac:dyDescent="0.25">
      <c r="A2227">
        <v>1997</v>
      </c>
      <c r="B2227">
        <v>1994</v>
      </c>
      <c r="C2227">
        <v>1995</v>
      </c>
      <c r="D2227">
        <v>16</v>
      </c>
      <c r="E2227" t="s">
        <v>55</v>
      </c>
      <c r="F2227" t="s">
        <v>31</v>
      </c>
      <c r="G2227" t="s">
        <v>49</v>
      </c>
      <c r="H2227">
        <v>0</v>
      </c>
      <c r="I2227">
        <v>3</v>
      </c>
      <c r="J2227" t="s">
        <v>34</v>
      </c>
      <c r="K2227">
        <v>3455</v>
      </c>
      <c r="L2227">
        <v>449</v>
      </c>
      <c r="M2227">
        <v>405</v>
      </c>
      <c r="N2227">
        <v>0.83689999999999998</v>
      </c>
      <c r="O2227">
        <v>339</v>
      </c>
      <c r="P2227">
        <v>0</v>
      </c>
      <c r="Q2227">
        <v>43</v>
      </c>
      <c r="R2227">
        <v>43</v>
      </c>
      <c r="S2227">
        <v>397</v>
      </c>
      <c r="T2227">
        <f t="shared" si="68"/>
        <v>440</v>
      </c>
      <c r="U2227">
        <f t="shared" si="69"/>
        <v>2</v>
      </c>
      <c r="V2227">
        <v>7.5780519306996849E-2</v>
      </c>
      <c r="W2227">
        <v>0.23348772992473171</v>
      </c>
      <c r="X2227">
        <v>9.909588919075403E-2</v>
      </c>
      <c r="Y2227">
        <v>0.59163586157751757</v>
      </c>
      <c r="Z2227">
        <v>34.03</v>
      </c>
      <c r="AA2227">
        <v>104.85000000000001</v>
      </c>
      <c r="AB2227">
        <v>44.5</v>
      </c>
      <c r="AC2227">
        <v>265.68</v>
      </c>
    </row>
    <row r="2228" spans="1:29" x14ac:dyDescent="0.25">
      <c r="A2228">
        <v>1997</v>
      </c>
      <c r="B2228">
        <v>1993</v>
      </c>
      <c r="C2228">
        <v>1994</v>
      </c>
      <c r="D2228">
        <v>16</v>
      </c>
      <c r="E2228" t="s">
        <v>55</v>
      </c>
      <c r="F2228" t="s">
        <v>31</v>
      </c>
      <c r="G2228" t="s">
        <v>49</v>
      </c>
      <c r="H2228">
        <v>0</v>
      </c>
      <c r="I2228">
        <v>4</v>
      </c>
      <c r="J2228" t="s">
        <v>34</v>
      </c>
      <c r="K2228">
        <v>1446</v>
      </c>
      <c r="L2228">
        <v>353</v>
      </c>
      <c r="M2228">
        <v>282</v>
      </c>
      <c r="N2228">
        <v>0.9889</v>
      </c>
      <c r="O2228">
        <v>279</v>
      </c>
      <c r="P2228">
        <v>0</v>
      </c>
      <c r="Q2228">
        <v>70</v>
      </c>
      <c r="R2228">
        <v>70</v>
      </c>
      <c r="S2228">
        <v>706</v>
      </c>
      <c r="T2228">
        <f t="shared" si="68"/>
        <v>776</v>
      </c>
      <c r="U2228">
        <f t="shared" si="69"/>
        <v>3</v>
      </c>
      <c r="V2228">
        <v>0.40377977706105361</v>
      </c>
      <c r="W2228">
        <v>1.6975046681378374E-3</v>
      </c>
      <c r="X2228">
        <v>5.4320149380410798E-2</v>
      </c>
      <c r="Y2228">
        <v>0.54020256889039786</v>
      </c>
      <c r="Z2228">
        <v>142.72</v>
      </c>
      <c r="AA2228">
        <v>0.6</v>
      </c>
      <c r="AB2228">
        <v>19.2</v>
      </c>
      <c r="AC2228">
        <v>190.94</v>
      </c>
    </row>
    <row r="2229" spans="1:29" x14ac:dyDescent="0.25">
      <c r="A2229">
        <v>1997</v>
      </c>
      <c r="B2229">
        <v>1992</v>
      </c>
      <c r="C2229">
        <v>1993</v>
      </c>
      <c r="D2229">
        <v>16</v>
      </c>
      <c r="E2229" t="s">
        <v>55</v>
      </c>
      <c r="F2229" t="s">
        <v>31</v>
      </c>
      <c r="G2229" t="s">
        <v>49</v>
      </c>
      <c r="H2229">
        <v>0</v>
      </c>
      <c r="I2229">
        <v>5</v>
      </c>
      <c r="J2229" t="s">
        <v>34</v>
      </c>
      <c r="K2229">
        <v>89</v>
      </c>
      <c r="L2229">
        <v>13</v>
      </c>
      <c r="M2229">
        <v>13</v>
      </c>
      <c r="N2229">
        <v>1</v>
      </c>
      <c r="O2229">
        <v>13</v>
      </c>
      <c r="P2229">
        <v>0</v>
      </c>
      <c r="Q2229">
        <v>0</v>
      </c>
      <c r="R2229">
        <v>0</v>
      </c>
      <c r="S2229">
        <v>65</v>
      </c>
      <c r="T2229">
        <f t="shared" si="68"/>
        <v>65</v>
      </c>
      <c r="U2229">
        <f t="shared" si="69"/>
        <v>4</v>
      </c>
      <c r="V2229">
        <v>7.158196134574087E-4</v>
      </c>
      <c r="W2229">
        <v>7.158196134574087E-4</v>
      </c>
      <c r="X2229">
        <v>1.4316392269148174E-3</v>
      </c>
      <c r="Y2229">
        <v>0.99713672154617028</v>
      </c>
      <c r="Z2229">
        <v>0.01</v>
      </c>
      <c r="AA2229">
        <v>0.01</v>
      </c>
      <c r="AB2229">
        <v>0.02</v>
      </c>
      <c r="AC2229">
        <v>13.93</v>
      </c>
    </row>
    <row r="2230" spans="1:29" x14ac:dyDescent="0.25">
      <c r="A2230">
        <v>1997</v>
      </c>
      <c r="B2230">
        <v>1995</v>
      </c>
      <c r="C2230">
        <v>1996</v>
      </c>
      <c r="D2230">
        <v>17</v>
      </c>
      <c r="E2230" t="s">
        <v>56</v>
      </c>
      <c r="F2230" t="s">
        <v>31</v>
      </c>
      <c r="G2230" t="s">
        <v>49</v>
      </c>
      <c r="H2230">
        <v>0</v>
      </c>
      <c r="I2230">
        <v>2</v>
      </c>
      <c r="J2230" t="s">
        <v>33</v>
      </c>
      <c r="K2230">
        <v>20080</v>
      </c>
      <c r="L2230">
        <v>715</v>
      </c>
      <c r="M2230">
        <v>706</v>
      </c>
      <c r="N2230">
        <v>0.57110000000000005</v>
      </c>
      <c r="O2230">
        <v>403</v>
      </c>
      <c r="P2230">
        <v>0</v>
      </c>
      <c r="Q2230">
        <v>8</v>
      </c>
      <c r="R2230">
        <v>8</v>
      </c>
      <c r="S2230">
        <v>67</v>
      </c>
      <c r="T2230">
        <f t="shared" si="68"/>
        <v>75</v>
      </c>
      <c r="U2230">
        <f t="shared" si="69"/>
        <v>1</v>
      </c>
      <c r="V2230">
        <v>0.21319520174482007</v>
      </c>
      <c r="W2230">
        <v>0.20876324693118586</v>
      </c>
      <c r="X2230">
        <v>7.3931157900623545E-2</v>
      </c>
      <c r="Y2230">
        <v>0.5041103934233705</v>
      </c>
      <c r="Z2230">
        <v>152.49</v>
      </c>
      <c r="AA2230">
        <v>149.32</v>
      </c>
      <c r="AB2230">
        <v>52.879999999999995</v>
      </c>
      <c r="AC2230">
        <v>360.57</v>
      </c>
    </row>
    <row r="2231" spans="1:29" x14ac:dyDescent="0.25">
      <c r="A2231">
        <v>1997</v>
      </c>
      <c r="B2231">
        <v>1994</v>
      </c>
      <c r="C2231">
        <v>1995</v>
      </c>
      <c r="D2231">
        <v>17</v>
      </c>
      <c r="E2231" t="s">
        <v>56</v>
      </c>
      <c r="F2231" t="s">
        <v>31</v>
      </c>
      <c r="G2231" t="s">
        <v>49</v>
      </c>
      <c r="H2231">
        <v>0</v>
      </c>
      <c r="I2231">
        <v>3</v>
      </c>
      <c r="J2231" t="s">
        <v>34</v>
      </c>
      <c r="K2231">
        <v>12349</v>
      </c>
      <c r="L2231">
        <v>1214</v>
      </c>
      <c r="M2231">
        <v>969</v>
      </c>
      <c r="N2231">
        <v>0.81169999999999998</v>
      </c>
      <c r="O2231">
        <v>787</v>
      </c>
      <c r="P2231">
        <v>0</v>
      </c>
      <c r="Q2231">
        <v>244</v>
      </c>
      <c r="R2231">
        <v>244</v>
      </c>
      <c r="S2231">
        <v>886</v>
      </c>
      <c r="T2231">
        <f t="shared" si="68"/>
        <v>1130</v>
      </c>
      <c r="U2231">
        <f t="shared" si="69"/>
        <v>2</v>
      </c>
      <c r="V2231">
        <v>0.11194251000148168</v>
      </c>
      <c r="W2231">
        <v>0.14263841556773843</v>
      </c>
      <c r="X2231">
        <v>0.1068059465599842</v>
      </c>
      <c r="Y2231">
        <v>0.63861312787079572</v>
      </c>
      <c r="Z2231">
        <v>135.98999999999998</v>
      </c>
      <c r="AA2231">
        <v>173.28</v>
      </c>
      <c r="AB2231">
        <v>129.75</v>
      </c>
      <c r="AC2231">
        <v>775.8</v>
      </c>
    </row>
    <row r="2232" spans="1:29" x14ac:dyDescent="0.25">
      <c r="A2232">
        <v>1997</v>
      </c>
      <c r="B2232">
        <v>1993</v>
      </c>
      <c r="C2232">
        <v>1994</v>
      </c>
      <c r="D2232">
        <v>17</v>
      </c>
      <c r="E2232" t="s">
        <v>56</v>
      </c>
      <c r="F2232" t="s">
        <v>31</v>
      </c>
      <c r="G2232" t="s">
        <v>49</v>
      </c>
      <c r="H2232">
        <v>0</v>
      </c>
      <c r="I2232">
        <v>4</v>
      </c>
      <c r="J2232" t="s">
        <v>34</v>
      </c>
      <c r="K2232">
        <v>5677</v>
      </c>
      <c r="L2232">
        <v>1352</v>
      </c>
      <c r="M2232">
        <v>460</v>
      </c>
      <c r="N2232">
        <v>0.97389999999999999</v>
      </c>
      <c r="O2232">
        <v>448</v>
      </c>
      <c r="P2232">
        <v>0</v>
      </c>
      <c r="Q2232">
        <v>890</v>
      </c>
      <c r="R2232">
        <v>891</v>
      </c>
      <c r="S2232">
        <v>2123</v>
      </c>
      <c r="T2232">
        <f t="shared" si="68"/>
        <v>3014</v>
      </c>
      <c r="U2232">
        <f t="shared" si="69"/>
        <v>3</v>
      </c>
      <c r="V2232">
        <v>4.2572544147661727E-2</v>
      </c>
      <c r="W2232">
        <v>0.12001212766586804</v>
      </c>
      <c r="X2232">
        <v>5.1660898630461145E-2</v>
      </c>
      <c r="Y2232">
        <v>0.78575442955600905</v>
      </c>
      <c r="Z2232">
        <v>57.57</v>
      </c>
      <c r="AA2232">
        <v>162.29000000000002</v>
      </c>
      <c r="AB2232">
        <v>69.86</v>
      </c>
      <c r="AC2232">
        <v>1062.56</v>
      </c>
    </row>
    <row r="2233" spans="1:29" x14ac:dyDescent="0.25">
      <c r="A2233">
        <v>1997</v>
      </c>
      <c r="B2233">
        <v>1992</v>
      </c>
      <c r="C2233">
        <v>1993</v>
      </c>
      <c r="D2233">
        <v>17</v>
      </c>
      <c r="E2233" t="s">
        <v>56</v>
      </c>
      <c r="F2233" t="s">
        <v>31</v>
      </c>
      <c r="G2233" t="s">
        <v>49</v>
      </c>
      <c r="H2233">
        <v>0</v>
      </c>
      <c r="I2233">
        <v>5</v>
      </c>
      <c r="J2233" t="s">
        <v>34</v>
      </c>
      <c r="K2233">
        <v>1039</v>
      </c>
      <c r="L2233">
        <v>427</v>
      </c>
      <c r="M2233">
        <v>71</v>
      </c>
      <c r="N2233">
        <v>1</v>
      </c>
      <c r="O2233">
        <v>71</v>
      </c>
      <c r="P2233">
        <v>0</v>
      </c>
      <c r="Q2233">
        <v>355</v>
      </c>
      <c r="R2233">
        <v>356</v>
      </c>
      <c r="S2233">
        <v>507</v>
      </c>
      <c r="T2233">
        <f t="shared" si="68"/>
        <v>863</v>
      </c>
      <c r="U2233">
        <f t="shared" si="69"/>
        <v>4</v>
      </c>
      <c r="V2233">
        <v>3.7435657463734211E-4</v>
      </c>
      <c r="W2233">
        <v>1.6378100140383717E-4</v>
      </c>
      <c r="X2233">
        <v>5.13102480112307E-2</v>
      </c>
      <c r="Y2233">
        <v>0.94815161441272822</v>
      </c>
      <c r="Z2233">
        <v>0.16</v>
      </c>
      <c r="AA2233">
        <v>7.0000000000000007E-2</v>
      </c>
      <c r="AB2233">
        <v>21.93</v>
      </c>
      <c r="AC2233">
        <v>405.24</v>
      </c>
    </row>
    <row r="2234" spans="1:29" x14ac:dyDescent="0.25">
      <c r="A2234">
        <v>1997</v>
      </c>
      <c r="B2234">
        <v>1995</v>
      </c>
      <c r="C2234">
        <v>1996</v>
      </c>
      <c r="D2234">
        <v>18</v>
      </c>
      <c r="E2234" t="s">
        <v>57</v>
      </c>
      <c r="F2234" t="s">
        <v>31</v>
      </c>
      <c r="G2234" t="s">
        <v>58</v>
      </c>
      <c r="H2234">
        <v>1</v>
      </c>
      <c r="I2234">
        <v>2</v>
      </c>
      <c r="J2234" t="s">
        <v>33</v>
      </c>
      <c r="K2234">
        <v>79577</v>
      </c>
      <c r="L2234">
        <v>2393</v>
      </c>
      <c r="M2234">
        <v>1553</v>
      </c>
      <c r="N2234">
        <v>0.60050000000000003</v>
      </c>
      <c r="O2234">
        <v>932</v>
      </c>
      <c r="P2234">
        <v>0</v>
      </c>
      <c r="Q2234">
        <v>840</v>
      </c>
      <c r="R2234">
        <v>840</v>
      </c>
      <c r="S2234">
        <v>2592</v>
      </c>
      <c r="T2234">
        <f t="shared" si="68"/>
        <v>3432</v>
      </c>
      <c r="U2234">
        <f t="shared" si="69"/>
        <v>1</v>
      </c>
      <c r="V2234">
        <v>0.35850428243158561</v>
      </c>
      <c r="W2234">
        <v>5.9435972425318576E-2</v>
      </c>
      <c r="X2234">
        <v>4.6546897848339257E-2</v>
      </c>
      <c r="Y2234">
        <v>0.53551284729475668</v>
      </c>
      <c r="Z2234">
        <v>858.07999999999993</v>
      </c>
      <c r="AA2234">
        <v>142.26</v>
      </c>
      <c r="AB2234">
        <v>111.41</v>
      </c>
      <c r="AC2234">
        <v>1281.7499999999998</v>
      </c>
    </row>
    <row r="2235" spans="1:29" x14ac:dyDescent="0.25">
      <c r="A2235">
        <v>1997</v>
      </c>
      <c r="B2235">
        <v>1994</v>
      </c>
      <c r="C2235">
        <v>1995</v>
      </c>
      <c r="D2235">
        <v>18</v>
      </c>
      <c r="E2235" t="s">
        <v>57</v>
      </c>
      <c r="F2235" t="s">
        <v>31</v>
      </c>
      <c r="G2235" t="s">
        <v>58</v>
      </c>
      <c r="H2235">
        <v>1</v>
      </c>
      <c r="I2235">
        <v>3</v>
      </c>
      <c r="J2235" t="s">
        <v>34</v>
      </c>
      <c r="K2235">
        <v>53150</v>
      </c>
      <c r="L2235">
        <v>5966</v>
      </c>
      <c r="M2235">
        <v>3823</v>
      </c>
      <c r="N2235">
        <v>0.81200000000000006</v>
      </c>
      <c r="O2235">
        <v>3104</v>
      </c>
      <c r="P2235">
        <v>0</v>
      </c>
      <c r="Q2235">
        <v>2143</v>
      </c>
      <c r="R2235">
        <v>2143</v>
      </c>
      <c r="S2235">
        <v>4279</v>
      </c>
      <c r="T2235">
        <f t="shared" si="68"/>
        <v>6422</v>
      </c>
      <c r="U2235">
        <f t="shared" si="69"/>
        <v>2</v>
      </c>
      <c r="V2235">
        <v>0.2347629342852833</v>
      </c>
      <c r="W2235">
        <v>0.14182881659878993</v>
      </c>
      <c r="X2235">
        <v>6.1005245780749819E-2</v>
      </c>
      <c r="Y2235">
        <v>0.56240300333517679</v>
      </c>
      <c r="Z2235">
        <v>1400.76</v>
      </c>
      <c r="AA2235">
        <v>846.25</v>
      </c>
      <c r="AB2235">
        <v>364</v>
      </c>
      <c r="AC2235">
        <v>3355.69</v>
      </c>
    </row>
    <row r="2236" spans="1:29" x14ac:dyDescent="0.25">
      <c r="A2236">
        <v>1997</v>
      </c>
      <c r="B2236">
        <v>1993</v>
      </c>
      <c r="C2236">
        <v>1994</v>
      </c>
      <c r="D2236">
        <v>18</v>
      </c>
      <c r="E2236" t="s">
        <v>57</v>
      </c>
      <c r="F2236" t="s">
        <v>31</v>
      </c>
      <c r="G2236" t="s">
        <v>58</v>
      </c>
      <c r="H2236">
        <v>1</v>
      </c>
      <c r="I2236">
        <v>4</v>
      </c>
      <c r="J2236" t="s">
        <v>34</v>
      </c>
      <c r="K2236">
        <v>44591</v>
      </c>
      <c r="L2236">
        <v>14104</v>
      </c>
      <c r="M2236">
        <v>4496</v>
      </c>
      <c r="N2236">
        <v>0.95899999999999996</v>
      </c>
      <c r="O2236">
        <v>4312</v>
      </c>
      <c r="P2236">
        <v>802</v>
      </c>
      <c r="Q2236">
        <v>8805</v>
      </c>
      <c r="R2236">
        <v>9607</v>
      </c>
      <c r="S2236">
        <v>8796</v>
      </c>
      <c r="T2236">
        <f t="shared" si="68"/>
        <v>18403</v>
      </c>
      <c r="U2236">
        <f t="shared" si="69"/>
        <v>3</v>
      </c>
      <c r="V2236">
        <v>0.17835611523798517</v>
      </c>
      <c r="W2236">
        <v>0.10862852674022955</v>
      </c>
      <c r="X2236">
        <v>2.5147422403383995E-2</v>
      </c>
      <c r="Y2236">
        <v>0.68786793561840132</v>
      </c>
      <c r="Z2236">
        <v>2515.54</v>
      </c>
      <c r="AA2236">
        <v>1532.1</v>
      </c>
      <c r="AB2236">
        <v>354.68</v>
      </c>
      <c r="AC2236">
        <v>9701.7100000000009</v>
      </c>
    </row>
    <row r="2237" spans="1:29" x14ac:dyDescent="0.25">
      <c r="A2237">
        <v>1997</v>
      </c>
      <c r="B2237">
        <v>1992</v>
      </c>
      <c r="C2237">
        <v>1993</v>
      </c>
      <c r="D2237">
        <v>18</v>
      </c>
      <c r="E2237" t="s">
        <v>57</v>
      </c>
      <c r="F2237" t="s">
        <v>31</v>
      </c>
      <c r="G2237" t="s">
        <v>58</v>
      </c>
      <c r="H2237">
        <v>1</v>
      </c>
      <c r="I2237">
        <v>5</v>
      </c>
      <c r="J2237" t="s">
        <v>34</v>
      </c>
      <c r="K2237">
        <v>18046</v>
      </c>
      <c r="L2237">
        <v>8939</v>
      </c>
      <c r="M2237">
        <v>4876</v>
      </c>
      <c r="N2237">
        <v>1</v>
      </c>
      <c r="O2237">
        <v>4876</v>
      </c>
      <c r="P2237">
        <v>93</v>
      </c>
      <c r="Q2237">
        <v>3969</v>
      </c>
      <c r="R2237">
        <v>4063</v>
      </c>
      <c r="S2237">
        <v>7302</v>
      </c>
      <c r="T2237">
        <f t="shared" si="68"/>
        <v>11365</v>
      </c>
      <c r="U2237">
        <f t="shared" si="69"/>
        <v>4</v>
      </c>
      <c r="V2237">
        <v>0.40111083765885086</v>
      </c>
      <c r="W2237">
        <v>0.13635672095936996</v>
      </c>
      <c r="X2237">
        <v>6.4502416323608371E-3</v>
      </c>
      <c r="Y2237">
        <v>0.45608219974941827</v>
      </c>
      <c r="Z2237">
        <v>3585.6099999999997</v>
      </c>
      <c r="AA2237">
        <v>1218.92</v>
      </c>
      <c r="AB2237">
        <v>57.66</v>
      </c>
      <c r="AC2237">
        <v>4077.01</v>
      </c>
    </row>
    <row r="2238" spans="1:29" x14ac:dyDescent="0.25">
      <c r="A2238">
        <v>1997</v>
      </c>
      <c r="B2238">
        <v>1995</v>
      </c>
      <c r="C2238">
        <v>1996</v>
      </c>
      <c r="D2238">
        <v>19</v>
      </c>
      <c r="E2238" t="s">
        <v>59</v>
      </c>
      <c r="F2238" t="s">
        <v>31</v>
      </c>
      <c r="G2238" t="s">
        <v>60</v>
      </c>
      <c r="H2238">
        <v>0</v>
      </c>
      <c r="I2238">
        <v>2</v>
      </c>
      <c r="J2238" t="s">
        <v>33</v>
      </c>
      <c r="K2238">
        <v>955750</v>
      </c>
      <c r="L2238">
        <v>23667</v>
      </c>
      <c r="M2238">
        <v>22149</v>
      </c>
      <c r="N2238">
        <v>0.5645</v>
      </c>
      <c r="O2238">
        <v>12503</v>
      </c>
      <c r="P2238">
        <v>0</v>
      </c>
      <c r="Q2238">
        <v>1518</v>
      </c>
      <c r="R2238">
        <v>1518</v>
      </c>
      <c r="S2238">
        <v>4411</v>
      </c>
      <c r="T2238">
        <f t="shared" si="68"/>
        <v>5929</v>
      </c>
      <c r="U2238">
        <f t="shared" si="69"/>
        <v>1</v>
      </c>
      <c r="V2238">
        <v>0.30667743820484877</v>
      </c>
      <c r="W2238">
        <v>0.19674352514079546</v>
      </c>
      <c r="X2238">
        <v>5.7258302696842178E-2</v>
      </c>
      <c r="Y2238">
        <v>0.43932073395751359</v>
      </c>
      <c r="Z2238">
        <v>7258.23</v>
      </c>
      <c r="AA2238">
        <v>4656.3900000000003</v>
      </c>
      <c r="AB2238">
        <v>1355.1499999999999</v>
      </c>
      <c r="AC2238">
        <v>10397.540000000001</v>
      </c>
    </row>
    <row r="2239" spans="1:29" x14ac:dyDescent="0.25">
      <c r="A2239">
        <v>1997</v>
      </c>
      <c r="B2239">
        <v>1994</v>
      </c>
      <c r="C2239">
        <v>1995</v>
      </c>
      <c r="D2239">
        <v>19</v>
      </c>
      <c r="E2239" t="s">
        <v>59</v>
      </c>
      <c r="F2239" t="s">
        <v>31</v>
      </c>
      <c r="G2239" t="s">
        <v>60</v>
      </c>
      <c r="H2239">
        <v>0</v>
      </c>
      <c r="I2239">
        <v>3</v>
      </c>
      <c r="J2239" t="s">
        <v>34</v>
      </c>
      <c r="K2239">
        <v>151995</v>
      </c>
      <c r="L2239">
        <v>14446</v>
      </c>
      <c r="M2239">
        <v>7473</v>
      </c>
      <c r="N2239">
        <v>0.84109999999999996</v>
      </c>
      <c r="O2239">
        <v>6285</v>
      </c>
      <c r="P2239">
        <v>0</v>
      </c>
      <c r="Q2239">
        <v>6972</v>
      </c>
      <c r="R2239">
        <v>6972</v>
      </c>
      <c r="S2239">
        <v>11062</v>
      </c>
      <c r="T2239">
        <f t="shared" si="68"/>
        <v>18034</v>
      </c>
      <c r="U2239">
        <f t="shared" si="69"/>
        <v>2</v>
      </c>
      <c r="V2239">
        <v>0.23956764314985049</v>
      </c>
      <c r="W2239">
        <v>6.8000332262709046E-2</v>
      </c>
      <c r="X2239">
        <v>7.4894783475467935E-2</v>
      </c>
      <c r="Y2239">
        <v>0.61753724111197261</v>
      </c>
      <c r="Z2239">
        <v>3460.89</v>
      </c>
      <c r="AA2239">
        <v>982.36</v>
      </c>
      <c r="AB2239">
        <v>1081.96</v>
      </c>
      <c r="AC2239">
        <v>8921.19</v>
      </c>
    </row>
    <row r="2240" spans="1:29" x14ac:dyDescent="0.25">
      <c r="A2240">
        <v>1997</v>
      </c>
      <c r="B2240">
        <v>1993</v>
      </c>
      <c r="C2240">
        <v>1994</v>
      </c>
      <c r="D2240">
        <v>19</v>
      </c>
      <c r="E2240" t="s">
        <v>59</v>
      </c>
      <c r="F2240" t="s">
        <v>31</v>
      </c>
      <c r="G2240" t="s">
        <v>60</v>
      </c>
      <c r="H2240">
        <v>0</v>
      </c>
      <c r="I2240">
        <v>4</v>
      </c>
      <c r="J2240" t="s">
        <v>34</v>
      </c>
      <c r="K2240">
        <v>261558</v>
      </c>
      <c r="L2240">
        <v>75725</v>
      </c>
      <c r="M2240">
        <v>42428</v>
      </c>
      <c r="N2240">
        <v>0.97160000000000002</v>
      </c>
      <c r="O2240">
        <v>41223</v>
      </c>
      <c r="P2240">
        <v>2766</v>
      </c>
      <c r="Q2240">
        <v>30530</v>
      </c>
      <c r="R2240">
        <v>33297</v>
      </c>
      <c r="S2240">
        <v>70556</v>
      </c>
      <c r="T2240">
        <f t="shared" si="68"/>
        <v>103853</v>
      </c>
      <c r="U2240">
        <f t="shared" si="69"/>
        <v>3</v>
      </c>
      <c r="V2240">
        <v>0.37726653028000467</v>
      </c>
      <c r="W2240">
        <v>0.11237664058839593</v>
      </c>
      <c r="X2240">
        <v>4.3341457372301245E-2</v>
      </c>
      <c r="Y2240">
        <v>0.46701537175929814</v>
      </c>
      <c r="Z2240">
        <v>28568.840000000004</v>
      </c>
      <c r="AA2240">
        <v>8509.82</v>
      </c>
      <c r="AB2240">
        <v>3282.0699999999997</v>
      </c>
      <c r="AC2240">
        <v>35365.15</v>
      </c>
    </row>
    <row r="2241" spans="1:29" x14ac:dyDescent="0.25">
      <c r="A2241">
        <v>1997</v>
      </c>
      <c r="B2241">
        <v>1992</v>
      </c>
      <c r="C2241">
        <v>1993</v>
      </c>
      <c r="D2241">
        <v>19</v>
      </c>
      <c r="E2241" t="s">
        <v>59</v>
      </c>
      <c r="F2241" t="s">
        <v>31</v>
      </c>
      <c r="G2241" t="s">
        <v>60</v>
      </c>
      <c r="H2241">
        <v>0</v>
      </c>
      <c r="I2241">
        <v>5</v>
      </c>
      <c r="J2241" t="s">
        <v>34</v>
      </c>
      <c r="K2241">
        <v>28963</v>
      </c>
      <c r="L2241">
        <v>7973</v>
      </c>
      <c r="M2241">
        <v>5791</v>
      </c>
      <c r="N2241">
        <v>1</v>
      </c>
      <c r="O2241">
        <v>5791</v>
      </c>
      <c r="P2241">
        <v>49</v>
      </c>
      <c r="Q2241">
        <v>2132</v>
      </c>
      <c r="R2241">
        <v>2181</v>
      </c>
      <c r="S2241">
        <v>14854</v>
      </c>
      <c r="T2241">
        <f t="shared" si="68"/>
        <v>17035</v>
      </c>
      <c r="U2241">
        <f t="shared" si="69"/>
        <v>4</v>
      </c>
      <c r="V2241">
        <v>0.54357120193435193</v>
      </c>
      <c r="W2241">
        <v>0.11973819028233963</v>
      </c>
      <c r="X2241">
        <v>3.3560203317644317E-2</v>
      </c>
      <c r="Y2241">
        <v>0.30313040446566414</v>
      </c>
      <c r="Z2241">
        <v>4334.29</v>
      </c>
      <c r="AA2241">
        <v>954.76</v>
      </c>
      <c r="AB2241">
        <v>267.60000000000002</v>
      </c>
      <c r="AC2241">
        <v>2417.08</v>
      </c>
    </row>
    <row r="2242" spans="1:29" x14ac:dyDescent="0.25">
      <c r="A2242">
        <v>1997</v>
      </c>
      <c r="B2242">
        <v>1995</v>
      </c>
      <c r="C2242">
        <v>1996</v>
      </c>
      <c r="D2242">
        <v>20</v>
      </c>
      <c r="E2242" t="s">
        <v>61</v>
      </c>
      <c r="F2242" t="s">
        <v>31</v>
      </c>
      <c r="G2242" t="s">
        <v>60</v>
      </c>
      <c r="H2242">
        <v>1</v>
      </c>
      <c r="I2242">
        <v>2</v>
      </c>
      <c r="J2242" t="s">
        <v>33</v>
      </c>
      <c r="K2242">
        <v>93587</v>
      </c>
      <c r="L2242">
        <v>2618</v>
      </c>
      <c r="M2242">
        <v>1748</v>
      </c>
      <c r="N2242">
        <v>0.66390000000000005</v>
      </c>
      <c r="O2242">
        <v>1161</v>
      </c>
      <c r="P2242">
        <v>0</v>
      </c>
      <c r="Q2242">
        <v>870</v>
      </c>
      <c r="R2242">
        <v>870</v>
      </c>
      <c r="S2242">
        <v>1473</v>
      </c>
      <c r="T2242">
        <f t="shared" si="68"/>
        <v>2343</v>
      </c>
      <c r="U2242">
        <f t="shared" si="69"/>
        <v>1</v>
      </c>
      <c r="V2242">
        <v>0</v>
      </c>
      <c r="W2242">
        <v>6.3882270283479967E-2</v>
      </c>
      <c r="X2242">
        <v>6.4489400048875864E-2</v>
      </c>
      <c r="Y2242">
        <v>0.87162832966764414</v>
      </c>
      <c r="Z2242">
        <v>0</v>
      </c>
      <c r="AA2242">
        <v>167.3</v>
      </c>
      <c r="AB2242">
        <v>168.89000000000001</v>
      </c>
      <c r="AC2242">
        <v>2282.69</v>
      </c>
    </row>
    <row r="2243" spans="1:29" x14ac:dyDescent="0.25">
      <c r="A2243">
        <v>1997</v>
      </c>
      <c r="B2243">
        <v>1994</v>
      </c>
      <c r="C2243">
        <v>1995</v>
      </c>
      <c r="D2243">
        <v>20</v>
      </c>
      <c r="E2243" t="s">
        <v>61</v>
      </c>
      <c r="F2243" t="s">
        <v>31</v>
      </c>
      <c r="G2243" t="s">
        <v>60</v>
      </c>
      <c r="H2243">
        <v>1</v>
      </c>
      <c r="I2243">
        <v>3</v>
      </c>
      <c r="J2243" t="s">
        <v>34</v>
      </c>
      <c r="K2243">
        <v>41634</v>
      </c>
      <c r="L2243">
        <v>12455</v>
      </c>
      <c r="M2243">
        <v>5162</v>
      </c>
      <c r="N2243">
        <v>0.93840000000000001</v>
      </c>
      <c r="O2243">
        <v>4844</v>
      </c>
      <c r="P2243">
        <v>0</v>
      </c>
      <c r="Q2243">
        <v>7292</v>
      </c>
      <c r="R2243">
        <v>7292</v>
      </c>
      <c r="S2243">
        <v>8485</v>
      </c>
      <c r="T2243">
        <f t="shared" si="68"/>
        <v>15777</v>
      </c>
      <c r="U2243">
        <f t="shared" si="69"/>
        <v>2</v>
      </c>
      <c r="V2243">
        <v>0</v>
      </c>
      <c r="W2243">
        <v>7.8688824677509098E-3</v>
      </c>
      <c r="X2243">
        <v>8.5104521014596896E-2</v>
      </c>
      <c r="Y2243">
        <v>0.90702659651765216</v>
      </c>
      <c r="Z2243">
        <v>0</v>
      </c>
      <c r="AA2243">
        <v>98.01</v>
      </c>
      <c r="AB2243">
        <v>1060.01</v>
      </c>
      <c r="AC2243">
        <v>11297.369999999999</v>
      </c>
    </row>
    <row r="2244" spans="1:29" x14ac:dyDescent="0.25">
      <c r="A2244">
        <v>1997</v>
      </c>
      <c r="B2244">
        <v>1993</v>
      </c>
      <c r="C2244">
        <v>1994</v>
      </c>
      <c r="D2244">
        <v>20</v>
      </c>
      <c r="E2244" t="s">
        <v>61</v>
      </c>
      <c r="F2244" t="s">
        <v>31</v>
      </c>
      <c r="G2244" t="s">
        <v>60</v>
      </c>
      <c r="H2244">
        <v>1</v>
      </c>
      <c r="I2244">
        <v>4</v>
      </c>
      <c r="J2244" t="s">
        <v>34</v>
      </c>
      <c r="K2244">
        <v>14363</v>
      </c>
      <c r="L2244">
        <v>5567</v>
      </c>
      <c r="M2244">
        <v>1482</v>
      </c>
      <c r="N2244">
        <v>0.999</v>
      </c>
      <c r="O2244">
        <v>1480</v>
      </c>
      <c r="P2244">
        <v>343</v>
      </c>
      <c r="Q2244">
        <v>3742</v>
      </c>
      <c r="R2244">
        <v>4085</v>
      </c>
      <c r="S2244">
        <v>5311</v>
      </c>
      <c r="T2244">
        <f t="shared" si="68"/>
        <v>9396</v>
      </c>
      <c r="U2244">
        <f t="shared" si="69"/>
        <v>3</v>
      </c>
      <c r="V2244">
        <v>0</v>
      </c>
      <c r="W2244">
        <v>4.1470375352695753E-3</v>
      </c>
      <c r="X2244">
        <v>0.11624456924870193</v>
      </c>
      <c r="Y2244">
        <v>0.87960839321602857</v>
      </c>
      <c r="Z2244">
        <v>0</v>
      </c>
      <c r="AA2244">
        <v>23.09</v>
      </c>
      <c r="AB2244">
        <v>647.23</v>
      </c>
      <c r="AC2244">
        <v>4897.51</v>
      </c>
    </row>
    <row r="2245" spans="1:29" x14ac:dyDescent="0.25">
      <c r="A2245">
        <v>1997</v>
      </c>
      <c r="B2245">
        <v>1992</v>
      </c>
      <c r="C2245">
        <v>1993</v>
      </c>
      <c r="D2245">
        <v>20</v>
      </c>
      <c r="E2245" t="s">
        <v>61</v>
      </c>
      <c r="F2245" t="s">
        <v>31</v>
      </c>
      <c r="G2245" t="s">
        <v>60</v>
      </c>
      <c r="H2245">
        <v>1</v>
      </c>
      <c r="I2245">
        <v>5</v>
      </c>
      <c r="J2245" t="s">
        <v>34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f t="shared" si="68"/>
        <v>0</v>
      </c>
      <c r="U2245">
        <f t="shared" si="69"/>
        <v>4</v>
      </c>
      <c r="V2245" t="e">
        <v>#DIV/0!</v>
      </c>
      <c r="W2245" t="e">
        <v>#DIV/0!</v>
      </c>
      <c r="X2245" t="e">
        <v>#DIV/0!</v>
      </c>
      <c r="Y2245" t="e">
        <v>#DIV/0!</v>
      </c>
      <c r="Z2245">
        <v>0</v>
      </c>
      <c r="AA2245">
        <v>0</v>
      </c>
      <c r="AB2245">
        <v>0</v>
      </c>
      <c r="AC2245">
        <v>0</v>
      </c>
    </row>
    <row r="2246" spans="1:29" x14ac:dyDescent="0.25">
      <c r="A2246">
        <v>1997</v>
      </c>
      <c r="B2246">
        <v>1995</v>
      </c>
      <c r="C2246">
        <v>1996</v>
      </c>
      <c r="D2246">
        <v>21</v>
      </c>
      <c r="E2246" t="s">
        <v>62</v>
      </c>
      <c r="F2246" t="s">
        <v>31</v>
      </c>
      <c r="G2246" t="s">
        <v>60</v>
      </c>
      <c r="H2246">
        <v>1</v>
      </c>
      <c r="I2246">
        <v>2</v>
      </c>
      <c r="J2246" t="s">
        <v>33</v>
      </c>
      <c r="K2246">
        <v>48688</v>
      </c>
      <c r="L2246">
        <v>578</v>
      </c>
      <c r="M2246">
        <v>533</v>
      </c>
      <c r="N2246">
        <v>0.65159999999999996</v>
      </c>
      <c r="O2246">
        <v>347</v>
      </c>
      <c r="P2246">
        <v>0</v>
      </c>
      <c r="Q2246">
        <v>45</v>
      </c>
      <c r="R2246">
        <v>45</v>
      </c>
      <c r="S2246">
        <v>858</v>
      </c>
      <c r="T2246">
        <f t="shared" si="68"/>
        <v>903</v>
      </c>
      <c r="U2246">
        <f t="shared" si="69"/>
        <v>1</v>
      </c>
      <c r="V2246">
        <v>0</v>
      </c>
      <c r="W2246">
        <v>0</v>
      </c>
      <c r="X2246">
        <v>0.11776902342940078</v>
      </c>
      <c r="Y2246">
        <v>0.88223097657059912</v>
      </c>
      <c r="Z2246">
        <v>0</v>
      </c>
      <c r="AA2246">
        <v>0</v>
      </c>
      <c r="AB2246">
        <v>68.16</v>
      </c>
      <c r="AC2246">
        <v>510.59999999999997</v>
      </c>
    </row>
    <row r="2247" spans="1:29" x14ac:dyDescent="0.25">
      <c r="A2247">
        <v>1997</v>
      </c>
      <c r="B2247">
        <v>1994</v>
      </c>
      <c r="C2247">
        <v>1995</v>
      </c>
      <c r="D2247">
        <v>21</v>
      </c>
      <c r="E2247" t="s">
        <v>62</v>
      </c>
      <c r="F2247" t="s">
        <v>31</v>
      </c>
      <c r="G2247" t="s">
        <v>60</v>
      </c>
      <c r="H2247">
        <v>1</v>
      </c>
      <c r="I2247">
        <v>3</v>
      </c>
      <c r="J2247" t="s">
        <v>34</v>
      </c>
      <c r="K2247">
        <v>34443</v>
      </c>
      <c r="L2247">
        <v>4640</v>
      </c>
      <c r="M2247">
        <v>3695</v>
      </c>
      <c r="N2247">
        <v>0.89790000000000003</v>
      </c>
      <c r="O2247">
        <v>3318</v>
      </c>
      <c r="P2247">
        <v>0</v>
      </c>
      <c r="Q2247">
        <v>944</v>
      </c>
      <c r="R2247">
        <v>944</v>
      </c>
      <c r="S2247">
        <v>9687</v>
      </c>
      <c r="T2247">
        <f t="shared" ref="T2247:T2310" si="70">SUM(R2247,S2247)</f>
        <v>10631</v>
      </c>
      <c r="U2247">
        <f t="shared" ref="U2247:U2310" si="71">IF(H2247&lt;2,I2247-1,I2247-2)</f>
        <v>2</v>
      </c>
      <c r="V2247">
        <v>0</v>
      </c>
      <c r="W2247">
        <v>0</v>
      </c>
      <c r="X2247">
        <v>0.22642481240275331</v>
      </c>
      <c r="Y2247">
        <v>0.77357518759724675</v>
      </c>
      <c r="Z2247">
        <v>0</v>
      </c>
      <c r="AA2247">
        <v>0</v>
      </c>
      <c r="AB2247">
        <v>1050.67</v>
      </c>
      <c r="AC2247">
        <v>3589.59</v>
      </c>
    </row>
    <row r="2248" spans="1:29" x14ac:dyDescent="0.25">
      <c r="A2248">
        <v>1997</v>
      </c>
      <c r="B2248">
        <v>1993</v>
      </c>
      <c r="C2248">
        <v>1994</v>
      </c>
      <c r="D2248">
        <v>21</v>
      </c>
      <c r="E2248" t="s">
        <v>62</v>
      </c>
      <c r="F2248" t="s">
        <v>31</v>
      </c>
      <c r="G2248" t="s">
        <v>60</v>
      </c>
      <c r="H2248">
        <v>1</v>
      </c>
      <c r="I2248">
        <v>4</v>
      </c>
      <c r="J2248" t="s">
        <v>34</v>
      </c>
      <c r="K2248">
        <v>14624</v>
      </c>
      <c r="L2248">
        <v>2385</v>
      </c>
      <c r="M2248">
        <v>1996</v>
      </c>
      <c r="N2248">
        <v>0.98250000000000004</v>
      </c>
      <c r="O2248">
        <v>1961</v>
      </c>
      <c r="P2248">
        <v>0</v>
      </c>
      <c r="Q2248">
        <v>389</v>
      </c>
      <c r="R2248">
        <v>389</v>
      </c>
      <c r="S2248">
        <v>8885</v>
      </c>
      <c r="T2248">
        <f t="shared" si="70"/>
        <v>9274</v>
      </c>
      <c r="U2248">
        <f t="shared" si="71"/>
        <v>3</v>
      </c>
      <c r="V2248">
        <v>0</v>
      </c>
      <c r="W2248">
        <v>0</v>
      </c>
      <c r="X2248">
        <v>0.30738505385808296</v>
      </c>
      <c r="Y2248">
        <v>0.69261494614191721</v>
      </c>
      <c r="Z2248">
        <v>0</v>
      </c>
      <c r="AA2248">
        <v>0</v>
      </c>
      <c r="AB2248">
        <v>733.39</v>
      </c>
      <c r="AC2248">
        <v>1652.51</v>
      </c>
    </row>
    <row r="2249" spans="1:29" x14ac:dyDescent="0.25">
      <c r="A2249">
        <v>1997</v>
      </c>
      <c r="B2249">
        <v>1992</v>
      </c>
      <c r="C2249">
        <v>1993</v>
      </c>
      <c r="D2249">
        <v>21</v>
      </c>
      <c r="E2249" t="s">
        <v>62</v>
      </c>
      <c r="F2249" t="s">
        <v>31</v>
      </c>
      <c r="G2249" t="s">
        <v>60</v>
      </c>
      <c r="H2249">
        <v>1</v>
      </c>
      <c r="I2249">
        <v>5</v>
      </c>
      <c r="J2249" t="s">
        <v>34</v>
      </c>
      <c r="K2249">
        <v>204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183</v>
      </c>
      <c r="T2249">
        <f t="shared" si="70"/>
        <v>183</v>
      </c>
      <c r="U2249">
        <f t="shared" si="71"/>
        <v>4</v>
      </c>
      <c r="V2249">
        <v>0</v>
      </c>
      <c r="W2249">
        <v>0</v>
      </c>
      <c r="X2249">
        <v>0.1818181818181818</v>
      </c>
      <c r="Y2249">
        <v>0.81818181818181823</v>
      </c>
      <c r="Z2249">
        <v>0</v>
      </c>
      <c r="AA2249">
        <v>0</v>
      </c>
      <c r="AB2249">
        <v>0.06</v>
      </c>
      <c r="AC2249">
        <v>0.27</v>
      </c>
    </row>
    <row r="2250" spans="1:29" x14ac:dyDescent="0.25">
      <c r="A2250">
        <v>1997</v>
      </c>
      <c r="B2250">
        <v>1995</v>
      </c>
      <c r="C2250">
        <v>1996</v>
      </c>
      <c r="D2250">
        <v>22</v>
      </c>
      <c r="E2250" t="s">
        <v>63</v>
      </c>
      <c r="F2250" t="s">
        <v>31</v>
      </c>
      <c r="G2250" t="s">
        <v>60</v>
      </c>
      <c r="H2250">
        <v>1</v>
      </c>
      <c r="I2250">
        <v>2</v>
      </c>
      <c r="J2250" t="s">
        <v>33</v>
      </c>
      <c r="K2250">
        <v>111520</v>
      </c>
      <c r="L2250">
        <v>2156</v>
      </c>
      <c r="M2250">
        <v>2003</v>
      </c>
      <c r="N2250">
        <v>0.59950000000000003</v>
      </c>
      <c r="O2250">
        <v>1200</v>
      </c>
      <c r="P2250">
        <v>0</v>
      </c>
      <c r="Q2250">
        <v>153</v>
      </c>
      <c r="R2250">
        <v>153</v>
      </c>
      <c r="S2250">
        <v>1417</v>
      </c>
      <c r="T2250">
        <f t="shared" si="70"/>
        <v>1570</v>
      </c>
      <c r="U2250">
        <f t="shared" si="71"/>
        <v>1</v>
      </c>
      <c r="V2250">
        <v>0.38471880940238301</v>
      </c>
      <c r="W2250">
        <v>0.2518985581158143</v>
      </c>
      <c r="X2250">
        <v>7.2386295145811116E-2</v>
      </c>
      <c r="Y2250">
        <v>0.29099633733599145</v>
      </c>
      <c r="Z2250">
        <v>829.8</v>
      </c>
      <c r="AA2250">
        <v>543.31999999999994</v>
      </c>
      <c r="AB2250">
        <v>156.13</v>
      </c>
      <c r="AC2250">
        <v>627.65</v>
      </c>
    </row>
    <row r="2251" spans="1:29" x14ac:dyDescent="0.25">
      <c r="A2251">
        <v>1997</v>
      </c>
      <c r="B2251">
        <v>1994</v>
      </c>
      <c r="C2251">
        <v>1995</v>
      </c>
      <c r="D2251">
        <v>22</v>
      </c>
      <c r="E2251" t="s">
        <v>63</v>
      </c>
      <c r="F2251" t="s">
        <v>31</v>
      </c>
      <c r="G2251" t="s">
        <v>60</v>
      </c>
      <c r="H2251">
        <v>1</v>
      </c>
      <c r="I2251">
        <v>3</v>
      </c>
      <c r="J2251" t="s">
        <v>34</v>
      </c>
      <c r="K2251">
        <v>23406</v>
      </c>
      <c r="L2251">
        <v>2105</v>
      </c>
      <c r="M2251">
        <v>1473</v>
      </c>
      <c r="N2251">
        <v>0.83089999999999997</v>
      </c>
      <c r="O2251">
        <v>1224</v>
      </c>
      <c r="P2251">
        <v>0</v>
      </c>
      <c r="Q2251">
        <v>631</v>
      </c>
      <c r="R2251">
        <v>631</v>
      </c>
      <c r="S2251">
        <v>2757</v>
      </c>
      <c r="T2251">
        <f t="shared" si="70"/>
        <v>3388</v>
      </c>
      <c r="U2251">
        <f t="shared" si="71"/>
        <v>2</v>
      </c>
      <c r="V2251">
        <v>0.10258103127256145</v>
      </c>
      <c r="W2251">
        <v>3.9798419272713451E-2</v>
      </c>
      <c r="X2251">
        <v>0.10811927651328038</v>
      </c>
      <c r="Y2251">
        <v>0.74950127294144464</v>
      </c>
      <c r="Z2251">
        <v>215.97</v>
      </c>
      <c r="AA2251">
        <v>83.789999999999992</v>
      </c>
      <c r="AB2251">
        <v>227.63</v>
      </c>
      <c r="AC2251">
        <v>1577.97</v>
      </c>
    </row>
    <row r="2252" spans="1:29" x14ac:dyDescent="0.25">
      <c r="A2252">
        <v>1997</v>
      </c>
      <c r="B2252">
        <v>1993</v>
      </c>
      <c r="C2252">
        <v>1994</v>
      </c>
      <c r="D2252">
        <v>22</v>
      </c>
      <c r="E2252" t="s">
        <v>63</v>
      </c>
      <c r="F2252" t="s">
        <v>31</v>
      </c>
      <c r="G2252" t="s">
        <v>60</v>
      </c>
      <c r="H2252">
        <v>1</v>
      </c>
      <c r="I2252">
        <v>4</v>
      </c>
      <c r="J2252" t="s">
        <v>34</v>
      </c>
      <c r="K2252">
        <v>49452</v>
      </c>
      <c r="L2252">
        <v>10093</v>
      </c>
      <c r="M2252">
        <v>7297</v>
      </c>
      <c r="N2252">
        <v>0.98460000000000003</v>
      </c>
      <c r="O2252">
        <v>7184</v>
      </c>
      <c r="P2252">
        <v>717</v>
      </c>
      <c r="Q2252">
        <v>2078</v>
      </c>
      <c r="R2252">
        <v>2796</v>
      </c>
      <c r="S2252">
        <v>24482</v>
      </c>
      <c r="T2252">
        <f t="shared" si="70"/>
        <v>27278</v>
      </c>
      <c r="U2252">
        <f t="shared" si="71"/>
        <v>3</v>
      </c>
      <c r="V2252">
        <v>0.19772851560952026</v>
      </c>
      <c r="W2252">
        <v>0.11166711578546916</v>
      </c>
      <c r="X2252">
        <v>0.17052677672719202</v>
      </c>
      <c r="Y2252">
        <v>0.52007759187781855</v>
      </c>
      <c r="Z2252">
        <v>1995.8400000000001</v>
      </c>
      <c r="AA2252">
        <v>1127.1500000000001</v>
      </c>
      <c r="AB2252">
        <v>1721.27</v>
      </c>
      <c r="AC2252">
        <v>5249.58</v>
      </c>
    </row>
    <row r="2253" spans="1:29" x14ac:dyDescent="0.25">
      <c r="A2253">
        <v>1997</v>
      </c>
      <c r="B2253">
        <v>1992</v>
      </c>
      <c r="C2253">
        <v>1993</v>
      </c>
      <c r="D2253">
        <v>22</v>
      </c>
      <c r="E2253" t="s">
        <v>63</v>
      </c>
      <c r="F2253" t="s">
        <v>31</v>
      </c>
      <c r="G2253" t="s">
        <v>60</v>
      </c>
      <c r="H2253">
        <v>1</v>
      </c>
      <c r="I2253">
        <v>5</v>
      </c>
      <c r="J2253" t="s">
        <v>34</v>
      </c>
      <c r="K2253">
        <v>7524</v>
      </c>
      <c r="L2253">
        <v>821</v>
      </c>
      <c r="M2253">
        <v>802</v>
      </c>
      <c r="N2253">
        <v>1</v>
      </c>
      <c r="O2253">
        <v>802</v>
      </c>
      <c r="P2253">
        <v>12</v>
      </c>
      <c r="Q2253">
        <v>7</v>
      </c>
      <c r="R2253">
        <v>19</v>
      </c>
      <c r="S2253">
        <v>5950</v>
      </c>
      <c r="T2253">
        <f t="shared" si="70"/>
        <v>5969</v>
      </c>
      <c r="U2253">
        <f t="shared" si="71"/>
        <v>4</v>
      </c>
      <c r="V2253">
        <v>7.7949917178213007E-2</v>
      </c>
      <c r="W2253">
        <v>6.5770242619117222E-4</v>
      </c>
      <c r="X2253">
        <v>0.76384828997369192</v>
      </c>
      <c r="Y2253">
        <v>0.15754409042190395</v>
      </c>
      <c r="Z2253">
        <v>64</v>
      </c>
      <c r="AA2253">
        <v>0.54</v>
      </c>
      <c r="AB2253">
        <v>627.15</v>
      </c>
      <c r="AC2253">
        <v>129.35000000000002</v>
      </c>
    </row>
    <row r="2254" spans="1:29" x14ac:dyDescent="0.25">
      <c r="A2254">
        <v>1997</v>
      </c>
      <c r="B2254">
        <v>1995</v>
      </c>
      <c r="C2254">
        <v>1996</v>
      </c>
      <c r="D2254">
        <v>23</v>
      </c>
      <c r="E2254" t="s">
        <v>64</v>
      </c>
      <c r="F2254" t="s">
        <v>31</v>
      </c>
      <c r="G2254" t="s">
        <v>60</v>
      </c>
      <c r="H2254">
        <v>0</v>
      </c>
      <c r="I2254">
        <v>2</v>
      </c>
      <c r="J2254" t="s">
        <v>33</v>
      </c>
      <c r="K2254">
        <v>13473</v>
      </c>
      <c r="L2254">
        <v>556</v>
      </c>
      <c r="M2254">
        <v>325</v>
      </c>
      <c r="N2254">
        <v>0.56679999999999997</v>
      </c>
      <c r="O2254">
        <v>184</v>
      </c>
      <c r="P2254">
        <v>0</v>
      </c>
      <c r="Q2254">
        <v>231</v>
      </c>
      <c r="R2254">
        <v>231</v>
      </c>
      <c r="S2254">
        <v>196</v>
      </c>
      <c r="T2254">
        <f t="shared" si="70"/>
        <v>427</v>
      </c>
      <c r="U2254">
        <f t="shared" si="71"/>
        <v>1</v>
      </c>
      <c r="V2254">
        <v>0.18008729545740304</v>
      </c>
      <c r="W2254">
        <v>0.11790275357893414</v>
      </c>
      <c r="X2254">
        <v>5.1066046377956996E-2</v>
      </c>
      <c r="Y2254">
        <v>0.65094390458570572</v>
      </c>
      <c r="Z2254">
        <v>100.26</v>
      </c>
      <c r="AA2254">
        <v>65.64</v>
      </c>
      <c r="AB2254">
        <v>28.43</v>
      </c>
      <c r="AC2254">
        <v>362.4</v>
      </c>
    </row>
    <row r="2255" spans="1:29" x14ac:dyDescent="0.25">
      <c r="A2255">
        <v>1997</v>
      </c>
      <c r="B2255">
        <v>1994</v>
      </c>
      <c r="C2255">
        <v>1995</v>
      </c>
      <c r="D2255">
        <v>23</v>
      </c>
      <c r="E2255" t="s">
        <v>64</v>
      </c>
      <c r="F2255" t="s">
        <v>31</v>
      </c>
      <c r="G2255" t="s">
        <v>60</v>
      </c>
      <c r="H2255">
        <v>0</v>
      </c>
      <c r="I2255">
        <v>3</v>
      </c>
      <c r="J2255" t="s">
        <v>34</v>
      </c>
      <c r="K2255">
        <v>7896</v>
      </c>
      <c r="L2255">
        <v>474</v>
      </c>
      <c r="M2255">
        <v>254</v>
      </c>
      <c r="N2255">
        <v>0.78669999999999995</v>
      </c>
      <c r="O2255">
        <v>200</v>
      </c>
      <c r="P2255">
        <v>0</v>
      </c>
      <c r="Q2255">
        <v>219</v>
      </c>
      <c r="R2255">
        <v>219</v>
      </c>
      <c r="S2255">
        <v>608</v>
      </c>
      <c r="T2255">
        <f t="shared" si="70"/>
        <v>827</v>
      </c>
      <c r="U2255">
        <f t="shared" si="71"/>
        <v>2</v>
      </c>
      <c r="V2255">
        <v>0.16844035150570036</v>
      </c>
      <c r="W2255">
        <v>6.3979095104629846E-2</v>
      </c>
      <c r="X2255">
        <v>8.2565907318820728E-2</v>
      </c>
      <c r="Y2255">
        <v>0.68501464607084905</v>
      </c>
      <c r="Z2255">
        <v>79.929999999999993</v>
      </c>
      <c r="AA2255">
        <v>30.36</v>
      </c>
      <c r="AB2255">
        <v>39.18</v>
      </c>
      <c r="AC2255">
        <v>325.06</v>
      </c>
    </row>
    <row r="2256" spans="1:29" x14ac:dyDescent="0.25">
      <c r="A2256">
        <v>1997</v>
      </c>
      <c r="B2256">
        <v>1993</v>
      </c>
      <c r="C2256">
        <v>1994</v>
      </c>
      <c r="D2256">
        <v>23</v>
      </c>
      <c r="E2256" t="s">
        <v>64</v>
      </c>
      <c r="F2256" t="s">
        <v>31</v>
      </c>
      <c r="G2256" t="s">
        <v>60</v>
      </c>
      <c r="H2256">
        <v>0</v>
      </c>
      <c r="I2256">
        <v>4</v>
      </c>
      <c r="J2256" t="s">
        <v>34</v>
      </c>
      <c r="K2256">
        <v>17209</v>
      </c>
      <c r="L2256">
        <v>2942</v>
      </c>
      <c r="M2256">
        <v>1376</v>
      </c>
      <c r="N2256">
        <v>0.94330000000000003</v>
      </c>
      <c r="O2256">
        <v>1298</v>
      </c>
      <c r="P2256">
        <v>308</v>
      </c>
      <c r="Q2256">
        <v>1256</v>
      </c>
      <c r="R2256">
        <v>1565</v>
      </c>
      <c r="S2256">
        <v>3923</v>
      </c>
      <c r="T2256">
        <f t="shared" si="70"/>
        <v>5488</v>
      </c>
      <c r="U2256">
        <f t="shared" si="71"/>
        <v>3</v>
      </c>
      <c r="V2256">
        <v>0.21439180990384385</v>
      </c>
      <c r="W2256">
        <v>0.1222192387044584</v>
      </c>
      <c r="X2256">
        <v>8.2873059627679629E-2</v>
      </c>
      <c r="Y2256">
        <v>0.58051589176401797</v>
      </c>
      <c r="Z2256">
        <v>630.76</v>
      </c>
      <c r="AA2256">
        <v>359.58000000000004</v>
      </c>
      <c r="AB2256">
        <v>243.82</v>
      </c>
      <c r="AC2256">
        <v>1707.9299999999998</v>
      </c>
    </row>
    <row r="2257" spans="1:29" x14ac:dyDescent="0.25">
      <c r="A2257">
        <v>1997</v>
      </c>
      <c r="B2257">
        <v>1992</v>
      </c>
      <c r="C2257">
        <v>1993</v>
      </c>
      <c r="D2257">
        <v>23</v>
      </c>
      <c r="E2257" t="s">
        <v>64</v>
      </c>
      <c r="F2257" t="s">
        <v>31</v>
      </c>
      <c r="G2257" t="s">
        <v>60</v>
      </c>
      <c r="H2257">
        <v>0</v>
      </c>
      <c r="I2257">
        <v>5</v>
      </c>
      <c r="J2257" t="s">
        <v>34</v>
      </c>
      <c r="K2257">
        <v>10093</v>
      </c>
      <c r="L2257">
        <v>4518</v>
      </c>
      <c r="M2257">
        <v>1343</v>
      </c>
      <c r="N2257">
        <v>1</v>
      </c>
      <c r="O2257">
        <v>1343</v>
      </c>
      <c r="P2257">
        <v>3</v>
      </c>
      <c r="Q2257">
        <v>3171</v>
      </c>
      <c r="R2257">
        <v>3174</v>
      </c>
      <c r="S2257">
        <v>4565</v>
      </c>
      <c r="T2257">
        <f t="shared" si="70"/>
        <v>7739</v>
      </c>
      <c r="U2257">
        <f t="shared" si="71"/>
        <v>4</v>
      </c>
      <c r="V2257">
        <v>0.27094795267539801</v>
      </c>
      <c r="W2257">
        <v>1.0948129722169355E-2</v>
      </c>
      <c r="X2257">
        <v>6.1523753037458662E-4</v>
      </c>
      <c r="Y2257">
        <v>0.71748868007205802</v>
      </c>
      <c r="Z2257">
        <v>1224.3</v>
      </c>
      <c r="AA2257">
        <v>49.47</v>
      </c>
      <c r="AB2257">
        <v>2.78</v>
      </c>
      <c r="AC2257">
        <v>3242.0299999999997</v>
      </c>
    </row>
    <row r="2258" spans="1:29" x14ac:dyDescent="0.25">
      <c r="A2258">
        <v>1997</v>
      </c>
      <c r="B2258">
        <v>1994</v>
      </c>
      <c r="C2258">
        <v>1996</v>
      </c>
      <c r="D2258">
        <v>24</v>
      </c>
      <c r="E2258" t="s">
        <v>65</v>
      </c>
      <c r="F2258" t="s">
        <v>31</v>
      </c>
      <c r="G2258" t="s">
        <v>60</v>
      </c>
      <c r="H2258">
        <v>2</v>
      </c>
      <c r="I2258">
        <v>3</v>
      </c>
      <c r="J2258" t="s">
        <v>33</v>
      </c>
      <c r="K2258">
        <v>163038</v>
      </c>
      <c r="L2258">
        <v>5562</v>
      </c>
      <c r="M2258">
        <v>5325</v>
      </c>
      <c r="N2258">
        <v>0.63429999999999997</v>
      </c>
      <c r="O2258">
        <v>3378</v>
      </c>
      <c r="P2258">
        <v>0</v>
      </c>
      <c r="Q2258">
        <v>236</v>
      </c>
      <c r="R2258">
        <v>236</v>
      </c>
      <c r="S2258">
        <v>1298</v>
      </c>
      <c r="T2258">
        <f t="shared" si="70"/>
        <v>1534</v>
      </c>
      <c r="U2258">
        <f t="shared" si="71"/>
        <v>1</v>
      </c>
      <c r="V2258">
        <v>0.24974473653934656</v>
      </c>
      <c r="W2258">
        <v>0.38672773815002309</v>
      </c>
      <c r="X2258">
        <v>0.12036570984813622</v>
      </c>
      <c r="Y2258">
        <v>0.2431618154624943</v>
      </c>
      <c r="Z2258">
        <v>1389.3</v>
      </c>
      <c r="AA2258">
        <v>2151.3200000000002</v>
      </c>
      <c r="AB2258">
        <v>669.57999999999993</v>
      </c>
      <c r="AC2258">
        <v>1352.68</v>
      </c>
    </row>
    <row r="2259" spans="1:29" x14ac:dyDescent="0.25">
      <c r="A2259">
        <v>1997</v>
      </c>
      <c r="B2259">
        <v>1993</v>
      </c>
      <c r="C2259">
        <v>1995</v>
      </c>
      <c r="D2259">
        <v>24</v>
      </c>
      <c r="E2259" t="s">
        <v>65</v>
      </c>
      <c r="F2259" t="s">
        <v>31</v>
      </c>
      <c r="G2259" t="s">
        <v>60</v>
      </c>
      <c r="H2259">
        <v>2</v>
      </c>
      <c r="I2259">
        <v>4</v>
      </c>
      <c r="J2259" t="s">
        <v>34</v>
      </c>
      <c r="K2259">
        <v>91476</v>
      </c>
      <c r="L2259">
        <v>11810</v>
      </c>
      <c r="M2259">
        <v>8059</v>
      </c>
      <c r="N2259">
        <v>0.88380000000000003</v>
      </c>
      <c r="O2259">
        <v>7122</v>
      </c>
      <c r="P2259">
        <v>0</v>
      </c>
      <c r="Q2259">
        <v>3750</v>
      </c>
      <c r="R2259">
        <v>3750</v>
      </c>
      <c r="S2259">
        <v>19993</v>
      </c>
      <c r="T2259">
        <f t="shared" si="70"/>
        <v>23743</v>
      </c>
      <c r="U2259">
        <f t="shared" si="71"/>
        <v>2</v>
      </c>
      <c r="V2259">
        <v>0.38647403943935787</v>
      </c>
      <c r="W2259">
        <v>0.2014169312016989</v>
      </c>
      <c r="X2259">
        <v>4.2363143870083317E-2</v>
      </c>
      <c r="Y2259">
        <v>0.36974588548885995</v>
      </c>
      <c r="Z2259">
        <v>4564.2699999999995</v>
      </c>
      <c r="AA2259">
        <v>2378.7399999999998</v>
      </c>
      <c r="AB2259">
        <v>500.31</v>
      </c>
      <c r="AC2259">
        <v>4366.71</v>
      </c>
    </row>
    <row r="2260" spans="1:29" x14ac:dyDescent="0.25">
      <c r="A2260">
        <v>1997</v>
      </c>
      <c r="B2260">
        <v>1992</v>
      </c>
      <c r="C2260">
        <v>1994</v>
      </c>
      <c r="D2260">
        <v>24</v>
      </c>
      <c r="E2260" t="s">
        <v>65</v>
      </c>
      <c r="F2260" t="s">
        <v>31</v>
      </c>
      <c r="G2260" t="s">
        <v>60</v>
      </c>
      <c r="H2260">
        <v>2</v>
      </c>
      <c r="I2260">
        <v>5</v>
      </c>
      <c r="J2260" t="s">
        <v>34</v>
      </c>
      <c r="K2260">
        <v>22649</v>
      </c>
      <c r="L2260">
        <v>5690</v>
      </c>
      <c r="M2260">
        <v>489</v>
      </c>
      <c r="N2260">
        <v>0.99709999999999999</v>
      </c>
      <c r="O2260">
        <v>488</v>
      </c>
      <c r="P2260">
        <v>0</v>
      </c>
      <c r="Q2260">
        <v>5201</v>
      </c>
      <c r="R2260">
        <v>5201</v>
      </c>
      <c r="S2260">
        <v>11909</v>
      </c>
      <c r="T2260">
        <f t="shared" si="70"/>
        <v>17110</v>
      </c>
      <c r="U2260">
        <f t="shared" si="71"/>
        <v>3</v>
      </c>
      <c r="V2260">
        <v>2.513785844073229E-2</v>
      </c>
      <c r="W2260">
        <v>2.22963402933248E-2</v>
      </c>
      <c r="X2260">
        <v>8.3119238325525154E-3</v>
      </c>
      <c r="Y2260">
        <v>0.94425387743339029</v>
      </c>
      <c r="Z2260">
        <v>143.05000000000001</v>
      </c>
      <c r="AA2260">
        <v>126.88</v>
      </c>
      <c r="AB2260">
        <v>47.3</v>
      </c>
      <c r="AC2260">
        <v>5373.39</v>
      </c>
    </row>
    <row r="2261" spans="1:29" x14ac:dyDescent="0.25">
      <c r="A2261">
        <v>1997</v>
      </c>
      <c r="B2261">
        <v>1991</v>
      </c>
      <c r="C2261">
        <v>1993</v>
      </c>
      <c r="D2261">
        <v>24</v>
      </c>
      <c r="E2261" t="s">
        <v>65</v>
      </c>
      <c r="F2261" t="s">
        <v>31</v>
      </c>
      <c r="G2261" t="s">
        <v>60</v>
      </c>
      <c r="H2261">
        <v>2</v>
      </c>
      <c r="I2261">
        <v>6</v>
      </c>
      <c r="J2261" t="s">
        <v>34</v>
      </c>
      <c r="K2261">
        <v>194</v>
      </c>
      <c r="L2261">
        <v>89</v>
      </c>
      <c r="M2261">
        <v>0</v>
      </c>
      <c r="N2261">
        <v>1</v>
      </c>
      <c r="O2261">
        <v>0</v>
      </c>
      <c r="P2261">
        <v>0</v>
      </c>
      <c r="Q2261">
        <v>89</v>
      </c>
      <c r="R2261">
        <v>89</v>
      </c>
      <c r="S2261">
        <v>84</v>
      </c>
      <c r="T2261">
        <f t="shared" si="70"/>
        <v>173</v>
      </c>
      <c r="U2261">
        <f t="shared" si="71"/>
        <v>4</v>
      </c>
      <c r="V2261">
        <v>2.2244466688911134E-4</v>
      </c>
      <c r="W2261">
        <v>1.1122233344455567E-4</v>
      </c>
      <c r="X2261">
        <v>6.6733400066733403E-4</v>
      </c>
      <c r="Y2261">
        <v>0.99899899899899913</v>
      </c>
      <c r="Z2261">
        <v>0.02</v>
      </c>
      <c r="AA2261">
        <v>0.01</v>
      </c>
      <c r="AB2261">
        <v>0.06</v>
      </c>
      <c r="AC2261">
        <v>89.820000000000007</v>
      </c>
    </row>
    <row r="2262" spans="1:29" x14ac:dyDescent="0.25">
      <c r="A2262">
        <v>1997</v>
      </c>
      <c r="B2262">
        <v>1994</v>
      </c>
      <c r="C2262">
        <v>1996</v>
      </c>
      <c r="D2262">
        <v>25</v>
      </c>
      <c r="E2262" t="s">
        <v>66</v>
      </c>
      <c r="F2262" t="s">
        <v>31</v>
      </c>
      <c r="G2262" t="s">
        <v>60</v>
      </c>
      <c r="H2262">
        <v>2</v>
      </c>
      <c r="I2262">
        <v>3</v>
      </c>
      <c r="J2262" t="s">
        <v>33</v>
      </c>
      <c r="K2262">
        <v>13268</v>
      </c>
      <c r="L2262">
        <v>598</v>
      </c>
      <c r="M2262">
        <v>509</v>
      </c>
      <c r="N2262">
        <v>0.6794</v>
      </c>
      <c r="O2262">
        <v>346</v>
      </c>
      <c r="P2262">
        <v>0</v>
      </c>
      <c r="Q2262">
        <v>89</v>
      </c>
      <c r="R2262">
        <v>89</v>
      </c>
      <c r="S2262">
        <v>497</v>
      </c>
      <c r="T2262">
        <f t="shared" si="70"/>
        <v>586</v>
      </c>
      <c r="U2262">
        <f t="shared" si="71"/>
        <v>1</v>
      </c>
      <c r="V2262">
        <v>0.16486030627411033</v>
      </c>
      <c r="W2262">
        <v>0.1878392144419766</v>
      </c>
      <c r="X2262">
        <v>0.11689851538885457</v>
      </c>
      <c r="Y2262">
        <v>0.53040196389505856</v>
      </c>
      <c r="Z2262">
        <v>98.72</v>
      </c>
      <c r="AA2262">
        <v>112.47999999999999</v>
      </c>
      <c r="AB2262">
        <v>70</v>
      </c>
      <c r="AC2262">
        <v>317.61</v>
      </c>
    </row>
    <row r="2263" spans="1:29" x14ac:dyDescent="0.25">
      <c r="A2263">
        <v>1997</v>
      </c>
      <c r="B2263">
        <v>1993</v>
      </c>
      <c r="C2263">
        <v>1995</v>
      </c>
      <c r="D2263">
        <v>25</v>
      </c>
      <c r="E2263" t="s">
        <v>66</v>
      </c>
      <c r="F2263" t="s">
        <v>31</v>
      </c>
      <c r="G2263" t="s">
        <v>60</v>
      </c>
      <c r="H2263">
        <v>2</v>
      </c>
      <c r="I2263">
        <v>4</v>
      </c>
      <c r="J2263" t="s">
        <v>34</v>
      </c>
      <c r="K2263">
        <v>6608</v>
      </c>
      <c r="L2263">
        <v>981</v>
      </c>
      <c r="M2263">
        <v>518</v>
      </c>
      <c r="N2263">
        <v>0.93149999999999999</v>
      </c>
      <c r="O2263">
        <v>482</v>
      </c>
      <c r="P2263">
        <v>0</v>
      </c>
      <c r="Q2263">
        <v>463</v>
      </c>
      <c r="R2263">
        <v>463</v>
      </c>
      <c r="S2263">
        <v>2241</v>
      </c>
      <c r="T2263">
        <f t="shared" si="70"/>
        <v>2704</v>
      </c>
      <c r="U2263">
        <f t="shared" si="71"/>
        <v>2</v>
      </c>
      <c r="V2263">
        <v>0.10182826162281149</v>
      </c>
      <c r="W2263">
        <v>8.249597456331656E-2</v>
      </c>
      <c r="X2263">
        <v>5.9973911093899684E-2</v>
      </c>
      <c r="Y2263">
        <v>0.75570185271997226</v>
      </c>
      <c r="Z2263">
        <v>99.92</v>
      </c>
      <c r="AA2263">
        <v>80.95</v>
      </c>
      <c r="AB2263">
        <v>58.85</v>
      </c>
      <c r="AC2263">
        <v>741.54</v>
      </c>
    </row>
    <row r="2264" spans="1:29" x14ac:dyDescent="0.25">
      <c r="A2264">
        <v>1997</v>
      </c>
      <c r="B2264">
        <v>1992</v>
      </c>
      <c r="C2264">
        <v>1994</v>
      </c>
      <c r="D2264">
        <v>25</v>
      </c>
      <c r="E2264" t="s">
        <v>66</v>
      </c>
      <c r="F2264" t="s">
        <v>31</v>
      </c>
      <c r="G2264" t="s">
        <v>60</v>
      </c>
      <c r="H2264">
        <v>2</v>
      </c>
      <c r="I2264">
        <v>5</v>
      </c>
      <c r="J2264" t="s">
        <v>34</v>
      </c>
      <c r="K2264">
        <v>2055</v>
      </c>
      <c r="L2264">
        <v>562</v>
      </c>
      <c r="M2264">
        <v>54</v>
      </c>
      <c r="N2264">
        <v>0.999</v>
      </c>
      <c r="O2264">
        <v>54</v>
      </c>
      <c r="P2264">
        <v>0</v>
      </c>
      <c r="Q2264">
        <v>507</v>
      </c>
      <c r="R2264">
        <v>507</v>
      </c>
      <c r="S2264">
        <v>1066</v>
      </c>
      <c r="T2264">
        <f t="shared" si="70"/>
        <v>1573</v>
      </c>
      <c r="U2264">
        <f t="shared" si="71"/>
        <v>3</v>
      </c>
      <c r="V2264">
        <v>2.4046920821114374E-2</v>
      </c>
      <c r="W2264">
        <v>2.6872833910957079E-2</v>
      </c>
      <c r="X2264">
        <v>2.3300453212476677E-2</v>
      </c>
      <c r="Y2264">
        <v>0.92577979205545191</v>
      </c>
      <c r="Z2264">
        <v>13.530000000000001</v>
      </c>
      <c r="AA2264">
        <v>15.12</v>
      </c>
      <c r="AB2264">
        <v>13.110000000000001</v>
      </c>
      <c r="AC2264">
        <v>520.89</v>
      </c>
    </row>
    <row r="2265" spans="1:29" x14ac:dyDescent="0.25">
      <c r="A2265">
        <v>1997</v>
      </c>
      <c r="B2265">
        <v>1991</v>
      </c>
      <c r="C2265">
        <v>1993</v>
      </c>
      <c r="D2265">
        <v>25</v>
      </c>
      <c r="E2265" t="s">
        <v>66</v>
      </c>
      <c r="F2265" t="s">
        <v>31</v>
      </c>
      <c r="G2265" t="s">
        <v>60</v>
      </c>
      <c r="H2265">
        <v>2</v>
      </c>
      <c r="I2265">
        <v>6</v>
      </c>
      <c r="J2265" t="s">
        <v>34</v>
      </c>
      <c r="K2265">
        <v>7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6</v>
      </c>
      <c r="T2265">
        <f t="shared" si="70"/>
        <v>6</v>
      </c>
      <c r="U2265">
        <f t="shared" si="71"/>
        <v>4</v>
      </c>
      <c r="V2265" t="e">
        <v>#DIV/0!</v>
      </c>
      <c r="W2265" t="e">
        <v>#DIV/0!</v>
      </c>
      <c r="X2265" t="e">
        <v>#DIV/0!</v>
      </c>
      <c r="Y2265" t="e">
        <v>#DIV/0!</v>
      </c>
      <c r="Z2265">
        <v>0</v>
      </c>
      <c r="AA2265">
        <v>0</v>
      </c>
      <c r="AB2265">
        <v>0</v>
      </c>
      <c r="AC2265">
        <v>0</v>
      </c>
    </row>
    <row r="2266" spans="1:29" x14ac:dyDescent="0.25">
      <c r="A2266">
        <v>1997</v>
      </c>
      <c r="B2266">
        <v>1995</v>
      </c>
      <c r="C2266">
        <v>1996</v>
      </c>
      <c r="D2266">
        <v>26</v>
      </c>
      <c r="E2266" t="s">
        <v>67</v>
      </c>
      <c r="F2266" t="s">
        <v>31</v>
      </c>
      <c r="G2266" t="s">
        <v>60</v>
      </c>
      <c r="H2266">
        <v>0</v>
      </c>
      <c r="I2266">
        <v>2</v>
      </c>
      <c r="J2266" t="s">
        <v>33</v>
      </c>
      <c r="K2266">
        <v>92431</v>
      </c>
      <c r="L2266">
        <v>2063</v>
      </c>
      <c r="M2266">
        <v>1956</v>
      </c>
      <c r="N2266">
        <v>0.54830000000000001</v>
      </c>
      <c r="O2266">
        <v>1072</v>
      </c>
      <c r="P2266">
        <v>0</v>
      </c>
      <c r="Q2266">
        <v>107</v>
      </c>
      <c r="R2266">
        <v>107</v>
      </c>
      <c r="S2266">
        <v>767</v>
      </c>
      <c r="T2266">
        <f t="shared" si="70"/>
        <v>874</v>
      </c>
      <c r="U2266">
        <f t="shared" si="71"/>
        <v>1</v>
      </c>
      <c r="V2266">
        <v>0.33325257537140585</v>
      </c>
      <c r="W2266">
        <v>0.32838771574489528</v>
      </c>
      <c r="X2266">
        <v>6.2700481640484931E-2</v>
      </c>
      <c r="Y2266">
        <v>0.27565922724321384</v>
      </c>
      <c r="Z2266">
        <v>687.76</v>
      </c>
      <c r="AA2266">
        <v>677.72</v>
      </c>
      <c r="AB2266">
        <v>129.4</v>
      </c>
      <c r="AC2266">
        <v>568.9</v>
      </c>
    </row>
    <row r="2267" spans="1:29" x14ac:dyDescent="0.25">
      <c r="A2267">
        <v>1997</v>
      </c>
      <c r="B2267">
        <v>1994</v>
      </c>
      <c r="C2267">
        <v>1995</v>
      </c>
      <c r="D2267">
        <v>26</v>
      </c>
      <c r="E2267" t="s">
        <v>67</v>
      </c>
      <c r="F2267" t="s">
        <v>31</v>
      </c>
      <c r="G2267" t="s">
        <v>60</v>
      </c>
      <c r="H2267">
        <v>0</v>
      </c>
      <c r="I2267">
        <v>3</v>
      </c>
      <c r="J2267" t="s">
        <v>34</v>
      </c>
      <c r="K2267">
        <v>44877</v>
      </c>
      <c r="L2267">
        <v>1371</v>
      </c>
      <c r="M2267">
        <v>1303</v>
      </c>
      <c r="N2267">
        <v>0.76549999999999996</v>
      </c>
      <c r="O2267">
        <v>997</v>
      </c>
      <c r="P2267">
        <v>0</v>
      </c>
      <c r="Q2267">
        <v>68</v>
      </c>
      <c r="R2267">
        <v>68</v>
      </c>
      <c r="S2267">
        <v>376</v>
      </c>
      <c r="T2267">
        <f t="shared" si="70"/>
        <v>444</v>
      </c>
      <c r="U2267">
        <f t="shared" si="71"/>
        <v>2</v>
      </c>
      <c r="V2267">
        <v>0.30189339535290638</v>
      </c>
      <c r="W2267">
        <v>0.27324093583453024</v>
      </c>
      <c r="X2267">
        <v>0.16080372700694803</v>
      </c>
      <c r="Y2267">
        <v>0.26406194180561526</v>
      </c>
      <c r="Z2267">
        <v>414.08</v>
      </c>
      <c r="AA2267">
        <v>374.78000000000003</v>
      </c>
      <c r="AB2267">
        <v>220.56</v>
      </c>
      <c r="AC2267">
        <v>362.19</v>
      </c>
    </row>
    <row r="2268" spans="1:29" x14ac:dyDescent="0.25">
      <c r="A2268">
        <v>1997</v>
      </c>
      <c r="B2268">
        <v>1993</v>
      </c>
      <c r="C2268">
        <v>1994</v>
      </c>
      <c r="D2268">
        <v>26</v>
      </c>
      <c r="E2268" t="s">
        <v>67</v>
      </c>
      <c r="F2268" t="s">
        <v>31</v>
      </c>
      <c r="G2268" t="s">
        <v>60</v>
      </c>
      <c r="H2268">
        <v>0</v>
      </c>
      <c r="I2268">
        <v>4</v>
      </c>
      <c r="J2268" t="s">
        <v>34</v>
      </c>
      <c r="K2268">
        <v>29324</v>
      </c>
      <c r="L2268">
        <v>5975</v>
      </c>
      <c r="M2268">
        <v>5820</v>
      </c>
      <c r="N2268">
        <v>0.94969999999999999</v>
      </c>
      <c r="O2268">
        <v>5527</v>
      </c>
      <c r="P2268">
        <v>23</v>
      </c>
      <c r="Q2268">
        <v>131</v>
      </c>
      <c r="R2268">
        <v>154</v>
      </c>
      <c r="S2268">
        <v>4964</v>
      </c>
      <c r="T2268">
        <f t="shared" si="70"/>
        <v>5118</v>
      </c>
      <c r="U2268">
        <f t="shared" si="71"/>
        <v>3</v>
      </c>
      <c r="V2268">
        <v>0.5533841331260283</v>
      </c>
      <c r="W2268">
        <v>0.23841147162636883</v>
      </c>
      <c r="X2268">
        <v>0.13435278799147796</v>
      </c>
      <c r="Y2268">
        <v>7.3851607256125024E-2</v>
      </c>
      <c r="Z2268">
        <v>3306.52</v>
      </c>
      <c r="AA2268">
        <v>1424.53</v>
      </c>
      <c r="AB2268">
        <v>802.77</v>
      </c>
      <c r="AC2268">
        <v>441.27</v>
      </c>
    </row>
    <row r="2269" spans="1:29" x14ac:dyDescent="0.25">
      <c r="A2269">
        <v>1997</v>
      </c>
      <c r="B2269">
        <v>1992</v>
      </c>
      <c r="C2269">
        <v>1993</v>
      </c>
      <c r="D2269">
        <v>26</v>
      </c>
      <c r="E2269" t="s">
        <v>67</v>
      </c>
      <c r="F2269" t="s">
        <v>31</v>
      </c>
      <c r="G2269" t="s">
        <v>60</v>
      </c>
      <c r="H2269">
        <v>0</v>
      </c>
      <c r="I2269">
        <v>5</v>
      </c>
      <c r="J2269" t="s">
        <v>34</v>
      </c>
      <c r="K2269">
        <v>7621</v>
      </c>
      <c r="L2269">
        <v>706</v>
      </c>
      <c r="M2269">
        <v>644</v>
      </c>
      <c r="N2269">
        <v>1</v>
      </c>
      <c r="O2269">
        <v>644</v>
      </c>
      <c r="P2269">
        <v>55</v>
      </c>
      <c r="Q2269">
        <v>7</v>
      </c>
      <c r="R2269">
        <v>62</v>
      </c>
      <c r="S2269">
        <v>3549</v>
      </c>
      <c r="T2269">
        <f t="shared" si="70"/>
        <v>3611</v>
      </c>
      <c r="U2269">
        <f t="shared" si="71"/>
        <v>4</v>
      </c>
      <c r="V2269">
        <v>0.46707035837070787</v>
      </c>
      <c r="W2269">
        <v>0.39146305230542866</v>
      </c>
      <c r="X2269">
        <v>2.9710954853496702E-3</v>
      </c>
      <c r="Y2269">
        <v>0.13849549383851389</v>
      </c>
      <c r="Z2269">
        <v>330.13</v>
      </c>
      <c r="AA2269">
        <v>276.69</v>
      </c>
      <c r="AB2269">
        <v>2.1</v>
      </c>
      <c r="AC2269">
        <v>97.89</v>
      </c>
    </row>
    <row r="2270" spans="1:29" x14ac:dyDescent="0.25">
      <c r="A2270">
        <v>1997</v>
      </c>
      <c r="B2270">
        <v>1995</v>
      </c>
      <c r="C2270">
        <v>1996</v>
      </c>
      <c r="D2270">
        <v>27</v>
      </c>
      <c r="E2270" t="s">
        <v>68</v>
      </c>
      <c r="F2270" t="s">
        <v>31</v>
      </c>
      <c r="G2270" t="s">
        <v>69</v>
      </c>
      <c r="H2270">
        <v>0</v>
      </c>
      <c r="I2270">
        <v>2</v>
      </c>
      <c r="J2270" t="s">
        <v>33</v>
      </c>
      <c r="K2270">
        <v>414941</v>
      </c>
      <c r="L2270">
        <v>5772</v>
      </c>
      <c r="M2270">
        <v>5287</v>
      </c>
      <c r="N2270">
        <v>0.56269999999999998</v>
      </c>
      <c r="O2270">
        <v>2975</v>
      </c>
      <c r="P2270">
        <v>0</v>
      </c>
      <c r="Q2270">
        <v>485</v>
      </c>
      <c r="R2270">
        <v>485</v>
      </c>
      <c r="S2270">
        <v>4875</v>
      </c>
      <c r="T2270">
        <f t="shared" si="70"/>
        <v>5360</v>
      </c>
      <c r="U2270">
        <f t="shared" si="71"/>
        <v>1</v>
      </c>
      <c r="V2270">
        <v>0.54590654114940451</v>
      </c>
      <c r="W2270">
        <v>0.15695085909105083</v>
      </c>
      <c r="X2270">
        <v>0.11111361344887204</v>
      </c>
      <c r="Y2270">
        <v>0.18602898631067252</v>
      </c>
      <c r="Z2270">
        <v>3151.18</v>
      </c>
      <c r="AA2270">
        <v>905.98</v>
      </c>
      <c r="AB2270">
        <v>641.39</v>
      </c>
      <c r="AC2270">
        <v>1073.83</v>
      </c>
    </row>
    <row r="2271" spans="1:29" x14ac:dyDescent="0.25">
      <c r="A2271">
        <v>1997</v>
      </c>
      <c r="B2271">
        <v>1994</v>
      </c>
      <c r="C2271">
        <v>1995</v>
      </c>
      <c r="D2271">
        <v>27</v>
      </c>
      <c r="E2271" t="s">
        <v>68</v>
      </c>
      <c r="F2271" t="s">
        <v>31</v>
      </c>
      <c r="G2271" t="s">
        <v>69</v>
      </c>
      <c r="H2271">
        <v>0</v>
      </c>
      <c r="I2271">
        <v>3</v>
      </c>
      <c r="J2271" t="s">
        <v>34</v>
      </c>
      <c r="K2271">
        <v>264380</v>
      </c>
      <c r="L2271">
        <v>18005</v>
      </c>
      <c r="M2271">
        <v>17060</v>
      </c>
      <c r="N2271">
        <v>0.7651</v>
      </c>
      <c r="O2271">
        <v>13053</v>
      </c>
      <c r="P2271">
        <v>0</v>
      </c>
      <c r="Q2271">
        <v>944</v>
      </c>
      <c r="R2271">
        <v>944</v>
      </c>
      <c r="S2271">
        <v>8782</v>
      </c>
      <c r="T2271">
        <f t="shared" si="70"/>
        <v>9726</v>
      </c>
      <c r="U2271">
        <f t="shared" si="71"/>
        <v>2</v>
      </c>
      <c r="V2271">
        <v>0.46511843603343428</v>
      </c>
      <c r="W2271">
        <v>0.35618783149593181</v>
      </c>
      <c r="X2271">
        <v>7.8707617116992021E-2</v>
      </c>
      <c r="Y2271">
        <v>9.9986115353641936E-2</v>
      </c>
      <c r="Z2271">
        <v>8374.69</v>
      </c>
      <c r="AA2271">
        <v>6413.34</v>
      </c>
      <c r="AB2271">
        <v>1417.1699999999998</v>
      </c>
      <c r="AC2271">
        <v>1800.3</v>
      </c>
    </row>
    <row r="2272" spans="1:29" x14ac:dyDescent="0.25">
      <c r="A2272">
        <v>1997</v>
      </c>
      <c r="B2272">
        <v>1993</v>
      </c>
      <c r="C2272">
        <v>1994</v>
      </c>
      <c r="D2272">
        <v>27</v>
      </c>
      <c r="E2272" t="s">
        <v>68</v>
      </c>
      <c r="F2272" t="s">
        <v>31</v>
      </c>
      <c r="G2272" t="s">
        <v>69</v>
      </c>
      <c r="H2272">
        <v>0</v>
      </c>
      <c r="I2272">
        <v>4</v>
      </c>
      <c r="J2272" t="s">
        <v>34</v>
      </c>
      <c r="K2272">
        <v>142498</v>
      </c>
      <c r="L2272">
        <v>34896</v>
      </c>
      <c r="M2272">
        <v>25415</v>
      </c>
      <c r="N2272">
        <v>0.94940000000000002</v>
      </c>
      <c r="O2272">
        <v>24129</v>
      </c>
      <c r="P2272">
        <v>694</v>
      </c>
      <c r="Q2272">
        <v>8787</v>
      </c>
      <c r="R2272">
        <v>9481</v>
      </c>
      <c r="S2272">
        <v>36732</v>
      </c>
      <c r="T2272">
        <f t="shared" si="70"/>
        <v>46213</v>
      </c>
      <c r="U2272">
        <f t="shared" si="71"/>
        <v>3</v>
      </c>
      <c r="V2272">
        <v>0.49411293738175865</v>
      </c>
      <c r="W2272">
        <v>0.19812642168951589</v>
      </c>
      <c r="X2272">
        <v>4.0824876507513853E-2</v>
      </c>
      <c r="Y2272">
        <v>0.26693576442121153</v>
      </c>
      <c r="Z2272">
        <v>17242.989999999998</v>
      </c>
      <c r="AA2272">
        <v>6913.99</v>
      </c>
      <c r="AB2272">
        <v>1424.6599999999999</v>
      </c>
      <c r="AC2272">
        <v>9315.2199999999993</v>
      </c>
    </row>
    <row r="2273" spans="1:29" x14ac:dyDescent="0.25">
      <c r="A2273">
        <v>1997</v>
      </c>
      <c r="B2273">
        <v>1992</v>
      </c>
      <c r="C2273">
        <v>1993</v>
      </c>
      <c r="D2273">
        <v>27</v>
      </c>
      <c r="E2273" t="s">
        <v>68</v>
      </c>
      <c r="F2273" t="s">
        <v>31</v>
      </c>
      <c r="G2273" t="s">
        <v>69</v>
      </c>
      <c r="H2273">
        <v>0</v>
      </c>
      <c r="I2273">
        <v>5</v>
      </c>
      <c r="J2273" t="s">
        <v>34</v>
      </c>
      <c r="K2273">
        <v>79544</v>
      </c>
      <c r="L2273">
        <v>31897</v>
      </c>
      <c r="M2273">
        <v>21298</v>
      </c>
      <c r="N2273">
        <v>1</v>
      </c>
      <c r="O2273">
        <v>21298</v>
      </c>
      <c r="P2273">
        <v>561</v>
      </c>
      <c r="Q2273">
        <v>10038</v>
      </c>
      <c r="R2273">
        <v>10599</v>
      </c>
      <c r="S2273">
        <v>39691</v>
      </c>
      <c r="T2273">
        <f t="shared" si="70"/>
        <v>50290</v>
      </c>
      <c r="U2273">
        <f t="shared" si="71"/>
        <v>4</v>
      </c>
      <c r="V2273">
        <v>0.4774182626442493</v>
      </c>
      <c r="W2273">
        <v>0.17553255856968639</v>
      </c>
      <c r="X2273">
        <v>1.3331598631884857E-2</v>
      </c>
      <c r="Y2273">
        <v>0.33371758015417946</v>
      </c>
      <c r="Z2273">
        <v>15228.640000000001</v>
      </c>
      <c r="AA2273">
        <v>5599.12</v>
      </c>
      <c r="AB2273">
        <v>425.25</v>
      </c>
      <c r="AC2273">
        <v>10644.890000000001</v>
      </c>
    </row>
    <row r="2274" spans="1:29" x14ac:dyDescent="0.25">
      <c r="A2274">
        <v>1997</v>
      </c>
      <c r="B2274">
        <v>1995</v>
      </c>
      <c r="C2274">
        <v>1996</v>
      </c>
      <c r="D2274">
        <v>28</v>
      </c>
      <c r="E2274" t="s">
        <v>70</v>
      </c>
      <c r="F2274" t="s">
        <v>31</v>
      </c>
      <c r="G2274" t="s">
        <v>58</v>
      </c>
      <c r="H2274">
        <v>0</v>
      </c>
      <c r="I2274">
        <v>2</v>
      </c>
      <c r="J2274" t="s">
        <v>33</v>
      </c>
      <c r="K2274">
        <v>128718</v>
      </c>
      <c r="L2274">
        <v>4296</v>
      </c>
      <c r="M2274">
        <v>2523</v>
      </c>
      <c r="N2274">
        <v>0.61399999999999999</v>
      </c>
      <c r="O2274">
        <v>1549</v>
      </c>
      <c r="P2274">
        <v>0</v>
      </c>
      <c r="Q2274">
        <v>1772</v>
      </c>
      <c r="R2274">
        <v>1772</v>
      </c>
      <c r="S2274">
        <v>5936</v>
      </c>
      <c r="T2274">
        <f t="shared" si="70"/>
        <v>7708</v>
      </c>
      <c r="U2274">
        <f t="shared" si="71"/>
        <v>1</v>
      </c>
      <c r="V2274">
        <v>0.32547454175152751</v>
      </c>
      <c r="W2274">
        <v>5.3560663369217346E-2</v>
      </c>
      <c r="X2274">
        <v>4.19412278149549E-2</v>
      </c>
      <c r="Y2274">
        <v>0.57902356706430025</v>
      </c>
      <c r="Z2274">
        <v>1398.3200000000002</v>
      </c>
      <c r="AA2274">
        <v>230.11</v>
      </c>
      <c r="AB2274">
        <v>180.19</v>
      </c>
      <c r="AC2274">
        <v>2487.63</v>
      </c>
    </row>
    <row r="2275" spans="1:29" x14ac:dyDescent="0.25">
      <c r="A2275">
        <v>1997</v>
      </c>
      <c r="B2275">
        <v>1994</v>
      </c>
      <c r="C2275">
        <v>1995</v>
      </c>
      <c r="D2275">
        <v>28</v>
      </c>
      <c r="E2275" t="s">
        <v>70</v>
      </c>
      <c r="F2275" t="s">
        <v>31</v>
      </c>
      <c r="G2275" t="s">
        <v>58</v>
      </c>
      <c r="H2275">
        <v>0</v>
      </c>
      <c r="I2275">
        <v>3</v>
      </c>
      <c r="J2275" t="s">
        <v>34</v>
      </c>
      <c r="K2275">
        <v>89788</v>
      </c>
      <c r="L2275">
        <v>10428</v>
      </c>
      <c r="M2275">
        <v>6748</v>
      </c>
      <c r="N2275">
        <v>0.81369999999999998</v>
      </c>
      <c r="O2275">
        <v>5491</v>
      </c>
      <c r="P2275">
        <v>0</v>
      </c>
      <c r="Q2275">
        <v>3679</v>
      </c>
      <c r="R2275">
        <v>3679</v>
      </c>
      <c r="S2275">
        <v>8288</v>
      </c>
      <c r="T2275">
        <f t="shared" si="70"/>
        <v>11967</v>
      </c>
      <c r="U2275">
        <f t="shared" si="71"/>
        <v>2</v>
      </c>
      <c r="V2275">
        <v>0.23523421588594703</v>
      </c>
      <c r="W2275">
        <v>0.14395368995976543</v>
      </c>
      <c r="X2275">
        <v>6.1604166906386523E-2</v>
      </c>
      <c r="Y2275">
        <v>0.55920792724790092</v>
      </c>
      <c r="Z2275">
        <v>2453.2199999999998</v>
      </c>
      <c r="AA2275">
        <v>1501.27</v>
      </c>
      <c r="AB2275">
        <v>642.46</v>
      </c>
      <c r="AC2275">
        <v>5831.8899999999994</v>
      </c>
    </row>
    <row r="2276" spans="1:29" x14ac:dyDescent="0.25">
      <c r="A2276">
        <v>1997</v>
      </c>
      <c r="B2276">
        <v>1993</v>
      </c>
      <c r="C2276">
        <v>1994</v>
      </c>
      <c r="D2276">
        <v>28</v>
      </c>
      <c r="E2276" t="s">
        <v>70</v>
      </c>
      <c r="F2276" t="s">
        <v>31</v>
      </c>
      <c r="G2276" t="s">
        <v>58</v>
      </c>
      <c r="H2276">
        <v>0</v>
      </c>
      <c r="I2276">
        <v>4</v>
      </c>
      <c r="J2276" t="s">
        <v>34</v>
      </c>
      <c r="K2276">
        <v>56071</v>
      </c>
      <c r="L2276">
        <v>19115</v>
      </c>
      <c r="M2276">
        <v>6220</v>
      </c>
      <c r="N2276">
        <v>0.95389999999999997</v>
      </c>
      <c r="O2276">
        <v>5934</v>
      </c>
      <c r="P2276">
        <v>1133</v>
      </c>
      <c r="Q2276">
        <v>11761</v>
      </c>
      <c r="R2276">
        <v>12895</v>
      </c>
      <c r="S2276">
        <v>7932</v>
      </c>
      <c r="T2276">
        <f t="shared" si="70"/>
        <v>20827</v>
      </c>
      <c r="U2276">
        <f t="shared" si="71"/>
        <v>3</v>
      </c>
      <c r="V2276">
        <v>0.18218284616624017</v>
      </c>
      <c r="W2276">
        <v>0.11097637785389801</v>
      </c>
      <c r="X2276">
        <v>2.552474476824601E-2</v>
      </c>
      <c r="Y2276">
        <v>0.68131603121161577</v>
      </c>
      <c r="Z2276">
        <v>3482.6000000000004</v>
      </c>
      <c r="AA2276">
        <v>2121.42</v>
      </c>
      <c r="AB2276">
        <v>487.93</v>
      </c>
      <c r="AC2276">
        <v>13024.009999999998</v>
      </c>
    </row>
    <row r="2277" spans="1:29" x14ac:dyDescent="0.25">
      <c r="A2277">
        <v>1997</v>
      </c>
      <c r="B2277">
        <v>1992</v>
      </c>
      <c r="C2277">
        <v>1993</v>
      </c>
      <c r="D2277">
        <v>28</v>
      </c>
      <c r="E2277" t="s">
        <v>70</v>
      </c>
      <c r="F2277" t="s">
        <v>31</v>
      </c>
      <c r="G2277" t="s">
        <v>58</v>
      </c>
      <c r="H2277">
        <v>0</v>
      </c>
      <c r="I2277">
        <v>5</v>
      </c>
      <c r="J2277" t="s">
        <v>34</v>
      </c>
      <c r="K2277">
        <v>19302</v>
      </c>
      <c r="L2277">
        <v>9578</v>
      </c>
      <c r="M2277">
        <v>5330</v>
      </c>
      <c r="N2277">
        <v>1</v>
      </c>
      <c r="O2277">
        <v>5330</v>
      </c>
      <c r="P2277">
        <v>102</v>
      </c>
      <c r="Q2277">
        <v>4145</v>
      </c>
      <c r="R2277">
        <v>4247</v>
      </c>
      <c r="S2277">
        <v>7794</v>
      </c>
      <c r="T2277">
        <f t="shared" si="70"/>
        <v>12041</v>
      </c>
      <c r="U2277">
        <f t="shared" si="71"/>
        <v>4</v>
      </c>
      <c r="V2277">
        <v>0.40926317635783133</v>
      </c>
      <c r="W2277">
        <v>0.139132441162898</v>
      </c>
      <c r="X2277">
        <v>6.5691251119737214E-3</v>
      </c>
      <c r="Y2277">
        <v>0.44503525736729671</v>
      </c>
      <c r="Z2277">
        <v>3919.98</v>
      </c>
      <c r="AA2277">
        <v>1332.63</v>
      </c>
      <c r="AB2277">
        <v>62.92</v>
      </c>
      <c r="AC2277">
        <v>4262.6100000000006</v>
      </c>
    </row>
    <row r="2278" spans="1:29" x14ac:dyDescent="0.25">
      <c r="A2278">
        <v>1997</v>
      </c>
      <c r="B2278">
        <v>1995</v>
      </c>
      <c r="C2278">
        <v>1996</v>
      </c>
      <c r="D2278">
        <v>29</v>
      </c>
      <c r="E2278" t="s">
        <v>71</v>
      </c>
      <c r="F2278" t="s">
        <v>31</v>
      </c>
      <c r="G2278" t="s">
        <v>60</v>
      </c>
      <c r="H2278">
        <v>0</v>
      </c>
      <c r="I2278">
        <v>2</v>
      </c>
      <c r="J2278" t="s">
        <v>33</v>
      </c>
      <c r="K2278">
        <v>5447</v>
      </c>
      <c r="L2278">
        <v>123</v>
      </c>
      <c r="M2278">
        <v>106</v>
      </c>
      <c r="N2278">
        <v>0.6018</v>
      </c>
      <c r="O2278">
        <v>64</v>
      </c>
      <c r="P2278">
        <v>0</v>
      </c>
      <c r="Q2278">
        <v>16</v>
      </c>
      <c r="R2278">
        <v>16</v>
      </c>
      <c r="S2278">
        <v>150</v>
      </c>
      <c r="T2278">
        <f t="shared" si="70"/>
        <v>166</v>
      </c>
      <c r="U2278">
        <f t="shared" si="71"/>
        <v>1</v>
      </c>
      <c r="V2278">
        <v>0.33729388942774008</v>
      </c>
      <c r="W2278">
        <v>7.8726155835758163E-2</v>
      </c>
      <c r="X2278">
        <v>6.1590688651794373E-2</v>
      </c>
      <c r="Y2278">
        <v>0.52238926608470737</v>
      </c>
      <c r="Z2278">
        <v>41.730000000000004</v>
      </c>
      <c r="AA2278">
        <v>9.74</v>
      </c>
      <c r="AB2278">
        <v>7.62</v>
      </c>
      <c r="AC2278">
        <v>64.63</v>
      </c>
    </row>
    <row r="2279" spans="1:29" x14ac:dyDescent="0.25">
      <c r="A2279">
        <v>1997</v>
      </c>
      <c r="B2279">
        <v>1994</v>
      </c>
      <c r="C2279">
        <v>1995</v>
      </c>
      <c r="D2279">
        <v>29</v>
      </c>
      <c r="E2279" t="s">
        <v>71</v>
      </c>
      <c r="F2279" t="s">
        <v>31</v>
      </c>
      <c r="G2279" t="s">
        <v>60</v>
      </c>
      <c r="H2279">
        <v>0</v>
      </c>
      <c r="I2279">
        <v>3</v>
      </c>
      <c r="J2279" t="s">
        <v>34</v>
      </c>
      <c r="K2279">
        <v>2493</v>
      </c>
      <c r="L2279">
        <v>179</v>
      </c>
      <c r="M2279">
        <v>127</v>
      </c>
      <c r="N2279">
        <v>0.81859999999999999</v>
      </c>
      <c r="O2279">
        <v>104</v>
      </c>
      <c r="P2279">
        <v>0</v>
      </c>
      <c r="Q2279">
        <v>52</v>
      </c>
      <c r="R2279">
        <v>52</v>
      </c>
      <c r="S2279">
        <v>214</v>
      </c>
      <c r="T2279">
        <f t="shared" si="70"/>
        <v>266</v>
      </c>
      <c r="U2279">
        <f t="shared" si="71"/>
        <v>2</v>
      </c>
      <c r="V2279">
        <v>0.17345290480699604</v>
      </c>
      <c r="W2279">
        <v>7.0851668244861582E-2</v>
      </c>
      <c r="X2279">
        <v>0.15451456581072803</v>
      </c>
      <c r="Y2279">
        <v>0.60118086113741442</v>
      </c>
      <c r="Z2279">
        <v>31.14</v>
      </c>
      <c r="AA2279">
        <v>12.72</v>
      </c>
      <c r="AB2279">
        <v>27.740000000000002</v>
      </c>
      <c r="AC2279">
        <v>107.93</v>
      </c>
    </row>
    <row r="2280" spans="1:29" x14ac:dyDescent="0.25">
      <c r="A2280">
        <v>1997</v>
      </c>
      <c r="B2280">
        <v>1993</v>
      </c>
      <c r="C2280">
        <v>1994</v>
      </c>
      <c r="D2280">
        <v>29</v>
      </c>
      <c r="E2280" t="s">
        <v>71</v>
      </c>
      <c r="F2280" t="s">
        <v>31</v>
      </c>
      <c r="G2280" t="s">
        <v>60</v>
      </c>
      <c r="H2280">
        <v>0</v>
      </c>
      <c r="I2280">
        <v>4</v>
      </c>
      <c r="J2280" t="s">
        <v>34</v>
      </c>
      <c r="K2280">
        <v>1551</v>
      </c>
      <c r="L2280">
        <v>486</v>
      </c>
      <c r="M2280">
        <v>216</v>
      </c>
      <c r="N2280">
        <v>0.96499999999999997</v>
      </c>
      <c r="O2280">
        <v>208</v>
      </c>
      <c r="P2280">
        <v>0</v>
      </c>
      <c r="Q2280">
        <v>269</v>
      </c>
      <c r="R2280">
        <v>270</v>
      </c>
      <c r="S2280">
        <v>304</v>
      </c>
      <c r="T2280">
        <f t="shared" si="70"/>
        <v>574</v>
      </c>
      <c r="U2280">
        <f t="shared" si="71"/>
        <v>3</v>
      </c>
      <c r="V2280">
        <v>0.13716105176663926</v>
      </c>
      <c r="W2280">
        <v>5.723089564502875E-2</v>
      </c>
      <c r="X2280">
        <v>0.14145439605587509</v>
      </c>
      <c r="Y2280">
        <v>0.66415365653245673</v>
      </c>
      <c r="Z2280">
        <v>66.77</v>
      </c>
      <c r="AA2280">
        <v>27.86</v>
      </c>
      <c r="AB2280">
        <v>68.86</v>
      </c>
      <c r="AC2280">
        <v>323.31</v>
      </c>
    </row>
    <row r="2281" spans="1:29" x14ac:dyDescent="0.25">
      <c r="A2281">
        <v>1997</v>
      </c>
      <c r="B2281">
        <v>1992</v>
      </c>
      <c r="C2281">
        <v>1993</v>
      </c>
      <c r="D2281">
        <v>29</v>
      </c>
      <c r="E2281" t="s">
        <v>71</v>
      </c>
      <c r="F2281" t="s">
        <v>31</v>
      </c>
      <c r="G2281" t="s">
        <v>60</v>
      </c>
      <c r="H2281">
        <v>0</v>
      </c>
      <c r="I2281">
        <v>5</v>
      </c>
      <c r="J2281" t="s">
        <v>34</v>
      </c>
      <c r="K2281">
        <v>341</v>
      </c>
      <c r="L2281">
        <v>136</v>
      </c>
      <c r="M2281">
        <v>79</v>
      </c>
      <c r="N2281">
        <v>1</v>
      </c>
      <c r="O2281">
        <v>79</v>
      </c>
      <c r="P2281">
        <v>0</v>
      </c>
      <c r="Q2281">
        <v>56</v>
      </c>
      <c r="R2281">
        <v>56</v>
      </c>
      <c r="S2281">
        <v>131</v>
      </c>
      <c r="T2281">
        <f t="shared" si="70"/>
        <v>187</v>
      </c>
      <c r="U2281">
        <f t="shared" si="71"/>
        <v>4</v>
      </c>
      <c r="V2281">
        <v>0.25157694000293379</v>
      </c>
      <c r="W2281">
        <v>0.13341645885286785</v>
      </c>
      <c r="X2281">
        <v>7.5179697814287808E-2</v>
      </c>
      <c r="Y2281">
        <v>0.53982690332991057</v>
      </c>
      <c r="Z2281">
        <v>34.299999999999997</v>
      </c>
      <c r="AA2281">
        <v>18.190000000000001</v>
      </c>
      <c r="AB2281">
        <v>10.25</v>
      </c>
      <c r="AC2281">
        <v>73.600000000000009</v>
      </c>
    </row>
    <row r="2282" spans="1:29" x14ac:dyDescent="0.25">
      <c r="A2282">
        <v>1997</v>
      </c>
      <c r="B2282">
        <v>1995</v>
      </c>
      <c r="C2282">
        <v>1996</v>
      </c>
      <c r="D2282">
        <v>30</v>
      </c>
      <c r="E2282" t="s">
        <v>72</v>
      </c>
      <c r="F2282" t="s">
        <v>31</v>
      </c>
      <c r="G2282" t="s">
        <v>60</v>
      </c>
      <c r="H2282">
        <v>1</v>
      </c>
      <c r="I2282">
        <v>2</v>
      </c>
      <c r="J2282" t="s">
        <v>33</v>
      </c>
      <c r="K2282">
        <v>256816</v>
      </c>
      <c r="L2282">
        <v>6581</v>
      </c>
      <c r="M2282">
        <v>5951</v>
      </c>
      <c r="N2282">
        <v>0.56420000000000003</v>
      </c>
      <c r="O2282">
        <v>3357</v>
      </c>
      <c r="P2282">
        <v>0</v>
      </c>
      <c r="Q2282">
        <v>629</v>
      </c>
      <c r="R2282">
        <v>629</v>
      </c>
      <c r="S2282">
        <v>3218</v>
      </c>
      <c r="T2282">
        <f t="shared" si="70"/>
        <v>3847</v>
      </c>
      <c r="U2282">
        <f t="shared" si="71"/>
        <v>1</v>
      </c>
      <c r="V2282">
        <v>0.29633608246169557</v>
      </c>
      <c r="W2282">
        <v>0.19010921555637944</v>
      </c>
      <c r="X2282">
        <v>5.5327980940457162E-2</v>
      </c>
      <c r="Y2282">
        <v>0.45822672104146789</v>
      </c>
      <c r="Z2282">
        <v>1950.3300000000002</v>
      </c>
      <c r="AA2282">
        <v>1251.2</v>
      </c>
      <c r="AB2282">
        <v>364.14</v>
      </c>
      <c r="AC2282">
        <v>3015.81</v>
      </c>
    </row>
    <row r="2283" spans="1:29" x14ac:dyDescent="0.25">
      <c r="A2283">
        <v>1997</v>
      </c>
      <c r="B2283">
        <v>1994</v>
      </c>
      <c r="C2283">
        <v>1995</v>
      </c>
      <c r="D2283">
        <v>30</v>
      </c>
      <c r="E2283" t="s">
        <v>72</v>
      </c>
      <c r="F2283" t="s">
        <v>31</v>
      </c>
      <c r="G2283" t="s">
        <v>60</v>
      </c>
      <c r="H2283">
        <v>1</v>
      </c>
      <c r="I2283">
        <v>3</v>
      </c>
      <c r="J2283" t="s">
        <v>34</v>
      </c>
      <c r="K2283">
        <v>66312</v>
      </c>
      <c r="L2283">
        <v>4147</v>
      </c>
      <c r="M2283">
        <v>3260</v>
      </c>
      <c r="N2283">
        <v>0.78939999999999999</v>
      </c>
      <c r="O2283">
        <v>2573</v>
      </c>
      <c r="P2283">
        <v>0</v>
      </c>
      <c r="Q2283">
        <v>887</v>
      </c>
      <c r="R2283">
        <v>887</v>
      </c>
      <c r="S2283">
        <v>3853</v>
      </c>
      <c r="T2283">
        <f t="shared" si="70"/>
        <v>4740</v>
      </c>
      <c r="U2283">
        <f t="shared" si="71"/>
        <v>2</v>
      </c>
      <c r="V2283">
        <v>0.36402056959355039</v>
      </c>
      <c r="W2283">
        <v>0.10332532118894756</v>
      </c>
      <c r="X2283">
        <v>0.11379816628775731</v>
      </c>
      <c r="Y2283">
        <v>0.4188559429297446</v>
      </c>
      <c r="Z2283">
        <v>1509.91</v>
      </c>
      <c r="AA2283">
        <v>428.58000000000004</v>
      </c>
      <c r="AB2283">
        <v>472.02</v>
      </c>
      <c r="AC2283">
        <v>1737.3600000000001</v>
      </c>
    </row>
    <row r="2284" spans="1:29" x14ac:dyDescent="0.25">
      <c r="A2284">
        <v>1997</v>
      </c>
      <c r="B2284">
        <v>1993</v>
      </c>
      <c r="C2284">
        <v>1994</v>
      </c>
      <c r="D2284">
        <v>30</v>
      </c>
      <c r="E2284" t="s">
        <v>72</v>
      </c>
      <c r="F2284" t="s">
        <v>31</v>
      </c>
      <c r="G2284" t="s">
        <v>60</v>
      </c>
      <c r="H2284">
        <v>1</v>
      </c>
      <c r="I2284">
        <v>4</v>
      </c>
      <c r="J2284" t="s">
        <v>34</v>
      </c>
      <c r="K2284">
        <v>122408</v>
      </c>
      <c r="L2284">
        <v>26447</v>
      </c>
      <c r="M2284">
        <v>19856</v>
      </c>
      <c r="N2284">
        <v>0.95420000000000005</v>
      </c>
      <c r="O2284">
        <v>18947</v>
      </c>
      <c r="P2284">
        <v>994</v>
      </c>
      <c r="Q2284">
        <v>5597</v>
      </c>
      <c r="R2284">
        <v>6591</v>
      </c>
      <c r="S2284">
        <v>35763</v>
      </c>
      <c r="T2284">
        <f t="shared" si="70"/>
        <v>42354</v>
      </c>
      <c r="U2284">
        <f t="shared" si="71"/>
        <v>3</v>
      </c>
      <c r="V2284">
        <v>0.50447955323569504</v>
      </c>
      <c r="W2284">
        <v>0.15058142502538002</v>
      </c>
      <c r="X2284">
        <v>5.8077091041082579E-2</v>
      </c>
      <c r="Y2284">
        <v>0.28686193069784233</v>
      </c>
      <c r="Z2284">
        <v>13342.45</v>
      </c>
      <c r="AA2284">
        <v>3982.5699999999997</v>
      </c>
      <c r="AB2284">
        <v>1536.02</v>
      </c>
      <c r="AC2284">
        <v>7586.91</v>
      </c>
    </row>
    <row r="2285" spans="1:29" x14ac:dyDescent="0.25">
      <c r="A2285">
        <v>1997</v>
      </c>
      <c r="B2285">
        <v>1992</v>
      </c>
      <c r="C2285">
        <v>1993</v>
      </c>
      <c r="D2285">
        <v>30</v>
      </c>
      <c r="E2285" t="s">
        <v>72</v>
      </c>
      <c r="F2285" t="s">
        <v>31</v>
      </c>
      <c r="G2285" t="s">
        <v>60</v>
      </c>
      <c r="H2285">
        <v>1</v>
      </c>
      <c r="I2285">
        <v>5</v>
      </c>
      <c r="J2285" t="s">
        <v>34</v>
      </c>
      <c r="K2285">
        <v>19568</v>
      </c>
      <c r="L2285">
        <v>4811</v>
      </c>
      <c r="M2285">
        <v>3913</v>
      </c>
      <c r="N2285">
        <v>1</v>
      </c>
      <c r="O2285">
        <v>3913</v>
      </c>
      <c r="P2285">
        <v>33</v>
      </c>
      <c r="Q2285">
        <v>865</v>
      </c>
      <c r="R2285">
        <v>898</v>
      </c>
      <c r="S2285">
        <v>12799</v>
      </c>
      <c r="T2285">
        <f t="shared" si="70"/>
        <v>13697</v>
      </c>
      <c r="U2285">
        <f t="shared" si="71"/>
        <v>4</v>
      </c>
      <c r="V2285">
        <v>0.60860023318016587</v>
      </c>
      <c r="W2285">
        <v>0.13406196939562279</v>
      </c>
      <c r="X2285">
        <v>3.7574843143734167E-2</v>
      </c>
      <c r="Y2285">
        <v>0.21976295428047707</v>
      </c>
      <c r="Z2285">
        <v>2928.42</v>
      </c>
      <c r="AA2285">
        <v>645.07000000000005</v>
      </c>
      <c r="AB2285">
        <v>180.8</v>
      </c>
      <c r="AC2285">
        <v>1057.44</v>
      </c>
    </row>
    <row r="2286" spans="1:29" x14ac:dyDescent="0.25">
      <c r="A2286">
        <v>1998</v>
      </c>
      <c r="B2286">
        <v>1995</v>
      </c>
      <c r="C2286">
        <v>1997</v>
      </c>
      <c r="D2286">
        <v>1</v>
      </c>
      <c r="E2286" t="s">
        <v>30</v>
      </c>
      <c r="F2286" t="s">
        <v>31</v>
      </c>
      <c r="G2286" t="s">
        <v>32</v>
      </c>
      <c r="H2286">
        <v>3</v>
      </c>
      <c r="I2286">
        <v>3</v>
      </c>
      <c r="J2286" t="s">
        <v>33</v>
      </c>
      <c r="K2286">
        <v>77363</v>
      </c>
      <c r="L2286">
        <v>1076</v>
      </c>
      <c r="M2286">
        <v>1076</v>
      </c>
      <c r="N2286">
        <v>0.58779999999999999</v>
      </c>
      <c r="O2286">
        <v>633</v>
      </c>
      <c r="P2286">
        <v>0</v>
      </c>
      <c r="Q2286">
        <v>0</v>
      </c>
      <c r="R2286">
        <v>0</v>
      </c>
      <c r="S2286">
        <v>1088</v>
      </c>
      <c r="T2286">
        <f t="shared" si="70"/>
        <v>1088</v>
      </c>
      <c r="U2286">
        <f t="shared" si="71"/>
        <v>1</v>
      </c>
      <c r="V2286">
        <v>0.50402540602278734</v>
      </c>
      <c r="W2286">
        <v>0.42516087695350585</v>
      </c>
      <c r="X2286">
        <v>0</v>
      </c>
      <c r="Y2286">
        <v>7.0813717023706715E-2</v>
      </c>
      <c r="Z2286">
        <v>542.79</v>
      </c>
      <c r="AA2286">
        <v>457.86</v>
      </c>
      <c r="AB2286">
        <v>0</v>
      </c>
      <c r="AC2286">
        <v>76.260000000000005</v>
      </c>
    </row>
    <row r="2287" spans="1:29" x14ac:dyDescent="0.25">
      <c r="A2287">
        <v>1998</v>
      </c>
      <c r="B2287">
        <v>1994</v>
      </c>
      <c r="C2287">
        <v>1996</v>
      </c>
      <c r="D2287">
        <v>1</v>
      </c>
      <c r="E2287" t="s">
        <v>30</v>
      </c>
      <c r="F2287" t="s">
        <v>31</v>
      </c>
      <c r="G2287" t="s">
        <v>32</v>
      </c>
      <c r="H2287">
        <v>3</v>
      </c>
      <c r="I2287">
        <v>4</v>
      </c>
      <c r="J2287" t="s">
        <v>34</v>
      </c>
      <c r="K2287">
        <v>31085</v>
      </c>
      <c r="L2287">
        <v>2381</v>
      </c>
      <c r="M2287">
        <v>2381</v>
      </c>
      <c r="N2287">
        <v>0.78820000000000001</v>
      </c>
      <c r="O2287">
        <v>1877</v>
      </c>
      <c r="P2287">
        <v>0</v>
      </c>
      <c r="Q2287">
        <v>0</v>
      </c>
      <c r="R2287">
        <v>0</v>
      </c>
      <c r="S2287">
        <v>1604</v>
      </c>
      <c r="T2287">
        <f t="shared" si="70"/>
        <v>1604</v>
      </c>
      <c r="U2287">
        <f t="shared" si="71"/>
        <v>2</v>
      </c>
      <c r="V2287">
        <v>0.91300240178706371</v>
      </c>
      <c r="W2287">
        <v>6.9954147701506555E-2</v>
      </c>
      <c r="X2287">
        <v>0</v>
      </c>
      <c r="Y2287">
        <v>1.704345051142948E-2</v>
      </c>
      <c r="Z2287">
        <v>2174.37</v>
      </c>
      <c r="AA2287">
        <v>166.6</v>
      </c>
      <c r="AB2287">
        <v>0</v>
      </c>
      <c r="AC2287">
        <v>40.589999999999996</v>
      </c>
    </row>
    <row r="2288" spans="1:29" x14ac:dyDescent="0.25">
      <c r="A2288">
        <v>1998</v>
      </c>
      <c r="B2288">
        <v>1993</v>
      </c>
      <c r="C2288">
        <v>1995</v>
      </c>
      <c r="D2288">
        <v>1</v>
      </c>
      <c r="E2288" t="s">
        <v>30</v>
      </c>
      <c r="F2288" t="s">
        <v>31</v>
      </c>
      <c r="G2288" t="s">
        <v>32</v>
      </c>
      <c r="H2288">
        <v>3</v>
      </c>
      <c r="I2288">
        <v>5</v>
      </c>
      <c r="J2288" t="s">
        <v>34</v>
      </c>
      <c r="K2288">
        <v>19215</v>
      </c>
      <c r="L2288">
        <v>4359</v>
      </c>
      <c r="M2288">
        <v>4220</v>
      </c>
      <c r="N2288">
        <v>0.94320000000000004</v>
      </c>
      <c r="O2288">
        <v>3981</v>
      </c>
      <c r="P2288">
        <v>138</v>
      </c>
      <c r="Q2288">
        <v>0</v>
      </c>
      <c r="R2288">
        <v>138</v>
      </c>
      <c r="S2288">
        <v>4679</v>
      </c>
      <c r="T2288">
        <f t="shared" si="70"/>
        <v>4817</v>
      </c>
      <c r="U2288">
        <f t="shared" si="71"/>
        <v>3</v>
      </c>
      <c r="V2288">
        <v>0.962780038630764</v>
      </c>
      <c r="W2288">
        <v>3.2730626121186816E-2</v>
      </c>
      <c r="X2288">
        <v>0</v>
      </c>
      <c r="Y2288">
        <v>4.489335248048963E-3</v>
      </c>
      <c r="Z2288">
        <v>4196.9699999999993</v>
      </c>
      <c r="AA2288">
        <v>142.68</v>
      </c>
      <c r="AB2288">
        <v>0</v>
      </c>
      <c r="AC2288">
        <v>19.57</v>
      </c>
    </row>
    <row r="2289" spans="1:29" x14ac:dyDescent="0.25">
      <c r="A2289">
        <v>1998</v>
      </c>
      <c r="B2289">
        <v>1992</v>
      </c>
      <c r="C2289">
        <v>1994</v>
      </c>
      <c r="D2289">
        <v>1</v>
      </c>
      <c r="E2289" t="s">
        <v>30</v>
      </c>
      <c r="F2289" t="s">
        <v>31</v>
      </c>
      <c r="G2289" t="s">
        <v>32</v>
      </c>
      <c r="H2289">
        <v>3</v>
      </c>
      <c r="I2289">
        <v>6</v>
      </c>
      <c r="J2289" t="s">
        <v>34</v>
      </c>
      <c r="K2289">
        <v>2357</v>
      </c>
      <c r="L2289">
        <v>664</v>
      </c>
      <c r="M2289">
        <v>641</v>
      </c>
      <c r="N2289">
        <v>1</v>
      </c>
      <c r="O2289">
        <v>641</v>
      </c>
      <c r="P2289">
        <v>23</v>
      </c>
      <c r="Q2289">
        <v>0</v>
      </c>
      <c r="R2289">
        <v>23</v>
      </c>
      <c r="S2289">
        <v>1456</v>
      </c>
      <c r="T2289">
        <f t="shared" si="70"/>
        <v>1479</v>
      </c>
      <c r="U2289">
        <f t="shared" si="71"/>
        <v>4</v>
      </c>
      <c r="V2289">
        <v>0.99384193805802745</v>
      </c>
      <c r="W2289">
        <v>2.469247331255552E-3</v>
      </c>
      <c r="X2289">
        <v>0</v>
      </c>
      <c r="Y2289">
        <v>3.688814610717136E-3</v>
      </c>
      <c r="Z2289">
        <v>660.08</v>
      </c>
      <c r="AA2289">
        <v>1.64</v>
      </c>
      <c r="AB2289">
        <v>0</v>
      </c>
      <c r="AC2289">
        <v>2.4500000000000002</v>
      </c>
    </row>
    <row r="2290" spans="1:29" x14ac:dyDescent="0.25">
      <c r="A2290">
        <v>1998</v>
      </c>
      <c r="B2290">
        <v>1995</v>
      </c>
      <c r="C2290">
        <v>1997</v>
      </c>
      <c r="D2290">
        <v>2</v>
      </c>
      <c r="E2290" t="s">
        <v>35</v>
      </c>
      <c r="F2290" t="s">
        <v>36</v>
      </c>
      <c r="G2290" t="s">
        <v>37</v>
      </c>
      <c r="H2290">
        <v>3</v>
      </c>
      <c r="I2290">
        <v>3</v>
      </c>
      <c r="J2290" t="s">
        <v>33</v>
      </c>
      <c r="K2290">
        <v>998384</v>
      </c>
      <c r="L2290">
        <v>160115</v>
      </c>
      <c r="M2290">
        <v>160115</v>
      </c>
      <c r="N2290">
        <v>0.58779999999999999</v>
      </c>
      <c r="O2290">
        <v>94107</v>
      </c>
      <c r="P2290">
        <v>0</v>
      </c>
      <c r="Q2290">
        <v>0</v>
      </c>
      <c r="R2290">
        <v>0</v>
      </c>
      <c r="S2290">
        <v>22558</v>
      </c>
      <c r="T2290">
        <f t="shared" si="70"/>
        <v>22558</v>
      </c>
      <c r="U2290">
        <f t="shared" si="71"/>
        <v>1</v>
      </c>
      <c r="V2290">
        <v>8.8106289518048664E-2</v>
      </c>
      <c r="W2290">
        <v>0.8853715448377677</v>
      </c>
      <c r="X2290">
        <v>4.7066132975690677E-4</v>
      </c>
      <c r="Y2290">
        <v>2.6051504314426748E-2</v>
      </c>
      <c r="Z2290">
        <v>14107.15</v>
      </c>
      <c r="AA2290">
        <v>141761.38</v>
      </c>
      <c r="AB2290">
        <v>75.36</v>
      </c>
      <c r="AC2290">
        <v>4171.24</v>
      </c>
    </row>
    <row r="2291" spans="1:29" x14ac:dyDescent="0.25">
      <c r="A2291">
        <v>1998</v>
      </c>
      <c r="B2291">
        <v>1994</v>
      </c>
      <c r="C2291">
        <v>1996</v>
      </c>
      <c r="D2291">
        <v>2</v>
      </c>
      <c r="E2291" t="s">
        <v>35</v>
      </c>
      <c r="F2291" t="s">
        <v>36</v>
      </c>
      <c r="G2291" t="s">
        <v>37</v>
      </c>
      <c r="H2291">
        <v>3</v>
      </c>
      <c r="I2291">
        <v>4</v>
      </c>
      <c r="J2291" t="s">
        <v>34</v>
      </c>
      <c r="K2291">
        <v>362739</v>
      </c>
      <c r="L2291">
        <v>33285</v>
      </c>
      <c r="M2291">
        <v>33285</v>
      </c>
      <c r="N2291">
        <v>0.80769999999999997</v>
      </c>
      <c r="O2291">
        <v>26885</v>
      </c>
      <c r="P2291">
        <v>0</v>
      </c>
      <c r="Q2291">
        <v>0</v>
      </c>
      <c r="R2291">
        <v>0</v>
      </c>
      <c r="S2291">
        <v>31929</v>
      </c>
      <c r="T2291">
        <f t="shared" si="70"/>
        <v>31929</v>
      </c>
      <c r="U2291">
        <f t="shared" si="71"/>
        <v>2</v>
      </c>
      <c r="V2291">
        <v>0.60291378400756601</v>
      </c>
      <c r="W2291">
        <v>0.27044539862113054</v>
      </c>
      <c r="X2291">
        <v>4.5786060127552024E-4</v>
      </c>
      <c r="Y2291">
        <v>0.12618295677002778</v>
      </c>
      <c r="Z2291">
        <v>20068.13</v>
      </c>
      <c r="AA2291">
        <v>9001.84</v>
      </c>
      <c r="AB2291">
        <v>15.24</v>
      </c>
      <c r="AC2291">
        <v>4200.03</v>
      </c>
    </row>
    <row r="2292" spans="1:29" x14ac:dyDescent="0.25">
      <c r="A2292">
        <v>1998</v>
      </c>
      <c r="B2292">
        <v>1993</v>
      </c>
      <c r="C2292">
        <v>1995</v>
      </c>
      <c r="D2292">
        <v>2</v>
      </c>
      <c r="E2292" t="s">
        <v>35</v>
      </c>
      <c r="F2292" t="s">
        <v>36</v>
      </c>
      <c r="G2292" t="s">
        <v>37</v>
      </c>
      <c r="H2292">
        <v>3</v>
      </c>
      <c r="I2292">
        <v>5</v>
      </c>
      <c r="J2292" t="s">
        <v>34</v>
      </c>
      <c r="K2292">
        <v>180879</v>
      </c>
      <c r="L2292">
        <v>18681</v>
      </c>
      <c r="M2292">
        <v>17195</v>
      </c>
      <c r="N2292">
        <v>0.96899999999999997</v>
      </c>
      <c r="O2292">
        <v>16662</v>
      </c>
      <c r="P2292">
        <v>1485</v>
      </c>
      <c r="Q2292">
        <v>0</v>
      </c>
      <c r="R2292">
        <v>1485</v>
      </c>
      <c r="S2292">
        <v>86500</v>
      </c>
      <c r="T2292">
        <f t="shared" si="70"/>
        <v>87985</v>
      </c>
      <c r="U2292">
        <f t="shared" si="71"/>
        <v>3</v>
      </c>
      <c r="V2292">
        <v>0.44079799970130412</v>
      </c>
      <c r="W2292">
        <v>0.50096594385481452</v>
      </c>
      <c r="X2292">
        <v>3.6293152317221419E-4</v>
      </c>
      <c r="Y2292">
        <v>5.7873124920709097E-2</v>
      </c>
      <c r="Z2292">
        <v>8234.6400000000012</v>
      </c>
      <c r="AA2292">
        <v>9358.6500000000015</v>
      </c>
      <c r="AB2292">
        <v>6.78</v>
      </c>
      <c r="AC2292">
        <v>1081.1400000000001</v>
      </c>
    </row>
    <row r="2293" spans="1:29" x14ac:dyDescent="0.25">
      <c r="A2293">
        <v>1998</v>
      </c>
      <c r="B2293">
        <v>1992</v>
      </c>
      <c r="C2293">
        <v>1994</v>
      </c>
      <c r="D2293">
        <v>2</v>
      </c>
      <c r="E2293" t="s">
        <v>35</v>
      </c>
      <c r="F2293" t="s">
        <v>36</v>
      </c>
      <c r="G2293" t="s">
        <v>37</v>
      </c>
      <c r="H2293">
        <v>3</v>
      </c>
      <c r="I2293">
        <v>6</v>
      </c>
      <c r="J2293" t="s">
        <v>34</v>
      </c>
      <c r="K2293">
        <v>44601</v>
      </c>
      <c r="L2293">
        <v>9128</v>
      </c>
      <c r="M2293">
        <v>8650</v>
      </c>
      <c r="N2293">
        <v>1</v>
      </c>
      <c r="O2293">
        <v>8650</v>
      </c>
      <c r="P2293">
        <v>478</v>
      </c>
      <c r="Q2293">
        <v>0</v>
      </c>
      <c r="R2293">
        <v>478</v>
      </c>
      <c r="S2293">
        <v>31011</v>
      </c>
      <c r="T2293">
        <f t="shared" si="70"/>
        <v>31489</v>
      </c>
      <c r="U2293">
        <f t="shared" si="71"/>
        <v>4</v>
      </c>
      <c r="V2293">
        <v>0.31486078217871671</v>
      </c>
      <c r="W2293">
        <v>0.60892926389494417</v>
      </c>
      <c r="X2293">
        <v>2.1908540606384586E-6</v>
      </c>
      <c r="Y2293">
        <v>7.6207763072278473E-2</v>
      </c>
      <c r="Z2293">
        <v>2874.32</v>
      </c>
      <c r="AA2293">
        <v>5558.83</v>
      </c>
      <c r="AB2293">
        <v>0.02</v>
      </c>
      <c r="AC2293">
        <v>695.69</v>
      </c>
    </row>
    <row r="2294" spans="1:29" x14ac:dyDescent="0.25">
      <c r="A2294">
        <v>1998</v>
      </c>
      <c r="B2294">
        <v>1996</v>
      </c>
      <c r="C2294">
        <v>1997</v>
      </c>
      <c r="D2294">
        <v>3</v>
      </c>
      <c r="E2294" t="s">
        <v>38</v>
      </c>
      <c r="F2294" t="s">
        <v>36</v>
      </c>
      <c r="G2294" t="s">
        <v>39</v>
      </c>
      <c r="H2294">
        <v>0</v>
      </c>
      <c r="I2294">
        <v>2</v>
      </c>
      <c r="J2294" t="s">
        <v>33</v>
      </c>
      <c r="K2294">
        <v>434366</v>
      </c>
      <c r="L2294">
        <v>5432</v>
      </c>
      <c r="M2294">
        <v>5403</v>
      </c>
      <c r="N2294">
        <v>0.57669999999999999</v>
      </c>
      <c r="O2294">
        <v>3116</v>
      </c>
      <c r="P2294">
        <v>0</v>
      </c>
      <c r="Q2294">
        <v>29</v>
      </c>
      <c r="R2294">
        <v>29</v>
      </c>
      <c r="S2294">
        <v>6733</v>
      </c>
      <c r="T2294">
        <f t="shared" si="70"/>
        <v>6762</v>
      </c>
      <c r="U2294">
        <f t="shared" si="71"/>
        <v>1</v>
      </c>
      <c r="V2294">
        <v>0.43958129330084006</v>
      </c>
      <c r="W2294">
        <v>0.35996112587706058</v>
      </c>
      <c r="X2294">
        <v>4.8206121201858302E-3</v>
      </c>
      <c r="Y2294">
        <v>0.19563696870191349</v>
      </c>
      <c r="Z2294">
        <v>2388.21</v>
      </c>
      <c r="AA2294">
        <v>1955.64</v>
      </c>
      <c r="AB2294">
        <v>26.19</v>
      </c>
      <c r="AC2294">
        <v>1062.8799999999999</v>
      </c>
    </row>
    <row r="2295" spans="1:29" x14ac:dyDescent="0.25">
      <c r="A2295">
        <v>1998</v>
      </c>
      <c r="B2295">
        <v>1995</v>
      </c>
      <c r="C2295">
        <v>1996</v>
      </c>
      <c r="D2295">
        <v>3</v>
      </c>
      <c r="E2295" t="s">
        <v>38</v>
      </c>
      <c r="F2295" t="s">
        <v>36</v>
      </c>
      <c r="G2295" t="s">
        <v>39</v>
      </c>
      <c r="H2295">
        <v>0</v>
      </c>
      <c r="I2295">
        <v>3</v>
      </c>
      <c r="J2295" t="s">
        <v>34</v>
      </c>
      <c r="K2295">
        <v>240051</v>
      </c>
      <c r="L2295">
        <v>3789</v>
      </c>
      <c r="M2295">
        <v>3755</v>
      </c>
      <c r="N2295">
        <v>0.80740000000000001</v>
      </c>
      <c r="O2295">
        <v>3032</v>
      </c>
      <c r="P2295">
        <v>0</v>
      </c>
      <c r="Q2295">
        <v>34</v>
      </c>
      <c r="R2295">
        <v>34</v>
      </c>
      <c r="S2295">
        <v>23727</v>
      </c>
      <c r="T2295">
        <f t="shared" si="70"/>
        <v>23761</v>
      </c>
      <c r="U2295">
        <f t="shared" si="71"/>
        <v>2</v>
      </c>
      <c r="V2295">
        <v>0.56847688410386321</v>
      </c>
      <c r="W2295">
        <v>0.19236594891281403</v>
      </c>
      <c r="X2295">
        <v>3.166561114629512E-5</v>
      </c>
      <c r="Y2295">
        <v>0.2391255013721765</v>
      </c>
      <c r="Z2295">
        <v>2154.3000000000002</v>
      </c>
      <c r="AA2295">
        <v>728.99</v>
      </c>
      <c r="AB2295">
        <v>0.12</v>
      </c>
      <c r="AC2295">
        <v>906.19</v>
      </c>
    </row>
    <row r="2296" spans="1:29" x14ac:dyDescent="0.25">
      <c r="A2296">
        <v>1998</v>
      </c>
      <c r="B2296">
        <v>1994</v>
      </c>
      <c r="C2296">
        <v>1995</v>
      </c>
      <c r="D2296">
        <v>3</v>
      </c>
      <c r="E2296" t="s">
        <v>38</v>
      </c>
      <c r="F2296" t="s">
        <v>36</v>
      </c>
      <c r="G2296" t="s">
        <v>39</v>
      </c>
      <c r="H2296">
        <v>0</v>
      </c>
      <c r="I2296">
        <v>4</v>
      </c>
      <c r="J2296" t="s">
        <v>34</v>
      </c>
      <c r="K2296">
        <v>180793</v>
      </c>
      <c r="L2296">
        <v>27116</v>
      </c>
      <c r="M2296">
        <v>17164</v>
      </c>
      <c r="N2296">
        <v>0.96860000000000002</v>
      </c>
      <c r="O2296">
        <v>16625</v>
      </c>
      <c r="P2296">
        <v>2323</v>
      </c>
      <c r="Q2296">
        <v>7629</v>
      </c>
      <c r="R2296">
        <v>9952</v>
      </c>
      <c r="S2296">
        <v>77487</v>
      </c>
      <c r="T2296">
        <f t="shared" si="70"/>
        <v>87439</v>
      </c>
      <c r="U2296">
        <f t="shared" si="71"/>
        <v>3</v>
      </c>
      <c r="V2296">
        <v>0.44470455303117468</v>
      </c>
      <c r="W2296">
        <v>0.19594805892123282</v>
      </c>
      <c r="X2296">
        <v>2.9151583810526874E-3</v>
      </c>
      <c r="Y2296">
        <v>0.35643222966653981</v>
      </c>
      <c r="Z2296">
        <v>12059</v>
      </c>
      <c r="AA2296">
        <v>5313.5</v>
      </c>
      <c r="AB2296">
        <v>79.05</v>
      </c>
      <c r="AC2296">
        <v>9665.33</v>
      </c>
    </row>
    <row r="2297" spans="1:29" x14ac:dyDescent="0.25">
      <c r="A2297">
        <v>1998</v>
      </c>
      <c r="B2297">
        <v>1993</v>
      </c>
      <c r="C2297">
        <v>1994</v>
      </c>
      <c r="D2297">
        <v>3</v>
      </c>
      <c r="E2297" t="s">
        <v>38</v>
      </c>
      <c r="F2297" t="s">
        <v>36</v>
      </c>
      <c r="G2297" t="s">
        <v>39</v>
      </c>
      <c r="H2297">
        <v>0</v>
      </c>
      <c r="I2297">
        <v>5</v>
      </c>
      <c r="J2297" t="s">
        <v>34</v>
      </c>
      <c r="K2297">
        <v>46936</v>
      </c>
      <c r="L2297">
        <v>10216</v>
      </c>
      <c r="M2297">
        <v>7985</v>
      </c>
      <c r="N2297">
        <v>1</v>
      </c>
      <c r="O2297">
        <v>7985</v>
      </c>
      <c r="P2297">
        <v>222</v>
      </c>
      <c r="Q2297">
        <v>2008</v>
      </c>
      <c r="R2297">
        <v>2231</v>
      </c>
      <c r="S2297">
        <v>32025</v>
      </c>
      <c r="T2297">
        <f t="shared" si="70"/>
        <v>34256</v>
      </c>
      <c r="U2297">
        <f t="shared" si="71"/>
        <v>4</v>
      </c>
      <c r="V2297">
        <v>0.30474462199827335</v>
      </c>
      <c r="W2297">
        <v>0.4325422693610998</v>
      </c>
      <c r="X2297">
        <v>1.7863050597947264E-3</v>
      </c>
      <c r="Y2297">
        <v>0.26092680358083198</v>
      </c>
      <c r="Z2297">
        <v>3113.4599999999996</v>
      </c>
      <c r="AA2297">
        <v>4419.12</v>
      </c>
      <c r="AB2297">
        <v>18.25</v>
      </c>
      <c r="AC2297">
        <v>2665.79</v>
      </c>
    </row>
    <row r="2298" spans="1:29" x14ac:dyDescent="0.25">
      <c r="A2298">
        <v>1998</v>
      </c>
      <c r="B2298">
        <v>1996</v>
      </c>
      <c r="C2298">
        <v>1997</v>
      </c>
      <c r="D2298">
        <v>4</v>
      </c>
      <c r="E2298" t="s">
        <v>40</v>
      </c>
      <c r="F2298" t="s">
        <v>36</v>
      </c>
      <c r="G2298" t="s">
        <v>39</v>
      </c>
      <c r="H2298">
        <v>0</v>
      </c>
      <c r="I2298">
        <v>2</v>
      </c>
      <c r="J2298" t="s">
        <v>33</v>
      </c>
      <c r="K2298">
        <v>977161</v>
      </c>
      <c r="L2298">
        <v>27785</v>
      </c>
      <c r="M2298">
        <v>25593</v>
      </c>
      <c r="N2298">
        <v>0.63819999999999999</v>
      </c>
      <c r="O2298">
        <v>16333</v>
      </c>
      <c r="P2298">
        <v>0</v>
      </c>
      <c r="Q2298">
        <v>2191</v>
      </c>
      <c r="R2298">
        <v>2191</v>
      </c>
      <c r="S2298">
        <v>36272</v>
      </c>
      <c r="T2298">
        <f t="shared" si="70"/>
        <v>38463</v>
      </c>
      <c r="U2298">
        <f t="shared" si="71"/>
        <v>1</v>
      </c>
      <c r="V2298">
        <v>0.19335960134430408</v>
      </c>
      <c r="W2298">
        <v>0.2565410298509504</v>
      </c>
      <c r="X2298">
        <v>2.1205396507083941E-3</v>
      </c>
      <c r="Y2298">
        <v>0.54797882915403706</v>
      </c>
      <c r="Z2298">
        <v>5372.57</v>
      </c>
      <c r="AA2298">
        <v>7128.09</v>
      </c>
      <c r="AB2298">
        <v>58.92</v>
      </c>
      <c r="AC2298">
        <v>15225.8</v>
      </c>
    </row>
    <row r="2299" spans="1:29" x14ac:dyDescent="0.25">
      <c r="A2299">
        <v>1998</v>
      </c>
      <c r="B2299">
        <v>1995</v>
      </c>
      <c r="C2299">
        <v>1996</v>
      </c>
      <c r="D2299">
        <v>4</v>
      </c>
      <c r="E2299" t="s">
        <v>40</v>
      </c>
      <c r="F2299" t="s">
        <v>36</v>
      </c>
      <c r="G2299" t="s">
        <v>39</v>
      </c>
      <c r="H2299">
        <v>0</v>
      </c>
      <c r="I2299">
        <v>3</v>
      </c>
      <c r="J2299" t="s">
        <v>34</v>
      </c>
      <c r="K2299">
        <v>143404</v>
      </c>
      <c r="L2299">
        <v>8655</v>
      </c>
      <c r="M2299">
        <v>7613</v>
      </c>
      <c r="N2299">
        <v>0.84340000000000004</v>
      </c>
      <c r="O2299">
        <v>6420</v>
      </c>
      <c r="P2299">
        <v>0</v>
      </c>
      <c r="Q2299">
        <v>1042</v>
      </c>
      <c r="R2299">
        <v>1042</v>
      </c>
      <c r="S2299">
        <v>22400</v>
      </c>
      <c r="T2299">
        <f t="shared" si="70"/>
        <v>23442</v>
      </c>
      <c r="U2299">
        <f t="shared" si="71"/>
        <v>2</v>
      </c>
      <c r="V2299">
        <v>0.11101470606924296</v>
      </c>
      <c r="W2299">
        <v>6.7271977364969079E-2</v>
      </c>
      <c r="X2299">
        <v>4.2090620996093869E-2</v>
      </c>
      <c r="Y2299">
        <v>0.7796226955696941</v>
      </c>
      <c r="Z2299">
        <v>960.9</v>
      </c>
      <c r="AA2299">
        <v>582.28</v>
      </c>
      <c r="AB2299">
        <v>364.32</v>
      </c>
      <c r="AC2299">
        <v>6748.1099999999988</v>
      </c>
    </row>
    <row r="2300" spans="1:29" x14ac:dyDescent="0.25">
      <c r="A2300">
        <v>1998</v>
      </c>
      <c r="B2300">
        <v>1994</v>
      </c>
      <c r="C2300">
        <v>1995</v>
      </c>
      <c r="D2300">
        <v>4</v>
      </c>
      <c r="E2300" t="s">
        <v>40</v>
      </c>
      <c r="F2300" t="s">
        <v>36</v>
      </c>
      <c r="G2300" t="s">
        <v>39</v>
      </c>
      <c r="H2300">
        <v>0</v>
      </c>
      <c r="I2300">
        <v>4</v>
      </c>
      <c r="J2300" t="s">
        <v>34</v>
      </c>
      <c r="K2300">
        <v>409190</v>
      </c>
      <c r="L2300">
        <v>25922</v>
      </c>
      <c r="M2300">
        <v>24610</v>
      </c>
      <c r="N2300">
        <v>0.98909999999999998</v>
      </c>
      <c r="O2300">
        <v>24341</v>
      </c>
      <c r="P2300">
        <v>594</v>
      </c>
      <c r="Q2300">
        <v>718</v>
      </c>
      <c r="R2300">
        <v>1312</v>
      </c>
      <c r="S2300">
        <v>268370</v>
      </c>
      <c r="T2300">
        <f t="shared" si="70"/>
        <v>269682</v>
      </c>
      <c r="U2300">
        <f t="shared" si="71"/>
        <v>3</v>
      </c>
      <c r="V2300">
        <v>4.4910111497002435E-2</v>
      </c>
      <c r="W2300">
        <v>5.9039443082059065E-2</v>
      </c>
      <c r="X2300">
        <v>5.6092601572291755E-2</v>
      </c>
      <c r="Y2300">
        <v>0.8399578438486468</v>
      </c>
      <c r="Z2300">
        <v>1164.19</v>
      </c>
      <c r="AA2300">
        <v>1530.46</v>
      </c>
      <c r="AB2300">
        <v>1454.0700000000002</v>
      </c>
      <c r="AC2300">
        <v>21773.95</v>
      </c>
    </row>
    <row r="2301" spans="1:29" x14ac:dyDescent="0.25">
      <c r="A2301">
        <v>1998</v>
      </c>
      <c r="B2301">
        <v>1993</v>
      </c>
      <c r="C2301">
        <v>1994</v>
      </c>
      <c r="D2301">
        <v>4</v>
      </c>
      <c r="E2301" t="s">
        <v>40</v>
      </c>
      <c r="F2301" t="s">
        <v>36</v>
      </c>
      <c r="G2301" t="s">
        <v>39</v>
      </c>
      <c r="H2301">
        <v>0</v>
      </c>
      <c r="I2301">
        <v>5</v>
      </c>
      <c r="J2301" t="s">
        <v>34</v>
      </c>
      <c r="K2301">
        <v>7052</v>
      </c>
      <c r="L2301">
        <v>38</v>
      </c>
      <c r="M2301">
        <v>32</v>
      </c>
      <c r="N2301">
        <v>1</v>
      </c>
      <c r="O2301">
        <v>32</v>
      </c>
      <c r="P2301">
        <v>0</v>
      </c>
      <c r="Q2301">
        <v>5</v>
      </c>
      <c r="R2301">
        <v>5</v>
      </c>
      <c r="S2301">
        <v>6308</v>
      </c>
      <c r="T2301">
        <f t="shared" si="70"/>
        <v>6313</v>
      </c>
      <c r="U2301">
        <f t="shared" si="71"/>
        <v>4</v>
      </c>
      <c r="V2301">
        <v>1.9404915912031046E-2</v>
      </c>
      <c r="W2301">
        <v>0.32108667529107371</v>
      </c>
      <c r="X2301">
        <v>1.8628719275549804E-2</v>
      </c>
      <c r="Y2301">
        <v>0.64087968952134533</v>
      </c>
      <c r="Z2301">
        <v>0.75</v>
      </c>
      <c r="AA2301">
        <v>12.41</v>
      </c>
      <c r="AB2301">
        <v>0.72</v>
      </c>
      <c r="AC2301">
        <v>24.77</v>
      </c>
    </row>
    <row r="2302" spans="1:29" x14ac:dyDescent="0.25">
      <c r="A2302">
        <v>1998</v>
      </c>
      <c r="B2302">
        <v>1996</v>
      </c>
      <c r="C2302">
        <v>1997</v>
      </c>
      <c r="D2302">
        <v>5</v>
      </c>
      <c r="E2302" t="s">
        <v>41</v>
      </c>
      <c r="F2302" t="s">
        <v>36</v>
      </c>
      <c r="G2302" t="s">
        <v>42</v>
      </c>
      <c r="H2302">
        <v>1</v>
      </c>
      <c r="I2302">
        <v>2</v>
      </c>
      <c r="J2302" t="s">
        <v>33</v>
      </c>
      <c r="K2302">
        <v>125657</v>
      </c>
      <c r="L2302">
        <v>2168</v>
      </c>
      <c r="M2302">
        <v>1986</v>
      </c>
      <c r="N2302">
        <v>0.58799999999999997</v>
      </c>
      <c r="O2302">
        <v>1167</v>
      </c>
      <c r="P2302">
        <v>0</v>
      </c>
      <c r="Q2302">
        <v>182</v>
      </c>
      <c r="R2302">
        <v>182</v>
      </c>
      <c r="S2302">
        <v>2232</v>
      </c>
      <c r="T2302">
        <f t="shared" si="70"/>
        <v>2414</v>
      </c>
      <c r="U2302">
        <f t="shared" si="71"/>
        <v>1</v>
      </c>
      <c r="V2302">
        <v>0.33452918933874387</v>
      </c>
      <c r="W2302">
        <v>0.34591902609978786</v>
      </c>
      <c r="X2302">
        <v>2.2456884626026003E-3</v>
      </c>
      <c r="Y2302">
        <v>0.31730609609886556</v>
      </c>
      <c r="Z2302">
        <v>725.46</v>
      </c>
      <c r="AA2302">
        <v>750.16000000000008</v>
      </c>
      <c r="AB2302">
        <v>4.87</v>
      </c>
      <c r="AC2302">
        <v>688.11</v>
      </c>
    </row>
    <row r="2303" spans="1:29" x14ac:dyDescent="0.25">
      <c r="A2303">
        <v>1998</v>
      </c>
      <c r="B2303">
        <v>1995</v>
      </c>
      <c r="C2303">
        <v>1996</v>
      </c>
      <c r="D2303">
        <v>5</v>
      </c>
      <c r="E2303" t="s">
        <v>41</v>
      </c>
      <c r="F2303" t="s">
        <v>36</v>
      </c>
      <c r="G2303" t="s">
        <v>42</v>
      </c>
      <c r="H2303">
        <v>1</v>
      </c>
      <c r="I2303">
        <v>3</v>
      </c>
      <c r="J2303" t="s">
        <v>34</v>
      </c>
      <c r="K2303">
        <v>109714</v>
      </c>
      <c r="L2303">
        <v>5686</v>
      </c>
      <c r="M2303">
        <v>5373</v>
      </c>
      <c r="N2303">
        <v>0.80169999999999997</v>
      </c>
      <c r="O2303">
        <v>4308</v>
      </c>
      <c r="P2303">
        <v>0</v>
      </c>
      <c r="Q2303">
        <v>312</v>
      </c>
      <c r="R2303">
        <v>312</v>
      </c>
      <c r="S2303">
        <v>8651</v>
      </c>
      <c r="T2303">
        <f t="shared" si="70"/>
        <v>8963</v>
      </c>
      <c r="U2303">
        <f t="shared" si="71"/>
        <v>2</v>
      </c>
      <c r="V2303">
        <v>0.53630288748988864</v>
      </c>
      <c r="W2303">
        <v>0.3103823022544227</v>
      </c>
      <c r="X2303">
        <v>9.9919108078641034E-3</v>
      </c>
      <c r="Y2303">
        <v>0.14332289944782473</v>
      </c>
      <c r="Z2303">
        <v>3049.7400000000002</v>
      </c>
      <c r="AA2303">
        <v>1765.02</v>
      </c>
      <c r="AB2303">
        <v>56.82</v>
      </c>
      <c r="AC2303">
        <v>815.02</v>
      </c>
    </row>
    <row r="2304" spans="1:29" x14ac:dyDescent="0.25">
      <c r="A2304">
        <v>1998</v>
      </c>
      <c r="B2304">
        <v>1994</v>
      </c>
      <c r="C2304">
        <v>1995</v>
      </c>
      <c r="D2304">
        <v>5</v>
      </c>
      <c r="E2304" t="s">
        <v>41</v>
      </c>
      <c r="F2304" t="s">
        <v>36</v>
      </c>
      <c r="G2304" t="s">
        <v>42</v>
      </c>
      <c r="H2304">
        <v>1</v>
      </c>
      <c r="I2304">
        <v>4</v>
      </c>
      <c r="J2304" t="s">
        <v>34</v>
      </c>
      <c r="K2304">
        <v>292194</v>
      </c>
      <c r="L2304">
        <v>60093</v>
      </c>
      <c r="M2304">
        <v>47347</v>
      </c>
      <c r="N2304">
        <v>0.96479999999999999</v>
      </c>
      <c r="O2304">
        <v>45680</v>
      </c>
      <c r="P2304">
        <v>3659</v>
      </c>
      <c r="Q2304">
        <v>9086</v>
      </c>
      <c r="R2304">
        <v>12746</v>
      </c>
      <c r="S2304">
        <v>108083</v>
      </c>
      <c r="T2304">
        <f t="shared" si="70"/>
        <v>120829</v>
      </c>
      <c r="U2304">
        <f t="shared" si="71"/>
        <v>3</v>
      </c>
      <c r="V2304">
        <v>0.61312131543971282</v>
      </c>
      <c r="W2304">
        <v>0.19345315405100072</v>
      </c>
      <c r="X2304">
        <v>3.06787719904609E-3</v>
      </c>
      <c r="Y2304">
        <v>0.19035765331024054</v>
      </c>
      <c r="Z2304">
        <v>36844.71</v>
      </c>
      <c r="AA2304">
        <v>11625.31</v>
      </c>
      <c r="AB2304">
        <v>184.36</v>
      </c>
      <c r="AC2304">
        <v>11439.29</v>
      </c>
    </row>
    <row r="2305" spans="1:29" x14ac:dyDescent="0.25">
      <c r="A2305">
        <v>1998</v>
      </c>
      <c r="B2305">
        <v>1993</v>
      </c>
      <c r="C2305">
        <v>1994</v>
      </c>
      <c r="D2305">
        <v>5</v>
      </c>
      <c r="E2305" t="s">
        <v>41</v>
      </c>
      <c r="F2305" t="s">
        <v>36</v>
      </c>
      <c r="G2305" t="s">
        <v>42</v>
      </c>
      <c r="H2305">
        <v>1</v>
      </c>
      <c r="I2305">
        <v>5</v>
      </c>
      <c r="J2305" t="s">
        <v>34</v>
      </c>
      <c r="K2305">
        <v>24443</v>
      </c>
      <c r="L2305">
        <v>8338</v>
      </c>
      <c r="M2305">
        <v>5950</v>
      </c>
      <c r="N2305">
        <v>1</v>
      </c>
      <c r="O2305">
        <v>5950</v>
      </c>
      <c r="P2305">
        <v>502</v>
      </c>
      <c r="Q2305">
        <v>1885</v>
      </c>
      <c r="R2305">
        <v>2387</v>
      </c>
      <c r="S2305">
        <v>13660</v>
      </c>
      <c r="T2305">
        <f t="shared" si="70"/>
        <v>16047</v>
      </c>
      <c r="U2305">
        <f t="shared" si="71"/>
        <v>4</v>
      </c>
      <c r="V2305">
        <v>0.56997006576895959</v>
      </c>
      <c r="W2305">
        <v>0.17395194212715334</v>
      </c>
      <c r="X2305">
        <v>9.7022407498908655E-4</v>
      </c>
      <c r="Y2305">
        <v>0.25510776802889806</v>
      </c>
      <c r="Z2305">
        <v>4752.57</v>
      </c>
      <c r="AA2305">
        <v>1450.46</v>
      </c>
      <c r="AB2305">
        <v>8.09</v>
      </c>
      <c r="AC2305">
        <v>2127.16</v>
      </c>
    </row>
    <row r="2306" spans="1:29" x14ac:dyDescent="0.25">
      <c r="A2306">
        <v>1998</v>
      </c>
      <c r="B2306">
        <v>1996</v>
      </c>
      <c r="C2306">
        <v>1997</v>
      </c>
      <c r="D2306">
        <v>6</v>
      </c>
      <c r="E2306" t="s">
        <v>43</v>
      </c>
      <c r="F2306" t="s">
        <v>36</v>
      </c>
      <c r="G2306" t="s">
        <v>42</v>
      </c>
      <c r="H2306">
        <v>0</v>
      </c>
      <c r="I2306">
        <v>2</v>
      </c>
      <c r="J2306" t="s">
        <v>33</v>
      </c>
      <c r="K2306">
        <v>18583</v>
      </c>
      <c r="L2306">
        <v>320</v>
      </c>
      <c r="M2306">
        <v>293</v>
      </c>
      <c r="N2306">
        <v>0.58799999999999997</v>
      </c>
      <c r="O2306">
        <v>172</v>
      </c>
      <c r="P2306">
        <v>0</v>
      </c>
      <c r="Q2306">
        <v>26</v>
      </c>
      <c r="R2306">
        <v>26</v>
      </c>
      <c r="S2306">
        <v>330</v>
      </c>
      <c r="T2306">
        <f t="shared" si="70"/>
        <v>356</v>
      </c>
      <c r="U2306">
        <f t="shared" si="71"/>
        <v>1</v>
      </c>
      <c r="V2306">
        <v>0.33453899161236</v>
      </c>
      <c r="W2306">
        <v>0.34588880920457732</v>
      </c>
      <c r="X2306">
        <v>2.2450188643946241E-3</v>
      </c>
      <c r="Y2306">
        <v>0.31732718031866797</v>
      </c>
      <c r="Z2306">
        <v>107.28999999999999</v>
      </c>
      <c r="AA2306">
        <v>110.93</v>
      </c>
      <c r="AB2306">
        <v>0.72</v>
      </c>
      <c r="AC2306">
        <v>101.77000000000001</v>
      </c>
    </row>
    <row r="2307" spans="1:29" x14ac:dyDescent="0.25">
      <c r="A2307">
        <v>1998</v>
      </c>
      <c r="B2307">
        <v>1995</v>
      </c>
      <c r="C2307">
        <v>1996</v>
      </c>
      <c r="D2307">
        <v>6</v>
      </c>
      <c r="E2307" t="s">
        <v>43</v>
      </c>
      <c r="F2307" t="s">
        <v>36</v>
      </c>
      <c r="G2307" t="s">
        <v>42</v>
      </c>
      <c r="H2307">
        <v>0</v>
      </c>
      <c r="I2307">
        <v>3</v>
      </c>
      <c r="J2307" t="s">
        <v>34</v>
      </c>
      <c r="K2307">
        <v>18563</v>
      </c>
      <c r="L2307">
        <v>962</v>
      </c>
      <c r="M2307">
        <v>909</v>
      </c>
      <c r="N2307">
        <v>0.80169999999999997</v>
      </c>
      <c r="O2307">
        <v>728</v>
      </c>
      <c r="P2307">
        <v>0</v>
      </c>
      <c r="Q2307">
        <v>52</v>
      </c>
      <c r="R2307">
        <v>52</v>
      </c>
      <c r="S2307">
        <v>1463</v>
      </c>
      <c r="T2307">
        <f t="shared" si="70"/>
        <v>1515</v>
      </c>
      <c r="U2307">
        <f t="shared" si="71"/>
        <v>2</v>
      </c>
      <c r="V2307">
        <v>0.53628701192072259</v>
      </c>
      <c r="W2307">
        <v>0.31037528970369677</v>
      </c>
      <c r="X2307">
        <v>9.9980253380309494E-3</v>
      </c>
      <c r="Y2307">
        <v>0.14333967303754977</v>
      </c>
      <c r="Z2307">
        <v>516.01</v>
      </c>
      <c r="AA2307">
        <v>298.64</v>
      </c>
      <c r="AB2307">
        <v>9.6199999999999992</v>
      </c>
      <c r="AC2307">
        <v>137.92000000000002</v>
      </c>
    </row>
    <row r="2308" spans="1:29" x14ac:dyDescent="0.25">
      <c r="A2308">
        <v>1998</v>
      </c>
      <c r="B2308">
        <v>1994</v>
      </c>
      <c r="C2308">
        <v>1995</v>
      </c>
      <c r="D2308">
        <v>6</v>
      </c>
      <c r="E2308" t="s">
        <v>43</v>
      </c>
      <c r="F2308" t="s">
        <v>36</v>
      </c>
      <c r="G2308" t="s">
        <v>42</v>
      </c>
      <c r="H2308">
        <v>0</v>
      </c>
      <c r="I2308">
        <v>4</v>
      </c>
      <c r="J2308" t="s">
        <v>34</v>
      </c>
      <c r="K2308">
        <v>76087</v>
      </c>
      <c r="L2308">
        <v>15648</v>
      </c>
      <c r="M2308">
        <v>12329</v>
      </c>
      <c r="N2308">
        <v>0.96479999999999999</v>
      </c>
      <c r="O2308">
        <v>11895</v>
      </c>
      <c r="P2308">
        <v>953</v>
      </c>
      <c r="Q2308">
        <v>2366</v>
      </c>
      <c r="R2308">
        <v>3319</v>
      </c>
      <c r="S2308">
        <v>28144</v>
      </c>
      <c r="T2308">
        <f t="shared" si="70"/>
        <v>31463</v>
      </c>
      <c r="U2308">
        <f t="shared" si="71"/>
        <v>3</v>
      </c>
      <c r="V2308">
        <v>0.61312146928759492</v>
      </c>
      <c r="W2308">
        <v>0.19345300478004138</v>
      </c>
      <c r="X2308">
        <v>3.067406252396411E-3</v>
      </c>
      <c r="Y2308">
        <v>0.19035811967996724</v>
      </c>
      <c r="Z2308">
        <v>9594.3700000000008</v>
      </c>
      <c r="AA2308">
        <v>3027.2299999999996</v>
      </c>
      <c r="AB2308">
        <v>48</v>
      </c>
      <c r="AC2308">
        <v>2978.7999999999997</v>
      </c>
    </row>
    <row r="2309" spans="1:29" x14ac:dyDescent="0.25">
      <c r="A2309">
        <v>1998</v>
      </c>
      <c r="B2309">
        <v>1993</v>
      </c>
      <c r="C2309">
        <v>1994</v>
      </c>
      <c r="D2309">
        <v>6</v>
      </c>
      <c r="E2309" t="s">
        <v>43</v>
      </c>
      <c r="F2309" t="s">
        <v>36</v>
      </c>
      <c r="G2309" t="s">
        <v>42</v>
      </c>
      <c r="H2309">
        <v>0</v>
      </c>
      <c r="I2309">
        <v>5</v>
      </c>
      <c r="J2309" t="s">
        <v>34</v>
      </c>
      <c r="K2309">
        <v>7162</v>
      </c>
      <c r="L2309">
        <v>2443</v>
      </c>
      <c r="M2309">
        <v>1743</v>
      </c>
      <c r="N2309">
        <v>1</v>
      </c>
      <c r="O2309">
        <v>1743</v>
      </c>
      <c r="P2309">
        <v>147</v>
      </c>
      <c r="Q2309">
        <v>552</v>
      </c>
      <c r="R2309">
        <v>699</v>
      </c>
      <c r="S2309">
        <v>4002</v>
      </c>
      <c r="T2309">
        <f t="shared" si="70"/>
        <v>4701</v>
      </c>
      <c r="U2309">
        <f t="shared" si="71"/>
        <v>4</v>
      </c>
      <c r="V2309">
        <v>0.56997323204623407</v>
      </c>
      <c r="W2309">
        <v>0.1739507698856427</v>
      </c>
      <c r="X2309">
        <v>9.7003135206817225E-4</v>
      </c>
      <c r="Y2309">
        <v>0.25510596671605501</v>
      </c>
      <c r="Z2309">
        <v>1392.5700000000002</v>
      </c>
      <c r="AA2309">
        <v>425</v>
      </c>
      <c r="AB2309">
        <v>2.37</v>
      </c>
      <c r="AC2309">
        <v>623.28</v>
      </c>
    </row>
    <row r="2310" spans="1:29" x14ac:dyDescent="0.25">
      <c r="A2310">
        <v>1998</v>
      </c>
      <c r="B2310">
        <v>1996</v>
      </c>
      <c r="C2310">
        <v>1997</v>
      </c>
      <c r="D2310">
        <v>7</v>
      </c>
      <c r="E2310" t="s">
        <v>44</v>
      </c>
      <c r="F2310" t="s">
        <v>36</v>
      </c>
      <c r="G2310" t="s">
        <v>45</v>
      </c>
      <c r="H2310">
        <v>0</v>
      </c>
      <c r="I2310">
        <v>2</v>
      </c>
      <c r="J2310" t="s">
        <v>33</v>
      </c>
      <c r="K2310">
        <v>166125</v>
      </c>
      <c r="L2310">
        <v>5044</v>
      </c>
      <c r="M2310">
        <v>5044</v>
      </c>
      <c r="N2310">
        <v>0.51970000000000005</v>
      </c>
      <c r="O2310">
        <v>2621</v>
      </c>
      <c r="P2310">
        <v>0</v>
      </c>
      <c r="Q2310">
        <v>0</v>
      </c>
      <c r="R2310">
        <v>0</v>
      </c>
      <c r="S2310">
        <v>41</v>
      </c>
      <c r="T2310">
        <f t="shared" si="70"/>
        <v>41</v>
      </c>
      <c r="U2310">
        <f t="shared" si="71"/>
        <v>1</v>
      </c>
      <c r="V2310">
        <v>0.18730176979923244</v>
      </c>
      <c r="W2310">
        <v>0.60878476957721461</v>
      </c>
      <c r="X2310">
        <v>1.9862666116908243E-3</v>
      </c>
      <c r="Y2310">
        <v>0.2019271940118621</v>
      </c>
      <c r="Z2310">
        <v>944.87</v>
      </c>
      <c r="AA2310">
        <v>3071.1</v>
      </c>
      <c r="AB2310">
        <v>10.02</v>
      </c>
      <c r="AC2310">
        <v>1018.6500000000001</v>
      </c>
    </row>
    <row r="2311" spans="1:29" x14ac:dyDescent="0.25">
      <c r="A2311">
        <v>1998</v>
      </c>
      <c r="B2311">
        <v>1995</v>
      </c>
      <c r="C2311">
        <v>1996</v>
      </c>
      <c r="D2311">
        <v>7</v>
      </c>
      <c r="E2311" t="s">
        <v>44</v>
      </c>
      <c r="F2311" t="s">
        <v>36</v>
      </c>
      <c r="G2311" t="s">
        <v>45</v>
      </c>
      <c r="H2311">
        <v>0</v>
      </c>
      <c r="I2311">
        <v>3</v>
      </c>
      <c r="J2311" t="s">
        <v>34</v>
      </c>
      <c r="K2311">
        <v>72504</v>
      </c>
      <c r="L2311">
        <v>4722</v>
      </c>
      <c r="M2311">
        <v>4722</v>
      </c>
      <c r="N2311">
        <v>0.74219999999999997</v>
      </c>
      <c r="O2311">
        <v>3505</v>
      </c>
      <c r="P2311">
        <v>0</v>
      </c>
      <c r="Q2311">
        <v>0</v>
      </c>
      <c r="R2311">
        <v>0</v>
      </c>
      <c r="S2311">
        <v>439</v>
      </c>
      <c r="T2311">
        <f t="shared" ref="T2311:T2374" si="72">SUM(R2311,S2311)</f>
        <v>439</v>
      </c>
      <c r="U2311">
        <f t="shared" ref="U2311:U2374" si="73">IF(H2311&lt;2,I2311-1,I2311-2)</f>
        <v>2</v>
      </c>
      <c r="V2311">
        <v>0.22973090286967773</v>
      </c>
      <c r="W2311">
        <v>0.60687765598168897</v>
      </c>
      <c r="X2311">
        <v>8.4694981610602117E-6</v>
      </c>
      <c r="Y2311">
        <v>0.16338297165047228</v>
      </c>
      <c r="Z2311">
        <v>1084.98</v>
      </c>
      <c r="AA2311">
        <v>2866.1800000000003</v>
      </c>
      <c r="AB2311">
        <v>0.04</v>
      </c>
      <c r="AC2311">
        <v>771.63</v>
      </c>
    </row>
    <row r="2312" spans="1:29" x14ac:dyDescent="0.25">
      <c r="A2312">
        <v>1998</v>
      </c>
      <c r="B2312">
        <v>1994</v>
      </c>
      <c r="C2312">
        <v>1995</v>
      </c>
      <c r="D2312">
        <v>7</v>
      </c>
      <c r="E2312" t="s">
        <v>44</v>
      </c>
      <c r="F2312" t="s">
        <v>36</v>
      </c>
      <c r="G2312" t="s">
        <v>45</v>
      </c>
      <c r="H2312">
        <v>0</v>
      </c>
      <c r="I2312">
        <v>4</v>
      </c>
      <c r="J2312" t="s">
        <v>34</v>
      </c>
      <c r="K2312">
        <v>39185</v>
      </c>
      <c r="L2312">
        <v>6999</v>
      </c>
      <c r="M2312">
        <v>6498</v>
      </c>
      <c r="N2312">
        <v>0.92459999999999998</v>
      </c>
      <c r="O2312">
        <v>6008</v>
      </c>
      <c r="P2312">
        <v>500</v>
      </c>
      <c r="Q2312">
        <v>0</v>
      </c>
      <c r="R2312">
        <v>500</v>
      </c>
      <c r="S2312">
        <v>5609</v>
      </c>
      <c r="T2312">
        <f t="shared" si="72"/>
        <v>6109</v>
      </c>
      <c r="U2312">
        <f t="shared" si="73"/>
        <v>3</v>
      </c>
      <c r="V2312">
        <v>0.61096554640577405</v>
      </c>
      <c r="W2312">
        <v>0.29711296138614429</v>
      </c>
      <c r="X2312">
        <v>2.328717805119179E-4</v>
      </c>
      <c r="Y2312">
        <v>9.1688620427569742E-2</v>
      </c>
      <c r="Z2312">
        <v>4276.49</v>
      </c>
      <c r="AA2312">
        <v>2079.66</v>
      </c>
      <c r="AB2312">
        <v>1.63</v>
      </c>
      <c r="AC2312">
        <v>641.78</v>
      </c>
    </row>
    <row r="2313" spans="1:29" x14ac:dyDescent="0.25">
      <c r="A2313">
        <v>1998</v>
      </c>
      <c r="B2313">
        <v>1993</v>
      </c>
      <c r="C2313">
        <v>1994</v>
      </c>
      <c r="D2313">
        <v>7</v>
      </c>
      <c r="E2313" t="s">
        <v>44</v>
      </c>
      <c r="F2313" t="s">
        <v>36</v>
      </c>
      <c r="G2313" t="s">
        <v>45</v>
      </c>
      <c r="H2313">
        <v>0</v>
      </c>
      <c r="I2313">
        <v>5</v>
      </c>
      <c r="J2313" t="s">
        <v>34</v>
      </c>
      <c r="K2313">
        <v>16523</v>
      </c>
      <c r="L2313">
        <v>6012</v>
      </c>
      <c r="M2313">
        <v>5660</v>
      </c>
      <c r="N2313">
        <v>1</v>
      </c>
      <c r="O2313">
        <v>5660</v>
      </c>
      <c r="P2313">
        <v>351</v>
      </c>
      <c r="Q2313">
        <v>0</v>
      </c>
      <c r="R2313">
        <v>351</v>
      </c>
      <c r="S2313">
        <v>8858</v>
      </c>
      <c r="T2313">
        <f t="shared" si="72"/>
        <v>9209</v>
      </c>
      <c r="U2313">
        <f t="shared" si="73"/>
        <v>4</v>
      </c>
      <c r="V2313">
        <v>0.43289599744517782</v>
      </c>
      <c r="W2313">
        <v>0.46329771662763475</v>
      </c>
      <c r="X2313">
        <v>5.5221417926335967E-4</v>
      </c>
      <c r="Y2313">
        <v>0.10325407174792423</v>
      </c>
      <c r="Z2313">
        <v>2602.64</v>
      </c>
      <c r="AA2313">
        <v>2785.42</v>
      </c>
      <c r="AB2313">
        <v>3.32</v>
      </c>
      <c r="AC2313">
        <v>620.78</v>
      </c>
    </row>
    <row r="2314" spans="1:29" x14ac:dyDescent="0.25">
      <c r="A2314">
        <v>1998</v>
      </c>
      <c r="B2314">
        <v>1996</v>
      </c>
      <c r="C2314">
        <v>1997</v>
      </c>
      <c r="D2314">
        <v>8</v>
      </c>
      <c r="E2314" t="s">
        <v>46</v>
      </c>
      <c r="F2314" t="s">
        <v>36</v>
      </c>
      <c r="G2314" t="s">
        <v>45</v>
      </c>
      <c r="H2314">
        <v>0</v>
      </c>
      <c r="I2314">
        <v>2</v>
      </c>
      <c r="J2314" t="s">
        <v>33</v>
      </c>
      <c r="K2314">
        <v>51970</v>
      </c>
      <c r="L2314">
        <v>3083</v>
      </c>
      <c r="M2314">
        <v>3083</v>
      </c>
      <c r="N2314">
        <v>0.60340000000000005</v>
      </c>
      <c r="O2314">
        <v>1860</v>
      </c>
      <c r="P2314">
        <v>0</v>
      </c>
      <c r="Q2314">
        <v>0</v>
      </c>
      <c r="R2314">
        <v>0</v>
      </c>
      <c r="S2314">
        <v>1043</v>
      </c>
      <c r="T2314">
        <f t="shared" si="72"/>
        <v>1043</v>
      </c>
      <c r="U2314">
        <f t="shared" si="73"/>
        <v>1</v>
      </c>
      <c r="V2314">
        <v>9.5861223536737247E-2</v>
      </c>
      <c r="W2314">
        <v>0.17625635637193859</v>
      </c>
      <c r="X2314">
        <v>1.1610107928601082E-3</v>
      </c>
      <c r="Y2314">
        <v>0.72672140929846407</v>
      </c>
      <c r="Z2314">
        <v>295.58999999999997</v>
      </c>
      <c r="AA2314">
        <v>543.49</v>
      </c>
      <c r="AB2314">
        <v>3.58</v>
      </c>
      <c r="AC2314">
        <v>2240.8599999999997</v>
      </c>
    </row>
    <row r="2315" spans="1:29" x14ac:dyDescent="0.25">
      <c r="A2315">
        <v>1998</v>
      </c>
      <c r="B2315">
        <v>1995</v>
      </c>
      <c r="C2315">
        <v>1996</v>
      </c>
      <c r="D2315">
        <v>8</v>
      </c>
      <c r="E2315" t="s">
        <v>46</v>
      </c>
      <c r="F2315" t="s">
        <v>36</v>
      </c>
      <c r="G2315" t="s">
        <v>45</v>
      </c>
      <c r="H2315">
        <v>0</v>
      </c>
      <c r="I2315">
        <v>3</v>
      </c>
      <c r="J2315" t="s">
        <v>34</v>
      </c>
      <c r="K2315">
        <v>20126</v>
      </c>
      <c r="L2315">
        <v>2170</v>
      </c>
      <c r="M2315">
        <v>2170</v>
      </c>
      <c r="N2315">
        <v>0.84009999999999996</v>
      </c>
      <c r="O2315">
        <v>1823</v>
      </c>
      <c r="P2315">
        <v>0</v>
      </c>
      <c r="Q2315">
        <v>0</v>
      </c>
      <c r="R2315">
        <v>0</v>
      </c>
      <c r="S2315">
        <v>2682</v>
      </c>
      <c r="T2315">
        <f t="shared" si="72"/>
        <v>2682</v>
      </c>
      <c r="U2315">
        <f t="shared" si="73"/>
        <v>2</v>
      </c>
      <c r="V2315">
        <v>8.649510131322577E-2</v>
      </c>
      <c r="W2315">
        <v>0.18473599602024884</v>
      </c>
      <c r="X2315">
        <v>4.0212069148176646E-3</v>
      </c>
      <c r="Y2315">
        <v>0.72474769575170783</v>
      </c>
      <c r="Z2315">
        <v>187.78</v>
      </c>
      <c r="AA2315">
        <v>401.06</v>
      </c>
      <c r="AB2315">
        <v>8.73</v>
      </c>
      <c r="AC2315">
        <v>1573.42</v>
      </c>
    </row>
    <row r="2316" spans="1:29" x14ac:dyDescent="0.25">
      <c r="A2316">
        <v>1998</v>
      </c>
      <c r="B2316">
        <v>1994</v>
      </c>
      <c r="C2316">
        <v>1995</v>
      </c>
      <c r="D2316">
        <v>8</v>
      </c>
      <c r="E2316" t="s">
        <v>46</v>
      </c>
      <c r="F2316" t="s">
        <v>36</v>
      </c>
      <c r="G2316" t="s">
        <v>45</v>
      </c>
      <c r="H2316">
        <v>0</v>
      </c>
      <c r="I2316">
        <v>4</v>
      </c>
      <c r="J2316" t="s">
        <v>34</v>
      </c>
      <c r="K2316">
        <v>13779</v>
      </c>
      <c r="L2316">
        <v>2553</v>
      </c>
      <c r="M2316">
        <v>2243</v>
      </c>
      <c r="N2316">
        <v>0.99209999999999998</v>
      </c>
      <c r="O2316">
        <v>2225</v>
      </c>
      <c r="P2316">
        <v>310</v>
      </c>
      <c r="Q2316">
        <v>0</v>
      </c>
      <c r="R2316">
        <v>310</v>
      </c>
      <c r="S2316">
        <v>7774</v>
      </c>
      <c r="T2316">
        <f t="shared" si="72"/>
        <v>8084</v>
      </c>
      <c r="U2316">
        <f t="shared" si="73"/>
        <v>3</v>
      </c>
      <c r="V2316">
        <v>0.19756692521838545</v>
      </c>
      <c r="W2316">
        <v>0.22285696386410173</v>
      </c>
      <c r="X2316">
        <v>2.4119312286362015E-3</v>
      </c>
      <c r="Y2316">
        <v>0.57716417968887646</v>
      </c>
      <c r="Z2316">
        <v>504.57999999999993</v>
      </c>
      <c r="AA2316">
        <v>569.16999999999996</v>
      </c>
      <c r="AB2316">
        <v>6.16</v>
      </c>
      <c r="AC2316">
        <v>1474.06</v>
      </c>
    </row>
    <row r="2317" spans="1:29" x14ac:dyDescent="0.25">
      <c r="A2317">
        <v>1998</v>
      </c>
      <c r="B2317">
        <v>1993</v>
      </c>
      <c r="C2317">
        <v>1994</v>
      </c>
      <c r="D2317">
        <v>8</v>
      </c>
      <c r="E2317" t="s">
        <v>46</v>
      </c>
      <c r="F2317" t="s">
        <v>36</v>
      </c>
      <c r="G2317" t="s">
        <v>45</v>
      </c>
      <c r="H2317">
        <v>0</v>
      </c>
      <c r="I2317">
        <v>5</v>
      </c>
      <c r="J2317" t="s">
        <v>34</v>
      </c>
      <c r="K2317">
        <v>658</v>
      </c>
      <c r="L2317">
        <v>202</v>
      </c>
      <c r="M2317">
        <v>180</v>
      </c>
      <c r="N2317">
        <v>1</v>
      </c>
      <c r="O2317">
        <v>180</v>
      </c>
      <c r="P2317">
        <v>22</v>
      </c>
      <c r="Q2317">
        <v>0</v>
      </c>
      <c r="R2317">
        <v>22</v>
      </c>
      <c r="S2317">
        <v>390</v>
      </c>
      <c r="T2317">
        <f t="shared" si="72"/>
        <v>412</v>
      </c>
      <c r="U2317">
        <f t="shared" si="73"/>
        <v>4</v>
      </c>
      <c r="V2317">
        <v>7.4829258636048696E-2</v>
      </c>
      <c r="W2317">
        <v>0.40775017321587648</v>
      </c>
      <c r="X2317">
        <v>0</v>
      </c>
      <c r="Y2317">
        <v>0.5174205681480748</v>
      </c>
      <c r="Z2317">
        <v>15.12</v>
      </c>
      <c r="AA2317">
        <v>82.39</v>
      </c>
      <c r="AB2317">
        <v>0</v>
      </c>
      <c r="AC2317">
        <v>104.55</v>
      </c>
    </row>
    <row r="2318" spans="1:29" x14ac:dyDescent="0.25">
      <c r="A2318">
        <v>1998</v>
      </c>
      <c r="B2318">
        <v>1996</v>
      </c>
      <c r="C2318">
        <v>1997</v>
      </c>
      <c r="D2318">
        <v>9</v>
      </c>
      <c r="E2318" t="s">
        <v>47</v>
      </c>
      <c r="F2318" t="s">
        <v>36</v>
      </c>
      <c r="G2318" t="s">
        <v>45</v>
      </c>
      <c r="H2318">
        <v>1</v>
      </c>
      <c r="I2318">
        <v>2</v>
      </c>
      <c r="J2318" t="s">
        <v>33</v>
      </c>
      <c r="K2318">
        <v>132243</v>
      </c>
      <c r="L2318">
        <v>7846</v>
      </c>
      <c r="M2318">
        <v>7846</v>
      </c>
      <c r="N2318">
        <v>0.62490000000000001</v>
      </c>
      <c r="O2318">
        <v>4903</v>
      </c>
      <c r="P2318">
        <v>0</v>
      </c>
      <c r="Q2318">
        <v>0</v>
      </c>
      <c r="R2318">
        <v>0</v>
      </c>
      <c r="S2318">
        <v>4418</v>
      </c>
      <c r="T2318">
        <f t="shared" si="72"/>
        <v>4418</v>
      </c>
      <c r="U2318">
        <f t="shared" si="73"/>
        <v>1</v>
      </c>
      <c r="V2318">
        <v>9.5861255056497688E-2</v>
      </c>
      <c r="W2318">
        <v>0.1762554260967534</v>
      </c>
      <c r="X2318">
        <v>1.1674232827025084E-3</v>
      </c>
      <c r="Y2318">
        <v>0.72671589556404648</v>
      </c>
      <c r="Z2318">
        <v>752.16000000000008</v>
      </c>
      <c r="AA2318">
        <v>1382.96</v>
      </c>
      <c r="AB2318">
        <v>9.16</v>
      </c>
      <c r="AC2318">
        <v>5702.06</v>
      </c>
    </row>
    <row r="2319" spans="1:29" x14ac:dyDescent="0.25">
      <c r="A2319">
        <v>1998</v>
      </c>
      <c r="B2319">
        <v>1995</v>
      </c>
      <c r="C2319">
        <v>1996</v>
      </c>
      <c r="D2319">
        <v>9</v>
      </c>
      <c r="E2319" t="s">
        <v>47</v>
      </c>
      <c r="F2319" t="s">
        <v>36</v>
      </c>
      <c r="G2319" t="s">
        <v>45</v>
      </c>
      <c r="H2319">
        <v>1</v>
      </c>
      <c r="I2319">
        <v>3</v>
      </c>
      <c r="J2319" t="s">
        <v>34</v>
      </c>
      <c r="K2319">
        <v>50751</v>
      </c>
      <c r="L2319">
        <v>5474</v>
      </c>
      <c r="M2319">
        <v>5474</v>
      </c>
      <c r="N2319">
        <v>0.83099999999999996</v>
      </c>
      <c r="O2319">
        <v>4549</v>
      </c>
      <c r="P2319">
        <v>0</v>
      </c>
      <c r="Q2319">
        <v>0</v>
      </c>
      <c r="R2319">
        <v>0</v>
      </c>
      <c r="S2319">
        <v>6971</v>
      </c>
      <c r="T2319">
        <f t="shared" si="72"/>
        <v>6971</v>
      </c>
      <c r="U2319">
        <f t="shared" si="73"/>
        <v>2</v>
      </c>
      <c r="V2319">
        <v>8.6492726515522367E-2</v>
      </c>
      <c r="W2319">
        <v>0.18473225832377416</v>
      </c>
      <c r="X2319">
        <v>4.0203263021765653E-3</v>
      </c>
      <c r="Y2319">
        <v>0.7247546888585269</v>
      </c>
      <c r="Z2319">
        <v>473.52</v>
      </c>
      <c r="AA2319">
        <v>1011.3499999999999</v>
      </c>
      <c r="AB2319">
        <v>22.009999999999998</v>
      </c>
      <c r="AC2319">
        <v>3967.8</v>
      </c>
    </row>
    <row r="2320" spans="1:29" x14ac:dyDescent="0.25">
      <c r="A2320">
        <v>1998</v>
      </c>
      <c r="B2320">
        <v>1994</v>
      </c>
      <c r="C2320">
        <v>1995</v>
      </c>
      <c r="D2320">
        <v>9</v>
      </c>
      <c r="E2320" t="s">
        <v>47</v>
      </c>
      <c r="F2320" t="s">
        <v>36</v>
      </c>
      <c r="G2320" t="s">
        <v>45</v>
      </c>
      <c r="H2320">
        <v>1</v>
      </c>
      <c r="I2320">
        <v>4</v>
      </c>
      <c r="J2320" t="s">
        <v>34</v>
      </c>
      <c r="K2320">
        <v>25434</v>
      </c>
      <c r="L2320">
        <v>4626</v>
      </c>
      <c r="M2320">
        <v>4141</v>
      </c>
      <c r="N2320">
        <v>0.97789999999999999</v>
      </c>
      <c r="O2320">
        <v>4049</v>
      </c>
      <c r="P2320">
        <v>484</v>
      </c>
      <c r="Q2320">
        <v>0</v>
      </c>
      <c r="R2320">
        <v>484</v>
      </c>
      <c r="S2320">
        <v>12141</v>
      </c>
      <c r="T2320">
        <f t="shared" si="72"/>
        <v>12625</v>
      </c>
      <c r="U2320">
        <f t="shared" si="73"/>
        <v>3</v>
      </c>
      <c r="V2320">
        <v>0.18857434372081763</v>
      </c>
      <c r="W2320">
        <v>0.22710156331062151</v>
      </c>
      <c r="X2320">
        <v>2.4578044478262371E-3</v>
      </c>
      <c r="Y2320">
        <v>0.58186628852073463</v>
      </c>
      <c r="Z2320">
        <v>872.36</v>
      </c>
      <c r="AA2320">
        <v>1050.5899999999999</v>
      </c>
      <c r="AB2320">
        <v>11.37</v>
      </c>
      <c r="AC2320">
        <v>2691.76</v>
      </c>
    </row>
    <row r="2321" spans="1:29" x14ac:dyDescent="0.25">
      <c r="A2321">
        <v>1998</v>
      </c>
      <c r="B2321">
        <v>1993</v>
      </c>
      <c r="C2321">
        <v>1994</v>
      </c>
      <c r="D2321">
        <v>9</v>
      </c>
      <c r="E2321" t="s">
        <v>47</v>
      </c>
      <c r="F2321" t="s">
        <v>36</v>
      </c>
      <c r="G2321" t="s">
        <v>45</v>
      </c>
      <c r="H2321">
        <v>1</v>
      </c>
      <c r="I2321">
        <v>5</v>
      </c>
      <c r="J2321" t="s">
        <v>34</v>
      </c>
      <c r="K2321">
        <v>669</v>
      </c>
      <c r="L2321">
        <v>205</v>
      </c>
      <c r="M2321">
        <v>182</v>
      </c>
      <c r="N2321">
        <v>1</v>
      </c>
      <c r="O2321">
        <v>182</v>
      </c>
      <c r="P2321">
        <v>22</v>
      </c>
      <c r="Q2321">
        <v>0</v>
      </c>
      <c r="R2321">
        <v>22</v>
      </c>
      <c r="S2321">
        <v>396</v>
      </c>
      <c r="T2321">
        <f t="shared" si="72"/>
        <v>418</v>
      </c>
      <c r="U2321">
        <f t="shared" si="73"/>
        <v>4</v>
      </c>
      <c r="V2321">
        <v>7.4844176081028446E-2</v>
      </c>
      <c r="W2321">
        <v>0.40777171795870665</v>
      </c>
      <c r="X2321">
        <v>0</v>
      </c>
      <c r="Y2321">
        <v>0.51738410596026496</v>
      </c>
      <c r="Z2321">
        <v>15.37</v>
      </c>
      <c r="AA2321">
        <v>83.74</v>
      </c>
      <c r="AB2321">
        <v>0</v>
      </c>
      <c r="AC2321">
        <v>106.25</v>
      </c>
    </row>
    <row r="2322" spans="1:29" x14ac:dyDescent="0.25">
      <c r="A2322">
        <v>1998</v>
      </c>
      <c r="B2322">
        <v>1996</v>
      </c>
      <c r="C2322">
        <v>1997</v>
      </c>
      <c r="D2322">
        <v>10</v>
      </c>
      <c r="E2322" t="s">
        <v>48</v>
      </c>
      <c r="F2322" t="s">
        <v>31</v>
      </c>
      <c r="G2322" t="s">
        <v>49</v>
      </c>
      <c r="H2322">
        <v>1</v>
      </c>
      <c r="I2322">
        <v>2</v>
      </c>
      <c r="J2322" t="s">
        <v>33</v>
      </c>
      <c r="K2322">
        <v>152850</v>
      </c>
      <c r="L2322">
        <v>4078</v>
      </c>
      <c r="M2322">
        <v>3944</v>
      </c>
      <c r="N2322">
        <v>0.57550000000000001</v>
      </c>
      <c r="O2322">
        <v>2270</v>
      </c>
      <c r="P2322">
        <v>0</v>
      </c>
      <c r="Q2322">
        <v>133</v>
      </c>
      <c r="R2322">
        <v>133</v>
      </c>
      <c r="S2322">
        <v>339</v>
      </c>
      <c r="T2322">
        <f t="shared" si="72"/>
        <v>472</v>
      </c>
      <c r="U2322">
        <f t="shared" si="73"/>
        <v>1</v>
      </c>
      <c r="V2322">
        <v>0.21317163236732864</v>
      </c>
      <c r="W2322">
        <v>0.33933908898538856</v>
      </c>
      <c r="X2322">
        <v>2.260740355686546E-3</v>
      </c>
      <c r="Y2322">
        <v>0.4452285382915962</v>
      </c>
      <c r="Z2322">
        <v>869.38000000000011</v>
      </c>
      <c r="AA2322">
        <v>1383.93</v>
      </c>
      <c r="AB2322">
        <v>9.2199999999999989</v>
      </c>
      <c r="AC2322">
        <v>1815.78</v>
      </c>
    </row>
    <row r="2323" spans="1:29" x14ac:dyDescent="0.25">
      <c r="A2323">
        <v>1998</v>
      </c>
      <c r="B2323">
        <v>1995</v>
      </c>
      <c r="C2323">
        <v>1996</v>
      </c>
      <c r="D2323">
        <v>10</v>
      </c>
      <c r="E2323" t="s">
        <v>48</v>
      </c>
      <c r="F2323" t="s">
        <v>31</v>
      </c>
      <c r="G2323" t="s">
        <v>49</v>
      </c>
      <c r="H2323">
        <v>1</v>
      </c>
      <c r="I2323">
        <v>3</v>
      </c>
      <c r="J2323" t="s">
        <v>34</v>
      </c>
      <c r="K2323">
        <v>90962</v>
      </c>
      <c r="L2323">
        <v>6647</v>
      </c>
      <c r="M2323">
        <v>3194</v>
      </c>
      <c r="N2323">
        <v>0.81889999999999996</v>
      </c>
      <c r="O2323">
        <v>2615</v>
      </c>
      <c r="P2323">
        <v>0</v>
      </c>
      <c r="Q2323">
        <v>3453</v>
      </c>
      <c r="R2323">
        <v>3453</v>
      </c>
      <c r="S2323">
        <v>5007</v>
      </c>
      <c r="T2323">
        <f t="shared" si="72"/>
        <v>8460</v>
      </c>
      <c r="U2323">
        <f t="shared" si="73"/>
        <v>2</v>
      </c>
      <c r="V2323">
        <v>0.10557034763903306</v>
      </c>
      <c r="W2323">
        <v>9.2272515306045716E-2</v>
      </c>
      <c r="X2323">
        <v>1.5834047866179281E-2</v>
      </c>
      <c r="Y2323">
        <v>0.78632308918874194</v>
      </c>
      <c r="Z2323">
        <v>701.8</v>
      </c>
      <c r="AA2323">
        <v>613.4</v>
      </c>
      <c r="AB2323">
        <v>105.25999999999999</v>
      </c>
      <c r="AC2323">
        <v>5227.2399999999989</v>
      </c>
    </row>
    <row r="2324" spans="1:29" x14ac:dyDescent="0.25">
      <c r="A2324">
        <v>1998</v>
      </c>
      <c r="B2324">
        <v>1994</v>
      </c>
      <c r="C2324">
        <v>1995</v>
      </c>
      <c r="D2324">
        <v>10</v>
      </c>
      <c r="E2324" t="s">
        <v>48</v>
      </c>
      <c r="F2324" t="s">
        <v>31</v>
      </c>
      <c r="G2324" t="s">
        <v>49</v>
      </c>
      <c r="H2324">
        <v>1</v>
      </c>
      <c r="I2324">
        <v>4</v>
      </c>
      <c r="J2324" t="s">
        <v>34</v>
      </c>
      <c r="K2324">
        <v>47588</v>
      </c>
      <c r="L2324">
        <v>21014</v>
      </c>
      <c r="M2324">
        <v>2817</v>
      </c>
      <c r="N2324">
        <v>0.98680000000000001</v>
      </c>
      <c r="O2324">
        <v>2780</v>
      </c>
      <c r="P2324">
        <v>28</v>
      </c>
      <c r="Q2324">
        <v>18167</v>
      </c>
      <c r="R2324">
        <v>18196</v>
      </c>
      <c r="S2324">
        <v>12413</v>
      </c>
      <c r="T2324">
        <f t="shared" si="72"/>
        <v>30609</v>
      </c>
      <c r="U2324">
        <f t="shared" si="73"/>
        <v>3</v>
      </c>
      <c r="V2324">
        <v>2.9175357173278588E-3</v>
      </c>
      <c r="W2324">
        <v>4.4160384043063989E-3</v>
      </c>
      <c r="X2324">
        <v>7.6014867963782777E-3</v>
      </c>
      <c r="Y2324">
        <v>0.98506493908198733</v>
      </c>
      <c r="Z2324">
        <v>61.31</v>
      </c>
      <c r="AA2324">
        <v>92.800000000000011</v>
      </c>
      <c r="AB2324">
        <v>159.74</v>
      </c>
      <c r="AC2324">
        <v>20700.46</v>
      </c>
    </row>
    <row r="2325" spans="1:29" x14ac:dyDescent="0.25">
      <c r="A2325">
        <v>1998</v>
      </c>
      <c r="B2325">
        <v>1993</v>
      </c>
      <c r="C2325">
        <v>1994</v>
      </c>
      <c r="D2325">
        <v>10</v>
      </c>
      <c r="E2325" t="s">
        <v>48</v>
      </c>
      <c r="F2325" t="s">
        <v>31</v>
      </c>
      <c r="G2325" t="s">
        <v>49</v>
      </c>
      <c r="H2325">
        <v>1</v>
      </c>
      <c r="I2325">
        <v>5</v>
      </c>
      <c r="J2325" t="s">
        <v>34</v>
      </c>
      <c r="K2325">
        <v>4224</v>
      </c>
      <c r="L2325">
        <v>2854</v>
      </c>
      <c r="M2325">
        <v>180</v>
      </c>
      <c r="N2325">
        <v>1</v>
      </c>
      <c r="O2325">
        <v>180</v>
      </c>
      <c r="P2325">
        <v>0</v>
      </c>
      <c r="Q2325">
        <v>2673</v>
      </c>
      <c r="R2325">
        <v>2673</v>
      </c>
      <c r="S2325">
        <v>947</v>
      </c>
      <c r="T2325">
        <f t="shared" si="72"/>
        <v>3620</v>
      </c>
      <c r="U2325">
        <f t="shared" si="73"/>
        <v>4</v>
      </c>
      <c r="V2325">
        <v>1.5766736390678706E-4</v>
      </c>
      <c r="W2325">
        <v>1.4014876791714406E-4</v>
      </c>
      <c r="X2325">
        <v>3.6789051578250309E-3</v>
      </c>
      <c r="Y2325">
        <v>0.9960232787103509</v>
      </c>
      <c r="Z2325">
        <v>0.45</v>
      </c>
      <c r="AA2325">
        <v>0.4</v>
      </c>
      <c r="AB2325">
        <v>10.5</v>
      </c>
      <c r="AC2325">
        <v>2842.7599999999998</v>
      </c>
    </row>
    <row r="2326" spans="1:29" x14ac:dyDescent="0.25">
      <c r="A2326">
        <v>1998</v>
      </c>
      <c r="B2326">
        <v>1996</v>
      </c>
      <c r="C2326">
        <v>1997</v>
      </c>
      <c r="D2326">
        <v>11</v>
      </c>
      <c r="E2326" t="s">
        <v>50</v>
      </c>
      <c r="F2326" t="s">
        <v>31</v>
      </c>
      <c r="G2326" t="s">
        <v>49</v>
      </c>
      <c r="H2326">
        <v>1</v>
      </c>
      <c r="I2326">
        <v>2</v>
      </c>
      <c r="J2326" t="s">
        <v>33</v>
      </c>
      <c r="K2326">
        <v>382461</v>
      </c>
      <c r="L2326">
        <v>8108</v>
      </c>
      <c r="M2326">
        <v>6674</v>
      </c>
      <c r="N2326">
        <v>0.57620000000000005</v>
      </c>
      <c r="O2326">
        <v>3845</v>
      </c>
      <c r="P2326">
        <v>0</v>
      </c>
      <c r="Q2326">
        <v>1434</v>
      </c>
      <c r="R2326">
        <v>1434</v>
      </c>
      <c r="S2326">
        <v>1931</v>
      </c>
      <c r="T2326">
        <f t="shared" si="72"/>
        <v>3365</v>
      </c>
      <c r="U2326">
        <f t="shared" si="73"/>
        <v>1</v>
      </c>
      <c r="V2326">
        <v>0.26827848513400854</v>
      </c>
      <c r="W2326">
        <v>0.27916220629368904</v>
      </c>
      <c r="X2326">
        <v>5.1378563570797829E-3</v>
      </c>
      <c r="Y2326">
        <v>0.44742145221522273</v>
      </c>
      <c r="Z2326">
        <v>2175.3200000000002</v>
      </c>
      <c r="AA2326">
        <v>2263.5699999999997</v>
      </c>
      <c r="AB2326">
        <v>41.66</v>
      </c>
      <c r="AC2326">
        <v>3627.8900000000003</v>
      </c>
    </row>
    <row r="2327" spans="1:29" x14ac:dyDescent="0.25">
      <c r="A2327">
        <v>1998</v>
      </c>
      <c r="B2327">
        <v>1995</v>
      </c>
      <c r="C2327">
        <v>1996</v>
      </c>
      <c r="D2327">
        <v>11</v>
      </c>
      <c r="E2327" t="s">
        <v>50</v>
      </c>
      <c r="F2327" t="s">
        <v>31</v>
      </c>
      <c r="G2327" t="s">
        <v>49</v>
      </c>
      <c r="H2327">
        <v>1</v>
      </c>
      <c r="I2327">
        <v>3</v>
      </c>
      <c r="J2327" t="s">
        <v>34</v>
      </c>
      <c r="K2327">
        <v>228737</v>
      </c>
      <c r="L2327">
        <v>16175</v>
      </c>
      <c r="M2327">
        <v>11452</v>
      </c>
      <c r="N2327">
        <v>0.81389999999999996</v>
      </c>
      <c r="O2327">
        <v>9320</v>
      </c>
      <c r="P2327">
        <v>0</v>
      </c>
      <c r="Q2327">
        <v>4723</v>
      </c>
      <c r="R2327">
        <v>4723</v>
      </c>
      <c r="S2327">
        <v>15463</v>
      </c>
      <c r="T2327">
        <f t="shared" si="72"/>
        <v>20186</v>
      </c>
      <c r="U2327">
        <f t="shared" si="73"/>
        <v>2</v>
      </c>
      <c r="V2327">
        <v>0.10565699928780566</v>
      </c>
      <c r="W2327">
        <v>5.144120439977843E-2</v>
      </c>
      <c r="X2327">
        <v>2.0538028210809533E-2</v>
      </c>
      <c r="Y2327">
        <v>0.82236376810160638</v>
      </c>
      <c r="Z2327">
        <v>1709.04</v>
      </c>
      <c r="AA2327">
        <v>832.07999999999993</v>
      </c>
      <c r="AB2327">
        <v>332.21000000000004</v>
      </c>
      <c r="AC2327">
        <v>13302.029999999999</v>
      </c>
    </row>
    <row r="2328" spans="1:29" x14ac:dyDescent="0.25">
      <c r="A2328">
        <v>1998</v>
      </c>
      <c r="B2328">
        <v>1994</v>
      </c>
      <c r="C2328">
        <v>1995</v>
      </c>
      <c r="D2328">
        <v>11</v>
      </c>
      <c r="E2328" t="s">
        <v>50</v>
      </c>
      <c r="F2328" t="s">
        <v>31</v>
      </c>
      <c r="G2328" t="s">
        <v>49</v>
      </c>
      <c r="H2328">
        <v>1</v>
      </c>
      <c r="I2328">
        <v>4</v>
      </c>
      <c r="J2328" t="s">
        <v>34</v>
      </c>
      <c r="K2328">
        <v>96200</v>
      </c>
      <c r="L2328">
        <v>19212</v>
      </c>
      <c r="M2328">
        <v>5854</v>
      </c>
      <c r="N2328">
        <v>0.98080000000000001</v>
      </c>
      <c r="O2328">
        <v>5742</v>
      </c>
      <c r="P2328">
        <v>13</v>
      </c>
      <c r="Q2328">
        <v>13343</v>
      </c>
      <c r="R2328">
        <v>13357</v>
      </c>
      <c r="S2328">
        <v>44116</v>
      </c>
      <c r="T2328">
        <f t="shared" si="72"/>
        <v>57473</v>
      </c>
      <c r="U2328">
        <f t="shared" si="73"/>
        <v>3</v>
      </c>
      <c r="V2328">
        <v>1.8106554211399107E-2</v>
      </c>
      <c r="W2328">
        <v>3.0710927016850589E-2</v>
      </c>
      <c r="X2328">
        <v>1.6879220585893053E-2</v>
      </c>
      <c r="Y2328">
        <v>0.93430329818585733</v>
      </c>
      <c r="Z2328">
        <v>347.87</v>
      </c>
      <c r="AA2328">
        <v>590.03</v>
      </c>
      <c r="AB2328">
        <v>324.28999999999996</v>
      </c>
      <c r="AC2328">
        <v>17950.190000000002</v>
      </c>
    </row>
    <row r="2329" spans="1:29" x14ac:dyDescent="0.25">
      <c r="A2329">
        <v>1998</v>
      </c>
      <c r="B2329">
        <v>1993</v>
      </c>
      <c r="C2329">
        <v>1994</v>
      </c>
      <c r="D2329">
        <v>11</v>
      </c>
      <c r="E2329" t="s">
        <v>50</v>
      </c>
      <c r="F2329" t="s">
        <v>31</v>
      </c>
      <c r="G2329" t="s">
        <v>49</v>
      </c>
      <c r="H2329">
        <v>1</v>
      </c>
      <c r="I2329">
        <v>5</v>
      </c>
      <c r="J2329" t="s">
        <v>34</v>
      </c>
      <c r="K2329">
        <v>11786</v>
      </c>
      <c r="L2329">
        <v>3586</v>
      </c>
      <c r="M2329">
        <v>645</v>
      </c>
      <c r="N2329">
        <v>1</v>
      </c>
      <c r="O2329">
        <v>645</v>
      </c>
      <c r="P2329">
        <v>3</v>
      </c>
      <c r="Q2329">
        <v>2937</v>
      </c>
      <c r="R2329">
        <v>2941</v>
      </c>
      <c r="S2329">
        <v>7020</v>
      </c>
      <c r="T2329">
        <f t="shared" si="72"/>
        <v>9961</v>
      </c>
      <c r="U2329">
        <f t="shared" si="73"/>
        <v>4</v>
      </c>
      <c r="V2329">
        <v>3.5130666562575803E-4</v>
      </c>
      <c r="W2329">
        <v>3.122725916673405E-4</v>
      </c>
      <c r="X2329">
        <v>1.3887765884776989E-2</v>
      </c>
      <c r="Y2329">
        <v>0.98544865485792987</v>
      </c>
      <c r="Z2329">
        <v>1.26</v>
      </c>
      <c r="AA2329">
        <v>1.1200000000000001</v>
      </c>
      <c r="AB2329">
        <v>49.81</v>
      </c>
      <c r="AC2329">
        <v>3534.42</v>
      </c>
    </row>
    <row r="2330" spans="1:29" x14ac:dyDescent="0.25">
      <c r="A2330">
        <v>1998</v>
      </c>
      <c r="B2330">
        <v>1996</v>
      </c>
      <c r="C2330">
        <v>1997</v>
      </c>
      <c r="D2330">
        <v>12</v>
      </c>
      <c r="E2330" t="s">
        <v>51</v>
      </c>
      <c r="F2330" t="s">
        <v>31</v>
      </c>
      <c r="G2330" t="s">
        <v>49</v>
      </c>
      <c r="H2330">
        <v>0</v>
      </c>
      <c r="I2330">
        <v>2</v>
      </c>
      <c r="J2330" t="s">
        <v>33</v>
      </c>
      <c r="K2330">
        <v>64037</v>
      </c>
      <c r="L2330">
        <v>1350</v>
      </c>
      <c r="M2330">
        <v>1119</v>
      </c>
      <c r="N2330">
        <v>0.57789999999999997</v>
      </c>
      <c r="O2330">
        <v>646</v>
      </c>
      <c r="P2330">
        <v>0</v>
      </c>
      <c r="Q2330">
        <v>231</v>
      </c>
      <c r="R2330">
        <v>231</v>
      </c>
      <c r="S2330">
        <v>392</v>
      </c>
      <c r="T2330">
        <f t="shared" si="72"/>
        <v>623</v>
      </c>
      <c r="U2330">
        <f t="shared" si="73"/>
        <v>1</v>
      </c>
      <c r="V2330">
        <v>0.26962482603417137</v>
      </c>
      <c r="W2330">
        <v>0.28056616623730424</v>
      </c>
      <c r="X2330">
        <v>4.9228628112877922E-3</v>
      </c>
      <c r="Y2330">
        <v>0.44488614491723671</v>
      </c>
      <c r="Z2330">
        <v>364.22</v>
      </c>
      <c r="AA2330">
        <v>379</v>
      </c>
      <c r="AB2330">
        <v>6.65</v>
      </c>
      <c r="AC2330">
        <v>600.97</v>
      </c>
    </row>
    <row r="2331" spans="1:29" x14ac:dyDescent="0.25">
      <c r="A2331">
        <v>1998</v>
      </c>
      <c r="B2331">
        <v>1995</v>
      </c>
      <c r="C2331">
        <v>1996</v>
      </c>
      <c r="D2331">
        <v>12</v>
      </c>
      <c r="E2331" t="s">
        <v>51</v>
      </c>
      <c r="F2331" t="s">
        <v>31</v>
      </c>
      <c r="G2331" t="s">
        <v>49</v>
      </c>
      <c r="H2331">
        <v>0</v>
      </c>
      <c r="I2331">
        <v>3</v>
      </c>
      <c r="J2331" t="s">
        <v>34</v>
      </c>
      <c r="K2331">
        <v>42025</v>
      </c>
      <c r="L2331">
        <v>2881</v>
      </c>
      <c r="M2331">
        <v>2137</v>
      </c>
      <c r="N2331">
        <v>0.81530000000000002</v>
      </c>
      <c r="O2331">
        <v>1742</v>
      </c>
      <c r="P2331">
        <v>0</v>
      </c>
      <c r="Q2331">
        <v>744</v>
      </c>
      <c r="R2331">
        <v>744</v>
      </c>
      <c r="S2331">
        <v>3147</v>
      </c>
      <c r="T2331">
        <f t="shared" si="72"/>
        <v>3891</v>
      </c>
      <c r="U2331">
        <f t="shared" si="73"/>
        <v>2</v>
      </c>
      <c r="V2331">
        <v>0.1090314140667562</v>
      </c>
      <c r="W2331">
        <v>5.3375806345273669E-2</v>
      </c>
      <c r="X2331">
        <v>2.1004014810033906E-2</v>
      </c>
      <c r="Y2331">
        <v>0.81658876477793618</v>
      </c>
      <c r="Z2331">
        <v>314.20999999999998</v>
      </c>
      <c r="AA2331">
        <v>153.82</v>
      </c>
      <c r="AB2331">
        <v>60.53</v>
      </c>
      <c r="AC2331">
        <v>2353.2699999999995</v>
      </c>
    </row>
    <row r="2332" spans="1:29" x14ac:dyDescent="0.25">
      <c r="A2332">
        <v>1998</v>
      </c>
      <c r="B2332">
        <v>1994</v>
      </c>
      <c r="C2332">
        <v>1995</v>
      </c>
      <c r="D2332">
        <v>12</v>
      </c>
      <c r="E2332" t="s">
        <v>51</v>
      </c>
      <c r="F2332" t="s">
        <v>31</v>
      </c>
      <c r="G2332" t="s">
        <v>49</v>
      </c>
      <c r="H2332">
        <v>0</v>
      </c>
      <c r="I2332">
        <v>4</v>
      </c>
      <c r="J2332" t="s">
        <v>34</v>
      </c>
      <c r="K2332">
        <v>21334</v>
      </c>
      <c r="L2332">
        <v>3439</v>
      </c>
      <c r="M2332">
        <v>1277</v>
      </c>
      <c r="N2332">
        <v>0.98080000000000001</v>
      </c>
      <c r="O2332">
        <v>1253</v>
      </c>
      <c r="P2332">
        <v>3</v>
      </c>
      <c r="Q2332">
        <v>2158</v>
      </c>
      <c r="R2332">
        <v>2162</v>
      </c>
      <c r="S2332">
        <v>10587</v>
      </c>
      <c r="T2332">
        <f t="shared" si="72"/>
        <v>12749</v>
      </c>
      <c r="U2332">
        <f t="shared" si="73"/>
        <v>3</v>
      </c>
      <c r="V2332">
        <v>2.2588259919065996E-2</v>
      </c>
      <c r="W2332">
        <v>3.4065537931996827E-2</v>
      </c>
      <c r="X2332">
        <v>2.1611470300944229E-2</v>
      </c>
      <c r="Y2332">
        <v>0.92173473184799282</v>
      </c>
      <c r="Z2332">
        <v>77.699999999999989</v>
      </c>
      <c r="AA2332">
        <v>117.17999999999999</v>
      </c>
      <c r="AB2332">
        <v>74.34</v>
      </c>
      <c r="AC2332">
        <v>3170.6200000000003</v>
      </c>
    </row>
    <row r="2333" spans="1:29" x14ac:dyDescent="0.25">
      <c r="A2333">
        <v>1998</v>
      </c>
      <c r="B2333">
        <v>1993</v>
      </c>
      <c r="C2333">
        <v>1994</v>
      </c>
      <c r="D2333">
        <v>12</v>
      </c>
      <c r="E2333" t="s">
        <v>51</v>
      </c>
      <c r="F2333" t="s">
        <v>31</v>
      </c>
      <c r="G2333" t="s">
        <v>49</v>
      </c>
      <c r="H2333">
        <v>0</v>
      </c>
      <c r="I2333">
        <v>5</v>
      </c>
      <c r="J2333" t="s">
        <v>34</v>
      </c>
      <c r="K2333">
        <v>2507</v>
      </c>
      <c r="L2333">
        <v>615</v>
      </c>
      <c r="M2333">
        <v>128</v>
      </c>
      <c r="N2333">
        <v>1</v>
      </c>
      <c r="O2333">
        <v>128</v>
      </c>
      <c r="P2333">
        <v>0</v>
      </c>
      <c r="Q2333">
        <v>486</v>
      </c>
      <c r="R2333">
        <v>487</v>
      </c>
      <c r="S2333">
        <v>1640</v>
      </c>
      <c r="T2333">
        <f t="shared" si="72"/>
        <v>2127</v>
      </c>
      <c r="U2333">
        <f t="shared" si="73"/>
        <v>4</v>
      </c>
      <c r="V2333">
        <v>4.221670157663144E-4</v>
      </c>
      <c r="W2333">
        <v>3.8969262993813634E-4</v>
      </c>
      <c r="X2333">
        <v>1.7828437819669741E-2</v>
      </c>
      <c r="Y2333">
        <v>0.98135970253462579</v>
      </c>
      <c r="Z2333">
        <v>0.26</v>
      </c>
      <c r="AA2333">
        <v>0.24</v>
      </c>
      <c r="AB2333">
        <v>10.98</v>
      </c>
      <c r="AC2333">
        <v>604.38999999999987</v>
      </c>
    </row>
    <row r="2334" spans="1:29" x14ac:dyDescent="0.25">
      <c r="A2334">
        <v>1998</v>
      </c>
      <c r="B2334">
        <v>1996</v>
      </c>
      <c r="C2334">
        <v>1997</v>
      </c>
      <c r="D2334">
        <v>13</v>
      </c>
      <c r="E2334" t="s">
        <v>52</v>
      </c>
      <c r="F2334" t="s">
        <v>31</v>
      </c>
      <c r="G2334" t="s">
        <v>49</v>
      </c>
      <c r="H2334">
        <v>1</v>
      </c>
      <c r="I2334">
        <v>2</v>
      </c>
      <c r="J2334" t="s">
        <v>33</v>
      </c>
      <c r="K2334">
        <v>47836</v>
      </c>
      <c r="L2334">
        <v>970</v>
      </c>
      <c r="M2334">
        <v>849</v>
      </c>
      <c r="N2334">
        <v>0.57210000000000005</v>
      </c>
      <c r="O2334">
        <v>486</v>
      </c>
      <c r="P2334">
        <v>0</v>
      </c>
      <c r="Q2334">
        <v>120</v>
      </c>
      <c r="R2334">
        <v>120</v>
      </c>
      <c r="S2334">
        <v>570</v>
      </c>
      <c r="T2334">
        <f t="shared" si="72"/>
        <v>690</v>
      </c>
      <c r="U2334">
        <f t="shared" si="73"/>
        <v>1</v>
      </c>
      <c r="V2334">
        <v>0.27108843537414962</v>
      </c>
      <c r="W2334">
        <v>0.29180581323438465</v>
      </c>
      <c r="X2334">
        <v>3.4116676973819826E-3</v>
      </c>
      <c r="Y2334">
        <v>0.43369408369408363</v>
      </c>
      <c r="Z2334">
        <v>263.01</v>
      </c>
      <c r="AA2334">
        <v>283.11</v>
      </c>
      <c r="AB2334">
        <v>3.3099999999999996</v>
      </c>
      <c r="AC2334">
        <v>420.77</v>
      </c>
    </row>
    <row r="2335" spans="1:29" x14ac:dyDescent="0.25">
      <c r="A2335">
        <v>1998</v>
      </c>
      <c r="B2335">
        <v>1995</v>
      </c>
      <c r="C2335">
        <v>1996</v>
      </c>
      <c r="D2335">
        <v>13</v>
      </c>
      <c r="E2335" t="s">
        <v>52</v>
      </c>
      <c r="F2335" t="s">
        <v>31</v>
      </c>
      <c r="G2335" t="s">
        <v>49</v>
      </c>
      <c r="H2335">
        <v>1</v>
      </c>
      <c r="I2335">
        <v>3</v>
      </c>
      <c r="J2335" t="s">
        <v>34</v>
      </c>
      <c r="K2335">
        <v>23893</v>
      </c>
      <c r="L2335">
        <v>2458</v>
      </c>
      <c r="M2335">
        <v>1922</v>
      </c>
      <c r="N2335">
        <v>0.80179999999999996</v>
      </c>
      <c r="O2335">
        <v>1541</v>
      </c>
      <c r="P2335">
        <v>0</v>
      </c>
      <c r="Q2335">
        <v>536</v>
      </c>
      <c r="R2335">
        <v>536</v>
      </c>
      <c r="S2335">
        <v>1399</v>
      </c>
      <c r="T2335">
        <f t="shared" si="72"/>
        <v>1935</v>
      </c>
      <c r="U2335">
        <f t="shared" si="73"/>
        <v>2</v>
      </c>
      <c r="V2335">
        <v>6.5030664866359736E-2</v>
      </c>
      <c r="W2335">
        <v>7.8585837224056862E-2</v>
      </c>
      <c r="X2335">
        <v>6.5356021538611701E-3</v>
      </c>
      <c r="Y2335">
        <v>0.84984789575572206</v>
      </c>
      <c r="Z2335">
        <v>159.89999999999998</v>
      </c>
      <c r="AA2335">
        <v>193.23</v>
      </c>
      <c r="AB2335">
        <v>16.07</v>
      </c>
      <c r="AC2335">
        <v>2089.64</v>
      </c>
    </row>
    <row r="2336" spans="1:29" x14ac:dyDescent="0.25">
      <c r="A2336">
        <v>1998</v>
      </c>
      <c r="B2336">
        <v>1994</v>
      </c>
      <c r="C2336">
        <v>1995</v>
      </c>
      <c r="D2336">
        <v>13</v>
      </c>
      <c r="E2336" t="s">
        <v>52</v>
      </c>
      <c r="F2336" t="s">
        <v>31</v>
      </c>
      <c r="G2336" t="s">
        <v>49</v>
      </c>
      <c r="H2336">
        <v>1</v>
      </c>
      <c r="I2336">
        <v>4</v>
      </c>
      <c r="J2336" t="s">
        <v>34</v>
      </c>
      <c r="K2336">
        <v>8514</v>
      </c>
      <c r="L2336">
        <v>1746</v>
      </c>
      <c r="M2336">
        <v>733</v>
      </c>
      <c r="N2336">
        <v>0.96499999999999997</v>
      </c>
      <c r="O2336">
        <v>707</v>
      </c>
      <c r="P2336">
        <v>12</v>
      </c>
      <c r="Q2336">
        <v>1000</v>
      </c>
      <c r="R2336">
        <v>1013</v>
      </c>
      <c r="S2336">
        <v>2934</v>
      </c>
      <c r="T2336">
        <f t="shared" si="72"/>
        <v>3947</v>
      </c>
      <c r="U2336">
        <f t="shared" si="73"/>
        <v>3</v>
      </c>
      <c r="V2336">
        <v>1.650919086067686E-2</v>
      </c>
      <c r="W2336">
        <v>4.6246349424497513E-2</v>
      </c>
      <c r="X2336">
        <v>1.815839202886102E-2</v>
      </c>
      <c r="Y2336">
        <v>0.91908606768596468</v>
      </c>
      <c r="Z2336">
        <v>28.83</v>
      </c>
      <c r="AA2336">
        <v>80.760000000000005</v>
      </c>
      <c r="AB2336">
        <v>31.71</v>
      </c>
      <c r="AC2336">
        <v>1605</v>
      </c>
    </row>
    <row r="2337" spans="1:29" x14ac:dyDescent="0.25">
      <c r="A2337">
        <v>1998</v>
      </c>
      <c r="B2337">
        <v>1993</v>
      </c>
      <c r="C2337">
        <v>1994</v>
      </c>
      <c r="D2337">
        <v>13</v>
      </c>
      <c r="E2337" t="s">
        <v>52</v>
      </c>
      <c r="F2337" t="s">
        <v>31</v>
      </c>
      <c r="G2337" t="s">
        <v>49</v>
      </c>
      <c r="H2337">
        <v>1</v>
      </c>
      <c r="I2337">
        <v>5</v>
      </c>
      <c r="J2337" t="s">
        <v>34</v>
      </c>
      <c r="K2337">
        <v>2140</v>
      </c>
      <c r="L2337">
        <v>674</v>
      </c>
      <c r="M2337">
        <v>243</v>
      </c>
      <c r="N2337">
        <v>1</v>
      </c>
      <c r="O2337">
        <v>243</v>
      </c>
      <c r="P2337">
        <v>3</v>
      </c>
      <c r="Q2337">
        <v>427</v>
      </c>
      <c r="R2337">
        <v>431</v>
      </c>
      <c r="S2337">
        <v>1251</v>
      </c>
      <c r="T2337">
        <f t="shared" si="72"/>
        <v>1682</v>
      </c>
      <c r="U2337">
        <f t="shared" si="73"/>
        <v>4</v>
      </c>
      <c r="V2337">
        <v>1.6756131557875382E-2</v>
      </c>
      <c r="W2337">
        <v>1.4072184821613928E-2</v>
      </c>
      <c r="X2337">
        <v>3.8998784068329426E-3</v>
      </c>
      <c r="Y2337">
        <v>0.96527180521367784</v>
      </c>
      <c r="Z2337">
        <v>11.299999999999999</v>
      </c>
      <c r="AA2337">
        <v>9.49</v>
      </c>
      <c r="AB2337">
        <v>2.63</v>
      </c>
      <c r="AC2337">
        <v>650.96</v>
      </c>
    </row>
    <row r="2338" spans="1:29" x14ac:dyDescent="0.25">
      <c r="A2338">
        <v>1998</v>
      </c>
      <c r="B2338">
        <v>1995</v>
      </c>
      <c r="C2338">
        <v>1997</v>
      </c>
      <c r="D2338">
        <v>14</v>
      </c>
      <c r="E2338" t="s">
        <v>53</v>
      </c>
      <c r="F2338" t="s">
        <v>31</v>
      </c>
      <c r="G2338" t="s">
        <v>49</v>
      </c>
      <c r="H2338">
        <v>3</v>
      </c>
      <c r="I2338">
        <v>3</v>
      </c>
      <c r="J2338" t="s">
        <v>33</v>
      </c>
      <c r="K2338">
        <v>4229</v>
      </c>
      <c r="L2338">
        <v>75</v>
      </c>
      <c r="M2338">
        <v>66</v>
      </c>
      <c r="N2338">
        <v>0.61870000000000003</v>
      </c>
      <c r="O2338">
        <v>40</v>
      </c>
      <c r="P2338">
        <v>0</v>
      </c>
      <c r="Q2338">
        <v>9</v>
      </c>
      <c r="R2338">
        <v>9</v>
      </c>
      <c r="S2338">
        <v>57</v>
      </c>
      <c r="T2338">
        <f t="shared" si="72"/>
        <v>66</v>
      </c>
      <c r="U2338">
        <f t="shared" si="73"/>
        <v>1</v>
      </c>
      <c r="V2338">
        <v>0</v>
      </c>
      <c r="W2338">
        <v>0.13185067513899923</v>
      </c>
      <c r="X2338">
        <v>3.3095048980672495E-3</v>
      </c>
      <c r="Y2338">
        <v>0.86483981996293346</v>
      </c>
      <c r="Z2338">
        <v>0</v>
      </c>
      <c r="AA2338">
        <v>9.9600000000000009</v>
      </c>
      <c r="AB2338">
        <v>0.25</v>
      </c>
      <c r="AC2338">
        <v>65.329999999999984</v>
      </c>
    </row>
    <row r="2339" spans="1:29" x14ac:dyDescent="0.25">
      <c r="A2339">
        <v>1998</v>
      </c>
      <c r="B2339">
        <v>1994</v>
      </c>
      <c r="C2339">
        <v>1996</v>
      </c>
      <c r="D2339">
        <v>14</v>
      </c>
      <c r="E2339" t="s">
        <v>53</v>
      </c>
      <c r="F2339" t="s">
        <v>31</v>
      </c>
      <c r="G2339" t="s">
        <v>49</v>
      </c>
      <c r="H2339">
        <v>3</v>
      </c>
      <c r="I2339">
        <v>4</v>
      </c>
      <c r="J2339" t="s">
        <v>34</v>
      </c>
      <c r="K2339">
        <v>1436</v>
      </c>
      <c r="L2339">
        <v>42</v>
      </c>
      <c r="M2339">
        <v>38</v>
      </c>
      <c r="N2339">
        <v>0.86860000000000004</v>
      </c>
      <c r="O2339">
        <v>33</v>
      </c>
      <c r="P2339">
        <v>0</v>
      </c>
      <c r="Q2339">
        <v>3</v>
      </c>
      <c r="R2339">
        <v>3</v>
      </c>
      <c r="S2339">
        <v>351</v>
      </c>
      <c r="T2339">
        <f t="shared" si="72"/>
        <v>354</v>
      </c>
      <c r="U2339">
        <f t="shared" si="73"/>
        <v>2</v>
      </c>
      <c r="V2339">
        <v>0</v>
      </c>
      <c r="W2339">
        <v>0.1032441392375089</v>
      </c>
      <c r="X2339">
        <v>7.0092351408950981E-2</v>
      </c>
      <c r="Y2339">
        <v>0.82666350935354016</v>
      </c>
      <c r="Z2339">
        <v>0</v>
      </c>
      <c r="AA2339">
        <v>4.3600000000000003</v>
      </c>
      <c r="AB2339">
        <v>2.96</v>
      </c>
      <c r="AC2339">
        <v>34.909999999999997</v>
      </c>
    </row>
    <row r="2340" spans="1:29" x14ac:dyDescent="0.25">
      <c r="A2340">
        <v>1998</v>
      </c>
      <c r="B2340">
        <v>1993</v>
      </c>
      <c r="C2340">
        <v>1995</v>
      </c>
      <c r="D2340">
        <v>14</v>
      </c>
      <c r="E2340" t="s">
        <v>53</v>
      </c>
      <c r="F2340" t="s">
        <v>31</v>
      </c>
      <c r="G2340" t="s">
        <v>49</v>
      </c>
      <c r="H2340">
        <v>3</v>
      </c>
      <c r="I2340">
        <v>5</v>
      </c>
      <c r="J2340" t="s">
        <v>34</v>
      </c>
      <c r="K2340">
        <v>525</v>
      </c>
      <c r="L2340">
        <v>28</v>
      </c>
      <c r="M2340">
        <v>28</v>
      </c>
      <c r="N2340">
        <v>0.99050000000000005</v>
      </c>
      <c r="O2340">
        <v>28</v>
      </c>
      <c r="P2340">
        <v>0</v>
      </c>
      <c r="Q2340">
        <v>0</v>
      </c>
      <c r="R2340">
        <v>0</v>
      </c>
      <c r="S2340">
        <v>354</v>
      </c>
      <c r="T2340">
        <f t="shared" si="72"/>
        <v>354</v>
      </c>
      <c r="U2340">
        <f t="shared" si="73"/>
        <v>3</v>
      </c>
      <c r="V2340">
        <v>0</v>
      </c>
      <c r="W2340">
        <v>0.24781849912739962</v>
      </c>
      <c r="X2340">
        <v>0</v>
      </c>
      <c r="Y2340">
        <v>0.75218150087260027</v>
      </c>
      <c r="Z2340">
        <v>0</v>
      </c>
      <c r="AA2340">
        <v>7.1</v>
      </c>
      <c r="AB2340">
        <v>0</v>
      </c>
      <c r="AC2340">
        <v>21.55</v>
      </c>
    </row>
    <row r="2341" spans="1:29" x14ac:dyDescent="0.25">
      <c r="A2341">
        <v>1998</v>
      </c>
      <c r="B2341">
        <v>1992</v>
      </c>
      <c r="C2341">
        <v>1994</v>
      </c>
      <c r="D2341">
        <v>14</v>
      </c>
      <c r="E2341" t="s">
        <v>53</v>
      </c>
      <c r="F2341" t="s">
        <v>31</v>
      </c>
      <c r="G2341" t="s">
        <v>49</v>
      </c>
      <c r="H2341">
        <v>3</v>
      </c>
      <c r="I2341">
        <v>6</v>
      </c>
      <c r="J2341" t="s">
        <v>34</v>
      </c>
      <c r="K2341">
        <v>39</v>
      </c>
      <c r="L2341">
        <v>9</v>
      </c>
      <c r="M2341">
        <v>9</v>
      </c>
      <c r="N2341">
        <v>1</v>
      </c>
      <c r="O2341">
        <v>9</v>
      </c>
      <c r="P2341">
        <v>0</v>
      </c>
      <c r="Q2341">
        <v>0</v>
      </c>
      <c r="R2341">
        <v>0</v>
      </c>
      <c r="S2341">
        <v>25</v>
      </c>
      <c r="T2341">
        <f t="shared" si="72"/>
        <v>25</v>
      </c>
      <c r="U2341">
        <f t="shared" si="73"/>
        <v>4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9.31</v>
      </c>
    </row>
    <row r="2342" spans="1:29" x14ac:dyDescent="0.25">
      <c r="A2342">
        <v>1998</v>
      </c>
      <c r="B2342">
        <v>1996</v>
      </c>
      <c r="C2342">
        <v>1997</v>
      </c>
      <c r="D2342">
        <v>15</v>
      </c>
      <c r="E2342" t="s">
        <v>54</v>
      </c>
      <c r="F2342" t="s">
        <v>31</v>
      </c>
      <c r="G2342" t="s">
        <v>49</v>
      </c>
      <c r="H2342">
        <v>0</v>
      </c>
      <c r="I2342">
        <v>2</v>
      </c>
      <c r="J2342" t="s">
        <v>33</v>
      </c>
      <c r="K2342">
        <v>62879</v>
      </c>
      <c r="L2342">
        <v>1531</v>
      </c>
      <c r="M2342">
        <v>1505</v>
      </c>
      <c r="N2342">
        <v>0.58320000000000005</v>
      </c>
      <c r="O2342">
        <v>878</v>
      </c>
      <c r="P2342">
        <v>0</v>
      </c>
      <c r="Q2342">
        <v>25</v>
      </c>
      <c r="R2342">
        <v>25</v>
      </c>
      <c r="S2342">
        <v>410</v>
      </c>
      <c r="T2342">
        <f t="shared" si="72"/>
        <v>435</v>
      </c>
      <c r="U2342">
        <f t="shared" si="73"/>
        <v>1</v>
      </c>
      <c r="V2342">
        <v>0.23351354174828279</v>
      </c>
      <c r="W2342">
        <v>0.36381206090522089</v>
      </c>
      <c r="X2342">
        <v>9.9832850165843968E-3</v>
      </c>
      <c r="Y2342">
        <v>0.39269111232991194</v>
      </c>
      <c r="Z2342">
        <v>357.64</v>
      </c>
      <c r="AA2342">
        <v>557.20000000000005</v>
      </c>
      <c r="AB2342">
        <v>15.29</v>
      </c>
      <c r="AC2342">
        <v>601.42999999999995</v>
      </c>
    </row>
    <row r="2343" spans="1:29" x14ac:dyDescent="0.25">
      <c r="A2343">
        <v>1998</v>
      </c>
      <c r="B2343">
        <v>1995</v>
      </c>
      <c r="C2343">
        <v>1996</v>
      </c>
      <c r="D2343">
        <v>15</v>
      </c>
      <c r="E2343" t="s">
        <v>54</v>
      </c>
      <c r="F2343" t="s">
        <v>31</v>
      </c>
      <c r="G2343" t="s">
        <v>49</v>
      </c>
      <c r="H2343">
        <v>0</v>
      </c>
      <c r="I2343">
        <v>3</v>
      </c>
      <c r="J2343" t="s">
        <v>34</v>
      </c>
      <c r="K2343">
        <v>7128</v>
      </c>
      <c r="L2343">
        <v>357</v>
      </c>
      <c r="M2343">
        <v>344</v>
      </c>
      <c r="N2343">
        <v>0.82579999999999998</v>
      </c>
      <c r="O2343">
        <v>284</v>
      </c>
      <c r="P2343">
        <v>0</v>
      </c>
      <c r="Q2343">
        <v>13</v>
      </c>
      <c r="R2343">
        <v>13</v>
      </c>
      <c r="S2343">
        <v>874</v>
      </c>
      <c r="T2343">
        <f t="shared" si="72"/>
        <v>887</v>
      </c>
      <c r="U2343">
        <f t="shared" si="73"/>
        <v>2</v>
      </c>
      <c r="V2343">
        <v>0.21447728669609431</v>
      </c>
      <c r="W2343">
        <v>0.31879644633178744</v>
      </c>
      <c r="X2343">
        <v>3.592780913002179E-2</v>
      </c>
      <c r="Y2343">
        <v>0.43079845784209642</v>
      </c>
      <c r="Z2343">
        <v>76.77</v>
      </c>
      <c r="AA2343">
        <v>114.11</v>
      </c>
      <c r="AB2343">
        <v>12.86</v>
      </c>
      <c r="AC2343">
        <v>154.19999999999999</v>
      </c>
    </row>
    <row r="2344" spans="1:29" x14ac:dyDescent="0.25">
      <c r="A2344">
        <v>1998</v>
      </c>
      <c r="B2344">
        <v>1994</v>
      </c>
      <c r="C2344">
        <v>1995</v>
      </c>
      <c r="D2344">
        <v>15</v>
      </c>
      <c r="E2344" t="s">
        <v>54</v>
      </c>
      <c r="F2344" t="s">
        <v>31</v>
      </c>
      <c r="G2344" t="s">
        <v>49</v>
      </c>
      <c r="H2344">
        <v>0</v>
      </c>
      <c r="I2344">
        <v>4</v>
      </c>
      <c r="J2344" t="s">
        <v>34</v>
      </c>
      <c r="K2344">
        <v>14944</v>
      </c>
      <c r="L2344">
        <v>1027</v>
      </c>
      <c r="M2344">
        <v>909</v>
      </c>
      <c r="N2344">
        <v>0.98089999999999999</v>
      </c>
      <c r="O2344">
        <v>892</v>
      </c>
      <c r="P2344">
        <v>2</v>
      </c>
      <c r="Q2344">
        <v>114</v>
      </c>
      <c r="R2344">
        <v>117</v>
      </c>
      <c r="S2344">
        <v>8813</v>
      </c>
      <c r="T2344">
        <f t="shared" si="72"/>
        <v>8930</v>
      </c>
      <c r="U2344">
        <f t="shared" si="73"/>
        <v>3</v>
      </c>
      <c r="V2344">
        <v>0.15499211310393177</v>
      </c>
      <c r="W2344">
        <v>0.50311581079238965</v>
      </c>
      <c r="X2344">
        <v>2.1070670483534889E-2</v>
      </c>
      <c r="Y2344">
        <v>0.32082140562014372</v>
      </c>
      <c r="Z2344">
        <v>159.18</v>
      </c>
      <c r="AA2344">
        <v>516.71</v>
      </c>
      <c r="AB2344">
        <v>21.64</v>
      </c>
      <c r="AC2344">
        <v>329.49</v>
      </c>
    </row>
    <row r="2345" spans="1:29" x14ac:dyDescent="0.25">
      <c r="A2345">
        <v>1998</v>
      </c>
      <c r="B2345">
        <v>1993</v>
      </c>
      <c r="C2345">
        <v>1994</v>
      </c>
      <c r="D2345">
        <v>15</v>
      </c>
      <c r="E2345" t="s">
        <v>54</v>
      </c>
      <c r="F2345" t="s">
        <v>31</v>
      </c>
      <c r="G2345" t="s">
        <v>49</v>
      </c>
      <c r="H2345">
        <v>0</v>
      </c>
      <c r="I2345">
        <v>5</v>
      </c>
      <c r="J2345" t="s">
        <v>34</v>
      </c>
      <c r="K2345">
        <v>1405</v>
      </c>
      <c r="L2345">
        <v>87</v>
      </c>
      <c r="M2345">
        <v>54</v>
      </c>
      <c r="N2345">
        <v>1</v>
      </c>
      <c r="O2345">
        <v>54</v>
      </c>
      <c r="P2345">
        <v>0</v>
      </c>
      <c r="Q2345">
        <v>32</v>
      </c>
      <c r="R2345">
        <v>32</v>
      </c>
      <c r="S2345">
        <v>1176</v>
      </c>
      <c r="T2345">
        <f t="shared" si="72"/>
        <v>1208</v>
      </c>
      <c r="U2345">
        <f t="shared" si="73"/>
        <v>4</v>
      </c>
      <c r="V2345">
        <v>3.1314521679284238E-2</v>
      </c>
      <c r="W2345">
        <v>1.491167699013535E-3</v>
      </c>
      <c r="X2345">
        <v>5.058499655884377E-2</v>
      </c>
      <c r="Y2345">
        <v>0.91660931406285839</v>
      </c>
      <c r="Z2345">
        <v>2.73</v>
      </c>
      <c r="AA2345">
        <v>0.13</v>
      </c>
      <c r="AB2345">
        <v>4.41</v>
      </c>
      <c r="AC2345">
        <v>79.91</v>
      </c>
    </row>
    <row r="2346" spans="1:29" x14ac:dyDescent="0.25">
      <c r="A2346">
        <v>1998</v>
      </c>
      <c r="B2346">
        <v>1996</v>
      </c>
      <c r="C2346">
        <v>1997</v>
      </c>
      <c r="D2346">
        <v>16</v>
      </c>
      <c r="E2346" t="s">
        <v>55</v>
      </c>
      <c r="F2346" t="s">
        <v>31</v>
      </c>
      <c r="G2346" t="s">
        <v>49</v>
      </c>
      <c r="H2346">
        <v>0</v>
      </c>
      <c r="I2346">
        <v>2</v>
      </c>
      <c r="J2346" t="s">
        <v>33</v>
      </c>
      <c r="K2346">
        <v>6461</v>
      </c>
      <c r="L2346">
        <v>131</v>
      </c>
      <c r="M2346">
        <v>127</v>
      </c>
      <c r="N2346">
        <v>0.59089999999999998</v>
      </c>
      <c r="O2346">
        <v>75</v>
      </c>
      <c r="P2346">
        <v>0</v>
      </c>
      <c r="Q2346">
        <v>4</v>
      </c>
      <c r="R2346">
        <v>4</v>
      </c>
      <c r="S2346">
        <v>41</v>
      </c>
      <c r="T2346">
        <f t="shared" si="72"/>
        <v>45</v>
      </c>
      <c r="U2346">
        <f t="shared" si="73"/>
        <v>1</v>
      </c>
      <c r="V2346">
        <v>0.31872055918553405</v>
      </c>
      <c r="W2346">
        <v>0.29053335359367877</v>
      </c>
      <c r="X2346">
        <v>2.9630755204376235E-3</v>
      </c>
      <c r="Y2346">
        <v>0.38778301170034951</v>
      </c>
      <c r="Z2346">
        <v>41.949999999999996</v>
      </c>
      <c r="AA2346">
        <v>38.24</v>
      </c>
      <c r="AB2346">
        <v>0.39</v>
      </c>
      <c r="AC2346">
        <v>51.040000000000006</v>
      </c>
    </row>
    <row r="2347" spans="1:29" x14ac:dyDescent="0.25">
      <c r="A2347">
        <v>1998</v>
      </c>
      <c r="B2347">
        <v>1995</v>
      </c>
      <c r="C2347">
        <v>1996</v>
      </c>
      <c r="D2347">
        <v>16</v>
      </c>
      <c r="E2347" t="s">
        <v>55</v>
      </c>
      <c r="F2347" t="s">
        <v>31</v>
      </c>
      <c r="G2347" t="s">
        <v>49</v>
      </c>
      <c r="H2347">
        <v>0</v>
      </c>
      <c r="I2347">
        <v>3</v>
      </c>
      <c r="J2347" t="s">
        <v>34</v>
      </c>
      <c r="K2347">
        <v>3395</v>
      </c>
      <c r="L2347">
        <v>287</v>
      </c>
      <c r="M2347">
        <v>242</v>
      </c>
      <c r="N2347">
        <v>0.83689999999999998</v>
      </c>
      <c r="O2347">
        <v>203</v>
      </c>
      <c r="P2347">
        <v>0</v>
      </c>
      <c r="Q2347">
        <v>44</v>
      </c>
      <c r="R2347">
        <v>44</v>
      </c>
      <c r="S2347">
        <v>423</v>
      </c>
      <c r="T2347">
        <f t="shared" si="72"/>
        <v>467</v>
      </c>
      <c r="U2347">
        <f t="shared" si="73"/>
        <v>2</v>
      </c>
      <c r="V2347">
        <v>8.8174887736275978E-2</v>
      </c>
      <c r="W2347">
        <v>0.37783270094336341</v>
      </c>
      <c r="X2347">
        <v>2.6734431023079333E-2</v>
      </c>
      <c r="Y2347">
        <v>0.50725798029728131</v>
      </c>
      <c r="Z2347">
        <v>25.33</v>
      </c>
      <c r="AA2347">
        <v>108.53999999999999</v>
      </c>
      <c r="AB2347">
        <v>7.68</v>
      </c>
      <c r="AC2347">
        <v>145.72</v>
      </c>
    </row>
    <row r="2348" spans="1:29" x14ac:dyDescent="0.25">
      <c r="A2348">
        <v>1998</v>
      </c>
      <c r="B2348">
        <v>1994</v>
      </c>
      <c r="C2348">
        <v>1995</v>
      </c>
      <c r="D2348">
        <v>16</v>
      </c>
      <c r="E2348" t="s">
        <v>55</v>
      </c>
      <c r="F2348" t="s">
        <v>31</v>
      </c>
      <c r="G2348" t="s">
        <v>49</v>
      </c>
      <c r="H2348">
        <v>0</v>
      </c>
      <c r="I2348">
        <v>4</v>
      </c>
      <c r="J2348" t="s">
        <v>34</v>
      </c>
      <c r="K2348">
        <v>1572</v>
      </c>
      <c r="L2348">
        <v>292</v>
      </c>
      <c r="M2348">
        <v>213</v>
      </c>
      <c r="N2348">
        <v>0.9889</v>
      </c>
      <c r="O2348">
        <v>211</v>
      </c>
      <c r="P2348">
        <v>0</v>
      </c>
      <c r="Q2348">
        <v>78</v>
      </c>
      <c r="R2348">
        <v>78</v>
      </c>
      <c r="S2348">
        <v>849</v>
      </c>
      <c r="T2348">
        <f t="shared" si="72"/>
        <v>927</v>
      </c>
      <c r="U2348">
        <f t="shared" si="73"/>
        <v>3</v>
      </c>
      <c r="V2348">
        <v>0.55172413793103448</v>
      </c>
      <c r="W2348">
        <v>2.9761904761904765E-3</v>
      </c>
      <c r="X2348">
        <v>7.9022988505747134E-3</v>
      </c>
      <c r="Y2348">
        <v>0.43739737274220031</v>
      </c>
      <c r="Z2348">
        <v>161.28</v>
      </c>
      <c r="AA2348">
        <v>0.87</v>
      </c>
      <c r="AB2348">
        <v>2.31</v>
      </c>
      <c r="AC2348">
        <v>127.85999999999999</v>
      </c>
    </row>
    <row r="2349" spans="1:29" x14ac:dyDescent="0.25">
      <c r="A2349">
        <v>1998</v>
      </c>
      <c r="B2349">
        <v>1993</v>
      </c>
      <c r="C2349">
        <v>1994</v>
      </c>
      <c r="D2349">
        <v>16</v>
      </c>
      <c r="E2349" t="s">
        <v>55</v>
      </c>
      <c r="F2349" t="s">
        <v>31</v>
      </c>
      <c r="G2349" t="s">
        <v>49</v>
      </c>
      <c r="H2349">
        <v>0</v>
      </c>
      <c r="I2349">
        <v>5</v>
      </c>
      <c r="J2349" t="s">
        <v>34</v>
      </c>
      <c r="K2349">
        <v>97</v>
      </c>
      <c r="L2349">
        <v>8</v>
      </c>
      <c r="M2349">
        <v>8</v>
      </c>
      <c r="N2349">
        <v>1</v>
      </c>
      <c r="O2349">
        <v>8</v>
      </c>
      <c r="P2349">
        <v>0</v>
      </c>
      <c r="Q2349">
        <v>0</v>
      </c>
      <c r="R2349">
        <v>0</v>
      </c>
      <c r="S2349">
        <v>78</v>
      </c>
      <c r="T2349">
        <f t="shared" si="72"/>
        <v>78</v>
      </c>
      <c r="U2349">
        <f t="shared" si="73"/>
        <v>4</v>
      </c>
      <c r="V2349">
        <v>1.221001221001221E-3</v>
      </c>
      <c r="W2349">
        <v>1.221001221001221E-3</v>
      </c>
      <c r="X2349">
        <v>0</v>
      </c>
      <c r="Y2349">
        <v>0.99755799755799757</v>
      </c>
      <c r="Z2349">
        <v>0.01</v>
      </c>
      <c r="AA2349">
        <v>0.01</v>
      </c>
      <c r="AB2349">
        <v>0</v>
      </c>
      <c r="AC2349">
        <v>8.17</v>
      </c>
    </row>
    <row r="2350" spans="1:29" x14ac:dyDescent="0.25">
      <c r="A2350">
        <v>1998</v>
      </c>
      <c r="B2350">
        <v>1996</v>
      </c>
      <c r="C2350">
        <v>1997</v>
      </c>
      <c r="D2350">
        <v>17</v>
      </c>
      <c r="E2350" t="s">
        <v>56</v>
      </c>
      <c r="F2350" t="s">
        <v>31</v>
      </c>
      <c r="G2350" t="s">
        <v>49</v>
      </c>
      <c r="H2350">
        <v>0</v>
      </c>
      <c r="I2350">
        <v>2</v>
      </c>
      <c r="J2350" t="s">
        <v>33</v>
      </c>
      <c r="K2350">
        <v>23425</v>
      </c>
      <c r="L2350">
        <v>565</v>
      </c>
      <c r="M2350">
        <v>560</v>
      </c>
      <c r="N2350">
        <v>0.57110000000000005</v>
      </c>
      <c r="O2350">
        <v>319</v>
      </c>
      <c r="P2350">
        <v>0</v>
      </c>
      <c r="Q2350">
        <v>5</v>
      </c>
      <c r="R2350">
        <v>5</v>
      </c>
      <c r="S2350">
        <v>85</v>
      </c>
      <c r="T2350">
        <f t="shared" si="72"/>
        <v>90</v>
      </c>
      <c r="U2350">
        <f t="shared" si="73"/>
        <v>1</v>
      </c>
      <c r="V2350">
        <v>0.23556349234414231</v>
      </c>
      <c r="W2350">
        <v>0.36645567382156374</v>
      </c>
      <c r="X2350">
        <v>1.0042787934509708E-2</v>
      </c>
      <c r="Y2350">
        <v>0.38793804589978431</v>
      </c>
      <c r="Z2350">
        <v>133.22999999999999</v>
      </c>
      <c r="AA2350">
        <v>207.26</v>
      </c>
      <c r="AB2350">
        <v>5.68</v>
      </c>
      <c r="AC2350">
        <v>219.41</v>
      </c>
    </row>
    <row r="2351" spans="1:29" x14ac:dyDescent="0.25">
      <c r="A2351">
        <v>1998</v>
      </c>
      <c r="B2351">
        <v>1995</v>
      </c>
      <c r="C2351">
        <v>1996</v>
      </c>
      <c r="D2351">
        <v>17</v>
      </c>
      <c r="E2351" t="s">
        <v>56</v>
      </c>
      <c r="F2351" t="s">
        <v>31</v>
      </c>
      <c r="G2351" t="s">
        <v>49</v>
      </c>
      <c r="H2351">
        <v>0</v>
      </c>
      <c r="I2351">
        <v>3</v>
      </c>
      <c r="J2351" t="s">
        <v>34</v>
      </c>
      <c r="K2351">
        <v>11265</v>
      </c>
      <c r="L2351">
        <v>769</v>
      </c>
      <c r="M2351">
        <v>514</v>
      </c>
      <c r="N2351">
        <v>0.81169999999999998</v>
      </c>
      <c r="O2351">
        <v>417</v>
      </c>
      <c r="P2351">
        <v>0</v>
      </c>
      <c r="Q2351">
        <v>254</v>
      </c>
      <c r="R2351">
        <v>254</v>
      </c>
      <c r="S2351">
        <v>831</v>
      </c>
      <c r="T2351">
        <f t="shared" si="72"/>
        <v>1085</v>
      </c>
      <c r="U2351">
        <f t="shared" si="73"/>
        <v>2</v>
      </c>
      <c r="V2351">
        <v>0.12425281979312854</v>
      </c>
      <c r="W2351">
        <v>0.23235355267945318</v>
      </c>
      <c r="X2351">
        <v>2.6118821144550133E-2</v>
      </c>
      <c r="Y2351">
        <v>0.61727480638286802</v>
      </c>
      <c r="Z2351">
        <v>95.62</v>
      </c>
      <c r="AA2351">
        <v>178.81</v>
      </c>
      <c r="AB2351">
        <v>20.100000000000001</v>
      </c>
      <c r="AC2351">
        <v>475.03</v>
      </c>
    </row>
    <row r="2352" spans="1:29" x14ac:dyDescent="0.25">
      <c r="A2352">
        <v>1998</v>
      </c>
      <c r="B2352">
        <v>1994</v>
      </c>
      <c r="C2352">
        <v>1995</v>
      </c>
      <c r="D2352">
        <v>17</v>
      </c>
      <c r="E2352" t="s">
        <v>56</v>
      </c>
      <c r="F2352" t="s">
        <v>31</v>
      </c>
      <c r="G2352" t="s">
        <v>49</v>
      </c>
      <c r="H2352">
        <v>0</v>
      </c>
      <c r="I2352">
        <v>4</v>
      </c>
      <c r="J2352" t="s">
        <v>34</v>
      </c>
      <c r="K2352">
        <v>6543</v>
      </c>
      <c r="L2352">
        <v>1579</v>
      </c>
      <c r="M2352">
        <v>391</v>
      </c>
      <c r="N2352">
        <v>0.97389999999999999</v>
      </c>
      <c r="O2352">
        <v>381</v>
      </c>
      <c r="P2352">
        <v>0</v>
      </c>
      <c r="Q2352">
        <v>1187</v>
      </c>
      <c r="R2352">
        <v>1188</v>
      </c>
      <c r="S2352">
        <v>2389</v>
      </c>
      <c r="T2352">
        <f t="shared" si="72"/>
        <v>3577</v>
      </c>
      <c r="U2352">
        <f t="shared" si="73"/>
        <v>3</v>
      </c>
      <c r="V2352">
        <v>5.3428784829035493E-2</v>
      </c>
      <c r="W2352">
        <v>0.13387262162470095</v>
      </c>
      <c r="X2352">
        <v>5.6017621814591174E-3</v>
      </c>
      <c r="Y2352">
        <v>0.80709683136480448</v>
      </c>
      <c r="Z2352">
        <v>84.41</v>
      </c>
      <c r="AA2352">
        <v>211.5</v>
      </c>
      <c r="AB2352">
        <v>8.85</v>
      </c>
      <c r="AC2352">
        <v>1275.0999999999997</v>
      </c>
    </row>
    <row r="2353" spans="1:29" x14ac:dyDescent="0.25">
      <c r="A2353">
        <v>1998</v>
      </c>
      <c r="B2353">
        <v>1993</v>
      </c>
      <c r="C2353">
        <v>1994</v>
      </c>
      <c r="D2353">
        <v>17</v>
      </c>
      <c r="E2353" t="s">
        <v>56</v>
      </c>
      <c r="F2353" t="s">
        <v>31</v>
      </c>
      <c r="G2353" t="s">
        <v>49</v>
      </c>
      <c r="H2353">
        <v>0</v>
      </c>
      <c r="I2353">
        <v>5</v>
      </c>
      <c r="J2353" t="s">
        <v>34</v>
      </c>
      <c r="K2353">
        <v>1066</v>
      </c>
      <c r="L2353">
        <v>468</v>
      </c>
      <c r="M2353">
        <v>25</v>
      </c>
      <c r="N2353">
        <v>1</v>
      </c>
      <c r="O2353">
        <v>25</v>
      </c>
      <c r="P2353">
        <v>0</v>
      </c>
      <c r="Q2353">
        <v>442</v>
      </c>
      <c r="R2353">
        <v>442</v>
      </c>
      <c r="S2353">
        <v>491</v>
      </c>
      <c r="T2353">
        <f t="shared" si="72"/>
        <v>933</v>
      </c>
      <c r="U2353">
        <f t="shared" si="73"/>
        <v>4</v>
      </c>
      <c r="V2353">
        <v>2.349222620878182E-4</v>
      </c>
      <c r="W2353">
        <v>2.1356569280710748E-4</v>
      </c>
      <c r="X2353">
        <v>4.8052280881599177E-3</v>
      </c>
      <c r="Y2353">
        <v>0.9947462839569452</v>
      </c>
      <c r="Z2353">
        <v>0.11</v>
      </c>
      <c r="AA2353">
        <v>0.1</v>
      </c>
      <c r="AB2353">
        <v>2.25</v>
      </c>
      <c r="AC2353">
        <v>465.78000000000003</v>
      </c>
    </row>
    <row r="2354" spans="1:29" x14ac:dyDescent="0.25">
      <c r="A2354">
        <v>1998</v>
      </c>
      <c r="B2354">
        <v>1996</v>
      </c>
      <c r="C2354">
        <v>1997</v>
      </c>
      <c r="D2354">
        <v>18</v>
      </c>
      <c r="E2354" t="s">
        <v>57</v>
      </c>
      <c r="F2354" t="s">
        <v>31</v>
      </c>
      <c r="G2354" t="s">
        <v>58</v>
      </c>
      <c r="H2354">
        <v>1</v>
      </c>
      <c r="I2354">
        <v>2</v>
      </c>
      <c r="J2354" t="s">
        <v>33</v>
      </c>
      <c r="K2354">
        <v>79125</v>
      </c>
      <c r="L2354">
        <v>1760</v>
      </c>
      <c r="M2354">
        <v>1105</v>
      </c>
      <c r="N2354">
        <v>0.60050000000000003</v>
      </c>
      <c r="O2354">
        <v>664</v>
      </c>
      <c r="P2354">
        <v>0</v>
      </c>
      <c r="Q2354">
        <v>655</v>
      </c>
      <c r="R2354">
        <v>655</v>
      </c>
      <c r="S2354">
        <v>2790</v>
      </c>
      <c r="T2354">
        <f t="shared" si="72"/>
        <v>3445</v>
      </c>
      <c r="U2354">
        <f t="shared" si="73"/>
        <v>1</v>
      </c>
      <c r="V2354">
        <v>0.3964077024855337</v>
      </c>
      <c r="W2354">
        <v>0.10584955053691392</v>
      </c>
      <c r="X2354">
        <v>2.7143822508929639E-3</v>
      </c>
      <c r="Y2354">
        <v>0.49502836472665951</v>
      </c>
      <c r="Z2354">
        <v>698.06999999999994</v>
      </c>
      <c r="AA2354">
        <v>186.4</v>
      </c>
      <c r="AB2354">
        <v>4.78</v>
      </c>
      <c r="AC2354">
        <v>871.74</v>
      </c>
    </row>
    <row r="2355" spans="1:29" x14ac:dyDescent="0.25">
      <c r="A2355">
        <v>1998</v>
      </c>
      <c r="B2355">
        <v>1995</v>
      </c>
      <c r="C2355">
        <v>1996</v>
      </c>
      <c r="D2355">
        <v>18</v>
      </c>
      <c r="E2355" t="s">
        <v>57</v>
      </c>
      <c r="F2355" t="s">
        <v>31</v>
      </c>
      <c r="G2355" t="s">
        <v>58</v>
      </c>
      <c r="H2355">
        <v>1</v>
      </c>
      <c r="I2355">
        <v>3</v>
      </c>
      <c r="J2355" t="s">
        <v>34</v>
      </c>
      <c r="K2355">
        <v>42760</v>
      </c>
      <c r="L2355">
        <v>4054</v>
      </c>
      <c r="M2355">
        <v>2398</v>
      </c>
      <c r="N2355">
        <v>0.81200000000000006</v>
      </c>
      <c r="O2355">
        <v>1947</v>
      </c>
      <c r="P2355">
        <v>0</v>
      </c>
      <c r="Q2355">
        <v>1655</v>
      </c>
      <c r="R2355">
        <v>1655</v>
      </c>
      <c r="S2355">
        <v>3641</v>
      </c>
      <c r="T2355">
        <f t="shared" si="72"/>
        <v>5296</v>
      </c>
      <c r="U2355">
        <f t="shared" si="73"/>
        <v>2</v>
      </c>
      <c r="V2355">
        <v>0.21728610047752475</v>
      </c>
      <c r="W2355">
        <v>0.23996112711630294</v>
      </c>
      <c r="X2355">
        <v>1.1079758475077944E-2</v>
      </c>
      <c r="Y2355">
        <v>0.53167301393109434</v>
      </c>
      <c r="Z2355">
        <v>880.93</v>
      </c>
      <c r="AA2355">
        <v>972.86</v>
      </c>
      <c r="AB2355">
        <v>44.92</v>
      </c>
      <c r="AC2355">
        <v>2155.5299999999997</v>
      </c>
    </row>
    <row r="2356" spans="1:29" x14ac:dyDescent="0.25">
      <c r="A2356">
        <v>1998</v>
      </c>
      <c r="B2356">
        <v>1994</v>
      </c>
      <c r="C2356">
        <v>1995</v>
      </c>
      <c r="D2356">
        <v>18</v>
      </c>
      <c r="E2356" t="s">
        <v>57</v>
      </c>
      <c r="F2356" t="s">
        <v>31</v>
      </c>
      <c r="G2356" t="s">
        <v>58</v>
      </c>
      <c r="H2356">
        <v>1</v>
      </c>
      <c r="I2356">
        <v>4</v>
      </c>
      <c r="J2356" t="s">
        <v>34</v>
      </c>
      <c r="K2356">
        <v>26959</v>
      </c>
      <c r="L2356">
        <v>7964</v>
      </c>
      <c r="M2356">
        <v>2665</v>
      </c>
      <c r="N2356">
        <v>0.95899999999999996</v>
      </c>
      <c r="O2356">
        <v>2556</v>
      </c>
      <c r="P2356">
        <v>203</v>
      </c>
      <c r="Q2356">
        <v>5095</v>
      </c>
      <c r="R2356">
        <v>5298</v>
      </c>
      <c r="S2356">
        <v>5859</v>
      </c>
      <c r="T2356">
        <f t="shared" si="72"/>
        <v>11157</v>
      </c>
      <c r="U2356">
        <f t="shared" si="73"/>
        <v>3</v>
      </c>
      <c r="V2356">
        <v>0.16977689715270139</v>
      </c>
      <c r="W2356">
        <v>0.16820608635817999</v>
      </c>
      <c r="X2356">
        <v>2.8704024590534448E-3</v>
      </c>
      <c r="Y2356">
        <v>0.65914661403006514</v>
      </c>
      <c r="Z2356">
        <v>1352.1100000000001</v>
      </c>
      <c r="AA2356">
        <v>1339.6</v>
      </c>
      <c r="AB2356">
        <v>22.86</v>
      </c>
      <c r="AC2356">
        <v>5249.47</v>
      </c>
    </row>
    <row r="2357" spans="1:29" x14ac:dyDescent="0.25">
      <c r="A2357">
        <v>1998</v>
      </c>
      <c r="B2357">
        <v>1993</v>
      </c>
      <c r="C2357">
        <v>1994</v>
      </c>
      <c r="D2357">
        <v>18</v>
      </c>
      <c r="E2357" t="s">
        <v>57</v>
      </c>
      <c r="F2357" t="s">
        <v>31</v>
      </c>
      <c r="G2357" t="s">
        <v>58</v>
      </c>
      <c r="H2357">
        <v>1</v>
      </c>
      <c r="I2357">
        <v>5</v>
      </c>
      <c r="J2357" t="s">
        <v>34</v>
      </c>
      <c r="K2357">
        <v>12772</v>
      </c>
      <c r="L2357">
        <v>6120</v>
      </c>
      <c r="M2357">
        <v>3376</v>
      </c>
      <c r="N2357">
        <v>1</v>
      </c>
      <c r="O2357">
        <v>3376</v>
      </c>
      <c r="P2357">
        <v>33</v>
      </c>
      <c r="Q2357">
        <v>2710</v>
      </c>
      <c r="R2357">
        <v>2744</v>
      </c>
      <c r="S2357">
        <v>5374</v>
      </c>
      <c r="T2357">
        <f t="shared" si="72"/>
        <v>8118</v>
      </c>
      <c r="U2357">
        <f t="shared" si="73"/>
        <v>4</v>
      </c>
      <c r="V2357">
        <v>0.3472214733519271</v>
      </c>
      <c r="W2357">
        <v>0.20404291925435392</v>
      </c>
      <c r="X2357">
        <v>6.1924765494671043E-4</v>
      </c>
      <c r="Y2357">
        <v>0.44811635973877223</v>
      </c>
      <c r="Z2357">
        <v>2125.11</v>
      </c>
      <c r="AA2357">
        <v>1248.81</v>
      </c>
      <c r="AB2357">
        <v>3.79</v>
      </c>
      <c r="AC2357">
        <v>2742.62</v>
      </c>
    </row>
    <row r="2358" spans="1:29" x14ac:dyDescent="0.25">
      <c r="A2358">
        <v>1998</v>
      </c>
      <c r="B2358">
        <v>1996</v>
      </c>
      <c r="C2358">
        <v>1997</v>
      </c>
      <c r="D2358">
        <v>19</v>
      </c>
      <c r="E2358" t="s">
        <v>59</v>
      </c>
      <c r="F2358" t="s">
        <v>31</v>
      </c>
      <c r="G2358" t="s">
        <v>60</v>
      </c>
      <c r="H2358">
        <v>0</v>
      </c>
      <c r="I2358">
        <v>2</v>
      </c>
      <c r="J2358" t="s">
        <v>33</v>
      </c>
      <c r="K2358">
        <v>487739</v>
      </c>
      <c r="L2358">
        <v>10479</v>
      </c>
      <c r="M2358">
        <v>8244</v>
      </c>
      <c r="N2358">
        <v>0.60499999999999998</v>
      </c>
      <c r="O2358">
        <v>4987</v>
      </c>
      <c r="P2358">
        <v>0</v>
      </c>
      <c r="Q2358">
        <v>2235</v>
      </c>
      <c r="R2358">
        <v>2235</v>
      </c>
      <c r="S2358">
        <v>7528</v>
      </c>
      <c r="T2358">
        <f t="shared" si="72"/>
        <v>9763</v>
      </c>
      <c r="U2358">
        <f t="shared" si="73"/>
        <v>1</v>
      </c>
      <c r="V2358">
        <v>0.26471904536974744</v>
      </c>
      <c r="W2358">
        <v>0.27545815858656703</v>
      </c>
      <c r="X2358">
        <v>2.9295430580803389E-3</v>
      </c>
      <c r="Y2358">
        <v>0.45689325298560518</v>
      </c>
      <c r="Z2358">
        <v>2774.1099999999997</v>
      </c>
      <c r="AA2358">
        <v>2886.6499999999996</v>
      </c>
      <c r="AB2358">
        <v>30.700000000000003</v>
      </c>
      <c r="AC2358">
        <v>4787.99</v>
      </c>
    </row>
    <row r="2359" spans="1:29" x14ac:dyDescent="0.25">
      <c r="A2359">
        <v>1998</v>
      </c>
      <c r="B2359">
        <v>1995</v>
      </c>
      <c r="C2359">
        <v>1996</v>
      </c>
      <c r="D2359">
        <v>19</v>
      </c>
      <c r="E2359" t="s">
        <v>59</v>
      </c>
      <c r="F2359" t="s">
        <v>31</v>
      </c>
      <c r="G2359" t="s">
        <v>60</v>
      </c>
      <c r="H2359">
        <v>0</v>
      </c>
      <c r="I2359">
        <v>3</v>
      </c>
      <c r="J2359" t="s">
        <v>34</v>
      </c>
      <c r="K2359">
        <v>544409</v>
      </c>
      <c r="L2359">
        <v>34083</v>
      </c>
      <c r="M2359">
        <v>19106</v>
      </c>
      <c r="N2359">
        <v>0.82740000000000002</v>
      </c>
      <c r="O2359">
        <v>15808</v>
      </c>
      <c r="P2359">
        <v>0</v>
      </c>
      <c r="Q2359">
        <v>14976</v>
      </c>
      <c r="R2359">
        <v>14976</v>
      </c>
      <c r="S2359">
        <v>27167</v>
      </c>
      <c r="T2359">
        <f t="shared" si="72"/>
        <v>42143</v>
      </c>
      <c r="U2359">
        <f t="shared" si="73"/>
        <v>2</v>
      </c>
      <c r="V2359">
        <v>0.28739022463826791</v>
      </c>
      <c r="W2359">
        <v>0.14452733953696889</v>
      </c>
      <c r="X2359">
        <v>1.7645036093986367E-2</v>
      </c>
      <c r="Y2359">
        <v>0.55043739973077677</v>
      </c>
      <c r="Z2359">
        <v>9795.19</v>
      </c>
      <c r="AA2359">
        <v>4925.96</v>
      </c>
      <c r="AB2359">
        <v>601.4</v>
      </c>
      <c r="AC2359">
        <v>18760.690000000002</v>
      </c>
    </row>
    <row r="2360" spans="1:29" x14ac:dyDescent="0.25">
      <c r="A2360">
        <v>1998</v>
      </c>
      <c r="B2360">
        <v>1994</v>
      </c>
      <c r="C2360">
        <v>1995</v>
      </c>
      <c r="D2360">
        <v>19</v>
      </c>
      <c r="E2360" t="s">
        <v>59</v>
      </c>
      <c r="F2360" t="s">
        <v>31</v>
      </c>
      <c r="G2360" t="s">
        <v>60</v>
      </c>
      <c r="H2360">
        <v>0</v>
      </c>
      <c r="I2360">
        <v>4</v>
      </c>
      <c r="J2360" t="s">
        <v>34</v>
      </c>
      <c r="K2360">
        <v>78476</v>
      </c>
      <c r="L2360">
        <v>18001</v>
      </c>
      <c r="M2360">
        <v>11090</v>
      </c>
      <c r="N2360">
        <v>0.95520000000000005</v>
      </c>
      <c r="O2360">
        <v>10593</v>
      </c>
      <c r="P2360">
        <v>460</v>
      </c>
      <c r="Q2360">
        <v>6449</v>
      </c>
      <c r="R2360">
        <v>6910</v>
      </c>
      <c r="S2360">
        <v>17203</v>
      </c>
      <c r="T2360">
        <f t="shared" si="72"/>
        <v>24113</v>
      </c>
      <c r="U2360">
        <f t="shared" si="73"/>
        <v>3</v>
      </c>
      <c r="V2360">
        <v>0.40017198700542628</v>
      </c>
      <c r="W2360">
        <v>0.19257711639565009</v>
      </c>
      <c r="X2360">
        <v>6.0206562170858199E-3</v>
      </c>
      <c r="Y2360">
        <v>0.40123024038183785</v>
      </c>
      <c r="Z2360">
        <v>7203.64</v>
      </c>
      <c r="AA2360">
        <v>3466.6499999999996</v>
      </c>
      <c r="AB2360">
        <v>108.38</v>
      </c>
      <c r="AC2360">
        <v>7222.6900000000005</v>
      </c>
    </row>
    <row r="2361" spans="1:29" x14ac:dyDescent="0.25">
      <c r="A2361">
        <v>1998</v>
      </c>
      <c r="B2361">
        <v>1993</v>
      </c>
      <c r="C2361">
        <v>1994</v>
      </c>
      <c r="D2361">
        <v>19</v>
      </c>
      <c r="E2361" t="s">
        <v>59</v>
      </c>
      <c r="F2361" t="s">
        <v>31</v>
      </c>
      <c r="G2361" t="s">
        <v>60</v>
      </c>
      <c r="H2361">
        <v>0</v>
      </c>
      <c r="I2361">
        <v>5</v>
      </c>
      <c r="J2361" t="s">
        <v>34</v>
      </c>
      <c r="K2361">
        <v>47580</v>
      </c>
      <c r="L2361">
        <v>12489</v>
      </c>
      <c r="M2361">
        <v>9380</v>
      </c>
      <c r="N2361">
        <v>1</v>
      </c>
      <c r="O2361">
        <v>9380</v>
      </c>
      <c r="P2361">
        <v>84</v>
      </c>
      <c r="Q2361">
        <v>3024</v>
      </c>
      <c r="R2361">
        <v>3108</v>
      </c>
      <c r="S2361">
        <v>24084</v>
      </c>
      <c r="T2361">
        <f t="shared" si="72"/>
        <v>27192</v>
      </c>
      <c r="U2361">
        <f t="shared" si="73"/>
        <v>4</v>
      </c>
      <c r="V2361">
        <v>0.55599433114746211</v>
      </c>
      <c r="W2361">
        <v>0.18178680950893961</v>
      </c>
      <c r="X2361">
        <v>3.461362926665225E-3</v>
      </c>
      <c r="Y2361">
        <v>0.2587574964169328</v>
      </c>
      <c r="Z2361">
        <v>6943.9800000000005</v>
      </c>
      <c r="AA2361">
        <v>2270.39</v>
      </c>
      <c r="AB2361">
        <v>43.230000000000004</v>
      </c>
      <c r="AC2361">
        <v>3231.7</v>
      </c>
    </row>
    <row r="2362" spans="1:29" x14ac:dyDescent="0.25">
      <c r="A2362">
        <v>1998</v>
      </c>
      <c r="B2362">
        <v>1996</v>
      </c>
      <c r="C2362">
        <v>1997</v>
      </c>
      <c r="D2362">
        <v>20</v>
      </c>
      <c r="E2362" t="s">
        <v>61</v>
      </c>
      <c r="F2362" t="s">
        <v>31</v>
      </c>
      <c r="G2362" t="s">
        <v>60</v>
      </c>
      <c r="H2362">
        <v>1</v>
      </c>
      <c r="I2362">
        <v>2</v>
      </c>
      <c r="J2362" t="s">
        <v>33</v>
      </c>
      <c r="K2362">
        <v>191727</v>
      </c>
      <c r="L2362">
        <v>10033</v>
      </c>
      <c r="M2362">
        <v>2164</v>
      </c>
      <c r="N2362">
        <v>0.7379</v>
      </c>
      <c r="O2362">
        <v>1597</v>
      </c>
      <c r="P2362">
        <v>0</v>
      </c>
      <c r="Q2362">
        <v>7868</v>
      </c>
      <c r="R2362">
        <v>7868</v>
      </c>
      <c r="S2362">
        <v>8068</v>
      </c>
      <c r="T2362">
        <f t="shared" si="72"/>
        <v>15936</v>
      </c>
      <c r="U2362">
        <f t="shared" si="73"/>
        <v>1</v>
      </c>
      <c r="V2362">
        <v>0</v>
      </c>
      <c r="W2362">
        <v>4.5015747089778346E-2</v>
      </c>
      <c r="X2362">
        <v>2.292297879126136E-3</v>
      </c>
      <c r="Y2362">
        <v>0.95269195503109549</v>
      </c>
      <c r="Z2362">
        <v>0</v>
      </c>
      <c r="AA2362">
        <v>451.67</v>
      </c>
      <c r="AB2362">
        <v>23</v>
      </c>
      <c r="AC2362">
        <v>9558.93</v>
      </c>
    </row>
    <row r="2363" spans="1:29" x14ac:dyDescent="0.25">
      <c r="A2363">
        <v>1998</v>
      </c>
      <c r="B2363">
        <v>1995</v>
      </c>
      <c r="C2363">
        <v>1996</v>
      </c>
      <c r="D2363">
        <v>20</v>
      </c>
      <c r="E2363" t="s">
        <v>61</v>
      </c>
      <c r="F2363" t="s">
        <v>31</v>
      </c>
      <c r="G2363" t="s">
        <v>60</v>
      </c>
      <c r="H2363">
        <v>1</v>
      </c>
      <c r="I2363">
        <v>3</v>
      </c>
      <c r="J2363" t="s">
        <v>34</v>
      </c>
      <c r="K2363">
        <v>51917</v>
      </c>
      <c r="L2363">
        <v>15133</v>
      </c>
      <c r="M2363">
        <v>6271</v>
      </c>
      <c r="N2363">
        <v>0.92549999999999999</v>
      </c>
      <c r="O2363">
        <v>5803</v>
      </c>
      <c r="P2363">
        <v>0</v>
      </c>
      <c r="Q2363">
        <v>8862</v>
      </c>
      <c r="R2363">
        <v>8862</v>
      </c>
      <c r="S2363">
        <v>6167</v>
      </c>
      <c r="T2363">
        <f t="shared" si="72"/>
        <v>15029</v>
      </c>
      <c r="U2363">
        <f t="shared" si="73"/>
        <v>2</v>
      </c>
      <c r="V2363">
        <v>0</v>
      </c>
      <c r="W2363">
        <v>1.0663611236107999E-2</v>
      </c>
      <c r="X2363">
        <v>1.6412366828755142E-2</v>
      </c>
      <c r="Y2363">
        <v>0.97292402193513683</v>
      </c>
      <c r="Z2363">
        <v>0</v>
      </c>
      <c r="AA2363">
        <v>161.38</v>
      </c>
      <c r="AB2363">
        <v>248.38</v>
      </c>
      <c r="AC2363">
        <v>14723.95</v>
      </c>
    </row>
    <row r="2364" spans="1:29" x14ac:dyDescent="0.25">
      <c r="A2364">
        <v>1998</v>
      </c>
      <c r="B2364">
        <v>1994</v>
      </c>
      <c r="C2364">
        <v>1995</v>
      </c>
      <c r="D2364">
        <v>20</v>
      </c>
      <c r="E2364" t="s">
        <v>61</v>
      </c>
      <c r="F2364" t="s">
        <v>31</v>
      </c>
      <c r="G2364" t="s">
        <v>60</v>
      </c>
      <c r="H2364">
        <v>1</v>
      </c>
      <c r="I2364">
        <v>4</v>
      </c>
      <c r="J2364" t="s">
        <v>34</v>
      </c>
      <c r="K2364">
        <v>7384</v>
      </c>
      <c r="L2364">
        <v>2740</v>
      </c>
      <c r="M2364">
        <v>339</v>
      </c>
      <c r="N2364">
        <v>1</v>
      </c>
      <c r="O2364">
        <v>339</v>
      </c>
      <c r="P2364">
        <v>169</v>
      </c>
      <c r="Q2364">
        <v>2231</v>
      </c>
      <c r="R2364">
        <v>2401</v>
      </c>
      <c r="S2364">
        <v>1928</v>
      </c>
      <c r="T2364">
        <f t="shared" si="72"/>
        <v>4329</v>
      </c>
      <c r="U2364">
        <f t="shared" si="73"/>
        <v>3</v>
      </c>
      <c r="V2364">
        <v>0</v>
      </c>
      <c r="W2364">
        <v>6.1261944984657146E-3</v>
      </c>
      <c r="X2364">
        <v>1.3890662570374614E-2</v>
      </c>
      <c r="Y2364">
        <v>0.97998314293115962</v>
      </c>
      <c r="Z2364">
        <v>0</v>
      </c>
      <c r="AA2364">
        <v>16.79</v>
      </c>
      <c r="AB2364">
        <v>38.07</v>
      </c>
      <c r="AC2364">
        <v>2685.83</v>
      </c>
    </row>
    <row r="2365" spans="1:29" x14ac:dyDescent="0.25">
      <c r="A2365">
        <v>1998</v>
      </c>
      <c r="B2365">
        <v>1993</v>
      </c>
      <c r="C2365">
        <v>1994</v>
      </c>
      <c r="D2365">
        <v>20</v>
      </c>
      <c r="E2365" t="s">
        <v>61</v>
      </c>
      <c r="F2365" t="s">
        <v>31</v>
      </c>
      <c r="G2365" t="s">
        <v>60</v>
      </c>
      <c r="H2365">
        <v>1</v>
      </c>
      <c r="I2365">
        <v>5</v>
      </c>
      <c r="J2365" t="s">
        <v>34</v>
      </c>
      <c r="K2365">
        <v>98</v>
      </c>
      <c r="L2365">
        <v>25</v>
      </c>
      <c r="M2365">
        <v>1</v>
      </c>
      <c r="N2365">
        <v>1</v>
      </c>
      <c r="O2365">
        <v>1</v>
      </c>
      <c r="P2365">
        <v>0</v>
      </c>
      <c r="Q2365">
        <v>24</v>
      </c>
      <c r="R2365">
        <v>24</v>
      </c>
      <c r="S2365">
        <v>38</v>
      </c>
      <c r="T2365">
        <f t="shared" si="72"/>
        <v>62</v>
      </c>
      <c r="U2365">
        <f t="shared" si="73"/>
        <v>4</v>
      </c>
      <c r="V2365">
        <v>0</v>
      </c>
      <c r="W2365">
        <v>3.9231071008238524E-4</v>
      </c>
      <c r="X2365">
        <v>2.1577089054531189E-2</v>
      </c>
      <c r="Y2365">
        <v>0.97803060023538635</v>
      </c>
      <c r="Z2365">
        <v>0</v>
      </c>
      <c r="AA2365">
        <v>0.01</v>
      </c>
      <c r="AB2365">
        <v>0.55000000000000004</v>
      </c>
      <c r="AC2365">
        <v>24.93</v>
      </c>
    </row>
    <row r="2366" spans="1:29" x14ac:dyDescent="0.25">
      <c r="A2366">
        <v>1998</v>
      </c>
      <c r="B2366">
        <v>1996</v>
      </c>
      <c r="C2366">
        <v>1997</v>
      </c>
      <c r="D2366">
        <v>21</v>
      </c>
      <c r="E2366" t="s">
        <v>62</v>
      </c>
      <c r="F2366" t="s">
        <v>31</v>
      </c>
      <c r="G2366" t="s">
        <v>60</v>
      </c>
      <c r="H2366">
        <v>1</v>
      </c>
      <c r="I2366">
        <v>2</v>
      </c>
      <c r="J2366" t="s">
        <v>33</v>
      </c>
      <c r="K2366">
        <v>39404</v>
      </c>
      <c r="L2366">
        <v>234</v>
      </c>
      <c r="M2366">
        <v>211</v>
      </c>
      <c r="N2366">
        <v>0.63639999999999997</v>
      </c>
      <c r="O2366">
        <v>134</v>
      </c>
      <c r="P2366">
        <v>0</v>
      </c>
      <c r="Q2366">
        <v>23</v>
      </c>
      <c r="R2366">
        <v>23</v>
      </c>
      <c r="S2366">
        <v>534</v>
      </c>
      <c r="T2366">
        <f t="shared" si="72"/>
        <v>557</v>
      </c>
      <c r="U2366">
        <f t="shared" si="73"/>
        <v>1</v>
      </c>
      <c r="V2366">
        <v>0</v>
      </c>
      <c r="W2366">
        <v>0</v>
      </c>
      <c r="X2366">
        <v>1.0087252606937647E-2</v>
      </c>
      <c r="Y2366">
        <v>0.98991274739306234</v>
      </c>
      <c r="Z2366">
        <v>0</v>
      </c>
      <c r="AA2366">
        <v>0</v>
      </c>
      <c r="AB2366">
        <v>2.37</v>
      </c>
      <c r="AC2366">
        <v>232.57999999999998</v>
      </c>
    </row>
    <row r="2367" spans="1:29" x14ac:dyDescent="0.25">
      <c r="A2367">
        <v>1998</v>
      </c>
      <c r="B2367">
        <v>1995</v>
      </c>
      <c r="C2367">
        <v>1996</v>
      </c>
      <c r="D2367">
        <v>21</v>
      </c>
      <c r="E2367" t="s">
        <v>62</v>
      </c>
      <c r="F2367" t="s">
        <v>31</v>
      </c>
      <c r="G2367" t="s">
        <v>60</v>
      </c>
      <c r="H2367">
        <v>1</v>
      </c>
      <c r="I2367">
        <v>3</v>
      </c>
      <c r="J2367" t="s">
        <v>34</v>
      </c>
      <c r="K2367">
        <v>27776</v>
      </c>
      <c r="L2367">
        <v>3142</v>
      </c>
      <c r="M2367">
        <v>2524</v>
      </c>
      <c r="N2367">
        <v>0.91469999999999996</v>
      </c>
      <c r="O2367">
        <v>2308</v>
      </c>
      <c r="P2367">
        <v>0</v>
      </c>
      <c r="Q2367">
        <v>617</v>
      </c>
      <c r="R2367">
        <v>617</v>
      </c>
      <c r="S2367">
        <v>9081</v>
      </c>
      <c r="T2367">
        <f t="shared" si="72"/>
        <v>9698</v>
      </c>
      <c r="U2367">
        <f t="shared" si="73"/>
        <v>2</v>
      </c>
      <c r="V2367">
        <v>0</v>
      </c>
      <c r="W2367">
        <v>0</v>
      </c>
      <c r="X2367">
        <v>5.123896452736032E-2</v>
      </c>
      <c r="Y2367">
        <v>0.94876103547263968</v>
      </c>
      <c r="Z2367">
        <v>0</v>
      </c>
      <c r="AA2367">
        <v>0</v>
      </c>
      <c r="AB2367">
        <v>161</v>
      </c>
      <c r="AC2367">
        <v>2981.1400000000008</v>
      </c>
    </row>
    <row r="2368" spans="1:29" x14ac:dyDescent="0.25">
      <c r="A2368">
        <v>1998</v>
      </c>
      <c r="B2368">
        <v>1994</v>
      </c>
      <c r="C2368">
        <v>1995</v>
      </c>
      <c r="D2368">
        <v>21</v>
      </c>
      <c r="E2368" t="s">
        <v>62</v>
      </c>
      <c r="F2368" t="s">
        <v>31</v>
      </c>
      <c r="G2368" t="s">
        <v>60</v>
      </c>
      <c r="H2368">
        <v>1</v>
      </c>
      <c r="I2368">
        <v>4</v>
      </c>
      <c r="J2368" t="s">
        <v>34</v>
      </c>
      <c r="K2368">
        <v>9782</v>
      </c>
      <c r="L2368">
        <v>625</v>
      </c>
      <c r="M2368">
        <v>464</v>
      </c>
      <c r="N2368">
        <v>0.98250000000000004</v>
      </c>
      <c r="O2368">
        <v>456</v>
      </c>
      <c r="P2368">
        <v>0</v>
      </c>
      <c r="Q2368">
        <v>160</v>
      </c>
      <c r="R2368">
        <v>160</v>
      </c>
      <c r="S2368">
        <v>6876</v>
      </c>
      <c r="T2368">
        <f t="shared" si="72"/>
        <v>7036</v>
      </c>
      <c r="U2368">
        <f t="shared" si="73"/>
        <v>3</v>
      </c>
      <c r="V2368">
        <v>0</v>
      </c>
      <c r="W2368">
        <v>0</v>
      </c>
      <c r="X2368">
        <v>8.9862303890994574E-2</v>
      </c>
      <c r="Y2368">
        <v>0.91013769610900552</v>
      </c>
      <c r="Z2368">
        <v>0</v>
      </c>
      <c r="AA2368">
        <v>0</v>
      </c>
      <c r="AB2368">
        <v>56.19</v>
      </c>
      <c r="AC2368">
        <v>569.1</v>
      </c>
    </row>
    <row r="2369" spans="1:29" x14ac:dyDescent="0.25">
      <c r="A2369">
        <v>1998</v>
      </c>
      <c r="B2369">
        <v>1993</v>
      </c>
      <c r="C2369">
        <v>1994</v>
      </c>
      <c r="D2369">
        <v>21</v>
      </c>
      <c r="E2369" t="s">
        <v>62</v>
      </c>
      <c r="F2369" t="s">
        <v>31</v>
      </c>
      <c r="G2369" t="s">
        <v>60</v>
      </c>
      <c r="H2369">
        <v>1</v>
      </c>
      <c r="I2369">
        <v>5</v>
      </c>
      <c r="J2369" t="s">
        <v>34</v>
      </c>
      <c r="K2369">
        <v>428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384</v>
      </c>
      <c r="T2369">
        <f t="shared" si="72"/>
        <v>384</v>
      </c>
      <c r="U2369">
        <f t="shared" si="73"/>
        <v>4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0.56000000000000005</v>
      </c>
    </row>
    <row r="2370" spans="1:29" x14ac:dyDescent="0.25">
      <c r="A2370">
        <v>1998</v>
      </c>
      <c r="B2370">
        <v>1996</v>
      </c>
      <c r="C2370">
        <v>1997</v>
      </c>
      <c r="D2370">
        <v>22</v>
      </c>
      <c r="E2370" t="s">
        <v>63</v>
      </c>
      <c r="F2370" t="s">
        <v>31</v>
      </c>
      <c r="G2370" t="s">
        <v>60</v>
      </c>
      <c r="H2370">
        <v>1</v>
      </c>
      <c r="I2370">
        <v>2</v>
      </c>
      <c r="J2370" t="s">
        <v>33</v>
      </c>
      <c r="K2370">
        <v>107164</v>
      </c>
      <c r="L2370">
        <v>1513</v>
      </c>
      <c r="M2370">
        <v>1483</v>
      </c>
      <c r="N2370">
        <v>0.58879999999999999</v>
      </c>
      <c r="O2370">
        <v>873</v>
      </c>
      <c r="P2370">
        <v>0</v>
      </c>
      <c r="Q2370">
        <v>29</v>
      </c>
      <c r="R2370">
        <v>29</v>
      </c>
      <c r="S2370">
        <v>366</v>
      </c>
      <c r="T2370">
        <f t="shared" si="72"/>
        <v>395</v>
      </c>
      <c r="U2370">
        <f t="shared" si="73"/>
        <v>1</v>
      </c>
      <c r="V2370">
        <v>0.38937608628129977</v>
      </c>
      <c r="W2370">
        <v>0.41914101996444597</v>
      </c>
      <c r="X2370">
        <v>4.2691268115702587E-3</v>
      </c>
      <c r="Y2370">
        <v>0.18721376694268402</v>
      </c>
      <c r="Z2370">
        <v>589.20000000000005</v>
      </c>
      <c r="AA2370">
        <v>634.24</v>
      </c>
      <c r="AB2370">
        <v>6.46</v>
      </c>
      <c r="AC2370">
        <v>283.29000000000002</v>
      </c>
    </row>
    <row r="2371" spans="1:29" x14ac:dyDescent="0.25">
      <c r="A2371">
        <v>1998</v>
      </c>
      <c r="B2371">
        <v>1995</v>
      </c>
      <c r="C2371">
        <v>1996</v>
      </c>
      <c r="D2371">
        <v>22</v>
      </c>
      <c r="E2371" t="s">
        <v>63</v>
      </c>
      <c r="F2371" t="s">
        <v>31</v>
      </c>
      <c r="G2371" t="s">
        <v>60</v>
      </c>
      <c r="H2371">
        <v>1</v>
      </c>
      <c r="I2371">
        <v>3</v>
      </c>
      <c r="J2371" t="s">
        <v>34</v>
      </c>
      <c r="K2371">
        <v>63338</v>
      </c>
      <c r="L2371">
        <v>5191</v>
      </c>
      <c r="M2371">
        <v>3803</v>
      </c>
      <c r="N2371">
        <v>0.84230000000000005</v>
      </c>
      <c r="O2371">
        <v>3203</v>
      </c>
      <c r="P2371">
        <v>0</v>
      </c>
      <c r="Q2371">
        <v>1387</v>
      </c>
      <c r="R2371">
        <v>1387</v>
      </c>
      <c r="S2371">
        <v>8879</v>
      </c>
      <c r="T2371">
        <f t="shared" si="72"/>
        <v>10266</v>
      </c>
      <c r="U2371">
        <f t="shared" si="73"/>
        <v>2</v>
      </c>
      <c r="V2371">
        <v>8.1647590906814491E-2</v>
      </c>
      <c r="W2371">
        <v>5.9465519167575184E-2</v>
      </c>
      <c r="X2371">
        <v>1.9859079509513482E-2</v>
      </c>
      <c r="Y2371">
        <v>0.83902781041609686</v>
      </c>
      <c r="Z2371">
        <v>423.88</v>
      </c>
      <c r="AA2371">
        <v>308.71999999999997</v>
      </c>
      <c r="AB2371">
        <v>103.1</v>
      </c>
      <c r="AC2371">
        <v>4355.88</v>
      </c>
    </row>
    <row r="2372" spans="1:29" x14ac:dyDescent="0.25">
      <c r="A2372">
        <v>1998</v>
      </c>
      <c r="B2372">
        <v>1994</v>
      </c>
      <c r="C2372">
        <v>1995</v>
      </c>
      <c r="D2372">
        <v>22</v>
      </c>
      <c r="E2372" t="s">
        <v>63</v>
      </c>
      <c r="F2372" t="s">
        <v>31</v>
      </c>
      <c r="G2372" t="s">
        <v>60</v>
      </c>
      <c r="H2372">
        <v>1</v>
      </c>
      <c r="I2372">
        <v>4</v>
      </c>
      <c r="J2372" t="s">
        <v>34</v>
      </c>
      <c r="K2372">
        <v>11521</v>
      </c>
      <c r="L2372">
        <v>1621</v>
      </c>
      <c r="M2372">
        <v>1282</v>
      </c>
      <c r="N2372">
        <v>0.97689999999999999</v>
      </c>
      <c r="O2372">
        <v>1253</v>
      </c>
      <c r="P2372">
        <v>28</v>
      </c>
      <c r="Q2372">
        <v>310</v>
      </c>
      <c r="R2372">
        <v>339</v>
      </c>
      <c r="S2372">
        <v>5762</v>
      </c>
      <c r="T2372">
        <f t="shared" si="72"/>
        <v>6101</v>
      </c>
      <c r="U2372">
        <f t="shared" si="73"/>
        <v>3</v>
      </c>
      <c r="V2372">
        <v>0.24852494189165031</v>
      </c>
      <c r="W2372">
        <v>0.18912187031819333</v>
      </c>
      <c r="X2372">
        <v>2.8163282921385726E-2</v>
      </c>
      <c r="Y2372">
        <v>0.53418990486877083</v>
      </c>
      <c r="Z2372">
        <v>403.1</v>
      </c>
      <c r="AA2372">
        <v>306.75</v>
      </c>
      <c r="AB2372">
        <v>45.68</v>
      </c>
      <c r="AC2372">
        <v>866.44</v>
      </c>
    </row>
    <row r="2373" spans="1:29" x14ac:dyDescent="0.25">
      <c r="A2373">
        <v>1998</v>
      </c>
      <c r="B2373">
        <v>1993</v>
      </c>
      <c r="C2373">
        <v>1994</v>
      </c>
      <c r="D2373">
        <v>22</v>
      </c>
      <c r="E2373" t="s">
        <v>63</v>
      </c>
      <c r="F2373" t="s">
        <v>31</v>
      </c>
      <c r="G2373" t="s">
        <v>60</v>
      </c>
      <c r="H2373">
        <v>1</v>
      </c>
      <c r="I2373">
        <v>5</v>
      </c>
      <c r="J2373" t="s">
        <v>34</v>
      </c>
      <c r="K2373">
        <v>4985</v>
      </c>
      <c r="L2373">
        <v>135</v>
      </c>
      <c r="M2373">
        <v>127</v>
      </c>
      <c r="N2373">
        <v>1</v>
      </c>
      <c r="O2373">
        <v>127</v>
      </c>
      <c r="P2373">
        <v>2</v>
      </c>
      <c r="Q2373">
        <v>5</v>
      </c>
      <c r="R2373">
        <v>8</v>
      </c>
      <c r="S2373">
        <v>4350</v>
      </c>
      <c r="T2373">
        <f t="shared" si="72"/>
        <v>4358</v>
      </c>
      <c r="U2373">
        <f t="shared" si="73"/>
        <v>4</v>
      </c>
      <c r="V2373">
        <v>0.13677476285020956</v>
      </c>
      <c r="W2373">
        <v>3.4561364806235746E-3</v>
      </c>
      <c r="X2373">
        <v>0.30855209941907491</v>
      </c>
      <c r="Y2373">
        <v>0.55121700125009188</v>
      </c>
      <c r="Z2373">
        <v>18.600000000000001</v>
      </c>
      <c r="AA2373">
        <v>0.47</v>
      </c>
      <c r="AB2373">
        <v>41.96</v>
      </c>
      <c r="AC2373">
        <v>74.959999999999994</v>
      </c>
    </row>
    <row r="2374" spans="1:29" x14ac:dyDescent="0.25">
      <c r="A2374">
        <v>1998</v>
      </c>
      <c r="B2374">
        <v>1996</v>
      </c>
      <c r="C2374">
        <v>1997</v>
      </c>
      <c r="D2374">
        <v>23</v>
      </c>
      <c r="E2374" t="s">
        <v>64</v>
      </c>
      <c r="F2374" t="s">
        <v>31</v>
      </c>
      <c r="G2374" t="s">
        <v>60</v>
      </c>
      <c r="H2374">
        <v>0</v>
      </c>
      <c r="I2374">
        <v>2</v>
      </c>
      <c r="J2374" t="s">
        <v>33</v>
      </c>
      <c r="K2374">
        <v>43019</v>
      </c>
      <c r="L2374">
        <v>1231</v>
      </c>
      <c r="M2374">
        <v>716</v>
      </c>
      <c r="N2374">
        <v>0.56679999999999997</v>
      </c>
      <c r="O2374">
        <v>406</v>
      </c>
      <c r="P2374">
        <v>0</v>
      </c>
      <c r="Q2374">
        <v>514</v>
      </c>
      <c r="R2374">
        <v>514</v>
      </c>
      <c r="S2374">
        <v>867</v>
      </c>
      <c r="T2374">
        <f t="shared" si="72"/>
        <v>1381</v>
      </c>
      <c r="U2374">
        <f t="shared" si="73"/>
        <v>1</v>
      </c>
      <c r="V2374">
        <v>0.19209590175917352</v>
      </c>
      <c r="W2374">
        <v>0.20678004645647546</v>
      </c>
      <c r="X2374">
        <v>5.7664506278121593E-3</v>
      </c>
      <c r="Y2374">
        <v>0.5953576011565388</v>
      </c>
      <c r="Z2374">
        <v>236.51999999999998</v>
      </c>
      <c r="AA2374">
        <v>254.6</v>
      </c>
      <c r="AB2374">
        <v>7.1</v>
      </c>
      <c r="AC2374">
        <v>733.04</v>
      </c>
    </row>
    <row r="2375" spans="1:29" x14ac:dyDescent="0.25">
      <c r="A2375">
        <v>1998</v>
      </c>
      <c r="B2375">
        <v>1995</v>
      </c>
      <c r="C2375">
        <v>1996</v>
      </c>
      <c r="D2375">
        <v>23</v>
      </c>
      <c r="E2375" t="s">
        <v>64</v>
      </c>
      <c r="F2375" t="s">
        <v>31</v>
      </c>
      <c r="G2375" t="s">
        <v>60</v>
      </c>
      <c r="H2375">
        <v>0</v>
      </c>
      <c r="I2375">
        <v>3</v>
      </c>
      <c r="J2375" t="s">
        <v>34</v>
      </c>
      <c r="K2375">
        <v>7331</v>
      </c>
      <c r="L2375">
        <v>256</v>
      </c>
      <c r="M2375">
        <v>180</v>
      </c>
      <c r="N2375">
        <v>0.77370000000000005</v>
      </c>
      <c r="O2375">
        <v>139</v>
      </c>
      <c r="P2375">
        <v>0</v>
      </c>
      <c r="Q2375">
        <v>76</v>
      </c>
      <c r="R2375">
        <v>76</v>
      </c>
      <c r="S2375">
        <v>348</v>
      </c>
      <c r="T2375">
        <f t="shared" ref="T2375:T2438" si="74">SUM(R2375,S2375)</f>
        <v>424</v>
      </c>
      <c r="U2375">
        <f t="shared" ref="U2375:U2438" si="75">IF(H2375&lt;2,I2375-1,I2375-2)</f>
        <v>2</v>
      </c>
      <c r="V2375">
        <v>0.21158198704440803</v>
      </c>
      <c r="W2375">
        <v>0.15043315382814332</v>
      </c>
      <c r="X2375">
        <v>1.9238273628346212E-2</v>
      </c>
      <c r="Y2375">
        <v>0.61874658549910255</v>
      </c>
      <c r="Z2375">
        <v>54.22</v>
      </c>
      <c r="AA2375">
        <v>38.550000000000004</v>
      </c>
      <c r="AB2375">
        <v>4.93</v>
      </c>
      <c r="AC2375">
        <v>158.56</v>
      </c>
    </row>
    <row r="2376" spans="1:29" x14ac:dyDescent="0.25">
      <c r="A2376">
        <v>1998</v>
      </c>
      <c r="B2376">
        <v>1994</v>
      </c>
      <c r="C2376">
        <v>1995</v>
      </c>
      <c r="D2376">
        <v>23</v>
      </c>
      <c r="E2376" t="s">
        <v>64</v>
      </c>
      <c r="F2376" t="s">
        <v>31</v>
      </c>
      <c r="G2376" t="s">
        <v>60</v>
      </c>
      <c r="H2376">
        <v>0</v>
      </c>
      <c r="I2376">
        <v>4</v>
      </c>
      <c r="J2376" t="s">
        <v>34</v>
      </c>
      <c r="K2376">
        <v>4444</v>
      </c>
      <c r="L2376">
        <v>561</v>
      </c>
      <c r="M2376">
        <v>307</v>
      </c>
      <c r="N2376">
        <v>0.93369999999999997</v>
      </c>
      <c r="O2376">
        <v>286</v>
      </c>
      <c r="P2376">
        <v>75</v>
      </c>
      <c r="Q2376">
        <v>178</v>
      </c>
      <c r="R2376">
        <v>254</v>
      </c>
      <c r="S2376">
        <v>877</v>
      </c>
      <c r="T2376">
        <f t="shared" si="74"/>
        <v>1131</v>
      </c>
      <c r="U2376">
        <f t="shared" si="75"/>
        <v>3</v>
      </c>
      <c r="V2376">
        <v>0.26765680094027133</v>
      </c>
      <c r="W2376">
        <v>0.21332407308473122</v>
      </c>
      <c r="X2376">
        <v>1.2430102931224846E-2</v>
      </c>
      <c r="Y2376">
        <v>0.50658902304377251</v>
      </c>
      <c r="Z2376">
        <v>150.29999999999998</v>
      </c>
      <c r="AA2376">
        <v>119.78999999999999</v>
      </c>
      <c r="AB2376">
        <v>6.98</v>
      </c>
      <c r="AC2376">
        <v>284.47000000000003</v>
      </c>
    </row>
    <row r="2377" spans="1:29" x14ac:dyDescent="0.25">
      <c r="A2377">
        <v>1998</v>
      </c>
      <c r="B2377">
        <v>1993</v>
      </c>
      <c r="C2377">
        <v>1994</v>
      </c>
      <c r="D2377">
        <v>23</v>
      </c>
      <c r="E2377" t="s">
        <v>64</v>
      </c>
      <c r="F2377" t="s">
        <v>31</v>
      </c>
      <c r="G2377" t="s">
        <v>60</v>
      </c>
      <c r="H2377">
        <v>0</v>
      </c>
      <c r="I2377">
        <v>5</v>
      </c>
      <c r="J2377" t="s">
        <v>34</v>
      </c>
      <c r="K2377">
        <v>6902</v>
      </c>
      <c r="L2377">
        <v>2363</v>
      </c>
      <c r="M2377">
        <v>806</v>
      </c>
      <c r="N2377">
        <v>1</v>
      </c>
      <c r="O2377">
        <v>806</v>
      </c>
      <c r="P2377">
        <v>5</v>
      </c>
      <c r="Q2377">
        <v>1551</v>
      </c>
      <c r="R2377">
        <v>1556</v>
      </c>
      <c r="S2377">
        <v>3848</v>
      </c>
      <c r="T2377">
        <f t="shared" si="74"/>
        <v>5404</v>
      </c>
      <c r="U2377">
        <f t="shared" si="75"/>
        <v>4</v>
      </c>
      <c r="V2377">
        <v>0.31101632518343619</v>
      </c>
      <c r="W2377">
        <v>2.0696338047240626E-2</v>
      </c>
      <c r="X2377">
        <v>0</v>
      </c>
      <c r="Y2377">
        <v>0.66828733676932317</v>
      </c>
      <c r="Z2377">
        <v>735.00000000000011</v>
      </c>
      <c r="AA2377">
        <v>48.91</v>
      </c>
      <c r="AB2377">
        <v>0</v>
      </c>
      <c r="AC2377">
        <v>1579.31</v>
      </c>
    </row>
    <row r="2378" spans="1:29" x14ac:dyDescent="0.25">
      <c r="A2378">
        <v>1998</v>
      </c>
      <c r="B2378">
        <v>1995</v>
      </c>
      <c r="C2378">
        <v>1997</v>
      </c>
      <c r="D2378">
        <v>24</v>
      </c>
      <c r="E2378" t="s">
        <v>65</v>
      </c>
      <c r="F2378" t="s">
        <v>31</v>
      </c>
      <c r="G2378" t="s">
        <v>60</v>
      </c>
      <c r="H2378">
        <v>2</v>
      </c>
      <c r="I2378">
        <v>3</v>
      </c>
      <c r="J2378" t="s">
        <v>33</v>
      </c>
      <c r="K2378">
        <v>176802</v>
      </c>
      <c r="L2378">
        <v>5156</v>
      </c>
      <c r="M2378">
        <v>5094</v>
      </c>
      <c r="N2378">
        <v>0.62549999999999994</v>
      </c>
      <c r="O2378">
        <v>3186</v>
      </c>
      <c r="P2378">
        <v>0</v>
      </c>
      <c r="Q2378">
        <v>62</v>
      </c>
      <c r="R2378">
        <v>62</v>
      </c>
      <c r="S2378">
        <v>321</v>
      </c>
      <c r="T2378">
        <f t="shared" si="74"/>
        <v>383</v>
      </c>
      <c r="U2378">
        <f t="shared" si="75"/>
        <v>1</v>
      </c>
      <c r="V2378">
        <v>0.22423338640272886</v>
      </c>
      <c r="W2378">
        <v>0.61606005309525158</v>
      </c>
      <c r="X2378">
        <v>1.5761804385303203E-2</v>
      </c>
      <c r="Y2378">
        <v>0.14394475611671648</v>
      </c>
      <c r="Z2378">
        <v>1156.32</v>
      </c>
      <c r="AA2378">
        <v>3176.88</v>
      </c>
      <c r="AB2378">
        <v>81.28</v>
      </c>
      <c r="AC2378">
        <v>742.29</v>
      </c>
    </row>
    <row r="2379" spans="1:29" x14ac:dyDescent="0.25">
      <c r="A2379">
        <v>1998</v>
      </c>
      <c r="B2379">
        <v>1994</v>
      </c>
      <c r="C2379">
        <v>1996</v>
      </c>
      <c r="D2379">
        <v>24</v>
      </c>
      <c r="E2379" t="s">
        <v>65</v>
      </c>
      <c r="F2379" t="s">
        <v>31</v>
      </c>
      <c r="G2379" t="s">
        <v>60</v>
      </c>
      <c r="H2379">
        <v>2</v>
      </c>
      <c r="I2379">
        <v>4</v>
      </c>
      <c r="J2379" t="s">
        <v>34</v>
      </c>
      <c r="K2379">
        <v>90961</v>
      </c>
      <c r="L2379">
        <v>13073</v>
      </c>
      <c r="M2379">
        <v>7667</v>
      </c>
      <c r="N2379">
        <v>0.89859999999999995</v>
      </c>
      <c r="O2379">
        <v>6890</v>
      </c>
      <c r="P2379">
        <v>0</v>
      </c>
      <c r="Q2379">
        <v>5405</v>
      </c>
      <c r="R2379">
        <v>5405</v>
      </c>
      <c r="S2379">
        <v>22535</v>
      </c>
      <c r="T2379">
        <f t="shared" si="74"/>
        <v>27940</v>
      </c>
      <c r="U2379">
        <f t="shared" si="75"/>
        <v>2</v>
      </c>
      <c r="V2379">
        <v>0.28841189307522319</v>
      </c>
      <c r="W2379">
        <v>0.2578355129349546</v>
      </c>
      <c r="X2379">
        <v>5.3834133043280706E-3</v>
      </c>
      <c r="Y2379">
        <v>0.44836918068549403</v>
      </c>
      <c r="Z2379">
        <v>3770.55</v>
      </c>
      <c r="AA2379">
        <v>3370.81</v>
      </c>
      <c r="AB2379">
        <v>70.38</v>
      </c>
      <c r="AC2379">
        <v>5861.75</v>
      </c>
    </row>
    <row r="2380" spans="1:29" x14ac:dyDescent="0.25">
      <c r="A2380">
        <v>1998</v>
      </c>
      <c r="B2380">
        <v>1993</v>
      </c>
      <c r="C2380">
        <v>1995</v>
      </c>
      <c r="D2380">
        <v>24</v>
      </c>
      <c r="E2380" t="s">
        <v>65</v>
      </c>
      <c r="F2380" t="s">
        <v>31</v>
      </c>
      <c r="G2380" t="s">
        <v>60</v>
      </c>
      <c r="H2380">
        <v>2</v>
      </c>
      <c r="I2380">
        <v>5</v>
      </c>
      <c r="J2380" t="s">
        <v>34</v>
      </c>
      <c r="K2380">
        <v>32230</v>
      </c>
      <c r="L2380">
        <v>19205</v>
      </c>
      <c r="M2380">
        <v>633</v>
      </c>
      <c r="N2380">
        <v>0.99770000000000003</v>
      </c>
      <c r="O2380">
        <v>632</v>
      </c>
      <c r="P2380">
        <v>0</v>
      </c>
      <c r="Q2380">
        <v>18572</v>
      </c>
      <c r="R2380">
        <v>18572</v>
      </c>
      <c r="S2380">
        <v>5994</v>
      </c>
      <c r="T2380">
        <f t="shared" si="74"/>
        <v>24566</v>
      </c>
      <c r="U2380">
        <f t="shared" si="75"/>
        <v>3</v>
      </c>
      <c r="V2380">
        <v>8.2022823515812814E-3</v>
      </c>
      <c r="W2380">
        <v>1.3517911154177185E-2</v>
      </c>
      <c r="X2380">
        <v>2.8064687281802267E-4</v>
      </c>
      <c r="Y2380">
        <v>0.97799915962142348</v>
      </c>
      <c r="Z2380">
        <v>157.53</v>
      </c>
      <c r="AA2380">
        <v>259.62</v>
      </c>
      <c r="AB2380">
        <v>5.3900000000000006</v>
      </c>
      <c r="AC2380">
        <v>18783.09</v>
      </c>
    </row>
    <row r="2381" spans="1:29" x14ac:dyDescent="0.25">
      <c r="A2381">
        <v>1998</v>
      </c>
      <c r="B2381">
        <v>1992</v>
      </c>
      <c r="C2381">
        <v>1994</v>
      </c>
      <c r="D2381">
        <v>24</v>
      </c>
      <c r="E2381" t="s">
        <v>65</v>
      </c>
      <c r="F2381" t="s">
        <v>31</v>
      </c>
      <c r="G2381" t="s">
        <v>60</v>
      </c>
      <c r="H2381">
        <v>2</v>
      </c>
      <c r="I2381">
        <v>6</v>
      </c>
      <c r="J2381" t="s">
        <v>34</v>
      </c>
      <c r="K2381">
        <v>518</v>
      </c>
      <c r="L2381">
        <v>284</v>
      </c>
      <c r="M2381">
        <v>0</v>
      </c>
      <c r="N2381">
        <v>1</v>
      </c>
      <c r="O2381">
        <v>0</v>
      </c>
      <c r="P2381">
        <v>0</v>
      </c>
      <c r="Q2381">
        <v>284</v>
      </c>
      <c r="R2381">
        <v>284</v>
      </c>
      <c r="S2381">
        <v>181</v>
      </c>
      <c r="T2381">
        <f t="shared" si="74"/>
        <v>465</v>
      </c>
      <c r="U2381">
        <f t="shared" si="75"/>
        <v>4</v>
      </c>
      <c r="V2381">
        <v>1.7549401565406623E-4</v>
      </c>
      <c r="W2381">
        <v>1.7549401565406623E-4</v>
      </c>
      <c r="X2381">
        <v>0</v>
      </c>
      <c r="Y2381">
        <v>0.99964901196869194</v>
      </c>
      <c r="Z2381">
        <v>0.05</v>
      </c>
      <c r="AA2381">
        <v>0.05</v>
      </c>
      <c r="AB2381">
        <v>0</v>
      </c>
      <c r="AC2381">
        <v>284.81</v>
      </c>
    </row>
    <row r="2382" spans="1:29" x14ac:dyDescent="0.25">
      <c r="A2382">
        <v>1998</v>
      </c>
      <c r="B2382">
        <v>1995</v>
      </c>
      <c r="C2382">
        <v>1997</v>
      </c>
      <c r="D2382">
        <v>25</v>
      </c>
      <c r="E2382" t="s">
        <v>66</v>
      </c>
      <c r="F2382" t="s">
        <v>31</v>
      </c>
      <c r="G2382" t="s">
        <v>60</v>
      </c>
      <c r="H2382">
        <v>2</v>
      </c>
      <c r="I2382">
        <v>3</v>
      </c>
      <c r="J2382" t="s">
        <v>33</v>
      </c>
      <c r="K2382">
        <v>15556</v>
      </c>
      <c r="L2382">
        <v>534</v>
      </c>
      <c r="M2382">
        <v>490</v>
      </c>
      <c r="N2382">
        <v>0.6794</v>
      </c>
      <c r="O2382">
        <v>333</v>
      </c>
      <c r="P2382">
        <v>0</v>
      </c>
      <c r="Q2382">
        <v>44</v>
      </c>
      <c r="R2382">
        <v>44</v>
      </c>
      <c r="S2382">
        <v>652</v>
      </c>
      <c r="T2382">
        <f t="shared" si="74"/>
        <v>696</v>
      </c>
      <c r="U2382">
        <f t="shared" si="75"/>
        <v>1</v>
      </c>
      <c r="V2382">
        <v>0.15989828733826938</v>
      </c>
      <c r="W2382">
        <v>0.27625084137312089</v>
      </c>
      <c r="X2382">
        <v>1.8416722758208059E-2</v>
      </c>
      <c r="Y2382">
        <v>0.54543414853040151</v>
      </c>
      <c r="Z2382">
        <v>85.52</v>
      </c>
      <c r="AA2382">
        <v>147.75</v>
      </c>
      <c r="AB2382">
        <v>9.85</v>
      </c>
      <c r="AC2382">
        <v>291.71999999999997</v>
      </c>
    </row>
    <row r="2383" spans="1:29" x14ac:dyDescent="0.25">
      <c r="A2383">
        <v>1998</v>
      </c>
      <c r="B2383">
        <v>1994</v>
      </c>
      <c r="C2383">
        <v>1996</v>
      </c>
      <c r="D2383">
        <v>25</v>
      </c>
      <c r="E2383" t="s">
        <v>66</v>
      </c>
      <c r="F2383" t="s">
        <v>31</v>
      </c>
      <c r="G2383" t="s">
        <v>60</v>
      </c>
      <c r="H2383">
        <v>2</v>
      </c>
      <c r="I2383">
        <v>4</v>
      </c>
      <c r="J2383" t="s">
        <v>34</v>
      </c>
      <c r="K2383">
        <v>6864</v>
      </c>
      <c r="L2383">
        <v>798</v>
      </c>
      <c r="M2383">
        <v>605</v>
      </c>
      <c r="N2383">
        <v>0.93149999999999999</v>
      </c>
      <c r="O2383">
        <v>564</v>
      </c>
      <c r="P2383">
        <v>0</v>
      </c>
      <c r="Q2383">
        <v>193</v>
      </c>
      <c r="R2383">
        <v>193</v>
      </c>
      <c r="S2383">
        <v>2572</v>
      </c>
      <c r="T2383">
        <f t="shared" si="74"/>
        <v>2765</v>
      </c>
      <c r="U2383">
        <f t="shared" si="75"/>
        <v>2</v>
      </c>
      <c r="V2383">
        <v>0.10441073395414038</v>
      </c>
      <c r="W2383">
        <v>0.13552618403925101</v>
      </c>
      <c r="X2383">
        <v>1.2553819965955743E-2</v>
      </c>
      <c r="Y2383">
        <v>0.74750926204065282</v>
      </c>
      <c r="Z2383">
        <v>83.42</v>
      </c>
      <c r="AA2383">
        <v>108.28</v>
      </c>
      <c r="AB2383">
        <v>10.030000000000001</v>
      </c>
      <c r="AC2383">
        <v>597.23</v>
      </c>
    </row>
    <row r="2384" spans="1:29" x14ac:dyDescent="0.25">
      <c r="A2384">
        <v>1998</v>
      </c>
      <c r="B2384">
        <v>1993</v>
      </c>
      <c r="C2384">
        <v>1995</v>
      </c>
      <c r="D2384">
        <v>25</v>
      </c>
      <c r="E2384" t="s">
        <v>66</v>
      </c>
      <c r="F2384" t="s">
        <v>31</v>
      </c>
      <c r="G2384" t="s">
        <v>60</v>
      </c>
      <c r="H2384">
        <v>2</v>
      </c>
      <c r="I2384">
        <v>5</v>
      </c>
      <c r="J2384" t="s">
        <v>34</v>
      </c>
      <c r="K2384">
        <v>1402</v>
      </c>
      <c r="L2384">
        <v>158</v>
      </c>
      <c r="M2384">
        <v>30</v>
      </c>
      <c r="N2384">
        <v>0.999</v>
      </c>
      <c r="O2384">
        <v>30</v>
      </c>
      <c r="P2384">
        <v>0</v>
      </c>
      <c r="Q2384">
        <v>128</v>
      </c>
      <c r="R2384">
        <v>128</v>
      </c>
      <c r="S2384">
        <v>952</v>
      </c>
      <c r="T2384">
        <f t="shared" si="74"/>
        <v>1080</v>
      </c>
      <c r="U2384">
        <f t="shared" si="75"/>
        <v>3</v>
      </c>
      <c r="V2384">
        <v>3.9211983887210478E-2</v>
      </c>
      <c r="W2384">
        <v>9.3466767371601214E-2</v>
      </c>
      <c r="X2384">
        <v>5.8534743202416917E-3</v>
      </c>
      <c r="Y2384">
        <v>0.86146777442094669</v>
      </c>
      <c r="Z2384">
        <v>6.23</v>
      </c>
      <c r="AA2384">
        <v>14.85</v>
      </c>
      <c r="AB2384">
        <v>0.92999999999999994</v>
      </c>
      <c r="AC2384">
        <v>136.87</v>
      </c>
    </row>
    <row r="2385" spans="1:29" x14ac:dyDescent="0.25">
      <c r="A2385">
        <v>1998</v>
      </c>
      <c r="B2385">
        <v>1992</v>
      </c>
      <c r="C2385">
        <v>1994</v>
      </c>
      <c r="D2385">
        <v>25</v>
      </c>
      <c r="E2385" t="s">
        <v>66</v>
      </c>
      <c r="F2385" t="s">
        <v>31</v>
      </c>
      <c r="G2385" t="s">
        <v>60</v>
      </c>
      <c r="H2385">
        <v>2</v>
      </c>
      <c r="I2385">
        <v>6</v>
      </c>
      <c r="J2385" t="s">
        <v>34</v>
      </c>
      <c r="K2385">
        <v>15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13</v>
      </c>
      <c r="T2385">
        <f t="shared" si="74"/>
        <v>13</v>
      </c>
      <c r="U2385">
        <f t="shared" si="75"/>
        <v>4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0.01</v>
      </c>
    </row>
    <row r="2386" spans="1:29" x14ac:dyDescent="0.25">
      <c r="A2386">
        <v>1998</v>
      </c>
      <c r="B2386">
        <v>1996</v>
      </c>
      <c r="C2386">
        <v>1997</v>
      </c>
      <c r="D2386">
        <v>26</v>
      </c>
      <c r="E2386" t="s">
        <v>67</v>
      </c>
      <c r="F2386" t="s">
        <v>31</v>
      </c>
      <c r="G2386" t="s">
        <v>60</v>
      </c>
      <c r="H2386">
        <v>0</v>
      </c>
      <c r="I2386">
        <v>2</v>
      </c>
      <c r="J2386" t="s">
        <v>33</v>
      </c>
      <c r="K2386">
        <v>148241</v>
      </c>
      <c r="L2386">
        <v>2969</v>
      </c>
      <c r="M2386">
        <v>2742</v>
      </c>
      <c r="N2386">
        <v>0.54830000000000001</v>
      </c>
      <c r="O2386">
        <v>1503</v>
      </c>
      <c r="P2386">
        <v>0</v>
      </c>
      <c r="Q2386">
        <v>227</v>
      </c>
      <c r="R2386">
        <v>227</v>
      </c>
      <c r="S2386">
        <v>1467</v>
      </c>
      <c r="T2386">
        <f t="shared" si="74"/>
        <v>1694</v>
      </c>
      <c r="U2386">
        <f t="shared" si="75"/>
        <v>1</v>
      </c>
      <c r="V2386">
        <v>0.274485833695363</v>
      </c>
      <c r="W2386">
        <v>0.47328221137817111</v>
      </c>
      <c r="X2386">
        <v>3.0107396518453408E-3</v>
      </c>
      <c r="Y2386">
        <v>0.24922121527462054</v>
      </c>
      <c r="Z2386">
        <v>815.05</v>
      </c>
      <c r="AA2386">
        <v>1405.35</v>
      </c>
      <c r="AB2386">
        <v>8.94</v>
      </c>
      <c r="AC2386">
        <v>740.03</v>
      </c>
    </row>
    <row r="2387" spans="1:29" x14ac:dyDescent="0.25">
      <c r="A2387">
        <v>1998</v>
      </c>
      <c r="B2387">
        <v>1995</v>
      </c>
      <c r="C2387">
        <v>1996</v>
      </c>
      <c r="D2387">
        <v>26</v>
      </c>
      <c r="E2387" t="s">
        <v>67</v>
      </c>
      <c r="F2387" t="s">
        <v>31</v>
      </c>
      <c r="G2387" t="s">
        <v>60</v>
      </c>
      <c r="H2387">
        <v>0</v>
      </c>
      <c r="I2387">
        <v>3</v>
      </c>
      <c r="J2387" t="s">
        <v>34</v>
      </c>
      <c r="K2387">
        <v>52064</v>
      </c>
      <c r="L2387">
        <v>1272</v>
      </c>
      <c r="M2387">
        <v>1176</v>
      </c>
      <c r="N2387">
        <v>0.76549999999999996</v>
      </c>
      <c r="O2387">
        <v>900</v>
      </c>
      <c r="P2387">
        <v>0</v>
      </c>
      <c r="Q2387">
        <v>96</v>
      </c>
      <c r="R2387">
        <v>96</v>
      </c>
      <c r="S2387">
        <v>524</v>
      </c>
      <c r="T2387">
        <f t="shared" si="74"/>
        <v>620</v>
      </c>
      <c r="U2387">
        <f t="shared" si="75"/>
        <v>2</v>
      </c>
      <c r="V2387">
        <v>0.27391574363046062</v>
      </c>
      <c r="W2387">
        <v>0.48220616789956527</v>
      </c>
      <c r="X2387">
        <v>2.7121148993373007E-2</v>
      </c>
      <c r="Y2387">
        <v>0.21675693947660116</v>
      </c>
      <c r="Z2387">
        <v>348.44</v>
      </c>
      <c r="AA2387">
        <v>613.4</v>
      </c>
      <c r="AB2387">
        <v>34.5</v>
      </c>
      <c r="AC2387">
        <v>275.73</v>
      </c>
    </row>
    <row r="2388" spans="1:29" x14ac:dyDescent="0.25">
      <c r="A2388">
        <v>1998</v>
      </c>
      <c r="B2388">
        <v>1994</v>
      </c>
      <c r="C2388">
        <v>1995</v>
      </c>
      <c r="D2388">
        <v>26</v>
      </c>
      <c r="E2388" t="s">
        <v>67</v>
      </c>
      <c r="F2388" t="s">
        <v>31</v>
      </c>
      <c r="G2388" t="s">
        <v>60</v>
      </c>
      <c r="H2388">
        <v>0</v>
      </c>
      <c r="I2388">
        <v>4</v>
      </c>
      <c r="J2388" t="s">
        <v>34</v>
      </c>
      <c r="K2388">
        <v>29390</v>
      </c>
      <c r="L2388">
        <v>4554</v>
      </c>
      <c r="M2388">
        <v>4369</v>
      </c>
      <c r="N2388">
        <v>0.94969999999999999</v>
      </c>
      <c r="O2388">
        <v>4149</v>
      </c>
      <c r="P2388">
        <v>25</v>
      </c>
      <c r="Q2388">
        <v>160</v>
      </c>
      <c r="R2388">
        <v>185</v>
      </c>
      <c r="S2388">
        <v>6542</v>
      </c>
      <c r="T2388">
        <f t="shared" si="74"/>
        <v>6727</v>
      </c>
      <c r="U2388">
        <f t="shared" si="75"/>
        <v>3</v>
      </c>
      <c r="V2388">
        <v>0.5798780581518147</v>
      </c>
      <c r="W2388">
        <v>0.31589174093175515</v>
      </c>
      <c r="X2388">
        <v>2.0016993696524196E-2</v>
      </c>
      <c r="Y2388">
        <v>8.4213207219905897E-2</v>
      </c>
      <c r="Z2388">
        <v>2641.13</v>
      </c>
      <c r="AA2388">
        <v>1438.77</v>
      </c>
      <c r="AB2388">
        <v>91.17</v>
      </c>
      <c r="AC2388">
        <v>383.56</v>
      </c>
    </row>
    <row r="2389" spans="1:29" x14ac:dyDescent="0.25">
      <c r="A2389">
        <v>1998</v>
      </c>
      <c r="B2389">
        <v>1993</v>
      </c>
      <c r="C2389">
        <v>1994</v>
      </c>
      <c r="D2389">
        <v>26</v>
      </c>
      <c r="E2389" t="s">
        <v>67</v>
      </c>
      <c r="F2389" t="s">
        <v>31</v>
      </c>
      <c r="G2389" t="s">
        <v>60</v>
      </c>
      <c r="H2389">
        <v>0</v>
      </c>
      <c r="I2389">
        <v>5</v>
      </c>
      <c r="J2389" t="s">
        <v>34</v>
      </c>
      <c r="K2389">
        <v>8881</v>
      </c>
      <c r="L2389">
        <v>1085</v>
      </c>
      <c r="M2389">
        <v>1066</v>
      </c>
      <c r="N2389">
        <v>1</v>
      </c>
      <c r="O2389">
        <v>1066</v>
      </c>
      <c r="P2389">
        <v>10</v>
      </c>
      <c r="Q2389">
        <v>9</v>
      </c>
      <c r="R2389">
        <v>19</v>
      </c>
      <c r="S2389">
        <v>4848</v>
      </c>
      <c r="T2389">
        <f t="shared" si="74"/>
        <v>4867</v>
      </c>
      <c r="U2389">
        <f t="shared" si="75"/>
        <v>4</v>
      </c>
      <c r="V2389">
        <v>0.53172263876351711</v>
      </c>
      <c r="W2389">
        <v>0.42990438995633989</v>
      </c>
      <c r="X2389">
        <v>0</v>
      </c>
      <c r="Y2389">
        <v>3.8372971280142949E-2</v>
      </c>
      <c r="Z2389">
        <v>577.27</v>
      </c>
      <c r="AA2389">
        <v>466.73</v>
      </c>
      <c r="AB2389">
        <v>0</v>
      </c>
      <c r="AC2389">
        <v>41.66</v>
      </c>
    </row>
    <row r="2390" spans="1:29" x14ac:dyDescent="0.25">
      <c r="A2390">
        <v>1998</v>
      </c>
      <c r="B2390">
        <v>1996</v>
      </c>
      <c r="C2390">
        <v>1997</v>
      </c>
      <c r="D2390">
        <v>27</v>
      </c>
      <c r="E2390" t="s">
        <v>68</v>
      </c>
      <c r="F2390" t="s">
        <v>31</v>
      </c>
      <c r="G2390" t="s">
        <v>69</v>
      </c>
      <c r="H2390">
        <v>0</v>
      </c>
      <c r="I2390">
        <v>2</v>
      </c>
      <c r="J2390" t="s">
        <v>33</v>
      </c>
      <c r="K2390">
        <v>254892</v>
      </c>
      <c r="L2390">
        <v>3207</v>
      </c>
      <c r="M2390">
        <v>2531</v>
      </c>
      <c r="N2390">
        <v>0.59440000000000004</v>
      </c>
      <c r="O2390">
        <v>1504</v>
      </c>
      <c r="P2390">
        <v>0</v>
      </c>
      <c r="Q2390">
        <v>676</v>
      </c>
      <c r="R2390">
        <v>676</v>
      </c>
      <c r="S2390">
        <v>6693</v>
      </c>
      <c r="T2390">
        <f t="shared" si="74"/>
        <v>7369</v>
      </c>
      <c r="U2390">
        <f t="shared" si="75"/>
        <v>1</v>
      </c>
      <c r="V2390">
        <v>0.45204420165132575</v>
      </c>
      <c r="W2390">
        <v>0.23276335154281722</v>
      </c>
      <c r="X2390">
        <v>6.504277981491181E-3</v>
      </c>
      <c r="Y2390">
        <v>0.30868816882436573</v>
      </c>
      <c r="Z2390">
        <v>1449.76</v>
      </c>
      <c r="AA2390">
        <v>746.5</v>
      </c>
      <c r="AB2390">
        <v>20.86</v>
      </c>
      <c r="AC2390">
        <v>990</v>
      </c>
    </row>
    <row r="2391" spans="1:29" x14ac:dyDescent="0.25">
      <c r="A2391">
        <v>1998</v>
      </c>
      <c r="B2391">
        <v>1995</v>
      </c>
      <c r="C2391">
        <v>1996</v>
      </c>
      <c r="D2391">
        <v>27</v>
      </c>
      <c r="E2391" t="s">
        <v>68</v>
      </c>
      <c r="F2391" t="s">
        <v>31</v>
      </c>
      <c r="G2391" t="s">
        <v>69</v>
      </c>
      <c r="H2391">
        <v>0</v>
      </c>
      <c r="I2391">
        <v>3</v>
      </c>
      <c r="J2391" t="s">
        <v>34</v>
      </c>
      <c r="K2391">
        <v>238316</v>
      </c>
      <c r="L2391">
        <v>17340</v>
      </c>
      <c r="M2391">
        <v>15186</v>
      </c>
      <c r="N2391">
        <v>0.78979999999999995</v>
      </c>
      <c r="O2391">
        <v>11994</v>
      </c>
      <c r="P2391">
        <v>0</v>
      </c>
      <c r="Q2391">
        <v>2154</v>
      </c>
      <c r="R2391">
        <v>2154</v>
      </c>
      <c r="S2391">
        <v>19787</v>
      </c>
      <c r="T2391">
        <f t="shared" si="74"/>
        <v>21941</v>
      </c>
      <c r="U2391">
        <f t="shared" si="75"/>
        <v>2</v>
      </c>
      <c r="V2391">
        <v>0.33693661378907869</v>
      </c>
      <c r="W2391">
        <v>0.47854524736054183</v>
      </c>
      <c r="X2391">
        <v>1.0334658156427548E-2</v>
      </c>
      <c r="Y2391">
        <v>0.17418348069395206</v>
      </c>
      <c r="Z2391">
        <v>5842.71</v>
      </c>
      <c r="AA2391">
        <v>8298.2999999999993</v>
      </c>
      <c r="AB2391">
        <v>179.21</v>
      </c>
      <c r="AC2391">
        <v>3020.46</v>
      </c>
    </row>
    <row r="2392" spans="1:29" x14ac:dyDescent="0.25">
      <c r="A2392">
        <v>1998</v>
      </c>
      <c r="B2392">
        <v>1994</v>
      </c>
      <c r="C2392">
        <v>1995</v>
      </c>
      <c r="D2392">
        <v>27</v>
      </c>
      <c r="E2392" t="s">
        <v>68</v>
      </c>
      <c r="F2392" t="s">
        <v>31</v>
      </c>
      <c r="G2392" t="s">
        <v>69</v>
      </c>
      <c r="H2392">
        <v>0</v>
      </c>
      <c r="I2392">
        <v>4</v>
      </c>
      <c r="J2392" t="s">
        <v>34</v>
      </c>
      <c r="K2392">
        <v>158278</v>
      </c>
      <c r="L2392">
        <v>35174</v>
      </c>
      <c r="M2392">
        <v>26763</v>
      </c>
      <c r="N2392">
        <v>0.93830000000000002</v>
      </c>
      <c r="O2392">
        <v>25112</v>
      </c>
      <c r="P2392">
        <v>615</v>
      </c>
      <c r="Q2392">
        <v>7795</v>
      </c>
      <c r="R2392">
        <v>8411</v>
      </c>
      <c r="S2392">
        <v>32560</v>
      </c>
      <c r="T2392">
        <f t="shared" si="74"/>
        <v>40971</v>
      </c>
      <c r="U2392">
        <f t="shared" si="75"/>
        <v>3</v>
      </c>
      <c r="V2392">
        <v>0.44858481406858886</v>
      </c>
      <c r="W2392">
        <v>0.31584700634237334</v>
      </c>
      <c r="X2392">
        <v>4.8827944538278123E-3</v>
      </c>
      <c r="Y2392">
        <v>0.23068538513521006</v>
      </c>
      <c r="Z2392">
        <v>15778.76</v>
      </c>
      <c r="AA2392">
        <v>11109.77</v>
      </c>
      <c r="AB2392">
        <v>171.75</v>
      </c>
      <c r="AC2392">
        <v>8114.25</v>
      </c>
    </row>
    <row r="2393" spans="1:29" x14ac:dyDescent="0.25">
      <c r="A2393">
        <v>1998</v>
      </c>
      <c r="B2393">
        <v>1993</v>
      </c>
      <c r="C2393">
        <v>1994</v>
      </c>
      <c r="D2393">
        <v>27</v>
      </c>
      <c r="E2393" t="s">
        <v>68</v>
      </c>
      <c r="F2393" t="s">
        <v>31</v>
      </c>
      <c r="G2393" t="s">
        <v>69</v>
      </c>
      <c r="H2393">
        <v>0</v>
      </c>
      <c r="I2393">
        <v>5</v>
      </c>
      <c r="J2393" t="s">
        <v>34</v>
      </c>
      <c r="K2393">
        <v>42369</v>
      </c>
      <c r="L2393">
        <v>16626</v>
      </c>
      <c r="M2393">
        <v>11076</v>
      </c>
      <c r="N2393">
        <v>1</v>
      </c>
      <c r="O2393">
        <v>11076</v>
      </c>
      <c r="P2393">
        <v>147</v>
      </c>
      <c r="Q2393">
        <v>5401</v>
      </c>
      <c r="R2393">
        <v>5549</v>
      </c>
      <c r="S2393">
        <v>21506</v>
      </c>
      <c r="T2393">
        <f t="shared" si="74"/>
        <v>27055</v>
      </c>
      <c r="U2393">
        <f t="shared" si="75"/>
        <v>4</v>
      </c>
      <c r="V2393">
        <v>0.40535881621983794</v>
      </c>
      <c r="W2393">
        <v>0.25967848065025628</v>
      </c>
      <c r="X2393">
        <v>1.3099916636894128E-3</v>
      </c>
      <c r="Y2393">
        <v>0.33365271146621628</v>
      </c>
      <c r="Z2393">
        <v>6739.5199999999995</v>
      </c>
      <c r="AA2393">
        <v>4317.43</v>
      </c>
      <c r="AB2393">
        <v>21.78</v>
      </c>
      <c r="AC2393">
        <v>5547.33</v>
      </c>
    </row>
    <row r="2394" spans="1:29" x14ac:dyDescent="0.25">
      <c r="A2394">
        <v>1998</v>
      </c>
      <c r="B2394">
        <v>1996</v>
      </c>
      <c r="C2394">
        <v>1997</v>
      </c>
      <c r="D2394">
        <v>28</v>
      </c>
      <c r="E2394" t="s">
        <v>70</v>
      </c>
      <c r="F2394" t="s">
        <v>31</v>
      </c>
      <c r="G2394" t="s">
        <v>58</v>
      </c>
      <c r="H2394">
        <v>0</v>
      </c>
      <c r="I2394">
        <v>2</v>
      </c>
      <c r="J2394" t="s">
        <v>33</v>
      </c>
      <c r="K2394">
        <v>111669</v>
      </c>
      <c r="L2394">
        <v>2675</v>
      </c>
      <c r="M2394">
        <v>1570</v>
      </c>
      <c r="N2394">
        <v>0.61399999999999999</v>
      </c>
      <c r="O2394">
        <v>964</v>
      </c>
      <c r="P2394">
        <v>0</v>
      </c>
      <c r="Q2394">
        <v>1105</v>
      </c>
      <c r="R2394">
        <v>1105</v>
      </c>
      <c r="S2394">
        <v>5646</v>
      </c>
      <c r="T2394">
        <f t="shared" si="74"/>
        <v>6751</v>
      </c>
      <c r="U2394">
        <f t="shared" si="75"/>
        <v>1</v>
      </c>
      <c r="V2394">
        <v>0.3714732019402528</v>
      </c>
      <c r="W2394">
        <v>9.8309379134061292E-2</v>
      </c>
      <c r="X2394">
        <v>2.5150040733349778E-3</v>
      </c>
      <c r="Y2394">
        <v>0.52770241485235092</v>
      </c>
      <c r="Z2394">
        <v>994.04000000000008</v>
      </c>
      <c r="AA2394">
        <v>263.07</v>
      </c>
      <c r="AB2394">
        <v>6.73</v>
      </c>
      <c r="AC2394">
        <v>1412.1</v>
      </c>
    </row>
    <row r="2395" spans="1:29" x14ac:dyDescent="0.25">
      <c r="A2395">
        <v>1998</v>
      </c>
      <c r="B2395">
        <v>1995</v>
      </c>
      <c r="C2395">
        <v>1996</v>
      </c>
      <c r="D2395">
        <v>28</v>
      </c>
      <c r="E2395" t="s">
        <v>70</v>
      </c>
      <c r="F2395" t="s">
        <v>31</v>
      </c>
      <c r="G2395" t="s">
        <v>58</v>
      </c>
      <c r="H2395">
        <v>0</v>
      </c>
      <c r="I2395">
        <v>3</v>
      </c>
      <c r="J2395" t="s">
        <v>34</v>
      </c>
      <c r="K2395">
        <v>66998</v>
      </c>
      <c r="L2395">
        <v>5688</v>
      </c>
      <c r="M2395">
        <v>3931</v>
      </c>
      <c r="N2395">
        <v>0.81369999999999998</v>
      </c>
      <c r="O2395">
        <v>3198</v>
      </c>
      <c r="P2395">
        <v>0</v>
      </c>
      <c r="Q2395">
        <v>1757</v>
      </c>
      <c r="R2395">
        <v>1757</v>
      </c>
      <c r="S2395">
        <v>7408</v>
      </c>
      <c r="T2395">
        <f t="shared" si="74"/>
        <v>9165</v>
      </c>
      <c r="U2395">
        <f t="shared" si="75"/>
        <v>2</v>
      </c>
      <c r="V2395">
        <v>0.25172507757355206</v>
      </c>
      <c r="W2395">
        <v>0.28159243339222773</v>
      </c>
      <c r="X2395">
        <v>1.3097404252700791E-2</v>
      </c>
      <c r="Y2395">
        <v>0.45358508478151943</v>
      </c>
      <c r="Z2395">
        <v>1431.8500000000001</v>
      </c>
      <c r="AA2395">
        <v>1601.74</v>
      </c>
      <c r="AB2395">
        <v>74.5</v>
      </c>
      <c r="AC2395">
        <v>2580.0599999999995</v>
      </c>
    </row>
    <row r="2396" spans="1:29" x14ac:dyDescent="0.25">
      <c r="A2396">
        <v>1998</v>
      </c>
      <c r="B2396">
        <v>1994</v>
      </c>
      <c r="C2396">
        <v>1995</v>
      </c>
      <c r="D2396">
        <v>28</v>
      </c>
      <c r="E2396" t="s">
        <v>70</v>
      </c>
      <c r="F2396" t="s">
        <v>31</v>
      </c>
      <c r="G2396" t="s">
        <v>58</v>
      </c>
      <c r="H2396">
        <v>0</v>
      </c>
      <c r="I2396">
        <v>4</v>
      </c>
      <c r="J2396" t="s">
        <v>34</v>
      </c>
      <c r="K2396">
        <v>44134</v>
      </c>
      <c r="L2396">
        <v>10857</v>
      </c>
      <c r="M2396">
        <v>4804</v>
      </c>
      <c r="N2396">
        <v>0.95389999999999997</v>
      </c>
      <c r="O2396">
        <v>4583</v>
      </c>
      <c r="P2396">
        <v>360</v>
      </c>
      <c r="Q2396">
        <v>5691</v>
      </c>
      <c r="R2396">
        <v>6052</v>
      </c>
      <c r="S2396">
        <v>10390</v>
      </c>
      <c r="T2396">
        <f t="shared" si="74"/>
        <v>16442</v>
      </c>
      <c r="U2396">
        <f t="shared" si="75"/>
        <v>3</v>
      </c>
      <c r="V2396">
        <v>0.22378406855340816</v>
      </c>
      <c r="W2396">
        <v>0.22243569433903873</v>
      </c>
      <c r="X2396">
        <v>3.7992101327006533E-3</v>
      </c>
      <c r="Y2396">
        <v>0.5499810269748524</v>
      </c>
      <c r="Z2396">
        <v>2429.7400000000002</v>
      </c>
      <c r="AA2396">
        <v>2415.1</v>
      </c>
      <c r="AB2396">
        <v>41.25</v>
      </c>
      <c r="AC2396">
        <v>5971.4299999999994</v>
      </c>
    </row>
    <row r="2397" spans="1:29" x14ac:dyDescent="0.25">
      <c r="A2397">
        <v>1998</v>
      </c>
      <c r="B2397">
        <v>1993</v>
      </c>
      <c r="C2397">
        <v>1994</v>
      </c>
      <c r="D2397">
        <v>28</v>
      </c>
      <c r="E2397" t="s">
        <v>70</v>
      </c>
      <c r="F2397" t="s">
        <v>31</v>
      </c>
      <c r="G2397" t="s">
        <v>58</v>
      </c>
      <c r="H2397">
        <v>0</v>
      </c>
      <c r="I2397">
        <v>5</v>
      </c>
      <c r="J2397" t="s">
        <v>34</v>
      </c>
      <c r="K2397">
        <v>17808</v>
      </c>
      <c r="L2397">
        <v>7223</v>
      </c>
      <c r="M2397">
        <v>4811</v>
      </c>
      <c r="N2397">
        <v>1</v>
      </c>
      <c r="O2397">
        <v>4811</v>
      </c>
      <c r="P2397">
        <v>47</v>
      </c>
      <c r="Q2397">
        <v>2364</v>
      </c>
      <c r="R2397">
        <v>2411</v>
      </c>
      <c r="S2397">
        <v>8803</v>
      </c>
      <c r="T2397">
        <f t="shared" si="74"/>
        <v>11214</v>
      </c>
      <c r="U2397">
        <f t="shared" si="75"/>
        <v>4</v>
      </c>
      <c r="V2397">
        <v>0.41922185645901233</v>
      </c>
      <c r="W2397">
        <v>0.24638074381286459</v>
      </c>
      <c r="X2397">
        <v>7.4752279252366467E-4</v>
      </c>
      <c r="Y2397">
        <v>0.3336498769355995</v>
      </c>
      <c r="Z2397">
        <v>3028.4000000000005</v>
      </c>
      <c r="AA2397">
        <v>1779.82</v>
      </c>
      <c r="AB2397">
        <v>5.4</v>
      </c>
      <c r="AC2397">
        <v>2410.2399999999998</v>
      </c>
    </row>
    <row r="2398" spans="1:29" x14ac:dyDescent="0.25">
      <c r="A2398">
        <v>1998</v>
      </c>
      <c r="B2398">
        <v>1996</v>
      </c>
      <c r="C2398">
        <v>1997</v>
      </c>
      <c r="D2398">
        <v>29</v>
      </c>
      <c r="E2398" t="s">
        <v>71</v>
      </c>
      <c r="F2398" t="s">
        <v>31</v>
      </c>
      <c r="G2398" t="s">
        <v>60</v>
      </c>
      <c r="H2398">
        <v>0</v>
      </c>
      <c r="I2398">
        <v>2</v>
      </c>
      <c r="J2398" t="s">
        <v>33</v>
      </c>
      <c r="K2398">
        <v>13787</v>
      </c>
      <c r="L2398">
        <v>219</v>
      </c>
      <c r="M2398">
        <v>177</v>
      </c>
      <c r="N2398">
        <v>0.6018</v>
      </c>
      <c r="O2398">
        <v>106</v>
      </c>
      <c r="P2398">
        <v>0</v>
      </c>
      <c r="Q2398">
        <v>42</v>
      </c>
      <c r="R2398">
        <v>42</v>
      </c>
      <c r="S2398">
        <v>367</v>
      </c>
      <c r="T2398">
        <f t="shared" si="74"/>
        <v>409</v>
      </c>
      <c r="U2398">
        <f t="shared" si="75"/>
        <v>1</v>
      </c>
      <c r="V2398">
        <v>0.36230958679193653</v>
      </c>
      <c r="W2398">
        <v>0.14813463468028823</v>
      </c>
      <c r="X2398">
        <v>3.7854601842561343E-3</v>
      </c>
      <c r="Y2398">
        <v>0.48577031834351914</v>
      </c>
      <c r="Z2398">
        <v>79.44</v>
      </c>
      <c r="AA2398">
        <v>32.479999999999997</v>
      </c>
      <c r="AB2398">
        <v>0.83</v>
      </c>
      <c r="AC2398">
        <v>106.51</v>
      </c>
    </row>
    <row r="2399" spans="1:29" x14ac:dyDescent="0.25">
      <c r="A2399">
        <v>1998</v>
      </c>
      <c r="B2399">
        <v>1995</v>
      </c>
      <c r="C2399">
        <v>1996</v>
      </c>
      <c r="D2399">
        <v>29</v>
      </c>
      <c r="E2399" t="s">
        <v>71</v>
      </c>
      <c r="F2399" t="s">
        <v>31</v>
      </c>
      <c r="G2399" t="s">
        <v>60</v>
      </c>
      <c r="H2399">
        <v>0</v>
      </c>
      <c r="I2399">
        <v>3</v>
      </c>
      <c r="J2399" t="s">
        <v>34</v>
      </c>
      <c r="K2399">
        <v>2949</v>
      </c>
      <c r="L2399">
        <v>190</v>
      </c>
      <c r="M2399">
        <v>134</v>
      </c>
      <c r="N2399">
        <v>0.81859999999999999</v>
      </c>
      <c r="O2399">
        <v>110</v>
      </c>
      <c r="P2399">
        <v>0</v>
      </c>
      <c r="Q2399">
        <v>55</v>
      </c>
      <c r="R2399">
        <v>55</v>
      </c>
      <c r="S2399">
        <v>248</v>
      </c>
      <c r="T2399">
        <f t="shared" si="74"/>
        <v>303</v>
      </c>
      <c r="U2399">
        <f t="shared" si="75"/>
        <v>2</v>
      </c>
      <c r="V2399">
        <v>0.15646651270207845</v>
      </c>
      <c r="W2399">
        <v>0.10969976905311775</v>
      </c>
      <c r="X2399">
        <v>2.9498215410455591E-2</v>
      </c>
      <c r="Y2399">
        <v>0.70433550283434798</v>
      </c>
      <c r="Z2399">
        <v>29.809999999999995</v>
      </c>
      <c r="AA2399">
        <v>20.9</v>
      </c>
      <c r="AB2399">
        <v>5.62</v>
      </c>
      <c r="AC2399">
        <v>134.19</v>
      </c>
    </row>
    <row r="2400" spans="1:29" x14ac:dyDescent="0.25">
      <c r="A2400">
        <v>1998</v>
      </c>
      <c r="B2400">
        <v>1994</v>
      </c>
      <c r="C2400">
        <v>1995</v>
      </c>
      <c r="D2400">
        <v>29</v>
      </c>
      <c r="E2400" t="s">
        <v>71</v>
      </c>
      <c r="F2400" t="s">
        <v>31</v>
      </c>
      <c r="G2400" t="s">
        <v>60</v>
      </c>
      <c r="H2400">
        <v>0</v>
      </c>
      <c r="I2400">
        <v>4</v>
      </c>
      <c r="J2400" t="s">
        <v>34</v>
      </c>
      <c r="K2400">
        <v>1287</v>
      </c>
      <c r="L2400">
        <v>326</v>
      </c>
      <c r="M2400">
        <v>125</v>
      </c>
      <c r="N2400">
        <v>0.96499999999999997</v>
      </c>
      <c r="O2400">
        <v>121</v>
      </c>
      <c r="P2400">
        <v>0</v>
      </c>
      <c r="Q2400">
        <v>200</v>
      </c>
      <c r="R2400">
        <v>200</v>
      </c>
      <c r="S2400">
        <v>283</v>
      </c>
      <c r="T2400">
        <f t="shared" si="74"/>
        <v>483</v>
      </c>
      <c r="U2400">
        <f t="shared" si="75"/>
        <v>3</v>
      </c>
      <c r="V2400">
        <v>0.1366452008586323</v>
      </c>
      <c r="W2400">
        <v>0.10242256976387611</v>
      </c>
      <c r="X2400">
        <v>2.002453235203925E-2</v>
      </c>
      <c r="Y2400">
        <v>0.74090769702545234</v>
      </c>
      <c r="Z2400">
        <v>44.559999999999995</v>
      </c>
      <c r="AA2400">
        <v>33.4</v>
      </c>
      <c r="AB2400">
        <v>6.53</v>
      </c>
      <c r="AC2400">
        <v>241.61</v>
      </c>
    </row>
    <row r="2401" spans="1:29" x14ac:dyDescent="0.25">
      <c r="A2401">
        <v>1998</v>
      </c>
      <c r="B2401">
        <v>1993</v>
      </c>
      <c r="C2401">
        <v>1994</v>
      </c>
      <c r="D2401">
        <v>29</v>
      </c>
      <c r="E2401" t="s">
        <v>71</v>
      </c>
      <c r="F2401" t="s">
        <v>31</v>
      </c>
      <c r="G2401" t="s">
        <v>60</v>
      </c>
      <c r="H2401">
        <v>0</v>
      </c>
      <c r="I2401">
        <v>5</v>
      </c>
      <c r="J2401" t="s">
        <v>34</v>
      </c>
      <c r="K2401">
        <v>359</v>
      </c>
      <c r="L2401">
        <v>127</v>
      </c>
      <c r="M2401">
        <v>72</v>
      </c>
      <c r="N2401">
        <v>1</v>
      </c>
      <c r="O2401">
        <v>72</v>
      </c>
      <c r="P2401">
        <v>0</v>
      </c>
      <c r="Q2401">
        <v>54</v>
      </c>
      <c r="R2401">
        <v>55</v>
      </c>
      <c r="S2401">
        <v>142</v>
      </c>
      <c r="T2401">
        <f t="shared" si="74"/>
        <v>197</v>
      </c>
      <c r="U2401">
        <f t="shared" si="75"/>
        <v>4</v>
      </c>
      <c r="V2401">
        <v>0.28147044991377951</v>
      </c>
      <c r="W2401">
        <v>0.217118670638031</v>
      </c>
      <c r="X2401">
        <v>8.5436588807023036E-3</v>
      </c>
      <c r="Y2401">
        <v>0.49286722056748705</v>
      </c>
      <c r="Z2401">
        <v>35.909999999999997</v>
      </c>
      <c r="AA2401">
        <v>27.7</v>
      </c>
      <c r="AB2401">
        <v>1.0900000000000001</v>
      </c>
      <c r="AC2401">
        <v>62.88</v>
      </c>
    </row>
    <row r="2402" spans="1:29" x14ac:dyDescent="0.25">
      <c r="A2402">
        <v>1998</v>
      </c>
      <c r="B2402">
        <v>1996</v>
      </c>
      <c r="C2402">
        <v>1997</v>
      </c>
      <c r="D2402">
        <v>30</v>
      </c>
      <c r="E2402" t="s">
        <v>72</v>
      </c>
      <c r="F2402" t="s">
        <v>31</v>
      </c>
      <c r="G2402" t="s">
        <v>60</v>
      </c>
      <c r="H2402">
        <v>1</v>
      </c>
      <c r="I2402">
        <v>2</v>
      </c>
      <c r="J2402" t="s">
        <v>33</v>
      </c>
      <c r="K2402">
        <v>118968</v>
      </c>
      <c r="L2402">
        <v>2378</v>
      </c>
      <c r="M2402">
        <v>2010</v>
      </c>
      <c r="N2402">
        <v>0.56420000000000003</v>
      </c>
      <c r="O2402">
        <v>1134</v>
      </c>
      <c r="P2402">
        <v>0</v>
      </c>
      <c r="Q2402">
        <v>367</v>
      </c>
      <c r="R2402">
        <v>367</v>
      </c>
      <c r="S2402">
        <v>1434</v>
      </c>
      <c r="T2402">
        <f t="shared" si="74"/>
        <v>1801</v>
      </c>
      <c r="U2402">
        <f t="shared" si="75"/>
        <v>1</v>
      </c>
      <c r="V2402">
        <v>0.28452310370491846</v>
      </c>
      <c r="W2402">
        <v>0.29606549518751651</v>
      </c>
      <c r="X2402">
        <v>3.1494539965267704E-3</v>
      </c>
      <c r="Y2402">
        <v>0.41626194711103826</v>
      </c>
      <c r="Z2402">
        <v>676.65000000000009</v>
      </c>
      <c r="AA2402">
        <v>704.09999999999991</v>
      </c>
      <c r="AB2402">
        <v>7.49</v>
      </c>
      <c r="AC2402">
        <v>989.95</v>
      </c>
    </row>
    <row r="2403" spans="1:29" x14ac:dyDescent="0.25">
      <c r="A2403">
        <v>1998</v>
      </c>
      <c r="B2403">
        <v>1995</v>
      </c>
      <c r="C2403">
        <v>1996</v>
      </c>
      <c r="D2403">
        <v>30</v>
      </c>
      <c r="E2403" t="s">
        <v>72</v>
      </c>
      <c r="F2403" t="s">
        <v>31</v>
      </c>
      <c r="G2403" t="s">
        <v>60</v>
      </c>
      <c r="H2403">
        <v>1</v>
      </c>
      <c r="I2403">
        <v>3</v>
      </c>
      <c r="J2403" t="s">
        <v>34</v>
      </c>
      <c r="K2403">
        <v>144289</v>
      </c>
      <c r="L2403">
        <v>6680</v>
      </c>
      <c r="M2403">
        <v>5063</v>
      </c>
      <c r="N2403">
        <v>0.78939999999999999</v>
      </c>
      <c r="O2403">
        <v>3997</v>
      </c>
      <c r="P2403">
        <v>0</v>
      </c>
      <c r="Q2403">
        <v>1616</v>
      </c>
      <c r="R2403">
        <v>1616</v>
      </c>
      <c r="S2403">
        <v>8923</v>
      </c>
      <c r="T2403">
        <f t="shared" si="74"/>
        <v>10539</v>
      </c>
      <c r="U2403">
        <f t="shared" si="75"/>
        <v>2</v>
      </c>
      <c r="V2403">
        <v>0.38863182161810167</v>
      </c>
      <c r="W2403">
        <v>0.19544314788062964</v>
      </c>
      <c r="X2403">
        <v>2.3860599845809537E-2</v>
      </c>
      <c r="Y2403">
        <v>0.39206443065545926</v>
      </c>
      <c r="Z2403">
        <v>2596.08</v>
      </c>
      <c r="AA2403">
        <v>1305.57</v>
      </c>
      <c r="AB2403">
        <v>159.38999999999999</v>
      </c>
      <c r="AC2403">
        <v>2619.0100000000002</v>
      </c>
    </row>
    <row r="2404" spans="1:29" x14ac:dyDescent="0.25">
      <c r="A2404">
        <v>1998</v>
      </c>
      <c r="B2404">
        <v>1994</v>
      </c>
      <c r="C2404">
        <v>1995</v>
      </c>
      <c r="D2404">
        <v>30</v>
      </c>
      <c r="E2404" t="s">
        <v>72</v>
      </c>
      <c r="F2404" t="s">
        <v>31</v>
      </c>
      <c r="G2404" t="s">
        <v>60</v>
      </c>
      <c r="H2404">
        <v>1</v>
      </c>
      <c r="I2404">
        <v>4</v>
      </c>
      <c r="J2404" t="s">
        <v>34</v>
      </c>
      <c r="K2404">
        <v>38417</v>
      </c>
      <c r="L2404">
        <v>7019</v>
      </c>
      <c r="M2404">
        <v>5429</v>
      </c>
      <c r="N2404">
        <v>0.95420000000000005</v>
      </c>
      <c r="O2404">
        <v>5180</v>
      </c>
      <c r="P2404">
        <v>221</v>
      </c>
      <c r="Q2404">
        <v>1369</v>
      </c>
      <c r="R2404">
        <v>1590</v>
      </c>
      <c r="S2404">
        <v>12137</v>
      </c>
      <c r="T2404">
        <f t="shared" si="74"/>
        <v>13727</v>
      </c>
      <c r="U2404">
        <f t="shared" si="75"/>
        <v>3</v>
      </c>
      <c r="V2404">
        <v>0.50218661591628466</v>
      </c>
      <c r="W2404">
        <v>0.24174712748469371</v>
      </c>
      <c r="X2404">
        <v>7.559850597864951E-3</v>
      </c>
      <c r="Y2404">
        <v>0.2485064060011567</v>
      </c>
      <c r="Z2404">
        <v>3525.34</v>
      </c>
      <c r="AA2404">
        <v>1697.06</v>
      </c>
      <c r="AB2404">
        <v>53.069999999999993</v>
      </c>
      <c r="AC2404">
        <v>1744.51</v>
      </c>
    </row>
    <row r="2405" spans="1:29" x14ac:dyDescent="0.25">
      <c r="A2405">
        <v>1998</v>
      </c>
      <c r="B2405">
        <v>1993</v>
      </c>
      <c r="C2405">
        <v>1994</v>
      </c>
      <c r="D2405">
        <v>30</v>
      </c>
      <c r="E2405" t="s">
        <v>72</v>
      </c>
      <c r="F2405" t="s">
        <v>31</v>
      </c>
      <c r="G2405" t="s">
        <v>60</v>
      </c>
      <c r="H2405">
        <v>1</v>
      </c>
      <c r="I2405">
        <v>5</v>
      </c>
      <c r="J2405" t="s">
        <v>34</v>
      </c>
      <c r="K2405">
        <v>35716</v>
      </c>
      <c r="L2405">
        <v>8710</v>
      </c>
      <c r="M2405">
        <v>7041</v>
      </c>
      <c r="N2405">
        <v>1</v>
      </c>
      <c r="O2405">
        <v>7041</v>
      </c>
      <c r="P2405">
        <v>63</v>
      </c>
      <c r="Q2405">
        <v>1605</v>
      </c>
      <c r="R2405">
        <v>1668</v>
      </c>
      <c r="S2405">
        <v>23433</v>
      </c>
      <c r="T2405">
        <f t="shared" si="74"/>
        <v>25101</v>
      </c>
      <c r="U2405">
        <f t="shared" si="75"/>
        <v>4</v>
      </c>
      <c r="V2405">
        <v>0.59840216381781597</v>
      </c>
      <c r="W2405">
        <v>0.19565055168858839</v>
      </c>
      <c r="X2405">
        <v>3.7265241035849711E-3</v>
      </c>
      <c r="Y2405">
        <v>0.20222076039001066</v>
      </c>
      <c r="Z2405">
        <v>5212.4000000000005</v>
      </c>
      <c r="AA2405">
        <v>1704.22</v>
      </c>
      <c r="AB2405">
        <v>32.46</v>
      </c>
      <c r="AC2405">
        <v>1761.4499999999998</v>
      </c>
    </row>
    <row r="2406" spans="1:29" x14ac:dyDescent="0.25">
      <c r="A2406">
        <v>1999</v>
      </c>
      <c r="B2406">
        <v>1996</v>
      </c>
      <c r="C2406">
        <v>1998</v>
      </c>
      <c r="D2406">
        <v>1</v>
      </c>
      <c r="E2406" t="s">
        <v>30</v>
      </c>
      <c r="F2406" t="s">
        <v>31</v>
      </c>
      <c r="G2406" t="s">
        <v>32</v>
      </c>
      <c r="H2406">
        <v>3</v>
      </c>
      <c r="I2406">
        <v>3</v>
      </c>
      <c r="J2406" t="s">
        <v>33</v>
      </c>
      <c r="K2406">
        <v>105735</v>
      </c>
      <c r="L2406">
        <v>1321</v>
      </c>
      <c r="M2406">
        <v>1321</v>
      </c>
      <c r="N2406">
        <v>0.57899999999999996</v>
      </c>
      <c r="O2406">
        <v>764</v>
      </c>
      <c r="P2406">
        <v>0</v>
      </c>
      <c r="Q2406">
        <v>0</v>
      </c>
      <c r="R2406">
        <v>0</v>
      </c>
      <c r="S2406">
        <v>1143</v>
      </c>
      <c r="T2406">
        <f t="shared" si="74"/>
        <v>1143</v>
      </c>
      <c r="U2406">
        <f t="shared" si="75"/>
        <v>1</v>
      </c>
      <c r="V2406">
        <v>0.56108840448077513</v>
      </c>
      <c r="W2406">
        <v>0.36819557977596135</v>
      </c>
      <c r="X2406">
        <v>0</v>
      </c>
      <c r="Y2406">
        <v>7.0716015743263708E-2</v>
      </c>
      <c r="Z2406">
        <v>741.31000000000006</v>
      </c>
      <c r="AA2406">
        <v>486.46000000000004</v>
      </c>
      <c r="AB2406">
        <v>0</v>
      </c>
      <c r="AC2406">
        <v>93.43</v>
      </c>
    </row>
    <row r="2407" spans="1:29" x14ac:dyDescent="0.25">
      <c r="A2407">
        <v>1999</v>
      </c>
      <c r="B2407">
        <v>1995</v>
      </c>
      <c r="C2407">
        <v>1997</v>
      </c>
      <c r="D2407">
        <v>1</v>
      </c>
      <c r="E2407" t="s">
        <v>30</v>
      </c>
      <c r="F2407" t="s">
        <v>31</v>
      </c>
      <c r="G2407" t="s">
        <v>32</v>
      </c>
      <c r="H2407">
        <v>3</v>
      </c>
      <c r="I2407">
        <v>4</v>
      </c>
      <c r="J2407" t="s">
        <v>34</v>
      </c>
      <c r="K2407">
        <v>44253</v>
      </c>
      <c r="L2407">
        <v>3258</v>
      </c>
      <c r="M2407">
        <v>3258</v>
      </c>
      <c r="N2407">
        <v>0.82520000000000004</v>
      </c>
      <c r="O2407">
        <v>2688</v>
      </c>
      <c r="P2407">
        <v>0</v>
      </c>
      <c r="Q2407">
        <v>0</v>
      </c>
      <c r="R2407">
        <v>0</v>
      </c>
      <c r="S2407">
        <v>5790</v>
      </c>
      <c r="T2407">
        <f t="shared" si="74"/>
        <v>5790</v>
      </c>
      <c r="U2407">
        <f t="shared" si="75"/>
        <v>2</v>
      </c>
      <c r="V2407">
        <v>0.94576212924769198</v>
      </c>
      <c r="W2407">
        <v>3.7133544490276962E-2</v>
      </c>
      <c r="X2407">
        <v>0</v>
      </c>
      <c r="Y2407">
        <v>1.7104326262031032E-2</v>
      </c>
      <c r="Z2407">
        <v>3081.52</v>
      </c>
      <c r="AA2407">
        <v>120.99000000000001</v>
      </c>
      <c r="AB2407">
        <v>0</v>
      </c>
      <c r="AC2407">
        <v>55.73</v>
      </c>
    </row>
    <row r="2408" spans="1:29" x14ac:dyDescent="0.25">
      <c r="A2408">
        <v>1999</v>
      </c>
      <c r="B2408">
        <v>1994</v>
      </c>
      <c r="C2408">
        <v>1996</v>
      </c>
      <c r="D2408">
        <v>1</v>
      </c>
      <c r="E2408" t="s">
        <v>30</v>
      </c>
      <c r="F2408" t="s">
        <v>31</v>
      </c>
      <c r="G2408" t="s">
        <v>32</v>
      </c>
      <c r="H2408">
        <v>3</v>
      </c>
      <c r="I2408">
        <v>5</v>
      </c>
      <c r="J2408" t="s">
        <v>34</v>
      </c>
      <c r="K2408">
        <v>17774</v>
      </c>
      <c r="L2408">
        <v>4010</v>
      </c>
      <c r="M2408">
        <v>3838</v>
      </c>
      <c r="N2408">
        <v>0.96130000000000004</v>
      </c>
      <c r="O2408">
        <v>3689</v>
      </c>
      <c r="P2408">
        <v>172</v>
      </c>
      <c r="Q2408">
        <v>0</v>
      </c>
      <c r="R2408">
        <v>172</v>
      </c>
      <c r="S2408">
        <v>6194</v>
      </c>
      <c r="T2408">
        <f t="shared" si="74"/>
        <v>6366</v>
      </c>
      <c r="U2408">
        <f t="shared" si="75"/>
        <v>3</v>
      </c>
      <c r="V2408">
        <v>0.97599262001820064</v>
      </c>
      <c r="W2408">
        <v>1.7457646134859194E-2</v>
      </c>
      <c r="X2408">
        <v>0</v>
      </c>
      <c r="Y2408">
        <v>6.5497338469401745E-3</v>
      </c>
      <c r="Z2408">
        <v>3914.56</v>
      </c>
      <c r="AA2408">
        <v>70.02</v>
      </c>
      <c r="AB2408">
        <v>0</v>
      </c>
      <c r="AC2408">
        <v>26.27</v>
      </c>
    </row>
    <row r="2409" spans="1:29" x14ac:dyDescent="0.25">
      <c r="A2409">
        <v>1999</v>
      </c>
      <c r="B2409">
        <v>1993</v>
      </c>
      <c r="C2409">
        <v>1995</v>
      </c>
      <c r="D2409">
        <v>1</v>
      </c>
      <c r="E2409" t="s">
        <v>30</v>
      </c>
      <c r="F2409" t="s">
        <v>31</v>
      </c>
      <c r="G2409" t="s">
        <v>32</v>
      </c>
      <c r="H2409">
        <v>3</v>
      </c>
      <c r="I2409">
        <v>6</v>
      </c>
      <c r="J2409" t="s">
        <v>34</v>
      </c>
      <c r="K2409">
        <v>6333</v>
      </c>
      <c r="L2409">
        <v>1816</v>
      </c>
      <c r="M2409">
        <v>1754</v>
      </c>
      <c r="N2409">
        <v>1</v>
      </c>
      <c r="O2409">
        <v>1754</v>
      </c>
      <c r="P2409">
        <v>62</v>
      </c>
      <c r="Q2409">
        <v>0</v>
      </c>
      <c r="R2409">
        <v>62</v>
      </c>
      <c r="S2409">
        <v>3882</v>
      </c>
      <c r="T2409">
        <f t="shared" si="74"/>
        <v>3944</v>
      </c>
      <c r="U2409">
        <f t="shared" si="75"/>
        <v>4</v>
      </c>
      <c r="V2409">
        <v>0.99436353027951174</v>
      </c>
      <c r="W2409">
        <v>1.2494908462410694E-3</v>
      </c>
      <c r="X2409">
        <v>0</v>
      </c>
      <c r="Y2409">
        <v>4.3869788742472776E-3</v>
      </c>
      <c r="Z2409">
        <v>1806.5</v>
      </c>
      <c r="AA2409">
        <v>2.27</v>
      </c>
      <c r="AB2409">
        <v>0</v>
      </c>
      <c r="AC2409">
        <v>7.9699999999999989</v>
      </c>
    </row>
    <row r="2410" spans="1:29" x14ac:dyDescent="0.25">
      <c r="A2410">
        <v>1999</v>
      </c>
      <c r="B2410">
        <v>1996</v>
      </c>
      <c r="C2410">
        <v>1998</v>
      </c>
      <c r="D2410">
        <v>2</v>
      </c>
      <c r="E2410" t="s">
        <v>35</v>
      </c>
      <c r="F2410" t="s">
        <v>36</v>
      </c>
      <c r="G2410" t="s">
        <v>37</v>
      </c>
      <c r="H2410">
        <v>3</v>
      </c>
      <c r="I2410">
        <v>3</v>
      </c>
      <c r="J2410" t="s">
        <v>33</v>
      </c>
      <c r="K2410">
        <v>1027938</v>
      </c>
      <c r="L2410">
        <v>142953</v>
      </c>
      <c r="M2410">
        <v>142953</v>
      </c>
      <c r="N2410">
        <v>0.58779999999999999</v>
      </c>
      <c r="O2410">
        <v>84020</v>
      </c>
      <c r="P2410">
        <v>0</v>
      </c>
      <c r="Q2410">
        <v>0</v>
      </c>
      <c r="R2410">
        <v>0</v>
      </c>
      <c r="S2410">
        <v>24352</v>
      </c>
      <c r="T2410">
        <f t="shared" si="74"/>
        <v>24352</v>
      </c>
      <c r="U2410">
        <f t="shared" si="75"/>
        <v>1</v>
      </c>
      <c r="V2410">
        <v>9.8444876753457242E-2</v>
      </c>
      <c r="W2410">
        <v>0.86007402417432821</v>
      </c>
      <c r="X2410">
        <v>2.3821066040448169E-3</v>
      </c>
      <c r="Y2410">
        <v>3.9098992468169669E-2</v>
      </c>
      <c r="Z2410">
        <v>14073.02</v>
      </c>
      <c r="AA2410">
        <v>122950.42000000001</v>
      </c>
      <c r="AB2410">
        <v>340.53</v>
      </c>
      <c r="AC2410">
        <v>5589.33</v>
      </c>
    </row>
    <row r="2411" spans="1:29" x14ac:dyDescent="0.25">
      <c r="A2411">
        <v>1999</v>
      </c>
      <c r="B2411">
        <v>1995</v>
      </c>
      <c r="C2411">
        <v>1997</v>
      </c>
      <c r="D2411">
        <v>2</v>
      </c>
      <c r="E2411" t="s">
        <v>35</v>
      </c>
      <c r="F2411" t="s">
        <v>36</v>
      </c>
      <c r="G2411" t="s">
        <v>37</v>
      </c>
      <c r="H2411">
        <v>3</v>
      </c>
      <c r="I2411">
        <v>4</v>
      </c>
      <c r="J2411" t="s">
        <v>34</v>
      </c>
      <c r="K2411">
        <v>416357</v>
      </c>
      <c r="L2411">
        <v>34367</v>
      </c>
      <c r="M2411">
        <v>34367</v>
      </c>
      <c r="N2411">
        <v>0.80769999999999997</v>
      </c>
      <c r="O2411">
        <v>27759</v>
      </c>
      <c r="P2411">
        <v>0</v>
      </c>
      <c r="Q2411">
        <v>0</v>
      </c>
      <c r="R2411">
        <v>0</v>
      </c>
      <c r="S2411">
        <v>37204</v>
      </c>
      <c r="T2411">
        <f t="shared" si="74"/>
        <v>37204</v>
      </c>
      <c r="U2411">
        <f t="shared" si="75"/>
        <v>2</v>
      </c>
      <c r="V2411">
        <v>0.64096464841329004</v>
      </c>
      <c r="W2411">
        <v>0.21223085638865269</v>
      </c>
      <c r="X2411">
        <v>1.7455526089595527E-3</v>
      </c>
      <c r="Y2411">
        <v>0.14505894258909766</v>
      </c>
      <c r="Z2411">
        <v>22028.25</v>
      </c>
      <c r="AA2411">
        <v>7293.8099999999995</v>
      </c>
      <c r="AB2411">
        <v>59.99</v>
      </c>
      <c r="AC2411">
        <v>4985.29</v>
      </c>
    </row>
    <row r="2412" spans="1:29" x14ac:dyDescent="0.25">
      <c r="A2412">
        <v>1999</v>
      </c>
      <c r="B2412">
        <v>1994</v>
      </c>
      <c r="C2412">
        <v>1996</v>
      </c>
      <c r="D2412">
        <v>2</v>
      </c>
      <c r="E2412" t="s">
        <v>35</v>
      </c>
      <c r="F2412" t="s">
        <v>36</v>
      </c>
      <c r="G2412" t="s">
        <v>37</v>
      </c>
      <c r="H2412">
        <v>3</v>
      </c>
      <c r="I2412">
        <v>5</v>
      </c>
      <c r="J2412" t="s">
        <v>34</v>
      </c>
      <c r="K2412">
        <v>188703</v>
      </c>
      <c r="L2412">
        <v>16072</v>
      </c>
      <c r="M2412">
        <v>14556</v>
      </c>
      <c r="N2412">
        <v>0.96899999999999997</v>
      </c>
      <c r="O2412">
        <v>14105</v>
      </c>
      <c r="P2412">
        <v>1516</v>
      </c>
      <c r="Q2412">
        <v>0</v>
      </c>
      <c r="R2412">
        <v>1516</v>
      </c>
      <c r="S2412">
        <v>92610</v>
      </c>
      <c r="T2412">
        <f t="shared" si="74"/>
        <v>94126</v>
      </c>
      <c r="U2412">
        <f t="shared" si="75"/>
        <v>3</v>
      </c>
      <c r="V2412">
        <v>0.50109127379151075</v>
      </c>
      <c r="W2412">
        <v>0.41881146969817634</v>
      </c>
      <c r="X2412">
        <v>1.6885502110376685E-3</v>
      </c>
      <c r="Y2412">
        <v>7.8408706299275321E-2</v>
      </c>
      <c r="Z2412">
        <v>8054.0199999999995</v>
      </c>
      <c r="AA2412">
        <v>6731.5399999999991</v>
      </c>
      <c r="AB2412">
        <v>27.14</v>
      </c>
      <c r="AC2412">
        <v>1260.26</v>
      </c>
    </row>
    <row r="2413" spans="1:29" x14ac:dyDescent="0.25">
      <c r="A2413">
        <v>1999</v>
      </c>
      <c r="B2413">
        <v>1993</v>
      </c>
      <c r="C2413">
        <v>1995</v>
      </c>
      <c r="D2413">
        <v>2</v>
      </c>
      <c r="E2413" t="s">
        <v>35</v>
      </c>
      <c r="F2413" t="s">
        <v>36</v>
      </c>
      <c r="G2413" t="s">
        <v>37</v>
      </c>
      <c r="H2413">
        <v>3</v>
      </c>
      <c r="I2413">
        <v>6</v>
      </c>
      <c r="J2413" t="s">
        <v>34</v>
      </c>
      <c r="K2413">
        <v>39521</v>
      </c>
      <c r="L2413">
        <v>6650</v>
      </c>
      <c r="M2413">
        <v>6034</v>
      </c>
      <c r="N2413">
        <v>1</v>
      </c>
      <c r="O2413">
        <v>6034</v>
      </c>
      <c r="P2413">
        <v>615</v>
      </c>
      <c r="Q2413">
        <v>0</v>
      </c>
      <c r="R2413">
        <v>615</v>
      </c>
      <c r="S2413">
        <v>28918</v>
      </c>
      <c r="T2413">
        <f t="shared" si="74"/>
        <v>29533</v>
      </c>
      <c r="U2413">
        <f t="shared" si="75"/>
        <v>4</v>
      </c>
      <c r="V2413">
        <v>0.38029950123225859</v>
      </c>
      <c r="W2413">
        <v>0.49971956531872569</v>
      </c>
      <c r="X2413">
        <v>2.255506819900788E-5</v>
      </c>
      <c r="Y2413">
        <v>0.11995837838081677</v>
      </c>
      <c r="Z2413">
        <v>2529.14</v>
      </c>
      <c r="AA2413">
        <v>3323.33</v>
      </c>
      <c r="AB2413">
        <v>0.15</v>
      </c>
      <c r="AC2413">
        <v>797.77</v>
      </c>
    </row>
    <row r="2414" spans="1:29" x14ac:dyDescent="0.25">
      <c r="A2414">
        <v>1999</v>
      </c>
      <c r="B2414">
        <v>1997</v>
      </c>
      <c r="C2414">
        <v>1998</v>
      </c>
      <c r="D2414">
        <v>3</v>
      </c>
      <c r="E2414" t="s">
        <v>38</v>
      </c>
      <c r="F2414" t="s">
        <v>36</v>
      </c>
      <c r="G2414" t="s">
        <v>39</v>
      </c>
      <c r="H2414">
        <v>0</v>
      </c>
      <c r="I2414">
        <v>2</v>
      </c>
      <c r="J2414" t="s">
        <v>33</v>
      </c>
      <c r="K2414">
        <v>542657</v>
      </c>
      <c r="L2414">
        <v>6375</v>
      </c>
      <c r="M2414">
        <v>6303</v>
      </c>
      <c r="N2414">
        <v>0.57669999999999999</v>
      </c>
      <c r="O2414">
        <v>3635</v>
      </c>
      <c r="P2414">
        <v>0</v>
      </c>
      <c r="Q2414">
        <v>71</v>
      </c>
      <c r="R2414">
        <v>71</v>
      </c>
      <c r="S2414">
        <v>8388</v>
      </c>
      <c r="T2414">
        <f t="shared" si="74"/>
        <v>8459</v>
      </c>
      <c r="U2414">
        <f t="shared" si="75"/>
        <v>1</v>
      </c>
      <c r="V2414">
        <v>0.46947857500278434</v>
      </c>
      <c r="W2414">
        <v>0.19473320125552351</v>
      </c>
      <c r="X2414">
        <v>2.3637535823360832E-2</v>
      </c>
      <c r="Y2414">
        <v>0.31215068791833139</v>
      </c>
      <c r="Z2414">
        <v>2992.94</v>
      </c>
      <c r="AA2414">
        <v>1241.43</v>
      </c>
      <c r="AB2414">
        <v>150.69</v>
      </c>
      <c r="AC2414">
        <v>1989.97</v>
      </c>
    </row>
    <row r="2415" spans="1:29" x14ac:dyDescent="0.25">
      <c r="A2415">
        <v>1999</v>
      </c>
      <c r="B2415">
        <v>1996</v>
      </c>
      <c r="C2415">
        <v>1997</v>
      </c>
      <c r="D2415">
        <v>3</v>
      </c>
      <c r="E2415" t="s">
        <v>38</v>
      </c>
      <c r="F2415" t="s">
        <v>36</v>
      </c>
      <c r="G2415" t="s">
        <v>39</v>
      </c>
      <c r="H2415">
        <v>0</v>
      </c>
      <c r="I2415">
        <v>3</v>
      </c>
      <c r="J2415" t="s">
        <v>34</v>
      </c>
      <c r="K2415">
        <v>248454</v>
      </c>
      <c r="L2415">
        <v>4079</v>
      </c>
      <c r="M2415">
        <v>4010</v>
      </c>
      <c r="N2415">
        <v>0.80740000000000001</v>
      </c>
      <c r="O2415">
        <v>3238</v>
      </c>
      <c r="P2415">
        <v>0</v>
      </c>
      <c r="Q2415">
        <v>68</v>
      </c>
      <c r="R2415">
        <v>68</v>
      </c>
      <c r="S2415">
        <v>24506</v>
      </c>
      <c r="T2415">
        <f t="shared" si="74"/>
        <v>24574</v>
      </c>
      <c r="U2415">
        <f t="shared" si="75"/>
        <v>2</v>
      </c>
      <c r="V2415">
        <v>0.51406038944006027</v>
      </c>
      <c r="W2415">
        <v>9.200355953020084E-2</v>
      </c>
      <c r="X2415">
        <v>4.608758111291702E-4</v>
      </c>
      <c r="Y2415">
        <v>0.39347517521860959</v>
      </c>
      <c r="Z2415">
        <v>2096.9499999999998</v>
      </c>
      <c r="AA2415">
        <v>375.3</v>
      </c>
      <c r="AB2415">
        <v>1.8800000000000001</v>
      </c>
      <c r="AC2415">
        <v>1605.0600000000002</v>
      </c>
    </row>
    <row r="2416" spans="1:29" x14ac:dyDescent="0.25">
      <c r="A2416">
        <v>1999</v>
      </c>
      <c r="B2416">
        <v>1995</v>
      </c>
      <c r="C2416">
        <v>1996</v>
      </c>
      <c r="D2416">
        <v>3</v>
      </c>
      <c r="E2416" t="s">
        <v>38</v>
      </c>
      <c r="F2416" t="s">
        <v>36</v>
      </c>
      <c r="G2416" t="s">
        <v>39</v>
      </c>
      <c r="H2416">
        <v>0</v>
      </c>
      <c r="I2416">
        <v>4</v>
      </c>
      <c r="J2416" t="s">
        <v>34</v>
      </c>
      <c r="K2416">
        <v>140518</v>
      </c>
      <c r="L2416">
        <v>15448</v>
      </c>
      <c r="M2416">
        <v>11130</v>
      </c>
      <c r="N2416">
        <v>0.96860000000000002</v>
      </c>
      <c r="O2416">
        <v>10781</v>
      </c>
      <c r="P2416">
        <v>1229</v>
      </c>
      <c r="Q2416">
        <v>3088</v>
      </c>
      <c r="R2416">
        <v>4317</v>
      </c>
      <c r="S2416">
        <v>65159</v>
      </c>
      <c r="T2416">
        <f t="shared" si="74"/>
        <v>69476</v>
      </c>
      <c r="U2416">
        <f t="shared" si="75"/>
        <v>3</v>
      </c>
      <c r="V2416">
        <v>0.52528086978361566</v>
      </c>
      <c r="W2416">
        <v>0.13886515402202423</v>
      </c>
      <c r="X2416">
        <v>1.5144571231787805E-2</v>
      </c>
      <c r="Y2416">
        <v>0.32070940496257222</v>
      </c>
      <c r="Z2416">
        <v>8114.77</v>
      </c>
      <c r="AA2416">
        <v>2145.25</v>
      </c>
      <c r="AB2416">
        <v>233.96</v>
      </c>
      <c r="AC2416">
        <v>4954.4599999999991</v>
      </c>
    </row>
    <row r="2417" spans="1:29" x14ac:dyDescent="0.25">
      <c r="A2417">
        <v>1999</v>
      </c>
      <c r="B2417">
        <v>1994</v>
      </c>
      <c r="C2417">
        <v>1995</v>
      </c>
      <c r="D2417">
        <v>3</v>
      </c>
      <c r="E2417" t="s">
        <v>38</v>
      </c>
      <c r="F2417" t="s">
        <v>36</v>
      </c>
      <c r="G2417" t="s">
        <v>39</v>
      </c>
      <c r="H2417">
        <v>0</v>
      </c>
      <c r="I2417">
        <v>5</v>
      </c>
      <c r="J2417" t="s">
        <v>34</v>
      </c>
      <c r="K2417">
        <v>40030</v>
      </c>
      <c r="L2417">
        <v>6572</v>
      </c>
      <c r="M2417">
        <v>5347</v>
      </c>
      <c r="N2417">
        <v>1</v>
      </c>
      <c r="O2417">
        <v>5347</v>
      </c>
      <c r="P2417">
        <v>298</v>
      </c>
      <c r="Q2417">
        <v>925</v>
      </c>
      <c r="R2417">
        <v>1224</v>
      </c>
      <c r="S2417">
        <v>29454</v>
      </c>
      <c r="T2417">
        <f t="shared" si="74"/>
        <v>30678</v>
      </c>
      <c r="U2417">
        <f t="shared" si="75"/>
        <v>4</v>
      </c>
      <c r="V2417">
        <v>0.34235799621444951</v>
      </c>
      <c r="W2417">
        <v>0.29810905063021492</v>
      </c>
      <c r="X2417">
        <v>9.1550067251337398E-3</v>
      </c>
      <c r="Y2417">
        <v>0.35037794643020154</v>
      </c>
      <c r="Z2417">
        <v>2250.1</v>
      </c>
      <c r="AA2417">
        <v>1959.28</v>
      </c>
      <c r="AB2417">
        <v>60.169999999999995</v>
      </c>
      <c r="AC2417">
        <v>2302.81</v>
      </c>
    </row>
    <row r="2418" spans="1:29" x14ac:dyDescent="0.25">
      <c r="A2418">
        <v>1999</v>
      </c>
      <c r="B2418">
        <v>1997</v>
      </c>
      <c r="C2418">
        <v>1998</v>
      </c>
      <c r="D2418">
        <v>4</v>
      </c>
      <c r="E2418" t="s">
        <v>40</v>
      </c>
      <c r="F2418" t="s">
        <v>36</v>
      </c>
      <c r="G2418" t="s">
        <v>39</v>
      </c>
      <c r="H2418">
        <v>0</v>
      </c>
      <c r="I2418">
        <v>2</v>
      </c>
      <c r="J2418" t="s">
        <v>33</v>
      </c>
      <c r="K2418">
        <v>508133</v>
      </c>
      <c r="L2418">
        <v>16946</v>
      </c>
      <c r="M2418">
        <v>15928</v>
      </c>
      <c r="N2418">
        <v>0.59370000000000001</v>
      </c>
      <c r="O2418">
        <v>9456</v>
      </c>
      <c r="P2418">
        <v>0</v>
      </c>
      <c r="Q2418">
        <v>1017</v>
      </c>
      <c r="R2418">
        <v>1017</v>
      </c>
      <c r="S2418">
        <v>6841</v>
      </c>
      <c r="T2418">
        <f t="shared" si="74"/>
        <v>7858</v>
      </c>
      <c r="U2418">
        <f t="shared" si="75"/>
        <v>1</v>
      </c>
      <c r="V2418">
        <v>0.16537700081138892</v>
      </c>
      <c r="W2418">
        <v>0.17192476211551225</v>
      </c>
      <c r="X2418">
        <v>8.3263258833075147E-3</v>
      </c>
      <c r="Y2418">
        <v>0.65437191118979121</v>
      </c>
      <c r="Z2418">
        <v>2802.52</v>
      </c>
      <c r="AA2418">
        <v>2913.48</v>
      </c>
      <c r="AB2418">
        <v>141.1</v>
      </c>
      <c r="AC2418">
        <v>11089.150000000001</v>
      </c>
    </row>
    <row r="2419" spans="1:29" x14ac:dyDescent="0.25">
      <c r="A2419">
        <v>1999</v>
      </c>
      <c r="B2419">
        <v>1996</v>
      </c>
      <c r="C2419">
        <v>1997</v>
      </c>
      <c r="D2419">
        <v>4</v>
      </c>
      <c r="E2419" t="s">
        <v>40</v>
      </c>
      <c r="F2419" t="s">
        <v>36</v>
      </c>
      <c r="G2419" t="s">
        <v>39</v>
      </c>
      <c r="H2419">
        <v>0</v>
      </c>
      <c r="I2419">
        <v>3</v>
      </c>
      <c r="J2419" t="s">
        <v>34</v>
      </c>
      <c r="K2419">
        <v>522239</v>
      </c>
      <c r="L2419">
        <v>61501</v>
      </c>
      <c r="M2419">
        <v>48391</v>
      </c>
      <c r="N2419">
        <v>0.87360000000000004</v>
      </c>
      <c r="O2419">
        <v>42274</v>
      </c>
      <c r="P2419">
        <v>0</v>
      </c>
      <c r="Q2419">
        <v>13109</v>
      </c>
      <c r="R2419">
        <v>13109</v>
      </c>
      <c r="S2419">
        <v>115695</v>
      </c>
      <c r="T2419">
        <f t="shared" si="74"/>
        <v>128804</v>
      </c>
      <c r="U2419">
        <f t="shared" si="75"/>
        <v>2</v>
      </c>
      <c r="V2419">
        <v>5.5382306988006585E-2</v>
      </c>
      <c r="W2419">
        <v>1.7483064972846886E-2</v>
      </c>
      <c r="X2419">
        <v>7.1019067423529592E-2</v>
      </c>
      <c r="Y2419">
        <v>0.85611556061561711</v>
      </c>
      <c r="Z2419">
        <v>3406.08</v>
      </c>
      <c r="AA2419">
        <v>1075.23</v>
      </c>
      <c r="AB2419">
        <v>4367.76</v>
      </c>
      <c r="AC2419">
        <v>52652.160000000003</v>
      </c>
    </row>
    <row r="2420" spans="1:29" x14ac:dyDescent="0.25">
      <c r="A2420">
        <v>1999</v>
      </c>
      <c r="B2420">
        <v>1995</v>
      </c>
      <c r="C2420">
        <v>1996</v>
      </c>
      <c r="D2420">
        <v>4</v>
      </c>
      <c r="E2420" t="s">
        <v>40</v>
      </c>
      <c r="F2420" t="s">
        <v>36</v>
      </c>
      <c r="G2420" t="s">
        <v>39</v>
      </c>
      <c r="H2420">
        <v>0</v>
      </c>
      <c r="I2420">
        <v>4</v>
      </c>
      <c r="J2420" t="s">
        <v>34</v>
      </c>
      <c r="K2420">
        <v>69327</v>
      </c>
      <c r="L2420">
        <v>10529</v>
      </c>
      <c r="M2420">
        <v>10240</v>
      </c>
      <c r="N2420">
        <v>0.98799999999999999</v>
      </c>
      <c r="O2420">
        <v>10117</v>
      </c>
      <c r="P2420">
        <v>46</v>
      </c>
      <c r="Q2420">
        <v>242</v>
      </c>
      <c r="R2420">
        <v>289</v>
      </c>
      <c r="S2420">
        <v>39509</v>
      </c>
      <c r="T2420">
        <f t="shared" si="74"/>
        <v>39798</v>
      </c>
      <c r="U2420">
        <f t="shared" si="75"/>
        <v>3</v>
      </c>
      <c r="V2420">
        <v>1.7753963158674502E-2</v>
      </c>
      <c r="W2420">
        <v>1.7121453291140683E-2</v>
      </c>
      <c r="X2420">
        <v>8.9046182717475136E-2</v>
      </c>
      <c r="Y2420">
        <v>0.87607840083270971</v>
      </c>
      <c r="Z2420">
        <v>186.94</v>
      </c>
      <c r="AA2420">
        <v>180.28</v>
      </c>
      <c r="AB2420">
        <v>937.61</v>
      </c>
      <c r="AC2420">
        <v>9224.65</v>
      </c>
    </row>
    <row r="2421" spans="1:29" x14ac:dyDescent="0.25">
      <c r="A2421">
        <v>1999</v>
      </c>
      <c r="B2421">
        <v>1994</v>
      </c>
      <c r="C2421">
        <v>1995</v>
      </c>
      <c r="D2421">
        <v>4</v>
      </c>
      <c r="E2421" t="s">
        <v>40</v>
      </c>
      <c r="F2421" t="s">
        <v>36</v>
      </c>
      <c r="G2421" t="s">
        <v>39</v>
      </c>
      <c r="H2421">
        <v>0</v>
      </c>
      <c r="I2421">
        <v>5</v>
      </c>
      <c r="J2421" t="s">
        <v>34</v>
      </c>
      <c r="K2421">
        <v>33059</v>
      </c>
      <c r="L2421">
        <v>328</v>
      </c>
      <c r="M2421">
        <v>270</v>
      </c>
      <c r="N2421">
        <v>1</v>
      </c>
      <c r="O2421">
        <v>270</v>
      </c>
      <c r="P2421">
        <v>1</v>
      </c>
      <c r="Q2421">
        <v>55</v>
      </c>
      <c r="R2421">
        <v>57</v>
      </c>
      <c r="S2421">
        <v>29424</v>
      </c>
      <c r="T2421">
        <f t="shared" si="74"/>
        <v>29481</v>
      </c>
      <c r="U2421">
        <f t="shared" si="75"/>
        <v>4</v>
      </c>
      <c r="V2421">
        <v>1.0511882998171846E-2</v>
      </c>
      <c r="W2421">
        <v>9.1956124314442403E-2</v>
      </c>
      <c r="X2421">
        <v>3.9579524680073121E-2</v>
      </c>
      <c r="Y2421">
        <v>0.85795246800731262</v>
      </c>
      <c r="Z2421">
        <v>3.45</v>
      </c>
      <c r="AA2421">
        <v>30.18</v>
      </c>
      <c r="AB2421">
        <v>12.99</v>
      </c>
      <c r="AC2421">
        <v>281.58000000000004</v>
      </c>
    </row>
    <row r="2422" spans="1:29" x14ac:dyDescent="0.25">
      <c r="A2422">
        <v>1999</v>
      </c>
      <c r="B2422">
        <v>1997</v>
      </c>
      <c r="C2422">
        <v>1998</v>
      </c>
      <c r="D2422">
        <v>5</v>
      </c>
      <c r="E2422" t="s">
        <v>41</v>
      </c>
      <c r="F2422" t="s">
        <v>36</v>
      </c>
      <c r="G2422" t="s">
        <v>42</v>
      </c>
      <c r="H2422">
        <v>1</v>
      </c>
      <c r="I2422">
        <v>2</v>
      </c>
      <c r="J2422" t="s">
        <v>33</v>
      </c>
      <c r="K2422">
        <v>81260</v>
      </c>
      <c r="L2422">
        <v>1291</v>
      </c>
      <c r="M2422">
        <v>1195</v>
      </c>
      <c r="N2422">
        <v>0.57479999999999998</v>
      </c>
      <c r="O2422">
        <v>687</v>
      </c>
      <c r="P2422">
        <v>0</v>
      </c>
      <c r="Q2422">
        <v>95</v>
      </c>
      <c r="R2422">
        <v>95</v>
      </c>
      <c r="S2422">
        <v>1169</v>
      </c>
      <c r="T2422">
        <f t="shared" si="74"/>
        <v>1264</v>
      </c>
      <c r="U2422">
        <f t="shared" si="75"/>
        <v>1</v>
      </c>
      <c r="V2422">
        <v>0.36149038498772468</v>
      </c>
      <c r="W2422">
        <v>0.2912229614082914</v>
      </c>
      <c r="X2422">
        <v>6.0950581237753732E-3</v>
      </c>
      <c r="Y2422">
        <v>0.3411915954802085</v>
      </c>
      <c r="Z2422">
        <v>466.76</v>
      </c>
      <c r="AA2422">
        <v>376.03</v>
      </c>
      <c r="AB2422">
        <v>7.87</v>
      </c>
      <c r="AC2422">
        <v>440.55</v>
      </c>
    </row>
    <row r="2423" spans="1:29" x14ac:dyDescent="0.25">
      <c r="A2423">
        <v>1999</v>
      </c>
      <c r="B2423">
        <v>1996</v>
      </c>
      <c r="C2423">
        <v>1997</v>
      </c>
      <c r="D2423">
        <v>5</v>
      </c>
      <c r="E2423" t="s">
        <v>41</v>
      </c>
      <c r="F2423" t="s">
        <v>36</v>
      </c>
      <c r="G2423" t="s">
        <v>42</v>
      </c>
      <c r="H2423">
        <v>1</v>
      </c>
      <c r="I2423">
        <v>3</v>
      </c>
      <c r="J2423" t="s">
        <v>34</v>
      </c>
      <c r="K2423">
        <v>70993</v>
      </c>
      <c r="L2423">
        <v>3151</v>
      </c>
      <c r="M2423">
        <v>2849</v>
      </c>
      <c r="N2423">
        <v>0.81989999999999996</v>
      </c>
      <c r="O2423">
        <v>2336</v>
      </c>
      <c r="P2423">
        <v>0</v>
      </c>
      <c r="Q2423">
        <v>301</v>
      </c>
      <c r="R2423">
        <v>301</v>
      </c>
      <c r="S2423">
        <v>8392</v>
      </c>
      <c r="T2423">
        <f t="shared" si="74"/>
        <v>8693</v>
      </c>
      <c r="U2423">
        <f t="shared" si="75"/>
        <v>2</v>
      </c>
      <c r="V2423">
        <v>0.57382927278150431</v>
      </c>
      <c r="W2423">
        <v>0.19722604760967929</v>
      </c>
      <c r="X2423">
        <v>1.7315783795447185E-2</v>
      </c>
      <c r="Y2423">
        <v>0.21162889581336899</v>
      </c>
      <c r="Z2423">
        <v>1808.4</v>
      </c>
      <c r="AA2423">
        <v>621.55000000000007</v>
      </c>
      <c r="AB2423">
        <v>54.57</v>
      </c>
      <c r="AC2423">
        <v>666.94</v>
      </c>
    </row>
    <row r="2424" spans="1:29" x14ac:dyDescent="0.25">
      <c r="A2424">
        <v>1999</v>
      </c>
      <c r="B2424">
        <v>1995</v>
      </c>
      <c r="C2424">
        <v>1996</v>
      </c>
      <c r="D2424">
        <v>5</v>
      </c>
      <c r="E2424" t="s">
        <v>41</v>
      </c>
      <c r="F2424" t="s">
        <v>36</v>
      </c>
      <c r="G2424" t="s">
        <v>42</v>
      </c>
      <c r="H2424">
        <v>1</v>
      </c>
      <c r="I2424">
        <v>4</v>
      </c>
      <c r="J2424" t="s">
        <v>34</v>
      </c>
      <c r="K2424">
        <v>62462</v>
      </c>
      <c r="L2424">
        <v>11147</v>
      </c>
      <c r="M2424">
        <v>8258</v>
      </c>
      <c r="N2424">
        <v>0.96660000000000001</v>
      </c>
      <c r="O2424">
        <v>7983</v>
      </c>
      <c r="P2424">
        <v>814</v>
      </c>
      <c r="Q2424">
        <v>2074</v>
      </c>
      <c r="R2424">
        <v>2888</v>
      </c>
      <c r="S2424">
        <v>24911</v>
      </c>
      <c r="T2424">
        <f t="shared" si="74"/>
        <v>27799</v>
      </c>
      <c r="U2424">
        <f t="shared" si="75"/>
        <v>3</v>
      </c>
      <c r="V2424">
        <v>0.64305782054801153</v>
      </c>
      <c r="W2424">
        <v>0.11896996216341314</v>
      </c>
      <c r="X2424">
        <v>5.3471762496030651E-3</v>
      </c>
      <c r="Y2424">
        <v>0.23262504103897222</v>
      </c>
      <c r="Z2424">
        <v>7168.7699999999995</v>
      </c>
      <c r="AA2424">
        <v>1326.27</v>
      </c>
      <c r="AB2424">
        <v>59.61</v>
      </c>
      <c r="AC2424">
        <v>2593.29</v>
      </c>
    </row>
    <row r="2425" spans="1:29" x14ac:dyDescent="0.25">
      <c r="A2425">
        <v>1999</v>
      </c>
      <c r="B2425">
        <v>1994</v>
      </c>
      <c r="C2425">
        <v>1995</v>
      </c>
      <c r="D2425">
        <v>5</v>
      </c>
      <c r="E2425" t="s">
        <v>41</v>
      </c>
      <c r="F2425" t="s">
        <v>36</v>
      </c>
      <c r="G2425" t="s">
        <v>42</v>
      </c>
      <c r="H2425">
        <v>1</v>
      </c>
      <c r="I2425">
        <v>5</v>
      </c>
      <c r="J2425" t="s">
        <v>34</v>
      </c>
      <c r="K2425">
        <v>65578</v>
      </c>
      <c r="L2425">
        <v>19921</v>
      </c>
      <c r="M2425">
        <v>13014</v>
      </c>
      <c r="N2425">
        <v>1</v>
      </c>
      <c r="O2425">
        <v>13014</v>
      </c>
      <c r="P2425">
        <v>1547</v>
      </c>
      <c r="Q2425">
        <v>5359</v>
      </c>
      <c r="R2425">
        <v>6907</v>
      </c>
      <c r="S2425">
        <v>39098</v>
      </c>
      <c r="T2425">
        <f t="shared" si="74"/>
        <v>46005</v>
      </c>
      <c r="U2425">
        <f t="shared" si="75"/>
        <v>4</v>
      </c>
      <c r="V2425">
        <v>0.57831485569774777</v>
      </c>
      <c r="W2425">
        <v>0.101544170132792</v>
      </c>
      <c r="X2425">
        <v>1.646472282542675E-3</v>
      </c>
      <c r="Y2425">
        <v>0.31849450188691747</v>
      </c>
      <c r="Z2425">
        <v>11520.83</v>
      </c>
      <c r="AA2425">
        <v>2022.9</v>
      </c>
      <c r="AB2425">
        <v>32.799999999999997</v>
      </c>
      <c r="AC2425">
        <v>6344.85</v>
      </c>
    </row>
    <row r="2426" spans="1:29" x14ac:dyDescent="0.25">
      <c r="A2426">
        <v>1999</v>
      </c>
      <c r="B2426">
        <v>1997</v>
      </c>
      <c r="C2426">
        <v>1998</v>
      </c>
      <c r="D2426">
        <v>6</v>
      </c>
      <c r="E2426" t="s">
        <v>43</v>
      </c>
      <c r="F2426" t="s">
        <v>36</v>
      </c>
      <c r="G2426" t="s">
        <v>42</v>
      </c>
      <c r="H2426">
        <v>0</v>
      </c>
      <c r="I2426">
        <v>2</v>
      </c>
      <c r="J2426" t="s">
        <v>33</v>
      </c>
      <c r="K2426">
        <v>11931</v>
      </c>
      <c r="L2426">
        <v>189</v>
      </c>
      <c r="M2426">
        <v>175</v>
      </c>
      <c r="N2426">
        <v>0.57479999999999998</v>
      </c>
      <c r="O2426">
        <v>100</v>
      </c>
      <c r="P2426">
        <v>0</v>
      </c>
      <c r="Q2426">
        <v>14</v>
      </c>
      <c r="R2426">
        <v>14</v>
      </c>
      <c r="S2426">
        <v>171</v>
      </c>
      <c r="T2426">
        <f t="shared" si="74"/>
        <v>185</v>
      </c>
      <c r="U2426">
        <f t="shared" si="75"/>
        <v>1</v>
      </c>
      <c r="V2426">
        <v>0.36147882495648964</v>
      </c>
      <c r="W2426">
        <v>0.29117662570539526</v>
      </c>
      <c r="X2426">
        <v>6.1178207900427191E-3</v>
      </c>
      <c r="Y2426">
        <v>0.34122672854807234</v>
      </c>
      <c r="Z2426">
        <v>68.539999999999992</v>
      </c>
      <c r="AA2426">
        <v>55.209999999999994</v>
      </c>
      <c r="AB2426">
        <v>1.1599999999999999</v>
      </c>
      <c r="AC2426">
        <v>64.699999999999989</v>
      </c>
    </row>
    <row r="2427" spans="1:29" x14ac:dyDescent="0.25">
      <c r="A2427">
        <v>1999</v>
      </c>
      <c r="B2427">
        <v>1996</v>
      </c>
      <c r="C2427">
        <v>1997</v>
      </c>
      <c r="D2427">
        <v>6</v>
      </c>
      <c r="E2427" t="s">
        <v>43</v>
      </c>
      <c r="F2427" t="s">
        <v>36</v>
      </c>
      <c r="G2427" t="s">
        <v>42</v>
      </c>
      <c r="H2427">
        <v>0</v>
      </c>
      <c r="I2427">
        <v>3</v>
      </c>
      <c r="J2427" t="s">
        <v>34</v>
      </c>
      <c r="K2427">
        <v>10499</v>
      </c>
      <c r="L2427">
        <v>466</v>
      </c>
      <c r="M2427">
        <v>421</v>
      </c>
      <c r="N2427">
        <v>0.81989999999999996</v>
      </c>
      <c r="O2427">
        <v>345</v>
      </c>
      <c r="P2427">
        <v>0</v>
      </c>
      <c r="Q2427">
        <v>44</v>
      </c>
      <c r="R2427">
        <v>44</v>
      </c>
      <c r="S2427">
        <v>1241</v>
      </c>
      <c r="T2427">
        <f t="shared" si="74"/>
        <v>1285</v>
      </c>
      <c r="U2427">
        <f t="shared" si="75"/>
        <v>2</v>
      </c>
      <c r="V2427">
        <v>0.57385034655908673</v>
      </c>
      <c r="W2427">
        <v>0.19722752730628101</v>
      </c>
      <c r="X2427">
        <v>1.7317224952254247E-2</v>
      </c>
      <c r="Y2427">
        <v>0.2116049011823781</v>
      </c>
      <c r="Z2427">
        <v>267.41999999999996</v>
      </c>
      <c r="AA2427">
        <v>91.91</v>
      </c>
      <c r="AB2427">
        <v>8.07</v>
      </c>
      <c r="AC2427">
        <v>98.61</v>
      </c>
    </row>
    <row r="2428" spans="1:29" x14ac:dyDescent="0.25">
      <c r="A2428">
        <v>1999</v>
      </c>
      <c r="B2428">
        <v>1995</v>
      </c>
      <c r="C2428">
        <v>1996</v>
      </c>
      <c r="D2428">
        <v>6</v>
      </c>
      <c r="E2428" t="s">
        <v>43</v>
      </c>
      <c r="F2428" t="s">
        <v>36</v>
      </c>
      <c r="G2428" t="s">
        <v>42</v>
      </c>
      <c r="H2428">
        <v>0</v>
      </c>
      <c r="I2428">
        <v>4</v>
      </c>
      <c r="J2428" t="s">
        <v>34</v>
      </c>
      <c r="K2428">
        <v>10568</v>
      </c>
      <c r="L2428">
        <v>1886</v>
      </c>
      <c r="M2428">
        <v>1397</v>
      </c>
      <c r="N2428">
        <v>0.96660000000000001</v>
      </c>
      <c r="O2428">
        <v>1350</v>
      </c>
      <c r="P2428">
        <v>137</v>
      </c>
      <c r="Q2428">
        <v>350</v>
      </c>
      <c r="R2428">
        <v>488</v>
      </c>
      <c r="S2428">
        <v>4214</v>
      </c>
      <c r="T2428">
        <f t="shared" si="74"/>
        <v>4702</v>
      </c>
      <c r="U2428">
        <f t="shared" si="75"/>
        <v>3</v>
      </c>
      <c r="V2428">
        <v>0.64306504715905777</v>
      </c>
      <c r="W2428">
        <v>0.11896594686587104</v>
      </c>
      <c r="X2428">
        <v>5.3441630393866934E-3</v>
      </c>
      <c r="Y2428">
        <v>0.2326248429356845</v>
      </c>
      <c r="Z2428">
        <v>1212.93</v>
      </c>
      <c r="AA2428">
        <v>224.39</v>
      </c>
      <c r="AB2428">
        <v>10.08</v>
      </c>
      <c r="AC2428">
        <v>438.77000000000004</v>
      </c>
    </row>
    <row r="2429" spans="1:29" x14ac:dyDescent="0.25">
      <c r="A2429">
        <v>1999</v>
      </c>
      <c r="B2429">
        <v>1994</v>
      </c>
      <c r="C2429">
        <v>1995</v>
      </c>
      <c r="D2429">
        <v>6</v>
      </c>
      <c r="E2429" t="s">
        <v>43</v>
      </c>
      <c r="F2429" t="s">
        <v>36</v>
      </c>
      <c r="G2429" t="s">
        <v>42</v>
      </c>
      <c r="H2429">
        <v>0</v>
      </c>
      <c r="I2429">
        <v>5</v>
      </c>
      <c r="J2429" t="s">
        <v>34</v>
      </c>
      <c r="K2429">
        <v>17077</v>
      </c>
      <c r="L2429">
        <v>5187</v>
      </c>
      <c r="M2429">
        <v>3388</v>
      </c>
      <c r="N2429">
        <v>1</v>
      </c>
      <c r="O2429">
        <v>3388</v>
      </c>
      <c r="P2429">
        <v>403</v>
      </c>
      <c r="Q2429">
        <v>1395</v>
      </c>
      <c r="R2429">
        <v>1798</v>
      </c>
      <c r="S2429">
        <v>10181</v>
      </c>
      <c r="T2429">
        <f t="shared" si="74"/>
        <v>11979</v>
      </c>
      <c r="U2429">
        <f t="shared" si="75"/>
        <v>4</v>
      </c>
      <c r="V2429">
        <v>0.57831346203892009</v>
      </c>
      <c r="W2429">
        <v>0.1015450453489605</v>
      </c>
      <c r="X2429">
        <v>1.6462491927788649E-3</v>
      </c>
      <c r="Y2429">
        <v>0.3184952434193406</v>
      </c>
      <c r="Z2429">
        <v>3000.0299999999997</v>
      </c>
      <c r="AA2429">
        <v>526.77</v>
      </c>
      <c r="AB2429">
        <v>8.5399999999999991</v>
      </c>
      <c r="AC2429">
        <v>1652.21</v>
      </c>
    </row>
    <row r="2430" spans="1:29" x14ac:dyDescent="0.25">
      <c r="A2430">
        <v>1999</v>
      </c>
      <c r="B2430">
        <v>1997</v>
      </c>
      <c r="C2430">
        <v>1998</v>
      </c>
      <c r="D2430">
        <v>7</v>
      </c>
      <c r="E2430" t="s">
        <v>44</v>
      </c>
      <c r="F2430" t="s">
        <v>36</v>
      </c>
      <c r="G2430" t="s">
        <v>45</v>
      </c>
      <c r="H2430">
        <v>0</v>
      </c>
      <c r="I2430">
        <v>2</v>
      </c>
      <c r="J2430" t="s">
        <v>33</v>
      </c>
      <c r="K2430">
        <v>195621</v>
      </c>
      <c r="L2430">
        <v>5508</v>
      </c>
      <c r="M2430">
        <v>5508</v>
      </c>
      <c r="N2430">
        <v>0.51970000000000005</v>
      </c>
      <c r="O2430">
        <v>2863</v>
      </c>
      <c r="P2430">
        <v>0</v>
      </c>
      <c r="Q2430">
        <v>0</v>
      </c>
      <c r="R2430">
        <v>0</v>
      </c>
      <c r="S2430">
        <v>49</v>
      </c>
      <c r="T2430">
        <f t="shared" si="74"/>
        <v>49</v>
      </c>
      <c r="U2430">
        <f t="shared" si="75"/>
        <v>1</v>
      </c>
      <c r="V2430">
        <v>0.20085463879348531</v>
      </c>
      <c r="W2430">
        <v>0.54701057951335696</v>
      </c>
      <c r="X2430">
        <v>9.8606582969670148E-3</v>
      </c>
      <c r="Y2430">
        <v>0.24227412339619084</v>
      </c>
      <c r="Z2430">
        <v>1106.46</v>
      </c>
      <c r="AA2430">
        <v>3013.35</v>
      </c>
      <c r="AB2430">
        <v>54.320000000000007</v>
      </c>
      <c r="AC2430">
        <v>1334.63</v>
      </c>
    </row>
    <row r="2431" spans="1:29" x14ac:dyDescent="0.25">
      <c r="A2431">
        <v>1999</v>
      </c>
      <c r="B2431">
        <v>1996</v>
      </c>
      <c r="C2431">
        <v>1997</v>
      </c>
      <c r="D2431">
        <v>7</v>
      </c>
      <c r="E2431" t="s">
        <v>44</v>
      </c>
      <c r="F2431" t="s">
        <v>36</v>
      </c>
      <c r="G2431" t="s">
        <v>45</v>
      </c>
      <c r="H2431">
        <v>0</v>
      </c>
      <c r="I2431">
        <v>3</v>
      </c>
      <c r="J2431" t="s">
        <v>34</v>
      </c>
      <c r="K2431">
        <v>94589</v>
      </c>
      <c r="L2431">
        <v>5056</v>
      </c>
      <c r="M2431">
        <v>5056</v>
      </c>
      <c r="N2431">
        <v>0.74219999999999997</v>
      </c>
      <c r="O2431">
        <v>3752</v>
      </c>
      <c r="P2431">
        <v>0</v>
      </c>
      <c r="Q2431">
        <v>0</v>
      </c>
      <c r="R2431">
        <v>0</v>
      </c>
      <c r="S2431">
        <v>583</v>
      </c>
      <c r="T2431">
        <f t="shared" si="74"/>
        <v>583</v>
      </c>
      <c r="U2431">
        <f t="shared" si="75"/>
        <v>2</v>
      </c>
      <c r="V2431">
        <v>0.27436299056253016</v>
      </c>
      <c r="W2431">
        <v>0.48216334021564577</v>
      </c>
      <c r="X2431">
        <v>1.4239267152383892E-4</v>
      </c>
      <c r="Y2431">
        <v>0.24333127655030021</v>
      </c>
      <c r="Z2431">
        <v>1387.3</v>
      </c>
      <c r="AA2431">
        <v>2438.0299999999997</v>
      </c>
      <c r="AB2431">
        <v>0.72</v>
      </c>
      <c r="AC2431">
        <v>1230.3899999999999</v>
      </c>
    </row>
    <row r="2432" spans="1:29" x14ac:dyDescent="0.25">
      <c r="A2432">
        <v>1999</v>
      </c>
      <c r="B2432">
        <v>1995</v>
      </c>
      <c r="C2432">
        <v>1996</v>
      </c>
      <c r="D2432">
        <v>7</v>
      </c>
      <c r="E2432" t="s">
        <v>44</v>
      </c>
      <c r="F2432" t="s">
        <v>36</v>
      </c>
      <c r="G2432" t="s">
        <v>45</v>
      </c>
      <c r="H2432">
        <v>0</v>
      </c>
      <c r="I2432">
        <v>4</v>
      </c>
      <c r="J2432" t="s">
        <v>34</v>
      </c>
      <c r="K2432">
        <v>45591</v>
      </c>
      <c r="L2432">
        <v>7622</v>
      </c>
      <c r="M2432">
        <v>7031</v>
      </c>
      <c r="N2432">
        <v>0.92459999999999998</v>
      </c>
      <c r="O2432">
        <v>6500</v>
      </c>
      <c r="P2432">
        <v>591</v>
      </c>
      <c r="Q2432">
        <v>0</v>
      </c>
      <c r="R2432">
        <v>591</v>
      </c>
      <c r="S2432">
        <v>6648</v>
      </c>
      <c r="T2432">
        <f t="shared" si="74"/>
        <v>7239</v>
      </c>
      <c r="U2432">
        <f t="shared" si="75"/>
        <v>3</v>
      </c>
      <c r="V2432">
        <v>0.62485224024129604</v>
      </c>
      <c r="W2432">
        <v>0.19711447002625238</v>
      </c>
      <c r="X2432">
        <v>9.5510858456318863E-4</v>
      </c>
      <c r="Y2432">
        <v>0.17707818114788834</v>
      </c>
      <c r="Z2432">
        <v>4762.7299999999996</v>
      </c>
      <c r="AA2432">
        <v>1502.44</v>
      </c>
      <c r="AB2432">
        <v>7.2799999999999994</v>
      </c>
      <c r="AC2432">
        <v>1349.72</v>
      </c>
    </row>
    <row r="2433" spans="1:29" x14ac:dyDescent="0.25">
      <c r="A2433">
        <v>1999</v>
      </c>
      <c r="B2433">
        <v>1994</v>
      </c>
      <c r="C2433">
        <v>1995</v>
      </c>
      <c r="D2433">
        <v>7</v>
      </c>
      <c r="E2433" t="s">
        <v>44</v>
      </c>
      <c r="F2433" t="s">
        <v>36</v>
      </c>
      <c r="G2433" t="s">
        <v>45</v>
      </c>
      <c r="H2433">
        <v>0</v>
      </c>
      <c r="I2433">
        <v>5</v>
      </c>
      <c r="J2433" t="s">
        <v>34</v>
      </c>
      <c r="K2433">
        <v>18739</v>
      </c>
      <c r="L2433">
        <v>6482</v>
      </c>
      <c r="M2433">
        <v>6054</v>
      </c>
      <c r="N2433">
        <v>1</v>
      </c>
      <c r="O2433">
        <v>6054</v>
      </c>
      <c r="P2433">
        <v>428</v>
      </c>
      <c r="Q2433">
        <v>0</v>
      </c>
      <c r="R2433">
        <v>428</v>
      </c>
      <c r="S2433">
        <v>10382</v>
      </c>
      <c r="T2433">
        <f t="shared" si="74"/>
        <v>10810</v>
      </c>
      <c r="U2433">
        <f t="shared" si="75"/>
        <v>4</v>
      </c>
      <c r="V2433">
        <v>0.43814429014131007</v>
      </c>
      <c r="W2433">
        <v>0.35770510465207761</v>
      </c>
      <c r="X2433">
        <v>2.253617588397803E-3</v>
      </c>
      <c r="Y2433">
        <v>0.2018969876182147</v>
      </c>
      <c r="Z2433">
        <v>2840.45</v>
      </c>
      <c r="AA2433">
        <v>2318.9700000000003</v>
      </c>
      <c r="AB2433">
        <v>14.61</v>
      </c>
      <c r="AC2433">
        <v>1308.8800000000001</v>
      </c>
    </row>
    <row r="2434" spans="1:29" x14ac:dyDescent="0.25">
      <c r="A2434">
        <v>1999</v>
      </c>
      <c r="B2434">
        <v>1997</v>
      </c>
      <c r="C2434">
        <v>1998</v>
      </c>
      <c r="D2434">
        <v>8</v>
      </c>
      <c r="E2434" t="s">
        <v>46</v>
      </c>
      <c r="F2434" t="s">
        <v>36</v>
      </c>
      <c r="G2434" t="s">
        <v>45</v>
      </c>
      <c r="H2434">
        <v>0</v>
      </c>
      <c r="I2434">
        <v>2</v>
      </c>
      <c r="J2434" t="s">
        <v>33</v>
      </c>
      <c r="K2434">
        <v>35563</v>
      </c>
      <c r="L2434">
        <v>2536</v>
      </c>
      <c r="M2434">
        <v>2536</v>
      </c>
      <c r="N2434">
        <v>0.60340000000000005</v>
      </c>
      <c r="O2434">
        <v>1530</v>
      </c>
      <c r="P2434">
        <v>0</v>
      </c>
      <c r="Q2434">
        <v>0</v>
      </c>
      <c r="R2434">
        <v>0</v>
      </c>
      <c r="S2434">
        <v>698</v>
      </c>
      <c r="T2434">
        <f t="shared" si="74"/>
        <v>698</v>
      </c>
      <c r="U2434">
        <f t="shared" si="75"/>
        <v>1</v>
      </c>
      <c r="V2434">
        <v>7.9291559578057738E-2</v>
      </c>
      <c r="W2434">
        <v>0.11857271250847511</v>
      </c>
      <c r="X2434">
        <v>4.3361031834881188E-3</v>
      </c>
      <c r="Y2434">
        <v>0.79779962472997901</v>
      </c>
      <c r="Z2434">
        <v>201.15</v>
      </c>
      <c r="AA2434">
        <v>300.8</v>
      </c>
      <c r="AB2434">
        <v>11</v>
      </c>
      <c r="AC2434">
        <v>2023.89</v>
      </c>
    </row>
    <row r="2435" spans="1:29" x14ac:dyDescent="0.25">
      <c r="A2435">
        <v>1999</v>
      </c>
      <c r="B2435">
        <v>1996</v>
      </c>
      <c r="C2435">
        <v>1997</v>
      </c>
      <c r="D2435">
        <v>8</v>
      </c>
      <c r="E2435" t="s">
        <v>46</v>
      </c>
      <c r="F2435" t="s">
        <v>36</v>
      </c>
      <c r="G2435" t="s">
        <v>45</v>
      </c>
      <c r="H2435">
        <v>0</v>
      </c>
      <c r="I2435">
        <v>3</v>
      </c>
      <c r="J2435" t="s">
        <v>34</v>
      </c>
      <c r="K2435">
        <v>27055</v>
      </c>
      <c r="L2435">
        <v>3904</v>
      </c>
      <c r="M2435">
        <v>3904</v>
      </c>
      <c r="N2435">
        <v>0.84009999999999996</v>
      </c>
      <c r="O2435">
        <v>3279</v>
      </c>
      <c r="P2435">
        <v>0</v>
      </c>
      <c r="Q2435">
        <v>0</v>
      </c>
      <c r="R2435">
        <v>0</v>
      </c>
      <c r="S2435">
        <v>3384</v>
      </c>
      <c r="T2435">
        <f t="shared" si="74"/>
        <v>3384</v>
      </c>
      <c r="U2435">
        <f t="shared" si="75"/>
        <v>2</v>
      </c>
      <c r="V2435">
        <v>6.1971224901192862E-2</v>
      </c>
      <c r="W2435">
        <v>9.0979413791248631E-2</v>
      </c>
      <c r="X2435">
        <v>9.9281006744243849E-3</v>
      </c>
      <c r="Y2435">
        <v>0.8371212606331343</v>
      </c>
      <c r="Z2435">
        <v>241.94</v>
      </c>
      <c r="AA2435">
        <v>355.19</v>
      </c>
      <c r="AB2435">
        <v>38.760000000000005</v>
      </c>
      <c r="AC2435">
        <v>3268.1800000000003</v>
      </c>
    </row>
    <row r="2436" spans="1:29" x14ac:dyDescent="0.25">
      <c r="A2436">
        <v>1999</v>
      </c>
      <c r="B2436">
        <v>1995</v>
      </c>
      <c r="C2436">
        <v>1996</v>
      </c>
      <c r="D2436">
        <v>8</v>
      </c>
      <c r="E2436" t="s">
        <v>46</v>
      </c>
      <c r="F2436" t="s">
        <v>36</v>
      </c>
      <c r="G2436" t="s">
        <v>45</v>
      </c>
      <c r="H2436">
        <v>0</v>
      </c>
      <c r="I2436">
        <v>4</v>
      </c>
      <c r="J2436" t="s">
        <v>34</v>
      </c>
      <c r="K2436">
        <v>9234</v>
      </c>
      <c r="L2436">
        <v>2430</v>
      </c>
      <c r="M2436">
        <v>2263</v>
      </c>
      <c r="N2436">
        <v>0.99209999999999998</v>
      </c>
      <c r="O2436">
        <v>2245</v>
      </c>
      <c r="P2436">
        <v>166</v>
      </c>
      <c r="Q2436">
        <v>0</v>
      </c>
      <c r="R2436">
        <v>166</v>
      </c>
      <c r="S2436">
        <v>4551</v>
      </c>
      <c r="T2436">
        <f t="shared" si="74"/>
        <v>4717</v>
      </c>
      <c r="U2436">
        <f t="shared" si="75"/>
        <v>3</v>
      </c>
      <c r="V2436">
        <v>0.12870146330222376</v>
      </c>
      <c r="W2436">
        <v>0.11298207495926128</v>
      </c>
      <c r="X2436">
        <v>6.4688163547479138E-3</v>
      </c>
      <c r="Y2436">
        <v>0.75184764538376692</v>
      </c>
      <c r="Z2436">
        <v>312.76</v>
      </c>
      <c r="AA2436">
        <v>274.56</v>
      </c>
      <c r="AB2436">
        <v>15.72</v>
      </c>
      <c r="AC2436">
        <v>1827.0799999999997</v>
      </c>
    </row>
    <row r="2437" spans="1:29" x14ac:dyDescent="0.25">
      <c r="A2437">
        <v>1999</v>
      </c>
      <c r="B2437">
        <v>1994</v>
      </c>
      <c r="C2437">
        <v>1995</v>
      </c>
      <c r="D2437">
        <v>8</v>
      </c>
      <c r="E2437" t="s">
        <v>46</v>
      </c>
      <c r="F2437" t="s">
        <v>36</v>
      </c>
      <c r="G2437" t="s">
        <v>45</v>
      </c>
      <c r="H2437">
        <v>0</v>
      </c>
      <c r="I2437">
        <v>5</v>
      </c>
      <c r="J2437" t="s">
        <v>34</v>
      </c>
      <c r="K2437">
        <v>695</v>
      </c>
      <c r="L2437">
        <v>183</v>
      </c>
      <c r="M2437">
        <v>160</v>
      </c>
      <c r="N2437">
        <v>1</v>
      </c>
      <c r="O2437">
        <v>160</v>
      </c>
      <c r="P2437">
        <v>23</v>
      </c>
      <c r="Q2437">
        <v>0</v>
      </c>
      <c r="R2437">
        <v>23</v>
      </c>
      <c r="S2437">
        <v>441</v>
      </c>
      <c r="T2437">
        <f t="shared" si="74"/>
        <v>464</v>
      </c>
      <c r="U2437">
        <f t="shared" si="75"/>
        <v>4</v>
      </c>
      <c r="V2437">
        <v>0.10774172473867596</v>
      </c>
      <c r="W2437">
        <v>0.24635235191637633</v>
      </c>
      <c r="X2437">
        <v>0</v>
      </c>
      <c r="Y2437">
        <v>0.64590592334494779</v>
      </c>
      <c r="Z2437">
        <v>19.79</v>
      </c>
      <c r="AA2437">
        <v>45.25</v>
      </c>
      <c r="AB2437">
        <v>0</v>
      </c>
      <c r="AC2437">
        <v>118.64</v>
      </c>
    </row>
    <row r="2438" spans="1:29" x14ac:dyDescent="0.25">
      <c r="A2438">
        <v>1999</v>
      </c>
      <c r="B2438">
        <v>1997</v>
      </c>
      <c r="C2438">
        <v>1998</v>
      </c>
      <c r="D2438">
        <v>9</v>
      </c>
      <c r="E2438" t="s">
        <v>47</v>
      </c>
      <c r="F2438" t="s">
        <v>36</v>
      </c>
      <c r="G2438" t="s">
        <v>45</v>
      </c>
      <c r="H2438">
        <v>1</v>
      </c>
      <c r="I2438">
        <v>2</v>
      </c>
      <c r="J2438" t="s">
        <v>33</v>
      </c>
      <c r="K2438">
        <v>127709</v>
      </c>
      <c r="L2438">
        <v>9109</v>
      </c>
      <c r="M2438">
        <v>9109</v>
      </c>
      <c r="N2438">
        <v>0.59970000000000001</v>
      </c>
      <c r="O2438">
        <v>5463</v>
      </c>
      <c r="P2438">
        <v>0</v>
      </c>
      <c r="Q2438">
        <v>0</v>
      </c>
      <c r="R2438">
        <v>0</v>
      </c>
      <c r="S2438">
        <v>2889</v>
      </c>
      <c r="T2438">
        <f t="shared" si="74"/>
        <v>2889</v>
      </c>
      <c r="U2438">
        <f t="shared" si="75"/>
        <v>1</v>
      </c>
      <c r="V2438">
        <v>7.9291411359460121E-2</v>
      </c>
      <c r="W2438">
        <v>0.11857707076007089</v>
      </c>
      <c r="X2438">
        <v>4.3359231784182994E-3</v>
      </c>
      <c r="Y2438">
        <v>0.79779559470205086</v>
      </c>
      <c r="Z2438">
        <v>722.34</v>
      </c>
      <c r="AA2438">
        <v>1080.23</v>
      </c>
      <c r="AB2438">
        <v>39.5</v>
      </c>
      <c r="AC2438">
        <v>7267.87</v>
      </c>
    </row>
    <row r="2439" spans="1:29" x14ac:dyDescent="0.25">
      <c r="A2439">
        <v>1999</v>
      </c>
      <c r="B2439">
        <v>1996</v>
      </c>
      <c r="C2439">
        <v>1997</v>
      </c>
      <c r="D2439">
        <v>9</v>
      </c>
      <c r="E2439" t="s">
        <v>47</v>
      </c>
      <c r="F2439" t="s">
        <v>36</v>
      </c>
      <c r="G2439" t="s">
        <v>45</v>
      </c>
      <c r="H2439">
        <v>1</v>
      </c>
      <c r="I2439">
        <v>3</v>
      </c>
      <c r="J2439" t="s">
        <v>34</v>
      </c>
      <c r="K2439">
        <v>67081</v>
      </c>
      <c r="L2439">
        <v>9679</v>
      </c>
      <c r="M2439">
        <v>9679</v>
      </c>
      <c r="N2439">
        <v>0.85729999999999995</v>
      </c>
      <c r="O2439">
        <v>8298</v>
      </c>
      <c r="P2439">
        <v>0</v>
      </c>
      <c r="Q2439">
        <v>0</v>
      </c>
      <c r="R2439">
        <v>0</v>
      </c>
      <c r="S2439">
        <v>14083</v>
      </c>
      <c r="T2439">
        <f t="shared" ref="T2439:T2502" si="76">SUM(R2439,S2439)</f>
        <v>14083</v>
      </c>
      <c r="U2439">
        <f t="shared" ref="U2439:U2502" si="77">IF(H2439&lt;2,I2439-1,I2439-2)</f>
        <v>2</v>
      </c>
      <c r="V2439">
        <v>6.1974156170451926E-2</v>
      </c>
      <c r="W2439">
        <v>9.0979247247842912E-2</v>
      </c>
      <c r="X2439">
        <v>9.9269810572250334E-3</v>
      </c>
      <c r="Y2439">
        <v>0.83711961552448022</v>
      </c>
      <c r="Z2439">
        <v>599.89</v>
      </c>
      <c r="AA2439">
        <v>880.65</v>
      </c>
      <c r="AB2439">
        <v>96.09</v>
      </c>
      <c r="AC2439">
        <v>8103.0499999999993</v>
      </c>
    </row>
    <row r="2440" spans="1:29" x14ac:dyDescent="0.25">
      <c r="A2440">
        <v>1999</v>
      </c>
      <c r="B2440">
        <v>1995</v>
      </c>
      <c r="C2440">
        <v>1996</v>
      </c>
      <c r="D2440">
        <v>9</v>
      </c>
      <c r="E2440" t="s">
        <v>47</v>
      </c>
      <c r="F2440" t="s">
        <v>36</v>
      </c>
      <c r="G2440" t="s">
        <v>45</v>
      </c>
      <c r="H2440">
        <v>1</v>
      </c>
      <c r="I2440">
        <v>4</v>
      </c>
      <c r="J2440" t="s">
        <v>34</v>
      </c>
      <c r="K2440">
        <v>23079</v>
      </c>
      <c r="L2440">
        <v>5996</v>
      </c>
      <c r="M2440">
        <v>5657</v>
      </c>
      <c r="N2440">
        <v>0.97489999999999999</v>
      </c>
      <c r="O2440">
        <v>5515</v>
      </c>
      <c r="P2440">
        <v>338</v>
      </c>
      <c r="Q2440">
        <v>0</v>
      </c>
      <c r="R2440">
        <v>338</v>
      </c>
      <c r="S2440">
        <v>9255</v>
      </c>
      <c r="T2440">
        <f t="shared" si="76"/>
        <v>9593</v>
      </c>
      <c r="U2440">
        <f t="shared" si="77"/>
        <v>3</v>
      </c>
      <c r="V2440">
        <v>0.12160864025403094</v>
      </c>
      <c r="W2440">
        <v>0.1144456748697491</v>
      </c>
      <c r="X2440">
        <v>6.5492351720779444E-3</v>
      </c>
      <c r="Y2440">
        <v>0.75739644970414199</v>
      </c>
      <c r="Z2440">
        <v>729.18</v>
      </c>
      <c r="AA2440">
        <v>686.23</v>
      </c>
      <c r="AB2440">
        <v>39.270000000000003</v>
      </c>
      <c r="AC2440">
        <v>4541.4399999999996</v>
      </c>
    </row>
    <row r="2441" spans="1:29" x14ac:dyDescent="0.25">
      <c r="A2441">
        <v>1999</v>
      </c>
      <c r="B2441">
        <v>1994</v>
      </c>
      <c r="C2441">
        <v>1995</v>
      </c>
      <c r="D2441">
        <v>9</v>
      </c>
      <c r="E2441" t="s">
        <v>47</v>
      </c>
      <c r="F2441" t="s">
        <v>36</v>
      </c>
      <c r="G2441" t="s">
        <v>45</v>
      </c>
      <c r="H2441">
        <v>1</v>
      </c>
      <c r="I2441">
        <v>5</v>
      </c>
      <c r="J2441" t="s">
        <v>34</v>
      </c>
      <c r="K2441">
        <v>3580</v>
      </c>
      <c r="L2441">
        <v>945</v>
      </c>
      <c r="M2441">
        <v>827</v>
      </c>
      <c r="N2441">
        <v>1</v>
      </c>
      <c r="O2441">
        <v>827</v>
      </c>
      <c r="P2441">
        <v>118</v>
      </c>
      <c r="Q2441">
        <v>0</v>
      </c>
      <c r="R2441">
        <v>118</v>
      </c>
      <c r="S2441">
        <v>2275</v>
      </c>
      <c r="T2441">
        <f t="shared" si="76"/>
        <v>2393</v>
      </c>
      <c r="U2441">
        <f t="shared" si="77"/>
        <v>4</v>
      </c>
      <c r="V2441">
        <v>0.10778126618674615</v>
      </c>
      <c r="W2441">
        <v>0.24634509878539942</v>
      </c>
      <c r="X2441">
        <v>1.0570936267825241E-5</v>
      </c>
      <c r="Y2441">
        <v>0.64586306409158656</v>
      </c>
      <c r="Z2441">
        <v>101.96</v>
      </c>
      <c r="AA2441">
        <v>233.04</v>
      </c>
      <c r="AB2441">
        <v>0.01</v>
      </c>
      <c r="AC2441">
        <v>610.98</v>
      </c>
    </row>
    <row r="2442" spans="1:29" x14ac:dyDescent="0.25">
      <c r="A2442">
        <v>1999</v>
      </c>
      <c r="B2442">
        <v>1997</v>
      </c>
      <c r="C2442">
        <v>1998</v>
      </c>
      <c r="D2442">
        <v>10</v>
      </c>
      <c r="E2442" t="s">
        <v>48</v>
      </c>
      <c r="F2442" t="s">
        <v>31</v>
      </c>
      <c r="G2442" t="s">
        <v>49</v>
      </c>
      <c r="H2442">
        <v>1</v>
      </c>
      <c r="I2442">
        <v>2</v>
      </c>
      <c r="J2442" t="s">
        <v>33</v>
      </c>
      <c r="K2442">
        <v>238133</v>
      </c>
      <c r="L2442">
        <v>6793</v>
      </c>
      <c r="M2442">
        <v>6539</v>
      </c>
      <c r="N2442">
        <v>0.57550000000000001</v>
      </c>
      <c r="O2442">
        <v>3763</v>
      </c>
      <c r="P2442">
        <v>0</v>
      </c>
      <c r="Q2442">
        <v>253</v>
      </c>
      <c r="R2442">
        <v>253</v>
      </c>
      <c r="S2442">
        <v>481</v>
      </c>
      <c r="T2442">
        <f t="shared" si="76"/>
        <v>734</v>
      </c>
      <c r="U2442">
        <f t="shared" si="77"/>
        <v>1</v>
      </c>
      <c r="V2442">
        <v>0.19827241038202462</v>
      </c>
      <c r="W2442">
        <v>0.25575716001695797</v>
      </c>
      <c r="X2442">
        <v>9.7331480521927558E-3</v>
      </c>
      <c r="Y2442">
        <v>0.53623728154882466</v>
      </c>
      <c r="Z2442">
        <v>1346.92</v>
      </c>
      <c r="AA2442">
        <v>1737.43</v>
      </c>
      <c r="AB2442">
        <v>66.12</v>
      </c>
      <c r="AC2442">
        <v>3642.8099999999995</v>
      </c>
    </row>
    <row r="2443" spans="1:29" x14ac:dyDescent="0.25">
      <c r="A2443">
        <v>1999</v>
      </c>
      <c r="B2443">
        <v>1996</v>
      </c>
      <c r="C2443">
        <v>1997</v>
      </c>
      <c r="D2443">
        <v>10</v>
      </c>
      <c r="E2443" t="s">
        <v>48</v>
      </c>
      <c r="F2443" t="s">
        <v>31</v>
      </c>
      <c r="G2443" t="s">
        <v>49</v>
      </c>
      <c r="H2443">
        <v>1</v>
      </c>
      <c r="I2443">
        <v>3</v>
      </c>
      <c r="J2443" t="s">
        <v>34</v>
      </c>
      <c r="K2443">
        <v>87293</v>
      </c>
      <c r="L2443">
        <v>8353</v>
      </c>
      <c r="M2443">
        <v>4426</v>
      </c>
      <c r="N2443">
        <v>0.81889999999999996</v>
      </c>
      <c r="O2443">
        <v>3625</v>
      </c>
      <c r="P2443">
        <v>0</v>
      </c>
      <c r="Q2443">
        <v>3926</v>
      </c>
      <c r="R2443">
        <v>3926</v>
      </c>
      <c r="S2443">
        <v>4003</v>
      </c>
      <c r="T2443">
        <f t="shared" si="76"/>
        <v>7929</v>
      </c>
      <c r="U2443">
        <f t="shared" si="77"/>
        <v>2</v>
      </c>
      <c r="V2443">
        <v>7.6450940956759084E-2</v>
      </c>
      <c r="W2443">
        <v>4.5829143322319583E-2</v>
      </c>
      <c r="X2443">
        <v>3.9844610448690317E-2</v>
      </c>
      <c r="Y2443">
        <v>0.83787530527223086</v>
      </c>
      <c r="Z2443">
        <v>638.61</v>
      </c>
      <c r="AA2443">
        <v>382.82</v>
      </c>
      <c r="AB2443">
        <v>332.83</v>
      </c>
      <c r="AC2443">
        <v>6998.94</v>
      </c>
    </row>
    <row r="2444" spans="1:29" x14ac:dyDescent="0.25">
      <c r="A2444">
        <v>1999</v>
      </c>
      <c r="B2444">
        <v>1995</v>
      </c>
      <c r="C2444">
        <v>1996</v>
      </c>
      <c r="D2444">
        <v>10</v>
      </c>
      <c r="E2444" t="s">
        <v>48</v>
      </c>
      <c r="F2444" t="s">
        <v>31</v>
      </c>
      <c r="G2444" t="s">
        <v>49</v>
      </c>
      <c r="H2444">
        <v>1</v>
      </c>
      <c r="I2444">
        <v>4</v>
      </c>
      <c r="J2444" t="s">
        <v>34</v>
      </c>
      <c r="K2444">
        <v>52018</v>
      </c>
      <c r="L2444">
        <v>28650</v>
      </c>
      <c r="M2444">
        <v>6484</v>
      </c>
      <c r="N2444">
        <v>0.98680000000000001</v>
      </c>
      <c r="O2444">
        <v>6398</v>
      </c>
      <c r="P2444">
        <v>31</v>
      </c>
      <c r="Q2444">
        <v>22134</v>
      </c>
      <c r="R2444">
        <v>22165</v>
      </c>
      <c r="S2444">
        <v>8338</v>
      </c>
      <c r="T2444">
        <f t="shared" si="76"/>
        <v>30503</v>
      </c>
      <c r="U2444">
        <f t="shared" si="77"/>
        <v>3</v>
      </c>
      <c r="V2444">
        <v>2.072945771473348E-3</v>
      </c>
      <c r="W2444">
        <v>1.8209392304725468E-3</v>
      </c>
      <c r="X2444">
        <v>2.3196469116109744E-2</v>
      </c>
      <c r="Y2444">
        <v>0.9729096458819444</v>
      </c>
      <c r="Z2444">
        <v>59.39</v>
      </c>
      <c r="AA2444">
        <v>52.169999999999995</v>
      </c>
      <c r="AB2444">
        <v>664.58</v>
      </c>
      <c r="AC2444">
        <v>27873.910000000003</v>
      </c>
    </row>
    <row r="2445" spans="1:29" x14ac:dyDescent="0.25">
      <c r="A2445">
        <v>1999</v>
      </c>
      <c r="B2445">
        <v>1994</v>
      </c>
      <c r="C2445">
        <v>1995</v>
      </c>
      <c r="D2445">
        <v>10</v>
      </c>
      <c r="E2445" t="s">
        <v>48</v>
      </c>
      <c r="F2445" t="s">
        <v>31</v>
      </c>
      <c r="G2445" t="s">
        <v>49</v>
      </c>
      <c r="H2445">
        <v>1</v>
      </c>
      <c r="I2445">
        <v>5</v>
      </c>
      <c r="J2445" t="s">
        <v>34</v>
      </c>
      <c r="K2445">
        <v>4642</v>
      </c>
      <c r="L2445">
        <v>3806</v>
      </c>
      <c r="M2445">
        <v>351</v>
      </c>
      <c r="N2445">
        <v>1</v>
      </c>
      <c r="O2445">
        <v>351</v>
      </c>
      <c r="P2445">
        <v>0</v>
      </c>
      <c r="Q2445">
        <v>3454</v>
      </c>
      <c r="R2445">
        <v>3454</v>
      </c>
      <c r="S2445">
        <v>371</v>
      </c>
      <c r="T2445">
        <f t="shared" si="76"/>
        <v>3825</v>
      </c>
      <c r="U2445">
        <f t="shared" si="77"/>
        <v>4</v>
      </c>
      <c r="V2445">
        <v>1.2873326467559217E-4</v>
      </c>
      <c r="W2445">
        <v>5.7798608629857705E-5</v>
      </c>
      <c r="X2445">
        <v>1.170159103806301E-2</v>
      </c>
      <c r="Y2445">
        <v>0.98811187708863157</v>
      </c>
      <c r="Z2445">
        <v>0.49</v>
      </c>
      <c r="AA2445">
        <v>0.22</v>
      </c>
      <c r="AB2445">
        <v>44.54</v>
      </c>
      <c r="AC2445">
        <v>3761.07</v>
      </c>
    </row>
    <row r="2446" spans="1:29" x14ac:dyDescent="0.25">
      <c r="A2446">
        <v>1999</v>
      </c>
      <c r="B2446">
        <v>1997</v>
      </c>
      <c r="C2446">
        <v>1998</v>
      </c>
      <c r="D2446">
        <v>11</v>
      </c>
      <c r="E2446" t="s">
        <v>50</v>
      </c>
      <c r="F2446" t="s">
        <v>31</v>
      </c>
      <c r="G2446" t="s">
        <v>49</v>
      </c>
      <c r="H2446">
        <v>1</v>
      </c>
      <c r="I2446">
        <v>2</v>
      </c>
      <c r="J2446" t="s">
        <v>33</v>
      </c>
      <c r="K2446">
        <v>449338</v>
      </c>
      <c r="L2446">
        <v>10745</v>
      </c>
      <c r="M2446">
        <v>8523</v>
      </c>
      <c r="N2446">
        <v>0.57620000000000005</v>
      </c>
      <c r="O2446">
        <v>4911</v>
      </c>
      <c r="P2446">
        <v>0</v>
      </c>
      <c r="Q2446">
        <v>2221</v>
      </c>
      <c r="R2446">
        <v>2221</v>
      </c>
      <c r="S2446">
        <v>1722</v>
      </c>
      <c r="T2446">
        <f t="shared" si="76"/>
        <v>3943</v>
      </c>
      <c r="U2446">
        <f t="shared" si="77"/>
        <v>1</v>
      </c>
      <c r="V2446">
        <v>0.2365193033395219</v>
      </c>
      <c r="W2446">
        <v>0.19238568523714467</v>
      </c>
      <c r="X2446">
        <v>1.8788242574833299E-2</v>
      </c>
      <c r="Y2446">
        <v>0.55230676884850005</v>
      </c>
      <c r="Z2446">
        <v>2541.5299999999997</v>
      </c>
      <c r="AA2446">
        <v>2067.29</v>
      </c>
      <c r="AB2446">
        <v>201.89</v>
      </c>
      <c r="AC2446">
        <v>5934.84</v>
      </c>
    </row>
    <row r="2447" spans="1:29" x14ac:dyDescent="0.25">
      <c r="A2447">
        <v>1999</v>
      </c>
      <c r="B2447">
        <v>1996</v>
      </c>
      <c r="C2447">
        <v>1997</v>
      </c>
      <c r="D2447">
        <v>11</v>
      </c>
      <c r="E2447" t="s">
        <v>50</v>
      </c>
      <c r="F2447" t="s">
        <v>31</v>
      </c>
      <c r="G2447" t="s">
        <v>49</v>
      </c>
      <c r="H2447">
        <v>1</v>
      </c>
      <c r="I2447">
        <v>3</v>
      </c>
      <c r="J2447" t="s">
        <v>34</v>
      </c>
      <c r="K2447">
        <v>219437</v>
      </c>
      <c r="L2447">
        <v>19526</v>
      </c>
      <c r="M2447">
        <v>13683</v>
      </c>
      <c r="N2447">
        <v>0.81389999999999996</v>
      </c>
      <c r="O2447">
        <v>11137</v>
      </c>
      <c r="P2447">
        <v>0</v>
      </c>
      <c r="Q2447">
        <v>5843</v>
      </c>
      <c r="R2447">
        <v>5843</v>
      </c>
      <c r="S2447">
        <v>13156</v>
      </c>
      <c r="T2447">
        <f t="shared" si="76"/>
        <v>18999</v>
      </c>
      <c r="U2447">
        <f t="shared" si="77"/>
        <v>2</v>
      </c>
      <c r="V2447">
        <v>7.9672244485129384E-2</v>
      </c>
      <c r="W2447">
        <v>2.2606424520209462E-2</v>
      </c>
      <c r="X2447">
        <v>5.3758561972678517E-2</v>
      </c>
      <c r="Y2447">
        <v>0.84396276902198253</v>
      </c>
      <c r="Z2447">
        <v>1555.74</v>
      </c>
      <c r="AA2447">
        <v>441.43</v>
      </c>
      <c r="AB2447">
        <v>1049.73</v>
      </c>
      <c r="AC2447">
        <v>16479.849999999995</v>
      </c>
    </row>
    <row r="2448" spans="1:29" x14ac:dyDescent="0.25">
      <c r="A2448">
        <v>1999</v>
      </c>
      <c r="B2448">
        <v>1995</v>
      </c>
      <c r="C2448">
        <v>1996</v>
      </c>
      <c r="D2448">
        <v>11</v>
      </c>
      <c r="E2448" t="s">
        <v>50</v>
      </c>
      <c r="F2448" t="s">
        <v>31</v>
      </c>
      <c r="G2448" t="s">
        <v>49</v>
      </c>
      <c r="H2448">
        <v>1</v>
      </c>
      <c r="I2448">
        <v>4</v>
      </c>
      <c r="J2448" t="s">
        <v>34</v>
      </c>
      <c r="K2448">
        <v>128477</v>
      </c>
      <c r="L2448">
        <v>33414</v>
      </c>
      <c r="M2448">
        <v>10420</v>
      </c>
      <c r="N2448">
        <v>0.98080000000000001</v>
      </c>
      <c r="O2448">
        <v>10220</v>
      </c>
      <c r="P2448">
        <v>30</v>
      </c>
      <c r="Q2448">
        <v>22963</v>
      </c>
      <c r="R2448">
        <v>22993</v>
      </c>
      <c r="S2448">
        <v>51661</v>
      </c>
      <c r="T2448">
        <f t="shared" si="76"/>
        <v>74654</v>
      </c>
      <c r="U2448">
        <f t="shared" si="77"/>
        <v>3</v>
      </c>
      <c r="V2448">
        <v>1.2810383578288339E-2</v>
      </c>
      <c r="W2448">
        <v>1.5673528998063707E-2</v>
      </c>
      <c r="X2448">
        <v>4.933007724237827E-2</v>
      </c>
      <c r="Y2448">
        <v>0.92218601018126978</v>
      </c>
      <c r="Z2448">
        <v>428.05</v>
      </c>
      <c r="AA2448">
        <v>523.72</v>
      </c>
      <c r="AB2448">
        <v>1648.33</v>
      </c>
      <c r="AC2448">
        <v>30814.199999999997</v>
      </c>
    </row>
    <row r="2449" spans="1:29" x14ac:dyDescent="0.25">
      <c r="A2449">
        <v>1999</v>
      </c>
      <c r="B2449">
        <v>1994</v>
      </c>
      <c r="C2449">
        <v>1995</v>
      </c>
      <c r="D2449">
        <v>11</v>
      </c>
      <c r="E2449" t="s">
        <v>50</v>
      </c>
      <c r="F2449" t="s">
        <v>31</v>
      </c>
      <c r="G2449" t="s">
        <v>49</v>
      </c>
      <c r="H2449">
        <v>1</v>
      </c>
      <c r="I2449">
        <v>5</v>
      </c>
      <c r="J2449" t="s">
        <v>34</v>
      </c>
      <c r="K2449">
        <v>13631</v>
      </c>
      <c r="L2449">
        <v>5408</v>
      </c>
      <c r="M2449">
        <v>986</v>
      </c>
      <c r="N2449">
        <v>1</v>
      </c>
      <c r="O2449">
        <v>986</v>
      </c>
      <c r="P2449">
        <v>8</v>
      </c>
      <c r="Q2449">
        <v>4413</v>
      </c>
      <c r="R2449">
        <v>4422</v>
      </c>
      <c r="S2449">
        <v>6859</v>
      </c>
      <c r="T2449">
        <f t="shared" si="76"/>
        <v>11281</v>
      </c>
      <c r="U2449">
        <f t="shared" si="77"/>
        <v>4</v>
      </c>
      <c r="V2449">
        <v>2.6253998188104354E-4</v>
      </c>
      <c r="W2449">
        <v>1.1832787915765342E-4</v>
      </c>
      <c r="X2449">
        <v>4.1120786880396401E-2</v>
      </c>
      <c r="Y2449">
        <v>0.95849834525856481</v>
      </c>
      <c r="Z2449">
        <v>1.4200000000000002</v>
      </c>
      <c r="AA2449">
        <v>0.64</v>
      </c>
      <c r="AB2449">
        <v>222.41000000000003</v>
      </c>
      <c r="AC2449">
        <v>5184.2299999999996</v>
      </c>
    </row>
    <row r="2450" spans="1:29" x14ac:dyDescent="0.25">
      <c r="A2450">
        <v>1999</v>
      </c>
      <c r="B2450">
        <v>1997</v>
      </c>
      <c r="C2450">
        <v>1998</v>
      </c>
      <c r="D2450">
        <v>12</v>
      </c>
      <c r="E2450" t="s">
        <v>51</v>
      </c>
      <c r="F2450" t="s">
        <v>31</v>
      </c>
      <c r="G2450" t="s">
        <v>49</v>
      </c>
      <c r="H2450">
        <v>0</v>
      </c>
      <c r="I2450">
        <v>2</v>
      </c>
      <c r="J2450" t="s">
        <v>33</v>
      </c>
      <c r="K2450">
        <v>78074</v>
      </c>
      <c r="L2450">
        <v>1735</v>
      </c>
      <c r="M2450">
        <v>1488</v>
      </c>
      <c r="N2450">
        <v>0.57789999999999997</v>
      </c>
      <c r="O2450">
        <v>860</v>
      </c>
      <c r="P2450">
        <v>0</v>
      </c>
      <c r="Q2450">
        <v>247</v>
      </c>
      <c r="R2450">
        <v>247</v>
      </c>
      <c r="S2450">
        <v>511</v>
      </c>
      <c r="T2450">
        <f t="shared" si="76"/>
        <v>758</v>
      </c>
      <c r="U2450">
        <f t="shared" si="77"/>
        <v>1</v>
      </c>
      <c r="V2450">
        <v>0.25444519987554592</v>
      </c>
      <c r="W2450">
        <v>0.20696251397227439</v>
      </c>
      <c r="X2450">
        <v>1.9382569515666234E-2</v>
      </c>
      <c r="Y2450">
        <v>0.51920971663651339</v>
      </c>
      <c r="Z2450">
        <v>441.61</v>
      </c>
      <c r="AA2450">
        <v>359.2</v>
      </c>
      <c r="AB2450">
        <v>33.64</v>
      </c>
      <c r="AC2450">
        <v>901.12999999999988</v>
      </c>
    </row>
    <row r="2451" spans="1:29" x14ac:dyDescent="0.25">
      <c r="A2451">
        <v>1999</v>
      </c>
      <c r="B2451">
        <v>1996</v>
      </c>
      <c r="C2451">
        <v>1997</v>
      </c>
      <c r="D2451">
        <v>12</v>
      </c>
      <c r="E2451" t="s">
        <v>51</v>
      </c>
      <c r="F2451" t="s">
        <v>31</v>
      </c>
      <c r="G2451" t="s">
        <v>49</v>
      </c>
      <c r="H2451">
        <v>0</v>
      </c>
      <c r="I2451">
        <v>3</v>
      </c>
      <c r="J2451" t="s">
        <v>34</v>
      </c>
      <c r="K2451">
        <v>36678</v>
      </c>
      <c r="L2451">
        <v>2828</v>
      </c>
      <c r="M2451">
        <v>2308</v>
      </c>
      <c r="N2451">
        <v>0.81530000000000002</v>
      </c>
      <c r="O2451">
        <v>1882</v>
      </c>
      <c r="P2451">
        <v>0</v>
      </c>
      <c r="Q2451">
        <v>519</v>
      </c>
      <c r="R2451">
        <v>519</v>
      </c>
      <c r="S2451">
        <v>2813</v>
      </c>
      <c r="T2451">
        <f t="shared" si="76"/>
        <v>3332</v>
      </c>
      <c r="U2451">
        <f t="shared" si="77"/>
        <v>2</v>
      </c>
      <c r="V2451">
        <v>9.2010310189621206E-2</v>
      </c>
      <c r="W2451">
        <v>2.621744034339013E-2</v>
      </c>
      <c r="X2451">
        <v>6.151110042534836E-2</v>
      </c>
      <c r="Y2451">
        <v>0.82026114904164016</v>
      </c>
      <c r="Z2451">
        <v>260.22999999999996</v>
      </c>
      <c r="AA2451">
        <v>74.150000000000006</v>
      </c>
      <c r="AB2451">
        <v>173.97</v>
      </c>
      <c r="AC2451">
        <v>2319.9199999999996</v>
      </c>
    </row>
    <row r="2452" spans="1:29" x14ac:dyDescent="0.25">
      <c r="A2452">
        <v>1999</v>
      </c>
      <c r="B2452">
        <v>1995</v>
      </c>
      <c r="C2452">
        <v>1996</v>
      </c>
      <c r="D2452">
        <v>12</v>
      </c>
      <c r="E2452" t="s">
        <v>51</v>
      </c>
      <c r="F2452" t="s">
        <v>31</v>
      </c>
      <c r="G2452" t="s">
        <v>49</v>
      </c>
      <c r="H2452">
        <v>0</v>
      </c>
      <c r="I2452">
        <v>4</v>
      </c>
      <c r="J2452" t="s">
        <v>34</v>
      </c>
      <c r="K2452">
        <v>23388</v>
      </c>
      <c r="L2452">
        <v>3736</v>
      </c>
      <c r="M2452">
        <v>1884</v>
      </c>
      <c r="N2452">
        <v>0.98080000000000001</v>
      </c>
      <c r="O2452">
        <v>1847</v>
      </c>
      <c r="P2452">
        <v>5</v>
      </c>
      <c r="Q2452">
        <v>1846</v>
      </c>
      <c r="R2452">
        <v>1852</v>
      </c>
      <c r="S2452">
        <v>11734</v>
      </c>
      <c r="T2452">
        <f t="shared" si="76"/>
        <v>13586</v>
      </c>
      <c r="U2452">
        <f t="shared" si="77"/>
        <v>3</v>
      </c>
      <c r="V2452">
        <v>2.1411654512611223E-2</v>
      </c>
      <c r="W2452">
        <v>2.2623937913962666E-2</v>
      </c>
      <c r="X2452">
        <v>8.3010637586137692E-2</v>
      </c>
      <c r="Y2452">
        <v>0.87295376998728846</v>
      </c>
      <c r="Z2452">
        <v>80.009999999999991</v>
      </c>
      <c r="AA2452">
        <v>84.539999999999992</v>
      </c>
      <c r="AB2452">
        <v>310.19</v>
      </c>
      <c r="AC2452">
        <v>3262.01</v>
      </c>
    </row>
    <row r="2453" spans="1:29" x14ac:dyDescent="0.25">
      <c r="A2453">
        <v>1999</v>
      </c>
      <c r="B2453">
        <v>1994</v>
      </c>
      <c r="C2453">
        <v>1995</v>
      </c>
      <c r="D2453">
        <v>12</v>
      </c>
      <c r="E2453" t="s">
        <v>51</v>
      </c>
      <c r="F2453" t="s">
        <v>31</v>
      </c>
      <c r="G2453" t="s">
        <v>49</v>
      </c>
      <c r="H2453">
        <v>0</v>
      </c>
      <c r="I2453">
        <v>5</v>
      </c>
      <c r="J2453" t="s">
        <v>34</v>
      </c>
      <c r="K2453">
        <v>3040</v>
      </c>
      <c r="L2453">
        <v>674</v>
      </c>
      <c r="M2453">
        <v>209</v>
      </c>
      <c r="N2453">
        <v>1</v>
      </c>
      <c r="O2453">
        <v>209</v>
      </c>
      <c r="P2453">
        <v>1</v>
      </c>
      <c r="Q2453">
        <v>462</v>
      </c>
      <c r="R2453">
        <v>464</v>
      </c>
      <c r="S2453">
        <v>2061</v>
      </c>
      <c r="T2453">
        <f t="shared" si="76"/>
        <v>2525</v>
      </c>
      <c r="U2453">
        <f t="shared" si="77"/>
        <v>4</v>
      </c>
      <c r="V2453">
        <v>4.7446770654172347E-4</v>
      </c>
      <c r="W2453">
        <v>2.0757962161200403E-4</v>
      </c>
      <c r="X2453">
        <v>7.6255856710752634E-2</v>
      </c>
      <c r="Y2453">
        <v>0.92306209596109345</v>
      </c>
      <c r="Z2453">
        <v>0.32</v>
      </c>
      <c r="AA2453">
        <v>0.14000000000000001</v>
      </c>
      <c r="AB2453">
        <v>51.430000000000007</v>
      </c>
      <c r="AC2453">
        <v>622.54999999999995</v>
      </c>
    </row>
    <row r="2454" spans="1:29" x14ac:dyDescent="0.25">
      <c r="A2454">
        <v>1999</v>
      </c>
      <c r="B2454">
        <v>1997</v>
      </c>
      <c r="C2454">
        <v>1998</v>
      </c>
      <c r="D2454">
        <v>13</v>
      </c>
      <c r="E2454" t="s">
        <v>52</v>
      </c>
      <c r="F2454" t="s">
        <v>31</v>
      </c>
      <c r="G2454" t="s">
        <v>49</v>
      </c>
      <c r="H2454">
        <v>1</v>
      </c>
      <c r="I2454">
        <v>2</v>
      </c>
      <c r="J2454" t="s">
        <v>33</v>
      </c>
      <c r="K2454">
        <v>62726</v>
      </c>
      <c r="L2454">
        <v>1501</v>
      </c>
      <c r="M2454">
        <v>1295</v>
      </c>
      <c r="N2454">
        <v>0.57210000000000005</v>
      </c>
      <c r="O2454">
        <v>740</v>
      </c>
      <c r="P2454">
        <v>0</v>
      </c>
      <c r="Q2454">
        <v>206</v>
      </c>
      <c r="R2454">
        <v>206</v>
      </c>
      <c r="S2454">
        <v>695</v>
      </c>
      <c r="T2454">
        <f t="shared" si="76"/>
        <v>901</v>
      </c>
      <c r="U2454">
        <f t="shared" si="77"/>
        <v>1</v>
      </c>
      <c r="V2454">
        <v>0.23042493672572262</v>
      </c>
      <c r="W2454">
        <v>0.19221393366191555</v>
      </c>
      <c r="X2454">
        <v>1.2921273478087117E-2</v>
      </c>
      <c r="Y2454">
        <v>0.56443985613427472</v>
      </c>
      <c r="Z2454">
        <v>345.96</v>
      </c>
      <c r="AA2454">
        <v>288.59000000000003</v>
      </c>
      <c r="AB2454">
        <v>19.399999999999999</v>
      </c>
      <c r="AC2454">
        <v>847.45</v>
      </c>
    </row>
    <row r="2455" spans="1:29" x14ac:dyDescent="0.25">
      <c r="A2455">
        <v>1999</v>
      </c>
      <c r="B2455">
        <v>1996</v>
      </c>
      <c r="C2455">
        <v>1997</v>
      </c>
      <c r="D2455">
        <v>13</v>
      </c>
      <c r="E2455" t="s">
        <v>52</v>
      </c>
      <c r="F2455" t="s">
        <v>31</v>
      </c>
      <c r="G2455" t="s">
        <v>49</v>
      </c>
      <c r="H2455">
        <v>1</v>
      </c>
      <c r="I2455">
        <v>3</v>
      </c>
      <c r="J2455" t="s">
        <v>34</v>
      </c>
      <c r="K2455">
        <v>27161</v>
      </c>
      <c r="L2455">
        <v>3484</v>
      </c>
      <c r="M2455">
        <v>2708</v>
      </c>
      <c r="N2455">
        <v>0.80179999999999996</v>
      </c>
      <c r="O2455">
        <v>2171</v>
      </c>
      <c r="P2455">
        <v>0</v>
      </c>
      <c r="Q2455">
        <v>775</v>
      </c>
      <c r="R2455">
        <v>775</v>
      </c>
      <c r="S2455">
        <v>1356</v>
      </c>
      <c r="T2455">
        <f t="shared" si="76"/>
        <v>2131</v>
      </c>
      <c r="U2455">
        <f t="shared" si="77"/>
        <v>2</v>
      </c>
      <c r="V2455">
        <v>5.0730273712729347E-2</v>
      </c>
      <c r="W2455">
        <v>4.4496614824742917E-2</v>
      </c>
      <c r="X2455">
        <v>1.7294672402857383E-2</v>
      </c>
      <c r="Y2455">
        <v>0.88747843905967039</v>
      </c>
      <c r="Z2455">
        <v>176.76</v>
      </c>
      <c r="AA2455">
        <v>155.04</v>
      </c>
      <c r="AB2455">
        <v>60.260000000000005</v>
      </c>
      <c r="AC2455">
        <v>3092.25</v>
      </c>
    </row>
    <row r="2456" spans="1:29" x14ac:dyDescent="0.25">
      <c r="A2456">
        <v>1999</v>
      </c>
      <c r="B2456">
        <v>1995</v>
      </c>
      <c r="C2456">
        <v>1996</v>
      </c>
      <c r="D2456">
        <v>13</v>
      </c>
      <c r="E2456" t="s">
        <v>52</v>
      </c>
      <c r="F2456" t="s">
        <v>31</v>
      </c>
      <c r="G2456" t="s">
        <v>49</v>
      </c>
      <c r="H2456">
        <v>1</v>
      </c>
      <c r="I2456">
        <v>4</v>
      </c>
      <c r="J2456" t="s">
        <v>34</v>
      </c>
      <c r="K2456">
        <v>12867</v>
      </c>
      <c r="L2456">
        <v>3628</v>
      </c>
      <c r="M2456">
        <v>1747</v>
      </c>
      <c r="N2456">
        <v>0.96499999999999997</v>
      </c>
      <c r="O2456">
        <v>1686</v>
      </c>
      <c r="P2456">
        <v>16</v>
      </c>
      <c r="Q2456">
        <v>1864</v>
      </c>
      <c r="R2456">
        <v>1880</v>
      </c>
      <c r="S2456">
        <v>3669</v>
      </c>
      <c r="T2456">
        <f t="shared" si="76"/>
        <v>5549</v>
      </c>
      <c r="U2456">
        <f t="shared" si="77"/>
        <v>3</v>
      </c>
      <c r="V2456">
        <v>1.1970305705735497E-2</v>
      </c>
      <c r="W2456">
        <v>2.0294958914075033E-2</v>
      </c>
      <c r="X2456">
        <v>5.0256545916483424E-2</v>
      </c>
      <c r="Y2456">
        <v>0.91747818946370607</v>
      </c>
      <c r="Z2456">
        <v>43.44</v>
      </c>
      <c r="AA2456">
        <v>73.650000000000006</v>
      </c>
      <c r="AB2456">
        <v>182.38</v>
      </c>
      <c r="AC2456">
        <v>3329.5099999999998</v>
      </c>
    </row>
    <row r="2457" spans="1:29" x14ac:dyDescent="0.25">
      <c r="A2457">
        <v>1999</v>
      </c>
      <c r="B2457">
        <v>1994</v>
      </c>
      <c r="C2457">
        <v>1995</v>
      </c>
      <c r="D2457">
        <v>13</v>
      </c>
      <c r="E2457" t="s">
        <v>52</v>
      </c>
      <c r="F2457" t="s">
        <v>31</v>
      </c>
      <c r="G2457" t="s">
        <v>49</v>
      </c>
      <c r="H2457">
        <v>1</v>
      </c>
      <c r="I2457">
        <v>5</v>
      </c>
      <c r="J2457" t="s">
        <v>34</v>
      </c>
      <c r="K2457">
        <v>2130</v>
      </c>
      <c r="L2457">
        <v>885</v>
      </c>
      <c r="M2457">
        <v>356</v>
      </c>
      <c r="N2457">
        <v>1</v>
      </c>
      <c r="O2457">
        <v>356</v>
      </c>
      <c r="P2457">
        <v>2</v>
      </c>
      <c r="Q2457">
        <v>526</v>
      </c>
      <c r="R2457">
        <v>528</v>
      </c>
      <c r="S2457">
        <v>1031</v>
      </c>
      <c r="T2457">
        <f t="shared" si="76"/>
        <v>1559</v>
      </c>
      <c r="U2457">
        <f t="shared" si="77"/>
        <v>4</v>
      </c>
      <c r="V2457">
        <v>1.5610880173504428E-2</v>
      </c>
      <c r="W2457">
        <v>5.5462678474606907E-3</v>
      </c>
      <c r="X2457">
        <v>1.1386228086029279E-2</v>
      </c>
      <c r="Y2457">
        <v>0.96745662389300557</v>
      </c>
      <c r="Z2457">
        <v>13.82</v>
      </c>
      <c r="AA2457">
        <v>4.91</v>
      </c>
      <c r="AB2457">
        <v>10.08</v>
      </c>
      <c r="AC2457">
        <v>856.46999999999991</v>
      </c>
    </row>
    <row r="2458" spans="1:29" x14ac:dyDescent="0.25">
      <c r="A2458">
        <v>1999</v>
      </c>
      <c r="B2458">
        <v>1996</v>
      </c>
      <c r="C2458">
        <v>1998</v>
      </c>
      <c r="D2458">
        <v>14</v>
      </c>
      <c r="E2458" t="s">
        <v>53</v>
      </c>
      <c r="F2458" t="s">
        <v>31</v>
      </c>
      <c r="G2458" t="s">
        <v>49</v>
      </c>
      <c r="H2458">
        <v>3</v>
      </c>
      <c r="I2458">
        <v>3</v>
      </c>
      <c r="J2458" t="s">
        <v>33</v>
      </c>
      <c r="K2458">
        <v>7172</v>
      </c>
      <c r="L2458">
        <v>241</v>
      </c>
      <c r="M2458">
        <v>238</v>
      </c>
      <c r="N2458">
        <v>0.61870000000000003</v>
      </c>
      <c r="O2458">
        <v>147</v>
      </c>
      <c r="P2458">
        <v>0</v>
      </c>
      <c r="Q2458">
        <v>3</v>
      </c>
      <c r="R2458">
        <v>3</v>
      </c>
      <c r="S2458">
        <v>107</v>
      </c>
      <c r="T2458">
        <f t="shared" si="76"/>
        <v>110</v>
      </c>
      <c r="U2458">
        <f t="shared" si="77"/>
        <v>1</v>
      </c>
      <c r="V2458">
        <v>0</v>
      </c>
      <c r="W2458">
        <v>3.4773969200198707E-2</v>
      </c>
      <c r="X2458">
        <v>8.238118893856599E-3</v>
      </c>
      <c r="Y2458">
        <v>0.95698791190594468</v>
      </c>
      <c r="Z2458">
        <v>0</v>
      </c>
      <c r="AA2458">
        <v>8.4</v>
      </c>
      <c r="AB2458">
        <v>1.9900000000000002</v>
      </c>
      <c r="AC2458">
        <v>231.17</v>
      </c>
    </row>
    <row r="2459" spans="1:29" x14ac:dyDescent="0.25">
      <c r="A2459">
        <v>1999</v>
      </c>
      <c r="B2459">
        <v>1995</v>
      </c>
      <c r="C2459">
        <v>1997</v>
      </c>
      <c r="D2459">
        <v>14</v>
      </c>
      <c r="E2459" t="s">
        <v>53</v>
      </c>
      <c r="F2459" t="s">
        <v>31</v>
      </c>
      <c r="G2459" t="s">
        <v>49</v>
      </c>
      <c r="H2459">
        <v>3</v>
      </c>
      <c r="I2459">
        <v>4</v>
      </c>
      <c r="J2459" t="s">
        <v>34</v>
      </c>
      <c r="K2459">
        <v>2404</v>
      </c>
      <c r="L2459">
        <v>125</v>
      </c>
      <c r="M2459">
        <v>123</v>
      </c>
      <c r="N2459">
        <v>0.86860000000000004</v>
      </c>
      <c r="O2459">
        <v>107</v>
      </c>
      <c r="P2459">
        <v>0</v>
      </c>
      <c r="Q2459">
        <v>1</v>
      </c>
      <c r="R2459">
        <v>1</v>
      </c>
      <c r="S2459">
        <v>570</v>
      </c>
      <c r="T2459">
        <f t="shared" si="76"/>
        <v>571</v>
      </c>
      <c r="U2459">
        <f t="shared" si="77"/>
        <v>2</v>
      </c>
      <c r="V2459">
        <v>0</v>
      </c>
      <c r="W2459">
        <v>2.9019106243504674E-2</v>
      </c>
      <c r="X2459">
        <v>0.1302262371092813</v>
      </c>
      <c r="Y2459">
        <v>0.84075465664721416</v>
      </c>
      <c r="Z2459">
        <v>0</v>
      </c>
      <c r="AA2459">
        <v>3.63</v>
      </c>
      <c r="AB2459">
        <v>16.29</v>
      </c>
      <c r="AC2459">
        <v>105.17000000000002</v>
      </c>
    </row>
    <row r="2460" spans="1:29" x14ac:dyDescent="0.25">
      <c r="A2460">
        <v>1999</v>
      </c>
      <c r="B2460">
        <v>1994</v>
      </c>
      <c r="C2460">
        <v>1996</v>
      </c>
      <c r="D2460">
        <v>14</v>
      </c>
      <c r="E2460" t="s">
        <v>53</v>
      </c>
      <c r="F2460" t="s">
        <v>31</v>
      </c>
      <c r="G2460" t="s">
        <v>49</v>
      </c>
      <c r="H2460">
        <v>3</v>
      </c>
      <c r="I2460">
        <v>5</v>
      </c>
      <c r="J2460" t="s">
        <v>34</v>
      </c>
      <c r="K2460">
        <v>612</v>
      </c>
      <c r="L2460">
        <v>73</v>
      </c>
      <c r="M2460">
        <v>73</v>
      </c>
      <c r="N2460">
        <v>0.99050000000000005</v>
      </c>
      <c r="O2460">
        <v>72</v>
      </c>
      <c r="P2460">
        <v>0</v>
      </c>
      <c r="Q2460">
        <v>0</v>
      </c>
      <c r="R2460">
        <v>0</v>
      </c>
      <c r="S2460">
        <v>376</v>
      </c>
      <c r="T2460">
        <f t="shared" si="76"/>
        <v>376</v>
      </c>
      <c r="U2460">
        <f t="shared" si="77"/>
        <v>3</v>
      </c>
      <c r="V2460">
        <v>0</v>
      </c>
      <c r="W2460">
        <v>5.8614564831261116E-2</v>
      </c>
      <c r="X2460">
        <v>0</v>
      </c>
      <c r="Y2460">
        <v>0.94138543516873896</v>
      </c>
      <c r="Z2460">
        <v>0</v>
      </c>
      <c r="AA2460">
        <v>4.29</v>
      </c>
      <c r="AB2460">
        <v>0</v>
      </c>
      <c r="AC2460">
        <v>68.899999999999991</v>
      </c>
    </row>
    <row r="2461" spans="1:29" x14ac:dyDescent="0.25">
      <c r="A2461">
        <v>1999</v>
      </c>
      <c r="B2461">
        <v>1993</v>
      </c>
      <c r="C2461">
        <v>1995</v>
      </c>
      <c r="D2461">
        <v>14</v>
      </c>
      <c r="E2461" t="s">
        <v>53</v>
      </c>
      <c r="F2461" t="s">
        <v>31</v>
      </c>
      <c r="G2461" t="s">
        <v>49</v>
      </c>
      <c r="H2461">
        <v>3</v>
      </c>
      <c r="I2461">
        <v>6</v>
      </c>
      <c r="J2461" t="s">
        <v>34</v>
      </c>
      <c r="K2461">
        <v>37</v>
      </c>
      <c r="L2461">
        <v>26</v>
      </c>
      <c r="M2461">
        <v>26</v>
      </c>
      <c r="N2461">
        <v>1</v>
      </c>
      <c r="O2461">
        <v>26</v>
      </c>
      <c r="P2461">
        <v>0</v>
      </c>
      <c r="Q2461">
        <v>0</v>
      </c>
      <c r="R2461">
        <v>0</v>
      </c>
      <c r="S2461">
        <v>6</v>
      </c>
      <c r="T2461">
        <f t="shared" si="76"/>
        <v>6</v>
      </c>
      <c r="U2461">
        <f t="shared" si="77"/>
        <v>4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0</v>
      </c>
      <c r="AC2461">
        <v>26.92</v>
      </c>
    </row>
    <row r="2462" spans="1:29" x14ac:dyDescent="0.25">
      <c r="A2462">
        <v>1999</v>
      </c>
      <c r="B2462">
        <v>1997</v>
      </c>
      <c r="C2462">
        <v>1998</v>
      </c>
      <c r="D2462">
        <v>15</v>
      </c>
      <c r="E2462" t="s">
        <v>54</v>
      </c>
      <c r="F2462" t="s">
        <v>31</v>
      </c>
      <c r="G2462" t="s">
        <v>49</v>
      </c>
      <c r="H2462">
        <v>0</v>
      </c>
      <c r="I2462">
        <v>2</v>
      </c>
      <c r="J2462" t="s">
        <v>33</v>
      </c>
      <c r="K2462">
        <v>59182</v>
      </c>
      <c r="L2462">
        <v>1733</v>
      </c>
      <c r="M2462">
        <v>1702</v>
      </c>
      <c r="N2462">
        <v>0.58320000000000005</v>
      </c>
      <c r="O2462">
        <v>992</v>
      </c>
      <c r="P2462">
        <v>0</v>
      </c>
      <c r="Q2462">
        <v>31</v>
      </c>
      <c r="R2462">
        <v>31</v>
      </c>
      <c r="S2462">
        <v>376</v>
      </c>
      <c r="T2462">
        <f t="shared" si="76"/>
        <v>407</v>
      </c>
      <c r="U2462">
        <f t="shared" si="77"/>
        <v>1</v>
      </c>
      <c r="V2462">
        <v>0.19312071631320241</v>
      </c>
      <c r="W2462">
        <v>0.22627674059031219</v>
      </c>
      <c r="X2462">
        <v>3.151755013500103E-2</v>
      </c>
      <c r="Y2462">
        <v>0.54908499296148428</v>
      </c>
      <c r="Z2462">
        <v>334.74</v>
      </c>
      <c r="AA2462">
        <v>392.21</v>
      </c>
      <c r="AB2462">
        <v>54.629999999999995</v>
      </c>
      <c r="AC2462">
        <v>951.74</v>
      </c>
    </row>
    <row r="2463" spans="1:29" x14ac:dyDescent="0.25">
      <c r="A2463">
        <v>1999</v>
      </c>
      <c r="B2463">
        <v>1996</v>
      </c>
      <c r="C2463">
        <v>1997</v>
      </c>
      <c r="D2463">
        <v>15</v>
      </c>
      <c r="E2463" t="s">
        <v>54</v>
      </c>
      <c r="F2463" t="s">
        <v>31</v>
      </c>
      <c r="G2463" t="s">
        <v>49</v>
      </c>
      <c r="H2463">
        <v>0</v>
      </c>
      <c r="I2463">
        <v>3</v>
      </c>
      <c r="J2463" t="s">
        <v>34</v>
      </c>
      <c r="K2463">
        <v>35785</v>
      </c>
      <c r="L2463">
        <v>2203</v>
      </c>
      <c r="M2463">
        <v>2070</v>
      </c>
      <c r="N2463">
        <v>0.82579999999999998</v>
      </c>
      <c r="O2463">
        <v>1710</v>
      </c>
      <c r="P2463">
        <v>0</v>
      </c>
      <c r="Q2463">
        <v>132</v>
      </c>
      <c r="R2463">
        <v>132</v>
      </c>
      <c r="S2463">
        <v>4259</v>
      </c>
      <c r="T2463">
        <f t="shared" si="76"/>
        <v>4391</v>
      </c>
      <c r="U2463">
        <f t="shared" si="77"/>
        <v>2</v>
      </c>
      <c r="V2463">
        <v>0.16069791297874852</v>
      </c>
      <c r="W2463">
        <v>0.17714716268598454</v>
      </c>
      <c r="X2463">
        <v>9.6453244006281955E-2</v>
      </c>
      <c r="Y2463">
        <v>0.56570168032898505</v>
      </c>
      <c r="Z2463">
        <v>354.04</v>
      </c>
      <c r="AA2463">
        <v>390.28</v>
      </c>
      <c r="AB2463">
        <v>212.5</v>
      </c>
      <c r="AC2463">
        <v>1246.3200000000002</v>
      </c>
    </row>
    <row r="2464" spans="1:29" x14ac:dyDescent="0.25">
      <c r="A2464">
        <v>1999</v>
      </c>
      <c r="B2464">
        <v>1995</v>
      </c>
      <c r="C2464">
        <v>1996</v>
      </c>
      <c r="D2464">
        <v>15</v>
      </c>
      <c r="E2464" t="s">
        <v>54</v>
      </c>
      <c r="F2464" t="s">
        <v>31</v>
      </c>
      <c r="G2464" t="s">
        <v>49</v>
      </c>
      <c r="H2464">
        <v>0</v>
      </c>
      <c r="I2464">
        <v>4</v>
      </c>
      <c r="J2464" t="s">
        <v>34</v>
      </c>
      <c r="K2464">
        <v>3757</v>
      </c>
      <c r="L2464">
        <v>317</v>
      </c>
      <c r="M2464">
        <v>235</v>
      </c>
      <c r="N2464">
        <v>0.98089999999999999</v>
      </c>
      <c r="O2464">
        <v>231</v>
      </c>
      <c r="P2464">
        <v>0</v>
      </c>
      <c r="Q2464">
        <v>81</v>
      </c>
      <c r="R2464">
        <v>81</v>
      </c>
      <c r="S2464">
        <v>2157</v>
      </c>
      <c r="T2464">
        <f t="shared" si="76"/>
        <v>2238</v>
      </c>
      <c r="U2464">
        <f t="shared" si="77"/>
        <v>3</v>
      </c>
      <c r="V2464">
        <v>0.11417322834645671</v>
      </c>
      <c r="W2464">
        <v>0.28459842519685047</v>
      </c>
      <c r="X2464">
        <v>6.5291338582677175E-2</v>
      </c>
      <c r="Y2464">
        <v>0.53593700787401588</v>
      </c>
      <c r="Z2464">
        <v>36.25</v>
      </c>
      <c r="AA2464">
        <v>90.36</v>
      </c>
      <c r="AB2464">
        <v>20.73</v>
      </c>
      <c r="AC2464">
        <v>170.16</v>
      </c>
    </row>
    <row r="2465" spans="1:29" x14ac:dyDescent="0.25">
      <c r="A2465">
        <v>1999</v>
      </c>
      <c r="B2465">
        <v>1994</v>
      </c>
      <c r="C2465">
        <v>1995</v>
      </c>
      <c r="D2465">
        <v>15</v>
      </c>
      <c r="E2465" t="s">
        <v>54</v>
      </c>
      <c r="F2465" t="s">
        <v>31</v>
      </c>
      <c r="G2465" t="s">
        <v>49</v>
      </c>
      <c r="H2465">
        <v>0</v>
      </c>
      <c r="I2465">
        <v>5</v>
      </c>
      <c r="J2465" t="s">
        <v>34</v>
      </c>
      <c r="K2465">
        <v>2115</v>
      </c>
      <c r="L2465">
        <v>243</v>
      </c>
      <c r="M2465">
        <v>96</v>
      </c>
      <c r="N2465">
        <v>1</v>
      </c>
      <c r="O2465">
        <v>96</v>
      </c>
      <c r="P2465">
        <v>1</v>
      </c>
      <c r="Q2465">
        <v>146</v>
      </c>
      <c r="R2465">
        <v>147</v>
      </c>
      <c r="S2465">
        <v>1660</v>
      </c>
      <c r="T2465">
        <f t="shared" si="76"/>
        <v>1807</v>
      </c>
      <c r="U2465">
        <f t="shared" si="77"/>
        <v>4</v>
      </c>
      <c r="V2465">
        <v>1.6100546268534108E-2</v>
      </c>
      <c r="W2465">
        <v>4.1072822113607426E-4</v>
      </c>
      <c r="X2465">
        <v>0.10539286154351664</v>
      </c>
      <c r="Y2465">
        <v>0.87809586396681316</v>
      </c>
      <c r="Z2465">
        <v>3.92</v>
      </c>
      <c r="AA2465">
        <v>0.1</v>
      </c>
      <c r="AB2465">
        <v>25.66</v>
      </c>
      <c r="AC2465">
        <v>213.79000000000002</v>
      </c>
    </row>
    <row r="2466" spans="1:29" x14ac:dyDescent="0.25">
      <c r="A2466">
        <v>1999</v>
      </c>
      <c r="B2466">
        <v>1997</v>
      </c>
      <c r="C2466">
        <v>1998</v>
      </c>
      <c r="D2466">
        <v>16</v>
      </c>
      <c r="E2466" t="s">
        <v>55</v>
      </c>
      <c r="F2466" t="s">
        <v>31</v>
      </c>
      <c r="G2466" t="s">
        <v>49</v>
      </c>
      <c r="H2466">
        <v>0</v>
      </c>
      <c r="I2466">
        <v>2</v>
      </c>
      <c r="J2466" t="s">
        <v>33</v>
      </c>
      <c r="K2466">
        <v>6394</v>
      </c>
      <c r="L2466">
        <v>147</v>
      </c>
      <c r="M2466">
        <v>141</v>
      </c>
      <c r="N2466">
        <v>0.59089999999999998</v>
      </c>
      <c r="O2466">
        <v>83</v>
      </c>
      <c r="P2466">
        <v>0</v>
      </c>
      <c r="Q2466">
        <v>5</v>
      </c>
      <c r="R2466">
        <v>5</v>
      </c>
      <c r="S2466">
        <v>39</v>
      </c>
      <c r="T2466">
        <f t="shared" si="76"/>
        <v>44</v>
      </c>
      <c r="U2466">
        <f t="shared" si="77"/>
        <v>1</v>
      </c>
      <c r="V2466">
        <v>0.28115883031413258</v>
      </c>
      <c r="W2466">
        <v>0.19953863898500582</v>
      </c>
      <c r="X2466">
        <v>1.2076803039554922E-2</v>
      </c>
      <c r="Y2466">
        <v>0.50722572766130669</v>
      </c>
      <c r="Z2466">
        <v>41.44</v>
      </c>
      <c r="AA2466">
        <v>29.410000000000004</v>
      </c>
      <c r="AB2466">
        <v>1.7799999999999998</v>
      </c>
      <c r="AC2466">
        <v>74.759999999999991</v>
      </c>
    </row>
    <row r="2467" spans="1:29" x14ac:dyDescent="0.25">
      <c r="A2467">
        <v>1999</v>
      </c>
      <c r="B2467">
        <v>1996</v>
      </c>
      <c r="C2467">
        <v>1997</v>
      </c>
      <c r="D2467">
        <v>16</v>
      </c>
      <c r="E2467" t="s">
        <v>55</v>
      </c>
      <c r="F2467" t="s">
        <v>31</v>
      </c>
      <c r="G2467" t="s">
        <v>49</v>
      </c>
      <c r="H2467">
        <v>0</v>
      </c>
      <c r="I2467">
        <v>3</v>
      </c>
      <c r="J2467" t="s">
        <v>34</v>
      </c>
      <c r="K2467">
        <v>3704</v>
      </c>
      <c r="L2467">
        <v>364</v>
      </c>
      <c r="M2467">
        <v>296</v>
      </c>
      <c r="N2467">
        <v>0.83689999999999998</v>
      </c>
      <c r="O2467">
        <v>247</v>
      </c>
      <c r="P2467">
        <v>0</v>
      </c>
      <c r="Q2467">
        <v>68</v>
      </c>
      <c r="R2467">
        <v>68</v>
      </c>
      <c r="S2467">
        <v>435</v>
      </c>
      <c r="T2467">
        <f t="shared" si="76"/>
        <v>503</v>
      </c>
      <c r="U2467">
        <f t="shared" si="77"/>
        <v>2</v>
      </c>
      <c r="V2467">
        <v>7.1993410214168024E-2</v>
      </c>
      <c r="W2467">
        <v>0.24332784184514</v>
      </c>
      <c r="X2467">
        <v>7.570016474464579E-2</v>
      </c>
      <c r="Y2467">
        <v>0.60897858319604614</v>
      </c>
      <c r="Z2467">
        <v>26.22</v>
      </c>
      <c r="AA2467">
        <v>88.62</v>
      </c>
      <c r="AB2467">
        <v>27.57</v>
      </c>
      <c r="AC2467">
        <v>221.79000000000002</v>
      </c>
    </row>
    <row r="2468" spans="1:29" x14ac:dyDescent="0.25">
      <c r="A2468">
        <v>1999</v>
      </c>
      <c r="B2468">
        <v>1995</v>
      </c>
      <c r="C2468">
        <v>1996</v>
      </c>
      <c r="D2468">
        <v>16</v>
      </c>
      <c r="E2468" t="s">
        <v>55</v>
      </c>
      <c r="F2468" t="s">
        <v>31</v>
      </c>
      <c r="G2468" t="s">
        <v>49</v>
      </c>
      <c r="H2468">
        <v>0</v>
      </c>
      <c r="I2468">
        <v>4</v>
      </c>
      <c r="J2468" t="s">
        <v>34</v>
      </c>
      <c r="K2468">
        <v>1666</v>
      </c>
      <c r="L2468">
        <v>421</v>
      </c>
      <c r="M2468">
        <v>310</v>
      </c>
      <c r="N2468">
        <v>0.9889</v>
      </c>
      <c r="O2468">
        <v>307</v>
      </c>
      <c r="P2468">
        <v>0</v>
      </c>
      <c r="Q2468">
        <v>110</v>
      </c>
      <c r="R2468">
        <v>110</v>
      </c>
      <c r="S2468">
        <v>798</v>
      </c>
      <c r="T2468">
        <f t="shared" si="76"/>
        <v>908</v>
      </c>
      <c r="U2468">
        <f t="shared" si="77"/>
        <v>3</v>
      </c>
      <c r="V2468">
        <v>0.4124605116268022</v>
      </c>
      <c r="W2468">
        <v>1.0926106268259663E-3</v>
      </c>
      <c r="X2468">
        <v>2.2089736585829318E-2</v>
      </c>
      <c r="Y2468">
        <v>0.56435714116054247</v>
      </c>
      <c r="Z2468">
        <v>173.64999999999998</v>
      </c>
      <c r="AA2468">
        <v>0.46</v>
      </c>
      <c r="AB2468">
        <v>9.3000000000000007</v>
      </c>
      <c r="AC2468">
        <v>237.6</v>
      </c>
    </row>
    <row r="2469" spans="1:29" x14ac:dyDescent="0.25">
      <c r="A2469">
        <v>1999</v>
      </c>
      <c r="B2469">
        <v>1994</v>
      </c>
      <c r="C2469">
        <v>1995</v>
      </c>
      <c r="D2469">
        <v>16</v>
      </c>
      <c r="E2469" t="s">
        <v>55</v>
      </c>
      <c r="F2469" t="s">
        <v>31</v>
      </c>
      <c r="G2469" t="s">
        <v>49</v>
      </c>
      <c r="H2469">
        <v>0</v>
      </c>
      <c r="I2469">
        <v>5</v>
      </c>
      <c r="J2469" t="s">
        <v>34</v>
      </c>
      <c r="K2469">
        <v>115</v>
      </c>
      <c r="L2469">
        <v>10</v>
      </c>
      <c r="M2469">
        <v>10</v>
      </c>
      <c r="N2469">
        <v>1</v>
      </c>
      <c r="O2469">
        <v>10</v>
      </c>
      <c r="P2469">
        <v>0</v>
      </c>
      <c r="Q2469">
        <v>0</v>
      </c>
      <c r="R2469">
        <v>0</v>
      </c>
      <c r="S2469">
        <v>93</v>
      </c>
      <c r="T2469">
        <f t="shared" si="76"/>
        <v>93</v>
      </c>
      <c r="U2469">
        <f t="shared" si="77"/>
        <v>4</v>
      </c>
      <c r="V2469">
        <v>9.4428706326723328E-4</v>
      </c>
      <c r="W2469">
        <v>9.4428706326723328E-4</v>
      </c>
      <c r="X2469">
        <v>0</v>
      </c>
      <c r="Y2469">
        <v>0.99811142587346557</v>
      </c>
      <c r="Z2469">
        <v>0.01</v>
      </c>
      <c r="AA2469">
        <v>0.01</v>
      </c>
      <c r="AB2469">
        <v>0</v>
      </c>
      <c r="AC2469">
        <v>10.57</v>
      </c>
    </row>
    <row r="2470" spans="1:29" x14ac:dyDescent="0.25">
      <c r="A2470">
        <v>1999</v>
      </c>
      <c r="B2470">
        <v>1997</v>
      </c>
      <c r="C2470">
        <v>1998</v>
      </c>
      <c r="D2470">
        <v>17</v>
      </c>
      <c r="E2470" t="s">
        <v>56</v>
      </c>
      <c r="F2470" t="s">
        <v>31</v>
      </c>
      <c r="G2470" t="s">
        <v>49</v>
      </c>
      <c r="H2470">
        <v>0</v>
      </c>
      <c r="I2470">
        <v>2</v>
      </c>
      <c r="J2470" t="s">
        <v>33</v>
      </c>
      <c r="K2470">
        <v>29128</v>
      </c>
      <c r="L2470">
        <v>844</v>
      </c>
      <c r="M2470">
        <v>836</v>
      </c>
      <c r="N2470">
        <v>0.57110000000000005</v>
      </c>
      <c r="O2470">
        <v>477</v>
      </c>
      <c r="P2470">
        <v>0</v>
      </c>
      <c r="Q2470">
        <v>8</v>
      </c>
      <c r="R2470">
        <v>8</v>
      </c>
      <c r="S2470">
        <v>103</v>
      </c>
      <c r="T2470">
        <f t="shared" si="76"/>
        <v>111</v>
      </c>
      <c r="U2470">
        <f t="shared" si="77"/>
        <v>1</v>
      </c>
      <c r="V2470">
        <v>0.1950535139230915</v>
      </c>
      <c r="W2470">
        <v>0.22821557113089602</v>
      </c>
      <c r="X2470">
        <v>3.1729494222390603E-2</v>
      </c>
      <c r="Y2470">
        <v>0.54500142072362179</v>
      </c>
      <c r="Z2470">
        <v>164.75</v>
      </c>
      <c r="AA2470">
        <v>192.76000000000002</v>
      </c>
      <c r="AB2470">
        <v>26.8</v>
      </c>
      <c r="AC2470">
        <v>460.32999999999993</v>
      </c>
    </row>
    <row r="2471" spans="1:29" x14ac:dyDescent="0.25">
      <c r="A2471">
        <v>1999</v>
      </c>
      <c r="B2471">
        <v>1996</v>
      </c>
      <c r="C2471">
        <v>1997</v>
      </c>
      <c r="D2471">
        <v>17</v>
      </c>
      <c r="E2471" t="s">
        <v>56</v>
      </c>
      <c r="F2471" t="s">
        <v>31</v>
      </c>
      <c r="G2471" t="s">
        <v>49</v>
      </c>
      <c r="H2471">
        <v>0</v>
      </c>
      <c r="I2471">
        <v>3</v>
      </c>
      <c r="J2471" t="s">
        <v>34</v>
      </c>
      <c r="K2471">
        <v>13404</v>
      </c>
      <c r="L2471">
        <v>1173</v>
      </c>
      <c r="M2471">
        <v>747</v>
      </c>
      <c r="N2471">
        <v>0.81169999999999998</v>
      </c>
      <c r="O2471">
        <v>606</v>
      </c>
      <c r="P2471">
        <v>0</v>
      </c>
      <c r="Q2471">
        <v>426</v>
      </c>
      <c r="R2471">
        <v>426</v>
      </c>
      <c r="S2471">
        <v>846</v>
      </c>
      <c r="T2471">
        <f t="shared" si="76"/>
        <v>1272</v>
      </c>
      <c r="U2471">
        <f t="shared" si="77"/>
        <v>2</v>
      </c>
      <c r="V2471">
        <v>9.4103313424951651E-2</v>
      </c>
      <c r="W2471">
        <v>0.12343764643736529</v>
      </c>
      <c r="X2471">
        <v>6.7103458264818408E-2</v>
      </c>
      <c r="Y2471">
        <v>0.71535558187286474</v>
      </c>
      <c r="Z2471">
        <v>110.44999999999999</v>
      </c>
      <c r="AA2471">
        <v>144.88</v>
      </c>
      <c r="AB2471">
        <v>78.760000000000005</v>
      </c>
      <c r="AC2471">
        <v>839.62</v>
      </c>
    </row>
    <row r="2472" spans="1:29" x14ac:dyDescent="0.25">
      <c r="A2472">
        <v>1999</v>
      </c>
      <c r="B2472">
        <v>1995</v>
      </c>
      <c r="C2472">
        <v>1996</v>
      </c>
      <c r="D2472">
        <v>17</v>
      </c>
      <c r="E2472" t="s">
        <v>56</v>
      </c>
      <c r="F2472" t="s">
        <v>31</v>
      </c>
      <c r="G2472" t="s">
        <v>49</v>
      </c>
      <c r="H2472">
        <v>0</v>
      </c>
      <c r="I2472">
        <v>4</v>
      </c>
      <c r="J2472" t="s">
        <v>34</v>
      </c>
      <c r="K2472">
        <v>6284</v>
      </c>
      <c r="L2472">
        <v>2017</v>
      </c>
      <c r="M2472">
        <v>384</v>
      </c>
      <c r="N2472">
        <v>0.97389999999999999</v>
      </c>
      <c r="O2472">
        <v>374</v>
      </c>
      <c r="P2472">
        <v>0</v>
      </c>
      <c r="Q2472">
        <v>1632</v>
      </c>
      <c r="R2472">
        <v>1633</v>
      </c>
      <c r="S2472">
        <v>1796</v>
      </c>
      <c r="T2472">
        <f t="shared" si="76"/>
        <v>3429</v>
      </c>
      <c r="U2472">
        <f t="shared" si="77"/>
        <v>3</v>
      </c>
      <c r="V2472">
        <v>3.5998533099422164E-2</v>
      </c>
      <c r="W2472">
        <v>7.0004856630291504E-2</v>
      </c>
      <c r="X2472">
        <v>1.6036791452330688E-2</v>
      </c>
      <c r="Y2472">
        <v>0.8779598188179556</v>
      </c>
      <c r="Z2472">
        <v>72.64</v>
      </c>
      <c r="AA2472">
        <v>141.26</v>
      </c>
      <c r="AB2472">
        <v>32.36</v>
      </c>
      <c r="AC2472">
        <v>1771.5999999999997</v>
      </c>
    </row>
    <row r="2473" spans="1:29" x14ac:dyDescent="0.25">
      <c r="A2473">
        <v>1999</v>
      </c>
      <c r="B2473">
        <v>1994</v>
      </c>
      <c r="C2473">
        <v>1995</v>
      </c>
      <c r="D2473">
        <v>17</v>
      </c>
      <c r="E2473" t="s">
        <v>56</v>
      </c>
      <c r="F2473" t="s">
        <v>31</v>
      </c>
      <c r="G2473" t="s">
        <v>49</v>
      </c>
      <c r="H2473">
        <v>0</v>
      </c>
      <c r="I2473">
        <v>5</v>
      </c>
      <c r="J2473" t="s">
        <v>34</v>
      </c>
      <c r="K2473">
        <v>1265</v>
      </c>
      <c r="L2473">
        <v>786</v>
      </c>
      <c r="M2473">
        <v>36</v>
      </c>
      <c r="N2473">
        <v>1</v>
      </c>
      <c r="O2473">
        <v>36</v>
      </c>
      <c r="P2473">
        <v>0</v>
      </c>
      <c r="Q2473">
        <v>749</v>
      </c>
      <c r="R2473">
        <v>750</v>
      </c>
      <c r="S2473">
        <v>352</v>
      </c>
      <c r="T2473">
        <f t="shared" si="76"/>
        <v>1102</v>
      </c>
      <c r="U2473">
        <f t="shared" si="77"/>
        <v>4</v>
      </c>
      <c r="V2473">
        <v>1.6534181240063594E-4</v>
      </c>
      <c r="W2473">
        <v>7.6311605723370423E-5</v>
      </c>
      <c r="X2473">
        <v>1.3100158982511925E-2</v>
      </c>
      <c r="Y2473">
        <v>0.98665818759936408</v>
      </c>
      <c r="Z2473">
        <v>0.13</v>
      </c>
      <c r="AA2473">
        <v>0.06</v>
      </c>
      <c r="AB2473">
        <v>10.3</v>
      </c>
      <c r="AC2473">
        <v>775.76</v>
      </c>
    </row>
    <row r="2474" spans="1:29" x14ac:dyDescent="0.25">
      <c r="A2474">
        <v>1999</v>
      </c>
      <c r="B2474">
        <v>1997</v>
      </c>
      <c r="C2474">
        <v>1998</v>
      </c>
      <c r="D2474">
        <v>18</v>
      </c>
      <c r="E2474" t="s">
        <v>57</v>
      </c>
      <c r="F2474" t="s">
        <v>31</v>
      </c>
      <c r="G2474" t="s">
        <v>58</v>
      </c>
      <c r="H2474">
        <v>1</v>
      </c>
      <c r="I2474">
        <v>2</v>
      </c>
      <c r="J2474" t="s">
        <v>33</v>
      </c>
      <c r="K2474">
        <v>101931</v>
      </c>
      <c r="L2474">
        <v>2052</v>
      </c>
      <c r="M2474">
        <v>1421</v>
      </c>
      <c r="N2474">
        <v>0.60050000000000003</v>
      </c>
      <c r="O2474">
        <v>853</v>
      </c>
      <c r="P2474">
        <v>0</v>
      </c>
      <c r="Q2474">
        <v>630</v>
      </c>
      <c r="R2474">
        <v>630</v>
      </c>
      <c r="S2474">
        <v>3808</v>
      </c>
      <c r="T2474">
        <f t="shared" si="76"/>
        <v>4438</v>
      </c>
      <c r="U2474">
        <f t="shared" si="77"/>
        <v>1</v>
      </c>
      <c r="V2474">
        <v>0.44768490093461583</v>
      </c>
      <c r="W2474">
        <v>5.8201522283620334E-2</v>
      </c>
      <c r="X2474">
        <v>1.3790213334112992E-2</v>
      </c>
      <c r="Y2474">
        <v>0.48032336344765075</v>
      </c>
      <c r="Z2474">
        <v>918.73</v>
      </c>
      <c r="AA2474">
        <v>119.44</v>
      </c>
      <c r="AB2474">
        <v>28.300000000000004</v>
      </c>
      <c r="AC2474">
        <v>985.71</v>
      </c>
    </row>
    <row r="2475" spans="1:29" x14ac:dyDescent="0.25">
      <c r="A2475">
        <v>1999</v>
      </c>
      <c r="B2475">
        <v>1996</v>
      </c>
      <c r="C2475">
        <v>1997</v>
      </c>
      <c r="D2475">
        <v>18</v>
      </c>
      <c r="E2475" t="s">
        <v>57</v>
      </c>
      <c r="F2475" t="s">
        <v>31</v>
      </c>
      <c r="G2475" t="s">
        <v>58</v>
      </c>
      <c r="H2475">
        <v>1</v>
      </c>
      <c r="I2475">
        <v>3</v>
      </c>
      <c r="J2475" t="s">
        <v>34</v>
      </c>
      <c r="K2475">
        <v>42923</v>
      </c>
      <c r="L2475">
        <v>3251</v>
      </c>
      <c r="M2475">
        <v>2294</v>
      </c>
      <c r="N2475">
        <v>0.81200000000000006</v>
      </c>
      <c r="O2475">
        <v>1863</v>
      </c>
      <c r="P2475">
        <v>0</v>
      </c>
      <c r="Q2475">
        <v>956</v>
      </c>
      <c r="R2475">
        <v>956</v>
      </c>
      <c r="S2475">
        <v>4382</v>
      </c>
      <c r="T2475">
        <f t="shared" si="76"/>
        <v>5338</v>
      </c>
      <c r="U2475">
        <f t="shared" si="77"/>
        <v>2</v>
      </c>
      <c r="V2475">
        <v>0.25125167607730253</v>
      </c>
      <c r="W2475">
        <v>0.1552324365550922</v>
      </c>
      <c r="X2475">
        <v>4.5693865249535615E-2</v>
      </c>
      <c r="Y2475">
        <v>0.54782202211806963</v>
      </c>
      <c r="Z2475">
        <v>816.98</v>
      </c>
      <c r="AA2475">
        <v>504.76</v>
      </c>
      <c r="AB2475">
        <v>148.57999999999998</v>
      </c>
      <c r="AC2475">
        <v>1781.32</v>
      </c>
    </row>
    <row r="2476" spans="1:29" x14ac:dyDescent="0.25">
      <c r="A2476">
        <v>1999</v>
      </c>
      <c r="B2476">
        <v>1995</v>
      </c>
      <c r="C2476">
        <v>1996</v>
      </c>
      <c r="D2476">
        <v>18</v>
      </c>
      <c r="E2476" t="s">
        <v>57</v>
      </c>
      <c r="F2476" t="s">
        <v>31</v>
      </c>
      <c r="G2476" t="s">
        <v>58</v>
      </c>
      <c r="H2476">
        <v>1</v>
      </c>
      <c r="I2476">
        <v>4</v>
      </c>
      <c r="J2476" t="s">
        <v>34</v>
      </c>
      <c r="K2476">
        <v>22236</v>
      </c>
      <c r="L2476">
        <v>4184</v>
      </c>
      <c r="M2476">
        <v>1626</v>
      </c>
      <c r="N2476">
        <v>0.95899999999999996</v>
      </c>
      <c r="O2476">
        <v>1559</v>
      </c>
      <c r="P2476">
        <v>129</v>
      </c>
      <c r="Q2476">
        <v>2428</v>
      </c>
      <c r="R2476">
        <v>2557</v>
      </c>
      <c r="S2476">
        <v>6983</v>
      </c>
      <c r="T2476">
        <f t="shared" si="76"/>
        <v>9540</v>
      </c>
      <c r="U2476">
        <f t="shared" si="77"/>
        <v>3</v>
      </c>
      <c r="V2476">
        <v>0.24288418245171281</v>
      </c>
      <c r="W2476">
        <v>0.13721160326359713</v>
      </c>
      <c r="X2476">
        <v>1.7152047873738752E-2</v>
      </c>
      <c r="Y2476">
        <v>0.60275216641095142</v>
      </c>
      <c r="Z2476">
        <v>1016.3100000000001</v>
      </c>
      <c r="AA2476">
        <v>574.14</v>
      </c>
      <c r="AB2476">
        <v>71.77000000000001</v>
      </c>
      <c r="AC2476">
        <v>2522.1200000000003</v>
      </c>
    </row>
    <row r="2477" spans="1:29" x14ac:dyDescent="0.25">
      <c r="A2477">
        <v>1999</v>
      </c>
      <c r="B2477">
        <v>1994</v>
      </c>
      <c r="C2477">
        <v>1995</v>
      </c>
      <c r="D2477">
        <v>18</v>
      </c>
      <c r="E2477" t="s">
        <v>57</v>
      </c>
      <c r="F2477" t="s">
        <v>31</v>
      </c>
      <c r="G2477" t="s">
        <v>58</v>
      </c>
      <c r="H2477">
        <v>1</v>
      </c>
      <c r="I2477">
        <v>5</v>
      </c>
      <c r="J2477" t="s">
        <v>34</v>
      </c>
      <c r="K2477">
        <v>7744</v>
      </c>
      <c r="L2477">
        <v>2554</v>
      </c>
      <c r="M2477">
        <v>1517</v>
      </c>
      <c r="N2477">
        <v>1</v>
      </c>
      <c r="O2477">
        <v>1517</v>
      </c>
      <c r="P2477">
        <v>25</v>
      </c>
      <c r="Q2477">
        <v>1012</v>
      </c>
      <c r="R2477">
        <v>1037</v>
      </c>
      <c r="S2477">
        <v>4414</v>
      </c>
      <c r="T2477">
        <f t="shared" si="76"/>
        <v>5451</v>
      </c>
      <c r="U2477">
        <f t="shared" si="77"/>
        <v>4</v>
      </c>
      <c r="V2477">
        <v>0.43604587443244092</v>
      </c>
      <c r="W2477">
        <v>0.15406685454830127</v>
      </c>
      <c r="X2477">
        <v>3.4718960388288719E-3</v>
      </c>
      <c r="Y2477">
        <v>0.40641537498042912</v>
      </c>
      <c r="Z2477">
        <v>1114.01</v>
      </c>
      <c r="AA2477">
        <v>393.61</v>
      </c>
      <c r="AB2477">
        <v>8.870000000000001</v>
      </c>
      <c r="AC2477">
        <v>1038.3100000000002</v>
      </c>
    </row>
    <row r="2478" spans="1:29" x14ac:dyDescent="0.25">
      <c r="A2478">
        <v>1999</v>
      </c>
      <c r="B2478">
        <v>1997</v>
      </c>
      <c r="C2478">
        <v>1998</v>
      </c>
      <c r="D2478">
        <v>19</v>
      </c>
      <c r="E2478" t="s">
        <v>59</v>
      </c>
      <c r="F2478" t="s">
        <v>31</v>
      </c>
      <c r="G2478" t="s">
        <v>60</v>
      </c>
      <c r="H2478">
        <v>0</v>
      </c>
      <c r="I2478">
        <v>2</v>
      </c>
      <c r="J2478" t="s">
        <v>33</v>
      </c>
      <c r="K2478">
        <v>712033</v>
      </c>
      <c r="L2478">
        <v>14367</v>
      </c>
      <c r="M2478">
        <v>12207</v>
      </c>
      <c r="N2478">
        <v>0.56610000000000005</v>
      </c>
      <c r="O2478">
        <v>6910</v>
      </c>
      <c r="P2478">
        <v>0</v>
      </c>
      <c r="Q2478">
        <v>2159</v>
      </c>
      <c r="R2478">
        <v>2159</v>
      </c>
      <c r="S2478">
        <v>4636</v>
      </c>
      <c r="T2478">
        <f t="shared" si="76"/>
        <v>6795</v>
      </c>
      <c r="U2478">
        <f t="shared" si="77"/>
        <v>1</v>
      </c>
      <c r="V2478">
        <v>0.28032028888364541</v>
      </c>
      <c r="W2478">
        <v>0.22801372308681753</v>
      </c>
      <c r="X2478">
        <v>1.4225626312466808E-2</v>
      </c>
      <c r="Y2478">
        <v>0.47744036171707022</v>
      </c>
      <c r="Z2478">
        <v>4027.37</v>
      </c>
      <c r="AA2478">
        <v>3275.88</v>
      </c>
      <c r="AB2478">
        <v>204.38</v>
      </c>
      <c r="AC2478">
        <v>6859.4</v>
      </c>
    </row>
    <row r="2479" spans="1:29" x14ac:dyDescent="0.25">
      <c r="A2479">
        <v>1999</v>
      </c>
      <c r="B2479">
        <v>1996</v>
      </c>
      <c r="C2479">
        <v>1997</v>
      </c>
      <c r="D2479">
        <v>19</v>
      </c>
      <c r="E2479" t="s">
        <v>59</v>
      </c>
      <c r="F2479" t="s">
        <v>31</v>
      </c>
      <c r="G2479" t="s">
        <v>60</v>
      </c>
      <c r="H2479">
        <v>0</v>
      </c>
      <c r="I2479">
        <v>3</v>
      </c>
      <c r="J2479" t="s">
        <v>34</v>
      </c>
      <c r="K2479">
        <v>272682</v>
      </c>
      <c r="L2479">
        <v>25473</v>
      </c>
      <c r="M2479">
        <v>9393</v>
      </c>
      <c r="N2479">
        <v>0.85170000000000001</v>
      </c>
      <c r="O2479">
        <v>8000</v>
      </c>
      <c r="P2479">
        <v>0</v>
      </c>
      <c r="Q2479">
        <v>16079</v>
      </c>
      <c r="R2479">
        <v>16079</v>
      </c>
      <c r="S2479">
        <v>25236</v>
      </c>
      <c r="T2479">
        <f t="shared" si="76"/>
        <v>41315</v>
      </c>
      <c r="U2479">
        <f t="shared" si="77"/>
        <v>2</v>
      </c>
      <c r="V2479">
        <v>0.1770225104166912</v>
      </c>
      <c r="W2479">
        <v>4.9796769510637308E-2</v>
      </c>
      <c r="X2479">
        <v>3.8963567686312935E-2</v>
      </c>
      <c r="Y2479">
        <v>0.73421715238635854</v>
      </c>
      <c r="Z2479">
        <v>4509.3900000000003</v>
      </c>
      <c r="AA2479">
        <v>1268.5</v>
      </c>
      <c r="AB2479">
        <v>992.54</v>
      </c>
      <c r="AC2479">
        <v>18703.11</v>
      </c>
    </row>
    <row r="2480" spans="1:29" x14ac:dyDescent="0.25">
      <c r="A2480">
        <v>1999</v>
      </c>
      <c r="B2480">
        <v>1995</v>
      </c>
      <c r="C2480">
        <v>1996</v>
      </c>
      <c r="D2480">
        <v>19</v>
      </c>
      <c r="E2480" t="s">
        <v>59</v>
      </c>
      <c r="F2480" t="s">
        <v>31</v>
      </c>
      <c r="G2480" t="s">
        <v>60</v>
      </c>
      <c r="H2480">
        <v>0</v>
      </c>
      <c r="I2480">
        <v>4</v>
      </c>
      <c r="J2480" t="s">
        <v>34</v>
      </c>
      <c r="K2480">
        <v>312787</v>
      </c>
      <c r="L2480">
        <v>70153</v>
      </c>
      <c r="M2480">
        <v>38061</v>
      </c>
      <c r="N2480">
        <v>0.9587</v>
      </c>
      <c r="O2480">
        <v>36489</v>
      </c>
      <c r="P2480">
        <v>2033</v>
      </c>
      <c r="Q2480">
        <v>30058</v>
      </c>
      <c r="R2480">
        <v>32091</v>
      </c>
      <c r="S2480">
        <v>71748</v>
      </c>
      <c r="T2480">
        <f t="shared" si="76"/>
        <v>103839</v>
      </c>
      <c r="U2480">
        <f t="shared" si="77"/>
        <v>3</v>
      </c>
      <c r="V2480">
        <v>0.37127505397842403</v>
      </c>
      <c r="W2480">
        <v>0.11043086806086636</v>
      </c>
      <c r="X2480">
        <v>2.3438189341215908E-2</v>
      </c>
      <c r="Y2480">
        <v>0.4948558886194937</v>
      </c>
      <c r="Z2480">
        <v>26046.07</v>
      </c>
      <c r="AA2480">
        <v>7747.0599999999995</v>
      </c>
      <c r="AB2480">
        <v>1644.2599999999998</v>
      </c>
      <c r="AC2480">
        <v>34715.64</v>
      </c>
    </row>
    <row r="2481" spans="1:29" x14ac:dyDescent="0.25">
      <c r="A2481">
        <v>1999</v>
      </c>
      <c r="B2481">
        <v>1994</v>
      </c>
      <c r="C2481">
        <v>1995</v>
      </c>
      <c r="D2481">
        <v>19</v>
      </c>
      <c r="E2481" t="s">
        <v>59</v>
      </c>
      <c r="F2481" t="s">
        <v>31</v>
      </c>
      <c r="G2481" t="s">
        <v>60</v>
      </c>
      <c r="H2481">
        <v>0</v>
      </c>
      <c r="I2481">
        <v>5</v>
      </c>
      <c r="J2481" t="s">
        <v>34</v>
      </c>
      <c r="K2481">
        <v>23112</v>
      </c>
      <c r="L2481">
        <v>5627</v>
      </c>
      <c r="M2481">
        <v>3698</v>
      </c>
      <c r="N2481">
        <v>1</v>
      </c>
      <c r="O2481">
        <v>3698</v>
      </c>
      <c r="P2481">
        <v>37</v>
      </c>
      <c r="Q2481">
        <v>1890</v>
      </c>
      <c r="R2481">
        <v>1928</v>
      </c>
      <c r="S2481">
        <v>11774</v>
      </c>
      <c r="T2481">
        <f t="shared" si="76"/>
        <v>13702</v>
      </c>
      <c r="U2481">
        <f t="shared" si="77"/>
        <v>4</v>
      </c>
      <c r="V2481">
        <v>0.52367379649686463</v>
      </c>
      <c r="W2481">
        <v>0.10187240227950807</v>
      </c>
      <c r="X2481">
        <v>1.4414849854198915E-2</v>
      </c>
      <c r="Y2481">
        <v>0.36003895136942854</v>
      </c>
      <c r="Z2481">
        <v>2946.99</v>
      </c>
      <c r="AA2481">
        <v>573.29</v>
      </c>
      <c r="AB2481">
        <v>81.12</v>
      </c>
      <c r="AC2481">
        <v>2026.1299999999999</v>
      </c>
    </row>
    <row r="2482" spans="1:29" x14ac:dyDescent="0.25">
      <c r="A2482">
        <v>1999</v>
      </c>
      <c r="B2482">
        <v>1997</v>
      </c>
      <c r="C2482">
        <v>1998</v>
      </c>
      <c r="D2482">
        <v>20</v>
      </c>
      <c r="E2482" t="s">
        <v>61</v>
      </c>
      <c r="F2482" t="s">
        <v>31</v>
      </c>
      <c r="G2482" t="s">
        <v>60</v>
      </c>
      <c r="H2482">
        <v>1</v>
      </c>
      <c r="I2482">
        <v>2</v>
      </c>
      <c r="J2482" t="s">
        <v>33</v>
      </c>
      <c r="K2482">
        <v>106840</v>
      </c>
      <c r="L2482">
        <v>2514</v>
      </c>
      <c r="M2482">
        <v>1699</v>
      </c>
      <c r="N2482">
        <v>0.61809999999999998</v>
      </c>
      <c r="O2482">
        <v>1050</v>
      </c>
      <c r="P2482">
        <v>0</v>
      </c>
      <c r="Q2482">
        <v>814</v>
      </c>
      <c r="R2482">
        <v>814</v>
      </c>
      <c r="S2482">
        <v>750</v>
      </c>
      <c r="T2482">
        <f t="shared" si="76"/>
        <v>1564</v>
      </c>
      <c r="U2482">
        <f t="shared" si="77"/>
        <v>1</v>
      </c>
      <c r="V2482">
        <v>0</v>
      </c>
      <c r="W2482">
        <v>4.9794363082405917E-2</v>
      </c>
      <c r="X2482">
        <v>2.075461191500871E-2</v>
      </c>
      <c r="Y2482">
        <v>0.92945102500258536</v>
      </c>
      <c r="Z2482">
        <v>0</v>
      </c>
      <c r="AA2482">
        <v>125.19</v>
      </c>
      <c r="AB2482">
        <v>52.18</v>
      </c>
      <c r="AC2482">
        <v>2336.77</v>
      </c>
    </row>
    <row r="2483" spans="1:29" x14ac:dyDescent="0.25">
      <c r="A2483">
        <v>1999</v>
      </c>
      <c r="B2483">
        <v>1996</v>
      </c>
      <c r="C2483">
        <v>1997</v>
      </c>
      <c r="D2483">
        <v>20</v>
      </c>
      <c r="E2483" t="s">
        <v>61</v>
      </c>
      <c r="F2483" t="s">
        <v>31</v>
      </c>
      <c r="G2483" t="s">
        <v>60</v>
      </c>
      <c r="H2483">
        <v>1</v>
      </c>
      <c r="I2483">
        <v>3</v>
      </c>
      <c r="J2483" t="s">
        <v>34</v>
      </c>
      <c r="K2483">
        <v>91753</v>
      </c>
      <c r="L2483">
        <v>43113</v>
      </c>
      <c r="M2483">
        <v>18252</v>
      </c>
      <c r="N2483">
        <v>0.96799999999999997</v>
      </c>
      <c r="O2483">
        <v>17668</v>
      </c>
      <c r="P2483">
        <v>0</v>
      </c>
      <c r="Q2483">
        <v>24860</v>
      </c>
      <c r="R2483">
        <v>24860</v>
      </c>
      <c r="S2483">
        <v>13281</v>
      </c>
      <c r="T2483">
        <f t="shared" si="76"/>
        <v>38141</v>
      </c>
      <c r="U2483">
        <f t="shared" si="77"/>
        <v>2</v>
      </c>
      <c r="V2483">
        <v>0</v>
      </c>
      <c r="W2483">
        <v>3.2938974872115316E-3</v>
      </c>
      <c r="X2483">
        <v>3.3507248151720154E-2</v>
      </c>
      <c r="Y2483">
        <v>0.96319885436106834</v>
      </c>
      <c r="Z2483">
        <v>0</v>
      </c>
      <c r="AA2483">
        <v>142.01</v>
      </c>
      <c r="AB2483">
        <v>1444.6000000000001</v>
      </c>
      <c r="AC2483">
        <v>41526.449999999997</v>
      </c>
    </row>
    <row r="2484" spans="1:29" x14ac:dyDescent="0.25">
      <c r="A2484">
        <v>1999</v>
      </c>
      <c r="B2484">
        <v>1995</v>
      </c>
      <c r="C2484">
        <v>1996</v>
      </c>
      <c r="D2484">
        <v>20</v>
      </c>
      <c r="E2484" t="s">
        <v>61</v>
      </c>
      <c r="F2484" t="s">
        <v>31</v>
      </c>
      <c r="G2484" t="s">
        <v>60</v>
      </c>
      <c r="H2484">
        <v>1</v>
      </c>
      <c r="I2484">
        <v>4</v>
      </c>
      <c r="J2484" t="s">
        <v>34</v>
      </c>
      <c r="K2484">
        <v>11081</v>
      </c>
      <c r="L2484">
        <v>5492</v>
      </c>
      <c r="M2484">
        <v>963</v>
      </c>
      <c r="N2484">
        <v>0.99739999999999995</v>
      </c>
      <c r="O2484">
        <v>961</v>
      </c>
      <c r="P2484">
        <v>255</v>
      </c>
      <c r="Q2484">
        <v>4272</v>
      </c>
      <c r="R2484">
        <v>4528</v>
      </c>
      <c r="S2484">
        <v>3038</v>
      </c>
      <c r="T2484">
        <f t="shared" si="76"/>
        <v>7566</v>
      </c>
      <c r="U2484">
        <f t="shared" si="77"/>
        <v>3</v>
      </c>
      <c r="V2484">
        <v>0</v>
      </c>
      <c r="W2484">
        <v>2.3597144308554509E-3</v>
      </c>
      <c r="X2484">
        <v>3.9579839736061564E-2</v>
      </c>
      <c r="Y2484">
        <v>0.95806044583308292</v>
      </c>
      <c r="Z2484">
        <v>0</v>
      </c>
      <c r="AA2484">
        <v>12.96</v>
      </c>
      <c r="AB2484">
        <v>217.38</v>
      </c>
      <c r="AC2484">
        <v>5261.85</v>
      </c>
    </row>
    <row r="2485" spans="1:29" x14ac:dyDescent="0.25">
      <c r="A2485">
        <v>1999</v>
      </c>
      <c r="B2485">
        <v>1994</v>
      </c>
      <c r="C2485">
        <v>1995</v>
      </c>
      <c r="D2485">
        <v>20</v>
      </c>
      <c r="E2485" t="s">
        <v>61</v>
      </c>
      <c r="F2485" t="s">
        <v>31</v>
      </c>
      <c r="G2485" t="s">
        <v>60</v>
      </c>
      <c r="H2485">
        <v>1</v>
      </c>
      <c r="I2485">
        <v>5</v>
      </c>
      <c r="J2485" t="s">
        <v>34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f t="shared" si="76"/>
        <v>0</v>
      </c>
      <c r="U2485">
        <f t="shared" si="77"/>
        <v>4</v>
      </c>
      <c r="V2485" t="e">
        <v>#DIV/0!</v>
      </c>
      <c r="W2485" t="e">
        <v>#DIV/0!</v>
      </c>
      <c r="X2485" t="e">
        <v>#DIV/0!</v>
      </c>
      <c r="Y2485" t="e">
        <v>#DIV/0!</v>
      </c>
      <c r="Z2485">
        <v>0</v>
      </c>
      <c r="AA2485">
        <v>0</v>
      </c>
      <c r="AB2485">
        <v>0</v>
      </c>
      <c r="AC2485">
        <v>0</v>
      </c>
    </row>
    <row r="2486" spans="1:29" x14ac:dyDescent="0.25">
      <c r="A2486">
        <v>1999</v>
      </c>
      <c r="B2486">
        <v>1997</v>
      </c>
      <c r="C2486">
        <v>1998</v>
      </c>
      <c r="D2486">
        <v>21</v>
      </c>
      <c r="E2486" t="s">
        <v>62</v>
      </c>
      <c r="F2486" t="s">
        <v>31</v>
      </c>
      <c r="G2486" t="s">
        <v>60</v>
      </c>
      <c r="H2486">
        <v>1</v>
      </c>
      <c r="I2486">
        <v>2</v>
      </c>
      <c r="J2486" t="s">
        <v>33</v>
      </c>
      <c r="K2486">
        <v>66643</v>
      </c>
      <c r="L2486">
        <v>580</v>
      </c>
      <c r="M2486">
        <v>553</v>
      </c>
      <c r="N2486">
        <v>0.62519999999999998</v>
      </c>
      <c r="O2486">
        <v>345</v>
      </c>
      <c r="P2486">
        <v>0</v>
      </c>
      <c r="Q2486">
        <v>26</v>
      </c>
      <c r="R2486">
        <v>26</v>
      </c>
      <c r="S2486">
        <v>383</v>
      </c>
      <c r="T2486">
        <f t="shared" si="76"/>
        <v>409</v>
      </c>
      <c r="U2486">
        <f t="shared" si="77"/>
        <v>1</v>
      </c>
      <c r="V2486">
        <v>0</v>
      </c>
      <c r="W2486">
        <v>0</v>
      </c>
      <c r="X2486">
        <v>3.188280913399396E-2</v>
      </c>
      <c r="Y2486">
        <v>0.96811719086600601</v>
      </c>
      <c r="Z2486">
        <v>0</v>
      </c>
      <c r="AA2486">
        <v>0</v>
      </c>
      <c r="AB2486">
        <v>18.5</v>
      </c>
      <c r="AC2486">
        <v>561.75000000000011</v>
      </c>
    </row>
    <row r="2487" spans="1:29" x14ac:dyDescent="0.25">
      <c r="A2487">
        <v>1999</v>
      </c>
      <c r="B2487">
        <v>1996</v>
      </c>
      <c r="C2487">
        <v>1997</v>
      </c>
      <c r="D2487">
        <v>21</v>
      </c>
      <c r="E2487" t="s">
        <v>62</v>
      </c>
      <c r="F2487" t="s">
        <v>31</v>
      </c>
      <c r="G2487" t="s">
        <v>60</v>
      </c>
      <c r="H2487">
        <v>1</v>
      </c>
      <c r="I2487">
        <v>3</v>
      </c>
      <c r="J2487" t="s">
        <v>34</v>
      </c>
      <c r="K2487">
        <v>22873</v>
      </c>
      <c r="L2487">
        <v>4261</v>
      </c>
      <c r="M2487">
        <v>3542</v>
      </c>
      <c r="N2487">
        <v>0.89790000000000003</v>
      </c>
      <c r="O2487">
        <v>3181</v>
      </c>
      <c r="P2487">
        <v>0</v>
      </c>
      <c r="Q2487">
        <v>718</v>
      </c>
      <c r="R2487">
        <v>718</v>
      </c>
      <c r="S2487">
        <v>5774</v>
      </c>
      <c r="T2487">
        <f t="shared" si="76"/>
        <v>6492</v>
      </c>
      <c r="U2487">
        <f t="shared" si="77"/>
        <v>2</v>
      </c>
      <c r="V2487">
        <v>0</v>
      </c>
      <c r="W2487">
        <v>0</v>
      </c>
      <c r="X2487">
        <v>0.10237637655959246</v>
      </c>
      <c r="Y2487">
        <v>0.89762362344040736</v>
      </c>
      <c r="Z2487">
        <v>0</v>
      </c>
      <c r="AA2487">
        <v>0</v>
      </c>
      <c r="AB2487">
        <v>436.28000000000003</v>
      </c>
      <c r="AC2487">
        <v>3825.2499999999991</v>
      </c>
    </row>
    <row r="2488" spans="1:29" x14ac:dyDescent="0.25">
      <c r="A2488">
        <v>1999</v>
      </c>
      <c r="B2488">
        <v>1995</v>
      </c>
      <c r="C2488">
        <v>1996</v>
      </c>
      <c r="D2488">
        <v>21</v>
      </c>
      <c r="E2488" t="s">
        <v>62</v>
      </c>
      <c r="F2488" t="s">
        <v>31</v>
      </c>
      <c r="G2488" t="s">
        <v>60</v>
      </c>
      <c r="H2488">
        <v>1</v>
      </c>
      <c r="I2488">
        <v>4</v>
      </c>
      <c r="J2488" t="s">
        <v>34</v>
      </c>
      <c r="K2488">
        <v>7219</v>
      </c>
      <c r="L2488">
        <v>899</v>
      </c>
      <c r="M2488">
        <v>611</v>
      </c>
      <c r="N2488">
        <v>1</v>
      </c>
      <c r="O2488">
        <v>611</v>
      </c>
      <c r="P2488">
        <v>0</v>
      </c>
      <c r="Q2488">
        <v>288</v>
      </c>
      <c r="R2488">
        <v>288</v>
      </c>
      <c r="S2488">
        <v>4875</v>
      </c>
      <c r="T2488">
        <f t="shared" si="76"/>
        <v>5163</v>
      </c>
      <c r="U2488">
        <f t="shared" si="77"/>
        <v>3</v>
      </c>
      <c r="V2488">
        <v>0</v>
      </c>
      <c r="W2488">
        <v>0</v>
      </c>
      <c r="X2488">
        <v>0.17543430660990764</v>
      </c>
      <c r="Y2488">
        <v>0.82456569339009234</v>
      </c>
      <c r="Z2488">
        <v>0</v>
      </c>
      <c r="AA2488">
        <v>0</v>
      </c>
      <c r="AB2488">
        <v>157.84</v>
      </c>
      <c r="AC2488">
        <v>741.87</v>
      </c>
    </row>
    <row r="2489" spans="1:29" x14ac:dyDescent="0.25">
      <c r="A2489">
        <v>1999</v>
      </c>
      <c r="B2489">
        <v>1994</v>
      </c>
      <c r="C2489">
        <v>1995</v>
      </c>
      <c r="D2489">
        <v>21</v>
      </c>
      <c r="E2489" t="s">
        <v>62</v>
      </c>
      <c r="F2489" t="s">
        <v>31</v>
      </c>
      <c r="G2489" t="s">
        <v>60</v>
      </c>
      <c r="H2489">
        <v>1</v>
      </c>
      <c r="I2489">
        <v>5</v>
      </c>
      <c r="J2489" t="s">
        <v>34</v>
      </c>
      <c r="K2489">
        <v>325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291</v>
      </c>
      <c r="T2489">
        <f t="shared" si="76"/>
        <v>291</v>
      </c>
      <c r="U2489">
        <f t="shared" si="77"/>
        <v>4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0.49000000000000005</v>
      </c>
    </row>
    <row r="2490" spans="1:29" x14ac:dyDescent="0.25">
      <c r="A2490">
        <v>1999</v>
      </c>
      <c r="B2490">
        <v>1997</v>
      </c>
      <c r="C2490">
        <v>1998</v>
      </c>
      <c r="D2490">
        <v>22</v>
      </c>
      <c r="E2490" t="s">
        <v>63</v>
      </c>
      <c r="F2490" t="s">
        <v>31</v>
      </c>
      <c r="G2490" t="s">
        <v>60</v>
      </c>
      <c r="H2490">
        <v>1</v>
      </c>
      <c r="I2490">
        <v>2</v>
      </c>
      <c r="J2490" t="s">
        <v>33</v>
      </c>
      <c r="K2490">
        <v>92450</v>
      </c>
      <c r="L2490">
        <v>1420</v>
      </c>
      <c r="M2490">
        <v>1181</v>
      </c>
      <c r="N2490">
        <v>0.59770000000000001</v>
      </c>
      <c r="O2490">
        <v>706</v>
      </c>
      <c r="P2490">
        <v>0</v>
      </c>
      <c r="Q2490">
        <v>238</v>
      </c>
      <c r="R2490">
        <v>238</v>
      </c>
      <c r="S2490">
        <v>1764</v>
      </c>
      <c r="T2490">
        <f t="shared" si="76"/>
        <v>2002</v>
      </c>
      <c r="U2490">
        <f t="shared" si="77"/>
        <v>1</v>
      </c>
      <c r="V2490">
        <v>0.35903195369601038</v>
      </c>
      <c r="W2490">
        <v>0.29949724682786688</v>
      </c>
      <c r="X2490">
        <v>1.8075173569547527E-2</v>
      </c>
      <c r="Y2490">
        <v>0.32339562590657522</v>
      </c>
      <c r="Z2490">
        <v>509.89</v>
      </c>
      <c r="AA2490">
        <v>425.34</v>
      </c>
      <c r="AB2490">
        <v>25.67</v>
      </c>
      <c r="AC2490">
        <v>459.28</v>
      </c>
    </row>
    <row r="2491" spans="1:29" x14ac:dyDescent="0.25">
      <c r="A2491">
        <v>1999</v>
      </c>
      <c r="B2491">
        <v>1996</v>
      </c>
      <c r="C2491">
        <v>1997</v>
      </c>
      <c r="D2491">
        <v>22</v>
      </c>
      <c r="E2491" t="s">
        <v>63</v>
      </c>
      <c r="F2491" t="s">
        <v>31</v>
      </c>
      <c r="G2491" t="s">
        <v>60</v>
      </c>
      <c r="H2491">
        <v>1</v>
      </c>
      <c r="I2491">
        <v>3</v>
      </c>
      <c r="J2491" t="s">
        <v>34</v>
      </c>
      <c r="K2491">
        <v>62419</v>
      </c>
      <c r="L2491">
        <v>8136</v>
      </c>
      <c r="M2491">
        <v>5863</v>
      </c>
      <c r="N2491">
        <v>0.83740000000000003</v>
      </c>
      <c r="O2491">
        <v>4910</v>
      </c>
      <c r="P2491">
        <v>0</v>
      </c>
      <c r="Q2491">
        <v>2272</v>
      </c>
      <c r="R2491">
        <v>2272</v>
      </c>
      <c r="S2491">
        <v>8281</v>
      </c>
      <c r="T2491">
        <f t="shared" si="76"/>
        <v>10553</v>
      </c>
      <c r="U2491">
        <f t="shared" si="77"/>
        <v>2</v>
      </c>
      <c r="V2491">
        <v>4.9926255500110608E-2</v>
      </c>
      <c r="W2491">
        <v>1.9042058946436912E-2</v>
      </c>
      <c r="X2491">
        <v>4.1124849438312724E-2</v>
      </c>
      <c r="Y2491">
        <v>0.88990683611513977</v>
      </c>
      <c r="Z2491">
        <v>406.21</v>
      </c>
      <c r="AA2491">
        <v>154.93</v>
      </c>
      <c r="AB2491">
        <v>334.6</v>
      </c>
      <c r="AC2491">
        <v>7240.4600000000009</v>
      </c>
    </row>
    <row r="2492" spans="1:29" x14ac:dyDescent="0.25">
      <c r="A2492">
        <v>1999</v>
      </c>
      <c r="B2492">
        <v>1995</v>
      </c>
      <c r="C2492">
        <v>1996</v>
      </c>
      <c r="D2492">
        <v>22</v>
      </c>
      <c r="E2492" t="s">
        <v>63</v>
      </c>
      <c r="F2492" t="s">
        <v>31</v>
      </c>
      <c r="G2492" t="s">
        <v>60</v>
      </c>
      <c r="H2492">
        <v>1</v>
      </c>
      <c r="I2492">
        <v>4</v>
      </c>
      <c r="J2492" t="s">
        <v>34</v>
      </c>
      <c r="K2492">
        <v>30266</v>
      </c>
      <c r="L2492">
        <v>6184</v>
      </c>
      <c r="M2492">
        <v>4631</v>
      </c>
      <c r="N2492">
        <v>0.98599999999999999</v>
      </c>
      <c r="O2492">
        <v>4566</v>
      </c>
      <c r="P2492">
        <v>49</v>
      </c>
      <c r="Q2492">
        <v>1503</v>
      </c>
      <c r="R2492">
        <v>1552</v>
      </c>
      <c r="S2492">
        <v>15279</v>
      </c>
      <c r="T2492">
        <f t="shared" si="76"/>
        <v>16831</v>
      </c>
      <c r="U2492">
        <f t="shared" si="77"/>
        <v>3</v>
      </c>
      <c r="V2492">
        <v>0.1623110556306554</v>
      </c>
      <c r="W2492">
        <v>8.7200615746819379E-2</v>
      </c>
      <c r="X2492">
        <v>7.3834640932934043E-2</v>
      </c>
      <c r="Y2492">
        <v>0.67665368768959111</v>
      </c>
      <c r="Z2492">
        <v>1003.7900000000001</v>
      </c>
      <c r="AA2492">
        <v>539.28</v>
      </c>
      <c r="AB2492">
        <v>456.62</v>
      </c>
      <c r="AC2492">
        <v>4184.67</v>
      </c>
    </row>
    <row r="2493" spans="1:29" x14ac:dyDescent="0.25">
      <c r="A2493">
        <v>1999</v>
      </c>
      <c r="B2493">
        <v>1994</v>
      </c>
      <c r="C2493">
        <v>1995</v>
      </c>
      <c r="D2493">
        <v>22</v>
      </c>
      <c r="E2493" t="s">
        <v>63</v>
      </c>
      <c r="F2493" t="s">
        <v>31</v>
      </c>
      <c r="G2493" t="s">
        <v>60</v>
      </c>
      <c r="H2493">
        <v>1</v>
      </c>
      <c r="I2493">
        <v>5</v>
      </c>
      <c r="J2493" t="s">
        <v>34</v>
      </c>
      <c r="K2493">
        <v>1832</v>
      </c>
      <c r="L2493">
        <v>113</v>
      </c>
      <c r="M2493">
        <v>109</v>
      </c>
      <c r="N2493">
        <v>1</v>
      </c>
      <c r="O2493">
        <v>109</v>
      </c>
      <c r="P2493">
        <v>1</v>
      </c>
      <c r="Q2493">
        <v>2</v>
      </c>
      <c r="R2493">
        <v>3</v>
      </c>
      <c r="S2493">
        <v>1535</v>
      </c>
      <c r="T2493">
        <f t="shared" si="76"/>
        <v>1538</v>
      </c>
      <c r="U2493">
        <f t="shared" si="77"/>
        <v>4</v>
      </c>
      <c r="V2493">
        <v>9.9718111346018296E-2</v>
      </c>
      <c r="W2493">
        <v>7.928118393234671E-4</v>
      </c>
      <c r="X2493">
        <v>0.52448907681465817</v>
      </c>
      <c r="Y2493">
        <v>0.37499999999999989</v>
      </c>
      <c r="Z2493">
        <v>11.319999999999999</v>
      </c>
      <c r="AA2493">
        <v>0.09</v>
      </c>
      <c r="AB2493">
        <v>59.54</v>
      </c>
      <c r="AC2493">
        <v>42.569999999999993</v>
      </c>
    </row>
    <row r="2494" spans="1:29" x14ac:dyDescent="0.25">
      <c r="A2494">
        <v>1999</v>
      </c>
      <c r="B2494">
        <v>1997</v>
      </c>
      <c r="C2494">
        <v>1998</v>
      </c>
      <c r="D2494">
        <v>23</v>
      </c>
      <c r="E2494" t="s">
        <v>64</v>
      </c>
      <c r="F2494" t="s">
        <v>31</v>
      </c>
      <c r="G2494" t="s">
        <v>60</v>
      </c>
      <c r="H2494">
        <v>0</v>
      </c>
      <c r="I2494">
        <v>2</v>
      </c>
      <c r="J2494" t="s">
        <v>33</v>
      </c>
      <c r="K2494">
        <v>78209</v>
      </c>
      <c r="L2494">
        <v>1400</v>
      </c>
      <c r="M2494">
        <v>1344</v>
      </c>
      <c r="N2494">
        <v>0.56679999999999997</v>
      </c>
      <c r="O2494">
        <v>762</v>
      </c>
      <c r="P2494">
        <v>0</v>
      </c>
      <c r="Q2494">
        <v>55</v>
      </c>
      <c r="R2494">
        <v>55</v>
      </c>
      <c r="S2494">
        <v>2456</v>
      </c>
      <c r="T2494">
        <f t="shared" si="76"/>
        <v>2511</v>
      </c>
      <c r="U2494">
        <f t="shared" si="77"/>
        <v>1</v>
      </c>
      <c r="V2494">
        <v>0.30803013532331208</v>
      </c>
      <c r="W2494">
        <v>0.2569571892741101</v>
      </c>
      <c r="X2494">
        <v>3.6140964758810297E-2</v>
      </c>
      <c r="Y2494">
        <v>0.3988717106437677</v>
      </c>
      <c r="Z2494">
        <v>431.35</v>
      </c>
      <c r="AA2494">
        <v>359.83000000000004</v>
      </c>
      <c r="AB2494">
        <v>50.61</v>
      </c>
      <c r="AC2494">
        <v>558.56000000000006</v>
      </c>
    </row>
    <row r="2495" spans="1:29" x14ac:dyDescent="0.25">
      <c r="A2495">
        <v>1999</v>
      </c>
      <c r="B2495">
        <v>1996</v>
      </c>
      <c r="C2495">
        <v>1997</v>
      </c>
      <c r="D2495">
        <v>23</v>
      </c>
      <c r="E2495" t="s">
        <v>64</v>
      </c>
      <c r="F2495" t="s">
        <v>31</v>
      </c>
      <c r="G2495" t="s">
        <v>60</v>
      </c>
      <c r="H2495">
        <v>0</v>
      </c>
      <c r="I2495">
        <v>3</v>
      </c>
      <c r="J2495" t="s">
        <v>34</v>
      </c>
      <c r="K2495">
        <v>23712</v>
      </c>
      <c r="L2495">
        <v>725</v>
      </c>
      <c r="M2495">
        <v>701</v>
      </c>
      <c r="N2495">
        <v>0.77370000000000005</v>
      </c>
      <c r="O2495">
        <v>542</v>
      </c>
      <c r="P2495">
        <v>0</v>
      </c>
      <c r="Q2495">
        <v>23</v>
      </c>
      <c r="R2495">
        <v>23</v>
      </c>
      <c r="S2495">
        <v>1340</v>
      </c>
      <c r="T2495">
        <f t="shared" si="76"/>
        <v>1363</v>
      </c>
      <c r="U2495">
        <f t="shared" si="77"/>
        <v>2</v>
      </c>
      <c r="V2495">
        <v>0.23224134127509377</v>
      </c>
      <c r="W2495">
        <v>8.7690271343481146E-2</v>
      </c>
      <c r="X2495">
        <v>7.2482351643503196E-2</v>
      </c>
      <c r="Y2495">
        <v>0.60758603573792191</v>
      </c>
      <c r="Z2495">
        <v>168.44</v>
      </c>
      <c r="AA2495">
        <v>63.6</v>
      </c>
      <c r="AB2495">
        <v>52.57</v>
      </c>
      <c r="AC2495">
        <v>440.67</v>
      </c>
    </row>
    <row r="2496" spans="1:29" x14ac:dyDescent="0.25">
      <c r="A2496">
        <v>1999</v>
      </c>
      <c r="B2496">
        <v>1995</v>
      </c>
      <c r="C2496">
        <v>1996</v>
      </c>
      <c r="D2496">
        <v>23</v>
      </c>
      <c r="E2496" t="s">
        <v>64</v>
      </c>
      <c r="F2496" t="s">
        <v>31</v>
      </c>
      <c r="G2496" t="s">
        <v>60</v>
      </c>
      <c r="H2496">
        <v>0</v>
      </c>
      <c r="I2496">
        <v>4</v>
      </c>
      <c r="J2496" t="s">
        <v>34</v>
      </c>
      <c r="K2496">
        <v>4526</v>
      </c>
      <c r="L2496">
        <v>401</v>
      </c>
      <c r="M2496">
        <v>317</v>
      </c>
      <c r="N2496">
        <v>0.9405</v>
      </c>
      <c r="O2496">
        <v>298</v>
      </c>
      <c r="P2496">
        <v>79</v>
      </c>
      <c r="Q2496">
        <v>4</v>
      </c>
      <c r="R2496">
        <v>84</v>
      </c>
      <c r="S2496">
        <v>1290</v>
      </c>
      <c r="T2496">
        <f t="shared" si="76"/>
        <v>1374</v>
      </c>
      <c r="U2496">
        <f t="shared" si="77"/>
        <v>3</v>
      </c>
      <c r="V2496">
        <v>0.35933300149328029</v>
      </c>
      <c r="W2496">
        <v>0.18078646092583378</v>
      </c>
      <c r="X2496">
        <v>6.7297162767546048E-2</v>
      </c>
      <c r="Y2496">
        <v>0.39258337481334005</v>
      </c>
      <c r="Z2496">
        <v>144.38</v>
      </c>
      <c r="AA2496">
        <v>72.64</v>
      </c>
      <c r="AB2496">
        <v>27.04</v>
      </c>
      <c r="AC2496">
        <v>157.74</v>
      </c>
    </row>
    <row r="2497" spans="1:29" x14ac:dyDescent="0.25">
      <c r="A2497">
        <v>1999</v>
      </c>
      <c r="B2497">
        <v>1994</v>
      </c>
      <c r="C2497">
        <v>1995</v>
      </c>
      <c r="D2497">
        <v>23</v>
      </c>
      <c r="E2497" t="s">
        <v>64</v>
      </c>
      <c r="F2497" t="s">
        <v>31</v>
      </c>
      <c r="G2497" t="s">
        <v>60</v>
      </c>
      <c r="H2497">
        <v>0</v>
      </c>
      <c r="I2497">
        <v>5</v>
      </c>
      <c r="J2497" t="s">
        <v>34</v>
      </c>
      <c r="K2497">
        <v>2116</v>
      </c>
      <c r="L2497">
        <v>229</v>
      </c>
      <c r="M2497">
        <v>225</v>
      </c>
      <c r="N2497">
        <v>1</v>
      </c>
      <c r="O2497">
        <v>225</v>
      </c>
      <c r="P2497">
        <v>0</v>
      </c>
      <c r="Q2497">
        <v>3</v>
      </c>
      <c r="R2497">
        <v>3</v>
      </c>
      <c r="S2497">
        <v>1675</v>
      </c>
      <c r="T2497">
        <f t="shared" si="76"/>
        <v>1678</v>
      </c>
      <c r="U2497">
        <f t="shared" si="77"/>
        <v>4</v>
      </c>
      <c r="V2497">
        <v>0.87353313266151922</v>
      </c>
      <c r="W2497">
        <v>3.3983335514548713E-2</v>
      </c>
      <c r="X2497">
        <v>4.3624307464119012E-5</v>
      </c>
      <c r="Y2497">
        <v>9.2439907516468175E-2</v>
      </c>
      <c r="Z2497">
        <v>200.24</v>
      </c>
      <c r="AA2497">
        <v>7.79</v>
      </c>
      <c r="AB2497">
        <v>0.01</v>
      </c>
      <c r="AC2497">
        <v>21.189999999999998</v>
      </c>
    </row>
    <row r="2498" spans="1:29" x14ac:dyDescent="0.25">
      <c r="A2498">
        <v>1999</v>
      </c>
      <c r="B2498">
        <v>1996</v>
      </c>
      <c r="C2498">
        <v>1998</v>
      </c>
      <c r="D2498">
        <v>24</v>
      </c>
      <c r="E2498" t="s">
        <v>65</v>
      </c>
      <c r="F2498" t="s">
        <v>31</v>
      </c>
      <c r="G2498" t="s">
        <v>60</v>
      </c>
      <c r="H2498">
        <v>2</v>
      </c>
      <c r="I2498">
        <v>3</v>
      </c>
      <c r="J2498" t="s">
        <v>33</v>
      </c>
      <c r="K2498">
        <v>235851</v>
      </c>
      <c r="L2498">
        <v>6056</v>
      </c>
      <c r="M2498">
        <v>5963</v>
      </c>
      <c r="N2498">
        <v>0.60740000000000005</v>
      </c>
      <c r="O2498">
        <v>3622</v>
      </c>
      <c r="P2498">
        <v>0</v>
      </c>
      <c r="Q2498">
        <v>93</v>
      </c>
      <c r="R2498">
        <v>93</v>
      </c>
      <c r="S2498">
        <v>408</v>
      </c>
      <c r="T2498">
        <f t="shared" si="76"/>
        <v>501</v>
      </c>
      <c r="U2498">
        <f t="shared" si="77"/>
        <v>1</v>
      </c>
      <c r="V2498">
        <v>0.2515168575499469</v>
      </c>
      <c r="W2498">
        <v>0.42308562258437854</v>
      </c>
      <c r="X2498">
        <v>6.5698299303442495E-2</v>
      </c>
      <c r="Y2498">
        <v>0.25969922056223199</v>
      </c>
      <c r="Z2498">
        <v>1523.42</v>
      </c>
      <c r="AA2498">
        <v>2562.6000000000004</v>
      </c>
      <c r="AB2498">
        <v>397.93</v>
      </c>
      <c r="AC2498">
        <v>1572.98</v>
      </c>
    </row>
    <row r="2499" spans="1:29" x14ac:dyDescent="0.25">
      <c r="A2499">
        <v>1999</v>
      </c>
      <c r="B2499">
        <v>1995</v>
      </c>
      <c r="C2499">
        <v>1997</v>
      </c>
      <c r="D2499">
        <v>24</v>
      </c>
      <c r="E2499" t="s">
        <v>65</v>
      </c>
      <c r="F2499" t="s">
        <v>31</v>
      </c>
      <c r="G2499" t="s">
        <v>60</v>
      </c>
      <c r="H2499">
        <v>2</v>
      </c>
      <c r="I2499">
        <v>4</v>
      </c>
      <c r="J2499" t="s">
        <v>34</v>
      </c>
      <c r="K2499">
        <v>100603</v>
      </c>
      <c r="L2499">
        <v>13091</v>
      </c>
      <c r="M2499">
        <v>6809</v>
      </c>
      <c r="N2499">
        <v>0.89149999999999996</v>
      </c>
      <c r="O2499">
        <v>6071</v>
      </c>
      <c r="P2499">
        <v>0</v>
      </c>
      <c r="Q2499">
        <v>6281</v>
      </c>
      <c r="R2499">
        <v>6281</v>
      </c>
      <c r="S2499">
        <v>23349</v>
      </c>
      <c r="T2499">
        <f t="shared" si="76"/>
        <v>29630</v>
      </c>
      <c r="U2499">
        <f t="shared" si="77"/>
        <v>2</v>
      </c>
      <c r="V2499">
        <v>0.29423842850398962</v>
      </c>
      <c r="W2499">
        <v>0.14901284983370533</v>
      </c>
      <c r="X2499">
        <v>1.9608562074428511E-2</v>
      </c>
      <c r="Y2499">
        <v>0.53714015958787642</v>
      </c>
      <c r="Z2499">
        <v>3851.9399999999996</v>
      </c>
      <c r="AA2499">
        <v>1950.76</v>
      </c>
      <c r="AB2499">
        <v>256.70000000000005</v>
      </c>
      <c r="AC2499">
        <v>7031.8200000000006</v>
      </c>
    </row>
    <row r="2500" spans="1:29" x14ac:dyDescent="0.25">
      <c r="A2500">
        <v>1999</v>
      </c>
      <c r="B2500">
        <v>1994</v>
      </c>
      <c r="C2500">
        <v>1996</v>
      </c>
      <c r="D2500">
        <v>24</v>
      </c>
      <c r="E2500" t="s">
        <v>65</v>
      </c>
      <c r="F2500" t="s">
        <v>31</v>
      </c>
      <c r="G2500" t="s">
        <v>60</v>
      </c>
      <c r="H2500">
        <v>2</v>
      </c>
      <c r="I2500">
        <v>5</v>
      </c>
      <c r="J2500" t="s">
        <v>34</v>
      </c>
      <c r="K2500">
        <v>28064</v>
      </c>
      <c r="L2500">
        <v>16022</v>
      </c>
      <c r="M2500">
        <v>577</v>
      </c>
      <c r="N2500">
        <v>0.99719999999999998</v>
      </c>
      <c r="O2500">
        <v>576</v>
      </c>
      <c r="P2500">
        <v>0</v>
      </c>
      <c r="Q2500">
        <v>15444</v>
      </c>
      <c r="R2500">
        <v>15444</v>
      </c>
      <c r="S2500">
        <v>5827</v>
      </c>
      <c r="T2500">
        <f t="shared" si="76"/>
        <v>21271</v>
      </c>
      <c r="U2500">
        <f t="shared" si="77"/>
        <v>3</v>
      </c>
      <c r="V2500">
        <v>7.8563587013166965E-3</v>
      </c>
      <c r="W2500">
        <v>7.3158751745181373E-3</v>
      </c>
      <c r="X2500">
        <v>1.1159174895101884E-3</v>
      </c>
      <c r="Y2500">
        <v>0.983711848634655</v>
      </c>
      <c r="Z2500">
        <v>125.88</v>
      </c>
      <c r="AA2500">
        <v>117.22</v>
      </c>
      <c r="AB2500">
        <v>17.88</v>
      </c>
      <c r="AC2500">
        <v>15761.71</v>
      </c>
    </row>
    <row r="2501" spans="1:29" x14ac:dyDescent="0.25">
      <c r="A2501">
        <v>1999</v>
      </c>
      <c r="B2501">
        <v>1993</v>
      </c>
      <c r="C2501">
        <v>1995</v>
      </c>
      <c r="D2501">
        <v>24</v>
      </c>
      <c r="E2501" t="s">
        <v>65</v>
      </c>
      <c r="F2501" t="s">
        <v>31</v>
      </c>
      <c r="G2501" t="s">
        <v>60</v>
      </c>
      <c r="H2501">
        <v>2</v>
      </c>
      <c r="I2501">
        <v>6</v>
      </c>
      <c r="J2501" t="s">
        <v>34</v>
      </c>
      <c r="K2501">
        <v>583</v>
      </c>
      <c r="L2501">
        <v>354</v>
      </c>
      <c r="M2501">
        <v>0</v>
      </c>
      <c r="N2501">
        <v>1</v>
      </c>
      <c r="O2501">
        <v>0</v>
      </c>
      <c r="P2501">
        <v>0</v>
      </c>
      <c r="Q2501">
        <v>354</v>
      </c>
      <c r="R2501">
        <v>354</v>
      </c>
      <c r="S2501">
        <v>170</v>
      </c>
      <c r="T2501">
        <f t="shared" si="76"/>
        <v>524</v>
      </c>
      <c r="U2501">
        <f t="shared" si="77"/>
        <v>4</v>
      </c>
      <c r="V2501">
        <v>1.6939103921402557E-4</v>
      </c>
      <c r="W2501">
        <v>8.4695519607012773E-5</v>
      </c>
      <c r="X2501">
        <v>0</v>
      </c>
      <c r="Y2501">
        <v>0.99974591344117891</v>
      </c>
      <c r="Z2501">
        <v>6.0000000000000005E-2</v>
      </c>
      <c r="AA2501">
        <v>0.03</v>
      </c>
      <c r="AB2501">
        <v>0</v>
      </c>
      <c r="AC2501">
        <v>354.12</v>
      </c>
    </row>
    <row r="2502" spans="1:29" x14ac:dyDescent="0.25">
      <c r="A2502">
        <v>1999</v>
      </c>
      <c r="B2502">
        <v>1996</v>
      </c>
      <c r="C2502">
        <v>1998</v>
      </c>
      <c r="D2502">
        <v>25</v>
      </c>
      <c r="E2502" t="s">
        <v>66</v>
      </c>
      <c r="F2502" t="s">
        <v>31</v>
      </c>
      <c r="G2502" t="s">
        <v>60</v>
      </c>
      <c r="H2502">
        <v>2</v>
      </c>
      <c r="I2502">
        <v>3</v>
      </c>
      <c r="J2502" t="s">
        <v>33</v>
      </c>
      <c r="K2502">
        <v>29398</v>
      </c>
      <c r="L2502">
        <v>1753</v>
      </c>
      <c r="M2502">
        <v>1491</v>
      </c>
      <c r="N2502">
        <v>0.6794</v>
      </c>
      <c r="O2502">
        <v>1013</v>
      </c>
      <c r="P2502">
        <v>0</v>
      </c>
      <c r="Q2502">
        <v>261</v>
      </c>
      <c r="R2502">
        <v>261</v>
      </c>
      <c r="S2502">
        <v>1010</v>
      </c>
      <c r="T2502">
        <f t="shared" si="76"/>
        <v>1271</v>
      </c>
      <c r="U2502">
        <f t="shared" si="77"/>
        <v>1</v>
      </c>
      <c r="V2502">
        <v>9.2487593405966573E-2</v>
      </c>
      <c r="W2502">
        <v>0.12572015287205524</v>
      </c>
      <c r="X2502">
        <v>3.8497518681193318E-2</v>
      </c>
      <c r="Y2502">
        <v>0.74329473504078503</v>
      </c>
      <c r="Z2502">
        <v>162.13999999999999</v>
      </c>
      <c r="AA2502">
        <v>220.4</v>
      </c>
      <c r="AB2502">
        <v>67.490000000000009</v>
      </c>
      <c r="AC2502">
        <v>1303.0700000000002</v>
      </c>
    </row>
    <row r="2503" spans="1:29" x14ac:dyDescent="0.25">
      <c r="A2503">
        <v>1999</v>
      </c>
      <c r="B2503">
        <v>1995</v>
      </c>
      <c r="C2503">
        <v>1997</v>
      </c>
      <c r="D2503">
        <v>25</v>
      </c>
      <c r="E2503" t="s">
        <v>66</v>
      </c>
      <c r="F2503" t="s">
        <v>31</v>
      </c>
      <c r="G2503" t="s">
        <v>60</v>
      </c>
      <c r="H2503">
        <v>2</v>
      </c>
      <c r="I2503">
        <v>4</v>
      </c>
      <c r="J2503" t="s">
        <v>34</v>
      </c>
      <c r="K2503">
        <v>8147</v>
      </c>
      <c r="L2503">
        <v>1700</v>
      </c>
      <c r="M2503">
        <v>1005</v>
      </c>
      <c r="N2503">
        <v>0.93149999999999999</v>
      </c>
      <c r="O2503">
        <v>936</v>
      </c>
      <c r="P2503">
        <v>0</v>
      </c>
      <c r="Q2503">
        <v>694</v>
      </c>
      <c r="R2503">
        <v>694</v>
      </c>
      <c r="S2503">
        <v>2398</v>
      </c>
      <c r="T2503">
        <f t="shared" ref="T2503:T2566" si="78">SUM(R2503,S2503)</f>
        <v>3092</v>
      </c>
      <c r="U2503">
        <f t="shared" ref="U2503:U2566" si="79">IF(H2503&lt;2,I2503-1,I2503-2)</f>
        <v>2</v>
      </c>
      <c r="V2503">
        <v>5.6550839881428505E-2</v>
      </c>
      <c r="W2503">
        <v>4.4046722815602513E-2</v>
      </c>
      <c r="X2503">
        <v>2.3090857761257237E-2</v>
      </c>
      <c r="Y2503">
        <v>0.8763115795417119</v>
      </c>
      <c r="Z2503">
        <v>96.149999999999991</v>
      </c>
      <c r="AA2503">
        <v>74.89</v>
      </c>
      <c r="AB2503">
        <v>39.26</v>
      </c>
      <c r="AC2503">
        <v>1489.94</v>
      </c>
    </row>
    <row r="2504" spans="1:29" x14ac:dyDescent="0.25">
      <c r="A2504">
        <v>1999</v>
      </c>
      <c r="B2504">
        <v>1994</v>
      </c>
      <c r="C2504">
        <v>1996</v>
      </c>
      <c r="D2504">
        <v>25</v>
      </c>
      <c r="E2504" t="s">
        <v>66</v>
      </c>
      <c r="F2504" t="s">
        <v>31</v>
      </c>
      <c r="G2504" t="s">
        <v>60</v>
      </c>
      <c r="H2504">
        <v>2</v>
      </c>
      <c r="I2504">
        <v>5</v>
      </c>
      <c r="J2504" t="s">
        <v>34</v>
      </c>
      <c r="K2504">
        <v>1434</v>
      </c>
      <c r="L2504">
        <v>474</v>
      </c>
      <c r="M2504">
        <v>31</v>
      </c>
      <c r="N2504">
        <v>0.999</v>
      </c>
      <c r="O2504">
        <v>31</v>
      </c>
      <c r="P2504">
        <v>0</v>
      </c>
      <c r="Q2504">
        <v>443</v>
      </c>
      <c r="R2504">
        <v>443</v>
      </c>
      <c r="S2504">
        <v>661</v>
      </c>
      <c r="T2504">
        <f t="shared" si="78"/>
        <v>1104</v>
      </c>
      <c r="U2504">
        <f t="shared" si="79"/>
        <v>3</v>
      </c>
      <c r="V2504">
        <v>1.2479183793924828E-2</v>
      </c>
      <c r="W2504">
        <v>1.6610805455426966E-2</v>
      </c>
      <c r="X2504">
        <v>7.6308522523661961E-3</v>
      </c>
      <c r="Y2504">
        <v>0.96327915849828194</v>
      </c>
      <c r="Z2504">
        <v>5.92</v>
      </c>
      <c r="AA2504">
        <v>7.88</v>
      </c>
      <c r="AB2504">
        <v>3.62</v>
      </c>
      <c r="AC2504">
        <v>456.97</v>
      </c>
    </row>
    <row r="2505" spans="1:29" x14ac:dyDescent="0.25">
      <c r="A2505">
        <v>1999</v>
      </c>
      <c r="B2505">
        <v>1993</v>
      </c>
      <c r="C2505">
        <v>1995</v>
      </c>
      <c r="D2505">
        <v>25</v>
      </c>
      <c r="E2505" t="s">
        <v>66</v>
      </c>
      <c r="F2505" t="s">
        <v>31</v>
      </c>
      <c r="G2505" t="s">
        <v>60</v>
      </c>
      <c r="H2505">
        <v>2</v>
      </c>
      <c r="I2505">
        <v>6</v>
      </c>
      <c r="J2505" t="s">
        <v>34</v>
      </c>
      <c r="K2505">
        <v>11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9</v>
      </c>
      <c r="T2505">
        <f t="shared" si="78"/>
        <v>9</v>
      </c>
      <c r="U2505">
        <f t="shared" si="79"/>
        <v>4</v>
      </c>
      <c r="V2505">
        <v>0</v>
      </c>
      <c r="W2505">
        <v>0</v>
      </c>
      <c r="X2505">
        <v>0</v>
      </c>
      <c r="Y2505">
        <v>1</v>
      </c>
      <c r="Z2505">
        <v>0</v>
      </c>
      <c r="AA2505">
        <v>0</v>
      </c>
      <c r="AB2505">
        <v>0</v>
      </c>
      <c r="AC2505">
        <v>0.02</v>
      </c>
    </row>
    <row r="2506" spans="1:29" x14ac:dyDescent="0.25">
      <c r="A2506">
        <v>1999</v>
      </c>
      <c r="B2506">
        <v>1997</v>
      </c>
      <c r="C2506">
        <v>1998</v>
      </c>
      <c r="D2506">
        <v>26</v>
      </c>
      <c r="E2506" t="s">
        <v>67</v>
      </c>
      <c r="F2506" t="s">
        <v>31</v>
      </c>
      <c r="G2506" t="s">
        <v>60</v>
      </c>
      <c r="H2506">
        <v>0</v>
      </c>
      <c r="I2506">
        <v>2</v>
      </c>
      <c r="J2506" t="s">
        <v>33</v>
      </c>
      <c r="K2506">
        <v>275282</v>
      </c>
      <c r="L2506">
        <v>5011</v>
      </c>
      <c r="M2506">
        <v>4621</v>
      </c>
      <c r="N2506">
        <v>0.54830000000000001</v>
      </c>
      <c r="O2506">
        <v>2533</v>
      </c>
      <c r="P2506">
        <v>0</v>
      </c>
      <c r="Q2506">
        <v>389</v>
      </c>
      <c r="R2506">
        <v>389</v>
      </c>
      <c r="S2506">
        <v>2964</v>
      </c>
      <c r="T2506">
        <f t="shared" si="78"/>
        <v>3353</v>
      </c>
      <c r="U2506">
        <f t="shared" si="79"/>
        <v>1</v>
      </c>
      <c r="V2506">
        <v>0.30297793538061824</v>
      </c>
      <c r="W2506">
        <v>0.35445473031355823</v>
      </c>
      <c r="X2506">
        <v>1.5253861857163669E-2</v>
      </c>
      <c r="Y2506">
        <v>0.32731347244865994</v>
      </c>
      <c r="Z2506">
        <v>1518.2800000000002</v>
      </c>
      <c r="AA2506">
        <v>1776.2399999999998</v>
      </c>
      <c r="AB2506">
        <v>76.44</v>
      </c>
      <c r="AC2506">
        <v>1640.23</v>
      </c>
    </row>
    <row r="2507" spans="1:29" x14ac:dyDescent="0.25">
      <c r="A2507">
        <v>1999</v>
      </c>
      <c r="B2507">
        <v>1996</v>
      </c>
      <c r="C2507">
        <v>1997</v>
      </c>
      <c r="D2507">
        <v>26</v>
      </c>
      <c r="E2507" t="s">
        <v>67</v>
      </c>
      <c r="F2507" t="s">
        <v>31</v>
      </c>
      <c r="G2507" t="s">
        <v>60</v>
      </c>
      <c r="H2507">
        <v>0</v>
      </c>
      <c r="I2507">
        <v>3</v>
      </c>
      <c r="J2507" t="s">
        <v>34</v>
      </c>
      <c r="K2507">
        <v>83885</v>
      </c>
      <c r="L2507">
        <v>1842</v>
      </c>
      <c r="M2507">
        <v>1696</v>
      </c>
      <c r="N2507">
        <v>0.76549999999999996</v>
      </c>
      <c r="O2507">
        <v>1298</v>
      </c>
      <c r="P2507">
        <v>0</v>
      </c>
      <c r="Q2507">
        <v>146</v>
      </c>
      <c r="R2507">
        <v>146</v>
      </c>
      <c r="S2507">
        <v>919</v>
      </c>
      <c r="T2507">
        <f t="shared" si="78"/>
        <v>1065</v>
      </c>
      <c r="U2507">
        <f t="shared" si="79"/>
        <v>2</v>
      </c>
      <c r="V2507">
        <v>0.29621530698065601</v>
      </c>
      <c r="W2507">
        <v>0.27642095553324836</v>
      </c>
      <c r="X2507">
        <v>9.9481809056132839E-2</v>
      </c>
      <c r="Y2507">
        <v>0.32788192842996289</v>
      </c>
      <c r="Z2507">
        <v>545.91</v>
      </c>
      <c r="AA2507">
        <v>509.43</v>
      </c>
      <c r="AB2507">
        <v>183.34</v>
      </c>
      <c r="AC2507">
        <v>604.2700000000001</v>
      </c>
    </row>
    <row r="2508" spans="1:29" x14ac:dyDescent="0.25">
      <c r="A2508">
        <v>1999</v>
      </c>
      <c r="B2508">
        <v>1995</v>
      </c>
      <c r="C2508">
        <v>1996</v>
      </c>
      <c r="D2508">
        <v>26</v>
      </c>
      <c r="E2508" t="s">
        <v>67</v>
      </c>
      <c r="F2508" t="s">
        <v>31</v>
      </c>
      <c r="G2508" t="s">
        <v>60</v>
      </c>
      <c r="H2508">
        <v>0</v>
      </c>
      <c r="I2508">
        <v>4</v>
      </c>
      <c r="J2508" t="s">
        <v>34</v>
      </c>
      <c r="K2508">
        <v>34425</v>
      </c>
      <c r="L2508">
        <v>5133</v>
      </c>
      <c r="M2508">
        <v>4923</v>
      </c>
      <c r="N2508">
        <v>0.94969999999999999</v>
      </c>
      <c r="O2508">
        <v>4675</v>
      </c>
      <c r="P2508">
        <v>23</v>
      </c>
      <c r="Q2508">
        <v>186</v>
      </c>
      <c r="R2508">
        <v>210</v>
      </c>
      <c r="S2508">
        <v>8320</v>
      </c>
      <c r="T2508">
        <f t="shared" si="78"/>
        <v>8530</v>
      </c>
      <c r="U2508">
        <f t="shared" si="79"/>
        <v>3</v>
      </c>
      <c r="V2508">
        <v>0.55504254722274171</v>
      </c>
      <c r="W2508">
        <v>0.26083941150801077</v>
      </c>
      <c r="X2508">
        <v>7.917212143881304E-2</v>
      </c>
      <c r="Y2508">
        <v>0.10494591983043453</v>
      </c>
      <c r="Z2508">
        <v>2849.1</v>
      </c>
      <c r="AA2508">
        <v>1338.92</v>
      </c>
      <c r="AB2508">
        <v>406.4</v>
      </c>
      <c r="AC2508">
        <v>538.70000000000005</v>
      </c>
    </row>
    <row r="2509" spans="1:29" x14ac:dyDescent="0.25">
      <c r="A2509">
        <v>1999</v>
      </c>
      <c r="B2509">
        <v>1994</v>
      </c>
      <c r="C2509">
        <v>1995</v>
      </c>
      <c r="D2509">
        <v>26</v>
      </c>
      <c r="E2509" t="s">
        <v>67</v>
      </c>
      <c r="F2509" t="s">
        <v>31</v>
      </c>
      <c r="G2509" t="s">
        <v>60</v>
      </c>
      <c r="H2509">
        <v>0</v>
      </c>
      <c r="I2509">
        <v>5</v>
      </c>
      <c r="J2509" t="s">
        <v>34</v>
      </c>
      <c r="K2509">
        <v>9638</v>
      </c>
      <c r="L2509">
        <v>811</v>
      </c>
      <c r="M2509">
        <v>795</v>
      </c>
      <c r="N2509">
        <v>1</v>
      </c>
      <c r="O2509">
        <v>795</v>
      </c>
      <c r="P2509">
        <v>5</v>
      </c>
      <c r="Q2509">
        <v>11</v>
      </c>
      <c r="R2509">
        <v>16</v>
      </c>
      <c r="S2509">
        <v>5935</v>
      </c>
      <c r="T2509">
        <f t="shared" si="78"/>
        <v>5951</v>
      </c>
      <c r="U2509">
        <f t="shared" si="79"/>
        <v>4</v>
      </c>
      <c r="V2509">
        <v>0.63739146499168664</v>
      </c>
      <c r="W2509">
        <v>0.32426873575959114</v>
      </c>
      <c r="X2509">
        <v>4.9264117248599049E-5</v>
      </c>
      <c r="Y2509">
        <v>3.8290535131473603E-2</v>
      </c>
      <c r="Z2509">
        <v>517.53</v>
      </c>
      <c r="AA2509">
        <v>263.29000000000002</v>
      </c>
      <c r="AB2509">
        <v>0.04</v>
      </c>
      <c r="AC2509">
        <v>31.089999999999996</v>
      </c>
    </row>
    <row r="2510" spans="1:29" x14ac:dyDescent="0.25">
      <c r="A2510">
        <v>1999</v>
      </c>
      <c r="B2510">
        <v>1997</v>
      </c>
      <c r="C2510">
        <v>1998</v>
      </c>
      <c r="D2510">
        <v>27</v>
      </c>
      <c r="E2510" t="s">
        <v>68</v>
      </c>
      <c r="F2510" t="s">
        <v>31</v>
      </c>
      <c r="G2510" t="s">
        <v>69</v>
      </c>
      <c r="H2510">
        <v>0</v>
      </c>
      <c r="I2510">
        <v>2</v>
      </c>
      <c r="J2510" t="s">
        <v>33</v>
      </c>
      <c r="K2510">
        <v>724914</v>
      </c>
      <c r="L2510">
        <v>7434</v>
      </c>
      <c r="M2510">
        <v>6490</v>
      </c>
      <c r="N2510">
        <v>0.57969999999999999</v>
      </c>
      <c r="O2510">
        <v>3762</v>
      </c>
      <c r="P2510">
        <v>0</v>
      </c>
      <c r="Q2510">
        <v>944</v>
      </c>
      <c r="R2510">
        <v>944</v>
      </c>
      <c r="S2510">
        <v>9338</v>
      </c>
      <c r="T2510">
        <f t="shared" si="78"/>
        <v>10282</v>
      </c>
      <c r="U2510">
        <f t="shared" si="79"/>
        <v>1</v>
      </c>
      <c r="V2510">
        <v>0.55149830995425519</v>
      </c>
      <c r="W2510">
        <v>0.14329408948028907</v>
      </c>
      <c r="X2510">
        <v>3.4476126170354997E-2</v>
      </c>
      <c r="Y2510">
        <v>0.27073147439510081</v>
      </c>
      <c r="Z2510">
        <v>4100.2300000000005</v>
      </c>
      <c r="AA2510">
        <v>1065.3499999999999</v>
      </c>
      <c r="AB2510">
        <v>256.32</v>
      </c>
      <c r="AC2510">
        <v>2012.81</v>
      </c>
    </row>
    <row r="2511" spans="1:29" x14ac:dyDescent="0.25">
      <c r="A2511">
        <v>1999</v>
      </c>
      <c r="B2511">
        <v>1996</v>
      </c>
      <c r="C2511">
        <v>1997</v>
      </c>
      <c r="D2511">
        <v>27</v>
      </c>
      <c r="E2511" t="s">
        <v>68</v>
      </c>
      <c r="F2511" t="s">
        <v>31</v>
      </c>
      <c r="G2511" t="s">
        <v>69</v>
      </c>
      <c r="H2511">
        <v>0</v>
      </c>
      <c r="I2511">
        <v>3</v>
      </c>
      <c r="J2511" t="s">
        <v>34</v>
      </c>
      <c r="K2511">
        <v>143034</v>
      </c>
      <c r="L2511">
        <v>8542</v>
      </c>
      <c r="M2511">
        <v>6770</v>
      </c>
      <c r="N2511">
        <v>0.81920000000000004</v>
      </c>
      <c r="O2511">
        <v>5546</v>
      </c>
      <c r="P2511">
        <v>0</v>
      </c>
      <c r="Q2511">
        <v>1771</v>
      </c>
      <c r="R2511">
        <v>1771</v>
      </c>
      <c r="S2511">
        <v>16254</v>
      </c>
      <c r="T2511">
        <f t="shared" si="78"/>
        <v>18025</v>
      </c>
      <c r="U2511">
        <f t="shared" si="79"/>
        <v>2</v>
      </c>
      <c r="V2511">
        <v>0.36231828068770616</v>
      </c>
      <c r="W2511">
        <v>0.30197541096836578</v>
      </c>
      <c r="X2511">
        <v>4.1521794610642447E-2</v>
      </c>
      <c r="Y2511">
        <v>0.29418451373328558</v>
      </c>
      <c r="Z2511">
        <v>3094.93</v>
      </c>
      <c r="AA2511">
        <v>2579.48</v>
      </c>
      <c r="AB2511">
        <v>354.68</v>
      </c>
      <c r="AC2511">
        <v>2512.9300000000003</v>
      </c>
    </row>
    <row r="2512" spans="1:29" x14ac:dyDescent="0.25">
      <c r="A2512">
        <v>1999</v>
      </c>
      <c r="B2512">
        <v>1995</v>
      </c>
      <c r="C2512">
        <v>1996</v>
      </c>
      <c r="D2512">
        <v>27</v>
      </c>
      <c r="E2512" t="s">
        <v>68</v>
      </c>
      <c r="F2512" t="s">
        <v>31</v>
      </c>
      <c r="G2512" t="s">
        <v>69</v>
      </c>
      <c r="H2512">
        <v>0</v>
      </c>
      <c r="I2512">
        <v>4</v>
      </c>
      <c r="J2512" t="s">
        <v>34</v>
      </c>
      <c r="K2512">
        <v>129693</v>
      </c>
      <c r="L2512">
        <v>25083</v>
      </c>
      <c r="M2512">
        <v>16757</v>
      </c>
      <c r="N2512">
        <v>0.94269999999999998</v>
      </c>
      <c r="O2512">
        <v>15796</v>
      </c>
      <c r="P2512">
        <v>549</v>
      </c>
      <c r="Q2512">
        <v>7777</v>
      </c>
      <c r="R2512">
        <v>8326</v>
      </c>
      <c r="S2512">
        <v>32544</v>
      </c>
      <c r="T2512">
        <f t="shared" si="78"/>
        <v>40870</v>
      </c>
      <c r="U2512">
        <f t="shared" si="79"/>
        <v>3</v>
      </c>
      <c r="V2512">
        <v>0.46036549023922829</v>
      </c>
      <c r="W2512">
        <v>0.18860911744221412</v>
      </c>
      <c r="X2512">
        <v>2.1356210459675395E-2</v>
      </c>
      <c r="Y2512">
        <v>0.32966918185888211</v>
      </c>
      <c r="Z2512">
        <v>11547.61</v>
      </c>
      <c r="AA2512">
        <v>4730.99</v>
      </c>
      <c r="AB2512">
        <v>535.69000000000005</v>
      </c>
      <c r="AC2512">
        <v>8269.2800000000007</v>
      </c>
    </row>
    <row r="2513" spans="1:29" x14ac:dyDescent="0.25">
      <c r="A2513">
        <v>1999</v>
      </c>
      <c r="B2513">
        <v>1994</v>
      </c>
      <c r="C2513">
        <v>1995</v>
      </c>
      <c r="D2513">
        <v>27</v>
      </c>
      <c r="E2513" t="s">
        <v>68</v>
      </c>
      <c r="F2513" t="s">
        <v>31</v>
      </c>
      <c r="G2513" t="s">
        <v>69</v>
      </c>
      <c r="H2513">
        <v>0</v>
      </c>
      <c r="I2513">
        <v>5</v>
      </c>
      <c r="J2513" t="s">
        <v>34</v>
      </c>
      <c r="K2513">
        <v>58887</v>
      </c>
      <c r="L2513">
        <v>19993</v>
      </c>
      <c r="M2513">
        <v>11433</v>
      </c>
      <c r="N2513">
        <v>1</v>
      </c>
      <c r="O2513">
        <v>11433</v>
      </c>
      <c r="P2513">
        <v>261</v>
      </c>
      <c r="Q2513">
        <v>8298</v>
      </c>
      <c r="R2513">
        <v>8560</v>
      </c>
      <c r="S2513">
        <v>33004</v>
      </c>
      <c r="T2513">
        <f t="shared" si="78"/>
        <v>41564</v>
      </c>
      <c r="U2513">
        <f t="shared" si="79"/>
        <v>4</v>
      </c>
      <c r="V2513">
        <v>0.40855260854560643</v>
      </c>
      <c r="W2513">
        <v>0.15601658505844285</v>
      </c>
      <c r="X2513">
        <v>5.8527850994553347E-3</v>
      </c>
      <c r="Y2513">
        <v>0.42957802129649542</v>
      </c>
      <c r="Z2513">
        <v>8168.5599999999995</v>
      </c>
      <c r="AA2513">
        <v>3119.38</v>
      </c>
      <c r="AB2513">
        <v>117.02</v>
      </c>
      <c r="AC2513">
        <v>8588.9399999999987</v>
      </c>
    </row>
    <row r="2514" spans="1:29" x14ac:dyDescent="0.25">
      <c r="A2514">
        <v>1999</v>
      </c>
      <c r="B2514">
        <v>1997</v>
      </c>
      <c r="C2514">
        <v>1998</v>
      </c>
      <c r="D2514">
        <v>28</v>
      </c>
      <c r="E2514" t="s">
        <v>70</v>
      </c>
      <c r="F2514" t="s">
        <v>31</v>
      </c>
      <c r="G2514" t="s">
        <v>58</v>
      </c>
      <c r="H2514">
        <v>0</v>
      </c>
      <c r="I2514">
        <v>2</v>
      </c>
      <c r="J2514" t="s">
        <v>33</v>
      </c>
      <c r="K2514">
        <v>134620</v>
      </c>
      <c r="L2514">
        <v>3026</v>
      </c>
      <c r="M2514">
        <v>1889</v>
      </c>
      <c r="N2514">
        <v>0.61399999999999999</v>
      </c>
      <c r="O2514">
        <v>1159</v>
      </c>
      <c r="P2514">
        <v>0</v>
      </c>
      <c r="Q2514">
        <v>1137</v>
      </c>
      <c r="R2514">
        <v>1137</v>
      </c>
      <c r="S2514">
        <v>7003</v>
      </c>
      <c r="T2514">
        <f t="shared" si="78"/>
        <v>8140</v>
      </c>
      <c r="U2514">
        <f t="shared" si="79"/>
        <v>1</v>
      </c>
      <c r="V2514">
        <v>0.40474939442907798</v>
      </c>
      <c r="W2514">
        <v>5.2130320845188649E-2</v>
      </c>
      <c r="X2514">
        <v>1.2352655424362291E-2</v>
      </c>
      <c r="Y2514">
        <v>0.53076762930137122</v>
      </c>
      <c r="Z2514">
        <v>1224.8</v>
      </c>
      <c r="AA2514">
        <v>157.75</v>
      </c>
      <c r="AB2514">
        <v>37.379999999999995</v>
      </c>
      <c r="AC2514">
        <v>1606.14</v>
      </c>
    </row>
    <row r="2515" spans="1:29" x14ac:dyDescent="0.25">
      <c r="A2515">
        <v>1999</v>
      </c>
      <c r="B2515">
        <v>1996</v>
      </c>
      <c r="C2515">
        <v>1997</v>
      </c>
      <c r="D2515">
        <v>28</v>
      </c>
      <c r="E2515" t="s">
        <v>70</v>
      </c>
      <c r="F2515" t="s">
        <v>31</v>
      </c>
      <c r="G2515" t="s">
        <v>58</v>
      </c>
      <c r="H2515">
        <v>0</v>
      </c>
      <c r="I2515">
        <v>3</v>
      </c>
      <c r="J2515" t="s">
        <v>34</v>
      </c>
      <c r="K2515">
        <v>58679</v>
      </c>
      <c r="L2515">
        <v>4959</v>
      </c>
      <c r="M2515">
        <v>3284</v>
      </c>
      <c r="N2515">
        <v>0.81369999999999998</v>
      </c>
      <c r="O2515">
        <v>2672</v>
      </c>
      <c r="P2515">
        <v>0</v>
      </c>
      <c r="Q2515">
        <v>1674</v>
      </c>
      <c r="R2515">
        <v>1674</v>
      </c>
      <c r="S2515">
        <v>6387</v>
      </c>
      <c r="T2515">
        <f t="shared" si="78"/>
        <v>8061</v>
      </c>
      <c r="U2515">
        <f t="shared" si="79"/>
        <v>2</v>
      </c>
      <c r="V2515">
        <v>0.23350702146365859</v>
      </c>
      <c r="W2515">
        <v>0.14625898352113698</v>
      </c>
      <c r="X2515">
        <v>4.3358848818732504E-2</v>
      </c>
      <c r="Y2515">
        <v>0.57687514619647184</v>
      </c>
      <c r="Z2515">
        <v>1157.98</v>
      </c>
      <c r="AA2515">
        <v>725.31</v>
      </c>
      <c r="AB2515">
        <v>215.01999999999998</v>
      </c>
      <c r="AC2515">
        <v>2860.7699999999995</v>
      </c>
    </row>
    <row r="2516" spans="1:29" x14ac:dyDescent="0.25">
      <c r="A2516">
        <v>1999</v>
      </c>
      <c r="B2516">
        <v>1995</v>
      </c>
      <c r="C2516">
        <v>1996</v>
      </c>
      <c r="D2516">
        <v>28</v>
      </c>
      <c r="E2516" t="s">
        <v>70</v>
      </c>
      <c r="F2516" t="s">
        <v>31</v>
      </c>
      <c r="G2516" t="s">
        <v>58</v>
      </c>
      <c r="H2516">
        <v>0</v>
      </c>
      <c r="I2516">
        <v>4</v>
      </c>
      <c r="J2516" t="s">
        <v>34</v>
      </c>
      <c r="K2516">
        <v>33801</v>
      </c>
      <c r="L2516">
        <v>8001</v>
      </c>
      <c r="M2516">
        <v>2722</v>
      </c>
      <c r="N2516">
        <v>0.95389999999999997</v>
      </c>
      <c r="O2516">
        <v>2596</v>
      </c>
      <c r="P2516">
        <v>218</v>
      </c>
      <c r="Q2516">
        <v>5060</v>
      </c>
      <c r="R2516">
        <v>5279</v>
      </c>
      <c r="S2516">
        <v>7830</v>
      </c>
      <c r="T2516">
        <f t="shared" si="78"/>
        <v>13109</v>
      </c>
      <c r="U2516">
        <f t="shared" si="79"/>
        <v>3</v>
      </c>
      <c r="V2516">
        <v>0.21277810895284946</v>
      </c>
      <c r="W2516">
        <v>0.12011907305972024</v>
      </c>
      <c r="X2516">
        <v>1.5029099666200524E-2</v>
      </c>
      <c r="Y2516">
        <v>0.65207371832122984</v>
      </c>
      <c r="Z2516">
        <v>1702.6100000000001</v>
      </c>
      <c r="AA2516">
        <v>961.17</v>
      </c>
      <c r="AB2516">
        <v>120.26</v>
      </c>
      <c r="AC2516">
        <v>5217.7699999999995</v>
      </c>
    </row>
    <row r="2517" spans="1:29" x14ac:dyDescent="0.25">
      <c r="A2517">
        <v>1999</v>
      </c>
      <c r="B2517">
        <v>1994</v>
      </c>
      <c r="C2517">
        <v>1995</v>
      </c>
      <c r="D2517">
        <v>28</v>
      </c>
      <c r="E2517" t="s">
        <v>70</v>
      </c>
      <c r="F2517" t="s">
        <v>31</v>
      </c>
      <c r="G2517" t="s">
        <v>58</v>
      </c>
      <c r="H2517">
        <v>0</v>
      </c>
      <c r="I2517">
        <v>5</v>
      </c>
      <c r="J2517" t="s">
        <v>34</v>
      </c>
      <c r="K2517">
        <v>14059</v>
      </c>
      <c r="L2517">
        <v>5178</v>
      </c>
      <c r="M2517">
        <v>2816</v>
      </c>
      <c r="N2517">
        <v>1</v>
      </c>
      <c r="O2517">
        <v>2816</v>
      </c>
      <c r="P2517">
        <v>46</v>
      </c>
      <c r="Q2517">
        <v>2316</v>
      </c>
      <c r="R2517">
        <v>2362</v>
      </c>
      <c r="S2517">
        <v>7474</v>
      </c>
      <c r="T2517">
        <f t="shared" si="78"/>
        <v>9836</v>
      </c>
      <c r="U2517">
        <f t="shared" si="79"/>
        <v>4</v>
      </c>
      <c r="V2517">
        <v>0.39919518345878025</v>
      </c>
      <c r="W2517">
        <v>0.1410475745440081</v>
      </c>
      <c r="X2517">
        <v>3.1763992569735964E-3</v>
      </c>
      <c r="Y2517">
        <v>0.45658084274023819</v>
      </c>
      <c r="Z2517">
        <v>2067.36</v>
      </c>
      <c r="AA2517">
        <v>730.46</v>
      </c>
      <c r="AB2517">
        <v>16.45</v>
      </c>
      <c r="AC2517">
        <v>2364.5500000000002</v>
      </c>
    </row>
    <row r="2518" spans="1:29" x14ac:dyDescent="0.25">
      <c r="A2518">
        <v>1999</v>
      </c>
      <c r="B2518">
        <v>1997</v>
      </c>
      <c r="C2518">
        <v>1998</v>
      </c>
      <c r="D2518">
        <v>29</v>
      </c>
      <c r="E2518" t="s">
        <v>71</v>
      </c>
      <c r="F2518" t="s">
        <v>31</v>
      </c>
      <c r="G2518" t="s">
        <v>60</v>
      </c>
      <c r="H2518">
        <v>0</v>
      </c>
      <c r="I2518">
        <v>2</v>
      </c>
      <c r="J2518" t="s">
        <v>33</v>
      </c>
      <c r="K2518">
        <v>23251</v>
      </c>
      <c r="L2518">
        <v>383</v>
      </c>
      <c r="M2518">
        <v>307</v>
      </c>
      <c r="N2518">
        <v>0.6018</v>
      </c>
      <c r="O2518">
        <v>184</v>
      </c>
      <c r="P2518">
        <v>0</v>
      </c>
      <c r="Q2518">
        <v>75</v>
      </c>
      <c r="R2518">
        <v>75</v>
      </c>
      <c r="S2518">
        <v>491</v>
      </c>
      <c r="T2518">
        <f t="shared" si="78"/>
        <v>566</v>
      </c>
      <c r="U2518">
        <f t="shared" si="79"/>
        <v>1</v>
      </c>
      <c r="V2518">
        <v>0.34786467578573671</v>
      </c>
      <c r="W2518">
        <v>7.1133966795447437E-2</v>
      </c>
      <c r="X2518">
        <v>1.6863318366920753E-2</v>
      </c>
      <c r="Y2518">
        <v>0.56413803905189519</v>
      </c>
      <c r="Z2518">
        <v>133.26</v>
      </c>
      <c r="AA2518">
        <v>27.25</v>
      </c>
      <c r="AB2518">
        <v>6.4600000000000009</v>
      </c>
      <c r="AC2518">
        <v>216.10999999999999</v>
      </c>
    </row>
    <row r="2519" spans="1:29" x14ac:dyDescent="0.25">
      <c r="A2519">
        <v>1999</v>
      </c>
      <c r="B2519">
        <v>1996</v>
      </c>
      <c r="C2519">
        <v>1997</v>
      </c>
      <c r="D2519">
        <v>29</v>
      </c>
      <c r="E2519" t="s">
        <v>71</v>
      </c>
      <c r="F2519" t="s">
        <v>31</v>
      </c>
      <c r="G2519" t="s">
        <v>60</v>
      </c>
      <c r="H2519">
        <v>0</v>
      </c>
      <c r="I2519">
        <v>3</v>
      </c>
      <c r="J2519" t="s">
        <v>34</v>
      </c>
      <c r="K2519">
        <v>7550</v>
      </c>
      <c r="L2519">
        <v>643</v>
      </c>
      <c r="M2519">
        <v>487</v>
      </c>
      <c r="N2519">
        <v>0.81859999999999999</v>
      </c>
      <c r="O2519">
        <v>399</v>
      </c>
      <c r="P2519">
        <v>0</v>
      </c>
      <c r="Q2519">
        <v>155</v>
      </c>
      <c r="R2519">
        <v>155</v>
      </c>
      <c r="S2519">
        <v>482</v>
      </c>
      <c r="T2519">
        <f t="shared" si="78"/>
        <v>637</v>
      </c>
      <c r="U2519">
        <f t="shared" si="79"/>
        <v>2</v>
      </c>
      <c r="V2519">
        <v>0.11400904611654257</v>
      </c>
      <c r="W2519">
        <v>4.2463901021185323E-2</v>
      </c>
      <c r="X2519">
        <v>7.3752273186502321E-2</v>
      </c>
      <c r="Y2519">
        <v>0.76977477967576979</v>
      </c>
      <c r="Z2519">
        <v>73.349999999999994</v>
      </c>
      <c r="AA2519">
        <v>27.32</v>
      </c>
      <c r="AB2519">
        <v>47.45</v>
      </c>
      <c r="AC2519">
        <v>495.25</v>
      </c>
    </row>
    <row r="2520" spans="1:29" x14ac:dyDescent="0.25">
      <c r="A2520">
        <v>1999</v>
      </c>
      <c r="B2520">
        <v>1995</v>
      </c>
      <c r="C2520">
        <v>1996</v>
      </c>
      <c r="D2520">
        <v>29</v>
      </c>
      <c r="E2520" t="s">
        <v>71</v>
      </c>
      <c r="F2520" t="s">
        <v>31</v>
      </c>
      <c r="G2520" t="s">
        <v>60</v>
      </c>
      <c r="H2520">
        <v>0</v>
      </c>
      <c r="I2520">
        <v>4</v>
      </c>
      <c r="J2520" t="s">
        <v>34</v>
      </c>
      <c r="K2520">
        <v>1535</v>
      </c>
      <c r="L2520">
        <v>448</v>
      </c>
      <c r="M2520">
        <v>177</v>
      </c>
      <c r="N2520">
        <v>0.96499999999999997</v>
      </c>
      <c r="O2520">
        <v>170</v>
      </c>
      <c r="P2520">
        <v>0</v>
      </c>
      <c r="Q2520">
        <v>270</v>
      </c>
      <c r="R2520">
        <v>270</v>
      </c>
      <c r="S2520">
        <v>240</v>
      </c>
      <c r="T2520">
        <f t="shared" si="78"/>
        <v>510</v>
      </c>
      <c r="U2520">
        <f t="shared" si="79"/>
        <v>3</v>
      </c>
      <c r="V2520">
        <v>0.10043297772619739</v>
      </c>
      <c r="W2520">
        <v>4.6176851314556087E-2</v>
      </c>
      <c r="X2520">
        <v>6.6174173101816711E-2</v>
      </c>
      <c r="Y2520">
        <v>0.78721599785742991</v>
      </c>
      <c r="Z2520">
        <v>45</v>
      </c>
      <c r="AA2520">
        <v>20.69</v>
      </c>
      <c r="AB2520">
        <v>29.65</v>
      </c>
      <c r="AC2520">
        <v>352.72</v>
      </c>
    </row>
    <row r="2521" spans="1:29" x14ac:dyDescent="0.25">
      <c r="A2521">
        <v>1999</v>
      </c>
      <c r="B2521">
        <v>1994</v>
      </c>
      <c r="C2521">
        <v>1995</v>
      </c>
      <c r="D2521">
        <v>29</v>
      </c>
      <c r="E2521" t="s">
        <v>71</v>
      </c>
      <c r="F2521" t="s">
        <v>31</v>
      </c>
      <c r="G2521" t="s">
        <v>60</v>
      </c>
      <c r="H2521">
        <v>0</v>
      </c>
      <c r="I2521">
        <v>5</v>
      </c>
      <c r="J2521" t="s">
        <v>34</v>
      </c>
      <c r="K2521">
        <v>316</v>
      </c>
      <c r="L2521">
        <v>106</v>
      </c>
      <c r="M2521">
        <v>53</v>
      </c>
      <c r="N2521">
        <v>1</v>
      </c>
      <c r="O2521">
        <v>53</v>
      </c>
      <c r="P2521">
        <v>0</v>
      </c>
      <c r="Q2521">
        <v>52</v>
      </c>
      <c r="R2521">
        <v>52</v>
      </c>
      <c r="S2521">
        <v>104</v>
      </c>
      <c r="T2521">
        <f t="shared" si="78"/>
        <v>156</v>
      </c>
      <c r="U2521">
        <f t="shared" si="79"/>
        <v>4</v>
      </c>
      <c r="V2521">
        <v>0.26787901630076322</v>
      </c>
      <c r="W2521">
        <v>0.11957033826439273</v>
      </c>
      <c r="X2521">
        <v>3.4674455856025625E-2</v>
      </c>
      <c r="Y2521">
        <v>0.57787618957881848</v>
      </c>
      <c r="Z2521">
        <v>28.43</v>
      </c>
      <c r="AA2521">
        <v>12.69</v>
      </c>
      <c r="AB2521">
        <v>3.6799999999999997</v>
      </c>
      <c r="AC2521">
        <v>61.33</v>
      </c>
    </row>
    <row r="2522" spans="1:29" x14ac:dyDescent="0.25">
      <c r="A2522">
        <v>1999</v>
      </c>
      <c r="B2522">
        <v>1997</v>
      </c>
      <c r="C2522">
        <v>1998</v>
      </c>
      <c r="D2522">
        <v>30</v>
      </c>
      <c r="E2522" t="s">
        <v>72</v>
      </c>
      <c r="F2522" t="s">
        <v>31</v>
      </c>
      <c r="G2522" t="s">
        <v>60</v>
      </c>
      <c r="H2522">
        <v>1</v>
      </c>
      <c r="I2522">
        <v>2</v>
      </c>
      <c r="J2522" t="s">
        <v>33</v>
      </c>
      <c r="K2522">
        <v>230333</v>
      </c>
      <c r="L2522">
        <v>4580</v>
      </c>
      <c r="M2522">
        <v>3948</v>
      </c>
      <c r="N2522">
        <v>0.56420000000000003</v>
      </c>
      <c r="O2522">
        <v>2227</v>
      </c>
      <c r="P2522">
        <v>0</v>
      </c>
      <c r="Q2522">
        <v>631</v>
      </c>
      <c r="R2522">
        <v>631</v>
      </c>
      <c r="S2522">
        <v>2855</v>
      </c>
      <c r="T2522">
        <f t="shared" si="78"/>
        <v>3486</v>
      </c>
      <c r="U2522">
        <f t="shared" si="79"/>
        <v>1</v>
      </c>
      <c r="V2522">
        <v>0.28441254227001728</v>
      </c>
      <c r="W2522">
        <v>0.23134170328794693</v>
      </c>
      <c r="X2522">
        <v>1.443238652860826E-2</v>
      </c>
      <c r="Y2522">
        <v>0.46981336791342748</v>
      </c>
      <c r="Z2522">
        <v>1302.8000000000002</v>
      </c>
      <c r="AA2522">
        <v>1059.6999999999998</v>
      </c>
      <c r="AB2522">
        <v>66.11</v>
      </c>
      <c r="AC2522">
        <v>2152.06</v>
      </c>
    </row>
    <row r="2523" spans="1:29" x14ac:dyDescent="0.25">
      <c r="A2523">
        <v>1999</v>
      </c>
      <c r="B2523">
        <v>1996</v>
      </c>
      <c r="C2523">
        <v>1997</v>
      </c>
      <c r="D2523">
        <v>30</v>
      </c>
      <c r="E2523" t="s">
        <v>72</v>
      </c>
      <c r="F2523" t="s">
        <v>31</v>
      </c>
      <c r="G2523" t="s">
        <v>60</v>
      </c>
      <c r="H2523">
        <v>1</v>
      </c>
      <c r="I2523">
        <v>3</v>
      </c>
      <c r="J2523" t="s">
        <v>34</v>
      </c>
      <c r="K2523">
        <v>67568</v>
      </c>
      <c r="L2523">
        <v>3283</v>
      </c>
      <c r="M2523">
        <v>2327</v>
      </c>
      <c r="N2523">
        <v>0.78939999999999999</v>
      </c>
      <c r="O2523">
        <v>1837</v>
      </c>
      <c r="P2523">
        <v>0</v>
      </c>
      <c r="Q2523">
        <v>955</v>
      </c>
      <c r="R2523">
        <v>955</v>
      </c>
      <c r="S2523">
        <v>3984</v>
      </c>
      <c r="T2523">
        <f t="shared" si="78"/>
        <v>4939</v>
      </c>
      <c r="U2523">
        <f t="shared" si="79"/>
        <v>2</v>
      </c>
      <c r="V2523">
        <v>0.34030986267242086</v>
      </c>
      <c r="W2523">
        <v>9.5733373129600813E-2</v>
      </c>
      <c r="X2523">
        <v>7.4901245359217161E-2</v>
      </c>
      <c r="Y2523">
        <v>0.48905551883876119</v>
      </c>
      <c r="Z2523">
        <v>1117.3699999999999</v>
      </c>
      <c r="AA2523">
        <v>314.33</v>
      </c>
      <c r="AB2523">
        <v>245.93</v>
      </c>
      <c r="AC2523">
        <v>1605.76</v>
      </c>
    </row>
    <row r="2524" spans="1:29" x14ac:dyDescent="0.25">
      <c r="A2524">
        <v>1999</v>
      </c>
      <c r="B2524">
        <v>1995</v>
      </c>
      <c r="C2524">
        <v>1996</v>
      </c>
      <c r="D2524">
        <v>30</v>
      </c>
      <c r="E2524" t="s">
        <v>72</v>
      </c>
      <c r="F2524" t="s">
        <v>31</v>
      </c>
      <c r="G2524" t="s">
        <v>60</v>
      </c>
      <c r="H2524">
        <v>1</v>
      </c>
      <c r="I2524">
        <v>4</v>
      </c>
      <c r="J2524" t="s">
        <v>34</v>
      </c>
      <c r="K2524">
        <v>85399</v>
      </c>
      <c r="L2524">
        <v>15082</v>
      </c>
      <c r="M2524">
        <v>10391</v>
      </c>
      <c r="N2524">
        <v>0.95420000000000005</v>
      </c>
      <c r="O2524">
        <v>9916</v>
      </c>
      <c r="P2524">
        <v>515</v>
      </c>
      <c r="Q2524">
        <v>4175</v>
      </c>
      <c r="R2524">
        <v>4690</v>
      </c>
      <c r="S2524">
        <v>26735</v>
      </c>
      <c r="T2524">
        <f t="shared" si="78"/>
        <v>31425</v>
      </c>
      <c r="U2524">
        <f t="shared" si="79"/>
        <v>3</v>
      </c>
      <c r="V2524">
        <v>0.47116685142654074</v>
      </c>
      <c r="W2524">
        <v>0.1402380485114012</v>
      </c>
      <c r="X2524">
        <v>2.9764683105875368E-2</v>
      </c>
      <c r="Y2524">
        <v>0.35883041695618278</v>
      </c>
      <c r="Z2524">
        <v>7106.44</v>
      </c>
      <c r="AA2524">
        <v>2115.16</v>
      </c>
      <c r="AB2524">
        <v>448.93</v>
      </c>
      <c r="AC2524">
        <v>5412.11</v>
      </c>
    </row>
    <row r="2525" spans="1:29" x14ac:dyDescent="0.25">
      <c r="A2525">
        <v>1999</v>
      </c>
      <c r="B2525">
        <v>1994</v>
      </c>
      <c r="C2525">
        <v>1995</v>
      </c>
      <c r="D2525">
        <v>30</v>
      </c>
      <c r="E2525" t="s">
        <v>72</v>
      </c>
      <c r="F2525" t="s">
        <v>31</v>
      </c>
      <c r="G2525" t="s">
        <v>60</v>
      </c>
      <c r="H2525">
        <v>1</v>
      </c>
      <c r="I2525">
        <v>5</v>
      </c>
      <c r="J2525" t="s">
        <v>34</v>
      </c>
      <c r="K2525">
        <v>11576</v>
      </c>
      <c r="L2525">
        <v>2434</v>
      </c>
      <c r="M2525">
        <v>1852</v>
      </c>
      <c r="N2525">
        <v>1</v>
      </c>
      <c r="O2525">
        <v>1852</v>
      </c>
      <c r="P2525">
        <v>18</v>
      </c>
      <c r="Q2525">
        <v>563</v>
      </c>
      <c r="R2525">
        <v>582</v>
      </c>
      <c r="S2525">
        <v>7983</v>
      </c>
      <c r="T2525">
        <f t="shared" si="78"/>
        <v>8565</v>
      </c>
      <c r="U2525">
        <f t="shared" si="79"/>
        <v>4</v>
      </c>
      <c r="V2525">
        <v>0.6062345983242976</v>
      </c>
      <c r="W2525">
        <v>0.11793576474453753</v>
      </c>
      <c r="X2525">
        <v>1.6687202234269751E-2</v>
      </c>
      <c r="Y2525">
        <v>0.25914243469689502</v>
      </c>
      <c r="Z2525">
        <v>1476.06</v>
      </c>
      <c r="AA2525">
        <v>287.14999999999998</v>
      </c>
      <c r="AB2525">
        <v>40.629999999999995</v>
      </c>
      <c r="AC2525">
        <v>630.96</v>
      </c>
    </row>
    <row r="2526" spans="1:29" x14ac:dyDescent="0.25">
      <c r="A2526">
        <v>2000</v>
      </c>
      <c r="B2526">
        <v>1997</v>
      </c>
      <c r="C2526">
        <v>1999</v>
      </c>
      <c r="D2526">
        <v>1</v>
      </c>
      <c r="E2526" t="s">
        <v>30</v>
      </c>
      <c r="F2526" t="s">
        <v>31</v>
      </c>
      <c r="G2526" t="s">
        <v>32</v>
      </c>
      <c r="H2526">
        <v>3</v>
      </c>
      <c r="I2526">
        <v>3</v>
      </c>
      <c r="J2526" t="s">
        <v>33</v>
      </c>
      <c r="K2526">
        <v>54097</v>
      </c>
      <c r="L2526">
        <v>473</v>
      </c>
      <c r="M2526">
        <v>473</v>
      </c>
      <c r="N2526">
        <v>0.57320000000000004</v>
      </c>
      <c r="O2526">
        <v>271</v>
      </c>
      <c r="P2526">
        <v>0</v>
      </c>
      <c r="Q2526">
        <v>0</v>
      </c>
      <c r="R2526">
        <v>0</v>
      </c>
      <c r="S2526">
        <v>383</v>
      </c>
      <c r="T2526">
        <f t="shared" si="78"/>
        <v>383</v>
      </c>
      <c r="U2526">
        <f t="shared" si="79"/>
        <v>1</v>
      </c>
      <c r="V2526">
        <v>0.64145599053014291</v>
      </c>
      <c r="W2526">
        <v>0.28813308531326626</v>
      </c>
      <c r="X2526">
        <v>0</v>
      </c>
      <c r="Y2526">
        <v>7.0410924156590837E-2</v>
      </c>
      <c r="Z2526">
        <v>303.45999999999998</v>
      </c>
      <c r="AA2526">
        <v>136.31</v>
      </c>
      <c r="AB2526">
        <v>0</v>
      </c>
      <c r="AC2526">
        <v>33.309999999999995</v>
      </c>
    </row>
    <row r="2527" spans="1:29" x14ac:dyDescent="0.25">
      <c r="A2527">
        <v>2000</v>
      </c>
      <c r="B2527">
        <v>1996</v>
      </c>
      <c r="C2527">
        <v>1998</v>
      </c>
      <c r="D2527">
        <v>1</v>
      </c>
      <c r="E2527" t="s">
        <v>30</v>
      </c>
      <c r="F2527" t="s">
        <v>31</v>
      </c>
      <c r="G2527" t="s">
        <v>32</v>
      </c>
      <c r="H2527">
        <v>3</v>
      </c>
      <c r="I2527">
        <v>4</v>
      </c>
      <c r="J2527" t="s">
        <v>34</v>
      </c>
      <c r="K2527">
        <v>60977</v>
      </c>
      <c r="L2527">
        <v>3706</v>
      </c>
      <c r="M2527">
        <v>3706</v>
      </c>
      <c r="N2527">
        <v>0.81589999999999996</v>
      </c>
      <c r="O2527">
        <v>3024</v>
      </c>
      <c r="P2527">
        <v>0</v>
      </c>
      <c r="Q2527">
        <v>0</v>
      </c>
      <c r="R2527">
        <v>0</v>
      </c>
      <c r="S2527">
        <v>6548</v>
      </c>
      <c r="T2527">
        <f t="shared" si="78"/>
        <v>6548</v>
      </c>
      <c r="U2527">
        <f t="shared" si="79"/>
        <v>2</v>
      </c>
      <c r="V2527">
        <v>0.97965663661427738</v>
      </c>
      <c r="W2527">
        <v>7.8961708831733601E-3</v>
      </c>
      <c r="X2527">
        <v>0</v>
      </c>
      <c r="Y2527">
        <v>1.244719250254933E-2</v>
      </c>
      <c r="Z2527">
        <v>3631.45</v>
      </c>
      <c r="AA2527">
        <v>29.27</v>
      </c>
      <c r="AB2527">
        <v>0</v>
      </c>
      <c r="AC2527">
        <v>46.14</v>
      </c>
    </row>
    <row r="2528" spans="1:29" x14ac:dyDescent="0.25">
      <c r="A2528">
        <v>2000</v>
      </c>
      <c r="B2528">
        <v>1995</v>
      </c>
      <c r="C2528">
        <v>1997</v>
      </c>
      <c r="D2528">
        <v>1</v>
      </c>
      <c r="E2528" t="s">
        <v>30</v>
      </c>
      <c r="F2528" t="s">
        <v>31</v>
      </c>
      <c r="G2528" t="s">
        <v>32</v>
      </c>
      <c r="H2528">
        <v>3</v>
      </c>
      <c r="I2528">
        <v>5</v>
      </c>
      <c r="J2528" t="s">
        <v>34</v>
      </c>
      <c r="K2528">
        <v>21928</v>
      </c>
      <c r="L2528">
        <v>4215</v>
      </c>
      <c r="M2528">
        <v>3962</v>
      </c>
      <c r="N2528">
        <v>0.9738</v>
      </c>
      <c r="O2528">
        <v>3858</v>
      </c>
      <c r="P2528">
        <v>252</v>
      </c>
      <c r="Q2528">
        <v>0</v>
      </c>
      <c r="R2528">
        <v>252</v>
      </c>
      <c r="S2528">
        <v>9769</v>
      </c>
      <c r="T2528">
        <f t="shared" si="78"/>
        <v>10021</v>
      </c>
      <c r="U2528">
        <f t="shared" si="79"/>
        <v>3</v>
      </c>
      <c r="V2528">
        <v>0.9887038886424504</v>
      </c>
      <c r="W2528">
        <v>4.6493864470385079E-3</v>
      </c>
      <c r="X2528">
        <v>0</v>
      </c>
      <c r="Y2528">
        <v>6.6467249105111714E-3</v>
      </c>
      <c r="Z2528">
        <v>4167.99</v>
      </c>
      <c r="AA2528">
        <v>19.600000000000001</v>
      </c>
      <c r="AB2528">
        <v>0</v>
      </c>
      <c r="AC2528">
        <v>28.019999999999996</v>
      </c>
    </row>
    <row r="2529" spans="1:29" x14ac:dyDescent="0.25">
      <c r="A2529">
        <v>2000</v>
      </c>
      <c r="B2529">
        <v>1994</v>
      </c>
      <c r="C2529">
        <v>1996</v>
      </c>
      <c r="D2529">
        <v>1</v>
      </c>
      <c r="E2529" t="s">
        <v>30</v>
      </c>
      <c r="F2529" t="s">
        <v>31</v>
      </c>
      <c r="G2529" t="s">
        <v>32</v>
      </c>
      <c r="H2529">
        <v>3</v>
      </c>
      <c r="I2529">
        <v>6</v>
      </c>
      <c r="J2529" t="s">
        <v>34</v>
      </c>
      <c r="K2529">
        <v>4013</v>
      </c>
      <c r="L2529">
        <v>962</v>
      </c>
      <c r="M2529">
        <v>918</v>
      </c>
      <c r="N2529">
        <v>1</v>
      </c>
      <c r="O2529">
        <v>918</v>
      </c>
      <c r="P2529">
        <v>43</v>
      </c>
      <c r="Q2529">
        <v>0</v>
      </c>
      <c r="R2529">
        <v>43</v>
      </c>
      <c r="S2529">
        <v>2649</v>
      </c>
      <c r="T2529">
        <f t="shared" si="78"/>
        <v>2692</v>
      </c>
      <c r="U2529">
        <f t="shared" si="79"/>
        <v>4</v>
      </c>
      <c r="V2529">
        <v>0.98934533585580342</v>
      </c>
      <c r="W2529">
        <v>2.7026465146254758E-4</v>
      </c>
      <c r="X2529">
        <v>0</v>
      </c>
      <c r="Y2529">
        <v>1.0384399492734038E-2</v>
      </c>
      <c r="Z2529">
        <v>951.77</v>
      </c>
      <c r="AA2529">
        <v>0.26</v>
      </c>
      <c r="AB2529">
        <v>0</v>
      </c>
      <c r="AC2529">
        <v>9.99</v>
      </c>
    </row>
    <row r="2530" spans="1:29" x14ac:dyDescent="0.25">
      <c r="A2530">
        <v>2000</v>
      </c>
      <c r="B2530">
        <v>1997</v>
      </c>
      <c r="C2530">
        <v>1999</v>
      </c>
      <c r="D2530">
        <v>2</v>
      </c>
      <c r="E2530" t="s">
        <v>35</v>
      </c>
      <c r="F2530" t="s">
        <v>36</v>
      </c>
      <c r="G2530" t="s">
        <v>37</v>
      </c>
      <c r="H2530">
        <v>3</v>
      </c>
      <c r="I2530">
        <v>3</v>
      </c>
      <c r="J2530" t="s">
        <v>33</v>
      </c>
      <c r="K2530">
        <v>852615</v>
      </c>
      <c r="L2530">
        <v>105909</v>
      </c>
      <c r="M2530">
        <v>105909</v>
      </c>
      <c r="N2530">
        <v>0.58779999999999999</v>
      </c>
      <c r="O2530">
        <v>62248</v>
      </c>
      <c r="P2530">
        <v>0</v>
      </c>
      <c r="Q2530">
        <v>0</v>
      </c>
      <c r="R2530">
        <v>0</v>
      </c>
      <c r="S2530">
        <v>20849</v>
      </c>
      <c r="T2530">
        <f t="shared" si="78"/>
        <v>20849</v>
      </c>
      <c r="U2530">
        <f t="shared" si="79"/>
        <v>1</v>
      </c>
      <c r="V2530">
        <v>0.10147523675339519</v>
      </c>
      <c r="W2530">
        <v>0.84596804940960124</v>
      </c>
      <c r="X2530">
        <v>8.5743733959224543E-3</v>
      </c>
      <c r="Y2530">
        <v>4.3982340441081076E-2</v>
      </c>
      <c r="Z2530">
        <v>10747.22</v>
      </c>
      <c r="AA2530">
        <v>89596.29</v>
      </c>
      <c r="AB2530">
        <v>908.11</v>
      </c>
      <c r="AC2530">
        <v>4658.16</v>
      </c>
    </row>
    <row r="2531" spans="1:29" x14ac:dyDescent="0.25">
      <c r="A2531">
        <v>2000</v>
      </c>
      <c r="B2531">
        <v>1996</v>
      </c>
      <c r="C2531">
        <v>1998</v>
      </c>
      <c r="D2531">
        <v>2</v>
      </c>
      <c r="E2531" t="s">
        <v>35</v>
      </c>
      <c r="F2531" t="s">
        <v>36</v>
      </c>
      <c r="G2531" t="s">
        <v>37</v>
      </c>
      <c r="H2531">
        <v>3</v>
      </c>
      <c r="I2531">
        <v>4</v>
      </c>
      <c r="J2531" t="s">
        <v>34</v>
      </c>
      <c r="K2531">
        <v>449457</v>
      </c>
      <c r="L2531">
        <v>33244</v>
      </c>
      <c r="M2531">
        <v>33244</v>
      </c>
      <c r="N2531">
        <v>0.80769999999999997</v>
      </c>
      <c r="O2531">
        <v>26852</v>
      </c>
      <c r="P2531">
        <v>0</v>
      </c>
      <c r="Q2531">
        <v>0</v>
      </c>
      <c r="R2531">
        <v>0</v>
      </c>
      <c r="S2531">
        <v>40719</v>
      </c>
      <c r="T2531">
        <f t="shared" si="78"/>
        <v>40719</v>
      </c>
      <c r="U2531">
        <f t="shared" si="79"/>
        <v>2</v>
      </c>
      <c r="V2531">
        <v>0.65850638033421627</v>
      </c>
      <c r="W2531">
        <v>0.15945120282129224</v>
      </c>
      <c r="X2531">
        <v>9.7252645111919785E-3</v>
      </c>
      <c r="Y2531">
        <v>0.17231715233329942</v>
      </c>
      <c r="Z2531">
        <v>21891.61</v>
      </c>
      <c r="AA2531">
        <v>5300.8499999999995</v>
      </c>
      <c r="AB2531">
        <v>323.31</v>
      </c>
      <c r="AC2531">
        <v>5728.57</v>
      </c>
    </row>
    <row r="2532" spans="1:29" x14ac:dyDescent="0.25">
      <c r="A2532">
        <v>2000</v>
      </c>
      <c r="B2532">
        <v>1995</v>
      </c>
      <c r="C2532">
        <v>1997</v>
      </c>
      <c r="D2532">
        <v>2</v>
      </c>
      <c r="E2532" t="s">
        <v>35</v>
      </c>
      <c r="F2532" t="s">
        <v>36</v>
      </c>
      <c r="G2532" t="s">
        <v>37</v>
      </c>
      <c r="H2532">
        <v>3</v>
      </c>
      <c r="I2532">
        <v>5</v>
      </c>
      <c r="J2532" t="s">
        <v>34</v>
      </c>
      <c r="K2532">
        <v>219878</v>
      </c>
      <c r="L2532">
        <v>15500</v>
      </c>
      <c r="M2532">
        <v>13160</v>
      </c>
      <c r="N2532">
        <v>0.96899999999999997</v>
      </c>
      <c r="O2532">
        <v>12752</v>
      </c>
      <c r="P2532">
        <v>2339</v>
      </c>
      <c r="Q2532">
        <v>0</v>
      </c>
      <c r="R2532">
        <v>2339</v>
      </c>
      <c r="S2532">
        <v>109960</v>
      </c>
      <c r="T2532">
        <f t="shared" si="78"/>
        <v>112299</v>
      </c>
      <c r="U2532">
        <f t="shared" si="79"/>
        <v>3</v>
      </c>
      <c r="V2532">
        <v>0.53428928847234491</v>
      </c>
      <c r="W2532">
        <v>0.32273743986301962</v>
      </c>
      <c r="X2532">
        <v>8.44256430471425E-3</v>
      </c>
      <c r="Y2532">
        <v>0.13453070735992126</v>
      </c>
      <c r="Z2532">
        <v>8281.5</v>
      </c>
      <c r="AA2532">
        <v>5002.4399999999996</v>
      </c>
      <c r="AB2532">
        <v>130.86000000000001</v>
      </c>
      <c r="AC2532">
        <v>2085.23</v>
      </c>
    </row>
    <row r="2533" spans="1:29" x14ac:dyDescent="0.25">
      <c r="A2533">
        <v>2000</v>
      </c>
      <c r="B2533">
        <v>1994</v>
      </c>
      <c r="C2533">
        <v>1996</v>
      </c>
      <c r="D2533">
        <v>2</v>
      </c>
      <c r="E2533" t="s">
        <v>35</v>
      </c>
      <c r="F2533" t="s">
        <v>36</v>
      </c>
      <c r="G2533" t="s">
        <v>37</v>
      </c>
      <c r="H2533">
        <v>3</v>
      </c>
      <c r="I2533">
        <v>6</v>
      </c>
      <c r="J2533" t="s">
        <v>34</v>
      </c>
      <c r="K2533">
        <v>42279</v>
      </c>
      <c r="L2533">
        <v>5681</v>
      </c>
      <c r="M2533">
        <v>4685</v>
      </c>
      <c r="N2533">
        <v>1</v>
      </c>
      <c r="O2533">
        <v>4685</v>
      </c>
      <c r="P2533">
        <v>996</v>
      </c>
      <c r="Q2533">
        <v>0</v>
      </c>
      <c r="R2533">
        <v>996</v>
      </c>
      <c r="S2533">
        <v>32369</v>
      </c>
      <c r="T2533">
        <f t="shared" si="78"/>
        <v>33365</v>
      </c>
      <c r="U2533">
        <f t="shared" si="79"/>
        <v>4</v>
      </c>
      <c r="V2533">
        <v>0.4126066984635422</v>
      </c>
      <c r="W2533">
        <v>0.37994860874003422</v>
      </c>
      <c r="X2533">
        <v>1.6543761769830518E-4</v>
      </c>
      <c r="Y2533">
        <v>0.2072792551787255</v>
      </c>
      <c r="Z2533">
        <v>2344.39</v>
      </c>
      <c r="AA2533">
        <v>2158.83</v>
      </c>
      <c r="AB2533">
        <v>0.94000000000000006</v>
      </c>
      <c r="AC2533">
        <v>1177.7400000000002</v>
      </c>
    </row>
    <row r="2534" spans="1:29" x14ac:dyDescent="0.25">
      <c r="A2534">
        <v>2000</v>
      </c>
      <c r="B2534">
        <v>1998</v>
      </c>
      <c r="C2534">
        <v>1999</v>
      </c>
      <c r="D2534">
        <v>3</v>
      </c>
      <c r="E2534" t="s">
        <v>38</v>
      </c>
      <c r="F2534" t="s">
        <v>36</v>
      </c>
      <c r="G2534" t="s">
        <v>39</v>
      </c>
      <c r="H2534">
        <v>0</v>
      </c>
      <c r="I2534">
        <v>2</v>
      </c>
      <c r="J2534" t="s">
        <v>33</v>
      </c>
      <c r="K2534">
        <v>663504</v>
      </c>
      <c r="L2534">
        <v>5571</v>
      </c>
      <c r="M2534">
        <v>5492</v>
      </c>
      <c r="N2534">
        <v>0.57669999999999999</v>
      </c>
      <c r="O2534">
        <v>3167</v>
      </c>
      <c r="P2534">
        <v>0</v>
      </c>
      <c r="Q2534">
        <v>79</v>
      </c>
      <c r="R2534">
        <v>79</v>
      </c>
      <c r="S2534">
        <v>10324</v>
      </c>
      <c r="T2534">
        <f t="shared" si="78"/>
        <v>10403</v>
      </c>
      <c r="U2534">
        <f t="shared" si="79"/>
        <v>1</v>
      </c>
      <c r="V2534">
        <v>0.50712663896542132</v>
      </c>
      <c r="W2534">
        <v>4.644655245138072E-2</v>
      </c>
      <c r="X2534">
        <v>0.10566559271989734</v>
      </c>
      <c r="Y2534">
        <v>0.3407612158633006</v>
      </c>
      <c r="Z2534">
        <v>2825.38</v>
      </c>
      <c r="AA2534">
        <v>258.77</v>
      </c>
      <c r="AB2534">
        <v>588.70000000000005</v>
      </c>
      <c r="AC2534">
        <v>1898.5</v>
      </c>
    </row>
    <row r="2535" spans="1:29" x14ac:dyDescent="0.25">
      <c r="A2535">
        <v>2000</v>
      </c>
      <c r="B2535">
        <v>1997</v>
      </c>
      <c r="C2535">
        <v>1998</v>
      </c>
      <c r="D2535">
        <v>3</v>
      </c>
      <c r="E2535" t="s">
        <v>38</v>
      </c>
      <c r="F2535" t="s">
        <v>36</v>
      </c>
      <c r="G2535" t="s">
        <v>39</v>
      </c>
      <c r="H2535">
        <v>0</v>
      </c>
      <c r="I2535">
        <v>3</v>
      </c>
      <c r="J2535" t="s">
        <v>34</v>
      </c>
      <c r="K2535">
        <v>310830</v>
      </c>
      <c r="L2535">
        <v>3894</v>
      </c>
      <c r="M2535">
        <v>3816</v>
      </c>
      <c r="N2535">
        <v>0.80740000000000001</v>
      </c>
      <c r="O2535">
        <v>3081</v>
      </c>
      <c r="P2535">
        <v>0</v>
      </c>
      <c r="Q2535">
        <v>77</v>
      </c>
      <c r="R2535">
        <v>77</v>
      </c>
      <c r="S2535">
        <v>30841</v>
      </c>
      <c r="T2535">
        <f t="shared" si="78"/>
        <v>30918</v>
      </c>
      <c r="U2535">
        <f t="shared" si="79"/>
        <v>2</v>
      </c>
      <c r="V2535">
        <v>0.58723739684593779</v>
      </c>
      <c r="W2535">
        <v>1.8648611175301567E-2</v>
      </c>
      <c r="X2535">
        <v>3.9798082502708835E-3</v>
      </c>
      <c r="Y2535">
        <v>0.39013418372848974</v>
      </c>
      <c r="Z2535">
        <v>2287.09</v>
      </c>
      <c r="AA2535">
        <v>72.63</v>
      </c>
      <c r="AB2535">
        <v>15.5</v>
      </c>
      <c r="AC2535">
        <v>1519.4399999999998</v>
      </c>
    </row>
    <row r="2536" spans="1:29" x14ac:dyDescent="0.25">
      <c r="A2536">
        <v>2000</v>
      </c>
      <c r="B2536">
        <v>1996</v>
      </c>
      <c r="C2536">
        <v>1997</v>
      </c>
      <c r="D2536">
        <v>3</v>
      </c>
      <c r="E2536" t="s">
        <v>38</v>
      </c>
      <c r="F2536" t="s">
        <v>36</v>
      </c>
      <c r="G2536" t="s">
        <v>39</v>
      </c>
      <c r="H2536">
        <v>0</v>
      </c>
      <c r="I2536">
        <v>4</v>
      </c>
      <c r="J2536" t="s">
        <v>34</v>
      </c>
      <c r="K2536">
        <v>145331</v>
      </c>
      <c r="L2536">
        <v>17383</v>
      </c>
      <c r="M2536">
        <v>10999</v>
      </c>
      <c r="N2536">
        <v>0.96860000000000002</v>
      </c>
      <c r="O2536">
        <v>10654</v>
      </c>
      <c r="P2536">
        <v>1865</v>
      </c>
      <c r="Q2536">
        <v>4518</v>
      </c>
      <c r="R2536">
        <v>6384</v>
      </c>
      <c r="S2536">
        <v>65823</v>
      </c>
      <c r="T2536">
        <f t="shared" si="78"/>
        <v>72207</v>
      </c>
      <c r="U2536">
        <f t="shared" si="79"/>
        <v>3</v>
      </c>
      <c r="V2536">
        <v>0.53453452071484497</v>
      </c>
      <c r="W2536">
        <v>2.3800169236955323E-2</v>
      </c>
      <c r="X2536">
        <v>5.729953733078462E-2</v>
      </c>
      <c r="Y2536">
        <v>0.38436577271741512</v>
      </c>
      <c r="Z2536">
        <v>9292.3000000000011</v>
      </c>
      <c r="AA2536">
        <v>413.74</v>
      </c>
      <c r="AB2536">
        <v>996.09</v>
      </c>
      <c r="AC2536">
        <v>6681.78</v>
      </c>
    </row>
    <row r="2537" spans="1:29" x14ac:dyDescent="0.25">
      <c r="A2537">
        <v>2000</v>
      </c>
      <c r="B2537">
        <v>1995</v>
      </c>
      <c r="C2537">
        <v>1996</v>
      </c>
      <c r="D2537">
        <v>3</v>
      </c>
      <c r="E2537" t="s">
        <v>38</v>
      </c>
      <c r="F2537" t="s">
        <v>36</v>
      </c>
      <c r="G2537" t="s">
        <v>39</v>
      </c>
      <c r="H2537">
        <v>0</v>
      </c>
      <c r="I2537">
        <v>5</v>
      </c>
      <c r="J2537" t="s">
        <v>34</v>
      </c>
      <c r="K2537">
        <v>31807</v>
      </c>
      <c r="L2537">
        <v>4443</v>
      </c>
      <c r="M2537">
        <v>3114</v>
      </c>
      <c r="N2537">
        <v>1</v>
      </c>
      <c r="O2537">
        <v>3114</v>
      </c>
      <c r="P2537">
        <v>250</v>
      </c>
      <c r="Q2537">
        <v>1078</v>
      </c>
      <c r="R2537">
        <v>1328</v>
      </c>
      <c r="S2537">
        <v>24183</v>
      </c>
      <c r="T2537">
        <f t="shared" si="78"/>
        <v>25511</v>
      </c>
      <c r="U2537">
        <f t="shared" si="79"/>
        <v>4</v>
      </c>
      <c r="V2537">
        <v>0.46441826181875473</v>
      </c>
      <c r="W2537">
        <v>6.5527834981938496E-2</v>
      </c>
      <c r="X2537">
        <v>4.3291358608194636E-2</v>
      </c>
      <c r="Y2537">
        <v>0.42676254459111224</v>
      </c>
      <c r="Z2537">
        <v>2063.48</v>
      </c>
      <c r="AA2537">
        <v>291.14999999999998</v>
      </c>
      <c r="AB2537">
        <v>192.35</v>
      </c>
      <c r="AC2537">
        <v>1896.17</v>
      </c>
    </row>
    <row r="2538" spans="1:29" x14ac:dyDescent="0.25">
      <c r="A2538">
        <v>2000</v>
      </c>
      <c r="B2538">
        <v>1998</v>
      </c>
      <c r="C2538">
        <v>1999</v>
      </c>
      <c r="D2538">
        <v>4</v>
      </c>
      <c r="E2538" t="s">
        <v>40</v>
      </c>
      <c r="F2538" t="s">
        <v>36</v>
      </c>
      <c r="G2538" t="s">
        <v>39</v>
      </c>
      <c r="H2538">
        <v>0</v>
      </c>
      <c r="I2538">
        <v>2</v>
      </c>
      <c r="J2538" t="s">
        <v>33</v>
      </c>
      <c r="K2538">
        <v>740848</v>
      </c>
      <c r="L2538">
        <v>23403</v>
      </c>
      <c r="M2538">
        <v>17608</v>
      </c>
      <c r="N2538">
        <v>0.64100000000000001</v>
      </c>
      <c r="O2538">
        <v>11286</v>
      </c>
      <c r="P2538">
        <v>0</v>
      </c>
      <c r="Q2538">
        <v>5794</v>
      </c>
      <c r="R2538">
        <v>5794</v>
      </c>
      <c r="S2538">
        <v>36980</v>
      </c>
      <c r="T2538">
        <f t="shared" si="78"/>
        <v>42774</v>
      </c>
      <c r="U2538">
        <f t="shared" si="79"/>
        <v>1</v>
      </c>
      <c r="V2538">
        <v>0.13479865062053081</v>
      </c>
      <c r="W2538">
        <v>0.11066962635691042</v>
      </c>
      <c r="X2538">
        <v>2.8087004638224868E-2</v>
      </c>
      <c r="Y2538">
        <v>0.72644471838433367</v>
      </c>
      <c r="Z2538">
        <v>3154.7400000000002</v>
      </c>
      <c r="AA2538">
        <v>2590.04</v>
      </c>
      <c r="AB2538">
        <v>657.33</v>
      </c>
      <c r="AC2538">
        <v>17001.239999999998</v>
      </c>
    </row>
    <row r="2539" spans="1:29" x14ac:dyDescent="0.25">
      <c r="A2539">
        <v>2000</v>
      </c>
      <c r="B2539">
        <v>1997</v>
      </c>
      <c r="C2539">
        <v>1998</v>
      </c>
      <c r="D2539">
        <v>4</v>
      </c>
      <c r="E2539" t="s">
        <v>40</v>
      </c>
      <c r="F2539" t="s">
        <v>36</v>
      </c>
      <c r="G2539" t="s">
        <v>39</v>
      </c>
      <c r="H2539">
        <v>0</v>
      </c>
      <c r="I2539">
        <v>3</v>
      </c>
      <c r="J2539" t="s">
        <v>34</v>
      </c>
      <c r="K2539">
        <v>281091</v>
      </c>
      <c r="L2539">
        <v>29852</v>
      </c>
      <c r="M2539">
        <v>26426</v>
      </c>
      <c r="N2539">
        <v>0.83189999999999997</v>
      </c>
      <c r="O2539">
        <v>21984</v>
      </c>
      <c r="P2539">
        <v>0</v>
      </c>
      <c r="Q2539">
        <v>3426</v>
      </c>
      <c r="R2539">
        <v>3426</v>
      </c>
      <c r="S2539">
        <v>28563</v>
      </c>
      <c r="T2539">
        <f t="shared" si="78"/>
        <v>31989</v>
      </c>
      <c r="U2539">
        <f t="shared" si="79"/>
        <v>2</v>
      </c>
      <c r="V2539">
        <v>4.738065313166611E-2</v>
      </c>
      <c r="W2539">
        <v>3.3310465328173734E-3</v>
      </c>
      <c r="X2539">
        <v>0.38634847088081126</v>
      </c>
      <c r="Y2539">
        <v>0.56293982945470522</v>
      </c>
      <c r="Z2539">
        <v>1414.43</v>
      </c>
      <c r="AA2539">
        <v>99.44</v>
      </c>
      <c r="AB2539">
        <v>11533.460000000001</v>
      </c>
      <c r="AC2539">
        <v>16805.150000000001</v>
      </c>
    </row>
    <row r="2540" spans="1:29" x14ac:dyDescent="0.25">
      <c r="A2540">
        <v>2000</v>
      </c>
      <c r="B2540">
        <v>1996</v>
      </c>
      <c r="C2540">
        <v>1997</v>
      </c>
      <c r="D2540">
        <v>4</v>
      </c>
      <c r="E2540" t="s">
        <v>40</v>
      </c>
      <c r="F2540" t="s">
        <v>36</v>
      </c>
      <c r="G2540" t="s">
        <v>39</v>
      </c>
      <c r="H2540">
        <v>0</v>
      </c>
      <c r="I2540">
        <v>4</v>
      </c>
      <c r="J2540" t="s">
        <v>34</v>
      </c>
      <c r="K2540">
        <v>188371</v>
      </c>
      <c r="L2540">
        <v>28078</v>
      </c>
      <c r="M2540">
        <v>27194</v>
      </c>
      <c r="N2540">
        <v>0.98399999999999999</v>
      </c>
      <c r="O2540">
        <v>26759</v>
      </c>
      <c r="P2540">
        <v>217</v>
      </c>
      <c r="Q2540">
        <v>666</v>
      </c>
      <c r="R2540">
        <v>884</v>
      </c>
      <c r="S2540">
        <v>102820</v>
      </c>
      <c r="T2540">
        <f t="shared" si="78"/>
        <v>103704</v>
      </c>
      <c r="U2540">
        <f t="shared" si="79"/>
        <v>3</v>
      </c>
      <c r="V2540">
        <v>1.7601204611599659E-2</v>
      </c>
      <c r="W2540">
        <v>1.1405062046899506E-2</v>
      </c>
      <c r="X2540">
        <v>0.37332453427430556</v>
      </c>
      <c r="Y2540">
        <v>0.59766919906719518</v>
      </c>
      <c r="Z2540">
        <v>494.22</v>
      </c>
      <c r="AA2540">
        <v>320.23999999999995</v>
      </c>
      <c r="AB2540">
        <v>10482.49</v>
      </c>
      <c r="AC2540">
        <v>16781.809999999998</v>
      </c>
    </row>
    <row r="2541" spans="1:29" x14ac:dyDescent="0.25">
      <c r="A2541">
        <v>2000</v>
      </c>
      <c r="B2541">
        <v>1995</v>
      </c>
      <c r="C2541">
        <v>1996</v>
      </c>
      <c r="D2541">
        <v>4</v>
      </c>
      <c r="E2541" t="s">
        <v>40</v>
      </c>
      <c r="F2541" t="s">
        <v>36</v>
      </c>
      <c r="G2541" t="s">
        <v>39</v>
      </c>
      <c r="H2541">
        <v>0</v>
      </c>
      <c r="I2541">
        <v>5</v>
      </c>
      <c r="J2541" t="s">
        <v>34</v>
      </c>
      <c r="K2541">
        <v>5422</v>
      </c>
      <c r="L2541">
        <v>44</v>
      </c>
      <c r="M2541">
        <v>34</v>
      </c>
      <c r="N2541">
        <v>1</v>
      </c>
      <c r="O2541">
        <v>34</v>
      </c>
      <c r="P2541">
        <v>0</v>
      </c>
      <c r="Q2541">
        <v>9</v>
      </c>
      <c r="R2541">
        <v>9</v>
      </c>
      <c r="S2541">
        <v>4835</v>
      </c>
      <c r="T2541">
        <f t="shared" si="78"/>
        <v>4844</v>
      </c>
      <c r="U2541">
        <f t="shared" si="79"/>
        <v>4</v>
      </c>
      <c r="V2541">
        <v>9.6542433767400106E-3</v>
      </c>
      <c r="W2541">
        <v>2.0431073192635835E-2</v>
      </c>
      <c r="X2541">
        <v>0.19330938482263132</v>
      </c>
      <c r="Y2541">
        <v>0.77660529860799288</v>
      </c>
      <c r="Z2541">
        <v>0.43000000000000005</v>
      </c>
      <c r="AA2541">
        <v>0.91</v>
      </c>
      <c r="AB2541">
        <v>8.61</v>
      </c>
      <c r="AC2541">
        <v>34.590000000000003</v>
      </c>
    </row>
    <row r="2542" spans="1:29" x14ac:dyDescent="0.25">
      <c r="A2542">
        <v>2000</v>
      </c>
      <c r="B2542">
        <v>1998</v>
      </c>
      <c r="C2542">
        <v>1999</v>
      </c>
      <c r="D2542">
        <v>5</v>
      </c>
      <c r="E2542" t="s">
        <v>41</v>
      </c>
      <c r="F2542" t="s">
        <v>36</v>
      </c>
      <c r="G2542" t="s">
        <v>42</v>
      </c>
      <c r="H2542">
        <v>1</v>
      </c>
      <c r="I2542">
        <v>2</v>
      </c>
      <c r="J2542" t="s">
        <v>33</v>
      </c>
      <c r="K2542">
        <v>668504</v>
      </c>
      <c r="L2542">
        <v>7360</v>
      </c>
      <c r="M2542">
        <v>6958</v>
      </c>
      <c r="N2542">
        <v>0.58960000000000001</v>
      </c>
      <c r="O2542">
        <v>4102</v>
      </c>
      <c r="P2542">
        <v>0</v>
      </c>
      <c r="Q2542">
        <v>401</v>
      </c>
      <c r="R2542">
        <v>401</v>
      </c>
      <c r="S2542">
        <v>4879</v>
      </c>
      <c r="T2542">
        <f t="shared" si="78"/>
        <v>5280</v>
      </c>
      <c r="U2542">
        <f t="shared" si="79"/>
        <v>1</v>
      </c>
      <c r="V2542">
        <v>0.40201543710148785</v>
      </c>
      <c r="W2542">
        <v>0.22931473236424602</v>
      </c>
      <c r="X2542">
        <v>0</v>
      </c>
      <c r="Y2542">
        <v>0.36866983053426616</v>
      </c>
      <c r="Z2542">
        <v>2958.91</v>
      </c>
      <c r="AA2542">
        <v>1687.8</v>
      </c>
      <c r="AB2542">
        <v>0</v>
      </c>
      <c r="AC2542">
        <v>2713.4800000000005</v>
      </c>
    </row>
    <row r="2543" spans="1:29" x14ac:dyDescent="0.25">
      <c r="A2543">
        <v>2000</v>
      </c>
      <c r="B2543">
        <v>1997</v>
      </c>
      <c r="C2543">
        <v>1998</v>
      </c>
      <c r="D2543">
        <v>5</v>
      </c>
      <c r="E2543" t="s">
        <v>41</v>
      </c>
      <c r="F2543" t="s">
        <v>36</v>
      </c>
      <c r="G2543" t="s">
        <v>42</v>
      </c>
      <c r="H2543">
        <v>1</v>
      </c>
      <c r="I2543">
        <v>3</v>
      </c>
      <c r="J2543" t="s">
        <v>34</v>
      </c>
      <c r="K2543">
        <v>46296</v>
      </c>
      <c r="L2543">
        <v>1689</v>
      </c>
      <c r="M2543">
        <v>1510</v>
      </c>
      <c r="N2543">
        <v>0.80410000000000004</v>
      </c>
      <c r="O2543">
        <v>1214</v>
      </c>
      <c r="P2543">
        <v>0</v>
      </c>
      <c r="Q2543">
        <v>179</v>
      </c>
      <c r="R2543">
        <v>179</v>
      </c>
      <c r="S2543">
        <v>4949</v>
      </c>
      <c r="T2543">
        <f t="shared" si="78"/>
        <v>5128</v>
      </c>
      <c r="U2543">
        <f t="shared" si="79"/>
        <v>2</v>
      </c>
      <c r="V2543">
        <v>0.6960032201543781</v>
      </c>
      <c r="W2543">
        <v>6.6285457214566482E-2</v>
      </c>
      <c r="X2543">
        <v>0</v>
      </c>
      <c r="Y2543">
        <v>0.23771132263105557</v>
      </c>
      <c r="Z2543">
        <v>1175.8</v>
      </c>
      <c r="AA2543">
        <v>111.98</v>
      </c>
      <c r="AB2543">
        <v>0</v>
      </c>
      <c r="AC2543">
        <v>401.58</v>
      </c>
    </row>
    <row r="2544" spans="1:29" x14ac:dyDescent="0.25">
      <c r="A2544">
        <v>2000</v>
      </c>
      <c r="B2544">
        <v>1996</v>
      </c>
      <c r="C2544">
        <v>1997</v>
      </c>
      <c r="D2544">
        <v>5</v>
      </c>
      <c r="E2544" t="s">
        <v>41</v>
      </c>
      <c r="F2544" t="s">
        <v>36</v>
      </c>
      <c r="G2544" t="s">
        <v>42</v>
      </c>
      <c r="H2544">
        <v>1</v>
      </c>
      <c r="I2544">
        <v>4</v>
      </c>
      <c r="J2544" t="s">
        <v>34</v>
      </c>
      <c r="K2544">
        <v>38151</v>
      </c>
      <c r="L2544">
        <v>6455</v>
      </c>
      <c r="M2544">
        <v>4362</v>
      </c>
      <c r="N2544">
        <v>0.97360000000000002</v>
      </c>
      <c r="O2544">
        <v>4247</v>
      </c>
      <c r="P2544">
        <v>662</v>
      </c>
      <c r="Q2544">
        <v>1430</v>
      </c>
      <c r="R2544">
        <v>2092</v>
      </c>
      <c r="S2544">
        <v>17162</v>
      </c>
      <c r="T2544">
        <f t="shared" si="78"/>
        <v>19254</v>
      </c>
      <c r="U2544">
        <f t="shared" si="79"/>
        <v>3</v>
      </c>
      <c r="V2544">
        <v>0.6851005293300263</v>
      </c>
      <c r="W2544">
        <v>2.9491908237069205E-2</v>
      </c>
      <c r="X2544">
        <v>0</v>
      </c>
      <c r="Y2544">
        <v>0.28540756243290416</v>
      </c>
      <c r="Z2544">
        <v>4422.55</v>
      </c>
      <c r="AA2544">
        <v>190.38</v>
      </c>
      <c r="AB2544">
        <v>0</v>
      </c>
      <c r="AC2544">
        <v>1842.3999999999999</v>
      </c>
    </row>
    <row r="2545" spans="1:29" x14ac:dyDescent="0.25">
      <c r="A2545">
        <v>2000</v>
      </c>
      <c r="B2545">
        <v>1995</v>
      </c>
      <c r="C2545">
        <v>1996</v>
      </c>
      <c r="D2545">
        <v>5</v>
      </c>
      <c r="E2545" t="s">
        <v>41</v>
      </c>
      <c r="F2545" t="s">
        <v>36</v>
      </c>
      <c r="G2545" t="s">
        <v>42</v>
      </c>
      <c r="H2545">
        <v>1</v>
      </c>
      <c r="I2545">
        <v>5</v>
      </c>
      <c r="J2545" t="s">
        <v>34</v>
      </c>
      <c r="K2545">
        <v>13910</v>
      </c>
      <c r="L2545">
        <v>4056</v>
      </c>
      <c r="M2545">
        <v>2464</v>
      </c>
      <c r="N2545">
        <v>1</v>
      </c>
      <c r="O2545">
        <v>2464</v>
      </c>
      <c r="P2545">
        <v>426</v>
      </c>
      <c r="Q2545">
        <v>1164</v>
      </c>
      <c r="R2545">
        <v>1591</v>
      </c>
      <c r="S2545">
        <v>8463</v>
      </c>
      <c r="T2545">
        <f t="shared" si="78"/>
        <v>10054</v>
      </c>
      <c r="U2545">
        <f t="shared" si="79"/>
        <v>4</v>
      </c>
      <c r="V2545">
        <v>0.62474174954513417</v>
      </c>
      <c r="W2545">
        <v>1.9782354652452826E-2</v>
      </c>
      <c r="X2545">
        <v>0</v>
      </c>
      <c r="Y2545">
        <v>0.35547589580241323</v>
      </c>
      <c r="Z2545">
        <v>2534.04</v>
      </c>
      <c r="AA2545">
        <v>80.239999999999995</v>
      </c>
      <c r="AB2545">
        <v>0</v>
      </c>
      <c r="AC2545">
        <v>1441.8600000000001</v>
      </c>
    </row>
    <row r="2546" spans="1:29" x14ac:dyDescent="0.25">
      <c r="A2546">
        <v>2000</v>
      </c>
      <c r="B2546">
        <v>1998</v>
      </c>
      <c r="C2546">
        <v>1999</v>
      </c>
      <c r="D2546">
        <v>6</v>
      </c>
      <c r="E2546" t="s">
        <v>43</v>
      </c>
      <c r="F2546" t="s">
        <v>36</v>
      </c>
      <c r="G2546" t="s">
        <v>42</v>
      </c>
      <c r="H2546">
        <v>0</v>
      </c>
      <c r="I2546">
        <v>2</v>
      </c>
      <c r="J2546" t="s">
        <v>33</v>
      </c>
      <c r="K2546">
        <v>88094</v>
      </c>
      <c r="L2546">
        <v>969</v>
      </c>
      <c r="M2546">
        <v>916</v>
      </c>
      <c r="N2546">
        <v>0.58960000000000001</v>
      </c>
      <c r="O2546">
        <v>540</v>
      </c>
      <c r="P2546">
        <v>0</v>
      </c>
      <c r="Q2546">
        <v>52</v>
      </c>
      <c r="R2546">
        <v>52</v>
      </c>
      <c r="S2546">
        <v>643</v>
      </c>
      <c r="T2546">
        <f t="shared" si="78"/>
        <v>695</v>
      </c>
      <c r="U2546">
        <f t="shared" si="79"/>
        <v>1</v>
      </c>
      <c r="V2546">
        <v>0.40200020620682547</v>
      </c>
      <c r="W2546">
        <v>0.22932261057841016</v>
      </c>
      <c r="X2546">
        <v>0</v>
      </c>
      <c r="Y2546">
        <v>0.36867718321476439</v>
      </c>
      <c r="Z2546">
        <v>389.9</v>
      </c>
      <c r="AA2546">
        <v>222.42</v>
      </c>
      <c r="AB2546">
        <v>0</v>
      </c>
      <c r="AC2546">
        <v>357.57999999999993</v>
      </c>
    </row>
    <row r="2547" spans="1:29" x14ac:dyDescent="0.25">
      <c r="A2547">
        <v>2000</v>
      </c>
      <c r="B2547">
        <v>1997</v>
      </c>
      <c r="C2547">
        <v>1998</v>
      </c>
      <c r="D2547">
        <v>6</v>
      </c>
      <c r="E2547" t="s">
        <v>43</v>
      </c>
      <c r="F2547" t="s">
        <v>36</v>
      </c>
      <c r="G2547" t="s">
        <v>42</v>
      </c>
      <c r="H2547">
        <v>0</v>
      </c>
      <c r="I2547">
        <v>3</v>
      </c>
      <c r="J2547" t="s">
        <v>34</v>
      </c>
      <c r="K2547">
        <v>6797</v>
      </c>
      <c r="L2547">
        <v>248</v>
      </c>
      <c r="M2547">
        <v>221</v>
      </c>
      <c r="N2547">
        <v>0.80410000000000004</v>
      </c>
      <c r="O2547">
        <v>178</v>
      </c>
      <c r="P2547">
        <v>0</v>
      </c>
      <c r="Q2547">
        <v>26</v>
      </c>
      <c r="R2547">
        <v>26</v>
      </c>
      <c r="S2547">
        <v>726</v>
      </c>
      <c r="T2547">
        <f t="shared" si="78"/>
        <v>752</v>
      </c>
      <c r="U2547">
        <f t="shared" si="79"/>
        <v>2</v>
      </c>
      <c r="V2547">
        <v>0.69601677148846963</v>
      </c>
      <c r="W2547">
        <v>6.6279632317368165E-2</v>
      </c>
      <c r="X2547">
        <v>0</v>
      </c>
      <c r="Y2547">
        <v>0.23770359619416218</v>
      </c>
      <c r="Z2547">
        <v>172.64000000000001</v>
      </c>
      <c r="AA2547">
        <v>16.440000000000001</v>
      </c>
      <c r="AB2547">
        <v>0</v>
      </c>
      <c r="AC2547">
        <v>58.959999999999994</v>
      </c>
    </row>
    <row r="2548" spans="1:29" x14ac:dyDescent="0.25">
      <c r="A2548">
        <v>2000</v>
      </c>
      <c r="B2548">
        <v>1996</v>
      </c>
      <c r="C2548">
        <v>1997</v>
      </c>
      <c r="D2548">
        <v>6</v>
      </c>
      <c r="E2548" t="s">
        <v>43</v>
      </c>
      <c r="F2548" t="s">
        <v>36</v>
      </c>
      <c r="G2548" t="s">
        <v>42</v>
      </c>
      <c r="H2548">
        <v>0</v>
      </c>
      <c r="I2548">
        <v>4</v>
      </c>
      <c r="J2548" t="s">
        <v>34</v>
      </c>
      <c r="K2548">
        <v>5642</v>
      </c>
      <c r="L2548">
        <v>954</v>
      </c>
      <c r="M2548">
        <v>645</v>
      </c>
      <c r="N2548">
        <v>0.97360000000000002</v>
      </c>
      <c r="O2548">
        <v>628</v>
      </c>
      <c r="P2548">
        <v>97</v>
      </c>
      <c r="Q2548">
        <v>211</v>
      </c>
      <c r="R2548">
        <v>309</v>
      </c>
      <c r="S2548">
        <v>2538</v>
      </c>
      <c r="T2548">
        <f t="shared" si="78"/>
        <v>2847</v>
      </c>
      <c r="U2548">
        <f t="shared" si="79"/>
        <v>3</v>
      </c>
      <c r="V2548">
        <v>0.68509925103441061</v>
      </c>
      <c r="W2548">
        <v>2.9497721678101923E-2</v>
      </c>
      <c r="X2548">
        <v>0</v>
      </c>
      <c r="Y2548">
        <v>0.28540302728748762</v>
      </c>
      <c r="Z2548">
        <v>654.03000000000009</v>
      </c>
      <c r="AA2548">
        <v>28.16</v>
      </c>
      <c r="AB2548">
        <v>0</v>
      </c>
      <c r="AC2548">
        <v>272.46000000000004</v>
      </c>
    </row>
    <row r="2549" spans="1:29" x14ac:dyDescent="0.25">
      <c r="A2549">
        <v>2000</v>
      </c>
      <c r="B2549">
        <v>1995</v>
      </c>
      <c r="C2549">
        <v>1996</v>
      </c>
      <c r="D2549">
        <v>6</v>
      </c>
      <c r="E2549" t="s">
        <v>43</v>
      </c>
      <c r="F2549" t="s">
        <v>36</v>
      </c>
      <c r="G2549" t="s">
        <v>42</v>
      </c>
      <c r="H2549">
        <v>0</v>
      </c>
      <c r="I2549">
        <v>5</v>
      </c>
      <c r="J2549" t="s">
        <v>34</v>
      </c>
      <c r="K2549">
        <v>2354</v>
      </c>
      <c r="L2549">
        <v>686</v>
      </c>
      <c r="M2549">
        <v>416</v>
      </c>
      <c r="N2549">
        <v>1</v>
      </c>
      <c r="O2549">
        <v>416</v>
      </c>
      <c r="P2549">
        <v>72</v>
      </c>
      <c r="Q2549">
        <v>197</v>
      </c>
      <c r="R2549">
        <v>269</v>
      </c>
      <c r="S2549">
        <v>1431</v>
      </c>
      <c r="T2549">
        <f t="shared" si="78"/>
        <v>1700</v>
      </c>
      <c r="U2549">
        <f t="shared" si="79"/>
        <v>4</v>
      </c>
      <c r="V2549">
        <v>0.62472679586186808</v>
      </c>
      <c r="W2549">
        <v>1.9787265044441209E-2</v>
      </c>
      <c r="X2549">
        <v>0</v>
      </c>
      <c r="Y2549">
        <v>0.35548593909369081</v>
      </c>
      <c r="Z2549">
        <v>428.75</v>
      </c>
      <c r="AA2549">
        <v>13.58</v>
      </c>
      <c r="AB2549">
        <v>0</v>
      </c>
      <c r="AC2549">
        <v>243.97</v>
      </c>
    </row>
    <row r="2550" spans="1:29" x14ac:dyDescent="0.25">
      <c r="A2550">
        <v>2000</v>
      </c>
      <c r="B2550">
        <v>1998</v>
      </c>
      <c r="C2550">
        <v>1999</v>
      </c>
      <c r="D2550">
        <v>7</v>
      </c>
      <c r="E2550" t="s">
        <v>44</v>
      </c>
      <c r="F2550" t="s">
        <v>36</v>
      </c>
      <c r="G2550" t="s">
        <v>45</v>
      </c>
      <c r="H2550">
        <v>0</v>
      </c>
      <c r="I2550">
        <v>2</v>
      </c>
      <c r="J2550" t="s">
        <v>33</v>
      </c>
      <c r="K2550">
        <v>202939</v>
      </c>
      <c r="L2550">
        <v>4654</v>
      </c>
      <c r="M2550">
        <v>4654</v>
      </c>
      <c r="N2550">
        <v>0.51970000000000005</v>
      </c>
      <c r="O2550">
        <v>2418</v>
      </c>
      <c r="P2550">
        <v>0</v>
      </c>
      <c r="Q2550">
        <v>0</v>
      </c>
      <c r="R2550">
        <v>0</v>
      </c>
      <c r="S2550">
        <v>51</v>
      </c>
      <c r="T2550">
        <f t="shared" si="78"/>
        <v>51</v>
      </c>
      <c r="U2550">
        <f t="shared" si="79"/>
        <v>1</v>
      </c>
      <c r="V2550">
        <v>0.18943245252532201</v>
      </c>
      <c r="W2550">
        <v>0.53884995036591721</v>
      </c>
      <c r="X2550">
        <v>3.8688800746015314E-2</v>
      </c>
      <c r="Y2550">
        <v>0.23302879636274568</v>
      </c>
      <c r="Z2550">
        <v>881.63</v>
      </c>
      <c r="AA2550">
        <v>2507.84</v>
      </c>
      <c r="AB2550">
        <v>180.06</v>
      </c>
      <c r="AC2550">
        <v>1084.53</v>
      </c>
    </row>
    <row r="2551" spans="1:29" x14ac:dyDescent="0.25">
      <c r="A2551">
        <v>2000</v>
      </c>
      <c r="B2551">
        <v>1997</v>
      </c>
      <c r="C2551">
        <v>1998</v>
      </c>
      <c r="D2551">
        <v>7</v>
      </c>
      <c r="E2551" t="s">
        <v>44</v>
      </c>
      <c r="F2551" t="s">
        <v>36</v>
      </c>
      <c r="G2551" t="s">
        <v>45</v>
      </c>
      <c r="H2551">
        <v>0</v>
      </c>
      <c r="I2551">
        <v>3</v>
      </c>
      <c r="J2551" t="s">
        <v>34</v>
      </c>
      <c r="K2551">
        <v>111815</v>
      </c>
      <c r="L2551">
        <v>4763</v>
      </c>
      <c r="M2551">
        <v>4763</v>
      </c>
      <c r="N2551">
        <v>0.74219999999999997</v>
      </c>
      <c r="O2551">
        <v>3535</v>
      </c>
      <c r="P2551">
        <v>0</v>
      </c>
      <c r="Q2551">
        <v>0</v>
      </c>
      <c r="R2551">
        <v>0</v>
      </c>
      <c r="S2551">
        <v>701</v>
      </c>
      <c r="T2551">
        <f t="shared" si="78"/>
        <v>701</v>
      </c>
      <c r="U2551">
        <f t="shared" si="79"/>
        <v>2</v>
      </c>
      <c r="V2551">
        <v>0.29829279455172208</v>
      </c>
      <c r="W2551">
        <v>0.33918217049381316</v>
      </c>
      <c r="X2551">
        <v>1.1714469258965348E-3</v>
      </c>
      <c r="Y2551">
        <v>0.36135358802856815</v>
      </c>
      <c r="Z2551">
        <v>1420.87</v>
      </c>
      <c r="AA2551">
        <v>1615.64</v>
      </c>
      <c r="AB2551">
        <v>5.58</v>
      </c>
      <c r="AC2551">
        <v>1721.2499999999998</v>
      </c>
    </row>
    <row r="2552" spans="1:29" x14ac:dyDescent="0.25">
      <c r="A2552">
        <v>2000</v>
      </c>
      <c r="B2552">
        <v>1996</v>
      </c>
      <c r="C2552">
        <v>1997</v>
      </c>
      <c r="D2552">
        <v>7</v>
      </c>
      <c r="E2552" t="s">
        <v>44</v>
      </c>
      <c r="F2552" t="s">
        <v>36</v>
      </c>
      <c r="G2552" t="s">
        <v>45</v>
      </c>
      <c r="H2552">
        <v>0</v>
      </c>
      <c r="I2552">
        <v>4</v>
      </c>
      <c r="J2552" t="s">
        <v>34</v>
      </c>
      <c r="K2552">
        <v>60573</v>
      </c>
      <c r="L2552">
        <v>7925</v>
      </c>
      <c r="M2552">
        <v>7029</v>
      </c>
      <c r="N2552">
        <v>0.92459999999999998</v>
      </c>
      <c r="O2552">
        <v>6499</v>
      </c>
      <c r="P2552">
        <v>896</v>
      </c>
      <c r="Q2552">
        <v>0</v>
      </c>
      <c r="R2552">
        <v>896</v>
      </c>
      <c r="S2552">
        <v>9290</v>
      </c>
      <c r="T2552">
        <f t="shared" si="78"/>
        <v>10186</v>
      </c>
      <c r="U2552">
        <f t="shared" si="79"/>
        <v>3</v>
      </c>
      <c r="V2552">
        <v>0.7018126670947995</v>
      </c>
      <c r="W2552">
        <v>0.1222588251918712</v>
      </c>
      <c r="X2552">
        <v>5.0442284715028858E-3</v>
      </c>
      <c r="Y2552">
        <v>0.17088427924182648</v>
      </c>
      <c r="Z2552">
        <v>5562.49</v>
      </c>
      <c r="AA2552">
        <v>969.01</v>
      </c>
      <c r="AB2552">
        <v>39.980000000000004</v>
      </c>
      <c r="AC2552">
        <v>1354.4099999999999</v>
      </c>
    </row>
    <row r="2553" spans="1:29" x14ac:dyDescent="0.25">
      <c r="A2553">
        <v>2000</v>
      </c>
      <c r="B2553">
        <v>1995</v>
      </c>
      <c r="C2553">
        <v>1996</v>
      </c>
      <c r="D2553">
        <v>7</v>
      </c>
      <c r="E2553" t="s">
        <v>44</v>
      </c>
      <c r="F2553" t="s">
        <v>36</v>
      </c>
      <c r="G2553" t="s">
        <v>45</v>
      </c>
      <c r="H2553">
        <v>0</v>
      </c>
      <c r="I2553">
        <v>5</v>
      </c>
      <c r="J2553" t="s">
        <v>34</v>
      </c>
      <c r="K2553">
        <v>22202</v>
      </c>
      <c r="L2553">
        <v>6465</v>
      </c>
      <c r="M2553">
        <v>5720</v>
      </c>
      <c r="N2553">
        <v>1</v>
      </c>
      <c r="O2553">
        <v>5720</v>
      </c>
      <c r="P2553">
        <v>745</v>
      </c>
      <c r="Q2553">
        <v>0</v>
      </c>
      <c r="R2553">
        <v>745</v>
      </c>
      <c r="S2553">
        <v>13516</v>
      </c>
      <c r="T2553">
        <f t="shared" si="78"/>
        <v>14261</v>
      </c>
      <c r="U2553">
        <f t="shared" si="79"/>
        <v>4</v>
      </c>
      <c r="V2553">
        <v>0.47200769662669351</v>
      </c>
      <c r="W2553">
        <v>0.30656889145993071</v>
      </c>
      <c r="X2553">
        <v>1.0773111921264254E-2</v>
      </c>
      <c r="Y2553">
        <v>0.21065029999211157</v>
      </c>
      <c r="Z2553">
        <v>3051.6099999999997</v>
      </c>
      <c r="AA2553">
        <v>1982.02</v>
      </c>
      <c r="AB2553">
        <v>69.650000000000006</v>
      </c>
      <c r="AC2553">
        <v>1361.8899999999999</v>
      </c>
    </row>
    <row r="2554" spans="1:29" x14ac:dyDescent="0.25">
      <c r="A2554">
        <v>2000</v>
      </c>
      <c r="B2554">
        <v>1998</v>
      </c>
      <c r="C2554">
        <v>1999</v>
      </c>
      <c r="D2554">
        <v>8</v>
      </c>
      <c r="E2554" t="s">
        <v>46</v>
      </c>
      <c r="F2554" t="s">
        <v>36</v>
      </c>
      <c r="G2554" t="s">
        <v>45</v>
      </c>
      <c r="H2554">
        <v>0</v>
      </c>
      <c r="I2554">
        <v>2</v>
      </c>
      <c r="J2554" t="s">
        <v>33</v>
      </c>
      <c r="K2554">
        <v>44973</v>
      </c>
      <c r="L2554">
        <v>2719</v>
      </c>
      <c r="M2554">
        <v>2719</v>
      </c>
      <c r="N2554">
        <v>0.60340000000000005</v>
      </c>
      <c r="O2554">
        <v>1640</v>
      </c>
      <c r="P2554">
        <v>0</v>
      </c>
      <c r="Q2554">
        <v>0</v>
      </c>
      <c r="R2554">
        <v>0</v>
      </c>
      <c r="S2554">
        <v>900</v>
      </c>
      <c r="T2554">
        <f t="shared" si="78"/>
        <v>900</v>
      </c>
      <c r="U2554">
        <f t="shared" si="79"/>
        <v>1</v>
      </c>
      <c r="V2554">
        <v>7.1847545077099048E-2</v>
      </c>
      <c r="W2554">
        <v>9.8969193484920379E-2</v>
      </c>
      <c r="X2554">
        <v>1.6405379464039454E-2</v>
      </c>
      <c r="Y2554">
        <v>0.8127778819739413</v>
      </c>
      <c r="Z2554">
        <v>195.37</v>
      </c>
      <c r="AA2554">
        <v>269.12</v>
      </c>
      <c r="AB2554">
        <v>44.61</v>
      </c>
      <c r="AC2554">
        <v>2210.13</v>
      </c>
    </row>
    <row r="2555" spans="1:29" x14ac:dyDescent="0.25">
      <c r="A2555">
        <v>2000</v>
      </c>
      <c r="B2555">
        <v>1997</v>
      </c>
      <c r="C2555">
        <v>1998</v>
      </c>
      <c r="D2555">
        <v>8</v>
      </c>
      <c r="E2555" t="s">
        <v>46</v>
      </c>
      <c r="F2555" t="s">
        <v>36</v>
      </c>
      <c r="G2555" t="s">
        <v>45</v>
      </c>
      <c r="H2555">
        <v>0</v>
      </c>
      <c r="I2555">
        <v>3</v>
      </c>
      <c r="J2555" t="s">
        <v>34</v>
      </c>
      <c r="K2555">
        <v>18103</v>
      </c>
      <c r="L2555">
        <v>2185</v>
      </c>
      <c r="M2555">
        <v>2185</v>
      </c>
      <c r="N2555">
        <v>0.84009999999999996</v>
      </c>
      <c r="O2555">
        <v>1835</v>
      </c>
      <c r="P2555">
        <v>0</v>
      </c>
      <c r="Q2555">
        <v>0</v>
      </c>
      <c r="R2555">
        <v>0</v>
      </c>
      <c r="S2555">
        <v>2360</v>
      </c>
      <c r="T2555">
        <f t="shared" si="78"/>
        <v>2360</v>
      </c>
      <c r="U2555">
        <f t="shared" si="79"/>
        <v>2</v>
      </c>
      <c r="V2555">
        <v>5.9127163900443425E-2</v>
      </c>
      <c r="W2555">
        <v>6.2861222080364626E-2</v>
      </c>
      <c r="X2555">
        <v>5.8298898544357963E-2</v>
      </c>
      <c r="Y2555">
        <v>0.81971271547483404</v>
      </c>
      <c r="Z2555">
        <v>129.21</v>
      </c>
      <c r="AA2555">
        <v>137.37</v>
      </c>
      <c r="AB2555">
        <v>127.4</v>
      </c>
      <c r="AC2555">
        <v>1791.31</v>
      </c>
    </row>
    <row r="2556" spans="1:29" x14ac:dyDescent="0.25">
      <c r="A2556">
        <v>2000</v>
      </c>
      <c r="B2556">
        <v>1996</v>
      </c>
      <c r="C2556">
        <v>1997</v>
      </c>
      <c r="D2556">
        <v>8</v>
      </c>
      <c r="E2556" t="s">
        <v>46</v>
      </c>
      <c r="F2556" t="s">
        <v>36</v>
      </c>
      <c r="G2556" t="s">
        <v>45</v>
      </c>
      <c r="H2556">
        <v>0</v>
      </c>
      <c r="I2556">
        <v>4</v>
      </c>
      <c r="J2556" t="s">
        <v>34</v>
      </c>
      <c r="K2556">
        <v>11650</v>
      </c>
      <c r="L2556">
        <v>2477</v>
      </c>
      <c r="M2556">
        <v>2229</v>
      </c>
      <c r="N2556">
        <v>0.99209999999999998</v>
      </c>
      <c r="O2556">
        <v>2211</v>
      </c>
      <c r="P2556">
        <v>248</v>
      </c>
      <c r="Q2556">
        <v>0</v>
      </c>
      <c r="R2556">
        <v>248</v>
      </c>
      <c r="S2556">
        <v>6281</v>
      </c>
      <c r="T2556">
        <f t="shared" si="78"/>
        <v>6529</v>
      </c>
      <c r="U2556">
        <f t="shared" si="79"/>
        <v>3</v>
      </c>
      <c r="V2556">
        <v>0.14452355581387841</v>
      </c>
      <c r="W2556">
        <v>9.7315056992476362E-2</v>
      </c>
      <c r="X2556">
        <v>3.294827085149666E-2</v>
      </c>
      <c r="Y2556">
        <v>0.72521311634214858</v>
      </c>
      <c r="Z2556">
        <v>358.06</v>
      </c>
      <c r="AA2556">
        <v>241.10000000000002</v>
      </c>
      <c r="AB2556">
        <v>81.63</v>
      </c>
      <c r="AC2556">
        <v>1796.73</v>
      </c>
    </row>
    <row r="2557" spans="1:29" x14ac:dyDescent="0.25">
      <c r="A2557">
        <v>2000</v>
      </c>
      <c r="B2557">
        <v>1995</v>
      </c>
      <c r="C2557">
        <v>1996</v>
      </c>
      <c r="D2557">
        <v>8</v>
      </c>
      <c r="E2557" t="s">
        <v>46</v>
      </c>
      <c r="F2557" t="s">
        <v>36</v>
      </c>
      <c r="G2557" t="s">
        <v>45</v>
      </c>
      <c r="H2557">
        <v>0</v>
      </c>
      <c r="I2557">
        <v>5</v>
      </c>
      <c r="J2557" t="s">
        <v>34</v>
      </c>
      <c r="K2557">
        <v>406</v>
      </c>
      <c r="L2557">
        <v>78</v>
      </c>
      <c r="M2557">
        <v>66</v>
      </c>
      <c r="N2557">
        <v>1</v>
      </c>
      <c r="O2557">
        <v>66</v>
      </c>
      <c r="P2557">
        <v>12</v>
      </c>
      <c r="Q2557">
        <v>0</v>
      </c>
      <c r="R2557">
        <v>12</v>
      </c>
      <c r="S2557">
        <v>286</v>
      </c>
      <c r="T2557">
        <f t="shared" si="78"/>
        <v>298</v>
      </c>
      <c r="U2557">
        <f t="shared" si="79"/>
        <v>4</v>
      </c>
      <c r="V2557">
        <v>0.11510058568882098</v>
      </c>
      <c r="W2557">
        <v>6.2897886427298197E-2</v>
      </c>
      <c r="X2557">
        <v>1.2732365673542146E-4</v>
      </c>
      <c r="Y2557">
        <v>0.82187420422714541</v>
      </c>
      <c r="Z2557">
        <v>9.0399999999999991</v>
      </c>
      <c r="AA2557">
        <v>4.9400000000000004</v>
      </c>
      <c r="AB2557">
        <v>0.01</v>
      </c>
      <c r="AC2557">
        <v>64.55</v>
      </c>
    </row>
    <row r="2558" spans="1:29" x14ac:dyDescent="0.25">
      <c r="A2558">
        <v>2000</v>
      </c>
      <c r="B2558">
        <v>1998</v>
      </c>
      <c r="C2558">
        <v>1999</v>
      </c>
      <c r="D2558">
        <v>9</v>
      </c>
      <c r="E2558" t="s">
        <v>47</v>
      </c>
      <c r="F2558" t="s">
        <v>36</v>
      </c>
      <c r="G2558" t="s">
        <v>45</v>
      </c>
      <c r="H2558">
        <v>1</v>
      </c>
      <c r="I2558">
        <v>2</v>
      </c>
      <c r="J2558" t="s">
        <v>33</v>
      </c>
      <c r="K2558">
        <v>132833</v>
      </c>
      <c r="L2558">
        <v>8031</v>
      </c>
      <c r="M2558">
        <v>8031</v>
      </c>
      <c r="N2558">
        <v>0.624</v>
      </c>
      <c r="O2558">
        <v>5011</v>
      </c>
      <c r="P2558">
        <v>0</v>
      </c>
      <c r="Q2558">
        <v>0</v>
      </c>
      <c r="R2558">
        <v>0</v>
      </c>
      <c r="S2558">
        <v>2730</v>
      </c>
      <c r="T2558">
        <f t="shared" si="78"/>
        <v>2730</v>
      </c>
      <c r="U2558">
        <f t="shared" si="79"/>
        <v>1</v>
      </c>
      <c r="V2558">
        <v>7.1850651048475669E-2</v>
      </c>
      <c r="W2558">
        <v>9.8967087750228472E-2</v>
      </c>
      <c r="X2558">
        <v>1.640507690813605E-2</v>
      </c>
      <c r="Y2558">
        <v>0.8127771842931597</v>
      </c>
      <c r="Z2558">
        <v>577.08000000000004</v>
      </c>
      <c r="AA2558">
        <v>794.87</v>
      </c>
      <c r="AB2558">
        <v>131.76</v>
      </c>
      <c r="AC2558">
        <v>6527.9499999999989</v>
      </c>
    </row>
    <row r="2559" spans="1:29" x14ac:dyDescent="0.25">
      <c r="A2559">
        <v>2000</v>
      </c>
      <c r="B2559">
        <v>1997</v>
      </c>
      <c r="C2559">
        <v>1998</v>
      </c>
      <c r="D2559">
        <v>9</v>
      </c>
      <c r="E2559" t="s">
        <v>47</v>
      </c>
      <c r="F2559" t="s">
        <v>36</v>
      </c>
      <c r="G2559" t="s">
        <v>45</v>
      </c>
      <c r="H2559">
        <v>1</v>
      </c>
      <c r="I2559">
        <v>3</v>
      </c>
      <c r="J2559" t="s">
        <v>34</v>
      </c>
      <c r="K2559">
        <v>64626</v>
      </c>
      <c r="L2559">
        <v>7801</v>
      </c>
      <c r="M2559">
        <v>7801</v>
      </c>
      <c r="N2559">
        <v>0.83120000000000005</v>
      </c>
      <c r="O2559">
        <v>6484</v>
      </c>
      <c r="P2559">
        <v>0</v>
      </c>
      <c r="Q2559">
        <v>0</v>
      </c>
      <c r="R2559">
        <v>0</v>
      </c>
      <c r="S2559">
        <v>7674</v>
      </c>
      <c r="T2559">
        <f t="shared" si="78"/>
        <v>7674</v>
      </c>
      <c r="U2559">
        <f t="shared" si="79"/>
        <v>2</v>
      </c>
      <c r="V2559">
        <v>5.9126794396368844E-2</v>
      </c>
      <c r="W2559">
        <v>6.2858190292217897E-2</v>
      </c>
      <c r="X2559">
        <v>5.8300016535557213E-2</v>
      </c>
      <c r="Y2559">
        <v>0.81971499877585585</v>
      </c>
      <c r="Z2559">
        <v>461.27000000000004</v>
      </c>
      <c r="AA2559">
        <v>490.38</v>
      </c>
      <c r="AB2559">
        <v>454.82</v>
      </c>
      <c r="AC2559">
        <v>6394.9</v>
      </c>
    </row>
    <row r="2560" spans="1:29" x14ac:dyDescent="0.25">
      <c r="A2560">
        <v>2000</v>
      </c>
      <c r="B2560">
        <v>1996</v>
      </c>
      <c r="C2560">
        <v>1997</v>
      </c>
      <c r="D2560">
        <v>9</v>
      </c>
      <c r="E2560" t="s">
        <v>47</v>
      </c>
      <c r="F2560" t="s">
        <v>36</v>
      </c>
      <c r="G2560" t="s">
        <v>45</v>
      </c>
      <c r="H2560">
        <v>1</v>
      </c>
      <c r="I2560">
        <v>4</v>
      </c>
      <c r="J2560" t="s">
        <v>34</v>
      </c>
      <c r="K2560">
        <v>23194</v>
      </c>
      <c r="L2560">
        <v>4778</v>
      </c>
      <c r="M2560">
        <v>4438</v>
      </c>
      <c r="N2560">
        <v>0.96340000000000003</v>
      </c>
      <c r="O2560">
        <v>4275</v>
      </c>
      <c r="P2560">
        <v>340</v>
      </c>
      <c r="Q2560">
        <v>0</v>
      </c>
      <c r="R2560">
        <v>340</v>
      </c>
      <c r="S2560">
        <v>8605</v>
      </c>
      <c r="T2560">
        <f t="shared" si="78"/>
        <v>8945</v>
      </c>
      <c r="U2560">
        <f t="shared" si="79"/>
        <v>3</v>
      </c>
      <c r="V2560">
        <v>0.13101665829566381</v>
      </c>
      <c r="W2560">
        <v>0.10045831240582621</v>
      </c>
      <c r="X2560">
        <v>3.4011384563870747E-2</v>
      </c>
      <c r="Y2560">
        <v>0.7345136447346392</v>
      </c>
      <c r="Z2560">
        <v>626.04999999999995</v>
      </c>
      <c r="AA2560">
        <v>480.03000000000003</v>
      </c>
      <c r="AB2560">
        <v>162.52000000000001</v>
      </c>
      <c r="AC2560">
        <v>3509.8</v>
      </c>
    </row>
    <row r="2561" spans="1:29" x14ac:dyDescent="0.25">
      <c r="A2561">
        <v>2000</v>
      </c>
      <c r="B2561">
        <v>1995</v>
      </c>
      <c r="C2561">
        <v>1996</v>
      </c>
      <c r="D2561">
        <v>9</v>
      </c>
      <c r="E2561" t="s">
        <v>47</v>
      </c>
      <c r="F2561" t="s">
        <v>36</v>
      </c>
      <c r="G2561" t="s">
        <v>45</v>
      </c>
      <c r="H2561">
        <v>1</v>
      </c>
      <c r="I2561">
        <v>5</v>
      </c>
      <c r="J2561" t="s">
        <v>34</v>
      </c>
      <c r="K2561">
        <v>3212</v>
      </c>
      <c r="L2561">
        <v>621</v>
      </c>
      <c r="M2561">
        <v>525</v>
      </c>
      <c r="N2561">
        <v>1</v>
      </c>
      <c r="O2561">
        <v>525</v>
      </c>
      <c r="P2561">
        <v>95</v>
      </c>
      <c r="Q2561">
        <v>0</v>
      </c>
      <c r="R2561">
        <v>95</v>
      </c>
      <c r="S2561">
        <v>2268</v>
      </c>
      <c r="T2561">
        <f t="shared" si="78"/>
        <v>2363</v>
      </c>
      <c r="U2561">
        <f t="shared" si="79"/>
        <v>4</v>
      </c>
      <c r="V2561">
        <v>0.11508153484931333</v>
      </c>
      <c r="W2561">
        <v>6.2879933099610832E-2</v>
      </c>
      <c r="X2561">
        <v>1.1257277025505775E-4</v>
      </c>
      <c r="Y2561">
        <v>0.82192595928082091</v>
      </c>
      <c r="Z2561">
        <v>71.56</v>
      </c>
      <c r="AA2561">
        <v>39.1</v>
      </c>
      <c r="AB2561">
        <v>7.0000000000000007E-2</v>
      </c>
      <c r="AC2561">
        <v>511.09</v>
      </c>
    </row>
    <row r="2562" spans="1:29" x14ac:dyDescent="0.25">
      <c r="A2562">
        <v>2000</v>
      </c>
      <c r="B2562">
        <v>1998</v>
      </c>
      <c r="C2562">
        <v>1999</v>
      </c>
      <c r="D2562">
        <v>10</v>
      </c>
      <c r="E2562" t="s">
        <v>48</v>
      </c>
      <c r="F2562" t="s">
        <v>31</v>
      </c>
      <c r="G2562" t="s">
        <v>49</v>
      </c>
      <c r="H2562">
        <v>1</v>
      </c>
      <c r="I2562">
        <v>2</v>
      </c>
      <c r="J2562" t="s">
        <v>33</v>
      </c>
      <c r="K2562">
        <v>242927</v>
      </c>
      <c r="L2562">
        <v>5583</v>
      </c>
      <c r="M2562">
        <v>5285</v>
      </c>
      <c r="N2562">
        <v>0.57550000000000001</v>
      </c>
      <c r="O2562">
        <v>3041</v>
      </c>
      <c r="P2562">
        <v>0</v>
      </c>
      <c r="Q2562">
        <v>298</v>
      </c>
      <c r="R2562">
        <v>298</v>
      </c>
      <c r="S2562">
        <v>458</v>
      </c>
      <c r="T2562">
        <f t="shared" si="78"/>
        <v>756</v>
      </c>
      <c r="U2562">
        <f t="shared" si="79"/>
        <v>1</v>
      </c>
      <c r="V2562">
        <v>0.18900695057587161</v>
      </c>
      <c r="W2562">
        <v>0.21641166894412497</v>
      </c>
      <c r="X2562">
        <v>3.8601574938526548E-2</v>
      </c>
      <c r="Y2562">
        <v>0.55597980554147708</v>
      </c>
      <c r="Z2562">
        <v>1055.3599999999999</v>
      </c>
      <c r="AA2562">
        <v>1208.3799999999999</v>
      </c>
      <c r="AB2562">
        <v>215.54000000000002</v>
      </c>
      <c r="AC2562">
        <v>3104.4300000000003</v>
      </c>
    </row>
    <row r="2563" spans="1:29" x14ac:dyDescent="0.25">
      <c r="A2563">
        <v>2000</v>
      </c>
      <c r="B2563">
        <v>1997</v>
      </c>
      <c r="C2563">
        <v>1998</v>
      </c>
      <c r="D2563">
        <v>10</v>
      </c>
      <c r="E2563" t="s">
        <v>48</v>
      </c>
      <c r="F2563" t="s">
        <v>31</v>
      </c>
      <c r="G2563" t="s">
        <v>49</v>
      </c>
      <c r="H2563">
        <v>1</v>
      </c>
      <c r="I2563">
        <v>3</v>
      </c>
      <c r="J2563" t="s">
        <v>34</v>
      </c>
      <c r="K2563">
        <v>135605</v>
      </c>
      <c r="L2563">
        <v>13256</v>
      </c>
      <c r="M2563">
        <v>6595</v>
      </c>
      <c r="N2563">
        <v>0.81889999999999996</v>
      </c>
      <c r="O2563">
        <v>5401</v>
      </c>
      <c r="P2563">
        <v>0</v>
      </c>
      <c r="Q2563">
        <v>6660</v>
      </c>
      <c r="R2563">
        <v>6660</v>
      </c>
      <c r="S2563">
        <v>5697</v>
      </c>
      <c r="T2563">
        <f t="shared" si="78"/>
        <v>12357</v>
      </c>
      <c r="U2563">
        <f t="shared" si="79"/>
        <v>2</v>
      </c>
      <c r="V2563">
        <v>5.7044357272178631E-2</v>
      </c>
      <c r="W2563">
        <v>2.552127338563669E-2</v>
      </c>
      <c r="X2563">
        <v>0.15920790585395292</v>
      </c>
      <c r="Y2563">
        <v>0.75822646348823164</v>
      </c>
      <c r="Z2563">
        <v>756.18</v>
      </c>
      <c r="AA2563">
        <v>338.30999999999995</v>
      </c>
      <c r="AB2563">
        <v>2110.46</v>
      </c>
      <c r="AC2563">
        <v>10051.049999999999</v>
      </c>
    </row>
    <row r="2564" spans="1:29" x14ac:dyDescent="0.25">
      <c r="A2564">
        <v>2000</v>
      </c>
      <c r="B2564">
        <v>1996</v>
      </c>
      <c r="C2564">
        <v>1997</v>
      </c>
      <c r="D2564">
        <v>10</v>
      </c>
      <c r="E2564" t="s">
        <v>48</v>
      </c>
      <c r="F2564" t="s">
        <v>31</v>
      </c>
      <c r="G2564" t="s">
        <v>49</v>
      </c>
      <c r="H2564">
        <v>1</v>
      </c>
      <c r="I2564">
        <v>4</v>
      </c>
      <c r="J2564" t="s">
        <v>34</v>
      </c>
      <c r="K2564">
        <v>48749</v>
      </c>
      <c r="L2564">
        <v>28478</v>
      </c>
      <c r="M2564">
        <v>5878</v>
      </c>
      <c r="N2564">
        <v>0.98680000000000001</v>
      </c>
      <c r="O2564">
        <v>5800</v>
      </c>
      <c r="P2564">
        <v>47</v>
      </c>
      <c r="Q2564">
        <v>22552</v>
      </c>
      <c r="R2564">
        <v>22600</v>
      </c>
      <c r="S2564">
        <v>6159</v>
      </c>
      <c r="T2564">
        <f t="shared" si="78"/>
        <v>28759</v>
      </c>
      <c r="U2564">
        <f t="shared" si="79"/>
        <v>3</v>
      </c>
      <c r="V2564">
        <v>1.699540843056533E-3</v>
      </c>
      <c r="W2564">
        <v>3.0865628120799426E-4</v>
      </c>
      <c r="X2564">
        <v>7.5758437658454095E-2</v>
      </c>
      <c r="Y2564">
        <v>0.92223336521728128</v>
      </c>
      <c r="Z2564">
        <v>48.400000000000006</v>
      </c>
      <c r="AA2564">
        <v>8.7899999999999991</v>
      </c>
      <c r="AB2564">
        <v>2157.4700000000003</v>
      </c>
      <c r="AC2564">
        <v>26263.62</v>
      </c>
    </row>
    <row r="2565" spans="1:29" x14ac:dyDescent="0.25">
      <c r="A2565">
        <v>2000</v>
      </c>
      <c r="B2565">
        <v>1995</v>
      </c>
      <c r="C2565">
        <v>1996</v>
      </c>
      <c r="D2565">
        <v>10</v>
      </c>
      <c r="E2565" t="s">
        <v>48</v>
      </c>
      <c r="F2565" t="s">
        <v>31</v>
      </c>
      <c r="G2565" t="s">
        <v>49</v>
      </c>
      <c r="H2565">
        <v>1</v>
      </c>
      <c r="I2565">
        <v>5</v>
      </c>
      <c r="J2565" t="s">
        <v>34</v>
      </c>
      <c r="K2565">
        <v>4626</v>
      </c>
      <c r="L2565">
        <v>4069</v>
      </c>
      <c r="M2565">
        <v>377</v>
      </c>
      <c r="N2565">
        <v>1</v>
      </c>
      <c r="O2565">
        <v>377</v>
      </c>
      <c r="P2565">
        <v>0</v>
      </c>
      <c r="Q2565">
        <v>3691</v>
      </c>
      <c r="R2565">
        <v>3691</v>
      </c>
      <c r="S2565">
        <v>93</v>
      </c>
      <c r="T2565">
        <f t="shared" si="78"/>
        <v>3784</v>
      </c>
      <c r="U2565">
        <f t="shared" si="79"/>
        <v>4</v>
      </c>
      <c r="V2565">
        <v>9.0920707313956568E-5</v>
      </c>
      <c r="W2565">
        <v>7.3719492416721536E-6</v>
      </c>
      <c r="X2565">
        <v>3.6987526661883083E-2</v>
      </c>
      <c r="Y2565">
        <v>0.96291418068156132</v>
      </c>
      <c r="Z2565">
        <v>0.37</v>
      </c>
      <c r="AA2565">
        <v>0.03</v>
      </c>
      <c r="AB2565">
        <v>150.51999999999998</v>
      </c>
      <c r="AC2565">
        <v>3918.5600000000004</v>
      </c>
    </row>
    <row r="2566" spans="1:29" x14ac:dyDescent="0.25">
      <c r="A2566">
        <v>2000</v>
      </c>
      <c r="B2566">
        <v>1998</v>
      </c>
      <c r="C2566">
        <v>1999</v>
      </c>
      <c r="D2566">
        <v>11</v>
      </c>
      <c r="E2566" t="s">
        <v>50</v>
      </c>
      <c r="F2566" t="s">
        <v>31</v>
      </c>
      <c r="G2566" t="s">
        <v>49</v>
      </c>
      <c r="H2566">
        <v>1</v>
      </c>
      <c r="I2566">
        <v>2</v>
      </c>
      <c r="J2566" t="s">
        <v>33</v>
      </c>
      <c r="K2566">
        <v>467432</v>
      </c>
      <c r="L2566">
        <v>9483</v>
      </c>
      <c r="M2566">
        <v>6696</v>
      </c>
      <c r="N2566">
        <v>0.57620000000000005</v>
      </c>
      <c r="O2566">
        <v>3858</v>
      </c>
      <c r="P2566">
        <v>0</v>
      </c>
      <c r="Q2566">
        <v>2787</v>
      </c>
      <c r="R2566">
        <v>2787</v>
      </c>
      <c r="S2566">
        <v>1349</v>
      </c>
      <c r="T2566">
        <f t="shared" si="78"/>
        <v>4136</v>
      </c>
      <c r="U2566">
        <f t="shared" si="79"/>
        <v>1</v>
      </c>
      <c r="V2566">
        <v>0.21412280267027428</v>
      </c>
      <c r="W2566">
        <v>0.12419348205916063</v>
      </c>
      <c r="X2566">
        <v>6.7807083122883874E-2</v>
      </c>
      <c r="Y2566">
        <v>0.59387663214768127</v>
      </c>
      <c r="Z2566">
        <v>2030.67</v>
      </c>
      <c r="AA2566">
        <v>1177.81</v>
      </c>
      <c r="AB2566">
        <v>643.06000000000006</v>
      </c>
      <c r="AC2566">
        <v>5632.13</v>
      </c>
    </row>
    <row r="2567" spans="1:29" x14ac:dyDescent="0.25">
      <c r="A2567">
        <v>2000</v>
      </c>
      <c r="B2567">
        <v>1997</v>
      </c>
      <c r="C2567">
        <v>1998</v>
      </c>
      <c r="D2567">
        <v>11</v>
      </c>
      <c r="E2567" t="s">
        <v>50</v>
      </c>
      <c r="F2567" t="s">
        <v>31</v>
      </c>
      <c r="G2567" t="s">
        <v>49</v>
      </c>
      <c r="H2567">
        <v>1</v>
      </c>
      <c r="I2567">
        <v>3</v>
      </c>
      <c r="J2567" t="s">
        <v>34</v>
      </c>
      <c r="K2567">
        <v>257134</v>
      </c>
      <c r="L2567">
        <v>23514</v>
      </c>
      <c r="M2567">
        <v>15394</v>
      </c>
      <c r="N2567">
        <v>0.81389999999999996</v>
      </c>
      <c r="O2567">
        <v>12529</v>
      </c>
      <c r="P2567">
        <v>0</v>
      </c>
      <c r="Q2567">
        <v>8119</v>
      </c>
      <c r="R2567">
        <v>8119</v>
      </c>
      <c r="S2567">
        <v>14230</v>
      </c>
      <c r="T2567">
        <f t="shared" ref="T2567:T2630" si="80">SUM(R2567,S2567)</f>
        <v>22349</v>
      </c>
      <c r="U2567">
        <f t="shared" ref="U2567:U2630" si="81">IF(H2567&lt;2,I2567-1,I2567-2)</f>
        <v>2</v>
      </c>
      <c r="V2567">
        <v>5.8908509748835693E-2</v>
      </c>
      <c r="W2567">
        <v>7.2250297587531558E-3</v>
      </c>
      <c r="X2567">
        <v>0.21347455929614967</v>
      </c>
      <c r="Y2567">
        <v>0.72039190119626151</v>
      </c>
      <c r="Z2567">
        <v>1385.1799999999998</v>
      </c>
      <c r="AA2567">
        <v>169.89</v>
      </c>
      <c r="AB2567">
        <v>5019.66</v>
      </c>
      <c r="AC2567">
        <v>16939.36</v>
      </c>
    </row>
    <row r="2568" spans="1:29" x14ac:dyDescent="0.25">
      <c r="A2568">
        <v>2000</v>
      </c>
      <c r="B2568">
        <v>1996</v>
      </c>
      <c r="C2568">
        <v>1997</v>
      </c>
      <c r="D2568">
        <v>11</v>
      </c>
      <c r="E2568" t="s">
        <v>50</v>
      </c>
      <c r="F2568" t="s">
        <v>31</v>
      </c>
      <c r="G2568" t="s">
        <v>49</v>
      </c>
      <c r="H2568">
        <v>1</v>
      </c>
      <c r="I2568">
        <v>4</v>
      </c>
      <c r="J2568" t="s">
        <v>34</v>
      </c>
      <c r="K2568">
        <v>120923</v>
      </c>
      <c r="L2568">
        <v>36162</v>
      </c>
      <c r="M2568">
        <v>11167</v>
      </c>
      <c r="N2568">
        <v>0.98080000000000001</v>
      </c>
      <c r="O2568">
        <v>10953</v>
      </c>
      <c r="P2568">
        <v>13</v>
      </c>
      <c r="Q2568">
        <v>24982</v>
      </c>
      <c r="R2568">
        <v>24995</v>
      </c>
      <c r="S2568">
        <v>44170</v>
      </c>
      <c r="T2568">
        <f t="shared" si="80"/>
        <v>69165</v>
      </c>
      <c r="U2568">
        <f t="shared" si="81"/>
        <v>3</v>
      </c>
      <c r="V2568">
        <v>1.0059182069619262E-2</v>
      </c>
      <c r="W2568">
        <v>8.0267168247749477E-3</v>
      </c>
      <c r="X2568">
        <v>0.14861136997006327</v>
      </c>
      <c r="Y2568">
        <v>0.83330273113554243</v>
      </c>
      <c r="Z2568">
        <v>363.77</v>
      </c>
      <c r="AA2568">
        <v>290.27</v>
      </c>
      <c r="AB2568">
        <v>5374.23</v>
      </c>
      <c r="AC2568">
        <v>30134.710000000003</v>
      </c>
    </row>
    <row r="2569" spans="1:29" x14ac:dyDescent="0.25">
      <c r="A2569">
        <v>2000</v>
      </c>
      <c r="B2569">
        <v>1995</v>
      </c>
      <c r="C2569">
        <v>1996</v>
      </c>
      <c r="D2569">
        <v>11</v>
      </c>
      <c r="E2569" t="s">
        <v>50</v>
      </c>
      <c r="F2569" t="s">
        <v>31</v>
      </c>
      <c r="G2569" t="s">
        <v>49</v>
      </c>
      <c r="H2569">
        <v>1</v>
      </c>
      <c r="I2569">
        <v>5</v>
      </c>
      <c r="J2569" t="s">
        <v>34</v>
      </c>
      <c r="K2569">
        <v>17706</v>
      </c>
      <c r="L2569">
        <v>8240</v>
      </c>
      <c r="M2569">
        <v>1709</v>
      </c>
      <c r="N2569">
        <v>1</v>
      </c>
      <c r="O2569">
        <v>1709</v>
      </c>
      <c r="P2569">
        <v>1</v>
      </c>
      <c r="Q2569">
        <v>6529</v>
      </c>
      <c r="R2569">
        <v>6531</v>
      </c>
      <c r="S2569">
        <v>7695</v>
      </c>
      <c r="T2569">
        <f t="shared" si="80"/>
        <v>14226</v>
      </c>
      <c r="U2569">
        <f t="shared" si="81"/>
        <v>4</v>
      </c>
      <c r="V2569">
        <v>1.7232465965879719E-4</v>
      </c>
      <c r="W2569">
        <v>1.5776201236368755E-5</v>
      </c>
      <c r="X2569">
        <v>0.11886275433056724</v>
      </c>
      <c r="Y2569">
        <v>0.8809491448085377</v>
      </c>
      <c r="Z2569">
        <v>1.4200000000000002</v>
      </c>
      <c r="AA2569">
        <v>0.13</v>
      </c>
      <c r="AB2569">
        <v>979.46</v>
      </c>
      <c r="AC2569">
        <v>7259.2500000000009</v>
      </c>
    </row>
    <row r="2570" spans="1:29" x14ac:dyDescent="0.25">
      <c r="A2570">
        <v>2000</v>
      </c>
      <c r="B2570">
        <v>1998</v>
      </c>
      <c r="C2570">
        <v>1999</v>
      </c>
      <c r="D2570">
        <v>12</v>
      </c>
      <c r="E2570" t="s">
        <v>51</v>
      </c>
      <c r="F2570" t="s">
        <v>31</v>
      </c>
      <c r="G2570" t="s">
        <v>49</v>
      </c>
      <c r="H2570">
        <v>0</v>
      </c>
      <c r="I2570">
        <v>2</v>
      </c>
      <c r="J2570" t="s">
        <v>33</v>
      </c>
      <c r="K2570">
        <v>82023</v>
      </c>
      <c r="L2570">
        <v>1614</v>
      </c>
      <c r="M2570">
        <v>1176</v>
      </c>
      <c r="N2570">
        <v>0.57789999999999997</v>
      </c>
      <c r="O2570">
        <v>679</v>
      </c>
      <c r="P2570">
        <v>0</v>
      </c>
      <c r="Q2570">
        <v>438</v>
      </c>
      <c r="R2570">
        <v>438</v>
      </c>
      <c r="S2570">
        <v>365</v>
      </c>
      <c r="T2570">
        <f t="shared" si="80"/>
        <v>803</v>
      </c>
      <c r="U2570">
        <f t="shared" si="81"/>
        <v>1</v>
      </c>
      <c r="V2570">
        <v>0.22066309153734689</v>
      </c>
      <c r="W2570">
        <v>0.12798632698809806</v>
      </c>
      <c r="X2570">
        <v>6.7219449364031555E-2</v>
      </c>
      <c r="Y2570">
        <v>0.58413113211052348</v>
      </c>
      <c r="Z2570">
        <v>356.34</v>
      </c>
      <c r="AA2570">
        <v>206.68</v>
      </c>
      <c r="AB2570">
        <v>108.55</v>
      </c>
      <c r="AC2570">
        <v>943.29</v>
      </c>
    </row>
    <row r="2571" spans="1:29" x14ac:dyDescent="0.25">
      <c r="A2571">
        <v>2000</v>
      </c>
      <c r="B2571">
        <v>1997</v>
      </c>
      <c r="C2571">
        <v>1998</v>
      </c>
      <c r="D2571">
        <v>12</v>
      </c>
      <c r="E2571" t="s">
        <v>51</v>
      </c>
      <c r="F2571" t="s">
        <v>31</v>
      </c>
      <c r="G2571" t="s">
        <v>49</v>
      </c>
      <c r="H2571">
        <v>0</v>
      </c>
      <c r="I2571">
        <v>3</v>
      </c>
      <c r="J2571" t="s">
        <v>34</v>
      </c>
      <c r="K2571">
        <v>44597</v>
      </c>
      <c r="L2571">
        <v>3790</v>
      </c>
      <c r="M2571">
        <v>2682</v>
      </c>
      <c r="N2571">
        <v>0.81530000000000002</v>
      </c>
      <c r="O2571">
        <v>2187</v>
      </c>
      <c r="P2571">
        <v>0</v>
      </c>
      <c r="Q2571">
        <v>1108</v>
      </c>
      <c r="R2571">
        <v>1108</v>
      </c>
      <c r="S2571">
        <v>2963</v>
      </c>
      <c r="T2571">
        <f t="shared" si="80"/>
        <v>4071</v>
      </c>
      <c r="U2571">
        <f t="shared" si="81"/>
        <v>2</v>
      </c>
      <c r="V2571">
        <v>6.3434489453524812E-2</v>
      </c>
      <c r="W2571">
        <v>7.7608129069018997E-3</v>
      </c>
      <c r="X2571">
        <v>0.22771997763028773</v>
      </c>
      <c r="Y2571">
        <v>0.70108472000928546</v>
      </c>
      <c r="Z2571">
        <v>240.47</v>
      </c>
      <c r="AA2571">
        <v>29.419999999999998</v>
      </c>
      <c r="AB2571">
        <v>863.25</v>
      </c>
      <c r="AC2571">
        <v>2657.7</v>
      </c>
    </row>
    <row r="2572" spans="1:29" x14ac:dyDescent="0.25">
      <c r="A2572">
        <v>2000</v>
      </c>
      <c r="B2572">
        <v>1996</v>
      </c>
      <c r="C2572">
        <v>1997</v>
      </c>
      <c r="D2572">
        <v>12</v>
      </c>
      <c r="E2572" t="s">
        <v>51</v>
      </c>
      <c r="F2572" t="s">
        <v>31</v>
      </c>
      <c r="G2572" t="s">
        <v>49</v>
      </c>
      <c r="H2572">
        <v>0</v>
      </c>
      <c r="I2572">
        <v>4</v>
      </c>
      <c r="J2572" t="s">
        <v>34</v>
      </c>
      <c r="K2572">
        <v>20033</v>
      </c>
      <c r="L2572">
        <v>4619</v>
      </c>
      <c r="M2572">
        <v>1868</v>
      </c>
      <c r="N2572">
        <v>0.98080000000000001</v>
      </c>
      <c r="O2572">
        <v>1832</v>
      </c>
      <c r="P2572">
        <v>2</v>
      </c>
      <c r="Q2572">
        <v>2749</v>
      </c>
      <c r="R2572">
        <v>2751</v>
      </c>
      <c r="S2572">
        <v>8680</v>
      </c>
      <c r="T2572">
        <f t="shared" si="80"/>
        <v>11431</v>
      </c>
      <c r="U2572">
        <f t="shared" si="81"/>
        <v>3</v>
      </c>
      <c r="V2572">
        <v>1.3275437734452286E-2</v>
      </c>
      <c r="W2572">
        <v>9.0155222833839532E-3</v>
      </c>
      <c r="X2572">
        <v>0.19923113721127067</v>
      </c>
      <c r="Y2572">
        <v>0.77847790277089335</v>
      </c>
      <c r="Z2572">
        <v>61.33</v>
      </c>
      <c r="AA2572">
        <v>41.650000000000006</v>
      </c>
      <c r="AB2572">
        <v>920.41000000000008</v>
      </c>
      <c r="AC2572">
        <v>3596.4199999999996</v>
      </c>
    </row>
    <row r="2573" spans="1:29" x14ac:dyDescent="0.25">
      <c r="A2573">
        <v>2000</v>
      </c>
      <c r="B2573">
        <v>1995</v>
      </c>
      <c r="C2573">
        <v>1996</v>
      </c>
      <c r="D2573">
        <v>12</v>
      </c>
      <c r="E2573" t="s">
        <v>51</v>
      </c>
      <c r="F2573" t="s">
        <v>31</v>
      </c>
      <c r="G2573" t="s">
        <v>49</v>
      </c>
      <c r="H2573">
        <v>0</v>
      </c>
      <c r="I2573">
        <v>5</v>
      </c>
      <c r="J2573" t="s">
        <v>34</v>
      </c>
      <c r="K2573">
        <v>3239</v>
      </c>
      <c r="L2573">
        <v>1157</v>
      </c>
      <c r="M2573">
        <v>310</v>
      </c>
      <c r="N2573">
        <v>1</v>
      </c>
      <c r="O2573">
        <v>310</v>
      </c>
      <c r="P2573">
        <v>0</v>
      </c>
      <c r="Q2573">
        <v>846</v>
      </c>
      <c r="R2573">
        <v>846</v>
      </c>
      <c r="S2573">
        <v>1758</v>
      </c>
      <c r="T2573">
        <f t="shared" si="80"/>
        <v>2604</v>
      </c>
      <c r="U2573">
        <f t="shared" si="81"/>
        <v>4</v>
      </c>
      <c r="V2573">
        <v>2.2465114269667774E-4</v>
      </c>
      <c r="W2573">
        <v>1.7280857130513671E-5</v>
      </c>
      <c r="X2573">
        <v>0.1605650840281678</v>
      </c>
      <c r="Y2573">
        <v>0.83919298397200492</v>
      </c>
      <c r="Z2573">
        <v>0.26</v>
      </c>
      <c r="AA2573">
        <v>0.02</v>
      </c>
      <c r="AB2573">
        <v>185.83</v>
      </c>
      <c r="AC2573">
        <v>971.24</v>
      </c>
    </row>
    <row r="2574" spans="1:29" x14ac:dyDescent="0.25">
      <c r="A2574">
        <v>2000</v>
      </c>
      <c r="B2574">
        <v>1998</v>
      </c>
      <c r="C2574">
        <v>1999</v>
      </c>
      <c r="D2574">
        <v>13</v>
      </c>
      <c r="E2574" t="s">
        <v>52</v>
      </c>
      <c r="F2574" t="s">
        <v>31</v>
      </c>
      <c r="G2574" t="s">
        <v>49</v>
      </c>
      <c r="H2574">
        <v>1</v>
      </c>
      <c r="I2574">
        <v>2</v>
      </c>
      <c r="J2574" t="s">
        <v>33</v>
      </c>
      <c r="K2574">
        <v>78976</v>
      </c>
      <c r="L2574">
        <v>1526</v>
      </c>
      <c r="M2574">
        <v>1203</v>
      </c>
      <c r="N2574">
        <v>0.57210000000000005</v>
      </c>
      <c r="O2574">
        <v>688</v>
      </c>
      <c r="P2574">
        <v>0</v>
      </c>
      <c r="Q2574">
        <v>322</v>
      </c>
      <c r="R2574">
        <v>322</v>
      </c>
      <c r="S2574">
        <v>822</v>
      </c>
      <c r="T2574">
        <f t="shared" si="80"/>
        <v>1144</v>
      </c>
      <c r="U2574">
        <f t="shared" si="81"/>
        <v>1</v>
      </c>
      <c r="V2574">
        <v>0.2203627499803423</v>
      </c>
      <c r="W2574">
        <v>0.13039603700888527</v>
      </c>
      <c r="X2574">
        <v>5.056614158781747E-2</v>
      </c>
      <c r="Y2574">
        <v>0.59867507142295484</v>
      </c>
      <c r="Z2574">
        <v>336.3</v>
      </c>
      <c r="AA2574">
        <v>199</v>
      </c>
      <c r="AB2574">
        <v>77.17</v>
      </c>
      <c r="AC2574">
        <v>913.65</v>
      </c>
    </row>
    <row r="2575" spans="1:29" x14ac:dyDescent="0.25">
      <c r="A2575">
        <v>2000</v>
      </c>
      <c r="B2575">
        <v>1997</v>
      </c>
      <c r="C2575">
        <v>1998</v>
      </c>
      <c r="D2575">
        <v>13</v>
      </c>
      <c r="E2575" t="s">
        <v>52</v>
      </c>
      <c r="F2575" t="s">
        <v>31</v>
      </c>
      <c r="G2575" t="s">
        <v>49</v>
      </c>
      <c r="H2575">
        <v>1</v>
      </c>
      <c r="I2575">
        <v>3</v>
      </c>
      <c r="J2575" t="s">
        <v>34</v>
      </c>
      <c r="K2575">
        <v>35439</v>
      </c>
      <c r="L2575">
        <v>4003</v>
      </c>
      <c r="M2575">
        <v>2765</v>
      </c>
      <c r="N2575">
        <v>0.80179999999999996</v>
      </c>
      <c r="O2575">
        <v>2217</v>
      </c>
      <c r="P2575">
        <v>0</v>
      </c>
      <c r="Q2575">
        <v>1238</v>
      </c>
      <c r="R2575">
        <v>1238</v>
      </c>
      <c r="S2575">
        <v>1644</v>
      </c>
      <c r="T2575">
        <f t="shared" si="80"/>
        <v>2882</v>
      </c>
      <c r="U2575">
        <f t="shared" si="81"/>
        <v>2</v>
      </c>
      <c r="V2575">
        <v>4.4505664675205309E-2</v>
      </c>
      <c r="W2575">
        <v>3.4395168541570931E-2</v>
      </c>
      <c r="X2575">
        <v>8.0217095929825954E-2</v>
      </c>
      <c r="Y2575">
        <v>0.84088207085339783</v>
      </c>
      <c r="Z2575">
        <v>178.19</v>
      </c>
      <c r="AA2575">
        <v>137.71</v>
      </c>
      <c r="AB2575">
        <v>321.16999999999996</v>
      </c>
      <c r="AC2575">
        <v>3366.69</v>
      </c>
    </row>
    <row r="2576" spans="1:29" x14ac:dyDescent="0.25">
      <c r="A2576">
        <v>2000</v>
      </c>
      <c r="B2576">
        <v>1996</v>
      </c>
      <c r="C2576">
        <v>1997</v>
      </c>
      <c r="D2576">
        <v>13</v>
      </c>
      <c r="E2576" t="s">
        <v>52</v>
      </c>
      <c r="F2576" t="s">
        <v>31</v>
      </c>
      <c r="G2576" t="s">
        <v>49</v>
      </c>
      <c r="H2576">
        <v>1</v>
      </c>
      <c r="I2576">
        <v>4</v>
      </c>
      <c r="J2576" t="s">
        <v>34</v>
      </c>
      <c r="K2576">
        <v>14172</v>
      </c>
      <c r="L2576">
        <v>4336</v>
      </c>
      <c r="M2576">
        <v>1893</v>
      </c>
      <c r="N2576">
        <v>0.96499999999999997</v>
      </c>
      <c r="O2576">
        <v>1827</v>
      </c>
      <c r="P2576">
        <v>22</v>
      </c>
      <c r="Q2576">
        <v>2419</v>
      </c>
      <c r="R2576">
        <v>2442</v>
      </c>
      <c r="S2576">
        <v>3691</v>
      </c>
      <c r="T2576">
        <f t="shared" si="80"/>
        <v>6133</v>
      </c>
      <c r="U2576">
        <f t="shared" si="81"/>
        <v>3</v>
      </c>
      <c r="V2576">
        <v>8.5859773900289187E-3</v>
      </c>
      <c r="W2576">
        <v>8.2884777705516874E-3</v>
      </c>
      <c r="X2576">
        <v>0.16048836061566277</v>
      </c>
      <c r="Y2576">
        <v>0.82263718422375653</v>
      </c>
      <c r="Z2576">
        <v>37.229999999999997</v>
      </c>
      <c r="AA2576">
        <v>35.94</v>
      </c>
      <c r="AB2576">
        <v>695.9</v>
      </c>
      <c r="AC2576">
        <v>3567.0699999999997</v>
      </c>
    </row>
    <row r="2577" spans="1:29" x14ac:dyDescent="0.25">
      <c r="A2577">
        <v>2000</v>
      </c>
      <c r="B2577">
        <v>1995</v>
      </c>
      <c r="C2577">
        <v>1996</v>
      </c>
      <c r="D2577">
        <v>13</v>
      </c>
      <c r="E2577" t="s">
        <v>52</v>
      </c>
      <c r="F2577" t="s">
        <v>31</v>
      </c>
      <c r="G2577" t="s">
        <v>49</v>
      </c>
      <c r="H2577">
        <v>1</v>
      </c>
      <c r="I2577">
        <v>5</v>
      </c>
      <c r="J2577" t="s">
        <v>34</v>
      </c>
      <c r="K2577">
        <v>2995</v>
      </c>
      <c r="L2577">
        <v>1315</v>
      </c>
      <c r="M2577">
        <v>406</v>
      </c>
      <c r="N2577">
        <v>1</v>
      </c>
      <c r="O2577">
        <v>406</v>
      </c>
      <c r="P2577">
        <v>3</v>
      </c>
      <c r="Q2577">
        <v>905</v>
      </c>
      <c r="R2577">
        <v>908</v>
      </c>
      <c r="S2577">
        <v>1380</v>
      </c>
      <c r="T2577">
        <f t="shared" si="80"/>
        <v>2288</v>
      </c>
      <c r="U2577">
        <f t="shared" si="81"/>
        <v>4</v>
      </c>
      <c r="V2577">
        <v>1.0659813567311932E-2</v>
      </c>
      <c r="W2577">
        <v>9.7322121013974851E-4</v>
      </c>
      <c r="X2577">
        <v>3.6609844740803824E-2</v>
      </c>
      <c r="Y2577">
        <v>0.95175712048174443</v>
      </c>
      <c r="Z2577">
        <v>14.02</v>
      </c>
      <c r="AA2577">
        <v>1.28</v>
      </c>
      <c r="AB2577">
        <v>48.150000000000006</v>
      </c>
      <c r="AC2577">
        <v>1251.77</v>
      </c>
    </row>
    <row r="2578" spans="1:29" x14ac:dyDescent="0.25">
      <c r="A2578">
        <v>2000</v>
      </c>
      <c r="B2578">
        <v>1997</v>
      </c>
      <c r="C2578">
        <v>1999</v>
      </c>
      <c r="D2578">
        <v>14</v>
      </c>
      <c r="E2578" t="s">
        <v>53</v>
      </c>
      <c r="F2578" t="s">
        <v>31</v>
      </c>
      <c r="G2578" t="s">
        <v>49</v>
      </c>
      <c r="H2578">
        <v>3</v>
      </c>
      <c r="I2578">
        <v>3</v>
      </c>
      <c r="J2578" t="s">
        <v>33</v>
      </c>
      <c r="K2578">
        <v>11569</v>
      </c>
      <c r="L2578">
        <v>281</v>
      </c>
      <c r="M2578">
        <v>269</v>
      </c>
      <c r="N2578">
        <v>0.61870000000000003</v>
      </c>
      <c r="O2578">
        <v>167</v>
      </c>
      <c r="P2578">
        <v>0</v>
      </c>
      <c r="Q2578">
        <v>11</v>
      </c>
      <c r="R2578">
        <v>11</v>
      </c>
      <c r="S2578">
        <v>170</v>
      </c>
      <c r="T2578">
        <f t="shared" si="80"/>
        <v>181</v>
      </c>
      <c r="U2578">
        <f t="shared" si="81"/>
        <v>1</v>
      </c>
      <c r="V2578">
        <v>0</v>
      </c>
      <c r="W2578">
        <v>7.4565919823882405E-3</v>
      </c>
      <c r="X2578">
        <v>3.6466285551965343E-2</v>
      </c>
      <c r="Y2578">
        <v>0.95607712246564636</v>
      </c>
      <c r="Z2578">
        <v>0</v>
      </c>
      <c r="AA2578">
        <v>2.1</v>
      </c>
      <c r="AB2578">
        <v>10.27</v>
      </c>
      <c r="AC2578">
        <v>269.26</v>
      </c>
    </row>
    <row r="2579" spans="1:29" x14ac:dyDescent="0.25">
      <c r="A2579">
        <v>2000</v>
      </c>
      <c r="B2579">
        <v>1996</v>
      </c>
      <c r="C2579">
        <v>1998</v>
      </c>
      <c r="D2579">
        <v>14</v>
      </c>
      <c r="E2579" t="s">
        <v>53</v>
      </c>
      <c r="F2579" t="s">
        <v>31</v>
      </c>
      <c r="G2579" t="s">
        <v>49</v>
      </c>
      <c r="H2579">
        <v>3</v>
      </c>
      <c r="I2579">
        <v>4</v>
      </c>
      <c r="J2579" t="s">
        <v>34</v>
      </c>
      <c r="K2579">
        <v>3954</v>
      </c>
      <c r="L2579">
        <v>239</v>
      </c>
      <c r="M2579">
        <v>234</v>
      </c>
      <c r="N2579">
        <v>0.86860000000000004</v>
      </c>
      <c r="O2579">
        <v>203</v>
      </c>
      <c r="P2579">
        <v>0</v>
      </c>
      <c r="Q2579">
        <v>4</v>
      </c>
      <c r="R2579">
        <v>4</v>
      </c>
      <c r="S2579">
        <v>925</v>
      </c>
      <c r="T2579">
        <f t="shared" si="80"/>
        <v>929</v>
      </c>
      <c r="U2579">
        <f t="shared" si="81"/>
        <v>2</v>
      </c>
      <c r="V2579">
        <v>0</v>
      </c>
      <c r="W2579">
        <v>3.8456715294904495E-3</v>
      </c>
      <c r="X2579">
        <v>0.45684069723696863</v>
      </c>
      <c r="Y2579">
        <v>0.53931363123354092</v>
      </c>
      <c r="Z2579">
        <v>0</v>
      </c>
      <c r="AA2579">
        <v>0.92</v>
      </c>
      <c r="AB2579">
        <v>109.28999999999999</v>
      </c>
      <c r="AC2579">
        <v>129.01999999999998</v>
      </c>
    </row>
    <row r="2580" spans="1:29" x14ac:dyDescent="0.25">
      <c r="A2580">
        <v>2000</v>
      </c>
      <c r="B2580">
        <v>1995</v>
      </c>
      <c r="C2580">
        <v>1997</v>
      </c>
      <c r="D2580">
        <v>14</v>
      </c>
      <c r="E2580" t="s">
        <v>53</v>
      </c>
      <c r="F2580" t="s">
        <v>31</v>
      </c>
      <c r="G2580" t="s">
        <v>49</v>
      </c>
      <c r="H2580">
        <v>3</v>
      </c>
      <c r="I2580">
        <v>5</v>
      </c>
      <c r="J2580" t="s">
        <v>34</v>
      </c>
      <c r="K2580">
        <v>987</v>
      </c>
      <c r="L2580">
        <v>77</v>
      </c>
      <c r="M2580">
        <v>77</v>
      </c>
      <c r="N2580">
        <v>0.99050000000000005</v>
      </c>
      <c r="O2580">
        <v>76</v>
      </c>
      <c r="P2580">
        <v>0</v>
      </c>
      <c r="Q2580">
        <v>0</v>
      </c>
      <c r="R2580">
        <v>0</v>
      </c>
      <c r="S2580">
        <v>644</v>
      </c>
      <c r="T2580">
        <f t="shared" si="80"/>
        <v>644</v>
      </c>
      <c r="U2580">
        <f t="shared" si="81"/>
        <v>3</v>
      </c>
      <c r="V2580">
        <v>0</v>
      </c>
      <c r="W2580">
        <v>1.6539604600077525E-2</v>
      </c>
      <c r="X2580">
        <v>1.2921566093810567E-4</v>
      </c>
      <c r="Y2580">
        <v>0.9833311797389841</v>
      </c>
      <c r="Z2580">
        <v>0</v>
      </c>
      <c r="AA2580">
        <v>1.28</v>
      </c>
      <c r="AB2580">
        <v>0.01</v>
      </c>
      <c r="AC2580">
        <v>76.099999999999994</v>
      </c>
    </row>
    <row r="2581" spans="1:29" x14ac:dyDescent="0.25">
      <c r="A2581">
        <v>2000</v>
      </c>
      <c r="B2581">
        <v>1994</v>
      </c>
      <c r="C2581">
        <v>1996</v>
      </c>
      <c r="D2581">
        <v>14</v>
      </c>
      <c r="E2581" t="s">
        <v>53</v>
      </c>
      <c r="F2581" t="s">
        <v>31</v>
      </c>
      <c r="G2581" t="s">
        <v>49</v>
      </c>
      <c r="H2581">
        <v>3</v>
      </c>
      <c r="I2581">
        <v>6</v>
      </c>
      <c r="J2581" t="s">
        <v>34</v>
      </c>
      <c r="K2581">
        <v>40</v>
      </c>
      <c r="L2581">
        <v>19</v>
      </c>
      <c r="M2581">
        <v>19</v>
      </c>
      <c r="N2581">
        <v>1</v>
      </c>
      <c r="O2581">
        <v>19</v>
      </c>
      <c r="P2581">
        <v>0</v>
      </c>
      <c r="Q2581">
        <v>0</v>
      </c>
      <c r="R2581">
        <v>0</v>
      </c>
      <c r="S2581">
        <v>16</v>
      </c>
      <c r="T2581">
        <f t="shared" si="80"/>
        <v>16</v>
      </c>
      <c r="U2581">
        <f t="shared" si="81"/>
        <v>4</v>
      </c>
      <c r="V2581">
        <v>0</v>
      </c>
      <c r="W2581">
        <v>0</v>
      </c>
      <c r="X2581">
        <v>0</v>
      </c>
      <c r="Y2581">
        <v>1</v>
      </c>
      <c r="Z2581">
        <v>0</v>
      </c>
      <c r="AA2581">
        <v>0</v>
      </c>
      <c r="AB2581">
        <v>0</v>
      </c>
      <c r="AC2581">
        <v>19.23</v>
      </c>
    </row>
    <row r="2582" spans="1:29" x14ac:dyDescent="0.25">
      <c r="A2582">
        <v>2000</v>
      </c>
      <c r="B2582">
        <v>1998</v>
      </c>
      <c r="C2582">
        <v>1999</v>
      </c>
      <c r="D2582">
        <v>15</v>
      </c>
      <c r="E2582" t="s">
        <v>54</v>
      </c>
      <c r="F2582" t="s">
        <v>31</v>
      </c>
      <c r="G2582" t="s">
        <v>49</v>
      </c>
      <c r="H2582">
        <v>0</v>
      </c>
      <c r="I2582">
        <v>2</v>
      </c>
      <c r="J2582" t="s">
        <v>33</v>
      </c>
      <c r="K2582">
        <v>49732</v>
      </c>
      <c r="L2582">
        <v>1127</v>
      </c>
      <c r="M2582">
        <v>1091</v>
      </c>
      <c r="N2582">
        <v>0.58320000000000005</v>
      </c>
      <c r="O2582">
        <v>636</v>
      </c>
      <c r="P2582">
        <v>0</v>
      </c>
      <c r="Q2582">
        <v>35</v>
      </c>
      <c r="R2582">
        <v>35</v>
      </c>
      <c r="S2582">
        <v>310</v>
      </c>
      <c r="T2582">
        <f t="shared" si="80"/>
        <v>345</v>
      </c>
      <c r="U2582">
        <f t="shared" si="81"/>
        <v>1</v>
      </c>
      <c r="V2582">
        <v>0.19168455982822566</v>
      </c>
      <c r="W2582">
        <v>0.16801235071779677</v>
      </c>
      <c r="X2582">
        <v>0.12019768246588469</v>
      </c>
      <c r="Y2582">
        <v>0.52010540698809293</v>
      </c>
      <c r="Z2582">
        <v>216.04</v>
      </c>
      <c r="AA2582">
        <v>189.36</v>
      </c>
      <c r="AB2582">
        <v>135.47</v>
      </c>
      <c r="AC2582">
        <v>586.18999999999994</v>
      </c>
    </row>
    <row r="2583" spans="1:29" x14ac:dyDescent="0.25">
      <c r="A2583">
        <v>2000</v>
      </c>
      <c r="B2583">
        <v>1997</v>
      </c>
      <c r="C2583">
        <v>1998</v>
      </c>
      <c r="D2583">
        <v>15</v>
      </c>
      <c r="E2583" t="s">
        <v>54</v>
      </c>
      <c r="F2583" t="s">
        <v>31</v>
      </c>
      <c r="G2583" t="s">
        <v>49</v>
      </c>
      <c r="H2583">
        <v>0</v>
      </c>
      <c r="I2583">
        <v>3</v>
      </c>
      <c r="J2583" t="s">
        <v>34</v>
      </c>
      <c r="K2583">
        <v>33399</v>
      </c>
      <c r="L2583">
        <v>2162</v>
      </c>
      <c r="M2583">
        <v>2078</v>
      </c>
      <c r="N2583">
        <v>0.82579999999999998</v>
      </c>
      <c r="O2583">
        <v>1716</v>
      </c>
      <c r="P2583">
        <v>0</v>
      </c>
      <c r="Q2583">
        <v>83</v>
      </c>
      <c r="R2583">
        <v>83</v>
      </c>
      <c r="S2583">
        <v>3987</v>
      </c>
      <c r="T2583">
        <f t="shared" si="80"/>
        <v>4070</v>
      </c>
      <c r="U2583">
        <f t="shared" si="81"/>
        <v>2</v>
      </c>
      <c r="V2583">
        <v>0.12682164521378902</v>
      </c>
      <c r="W2583">
        <v>0.10554445923953247</v>
      </c>
      <c r="X2583">
        <v>0.37412616511318242</v>
      </c>
      <c r="Y2583">
        <v>0.39350773043349613</v>
      </c>
      <c r="Z2583">
        <v>274.3</v>
      </c>
      <c r="AA2583">
        <v>228.28</v>
      </c>
      <c r="AB2583">
        <v>809.19</v>
      </c>
      <c r="AC2583">
        <v>851.11000000000013</v>
      </c>
    </row>
    <row r="2584" spans="1:29" x14ac:dyDescent="0.25">
      <c r="A2584">
        <v>2000</v>
      </c>
      <c r="B2584">
        <v>1996</v>
      </c>
      <c r="C2584">
        <v>1997</v>
      </c>
      <c r="D2584">
        <v>15</v>
      </c>
      <c r="E2584" t="s">
        <v>54</v>
      </c>
      <c r="F2584" t="s">
        <v>31</v>
      </c>
      <c r="G2584" t="s">
        <v>49</v>
      </c>
      <c r="H2584">
        <v>0</v>
      </c>
      <c r="I2584">
        <v>4</v>
      </c>
      <c r="J2584" t="s">
        <v>34</v>
      </c>
      <c r="K2584">
        <v>18586</v>
      </c>
      <c r="L2584">
        <v>1230</v>
      </c>
      <c r="M2584">
        <v>1099</v>
      </c>
      <c r="N2584">
        <v>0.98089999999999999</v>
      </c>
      <c r="O2584">
        <v>1077</v>
      </c>
      <c r="P2584">
        <v>2</v>
      </c>
      <c r="Q2584">
        <v>128</v>
      </c>
      <c r="R2584">
        <v>131</v>
      </c>
      <c r="S2584">
        <v>11001</v>
      </c>
      <c r="T2584">
        <f t="shared" si="80"/>
        <v>11132</v>
      </c>
      <c r="U2584">
        <f t="shared" si="81"/>
        <v>3</v>
      </c>
      <c r="V2584">
        <v>0.13314477523386894</v>
      </c>
      <c r="W2584">
        <v>0.23620965710059413</v>
      </c>
      <c r="X2584">
        <v>0.2886239322491243</v>
      </c>
      <c r="Y2584">
        <v>0.34202163541641273</v>
      </c>
      <c r="Z2584">
        <v>163.82</v>
      </c>
      <c r="AA2584">
        <v>290.63</v>
      </c>
      <c r="AB2584">
        <v>355.12</v>
      </c>
      <c r="AC2584">
        <v>420.82</v>
      </c>
    </row>
    <row r="2585" spans="1:29" x14ac:dyDescent="0.25">
      <c r="A2585">
        <v>2000</v>
      </c>
      <c r="B2585">
        <v>1995</v>
      </c>
      <c r="C2585">
        <v>1996</v>
      </c>
      <c r="D2585">
        <v>15</v>
      </c>
      <c r="E2585" t="s">
        <v>54</v>
      </c>
      <c r="F2585" t="s">
        <v>31</v>
      </c>
      <c r="G2585" t="s">
        <v>49</v>
      </c>
      <c r="H2585">
        <v>0</v>
      </c>
      <c r="I2585">
        <v>5</v>
      </c>
      <c r="J2585" t="s">
        <v>34</v>
      </c>
      <c r="K2585">
        <v>530</v>
      </c>
      <c r="L2585">
        <v>47</v>
      </c>
      <c r="M2585">
        <v>38</v>
      </c>
      <c r="N2585">
        <v>1</v>
      </c>
      <c r="O2585">
        <v>38</v>
      </c>
      <c r="P2585">
        <v>0</v>
      </c>
      <c r="Q2585">
        <v>9</v>
      </c>
      <c r="R2585">
        <v>9</v>
      </c>
      <c r="S2585">
        <v>429</v>
      </c>
      <c r="T2585">
        <f t="shared" si="80"/>
        <v>438</v>
      </c>
      <c r="U2585">
        <f t="shared" si="81"/>
        <v>4</v>
      </c>
      <c r="V2585">
        <v>1.7345872518286311E-2</v>
      </c>
      <c r="W2585">
        <v>0</v>
      </c>
      <c r="X2585">
        <v>0.45600835945663537</v>
      </c>
      <c r="Y2585">
        <v>0.52664576802507845</v>
      </c>
      <c r="Z2585">
        <v>0.83</v>
      </c>
      <c r="AA2585">
        <v>0</v>
      </c>
      <c r="AB2585">
        <v>21.82</v>
      </c>
      <c r="AC2585">
        <v>25.200000000000003</v>
      </c>
    </row>
    <row r="2586" spans="1:29" x14ac:dyDescent="0.25">
      <c r="A2586">
        <v>2000</v>
      </c>
      <c r="B2586">
        <v>1998</v>
      </c>
      <c r="C2586">
        <v>1999</v>
      </c>
      <c r="D2586">
        <v>16</v>
      </c>
      <c r="E2586" t="s">
        <v>55</v>
      </c>
      <c r="F2586" t="s">
        <v>31</v>
      </c>
      <c r="G2586" t="s">
        <v>49</v>
      </c>
      <c r="H2586">
        <v>0</v>
      </c>
      <c r="I2586">
        <v>2</v>
      </c>
      <c r="J2586" t="s">
        <v>33</v>
      </c>
      <c r="K2586">
        <v>6007</v>
      </c>
      <c r="L2586">
        <v>116</v>
      </c>
      <c r="M2586">
        <v>109</v>
      </c>
      <c r="N2586">
        <v>0.59089999999999998</v>
      </c>
      <c r="O2586">
        <v>64</v>
      </c>
      <c r="P2586">
        <v>0</v>
      </c>
      <c r="Q2586">
        <v>6</v>
      </c>
      <c r="R2586">
        <v>6</v>
      </c>
      <c r="S2586">
        <v>36</v>
      </c>
      <c r="T2586">
        <f t="shared" si="80"/>
        <v>42</v>
      </c>
      <c r="U2586">
        <f t="shared" si="81"/>
        <v>1</v>
      </c>
      <c r="V2586">
        <v>0.26340166395059611</v>
      </c>
      <c r="W2586">
        <v>0.12985676301569604</v>
      </c>
      <c r="X2586">
        <v>4.5715756068273439E-2</v>
      </c>
      <c r="Y2586">
        <v>0.56102581696543441</v>
      </c>
      <c r="Z2586">
        <v>30.71</v>
      </c>
      <c r="AA2586">
        <v>15.14</v>
      </c>
      <c r="AB2586">
        <v>5.33</v>
      </c>
      <c r="AC2586">
        <v>65.41</v>
      </c>
    </row>
    <row r="2587" spans="1:29" x14ac:dyDescent="0.25">
      <c r="A2587">
        <v>2000</v>
      </c>
      <c r="B2587">
        <v>1997</v>
      </c>
      <c r="C2587">
        <v>1998</v>
      </c>
      <c r="D2587">
        <v>16</v>
      </c>
      <c r="E2587" t="s">
        <v>55</v>
      </c>
      <c r="F2587" t="s">
        <v>31</v>
      </c>
      <c r="G2587" t="s">
        <v>49</v>
      </c>
      <c r="H2587">
        <v>0</v>
      </c>
      <c r="I2587">
        <v>3</v>
      </c>
      <c r="J2587" t="s">
        <v>34</v>
      </c>
      <c r="K2587">
        <v>3649</v>
      </c>
      <c r="L2587">
        <v>387</v>
      </c>
      <c r="M2587">
        <v>321</v>
      </c>
      <c r="N2587">
        <v>0.83689999999999998</v>
      </c>
      <c r="O2587">
        <v>269</v>
      </c>
      <c r="P2587">
        <v>0</v>
      </c>
      <c r="Q2587">
        <v>66</v>
      </c>
      <c r="R2587">
        <v>66</v>
      </c>
      <c r="S2587">
        <v>423</v>
      </c>
      <c r="T2587">
        <f t="shared" si="80"/>
        <v>489</v>
      </c>
      <c r="U2587">
        <f t="shared" si="81"/>
        <v>2</v>
      </c>
      <c r="V2587">
        <v>5.059569859198515E-2</v>
      </c>
      <c r="W2587">
        <v>0.16862654082211564</v>
      </c>
      <c r="X2587">
        <v>0.28580638506369593</v>
      </c>
      <c r="Y2587">
        <v>0.49497137552220333</v>
      </c>
      <c r="Z2587">
        <v>19.62</v>
      </c>
      <c r="AA2587">
        <v>65.39</v>
      </c>
      <c r="AB2587">
        <v>110.83</v>
      </c>
      <c r="AC2587">
        <v>191.94</v>
      </c>
    </row>
    <row r="2588" spans="1:29" x14ac:dyDescent="0.25">
      <c r="A2588">
        <v>2000</v>
      </c>
      <c r="B2588">
        <v>1996</v>
      </c>
      <c r="C2588">
        <v>1997</v>
      </c>
      <c r="D2588">
        <v>16</v>
      </c>
      <c r="E2588" t="s">
        <v>55</v>
      </c>
      <c r="F2588" t="s">
        <v>31</v>
      </c>
      <c r="G2588" t="s">
        <v>49</v>
      </c>
      <c r="H2588">
        <v>0</v>
      </c>
      <c r="I2588">
        <v>4</v>
      </c>
      <c r="J2588" t="s">
        <v>34</v>
      </c>
      <c r="K2588">
        <v>1793</v>
      </c>
      <c r="L2588">
        <v>408</v>
      </c>
      <c r="M2588">
        <v>288</v>
      </c>
      <c r="N2588">
        <v>0.9889</v>
      </c>
      <c r="O2588">
        <v>285</v>
      </c>
      <c r="P2588">
        <v>0</v>
      </c>
      <c r="Q2588">
        <v>120</v>
      </c>
      <c r="R2588">
        <v>120</v>
      </c>
      <c r="S2588">
        <v>898</v>
      </c>
      <c r="T2588">
        <f t="shared" si="80"/>
        <v>1018</v>
      </c>
      <c r="U2588">
        <f t="shared" si="81"/>
        <v>3</v>
      </c>
      <c r="V2588">
        <v>0.39411203755776708</v>
      </c>
      <c r="W2588">
        <v>1.9561337017385137E-4</v>
      </c>
      <c r="X2588">
        <v>8.4773944299092838E-2</v>
      </c>
      <c r="Y2588">
        <v>0.52091840477296614</v>
      </c>
      <c r="Z2588">
        <v>161.18</v>
      </c>
      <c r="AA2588">
        <v>0.08</v>
      </c>
      <c r="AB2588">
        <v>34.67</v>
      </c>
      <c r="AC2588">
        <v>213.04</v>
      </c>
    </row>
    <row r="2589" spans="1:29" x14ac:dyDescent="0.25">
      <c r="A2589">
        <v>2000</v>
      </c>
      <c r="B2589">
        <v>1995</v>
      </c>
      <c r="C2589">
        <v>1996</v>
      </c>
      <c r="D2589">
        <v>16</v>
      </c>
      <c r="E2589" t="s">
        <v>55</v>
      </c>
      <c r="F2589" t="s">
        <v>31</v>
      </c>
      <c r="G2589" t="s">
        <v>49</v>
      </c>
      <c r="H2589">
        <v>0</v>
      </c>
      <c r="I2589">
        <v>5</v>
      </c>
      <c r="J2589" t="s">
        <v>34</v>
      </c>
      <c r="K2589">
        <v>113</v>
      </c>
      <c r="L2589">
        <v>7</v>
      </c>
      <c r="M2589">
        <v>7</v>
      </c>
      <c r="N2589">
        <v>1</v>
      </c>
      <c r="O2589">
        <v>7</v>
      </c>
      <c r="P2589">
        <v>0</v>
      </c>
      <c r="Q2589">
        <v>0</v>
      </c>
      <c r="R2589">
        <v>0</v>
      </c>
      <c r="S2589">
        <v>94</v>
      </c>
      <c r="T2589">
        <f t="shared" si="80"/>
        <v>94</v>
      </c>
      <c r="U2589">
        <f t="shared" si="81"/>
        <v>4</v>
      </c>
      <c r="V2589">
        <v>1.3812154696132598E-3</v>
      </c>
      <c r="W2589">
        <v>0</v>
      </c>
      <c r="X2589">
        <v>0</v>
      </c>
      <c r="Y2589">
        <v>0.99861878453038677</v>
      </c>
      <c r="Z2589">
        <v>0.01</v>
      </c>
      <c r="AA2589">
        <v>0</v>
      </c>
      <c r="AB2589">
        <v>0</v>
      </c>
      <c r="AC2589">
        <v>7.2299999999999995</v>
      </c>
    </row>
    <row r="2590" spans="1:29" x14ac:dyDescent="0.25">
      <c r="A2590">
        <v>2000</v>
      </c>
      <c r="B2590">
        <v>1998</v>
      </c>
      <c r="C2590">
        <v>1999</v>
      </c>
      <c r="D2590">
        <v>17</v>
      </c>
      <c r="E2590" t="s">
        <v>56</v>
      </c>
      <c r="F2590" t="s">
        <v>31</v>
      </c>
      <c r="G2590" t="s">
        <v>49</v>
      </c>
      <c r="H2590">
        <v>0</v>
      </c>
      <c r="I2590">
        <v>2</v>
      </c>
      <c r="J2590" t="s">
        <v>33</v>
      </c>
      <c r="K2590">
        <v>27085</v>
      </c>
      <c r="L2590">
        <v>604</v>
      </c>
      <c r="M2590">
        <v>593</v>
      </c>
      <c r="N2590">
        <v>0.57110000000000005</v>
      </c>
      <c r="O2590">
        <v>338</v>
      </c>
      <c r="P2590">
        <v>0</v>
      </c>
      <c r="Q2590">
        <v>10</v>
      </c>
      <c r="R2590">
        <v>10</v>
      </c>
      <c r="S2590">
        <v>94</v>
      </c>
      <c r="T2590">
        <f t="shared" si="80"/>
        <v>104</v>
      </c>
      <c r="U2590">
        <f t="shared" si="81"/>
        <v>1</v>
      </c>
      <c r="V2590">
        <v>0.19476907796722398</v>
      </c>
      <c r="W2590">
        <v>0.17045191193511011</v>
      </c>
      <c r="X2590">
        <v>0.12173481211719915</v>
      </c>
      <c r="Y2590">
        <v>0.51304419798046685</v>
      </c>
      <c r="Z2590">
        <v>117.66</v>
      </c>
      <c r="AA2590">
        <v>102.97</v>
      </c>
      <c r="AB2590">
        <v>73.539999999999992</v>
      </c>
      <c r="AC2590">
        <v>309.92999999999995</v>
      </c>
    </row>
    <row r="2591" spans="1:29" x14ac:dyDescent="0.25">
      <c r="A2591">
        <v>2000</v>
      </c>
      <c r="B2591">
        <v>1997</v>
      </c>
      <c r="C2591">
        <v>1998</v>
      </c>
      <c r="D2591">
        <v>17</v>
      </c>
      <c r="E2591" t="s">
        <v>56</v>
      </c>
      <c r="F2591" t="s">
        <v>31</v>
      </c>
      <c r="G2591" t="s">
        <v>49</v>
      </c>
      <c r="H2591">
        <v>0</v>
      </c>
      <c r="I2591">
        <v>3</v>
      </c>
      <c r="J2591" t="s">
        <v>34</v>
      </c>
      <c r="K2591">
        <v>16529</v>
      </c>
      <c r="L2591">
        <v>1504</v>
      </c>
      <c r="M2591">
        <v>989</v>
      </c>
      <c r="N2591">
        <v>0.81169999999999998</v>
      </c>
      <c r="O2591">
        <v>803</v>
      </c>
      <c r="P2591">
        <v>0</v>
      </c>
      <c r="Q2591">
        <v>515</v>
      </c>
      <c r="R2591">
        <v>515</v>
      </c>
      <c r="S2591">
        <v>1043</v>
      </c>
      <c r="T2591">
        <f t="shared" si="80"/>
        <v>1558</v>
      </c>
      <c r="U2591">
        <f t="shared" si="81"/>
        <v>2</v>
      </c>
      <c r="V2591">
        <v>6.9829562443935012E-2</v>
      </c>
      <c r="W2591">
        <v>7.4308116548722561E-2</v>
      </c>
      <c r="X2591">
        <v>0.26331107345758997</v>
      </c>
      <c r="Y2591">
        <v>0.59255124754975252</v>
      </c>
      <c r="Z2591">
        <v>105.08999999999999</v>
      </c>
      <c r="AA2591">
        <v>111.83</v>
      </c>
      <c r="AB2591">
        <v>396.27</v>
      </c>
      <c r="AC2591">
        <v>891.76</v>
      </c>
    </row>
    <row r="2592" spans="1:29" x14ac:dyDescent="0.25">
      <c r="A2592">
        <v>2000</v>
      </c>
      <c r="B2592">
        <v>1996</v>
      </c>
      <c r="C2592">
        <v>1997</v>
      </c>
      <c r="D2592">
        <v>17</v>
      </c>
      <c r="E2592" t="s">
        <v>56</v>
      </c>
      <c r="F2592" t="s">
        <v>31</v>
      </c>
      <c r="G2592" t="s">
        <v>49</v>
      </c>
      <c r="H2592">
        <v>0</v>
      </c>
      <c r="I2592">
        <v>4</v>
      </c>
      <c r="J2592" t="s">
        <v>34</v>
      </c>
      <c r="K2592">
        <v>7363</v>
      </c>
      <c r="L2592">
        <v>2298</v>
      </c>
      <c r="M2592">
        <v>422</v>
      </c>
      <c r="N2592">
        <v>0.97389999999999999</v>
      </c>
      <c r="O2592">
        <v>411</v>
      </c>
      <c r="P2592">
        <v>0</v>
      </c>
      <c r="Q2592">
        <v>1875</v>
      </c>
      <c r="R2592">
        <v>1876</v>
      </c>
      <c r="S2592">
        <v>2163</v>
      </c>
      <c r="T2592">
        <f t="shared" si="80"/>
        <v>4039</v>
      </c>
      <c r="U2592">
        <f t="shared" si="81"/>
        <v>3</v>
      </c>
      <c r="V2592">
        <v>3.320036367274673E-2</v>
      </c>
      <c r="W2592">
        <v>4.6781539692966237E-2</v>
      </c>
      <c r="X2592">
        <v>5.7147953035753908E-2</v>
      </c>
      <c r="Y2592">
        <v>0.86287014359853309</v>
      </c>
      <c r="Z2592">
        <v>76.319999999999993</v>
      </c>
      <c r="AA2592">
        <v>107.53999999999999</v>
      </c>
      <c r="AB2592">
        <v>131.37</v>
      </c>
      <c r="AC2592">
        <v>1983.54</v>
      </c>
    </row>
    <row r="2593" spans="1:29" x14ac:dyDescent="0.25">
      <c r="A2593">
        <v>2000</v>
      </c>
      <c r="B2593">
        <v>1995</v>
      </c>
      <c r="C2593">
        <v>1996</v>
      </c>
      <c r="D2593">
        <v>17</v>
      </c>
      <c r="E2593" t="s">
        <v>56</v>
      </c>
      <c r="F2593" t="s">
        <v>31</v>
      </c>
      <c r="G2593" t="s">
        <v>49</v>
      </c>
      <c r="H2593">
        <v>0</v>
      </c>
      <c r="I2593">
        <v>5</v>
      </c>
      <c r="J2593" t="s">
        <v>34</v>
      </c>
      <c r="K2593">
        <v>1213</v>
      </c>
      <c r="L2593">
        <v>742</v>
      </c>
      <c r="M2593">
        <v>56</v>
      </c>
      <c r="N2593">
        <v>1</v>
      </c>
      <c r="O2593">
        <v>56</v>
      </c>
      <c r="P2593">
        <v>0</v>
      </c>
      <c r="Q2593">
        <v>685</v>
      </c>
      <c r="R2593">
        <v>686</v>
      </c>
      <c r="S2593">
        <v>348</v>
      </c>
      <c r="T2593">
        <f t="shared" si="80"/>
        <v>1034</v>
      </c>
      <c r="U2593">
        <f t="shared" si="81"/>
        <v>4</v>
      </c>
      <c r="V2593">
        <v>1.3464024127531236E-4</v>
      </c>
      <c r="W2593">
        <v>1.3464024127531236E-5</v>
      </c>
      <c r="X2593">
        <v>4.5131408875484696E-2</v>
      </c>
      <c r="Y2593">
        <v>0.95472048685911248</v>
      </c>
      <c r="Z2593">
        <v>0.1</v>
      </c>
      <c r="AA2593">
        <v>0.01</v>
      </c>
      <c r="AB2593">
        <v>33.519999999999996</v>
      </c>
      <c r="AC2593">
        <v>709.09</v>
      </c>
    </row>
    <row r="2594" spans="1:29" x14ac:dyDescent="0.25">
      <c r="A2594">
        <v>2000</v>
      </c>
      <c r="B2594">
        <v>1998</v>
      </c>
      <c r="C2594">
        <v>1999</v>
      </c>
      <c r="D2594">
        <v>18</v>
      </c>
      <c r="E2594" t="s">
        <v>57</v>
      </c>
      <c r="F2594" t="s">
        <v>31</v>
      </c>
      <c r="G2594" t="s">
        <v>58</v>
      </c>
      <c r="H2594">
        <v>1</v>
      </c>
      <c r="I2594">
        <v>2</v>
      </c>
      <c r="J2594" t="s">
        <v>33</v>
      </c>
      <c r="K2594">
        <v>131471</v>
      </c>
      <c r="L2594">
        <v>2492</v>
      </c>
      <c r="M2594">
        <v>1450</v>
      </c>
      <c r="N2594">
        <v>0.60050000000000003</v>
      </c>
      <c r="O2594">
        <v>870</v>
      </c>
      <c r="P2594">
        <v>0</v>
      </c>
      <c r="Q2594">
        <v>1042</v>
      </c>
      <c r="R2594">
        <v>1042</v>
      </c>
      <c r="S2594">
        <v>4711</v>
      </c>
      <c r="T2594">
        <f t="shared" si="80"/>
        <v>5753</v>
      </c>
      <c r="U2594">
        <f t="shared" si="81"/>
        <v>1</v>
      </c>
      <c r="V2594">
        <v>0.38695892917328706</v>
      </c>
      <c r="W2594">
        <v>9.5615259922641107E-3</v>
      </c>
      <c r="X2594">
        <v>4.6804532396038961E-2</v>
      </c>
      <c r="Y2594">
        <v>0.55667501243840978</v>
      </c>
      <c r="Z2594">
        <v>964.41</v>
      </c>
      <c r="AA2594">
        <v>23.83</v>
      </c>
      <c r="AB2594">
        <v>116.64999999999999</v>
      </c>
      <c r="AC2594">
        <v>1387.39</v>
      </c>
    </row>
    <row r="2595" spans="1:29" x14ac:dyDescent="0.25">
      <c r="A2595">
        <v>2000</v>
      </c>
      <c r="B2595">
        <v>1997</v>
      </c>
      <c r="C2595">
        <v>1998</v>
      </c>
      <c r="D2595">
        <v>18</v>
      </c>
      <c r="E2595" t="s">
        <v>57</v>
      </c>
      <c r="F2595" t="s">
        <v>31</v>
      </c>
      <c r="G2595" t="s">
        <v>58</v>
      </c>
      <c r="H2595">
        <v>1</v>
      </c>
      <c r="I2595">
        <v>3</v>
      </c>
      <c r="J2595" t="s">
        <v>34</v>
      </c>
      <c r="K2595">
        <v>55298</v>
      </c>
      <c r="L2595">
        <v>4792</v>
      </c>
      <c r="M2595">
        <v>2797</v>
      </c>
      <c r="N2595">
        <v>0.81200000000000006</v>
      </c>
      <c r="O2595">
        <v>2271</v>
      </c>
      <c r="P2595">
        <v>0</v>
      </c>
      <c r="Q2595">
        <v>1994</v>
      </c>
      <c r="R2595">
        <v>1994</v>
      </c>
      <c r="S2595">
        <v>4914</v>
      </c>
      <c r="T2595">
        <f t="shared" si="80"/>
        <v>6908</v>
      </c>
      <c r="U2595">
        <f t="shared" si="81"/>
        <v>2</v>
      </c>
      <c r="V2595">
        <v>0.21493306622426722</v>
      </c>
      <c r="W2595">
        <v>2.4820275247545414E-2</v>
      </c>
      <c r="X2595">
        <v>0.1960643148548116</v>
      </c>
      <c r="Y2595">
        <v>0.56418234367337572</v>
      </c>
      <c r="Z2595">
        <v>1029.9699999999998</v>
      </c>
      <c r="AA2595">
        <v>118.94</v>
      </c>
      <c r="AB2595">
        <v>939.55</v>
      </c>
      <c r="AC2595">
        <v>2703.59</v>
      </c>
    </row>
    <row r="2596" spans="1:29" x14ac:dyDescent="0.25">
      <c r="A2596">
        <v>2000</v>
      </c>
      <c r="B2596">
        <v>1996</v>
      </c>
      <c r="C2596">
        <v>1997</v>
      </c>
      <c r="D2596">
        <v>18</v>
      </c>
      <c r="E2596" t="s">
        <v>57</v>
      </c>
      <c r="F2596" t="s">
        <v>31</v>
      </c>
      <c r="G2596" t="s">
        <v>58</v>
      </c>
      <c r="H2596">
        <v>1</v>
      </c>
      <c r="I2596">
        <v>4</v>
      </c>
      <c r="J2596" t="s">
        <v>34</v>
      </c>
      <c r="K2596">
        <v>22412</v>
      </c>
      <c r="L2596">
        <v>5628</v>
      </c>
      <c r="M2596">
        <v>1360</v>
      </c>
      <c r="N2596">
        <v>0.95899999999999996</v>
      </c>
      <c r="O2596">
        <v>1305</v>
      </c>
      <c r="P2596">
        <v>153</v>
      </c>
      <c r="Q2596">
        <v>4113</v>
      </c>
      <c r="R2596">
        <v>4267</v>
      </c>
      <c r="S2596">
        <v>5513</v>
      </c>
      <c r="T2596">
        <f t="shared" si="80"/>
        <v>9780</v>
      </c>
      <c r="U2596">
        <f t="shared" si="81"/>
        <v>3</v>
      </c>
      <c r="V2596">
        <v>0.18079137201947335</v>
      </c>
      <c r="W2596">
        <v>1.9196190611563198E-2</v>
      </c>
      <c r="X2596">
        <v>5.2896130201485377E-2</v>
      </c>
      <c r="Y2596">
        <v>0.74711630716747801</v>
      </c>
      <c r="Z2596">
        <v>1017.5300000000001</v>
      </c>
      <c r="AA2596">
        <v>108.04</v>
      </c>
      <c r="AB2596">
        <v>297.71000000000004</v>
      </c>
      <c r="AC2596">
        <v>4204.92</v>
      </c>
    </row>
    <row r="2597" spans="1:29" x14ac:dyDescent="0.25">
      <c r="A2597">
        <v>2000</v>
      </c>
      <c r="B2597">
        <v>1995</v>
      </c>
      <c r="C2597">
        <v>1996</v>
      </c>
      <c r="D2597">
        <v>18</v>
      </c>
      <c r="E2597" t="s">
        <v>57</v>
      </c>
      <c r="F2597" t="s">
        <v>31</v>
      </c>
      <c r="G2597" t="s">
        <v>58</v>
      </c>
      <c r="H2597">
        <v>1</v>
      </c>
      <c r="I2597">
        <v>5</v>
      </c>
      <c r="J2597" t="s">
        <v>34</v>
      </c>
      <c r="K2597">
        <v>6621</v>
      </c>
      <c r="L2597">
        <v>2689</v>
      </c>
      <c r="M2597">
        <v>1175</v>
      </c>
      <c r="N2597">
        <v>1</v>
      </c>
      <c r="O2597">
        <v>1175</v>
      </c>
      <c r="P2597">
        <v>43</v>
      </c>
      <c r="Q2597">
        <v>1470</v>
      </c>
      <c r="R2597">
        <v>1514</v>
      </c>
      <c r="S2597">
        <v>3269</v>
      </c>
      <c r="T2597">
        <f t="shared" si="80"/>
        <v>4783</v>
      </c>
      <c r="U2597">
        <f t="shared" si="81"/>
        <v>4</v>
      </c>
      <c r="V2597">
        <v>0.40220256619038586</v>
      </c>
      <c r="W2597">
        <v>2.3405054301956805E-2</v>
      </c>
      <c r="X2597">
        <v>1.1351172483538381E-2</v>
      </c>
      <c r="Y2597">
        <v>0.56304120702411886</v>
      </c>
      <c r="Z2597">
        <v>1081.76</v>
      </c>
      <c r="AA2597">
        <v>62.95</v>
      </c>
      <c r="AB2597">
        <v>30.529999999999998</v>
      </c>
      <c r="AC2597">
        <v>1514.35</v>
      </c>
    </row>
    <row r="2598" spans="1:29" x14ac:dyDescent="0.25">
      <c r="A2598">
        <v>2000</v>
      </c>
      <c r="B2598">
        <v>1998</v>
      </c>
      <c r="C2598">
        <v>1999</v>
      </c>
      <c r="D2598">
        <v>19</v>
      </c>
      <c r="E2598" t="s">
        <v>59</v>
      </c>
      <c r="F2598" t="s">
        <v>31</v>
      </c>
      <c r="G2598" t="s">
        <v>60</v>
      </c>
      <c r="H2598">
        <v>0</v>
      </c>
      <c r="I2598">
        <v>2</v>
      </c>
      <c r="J2598" t="s">
        <v>33</v>
      </c>
      <c r="K2598">
        <v>1365452</v>
      </c>
      <c r="L2598">
        <v>17891</v>
      </c>
      <c r="M2598">
        <v>17234</v>
      </c>
      <c r="N2598">
        <v>0.56869999999999998</v>
      </c>
      <c r="O2598">
        <v>9801</v>
      </c>
      <c r="P2598">
        <v>0</v>
      </c>
      <c r="Q2598">
        <v>657</v>
      </c>
      <c r="R2598">
        <v>657</v>
      </c>
      <c r="S2598">
        <v>1796</v>
      </c>
      <c r="T2598">
        <f t="shared" si="80"/>
        <v>2453</v>
      </c>
      <c r="U2598">
        <f t="shared" si="81"/>
        <v>1</v>
      </c>
      <c r="V2598">
        <v>0.33155834624935931</v>
      </c>
      <c r="W2598">
        <v>0.19230672492246192</v>
      </c>
      <c r="X2598">
        <v>6.8744372236422255E-2</v>
      </c>
      <c r="Y2598">
        <v>0.4073905565917566</v>
      </c>
      <c r="Z2598">
        <v>5931.98</v>
      </c>
      <c r="AA2598">
        <v>3440.6</v>
      </c>
      <c r="AB2598">
        <v>1229.92</v>
      </c>
      <c r="AC2598">
        <v>7288.7100000000009</v>
      </c>
    </row>
    <row r="2599" spans="1:29" x14ac:dyDescent="0.25">
      <c r="A2599">
        <v>2000</v>
      </c>
      <c r="B2599">
        <v>1997</v>
      </c>
      <c r="C2599">
        <v>1998</v>
      </c>
      <c r="D2599">
        <v>19</v>
      </c>
      <c r="E2599" t="s">
        <v>59</v>
      </c>
      <c r="F2599" t="s">
        <v>31</v>
      </c>
      <c r="G2599" t="s">
        <v>60</v>
      </c>
      <c r="H2599">
        <v>0</v>
      </c>
      <c r="I2599">
        <v>3</v>
      </c>
      <c r="J2599" t="s">
        <v>34</v>
      </c>
      <c r="K2599">
        <v>406878</v>
      </c>
      <c r="L2599">
        <v>17667</v>
      </c>
      <c r="M2599">
        <v>12116</v>
      </c>
      <c r="N2599">
        <v>0.81320000000000003</v>
      </c>
      <c r="O2599">
        <v>9853</v>
      </c>
      <c r="P2599">
        <v>0</v>
      </c>
      <c r="Q2599">
        <v>5551</v>
      </c>
      <c r="R2599">
        <v>5551</v>
      </c>
      <c r="S2599">
        <v>8647</v>
      </c>
      <c r="T2599">
        <f t="shared" si="80"/>
        <v>14198</v>
      </c>
      <c r="U2599">
        <f t="shared" si="81"/>
        <v>2</v>
      </c>
      <c r="V2599">
        <v>0.35743361719902339</v>
      </c>
      <c r="W2599">
        <v>1.9316865878272447E-2</v>
      </c>
      <c r="X2599">
        <v>0.13688718234908576</v>
      </c>
      <c r="Y2599">
        <v>0.48636233457361855</v>
      </c>
      <c r="Z2599">
        <v>6315.130000000001</v>
      </c>
      <c r="AA2599">
        <v>341.29</v>
      </c>
      <c r="AB2599">
        <v>2418.52</v>
      </c>
      <c r="AC2599">
        <v>8593.0400000000009</v>
      </c>
    </row>
    <row r="2600" spans="1:29" x14ac:dyDescent="0.25">
      <c r="A2600">
        <v>2000</v>
      </c>
      <c r="B2600">
        <v>1996</v>
      </c>
      <c r="C2600">
        <v>1997</v>
      </c>
      <c r="D2600">
        <v>19</v>
      </c>
      <c r="E2600" t="s">
        <v>59</v>
      </c>
      <c r="F2600" t="s">
        <v>31</v>
      </c>
      <c r="G2600" t="s">
        <v>60</v>
      </c>
      <c r="H2600">
        <v>0</v>
      </c>
      <c r="I2600">
        <v>4</v>
      </c>
      <c r="J2600" t="s">
        <v>34</v>
      </c>
      <c r="K2600">
        <v>132882</v>
      </c>
      <c r="L2600">
        <v>32618</v>
      </c>
      <c r="M2600">
        <v>14342</v>
      </c>
      <c r="N2600">
        <v>0.97670000000000001</v>
      </c>
      <c r="O2600">
        <v>14008</v>
      </c>
      <c r="P2600">
        <v>1833</v>
      </c>
      <c r="Q2600">
        <v>16442</v>
      </c>
      <c r="R2600">
        <v>18275</v>
      </c>
      <c r="S2600">
        <v>36896</v>
      </c>
      <c r="T2600">
        <f t="shared" si="80"/>
        <v>55171</v>
      </c>
      <c r="U2600">
        <f t="shared" si="81"/>
        <v>3</v>
      </c>
      <c r="V2600">
        <v>0.35498430472170506</v>
      </c>
      <c r="W2600">
        <v>3.2370994132397087E-2</v>
      </c>
      <c r="X2600">
        <v>3.2890031267925252E-2</v>
      </c>
      <c r="Y2600">
        <v>0.57975466987797275</v>
      </c>
      <c r="Z2600">
        <v>11578.91</v>
      </c>
      <c r="AA2600">
        <v>1055.8799999999999</v>
      </c>
      <c r="AB2600">
        <v>1072.81</v>
      </c>
      <c r="AC2600">
        <v>18910.490000000002</v>
      </c>
    </row>
    <row r="2601" spans="1:29" x14ac:dyDescent="0.25">
      <c r="A2601">
        <v>2000</v>
      </c>
      <c r="B2601">
        <v>1995</v>
      </c>
      <c r="C2601">
        <v>1996</v>
      </c>
      <c r="D2601">
        <v>19</v>
      </c>
      <c r="E2601" t="s">
        <v>59</v>
      </c>
      <c r="F2601" t="s">
        <v>31</v>
      </c>
      <c r="G2601" t="s">
        <v>60</v>
      </c>
      <c r="H2601">
        <v>0</v>
      </c>
      <c r="I2601">
        <v>5</v>
      </c>
      <c r="J2601" t="s">
        <v>34</v>
      </c>
      <c r="K2601">
        <v>87617</v>
      </c>
      <c r="L2601">
        <v>19132</v>
      </c>
      <c r="M2601">
        <v>12557</v>
      </c>
      <c r="N2601">
        <v>1</v>
      </c>
      <c r="O2601">
        <v>12557</v>
      </c>
      <c r="P2601">
        <v>188</v>
      </c>
      <c r="Q2601">
        <v>6386</v>
      </c>
      <c r="R2601">
        <v>6574</v>
      </c>
      <c r="S2601">
        <v>42045</v>
      </c>
      <c r="T2601">
        <f t="shared" si="80"/>
        <v>48619</v>
      </c>
      <c r="U2601">
        <f t="shared" si="81"/>
        <v>4</v>
      </c>
      <c r="V2601">
        <v>0.59712107630349964</v>
      </c>
      <c r="W2601">
        <v>2.1241209168859743E-2</v>
      </c>
      <c r="X2601">
        <v>2.4564411213585508E-2</v>
      </c>
      <c r="Y2601">
        <v>0.35707330331405518</v>
      </c>
      <c r="Z2601">
        <v>11424.210000000001</v>
      </c>
      <c r="AA2601">
        <v>406.39</v>
      </c>
      <c r="AB2601">
        <v>469.97</v>
      </c>
      <c r="AC2601">
        <v>6831.5800000000008</v>
      </c>
    </row>
    <row r="2602" spans="1:29" x14ac:dyDescent="0.25">
      <c r="A2602">
        <v>2000</v>
      </c>
      <c r="B2602">
        <v>1998</v>
      </c>
      <c r="C2602">
        <v>1999</v>
      </c>
      <c r="D2602">
        <v>20</v>
      </c>
      <c r="E2602" t="s">
        <v>61</v>
      </c>
      <c r="F2602" t="s">
        <v>31</v>
      </c>
      <c r="G2602" t="s">
        <v>60</v>
      </c>
      <c r="H2602">
        <v>1</v>
      </c>
      <c r="I2602">
        <v>2</v>
      </c>
      <c r="J2602" t="s">
        <v>33</v>
      </c>
      <c r="K2602">
        <v>506122</v>
      </c>
      <c r="L2602">
        <v>12633</v>
      </c>
      <c r="M2602">
        <v>6152</v>
      </c>
      <c r="N2602">
        <v>0.69179999999999997</v>
      </c>
      <c r="O2602">
        <v>4256</v>
      </c>
      <c r="P2602">
        <v>0</v>
      </c>
      <c r="Q2602">
        <v>6481</v>
      </c>
      <c r="R2602">
        <v>6481</v>
      </c>
      <c r="S2602">
        <v>8661</v>
      </c>
      <c r="T2602">
        <f t="shared" si="80"/>
        <v>15142</v>
      </c>
      <c r="U2602">
        <f t="shared" si="81"/>
        <v>1</v>
      </c>
      <c r="V2602">
        <v>0</v>
      </c>
      <c r="W2602">
        <v>7.2623107050021687E-3</v>
      </c>
      <c r="X2602">
        <v>5.4517592601387402E-2</v>
      </c>
      <c r="Y2602">
        <v>0.93822009669361039</v>
      </c>
      <c r="Z2602">
        <v>0</v>
      </c>
      <c r="AA2602">
        <v>91.75</v>
      </c>
      <c r="AB2602">
        <v>688.76</v>
      </c>
      <c r="AC2602">
        <v>11853.21</v>
      </c>
    </row>
    <row r="2603" spans="1:29" x14ac:dyDescent="0.25">
      <c r="A2603">
        <v>2000</v>
      </c>
      <c r="B2603">
        <v>1997</v>
      </c>
      <c r="C2603">
        <v>1998</v>
      </c>
      <c r="D2603">
        <v>20</v>
      </c>
      <c r="E2603" t="s">
        <v>61</v>
      </c>
      <c r="F2603" t="s">
        <v>31</v>
      </c>
      <c r="G2603" t="s">
        <v>60</v>
      </c>
      <c r="H2603">
        <v>1</v>
      </c>
      <c r="I2603">
        <v>3</v>
      </c>
      <c r="J2603" t="s">
        <v>34</v>
      </c>
      <c r="K2603">
        <v>60807</v>
      </c>
      <c r="L2603">
        <v>15030</v>
      </c>
      <c r="M2603">
        <v>9037</v>
      </c>
      <c r="N2603">
        <v>0.86870000000000003</v>
      </c>
      <c r="O2603">
        <v>7850</v>
      </c>
      <c r="P2603">
        <v>0</v>
      </c>
      <c r="Q2603">
        <v>5992</v>
      </c>
      <c r="R2603">
        <v>5992</v>
      </c>
      <c r="S2603">
        <v>5207</v>
      </c>
      <c r="T2603">
        <f t="shared" si="80"/>
        <v>11199</v>
      </c>
      <c r="U2603">
        <f t="shared" si="81"/>
        <v>2</v>
      </c>
      <c r="V2603">
        <v>0</v>
      </c>
      <c r="W2603">
        <v>9.7404023105511712E-4</v>
      </c>
      <c r="X2603">
        <v>0.19305623751678291</v>
      </c>
      <c r="Y2603">
        <v>0.8059697222521619</v>
      </c>
      <c r="Z2603">
        <v>0</v>
      </c>
      <c r="AA2603">
        <v>14.64</v>
      </c>
      <c r="AB2603">
        <v>2901.67</v>
      </c>
      <c r="AC2603">
        <v>12113.869999999999</v>
      </c>
    </row>
    <row r="2604" spans="1:29" x14ac:dyDescent="0.25">
      <c r="A2604">
        <v>2000</v>
      </c>
      <c r="B2604">
        <v>1996</v>
      </c>
      <c r="C2604">
        <v>1997</v>
      </c>
      <c r="D2604">
        <v>20</v>
      </c>
      <c r="E2604" t="s">
        <v>61</v>
      </c>
      <c r="F2604" t="s">
        <v>31</v>
      </c>
      <c r="G2604" t="s">
        <v>60</v>
      </c>
      <c r="H2604">
        <v>1</v>
      </c>
      <c r="I2604">
        <v>4</v>
      </c>
      <c r="J2604" t="s">
        <v>34</v>
      </c>
      <c r="K2604">
        <v>7250</v>
      </c>
      <c r="L2604">
        <v>3033</v>
      </c>
      <c r="M2604">
        <v>652</v>
      </c>
      <c r="N2604">
        <v>0.99670000000000003</v>
      </c>
      <c r="O2604">
        <v>650</v>
      </c>
      <c r="P2604">
        <v>170</v>
      </c>
      <c r="Q2604">
        <v>2210</v>
      </c>
      <c r="R2604">
        <v>2380</v>
      </c>
      <c r="S2604">
        <v>2380</v>
      </c>
      <c r="T2604">
        <f t="shared" si="80"/>
        <v>4760</v>
      </c>
      <c r="U2604">
        <f t="shared" si="81"/>
        <v>3</v>
      </c>
      <c r="V2604">
        <v>0</v>
      </c>
      <c r="W2604">
        <v>5.0107962880548552E-4</v>
      </c>
      <c r="X2604">
        <v>0.12380293065651322</v>
      </c>
      <c r="Y2604">
        <v>0.87569598971468121</v>
      </c>
      <c r="Z2604">
        <v>0</v>
      </c>
      <c r="AA2604">
        <v>1.52</v>
      </c>
      <c r="AB2604">
        <v>375.55</v>
      </c>
      <c r="AC2604">
        <v>2656.3799999999997</v>
      </c>
    </row>
    <row r="2605" spans="1:29" x14ac:dyDescent="0.25">
      <c r="A2605">
        <v>2000</v>
      </c>
      <c r="B2605">
        <v>1995</v>
      </c>
      <c r="C2605">
        <v>1996</v>
      </c>
      <c r="D2605">
        <v>20</v>
      </c>
      <c r="E2605" t="s">
        <v>61</v>
      </c>
      <c r="F2605" t="s">
        <v>31</v>
      </c>
      <c r="G2605" t="s">
        <v>60</v>
      </c>
      <c r="H2605">
        <v>1</v>
      </c>
      <c r="I2605">
        <v>5</v>
      </c>
      <c r="J2605" t="s">
        <v>34</v>
      </c>
      <c r="K2605">
        <v>201</v>
      </c>
      <c r="L2605">
        <v>64</v>
      </c>
      <c r="M2605">
        <v>12</v>
      </c>
      <c r="N2605">
        <v>1</v>
      </c>
      <c r="O2605">
        <v>12</v>
      </c>
      <c r="P2605">
        <v>0</v>
      </c>
      <c r="Q2605">
        <v>52</v>
      </c>
      <c r="R2605">
        <v>52</v>
      </c>
      <c r="S2605">
        <v>106</v>
      </c>
      <c r="T2605">
        <f t="shared" si="80"/>
        <v>158</v>
      </c>
      <c r="U2605">
        <f t="shared" si="81"/>
        <v>4</v>
      </c>
      <c r="V2605">
        <v>0</v>
      </c>
      <c r="W2605">
        <v>0</v>
      </c>
      <c r="X2605">
        <v>0.1728356822053585</v>
      </c>
      <c r="Y2605">
        <v>0.82716431779464139</v>
      </c>
      <c r="Z2605">
        <v>0</v>
      </c>
      <c r="AA2605">
        <v>0</v>
      </c>
      <c r="AB2605">
        <v>11.16</v>
      </c>
      <c r="AC2605">
        <v>53.410000000000004</v>
      </c>
    </row>
    <row r="2606" spans="1:29" x14ac:dyDescent="0.25">
      <c r="A2606">
        <v>2000</v>
      </c>
      <c r="B2606">
        <v>1998</v>
      </c>
      <c r="C2606">
        <v>1999</v>
      </c>
      <c r="D2606">
        <v>21</v>
      </c>
      <c r="E2606" t="s">
        <v>62</v>
      </c>
      <c r="F2606" t="s">
        <v>31</v>
      </c>
      <c r="G2606" t="s">
        <v>60</v>
      </c>
      <c r="H2606">
        <v>1</v>
      </c>
      <c r="I2606">
        <v>2</v>
      </c>
      <c r="J2606" t="s">
        <v>33</v>
      </c>
      <c r="K2606">
        <v>247392</v>
      </c>
      <c r="L2606">
        <v>1790</v>
      </c>
      <c r="M2606">
        <v>1672</v>
      </c>
      <c r="N2606">
        <v>0.64149999999999996</v>
      </c>
      <c r="O2606">
        <v>1073</v>
      </c>
      <c r="P2606">
        <v>0</v>
      </c>
      <c r="Q2606">
        <v>117</v>
      </c>
      <c r="R2606">
        <v>117</v>
      </c>
      <c r="S2606">
        <v>2627</v>
      </c>
      <c r="T2606">
        <f t="shared" si="80"/>
        <v>2744</v>
      </c>
      <c r="U2606">
        <f t="shared" si="81"/>
        <v>1</v>
      </c>
      <c r="V2606">
        <v>0</v>
      </c>
      <c r="W2606">
        <v>0</v>
      </c>
      <c r="X2606">
        <v>0.12260514997486455</v>
      </c>
      <c r="Y2606">
        <v>0.8773948500251354</v>
      </c>
      <c r="Z2606">
        <v>0</v>
      </c>
      <c r="AA2606">
        <v>0</v>
      </c>
      <c r="AB2606">
        <v>219.5</v>
      </c>
      <c r="AC2606">
        <v>1570.8</v>
      </c>
    </row>
    <row r="2607" spans="1:29" x14ac:dyDescent="0.25">
      <c r="A2607">
        <v>2000</v>
      </c>
      <c r="B2607">
        <v>1997</v>
      </c>
      <c r="C2607">
        <v>1998</v>
      </c>
      <c r="D2607">
        <v>21</v>
      </c>
      <c r="E2607" t="s">
        <v>62</v>
      </c>
      <c r="F2607" t="s">
        <v>31</v>
      </c>
      <c r="G2607" t="s">
        <v>60</v>
      </c>
      <c r="H2607">
        <v>1</v>
      </c>
      <c r="I2607">
        <v>3</v>
      </c>
      <c r="J2607" t="s">
        <v>34</v>
      </c>
      <c r="K2607">
        <v>39022</v>
      </c>
      <c r="L2607">
        <v>5882</v>
      </c>
      <c r="M2607">
        <v>5148</v>
      </c>
      <c r="N2607">
        <v>0.88749999999999996</v>
      </c>
      <c r="O2607">
        <v>4569</v>
      </c>
      <c r="P2607">
        <v>0</v>
      </c>
      <c r="Q2607">
        <v>733</v>
      </c>
      <c r="R2607">
        <v>733</v>
      </c>
      <c r="S2607">
        <v>9154</v>
      </c>
      <c r="T2607">
        <f t="shared" si="80"/>
        <v>9887</v>
      </c>
      <c r="U2607">
        <f t="shared" si="81"/>
        <v>2</v>
      </c>
      <c r="V2607">
        <v>0</v>
      </c>
      <c r="W2607">
        <v>0</v>
      </c>
      <c r="X2607">
        <v>0.38346213607417406</v>
      </c>
      <c r="Y2607">
        <v>0.61653786392582588</v>
      </c>
      <c r="Z2607">
        <v>0</v>
      </c>
      <c r="AA2607">
        <v>0</v>
      </c>
      <c r="AB2607">
        <v>2255.67</v>
      </c>
      <c r="AC2607">
        <v>3626.7099999999996</v>
      </c>
    </row>
    <row r="2608" spans="1:29" x14ac:dyDescent="0.25">
      <c r="A2608">
        <v>2000</v>
      </c>
      <c r="B2608">
        <v>1996</v>
      </c>
      <c r="C2608">
        <v>1997</v>
      </c>
      <c r="D2608">
        <v>21</v>
      </c>
      <c r="E2608" t="s">
        <v>62</v>
      </c>
      <c r="F2608" t="s">
        <v>31</v>
      </c>
      <c r="G2608" t="s">
        <v>60</v>
      </c>
      <c r="H2608">
        <v>1</v>
      </c>
      <c r="I2608">
        <v>4</v>
      </c>
      <c r="J2608" t="s">
        <v>34</v>
      </c>
      <c r="K2608">
        <v>5975</v>
      </c>
      <c r="L2608">
        <v>701</v>
      </c>
      <c r="M2608">
        <v>573</v>
      </c>
      <c r="N2608">
        <v>0.98250000000000004</v>
      </c>
      <c r="O2608">
        <v>563</v>
      </c>
      <c r="P2608">
        <v>0</v>
      </c>
      <c r="Q2608">
        <v>128</v>
      </c>
      <c r="R2608">
        <v>128</v>
      </c>
      <c r="S2608">
        <v>3892</v>
      </c>
      <c r="T2608">
        <f t="shared" si="80"/>
        <v>4020</v>
      </c>
      <c r="U2608">
        <f t="shared" si="81"/>
        <v>3</v>
      </c>
      <c r="V2608">
        <v>0</v>
      </c>
      <c r="W2608">
        <v>0</v>
      </c>
      <c r="X2608">
        <v>0.49137353791796662</v>
      </c>
      <c r="Y2608">
        <v>0.50862646208203321</v>
      </c>
      <c r="Z2608">
        <v>0</v>
      </c>
      <c r="AA2608">
        <v>0</v>
      </c>
      <c r="AB2608">
        <v>344.9</v>
      </c>
      <c r="AC2608">
        <v>357.01</v>
      </c>
    </row>
    <row r="2609" spans="1:29" x14ac:dyDescent="0.25">
      <c r="A2609">
        <v>2000</v>
      </c>
      <c r="B2609">
        <v>1995</v>
      </c>
      <c r="C2609">
        <v>1996</v>
      </c>
      <c r="D2609">
        <v>21</v>
      </c>
      <c r="E2609" t="s">
        <v>62</v>
      </c>
      <c r="F2609" t="s">
        <v>31</v>
      </c>
      <c r="G2609" t="s">
        <v>60</v>
      </c>
      <c r="H2609">
        <v>1</v>
      </c>
      <c r="I2609">
        <v>5</v>
      </c>
      <c r="J2609" t="s">
        <v>34</v>
      </c>
      <c r="K2609">
        <v>0</v>
      </c>
      <c r="L2609">
        <v>0</v>
      </c>
      <c r="M2609">
        <v>0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f t="shared" si="80"/>
        <v>0</v>
      </c>
      <c r="U2609">
        <f t="shared" si="81"/>
        <v>4</v>
      </c>
      <c r="V2609" t="e">
        <v>#DIV/0!</v>
      </c>
      <c r="W2609" t="e">
        <v>#DIV/0!</v>
      </c>
      <c r="X2609" t="e">
        <v>#DIV/0!</v>
      </c>
      <c r="Y2609" t="e">
        <v>#DIV/0!</v>
      </c>
      <c r="Z2609">
        <v>0</v>
      </c>
      <c r="AA2609">
        <v>0</v>
      </c>
      <c r="AB2609">
        <v>0</v>
      </c>
      <c r="AC2609">
        <v>0</v>
      </c>
    </row>
    <row r="2610" spans="1:29" x14ac:dyDescent="0.25">
      <c r="A2610">
        <v>2000</v>
      </c>
      <c r="B2610">
        <v>1998</v>
      </c>
      <c r="C2610">
        <v>1999</v>
      </c>
      <c r="D2610">
        <v>22</v>
      </c>
      <c r="E2610" t="s">
        <v>63</v>
      </c>
      <c r="F2610" t="s">
        <v>31</v>
      </c>
      <c r="G2610" t="s">
        <v>60</v>
      </c>
      <c r="H2610">
        <v>1</v>
      </c>
      <c r="I2610">
        <v>2</v>
      </c>
      <c r="J2610" t="s">
        <v>33</v>
      </c>
      <c r="K2610">
        <v>343573</v>
      </c>
      <c r="L2610">
        <v>3587</v>
      </c>
      <c r="M2610">
        <v>3261</v>
      </c>
      <c r="N2610">
        <v>0.6079</v>
      </c>
      <c r="O2610">
        <v>1982</v>
      </c>
      <c r="P2610">
        <v>0</v>
      </c>
      <c r="Q2610">
        <v>326</v>
      </c>
      <c r="R2610">
        <v>326</v>
      </c>
      <c r="S2610">
        <v>3589</v>
      </c>
      <c r="T2610">
        <f t="shared" si="80"/>
        <v>3915</v>
      </c>
      <c r="U2610">
        <f t="shared" si="81"/>
        <v>1</v>
      </c>
      <c r="V2610">
        <v>0.40777800385193197</v>
      </c>
      <c r="W2610">
        <v>0.24129482887889828</v>
      </c>
      <c r="X2610">
        <v>8.4962693119200863E-2</v>
      </c>
      <c r="Y2610">
        <v>0.26596447414996893</v>
      </c>
      <c r="Z2610">
        <v>1463.03</v>
      </c>
      <c r="AA2610">
        <v>865.72</v>
      </c>
      <c r="AB2610">
        <v>304.83000000000004</v>
      </c>
      <c r="AC2610">
        <v>954.23</v>
      </c>
    </row>
    <row r="2611" spans="1:29" x14ac:dyDescent="0.25">
      <c r="A2611">
        <v>2000</v>
      </c>
      <c r="B2611">
        <v>1997</v>
      </c>
      <c r="C2611">
        <v>1998</v>
      </c>
      <c r="D2611">
        <v>22</v>
      </c>
      <c r="E2611" t="s">
        <v>63</v>
      </c>
      <c r="F2611" t="s">
        <v>31</v>
      </c>
      <c r="G2611" t="s">
        <v>60</v>
      </c>
      <c r="H2611">
        <v>1</v>
      </c>
      <c r="I2611">
        <v>3</v>
      </c>
      <c r="J2611" t="s">
        <v>34</v>
      </c>
      <c r="K2611">
        <v>52285</v>
      </c>
      <c r="L2611">
        <v>4737</v>
      </c>
      <c r="M2611">
        <v>3542</v>
      </c>
      <c r="N2611">
        <v>0.83089999999999997</v>
      </c>
      <c r="O2611">
        <v>2943</v>
      </c>
      <c r="P2611">
        <v>0</v>
      </c>
      <c r="Q2611">
        <v>1194</v>
      </c>
      <c r="R2611">
        <v>1194</v>
      </c>
      <c r="S2611">
        <v>6319</v>
      </c>
      <c r="T2611">
        <f t="shared" si="80"/>
        <v>7513</v>
      </c>
      <c r="U2611">
        <f t="shared" si="81"/>
        <v>2</v>
      </c>
      <c r="V2611">
        <v>5.5493167051552134E-2</v>
      </c>
      <c r="W2611">
        <v>4.7769423347279278E-3</v>
      </c>
      <c r="X2611">
        <v>0.17951002039118999</v>
      </c>
      <c r="Y2611">
        <v>0.7602198702225299</v>
      </c>
      <c r="Z2611">
        <v>262.89</v>
      </c>
      <c r="AA2611">
        <v>22.630000000000003</v>
      </c>
      <c r="AB2611">
        <v>850.4</v>
      </c>
      <c r="AC2611">
        <v>3601.42</v>
      </c>
    </row>
    <row r="2612" spans="1:29" x14ac:dyDescent="0.25">
      <c r="A2612">
        <v>2000</v>
      </c>
      <c r="B2612">
        <v>1996</v>
      </c>
      <c r="C2612">
        <v>1997</v>
      </c>
      <c r="D2612">
        <v>22</v>
      </c>
      <c r="E2612" t="s">
        <v>63</v>
      </c>
      <c r="F2612" t="s">
        <v>31</v>
      </c>
      <c r="G2612" t="s">
        <v>60</v>
      </c>
      <c r="H2612">
        <v>1</v>
      </c>
      <c r="I2612">
        <v>4</v>
      </c>
      <c r="J2612" t="s">
        <v>34</v>
      </c>
      <c r="K2612">
        <v>27275</v>
      </c>
      <c r="L2612">
        <v>4470</v>
      </c>
      <c r="M2612">
        <v>3609</v>
      </c>
      <c r="N2612">
        <v>0.96809999999999996</v>
      </c>
      <c r="O2612">
        <v>3494</v>
      </c>
      <c r="P2612">
        <v>76</v>
      </c>
      <c r="Q2612">
        <v>784</v>
      </c>
      <c r="R2612">
        <v>861</v>
      </c>
      <c r="S2612">
        <v>11533</v>
      </c>
      <c r="T2612">
        <f t="shared" si="80"/>
        <v>12394</v>
      </c>
      <c r="U2612">
        <f t="shared" si="81"/>
        <v>3</v>
      </c>
      <c r="V2612">
        <v>0.1927220584221806</v>
      </c>
      <c r="W2612">
        <v>6.4837972180340125E-2</v>
      </c>
      <c r="X2612">
        <v>0.24307528488530766</v>
      </c>
      <c r="Y2612">
        <v>0.49936468451217175</v>
      </c>
      <c r="Z2612">
        <v>861.51</v>
      </c>
      <c r="AA2612">
        <v>289.83999999999997</v>
      </c>
      <c r="AB2612">
        <v>1086.5999999999999</v>
      </c>
      <c r="AC2612">
        <v>2232.27</v>
      </c>
    </row>
    <row r="2613" spans="1:29" x14ac:dyDescent="0.25">
      <c r="A2613">
        <v>2000</v>
      </c>
      <c r="B2613">
        <v>1995</v>
      </c>
      <c r="C2613">
        <v>1996</v>
      </c>
      <c r="D2613">
        <v>22</v>
      </c>
      <c r="E2613" t="s">
        <v>63</v>
      </c>
      <c r="F2613" t="s">
        <v>31</v>
      </c>
      <c r="G2613" t="s">
        <v>60</v>
      </c>
      <c r="H2613">
        <v>1</v>
      </c>
      <c r="I2613">
        <v>5</v>
      </c>
      <c r="J2613" t="s">
        <v>34</v>
      </c>
      <c r="K2613">
        <v>2749</v>
      </c>
      <c r="L2613">
        <v>279</v>
      </c>
      <c r="M2613">
        <v>272</v>
      </c>
      <c r="N2613">
        <v>1</v>
      </c>
      <c r="O2613">
        <v>272</v>
      </c>
      <c r="P2613">
        <v>4</v>
      </c>
      <c r="Q2613">
        <v>2</v>
      </c>
      <c r="R2613">
        <v>6</v>
      </c>
      <c r="S2613">
        <v>2195</v>
      </c>
      <c r="T2613">
        <f t="shared" si="80"/>
        <v>2201</v>
      </c>
      <c r="U2613">
        <f t="shared" si="81"/>
        <v>4</v>
      </c>
      <c r="V2613">
        <v>3.9886754587155966E-2</v>
      </c>
      <c r="W2613">
        <v>7.1674311926605495E-5</v>
      </c>
      <c r="X2613">
        <v>0.83041857798165131</v>
      </c>
      <c r="Y2613">
        <v>0.12962299311926609</v>
      </c>
      <c r="Z2613">
        <v>11.13</v>
      </c>
      <c r="AA2613">
        <v>0.02</v>
      </c>
      <c r="AB2613">
        <v>231.72</v>
      </c>
      <c r="AC2613">
        <v>36.170000000000009</v>
      </c>
    </row>
    <row r="2614" spans="1:29" x14ac:dyDescent="0.25">
      <c r="A2614">
        <v>2000</v>
      </c>
      <c r="B2614">
        <v>1998</v>
      </c>
      <c r="C2614">
        <v>1999</v>
      </c>
      <c r="D2614">
        <v>23</v>
      </c>
      <c r="E2614" t="s">
        <v>64</v>
      </c>
      <c r="F2614" t="s">
        <v>31</v>
      </c>
      <c r="G2614" t="s">
        <v>60</v>
      </c>
      <c r="H2614">
        <v>0</v>
      </c>
      <c r="I2614">
        <v>2</v>
      </c>
      <c r="J2614" t="s">
        <v>33</v>
      </c>
      <c r="K2614">
        <v>116976</v>
      </c>
      <c r="L2614">
        <v>1593</v>
      </c>
      <c r="M2614">
        <v>1557</v>
      </c>
      <c r="N2614">
        <v>0.53510000000000002</v>
      </c>
      <c r="O2614">
        <v>833</v>
      </c>
      <c r="P2614">
        <v>0</v>
      </c>
      <c r="Q2614">
        <v>36</v>
      </c>
      <c r="R2614">
        <v>36</v>
      </c>
      <c r="S2614">
        <v>1109</v>
      </c>
      <c r="T2614">
        <f t="shared" si="80"/>
        <v>1145</v>
      </c>
      <c r="U2614">
        <f t="shared" si="81"/>
        <v>1</v>
      </c>
      <c r="V2614">
        <v>0.3125160772208524</v>
      </c>
      <c r="W2614">
        <v>0.18492725253627962</v>
      </c>
      <c r="X2614">
        <v>0.12610187781939555</v>
      </c>
      <c r="Y2614">
        <v>0.37645479242347246</v>
      </c>
      <c r="Z2614">
        <v>498.11</v>
      </c>
      <c r="AA2614">
        <v>294.75</v>
      </c>
      <c r="AB2614">
        <v>200.99</v>
      </c>
      <c r="AC2614">
        <v>600.0200000000001</v>
      </c>
    </row>
    <row r="2615" spans="1:29" x14ac:dyDescent="0.25">
      <c r="A2615">
        <v>2000</v>
      </c>
      <c r="B2615">
        <v>1997</v>
      </c>
      <c r="C2615">
        <v>1998</v>
      </c>
      <c r="D2615">
        <v>23</v>
      </c>
      <c r="E2615" t="s">
        <v>64</v>
      </c>
      <c r="F2615" t="s">
        <v>31</v>
      </c>
      <c r="G2615" t="s">
        <v>60</v>
      </c>
      <c r="H2615">
        <v>0</v>
      </c>
      <c r="I2615">
        <v>3</v>
      </c>
      <c r="J2615" t="s">
        <v>34</v>
      </c>
      <c r="K2615">
        <v>43069</v>
      </c>
      <c r="L2615">
        <v>1088</v>
      </c>
      <c r="M2615">
        <v>1015</v>
      </c>
      <c r="N2615">
        <v>0.77370000000000005</v>
      </c>
      <c r="O2615">
        <v>786</v>
      </c>
      <c r="P2615">
        <v>0</v>
      </c>
      <c r="Q2615">
        <v>72</v>
      </c>
      <c r="R2615">
        <v>72</v>
      </c>
      <c r="S2615">
        <v>2427</v>
      </c>
      <c r="T2615">
        <f t="shared" si="80"/>
        <v>2499</v>
      </c>
      <c r="U2615">
        <f t="shared" si="81"/>
        <v>2</v>
      </c>
      <c r="V2615">
        <v>0.22745025961494278</v>
      </c>
      <c r="W2615">
        <v>1.8618756605247436E-2</v>
      </c>
      <c r="X2615">
        <v>0.26691173091945042</v>
      </c>
      <c r="Y2615">
        <v>0.48701925286035935</v>
      </c>
      <c r="Z2615">
        <v>247.5</v>
      </c>
      <c r="AA2615">
        <v>20.259999999999998</v>
      </c>
      <c r="AB2615">
        <v>290.44</v>
      </c>
      <c r="AC2615">
        <v>529.95000000000005</v>
      </c>
    </row>
    <row r="2616" spans="1:29" x14ac:dyDescent="0.25">
      <c r="A2616">
        <v>2000</v>
      </c>
      <c r="B2616">
        <v>1996</v>
      </c>
      <c r="C2616">
        <v>1997</v>
      </c>
      <c r="D2616">
        <v>23</v>
      </c>
      <c r="E2616" t="s">
        <v>64</v>
      </c>
      <c r="F2616" t="s">
        <v>31</v>
      </c>
      <c r="G2616" t="s">
        <v>60</v>
      </c>
      <c r="H2616">
        <v>0</v>
      </c>
      <c r="I2616">
        <v>4</v>
      </c>
      <c r="J2616" t="s">
        <v>34</v>
      </c>
      <c r="K2616">
        <v>14533</v>
      </c>
      <c r="L2616">
        <v>1184</v>
      </c>
      <c r="M2616">
        <v>888</v>
      </c>
      <c r="N2616">
        <v>0.9405</v>
      </c>
      <c r="O2616">
        <v>835</v>
      </c>
      <c r="P2616">
        <v>256</v>
      </c>
      <c r="Q2616">
        <v>40</v>
      </c>
      <c r="R2616">
        <v>296</v>
      </c>
      <c r="S2616">
        <v>4169</v>
      </c>
      <c r="T2616">
        <f t="shared" si="80"/>
        <v>4465</v>
      </c>
      <c r="U2616">
        <f t="shared" si="81"/>
        <v>3</v>
      </c>
      <c r="V2616">
        <v>0.36835796706311352</v>
      </c>
      <c r="W2616">
        <v>8.2662975124294116E-2</v>
      </c>
      <c r="X2616">
        <v>0.19349365656838496</v>
      </c>
      <c r="Y2616">
        <v>0.35548540124420736</v>
      </c>
      <c r="Z2616">
        <v>436.39</v>
      </c>
      <c r="AA2616">
        <v>97.93</v>
      </c>
      <c r="AB2616">
        <v>229.23</v>
      </c>
      <c r="AC2616">
        <v>421.14000000000004</v>
      </c>
    </row>
    <row r="2617" spans="1:29" x14ac:dyDescent="0.25">
      <c r="A2617">
        <v>2000</v>
      </c>
      <c r="B2617">
        <v>1995</v>
      </c>
      <c r="C2617">
        <v>1996</v>
      </c>
      <c r="D2617">
        <v>23</v>
      </c>
      <c r="E2617" t="s">
        <v>64</v>
      </c>
      <c r="F2617" t="s">
        <v>31</v>
      </c>
      <c r="G2617" t="s">
        <v>60</v>
      </c>
      <c r="H2617">
        <v>0</v>
      </c>
      <c r="I2617">
        <v>5</v>
      </c>
      <c r="J2617" t="s">
        <v>34</v>
      </c>
      <c r="K2617">
        <v>1929</v>
      </c>
      <c r="L2617">
        <v>221</v>
      </c>
      <c r="M2617">
        <v>203</v>
      </c>
      <c r="N2617">
        <v>1</v>
      </c>
      <c r="O2617">
        <v>203</v>
      </c>
      <c r="P2617">
        <v>0</v>
      </c>
      <c r="Q2617">
        <v>18</v>
      </c>
      <c r="R2617">
        <v>18</v>
      </c>
      <c r="S2617">
        <v>1514</v>
      </c>
      <c r="T2617">
        <f t="shared" si="80"/>
        <v>1532</v>
      </c>
      <c r="U2617">
        <f t="shared" si="81"/>
        <v>4</v>
      </c>
      <c r="V2617">
        <v>0.86287081771797547</v>
      </c>
      <c r="W2617">
        <v>5.9601751930284021E-3</v>
      </c>
      <c r="X2617">
        <v>1.8061136948570915E-4</v>
      </c>
      <c r="Y2617">
        <v>0.13098839571951054</v>
      </c>
      <c r="Z2617">
        <v>191.1</v>
      </c>
      <c r="AA2617">
        <v>1.32</v>
      </c>
      <c r="AB2617">
        <v>0.04</v>
      </c>
      <c r="AC2617">
        <v>29.009999999999998</v>
      </c>
    </row>
    <row r="2618" spans="1:29" x14ac:dyDescent="0.25">
      <c r="A2618">
        <v>2000</v>
      </c>
      <c r="B2618">
        <v>1997</v>
      </c>
      <c r="C2618">
        <v>1999</v>
      </c>
      <c r="D2618">
        <v>24</v>
      </c>
      <c r="E2618" t="s">
        <v>65</v>
      </c>
      <c r="F2618" t="s">
        <v>31</v>
      </c>
      <c r="G2618" t="s">
        <v>60</v>
      </c>
      <c r="H2618">
        <v>2</v>
      </c>
      <c r="I2618">
        <v>3</v>
      </c>
      <c r="J2618" t="s">
        <v>33</v>
      </c>
      <c r="K2618">
        <v>228303</v>
      </c>
      <c r="L2618">
        <v>4286</v>
      </c>
      <c r="M2618">
        <v>4107</v>
      </c>
      <c r="N2618">
        <v>0.6492</v>
      </c>
      <c r="O2618">
        <v>2666</v>
      </c>
      <c r="P2618">
        <v>0</v>
      </c>
      <c r="Q2618">
        <v>179</v>
      </c>
      <c r="R2618">
        <v>179</v>
      </c>
      <c r="S2618">
        <v>790</v>
      </c>
      <c r="T2618">
        <f t="shared" si="80"/>
        <v>969</v>
      </c>
      <c r="U2618">
        <f t="shared" si="81"/>
        <v>1</v>
      </c>
      <c r="V2618">
        <v>0.27607248908908116</v>
      </c>
      <c r="W2618">
        <v>0.19659481361048195</v>
      </c>
      <c r="X2618">
        <v>0.21599770468323931</v>
      </c>
      <c r="Y2618">
        <v>0.31133499261719766</v>
      </c>
      <c r="Z2618">
        <v>1183.52</v>
      </c>
      <c r="AA2618">
        <v>842.8</v>
      </c>
      <c r="AB2618">
        <v>925.98</v>
      </c>
      <c r="AC2618">
        <v>1334.69</v>
      </c>
    </row>
    <row r="2619" spans="1:29" x14ac:dyDescent="0.25">
      <c r="A2619">
        <v>2000</v>
      </c>
      <c r="B2619">
        <v>1996</v>
      </c>
      <c r="C2619">
        <v>1998</v>
      </c>
      <c r="D2619">
        <v>24</v>
      </c>
      <c r="E2619" t="s">
        <v>65</v>
      </c>
      <c r="F2619" t="s">
        <v>31</v>
      </c>
      <c r="G2619" t="s">
        <v>60</v>
      </c>
      <c r="H2619">
        <v>2</v>
      </c>
      <c r="I2619">
        <v>4</v>
      </c>
      <c r="J2619" t="s">
        <v>34</v>
      </c>
      <c r="K2619">
        <v>135046</v>
      </c>
      <c r="L2619">
        <v>12710</v>
      </c>
      <c r="M2619">
        <v>7261</v>
      </c>
      <c r="N2619">
        <v>0.86560000000000004</v>
      </c>
      <c r="O2619">
        <v>6285</v>
      </c>
      <c r="P2619">
        <v>0</v>
      </c>
      <c r="Q2619">
        <v>5449</v>
      </c>
      <c r="R2619">
        <v>5449</v>
      </c>
      <c r="S2619">
        <v>23367</v>
      </c>
      <c r="T2619">
        <f t="shared" si="80"/>
        <v>28816</v>
      </c>
      <c r="U2619">
        <f t="shared" si="81"/>
        <v>2</v>
      </c>
      <c r="V2619">
        <v>0.39696525527276277</v>
      </c>
      <c r="W2619">
        <v>4.1655750177220861E-2</v>
      </c>
      <c r="X2619">
        <v>8.2409857334268047E-2</v>
      </c>
      <c r="Y2619">
        <v>0.47896913721574852</v>
      </c>
      <c r="Z2619">
        <v>5045.4799999999996</v>
      </c>
      <c r="AA2619">
        <v>529.45000000000005</v>
      </c>
      <c r="AB2619">
        <v>1047.44</v>
      </c>
      <c r="AC2619">
        <v>6087.76</v>
      </c>
    </row>
    <row r="2620" spans="1:29" x14ac:dyDescent="0.25">
      <c r="A2620">
        <v>2000</v>
      </c>
      <c r="B2620">
        <v>1995</v>
      </c>
      <c r="C2620">
        <v>1997</v>
      </c>
      <c r="D2620">
        <v>24</v>
      </c>
      <c r="E2620" t="s">
        <v>65</v>
      </c>
      <c r="F2620" t="s">
        <v>31</v>
      </c>
      <c r="G2620" t="s">
        <v>60</v>
      </c>
      <c r="H2620">
        <v>2</v>
      </c>
      <c r="I2620">
        <v>5</v>
      </c>
      <c r="J2620" t="s">
        <v>34</v>
      </c>
      <c r="K2620">
        <v>33982</v>
      </c>
      <c r="L2620">
        <v>9448</v>
      </c>
      <c r="M2620">
        <v>453</v>
      </c>
      <c r="N2620">
        <v>0.996</v>
      </c>
      <c r="O2620">
        <v>452</v>
      </c>
      <c r="P2620">
        <v>0</v>
      </c>
      <c r="Q2620">
        <v>8994</v>
      </c>
      <c r="R2620">
        <v>8994</v>
      </c>
      <c r="S2620">
        <v>16672</v>
      </c>
      <c r="T2620">
        <f t="shared" si="80"/>
        <v>25666</v>
      </c>
      <c r="U2620">
        <f t="shared" si="81"/>
        <v>3</v>
      </c>
      <c r="V2620">
        <v>1.7025622572417364E-2</v>
      </c>
      <c r="W2620">
        <v>2.7834516917671212E-3</v>
      </c>
      <c r="X2620">
        <v>6.0685596960428417E-3</v>
      </c>
      <c r="Y2620">
        <v>0.97412236603977265</v>
      </c>
      <c r="Z2620">
        <v>160.86999999999998</v>
      </c>
      <c r="AA2620">
        <v>26.3</v>
      </c>
      <c r="AB2620">
        <v>57.34</v>
      </c>
      <c r="AC2620">
        <v>9204.19</v>
      </c>
    </row>
    <row r="2621" spans="1:29" x14ac:dyDescent="0.25">
      <c r="A2621">
        <v>2000</v>
      </c>
      <c r="B2621">
        <v>1994</v>
      </c>
      <c r="C2621">
        <v>1996</v>
      </c>
      <c r="D2621">
        <v>24</v>
      </c>
      <c r="E2621" t="s">
        <v>65</v>
      </c>
      <c r="F2621" t="s">
        <v>31</v>
      </c>
      <c r="G2621" t="s">
        <v>60</v>
      </c>
      <c r="H2621">
        <v>2</v>
      </c>
      <c r="I2621">
        <v>6</v>
      </c>
      <c r="J2621" t="s">
        <v>34</v>
      </c>
      <c r="K2621">
        <v>602</v>
      </c>
      <c r="L2621">
        <v>343</v>
      </c>
      <c r="M2621">
        <v>0</v>
      </c>
      <c r="N2621">
        <v>1</v>
      </c>
      <c r="O2621">
        <v>0</v>
      </c>
      <c r="P2621">
        <v>0</v>
      </c>
      <c r="Q2621">
        <v>343</v>
      </c>
      <c r="R2621">
        <v>343</v>
      </c>
      <c r="S2621">
        <v>197</v>
      </c>
      <c r="T2621">
        <f t="shared" si="80"/>
        <v>540</v>
      </c>
      <c r="U2621">
        <f t="shared" si="81"/>
        <v>4</v>
      </c>
      <c r="V2621">
        <v>1.4557312137886862E-4</v>
      </c>
      <c r="W2621">
        <v>0</v>
      </c>
      <c r="X2621">
        <v>2.9114624275773724E-5</v>
      </c>
      <c r="Y2621">
        <v>0.99982531225434534</v>
      </c>
      <c r="Z2621">
        <v>0.05</v>
      </c>
      <c r="AA2621">
        <v>0</v>
      </c>
      <c r="AB2621">
        <v>0.01</v>
      </c>
      <c r="AC2621">
        <v>343.40999999999997</v>
      </c>
    </row>
    <row r="2622" spans="1:29" x14ac:dyDescent="0.25">
      <c r="A2622">
        <v>2000</v>
      </c>
      <c r="B2622">
        <v>1997</v>
      </c>
      <c r="C2622">
        <v>1999</v>
      </c>
      <c r="D2622">
        <v>25</v>
      </c>
      <c r="E2622" t="s">
        <v>66</v>
      </c>
      <c r="F2622" t="s">
        <v>31</v>
      </c>
      <c r="G2622" t="s">
        <v>60</v>
      </c>
      <c r="H2622">
        <v>2</v>
      </c>
      <c r="I2622">
        <v>3</v>
      </c>
      <c r="J2622" t="s">
        <v>33</v>
      </c>
      <c r="K2622">
        <v>16807</v>
      </c>
      <c r="L2622">
        <v>836</v>
      </c>
      <c r="M2622">
        <v>628</v>
      </c>
      <c r="N2622">
        <v>0.6794</v>
      </c>
      <c r="O2622">
        <v>426</v>
      </c>
      <c r="P2622">
        <v>0</v>
      </c>
      <c r="Q2622">
        <v>207</v>
      </c>
      <c r="R2622">
        <v>207</v>
      </c>
      <c r="S2622">
        <v>537</v>
      </c>
      <c r="T2622">
        <f t="shared" si="80"/>
        <v>744</v>
      </c>
      <c r="U2622">
        <f t="shared" si="81"/>
        <v>1</v>
      </c>
      <c r="V2622">
        <v>8.5602880141614934E-2</v>
      </c>
      <c r="W2622">
        <v>9.9632805865537549E-2</v>
      </c>
      <c r="X2622">
        <v>0.10904589328644729</v>
      </c>
      <c r="Y2622">
        <v>0.70571842070640001</v>
      </c>
      <c r="Z2622">
        <v>71.570000000000007</v>
      </c>
      <c r="AA2622">
        <v>83.3</v>
      </c>
      <c r="AB2622">
        <v>91.17</v>
      </c>
      <c r="AC2622">
        <v>590.03</v>
      </c>
    </row>
    <row r="2623" spans="1:29" x14ac:dyDescent="0.25">
      <c r="A2623">
        <v>2000</v>
      </c>
      <c r="B2623">
        <v>1996</v>
      </c>
      <c r="C2623">
        <v>1998</v>
      </c>
      <c r="D2623">
        <v>25</v>
      </c>
      <c r="E2623" t="s">
        <v>66</v>
      </c>
      <c r="F2623" t="s">
        <v>31</v>
      </c>
      <c r="G2623" t="s">
        <v>60</v>
      </c>
      <c r="H2623">
        <v>2</v>
      </c>
      <c r="I2623">
        <v>4</v>
      </c>
      <c r="J2623" t="s">
        <v>34</v>
      </c>
      <c r="K2623">
        <v>14875</v>
      </c>
      <c r="L2623">
        <v>3086</v>
      </c>
      <c r="M2623">
        <v>1194</v>
      </c>
      <c r="N2623">
        <v>0.93149999999999999</v>
      </c>
      <c r="O2623">
        <v>1112</v>
      </c>
      <c r="P2623">
        <v>0</v>
      </c>
      <c r="Q2623">
        <v>1891</v>
      </c>
      <c r="R2623">
        <v>1891</v>
      </c>
      <c r="S2623">
        <v>4178</v>
      </c>
      <c r="T2623">
        <f t="shared" si="80"/>
        <v>6069</v>
      </c>
      <c r="U2623">
        <f t="shared" si="81"/>
        <v>2</v>
      </c>
      <c r="V2623">
        <v>4.6486157196184159E-2</v>
      </c>
      <c r="W2623">
        <v>1.7361831190377437E-2</v>
      </c>
      <c r="X2623">
        <v>7.0493959975114054E-2</v>
      </c>
      <c r="Y2623">
        <v>0.86565805163832432</v>
      </c>
      <c r="Z2623">
        <v>143.46</v>
      </c>
      <c r="AA2623">
        <v>53.58</v>
      </c>
      <c r="AB2623">
        <v>217.54999999999998</v>
      </c>
      <c r="AC2623">
        <v>2671.49</v>
      </c>
    </row>
    <row r="2624" spans="1:29" x14ac:dyDescent="0.25">
      <c r="A2624">
        <v>2000</v>
      </c>
      <c r="B2624">
        <v>1995</v>
      </c>
      <c r="C2624">
        <v>1997</v>
      </c>
      <c r="D2624">
        <v>25</v>
      </c>
      <c r="E2624" t="s">
        <v>66</v>
      </c>
      <c r="F2624" t="s">
        <v>31</v>
      </c>
      <c r="G2624" t="s">
        <v>60</v>
      </c>
      <c r="H2624">
        <v>2</v>
      </c>
      <c r="I2624">
        <v>5</v>
      </c>
      <c r="J2624" t="s">
        <v>34</v>
      </c>
      <c r="K2624">
        <v>1604</v>
      </c>
      <c r="L2624">
        <v>755</v>
      </c>
      <c r="M2624">
        <v>27</v>
      </c>
      <c r="N2624">
        <v>0.999</v>
      </c>
      <c r="O2624">
        <v>26</v>
      </c>
      <c r="P2624">
        <v>0</v>
      </c>
      <c r="Q2624">
        <v>728</v>
      </c>
      <c r="R2624">
        <v>728</v>
      </c>
      <c r="S2624">
        <v>514</v>
      </c>
      <c r="T2624">
        <f t="shared" si="80"/>
        <v>1242</v>
      </c>
      <c r="U2624">
        <f t="shared" si="81"/>
        <v>3</v>
      </c>
      <c r="V2624">
        <v>8.9963749900775266E-3</v>
      </c>
      <c r="W2624">
        <v>2.1564840049744659E-3</v>
      </c>
      <c r="X2624">
        <v>1.4182520572592809E-2</v>
      </c>
      <c r="Y2624">
        <v>0.97466462043235524</v>
      </c>
      <c r="Z2624">
        <v>6.8</v>
      </c>
      <c r="AA2624">
        <v>1.63</v>
      </c>
      <c r="AB2624">
        <v>10.72</v>
      </c>
      <c r="AC2624">
        <v>736.71</v>
      </c>
    </row>
    <row r="2625" spans="1:29" x14ac:dyDescent="0.25">
      <c r="A2625">
        <v>2000</v>
      </c>
      <c r="B2625">
        <v>1994</v>
      </c>
      <c r="C2625">
        <v>1996</v>
      </c>
      <c r="D2625">
        <v>25</v>
      </c>
      <c r="E2625" t="s">
        <v>66</v>
      </c>
      <c r="F2625" t="s">
        <v>31</v>
      </c>
      <c r="G2625" t="s">
        <v>60</v>
      </c>
      <c r="H2625">
        <v>2</v>
      </c>
      <c r="I2625">
        <v>6</v>
      </c>
      <c r="J2625" t="s">
        <v>34</v>
      </c>
      <c r="K2625">
        <v>11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9</v>
      </c>
      <c r="T2625">
        <f t="shared" si="80"/>
        <v>9</v>
      </c>
      <c r="U2625">
        <f t="shared" si="81"/>
        <v>4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0.02</v>
      </c>
    </row>
    <row r="2626" spans="1:29" x14ac:dyDescent="0.25">
      <c r="A2626">
        <v>2000</v>
      </c>
      <c r="B2626">
        <v>1998</v>
      </c>
      <c r="C2626">
        <v>1999</v>
      </c>
      <c r="D2626">
        <v>26</v>
      </c>
      <c r="E2626" t="s">
        <v>67</v>
      </c>
      <c r="F2626" t="s">
        <v>31</v>
      </c>
      <c r="G2626" t="s">
        <v>60</v>
      </c>
      <c r="H2626">
        <v>0</v>
      </c>
      <c r="I2626">
        <v>2</v>
      </c>
      <c r="J2626" t="s">
        <v>33</v>
      </c>
      <c r="K2626">
        <v>377151</v>
      </c>
      <c r="L2626">
        <v>4384</v>
      </c>
      <c r="M2626">
        <v>4062</v>
      </c>
      <c r="N2626">
        <v>0.54830000000000001</v>
      </c>
      <c r="O2626">
        <v>2227</v>
      </c>
      <c r="P2626">
        <v>0</v>
      </c>
      <c r="Q2626">
        <v>322</v>
      </c>
      <c r="R2626">
        <v>322</v>
      </c>
      <c r="S2626">
        <v>4272</v>
      </c>
      <c r="T2626">
        <f t="shared" si="80"/>
        <v>4594</v>
      </c>
      <c r="U2626">
        <f t="shared" si="81"/>
        <v>1</v>
      </c>
      <c r="V2626">
        <v>0.3662683959779145</v>
      </c>
      <c r="W2626">
        <v>0.24652263848439715</v>
      </c>
      <c r="X2626">
        <v>7.6316083552462013E-2</v>
      </c>
      <c r="Y2626">
        <v>0.31089288198522613</v>
      </c>
      <c r="Z2626">
        <v>1606.01</v>
      </c>
      <c r="AA2626">
        <v>1080.95</v>
      </c>
      <c r="AB2626">
        <v>334.63</v>
      </c>
      <c r="AC2626">
        <v>1363.2</v>
      </c>
    </row>
    <row r="2627" spans="1:29" x14ac:dyDescent="0.25">
      <c r="A2627">
        <v>2000</v>
      </c>
      <c r="B2627">
        <v>1997</v>
      </c>
      <c r="C2627">
        <v>1998</v>
      </c>
      <c r="D2627">
        <v>26</v>
      </c>
      <c r="E2627" t="s">
        <v>67</v>
      </c>
      <c r="F2627" t="s">
        <v>31</v>
      </c>
      <c r="G2627" t="s">
        <v>60</v>
      </c>
      <c r="H2627">
        <v>0</v>
      </c>
      <c r="I2627">
        <v>3</v>
      </c>
      <c r="J2627" t="s">
        <v>34</v>
      </c>
      <c r="K2627">
        <v>156232</v>
      </c>
      <c r="L2627">
        <v>2739</v>
      </c>
      <c r="M2627">
        <v>2539</v>
      </c>
      <c r="N2627">
        <v>0.76549999999999996</v>
      </c>
      <c r="O2627">
        <v>1944</v>
      </c>
      <c r="P2627">
        <v>0</v>
      </c>
      <c r="Q2627">
        <v>199</v>
      </c>
      <c r="R2627">
        <v>199</v>
      </c>
      <c r="S2627">
        <v>1780</v>
      </c>
      <c r="T2627">
        <f t="shared" si="80"/>
        <v>1979</v>
      </c>
      <c r="U2627">
        <f t="shared" si="81"/>
        <v>2</v>
      </c>
      <c r="V2627">
        <v>0.28674054930132731</v>
      </c>
      <c r="W2627">
        <v>6.2997357162673226E-2</v>
      </c>
      <c r="X2627">
        <v>0.3791084439382657</v>
      </c>
      <c r="Y2627">
        <v>0.27115364959773397</v>
      </c>
      <c r="Z2627">
        <v>785.52</v>
      </c>
      <c r="AA2627">
        <v>172.58</v>
      </c>
      <c r="AB2627">
        <v>1038.56</v>
      </c>
      <c r="AC2627">
        <v>742.82000000000016</v>
      </c>
    </row>
    <row r="2628" spans="1:29" x14ac:dyDescent="0.25">
      <c r="A2628">
        <v>2000</v>
      </c>
      <c r="B2628">
        <v>1996</v>
      </c>
      <c r="C2628">
        <v>1997</v>
      </c>
      <c r="D2628">
        <v>26</v>
      </c>
      <c r="E2628" t="s">
        <v>67</v>
      </c>
      <c r="F2628" t="s">
        <v>31</v>
      </c>
      <c r="G2628" t="s">
        <v>60</v>
      </c>
      <c r="H2628">
        <v>0</v>
      </c>
      <c r="I2628">
        <v>4</v>
      </c>
      <c r="J2628" t="s">
        <v>34</v>
      </c>
      <c r="K2628">
        <v>55659</v>
      </c>
      <c r="L2628">
        <v>8910</v>
      </c>
      <c r="M2628">
        <v>8648</v>
      </c>
      <c r="N2628">
        <v>0.94969999999999999</v>
      </c>
      <c r="O2628">
        <v>8213</v>
      </c>
      <c r="P2628">
        <v>21</v>
      </c>
      <c r="Q2628">
        <v>240</v>
      </c>
      <c r="R2628">
        <v>261</v>
      </c>
      <c r="S2628">
        <v>13270</v>
      </c>
      <c r="T2628">
        <f t="shared" si="80"/>
        <v>13531</v>
      </c>
      <c r="U2628">
        <f t="shared" si="81"/>
        <v>3</v>
      </c>
      <c r="V2628">
        <v>0.54485253024919811</v>
      </c>
      <c r="W2628">
        <v>0.1992687672960774</v>
      </c>
      <c r="X2628">
        <v>0.19471034611232432</v>
      </c>
      <c r="Y2628">
        <v>6.1168356342400046E-2</v>
      </c>
      <c r="Z2628">
        <v>4855.17</v>
      </c>
      <c r="AA2628">
        <v>1775.68</v>
      </c>
      <c r="AB2628">
        <v>1735.06</v>
      </c>
      <c r="AC2628">
        <v>545.07000000000005</v>
      </c>
    </row>
    <row r="2629" spans="1:29" x14ac:dyDescent="0.25">
      <c r="A2629">
        <v>2000</v>
      </c>
      <c r="B2629">
        <v>1995</v>
      </c>
      <c r="C2629">
        <v>1996</v>
      </c>
      <c r="D2629">
        <v>26</v>
      </c>
      <c r="E2629" t="s">
        <v>67</v>
      </c>
      <c r="F2629" t="s">
        <v>31</v>
      </c>
      <c r="G2629" t="s">
        <v>60</v>
      </c>
      <c r="H2629">
        <v>0</v>
      </c>
      <c r="I2629">
        <v>5</v>
      </c>
      <c r="J2629" t="s">
        <v>34</v>
      </c>
      <c r="K2629">
        <v>11387</v>
      </c>
      <c r="L2629">
        <v>648</v>
      </c>
      <c r="M2629">
        <v>625</v>
      </c>
      <c r="N2629">
        <v>1</v>
      </c>
      <c r="O2629">
        <v>625</v>
      </c>
      <c r="P2629">
        <v>12</v>
      </c>
      <c r="Q2629">
        <v>10</v>
      </c>
      <c r="R2629">
        <v>23</v>
      </c>
      <c r="S2629">
        <v>7256</v>
      </c>
      <c r="T2629">
        <f t="shared" si="80"/>
        <v>7279</v>
      </c>
      <c r="U2629">
        <f t="shared" si="81"/>
        <v>4</v>
      </c>
      <c r="V2629">
        <v>0.87031900138696261</v>
      </c>
      <c r="W2629">
        <v>8.9644012944983822E-2</v>
      </c>
      <c r="X2629">
        <v>3.8526737555863769E-4</v>
      </c>
      <c r="Y2629">
        <v>3.9651718292494989E-2</v>
      </c>
      <c r="Z2629">
        <v>564.75</v>
      </c>
      <c r="AA2629">
        <v>58.17</v>
      </c>
      <c r="AB2629">
        <v>0.25</v>
      </c>
      <c r="AC2629">
        <v>25.729999999999997</v>
      </c>
    </row>
    <row r="2630" spans="1:29" x14ac:dyDescent="0.25">
      <c r="A2630">
        <v>2000</v>
      </c>
      <c r="B2630">
        <v>1998</v>
      </c>
      <c r="C2630">
        <v>1999</v>
      </c>
      <c r="D2630">
        <v>27</v>
      </c>
      <c r="E2630" t="s">
        <v>68</v>
      </c>
      <c r="F2630" t="s">
        <v>31</v>
      </c>
      <c r="G2630" t="s">
        <v>69</v>
      </c>
      <c r="H2630">
        <v>0</v>
      </c>
      <c r="I2630">
        <v>2</v>
      </c>
      <c r="J2630" t="s">
        <v>33</v>
      </c>
      <c r="K2630">
        <v>711040</v>
      </c>
      <c r="L2630">
        <v>5587</v>
      </c>
      <c r="M2630">
        <v>4573</v>
      </c>
      <c r="N2630">
        <v>0.56620000000000004</v>
      </c>
      <c r="O2630">
        <v>2589</v>
      </c>
      <c r="P2630">
        <v>0</v>
      </c>
      <c r="Q2630">
        <v>1013</v>
      </c>
      <c r="R2630">
        <v>1013</v>
      </c>
      <c r="S2630">
        <v>9960</v>
      </c>
      <c r="T2630">
        <f t="shared" si="80"/>
        <v>10973</v>
      </c>
      <c r="U2630">
        <f t="shared" si="81"/>
        <v>1</v>
      </c>
      <c r="V2630">
        <v>0.55288055384527268</v>
      </c>
      <c r="W2630">
        <v>3.0160440441587076E-2</v>
      </c>
      <c r="X2630">
        <v>0.12687753261071896</v>
      </c>
      <c r="Y2630">
        <v>0.29008147310242127</v>
      </c>
      <c r="Z2630">
        <v>3089.0099999999998</v>
      </c>
      <c r="AA2630">
        <v>168.51</v>
      </c>
      <c r="AB2630">
        <v>708.88000000000011</v>
      </c>
      <c r="AC2630">
        <v>1620.72</v>
      </c>
    </row>
    <row r="2631" spans="1:29" x14ac:dyDescent="0.25">
      <c r="A2631">
        <v>2000</v>
      </c>
      <c r="B2631">
        <v>1997</v>
      </c>
      <c r="C2631">
        <v>1998</v>
      </c>
      <c r="D2631">
        <v>27</v>
      </c>
      <c r="E2631" t="s">
        <v>68</v>
      </c>
      <c r="F2631" t="s">
        <v>31</v>
      </c>
      <c r="G2631" t="s">
        <v>69</v>
      </c>
      <c r="H2631">
        <v>0</v>
      </c>
      <c r="I2631">
        <v>3</v>
      </c>
      <c r="J2631" t="s">
        <v>34</v>
      </c>
      <c r="K2631">
        <v>418175</v>
      </c>
      <c r="L2631">
        <v>18936</v>
      </c>
      <c r="M2631">
        <v>13790</v>
      </c>
      <c r="N2631">
        <v>0.81340000000000001</v>
      </c>
      <c r="O2631">
        <v>11217</v>
      </c>
      <c r="P2631">
        <v>0</v>
      </c>
      <c r="Q2631">
        <v>5146</v>
      </c>
      <c r="R2631">
        <v>5146</v>
      </c>
      <c r="S2631">
        <v>46986</v>
      </c>
      <c r="T2631">
        <f t="shared" ref="T2631:T2694" si="82">SUM(R2631,S2631)</f>
        <v>52132</v>
      </c>
      <c r="U2631">
        <f t="shared" ref="U2631:U2694" si="83">IF(H2631&lt;2,I2631-1,I2631-2)</f>
        <v>2</v>
      </c>
      <c r="V2631">
        <v>0.50350955384413909</v>
      </c>
      <c r="W2631">
        <v>7.3412832525738131E-2</v>
      </c>
      <c r="X2631">
        <v>8.9685312469635972E-2</v>
      </c>
      <c r="Y2631">
        <v>0.33339230116048679</v>
      </c>
      <c r="Z2631">
        <v>9534.9000000000015</v>
      </c>
      <c r="AA2631">
        <v>1390.21</v>
      </c>
      <c r="AB2631">
        <v>1698.3600000000001</v>
      </c>
      <c r="AC2631">
        <v>6313.41</v>
      </c>
    </row>
    <row r="2632" spans="1:29" x14ac:dyDescent="0.25">
      <c r="A2632">
        <v>2000</v>
      </c>
      <c r="B2632">
        <v>1996</v>
      </c>
      <c r="C2632">
        <v>1997</v>
      </c>
      <c r="D2632">
        <v>27</v>
      </c>
      <c r="E2632" t="s">
        <v>68</v>
      </c>
      <c r="F2632" t="s">
        <v>31</v>
      </c>
      <c r="G2632" t="s">
        <v>69</v>
      </c>
      <c r="H2632">
        <v>0</v>
      </c>
      <c r="I2632">
        <v>4</v>
      </c>
      <c r="J2632" t="s">
        <v>34</v>
      </c>
      <c r="K2632">
        <v>75327</v>
      </c>
      <c r="L2632">
        <v>15733</v>
      </c>
      <c r="M2632">
        <v>8189</v>
      </c>
      <c r="N2632">
        <v>0.97</v>
      </c>
      <c r="O2632">
        <v>7944</v>
      </c>
      <c r="P2632">
        <v>543</v>
      </c>
      <c r="Q2632">
        <v>7000</v>
      </c>
      <c r="R2632">
        <v>7544</v>
      </c>
      <c r="S2632">
        <v>29234</v>
      </c>
      <c r="T2632">
        <f t="shared" si="82"/>
        <v>36778</v>
      </c>
      <c r="U2632">
        <f t="shared" si="83"/>
        <v>3</v>
      </c>
      <c r="V2632">
        <v>0.46925746318458872</v>
      </c>
      <c r="W2632">
        <v>3.2625731700341304E-2</v>
      </c>
      <c r="X2632">
        <v>3.0377719446545357E-2</v>
      </c>
      <c r="Y2632">
        <v>0.46773908566852468</v>
      </c>
      <c r="Z2632">
        <v>7383.25</v>
      </c>
      <c r="AA2632">
        <v>513.33000000000004</v>
      </c>
      <c r="AB2632">
        <v>477.96</v>
      </c>
      <c r="AC2632">
        <v>7359.3600000000006</v>
      </c>
    </row>
    <row r="2633" spans="1:29" x14ac:dyDescent="0.25">
      <c r="A2633">
        <v>2000</v>
      </c>
      <c r="B2633">
        <v>1995</v>
      </c>
      <c r="C2633">
        <v>1996</v>
      </c>
      <c r="D2633">
        <v>27</v>
      </c>
      <c r="E2633" t="s">
        <v>68</v>
      </c>
      <c r="F2633" t="s">
        <v>31</v>
      </c>
      <c r="G2633" t="s">
        <v>69</v>
      </c>
      <c r="H2633">
        <v>0</v>
      </c>
      <c r="I2633">
        <v>5</v>
      </c>
      <c r="J2633" t="s">
        <v>34</v>
      </c>
      <c r="K2633">
        <v>46126</v>
      </c>
      <c r="L2633">
        <v>14951</v>
      </c>
      <c r="M2633">
        <v>7786</v>
      </c>
      <c r="N2633">
        <v>1</v>
      </c>
      <c r="O2633">
        <v>7786</v>
      </c>
      <c r="P2633">
        <v>430</v>
      </c>
      <c r="Q2633">
        <v>6734</v>
      </c>
      <c r="R2633">
        <v>7165</v>
      </c>
      <c r="S2633">
        <v>26561</v>
      </c>
      <c r="T2633">
        <f t="shared" si="82"/>
        <v>33726</v>
      </c>
      <c r="U2633">
        <f t="shared" si="83"/>
        <v>4</v>
      </c>
      <c r="V2633">
        <v>0.48005363974424142</v>
      </c>
      <c r="W2633">
        <v>3.0564621846491349E-2</v>
      </c>
      <c r="X2633">
        <v>9.3902993659541467E-3</v>
      </c>
      <c r="Y2633">
        <v>0.47999143904331315</v>
      </c>
      <c r="Z2633">
        <v>7177.57</v>
      </c>
      <c r="AA2633">
        <v>456.99</v>
      </c>
      <c r="AB2633">
        <v>140.4</v>
      </c>
      <c r="AC2633">
        <v>7176.64</v>
      </c>
    </row>
    <row r="2634" spans="1:29" x14ac:dyDescent="0.25">
      <c r="A2634">
        <v>2000</v>
      </c>
      <c r="B2634">
        <v>1998</v>
      </c>
      <c r="C2634">
        <v>1999</v>
      </c>
      <c r="D2634">
        <v>28</v>
      </c>
      <c r="E2634" t="s">
        <v>70</v>
      </c>
      <c r="F2634" t="s">
        <v>31</v>
      </c>
      <c r="G2634" t="s">
        <v>58</v>
      </c>
      <c r="H2634">
        <v>0</v>
      </c>
      <c r="I2634">
        <v>2</v>
      </c>
      <c r="J2634" t="s">
        <v>33</v>
      </c>
      <c r="K2634">
        <v>155463</v>
      </c>
      <c r="L2634">
        <v>3249</v>
      </c>
      <c r="M2634">
        <v>1727</v>
      </c>
      <c r="N2634">
        <v>0.61399999999999999</v>
      </c>
      <c r="O2634">
        <v>1060</v>
      </c>
      <c r="P2634">
        <v>0</v>
      </c>
      <c r="Q2634">
        <v>1522</v>
      </c>
      <c r="R2634">
        <v>1522</v>
      </c>
      <c r="S2634">
        <v>7924</v>
      </c>
      <c r="T2634">
        <f t="shared" si="82"/>
        <v>9446</v>
      </c>
      <c r="U2634">
        <f t="shared" si="83"/>
        <v>1</v>
      </c>
      <c r="V2634">
        <v>0.35455588962096057</v>
      </c>
      <c r="W2634">
        <v>8.672023338759759E-3</v>
      </c>
      <c r="X2634">
        <v>4.244613836462504E-2</v>
      </c>
      <c r="Y2634">
        <v>0.59432594867565458</v>
      </c>
      <c r="Z2634">
        <v>1152.1400000000001</v>
      </c>
      <c r="AA2634">
        <v>28.18</v>
      </c>
      <c r="AB2634">
        <v>137.93</v>
      </c>
      <c r="AC2634">
        <v>1931.28</v>
      </c>
    </row>
    <row r="2635" spans="1:29" x14ac:dyDescent="0.25">
      <c r="A2635">
        <v>2000</v>
      </c>
      <c r="B2635">
        <v>1997</v>
      </c>
      <c r="C2635">
        <v>1998</v>
      </c>
      <c r="D2635">
        <v>28</v>
      </c>
      <c r="E2635" t="s">
        <v>70</v>
      </c>
      <c r="F2635" t="s">
        <v>31</v>
      </c>
      <c r="G2635" t="s">
        <v>58</v>
      </c>
      <c r="H2635">
        <v>0</v>
      </c>
      <c r="I2635">
        <v>3</v>
      </c>
      <c r="J2635" t="s">
        <v>34</v>
      </c>
      <c r="K2635">
        <v>70743</v>
      </c>
      <c r="L2635">
        <v>5822</v>
      </c>
      <c r="M2635">
        <v>3759</v>
      </c>
      <c r="N2635">
        <v>0.81369999999999998</v>
      </c>
      <c r="O2635">
        <v>3058</v>
      </c>
      <c r="P2635">
        <v>0</v>
      </c>
      <c r="Q2635">
        <v>2063</v>
      </c>
      <c r="R2635">
        <v>2063</v>
      </c>
      <c r="S2635">
        <v>7698</v>
      </c>
      <c r="T2635">
        <f t="shared" si="82"/>
        <v>9761</v>
      </c>
      <c r="U2635">
        <f t="shared" si="83"/>
        <v>2</v>
      </c>
      <c r="V2635">
        <v>0.23574966679948886</v>
      </c>
      <c r="W2635">
        <v>2.7497629810797068E-2</v>
      </c>
      <c r="X2635">
        <v>0.21850568158397338</v>
      </c>
      <c r="Y2635">
        <v>0.51824702180574067</v>
      </c>
      <c r="Z2635">
        <v>1372.6100000000001</v>
      </c>
      <c r="AA2635">
        <v>160.1</v>
      </c>
      <c r="AB2635">
        <v>1272.21</v>
      </c>
      <c r="AC2635">
        <v>3017.4000000000005</v>
      </c>
    </row>
    <row r="2636" spans="1:29" x14ac:dyDescent="0.25">
      <c r="A2636">
        <v>2000</v>
      </c>
      <c r="B2636">
        <v>1996</v>
      </c>
      <c r="C2636">
        <v>1997</v>
      </c>
      <c r="D2636">
        <v>28</v>
      </c>
      <c r="E2636" t="s">
        <v>70</v>
      </c>
      <c r="F2636" t="s">
        <v>31</v>
      </c>
      <c r="G2636" t="s">
        <v>58</v>
      </c>
      <c r="H2636">
        <v>0</v>
      </c>
      <c r="I2636">
        <v>4</v>
      </c>
      <c r="J2636" t="s">
        <v>34</v>
      </c>
      <c r="K2636">
        <v>29729</v>
      </c>
      <c r="L2636">
        <v>6768</v>
      </c>
      <c r="M2636">
        <v>1988</v>
      </c>
      <c r="N2636">
        <v>0.95389999999999997</v>
      </c>
      <c r="O2636">
        <v>1896</v>
      </c>
      <c r="P2636">
        <v>230</v>
      </c>
      <c r="Q2636">
        <v>4549</v>
      </c>
      <c r="R2636">
        <v>4780</v>
      </c>
      <c r="S2636">
        <v>6968</v>
      </c>
      <c r="T2636">
        <f t="shared" si="82"/>
        <v>11748</v>
      </c>
      <c r="U2636">
        <f t="shared" si="83"/>
        <v>3</v>
      </c>
      <c r="V2636">
        <v>0.22013523555421607</v>
      </c>
      <c r="W2636">
        <v>2.3322740817234039E-2</v>
      </c>
      <c r="X2636">
        <v>6.4310016501869571E-2</v>
      </c>
      <c r="Y2636">
        <v>0.69223200712668032</v>
      </c>
      <c r="Z2636">
        <v>1490.08</v>
      </c>
      <c r="AA2636">
        <v>157.87</v>
      </c>
      <c r="AB2636">
        <v>435.31000000000006</v>
      </c>
      <c r="AC2636">
        <v>4685.67</v>
      </c>
    </row>
    <row r="2637" spans="1:29" x14ac:dyDescent="0.25">
      <c r="A2637">
        <v>2000</v>
      </c>
      <c r="B2637">
        <v>1995</v>
      </c>
      <c r="C2637">
        <v>1996</v>
      </c>
      <c r="D2637">
        <v>28</v>
      </c>
      <c r="E2637" t="s">
        <v>70</v>
      </c>
      <c r="F2637" t="s">
        <v>31</v>
      </c>
      <c r="G2637" t="s">
        <v>58</v>
      </c>
      <c r="H2637">
        <v>0</v>
      </c>
      <c r="I2637">
        <v>5</v>
      </c>
      <c r="J2637" t="s">
        <v>34</v>
      </c>
      <c r="K2637">
        <v>11209</v>
      </c>
      <c r="L2637">
        <v>4010</v>
      </c>
      <c r="M2637">
        <v>2033</v>
      </c>
      <c r="N2637">
        <v>1</v>
      </c>
      <c r="O2637">
        <v>2033</v>
      </c>
      <c r="P2637">
        <v>75</v>
      </c>
      <c r="Q2637">
        <v>1901</v>
      </c>
      <c r="R2637">
        <v>1976</v>
      </c>
      <c r="S2637">
        <v>6077</v>
      </c>
      <c r="T2637">
        <f t="shared" si="82"/>
        <v>8053</v>
      </c>
      <c r="U2637">
        <f t="shared" si="83"/>
        <v>4</v>
      </c>
      <c r="V2637">
        <v>0.46672467916511873</v>
      </c>
      <c r="W2637">
        <v>2.715782807189893E-2</v>
      </c>
      <c r="X2637">
        <v>1.3167507349219449E-2</v>
      </c>
      <c r="Y2637">
        <v>0.49294998541376289</v>
      </c>
      <c r="Z2637">
        <v>1871.8600000000001</v>
      </c>
      <c r="AA2637">
        <v>108.92</v>
      </c>
      <c r="AB2637">
        <v>52.81</v>
      </c>
      <c r="AC2637">
        <v>1977.04</v>
      </c>
    </row>
    <row r="2638" spans="1:29" x14ac:dyDescent="0.25">
      <c r="A2638">
        <v>2000</v>
      </c>
      <c r="B2638">
        <v>1998</v>
      </c>
      <c r="C2638">
        <v>1999</v>
      </c>
      <c r="D2638">
        <v>29</v>
      </c>
      <c r="E2638" t="s">
        <v>71</v>
      </c>
      <c r="F2638" t="s">
        <v>31</v>
      </c>
      <c r="G2638" t="s">
        <v>60</v>
      </c>
      <c r="H2638">
        <v>0</v>
      </c>
      <c r="I2638">
        <v>2</v>
      </c>
      <c r="J2638" t="s">
        <v>33</v>
      </c>
      <c r="K2638">
        <v>31661</v>
      </c>
      <c r="L2638">
        <v>414</v>
      </c>
      <c r="M2638">
        <v>321</v>
      </c>
      <c r="N2638">
        <v>0.6018</v>
      </c>
      <c r="O2638">
        <v>193</v>
      </c>
      <c r="P2638">
        <v>0</v>
      </c>
      <c r="Q2638">
        <v>92</v>
      </c>
      <c r="R2638">
        <v>92</v>
      </c>
      <c r="S2638">
        <v>791</v>
      </c>
      <c r="T2638">
        <f t="shared" si="82"/>
        <v>883</v>
      </c>
      <c r="U2638">
        <f t="shared" si="83"/>
        <v>1</v>
      </c>
      <c r="V2638">
        <v>0.33722585470601008</v>
      </c>
      <c r="W2638">
        <v>1.3849011991217701E-2</v>
      </c>
      <c r="X2638">
        <v>6.7773300842039239E-2</v>
      </c>
      <c r="Y2638">
        <v>0.58115183246073299</v>
      </c>
      <c r="Z2638">
        <v>139.76999999999998</v>
      </c>
      <c r="AA2638">
        <v>5.74</v>
      </c>
      <c r="AB2638">
        <v>28.09</v>
      </c>
      <c r="AC2638">
        <v>240.87</v>
      </c>
    </row>
    <row r="2639" spans="1:29" x14ac:dyDescent="0.25">
      <c r="A2639">
        <v>2000</v>
      </c>
      <c r="B2639">
        <v>1997</v>
      </c>
      <c r="C2639">
        <v>1998</v>
      </c>
      <c r="D2639">
        <v>29</v>
      </c>
      <c r="E2639" t="s">
        <v>71</v>
      </c>
      <c r="F2639" t="s">
        <v>31</v>
      </c>
      <c r="G2639" t="s">
        <v>60</v>
      </c>
      <c r="H2639">
        <v>0</v>
      </c>
      <c r="I2639">
        <v>3</v>
      </c>
      <c r="J2639" t="s">
        <v>34</v>
      </c>
      <c r="K2639">
        <v>12725</v>
      </c>
      <c r="L2639">
        <v>905</v>
      </c>
      <c r="M2639">
        <v>662</v>
      </c>
      <c r="N2639">
        <v>0.81859999999999999</v>
      </c>
      <c r="O2639">
        <v>542</v>
      </c>
      <c r="P2639">
        <v>0</v>
      </c>
      <c r="Q2639">
        <v>243</v>
      </c>
      <c r="R2639">
        <v>243</v>
      </c>
      <c r="S2639">
        <v>981</v>
      </c>
      <c r="T2639">
        <f t="shared" si="82"/>
        <v>1224</v>
      </c>
      <c r="U2639">
        <f t="shared" si="83"/>
        <v>2</v>
      </c>
      <c r="V2639">
        <v>0.1055286922346603</v>
      </c>
      <c r="W2639">
        <v>8.8207370117683419E-3</v>
      </c>
      <c r="X2639">
        <v>0.26782362941864823</v>
      </c>
      <c r="Y2639">
        <v>0.61782694133492289</v>
      </c>
      <c r="Z2639">
        <v>95.59</v>
      </c>
      <c r="AA2639">
        <v>7.99</v>
      </c>
      <c r="AB2639">
        <v>242.6</v>
      </c>
      <c r="AC2639">
        <v>559.64</v>
      </c>
    </row>
    <row r="2640" spans="1:29" x14ac:dyDescent="0.25">
      <c r="A2640">
        <v>2000</v>
      </c>
      <c r="B2640">
        <v>1996</v>
      </c>
      <c r="C2640">
        <v>1997</v>
      </c>
      <c r="D2640">
        <v>29</v>
      </c>
      <c r="E2640" t="s">
        <v>71</v>
      </c>
      <c r="F2640" t="s">
        <v>31</v>
      </c>
      <c r="G2640" t="s">
        <v>60</v>
      </c>
      <c r="H2640">
        <v>0</v>
      </c>
      <c r="I2640">
        <v>4</v>
      </c>
      <c r="J2640" t="s">
        <v>34</v>
      </c>
      <c r="K2640">
        <v>3816</v>
      </c>
      <c r="L2640">
        <v>1062</v>
      </c>
      <c r="M2640">
        <v>440</v>
      </c>
      <c r="N2640">
        <v>0.96499999999999997</v>
      </c>
      <c r="O2640">
        <v>425</v>
      </c>
      <c r="P2640">
        <v>2</v>
      </c>
      <c r="Q2640">
        <v>619</v>
      </c>
      <c r="R2640">
        <v>621</v>
      </c>
      <c r="S2640">
        <v>731</v>
      </c>
      <c r="T2640">
        <f t="shared" si="82"/>
        <v>1352</v>
      </c>
      <c r="U2640">
        <f t="shared" si="83"/>
        <v>3</v>
      </c>
      <c r="V2640">
        <v>0.12019913982137645</v>
      </c>
      <c r="W2640">
        <v>9.0252877457485132E-3</v>
      </c>
      <c r="X2640">
        <v>0.18320675343742057</v>
      </c>
      <c r="Y2640">
        <v>0.6875688189954543</v>
      </c>
      <c r="Z2640">
        <v>127.72</v>
      </c>
      <c r="AA2640">
        <v>9.59</v>
      </c>
      <c r="AB2640">
        <v>194.67000000000002</v>
      </c>
      <c r="AC2640">
        <v>730.59</v>
      </c>
    </row>
    <row r="2641" spans="1:29" x14ac:dyDescent="0.25">
      <c r="A2641">
        <v>2000</v>
      </c>
      <c r="B2641">
        <v>1995</v>
      </c>
      <c r="C2641">
        <v>1996</v>
      </c>
      <c r="D2641">
        <v>29</v>
      </c>
      <c r="E2641" t="s">
        <v>71</v>
      </c>
      <c r="F2641" t="s">
        <v>31</v>
      </c>
      <c r="G2641" t="s">
        <v>60</v>
      </c>
      <c r="H2641">
        <v>0</v>
      </c>
      <c r="I2641">
        <v>5</v>
      </c>
      <c r="J2641" t="s">
        <v>34</v>
      </c>
      <c r="K2641">
        <v>368</v>
      </c>
      <c r="L2641">
        <v>116</v>
      </c>
      <c r="M2641">
        <v>53</v>
      </c>
      <c r="N2641">
        <v>1</v>
      </c>
      <c r="O2641">
        <v>53</v>
      </c>
      <c r="P2641">
        <v>0</v>
      </c>
      <c r="Q2641">
        <v>62</v>
      </c>
      <c r="R2641">
        <v>62</v>
      </c>
      <c r="S2641">
        <v>145</v>
      </c>
      <c r="T2641">
        <f t="shared" si="82"/>
        <v>207</v>
      </c>
      <c r="U2641">
        <f t="shared" si="83"/>
        <v>4</v>
      </c>
      <c r="V2641">
        <v>0.28168410221231349</v>
      </c>
      <c r="W2641">
        <v>2.3666609500943233E-2</v>
      </c>
      <c r="X2641">
        <v>9.5266678099811347E-2</v>
      </c>
      <c r="Y2641">
        <v>0.59938261018693195</v>
      </c>
      <c r="Z2641">
        <v>32.85</v>
      </c>
      <c r="AA2641">
        <v>2.76</v>
      </c>
      <c r="AB2641">
        <v>11.11</v>
      </c>
      <c r="AC2641">
        <v>69.900000000000006</v>
      </c>
    </row>
    <row r="2642" spans="1:29" x14ac:dyDescent="0.25">
      <c r="A2642">
        <v>2000</v>
      </c>
      <c r="B2642">
        <v>1998</v>
      </c>
      <c r="C2642">
        <v>1999</v>
      </c>
      <c r="D2642">
        <v>30</v>
      </c>
      <c r="E2642" t="s">
        <v>72</v>
      </c>
      <c r="F2642" t="s">
        <v>31</v>
      </c>
      <c r="G2642" t="s">
        <v>60</v>
      </c>
      <c r="H2642">
        <v>1</v>
      </c>
      <c r="I2642">
        <v>2</v>
      </c>
      <c r="J2642" t="s">
        <v>33</v>
      </c>
      <c r="K2642">
        <v>596136</v>
      </c>
      <c r="L2642">
        <v>8892</v>
      </c>
      <c r="M2642">
        <v>7528</v>
      </c>
      <c r="N2642">
        <v>0.56420000000000003</v>
      </c>
      <c r="O2642">
        <v>4247</v>
      </c>
      <c r="P2642">
        <v>0</v>
      </c>
      <c r="Q2642">
        <v>1363</v>
      </c>
      <c r="R2642">
        <v>1363</v>
      </c>
      <c r="S2642">
        <v>7732</v>
      </c>
      <c r="T2642">
        <f t="shared" si="82"/>
        <v>9095</v>
      </c>
      <c r="U2642">
        <f t="shared" si="83"/>
        <v>1</v>
      </c>
      <c r="V2642">
        <v>0.29125248397156545</v>
      </c>
      <c r="W2642">
        <v>0.16892806013488509</v>
      </c>
      <c r="X2642">
        <v>6.0890619781129342E-2</v>
      </c>
      <c r="Y2642">
        <v>0.47892883611241993</v>
      </c>
      <c r="Z2642">
        <v>2589.8200000000002</v>
      </c>
      <c r="AA2642">
        <v>1502.11</v>
      </c>
      <c r="AB2642">
        <v>541.44000000000005</v>
      </c>
      <c r="AC2642">
        <v>4258.6400000000003</v>
      </c>
    </row>
    <row r="2643" spans="1:29" x14ac:dyDescent="0.25">
      <c r="A2643">
        <v>2000</v>
      </c>
      <c r="B2643">
        <v>1997</v>
      </c>
      <c r="C2643">
        <v>1998</v>
      </c>
      <c r="D2643">
        <v>30</v>
      </c>
      <c r="E2643" t="s">
        <v>72</v>
      </c>
      <c r="F2643" t="s">
        <v>31</v>
      </c>
      <c r="G2643" t="s">
        <v>60</v>
      </c>
      <c r="H2643">
        <v>1</v>
      </c>
      <c r="I2643">
        <v>3</v>
      </c>
      <c r="J2643" t="s">
        <v>34</v>
      </c>
      <c r="K2643">
        <v>130763</v>
      </c>
      <c r="L2643">
        <v>6441</v>
      </c>
      <c r="M2643">
        <v>4562</v>
      </c>
      <c r="N2643">
        <v>0.78939999999999999</v>
      </c>
      <c r="O2643">
        <v>3601</v>
      </c>
      <c r="P2643">
        <v>0</v>
      </c>
      <c r="Q2643">
        <v>1879</v>
      </c>
      <c r="R2643">
        <v>1879</v>
      </c>
      <c r="S2643">
        <v>7674</v>
      </c>
      <c r="T2643">
        <f t="shared" si="82"/>
        <v>9553</v>
      </c>
      <c r="U2643">
        <f t="shared" si="83"/>
        <v>2</v>
      </c>
      <c r="V2643">
        <v>0.3150625601539942</v>
      </c>
      <c r="W2643">
        <v>1.7026296997733552E-2</v>
      </c>
      <c r="X2643">
        <v>0.22436275575149803</v>
      </c>
      <c r="Y2643">
        <v>0.44354838709677419</v>
      </c>
      <c r="Z2643">
        <v>2029.57</v>
      </c>
      <c r="AA2643">
        <v>109.68</v>
      </c>
      <c r="AB2643">
        <v>1445.3</v>
      </c>
      <c r="AC2643">
        <v>2857.25</v>
      </c>
    </row>
    <row r="2644" spans="1:29" x14ac:dyDescent="0.25">
      <c r="A2644">
        <v>2000</v>
      </c>
      <c r="B2644">
        <v>1996</v>
      </c>
      <c r="C2644">
        <v>1997</v>
      </c>
      <c r="D2644">
        <v>30</v>
      </c>
      <c r="E2644" t="s">
        <v>72</v>
      </c>
      <c r="F2644" t="s">
        <v>31</v>
      </c>
      <c r="G2644" t="s">
        <v>60</v>
      </c>
      <c r="H2644">
        <v>1</v>
      </c>
      <c r="I2644">
        <v>4</v>
      </c>
      <c r="J2644" t="s">
        <v>34</v>
      </c>
      <c r="K2644">
        <v>40030</v>
      </c>
      <c r="L2644">
        <v>7047</v>
      </c>
      <c r="M2644">
        <v>4553</v>
      </c>
      <c r="N2644">
        <v>0.95420000000000005</v>
      </c>
      <c r="O2644">
        <v>4344</v>
      </c>
      <c r="P2644">
        <v>391</v>
      </c>
      <c r="Q2644">
        <v>2103</v>
      </c>
      <c r="R2644">
        <v>2494</v>
      </c>
      <c r="S2644">
        <v>12408</v>
      </c>
      <c r="T2644">
        <f t="shared" si="82"/>
        <v>14902</v>
      </c>
      <c r="U2644">
        <f t="shared" si="83"/>
        <v>3</v>
      </c>
      <c r="V2644">
        <v>0.49406401246365839</v>
      </c>
      <c r="W2644">
        <v>4.5129680789024497E-2</v>
      </c>
      <c r="X2644">
        <v>7.885988174848782E-2</v>
      </c>
      <c r="Y2644">
        <v>0.38194642499882941</v>
      </c>
      <c r="Z2644">
        <v>3482.0099999999998</v>
      </c>
      <c r="AA2644">
        <v>318.06</v>
      </c>
      <c r="AB2644">
        <v>555.78</v>
      </c>
      <c r="AC2644">
        <v>2691.8399999999997</v>
      </c>
    </row>
    <row r="2645" spans="1:29" x14ac:dyDescent="0.25">
      <c r="A2645">
        <v>2000</v>
      </c>
      <c r="B2645">
        <v>1995</v>
      </c>
      <c r="C2645">
        <v>1996</v>
      </c>
      <c r="D2645">
        <v>30</v>
      </c>
      <c r="E2645" t="s">
        <v>72</v>
      </c>
      <c r="F2645" t="s">
        <v>31</v>
      </c>
      <c r="G2645" t="s">
        <v>60</v>
      </c>
      <c r="H2645">
        <v>1</v>
      </c>
      <c r="I2645">
        <v>5</v>
      </c>
      <c r="J2645" t="s">
        <v>34</v>
      </c>
      <c r="K2645">
        <v>26502</v>
      </c>
      <c r="L2645">
        <v>5197</v>
      </c>
      <c r="M2645">
        <v>3897</v>
      </c>
      <c r="N2645">
        <v>1</v>
      </c>
      <c r="O2645">
        <v>3897</v>
      </c>
      <c r="P2645">
        <v>56</v>
      </c>
      <c r="Q2645">
        <v>1243</v>
      </c>
      <c r="R2645">
        <v>1299</v>
      </c>
      <c r="S2645">
        <v>18654</v>
      </c>
      <c r="T2645">
        <f t="shared" si="82"/>
        <v>19953</v>
      </c>
      <c r="U2645">
        <f t="shared" si="83"/>
        <v>4</v>
      </c>
      <c r="V2645">
        <v>0.66485674209729351</v>
      </c>
      <c r="W2645">
        <v>2.365280233661134E-2</v>
      </c>
      <c r="X2645">
        <v>4.6470550885368674E-2</v>
      </c>
      <c r="Y2645">
        <v>0.26501990468072667</v>
      </c>
      <c r="Z2645">
        <v>3455.44</v>
      </c>
      <c r="AA2645">
        <v>122.93</v>
      </c>
      <c r="AB2645">
        <v>241.52</v>
      </c>
      <c r="AC2645">
        <v>1377.38</v>
      </c>
    </row>
    <row r="2646" spans="1:29" x14ac:dyDescent="0.25">
      <c r="A2646">
        <v>2001</v>
      </c>
      <c r="B2646">
        <v>1998</v>
      </c>
      <c r="C2646">
        <v>2000</v>
      </c>
      <c r="D2646">
        <v>1</v>
      </c>
      <c r="E2646" t="s">
        <v>30</v>
      </c>
      <c r="F2646" t="s">
        <v>31</v>
      </c>
      <c r="G2646" t="s">
        <v>32</v>
      </c>
      <c r="H2646">
        <v>3</v>
      </c>
      <c r="I2646">
        <v>3</v>
      </c>
      <c r="J2646" t="s">
        <v>33</v>
      </c>
      <c r="K2646">
        <v>84823</v>
      </c>
      <c r="L2646">
        <v>724</v>
      </c>
      <c r="M2646">
        <v>724</v>
      </c>
      <c r="N2646">
        <v>0.58150000000000002</v>
      </c>
      <c r="O2646">
        <v>421</v>
      </c>
      <c r="P2646">
        <v>0</v>
      </c>
      <c r="Q2646">
        <v>0</v>
      </c>
      <c r="R2646">
        <v>0</v>
      </c>
      <c r="S2646">
        <v>1264</v>
      </c>
      <c r="T2646">
        <f t="shared" si="82"/>
        <v>1264</v>
      </c>
      <c r="U2646">
        <f t="shared" si="83"/>
        <v>1</v>
      </c>
      <c r="V2646">
        <v>0.54065849077450012</v>
      </c>
      <c r="W2646">
        <v>0.32079328251021988</v>
      </c>
      <c r="X2646">
        <v>0</v>
      </c>
      <c r="Y2646">
        <v>0.13854822671528011</v>
      </c>
      <c r="Z2646">
        <v>391.48</v>
      </c>
      <c r="AA2646">
        <v>232.28</v>
      </c>
      <c r="AB2646">
        <v>0</v>
      </c>
      <c r="AC2646">
        <v>100.32000000000001</v>
      </c>
    </row>
    <row r="2647" spans="1:29" x14ac:dyDescent="0.25">
      <c r="A2647">
        <v>2001</v>
      </c>
      <c r="B2647">
        <v>1997</v>
      </c>
      <c r="C2647">
        <v>1999</v>
      </c>
      <c r="D2647">
        <v>1</v>
      </c>
      <c r="E2647" t="s">
        <v>30</v>
      </c>
      <c r="F2647" t="s">
        <v>31</v>
      </c>
      <c r="G2647" t="s">
        <v>32</v>
      </c>
      <c r="H2647">
        <v>3</v>
      </c>
      <c r="I2647">
        <v>4</v>
      </c>
      <c r="J2647" t="s">
        <v>34</v>
      </c>
      <c r="K2647">
        <v>31601</v>
      </c>
      <c r="L2647">
        <v>1725</v>
      </c>
      <c r="M2647">
        <v>1725</v>
      </c>
      <c r="N2647">
        <v>0.81140000000000001</v>
      </c>
      <c r="O2647">
        <v>1399</v>
      </c>
      <c r="P2647">
        <v>0</v>
      </c>
      <c r="Q2647">
        <v>0</v>
      </c>
      <c r="R2647">
        <v>0</v>
      </c>
      <c r="S2647">
        <v>2600</v>
      </c>
      <c r="T2647">
        <f t="shared" si="82"/>
        <v>2600</v>
      </c>
      <c r="U2647">
        <f t="shared" si="83"/>
        <v>2</v>
      </c>
      <c r="V2647">
        <v>0.97404554491024908</v>
      </c>
      <c r="W2647">
        <v>8.8215008143369671E-3</v>
      </c>
      <c r="X2647">
        <v>0</v>
      </c>
      <c r="Y2647">
        <v>1.7132954275413975E-2</v>
      </c>
      <c r="Z2647">
        <v>1680.5500000000002</v>
      </c>
      <c r="AA2647">
        <v>15.22</v>
      </c>
      <c r="AB2647">
        <v>0</v>
      </c>
      <c r="AC2647">
        <v>29.56</v>
      </c>
    </row>
    <row r="2648" spans="1:29" x14ac:dyDescent="0.25">
      <c r="A2648">
        <v>2001</v>
      </c>
      <c r="B2648">
        <v>1996</v>
      </c>
      <c r="C2648">
        <v>1998</v>
      </c>
      <c r="D2648">
        <v>1</v>
      </c>
      <c r="E2648" t="s">
        <v>30</v>
      </c>
      <c r="F2648" t="s">
        <v>31</v>
      </c>
      <c r="G2648" t="s">
        <v>32</v>
      </c>
      <c r="H2648">
        <v>3</v>
      </c>
      <c r="I2648">
        <v>5</v>
      </c>
      <c r="J2648" t="s">
        <v>34</v>
      </c>
      <c r="K2648">
        <v>32429</v>
      </c>
      <c r="L2648">
        <v>5893</v>
      </c>
      <c r="M2648">
        <v>5460</v>
      </c>
      <c r="N2648">
        <v>0.97340000000000004</v>
      </c>
      <c r="O2648">
        <v>5315</v>
      </c>
      <c r="P2648">
        <v>432</v>
      </c>
      <c r="Q2648">
        <v>0</v>
      </c>
      <c r="R2648">
        <v>432</v>
      </c>
      <c r="S2648">
        <v>14601</v>
      </c>
      <c r="T2648">
        <f t="shared" si="82"/>
        <v>15033</v>
      </c>
      <c r="U2648">
        <f t="shared" si="83"/>
        <v>3</v>
      </c>
      <c r="V2648">
        <v>0.97452239026302245</v>
      </c>
      <c r="W2648">
        <v>5.3619211967265131E-3</v>
      </c>
      <c r="X2648">
        <v>0</v>
      </c>
      <c r="Y2648">
        <v>2.0115688540250889E-2</v>
      </c>
      <c r="Z2648">
        <v>5743.26</v>
      </c>
      <c r="AA2648">
        <v>31.6</v>
      </c>
      <c r="AB2648">
        <v>0</v>
      </c>
      <c r="AC2648">
        <v>118.55000000000001</v>
      </c>
    </row>
    <row r="2649" spans="1:29" x14ac:dyDescent="0.25">
      <c r="A2649">
        <v>2001</v>
      </c>
      <c r="B2649">
        <v>1995</v>
      </c>
      <c r="C2649">
        <v>1997</v>
      </c>
      <c r="D2649">
        <v>1</v>
      </c>
      <c r="E2649" t="s">
        <v>30</v>
      </c>
      <c r="F2649" t="s">
        <v>31</v>
      </c>
      <c r="G2649" t="s">
        <v>32</v>
      </c>
      <c r="H2649">
        <v>3</v>
      </c>
      <c r="I2649">
        <v>6</v>
      </c>
      <c r="J2649" t="s">
        <v>34</v>
      </c>
      <c r="K2649">
        <v>3558</v>
      </c>
      <c r="L2649">
        <v>823</v>
      </c>
      <c r="M2649">
        <v>782</v>
      </c>
      <c r="N2649">
        <v>1</v>
      </c>
      <c r="O2649">
        <v>782</v>
      </c>
      <c r="P2649">
        <v>41</v>
      </c>
      <c r="Q2649">
        <v>0</v>
      </c>
      <c r="R2649">
        <v>41</v>
      </c>
      <c r="S2649">
        <v>2378</v>
      </c>
      <c r="T2649">
        <f t="shared" si="82"/>
        <v>2419</v>
      </c>
      <c r="U2649">
        <f t="shared" si="83"/>
        <v>4</v>
      </c>
      <c r="V2649">
        <v>0.98397280233122886</v>
      </c>
      <c r="W2649">
        <v>2.9140359397765908E-4</v>
      </c>
      <c r="X2649">
        <v>0</v>
      </c>
      <c r="Y2649">
        <v>1.5735794074793589E-2</v>
      </c>
      <c r="Z2649">
        <v>810.4</v>
      </c>
      <c r="AA2649">
        <v>0.24</v>
      </c>
      <c r="AB2649">
        <v>0</v>
      </c>
      <c r="AC2649">
        <v>12.959999999999999</v>
      </c>
    </row>
    <row r="2650" spans="1:29" x14ac:dyDescent="0.25">
      <c r="A2650">
        <v>2001</v>
      </c>
      <c r="B2650">
        <v>1998</v>
      </c>
      <c r="C2650">
        <v>2000</v>
      </c>
      <c r="D2650">
        <v>2</v>
      </c>
      <c r="E2650" t="s">
        <v>35</v>
      </c>
      <c r="F2650" t="s">
        <v>36</v>
      </c>
      <c r="G2650" t="s">
        <v>37</v>
      </c>
      <c r="H2650">
        <v>3</v>
      </c>
      <c r="I2650">
        <v>3</v>
      </c>
      <c r="J2650" t="s">
        <v>33</v>
      </c>
      <c r="K2650">
        <v>937577</v>
      </c>
      <c r="L2650">
        <v>147194</v>
      </c>
      <c r="M2650">
        <v>147194</v>
      </c>
      <c r="N2650">
        <v>0.58779999999999999</v>
      </c>
      <c r="O2650">
        <v>86513</v>
      </c>
      <c r="P2650">
        <v>0</v>
      </c>
      <c r="Q2650">
        <v>0</v>
      </c>
      <c r="R2650">
        <v>0</v>
      </c>
      <c r="S2650">
        <v>21347</v>
      </c>
      <c r="T2650">
        <f t="shared" si="82"/>
        <v>21347</v>
      </c>
      <c r="U2650">
        <f t="shared" si="83"/>
        <v>1</v>
      </c>
      <c r="V2650">
        <v>6.3923919745663624E-2</v>
      </c>
      <c r="W2650">
        <v>0.88177578385646582</v>
      </c>
      <c r="X2650">
        <v>5.9763968704167631E-3</v>
      </c>
      <c r="Y2650">
        <v>4.8323899527453688E-2</v>
      </c>
      <c r="Z2650">
        <v>9409.2200000000012</v>
      </c>
      <c r="AA2650">
        <v>129792.14</v>
      </c>
      <c r="AB2650">
        <v>879.68999999999994</v>
      </c>
      <c r="AC2650">
        <v>7112.99</v>
      </c>
    </row>
    <row r="2651" spans="1:29" x14ac:dyDescent="0.25">
      <c r="A2651">
        <v>2001</v>
      </c>
      <c r="B2651">
        <v>1997</v>
      </c>
      <c r="C2651">
        <v>1999</v>
      </c>
      <c r="D2651">
        <v>2</v>
      </c>
      <c r="E2651" t="s">
        <v>35</v>
      </c>
      <c r="F2651" t="s">
        <v>36</v>
      </c>
      <c r="G2651" t="s">
        <v>37</v>
      </c>
      <c r="H2651">
        <v>3</v>
      </c>
      <c r="I2651">
        <v>4</v>
      </c>
      <c r="J2651" t="s">
        <v>34</v>
      </c>
      <c r="K2651">
        <v>384810</v>
      </c>
      <c r="L2651">
        <v>27685</v>
      </c>
      <c r="M2651">
        <v>27685</v>
      </c>
      <c r="N2651">
        <v>0.80769999999999997</v>
      </c>
      <c r="O2651">
        <v>22362</v>
      </c>
      <c r="P2651">
        <v>0</v>
      </c>
      <c r="Q2651">
        <v>0</v>
      </c>
      <c r="R2651">
        <v>0</v>
      </c>
      <c r="S2651">
        <v>34975</v>
      </c>
      <c r="T2651">
        <f t="shared" si="82"/>
        <v>34975</v>
      </c>
      <c r="U2651">
        <f t="shared" si="83"/>
        <v>2</v>
      </c>
      <c r="V2651">
        <v>0.57697600732812426</v>
      </c>
      <c r="W2651">
        <v>0.21267056093670536</v>
      </c>
      <c r="X2651">
        <v>9.1485967913449533E-3</v>
      </c>
      <c r="Y2651">
        <v>0.20120483494382543</v>
      </c>
      <c r="Z2651">
        <v>15973.65</v>
      </c>
      <c r="AA2651">
        <v>5887.81</v>
      </c>
      <c r="AB2651">
        <v>253.27999999999997</v>
      </c>
      <c r="AC2651">
        <v>5570.38</v>
      </c>
    </row>
    <row r="2652" spans="1:29" x14ac:dyDescent="0.25">
      <c r="A2652">
        <v>2001</v>
      </c>
      <c r="B2652">
        <v>1996</v>
      </c>
      <c r="C2652">
        <v>1998</v>
      </c>
      <c r="D2652">
        <v>2</v>
      </c>
      <c r="E2652" t="s">
        <v>35</v>
      </c>
      <c r="F2652" t="s">
        <v>36</v>
      </c>
      <c r="G2652" t="s">
        <v>37</v>
      </c>
      <c r="H2652">
        <v>3</v>
      </c>
      <c r="I2652">
        <v>5</v>
      </c>
      <c r="J2652" t="s">
        <v>34</v>
      </c>
      <c r="K2652">
        <v>240656</v>
      </c>
      <c r="L2652">
        <v>19154</v>
      </c>
      <c r="M2652">
        <v>15397</v>
      </c>
      <c r="N2652">
        <v>0.96899999999999997</v>
      </c>
      <c r="O2652">
        <v>14920</v>
      </c>
      <c r="P2652">
        <v>3756</v>
      </c>
      <c r="Q2652">
        <v>0</v>
      </c>
      <c r="R2652">
        <v>3756</v>
      </c>
      <c r="S2652">
        <v>118469</v>
      </c>
      <c r="T2652">
        <f t="shared" si="82"/>
        <v>122225</v>
      </c>
      <c r="U2652">
        <f t="shared" si="83"/>
        <v>3</v>
      </c>
      <c r="V2652">
        <v>0.44245837938413657</v>
      </c>
      <c r="W2652">
        <v>0.36907014879477851</v>
      </c>
      <c r="X2652">
        <v>6.7383397278038609E-3</v>
      </c>
      <c r="Y2652">
        <v>0.18173313209328112</v>
      </c>
      <c r="Z2652">
        <v>8475.1</v>
      </c>
      <c r="AA2652">
        <v>7069.38</v>
      </c>
      <c r="AB2652">
        <v>129.07</v>
      </c>
      <c r="AC2652">
        <v>3481.02</v>
      </c>
    </row>
    <row r="2653" spans="1:29" x14ac:dyDescent="0.25">
      <c r="A2653">
        <v>2001</v>
      </c>
      <c r="B2653">
        <v>1995</v>
      </c>
      <c r="C2653">
        <v>1997</v>
      </c>
      <c r="D2653">
        <v>2</v>
      </c>
      <c r="E2653" t="s">
        <v>35</v>
      </c>
      <c r="F2653" t="s">
        <v>36</v>
      </c>
      <c r="G2653" t="s">
        <v>37</v>
      </c>
      <c r="H2653">
        <v>3</v>
      </c>
      <c r="I2653">
        <v>6</v>
      </c>
      <c r="J2653" t="s">
        <v>34</v>
      </c>
      <c r="K2653">
        <v>50442</v>
      </c>
      <c r="L2653">
        <v>7861</v>
      </c>
      <c r="M2653">
        <v>6388</v>
      </c>
      <c r="N2653">
        <v>1</v>
      </c>
      <c r="O2653">
        <v>6388</v>
      </c>
      <c r="P2653">
        <v>1473</v>
      </c>
      <c r="Q2653">
        <v>0</v>
      </c>
      <c r="R2653">
        <v>1473</v>
      </c>
      <c r="S2653">
        <v>37535</v>
      </c>
      <c r="T2653">
        <f t="shared" si="82"/>
        <v>39008</v>
      </c>
      <c r="U2653">
        <f t="shared" si="83"/>
        <v>4</v>
      </c>
      <c r="V2653">
        <v>0.36184231446796872</v>
      </c>
      <c r="W2653">
        <v>0.42114006245349378</v>
      </c>
      <c r="X2653">
        <v>1.2846849024084661E-4</v>
      </c>
      <c r="Y2653">
        <v>0.21688915458829661</v>
      </c>
      <c r="Z2653">
        <v>2844.75</v>
      </c>
      <c r="AA2653">
        <v>3310.94</v>
      </c>
      <c r="AB2653">
        <v>1.01</v>
      </c>
      <c r="AC2653">
        <v>1705.1499999999999</v>
      </c>
    </row>
    <row r="2654" spans="1:29" x14ac:dyDescent="0.25">
      <c r="A2654">
        <v>2001</v>
      </c>
      <c r="B2654">
        <v>1999</v>
      </c>
      <c r="C2654">
        <v>2000</v>
      </c>
      <c r="D2654">
        <v>3</v>
      </c>
      <c r="E2654" t="s">
        <v>38</v>
      </c>
      <c r="F2654" t="s">
        <v>36</v>
      </c>
      <c r="G2654" t="s">
        <v>39</v>
      </c>
      <c r="H2654">
        <v>0</v>
      </c>
      <c r="I2654">
        <v>2</v>
      </c>
      <c r="J2654" t="s">
        <v>33</v>
      </c>
      <c r="K2654">
        <v>665797</v>
      </c>
      <c r="L2654">
        <v>5538</v>
      </c>
      <c r="M2654">
        <v>5491</v>
      </c>
      <c r="N2654">
        <v>0.57669999999999999</v>
      </c>
      <c r="O2654">
        <v>3167</v>
      </c>
      <c r="P2654">
        <v>0</v>
      </c>
      <c r="Q2654">
        <v>46</v>
      </c>
      <c r="R2654">
        <v>46</v>
      </c>
      <c r="S2654">
        <v>10392</v>
      </c>
      <c r="T2654">
        <f t="shared" si="82"/>
        <v>10438</v>
      </c>
      <c r="U2654">
        <f t="shared" si="83"/>
        <v>1</v>
      </c>
      <c r="V2654">
        <v>0.40315967175524281</v>
      </c>
      <c r="W2654">
        <v>4.6938278069169732E-2</v>
      </c>
      <c r="X2654">
        <v>9.3992109848245464E-2</v>
      </c>
      <c r="Y2654">
        <v>0.45590994032734194</v>
      </c>
      <c r="Z2654">
        <v>2232.92</v>
      </c>
      <c r="AA2654">
        <v>259.97000000000003</v>
      </c>
      <c r="AB2654">
        <v>520.57999999999993</v>
      </c>
      <c r="AC2654">
        <v>2525.08</v>
      </c>
    </row>
    <row r="2655" spans="1:29" x14ac:dyDescent="0.25">
      <c r="A2655">
        <v>2001</v>
      </c>
      <c r="B2655">
        <v>1998</v>
      </c>
      <c r="C2655">
        <v>1999</v>
      </c>
      <c r="D2655">
        <v>3</v>
      </c>
      <c r="E2655" t="s">
        <v>38</v>
      </c>
      <c r="F2655" t="s">
        <v>36</v>
      </c>
      <c r="G2655" t="s">
        <v>39</v>
      </c>
      <c r="H2655">
        <v>0</v>
      </c>
      <c r="I2655">
        <v>3</v>
      </c>
      <c r="J2655" t="s">
        <v>34</v>
      </c>
      <c r="K2655">
        <v>382207</v>
      </c>
      <c r="L2655">
        <v>4467</v>
      </c>
      <c r="M2655">
        <v>4410</v>
      </c>
      <c r="N2655">
        <v>0.80740000000000001</v>
      </c>
      <c r="O2655">
        <v>3561</v>
      </c>
      <c r="P2655">
        <v>0</v>
      </c>
      <c r="Q2655">
        <v>56</v>
      </c>
      <c r="R2655">
        <v>56</v>
      </c>
      <c r="S2655">
        <v>38003</v>
      </c>
      <c r="T2655">
        <f t="shared" si="82"/>
        <v>38059</v>
      </c>
      <c r="U2655">
        <f t="shared" si="83"/>
        <v>2</v>
      </c>
      <c r="V2655">
        <v>0.47629567950147067</v>
      </c>
      <c r="W2655">
        <v>1.9552147266728447E-2</v>
      </c>
      <c r="X2655">
        <v>3.8679004552841173E-3</v>
      </c>
      <c r="Y2655">
        <v>0.50028427277651688</v>
      </c>
      <c r="Z2655">
        <v>2127.87</v>
      </c>
      <c r="AA2655">
        <v>87.35</v>
      </c>
      <c r="AB2655">
        <v>17.28</v>
      </c>
      <c r="AC2655">
        <v>2235.04</v>
      </c>
    </row>
    <row r="2656" spans="1:29" x14ac:dyDescent="0.25">
      <c r="A2656">
        <v>2001</v>
      </c>
      <c r="B2656">
        <v>1997</v>
      </c>
      <c r="C2656">
        <v>1998</v>
      </c>
      <c r="D2656">
        <v>3</v>
      </c>
      <c r="E2656" t="s">
        <v>38</v>
      </c>
      <c r="F2656" t="s">
        <v>36</v>
      </c>
      <c r="G2656" t="s">
        <v>39</v>
      </c>
      <c r="H2656">
        <v>0</v>
      </c>
      <c r="I2656">
        <v>4</v>
      </c>
      <c r="J2656" t="s">
        <v>34</v>
      </c>
      <c r="K2656">
        <v>182845</v>
      </c>
      <c r="L2656">
        <v>19129</v>
      </c>
      <c r="M2656">
        <v>11297</v>
      </c>
      <c r="N2656">
        <v>0.96860000000000002</v>
      </c>
      <c r="O2656">
        <v>10943</v>
      </c>
      <c r="P2656">
        <v>3259</v>
      </c>
      <c r="Q2656">
        <v>4571</v>
      </c>
      <c r="R2656">
        <v>7831</v>
      </c>
      <c r="S2656">
        <v>84758</v>
      </c>
      <c r="T2656">
        <f t="shared" si="82"/>
        <v>92589</v>
      </c>
      <c r="U2656">
        <f t="shared" si="83"/>
        <v>3</v>
      </c>
      <c r="V2656">
        <v>0.47051876928996206</v>
      </c>
      <c r="W2656">
        <v>2.7772840569770068E-2</v>
      </c>
      <c r="X2656">
        <v>5.9033557215386806E-2</v>
      </c>
      <c r="Y2656">
        <v>0.44267483292488102</v>
      </c>
      <c r="Z2656">
        <v>9000.6099999999988</v>
      </c>
      <c r="AA2656">
        <v>531.27</v>
      </c>
      <c r="AB2656">
        <v>1129.26</v>
      </c>
      <c r="AC2656">
        <v>8467.98</v>
      </c>
    </row>
    <row r="2657" spans="1:29" x14ac:dyDescent="0.25">
      <c r="A2657">
        <v>2001</v>
      </c>
      <c r="B2657">
        <v>1996</v>
      </c>
      <c r="C2657">
        <v>1997</v>
      </c>
      <c r="D2657">
        <v>3</v>
      </c>
      <c r="E2657" t="s">
        <v>38</v>
      </c>
      <c r="F2657" t="s">
        <v>36</v>
      </c>
      <c r="G2657" t="s">
        <v>39</v>
      </c>
      <c r="H2657">
        <v>0</v>
      </c>
      <c r="I2657">
        <v>5</v>
      </c>
      <c r="J2657" t="s">
        <v>34</v>
      </c>
      <c r="K2657">
        <v>33057</v>
      </c>
      <c r="L2657">
        <v>5217</v>
      </c>
      <c r="M2657">
        <v>2810</v>
      </c>
      <c r="N2657">
        <v>1</v>
      </c>
      <c r="O2657">
        <v>2810</v>
      </c>
      <c r="P2657">
        <v>1510</v>
      </c>
      <c r="Q2657">
        <v>896</v>
      </c>
      <c r="R2657">
        <v>2407</v>
      </c>
      <c r="S2657">
        <v>24533</v>
      </c>
      <c r="T2657">
        <f t="shared" si="82"/>
        <v>26940</v>
      </c>
      <c r="U2657">
        <f t="shared" si="83"/>
        <v>4</v>
      </c>
      <c r="V2657">
        <v>0.30612937165460263</v>
      </c>
      <c r="W2657">
        <v>5.9223954051272613E-2</v>
      </c>
      <c r="X2657">
        <v>3.4438548176596737E-2</v>
      </c>
      <c r="Y2657">
        <v>0.60020812611752794</v>
      </c>
      <c r="Z2657">
        <v>1597.3799999999999</v>
      </c>
      <c r="AA2657">
        <v>309.02999999999997</v>
      </c>
      <c r="AB2657">
        <v>179.7</v>
      </c>
      <c r="AC2657">
        <v>3131.8799999999997</v>
      </c>
    </row>
    <row r="2658" spans="1:29" x14ac:dyDescent="0.25">
      <c r="A2658">
        <v>2001</v>
      </c>
      <c r="B2658">
        <v>1999</v>
      </c>
      <c r="C2658">
        <v>2000</v>
      </c>
      <c r="D2658">
        <v>4</v>
      </c>
      <c r="E2658" t="s">
        <v>40</v>
      </c>
      <c r="F2658" t="s">
        <v>36</v>
      </c>
      <c r="G2658" t="s">
        <v>39</v>
      </c>
      <c r="H2658">
        <v>0</v>
      </c>
      <c r="I2658">
        <v>2</v>
      </c>
      <c r="J2658" t="s">
        <v>33</v>
      </c>
      <c r="K2658">
        <v>1581063</v>
      </c>
      <c r="L2658">
        <v>46992</v>
      </c>
      <c r="M2658">
        <v>43657</v>
      </c>
      <c r="N2658">
        <v>0.6099</v>
      </c>
      <c r="O2658">
        <v>26626</v>
      </c>
      <c r="P2658">
        <v>0</v>
      </c>
      <c r="Q2658">
        <v>3335</v>
      </c>
      <c r="R2658">
        <v>3335</v>
      </c>
      <c r="S2658">
        <v>65533</v>
      </c>
      <c r="T2658">
        <f t="shared" si="82"/>
        <v>68868</v>
      </c>
      <c r="U2658">
        <f t="shared" si="83"/>
        <v>1</v>
      </c>
      <c r="V2658">
        <v>0.11283715486513805</v>
      </c>
      <c r="W2658">
        <v>0.13550055859977655</v>
      </c>
      <c r="X2658">
        <v>2.6306325477469809E-2</v>
      </c>
      <c r="Y2658">
        <v>0.72535596105761557</v>
      </c>
      <c r="Z2658">
        <v>5302.5</v>
      </c>
      <c r="AA2658">
        <v>6367.5099999999993</v>
      </c>
      <c r="AB2658">
        <v>1236.2</v>
      </c>
      <c r="AC2658">
        <v>34086.29</v>
      </c>
    </row>
    <row r="2659" spans="1:29" x14ac:dyDescent="0.25">
      <c r="A2659">
        <v>2001</v>
      </c>
      <c r="B2659">
        <v>1998</v>
      </c>
      <c r="C2659">
        <v>1999</v>
      </c>
      <c r="D2659">
        <v>4</v>
      </c>
      <c r="E2659" t="s">
        <v>40</v>
      </c>
      <c r="F2659" t="s">
        <v>36</v>
      </c>
      <c r="G2659" t="s">
        <v>39</v>
      </c>
      <c r="H2659">
        <v>0</v>
      </c>
      <c r="I2659">
        <v>3</v>
      </c>
      <c r="J2659" t="s">
        <v>34</v>
      </c>
      <c r="K2659">
        <v>384125</v>
      </c>
      <c r="L2659">
        <v>41506</v>
      </c>
      <c r="M2659">
        <v>38597</v>
      </c>
      <c r="N2659">
        <v>0.85850000000000004</v>
      </c>
      <c r="O2659">
        <v>33135</v>
      </c>
      <c r="P2659">
        <v>0</v>
      </c>
      <c r="Q2659">
        <v>2909</v>
      </c>
      <c r="R2659">
        <v>2909</v>
      </c>
      <c r="S2659">
        <v>74836</v>
      </c>
      <c r="T2659">
        <f t="shared" si="82"/>
        <v>77745</v>
      </c>
      <c r="U2659">
        <f t="shared" si="83"/>
        <v>2</v>
      </c>
      <c r="V2659">
        <v>3.6389183084041092E-2</v>
      </c>
      <c r="W2659">
        <v>3.2662086538026024E-3</v>
      </c>
      <c r="X2659">
        <v>0.34768173149292986</v>
      </c>
      <c r="Y2659">
        <v>0.61266287676922648</v>
      </c>
      <c r="Z2659">
        <v>1510.4</v>
      </c>
      <c r="AA2659">
        <v>135.57</v>
      </c>
      <c r="AB2659">
        <v>14431.17</v>
      </c>
      <c r="AC2659">
        <v>25429.699999999997</v>
      </c>
    </row>
    <row r="2660" spans="1:29" x14ac:dyDescent="0.25">
      <c r="A2660">
        <v>2001</v>
      </c>
      <c r="B2660">
        <v>1997</v>
      </c>
      <c r="C2660">
        <v>1998</v>
      </c>
      <c r="D2660">
        <v>4</v>
      </c>
      <c r="E2660" t="s">
        <v>40</v>
      </c>
      <c r="F2660" t="s">
        <v>36</v>
      </c>
      <c r="G2660" t="s">
        <v>39</v>
      </c>
      <c r="H2660">
        <v>0</v>
      </c>
      <c r="I2660">
        <v>4</v>
      </c>
      <c r="J2660" t="s">
        <v>34</v>
      </c>
      <c r="K2660">
        <v>138348</v>
      </c>
      <c r="L2660">
        <v>22496</v>
      </c>
      <c r="M2660">
        <v>21655</v>
      </c>
      <c r="N2660">
        <v>0.99129999999999996</v>
      </c>
      <c r="O2660">
        <v>21466</v>
      </c>
      <c r="P2660">
        <v>658</v>
      </c>
      <c r="Q2660">
        <v>182</v>
      </c>
      <c r="R2660">
        <v>840</v>
      </c>
      <c r="S2660">
        <v>80473</v>
      </c>
      <c r="T2660">
        <f t="shared" si="82"/>
        <v>81313</v>
      </c>
      <c r="U2660">
        <f t="shared" si="83"/>
        <v>3</v>
      </c>
      <c r="V2660">
        <v>1.2839148579038801E-2</v>
      </c>
      <c r="W2660">
        <v>1.3534382051241021E-2</v>
      </c>
      <c r="X2660">
        <v>0.30838227528044942</v>
      </c>
      <c r="Y2660">
        <v>0.66524419408927093</v>
      </c>
      <c r="Z2660">
        <v>288.83</v>
      </c>
      <c r="AA2660">
        <v>304.47000000000003</v>
      </c>
      <c r="AB2660">
        <v>6937.38</v>
      </c>
      <c r="AC2660">
        <v>14965.36</v>
      </c>
    </row>
    <row r="2661" spans="1:29" x14ac:dyDescent="0.25">
      <c r="A2661">
        <v>2001</v>
      </c>
      <c r="B2661">
        <v>1996</v>
      </c>
      <c r="C2661">
        <v>1997</v>
      </c>
      <c r="D2661">
        <v>4</v>
      </c>
      <c r="E2661" t="s">
        <v>40</v>
      </c>
      <c r="F2661" t="s">
        <v>36</v>
      </c>
      <c r="G2661" t="s">
        <v>39</v>
      </c>
      <c r="H2661">
        <v>0</v>
      </c>
      <c r="I2661">
        <v>5</v>
      </c>
      <c r="J2661" t="s">
        <v>34</v>
      </c>
      <c r="K2661">
        <v>19797</v>
      </c>
      <c r="L2661">
        <v>164</v>
      </c>
      <c r="M2661">
        <v>147</v>
      </c>
      <c r="N2661">
        <v>1</v>
      </c>
      <c r="O2661">
        <v>147</v>
      </c>
      <c r="P2661">
        <v>3</v>
      </c>
      <c r="Q2661">
        <v>13</v>
      </c>
      <c r="R2661">
        <v>17</v>
      </c>
      <c r="S2661">
        <v>17652</v>
      </c>
      <c r="T2661">
        <f t="shared" si="82"/>
        <v>17669</v>
      </c>
      <c r="U2661">
        <f t="shared" si="83"/>
        <v>4</v>
      </c>
      <c r="V2661">
        <v>7.5366194614963833E-3</v>
      </c>
      <c r="W2661">
        <v>2.0786482708320671E-2</v>
      </c>
      <c r="X2661">
        <v>0.1717012095058652</v>
      </c>
      <c r="Y2661">
        <v>0.79997568832431776</v>
      </c>
      <c r="Z2661">
        <v>1.24</v>
      </c>
      <c r="AA2661">
        <v>3.42</v>
      </c>
      <c r="AB2661">
        <v>28.25</v>
      </c>
      <c r="AC2661">
        <v>131.62</v>
      </c>
    </row>
    <row r="2662" spans="1:29" x14ac:dyDescent="0.25">
      <c r="A2662">
        <v>2001</v>
      </c>
      <c r="B2662">
        <v>1999</v>
      </c>
      <c r="C2662">
        <v>2000</v>
      </c>
      <c r="D2662">
        <v>5</v>
      </c>
      <c r="E2662" t="s">
        <v>41</v>
      </c>
      <c r="F2662" t="s">
        <v>36</v>
      </c>
      <c r="G2662" t="s">
        <v>42</v>
      </c>
      <c r="H2662">
        <v>1</v>
      </c>
      <c r="I2662">
        <v>2</v>
      </c>
      <c r="J2662" t="s">
        <v>33</v>
      </c>
      <c r="K2662">
        <v>1040207</v>
      </c>
      <c r="L2662">
        <v>12929</v>
      </c>
      <c r="M2662">
        <v>12326</v>
      </c>
      <c r="N2662">
        <v>0.55210000000000004</v>
      </c>
      <c r="O2662">
        <v>6805</v>
      </c>
      <c r="P2662">
        <v>0</v>
      </c>
      <c r="Q2662">
        <v>603</v>
      </c>
      <c r="R2662">
        <v>603</v>
      </c>
      <c r="S2662">
        <v>7472</v>
      </c>
      <c r="T2662">
        <f t="shared" si="82"/>
        <v>8075</v>
      </c>
      <c r="U2662">
        <f t="shared" si="83"/>
        <v>1</v>
      </c>
      <c r="V2662">
        <v>0.28324605183677859</v>
      </c>
      <c r="W2662">
        <v>0.22072202718913364</v>
      </c>
      <c r="X2662">
        <v>0</v>
      </c>
      <c r="Y2662">
        <v>0.49603192097408783</v>
      </c>
      <c r="Z2662">
        <v>3662.21</v>
      </c>
      <c r="AA2662">
        <v>2853.81</v>
      </c>
      <c r="AB2662">
        <v>0</v>
      </c>
      <c r="AC2662">
        <v>6413.41</v>
      </c>
    </row>
    <row r="2663" spans="1:29" x14ac:dyDescent="0.25">
      <c r="A2663">
        <v>2001</v>
      </c>
      <c r="B2663">
        <v>1998</v>
      </c>
      <c r="C2663">
        <v>1999</v>
      </c>
      <c r="D2663">
        <v>5</v>
      </c>
      <c r="E2663" t="s">
        <v>41</v>
      </c>
      <c r="F2663" t="s">
        <v>36</v>
      </c>
      <c r="G2663" t="s">
        <v>42</v>
      </c>
      <c r="H2663">
        <v>1</v>
      </c>
      <c r="I2663">
        <v>3</v>
      </c>
      <c r="J2663" t="s">
        <v>34</v>
      </c>
      <c r="K2663">
        <v>388862</v>
      </c>
      <c r="L2663">
        <v>13826</v>
      </c>
      <c r="M2663">
        <v>11669</v>
      </c>
      <c r="N2663">
        <v>0.83430000000000004</v>
      </c>
      <c r="O2663">
        <v>9735</v>
      </c>
      <c r="P2663">
        <v>0</v>
      </c>
      <c r="Q2663">
        <v>2156</v>
      </c>
      <c r="R2663">
        <v>2156</v>
      </c>
      <c r="S2663">
        <v>61726</v>
      </c>
      <c r="T2663">
        <f t="shared" si="82"/>
        <v>63882</v>
      </c>
      <c r="U2663">
        <f t="shared" si="83"/>
        <v>2</v>
      </c>
      <c r="V2663">
        <v>0.5529741403627032</v>
      </c>
      <c r="W2663">
        <v>7.7961519378454497E-2</v>
      </c>
      <c r="X2663">
        <v>0</v>
      </c>
      <c r="Y2663">
        <v>0.36906434025884233</v>
      </c>
      <c r="Z2663">
        <v>7645.5199999999995</v>
      </c>
      <c r="AA2663">
        <v>1077.9099999999999</v>
      </c>
      <c r="AB2663">
        <v>0</v>
      </c>
      <c r="AC2663">
        <v>5102.75</v>
      </c>
    </row>
    <row r="2664" spans="1:29" x14ac:dyDescent="0.25">
      <c r="A2664">
        <v>2001</v>
      </c>
      <c r="B2664">
        <v>1997</v>
      </c>
      <c r="C2664">
        <v>1998</v>
      </c>
      <c r="D2664">
        <v>5</v>
      </c>
      <c r="E2664" t="s">
        <v>41</v>
      </c>
      <c r="F2664" t="s">
        <v>36</v>
      </c>
      <c r="G2664" t="s">
        <v>42</v>
      </c>
      <c r="H2664">
        <v>1</v>
      </c>
      <c r="I2664">
        <v>4</v>
      </c>
      <c r="J2664" t="s">
        <v>34</v>
      </c>
      <c r="K2664">
        <v>25768</v>
      </c>
      <c r="L2664">
        <v>3925</v>
      </c>
      <c r="M2664">
        <v>2518</v>
      </c>
      <c r="N2664">
        <v>0.95709999999999995</v>
      </c>
      <c r="O2664">
        <v>2410</v>
      </c>
      <c r="P2664">
        <v>538</v>
      </c>
      <c r="Q2664">
        <v>868</v>
      </c>
      <c r="R2664">
        <v>1406</v>
      </c>
      <c r="S2664">
        <v>10308</v>
      </c>
      <c r="T2664">
        <f t="shared" si="82"/>
        <v>11714</v>
      </c>
      <c r="U2664">
        <f t="shared" si="83"/>
        <v>3</v>
      </c>
      <c r="V2664">
        <v>0.63883050946765618</v>
      </c>
      <c r="W2664">
        <v>3.6016069413344134E-2</v>
      </c>
      <c r="X2664">
        <v>0</v>
      </c>
      <c r="Y2664">
        <v>0.32515342111899981</v>
      </c>
      <c r="Z2664">
        <v>2507.71</v>
      </c>
      <c r="AA2664">
        <v>141.38</v>
      </c>
      <c r="AB2664">
        <v>0</v>
      </c>
      <c r="AC2664">
        <v>1276.3800000000001</v>
      </c>
    </row>
    <row r="2665" spans="1:29" x14ac:dyDescent="0.25">
      <c r="A2665">
        <v>2001</v>
      </c>
      <c r="B2665">
        <v>1996</v>
      </c>
      <c r="C2665">
        <v>1997</v>
      </c>
      <c r="D2665">
        <v>5</v>
      </c>
      <c r="E2665" t="s">
        <v>41</v>
      </c>
      <c r="F2665" t="s">
        <v>36</v>
      </c>
      <c r="G2665" t="s">
        <v>42</v>
      </c>
      <c r="H2665">
        <v>1</v>
      </c>
      <c r="I2665">
        <v>5</v>
      </c>
      <c r="J2665" t="s">
        <v>34</v>
      </c>
      <c r="K2665">
        <v>6903</v>
      </c>
      <c r="L2665">
        <v>1890</v>
      </c>
      <c r="M2665">
        <v>1017</v>
      </c>
      <c r="N2665">
        <v>1</v>
      </c>
      <c r="O2665">
        <v>1017</v>
      </c>
      <c r="P2665">
        <v>270</v>
      </c>
      <c r="Q2665">
        <v>601</v>
      </c>
      <c r="R2665">
        <v>872</v>
      </c>
      <c r="S2665">
        <v>4322</v>
      </c>
      <c r="T2665">
        <f t="shared" si="82"/>
        <v>5194</v>
      </c>
      <c r="U2665">
        <f t="shared" si="83"/>
        <v>4</v>
      </c>
      <c r="V2665">
        <v>0.55078703507806881</v>
      </c>
      <c r="W2665">
        <v>2.1505945076799392E-2</v>
      </c>
      <c r="X2665">
        <v>0</v>
      </c>
      <c r="Y2665">
        <v>0.42770701984513187</v>
      </c>
      <c r="Z2665">
        <v>1041.3399999999999</v>
      </c>
      <c r="AA2665">
        <v>40.659999999999997</v>
      </c>
      <c r="AB2665">
        <v>0</v>
      </c>
      <c r="AC2665">
        <v>808.6400000000001</v>
      </c>
    </row>
    <row r="2666" spans="1:29" x14ac:dyDescent="0.25">
      <c r="A2666">
        <v>2001</v>
      </c>
      <c r="B2666">
        <v>1999</v>
      </c>
      <c r="C2666">
        <v>2000</v>
      </c>
      <c r="D2666">
        <v>6</v>
      </c>
      <c r="E2666" t="s">
        <v>43</v>
      </c>
      <c r="F2666" t="s">
        <v>36</v>
      </c>
      <c r="G2666" t="s">
        <v>42</v>
      </c>
      <c r="H2666">
        <v>0</v>
      </c>
      <c r="I2666">
        <v>2</v>
      </c>
      <c r="J2666" t="s">
        <v>33</v>
      </c>
      <c r="K2666">
        <v>112582</v>
      </c>
      <c r="L2666">
        <v>1399</v>
      </c>
      <c r="M2666">
        <v>1334</v>
      </c>
      <c r="N2666">
        <v>0.55210000000000004</v>
      </c>
      <c r="O2666">
        <v>736</v>
      </c>
      <c r="P2666">
        <v>0</v>
      </c>
      <c r="Q2666">
        <v>65</v>
      </c>
      <c r="R2666">
        <v>65</v>
      </c>
      <c r="S2666">
        <v>808</v>
      </c>
      <c r="T2666">
        <f t="shared" si="82"/>
        <v>873</v>
      </c>
      <c r="U2666">
        <f t="shared" si="83"/>
        <v>1</v>
      </c>
      <c r="V2666">
        <v>0.28323459842643472</v>
      </c>
      <c r="W2666">
        <v>0.22072789898311385</v>
      </c>
      <c r="X2666">
        <v>0</v>
      </c>
      <c r="Y2666">
        <v>0.49603750259045143</v>
      </c>
      <c r="Z2666">
        <v>396.34999999999997</v>
      </c>
      <c r="AA2666">
        <v>308.88</v>
      </c>
      <c r="AB2666">
        <v>0</v>
      </c>
      <c r="AC2666">
        <v>694.14</v>
      </c>
    </row>
    <row r="2667" spans="1:29" x14ac:dyDescent="0.25">
      <c r="A2667">
        <v>2001</v>
      </c>
      <c r="B2667">
        <v>1998</v>
      </c>
      <c r="C2667">
        <v>1999</v>
      </c>
      <c r="D2667">
        <v>6</v>
      </c>
      <c r="E2667" t="s">
        <v>43</v>
      </c>
      <c r="F2667" t="s">
        <v>36</v>
      </c>
      <c r="G2667" t="s">
        <v>42</v>
      </c>
      <c r="H2667">
        <v>0</v>
      </c>
      <c r="I2667">
        <v>3</v>
      </c>
      <c r="J2667" t="s">
        <v>34</v>
      </c>
      <c r="K2667">
        <v>51244</v>
      </c>
      <c r="L2667">
        <v>1821</v>
      </c>
      <c r="M2667">
        <v>1537</v>
      </c>
      <c r="N2667">
        <v>0.83430000000000004</v>
      </c>
      <c r="O2667">
        <v>1282</v>
      </c>
      <c r="P2667">
        <v>0</v>
      </c>
      <c r="Q2667">
        <v>284</v>
      </c>
      <c r="R2667">
        <v>284</v>
      </c>
      <c r="S2667">
        <v>8134</v>
      </c>
      <c r="T2667">
        <f t="shared" si="82"/>
        <v>8418</v>
      </c>
      <c r="U2667">
        <f t="shared" si="83"/>
        <v>2</v>
      </c>
      <c r="V2667">
        <v>0.55297836956700719</v>
      </c>
      <c r="W2667">
        <v>7.7959571233335356E-2</v>
      </c>
      <c r="X2667">
        <v>0</v>
      </c>
      <c r="Y2667">
        <v>0.36906205919965751</v>
      </c>
      <c r="Z2667">
        <v>1007.5100000000001</v>
      </c>
      <c r="AA2667">
        <v>142.04000000000002</v>
      </c>
      <c r="AB2667">
        <v>0</v>
      </c>
      <c r="AC2667">
        <v>672.42</v>
      </c>
    </row>
    <row r="2668" spans="1:29" x14ac:dyDescent="0.25">
      <c r="A2668">
        <v>2001</v>
      </c>
      <c r="B2668">
        <v>1997</v>
      </c>
      <c r="C2668">
        <v>1998</v>
      </c>
      <c r="D2668">
        <v>6</v>
      </c>
      <c r="E2668" t="s">
        <v>43</v>
      </c>
      <c r="F2668" t="s">
        <v>36</v>
      </c>
      <c r="G2668" t="s">
        <v>42</v>
      </c>
      <c r="H2668">
        <v>0</v>
      </c>
      <c r="I2668">
        <v>4</v>
      </c>
      <c r="J2668" t="s">
        <v>34</v>
      </c>
      <c r="K2668">
        <v>3783</v>
      </c>
      <c r="L2668">
        <v>576</v>
      </c>
      <c r="M2668">
        <v>369</v>
      </c>
      <c r="N2668">
        <v>0.95709999999999995</v>
      </c>
      <c r="O2668">
        <v>353</v>
      </c>
      <c r="P2668">
        <v>78</v>
      </c>
      <c r="Q2668">
        <v>127</v>
      </c>
      <c r="R2668">
        <v>206</v>
      </c>
      <c r="S2668">
        <v>1513</v>
      </c>
      <c r="T2668">
        <f t="shared" si="82"/>
        <v>1719</v>
      </c>
      <c r="U2668">
        <f t="shared" si="83"/>
        <v>3</v>
      </c>
      <c r="V2668">
        <v>0.63887491107216599</v>
      </c>
      <c r="W2668">
        <v>3.6004927903385331E-2</v>
      </c>
      <c r="X2668">
        <v>0</v>
      </c>
      <c r="Y2668">
        <v>0.32512016102444868</v>
      </c>
      <c r="Z2668">
        <v>368.18999999999994</v>
      </c>
      <c r="AA2668">
        <v>20.75</v>
      </c>
      <c r="AB2668">
        <v>0</v>
      </c>
      <c r="AC2668">
        <v>187.37</v>
      </c>
    </row>
    <row r="2669" spans="1:29" x14ac:dyDescent="0.25">
      <c r="A2669">
        <v>2001</v>
      </c>
      <c r="B2669">
        <v>1996</v>
      </c>
      <c r="C2669">
        <v>1997</v>
      </c>
      <c r="D2669">
        <v>6</v>
      </c>
      <c r="E2669" t="s">
        <v>43</v>
      </c>
      <c r="F2669" t="s">
        <v>36</v>
      </c>
      <c r="G2669" t="s">
        <v>42</v>
      </c>
      <c r="H2669">
        <v>0</v>
      </c>
      <c r="I2669">
        <v>5</v>
      </c>
      <c r="J2669" t="s">
        <v>34</v>
      </c>
      <c r="K2669">
        <v>1021</v>
      </c>
      <c r="L2669">
        <v>279</v>
      </c>
      <c r="M2669">
        <v>150</v>
      </c>
      <c r="N2669">
        <v>1</v>
      </c>
      <c r="O2669">
        <v>150</v>
      </c>
      <c r="P2669">
        <v>40</v>
      </c>
      <c r="Q2669">
        <v>88</v>
      </c>
      <c r="R2669">
        <v>129</v>
      </c>
      <c r="S2669">
        <v>639</v>
      </c>
      <c r="T2669">
        <f t="shared" si="82"/>
        <v>768</v>
      </c>
      <c r="U2669">
        <f t="shared" si="83"/>
        <v>4</v>
      </c>
      <c r="V2669">
        <v>0.55078683834048636</v>
      </c>
      <c r="W2669">
        <v>2.1530758226037193E-2</v>
      </c>
      <c r="X2669">
        <v>0</v>
      </c>
      <c r="Y2669">
        <v>0.42768240343347641</v>
      </c>
      <c r="Z2669">
        <v>154</v>
      </c>
      <c r="AA2669">
        <v>6.02</v>
      </c>
      <c r="AB2669">
        <v>0</v>
      </c>
      <c r="AC2669">
        <v>119.58000000000001</v>
      </c>
    </row>
    <row r="2670" spans="1:29" x14ac:dyDescent="0.25">
      <c r="A2670">
        <v>2001</v>
      </c>
      <c r="B2670">
        <v>1999</v>
      </c>
      <c r="C2670">
        <v>2000</v>
      </c>
      <c r="D2670">
        <v>7</v>
      </c>
      <c r="E2670" t="s">
        <v>44</v>
      </c>
      <c r="F2670" t="s">
        <v>36</v>
      </c>
      <c r="G2670" t="s">
        <v>45</v>
      </c>
      <c r="H2670">
        <v>0</v>
      </c>
      <c r="I2670">
        <v>2</v>
      </c>
      <c r="J2670" t="s">
        <v>33</v>
      </c>
      <c r="K2670">
        <v>215545</v>
      </c>
      <c r="L2670">
        <v>6091</v>
      </c>
      <c r="M2670">
        <v>6091</v>
      </c>
      <c r="N2670">
        <v>0.51970000000000005</v>
      </c>
      <c r="O2670">
        <v>3165</v>
      </c>
      <c r="P2670">
        <v>0</v>
      </c>
      <c r="Q2670">
        <v>0</v>
      </c>
      <c r="R2670">
        <v>0</v>
      </c>
      <c r="S2670">
        <v>53</v>
      </c>
      <c r="T2670">
        <f t="shared" si="82"/>
        <v>53</v>
      </c>
      <c r="U2670">
        <f t="shared" si="83"/>
        <v>1</v>
      </c>
      <c r="V2670">
        <v>0.12189020015989152</v>
      </c>
      <c r="W2670">
        <v>0.558018133077682</v>
      </c>
      <c r="X2670">
        <v>2.7665829999523932E-2</v>
      </c>
      <c r="Y2670">
        <v>0.29242583676290257</v>
      </c>
      <c r="Z2670">
        <v>742.51</v>
      </c>
      <c r="AA2670">
        <v>3399.24</v>
      </c>
      <c r="AB2670">
        <v>168.52999999999997</v>
      </c>
      <c r="AC2670">
        <v>1781.3500000000001</v>
      </c>
    </row>
    <row r="2671" spans="1:29" x14ac:dyDescent="0.25">
      <c r="A2671">
        <v>2001</v>
      </c>
      <c r="B2671">
        <v>1998</v>
      </c>
      <c r="C2671">
        <v>1999</v>
      </c>
      <c r="D2671">
        <v>7</v>
      </c>
      <c r="E2671" t="s">
        <v>44</v>
      </c>
      <c r="F2671" t="s">
        <v>36</v>
      </c>
      <c r="G2671" t="s">
        <v>45</v>
      </c>
      <c r="H2671">
        <v>0</v>
      </c>
      <c r="I2671">
        <v>3</v>
      </c>
      <c r="J2671" t="s">
        <v>34</v>
      </c>
      <c r="K2671">
        <v>117058</v>
      </c>
      <c r="L2671">
        <v>6089</v>
      </c>
      <c r="M2671">
        <v>6089</v>
      </c>
      <c r="N2671">
        <v>0.74219999999999997</v>
      </c>
      <c r="O2671">
        <v>4519</v>
      </c>
      <c r="P2671">
        <v>0</v>
      </c>
      <c r="Q2671">
        <v>0</v>
      </c>
      <c r="R2671">
        <v>0</v>
      </c>
      <c r="S2671">
        <v>723</v>
      </c>
      <c r="T2671">
        <f t="shared" si="82"/>
        <v>723</v>
      </c>
      <c r="U2671">
        <f t="shared" si="83"/>
        <v>2</v>
      </c>
      <c r="V2671">
        <v>0.20027587565889948</v>
      </c>
      <c r="W2671">
        <v>0.35439348407967547</v>
      </c>
      <c r="X2671">
        <v>8.7032201914708461E-4</v>
      </c>
      <c r="Y2671">
        <v>0.44446031824227789</v>
      </c>
      <c r="Z2671">
        <v>1219.6200000000001</v>
      </c>
      <c r="AA2671">
        <v>2158.1499999999996</v>
      </c>
      <c r="AB2671">
        <v>5.3000000000000007</v>
      </c>
      <c r="AC2671">
        <v>2706.6299999999997</v>
      </c>
    </row>
    <row r="2672" spans="1:29" x14ac:dyDescent="0.25">
      <c r="A2672">
        <v>2001</v>
      </c>
      <c r="B2672">
        <v>1997</v>
      </c>
      <c r="C2672">
        <v>1998</v>
      </c>
      <c r="D2672">
        <v>7</v>
      </c>
      <c r="E2672" t="s">
        <v>44</v>
      </c>
      <c r="F2672" t="s">
        <v>36</v>
      </c>
      <c r="G2672" t="s">
        <v>45</v>
      </c>
      <c r="H2672">
        <v>0</v>
      </c>
      <c r="I2672">
        <v>4</v>
      </c>
      <c r="J2672" t="s">
        <v>34</v>
      </c>
      <c r="K2672">
        <v>72806</v>
      </c>
      <c r="L2672">
        <v>9915</v>
      </c>
      <c r="M2672">
        <v>8508</v>
      </c>
      <c r="N2672">
        <v>0.92459999999999998</v>
      </c>
      <c r="O2672">
        <v>7867</v>
      </c>
      <c r="P2672">
        <v>1406</v>
      </c>
      <c r="Q2672">
        <v>0</v>
      </c>
      <c r="R2672">
        <v>1406</v>
      </c>
      <c r="S2672">
        <v>10822</v>
      </c>
      <c r="T2672">
        <f t="shared" si="82"/>
        <v>12228</v>
      </c>
      <c r="U2672">
        <f t="shared" si="83"/>
        <v>3</v>
      </c>
      <c r="V2672">
        <v>0.62052978930255642</v>
      </c>
      <c r="W2672">
        <v>0.14753762742495694</v>
      </c>
      <c r="X2672">
        <v>4.3668386508586444E-3</v>
      </c>
      <c r="Y2672">
        <v>0.22756574462162807</v>
      </c>
      <c r="Z2672">
        <v>6152.95</v>
      </c>
      <c r="AA2672">
        <v>1462.9299999999998</v>
      </c>
      <c r="AB2672">
        <v>43.300000000000004</v>
      </c>
      <c r="AC2672">
        <v>2256.46</v>
      </c>
    </row>
    <row r="2673" spans="1:29" x14ac:dyDescent="0.25">
      <c r="A2673">
        <v>2001</v>
      </c>
      <c r="B2673">
        <v>1996</v>
      </c>
      <c r="C2673">
        <v>1997</v>
      </c>
      <c r="D2673">
        <v>7</v>
      </c>
      <c r="E2673" t="s">
        <v>44</v>
      </c>
      <c r="F2673" t="s">
        <v>36</v>
      </c>
      <c r="G2673" t="s">
        <v>45</v>
      </c>
      <c r="H2673">
        <v>0</v>
      </c>
      <c r="I2673">
        <v>5</v>
      </c>
      <c r="J2673" t="s">
        <v>34</v>
      </c>
      <c r="K2673">
        <v>31242</v>
      </c>
      <c r="L2673">
        <v>10202</v>
      </c>
      <c r="M2673">
        <v>8696</v>
      </c>
      <c r="N2673">
        <v>1</v>
      </c>
      <c r="O2673">
        <v>8696</v>
      </c>
      <c r="P2673">
        <v>1506</v>
      </c>
      <c r="Q2673">
        <v>0</v>
      </c>
      <c r="R2673">
        <v>1506</v>
      </c>
      <c r="S2673">
        <v>17914</v>
      </c>
      <c r="T2673">
        <f t="shared" si="82"/>
        <v>19420</v>
      </c>
      <c r="U2673">
        <f t="shared" si="83"/>
        <v>4</v>
      </c>
      <c r="V2673">
        <v>0.37623114144662362</v>
      </c>
      <c r="W2673">
        <v>0.35647995232741969</v>
      </c>
      <c r="X2673">
        <v>8.6357546312676847E-3</v>
      </c>
      <c r="Y2673">
        <v>0.25865315159468899</v>
      </c>
      <c r="Z2673">
        <v>3838.66</v>
      </c>
      <c r="AA2673">
        <v>3637.1400000000003</v>
      </c>
      <c r="AB2673">
        <v>88.11</v>
      </c>
      <c r="AC2673">
        <v>2639.02</v>
      </c>
    </row>
    <row r="2674" spans="1:29" x14ac:dyDescent="0.25">
      <c r="A2674">
        <v>2001</v>
      </c>
      <c r="B2674">
        <v>1999</v>
      </c>
      <c r="C2674">
        <v>2000</v>
      </c>
      <c r="D2674">
        <v>8</v>
      </c>
      <c r="E2674" t="s">
        <v>46</v>
      </c>
      <c r="F2674" t="s">
        <v>36</v>
      </c>
      <c r="G2674" t="s">
        <v>45</v>
      </c>
      <c r="H2674">
        <v>0</v>
      </c>
      <c r="I2674">
        <v>2</v>
      </c>
      <c r="J2674" t="s">
        <v>33</v>
      </c>
      <c r="K2674">
        <v>36948</v>
      </c>
      <c r="L2674">
        <v>2492</v>
      </c>
      <c r="M2674">
        <v>2492</v>
      </c>
      <c r="N2674">
        <v>0.60340000000000005</v>
      </c>
      <c r="O2674">
        <v>1503</v>
      </c>
      <c r="P2674">
        <v>0</v>
      </c>
      <c r="Q2674">
        <v>0</v>
      </c>
      <c r="R2674">
        <v>0</v>
      </c>
      <c r="S2674">
        <v>730</v>
      </c>
      <c r="T2674">
        <f t="shared" si="82"/>
        <v>730</v>
      </c>
      <c r="U2674">
        <f t="shared" si="83"/>
        <v>1</v>
      </c>
      <c r="V2674">
        <v>5.1067158790018462E-2</v>
      </c>
      <c r="W2674">
        <v>0.10856535344620075</v>
      </c>
      <c r="X2674">
        <v>1.2954344860787932E-2</v>
      </c>
      <c r="Y2674">
        <v>0.82741314290299284</v>
      </c>
      <c r="Z2674">
        <v>127.29</v>
      </c>
      <c r="AA2674">
        <v>270.60999999999996</v>
      </c>
      <c r="AB2674">
        <v>32.29</v>
      </c>
      <c r="AC2674">
        <v>2062.41</v>
      </c>
    </row>
    <row r="2675" spans="1:29" x14ac:dyDescent="0.25">
      <c r="A2675">
        <v>2001</v>
      </c>
      <c r="B2675">
        <v>1998</v>
      </c>
      <c r="C2675">
        <v>1999</v>
      </c>
      <c r="D2675">
        <v>8</v>
      </c>
      <c r="E2675" t="s">
        <v>46</v>
      </c>
      <c r="F2675" t="s">
        <v>36</v>
      </c>
      <c r="G2675" t="s">
        <v>45</v>
      </c>
      <c r="H2675">
        <v>0</v>
      </c>
      <c r="I2675">
        <v>3</v>
      </c>
      <c r="J2675" t="s">
        <v>34</v>
      </c>
      <c r="K2675">
        <v>23363</v>
      </c>
      <c r="L2675">
        <v>3096</v>
      </c>
      <c r="M2675">
        <v>3096</v>
      </c>
      <c r="N2675">
        <v>0.84009999999999996</v>
      </c>
      <c r="O2675">
        <v>2601</v>
      </c>
      <c r="P2675">
        <v>0</v>
      </c>
      <c r="Q2675">
        <v>0</v>
      </c>
      <c r="R2675">
        <v>0</v>
      </c>
      <c r="S2675">
        <v>2984</v>
      </c>
      <c r="T2675">
        <f t="shared" si="82"/>
        <v>2984</v>
      </c>
      <c r="U2675">
        <f t="shared" si="83"/>
        <v>2</v>
      </c>
      <c r="V2675">
        <v>4.3757931548916461E-2</v>
      </c>
      <c r="W2675">
        <v>7.3275402753155666E-2</v>
      </c>
      <c r="X2675">
        <v>4.8614542061024078E-2</v>
      </c>
      <c r="Y2675">
        <v>0.83435212363690381</v>
      </c>
      <c r="Z2675">
        <v>135.51</v>
      </c>
      <c r="AA2675">
        <v>226.92000000000002</v>
      </c>
      <c r="AB2675">
        <v>150.54999999999998</v>
      </c>
      <c r="AC2675">
        <v>2583.83</v>
      </c>
    </row>
    <row r="2676" spans="1:29" x14ac:dyDescent="0.25">
      <c r="A2676">
        <v>2001</v>
      </c>
      <c r="B2676">
        <v>1997</v>
      </c>
      <c r="C2676">
        <v>1998</v>
      </c>
      <c r="D2676">
        <v>8</v>
      </c>
      <c r="E2676" t="s">
        <v>46</v>
      </c>
      <c r="F2676" t="s">
        <v>36</v>
      </c>
      <c r="G2676" t="s">
        <v>45</v>
      </c>
      <c r="H2676">
        <v>0</v>
      </c>
      <c r="I2676">
        <v>4</v>
      </c>
      <c r="J2676" t="s">
        <v>34</v>
      </c>
      <c r="K2676">
        <v>8126</v>
      </c>
      <c r="L2676">
        <v>2007</v>
      </c>
      <c r="M2676">
        <v>1769</v>
      </c>
      <c r="N2676">
        <v>0.99209999999999998</v>
      </c>
      <c r="O2676">
        <v>1755</v>
      </c>
      <c r="P2676">
        <v>237</v>
      </c>
      <c r="Q2676">
        <v>0</v>
      </c>
      <c r="R2676">
        <v>237</v>
      </c>
      <c r="S2676">
        <v>4118</v>
      </c>
      <c r="T2676">
        <f t="shared" si="82"/>
        <v>4355</v>
      </c>
      <c r="U2676">
        <f t="shared" si="83"/>
        <v>3</v>
      </c>
      <c r="V2676">
        <v>0.11239620846470713</v>
      </c>
      <c r="W2676">
        <v>0.10894935819847283</v>
      </c>
      <c r="X2676">
        <v>2.5557498144578434E-2</v>
      </c>
      <c r="Y2676">
        <v>0.75309693519224163</v>
      </c>
      <c r="Z2676">
        <v>225.64999999999998</v>
      </c>
      <c r="AA2676">
        <v>218.73000000000002</v>
      </c>
      <c r="AB2676">
        <v>51.31</v>
      </c>
      <c r="AC2676">
        <v>1511.94</v>
      </c>
    </row>
    <row r="2677" spans="1:29" x14ac:dyDescent="0.25">
      <c r="A2677">
        <v>2001</v>
      </c>
      <c r="B2677">
        <v>1996</v>
      </c>
      <c r="C2677">
        <v>1997</v>
      </c>
      <c r="D2677">
        <v>8</v>
      </c>
      <c r="E2677" t="s">
        <v>46</v>
      </c>
      <c r="F2677" t="s">
        <v>36</v>
      </c>
      <c r="G2677" t="s">
        <v>45</v>
      </c>
      <c r="H2677">
        <v>0</v>
      </c>
      <c r="I2677">
        <v>5</v>
      </c>
      <c r="J2677" t="s">
        <v>34</v>
      </c>
      <c r="K2677">
        <v>561</v>
      </c>
      <c r="L2677">
        <v>116</v>
      </c>
      <c r="M2677">
        <v>95</v>
      </c>
      <c r="N2677">
        <v>1</v>
      </c>
      <c r="O2677">
        <v>95</v>
      </c>
      <c r="P2677">
        <v>21</v>
      </c>
      <c r="Q2677">
        <v>0</v>
      </c>
      <c r="R2677">
        <v>21</v>
      </c>
      <c r="S2677">
        <v>388</v>
      </c>
      <c r="T2677">
        <f t="shared" si="82"/>
        <v>409</v>
      </c>
      <c r="U2677">
        <f t="shared" si="83"/>
        <v>4</v>
      </c>
      <c r="V2677">
        <v>0.11463435593365988</v>
      </c>
      <c r="W2677">
        <v>5.9981094783879009E-2</v>
      </c>
      <c r="X2677">
        <v>8.5932800549969919E-5</v>
      </c>
      <c r="Y2677">
        <v>0.82529861648191116</v>
      </c>
      <c r="Z2677">
        <v>13.34</v>
      </c>
      <c r="AA2677">
        <v>6.98</v>
      </c>
      <c r="AB2677">
        <v>0.01</v>
      </c>
      <c r="AC2677">
        <v>96.04</v>
      </c>
    </row>
    <row r="2678" spans="1:29" x14ac:dyDescent="0.25">
      <c r="A2678">
        <v>2001</v>
      </c>
      <c r="B2678">
        <v>1999</v>
      </c>
      <c r="C2678">
        <v>2000</v>
      </c>
      <c r="D2678">
        <v>9</v>
      </c>
      <c r="E2678" t="s">
        <v>47</v>
      </c>
      <c r="F2678" t="s">
        <v>36</v>
      </c>
      <c r="G2678" t="s">
        <v>45</v>
      </c>
      <c r="H2678">
        <v>1</v>
      </c>
      <c r="I2678">
        <v>2</v>
      </c>
      <c r="J2678" t="s">
        <v>33</v>
      </c>
      <c r="K2678">
        <v>161943</v>
      </c>
      <c r="L2678">
        <v>10924</v>
      </c>
      <c r="M2678">
        <v>10924</v>
      </c>
      <c r="N2678">
        <v>0.60750000000000004</v>
      </c>
      <c r="O2678">
        <v>6636</v>
      </c>
      <c r="P2678">
        <v>0</v>
      </c>
      <c r="Q2678">
        <v>0</v>
      </c>
      <c r="R2678">
        <v>0</v>
      </c>
      <c r="S2678">
        <v>3708</v>
      </c>
      <c r="T2678">
        <f t="shared" si="82"/>
        <v>3708</v>
      </c>
      <c r="U2678">
        <f t="shared" si="83"/>
        <v>1</v>
      </c>
      <c r="V2678">
        <v>5.1064269931147856E-2</v>
      </c>
      <c r="W2678">
        <v>0.10855882821381692</v>
      </c>
      <c r="X2678">
        <v>1.2953941743875892E-2</v>
      </c>
      <c r="Y2678">
        <v>0.82742296011115923</v>
      </c>
      <c r="Z2678">
        <v>557.87</v>
      </c>
      <c r="AA2678">
        <v>1185.99</v>
      </c>
      <c r="AB2678">
        <v>141.51999999999998</v>
      </c>
      <c r="AC2678">
        <v>9039.48</v>
      </c>
    </row>
    <row r="2679" spans="1:29" x14ac:dyDescent="0.25">
      <c r="A2679">
        <v>2001</v>
      </c>
      <c r="B2679">
        <v>1998</v>
      </c>
      <c r="C2679">
        <v>1999</v>
      </c>
      <c r="D2679">
        <v>9</v>
      </c>
      <c r="E2679" t="s">
        <v>47</v>
      </c>
      <c r="F2679" t="s">
        <v>36</v>
      </c>
      <c r="G2679" t="s">
        <v>45</v>
      </c>
      <c r="H2679">
        <v>1</v>
      </c>
      <c r="I2679">
        <v>3</v>
      </c>
      <c r="J2679" t="s">
        <v>34</v>
      </c>
      <c r="K2679">
        <v>68938</v>
      </c>
      <c r="L2679">
        <v>9137</v>
      </c>
      <c r="M2679">
        <v>9137</v>
      </c>
      <c r="N2679">
        <v>0.87019999999999997</v>
      </c>
      <c r="O2679">
        <v>7951</v>
      </c>
      <c r="P2679">
        <v>0</v>
      </c>
      <c r="Q2679">
        <v>0</v>
      </c>
      <c r="R2679">
        <v>0</v>
      </c>
      <c r="S2679">
        <v>14943</v>
      </c>
      <c r="T2679">
        <f t="shared" si="82"/>
        <v>14943</v>
      </c>
      <c r="U2679">
        <f t="shared" si="83"/>
        <v>2</v>
      </c>
      <c r="V2679">
        <v>4.3758180377599661E-2</v>
      </c>
      <c r="W2679">
        <v>7.3276484724854762E-2</v>
      </c>
      <c r="X2679">
        <v>4.8612783057480416E-2</v>
      </c>
      <c r="Y2679">
        <v>0.83435255184006507</v>
      </c>
      <c r="Z2679">
        <v>399.85</v>
      </c>
      <c r="AA2679">
        <v>669.57999999999993</v>
      </c>
      <c r="AB2679">
        <v>444.21</v>
      </c>
      <c r="AC2679">
        <v>7624.08</v>
      </c>
    </row>
    <row r="2680" spans="1:29" x14ac:dyDescent="0.25">
      <c r="A2680">
        <v>2001</v>
      </c>
      <c r="B2680">
        <v>1997</v>
      </c>
      <c r="C2680">
        <v>1998</v>
      </c>
      <c r="D2680">
        <v>9</v>
      </c>
      <c r="E2680" t="s">
        <v>47</v>
      </c>
      <c r="F2680" t="s">
        <v>36</v>
      </c>
      <c r="G2680" t="s">
        <v>45</v>
      </c>
      <c r="H2680">
        <v>1</v>
      </c>
      <c r="I2680">
        <v>4</v>
      </c>
      <c r="J2680" t="s">
        <v>34</v>
      </c>
      <c r="K2680">
        <v>29762</v>
      </c>
      <c r="L2680">
        <v>7282</v>
      </c>
      <c r="M2680">
        <v>6482</v>
      </c>
      <c r="N2680">
        <v>0.98460000000000003</v>
      </c>
      <c r="O2680">
        <v>6382</v>
      </c>
      <c r="P2680">
        <v>799</v>
      </c>
      <c r="Q2680">
        <v>0</v>
      </c>
      <c r="R2680">
        <v>799</v>
      </c>
      <c r="S2680">
        <v>13858</v>
      </c>
      <c r="T2680">
        <f t="shared" si="82"/>
        <v>14657</v>
      </c>
      <c r="U2680">
        <f t="shared" si="83"/>
        <v>3</v>
      </c>
      <c r="V2680">
        <v>0.1099002953651969</v>
      </c>
      <c r="W2680">
        <v>0.11000328183552099</v>
      </c>
      <c r="X2680">
        <v>2.5802916851470164E-2</v>
      </c>
      <c r="Y2680">
        <v>0.75429350594781186</v>
      </c>
      <c r="Z2680">
        <v>800.35</v>
      </c>
      <c r="AA2680">
        <v>801.1</v>
      </c>
      <c r="AB2680">
        <v>187.91</v>
      </c>
      <c r="AC2680">
        <v>5493.15</v>
      </c>
    </row>
    <row r="2681" spans="1:29" x14ac:dyDescent="0.25">
      <c r="A2681">
        <v>2001</v>
      </c>
      <c r="B2681">
        <v>1996</v>
      </c>
      <c r="C2681">
        <v>1997</v>
      </c>
      <c r="D2681">
        <v>9</v>
      </c>
      <c r="E2681" t="s">
        <v>47</v>
      </c>
      <c r="F2681" t="s">
        <v>36</v>
      </c>
      <c r="G2681" t="s">
        <v>45</v>
      </c>
      <c r="H2681">
        <v>1</v>
      </c>
      <c r="I2681">
        <v>5</v>
      </c>
      <c r="J2681" t="s">
        <v>34</v>
      </c>
      <c r="K2681">
        <v>5171</v>
      </c>
      <c r="L2681">
        <v>1071</v>
      </c>
      <c r="M2681">
        <v>878</v>
      </c>
      <c r="N2681">
        <v>1</v>
      </c>
      <c r="O2681">
        <v>878</v>
      </c>
      <c r="P2681">
        <v>193</v>
      </c>
      <c r="Q2681">
        <v>0</v>
      </c>
      <c r="R2681">
        <v>193</v>
      </c>
      <c r="S2681">
        <v>3581</v>
      </c>
      <c r="T2681">
        <f t="shared" si="82"/>
        <v>3774</v>
      </c>
      <c r="U2681">
        <f t="shared" si="83"/>
        <v>4</v>
      </c>
      <c r="V2681">
        <v>0.11452696398581826</v>
      </c>
      <c r="W2681">
        <v>5.9983205821981724E-2</v>
      </c>
      <c r="X2681">
        <v>9.3300988990483304E-5</v>
      </c>
      <c r="Y2681">
        <v>0.82539652920320972</v>
      </c>
      <c r="Z2681">
        <v>122.75</v>
      </c>
      <c r="AA2681">
        <v>64.290000000000006</v>
      </c>
      <c r="AB2681">
        <v>0.1</v>
      </c>
      <c r="AC2681">
        <v>884.66000000000008</v>
      </c>
    </row>
    <row r="2682" spans="1:29" x14ac:dyDescent="0.25">
      <c r="A2682">
        <v>2001</v>
      </c>
      <c r="B2682">
        <v>1999</v>
      </c>
      <c r="C2682">
        <v>2000</v>
      </c>
      <c r="D2682">
        <v>10</v>
      </c>
      <c r="E2682" t="s">
        <v>48</v>
      </c>
      <c r="F2682" t="s">
        <v>31</v>
      </c>
      <c r="G2682" t="s">
        <v>49</v>
      </c>
      <c r="H2682">
        <v>1</v>
      </c>
      <c r="I2682">
        <v>2</v>
      </c>
      <c r="J2682" t="s">
        <v>33</v>
      </c>
      <c r="K2682">
        <v>152888</v>
      </c>
      <c r="L2682">
        <v>4390</v>
      </c>
      <c r="M2682">
        <v>4227</v>
      </c>
      <c r="N2682">
        <v>0.57550000000000001</v>
      </c>
      <c r="O2682">
        <v>2433</v>
      </c>
      <c r="P2682">
        <v>0</v>
      </c>
      <c r="Q2682">
        <v>162</v>
      </c>
      <c r="R2682">
        <v>162</v>
      </c>
      <c r="S2682">
        <v>308</v>
      </c>
      <c r="T2682">
        <f t="shared" si="82"/>
        <v>470</v>
      </c>
      <c r="U2682">
        <f t="shared" si="83"/>
        <v>1</v>
      </c>
      <c r="V2682">
        <v>0.11996637989353633</v>
      </c>
      <c r="W2682">
        <v>0.2085927160991565</v>
      </c>
      <c r="X2682">
        <v>2.7228641779587857E-2</v>
      </c>
      <c r="Y2682">
        <v>0.64421226222771921</v>
      </c>
      <c r="Z2682">
        <v>526.68000000000006</v>
      </c>
      <c r="AA2682">
        <v>915.77</v>
      </c>
      <c r="AB2682">
        <v>119.54</v>
      </c>
      <c r="AC2682">
        <v>2828.2400000000002</v>
      </c>
    </row>
    <row r="2683" spans="1:29" x14ac:dyDescent="0.25">
      <c r="A2683">
        <v>2001</v>
      </c>
      <c r="B2683">
        <v>1998</v>
      </c>
      <c r="C2683">
        <v>1999</v>
      </c>
      <c r="D2683">
        <v>10</v>
      </c>
      <c r="E2683" t="s">
        <v>48</v>
      </c>
      <c r="F2683" t="s">
        <v>31</v>
      </c>
      <c r="G2683" t="s">
        <v>49</v>
      </c>
      <c r="H2683">
        <v>1</v>
      </c>
      <c r="I2683">
        <v>3</v>
      </c>
      <c r="J2683" t="s">
        <v>34</v>
      </c>
      <c r="K2683">
        <v>139714</v>
      </c>
      <c r="L2683">
        <v>13477</v>
      </c>
      <c r="M2683">
        <v>7614</v>
      </c>
      <c r="N2683">
        <v>0.81889999999999996</v>
      </c>
      <c r="O2683">
        <v>6235</v>
      </c>
      <c r="P2683">
        <v>0</v>
      </c>
      <c r="Q2683">
        <v>5862</v>
      </c>
      <c r="R2683">
        <v>5862</v>
      </c>
      <c r="S2683">
        <v>6754</v>
      </c>
      <c r="T2683">
        <f t="shared" si="82"/>
        <v>12616</v>
      </c>
      <c r="U2683">
        <f t="shared" si="83"/>
        <v>2</v>
      </c>
      <c r="V2683">
        <v>4.6507693780202516E-2</v>
      </c>
      <c r="W2683">
        <v>3.3078172427634542E-2</v>
      </c>
      <c r="X2683">
        <v>0.12342843066768464</v>
      </c>
      <c r="Y2683">
        <v>0.79698570312447825</v>
      </c>
      <c r="Z2683">
        <v>626.82000000000005</v>
      </c>
      <c r="AA2683">
        <v>445.82</v>
      </c>
      <c r="AB2683">
        <v>1663.54</v>
      </c>
      <c r="AC2683">
        <v>10741.59</v>
      </c>
    </row>
    <row r="2684" spans="1:29" x14ac:dyDescent="0.25">
      <c r="A2684">
        <v>2001</v>
      </c>
      <c r="B2684">
        <v>1997</v>
      </c>
      <c r="C2684">
        <v>1998</v>
      </c>
      <c r="D2684">
        <v>10</v>
      </c>
      <c r="E2684" t="s">
        <v>48</v>
      </c>
      <c r="F2684" t="s">
        <v>31</v>
      </c>
      <c r="G2684" t="s">
        <v>49</v>
      </c>
      <c r="H2684">
        <v>1</v>
      </c>
      <c r="I2684">
        <v>4</v>
      </c>
      <c r="J2684" t="s">
        <v>34</v>
      </c>
      <c r="K2684">
        <v>75971</v>
      </c>
      <c r="L2684">
        <v>40126</v>
      </c>
      <c r="M2684">
        <v>10058</v>
      </c>
      <c r="N2684">
        <v>0.98680000000000001</v>
      </c>
      <c r="O2684">
        <v>9926</v>
      </c>
      <c r="P2684">
        <v>309</v>
      </c>
      <c r="Q2684">
        <v>29757</v>
      </c>
      <c r="R2684">
        <v>30067</v>
      </c>
      <c r="S2684">
        <v>13972</v>
      </c>
      <c r="T2684">
        <f t="shared" si="82"/>
        <v>44039</v>
      </c>
      <c r="U2684">
        <f t="shared" si="83"/>
        <v>3</v>
      </c>
      <c r="V2684">
        <v>1.6802060906598536E-3</v>
      </c>
      <c r="W2684">
        <v>3.456609088913107E-4</v>
      </c>
      <c r="X2684">
        <v>6.356771402503561E-2</v>
      </c>
      <c r="Y2684">
        <v>0.93440641897541321</v>
      </c>
      <c r="Z2684">
        <v>67.42</v>
      </c>
      <c r="AA2684">
        <v>13.87</v>
      </c>
      <c r="AB2684">
        <v>2550.7199999999998</v>
      </c>
      <c r="AC2684">
        <v>37494.019999999997</v>
      </c>
    </row>
    <row r="2685" spans="1:29" x14ac:dyDescent="0.25">
      <c r="A2685">
        <v>2001</v>
      </c>
      <c r="B2685">
        <v>1996</v>
      </c>
      <c r="C2685">
        <v>1997</v>
      </c>
      <c r="D2685">
        <v>10</v>
      </c>
      <c r="E2685" t="s">
        <v>48</v>
      </c>
      <c r="F2685" t="s">
        <v>31</v>
      </c>
      <c r="G2685" t="s">
        <v>49</v>
      </c>
      <c r="H2685">
        <v>1</v>
      </c>
      <c r="I2685">
        <v>5</v>
      </c>
      <c r="J2685" t="s">
        <v>34</v>
      </c>
      <c r="K2685">
        <v>4361</v>
      </c>
      <c r="L2685">
        <v>3363</v>
      </c>
      <c r="M2685">
        <v>410</v>
      </c>
      <c r="N2685">
        <v>1</v>
      </c>
      <c r="O2685">
        <v>410</v>
      </c>
      <c r="P2685">
        <v>0</v>
      </c>
      <c r="Q2685">
        <v>2952</v>
      </c>
      <c r="R2685">
        <v>2952</v>
      </c>
      <c r="S2685">
        <v>561</v>
      </c>
      <c r="T2685">
        <f t="shared" si="82"/>
        <v>3513</v>
      </c>
      <c r="U2685">
        <f t="shared" si="83"/>
        <v>4</v>
      </c>
      <c r="V2685">
        <v>8.0275911280252131E-5</v>
      </c>
      <c r="W2685">
        <v>8.9195456978057909E-6</v>
      </c>
      <c r="X2685">
        <v>3.1970624962835224E-2</v>
      </c>
      <c r="Y2685">
        <v>0.96794017958018674</v>
      </c>
      <c r="Z2685">
        <v>0.27</v>
      </c>
      <c r="AA2685">
        <v>0.03</v>
      </c>
      <c r="AB2685">
        <v>107.53</v>
      </c>
      <c r="AC2685">
        <v>3255.57</v>
      </c>
    </row>
    <row r="2686" spans="1:29" x14ac:dyDescent="0.25">
      <c r="A2686">
        <v>2001</v>
      </c>
      <c r="B2686">
        <v>1999</v>
      </c>
      <c r="C2686">
        <v>2000</v>
      </c>
      <c r="D2686">
        <v>11</v>
      </c>
      <c r="E2686" t="s">
        <v>50</v>
      </c>
      <c r="F2686" t="s">
        <v>31</v>
      </c>
      <c r="G2686" t="s">
        <v>49</v>
      </c>
      <c r="H2686">
        <v>1</v>
      </c>
      <c r="I2686">
        <v>2</v>
      </c>
      <c r="J2686" t="s">
        <v>33</v>
      </c>
      <c r="K2686">
        <v>437054</v>
      </c>
      <c r="L2686">
        <v>10158</v>
      </c>
      <c r="M2686">
        <v>7900</v>
      </c>
      <c r="N2686">
        <v>0.57620000000000005</v>
      </c>
      <c r="O2686">
        <v>4552</v>
      </c>
      <c r="P2686">
        <v>0</v>
      </c>
      <c r="Q2686">
        <v>2258</v>
      </c>
      <c r="R2686">
        <v>2258</v>
      </c>
      <c r="S2686">
        <v>1584</v>
      </c>
      <c r="T2686">
        <f t="shared" si="82"/>
        <v>3842</v>
      </c>
      <c r="U2686">
        <f t="shared" si="83"/>
        <v>1</v>
      </c>
      <c r="V2686">
        <v>0.14820378438718801</v>
      </c>
      <c r="W2686">
        <v>0.11781469457345418</v>
      </c>
      <c r="X2686">
        <v>4.9696906457398583E-2</v>
      </c>
      <c r="Y2686">
        <v>0.68428461458195944</v>
      </c>
      <c r="Z2686">
        <v>1505.54</v>
      </c>
      <c r="AA2686">
        <v>1196.83</v>
      </c>
      <c r="AB2686">
        <v>504.85</v>
      </c>
      <c r="AC2686">
        <v>6951.36</v>
      </c>
    </row>
    <row r="2687" spans="1:29" x14ac:dyDescent="0.25">
      <c r="A2687">
        <v>2001</v>
      </c>
      <c r="B2687">
        <v>1998</v>
      </c>
      <c r="C2687">
        <v>1999</v>
      </c>
      <c r="D2687">
        <v>11</v>
      </c>
      <c r="E2687" t="s">
        <v>50</v>
      </c>
      <c r="F2687" t="s">
        <v>31</v>
      </c>
      <c r="G2687" t="s">
        <v>49</v>
      </c>
      <c r="H2687">
        <v>1</v>
      </c>
      <c r="I2687">
        <v>3</v>
      </c>
      <c r="J2687" t="s">
        <v>34</v>
      </c>
      <c r="K2687">
        <v>269626</v>
      </c>
      <c r="L2687">
        <v>26567</v>
      </c>
      <c r="M2687">
        <v>19335</v>
      </c>
      <c r="N2687">
        <v>0.81389999999999996</v>
      </c>
      <c r="O2687">
        <v>15737</v>
      </c>
      <c r="P2687">
        <v>0</v>
      </c>
      <c r="Q2687">
        <v>7231</v>
      </c>
      <c r="R2687">
        <v>7231</v>
      </c>
      <c r="S2687">
        <v>15771</v>
      </c>
      <c r="T2687">
        <f t="shared" si="82"/>
        <v>23002</v>
      </c>
      <c r="U2687">
        <f t="shared" si="83"/>
        <v>2</v>
      </c>
      <c r="V2687">
        <v>4.3665268822992029E-2</v>
      </c>
      <c r="W2687">
        <v>7.9869432542719158E-3</v>
      </c>
      <c r="X2687">
        <v>0.15498034976329753</v>
      </c>
      <c r="Y2687">
        <v>0.79336743815943844</v>
      </c>
      <c r="Z2687">
        <v>1160.06</v>
      </c>
      <c r="AA2687">
        <v>212.19</v>
      </c>
      <c r="AB2687">
        <v>4117.38</v>
      </c>
      <c r="AC2687">
        <v>21077.480000000003</v>
      </c>
    </row>
    <row r="2688" spans="1:29" x14ac:dyDescent="0.25">
      <c r="A2688">
        <v>2001</v>
      </c>
      <c r="B2688">
        <v>1997</v>
      </c>
      <c r="C2688">
        <v>1998</v>
      </c>
      <c r="D2688">
        <v>11</v>
      </c>
      <c r="E2688" t="s">
        <v>50</v>
      </c>
      <c r="F2688" t="s">
        <v>31</v>
      </c>
      <c r="G2688" t="s">
        <v>49</v>
      </c>
      <c r="H2688">
        <v>1</v>
      </c>
      <c r="I2688">
        <v>4</v>
      </c>
      <c r="J2688" t="s">
        <v>34</v>
      </c>
      <c r="K2688">
        <v>142249</v>
      </c>
      <c r="L2688">
        <v>39720</v>
      </c>
      <c r="M2688">
        <v>14436</v>
      </c>
      <c r="N2688">
        <v>0.98080000000000001</v>
      </c>
      <c r="O2688">
        <v>14159</v>
      </c>
      <c r="P2688">
        <v>222</v>
      </c>
      <c r="Q2688">
        <v>25061</v>
      </c>
      <c r="R2688">
        <v>25283</v>
      </c>
      <c r="S2688">
        <v>55030</v>
      </c>
      <c r="T2688">
        <f t="shared" si="82"/>
        <v>80313</v>
      </c>
      <c r="U2688">
        <f t="shared" si="83"/>
        <v>3</v>
      </c>
      <c r="V2688">
        <v>9.3969132807777533E-3</v>
      </c>
      <c r="W2688">
        <v>1.1023277910217118E-2</v>
      </c>
      <c r="X2688">
        <v>0.12329883140917947</v>
      </c>
      <c r="Y2688">
        <v>0.85628097739982556</v>
      </c>
      <c r="Z2688">
        <v>373.25</v>
      </c>
      <c r="AA2688">
        <v>437.85</v>
      </c>
      <c r="AB2688">
        <v>4897.49</v>
      </c>
      <c r="AC2688">
        <v>34011.9</v>
      </c>
    </row>
    <row r="2689" spans="1:29" x14ac:dyDescent="0.25">
      <c r="A2689">
        <v>2001</v>
      </c>
      <c r="B2689">
        <v>1996</v>
      </c>
      <c r="C2689">
        <v>1997</v>
      </c>
      <c r="D2689">
        <v>11</v>
      </c>
      <c r="E2689" t="s">
        <v>50</v>
      </c>
      <c r="F2689" t="s">
        <v>31</v>
      </c>
      <c r="G2689" t="s">
        <v>49</v>
      </c>
      <c r="H2689">
        <v>1</v>
      </c>
      <c r="I2689">
        <v>5</v>
      </c>
      <c r="J2689" t="s">
        <v>34</v>
      </c>
      <c r="K2689">
        <v>16404</v>
      </c>
      <c r="L2689">
        <v>6985</v>
      </c>
      <c r="M2689">
        <v>1745</v>
      </c>
      <c r="N2689">
        <v>1</v>
      </c>
      <c r="O2689">
        <v>1745</v>
      </c>
      <c r="P2689">
        <v>79</v>
      </c>
      <c r="Q2689">
        <v>5160</v>
      </c>
      <c r="R2689">
        <v>5239</v>
      </c>
      <c r="S2689">
        <v>7778</v>
      </c>
      <c r="T2689">
        <f t="shared" si="82"/>
        <v>13017</v>
      </c>
      <c r="U2689">
        <f t="shared" si="83"/>
        <v>4</v>
      </c>
      <c r="V2689">
        <v>1.4745102979512895E-4</v>
      </c>
      <c r="W2689">
        <v>1.5747197356761345E-5</v>
      </c>
      <c r="X2689">
        <v>0.10050004509424697</v>
      </c>
      <c r="Y2689">
        <v>0.89933675667860125</v>
      </c>
      <c r="Z2689">
        <v>1.03</v>
      </c>
      <c r="AA2689">
        <v>0.11</v>
      </c>
      <c r="AB2689">
        <v>702.03</v>
      </c>
      <c r="AC2689">
        <v>6282.2000000000016</v>
      </c>
    </row>
    <row r="2690" spans="1:29" x14ac:dyDescent="0.25">
      <c r="A2690">
        <v>2001</v>
      </c>
      <c r="B2690">
        <v>1999</v>
      </c>
      <c r="C2690">
        <v>2000</v>
      </c>
      <c r="D2690">
        <v>12</v>
      </c>
      <c r="E2690" t="s">
        <v>51</v>
      </c>
      <c r="F2690" t="s">
        <v>31</v>
      </c>
      <c r="G2690" t="s">
        <v>49</v>
      </c>
      <c r="H2690">
        <v>0</v>
      </c>
      <c r="I2690">
        <v>2</v>
      </c>
      <c r="J2690" t="s">
        <v>33</v>
      </c>
      <c r="K2690">
        <v>69663</v>
      </c>
      <c r="L2690">
        <v>1640</v>
      </c>
      <c r="M2690">
        <v>1269</v>
      </c>
      <c r="N2690">
        <v>0.57789999999999997</v>
      </c>
      <c r="O2690">
        <v>733</v>
      </c>
      <c r="P2690">
        <v>0</v>
      </c>
      <c r="Q2690">
        <v>370</v>
      </c>
      <c r="R2690">
        <v>370</v>
      </c>
      <c r="S2690">
        <v>307</v>
      </c>
      <c r="T2690">
        <f t="shared" si="82"/>
        <v>677</v>
      </c>
      <c r="U2690">
        <f t="shared" si="83"/>
        <v>1</v>
      </c>
      <c r="V2690">
        <v>0.14631424913115054</v>
      </c>
      <c r="W2690">
        <v>0.11630998109871349</v>
      </c>
      <c r="X2690">
        <v>4.7369062862020611E-2</v>
      </c>
      <c r="Y2690">
        <v>0.69000670690811539</v>
      </c>
      <c r="Z2690">
        <v>239.97</v>
      </c>
      <c r="AA2690">
        <v>190.76</v>
      </c>
      <c r="AB2690">
        <v>77.69</v>
      </c>
      <c r="AC2690">
        <v>1131.68</v>
      </c>
    </row>
    <row r="2691" spans="1:29" x14ac:dyDescent="0.25">
      <c r="A2691">
        <v>2001</v>
      </c>
      <c r="B2691">
        <v>1998</v>
      </c>
      <c r="C2691">
        <v>1999</v>
      </c>
      <c r="D2691">
        <v>12</v>
      </c>
      <c r="E2691" t="s">
        <v>51</v>
      </c>
      <c r="F2691" t="s">
        <v>31</v>
      </c>
      <c r="G2691" t="s">
        <v>49</v>
      </c>
      <c r="H2691">
        <v>0</v>
      </c>
      <c r="I2691">
        <v>3</v>
      </c>
      <c r="J2691" t="s">
        <v>34</v>
      </c>
      <c r="K2691">
        <v>47233</v>
      </c>
      <c r="L2691">
        <v>4581</v>
      </c>
      <c r="M2691">
        <v>3412</v>
      </c>
      <c r="N2691">
        <v>0.81530000000000002</v>
      </c>
      <c r="O2691">
        <v>2782</v>
      </c>
      <c r="P2691">
        <v>0</v>
      </c>
      <c r="Q2691">
        <v>1168</v>
      </c>
      <c r="R2691">
        <v>1168</v>
      </c>
      <c r="S2691">
        <v>3062</v>
      </c>
      <c r="T2691">
        <f t="shared" si="82"/>
        <v>4230</v>
      </c>
      <c r="U2691">
        <f t="shared" si="83"/>
        <v>2</v>
      </c>
      <c r="V2691">
        <v>4.4406706408020448E-2</v>
      </c>
      <c r="W2691">
        <v>8.087241803072933E-3</v>
      </c>
      <c r="X2691">
        <v>0.15611323448199088</v>
      </c>
      <c r="Y2691">
        <v>0.79139281730691569</v>
      </c>
      <c r="Z2691">
        <v>203.44</v>
      </c>
      <c r="AA2691">
        <v>37.049999999999997</v>
      </c>
      <c r="AB2691">
        <v>715.2</v>
      </c>
      <c r="AC2691">
        <v>3625.6</v>
      </c>
    </row>
    <row r="2692" spans="1:29" x14ac:dyDescent="0.25">
      <c r="A2692">
        <v>2001</v>
      </c>
      <c r="B2692">
        <v>1997</v>
      </c>
      <c r="C2692">
        <v>1998</v>
      </c>
      <c r="D2692">
        <v>12</v>
      </c>
      <c r="E2692" t="s">
        <v>51</v>
      </c>
      <c r="F2692" t="s">
        <v>31</v>
      </c>
      <c r="G2692" t="s">
        <v>49</v>
      </c>
      <c r="H2692">
        <v>0</v>
      </c>
      <c r="I2692">
        <v>4</v>
      </c>
      <c r="J2692" t="s">
        <v>34</v>
      </c>
      <c r="K2692">
        <v>24464</v>
      </c>
      <c r="L2692">
        <v>5915</v>
      </c>
      <c r="M2692">
        <v>2492</v>
      </c>
      <c r="N2692">
        <v>0.98080000000000001</v>
      </c>
      <c r="O2692">
        <v>2444</v>
      </c>
      <c r="P2692">
        <v>38</v>
      </c>
      <c r="Q2692">
        <v>3384</v>
      </c>
      <c r="R2692">
        <v>3422</v>
      </c>
      <c r="S2692">
        <v>10368</v>
      </c>
      <c r="T2692">
        <f t="shared" si="82"/>
        <v>13790</v>
      </c>
      <c r="U2692">
        <f t="shared" si="83"/>
        <v>3</v>
      </c>
      <c r="V2692">
        <v>1.105804586527814E-2</v>
      </c>
      <c r="W2692">
        <v>1.100056634235818E-2</v>
      </c>
      <c r="X2692">
        <v>0.14720505819801694</v>
      </c>
      <c r="Y2692">
        <v>0.83073632959434673</v>
      </c>
      <c r="Z2692">
        <v>65.41</v>
      </c>
      <c r="AA2692">
        <v>65.069999999999993</v>
      </c>
      <c r="AB2692">
        <v>870.74</v>
      </c>
      <c r="AC2692">
        <v>4913.93</v>
      </c>
    </row>
    <row r="2693" spans="1:29" x14ac:dyDescent="0.25">
      <c r="A2693">
        <v>2001</v>
      </c>
      <c r="B2693">
        <v>1996</v>
      </c>
      <c r="C2693">
        <v>1997</v>
      </c>
      <c r="D2693">
        <v>12</v>
      </c>
      <c r="E2693" t="s">
        <v>51</v>
      </c>
      <c r="F2693" t="s">
        <v>31</v>
      </c>
      <c r="G2693" t="s">
        <v>49</v>
      </c>
      <c r="H2693">
        <v>0</v>
      </c>
      <c r="I2693">
        <v>5</v>
      </c>
      <c r="J2693" t="s">
        <v>34</v>
      </c>
      <c r="K2693">
        <v>2726</v>
      </c>
      <c r="L2693">
        <v>1016</v>
      </c>
      <c r="M2693">
        <v>283</v>
      </c>
      <c r="N2693">
        <v>1</v>
      </c>
      <c r="O2693">
        <v>283</v>
      </c>
      <c r="P2693">
        <v>13</v>
      </c>
      <c r="Q2693">
        <v>720</v>
      </c>
      <c r="R2693">
        <v>733</v>
      </c>
      <c r="S2693">
        <v>1436</v>
      </c>
      <c r="T2693">
        <f t="shared" si="82"/>
        <v>2169</v>
      </c>
      <c r="U2693">
        <f t="shared" si="83"/>
        <v>4</v>
      </c>
      <c r="V2693">
        <v>1.7703118699410883E-4</v>
      </c>
      <c r="W2693">
        <v>1.9670131888234312E-5</v>
      </c>
      <c r="X2693">
        <v>0.1189649576600411</v>
      </c>
      <c r="Y2693">
        <v>0.8808383410210765</v>
      </c>
      <c r="Z2693">
        <v>0.18000000000000002</v>
      </c>
      <c r="AA2693">
        <v>0.02</v>
      </c>
      <c r="AB2693">
        <v>120.96</v>
      </c>
      <c r="AC2693">
        <v>895.6099999999999</v>
      </c>
    </row>
    <row r="2694" spans="1:29" x14ac:dyDescent="0.25">
      <c r="A2694">
        <v>2001</v>
      </c>
      <c r="B2694">
        <v>1999</v>
      </c>
      <c r="C2694">
        <v>2000</v>
      </c>
      <c r="D2694">
        <v>13</v>
      </c>
      <c r="E2694" t="s">
        <v>52</v>
      </c>
      <c r="F2694" t="s">
        <v>31</v>
      </c>
      <c r="G2694" t="s">
        <v>49</v>
      </c>
      <c r="H2694">
        <v>1</v>
      </c>
      <c r="I2694">
        <v>2</v>
      </c>
      <c r="J2694" t="s">
        <v>33</v>
      </c>
      <c r="K2694">
        <v>80078</v>
      </c>
      <c r="L2694">
        <v>1728</v>
      </c>
      <c r="M2694">
        <v>1440</v>
      </c>
      <c r="N2694">
        <v>0.57210000000000005</v>
      </c>
      <c r="O2694">
        <v>824</v>
      </c>
      <c r="P2694">
        <v>0</v>
      </c>
      <c r="Q2694">
        <v>287</v>
      </c>
      <c r="R2694">
        <v>287</v>
      </c>
      <c r="S2694">
        <v>867</v>
      </c>
      <c r="T2694">
        <f t="shared" si="82"/>
        <v>1154</v>
      </c>
      <c r="U2694">
        <f t="shared" si="83"/>
        <v>1</v>
      </c>
      <c r="V2694">
        <v>0.15538519397112854</v>
      </c>
      <c r="W2694">
        <v>0.12687823646830793</v>
      </c>
      <c r="X2694">
        <v>3.9401741545404573E-2</v>
      </c>
      <c r="Y2694">
        <v>0.67833482801515887</v>
      </c>
      <c r="Z2694">
        <v>268.56</v>
      </c>
      <c r="AA2694">
        <v>219.29</v>
      </c>
      <c r="AB2694">
        <v>68.099999999999994</v>
      </c>
      <c r="AC2694">
        <v>1172.3999999999999</v>
      </c>
    </row>
    <row r="2695" spans="1:29" x14ac:dyDescent="0.25">
      <c r="A2695">
        <v>2001</v>
      </c>
      <c r="B2695">
        <v>1998</v>
      </c>
      <c r="C2695">
        <v>1999</v>
      </c>
      <c r="D2695">
        <v>13</v>
      </c>
      <c r="E2695" t="s">
        <v>52</v>
      </c>
      <c r="F2695" t="s">
        <v>31</v>
      </c>
      <c r="G2695" t="s">
        <v>49</v>
      </c>
      <c r="H2695">
        <v>1</v>
      </c>
      <c r="I2695">
        <v>3</v>
      </c>
      <c r="J2695" t="s">
        <v>34</v>
      </c>
      <c r="K2695">
        <v>45036</v>
      </c>
      <c r="L2695">
        <v>6382</v>
      </c>
      <c r="M2695">
        <v>5098</v>
      </c>
      <c r="N2695">
        <v>0.80179999999999996</v>
      </c>
      <c r="O2695">
        <v>4088</v>
      </c>
      <c r="P2695">
        <v>0</v>
      </c>
      <c r="Q2695">
        <v>1283</v>
      </c>
      <c r="R2695">
        <v>1283</v>
      </c>
      <c r="S2695">
        <v>2172</v>
      </c>
      <c r="T2695">
        <f t="shared" ref="T2695:T2758" si="84">SUM(R2695,S2695)</f>
        <v>3455</v>
      </c>
      <c r="U2695">
        <f t="shared" ref="U2695:U2758" si="85">IF(H2695&lt;2,I2695-1,I2695-2)</f>
        <v>2</v>
      </c>
      <c r="V2695">
        <v>2.7686518175935981E-2</v>
      </c>
      <c r="W2695">
        <v>3.5620228454508851E-2</v>
      </c>
      <c r="X2695">
        <v>5.0044728955065815E-2</v>
      </c>
      <c r="Y2695">
        <v>0.88664852441448927</v>
      </c>
      <c r="Z2695">
        <v>176.72</v>
      </c>
      <c r="AA2695">
        <v>227.35999999999999</v>
      </c>
      <c r="AB2695">
        <v>319.43</v>
      </c>
      <c r="AC2695">
        <v>5659.3799999999992</v>
      </c>
    </row>
    <row r="2696" spans="1:29" x14ac:dyDescent="0.25">
      <c r="A2696">
        <v>2001</v>
      </c>
      <c r="B2696">
        <v>1997</v>
      </c>
      <c r="C2696">
        <v>1998</v>
      </c>
      <c r="D2696">
        <v>13</v>
      </c>
      <c r="E2696" t="s">
        <v>52</v>
      </c>
      <c r="F2696" t="s">
        <v>31</v>
      </c>
      <c r="G2696" t="s">
        <v>49</v>
      </c>
      <c r="H2696">
        <v>1</v>
      </c>
      <c r="I2696">
        <v>4</v>
      </c>
      <c r="J2696" t="s">
        <v>34</v>
      </c>
      <c r="K2696">
        <v>19159</v>
      </c>
      <c r="L2696">
        <v>5786</v>
      </c>
      <c r="M2696">
        <v>2957</v>
      </c>
      <c r="N2696">
        <v>0.96499999999999997</v>
      </c>
      <c r="O2696">
        <v>2853</v>
      </c>
      <c r="P2696">
        <v>91</v>
      </c>
      <c r="Q2696">
        <v>2737</v>
      </c>
      <c r="R2696">
        <v>2828</v>
      </c>
      <c r="S2696">
        <v>5205</v>
      </c>
      <c r="T2696">
        <f t="shared" si="84"/>
        <v>8033</v>
      </c>
      <c r="U2696">
        <f t="shared" si="85"/>
        <v>3</v>
      </c>
      <c r="V2696">
        <v>8.3108955858412353E-3</v>
      </c>
      <c r="W2696">
        <v>1.0429664142348066E-2</v>
      </c>
      <c r="X2696">
        <v>0.12595439635834496</v>
      </c>
      <c r="Y2696">
        <v>0.85530504391346573</v>
      </c>
      <c r="Z2696">
        <v>48.09</v>
      </c>
      <c r="AA2696">
        <v>60.35</v>
      </c>
      <c r="AB2696">
        <v>728.82</v>
      </c>
      <c r="AC2696">
        <v>4949.12</v>
      </c>
    </row>
    <row r="2697" spans="1:29" x14ac:dyDescent="0.25">
      <c r="A2697">
        <v>2001</v>
      </c>
      <c r="B2697">
        <v>1996</v>
      </c>
      <c r="C2697">
        <v>1997</v>
      </c>
      <c r="D2697">
        <v>13</v>
      </c>
      <c r="E2697" t="s">
        <v>52</v>
      </c>
      <c r="F2697" t="s">
        <v>31</v>
      </c>
      <c r="G2697" t="s">
        <v>49</v>
      </c>
      <c r="H2697">
        <v>1</v>
      </c>
      <c r="I2697">
        <v>5</v>
      </c>
      <c r="J2697" t="s">
        <v>34</v>
      </c>
      <c r="K2697">
        <v>3310</v>
      </c>
      <c r="L2697">
        <v>1405</v>
      </c>
      <c r="M2697">
        <v>576</v>
      </c>
      <c r="N2697">
        <v>1</v>
      </c>
      <c r="O2697">
        <v>576</v>
      </c>
      <c r="P2697">
        <v>8</v>
      </c>
      <c r="Q2697">
        <v>820</v>
      </c>
      <c r="R2697">
        <v>828</v>
      </c>
      <c r="S2697">
        <v>1573</v>
      </c>
      <c r="T2697">
        <f t="shared" si="84"/>
        <v>2401</v>
      </c>
      <c r="U2697">
        <f t="shared" si="85"/>
        <v>4</v>
      </c>
      <c r="V2697">
        <v>1.0764009931631105E-2</v>
      </c>
      <c r="W2697">
        <v>1.038694943832215E-3</v>
      </c>
      <c r="X2697">
        <v>2.9289774546282395E-2</v>
      </c>
      <c r="Y2697">
        <v>0.95890752057825412</v>
      </c>
      <c r="Z2697">
        <v>15.129999999999999</v>
      </c>
      <c r="AA2697">
        <v>1.46</v>
      </c>
      <c r="AB2697">
        <v>41.17</v>
      </c>
      <c r="AC2697">
        <v>1347.85</v>
      </c>
    </row>
    <row r="2698" spans="1:29" x14ac:dyDescent="0.25">
      <c r="A2698">
        <v>2001</v>
      </c>
      <c r="B2698">
        <v>1998</v>
      </c>
      <c r="C2698">
        <v>2000</v>
      </c>
      <c r="D2698">
        <v>14</v>
      </c>
      <c r="E2698" t="s">
        <v>53</v>
      </c>
      <c r="F2698" t="s">
        <v>31</v>
      </c>
      <c r="G2698" t="s">
        <v>49</v>
      </c>
      <c r="H2698">
        <v>3</v>
      </c>
      <c r="I2698">
        <v>3</v>
      </c>
      <c r="J2698" t="s">
        <v>33</v>
      </c>
      <c r="K2698">
        <v>12557</v>
      </c>
      <c r="L2698">
        <v>474</v>
      </c>
      <c r="M2698">
        <v>467</v>
      </c>
      <c r="N2698">
        <v>0.61870000000000003</v>
      </c>
      <c r="O2698">
        <v>289</v>
      </c>
      <c r="P2698">
        <v>0</v>
      </c>
      <c r="Q2698">
        <v>7</v>
      </c>
      <c r="R2698">
        <v>7</v>
      </c>
      <c r="S2698">
        <v>184</v>
      </c>
      <c r="T2698">
        <f t="shared" si="84"/>
        <v>191</v>
      </c>
      <c r="U2698">
        <f t="shared" si="85"/>
        <v>1</v>
      </c>
      <c r="V2698">
        <v>0</v>
      </c>
      <c r="W2698">
        <v>4.6949345235588859E-3</v>
      </c>
      <c r="X2698">
        <v>2.0674554718093392E-2</v>
      </c>
      <c r="Y2698">
        <v>0.97463051075834772</v>
      </c>
      <c r="Z2698">
        <v>0</v>
      </c>
      <c r="AA2698">
        <v>2.23</v>
      </c>
      <c r="AB2698">
        <v>9.82</v>
      </c>
      <c r="AC2698">
        <v>462.93000000000006</v>
      </c>
    </row>
    <row r="2699" spans="1:29" x14ac:dyDescent="0.25">
      <c r="A2699">
        <v>2001</v>
      </c>
      <c r="B2699">
        <v>1997</v>
      </c>
      <c r="C2699">
        <v>1999</v>
      </c>
      <c r="D2699">
        <v>14</v>
      </c>
      <c r="E2699" t="s">
        <v>53</v>
      </c>
      <c r="F2699" t="s">
        <v>31</v>
      </c>
      <c r="G2699" t="s">
        <v>49</v>
      </c>
      <c r="H2699">
        <v>3</v>
      </c>
      <c r="I2699">
        <v>4</v>
      </c>
      <c r="J2699" t="s">
        <v>34</v>
      </c>
      <c r="K2699">
        <v>6490</v>
      </c>
      <c r="L2699">
        <v>422</v>
      </c>
      <c r="M2699">
        <v>418</v>
      </c>
      <c r="N2699">
        <v>0.86860000000000004</v>
      </c>
      <c r="O2699">
        <v>363</v>
      </c>
      <c r="P2699">
        <v>0</v>
      </c>
      <c r="Q2699">
        <v>4</v>
      </c>
      <c r="R2699">
        <v>4</v>
      </c>
      <c r="S2699">
        <v>1509</v>
      </c>
      <c r="T2699">
        <f t="shared" si="84"/>
        <v>1513</v>
      </c>
      <c r="U2699">
        <f t="shared" si="85"/>
        <v>2</v>
      </c>
      <c r="V2699">
        <v>0</v>
      </c>
      <c r="W2699">
        <v>3.4993970633438163E-3</v>
      </c>
      <c r="X2699">
        <v>0.33178067292459745</v>
      </c>
      <c r="Y2699">
        <v>0.66471993001205876</v>
      </c>
      <c r="Z2699">
        <v>0</v>
      </c>
      <c r="AA2699">
        <v>1.48</v>
      </c>
      <c r="AB2699">
        <v>140.32</v>
      </c>
      <c r="AC2699">
        <v>281.13</v>
      </c>
    </row>
    <row r="2700" spans="1:29" x14ac:dyDescent="0.25">
      <c r="A2700">
        <v>2001</v>
      </c>
      <c r="B2700">
        <v>1996</v>
      </c>
      <c r="C2700">
        <v>1998</v>
      </c>
      <c r="D2700">
        <v>14</v>
      </c>
      <c r="E2700" t="s">
        <v>53</v>
      </c>
      <c r="F2700" t="s">
        <v>31</v>
      </c>
      <c r="G2700" t="s">
        <v>49</v>
      </c>
      <c r="H2700">
        <v>3</v>
      </c>
      <c r="I2700">
        <v>5</v>
      </c>
      <c r="J2700" t="s">
        <v>34</v>
      </c>
      <c r="K2700">
        <v>1603</v>
      </c>
      <c r="L2700">
        <v>157</v>
      </c>
      <c r="M2700">
        <v>157</v>
      </c>
      <c r="N2700">
        <v>0.99050000000000005</v>
      </c>
      <c r="O2700">
        <v>156</v>
      </c>
      <c r="P2700">
        <v>0</v>
      </c>
      <c r="Q2700">
        <v>0</v>
      </c>
      <c r="R2700">
        <v>0</v>
      </c>
      <c r="S2700">
        <v>1018</v>
      </c>
      <c r="T2700">
        <f t="shared" si="84"/>
        <v>1018</v>
      </c>
      <c r="U2700">
        <f t="shared" si="85"/>
        <v>3</v>
      </c>
      <c r="V2700">
        <v>0</v>
      </c>
      <c r="W2700">
        <v>1.3516943774590682E-2</v>
      </c>
      <c r="X2700">
        <v>6.3459829927655791E-5</v>
      </c>
      <c r="Y2700">
        <v>0.9864195963954816</v>
      </c>
      <c r="Z2700">
        <v>0</v>
      </c>
      <c r="AA2700">
        <v>2.13</v>
      </c>
      <c r="AB2700">
        <v>0.01</v>
      </c>
      <c r="AC2700">
        <v>155.44</v>
      </c>
    </row>
    <row r="2701" spans="1:29" x14ac:dyDescent="0.25">
      <c r="A2701">
        <v>2001</v>
      </c>
      <c r="B2701">
        <v>1995</v>
      </c>
      <c r="C2701">
        <v>1997</v>
      </c>
      <c r="D2701">
        <v>14</v>
      </c>
      <c r="E2701" t="s">
        <v>53</v>
      </c>
      <c r="F2701" t="s">
        <v>31</v>
      </c>
      <c r="G2701" t="s">
        <v>49</v>
      </c>
      <c r="H2701">
        <v>3</v>
      </c>
      <c r="I2701">
        <v>6</v>
      </c>
      <c r="J2701" t="s">
        <v>34</v>
      </c>
      <c r="K2701">
        <v>68</v>
      </c>
      <c r="L2701">
        <v>40</v>
      </c>
      <c r="M2701">
        <v>40</v>
      </c>
      <c r="N2701">
        <v>1</v>
      </c>
      <c r="O2701">
        <v>40</v>
      </c>
      <c r="P2701">
        <v>0</v>
      </c>
      <c r="Q2701">
        <v>0</v>
      </c>
      <c r="R2701">
        <v>0</v>
      </c>
      <c r="S2701">
        <v>20</v>
      </c>
      <c r="T2701">
        <f t="shared" si="84"/>
        <v>20</v>
      </c>
      <c r="U2701">
        <f t="shared" si="85"/>
        <v>4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40.450000000000003</v>
      </c>
    </row>
    <row r="2702" spans="1:29" x14ac:dyDescent="0.25">
      <c r="A2702">
        <v>2001</v>
      </c>
      <c r="B2702">
        <v>1999</v>
      </c>
      <c r="C2702">
        <v>2000</v>
      </c>
      <c r="D2702">
        <v>15</v>
      </c>
      <c r="E2702" t="s">
        <v>54</v>
      </c>
      <c r="F2702" t="s">
        <v>31</v>
      </c>
      <c r="G2702" t="s">
        <v>49</v>
      </c>
      <c r="H2702">
        <v>0</v>
      </c>
      <c r="I2702">
        <v>2</v>
      </c>
      <c r="J2702" t="s">
        <v>33</v>
      </c>
      <c r="K2702">
        <v>49885</v>
      </c>
      <c r="L2702">
        <v>1401</v>
      </c>
      <c r="M2702">
        <v>1369</v>
      </c>
      <c r="N2702">
        <v>0.58320000000000005</v>
      </c>
      <c r="O2702">
        <v>798</v>
      </c>
      <c r="P2702">
        <v>0</v>
      </c>
      <c r="Q2702">
        <v>32</v>
      </c>
      <c r="R2702">
        <v>32</v>
      </c>
      <c r="S2702">
        <v>311</v>
      </c>
      <c r="T2702">
        <f t="shared" si="84"/>
        <v>343</v>
      </c>
      <c r="U2702">
        <f t="shared" si="85"/>
        <v>1</v>
      </c>
      <c r="V2702">
        <v>0.12260637538883019</v>
      </c>
      <c r="W2702">
        <v>0.15663080391541334</v>
      </c>
      <c r="X2702">
        <v>7.7780314488741745E-2</v>
      </c>
      <c r="Y2702">
        <v>0.64298250620701447</v>
      </c>
      <c r="Z2702">
        <v>171.85</v>
      </c>
      <c r="AA2702">
        <v>219.54000000000002</v>
      </c>
      <c r="AB2702">
        <v>109.02000000000001</v>
      </c>
      <c r="AC2702">
        <v>901.23</v>
      </c>
    </row>
    <row r="2703" spans="1:29" x14ac:dyDescent="0.25">
      <c r="A2703">
        <v>2001</v>
      </c>
      <c r="B2703">
        <v>1998</v>
      </c>
      <c r="C2703">
        <v>1999</v>
      </c>
      <c r="D2703">
        <v>15</v>
      </c>
      <c r="E2703" t="s">
        <v>54</v>
      </c>
      <c r="F2703" t="s">
        <v>31</v>
      </c>
      <c r="G2703" t="s">
        <v>49</v>
      </c>
      <c r="H2703">
        <v>0</v>
      </c>
      <c r="I2703">
        <v>3</v>
      </c>
      <c r="J2703" t="s">
        <v>34</v>
      </c>
      <c r="K2703">
        <v>28401</v>
      </c>
      <c r="L2703">
        <v>2017</v>
      </c>
      <c r="M2703">
        <v>1952</v>
      </c>
      <c r="N2703">
        <v>0.82579999999999998</v>
      </c>
      <c r="O2703">
        <v>1612</v>
      </c>
      <c r="P2703">
        <v>0</v>
      </c>
      <c r="Q2703">
        <v>65</v>
      </c>
      <c r="R2703">
        <v>65</v>
      </c>
      <c r="S2703">
        <v>3361</v>
      </c>
      <c r="T2703">
        <f t="shared" si="84"/>
        <v>3426</v>
      </c>
      <c r="U2703">
        <f t="shared" si="85"/>
        <v>2</v>
      </c>
      <c r="V2703">
        <v>9.3616810387550778E-2</v>
      </c>
      <c r="W2703">
        <v>0.12406581425314699</v>
      </c>
      <c r="X2703">
        <v>0.26673109326989791</v>
      </c>
      <c r="Y2703">
        <v>0.51558628208940427</v>
      </c>
      <c r="Z2703">
        <v>188.89999999999998</v>
      </c>
      <c r="AA2703">
        <v>250.34</v>
      </c>
      <c r="AB2703">
        <v>538.21</v>
      </c>
      <c r="AC2703">
        <v>1040.3500000000001</v>
      </c>
    </row>
    <row r="2704" spans="1:29" x14ac:dyDescent="0.25">
      <c r="A2704">
        <v>2001</v>
      </c>
      <c r="B2704">
        <v>1997</v>
      </c>
      <c r="C2704">
        <v>1998</v>
      </c>
      <c r="D2704">
        <v>15</v>
      </c>
      <c r="E2704" t="s">
        <v>54</v>
      </c>
      <c r="F2704" t="s">
        <v>31</v>
      </c>
      <c r="G2704" t="s">
        <v>49</v>
      </c>
      <c r="H2704">
        <v>0</v>
      </c>
      <c r="I2704">
        <v>4</v>
      </c>
      <c r="J2704" t="s">
        <v>34</v>
      </c>
      <c r="K2704">
        <v>17229</v>
      </c>
      <c r="L2704">
        <v>1218</v>
      </c>
      <c r="M2704">
        <v>1103</v>
      </c>
      <c r="N2704">
        <v>0.98089999999999999</v>
      </c>
      <c r="O2704">
        <v>1082</v>
      </c>
      <c r="P2704">
        <v>4</v>
      </c>
      <c r="Q2704">
        <v>109</v>
      </c>
      <c r="R2704">
        <v>114</v>
      </c>
      <c r="S2704">
        <v>10137</v>
      </c>
      <c r="T2704">
        <f t="shared" si="84"/>
        <v>10251</v>
      </c>
      <c r="U2704">
        <f t="shared" si="85"/>
        <v>3</v>
      </c>
      <c r="V2704">
        <v>0.11446984934936992</v>
      </c>
      <c r="W2704">
        <v>0.28605558064118886</v>
      </c>
      <c r="X2704">
        <v>0.20935922170682653</v>
      </c>
      <c r="Y2704">
        <v>0.39011534830261491</v>
      </c>
      <c r="Z2704">
        <v>139.43</v>
      </c>
      <c r="AA2704">
        <v>348.43</v>
      </c>
      <c r="AB2704">
        <v>255.01</v>
      </c>
      <c r="AC2704">
        <v>475.18</v>
      </c>
    </row>
    <row r="2705" spans="1:29" x14ac:dyDescent="0.25">
      <c r="A2705">
        <v>2001</v>
      </c>
      <c r="B2705">
        <v>1996</v>
      </c>
      <c r="C2705">
        <v>1997</v>
      </c>
      <c r="D2705">
        <v>15</v>
      </c>
      <c r="E2705" t="s">
        <v>54</v>
      </c>
      <c r="F2705" t="s">
        <v>31</v>
      </c>
      <c r="G2705" t="s">
        <v>49</v>
      </c>
      <c r="H2705">
        <v>0</v>
      </c>
      <c r="I2705">
        <v>5</v>
      </c>
      <c r="J2705" t="s">
        <v>34</v>
      </c>
      <c r="K2705">
        <v>2637</v>
      </c>
      <c r="L2705">
        <v>241</v>
      </c>
      <c r="M2705">
        <v>193</v>
      </c>
      <c r="N2705">
        <v>1</v>
      </c>
      <c r="O2705">
        <v>193</v>
      </c>
      <c r="P2705">
        <v>5</v>
      </c>
      <c r="Q2705">
        <v>43</v>
      </c>
      <c r="R2705">
        <v>48</v>
      </c>
      <c r="S2705">
        <v>2131</v>
      </c>
      <c r="T2705">
        <f t="shared" si="84"/>
        <v>2179</v>
      </c>
      <c r="U2705">
        <f t="shared" si="85"/>
        <v>4</v>
      </c>
      <c r="V2705">
        <v>1.8190086402910411E-2</v>
      </c>
      <c r="W2705">
        <v>8.2682210922320048E-5</v>
      </c>
      <c r="X2705">
        <v>0.34676919260821026</v>
      </c>
      <c r="Y2705">
        <v>0.63495803877795698</v>
      </c>
      <c r="Z2705">
        <v>4.4000000000000004</v>
      </c>
      <c r="AA2705">
        <v>0.02</v>
      </c>
      <c r="AB2705">
        <v>83.88</v>
      </c>
      <c r="AC2705">
        <v>153.59000000000003</v>
      </c>
    </row>
    <row r="2706" spans="1:29" x14ac:dyDescent="0.25">
      <c r="A2706">
        <v>2001</v>
      </c>
      <c r="B2706">
        <v>1999</v>
      </c>
      <c r="C2706">
        <v>2000</v>
      </c>
      <c r="D2706">
        <v>16</v>
      </c>
      <c r="E2706" t="s">
        <v>55</v>
      </c>
      <c r="F2706" t="s">
        <v>31</v>
      </c>
      <c r="G2706" t="s">
        <v>49</v>
      </c>
      <c r="H2706">
        <v>0</v>
      </c>
      <c r="I2706">
        <v>2</v>
      </c>
      <c r="J2706" t="s">
        <v>33</v>
      </c>
      <c r="K2706">
        <v>4949</v>
      </c>
      <c r="L2706">
        <v>123</v>
      </c>
      <c r="M2706">
        <v>118</v>
      </c>
      <c r="N2706">
        <v>0.59089999999999998</v>
      </c>
      <c r="O2706">
        <v>70</v>
      </c>
      <c r="P2706">
        <v>0</v>
      </c>
      <c r="Q2706">
        <v>4</v>
      </c>
      <c r="R2706">
        <v>4</v>
      </c>
      <c r="S2706">
        <v>30</v>
      </c>
      <c r="T2706">
        <f t="shared" si="84"/>
        <v>34</v>
      </c>
      <c r="U2706">
        <f t="shared" si="85"/>
        <v>1</v>
      </c>
      <c r="V2706">
        <v>0.16677476893140911</v>
      </c>
      <c r="W2706">
        <v>0.10994000324306795</v>
      </c>
      <c r="X2706">
        <v>3.1376682341495057E-2</v>
      </c>
      <c r="Y2706">
        <v>0.69190854548402791</v>
      </c>
      <c r="Z2706">
        <v>20.57</v>
      </c>
      <c r="AA2706">
        <v>13.56</v>
      </c>
      <c r="AB2706">
        <v>3.87</v>
      </c>
      <c r="AC2706">
        <v>85.34</v>
      </c>
    </row>
    <row r="2707" spans="1:29" x14ac:dyDescent="0.25">
      <c r="A2707">
        <v>2001</v>
      </c>
      <c r="B2707">
        <v>1998</v>
      </c>
      <c r="C2707">
        <v>1999</v>
      </c>
      <c r="D2707">
        <v>16</v>
      </c>
      <c r="E2707" t="s">
        <v>55</v>
      </c>
      <c r="F2707" t="s">
        <v>31</v>
      </c>
      <c r="G2707" t="s">
        <v>49</v>
      </c>
      <c r="H2707">
        <v>0</v>
      </c>
      <c r="I2707">
        <v>3</v>
      </c>
      <c r="J2707" t="s">
        <v>34</v>
      </c>
      <c r="K2707">
        <v>3451</v>
      </c>
      <c r="L2707">
        <v>394</v>
      </c>
      <c r="M2707">
        <v>351</v>
      </c>
      <c r="N2707">
        <v>0.83689999999999998</v>
      </c>
      <c r="O2707">
        <v>294</v>
      </c>
      <c r="P2707">
        <v>0</v>
      </c>
      <c r="Q2707">
        <v>42</v>
      </c>
      <c r="R2707">
        <v>42</v>
      </c>
      <c r="S2707">
        <v>410</v>
      </c>
      <c r="T2707">
        <f t="shared" si="84"/>
        <v>452</v>
      </c>
      <c r="U2707">
        <f t="shared" si="85"/>
        <v>2</v>
      </c>
      <c r="V2707">
        <v>3.7613258546737395E-2</v>
      </c>
      <c r="W2707">
        <v>0.20535011801730921</v>
      </c>
      <c r="X2707">
        <v>0.20809116519885282</v>
      </c>
      <c r="Y2707">
        <v>0.54894545823710061</v>
      </c>
      <c r="Z2707">
        <v>14.82</v>
      </c>
      <c r="AA2707">
        <v>80.91</v>
      </c>
      <c r="AB2707">
        <v>81.99</v>
      </c>
      <c r="AC2707">
        <v>216.29</v>
      </c>
    </row>
    <row r="2708" spans="1:29" x14ac:dyDescent="0.25">
      <c r="A2708">
        <v>2001</v>
      </c>
      <c r="B2708">
        <v>1997</v>
      </c>
      <c r="C2708">
        <v>1998</v>
      </c>
      <c r="D2708">
        <v>16</v>
      </c>
      <c r="E2708" t="s">
        <v>55</v>
      </c>
      <c r="F2708" t="s">
        <v>31</v>
      </c>
      <c r="G2708" t="s">
        <v>49</v>
      </c>
      <c r="H2708">
        <v>0</v>
      </c>
      <c r="I2708">
        <v>4</v>
      </c>
      <c r="J2708" t="s">
        <v>34</v>
      </c>
      <c r="K2708">
        <v>1744</v>
      </c>
      <c r="L2708">
        <v>363</v>
      </c>
      <c r="M2708">
        <v>286</v>
      </c>
      <c r="N2708">
        <v>0.9889</v>
      </c>
      <c r="O2708">
        <v>283</v>
      </c>
      <c r="P2708">
        <v>0</v>
      </c>
      <c r="Q2708">
        <v>77</v>
      </c>
      <c r="R2708">
        <v>77</v>
      </c>
      <c r="S2708">
        <v>908</v>
      </c>
      <c r="T2708">
        <f t="shared" si="84"/>
        <v>985</v>
      </c>
      <c r="U2708">
        <f t="shared" si="85"/>
        <v>3</v>
      </c>
      <c r="V2708">
        <v>0.40062718345115944</v>
      </c>
      <c r="W2708">
        <v>1.9255632272439691E-4</v>
      </c>
      <c r="X2708">
        <v>7.1851016422303515E-2</v>
      </c>
      <c r="Y2708">
        <v>0.52732924380381274</v>
      </c>
      <c r="Z2708">
        <v>145.63999999999999</v>
      </c>
      <c r="AA2708">
        <v>7.0000000000000007E-2</v>
      </c>
      <c r="AB2708">
        <v>26.119999999999997</v>
      </c>
      <c r="AC2708">
        <v>191.70000000000002</v>
      </c>
    </row>
    <row r="2709" spans="1:29" x14ac:dyDescent="0.25">
      <c r="A2709">
        <v>2001</v>
      </c>
      <c r="B2709">
        <v>1996</v>
      </c>
      <c r="C2709">
        <v>1997</v>
      </c>
      <c r="D2709">
        <v>16</v>
      </c>
      <c r="E2709" t="s">
        <v>55</v>
      </c>
      <c r="F2709" t="s">
        <v>31</v>
      </c>
      <c r="G2709" t="s">
        <v>49</v>
      </c>
      <c r="H2709">
        <v>0</v>
      </c>
      <c r="I2709">
        <v>5</v>
      </c>
      <c r="J2709" t="s">
        <v>34</v>
      </c>
      <c r="K2709">
        <v>127</v>
      </c>
      <c r="L2709">
        <v>12</v>
      </c>
      <c r="M2709">
        <v>12</v>
      </c>
      <c r="N2709">
        <v>1</v>
      </c>
      <c r="O2709">
        <v>12</v>
      </c>
      <c r="P2709">
        <v>0</v>
      </c>
      <c r="Q2709">
        <v>0</v>
      </c>
      <c r="R2709">
        <v>0</v>
      </c>
      <c r="S2709">
        <v>101</v>
      </c>
      <c r="T2709">
        <f t="shared" si="84"/>
        <v>101</v>
      </c>
      <c r="U2709">
        <f t="shared" si="85"/>
        <v>4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  <c r="AB2709">
        <v>0</v>
      </c>
      <c r="AC2709">
        <v>12.65</v>
      </c>
    </row>
    <row r="2710" spans="1:29" x14ac:dyDescent="0.25">
      <c r="A2710">
        <v>2001</v>
      </c>
      <c r="B2710">
        <v>1999</v>
      </c>
      <c r="C2710">
        <v>2000</v>
      </c>
      <c r="D2710">
        <v>17</v>
      </c>
      <c r="E2710" t="s">
        <v>56</v>
      </c>
      <c r="F2710" t="s">
        <v>31</v>
      </c>
      <c r="G2710" t="s">
        <v>49</v>
      </c>
      <c r="H2710">
        <v>0</v>
      </c>
      <c r="I2710">
        <v>2</v>
      </c>
      <c r="J2710" t="s">
        <v>33</v>
      </c>
      <c r="K2710">
        <v>26058</v>
      </c>
      <c r="L2710">
        <v>723</v>
      </c>
      <c r="M2710">
        <v>713</v>
      </c>
      <c r="N2710">
        <v>0.57110000000000005</v>
      </c>
      <c r="O2710">
        <v>407</v>
      </c>
      <c r="P2710">
        <v>0</v>
      </c>
      <c r="Q2710">
        <v>9</v>
      </c>
      <c r="R2710">
        <v>9</v>
      </c>
      <c r="S2710">
        <v>90</v>
      </c>
      <c r="T2710">
        <f t="shared" si="84"/>
        <v>99</v>
      </c>
      <c r="U2710">
        <f t="shared" si="85"/>
        <v>1</v>
      </c>
      <c r="V2710">
        <v>0.1241546227785077</v>
      </c>
      <c r="W2710">
        <v>0.15831546919300185</v>
      </c>
      <c r="X2710">
        <v>7.8514625544568145E-2</v>
      </c>
      <c r="Y2710">
        <v>0.63901528248392225</v>
      </c>
      <c r="Z2710">
        <v>89.77</v>
      </c>
      <c r="AA2710">
        <v>114.47</v>
      </c>
      <c r="AB2710">
        <v>56.77</v>
      </c>
      <c r="AC2710">
        <v>462.04</v>
      </c>
    </row>
    <row r="2711" spans="1:29" x14ac:dyDescent="0.25">
      <c r="A2711">
        <v>2001</v>
      </c>
      <c r="B2711">
        <v>1998</v>
      </c>
      <c r="C2711">
        <v>1999</v>
      </c>
      <c r="D2711">
        <v>17</v>
      </c>
      <c r="E2711" t="s">
        <v>56</v>
      </c>
      <c r="F2711" t="s">
        <v>31</v>
      </c>
      <c r="G2711" t="s">
        <v>49</v>
      </c>
      <c r="H2711">
        <v>0</v>
      </c>
      <c r="I2711">
        <v>3</v>
      </c>
      <c r="J2711" t="s">
        <v>34</v>
      </c>
      <c r="K2711">
        <v>15552</v>
      </c>
      <c r="L2711">
        <v>1361</v>
      </c>
      <c r="M2711">
        <v>1036</v>
      </c>
      <c r="N2711">
        <v>0.81169999999999998</v>
      </c>
      <c r="O2711">
        <v>841</v>
      </c>
      <c r="P2711">
        <v>0</v>
      </c>
      <c r="Q2711">
        <v>324</v>
      </c>
      <c r="R2711">
        <v>324</v>
      </c>
      <c r="S2711">
        <v>1126</v>
      </c>
      <c r="T2711">
        <f t="shared" si="84"/>
        <v>1450</v>
      </c>
      <c r="U2711">
        <f t="shared" si="85"/>
        <v>2</v>
      </c>
      <c r="V2711">
        <v>5.9087069883588562E-2</v>
      </c>
      <c r="W2711">
        <v>9.9658477470529916E-2</v>
      </c>
      <c r="X2711">
        <v>0.21419705482721899</v>
      </c>
      <c r="Y2711">
        <v>0.62705739781866254</v>
      </c>
      <c r="Z2711">
        <v>80.45</v>
      </c>
      <c r="AA2711">
        <v>135.69</v>
      </c>
      <c r="AB2711">
        <v>291.64</v>
      </c>
      <c r="AC2711">
        <v>853.77</v>
      </c>
    </row>
    <row r="2712" spans="1:29" x14ac:dyDescent="0.25">
      <c r="A2712">
        <v>2001</v>
      </c>
      <c r="B2712">
        <v>1997</v>
      </c>
      <c r="C2712">
        <v>1998</v>
      </c>
      <c r="D2712">
        <v>17</v>
      </c>
      <c r="E2712" t="s">
        <v>56</v>
      </c>
      <c r="F2712" t="s">
        <v>31</v>
      </c>
      <c r="G2712" t="s">
        <v>49</v>
      </c>
      <c r="H2712">
        <v>0</v>
      </c>
      <c r="I2712">
        <v>4</v>
      </c>
      <c r="J2712" t="s">
        <v>34</v>
      </c>
      <c r="K2712">
        <v>9021</v>
      </c>
      <c r="L2712">
        <v>2084</v>
      </c>
      <c r="M2712">
        <v>562</v>
      </c>
      <c r="N2712">
        <v>0.97389999999999999</v>
      </c>
      <c r="O2712">
        <v>547</v>
      </c>
      <c r="P2712">
        <v>2</v>
      </c>
      <c r="Q2712">
        <v>1520</v>
      </c>
      <c r="R2712">
        <v>1522</v>
      </c>
      <c r="S2712">
        <v>3394</v>
      </c>
      <c r="T2712">
        <f t="shared" si="84"/>
        <v>4916</v>
      </c>
      <c r="U2712">
        <f t="shared" si="85"/>
        <v>3</v>
      </c>
      <c r="V2712">
        <v>4.335501323817198E-2</v>
      </c>
      <c r="W2712">
        <v>8.1721729787805522E-2</v>
      </c>
      <c r="X2712">
        <v>5.9816392310348791E-2</v>
      </c>
      <c r="Y2712">
        <v>0.81510686466367355</v>
      </c>
      <c r="Z2712">
        <v>90.39</v>
      </c>
      <c r="AA2712">
        <v>170.38</v>
      </c>
      <c r="AB2712">
        <v>124.71</v>
      </c>
      <c r="AC2712">
        <v>1699.3999999999999</v>
      </c>
    </row>
    <row r="2713" spans="1:29" x14ac:dyDescent="0.25">
      <c r="A2713">
        <v>2001</v>
      </c>
      <c r="B2713">
        <v>1996</v>
      </c>
      <c r="C2713">
        <v>1997</v>
      </c>
      <c r="D2713">
        <v>17</v>
      </c>
      <c r="E2713" t="s">
        <v>56</v>
      </c>
      <c r="F2713" t="s">
        <v>31</v>
      </c>
      <c r="G2713" t="s">
        <v>49</v>
      </c>
      <c r="H2713">
        <v>0</v>
      </c>
      <c r="I2713">
        <v>5</v>
      </c>
      <c r="J2713" t="s">
        <v>34</v>
      </c>
      <c r="K2713">
        <v>1428</v>
      </c>
      <c r="L2713">
        <v>606</v>
      </c>
      <c r="M2713">
        <v>67</v>
      </c>
      <c r="N2713">
        <v>1</v>
      </c>
      <c r="O2713">
        <v>67</v>
      </c>
      <c r="P2713">
        <v>2</v>
      </c>
      <c r="Q2713">
        <v>536</v>
      </c>
      <c r="R2713">
        <v>538</v>
      </c>
      <c r="S2713">
        <v>679</v>
      </c>
      <c r="T2713">
        <f t="shared" si="84"/>
        <v>1217</v>
      </c>
      <c r="U2713">
        <f t="shared" si="85"/>
        <v>4</v>
      </c>
      <c r="V2713">
        <v>1.4850995016666118E-4</v>
      </c>
      <c r="W2713">
        <v>1.6501105574073464E-5</v>
      </c>
      <c r="X2713">
        <v>5.0394376423220359E-2</v>
      </c>
      <c r="Y2713">
        <v>0.94944061252103895</v>
      </c>
      <c r="Z2713">
        <v>9.0000000000000011E-2</v>
      </c>
      <c r="AA2713">
        <v>0.01</v>
      </c>
      <c r="AB2713">
        <v>30.54</v>
      </c>
      <c r="AC2713">
        <v>575.38</v>
      </c>
    </row>
    <row r="2714" spans="1:29" x14ac:dyDescent="0.25">
      <c r="A2714">
        <v>2001</v>
      </c>
      <c r="B2714">
        <v>1999</v>
      </c>
      <c r="C2714">
        <v>2000</v>
      </c>
      <c r="D2714">
        <v>18</v>
      </c>
      <c r="E2714" t="s">
        <v>57</v>
      </c>
      <c r="F2714" t="s">
        <v>31</v>
      </c>
      <c r="G2714" t="s">
        <v>58</v>
      </c>
      <c r="H2714">
        <v>1</v>
      </c>
      <c r="I2714">
        <v>2</v>
      </c>
      <c r="J2714" t="s">
        <v>33</v>
      </c>
      <c r="K2714">
        <v>168570</v>
      </c>
      <c r="L2714">
        <v>3592</v>
      </c>
      <c r="M2714">
        <v>2014</v>
      </c>
      <c r="N2714">
        <v>0.60050000000000003</v>
      </c>
      <c r="O2714">
        <v>1209</v>
      </c>
      <c r="P2714">
        <v>0</v>
      </c>
      <c r="Q2714">
        <v>1577</v>
      </c>
      <c r="R2714">
        <v>1577</v>
      </c>
      <c r="S2714">
        <v>5788</v>
      </c>
      <c r="T2714">
        <f t="shared" si="84"/>
        <v>7365</v>
      </c>
      <c r="U2714">
        <f t="shared" si="85"/>
        <v>1</v>
      </c>
      <c r="V2714">
        <v>0.28993310263998195</v>
      </c>
      <c r="W2714">
        <v>8.3183234179734795E-3</v>
      </c>
      <c r="X2714">
        <v>3.6691935290793336E-2</v>
      </c>
      <c r="Y2714">
        <v>0.66505663865125131</v>
      </c>
      <c r="Z2714">
        <v>1041.46</v>
      </c>
      <c r="AA2714">
        <v>29.88</v>
      </c>
      <c r="AB2714">
        <v>131.80000000000001</v>
      </c>
      <c r="AC2714">
        <v>2388.9300000000003</v>
      </c>
    </row>
    <row r="2715" spans="1:29" x14ac:dyDescent="0.25">
      <c r="A2715">
        <v>2001</v>
      </c>
      <c r="B2715">
        <v>1998</v>
      </c>
      <c r="C2715">
        <v>1999</v>
      </c>
      <c r="D2715">
        <v>18</v>
      </c>
      <c r="E2715" t="s">
        <v>57</v>
      </c>
      <c r="F2715" t="s">
        <v>31</v>
      </c>
      <c r="G2715" t="s">
        <v>58</v>
      </c>
      <c r="H2715">
        <v>1</v>
      </c>
      <c r="I2715">
        <v>3</v>
      </c>
      <c r="J2715" t="s">
        <v>34</v>
      </c>
      <c r="K2715">
        <v>71678</v>
      </c>
      <c r="L2715">
        <v>6056</v>
      </c>
      <c r="M2715">
        <v>3477</v>
      </c>
      <c r="N2715">
        <v>0.81200000000000006</v>
      </c>
      <c r="O2715">
        <v>2824</v>
      </c>
      <c r="P2715">
        <v>0</v>
      </c>
      <c r="Q2715">
        <v>2578</v>
      </c>
      <c r="R2715">
        <v>2578</v>
      </c>
      <c r="S2715">
        <v>6406</v>
      </c>
      <c r="T2715">
        <f t="shared" si="84"/>
        <v>8984</v>
      </c>
      <c r="U2715">
        <f t="shared" si="85"/>
        <v>2</v>
      </c>
      <c r="V2715">
        <v>0.16715155157667402</v>
      </c>
      <c r="W2715">
        <v>2.5876673018053568E-2</v>
      </c>
      <c r="X2715">
        <v>0.18411701962545529</v>
      </c>
      <c r="Y2715">
        <v>0.62285475577981719</v>
      </c>
      <c r="Z2715">
        <v>1012.3400000000001</v>
      </c>
      <c r="AA2715">
        <v>156.72</v>
      </c>
      <c r="AB2715">
        <v>1115.0899999999999</v>
      </c>
      <c r="AC2715">
        <v>3772.2700000000004</v>
      </c>
    </row>
    <row r="2716" spans="1:29" x14ac:dyDescent="0.25">
      <c r="A2716">
        <v>2001</v>
      </c>
      <c r="B2716">
        <v>1997</v>
      </c>
      <c r="C2716">
        <v>1998</v>
      </c>
      <c r="D2716">
        <v>18</v>
      </c>
      <c r="E2716" t="s">
        <v>57</v>
      </c>
      <c r="F2716" t="s">
        <v>31</v>
      </c>
      <c r="G2716" t="s">
        <v>58</v>
      </c>
      <c r="H2716">
        <v>1</v>
      </c>
      <c r="I2716">
        <v>4</v>
      </c>
      <c r="J2716" t="s">
        <v>34</v>
      </c>
      <c r="K2716">
        <v>29002</v>
      </c>
      <c r="L2716">
        <v>7068</v>
      </c>
      <c r="M2716">
        <v>1544</v>
      </c>
      <c r="N2716">
        <v>0.95899999999999996</v>
      </c>
      <c r="O2716">
        <v>1480</v>
      </c>
      <c r="P2716">
        <v>274</v>
      </c>
      <c r="Q2716">
        <v>5250</v>
      </c>
      <c r="R2716">
        <v>5524</v>
      </c>
      <c r="S2716">
        <v>7260</v>
      </c>
      <c r="T2716">
        <f t="shared" si="84"/>
        <v>12784</v>
      </c>
      <c r="U2716">
        <f t="shared" si="85"/>
        <v>3</v>
      </c>
      <c r="V2716">
        <v>0.15860023003173193</v>
      </c>
      <c r="W2716">
        <v>2.019214581691681E-2</v>
      </c>
      <c r="X2716">
        <v>4.9110218586733707E-2</v>
      </c>
      <c r="Y2716">
        <v>0.77209740556461759</v>
      </c>
      <c r="Z2716">
        <v>1121.08</v>
      </c>
      <c r="AA2716">
        <v>142.72999999999999</v>
      </c>
      <c r="AB2716">
        <v>347.14</v>
      </c>
      <c r="AC2716">
        <v>5457.6399999999994</v>
      </c>
    </row>
    <row r="2717" spans="1:29" x14ac:dyDescent="0.25">
      <c r="A2717">
        <v>2001</v>
      </c>
      <c r="B2717">
        <v>1996</v>
      </c>
      <c r="C2717">
        <v>1997</v>
      </c>
      <c r="D2717">
        <v>18</v>
      </c>
      <c r="E2717" t="s">
        <v>57</v>
      </c>
      <c r="F2717" t="s">
        <v>31</v>
      </c>
      <c r="G2717" t="s">
        <v>58</v>
      </c>
      <c r="H2717">
        <v>1</v>
      </c>
      <c r="I2717">
        <v>5</v>
      </c>
      <c r="J2717" t="s">
        <v>34</v>
      </c>
      <c r="K2717">
        <v>6788</v>
      </c>
      <c r="L2717">
        <v>2550</v>
      </c>
      <c r="M2717">
        <v>924</v>
      </c>
      <c r="N2717">
        <v>1</v>
      </c>
      <c r="O2717">
        <v>924</v>
      </c>
      <c r="P2717">
        <v>71</v>
      </c>
      <c r="Q2717">
        <v>1553</v>
      </c>
      <c r="R2717">
        <v>1625</v>
      </c>
      <c r="S2717">
        <v>3558</v>
      </c>
      <c r="T2717">
        <f t="shared" si="84"/>
        <v>5183</v>
      </c>
      <c r="U2717">
        <f t="shared" si="85"/>
        <v>4</v>
      </c>
      <c r="V2717">
        <v>0.32577890353594363</v>
      </c>
      <c r="W2717">
        <v>2.5835365710207888E-2</v>
      </c>
      <c r="X2717">
        <v>1.1029728903143845E-2</v>
      </c>
      <c r="Y2717">
        <v>0.63735600185070462</v>
      </c>
      <c r="Z2717">
        <v>830.86</v>
      </c>
      <c r="AA2717">
        <v>65.89</v>
      </c>
      <c r="AB2717">
        <v>28.13</v>
      </c>
      <c r="AC2717">
        <v>1625.5</v>
      </c>
    </row>
    <row r="2718" spans="1:29" x14ac:dyDescent="0.25">
      <c r="A2718">
        <v>2001</v>
      </c>
      <c r="B2718">
        <v>1999</v>
      </c>
      <c r="C2718">
        <v>2000</v>
      </c>
      <c r="D2718">
        <v>19</v>
      </c>
      <c r="E2718" t="s">
        <v>59</v>
      </c>
      <c r="F2718" t="s">
        <v>31</v>
      </c>
      <c r="G2718" t="s">
        <v>60</v>
      </c>
      <c r="H2718">
        <v>0</v>
      </c>
      <c r="I2718">
        <v>2</v>
      </c>
      <c r="J2718" t="s">
        <v>33</v>
      </c>
      <c r="K2718">
        <v>1803584</v>
      </c>
      <c r="L2718">
        <v>33747</v>
      </c>
      <c r="M2718">
        <v>29686</v>
      </c>
      <c r="N2718">
        <v>0.56979999999999997</v>
      </c>
      <c r="O2718">
        <v>16915</v>
      </c>
      <c r="P2718">
        <v>0</v>
      </c>
      <c r="Q2718">
        <v>4060</v>
      </c>
      <c r="R2718">
        <v>4060</v>
      </c>
      <c r="S2718">
        <v>13948</v>
      </c>
      <c r="T2718">
        <f t="shared" si="84"/>
        <v>18008</v>
      </c>
      <c r="U2718">
        <f t="shared" si="85"/>
        <v>1</v>
      </c>
      <c r="V2718">
        <v>0.18410381929113906</v>
      </c>
      <c r="W2718">
        <v>0.14635124203264871</v>
      </c>
      <c r="X2718">
        <v>4.2234740170266474E-2</v>
      </c>
      <c r="Y2718">
        <v>0.62731019850594549</v>
      </c>
      <c r="Z2718">
        <v>6212.97</v>
      </c>
      <c r="AA2718">
        <v>4938.93</v>
      </c>
      <c r="AB2718">
        <v>1425.3</v>
      </c>
      <c r="AC2718">
        <v>21169.899999999998</v>
      </c>
    </row>
    <row r="2719" spans="1:29" x14ac:dyDescent="0.25">
      <c r="A2719">
        <v>2001</v>
      </c>
      <c r="B2719">
        <v>1998</v>
      </c>
      <c r="C2719">
        <v>1999</v>
      </c>
      <c r="D2719">
        <v>19</v>
      </c>
      <c r="E2719" t="s">
        <v>59</v>
      </c>
      <c r="F2719" t="s">
        <v>31</v>
      </c>
      <c r="G2719" t="s">
        <v>60</v>
      </c>
      <c r="H2719">
        <v>0</v>
      </c>
      <c r="I2719">
        <v>3</v>
      </c>
      <c r="J2719" t="s">
        <v>34</v>
      </c>
      <c r="K2719">
        <v>798829</v>
      </c>
      <c r="L2719">
        <v>48540</v>
      </c>
      <c r="M2719">
        <v>21939</v>
      </c>
      <c r="N2719">
        <v>0.84019999999999995</v>
      </c>
      <c r="O2719">
        <v>18433</v>
      </c>
      <c r="P2719">
        <v>0</v>
      </c>
      <c r="Q2719">
        <v>26600</v>
      </c>
      <c r="R2719">
        <v>26600</v>
      </c>
      <c r="S2719">
        <v>57017</v>
      </c>
      <c r="T2719">
        <f t="shared" si="84"/>
        <v>83617</v>
      </c>
      <c r="U2719">
        <f t="shared" si="85"/>
        <v>2</v>
      </c>
      <c r="V2719">
        <v>0.1994677848527375</v>
      </c>
      <c r="W2719">
        <v>1.3960501453218878E-2</v>
      </c>
      <c r="X2719">
        <v>5.7590853991675406E-2</v>
      </c>
      <c r="Y2719">
        <v>0.72898085970236826</v>
      </c>
      <c r="Z2719">
        <v>9682.27</v>
      </c>
      <c r="AA2719">
        <v>677.65</v>
      </c>
      <c r="AB2719">
        <v>2795.49</v>
      </c>
      <c r="AC2719">
        <v>35385.11</v>
      </c>
    </row>
    <row r="2720" spans="1:29" x14ac:dyDescent="0.25">
      <c r="A2720">
        <v>2001</v>
      </c>
      <c r="B2720">
        <v>1997</v>
      </c>
      <c r="C2720">
        <v>1998</v>
      </c>
      <c r="D2720">
        <v>19</v>
      </c>
      <c r="E2720" t="s">
        <v>59</v>
      </c>
      <c r="F2720" t="s">
        <v>31</v>
      </c>
      <c r="G2720" t="s">
        <v>60</v>
      </c>
      <c r="H2720">
        <v>0</v>
      </c>
      <c r="I2720">
        <v>4</v>
      </c>
      <c r="J2720" t="s">
        <v>34</v>
      </c>
      <c r="K2720">
        <v>254863</v>
      </c>
      <c r="L2720">
        <v>53587</v>
      </c>
      <c r="M2720">
        <v>22853</v>
      </c>
      <c r="N2720">
        <v>0.97750000000000004</v>
      </c>
      <c r="O2720">
        <v>22339</v>
      </c>
      <c r="P2720">
        <v>5718</v>
      </c>
      <c r="Q2720">
        <v>25015</v>
      </c>
      <c r="R2720">
        <v>30733</v>
      </c>
      <c r="S2720">
        <v>76414</v>
      </c>
      <c r="T2720">
        <f t="shared" si="84"/>
        <v>107147</v>
      </c>
      <c r="U2720">
        <f t="shared" si="85"/>
        <v>3</v>
      </c>
      <c r="V2720">
        <v>0.3314357479556761</v>
      </c>
      <c r="W2720">
        <v>4.4617391401710109E-2</v>
      </c>
      <c r="X2720">
        <v>2.3153577146866614E-2</v>
      </c>
      <c r="Y2720">
        <v>0.60079328349574701</v>
      </c>
      <c r="Z2720">
        <v>17760.78</v>
      </c>
      <c r="AA2720">
        <v>2390.9300000000003</v>
      </c>
      <c r="AB2720">
        <v>1240.74</v>
      </c>
      <c r="AC2720">
        <v>32194.949999999997</v>
      </c>
    </row>
    <row r="2721" spans="1:29" x14ac:dyDescent="0.25">
      <c r="A2721">
        <v>2001</v>
      </c>
      <c r="B2721">
        <v>1996</v>
      </c>
      <c r="C2721">
        <v>1997</v>
      </c>
      <c r="D2721">
        <v>19</v>
      </c>
      <c r="E2721" t="s">
        <v>59</v>
      </c>
      <c r="F2721" t="s">
        <v>31</v>
      </c>
      <c r="G2721" t="s">
        <v>60</v>
      </c>
      <c r="H2721">
        <v>0</v>
      </c>
      <c r="I2721">
        <v>5</v>
      </c>
      <c r="J2721" t="s">
        <v>34</v>
      </c>
      <c r="K2721">
        <v>21278</v>
      </c>
      <c r="L2721">
        <v>3904</v>
      </c>
      <c r="M2721">
        <v>2623</v>
      </c>
      <c r="N2721">
        <v>1</v>
      </c>
      <c r="O2721">
        <v>2623</v>
      </c>
      <c r="P2721">
        <v>57</v>
      </c>
      <c r="Q2721">
        <v>1224</v>
      </c>
      <c r="R2721">
        <v>1281</v>
      </c>
      <c r="S2721">
        <v>10610</v>
      </c>
      <c r="T2721">
        <f t="shared" si="84"/>
        <v>11891</v>
      </c>
      <c r="U2721">
        <f t="shared" si="85"/>
        <v>4</v>
      </c>
      <c r="V2721">
        <v>0.60464318184728472</v>
      </c>
      <c r="W2721">
        <v>2.5810251879169712E-2</v>
      </c>
      <c r="X2721">
        <v>1.7712214923232557E-2</v>
      </c>
      <c r="Y2721">
        <v>0.3518343513503131</v>
      </c>
      <c r="Z2721">
        <v>2360.92</v>
      </c>
      <c r="AA2721">
        <v>100.78</v>
      </c>
      <c r="AB2721">
        <v>69.16</v>
      </c>
      <c r="AC2721">
        <v>1373.79</v>
      </c>
    </row>
    <row r="2722" spans="1:29" x14ac:dyDescent="0.25">
      <c r="A2722">
        <v>2001</v>
      </c>
      <c r="B2722">
        <v>1999</v>
      </c>
      <c r="C2722">
        <v>2000</v>
      </c>
      <c r="D2722">
        <v>20</v>
      </c>
      <c r="E2722" t="s">
        <v>61</v>
      </c>
      <c r="F2722" t="s">
        <v>31</v>
      </c>
      <c r="G2722" t="s">
        <v>60</v>
      </c>
      <c r="H2722">
        <v>1</v>
      </c>
      <c r="I2722">
        <v>2</v>
      </c>
      <c r="J2722" t="s">
        <v>33</v>
      </c>
      <c r="K2722">
        <v>989682</v>
      </c>
      <c r="L2722">
        <v>32845</v>
      </c>
      <c r="M2722">
        <v>17687</v>
      </c>
      <c r="N2722">
        <v>0.64390000000000003</v>
      </c>
      <c r="O2722">
        <v>11388</v>
      </c>
      <c r="P2722">
        <v>0</v>
      </c>
      <c r="Q2722">
        <v>15158</v>
      </c>
      <c r="R2722">
        <v>15158</v>
      </c>
      <c r="S2722">
        <v>13132</v>
      </c>
      <c r="T2722">
        <f t="shared" si="84"/>
        <v>28290</v>
      </c>
      <c r="U2722">
        <f t="shared" si="85"/>
        <v>1</v>
      </c>
      <c r="V2722">
        <v>0</v>
      </c>
      <c r="W2722">
        <v>5.3419961394898527E-3</v>
      </c>
      <c r="X2722">
        <v>3.4306782684942187E-2</v>
      </c>
      <c r="Y2722">
        <v>0.96035122117556804</v>
      </c>
      <c r="Z2722">
        <v>0</v>
      </c>
      <c r="AA2722">
        <v>175.46</v>
      </c>
      <c r="AB2722">
        <v>1126.8200000000002</v>
      </c>
      <c r="AC2722">
        <v>31543.120000000003</v>
      </c>
    </row>
    <row r="2723" spans="1:29" x14ac:dyDescent="0.25">
      <c r="A2723">
        <v>2001</v>
      </c>
      <c r="B2723">
        <v>1998</v>
      </c>
      <c r="C2723">
        <v>1999</v>
      </c>
      <c r="D2723">
        <v>20</v>
      </c>
      <c r="E2723" t="s">
        <v>61</v>
      </c>
      <c r="F2723" t="s">
        <v>31</v>
      </c>
      <c r="G2723" t="s">
        <v>60</v>
      </c>
      <c r="H2723">
        <v>1</v>
      </c>
      <c r="I2723">
        <v>3</v>
      </c>
      <c r="J2723" t="s">
        <v>34</v>
      </c>
      <c r="K2723">
        <v>281574</v>
      </c>
      <c r="L2723">
        <v>109247</v>
      </c>
      <c r="M2723">
        <v>43197</v>
      </c>
      <c r="N2723">
        <v>0.96330000000000005</v>
      </c>
      <c r="O2723">
        <v>41612</v>
      </c>
      <c r="P2723">
        <v>0</v>
      </c>
      <c r="Q2723">
        <v>66049</v>
      </c>
      <c r="R2723">
        <v>66049</v>
      </c>
      <c r="S2723">
        <v>37167</v>
      </c>
      <c r="T2723">
        <f t="shared" si="84"/>
        <v>103216</v>
      </c>
      <c r="U2723">
        <f t="shared" si="85"/>
        <v>2</v>
      </c>
      <c r="V2723">
        <v>0</v>
      </c>
      <c r="W2723">
        <v>6.0742942202852491E-4</v>
      </c>
      <c r="X2723">
        <v>9.5193508743377175E-2</v>
      </c>
      <c r="Y2723">
        <v>0.90419906183459431</v>
      </c>
      <c r="Z2723">
        <v>0</v>
      </c>
      <c r="AA2723">
        <v>66.36</v>
      </c>
      <c r="AB2723">
        <v>10399.630000000001</v>
      </c>
      <c r="AC2723">
        <v>98781.27</v>
      </c>
    </row>
    <row r="2724" spans="1:29" x14ac:dyDescent="0.25">
      <c r="A2724">
        <v>2001</v>
      </c>
      <c r="B2724">
        <v>1997</v>
      </c>
      <c r="C2724">
        <v>1998</v>
      </c>
      <c r="D2724">
        <v>20</v>
      </c>
      <c r="E2724" t="s">
        <v>61</v>
      </c>
      <c r="F2724" t="s">
        <v>31</v>
      </c>
      <c r="G2724" t="s">
        <v>60</v>
      </c>
      <c r="H2724">
        <v>1</v>
      </c>
      <c r="I2724">
        <v>4</v>
      </c>
      <c r="J2724" t="s">
        <v>34</v>
      </c>
      <c r="K2724">
        <v>21843</v>
      </c>
      <c r="L2724">
        <v>9334</v>
      </c>
      <c r="M2724">
        <v>1865</v>
      </c>
      <c r="N2724">
        <v>0.99819999999999998</v>
      </c>
      <c r="O2724">
        <v>1861</v>
      </c>
      <c r="P2724">
        <v>531</v>
      </c>
      <c r="Q2724">
        <v>6938</v>
      </c>
      <c r="R2724">
        <v>7469</v>
      </c>
      <c r="S2724">
        <v>4898</v>
      </c>
      <c r="T2724">
        <f t="shared" si="84"/>
        <v>12367</v>
      </c>
      <c r="U2724">
        <f t="shared" si="85"/>
        <v>3</v>
      </c>
      <c r="V2724">
        <v>0</v>
      </c>
      <c r="W2724">
        <v>4.970732668854932E-4</v>
      </c>
      <c r="X2724">
        <v>9.2735231353324829E-2</v>
      </c>
      <c r="Y2724">
        <v>0.90676769537978974</v>
      </c>
      <c r="Z2724">
        <v>0</v>
      </c>
      <c r="AA2724">
        <v>4.6399999999999997</v>
      </c>
      <c r="AB2724">
        <v>865.65</v>
      </c>
      <c r="AC2724">
        <v>8464.35</v>
      </c>
    </row>
    <row r="2725" spans="1:29" x14ac:dyDescent="0.25">
      <c r="A2725">
        <v>2001</v>
      </c>
      <c r="B2725">
        <v>1996</v>
      </c>
      <c r="C2725">
        <v>1997</v>
      </c>
      <c r="D2725">
        <v>20</v>
      </c>
      <c r="E2725" t="s">
        <v>61</v>
      </c>
      <c r="F2725" t="s">
        <v>31</v>
      </c>
      <c r="G2725" t="s">
        <v>60</v>
      </c>
      <c r="H2725">
        <v>1</v>
      </c>
      <c r="I2725">
        <v>5</v>
      </c>
      <c r="J2725" t="s">
        <v>34</v>
      </c>
      <c r="K2725">
        <v>165</v>
      </c>
      <c r="L2725">
        <v>52</v>
      </c>
      <c r="M2725">
        <v>8</v>
      </c>
      <c r="N2725">
        <v>1</v>
      </c>
      <c r="O2725">
        <v>8</v>
      </c>
      <c r="P2725">
        <v>0</v>
      </c>
      <c r="Q2725">
        <v>44</v>
      </c>
      <c r="R2725">
        <v>44</v>
      </c>
      <c r="S2725">
        <v>60</v>
      </c>
      <c r="T2725">
        <f t="shared" si="84"/>
        <v>104</v>
      </c>
      <c r="U2725">
        <f t="shared" si="85"/>
        <v>4</v>
      </c>
      <c r="V2725">
        <v>0</v>
      </c>
      <c r="W2725">
        <v>0</v>
      </c>
      <c r="X2725">
        <v>0.13368882117691866</v>
      </c>
      <c r="Y2725">
        <v>0.86631117882308128</v>
      </c>
      <c r="Z2725">
        <v>0</v>
      </c>
      <c r="AA2725">
        <v>0</v>
      </c>
      <c r="AB2725">
        <v>7.02</v>
      </c>
      <c r="AC2725">
        <v>45.49</v>
      </c>
    </row>
    <row r="2726" spans="1:29" x14ac:dyDescent="0.25">
      <c r="A2726">
        <v>2001</v>
      </c>
      <c r="B2726">
        <v>1999</v>
      </c>
      <c r="C2726">
        <v>2000</v>
      </c>
      <c r="D2726">
        <v>21</v>
      </c>
      <c r="E2726" t="s">
        <v>62</v>
      </c>
      <c r="F2726" t="s">
        <v>31</v>
      </c>
      <c r="G2726" t="s">
        <v>60</v>
      </c>
      <c r="H2726">
        <v>1</v>
      </c>
      <c r="I2726">
        <v>2</v>
      </c>
      <c r="J2726" t="s">
        <v>33</v>
      </c>
      <c r="K2726">
        <v>253260</v>
      </c>
      <c r="L2726">
        <v>2699</v>
      </c>
      <c r="M2726">
        <v>2511</v>
      </c>
      <c r="N2726">
        <v>0.62960000000000005</v>
      </c>
      <c r="O2726">
        <v>1581</v>
      </c>
      <c r="P2726">
        <v>0</v>
      </c>
      <c r="Q2726">
        <v>187</v>
      </c>
      <c r="R2726">
        <v>187</v>
      </c>
      <c r="S2726">
        <v>3084</v>
      </c>
      <c r="T2726">
        <f t="shared" si="84"/>
        <v>3271</v>
      </c>
      <c r="U2726">
        <f t="shared" si="85"/>
        <v>1</v>
      </c>
      <c r="V2726">
        <v>0</v>
      </c>
      <c r="W2726">
        <v>0</v>
      </c>
      <c r="X2726">
        <v>7.334807554829556E-2</v>
      </c>
      <c r="Y2726">
        <v>0.9266519244517043</v>
      </c>
      <c r="Z2726">
        <v>0</v>
      </c>
      <c r="AA2726">
        <v>0</v>
      </c>
      <c r="AB2726">
        <v>198.02</v>
      </c>
      <c r="AC2726">
        <v>2501.71</v>
      </c>
    </row>
    <row r="2727" spans="1:29" x14ac:dyDescent="0.25">
      <c r="A2727">
        <v>2001</v>
      </c>
      <c r="B2727">
        <v>1998</v>
      </c>
      <c r="C2727">
        <v>1999</v>
      </c>
      <c r="D2727">
        <v>21</v>
      </c>
      <c r="E2727" t="s">
        <v>62</v>
      </c>
      <c r="F2727" t="s">
        <v>31</v>
      </c>
      <c r="G2727" t="s">
        <v>60</v>
      </c>
      <c r="H2727">
        <v>1</v>
      </c>
      <c r="I2727">
        <v>3</v>
      </c>
      <c r="J2727" t="s">
        <v>34</v>
      </c>
      <c r="K2727">
        <v>144018</v>
      </c>
      <c r="L2727">
        <v>22863</v>
      </c>
      <c r="M2727">
        <v>19068</v>
      </c>
      <c r="N2727">
        <v>0.90669999999999995</v>
      </c>
      <c r="O2727">
        <v>17289</v>
      </c>
      <c r="P2727">
        <v>0</v>
      </c>
      <c r="Q2727">
        <v>3795</v>
      </c>
      <c r="R2727">
        <v>3795</v>
      </c>
      <c r="S2727">
        <v>40052</v>
      </c>
      <c r="T2727">
        <f t="shared" si="84"/>
        <v>43847</v>
      </c>
      <c r="U2727">
        <f t="shared" si="85"/>
        <v>2</v>
      </c>
      <c r="V2727">
        <v>0</v>
      </c>
      <c r="W2727">
        <v>0</v>
      </c>
      <c r="X2727">
        <v>0.28181586765060934</v>
      </c>
      <c r="Y2727">
        <v>0.7181841323493906</v>
      </c>
      <c r="Z2727">
        <v>0</v>
      </c>
      <c r="AA2727">
        <v>0</v>
      </c>
      <c r="AB2727">
        <v>6443.1900000000005</v>
      </c>
      <c r="AC2727">
        <v>16419.93</v>
      </c>
    </row>
    <row r="2728" spans="1:29" x14ac:dyDescent="0.25">
      <c r="A2728">
        <v>2001</v>
      </c>
      <c r="B2728">
        <v>1997</v>
      </c>
      <c r="C2728">
        <v>1998</v>
      </c>
      <c r="D2728">
        <v>21</v>
      </c>
      <c r="E2728" t="s">
        <v>62</v>
      </c>
      <c r="F2728" t="s">
        <v>31</v>
      </c>
      <c r="G2728" t="s">
        <v>60</v>
      </c>
      <c r="H2728">
        <v>1</v>
      </c>
      <c r="I2728">
        <v>4</v>
      </c>
      <c r="J2728" t="s">
        <v>34</v>
      </c>
      <c r="K2728">
        <v>12278</v>
      </c>
      <c r="L2728">
        <v>1549</v>
      </c>
      <c r="M2728">
        <v>1150</v>
      </c>
      <c r="N2728">
        <v>0.99619999999999997</v>
      </c>
      <c r="O2728">
        <v>1146</v>
      </c>
      <c r="P2728">
        <v>0</v>
      </c>
      <c r="Q2728">
        <v>398</v>
      </c>
      <c r="R2728">
        <v>399</v>
      </c>
      <c r="S2728">
        <v>7942</v>
      </c>
      <c r="T2728">
        <f t="shared" si="84"/>
        <v>8341</v>
      </c>
      <c r="U2728">
        <f t="shared" si="85"/>
        <v>3</v>
      </c>
      <c r="V2728">
        <v>0</v>
      </c>
      <c r="W2728">
        <v>0</v>
      </c>
      <c r="X2728">
        <v>0.34988289491512303</v>
      </c>
      <c r="Y2728">
        <v>0.65011710508487708</v>
      </c>
      <c r="Z2728">
        <v>0</v>
      </c>
      <c r="AA2728">
        <v>0</v>
      </c>
      <c r="AB2728">
        <v>542.28</v>
      </c>
      <c r="AC2728">
        <v>1007.61</v>
      </c>
    </row>
    <row r="2729" spans="1:29" x14ac:dyDescent="0.25">
      <c r="A2729">
        <v>2001</v>
      </c>
      <c r="B2729">
        <v>1996</v>
      </c>
      <c r="C2729">
        <v>1997</v>
      </c>
      <c r="D2729">
        <v>21</v>
      </c>
      <c r="E2729" t="s">
        <v>62</v>
      </c>
      <c r="F2729" t="s">
        <v>31</v>
      </c>
      <c r="G2729" t="s">
        <v>60</v>
      </c>
      <c r="H2729">
        <v>1</v>
      </c>
      <c r="I2729">
        <v>5</v>
      </c>
      <c r="J2729" t="s">
        <v>34</v>
      </c>
      <c r="K2729">
        <v>185</v>
      </c>
      <c r="L2729">
        <v>0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166</v>
      </c>
      <c r="T2729">
        <f t="shared" si="84"/>
        <v>166</v>
      </c>
      <c r="U2729">
        <f t="shared" si="85"/>
        <v>4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0</v>
      </c>
      <c r="AB2729">
        <v>0</v>
      </c>
      <c r="AC2729">
        <v>0.24000000000000002</v>
      </c>
    </row>
    <row r="2730" spans="1:29" x14ac:dyDescent="0.25">
      <c r="A2730">
        <v>2001</v>
      </c>
      <c r="B2730">
        <v>1999</v>
      </c>
      <c r="C2730">
        <v>2000</v>
      </c>
      <c r="D2730">
        <v>22</v>
      </c>
      <c r="E2730" t="s">
        <v>63</v>
      </c>
      <c r="F2730" t="s">
        <v>31</v>
      </c>
      <c r="G2730" t="s">
        <v>60</v>
      </c>
      <c r="H2730">
        <v>1</v>
      </c>
      <c r="I2730">
        <v>2</v>
      </c>
      <c r="J2730" t="s">
        <v>33</v>
      </c>
      <c r="K2730">
        <v>587454</v>
      </c>
      <c r="L2730">
        <v>8782</v>
      </c>
      <c r="M2730">
        <v>7539</v>
      </c>
      <c r="N2730">
        <v>0.57809999999999995</v>
      </c>
      <c r="O2730">
        <v>4358</v>
      </c>
      <c r="P2730">
        <v>0</v>
      </c>
      <c r="Q2730">
        <v>1243</v>
      </c>
      <c r="R2730">
        <v>1243</v>
      </c>
      <c r="S2730">
        <v>12726</v>
      </c>
      <c r="T2730">
        <f t="shared" si="84"/>
        <v>13969</v>
      </c>
      <c r="U2730">
        <f t="shared" si="85"/>
        <v>1</v>
      </c>
      <c r="V2730">
        <v>0.22433147925692712</v>
      </c>
      <c r="W2730">
        <v>0.18316984440560435</v>
      </c>
      <c r="X2730">
        <v>5.2299756901547978E-2</v>
      </c>
      <c r="Y2730">
        <v>0.54019891943592047</v>
      </c>
      <c r="Z2730">
        <v>1970.1799999999998</v>
      </c>
      <c r="AA2730">
        <v>1608.68</v>
      </c>
      <c r="AB2730">
        <v>459.32000000000005</v>
      </c>
      <c r="AC2730">
        <v>4744.2700000000004</v>
      </c>
    </row>
    <row r="2731" spans="1:29" x14ac:dyDescent="0.25">
      <c r="A2731">
        <v>2001</v>
      </c>
      <c r="B2731">
        <v>1998</v>
      </c>
      <c r="C2731">
        <v>1999</v>
      </c>
      <c r="D2731">
        <v>22</v>
      </c>
      <c r="E2731" t="s">
        <v>63</v>
      </c>
      <c r="F2731" t="s">
        <v>31</v>
      </c>
      <c r="G2731" t="s">
        <v>60</v>
      </c>
      <c r="H2731">
        <v>1</v>
      </c>
      <c r="I2731">
        <v>3</v>
      </c>
      <c r="J2731" t="s">
        <v>34</v>
      </c>
      <c r="K2731">
        <v>198967</v>
      </c>
      <c r="L2731">
        <v>20484</v>
      </c>
      <c r="M2731">
        <v>14510</v>
      </c>
      <c r="N2731">
        <v>0.85729999999999995</v>
      </c>
      <c r="O2731">
        <v>12439</v>
      </c>
      <c r="P2731">
        <v>0</v>
      </c>
      <c r="Q2731">
        <v>5974</v>
      </c>
      <c r="R2731">
        <v>5974</v>
      </c>
      <c r="S2731">
        <v>36571</v>
      </c>
      <c r="T2731">
        <f t="shared" si="84"/>
        <v>42545</v>
      </c>
      <c r="U2731">
        <f t="shared" si="85"/>
        <v>2</v>
      </c>
      <c r="V2731">
        <v>3.8112556352621577E-2</v>
      </c>
      <c r="W2731">
        <v>4.2128695108824329E-3</v>
      </c>
      <c r="X2731">
        <v>0.12231380752116809</v>
      </c>
      <c r="Y2731">
        <v>0.8353607666153281</v>
      </c>
      <c r="Z2731">
        <v>780.73</v>
      </c>
      <c r="AA2731">
        <v>86.3</v>
      </c>
      <c r="AB2731">
        <v>2505.58</v>
      </c>
      <c r="AC2731">
        <v>17112.240000000002</v>
      </c>
    </row>
    <row r="2732" spans="1:29" x14ac:dyDescent="0.25">
      <c r="A2732">
        <v>2001</v>
      </c>
      <c r="B2732">
        <v>1997</v>
      </c>
      <c r="C2732">
        <v>1998</v>
      </c>
      <c r="D2732">
        <v>22</v>
      </c>
      <c r="E2732" t="s">
        <v>63</v>
      </c>
      <c r="F2732" t="s">
        <v>31</v>
      </c>
      <c r="G2732" t="s">
        <v>60</v>
      </c>
      <c r="H2732">
        <v>1</v>
      </c>
      <c r="I2732">
        <v>4</v>
      </c>
      <c r="J2732" t="s">
        <v>34</v>
      </c>
      <c r="K2732">
        <v>25543</v>
      </c>
      <c r="L2732">
        <v>4281</v>
      </c>
      <c r="M2732">
        <v>3335</v>
      </c>
      <c r="N2732">
        <v>0.97689999999999999</v>
      </c>
      <c r="O2732">
        <v>3258</v>
      </c>
      <c r="P2732">
        <v>164</v>
      </c>
      <c r="Q2732">
        <v>781</v>
      </c>
      <c r="R2732">
        <v>945</v>
      </c>
      <c r="S2732">
        <v>12204</v>
      </c>
      <c r="T2732">
        <f t="shared" si="84"/>
        <v>13149</v>
      </c>
      <c r="U2732">
        <f t="shared" si="85"/>
        <v>3</v>
      </c>
      <c r="V2732">
        <v>0.16268918161434978</v>
      </c>
      <c r="W2732">
        <v>8.1362107623318386E-2</v>
      </c>
      <c r="X2732">
        <v>0.1818432361733931</v>
      </c>
      <c r="Y2732">
        <v>0.57410547458893868</v>
      </c>
      <c r="Z2732">
        <v>696.57</v>
      </c>
      <c r="AA2732">
        <v>348.36</v>
      </c>
      <c r="AB2732">
        <v>778.57999999999993</v>
      </c>
      <c r="AC2732">
        <v>2458.09</v>
      </c>
    </row>
    <row r="2733" spans="1:29" x14ac:dyDescent="0.25">
      <c r="A2733">
        <v>2001</v>
      </c>
      <c r="B2733">
        <v>1996</v>
      </c>
      <c r="C2733">
        <v>1997</v>
      </c>
      <c r="D2733">
        <v>22</v>
      </c>
      <c r="E2733" t="s">
        <v>63</v>
      </c>
      <c r="F2733" t="s">
        <v>31</v>
      </c>
      <c r="G2733" t="s">
        <v>60</v>
      </c>
      <c r="H2733">
        <v>1</v>
      </c>
      <c r="I2733">
        <v>5</v>
      </c>
      <c r="J2733" t="s">
        <v>34</v>
      </c>
      <c r="K2733">
        <v>5816</v>
      </c>
      <c r="L2733">
        <v>498</v>
      </c>
      <c r="M2733">
        <v>475</v>
      </c>
      <c r="N2733">
        <v>1</v>
      </c>
      <c r="O2733">
        <v>475</v>
      </c>
      <c r="P2733">
        <v>16</v>
      </c>
      <c r="Q2733">
        <v>6</v>
      </c>
      <c r="R2733">
        <v>22</v>
      </c>
      <c r="S2733">
        <v>4736</v>
      </c>
      <c r="T2733">
        <f t="shared" si="84"/>
        <v>4758</v>
      </c>
      <c r="U2733">
        <f t="shared" si="85"/>
        <v>4</v>
      </c>
      <c r="V2733">
        <v>6.4034665382763589E-2</v>
      </c>
      <c r="W2733">
        <v>8.0243941582410522E-5</v>
      </c>
      <c r="X2733">
        <v>0.75126384207992292</v>
      </c>
      <c r="Y2733">
        <v>0.18462124859573101</v>
      </c>
      <c r="Z2733">
        <v>31.919999999999998</v>
      </c>
      <c r="AA2733">
        <v>0.04</v>
      </c>
      <c r="AB2733">
        <v>374.49</v>
      </c>
      <c r="AC2733">
        <v>92.03</v>
      </c>
    </row>
    <row r="2734" spans="1:29" x14ac:dyDescent="0.25">
      <c r="A2734">
        <v>2001</v>
      </c>
      <c r="B2734">
        <v>1999</v>
      </c>
      <c r="C2734">
        <v>2000</v>
      </c>
      <c r="D2734">
        <v>23</v>
      </c>
      <c r="E2734" t="s">
        <v>64</v>
      </c>
      <c r="F2734" t="s">
        <v>31</v>
      </c>
      <c r="G2734" t="s">
        <v>60</v>
      </c>
      <c r="H2734">
        <v>0</v>
      </c>
      <c r="I2734">
        <v>2</v>
      </c>
      <c r="J2734" t="s">
        <v>33</v>
      </c>
      <c r="K2734">
        <v>119353</v>
      </c>
      <c r="L2734">
        <v>1971</v>
      </c>
      <c r="M2734">
        <v>1886</v>
      </c>
      <c r="N2734">
        <v>0.51549999999999996</v>
      </c>
      <c r="O2734">
        <v>972</v>
      </c>
      <c r="P2734">
        <v>0</v>
      </c>
      <c r="Q2734">
        <v>85</v>
      </c>
      <c r="R2734">
        <v>85</v>
      </c>
      <c r="S2734">
        <v>263</v>
      </c>
      <c r="T2734">
        <f t="shared" si="84"/>
        <v>348</v>
      </c>
      <c r="U2734">
        <f t="shared" si="85"/>
        <v>1</v>
      </c>
      <c r="V2734">
        <v>0.20301873012491822</v>
      </c>
      <c r="W2734">
        <v>0.16577149551907247</v>
      </c>
      <c r="X2734">
        <v>8.5206092235594846E-2</v>
      </c>
      <c r="Y2734">
        <v>0.54600368212041439</v>
      </c>
      <c r="Z2734">
        <v>400.29</v>
      </c>
      <c r="AA2734">
        <v>326.85000000000002</v>
      </c>
      <c r="AB2734">
        <v>168</v>
      </c>
      <c r="AC2734">
        <v>1076.55</v>
      </c>
    </row>
    <row r="2735" spans="1:29" x14ac:dyDescent="0.25">
      <c r="A2735">
        <v>2001</v>
      </c>
      <c r="B2735">
        <v>1998</v>
      </c>
      <c r="C2735">
        <v>1999</v>
      </c>
      <c r="D2735">
        <v>23</v>
      </c>
      <c r="E2735" t="s">
        <v>64</v>
      </c>
      <c r="F2735" t="s">
        <v>31</v>
      </c>
      <c r="G2735" t="s">
        <v>60</v>
      </c>
      <c r="H2735">
        <v>0</v>
      </c>
      <c r="I2735">
        <v>3</v>
      </c>
      <c r="J2735" t="s">
        <v>34</v>
      </c>
      <c r="K2735">
        <v>67482</v>
      </c>
      <c r="L2735">
        <v>1832</v>
      </c>
      <c r="M2735">
        <v>1698</v>
      </c>
      <c r="N2735">
        <v>0.75309999999999999</v>
      </c>
      <c r="O2735">
        <v>1279</v>
      </c>
      <c r="P2735">
        <v>0</v>
      </c>
      <c r="Q2735">
        <v>134</v>
      </c>
      <c r="R2735">
        <v>134</v>
      </c>
      <c r="S2735">
        <v>808</v>
      </c>
      <c r="T2735">
        <f t="shared" si="84"/>
        <v>942</v>
      </c>
      <c r="U2735">
        <f t="shared" si="85"/>
        <v>2</v>
      </c>
      <c r="V2735">
        <v>0.16316151352767197</v>
      </c>
      <c r="W2735">
        <v>1.7380248180121578E-2</v>
      </c>
      <c r="X2735">
        <v>0.19240507710609314</v>
      </c>
      <c r="Y2735">
        <v>0.62705316118611309</v>
      </c>
      <c r="Z2735">
        <v>299</v>
      </c>
      <c r="AA2735">
        <v>31.85</v>
      </c>
      <c r="AB2735">
        <v>352.59</v>
      </c>
      <c r="AC2735">
        <v>1149.0999999999999</v>
      </c>
    </row>
    <row r="2736" spans="1:29" x14ac:dyDescent="0.25">
      <c r="A2736">
        <v>2001</v>
      </c>
      <c r="B2736">
        <v>1997</v>
      </c>
      <c r="C2736">
        <v>1998</v>
      </c>
      <c r="D2736">
        <v>23</v>
      </c>
      <c r="E2736" t="s">
        <v>64</v>
      </c>
      <c r="F2736" t="s">
        <v>31</v>
      </c>
      <c r="G2736" t="s">
        <v>60</v>
      </c>
      <c r="H2736">
        <v>0</v>
      </c>
      <c r="I2736">
        <v>4</v>
      </c>
      <c r="J2736" t="s">
        <v>34</v>
      </c>
      <c r="K2736">
        <v>26633</v>
      </c>
      <c r="L2736">
        <v>2898</v>
      </c>
      <c r="M2736">
        <v>1554</v>
      </c>
      <c r="N2736">
        <v>0.9405</v>
      </c>
      <c r="O2736">
        <v>1461</v>
      </c>
      <c r="P2736">
        <v>558</v>
      </c>
      <c r="Q2736">
        <v>785</v>
      </c>
      <c r="R2736">
        <v>1343</v>
      </c>
      <c r="S2736">
        <v>6870</v>
      </c>
      <c r="T2736">
        <f t="shared" si="84"/>
        <v>8213</v>
      </c>
      <c r="U2736">
        <f t="shared" si="85"/>
        <v>3</v>
      </c>
      <c r="V2736">
        <v>0.24775286132782171</v>
      </c>
      <c r="W2736">
        <v>7.6366484595238995E-2</v>
      </c>
      <c r="X2736">
        <v>0.1109128990072909</v>
      </c>
      <c r="Y2736">
        <v>0.56496775506964836</v>
      </c>
      <c r="Z2736">
        <v>718.02</v>
      </c>
      <c r="AA2736">
        <v>221.32</v>
      </c>
      <c r="AB2736">
        <v>321.44</v>
      </c>
      <c r="AC2736">
        <v>1637.35</v>
      </c>
    </row>
    <row r="2737" spans="1:29" x14ac:dyDescent="0.25">
      <c r="A2737">
        <v>2001</v>
      </c>
      <c r="B2737">
        <v>1996</v>
      </c>
      <c r="C2737">
        <v>1997</v>
      </c>
      <c r="D2737">
        <v>23</v>
      </c>
      <c r="E2737" t="s">
        <v>64</v>
      </c>
      <c r="F2737" t="s">
        <v>31</v>
      </c>
      <c r="G2737" t="s">
        <v>60</v>
      </c>
      <c r="H2737">
        <v>0</v>
      </c>
      <c r="I2737">
        <v>5</v>
      </c>
      <c r="J2737" t="s">
        <v>34</v>
      </c>
      <c r="K2737">
        <v>6272</v>
      </c>
      <c r="L2737">
        <v>1391</v>
      </c>
      <c r="M2737">
        <v>553</v>
      </c>
      <c r="N2737">
        <v>1</v>
      </c>
      <c r="O2737">
        <v>553</v>
      </c>
      <c r="P2737">
        <v>1</v>
      </c>
      <c r="Q2737">
        <v>837</v>
      </c>
      <c r="R2737">
        <v>838</v>
      </c>
      <c r="S2737">
        <v>4253</v>
      </c>
      <c r="T2737">
        <f t="shared" si="84"/>
        <v>5091</v>
      </c>
      <c r="U2737">
        <f t="shared" si="85"/>
        <v>4</v>
      </c>
      <c r="V2737">
        <v>0.36162552549315508</v>
      </c>
      <c r="W2737">
        <v>3.1619417196651215E-3</v>
      </c>
      <c r="X2737">
        <v>9.3421005353742215E-5</v>
      </c>
      <c r="Y2737">
        <v>0.63511911178182601</v>
      </c>
      <c r="Z2737">
        <v>503.22</v>
      </c>
      <c r="AA2737">
        <v>4.4000000000000004</v>
      </c>
      <c r="AB2737">
        <v>0.13</v>
      </c>
      <c r="AC2737">
        <v>883.80000000000007</v>
      </c>
    </row>
    <row r="2738" spans="1:29" x14ac:dyDescent="0.25">
      <c r="A2738">
        <v>2001</v>
      </c>
      <c r="B2738">
        <v>1998</v>
      </c>
      <c r="C2738">
        <v>2000</v>
      </c>
      <c r="D2738">
        <v>24</v>
      </c>
      <c r="E2738" t="s">
        <v>65</v>
      </c>
      <c r="F2738" t="s">
        <v>31</v>
      </c>
      <c r="G2738" t="s">
        <v>60</v>
      </c>
      <c r="H2738">
        <v>2</v>
      </c>
      <c r="I2738">
        <v>3</v>
      </c>
      <c r="J2738" t="s">
        <v>33</v>
      </c>
      <c r="K2738">
        <v>552188</v>
      </c>
      <c r="L2738">
        <v>11286</v>
      </c>
      <c r="M2738">
        <v>10733</v>
      </c>
      <c r="N2738">
        <v>0.63780000000000003</v>
      </c>
      <c r="O2738">
        <v>6846</v>
      </c>
      <c r="P2738">
        <v>0</v>
      </c>
      <c r="Q2738">
        <v>553</v>
      </c>
      <c r="R2738">
        <v>553</v>
      </c>
      <c r="S2738">
        <v>2845</v>
      </c>
      <c r="T2738">
        <f t="shared" si="84"/>
        <v>3398</v>
      </c>
      <c r="U2738">
        <f t="shared" si="85"/>
        <v>1</v>
      </c>
      <c r="V2738">
        <v>0.20224134753733511</v>
      </c>
      <c r="W2738">
        <v>0.19251685130451424</v>
      </c>
      <c r="X2738">
        <v>0.15500453620815524</v>
      </c>
      <c r="Y2738">
        <v>0.45023726494999539</v>
      </c>
      <c r="Z2738">
        <v>2282.69</v>
      </c>
      <c r="AA2738">
        <v>2172.9300000000003</v>
      </c>
      <c r="AB2738">
        <v>1749.53</v>
      </c>
      <c r="AC2738">
        <v>5081.8100000000004</v>
      </c>
    </row>
    <row r="2739" spans="1:29" x14ac:dyDescent="0.25">
      <c r="A2739">
        <v>2001</v>
      </c>
      <c r="B2739">
        <v>1997</v>
      </c>
      <c r="C2739">
        <v>1999</v>
      </c>
      <c r="D2739">
        <v>24</v>
      </c>
      <c r="E2739" t="s">
        <v>65</v>
      </c>
      <c r="F2739" t="s">
        <v>31</v>
      </c>
      <c r="G2739" t="s">
        <v>60</v>
      </c>
      <c r="H2739">
        <v>2</v>
      </c>
      <c r="I2739">
        <v>4</v>
      </c>
      <c r="J2739" t="s">
        <v>34</v>
      </c>
      <c r="K2739">
        <v>131904</v>
      </c>
      <c r="L2739">
        <v>15192</v>
      </c>
      <c r="M2739">
        <v>6122</v>
      </c>
      <c r="N2739">
        <v>0.92379999999999995</v>
      </c>
      <c r="O2739">
        <v>5656</v>
      </c>
      <c r="P2739">
        <v>0</v>
      </c>
      <c r="Q2739">
        <v>9069</v>
      </c>
      <c r="R2739">
        <v>9069</v>
      </c>
      <c r="S2739">
        <v>44389</v>
      </c>
      <c r="T2739">
        <f t="shared" si="84"/>
        <v>53458</v>
      </c>
      <c r="U2739">
        <f t="shared" si="85"/>
        <v>2</v>
      </c>
      <c r="V2739">
        <v>0.26463186898902774</v>
      </c>
      <c r="W2739">
        <v>3.5767485671744551E-2</v>
      </c>
      <c r="X2739">
        <v>5.2170186828471007E-2</v>
      </c>
      <c r="Y2739">
        <v>0.64743045851075653</v>
      </c>
      <c r="Z2739">
        <v>4020.29</v>
      </c>
      <c r="AA2739">
        <v>543.38</v>
      </c>
      <c r="AB2739">
        <v>792.56999999999994</v>
      </c>
      <c r="AC2739">
        <v>9835.77</v>
      </c>
    </row>
    <row r="2740" spans="1:29" x14ac:dyDescent="0.25">
      <c r="A2740">
        <v>2001</v>
      </c>
      <c r="B2740">
        <v>1996</v>
      </c>
      <c r="C2740">
        <v>1998</v>
      </c>
      <c r="D2740">
        <v>24</v>
      </c>
      <c r="E2740" t="s">
        <v>65</v>
      </c>
      <c r="F2740" t="s">
        <v>31</v>
      </c>
      <c r="G2740" t="s">
        <v>60</v>
      </c>
      <c r="H2740">
        <v>2</v>
      </c>
      <c r="I2740">
        <v>5</v>
      </c>
      <c r="J2740" t="s">
        <v>34</v>
      </c>
      <c r="K2740">
        <v>58454</v>
      </c>
      <c r="L2740">
        <v>17920</v>
      </c>
      <c r="M2740">
        <v>747</v>
      </c>
      <c r="N2740">
        <v>0.99909999999999999</v>
      </c>
      <c r="O2740">
        <v>746</v>
      </c>
      <c r="P2740">
        <v>0</v>
      </c>
      <c r="Q2740">
        <v>17172</v>
      </c>
      <c r="R2740">
        <v>17172</v>
      </c>
      <c r="S2740">
        <v>28429</v>
      </c>
      <c r="T2740">
        <f t="shared" si="84"/>
        <v>45601</v>
      </c>
      <c r="U2740">
        <f t="shared" si="85"/>
        <v>3</v>
      </c>
      <c r="V2740">
        <v>1.1934689841479062E-2</v>
      </c>
      <c r="W2740">
        <v>2.5730983709290668E-3</v>
      </c>
      <c r="X2740">
        <v>4.2165107982520119E-3</v>
      </c>
      <c r="Y2740">
        <v>0.98127570098933981</v>
      </c>
      <c r="Z2740">
        <v>213.87</v>
      </c>
      <c r="AA2740">
        <v>46.11</v>
      </c>
      <c r="AB2740">
        <v>75.56</v>
      </c>
      <c r="AC2740">
        <v>17584.489999999998</v>
      </c>
    </row>
    <row r="2741" spans="1:29" x14ac:dyDescent="0.25">
      <c r="A2741">
        <v>2001</v>
      </c>
      <c r="B2741">
        <v>1995</v>
      </c>
      <c r="C2741">
        <v>1997</v>
      </c>
      <c r="D2741">
        <v>24</v>
      </c>
      <c r="E2741" t="s">
        <v>65</v>
      </c>
      <c r="F2741" t="s">
        <v>31</v>
      </c>
      <c r="G2741" t="s">
        <v>60</v>
      </c>
      <c r="H2741">
        <v>2</v>
      </c>
      <c r="I2741">
        <v>6</v>
      </c>
      <c r="J2741" t="s">
        <v>34</v>
      </c>
      <c r="K2741">
        <v>1064</v>
      </c>
      <c r="L2741">
        <v>519</v>
      </c>
      <c r="M2741">
        <v>0</v>
      </c>
      <c r="N2741">
        <v>1</v>
      </c>
      <c r="O2741">
        <v>0</v>
      </c>
      <c r="P2741">
        <v>0</v>
      </c>
      <c r="Q2741">
        <v>519</v>
      </c>
      <c r="R2741">
        <v>519</v>
      </c>
      <c r="S2741">
        <v>438</v>
      </c>
      <c r="T2741">
        <f t="shared" si="84"/>
        <v>957</v>
      </c>
      <c r="U2741">
        <f t="shared" si="85"/>
        <v>4</v>
      </c>
      <c r="V2741">
        <v>1.3474235337144618E-4</v>
      </c>
      <c r="W2741">
        <v>1.924890762449231E-5</v>
      </c>
      <c r="X2741">
        <v>3.849781524898462E-5</v>
      </c>
      <c r="Y2741">
        <v>0.99980751092375508</v>
      </c>
      <c r="Z2741">
        <v>7.0000000000000007E-2</v>
      </c>
      <c r="AA2741">
        <v>0.01</v>
      </c>
      <c r="AB2741">
        <v>0.02</v>
      </c>
      <c r="AC2741">
        <v>519.41</v>
      </c>
    </row>
    <row r="2742" spans="1:29" x14ac:dyDescent="0.25">
      <c r="A2742">
        <v>2001</v>
      </c>
      <c r="B2742">
        <v>1998</v>
      </c>
      <c r="C2742">
        <v>2000</v>
      </c>
      <c r="D2742">
        <v>25</v>
      </c>
      <c r="E2742" t="s">
        <v>66</v>
      </c>
      <c r="F2742" t="s">
        <v>31</v>
      </c>
      <c r="G2742" t="s">
        <v>60</v>
      </c>
      <c r="H2742">
        <v>2</v>
      </c>
      <c r="I2742">
        <v>3</v>
      </c>
      <c r="J2742" t="s">
        <v>33</v>
      </c>
      <c r="K2742">
        <v>81161</v>
      </c>
      <c r="L2742">
        <v>4530</v>
      </c>
      <c r="M2742">
        <v>3395</v>
      </c>
      <c r="N2742">
        <v>0.6794</v>
      </c>
      <c r="O2742">
        <v>2307</v>
      </c>
      <c r="P2742">
        <v>0</v>
      </c>
      <c r="Q2742">
        <v>1134</v>
      </c>
      <c r="R2742">
        <v>1134</v>
      </c>
      <c r="S2742">
        <v>2434</v>
      </c>
      <c r="T2742">
        <f t="shared" si="84"/>
        <v>3568</v>
      </c>
      <c r="U2742">
        <f t="shared" si="85"/>
        <v>1</v>
      </c>
      <c r="V2742">
        <v>6.0080342559484384E-2</v>
      </c>
      <c r="W2742">
        <v>0.10660177459939081</v>
      </c>
      <c r="X2742">
        <v>7.5221824923851141E-2</v>
      </c>
      <c r="Y2742">
        <v>0.75809605791727364</v>
      </c>
      <c r="Z2742">
        <v>272.2</v>
      </c>
      <c r="AA2742">
        <v>482.97</v>
      </c>
      <c r="AB2742">
        <v>340.8</v>
      </c>
      <c r="AC2742">
        <v>3434.63</v>
      </c>
    </row>
    <row r="2743" spans="1:29" x14ac:dyDescent="0.25">
      <c r="A2743">
        <v>2001</v>
      </c>
      <c r="B2743">
        <v>1997</v>
      </c>
      <c r="C2743">
        <v>1999</v>
      </c>
      <c r="D2743">
        <v>25</v>
      </c>
      <c r="E2743" t="s">
        <v>66</v>
      </c>
      <c r="F2743" t="s">
        <v>31</v>
      </c>
      <c r="G2743" t="s">
        <v>60</v>
      </c>
      <c r="H2743">
        <v>2</v>
      </c>
      <c r="I2743">
        <v>4</v>
      </c>
      <c r="J2743" t="s">
        <v>34</v>
      </c>
      <c r="K2743">
        <v>8711</v>
      </c>
      <c r="L2743">
        <v>2012</v>
      </c>
      <c r="M2743">
        <v>729</v>
      </c>
      <c r="N2743">
        <v>0.93149999999999999</v>
      </c>
      <c r="O2743">
        <v>679</v>
      </c>
      <c r="P2743">
        <v>0</v>
      </c>
      <c r="Q2743">
        <v>1282</v>
      </c>
      <c r="R2743">
        <v>1282</v>
      </c>
      <c r="S2743">
        <v>2251</v>
      </c>
      <c r="T2743">
        <f t="shared" si="84"/>
        <v>3533</v>
      </c>
      <c r="U2743">
        <f t="shared" si="85"/>
        <v>2</v>
      </c>
      <c r="V2743">
        <v>3.6394346605727913E-2</v>
      </c>
      <c r="W2743">
        <v>1.9046672793661047E-2</v>
      </c>
      <c r="X2743">
        <v>4.9007675302416856E-2</v>
      </c>
      <c r="Y2743">
        <v>0.89555130529819416</v>
      </c>
      <c r="Z2743">
        <v>73.259999999999991</v>
      </c>
      <c r="AA2743">
        <v>38.340000000000003</v>
      </c>
      <c r="AB2743">
        <v>98.65</v>
      </c>
      <c r="AC2743">
        <v>1802.6999999999998</v>
      </c>
    </row>
    <row r="2744" spans="1:29" x14ac:dyDescent="0.25">
      <c r="A2744">
        <v>2001</v>
      </c>
      <c r="B2744">
        <v>1996</v>
      </c>
      <c r="C2744">
        <v>1998</v>
      </c>
      <c r="D2744">
        <v>25</v>
      </c>
      <c r="E2744" t="s">
        <v>66</v>
      </c>
      <c r="F2744" t="s">
        <v>31</v>
      </c>
      <c r="G2744" t="s">
        <v>60</v>
      </c>
      <c r="H2744">
        <v>2</v>
      </c>
      <c r="I2744">
        <v>5</v>
      </c>
      <c r="J2744" t="s">
        <v>34</v>
      </c>
      <c r="K2744">
        <v>3147</v>
      </c>
      <c r="L2744">
        <v>1806</v>
      </c>
      <c r="M2744">
        <v>46</v>
      </c>
      <c r="N2744">
        <v>0.999</v>
      </c>
      <c r="O2744">
        <v>46</v>
      </c>
      <c r="P2744">
        <v>0</v>
      </c>
      <c r="Q2744">
        <v>1759</v>
      </c>
      <c r="R2744">
        <v>1759</v>
      </c>
      <c r="S2744">
        <v>687</v>
      </c>
      <c r="T2744">
        <f t="shared" si="84"/>
        <v>2446</v>
      </c>
      <c r="U2744">
        <f t="shared" si="85"/>
        <v>3</v>
      </c>
      <c r="V2744">
        <v>5.6571605703657785E-3</v>
      </c>
      <c r="W2744">
        <v>1.8100699672305375E-3</v>
      </c>
      <c r="X2744">
        <v>8.9064298999202915E-3</v>
      </c>
      <c r="Y2744">
        <v>0.98362633956248335</v>
      </c>
      <c r="Z2744">
        <v>10.220000000000001</v>
      </c>
      <c r="AA2744">
        <v>3.2699999999999996</v>
      </c>
      <c r="AB2744">
        <v>16.09</v>
      </c>
      <c r="AC2744">
        <v>1776.9799999999998</v>
      </c>
    </row>
    <row r="2745" spans="1:29" x14ac:dyDescent="0.25">
      <c r="A2745">
        <v>2001</v>
      </c>
      <c r="B2745">
        <v>1995</v>
      </c>
      <c r="C2745">
        <v>1997</v>
      </c>
      <c r="D2745">
        <v>25</v>
      </c>
      <c r="E2745" t="s">
        <v>66</v>
      </c>
      <c r="F2745" t="s">
        <v>31</v>
      </c>
      <c r="G2745" t="s">
        <v>60</v>
      </c>
      <c r="H2745">
        <v>2</v>
      </c>
      <c r="I2745">
        <v>6</v>
      </c>
      <c r="J2745" t="s">
        <v>34</v>
      </c>
      <c r="K2745">
        <v>12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10</v>
      </c>
      <c r="T2745">
        <f t="shared" si="84"/>
        <v>10</v>
      </c>
      <c r="U2745">
        <f t="shared" si="85"/>
        <v>4</v>
      </c>
      <c r="V2745">
        <v>0</v>
      </c>
      <c r="W2745">
        <v>0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0.02</v>
      </c>
    </row>
    <row r="2746" spans="1:29" x14ac:dyDescent="0.25">
      <c r="A2746">
        <v>2001</v>
      </c>
      <c r="B2746">
        <v>1999</v>
      </c>
      <c r="C2746">
        <v>2000</v>
      </c>
      <c r="D2746">
        <v>26</v>
      </c>
      <c r="E2746" t="s">
        <v>67</v>
      </c>
      <c r="F2746" t="s">
        <v>31</v>
      </c>
      <c r="G2746" t="s">
        <v>60</v>
      </c>
      <c r="H2746">
        <v>0</v>
      </c>
      <c r="I2746">
        <v>2</v>
      </c>
      <c r="J2746" t="s">
        <v>33</v>
      </c>
      <c r="K2746">
        <v>349648</v>
      </c>
      <c r="L2746">
        <v>4275</v>
      </c>
      <c r="M2746">
        <v>3881</v>
      </c>
      <c r="N2746">
        <v>0.54830000000000001</v>
      </c>
      <c r="O2746">
        <v>2128</v>
      </c>
      <c r="P2746">
        <v>0</v>
      </c>
      <c r="Q2746">
        <v>394</v>
      </c>
      <c r="R2746">
        <v>394</v>
      </c>
      <c r="S2746">
        <v>3896</v>
      </c>
      <c r="T2746">
        <f t="shared" si="84"/>
        <v>4290</v>
      </c>
      <c r="U2746">
        <f t="shared" si="85"/>
        <v>1</v>
      </c>
      <c r="V2746">
        <v>0.27424039738816441</v>
      </c>
      <c r="W2746">
        <v>0.25284383243839925</v>
      </c>
      <c r="X2746">
        <v>6.3937117626148288E-2</v>
      </c>
      <c r="Y2746">
        <v>0.40897865254728805</v>
      </c>
      <c r="Z2746">
        <v>1172.6300000000001</v>
      </c>
      <c r="AA2746">
        <v>1081.1400000000001</v>
      </c>
      <c r="AB2746">
        <v>273.39</v>
      </c>
      <c r="AC2746">
        <v>1748.76</v>
      </c>
    </row>
    <row r="2747" spans="1:29" x14ac:dyDescent="0.25">
      <c r="A2747">
        <v>2001</v>
      </c>
      <c r="B2747">
        <v>1998</v>
      </c>
      <c r="C2747">
        <v>1999</v>
      </c>
      <c r="D2747">
        <v>26</v>
      </c>
      <c r="E2747" t="s">
        <v>67</v>
      </c>
      <c r="F2747" t="s">
        <v>31</v>
      </c>
      <c r="G2747" t="s">
        <v>60</v>
      </c>
      <c r="H2747">
        <v>0</v>
      </c>
      <c r="I2747">
        <v>3</v>
      </c>
      <c r="J2747" t="s">
        <v>34</v>
      </c>
      <c r="K2747">
        <v>216254</v>
      </c>
      <c r="L2747">
        <v>3479</v>
      </c>
      <c r="M2747">
        <v>3153</v>
      </c>
      <c r="N2747">
        <v>0.76549999999999996</v>
      </c>
      <c r="O2747">
        <v>2414</v>
      </c>
      <c r="P2747">
        <v>0</v>
      </c>
      <c r="Q2747">
        <v>325</v>
      </c>
      <c r="R2747">
        <v>325</v>
      </c>
      <c r="S2747">
        <v>2440</v>
      </c>
      <c r="T2747">
        <f t="shared" si="84"/>
        <v>2765</v>
      </c>
      <c r="U2747">
        <f t="shared" si="85"/>
        <v>2</v>
      </c>
      <c r="V2747">
        <v>0.24386851286649536</v>
      </c>
      <c r="W2747">
        <v>6.9594606245581364E-2</v>
      </c>
      <c r="X2747">
        <v>0.32011909483328449</v>
      </c>
      <c r="Y2747">
        <v>0.36641778605463882</v>
      </c>
      <c r="Z2747">
        <v>848.56</v>
      </c>
      <c r="AA2747">
        <v>242.16</v>
      </c>
      <c r="AB2747">
        <v>1113.8800000000001</v>
      </c>
      <c r="AC2747">
        <v>1274.98</v>
      </c>
    </row>
    <row r="2748" spans="1:29" x14ac:dyDescent="0.25">
      <c r="A2748">
        <v>2001</v>
      </c>
      <c r="B2748">
        <v>1997</v>
      </c>
      <c r="C2748">
        <v>1998</v>
      </c>
      <c r="D2748">
        <v>26</v>
      </c>
      <c r="E2748" t="s">
        <v>67</v>
      </c>
      <c r="F2748" t="s">
        <v>31</v>
      </c>
      <c r="G2748" t="s">
        <v>60</v>
      </c>
      <c r="H2748">
        <v>0</v>
      </c>
      <c r="I2748">
        <v>4</v>
      </c>
      <c r="J2748" t="s">
        <v>34</v>
      </c>
      <c r="K2748">
        <v>104268</v>
      </c>
      <c r="L2748">
        <v>15247</v>
      </c>
      <c r="M2748">
        <v>14659</v>
      </c>
      <c r="N2748">
        <v>0.94969999999999999</v>
      </c>
      <c r="O2748">
        <v>13921</v>
      </c>
      <c r="P2748">
        <v>72</v>
      </c>
      <c r="Q2748">
        <v>514</v>
      </c>
      <c r="R2748">
        <v>587</v>
      </c>
      <c r="S2748">
        <v>25432</v>
      </c>
      <c r="T2748">
        <f t="shared" si="84"/>
        <v>26019</v>
      </c>
      <c r="U2748">
        <f t="shared" si="85"/>
        <v>3</v>
      </c>
      <c r="V2748">
        <v>0.46956509192221751</v>
      </c>
      <c r="W2748">
        <v>0.28712419976743159</v>
      </c>
      <c r="X2748">
        <v>0.16310741759268793</v>
      </c>
      <c r="Y2748">
        <v>8.0203290717662912E-2</v>
      </c>
      <c r="Z2748">
        <v>7159.52</v>
      </c>
      <c r="AA2748">
        <v>4377.82</v>
      </c>
      <c r="AB2748">
        <v>2486.92</v>
      </c>
      <c r="AC2748">
        <v>1222.8699999999999</v>
      </c>
    </row>
    <row r="2749" spans="1:29" x14ac:dyDescent="0.25">
      <c r="A2749">
        <v>2001</v>
      </c>
      <c r="B2749">
        <v>1996</v>
      </c>
      <c r="C2749">
        <v>1997</v>
      </c>
      <c r="D2749">
        <v>26</v>
      </c>
      <c r="E2749" t="s">
        <v>67</v>
      </c>
      <c r="F2749" t="s">
        <v>31</v>
      </c>
      <c r="G2749" t="s">
        <v>60</v>
      </c>
      <c r="H2749">
        <v>0</v>
      </c>
      <c r="I2749">
        <v>5</v>
      </c>
      <c r="J2749" t="s">
        <v>34</v>
      </c>
      <c r="K2749">
        <v>18063</v>
      </c>
      <c r="L2749">
        <v>1061</v>
      </c>
      <c r="M2749">
        <v>1004</v>
      </c>
      <c r="N2749">
        <v>1</v>
      </c>
      <c r="O2749">
        <v>1004</v>
      </c>
      <c r="P2749">
        <v>36</v>
      </c>
      <c r="Q2749">
        <v>20</v>
      </c>
      <c r="R2749">
        <v>57</v>
      </c>
      <c r="S2749">
        <v>11517</v>
      </c>
      <c r="T2749">
        <f t="shared" si="84"/>
        <v>11574</v>
      </c>
      <c r="U2749">
        <f t="shared" si="85"/>
        <v>4</v>
      </c>
      <c r="V2749">
        <v>0.85095361431598771</v>
      </c>
      <c r="W2749">
        <v>8.8749705674593837E-2</v>
      </c>
      <c r="X2749">
        <v>3.4848128090416764E-4</v>
      </c>
      <c r="Y2749">
        <v>5.9948198728514243E-2</v>
      </c>
      <c r="Z2749">
        <v>903.5</v>
      </c>
      <c r="AA2749">
        <v>94.23</v>
      </c>
      <c r="AB2749">
        <v>0.37</v>
      </c>
      <c r="AC2749">
        <v>63.65</v>
      </c>
    </row>
    <row r="2750" spans="1:29" x14ac:dyDescent="0.25">
      <c r="A2750">
        <v>2001</v>
      </c>
      <c r="B2750">
        <v>1999</v>
      </c>
      <c r="C2750">
        <v>2000</v>
      </c>
      <c r="D2750">
        <v>27</v>
      </c>
      <c r="E2750" t="s">
        <v>68</v>
      </c>
      <c r="F2750" t="s">
        <v>31</v>
      </c>
      <c r="G2750" t="s">
        <v>69</v>
      </c>
      <c r="H2750">
        <v>0</v>
      </c>
      <c r="I2750">
        <v>2</v>
      </c>
      <c r="J2750" t="s">
        <v>33</v>
      </c>
      <c r="K2750">
        <v>1240342</v>
      </c>
      <c r="L2750">
        <v>8324</v>
      </c>
      <c r="M2750">
        <v>7224</v>
      </c>
      <c r="N2750">
        <v>0.56679999999999997</v>
      </c>
      <c r="O2750">
        <v>4094</v>
      </c>
      <c r="P2750">
        <v>0</v>
      </c>
      <c r="Q2750">
        <v>1099</v>
      </c>
      <c r="R2750">
        <v>1099</v>
      </c>
      <c r="S2750">
        <v>10986</v>
      </c>
      <c r="T2750">
        <f t="shared" si="84"/>
        <v>12085</v>
      </c>
      <c r="U2750">
        <f t="shared" si="85"/>
        <v>1</v>
      </c>
      <c r="V2750">
        <v>0.51328773146312801</v>
      </c>
      <c r="W2750">
        <v>3.4893359377815576E-2</v>
      </c>
      <c r="X2750">
        <v>0.12665931462647553</v>
      </c>
      <c r="Y2750">
        <v>0.32515959453258081</v>
      </c>
      <c r="Z2750">
        <v>4272.7199999999993</v>
      </c>
      <c r="AA2750">
        <v>290.45999999999998</v>
      </c>
      <c r="AB2750">
        <v>1054.3400000000001</v>
      </c>
      <c r="AC2750">
        <v>2706.7</v>
      </c>
    </row>
    <row r="2751" spans="1:29" x14ac:dyDescent="0.25">
      <c r="A2751">
        <v>2001</v>
      </c>
      <c r="B2751">
        <v>1998</v>
      </c>
      <c r="C2751">
        <v>1999</v>
      </c>
      <c r="D2751">
        <v>27</v>
      </c>
      <c r="E2751" t="s">
        <v>68</v>
      </c>
      <c r="F2751" t="s">
        <v>31</v>
      </c>
      <c r="G2751" t="s">
        <v>69</v>
      </c>
      <c r="H2751">
        <v>0</v>
      </c>
      <c r="I2751">
        <v>3</v>
      </c>
      <c r="J2751" t="s">
        <v>34</v>
      </c>
      <c r="K2751">
        <v>411077</v>
      </c>
      <c r="L2751">
        <v>14417</v>
      </c>
      <c r="M2751">
        <v>10562</v>
      </c>
      <c r="N2751">
        <v>0.79239999999999999</v>
      </c>
      <c r="O2751">
        <v>8369</v>
      </c>
      <c r="P2751">
        <v>0</v>
      </c>
      <c r="Q2751">
        <v>3855</v>
      </c>
      <c r="R2751">
        <v>3855</v>
      </c>
      <c r="S2751">
        <v>35672</v>
      </c>
      <c r="T2751">
        <f t="shared" si="84"/>
        <v>39527</v>
      </c>
      <c r="U2751">
        <f t="shared" si="85"/>
        <v>2</v>
      </c>
      <c r="V2751">
        <v>0.47548473236115207</v>
      </c>
      <c r="W2751">
        <v>9.651297879350107E-2</v>
      </c>
      <c r="X2751">
        <v>6.831717847791785E-2</v>
      </c>
      <c r="Y2751">
        <v>0.35968511036742901</v>
      </c>
      <c r="Z2751">
        <v>6855.42</v>
      </c>
      <c r="AA2751">
        <v>1391.5</v>
      </c>
      <c r="AB2751">
        <v>984.98</v>
      </c>
      <c r="AC2751">
        <v>5185.8499999999995</v>
      </c>
    </row>
    <row r="2752" spans="1:29" x14ac:dyDescent="0.25">
      <c r="A2752">
        <v>2001</v>
      </c>
      <c r="B2752">
        <v>1997</v>
      </c>
      <c r="C2752">
        <v>1998</v>
      </c>
      <c r="D2752">
        <v>27</v>
      </c>
      <c r="E2752" t="s">
        <v>68</v>
      </c>
      <c r="F2752" t="s">
        <v>31</v>
      </c>
      <c r="G2752" t="s">
        <v>69</v>
      </c>
      <c r="H2752">
        <v>0</v>
      </c>
      <c r="I2752">
        <v>4</v>
      </c>
      <c r="J2752" t="s">
        <v>34</v>
      </c>
      <c r="K2752">
        <v>226800</v>
      </c>
      <c r="L2752">
        <v>41310</v>
      </c>
      <c r="M2752">
        <v>19328</v>
      </c>
      <c r="N2752">
        <v>0.96309999999999996</v>
      </c>
      <c r="O2752">
        <v>18615</v>
      </c>
      <c r="P2752">
        <v>2261</v>
      </c>
      <c r="Q2752">
        <v>19720</v>
      </c>
      <c r="R2752">
        <v>21981</v>
      </c>
      <c r="S2752">
        <v>81704</v>
      </c>
      <c r="T2752">
        <f t="shared" si="84"/>
        <v>103685</v>
      </c>
      <c r="U2752">
        <f t="shared" si="85"/>
        <v>3</v>
      </c>
      <c r="V2752">
        <v>0.41724148198140076</v>
      </c>
      <c r="W2752">
        <v>3.8198399094464666E-2</v>
      </c>
      <c r="X2752">
        <v>2.1009494710408069E-2</v>
      </c>
      <c r="Y2752">
        <v>0.52355062421372656</v>
      </c>
      <c r="Z2752">
        <v>17236.399999999998</v>
      </c>
      <c r="AA2752">
        <v>1577.99</v>
      </c>
      <c r="AB2752">
        <v>867.91000000000008</v>
      </c>
      <c r="AC2752">
        <v>21628.07</v>
      </c>
    </row>
    <row r="2753" spans="1:29" x14ac:dyDescent="0.25">
      <c r="A2753">
        <v>2001</v>
      </c>
      <c r="B2753">
        <v>1996</v>
      </c>
      <c r="C2753">
        <v>1997</v>
      </c>
      <c r="D2753">
        <v>27</v>
      </c>
      <c r="E2753" t="s">
        <v>68</v>
      </c>
      <c r="F2753" t="s">
        <v>31</v>
      </c>
      <c r="G2753" t="s">
        <v>69</v>
      </c>
      <c r="H2753">
        <v>0</v>
      </c>
      <c r="I2753">
        <v>5</v>
      </c>
      <c r="J2753" t="s">
        <v>34</v>
      </c>
      <c r="K2753">
        <v>15294</v>
      </c>
      <c r="L2753">
        <v>4586</v>
      </c>
      <c r="M2753">
        <v>2015</v>
      </c>
      <c r="N2753">
        <v>1</v>
      </c>
      <c r="O2753">
        <v>2015</v>
      </c>
      <c r="P2753">
        <v>225</v>
      </c>
      <c r="Q2753">
        <v>2345</v>
      </c>
      <c r="R2753">
        <v>2570</v>
      </c>
      <c r="S2753">
        <v>9177</v>
      </c>
      <c r="T2753">
        <f t="shared" si="84"/>
        <v>11747</v>
      </c>
      <c r="U2753">
        <f t="shared" si="85"/>
        <v>4</v>
      </c>
      <c r="V2753">
        <v>0.39879169228488326</v>
      </c>
      <c r="W2753">
        <v>3.3735375813787175E-2</v>
      </c>
      <c r="X2753">
        <v>6.1592733583628765E-3</v>
      </c>
      <c r="Y2753">
        <v>0.56131365854296666</v>
      </c>
      <c r="Z2753">
        <v>1829.09</v>
      </c>
      <c r="AA2753">
        <v>154.72999999999999</v>
      </c>
      <c r="AB2753">
        <v>28.25</v>
      </c>
      <c r="AC2753">
        <v>2574.5099999999998</v>
      </c>
    </row>
    <row r="2754" spans="1:29" x14ac:dyDescent="0.25">
      <c r="A2754">
        <v>2001</v>
      </c>
      <c r="B2754">
        <v>1999</v>
      </c>
      <c r="C2754">
        <v>2000</v>
      </c>
      <c r="D2754">
        <v>28</v>
      </c>
      <c r="E2754" t="s">
        <v>70</v>
      </c>
      <c r="F2754" t="s">
        <v>31</v>
      </c>
      <c r="G2754" t="s">
        <v>58</v>
      </c>
      <c r="H2754">
        <v>0</v>
      </c>
      <c r="I2754">
        <v>2</v>
      </c>
      <c r="J2754" t="s">
        <v>33</v>
      </c>
      <c r="K2754">
        <v>191928</v>
      </c>
      <c r="L2754">
        <v>4722</v>
      </c>
      <c r="M2754">
        <v>2308</v>
      </c>
      <c r="N2754">
        <v>0.61399999999999999</v>
      </c>
      <c r="O2754">
        <v>1417</v>
      </c>
      <c r="P2754">
        <v>0</v>
      </c>
      <c r="Q2754">
        <v>2414</v>
      </c>
      <c r="R2754">
        <v>2414</v>
      </c>
      <c r="S2754">
        <v>9230</v>
      </c>
      <c r="T2754">
        <f t="shared" si="84"/>
        <v>11644</v>
      </c>
      <c r="U2754">
        <f t="shared" si="85"/>
        <v>1</v>
      </c>
      <c r="V2754">
        <v>0.25387260423636226</v>
      </c>
      <c r="W2754">
        <v>7.2031709196852802E-3</v>
      </c>
      <c r="X2754">
        <v>3.1772716878541239E-2</v>
      </c>
      <c r="Y2754">
        <v>0.70715150796541126</v>
      </c>
      <c r="Z2754">
        <v>1199.02</v>
      </c>
      <c r="AA2754">
        <v>34.020000000000003</v>
      </c>
      <c r="AB2754">
        <v>150.06</v>
      </c>
      <c r="AC2754">
        <v>3339.82</v>
      </c>
    </row>
    <row r="2755" spans="1:29" x14ac:dyDescent="0.25">
      <c r="A2755">
        <v>2001</v>
      </c>
      <c r="B2755">
        <v>1998</v>
      </c>
      <c r="C2755">
        <v>1999</v>
      </c>
      <c r="D2755">
        <v>28</v>
      </c>
      <c r="E2755" t="s">
        <v>70</v>
      </c>
      <c r="F2755" t="s">
        <v>31</v>
      </c>
      <c r="G2755" t="s">
        <v>58</v>
      </c>
      <c r="H2755">
        <v>0</v>
      </c>
      <c r="I2755">
        <v>3</v>
      </c>
      <c r="J2755" t="s">
        <v>34</v>
      </c>
      <c r="K2755">
        <v>82103</v>
      </c>
      <c r="L2755">
        <v>7720</v>
      </c>
      <c r="M2755">
        <v>4187</v>
      </c>
      <c r="N2755">
        <v>0.81369999999999998</v>
      </c>
      <c r="O2755">
        <v>3407</v>
      </c>
      <c r="P2755">
        <v>0</v>
      </c>
      <c r="Q2755">
        <v>3532</v>
      </c>
      <c r="R2755">
        <v>3532</v>
      </c>
      <c r="S2755">
        <v>7834</v>
      </c>
      <c r="T2755">
        <f t="shared" si="84"/>
        <v>11366</v>
      </c>
      <c r="U2755">
        <f t="shared" si="85"/>
        <v>2</v>
      </c>
      <c r="V2755">
        <v>0.15633379188136817</v>
      </c>
      <c r="W2755">
        <v>2.4472734526594493E-2</v>
      </c>
      <c r="X2755">
        <v>0.17511871730902254</v>
      </c>
      <c r="Y2755">
        <v>0.64407475628301492</v>
      </c>
      <c r="Z2755">
        <v>1206.8999999999999</v>
      </c>
      <c r="AA2755">
        <v>188.93</v>
      </c>
      <c r="AB2755">
        <v>1351.92</v>
      </c>
      <c r="AC2755">
        <v>4972.2700000000004</v>
      </c>
    </row>
    <row r="2756" spans="1:29" x14ac:dyDescent="0.25">
      <c r="A2756">
        <v>2001</v>
      </c>
      <c r="B2756">
        <v>1997</v>
      </c>
      <c r="C2756">
        <v>1998</v>
      </c>
      <c r="D2756">
        <v>28</v>
      </c>
      <c r="E2756" t="s">
        <v>70</v>
      </c>
      <c r="F2756" t="s">
        <v>31</v>
      </c>
      <c r="G2756" t="s">
        <v>58</v>
      </c>
      <c r="H2756">
        <v>0</v>
      </c>
      <c r="I2756">
        <v>4</v>
      </c>
      <c r="J2756" t="s">
        <v>34</v>
      </c>
      <c r="K2756">
        <v>35999</v>
      </c>
      <c r="L2756">
        <v>10797</v>
      </c>
      <c r="M2756">
        <v>2110</v>
      </c>
      <c r="N2756">
        <v>0.95389999999999997</v>
      </c>
      <c r="O2756">
        <v>2013</v>
      </c>
      <c r="P2756">
        <v>370</v>
      </c>
      <c r="Q2756">
        <v>8316</v>
      </c>
      <c r="R2756">
        <v>8686</v>
      </c>
      <c r="S2756">
        <v>5700</v>
      </c>
      <c r="T2756">
        <f t="shared" si="84"/>
        <v>14386</v>
      </c>
      <c r="U2756">
        <f t="shared" si="85"/>
        <v>3</v>
      </c>
      <c r="V2756">
        <v>0.14223542312665088</v>
      </c>
      <c r="W2756">
        <v>1.8074989534362484E-2</v>
      </c>
      <c r="X2756">
        <v>4.3990871741296851E-2</v>
      </c>
      <c r="Y2756">
        <v>0.79569871559768979</v>
      </c>
      <c r="Z2756">
        <v>1535.75</v>
      </c>
      <c r="AA2756">
        <v>195.16</v>
      </c>
      <c r="AB2756">
        <v>474.98</v>
      </c>
      <c r="AC2756">
        <v>8591.35</v>
      </c>
    </row>
    <row r="2757" spans="1:29" x14ac:dyDescent="0.25">
      <c r="A2757">
        <v>2001</v>
      </c>
      <c r="B2757">
        <v>1996</v>
      </c>
      <c r="C2757">
        <v>1997</v>
      </c>
      <c r="D2757">
        <v>28</v>
      </c>
      <c r="E2757" t="s">
        <v>70</v>
      </c>
      <c r="F2757" t="s">
        <v>31</v>
      </c>
      <c r="G2757" t="s">
        <v>58</v>
      </c>
      <c r="H2757">
        <v>0</v>
      </c>
      <c r="I2757">
        <v>5</v>
      </c>
      <c r="J2757" t="s">
        <v>34</v>
      </c>
      <c r="K2757">
        <v>10046</v>
      </c>
      <c r="L2757">
        <v>4202</v>
      </c>
      <c r="M2757">
        <v>1399</v>
      </c>
      <c r="N2757">
        <v>1</v>
      </c>
      <c r="O2757">
        <v>1399</v>
      </c>
      <c r="P2757">
        <v>109</v>
      </c>
      <c r="Q2757">
        <v>2694</v>
      </c>
      <c r="R2757">
        <v>2803</v>
      </c>
      <c r="S2757">
        <v>4838</v>
      </c>
      <c r="T2757">
        <f t="shared" si="84"/>
        <v>7641</v>
      </c>
      <c r="U2757">
        <f t="shared" si="85"/>
        <v>4</v>
      </c>
      <c r="V2757">
        <v>0.29906299669740832</v>
      </c>
      <c r="W2757">
        <v>2.3717747385051727E-2</v>
      </c>
      <c r="X2757">
        <v>1.0126678658786132E-2</v>
      </c>
      <c r="Y2757">
        <v>0.66709257725875382</v>
      </c>
      <c r="Z2757">
        <v>1256.8899999999999</v>
      </c>
      <c r="AA2757">
        <v>99.68</v>
      </c>
      <c r="AB2757">
        <v>42.56</v>
      </c>
      <c r="AC2757">
        <v>2803.63</v>
      </c>
    </row>
    <row r="2758" spans="1:29" x14ac:dyDescent="0.25">
      <c r="A2758">
        <v>2001</v>
      </c>
      <c r="B2758">
        <v>1999</v>
      </c>
      <c r="C2758">
        <v>2000</v>
      </c>
      <c r="D2758">
        <v>29</v>
      </c>
      <c r="E2758" t="s">
        <v>71</v>
      </c>
      <c r="F2758" t="s">
        <v>31</v>
      </c>
      <c r="G2758" t="s">
        <v>60</v>
      </c>
      <c r="H2758">
        <v>0</v>
      </c>
      <c r="I2758">
        <v>2</v>
      </c>
      <c r="J2758" t="s">
        <v>33</v>
      </c>
      <c r="K2758">
        <v>24957</v>
      </c>
      <c r="L2758">
        <v>405</v>
      </c>
      <c r="M2758">
        <v>339</v>
      </c>
      <c r="N2758">
        <v>0.6018</v>
      </c>
      <c r="O2758">
        <v>204</v>
      </c>
      <c r="P2758">
        <v>0</v>
      </c>
      <c r="Q2758">
        <v>66</v>
      </c>
      <c r="R2758">
        <v>66</v>
      </c>
      <c r="S2758">
        <v>466</v>
      </c>
      <c r="T2758">
        <f t="shared" si="84"/>
        <v>532</v>
      </c>
      <c r="U2758">
        <f t="shared" si="85"/>
        <v>1</v>
      </c>
      <c r="V2758">
        <v>0.21581865221140814</v>
      </c>
      <c r="W2758">
        <v>1.0915362818775408E-2</v>
      </c>
      <c r="X2758">
        <v>4.8071947763952197E-2</v>
      </c>
      <c r="Y2758">
        <v>0.72519403720586428</v>
      </c>
      <c r="Z2758">
        <v>87.59</v>
      </c>
      <c r="AA2758">
        <v>4.43</v>
      </c>
      <c r="AB2758">
        <v>19.510000000000002</v>
      </c>
      <c r="AC2758">
        <v>294.32000000000005</v>
      </c>
    </row>
    <row r="2759" spans="1:29" x14ac:dyDescent="0.25">
      <c r="A2759">
        <v>2001</v>
      </c>
      <c r="B2759">
        <v>1998</v>
      </c>
      <c r="C2759">
        <v>1999</v>
      </c>
      <c r="D2759">
        <v>29</v>
      </c>
      <c r="E2759" t="s">
        <v>71</v>
      </c>
      <c r="F2759" t="s">
        <v>31</v>
      </c>
      <c r="G2759" t="s">
        <v>60</v>
      </c>
      <c r="H2759">
        <v>0</v>
      </c>
      <c r="I2759">
        <v>3</v>
      </c>
      <c r="J2759" t="s">
        <v>34</v>
      </c>
      <c r="K2759">
        <v>17419</v>
      </c>
      <c r="L2759">
        <v>1167</v>
      </c>
      <c r="M2759">
        <v>899</v>
      </c>
      <c r="N2759">
        <v>0.81859999999999999</v>
      </c>
      <c r="O2759">
        <v>736</v>
      </c>
      <c r="P2759">
        <v>0</v>
      </c>
      <c r="Q2759">
        <v>267</v>
      </c>
      <c r="R2759">
        <v>267</v>
      </c>
      <c r="S2759">
        <v>1037</v>
      </c>
      <c r="T2759">
        <f t="shared" ref="T2759:T2822" si="86">SUM(R2759,S2759)</f>
        <v>1304</v>
      </c>
      <c r="U2759">
        <f t="shared" ref="U2759:U2822" si="87">IF(H2759&lt;2,I2759-1,I2759-2)</f>
        <v>2</v>
      </c>
      <c r="V2759">
        <v>9.4284979864621712E-2</v>
      </c>
      <c r="W2759">
        <v>9.4250706880301596E-3</v>
      </c>
      <c r="X2759">
        <v>0.22028960671750492</v>
      </c>
      <c r="Y2759">
        <v>0.67600034272984311</v>
      </c>
      <c r="Z2759">
        <v>110.04</v>
      </c>
      <c r="AA2759">
        <v>11</v>
      </c>
      <c r="AB2759">
        <v>257.10000000000002</v>
      </c>
      <c r="AC2759">
        <v>788.96</v>
      </c>
    </row>
    <row r="2760" spans="1:29" x14ac:dyDescent="0.25">
      <c r="A2760">
        <v>2001</v>
      </c>
      <c r="B2760">
        <v>1997</v>
      </c>
      <c r="C2760">
        <v>1998</v>
      </c>
      <c r="D2760">
        <v>29</v>
      </c>
      <c r="E2760" t="s">
        <v>71</v>
      </c>
      <c r="F2760" t="s">
        <v>31</v>
      </c>
      <c r="G2760" t="s">
        <v>60</v>
      </c>
      <c r="H2760">
        <v>0</v>
      </c>
      <c r="I2760">
        <v>4</v>
      </c>
      <c r="J2760" t="s">
        <v>34</v>
      </c>
      <c r="K2760">
        <v>6559</v>
      </c>
      <c r="L2760">
        <v>1476</v>
      </c>
      <c r="M2760">
        <v>650</v>
      </c>
      <c r="N2760">
        <v>0.96499999999999997</v>
      </c>
      <c r="O2760">
        <v>627</v>
      </c>
      <c r="P2760">
        <v>23</v>
      </c>
      <c r="Q2760">
        <v>802</v>
      </c>
      <c r="R2760">
        <v>826</v>
      </c>
      <c r="S2760">
        <v>1098</v>
      </c>
      <c r="T2760">
        <f t="shared" si="86"/>
        <v>1924</v>
      </c>
      <c r="U2760">
        <f t="shared" si="87"/>
        <v>3</v>
      </c>
      <c r="V2760">
        <v>0.11124881484491399</v>
      </c>
      <c r="W2760">
        <v>1.1391033455235001E-2</v>
      </c>
      <c r="X2760">
        <v>0.17335771366653122</v>
      </c>
      <c r="Y2760">
        <v>0.70400243803331986</v>
      </c>
      <c r="Z2760">
        <v>164.26999999999998</v>
      </c>
      <c r="AA2760">
        <v>16.82</v>
      </c>
      <c r="AB2760">
        <v>255.98</v>
      </c>
      <c r="AC2760">
        <v>1039.53</v>
      </c>
    </row>
    <row r="2761" spans="1:29" x14ac:dyDescent="0.25">
      <c r="A2761">
        <v>2001</v>
      </c>
      <c r="B2761">
        <v>1996</v>
      </c>
      <c r="C2761">
        <v>1997</v>
      </c>
      <c r="D2761">
        <v>29</v>
      </c>
      <c r="E2761" t="s">
        <v>71</v>
      </c>
      <c r="F2761" t="s">
        <v>31</v>
      </c>
      <c r="G2761" t="s">
        <v>60</v>
      </c>
      <c r="H2761">
        <v>0</v>
      </c>
      <c r="I2761">
        <v>5</v>
      </c>
      <c r="J2761" t="s">
        <v>34</v>
      </c>
      <c r="K2761">
        <v>914</v>
      </c>
      <c r="L2761">
        <v>244</v>
      </c>
      <c r="M2761">
        <v>121</v>
      </c>
      <c r="N2761">
        <v>1</v>
      </c>
      <c r="O2761">
        <v>121</v>
      </c>
      <c r="P2761">
        <v>3</v>
      </c>
      <c r="Q2761">
        <v>119</v>
      </c>
      <c r="R2761">
        <v>122</v>
      </c>
      <c r="S2761">
        <v>293</v>
      </c>
      <c r="T2761">
        <f t="shared" si="86"/>
        <v>415</v>
      </c>
      <c r="U2761">
        <f t="shared" si="87"/>
        <v>4</v>
      </c>
      <c r="V2761">
        <v>0.28419932031281986</v>
      </c>
      <c r="W2761">
        <v>2.8702452606149939E-2</v>
      </c>
      <c r="X2761">
        <v>8.6393972894402815E-2</v>
      </c>
      <c r="Y2761">
        <v>0.60070425418662721</v>
      </c>
      <c r="Z2761">
        <v>69.41</v>
      </c>
      <c r="AA2761">
        <v>7.01</v>
      </c>
      <c r="AB2761">
        <v>21.1</v>
      </c>
      <c r="AC2761">
        <v>146.70999999999998</v>
      </c>
    </row>
    <row r="2762" spans="1:29" x14ac:dyDescent="0.25">
      <c r="A2762">
        <v>2001</v>
      </c>
      <c r="B2762">
        <v>1999</v>
      </c>
      <c r="C2762">
        <v>2000</v>
      </c>
      <c r="D2762">
        <v>30</v>
      </c>
      <c r="E2762" t="s">
        <v>72</v>
      </c>
      <c r="F2762" t="s">
        <v>31</v>
      </c>
      <c r="G2762" t="s">
        <v>60</v>
      </c>
      <c r="H2762">
        <v>1</v>
      </c>
      <c r="I2762">
        <v>2</v>
      </c>
      <c r="J2762" t="s">
        <v>33</v>
      </c>
      <c r="K2762">
        <v>820512</v>
      </c>
      <c r="L2762">
        <v>15838</v>
      </c>
      <c r="M2762">
        <v>13511</v>
      </c>
      <c r="N2762">
        <v>0.56420000000000003</v>
      </c>
      <c r="O2762">
        <v>7623</v>
      </c>
      <c r="P2762">
        <v>0</v>
      </c>
      <c r="Q2762">
        <v>2326</v>
      </c>
      <c r="R2762">
        <v>2326</v>
      </c>
      <c r="S2762">
        <v>10111</v>
      </c>
      <c r="T2762">
        <f t="shared" si="86"/>
        <v>12437</v>
      </c>
      <c r="U2762">
        <f t="shared" si="87"/>
        <v>1</v>
      </c>
      <c r="V2762">
        <v>0.17845714992852851</v>
      </c>
      <c r="W2762">
        <v>0.14186272925179688</v>
      </c>
      <c r="X2762">
        <v>4.1324672569590014E-2</v>
      </c>
      <c r="Y2762">
        <v>0.63835544825008461</v>
      </c>
      <c r="Z2762">
        <v>2826.4900000000002</v>
      </c>
      <c r="AA2762">
        <v>2246.89</v>
      </c>
      <c r="AB2762">
        <v>654.52</v>
      </c>
      <c r="AC2762">
        <v>10110.58</v>
      </c>
    </row>
    <row r="2763" spans="1:29" x14ac:dyDescent="0.25">
      <c r="A2763">
        <v>2001</v>
      </c>
      <c r="B2763">
        <v>1998</v>
      </c>
      <c r="C2763">
        <v>1999</v>
      </c>
      <c r="D2763">
        <v>30</v>
      </c>
      <c r="E2763" t="s">
        <v>72</v>
      </c>
      <c r="F2763" t="s">
        <v>31</v>
      </c>
      <c r="G2763" t="s">
        <v>60</v>
      </c>
      <c r="H2763">
        <v>1</v>
      </c>
      <c r="I2763">
        <v>3</v>
      </c>
      <c r="J2763" t="s">
        <v>34</v>
      </c>
      <c r="K2763">
        <v>341057</v>
      </c>
      <c r="L2763">
        <v>16824</v>
      </c>
      <c r="M2763">
        <v>11093</v>
      </c>
      <c r="N2763">
        <v>0.78939999999999999</v>
      </c>
      <c r="O2763">
        <v>8756</v>
      </c>
      <c r="P2763">
        <v>0</v>
      </c>
      <c r="Q2763">
        <v>5731</v>
      </c>
      <c r="R2763">
        <v>5731</v>
      </c>
      <c r="S2763">
        <v>19276</v>
      </c>
      <c r="T2763">
        <f t="shared" si="86"/>
        <v>25007</v>
      </c>
      <c r="U2763">
        <f t="shared" si="87"/>
        <v>2</v>
      </c>
      <c r="V2763">
        <v>0.24569830927952699</v>
      </c>
      <c r="W2763">
        <v>1.7196064376473273E-2</v>
      </c>
      <c r="X2763">
        <v>0.17351549321893064</v>
      </c>
      <c r="Y2763">
        <v>0.56359013312506923</v>
      </c>
      <c r="Z2763">
        <v>4133.82</v>
      </c>
      <c r="AA2763">
        <v>289.32</v>
      </c>
      <c r="AB2763">
        <v>2919.3599999999997</v>
      </c>
      <c r="AC2763">
        <v>9482.2800000000007</v>
      </c>
    </row>
    <row r="2764" spans="1:29" x14ac:dyDescent="0.25">
      <c r="A2764">
        <v>2001</v>
      </c>
      <c r="B2764">
        <v>1997</v>
      </c>
      <c r="C2764">
        <v>1998</v>
      </c>
      <c r="D2764">
        <v>30</v>
      </c>
      <c r="E2764" t="s">
        <v>72</v>
      </c>
      <c r="F2764" t="s">
        <v>31</v>
      </c>
      <c r="G2764" t="s">
        <v>60</v>
      </c>
      <c r="H2764">
        <v>1</v>
      </c>
      <c r="I2764">
        <v>4</v>
      </c>
      <c r="J2764" t="s">
        <v>34</v>
      </c>
      <c r="K2764">
        <v>77418</v>
      </c>
      <c r="L2764">
        <v>13441</v>
      </c>
      <c r="M2764">
        <v>7387</v>
      </c>
      <c r="N2764">
        <v>0.95420000000000005</v>
      </c>
      <c r="O2764">
        <v>7049</v>
      </c>
      <c r="P2764">
        <v>1212</v>
      </c>
      <c r="Q2764">
        <v>4841</v>
      </c>
      <c r="R2764">
        <v>6054</v>
      </c>
      <c r="S2764">
        <v>23537</v>
      </c>
      <c r="T2764">
        <f t="shared" si="86"/>
        <v>29591</v>
      </c>
      <c r="U2764">
        <f t="shared" si="87"/>
        <v>3</v>
      </c>
      <c r="V2764">
        <v>0.40019164014503955</v>
      </c>
      <c r="W2764">
        <v>5.4031212942256504E-2</v>
      </c>
      <c r="X2764">
        <v>6.1187960594739119E-2</v>
      </c>
      <c r="Y2764">
        <v>0.48458918631796494</v>
      </c>
      <c r="Z2764">
        <v>5379.3200000000006</v>
      </c>
      <c r="AA2764">
        <v>726.28</v>
      </c>
      <c r="AB2764">
        <v>822.4799999999999</v>
      </c>
      <c r="AC2764">
        <v>6513.78</v>
      </c>
    </row>
    <row r="2765" spans="1:29" x14ac:dyDescent="0.25">
      <c r="A2765">
        <v>2001</v>
      </c>
      <c r="B2765">
        <v>1996</v>
      </c>
      <c r="C2765">
        <v>1997</v>
      </c>
      <c r="D2765">
        <v>30</v>
      </c>
      <c r="E2765" t="s">
        <v>72</v>
      </c>
      <c r="F2765" t="s">
        <v>31</v>
      </c>
      <c r="G2765" t="s">
        <v>60</v>
      </c>
      <c r="H2765">
        <v>1</v>
      </c>
      <c r="I2765">
        <v>5</v>
      </c>
      <c r="J2765" t="s">
        <v>34</v>
      </c>
      <c r="K2765">
        <v>12568</v>
      </c>
      <c r="L2765">
        <v>2358</v>
      </c>
      <c r="M2765">
        <v>1596</v>
      </c>
      <c r="N2765">
        <v>1</v>
      </c>
      <c r="O2765">
        <v>1596</v>
      </c>
      <c r="P2765">
        <v>33</v>
      </c>
      <c r="Q2765">
        <v>728</v>
      </c>
      <c r="R2765">
        <v>762</v>
      </c>
      <c r="S2765">
        <v>8952</v>
      </c>
      <c r="T2765">
        <f t="shared" si="86"/>
        <v>9714</v>
      </c>
      <c r="U2765">
        <f t="shared" si="87"/>
        <v>4</v>
      </c>
      <c r="V2765">
        <v>0.59128723954578988</v>
      </c>
      <c r="W2765">
        <v>2.5237663141648079E-2</v>
      </c>
      <c r="X2765">
        <v>3.7110219727100803E-2</v>
      </c>
      <c r="Y2765">
        <v>0.34636487758546114</v>
      </c>
      <c r="Z2765">
        <v>1394.48</v>
      </c>
      <c r="AA2765">
        <v>59.52</v>
      </c>
      <c r="AB2765">
        <v>87.52</v>
      </c>
      <c r="AC2765">
        <v>816.8599999999999</v>
      </c>
    </row>
    <row r="2766" spans="1:29" x14ac:dyDescent="0.25">
      <c r="A2766">
        <v>2002</v>
      </c>
      <c r="B2766">
        <v>1999</v>
      </c>
      <c r="C2766">
        <v>2001</v>
      </c>
      <c r="D2766">
        <v>1</v>
      </c>
      <c r="E2766" t="s">
        <v>30</v>
      </c>
      <c r="F2766" t="s">
        <v>31</v>
      </c>
      <c r="G2766" t="s">
        <v>32</v>
      </c>
      <c r="H2766">
        <v>3</v>
      </c>
      <c r="I2766">
        <v>3</v>
      </c>
      <c r="J2766" t="s">
        <v>33</v>
      </c>
      <c r="K2766">
        <v>43436</v>
      </c>
      <c r="L2766">
        <v>501</v>
      </c>
      <c r="M2766">
        <v>501</v>
      </c>
      <c r="N2766">
        <v>0.5756</v>
      </c>
      <c r="O2766">
        <v>288</v>
      </c>
      <c r="P2766">
        <v>0</v>
      </c>
      <c r="Q2766">
        <v>0</v>
      </c>
      <c r="R2766">
        <v>0</v>
      </c>
      <c r="S2766">
        <v>646</v>
      </c>
      <c r="T2766">
        <f t="shared" si="86"/>
        <v>646</v>
      </c>
      <c r="U2766">
        <f t="shared" si="87"/>
        <v>1</v>
      </c>
      <c r="V2766">
        <v>0.57789175381176661</v>
      </c>
      <c r="W2766">
        <v>0.32166520316117192</v>
      </c>
      <c r="X2766">
        <v>0</v>
      </c>
      <c r="Y2766">
        <v>0.10044304302706154</v>
      </c>
      <c r="Z2766">
        <v>289.57</v>
      </c>
      <c r="AA2766">
        <v>161.18</v>
      </c>
      <c r="AB2766">
        <v>0</v>
      </c>
      <c r="AC2766">
        <v>50.33</v>
      </c>
    </row>
    <row r="2767" spans="1:29" x14ac:dyDescent="0.25">
      <c r="A2767">
        <v>2002</v>
      </c>
      <c r="B2767">
        <v>1998</v>
      </c>
      <c r="C2767">
        <v>2000</v>
      </c>
      <c r="D2767">
        <v>1</v>
      </c>
      <c r="E2767" t="s">
        <v>30</v>
      </c>
      <c r="F2767" t="s">
        <v>31</v>
      </c>
      <c r="G2767" t="s">
        <v>32</v>
      </c>
      <c r="H2767">
        <v>3</v>
      </c>
      <c r="I2767">
        <v>4</v>
      </c>
      <c r="J2767" t="s">
        <v>34</v>
      </c>
      <c r="K2767">
        <v>48905</v>
      </c>
      <c r="L2767">
        <v>3019</v>
      </c>
      <c r="M2767">
        <v>3019</v>
      </c>
      <c r="N2767">
        <v>0.81520000000000004</v>
      </c>
      <c r="O2767">
        <v>2461</v>
      </c>
      <c r="P2767">
        <v>0</v>
      </c>
      <c r="Q2767">
        <v>0</v>
      </c>
      <c r="R2767">
        <v>0</v>
      </c>
      <c r="S2767">
        <v>5655</v>
      </c>
      <c r="T2767">
        <f t="shared" si="86"/>
        <v>5655</v>
      </c>
      <c r="U2767">
        <f t="shared" si="87"/>
        <v>2</v>
      </c>
      <c r="V2767">
        <v>0.93456161380689684</v>
      </c>
      <c r="W2767">
        <v>4.9613568481493023E-2</v>
      </c>
      <c r="X2767">
        <v>0</v>
      </c>
      <c r="Y2767">
        <v>1.5824817711610165E-2</v>
      </c>
      <c r="Z2767">
        <v>2822.3199999999997</v>
      </c>
      <c r="AA2767">
        <v>149.83000000000001</v>
      </c>
      <c r="AB2767">
        <v>0</v>
      </c>
      <c r="AC2767">
        <v>47.79</v>
      </c>
    </row>
    <row r="2768" spans="1:29" x14ac:dyDescent="0.25">
      <c r="A2768">
        <v>2002</v>
      </c>
      <c r="B2768">
        <v>1997</v>
      </c>
      <c r="C2768">
        <v>1999</v>
      </c>
      <c r="D2768">
        <v>1</v>
      </c>
      <c r="E2768" t="s">
        <v>30</v>
      </c>
      <c r="F2768" t="s">
        <v>31</v>
      </c>
      <c r="G2768" t="s">
        <v>32</v>
      </c>
      <c r="H2768">
        <v>3</v>
      </c>
      <c r="I2768">
        <v>5</v>
      </c>
      <c r="J2768" t="s">
        <v>34</v>
      </c>
      <c r="K2768">
        <v>17795</v>
      </c>
      <c r="L2768">
        <v>3023</v>
      </c>
      <c r="M2768">
        <v>2831</v>
      </c>
      <c r="N2768">
        <v>0.97989999999999999</v>
      </c>
      <c r="O2768">
        <v>2774</v>
      </c>
      <c r="P2768">
        <v>191</v>
      </c>
      <c r="Q2768">
        <v>0</v>
      </c>
      <c r="R2768">
        <v>191</v>
      </c>
      <c r="S2768">
        <v>8917</v>
      </c>
      <c r="T2768">
        <f t="shared" si="86"/>
        <v>9108</v>
      </c>
      <c r="U2768">
        <f t="shared" si="87"/>
        <v>3</v>
      </c>
      <c r="V2768">
        <v>0.96067508650290101</v>
      </c>
      <c r="W2768">
        <v>2.5431522120263842E-2</v>
      </c>
      <c r="X2768">
        <v>0</v>
      </c>
      <c r="Y2768">
        <v>1.3893391376835085E-2</v>
      </c>
      <c r="Z2768">
        <v>2904.14</v>
      </c>
      <c r="AA2768">
        <v>76.88</v>
      </c>
      <c r="AB2768">
        <v>0</v>
      </c>
      <c r="AC2768">
        <v>42</v>
      </c>
    </row>
    <row r="2769" spans="1:29" x14ac:dyDescent="0.25">
      <c r="A2769">
        <v>2002</v>
      </c>
      <c r="B2769">
        <v>1996</v>
      </c>
      <c r="C2769">
        <v>1998</v>
      </c>
      <c r="D2769">
        <v>1</v>
      </c>
      <c r="E2769" t="s">
        <v>30</v>
      </c>
      <c r="F2769" t="s">
        <v>31</v>
      </c>
      <c r="G2769" t="s">
        <v>32</v>
      </c>
      <c r="H2769">
        <v>3</v>
      </c>
      <c r="I2769">
        <v>6</v>
      </c>
      <c r="J2769" t="s">
        <v>34</v>
      </c>
      <c r="K2769">
        <v>5448</v>
      </c>
      <c r="L2769">
        <v>1009</v>
      </c>
      <c r="M2769">
        <v>960</v>
      </c>
      <c r="N2769">
        <v>1</v>
      </c>
      <c r="O2769">
        <v>960</v>
      </c>
      <c r="P2769">
        <v>48</v>
      </c>
      <c r="Q2769">
        <v>0</v>
      </c>
      <c r="R2769">
        <v>48</v>
      </c>
      <c r="S2769">
        <v>3894</v>
      </c>
      <c r="T2769">
        <f t="shared" si="86"/>
        <v>3942</v>
      </c>
      <c r="U2769">
        <f t="shared" si="87"/>
        <v>4</v>
      </c>
      <c r="V2769">
        <v>0.98686061951287185</v>
      </c>
      <c r="W2769">
        <v>2.1106244673893657E-3</v>
      </c>
      <c r="X2769">
        <v>0</v>
      </c>
      <c r="Y2769">
        <v>1.10287560197388E-2</v>
      </c>
      <c r="Z2769">
        <v>995.92</v>
      </c>
      <c r="AA2769">
        <v>2.13</v>
      </c>
      <c r="AB2769">
        <v>0</v>
      </c>
      <c r="AC2769">
        <v>11.13</v>
      </c>
    </row>
    <row r="2770" spans="1:29" x14ac:dyDescent="0.25">
      <c r="A2770">
        <v>2002</v>
      </c>
      <c r="B2770">
        <v>1999</v>
      </c>
      <c r="C2770">
        <v>2001</v>
      </c>
      <c r="D2770">
        <v>2</v>
      </c>
      <c r="E2770" t="s">
        <v>35</v>
      </c>
      <c r="F2770" t="s">
        <v>36</v>
      </c>
      <c r="G2770" t="s">
        <v>37</v>
      </c>
      <c r="H2770">
        <v>3</v>
      </c>
      <c r="I2770">
        <v>3</v>
      </c>
      <c r="J2770" t="s">
        <v>33</v>
      </c>
      <c r="K2770">
        <v>970631</v>
      </c>
      <c r="L2770">
        <v>169460</v>
      </c>
      <c r="M2770">
        <v>169460</v>
      </c>
      <c r="N2770">
        <v>0.58779999999999999</v>
      </c>
      <c r="O2770">
        <v>99600</v>
      </c>
      <c r="P2770">
        <v>0</v>
      </c>
      <c r="Q2770">
        <v>0</v>
      </c>
      <c r="R2770">
        <v>0</v>
      </c>
      <c r="S2770">
        <v>21222</v>
      </c>
      <c r="T2770">
        <f t="shared" si="86"/>
        <v>21222</v>
      </c>
      <c r="U2770">
        <f t="shared" si="87"/>
        <v>1</v>
      </c>
      <c r="V2770">
        <v>8.0528707066833793E-2</v>
      </c>
      <c r="W2770">
        <v>0.87876598037568576</v>
      </c>
      <c r="X2770">
        <v>6.7841302432152346E-3</v>
      </c>
      <c r="Y2770">
        <v>3.392118231426508E-2</v>
      </c>
      <c r="Z2770">
        <v>13646.41</v>
      </c>
      <c r="AA2770">
        <v>148915.85</v>
      </c>
      <c r="AB2770">
        <v>1149.6400000000001</v>
      </c>
      <c r="AC2770">
        <v>5748.2900000000009</v>
      </c>
    </row>
    <row r="2771" spans="1:29" x14ac:dyDescent="0.25">
      <c r="A2771">
        <v>2002</v>
      </c>
      <c r="B2771">
        <v>1998</v>
      </c>
      <c r="C2771">
        <v>2000</v>
      </c>
      <c r="D2771">
        <v>2</v>
      </c>
      <c r="E2771" t="s">
        <v>35</v>
      </c>
      <c r="F2771" t="s">
        <v>36</v>
      </c>
      <c r="G2771" t="s">
        <v>37</v>
      </c>
      <c r="H2771">
        <v>3</v>
      </c>
      <c r="I2771">
        <v>4</v>
      </c>
      <c r="J2771" t="s">
        <v>34</v>
      </c>
      <c r="K2771">
        <v>394005</v>
      </c>
      <c r="L2771">
        <v>33099</v>
      </c>
      <c r="M2771">
        <v>33099</v>
      </c>
      <c r="N2771">
        <v>0.80769999999999997</v>
      </c>
      <c r="O2771">
        <v>26735</v>
      </c>
      <c r="P2771">
        <v>0</v>
      </c>
      <c r="Q2771">
        <v>0</v>
      </c>
      <c r="R2771">
        <v>0</v>
      </c>
      <c r="S2771">
        <v>35123</v>
      </c>
      <c r="T2771">
        <f t="shared" si="86"/>
        <v>35123</v>
      </c>
      <c r="U2771">
        <f t="shared" si="87"/>
        <v>2</v>
      </c>
      <c r="V2771">
        <v>0.58663935124565936</v>
      </c>
      <c r="W2771">
        <v>0.25847363151493036</v>
      </c>
      <c r="X2771">
        <v>8.3761987254280558E-3</v>
      </c>
      <c r="Y2771">
        <v>0.14651081851398226</v>
      </c>
      <c r="Z2771">
        <v>19417.61</v>
      </c>
      <c r="AA2771">
        <v>8555.41</v>
      </c>
      <c r="AB2771">
        <v>277.25</v>
      </c>
      <c r="AC2771">
        <v>4849.4699999999993</v>
      </c>
    </row>
    <row r="2772" spans="1:29" x14ac:dyDescent="0.25">
      <c r="A2772">
        <v>2002</v>
      </c>
      <c r="B2772">
        <v>1997</v>
      </c>
      <c r="C2772">
        <v>1999</v>
      </c>
      <c r="D2772">
        <v>2</v>
      </c>
      <c r="E2772" t="s">
        <v>35</v>
      </c>
      <c r="F2772" t="s">
        <v>36</v>
      </c>
      <c r="G2772" t="s">
        <v>37</v>
      </c>
      <c r="H2772">
        <v>3</v>
      </c>
      <c r="I2772">
        <v>5</v>
      </c>
      <c r="J2772" t="s">
        <v>34</v>
      </c>
      <c r="K2772">
        <v>206706</v>
      </c>
      <c r="L2772">
        <v>18019</v>
      </c>
      <c r="M2772">
        <v>16040</v>
      </c>
      <c r="N2772">
        <v>0.96899999999999997</v>
      </c>
      <c r="O2772">
        <v>15543</v>
      </c>
      <c r="P2772">
        <v>1978</v>
      </c>
      <c r="Q2772">
        <v>0</v>
      </c>
      <c r="R2772">
        <v>1978</v>
      </c>
      <c r="S2772">
        <v>101062</v>
      </c>
      <c r="T2772">
        <f t="shared" si="86"/>
        <v>103040</v>
      </c>
      <c r="U2772">
        <f t="shared" si="87"/>
        <v>3</v>
      </c>
      <c r="V2772">
        <v>0.39101992070785774</v>
      </c>
      <c r="W2772">
        <v>0.49993728994907727</v>
      </c>
      <c r="X2772">
        <v>6.3120718512894962E-3</v>
      </c>
      <c r="Y2772">
        <v>0.10273071749177558</v>
      </c>
      <c r="Z2772">
        <v>7045.9599999999991</v>
      </c>
      <c r="AA2772">
        <v>9008.59</v>
      </c>
      <c r="AB2772">
        <v>113.74</v>
      </c>
      <c r="AC2772">
        <v>1851.1500000000003</v>
      </c>
    </row>
    <row r="2773" spans="1:29" x14ac:dyDescent="0.25">
      <c r="A2773">
        <v>2002</v>
      </c>
      <c r="B2773">
        <v>1996</v>
      </c>
      <c r="C2773">
        <v>1998</v>
      </c>
      <c r="D2773">
        <v>2</v>
      </c>
      <c r="E2773" t="s">
        <v>35</v>
      </c>
      <c r="F2773" t="s">
        <v>36</v>
      </c>
      <c r="G2773" t="s">
        <v>37</v>
      </c>
      <c r="H2773">
        <v>3</v>
      </c>
      <c r="I2773">
        <v>6</v>
      </c>
      <c r="J2773" t="s">
        <v>34</v>
      </c>
      <c r="K2773">
        <v>54900</v>
      </c>
      <c r="L2773">
        <v>9467</v>
      </c>
      <c r="M2773">
        <v>8455</v>
      </c>
      <c r="N2773">
        <v>1</v>
      </c>
      <c r="O2773">
        <v>8455</v>
      </c>
      <c r="P2773">
        <v>1011</v>
      </c>
      <c r="Q2773">
        <v>0</v>
      </c>
      <c r="R2773">
        <v>1011</v>
      </c>
      <c r="S2773">
        <v>39943</v>
      </c>
      <c r="T2773">
        <f t="shared" si="86"/>
        <v>40954</v>
      </c>
      <c r="U2773">
        <f t="shared" si="87"/>
        <v>4</v>
      </c>
      <c r="V2773">
        <v>0.27145727135798348</v>
      </c>
      <c r="W2773">
        <v>0.59069735999881701</v>
      </c>
      <c r="X2773">
        <v>1.6477561996827014E-4</v>
      </c>
      <c r="Y2773">
        <v>0.13768059302323124</v>
      </c>
      <c r="Z2773">
        <v>2570</v>
      </c>
      <c r="AA2773">
        <v>5592.38</v>
      </c>
      <c r="AB2773">
        <v>1.56</v>
      </c>
      <c r="AC2773">
        <v>1303.48</v>
      </c>
    </row>
    <row r="2774" spans="1:29" x14ac:dyDescent="0.25">
      <c r="A2774">
        <v>2002</v>
      </c>
      <c r="B2774">
        <v>2000</v>
      </c>
      <c r="C2774">
        <v>2001</v>
      </c>
      <c r="D2774">
        <v>3</v>
      </c>
      <c r="E2774" t="s">
        <v>38</v>
      </c>
      <c r="F2774" t="s">
        <v>36</v>
      </c>
      <c r="G2774" t="s">
        <v>39</v>
      </c>
      <c r="H2774">
        <v>0</v>
      </c>
      <c r="I2774">
        <v>2</v>
      </c>
      <c r="J2774" t="s">
        <v>33</v>
      </c>
      <c r="K2774">
        <v>578697</v>
      </c>
      <c r="L2774">
        <v>7818</v>
      </c>
      <c r="M2774">
        <v>7740</v>
      </c>
      <c r="N2774">
        <v>0.57669999999999999</v>
      </c>
      <c r="O2774">
        <v>4464</v>
      </c>
      <c r="P2774">
        <v>0</v>
      </c>
      <c r="Q2774">
        <v>78</v>
      </c>
      <c r="R2774">
        <v>78</v>
      </c>
      <c r="S2774">
        <v>8917</v>
      </c>
      <c r="T2774">
        <f t="shared" si="86"/>
        <v>8995</v>
      </c>
      <c r="U2774">
        <f t="shared" si="87"/>
        <v>1</v>
      </c>
      <c r="V2774">
        <v>0.41493931956571511</v>
      </c>
      <c r="W2774">
        <v>0.18997983074193966</v>
      </c>
      <c r="X2774">
        <v>7.628890767544505E-2</v>
      </c>
      <c r="Y2774">
        <v>0.3187919420169002</v>
      </c>
      <c r="Z2774">
        <v>3244.34</v>
      </c>
      <c r="AA2774">
        <v>1485.42</v>
      </c>
      <c r="AB2774">
        <v>596.49</v>
      </c>
      <c r="AC2774">
        <v>2492.58</v>
      </c>
    </row>
    <row r="2775" spans="1:29" x14ac:dyDescent="0.25">
      <c r="A2775">
        <v>2002</v>
      </c>
      <c r="B2775">
        <v>1999</v>
      </c>
      <c r="C2775">
        <v>2000</v>
      </c>
      <c r="D2775">
        <v>3</v>
      </c>
      <c r="E2775" t="s">
        <v>38</v>
      </c>
      <c r="F2775" t="s">
        <v>36</v>
      </c>
      <c r="G2775" t="s">
        <v>39</v>
      </c>
      <c r="H2775">
        <v>0</v>
      </c>
      <c r="I2775">
        <v>3</v>
      </c>
      <c r="J2775" t="s">
        <v>34</v>
      </c>
      <c r="K2775">
        <v>383547</v>
      </c>
      <c r="L2775">
        <v>7398</v>
      </c>
      <c r="M2775">
        <v>7289</v>
      </c>
      <c r="N2775">
        <v>0.80740000000000001</v>
      </c>
      <c r="O2775">
        <v>5885</v>
      </c>
      <c r="P2775">
        <v>0</v>
      </c>
      <c r="Q2775">
        <v>108</v>
      </c>
      <c r="R2775">
        <v>108</v>
      </c>
      <c r="S2775">
        <v>37670</v>
      </c>
      <c r="T2775">
        <f t="shared" si="86"/>
        <v>37778</v>
      </c>
      <c r="U2775">
        <f t="shared" si="87"/>
        <v>2</v>
      </c>
      <c r="V2775">
        <v>0.51409832874653294</v>
      </c>
      <c r="W2775">
        <v>9.1167390281750318E-2</v>
      </c>
      <c r="X2775">
        <v>3.3806251385502112E-3</v>
      </c>
      <c r="Y2775">
        <v>0.39135365583316667</v>
      </c>
      <c r="Z2775">
        <v>3803.3199999999997</v>
      </c>
      <c r="AA2775">
        <v>674.46</v>
      </c>
      <c r="AB2775">
        <v>25.01</v>
      </c>
      <c r="AC2775">
        <v>2895.25</v>
      </c>
    </row>
    <row r="2776" spans="1:29" x14ac:dyDescent="0.25">
      <c r="A2776">
        <v>2002</v>
      </c>
      <c r="B2776">
        <v>1998</v>
      </c>
      <c r="C2776">
        <v>1999</v>
      </c>
      <c r="D2776">
        <v>3</v>
      </c>
      <c r="E2776" t="s">
        <v>38</v>
      </c>
      <c r="F2776" t="s">
        <v>36</v>
      </c>
      <c r="G2776" t="s">
        <v>39</v>
      </c>
      <c r="H2776">
        <v>0</v>
      </c>
      <c r="I2776">
        <v>4</v>
      </c>
      <c r="J2776" t="s">
        <v>34</v>
      </c>
      <c r="K2776">
        <v>225073</v>
      </c>
      <c r="L2776">
        <v>35101</v>
      </c>
      <c r="M2776">
        <v>22574</v>
      </c>
      <c r="N2776">
        <v>0.96860000000000002</v>
      </c>
      <c r="O2776">
        <v>21866</v>
      </c>
      <c r="P2776">
        <v>3594</v>
      </c>
      <c r="Q2776">
        <v>8931</v>
      </c>
      <c r="R2776">
        <v>12526</v>
      </c>
      <c r="S2776">
        <v>95501</v>
      </c>
      <c r="T2776">
        <f t="shared" si="86"/>
        <v>108027</v>
      </c>
      <c r="U2776">
        <f t="shared" si="87"/>
        <v>3</v>
      </c>
      <c r="V2776">
        <v>0.4548661312162216</v>
      </c>
      <c r="W2776">
        <v>0.10565521933136972</v>
      </c>
      <c r="X2776">
        <v>4.0359342269409279E-2</v>
      </c>
      <c r="Y2776">
        <v>0.39911930718299943</v>
      </c>
      <c r="Z2776">
        <v>15966.67</v>
      </c>
      <c r="AA2776">
        <v>3708.7</v>
      </c>
      <c r="AB2776">
        <v>1416.69</v>
      </c>
      <c r="AC2776">
        <v>14009.849999999999</v>
      </c>
    </row>
    <row r="2777" spans="1:29" x14ac:dyDescent="0.25">
      <c r="A2777">
        <v>2002</v>
      </c>
      <c r="B2777">
        <v>1997</v>
      </c>
      <c r="C2777">
        <v>1998</v>
      </c>
      <c r="D2777">
        <v>3</v>
      </c>
      <c r="E2777" t="s">
        <v>38</v>
      </c>
      <c r="F2777" t="s">
        <v>36</v>
      </c>
      <c r="G2777" t="s">
        <v>39</v>
      </c>
      <c r="H2777">
        <v>0</v>
      </c>
      <c r="I2777">
        <v>5</v>
      </c>
      <c r="J2777" t="s">
        <v>34</v>
      </c>
      <c r="K2777">
        <v>42388</v>
      </c>
      <c r="L2777">
        <v>9189</v>
      </c>
      <c r="M2777">
        <v>6775</v>
      </c>
      <c r="N2777">
        <v>1</v>
      </c>
      <c r="O2777">
        <v>6775</v>
      </c>
      <c r="P2777">
        <v>663</v>
      </c>
      <c r="Q2777">
        <v>1750</v>
      </c>
      <c r="R2777">
        <v>2414</v>
      </c>
      <c r="S2777">
        <v>28959</v>
      </c>
      <c r="T2777">
        <f t="shared" si="86"/>
        <v>31373</v>
      </c>
      <c r="U2777">
        <f t="shared" si="87"/>
        <v>4</v>
      </c>
      <c r="V2777">
        <v>0.34543161404478612</v>
      </c>
      <c r="W2777">
        <v>0.24334835779251446</v>
      </c>
      <c r="X2777">
        <v>2.5491160525210405E-2</v>
      </c>
      <c r="Y2777">
        <v>0.38572886763748904</v>
      </c>
      <c r="Z2777">
        <v>3174.33</v>
      </c>
      <c r="AA2777">
        <v>2236.2399999999998</v>
      </c>
      <c r="AB2777">
        <v>234.25</v>
      </c>
      <c r="AC2777">
        <v>3544.6399999999994</v>
      </c>
    </row>
    <row r="2778" spans="1:29" x14ac:dyDescent="0.25">
      <c r="A2778">
        <v>2002</v>
      </c>
      <c r="B2778">
        <v>2000</v>
      </c>
      <c r="C2778">
        <v>2001</v>
      </c>
      <c r="D2778">
        <v>4</v>
      </c>
      <c r="E2778" t="s">
        <v>40</v>
      </c>
      <c r="F2778" t="s">
        <v>36</v>
      </c>
      <c r="G2778" t="s">
        <v>39</v>
      </c>
      <c r="H2778">
        <v>0</v>
      </c>
      <c r="I2778">
        <v>2</v>
      </c>
      <c r="J2778" t="s">
        <v>33</v>
      </c>
      <c r="K2778">
        <v>894550</v>
      </c>
      <c r="L2778">
        <v>32308</v>
      </c>
      <c r="M2778">
        <v>28351</v>
      </c>
      <c r="N2778">
        <v>0.60040000000000004</v>
      </c>
      <c r="O2778">
        <v>17022</v>
      </c>
      <c r="P2778">
        <v>0</v>
      </c>
      <c r="Q2778">
        <v>3957</v>
      </c>
      <c r="R2778">
        <v>3957</v>
      </c>
      <c r="S2778">
        <v>33459</v>
      </c>
      <c r="T2778">
        <f t="shared" si="86"/>
        <v>37416</v>
      </c>
      <c r="U2778">
        <f t="shared" si="87"/>
        <v>1</v>
      </c>
      <c r="V2778">
        <v>0.15522509001464935</v>
      </c>
      <c r="W2778">
        <v>0.14327286548516605</v>
      </c>
      <c r="X2778">
        <v>2.8538814552025261E-2</v>
      </c>
      <c r="Y2778">
        <v>0.67296322994815938</v>
      </c>
      <c r="Z2778">
        <v>5015.1100000000006</v>
      </c>
      <c r="AA2778">
        <v>4628.9500000000007</v>
      </c>
      <c r="AB2778">
        <v>922.05</v>
      </c>
      <c r="AC2778">
        <v>21742.52</v>
      </c>
    </row>
    <row r="2779" spans="1:29" x14ac:dyDescent="0.25">
      <c r="A2779">
        <v>2002</v>
      </c>
      <c r="B2779">
        <v>1999</v>
      </c>
      <c r="C2779">
        <v>2000</v>
      </c>
      <c r="D2779">
        <v>4</v>
      </c>
      <c r="E2779" t="s">
        <v>40</v>
      </c>
      <c r="F2779" t="s">
        <v>36</v>
      </c>
      <c r="G2779" t="s">
        <v>39</v>
      </c>
      <c r="H2779">
        <v>0</v>
      </c>
      <c r="I2779">
        <v>3</v>
      </c>
      <c r="J2779" t="s">
        <v>34</v>
      </c>
      <c r="K2779">
        <v>836112</v>
      </c>
      <c r="L2779">
        <v>105511</v>
      </c>
      <c r="M2779">
        <v>98678</v>
      </c>
      <c r="N2779">
        <v>0.82540000000000002</v>
      </c>
      <c r="O2779">
        <v>81449</v>
      </c>
      <c r="P2779">
        <v>0</v>
      </c>
      <c r="Q2779">
        <v>6832</v>
      </c>
      <c r="R2779">
        <v>6832</v>
      </c>
      <c r="S2779">
        <v>76229</v>
      </c>
      <c r="T2779">
        <f t="shared" si="86"/>
        <v>83061</v>
      </c>
      <c r="U2779">
        <f t="shared" si="87"/>
        <v>2</v>
      </c>
      <c r="V2779">
        <v>5.6413036524541223E-2</v>
      </c>
      <c r="W2779">
        <v>1.8508358113471311E-2</v>
      </c>
      <c r="X2779">
        <v>0.3102300465590162</v>
      </c>
      <c r="Y2779">
        <v>0.61484855880297129</v>
      </c>
      <c r="Z2779">
        <v>5952.21</v>
      </c>
      <c r="AA2779">
        <v>1952.84</v>
      </c>
      <c r="AB2779">
        <v>32732.76</v>
      </c>
      <c r="AC2779">
        <v>64873.440000000002</v>
      </c>
    </row>
    <row r="2780" spans="1:29" x14ac:dyDescent="0.25">
      <c r="A2780">
        <v>2002</v>
      </c>
      <c r="B2780">
        <v>1998</v>
      </c>
      <c r="C2780">
        <v>1999</v>
      </c>
      <c r="D2780">
        <v>4</v>
      </c>
      <c r="E2780" t="s">
        <v>40</v>
      </c>
      <c r="F2780" t="s">
        <v>36</v>
      </c>
      <c r="G2780" t="s">
        <v>39</v>
      </c>
      <c r="H2780">
        <v>0</v>
      </c>
      <c r="I2780">
        <v>4</v>
      </c>
      <c r="J2780" t="s">
        <v>34</v>
      </c>
      <c r="K2780">
        <v>152544</v>
      </c>
      <c r="L2780">
        <v>28468</v>
      </c>
      <c r="M2780">
        <v>27627</v>
      </c>
      <c r="N2780">
        <v>0.98299999999999998</v>
      </c>
      <c r="O2780">
        <v>27158</v>
      </c>
      <c r="P2780">
        <v>454</v>
      </c>
      <c r="Q2780">
        <v>386</v>
      </c>
      <c r="R2780">
        <v>840</v>
      </c>
      <c r="S2780">
        <v>77546</v>
      </c>
      <c r="T2780">
        <f t="shared" si="86"/>
        <v>78386</v>
      </c>
      <c r="U2780">
        <f t="shared" si="87"/>
        <v>3</v>
      </c>
      <c r="V2780">
        <v>1.5080128661096315E-2</v>
      </c>
      <c r="W2780">
        <v>1.721651827505331E-2</v>
      </c>
      <c r="X2780">
        <v>0.27368443607498644</v>
      </c>
      <c r="Y2780">
        <v>0.69401891698886398</v>
      </c>
      <c r="Z2780">
        <v>429.31</v>
      </c>
      <c r="AA2780">
        <v>490.13</v>
      </c>
      <c r="AB2780">
        <v>7791.41</v>
      </c>
      <c r="AC2780">
        <v>19757.740000000005</v>
      </c>
    </row>
    <row r="2781" spans="1:29" x14ac:dyDescent="0.25">
      <c r="A2781">
        <v>2002</v>
      </c>
      <c r="B2781">
        <v>1997</v>
      </c>
      <c r="C2781">
        <v>1998</v>
      </c>
      <c r="D2781">
        <v>4</v>
      </c>
      <c r="E2781" t="s">
        <v>40</v>
      </c>
      <c r="F2781" t="s">
        <v>36</v>
      </c>
      <c r="G2781" t="s">
        <v>39</v>
      </c>
      <c r="H2781">
        <v>0</v>
      </c>
      <c r="I2781">
        <v>5</v>
      </c>
      <c r="J2781" t="s">
        <v>34</v>
      </c>
      <c r="K2781">
        <v>7709</v>
      </c>
      <c r="L2781">
        <v>100</v>
      </c>
      <c r="M2781">
        <v>85</v>
      </c>
      <c r="N2781">
        <v>1</v>
      </c>
      <c r="O2781">
        <v>85</v>
      </c>
      <c r="P2781">
        <v>4</v>
      </c>
      <c r="Q2781">
        <v>11</v>
      </c>
      <c r="R2781">
        <v>15</v>
      </c>
      <c r="S2781">
        <v>6837</v>
      </c>
      <c r="T2781">
        <f t="shared" si="86"/>
        <v>6852</v>
      </c>
      <c r="U2781">
        <f t="shared" si="87"/>
        <v>4</v>
      </c>
      <c r="V2781">
        <v>8.7553477265943681E-3</v>
      </c>
      <c r="W2781">
        <v>7.5713859317480842E-2</v>
      </c>
      <c r="X2781">
        <v>0.11173017610188041</v>
      </c>
      <c r="Y2781">
        <v>0.80380061685404436</v>
      </c>
      <c r="Z2781">
        <v>0.88</v>
      </c>
      <c r="AA2781">
        <v>7.61</v>
      </c>
      <c r="AB2781">
        <v>11.23</v>
      </c>
      <c r="AC2781">
        <v>80.790000000000006</v>
      </c>
    </row>
    <row r="2782" spans="1:29" x14ac:dyDescent="0.25">
      <c r="A2782">
        <v>2002</v>
      </c>
      <c r="B2782">
        <v>2000</v>
      </c>
      <c r="C2782">
        <v>2001</v>
      </c>
      <c r="D2782">
        <v>5</v>
      </c>
      <c r="E2782" t="s">
        <v>41</v>
      </c>
      <c r="F2782" t="s">
        <v>36</v>
      </c>
      <c r="G2782" t="s">
        <v>42</v>
      </c>
      <c r="H2782">
        <v>1</v>
      </c>
      <c r="I2782">
        <v>2</v>
      </c>
      <c r="J2782" t="s">
        <v>33</v>
      </c>
      <c r="K2782">
        <v>587645</v>
      </c>
      <c r="L2782">
        <v>8302</v>
      </c>
      <c r="M2782">
        <v>8047</v>
      </c>
      <c r="N2782">
        <v>0.57989999999999997</v>
      </c>
      <c r="O2782">
        <v>4666</v>
      </c>
      <c r="P2782">
        <v>0</v>
      </c>
      <c r="Q2782">
        <v>255</v>
      </c>
      <c r="R2782">
        <v>255</v>
      </c>
      <c r="S2782">
        <v>3121</v>
      </c>
      <c r="T2782">
        <f t="shared" si="86"/>
        <v>3376</v>
      </c>
      <c r="U2782">
        <f t="shared" si="87"/>
        <v>1</v>
      </c>
      <c r="V2782">
        <v>0.40781680801627535</v>
      </c>
      <c r="W2782">
        <v>0.2646845199593838</v>
      </c>
      <c r="X2782">
        <v>0</v>
      </c>
      <c r="Y2782">
        <v>0.3274986720243408</v>
      </c>
      <c r="Z2782">
        <v>3385.74</v>
      </c>
      <c r="AA2782">
        <v>2197.44</v>
      </c>
      <c r="AB2782">
        <v>0</v>
      </c>
      <c r="AC2782">
        <v>2718.9300000000003</v>
      </c>
    </row>
    <row r="2783" spans="1:29" x14ac:dyDescent="0.25">
      <c r="A2783">
        <v>2002</v>
      </c>
      <c r="B2783">
        <v>1999</v>
      </c>
      <c r="C2783">
        <v>2000</v>
      </c>
      <c r="D2783">
        <v>5</v>
      </c>
      <c r="E2783" t="s">
        <v>41</v>
      </c>
      <c r="F2783" t="s">
        <v>36</v>
      </c>
      <c r="G2783" t="s">
        <v>42</v>
      </c>
      <c r="H2783">
        <v>1</v>
      </c>
      <c r="I2783">
        <v>3</v>
      </c>
      <c r="J2783" t="s">
        <v>34</v>
      </c>
      <c r="K2783">
        <v>603722</v>
      </c>
      <c r="L2783">
        <v>28408</v>
      </c>
      <c r="M2783">
        <v>27016</v>
      </c>
      <c r="N2783">
        <v>0.78010000000000002</v>
      </c>
      <c r="O2783">
        <v>21075</v>
      </c>
      <c r="P2783">
        <v>0</v>
      </c>
      <c r="Q2783">
        <v>1392</v>
      </c>
      <c r="R2783">
        <v>1392</v>
      </c>
      <c r="S2783">
        <v>38482</v>
      </c>
      <c r="T2783">
        <f t="shared" si="86"/>
        <v>39874</v>
      </c>
      <c r="U2783">
        <f t="shared" si="87"/>
        <v>2</v>
      </c>
      <c r="V2783">
        <v>0.62860533134429009</v>
      </c>
      <c r="W2783">
        <v>0.20849119133851035</v>
      </c>
      <c r="X2783">
        <v>0</v>
      </c>
      <c r="Y2783">
        <v>0.16290347731719945</v>
      </c>
      <c r="Z2783">
        <v>17858.03</v>
      </c>
      <c r="AA2783">
        <v>5923.02</v>
      </c>
      <c r="AB2783">
        <v>0</v>
      </c>
      <c r="AC2783">
        <v>4627.92</v>
      </c>
    </row>
    <row r="2784" spans="1:29" x14ac:dyDescent="0.25">
      <c r="A2784">
        <v>2002</v>
      </c>
      <c r="B2784">
        <v>1998</v>
      </c>
      <c r="C2784">
        <v>1999</v>
      </c>
      <c r="D2784">
        <v>5</v>
      </c>
      <c r="E2784" t="s">
        <v>41</v>
      </c>
      <c r="F2784" t="s">
        <v>36</v>
      </c>
      <c r="G2784" t="s">
        <v>42</v>
      </c>
      <c r="H2784">
        <v>1</v>
      </c>
      <c r="I2784">
        <v>4</v>
      </c>
      <c r="J2784" t="s">
        <v>34</v>
      </c>
      <c r="K2784">
        <v>196651</v>
      </c>
      <c r="L2784">
        <v>37007</v>
      </c>
      <c r="M2784">
        <v>26566</v>
      </c>
      <c r="N2784">
        <v>0.97560000000000002</v>
      </c>
      <c r="O2784">
        <v>25917</v>
      </c>
      <c r="P2784">
        <v>2997</v>
      </c>
      <c r="Q2784">
        <v>7444</v>
      </c>
      <c r="R2784">
        <v>10441</v>
      </c>
      <c r="S2784">
        <v>88409</v>
      </c>
      <c r="T2784">
        <f t="shared" si="86"/>
        <v>98850</v>
      </c>
      <c r="U2784">
        <f t="shared" si="87"/>
        <v>3</v>
      </c>
      <c r="V2784">
        <v>0.61665541224292164</v>
      </c>
      <c r="W2784">
        <v>0.12345602952036699</v>
      </c>
      <c r="X2784">
        <v>0</v>
      </c>
      <c r="Y2784">
        <v>0.25988855823671148</v>
      </c>
      <c r="Z2784">
        <v>22820.980000000003</v>
      </c>
      <c r="AA2784">
        <v>4568.82</v>
      </c>
      <c r="AB2784">
        <v>0</v>
      </c>
      <c r="AC2784">
        <v>9617.869999999999</v>
      </c>
    </row>
    <row r="2785" spans="1:29" x14ac:dyDescent="0.25">
      <c r="A2785">
        <v>2002</v>
      </c>
      <c r="B2785">
        <v>1997</v>
      </c>
      <c r="C2785">
        <v>1998</v>
      </c>
      <c r="D2785">
        <v>5</v>
      </c>
      <c r="E2785" t="s">
        <v>41</v>
      </c>
      <c r="F2785" t="s">
        <v>36</v>
      </c>
      <c r="G2785" t="s">
        <v>42</v>
      </c>
      <c r="H2785">
        <v>1</v>
      </c>
      <c r="I2785">
        <v>5</v>
      </c>
      <c r="J2785" t="s">
        <v>34</v>
      </c>
      <c r="K2785">
        <v>6381</v>
      </c>
      <c r="L2785">
        <v>2071</v>
      </c>
      <c r="M2785">
        <v>1380</v>
      </c>
      <c r="N2785">
        <v>1</v>
      </c>
      <c r="O2785">
        <v>1380</v>
      </c>
      <c r="P2785">
        <v>177</v>
      </c>
      <c r="Q2785">
        <v>513</v>
      </c>
      <c r="R2785">
        <v>690</v>
      </c>
      <c r="S2785">
        <v>3671</v>
      </c>
      <c r="T2785">
        <f t="shared" si="86"/>
        <v>4361</v>
      </c>
      <c r="U2785">
        <f t="shared" si="87"/>
        <v>4</v>
      </c>
      <c r="V2785">
        <v>0.57801154796848442</v>
      </c>
      <c r="W2785">
        <v>0.10242545960142128</v>
      </c>
      <c r="X2785">
        <v>0</v>
      </c>
      <c r="Y2785">
        <v>0.31956299243009423</v>
      </c>
      <c r="Z2785">
        <v>1197.27</v>
      </c>
      <c r="AA2785">
        <v>212.16</v>
      </c>
      <c r="AB2785">
        <v>0</v>
      </c>
      <c r="AC2785">
        <v>661.93000000000006</v>
      </c>
    </row>
    <row r="2786" spans="1:29" x14ac:dyDescent="0.25">
      <c r="A2786">
        <v>2002</v>
      </c>
      <c r="B2786">
        <v>2000</v>
      </c>
      <c r="C2786">
        <v>2001</v>
      </c>
      <c r="D2786">
        <v>6</v>
      </c>
      <c r="E2786" t="s">
        <v>43</v>
      </c>
      <c r="F2786" t="s">
        <v>36</v>
      </c>
      <c r="G2786" t="s">
        <v>42</v>
      </c>
      <c r="H2786">
        <v>0</v>
      </c>
      <c r="I2786">
        <v>2</v>
      </c>
      <c r="J2786" t="s">
        <v>33</v>
      </c>
      <c r="K2786">
        <v>23786</v>
      </c>
      <c r="L2786">
        <v>336</v>
      </c>
      <c r="M2786">
        <v>325</v>
      </c>
      <c r="N2786">
        <v>0.57989999999999997</v>
      </c>
      <c r="O2786">
        <v>188</v>
      </c>
      <c r="P2786">
        <v>0</v>
      </c>
      <c r="Q2786">
        <v>10</v>
      </c>
      <c r="R2786">
        <v>10</v>
      </c>
      <c r="S2786">
        <v>126</v>
      </c>
      <c r="T2786">
        <f t="shared" si="86"/>
        <v>136</v>
      </c>
      <c r="U2786">
        <f t="shared" si="87"/>
        <v>1</v>
      </c>
      <c r="V2786">
        <v>0.40785048953962433</v>
      </c>
      <c r="W2786">
        <v>0.26470850816891345</v>
      </c>
      <c r="X2786">
        <v>0</v>
      </c>
      <c r="Y2786">
        <v>0.327441002291462</v>
      </c>
      <c r="Z2786">
        <v>137.04999999999998</v>
      </c>
      <c r="AA2786">
        <v>88.95</v>
      </c>
      <c r="AB2786">
        <v>0</v>
      </c>
      <c r="AC2786">
        <v>110.02999999999999</v>
      </c>
    </row>
    <row r="2787" spans="1:29" x14ac:dyDescent="0.25">
      <c r="A2787">
        <v>2002</v>
      </c>
      <c r="B2787">
        <v>1999</v>
      </c>
      <c r="C2787">
        <v>2000</v>
      </c>
      <c r="D2787">
        <v>6</v>
      </c>
      <c r="E2787" t="s">
        <v>43</v>
      </c>
      <c r="F2787" t="s">
        <v>36</v>
      </c>
      <c r="G2787" t="s">
        <v>42</v>
      </c>
      <c r="H2787">
        <v>0</v>
      </c>
      <c r="I2787">
        <v>3</v>
      </c>
      <c r="J2787" t="s">
        <v>34</v>
      </c>
      <c r="K2787">
        <v>65341</v>
      </c>
      <c r="L2787">
        <v>3074</v>
      </c>
      <c r="M2787">
        <v>2923</v>
      </c>
      <c r="N2787">
        <v>0.78010000000000002</v>
      </c>
      <c r="O2787">
        <v>2280</v>
      </c>
      <c r="P2787">
        <v>0</v>
      </c>
      <c r="Q2787">
        <v>150</v>
      </c>
      <c r="R2787">
        <v>150</v>
      </c>
      <c r="S2787">
        <v>4165</v>
      </c>
      <c r="T2787">
        <f t="shared" si="86"/>
        <v>4315</v>
      </c>
      <c r="U2787">
        <f t="shared" si="87"/>
        <v>2</v>
      </c>
      <c r="V2787">
        <v>0.62873854121259853</v>
      </c>
      <c r="W2787">
        <v>0.20853529208928911</v>
      </c>
      <c r="X2787">
        <v>0</v>
      </c>
      <c r="Y2787">
        <v>0.16272616669811263</v>
      </c>
      <c r="Z2787">
        <v>1932.7800000000002</v>
      </c>
      <c r="AA2787">
        <v>641.04999999999995</v>
      </c>
      <c r="AB2787">
        <v>0</v>
      </c>
      <c r="AC2787">
        <v>500.23</v>
      </c>
    </row>
    <row r="2788" spans="1:29" x14ac:dyDescent="0.25">
      <c r="A2788">
        <v>2002</v>
      </c>
      <c r="B2788">
        <v>1998</v>
      </c>
      <c r="C2788">
        <v>1999</v>
      </c>
      <c r="D2788">
        <v>6</v>
      </c>
      <c r="E2788" t="s">
        <v>43</v>
      </c>
      <c r="F2788" t="s">
        <v>36</v>
      </c>
      <c r="G2788" t="s">
        <v>42</v>
      </c>
      <c r="H2788">
        <v>0</v>
      </c>
      <c r="I2788">
        <v>4</v>
      </c>
      <c r="J2788" t="s">
        <v>34</v>
      </c>
      <c r="K2788">
        <v>25914</v>
      </c>
      <c r="L2788">
        <v>4873</v>
      </c>
      <c r="M2788">
        <v>3500</v>
      </c>
      <c r="N2788">
        <v>0.97560000000000002</v>
      </c>
      <c r="O2788">
        <v>3415</v>
      </c>
      <c r="P2788">
        <v>394</v>
      </c>
      <c r="Q2788">
        <v>977</v>
      </c>
      <c r="R2788">
        <v>1372</v>
      </c>
      <c r="S2788">
        <v>11654</v>
      </c>
      <c r="T2788">
        <f t="shared" si="86"/>
        <v>13026</v>
      </c>
      <c r="U2788">
        <f t="shared" si="87"/>
        <v>3</v>
      </c>
      <c r="V2788">
        <v>0.61713396853279601</v>
      </c>
      <c r="W2788">
        <v>0.12355197301052122</v>
      </c>
      <c r="X2788">
        <v>0</v>
      </c>
      <c r="Y2788">
        <v>0.25931405845668282</v>
      </c>
      <c r="Z2788">
        <v>3007.3</v>
      </c>
      <c r="AA2788">
        <v>602.07000000000005</v>
      </c>
      <c r="AB2788">
        <v>0</v>
      </c>
      <c r="AC2788">
        <v>1263.6399999999999</v>
      </c>
    </row>
    <row r="2789" spans="1:29" x14ac:dyDescent="0.25">
      <c r="A2789">
        <v>2002</v>
      </c>
      <c r="B2789">
        <v>1997</v>
      </c>
      <c r="C2789">
        <v>1998</v>
      </c>
      <c r="D2789">
        <v>6</v>
      </c>
      <c r="E2789" t="s">
        <v>43</v>
      </c>
      <c r="F2789" t="s">
        <v>36</v>
      </c>
      <c r="G2789" t="s">
        <v>42</v>
      </c>
      <c r="H2789">
        <v>0</v>
      </c>
      <c r="I2789">
        <v>5</v>
      </c>
      <c r="J2789" t="s">
        <v>34</v>
      </c>
      <c r="K2789">
        <v>937</v>
      </c>
      <c r="L2789">
        <v>303</v>
      </c>
      <c r="M2789">
        <v>202</v>
      </c>
      <c r="N2789">
        <v>1</v>
      </c>
      <c r="O2789">
        <v>202</v>
      </c>
      <c r="P2789">
        <v>26</v>
      </c>
      <c r="Q2789">
        <v>75</v>
      </c>
      <c r="R2789">
        <v>101</v>
      </c>
      <c r="S2789">
        <v>539</v>
      </c>
      <c r="T2789">
        <f t="shared" si="86"/>
        <v>640</v>
      </c>
      <c r="U2789">
        <f t="shared" si="87"/>
        <v>4</v>
      </c>
      <c r="V2789">
        <v>0.57866148730947764</v>
      </c>
      <c r="W2789">
        <v>0.10254468841557758</v>
      </c>
      <c r="X2789">
        <v>0</v>
      </c>
      <c r="Y2789">
        <v>0.3187938242749449</v>
      </c>
      <c r="Z2789">
        <v>175.78</v>
      </c>
      <c r="AA2789">
        <v>31.15</v>
      </c>
      <c r="AB2789">
        <v>0</v>
      </c>
      <c r="AC2789">
        <v>96.84</v>
      </c>
    </row>
    <row r="2790" spans="1:29" x14ac:dyDescent="0.25">
      <c r="A2790">
        <v>2002</v>
      </c>
      <c r="B2790">
        <v>2000</v>
      </c>
      <c r="C2790">
        <v>2001</v>
      </c>
      <c r="D2790">
        <v>7</v>
      </c>
      <c r="E2790" t="s">
        <v>44</v>
      </c>
      <c r="F2790" t="s">
        <v>36</v>
      </c>
      <c r="G2790" t="s">
        <v>45</v>
      </c>
      <c r="H2790">
        <v>0</v>
      </c>
      <c r="I2790">
        <v>2</v>
      </c>
      <c r="J2790" t="s">
        <v>33</v>
      </c>
      <c r="K2790">
        <v>222918</v>
      </c>
      <c r="L2790">
        <v>7151</v>
      </c>
      <c r="M2790">
        <v>7151</v>
      </c>
      <c r="N2790">
        <v>0.51970000000000005</v>
      </c>
      <c r="O2790">
        <v>3716</v>
      </c>
      <c r="P2790">
        <v>0</v>
      </c>
      <c r="Q2790">
        <v>0</v>
      </c>
      <c r="R2790">
        <v>0</v>
      </c>
      <c r="S2790">
        <v>55</v>
      </c>
      <c r="T2790">
        <f t="shared" si="86"/>
        <v>55</v>
      </c>
      <c r="U2790">
        <f t="shared" si="87"/>
        <v>1</v>
      </c>
      <c r="V2790">
        <v>0.17765448428800337</v>
      </c>
      <c r="W2790">
        <v>0.55601060423442283</v>
      </c>
      <c r="X2790">
        <v>3.2127306742581643E-2</v>
      </c>
      <c r="Y2790">
        <v>0.234207604734992</v>
      </c>
      <c r="Z2790">
        <v>1270.56</v>
      </c>
      <c r="AA2790">
        <v>3976.5099999999998</v>
      </c>
      <c r="AB2790">
        <v>229.76999999999998</v>
      </c>
      <c r="AC2790">
        <v>1675.02</v>
      </c>
    </row>
    <row r="2791" spans="1:29" x14ac:dyDescent="0.25">
      <c r="A2791">
        <v>2002</v>
      </c>
      <c r="B2791">
        <v>1999</v>
      </c>
      <c r="C2791">
        <v>2000</v>
      </c>
      <c r="D2791">
        <v>7</v>
      </c>
      <c r="E2791" t="s">
        <v>44</v>
      </c>
      <c r="F2791" t="s">
        <v>36</v>
      </c>
      <c r="G2791" t="s">
        <v>45</v>
      </c>
      <c r="H2791">
        <v>0</v>
      </c>
      <c r="I2791">
        <v>3</v>
      </c>
      <c r="J2791" t="s">
        <v>34</v>
      </c>
      <c r="K2791">
        <v>123181</v>
      </c>
      <c r="L2791">
        <v>7509</v>
      </c>
      <c r="M2791">
        <v>7509</v>
      </c>
      <c r="N2791">
        <v>0.74219999999999997</v>
      </c>
      <c r="O2791">
        <v>5573</v>
      </c>
      <c r="P2791">
        <v>0</v>
      </c>
      <c r="Q2791">
        <v>0</v>
      </c>
      <c r="R2791">
        <v>0</v>
      </c>
      <c r="S2791">
        <v>750</v>
      </c>
      <c r="T2791">
        <f t="shared" si="86"/>
        <v>750</v>
      </c>
      <c r="U2791">
        <f t="shared" si="87"/>
        <v>2</v>
      </c>
      <c r="V2791">
        <v>0.22965183245027557</v>
      </c>
      <c r="W2791">
        <v>0.50792221989935937</v>
      </c>
      <c r="X2791">
        <v>1.0692566735331674E-3</v>
      </c>
      <c r="Y2791">
        <v>0.2613566909768319</v>
      </c>
      <c r="Z2791">
        <v>1724.66</v>
      </c>
      <c r="AA2791">
        <v>3814.44</v>
      </c>
      <c r="AB2791">
        <v>8.0299999999999994</v>
      </c>
      <c r="AC2791">
        <v>1962.7600000000002</v>
      </c>
    </row>
    <row r="2792" spans="1:29" x14ac:dyDescent="0.25">
      <c r="A2792">
        <v>2002</v>
      </c>
      <c r="B2792">
        <v>1998</v>
      </c>
      <c r="C2792">
        <v>1999</v>
      </c>
      <c r="D2792">
        <v>7</v>
      </c>
      <c r="E2792" t="s">
        <v>44</v>
      </c>
      <c r="F2792" t="s">
        <v>36</v>
      </c>
      <c r="G2792" t="s">
        <v>45</v>
      </c>
      <c r="H2792">
        <v>0</v>
      </c>
      <c r="I2792">
        <v>4</v>
      </c>
      <c r="J2792" t="s">
        <v>34</v>
      </c>
      <c r="K2792">
        <v>75128</v>
      </c>
      <c r="L2792">
        <v>11548</v>
      </c>
      <c r="M2792">
        <v>10162</v>
      </c>
      <c r="N2792">
        <v>0.92459999999999998</v>
      </c>
      <c r="O2792">
        <v>9396</v>
      </c>
      <c r="P2792">
        <v>1386</v>
      </c>
      <c r="Q2792">
        <v>0</v>
      </c>
      <c r="R2792">
        <v>1386</v>
      </c>
      <c r="S2792">
        <v>10893</v>
      </c>
      <c r="T2792">
        <f t="shared" si="86"/>
        <v>12279</v>
      </c>
      <c r="U2792">
        <f t="shared" si="87"/>
        <v>3</v>
      </c>
      <c r="V2792">
        <v>0.51364005157285975</v>
      </c>
      <c r="W2792">
        <v>0.25154411185318537</v>
      </c>
      <c r="X2792">
        <v>3.9666767976683113E-3</v>
      </c>
      <c r="Y2792">
        <v>0.23084915977628673</v>
      </c>
      <c r="Z2792">
        <v>5931.88</v>
      </c>
      <c r="AA2792">
        <v>2905.01</v>
      </c>
      <c r="AB2792">
        <v>45.81</v>
      </c>
      <c r="AC2792">
        <v>2666.01</v>
      </c>
    </row>
    <row r="2793" spans="1:29" x14ac:dyDescent="0.25">
      <c r="A2793">
        <v>2002</v>
      </c>
      <c r="B2793">
        <v>1997</v>
      </c>
      <c r="C2793">
        <v>1998</v>
      </c>
      <c r="D2793">
        <v>7</v>
      </c>
      <c r="E2793" t="s">
        <v>44</v>
      </c>
      <c r="F2793" t="s">
        <v>36</v>
      </c>
      <c r="G2793" t="s">
        <v>45</v>
      </c>
      <c r="H2793">
        <v>0</v>
      </c>
      <c r="I2793">
        <v>5</v>
      </c>
      <c r="J2793" t="s">
        <v>34</v>
      </c>
      <c r="K2793">
        <v>37507</v>
      </c>
      <c r="L2793">
        <v>13921</v>
      </c>
      <c r="M2793">
        <v>12222</v>
      </c>
      <c r="N2793">
        <v>1</v>
      </c>
      <c r="O2793">
        <v>12222</v>
      </c>
      <c r="P2793">
        <v>1698</v>
      </c>
      <c r="Q2793">
        <v>0</v>
      </c>
      <c r="R2793">
        <v>1698</v>
      </c>
      <c r="S2793">
        <v>19834</v>
      </c>
      <c r="T2793">
        <f t="shared" si="86"/>
        <v>21532</v>
      </c>
      <c r="U2793">
        <f t="shared" si="87"/>
        <v>4</v>
      </c>
      <c r="V2793">
        <v>0.32970933289658555</v>
      </c>
      <c r="W2793">
        <v>0.41597059998218527</v>
      </c>
      <c r="X2793">
        <v>7.7350320521108991E-3</v>
      </c>
      <c r="Y2793">
        <v>0.24658503506911816</v>
      </c>
      <c r="Z2793">
        <v>4589.91</v>
      </c>
      <c r="AA2793">
        <v>5790.76</v>
      </c>
      <c r="AB2793">
        <v>107.68</v>
      </c>
      <c r="AC2793">
        <v>3432.73</v>
      </c>
    </row>
    <row r="2794" spans="1:29" x14ac:dyDescent="0.25">
      <c r="A2794">
        <v>2002</v>
      </c>
      <c r="B2794">
        <v>2000</v>
      </c>
      <c r="C2794">
        <v>2001</v>
      </c>
      <c r="D2794">
        <v>8</v>
      </c>
      <c r="E2794" t="s">
        <v>46</v>
      </c>
      <c r="F2794" t="s">
        <v>36</v>
      </c>
      <c r="G2794" t="s">
        <v>45</v>
      </c>
      <c r="H2794">
        <v>0</v>
      </c>
      <c r="I2794">
        <v>2</v>
      </c>
      <c r="J2794" t="s">
        <v>33</v>
      </c>
      <c r="K2794">
        <v>35135</v>
      </c>
      <c r="L2794">
        <v>2666</v>
      </c>
      <c r="M2794">
        <v>2666</v>
      </c>
      <c r="N2794">
        <v>0.60340000000000005</v>
      </c>
      <c r="O2794">
        <v>1608</v>
      </c>
      <c r="P2794">
        <v>0</v>
      </c>
      <c r="Q2794">
        <v>0</v>
      </c>
      <c r="R2794">
        <v>0</v>
      </c>
      <c r="S2794">
        <v>683</v>
      </c>
      <c r="T2794">
        <f t="shared" si="86"/>
        <v>683</v>
      </c>
      <c r="U2794">
        <f t="shared" si="87"/>
        <v>1</v>
      </c>
      <c r="V2794">
        <v>7.5102193887117946E-2</v>
      </c>
      <c r="W2794">
        <v>0.11515844740296269</v>
      </c>
      <c r="X2794">
        <v>1.4772173260828803E-2</v>
      </c>
      <c r="Y2794">
        <v>0.79496718544909062</v>
      </c>
      <c r="Z2794">
        <v>200.26000000000002</v>
      </c>
      <c r="AA2794">
        <v>307.07</v>
      </c>
      <c r="AB2794">
        <v>39.39</v>
      </c>
      <c r="AC2794">
        <v>2119.7800000000002</v>
      </c>
    </row>
    <row r="2795" spans="1:29" x14ac:dyDescent="0.25">
      <c r="A2795">
        <v>2002</v>
      </c>
      <c r="B2795">
        <v>1999</v>
      </c>
      <c r="C2795">
        <v>2000</v>
      </c>
      <c r="D2795">
        <v>8</v>
      </c>
      <c r="E2795" t="s">
        <v>46</v>
      </c>
      <c r="F2795" t="s">
        <v>36</v>
      </c>
      <c r="G2795" t="s">
        <v>45</v>
      </c>
      <c r="H2795">
        <v>0</v>
      </c>
      <c r="I2795">
        <v>3</v>
      </c>
      <c r="J2795" t="s">
        <v>34</v>
      </c>
      <c r="K2795">
        <v>18946</v>
      </c>
      <c r="L2795">
        <v>2960</v>
      </c>
      <c r="M2795">
        <v>2960</v>
      </c>
      <c r="N2795">
        <v>0.84009999999999996</v>
      </c>
      <c r="O2795">
        <v>2487</v>
      </c>
      <c r="P2795">
        <v>0</v>
      </c>
      <c r="Q2795">
        <v>0</v>
      </c>
      <c r="R2795">
        <v>0</v>
      </c>
      <c r="S2795">
        <v>2319</v>
      </c>
      <c r="T2795">
        <f t="shared" si="86"/>
        <v>2319</v>
      </c>
      <c r="U2795">
        <f t="shared" si="87"/>
        <v>2</v>
      </c>
      <c r="V2795">
        <v>5.8237835172369537E-2</v>
      </c>
      <c r="W2795">
        <v>0.10179040053499235</v>
      </c>
      <c r="X2795">
        <v>4.3062831203834112E-2</v>
      </c>
      <c r="Y2795">
        <v>0.79690893308880406</v>
      </c>
      <c r="Z2795">
        <v>172.43</v>
      </c>
      <c r="AA2795">
        <v>301.38</v>
      </c>
      <c r="AB2795">
        <v>127.5</v>
      </c>
      <c r="AC2795">
        <v>2359.48</v>
      </c>
    </row>
    <row r="2796" spans="1:29" x14ac:dyDescent="0.25">
      <c r="A2796">
        <v>2002</v>
      </c>
      <c r="B2796">
        <v>1998</v>
      </c>
      <c r="C2796">
        <v>1999</v>
      </c>
      <c r="D2796">
        <v>8</v>
      </c>
      <c r="E2796" t="s">
        <v>46</v>
      </c>
      <c r="F2796" t="s">
        <v>36</v>
      </c>
      <c r="G2796" t="s">
        <v>45</v>
      </c>
      <c r="H2796">
        <v>0</v>
      </c>
      <c r="I2796">
        <v>4</v>
      </c>
      <c r="J2796" t="s">
        <v>34</v>
      </c>
      <c r="K2796">
        <v>10273</v>
      </c>
      <c r="L2796">
        <v>2928</v>
      </c>
      <c r="M2796">
        <v>2586</v>
      </c>
      <c r="N2796">
        <v>0.99209999999999998</v>
      </c>
      <c r="O2796">
        <v>2565</v>
      </c>
      <c r="P2796">
        <v>342</v>
      </c>
      <c r="Q2796">
        <v>0</v>
      </c>
      <c r="R2796">
        <v>342</v>
      </c>
      <c r="S2796">
        <v>4844</v>
      </c>
      <c r="T2796">
        <f t="shared" si="86"/>
        <v>5186</v>
      </c>
      <c r="U2796">
        <f t="shared" si="87"/>
        <v>3</v>
      </c>
      <c r="V2796">
        <v>8.7079169711830731E-2</v>
      </c>
      <c r="W2796">
        <v>0.12938930515617422</v>
      </c>
      <c r="X2796">
        <v>2.2577472388615301E-2</v>
      </c>
      <c r="Y2796">
        <v>0.76095405274337968</v>
      </c>
      <c r="Z2796">
        <v>254.98000000000002</v>
      </c>
      <c r="AA2796">
        <v>378.87</v>
      </c>
      <c r="AB2796">
        <v>66.11</v>
      </c>
      <c r="AC2796">
        <v>2228.1799999999998</v>
      </c>
    </row>
    <row r="2797" spans="1:29" x14ac:dyDescent="0.25">
      <c r="A2797">
        <v>2002</v>
      </c>
      <c r="B2797">
        <v>1997</v>
      </c>
      <c r="C2797">
        <v>1998</v>
      </c>
      <c r="D2797">
        <v>8</v>
      </c>
      <c r="E2797" t="s">
        <v>46</v>
      </c>
      <c r="F2797" t="s">
        <v>36</v>
      </c>
      <c r="G2797" t="s">
        <v>45</v>
      </c>
      <c r="H2797">
        <v>0</v>
      </c>
      <c r="I2797">
        <v>5</v>
      </c>
      <c r="J2797" t="s">
        <v>34</v>
      </c>
      <c r="K2797">
        <v>375</v>
      </c>
      <c r="L2797">
        <v>101</v>
      </c>
      <c r="M2797">
        <v>86</v>
      </c>
      <c r="N2797">
        <v>1</v>
      </c>
      <c r="O2797">
        <v>86</v>
      </c>
      <c r="P2797">
        <v>15</v>
      </c>
      <c r="Q2797">
        <v>0</v>
      </c>
      <c r="R2797">
        <v>15</v>
      </c>
      <c r="S2797">
        <v>235</v>
      </c>
      <c r="T2797">
        <f t="shared" si="86"/>
        <v>250</v>
      </c>
      <c r="U2797">
        <f t="shared" si="87"/>
        <v>4</v>
      </c>
      <c r="V2797">
        <v>6.6489361702127658E-2</v>
      </c>
      <c r="W2797">
        <v>0.25896375098502761</v>
      </c>
      <c r="X2797">
        <v>9.8502758077226169E-5</v>
      </c>
      <c r="Y2797">
        <v>0.67444838455476752</v>
      </c>
      <c r="Z2797">
        <v>6.75</v>
      </c>
      <c r="AA2797">
        <v>26.29</v>
      </c>
      <c r="AB2797">
        <v>0.01</v>
      </c>
      <c r="AC2797">
        <v>68.47</v>
      </c>
    </row>
    <row r="2798" spans="1:29" x14ac:dyDescent="0.25">
      <c r="A2798">
        <v>2002</v>
      </c>
      <c r="B2798">
        <v>2000</v>
      </c>
      <c r="C2798">
        <v>2001</v>
      </c>
      <c r="D2798">
        <v>9</v>
      </c>
      <c r="E2798" t="s">
        <v>47</v>
      </c>
      <c r="F2798" t="s">
        <v>36</v>
      </c>
      <c r="G2798" t="s">
        <v>45</v>
      </c>
      <c r="H2798">
        <v>1</v>
      </c>
      <c r="I2798">
        <v>2</v>
      </c>
      <c r="J2798" t="s">
        <v>33</v>
      </c>
      <c r="K2798">
        <v>77950</v>
      </c>
      <c r="L2798">
        <v>5915</v>
      </c>
      <c r="M2798">
        <v>5915</v>
      </c>
      <c r="N2798">
        <v>0.62050000000000005</v>
      </c>
      <c r="O2798">
        <v>3670</v>
      </c>
      <c r="P2798">
        <v>0</v>
      </c>
      <c r="Q2798">
        <v>0</v>
      </c>
      <c r="R2798">
        <v>0</v>
      </c>
      <c r="S2798">
        <v>2242</v>
      </c>
      <c r="T2798">
        <f t="shared" si="86"/>
        <v>2242</v>
      </c>
      <c r="U2798">
        <f t="shared" si="87"/>
        <v>1</v>
      </c>
      <c r="V2798">
        <v>7.5102943264569261E-2</v>
      </c>
      <c r="W2798">
        <v>0.115162917435783</v>
      </c>
      <c r="X2798">
        <v>1.4772104910850119E-2</v>
      </c>
      <c r="Y2798">
        <v>0.79496203438879753</v>
      </c>
      <c r="Z2798">
        <v>444.3</v>
      </c>
      <c r="AA2798">
        <v>681.29</v>
      </c>
      <c r="AB2798">
        <v>87.39</v>
      </c>
      <c r="AC2798">
        <v>4702.8999999999996</v>
      </c>
    </row>
    <row r="2799" spans="1:29" x14ac:dyDescent="0.25">
      <c r="A2799">
        <v>2002</v>
      </c>
      <c r="B2799">
        <v>1999</v>
      </c>
      <c r="C2799">
        <v>2000</v>
      </c>
      <c r="D2799">
        <v>9</v>
      </c>
      <c r="E2799" t="s">
        <v>47</v>
      </c>
      <c r="F2799" t="s">
        <v>36</v>
      </c>
      <c r="G2799" t="s">
        <v>45</v>
      </c>
      <c r="H2799">
        <v>1</v>
      </c>
      <c r="I2799">
        <v>3</v>
      </c>
      <c r="J2799" t="s">
        <v>34</v>
      </c>
      <c r="K2799">
        <v>82533</v>
      </c>
      <c r="L2799">
        <v>12897</v>
      </c>
      <c r="M2799">
        <v>12897</v>
      </c>
      <c r="N2799">
        <v>0.8427</v>
      </c>
      <c r="O2799">
        <v>10869</v>
      </c>
      <c r="P2799">
        <v>0</v>
      </c>
      <c r="Q2799">
        <v>0</v>
      </c>
      <c r="R2799">
        <v>0</v>
      </c>
      <c r="S2799">
        <v>13188</v>
      </c>
      <c r="T2799">
        <f t="shared" si="86"/>
        <v>13188</v>
      </c>
      <c r="U2799">
        <f t="shared" si="87"/>
        <v>2</v>
      </c>
      <c r="V2799">
        <v>5.8237703551682729E-2</v>
      </c>
      <c r="W2799">
        <v>0.10178688973261395</v>
      </c>
      <c r="X2799">
        <v>4.3062282570013717E-2</v>
      </c>
      <c r="Y2799">
        <v>0.79691312414568982</v>
      </c>
      <c r="Z2799">
        <v>751.14</v>
      </c>
      <c r="AA2799">
        <v>1312.83</v>
      </c>
      <c r="AB2799">
        <v>555.41</v>
      </c>
      <c r="AC2799">
        <v>10278.450000000001</v>
      </c>
    </row>
    <row r="2800" spans="1:29" x14ac:dyDescent="0.25">
      <c r="A2800">
        <v>2002</v>
      </c>
      <c r="B2800">
        <v>1998</v>
      </c>
      <c r="C2800">
        <v>1999</v>
      </c>
      <c r="D2800">
        <v>9</v>
      </c>
      <c r="E2800" t="s">
        <v>47</v>
      </c>
      <c r="F2800" t="s">
        <v>36</v>
      </c>
      <c r="G2800" t="s">
        <v>45</v>
      </c>
      <c r="H2800">
        <v>1</v>
      </c>
      <c r="I2800">
        <v>4</v>
      </c>
      <c r="J2800" t="s">
        <v>34</v>
      </c>
      <c r="K2800">
        <v>24175</v>
      </c>
      <c r="L2800">
        <v>6850</v>
      </c>
      <c r="M2800">
        <v>6085</v>
      </c>
      <c r="N2800">
        <v>0.98750000000000004</v>
      </c>
      <c r="O2800">
        <v>6009</v>
      </c>
      <c r="P2800">
        <v>764</v>
      </c>
      <c r="Q2800">
        <v>0</v>
      </c>
      <c r="R2800">
        <v>764</v>
      </c>
      <c r="S2800">
        <v>10832</v>
      </c>
      <c r="T2800">
        <f t="shared" si="86"/>
        <v>11596</v>
      </c>
      <c r="U2800">
        <f t="shared" si="87"/>
        <v>3</v>
      </c>
      <c r="V2800">
        <v>8.6150194651357301E-2</v>
      </c>
      <c r="W2800">
        <v>0.1301470942427865</v>
      </c>
      <c r="X2800">
        <v>2.2708595167508182E-2</v>
      </c>
      <c r="Y2800">
        <v>0.76099411593834809</v>
      </c>
      <c r="Z2800">
        <v>590.18999999999994</v>
      </c>
      <c r="AA2800">
        <v>891.6</v>
      </c>
      <c r="AB2800">
        <v>155.57</v>
      </c>
      <c r="AC2800">
        <v>5213.3500000000004</v>
      </c>
    </row>
    <row r="2801" spans="1:29" x14ac:dyDescent="0.25">
      <c r="A2801">
        <v>2002</v>
      </c>
      <c r="B2801">
        <v>1997</v>
      </c>
      <c r="C2801">
        <v>1998</v>
      </c>
      <c r="D2801">
        <v>9</v>
      </c>
      <c r="E2801" t="s">
        <v>47</v>
      </c>
      <c r="F2801" t="s">
        <v>36</v>
      </c>
      <c r="G2801" t="s">
        <v>45</v>
      </c>
      <c r="H2801">
        <v>1</v>
      </c>
      <c r="I2801">
        <v>5</v>
      </c>
      <c r="J2801" t="s">
        <v>34</v>
      </c>
      <c r="K2801">
        <v>2668</v>
      </c>
      <c r="L2801">
        <v>723</v>
      </c>
      <c r="M2801">
        <v>613</v>
      </c>
      <c r="N2801">
        <v>1</v>
      </c>
      <c r="O2801">
        <v>613</v>
      </c>
      <c r="P2801">
        <v>109</v>
      </c>
      <c r="Q2801">
        <v>0</v>
      </c>
      <c r="R2801">
        <v>109</v>
      </c>
      <c r="S2801">
        <v>1678</v>
      </c>
      <c r="T2801">
        <f t="shared" si="86"/>
        <v>1787</v>
      </c>
      <c r="U2801">
        <f t="shared" si="87"/>
        <v>4</v>
      </c>
      <c r="V2801">
        <v>6.6439899890764792E-2</v>
      </c>
      <c r="W2801">
        <v>0.25887363283140447</v>
      </c>
      <c r="X2801">
        <v>9.6790697031291071E-5</v>
      </c>
      <c r="Y2801">
        <v>0.6745896765807996</v>
      </c>
      <c r="Z2801">
        <v>48.05</v>
      </c>
      <c r="AA2801">
        <v>187.22</v>
      </c>
      <c r="AB2801">
        <v>7.0000000000000007E-2</v>
      </c>
      <c r="AC2801">
        <v>487.87</v>
      </c>
    </row>
    <row r="2802" spans="1:29" x14ac:dyDescent="0.25">
      <c r="A2802">
        <v>2002</v>
      </c>
      <c r="B2802">
        <v>2000</v>
      </c>
      <c r="C2802">
        <v>2001</v>
      </c>
      <c r="D2802">
        <v>10</v>
      </c>
      <c r="E2802" t="s">
        <v>48</v>
      </c>
      <c r="F2802" t="s">
        <v>31</v>
      </c>
      <c r="G2802" t="s">
        <v>49</v>
      </c>
      <c r="H2802">
        <v>1</v>
      </c>
      <c r="I2802">
        <v>2</v>
      </c>
      <c r="J2802" t="s">
        <v>33</v>
      </c>
      <c r="K2802">
        <v>89218</v>
      </c>
      <c r="L2802">
        <v>2523</v>
      </c>
      <c r="M2802">
        <v>2472</v>
      </c>
      <c r="N2802">
        <v>0.57550000000000001</v>
      </c>
      <c r="O2802">
        <v>1423</v>
      </c>
      <c r="P2802">
        <v>0</v>
      </c>
      <c r="Q2802">
        <v>50</v>
      </c>
      <c r="R2802">
        <v>50</v>
      </c>
      <c r="S2802">
        <v>224</v>
      </c>
      <c r="T2802">
        <f t="shared" si="86"/>
        <v>274</v>
      </c>
      <c r="U2802">
        <f t="shared" si="87"/>
        <v>1</v>
      </c>
      <c r="V2802">
        <v>0.20152258514508548</v>
      </c>
      <c r="W2802">
        <v>0.2558236305848598</v>
      </c>
      <c r="X2802">
        <v>3.6443761046866453E-2</v>
      </c>
      <c r="Y2802">
        <v>0.50621002322318831</v>
      </c>
      <c r="Z2802">
        <v>508.51</v>
      </c>
      <c r="AA2802">
        <v>645.53000000000009</v>
      </c>
      <c r="AB2802">
        <v>91.960000000000008</v>
      </c>
      <c r="AC2802">
        <v>1277.3400000000001</v>
      </c>
    </row>
    <row r="2803" spans="1:29" x14ac:dyDescent="0.25">
      <c r="A2803">
        <v>2002</v>
      </c>
      <c r="B2803">
        <v>1999</v>
      </c>
      <c r="C2803">
        <v>2000</v>
      </c>
      <c r="D2803">
        <v>10</v>
      </c>
      <c r="E2803" t="s">
        <v>48</v>
      </c>
      <c r="F2803" t="s">
        <v>31</v>
      </c>
      <c r="G2803" t="s">
        <v>49</v>
      </c>
      <c r="H2803">
        <v>1</v>
      </c>
      <c r="I2803">
        <v>3</v>
      </c>
      <c r="J2803" t="s">
        <v>34</v>
      </c>
      <c r="K2803">
        <v>87034</v>
      </c>
      <c r="L2803">
        <v>6763</v>
      </c>
      <c r="M2803">
        <v>4943</v>
      </c>
      <c r="N2803">
        <v>0.81889999999999996</v>
      </c>
      <c r="O2803">
        <v>4048</v>
      </c>
      <c r="P2803">
        <v>0</v>
      </c>
      <c r="Q2803">
        <v>1819</v>
      </c>
      <c r="R2803">
        <v>1819</v>
      </c>
      <c r="S2803">
        <v>6012</v>
      </c>
      <c r="T2803">
        <f t="shared" si="86"/>
        <v>7831</v>
      </c>
      <c r="U2803">
        <f t="shared" si="87"/>
        <v>2</v>
      </c>
      <c r="V2803">
        <v>9.8411412281687483E-2</v>
      </c>
      <c r="W2803">
        <v>6.9302582785765413E-2</v>
      </c>
      <c r="X2803">
        <v>0.12118008528456775</v>
      </c>
      <c r="Y2803">
        <v>0.71110591964797942</v>
      </c>
      <c r="Z2803">
        <v>665.58</v>
      </c>
      <c r="AA2803">
        <v>468.71000000000004</v>
      </c>
      <c r="AB2803">
        <v>819.56999999999994</v>
      </c>
      <c r="AC2803">
        <v>4809.38</v>
      </c>
    </row>
    <row r="2804" spans="1:29" x14ac:dyDescent="0.25">
      <c r="A2804">
        <v>2002</v>
      </c>
      <c r="B2804">
        <v>1998</v>
      </c>
      <c r="C2804">
        <v>1999</v>
      </c>
      <c r="D2804">
        <v>10</v>
      </c>
      <c r="E2804" t="s">
        <v>48</v>
      </c>
      <c r="F2804" t="s">
        <v>31</v>
      </c>
      <c r="G2804" t="s">
        <v>49</v>
      </c>
      <c r="H2804">
        <v>1</v>
      </c>
      <c r="I2804">
        <v>4</v>
      </c>
      <c r="J2804" t="s">
        <v>34</v>
      </c>
      <c r="K2804">
        <v>77568</v>
      </c>
      <c r="L2804">
        <v>25621</v>
      </c>
      <c r="M2804">
        <v>10306</v>
      </c>
      <c r="N2804">
        <v>0.98680000000000001</v>
      </c>
      <c r="O2804">
        <v>10170</v>
      </c>
      <c r="P2804">
        <v>231</v>
      </c>
      <c r="Q2804">
        <v>15083</v>
      </c>
      <c r="R2804">
        <v>15314</v>
      </c>
      <c r="S2804">
        <v>29619</v>
      </c>
      <c r="T2804">
        <f t="shared" si="86"/>
        <v>44933</v>
      </c>
      <c r="U2804">
        <f t="shared" si="87"/>
        <v>3</v>
      </c>
      <c r="V2804">
        <v>3.0837551168243992E-3</v>
      </c>
      <c r="W2804">
        <v>3.3401817858224542E-3</v>
      </c>
      <c r="X2804">
        <v>7.8582869917912232E-2</v>
      </c>
      <c r="Y2804">
        <v>0.91499319317944083</v>
      </c>
      <c r="Z2804">
        <v>79.009999999999991</v>
      </c>
      <c r="AA2804">
        <v>85.58</v>
      </c>
      <c r="AB2804">
        <v>2013.3999999999999</v>
      </c>
      <c r="AC2804">
        <v>23443.37</v>
      </c>
    </row>
    <row r="2805" spans="1:29" x14ac:dyDescent="0.25">
      <c r="A2805">
        <v>2002</v>
      </c>
      <c r="B2805">
        <v>1997</v>
      </c>
      <c r="C2805">
        <v>1998</v>
      </c>
      <c r="D2805">
        <v>10</v>
      </c>
      <c r="E2805" t="s">
        <v>48</v>
      </c>
      <c r="F2805" t="s">
        <v>31</v>
      </c>
      <c r="G2805" t="s">
        <v>49</v>
      </c>
      <c r="H2805">
        <v>1</v>
      </c>
      <c r="I2805">
        <v>5</v>
      </c>
      <c r="J2805" t="s">
        <v>34</v>
      </c>
      <c r="K2805">
        <v>6678</v>
      </c>
      <c r="L2805">
        <v>2830</v>
      </c>
      <c r="M2805">
        <v>554</v>
      </c>
      <c r="N2805">
        <v>1</v>
      </c>
      <c r="O2805">
        <v>554</v>
      </c>
      <c r="P2805">
        <v>0</v>
      </c>
      <c r="Q2805">
        <v>2275</v>
      </c>
      <c r="R2805">
        <v>2276</v>
      </c>
      <c r="S2805">
        <v>3179</v>
      </c>
      <c r="T2805">
        <f t="shared" si="86"/>
        <v>5455</v>
      </c>
      <c r="U2805">
        <f t="shared" si="87"/>
        <v>4</v>
      </c>
      <c r="V2805">
        <v>2.6494932402595803E-4</v>
      </c>
      <c r="W2805">
        <v>1.3070833318613929E-4</v>
      </c>
      <c r="X2805">
        <v>4.4861219544075209E-2</v>
      </c>
      <c r="Y2805">
        <v>0.95474312279871265</v>
      </c>
      <c r="Z2805">
        <v>0.75</v>
      </c>
      <c r="AA2805">
        <v>0.37</v>
      </c>
      <c r="AB2805">
        <v>126.99</v>
      </c>
      <c r="AC2805">
        <v>2702.6199999999994</v>
      </c>
    </row>
    <row r="2806" spans="1:29" x14ac:dyDescent="0.25">
      <c r="A2806">
        <v>2002</v>
      </c>
      <c r="B2806">
        <v>2000</v>
      </c>
      <c r="C2806">
        <v>2001</v>
      </c>
      <c r="D2806">
        <v>11</v>
      </c>
      <c r="E2806" t="s">
        <v>50</v>
      </c>
      <c r="F2806" t="s">
        <v>31</v>
      </c>
      <c r="G2806" t="s">
        <v>49</v>
      </c>
      <c r="H2806">
        <v>1</v>
      </c>
      <c r="I2806">
        <v>2</v>
      </c>
      <c r="J2806" t="s">
        <v>33</v>
      </c>
      <c r="K2806">
        <v>432849</v>
      </c>
      <c r="L2806">
        <v>10154</v>
      </c>
      <c r="M2806">
        <v>7926</v>
      </c>
      <c r="N2806">
        <v>0.57620000000000005</v>
      </c>
      <c r="O2806">
        <v>4567</v>
      </c>
      <c r="P2806">
        <v>0</v>
      </c>
      <c r="Q2806">
        <v>2228</v>
      </c>
      <c r="R2806">
        <v>2228</v>
      </c>
      <c r="S2806">
        <v>1575</v>
      </c>
      <c r="T2806">
        <f t="shared" si="86"/>
        <v>3803</v>
      </c>
      <c r="U2806">
        <f t="shared" si="87"/>
        <v>1</v>
      </c>
      <c r="V2806">
        <v>0.2429502601276462</v>
      </c>
      <c r="W2806">
        <v>0.15816725966381837</v>
      </c>
      <c r="X2806">
        <v>5.4975907541682953E-2</v>
      </c>
      <c r="Y2806">
        <v>0.54390657266685238</v>
      </c>
      <c r="Z2806">
        <v>2467.0700000000002</v>
      </c>
      <c r="AA2806">
        <v>1606.13</v>
      </c>
      <c r="AB2806">
        <v>558.26</v>
      </c>
      <c r="AC2806">
        <v>5523.17</v>
      </c>
    </row>
    <row r="2807" spans="1:29" x14ac:dyDescent="0.25">
      <c r="A2807">
        <v>2002</v>
      </c>
      <c r="B2807">
        <v>1999</v>
      </c>
      <c r="C2807">
        <v>2000</v>
      </c>
      <c r="D2807">
        <v>11</v>
      </c>
      <c r="E2807" t="s">
        <v>50</v>
      </c>
      <c r="F2807" t="s">
        <v>31</v>
      </c>
      <c r="G2807" t="s">
        <v>49</v>
      </c>
      <c r="H2807">
        <v>1</v>
      </c>
      <c r="I2807">
        <v>3</v>
      </c>
      <c r="J2807" t="s">
        <v>34</v>
      </c>
      <c r="K2807">
        <v>250490</v>
      </c>
      <c r="L2807">
        <v>22366</v>
      </c>
      <c r="M2807">
        <v>15197</v>
      </c>
      <c r="N2807">
        <v>0.81389999999999996</v>
      </c>
      <c r="O2807">
        <v>12369</v>
      </c>
      <c r="P2807">
        <v>0</v>
      </c>
      <c r="Q2807">
        <v>7168</v>
      </c>
      <c r="R2807">
        <v>7168</v>
      </c>
      <c r="S2807">
        <v>14576</v>
      </c>
      <c r="T2807">
        <f t="shared" si="86"/>
        <v>21744</v>
      </c>
      <c r="U2807">
        <f t="shared" si="87"/>
        <v>2</v>
      </c>
      <c r="V2807">
        <v>8.3983031978675501E-2</v>
      </c>
      <c r="W2807">
        <v>2.6710594909057094E-2</v>
      </c>
      <c r="X2807">
        <v>0.12355108781863101</v>
      </c>
      <c r="Y2807">
        <v>0.76575528529363646</v>
      </c>
      <c r="Z2807">
        <v>1878.4299999999998</v>
      </c>
      <c r="AA2807">
        <v>597.43000000000006</v>
      </c>
      <c r="AB2807">
        <v>2763.44</v>
      </c>
      <c r="AC2807">
        <v>17127.480000000003</v>
      </c>
    </row>
    <row r="2808" spans="1:29" x14ac:dyDescent="0.25">
      <c r="A2808">
        <v>2002</v>
      </c>
      <c r="B2808">
        <v>1998</v>
      </c>
      <c r="C2808">
        <v>1999</v>
      </c>
      <c r="D2808">
        <v>11</v>
      </c>
      <c r="E2808" t="s">
        <v>50</v>
      </c>
      <c r="F2808" t="s">
        <v>31</v>
      </c>
      <c r="G2808" t="s">
        <v>49</v>
      </c>
      <c r="H2808">
        <v>1</v>
      </c>
      <c r="I2808">
        <v>4</v>
      </c>
      <c r="J2808" t="s">
        <v>34</v>
      </c>
      <c r="K2808">
        <v>146400</v>
      </c>
      <c r="L2808">
        <v>40275</v>
      </c>
      <c r="M2808">
        <v>11921</v>
      </c>
      <c r="N2808">
        <v>0.98080000000000001</v>
      </c>
      <c r="O2808">
        <v>11692</v>
      </c>
      <c r="P2808">
        <v>119</v>
      </c>
      <c r="Q2808">
        <v>28235</v>
      </c>
      <c r="R2808">
        <v>28354</v>
      </c>
      <c r="S2808">
        <v>56676</v>
      </c>
      <c r="T2808">
        <f t="shared" si="86"/>
        <v>85030</v>
      </c>
      <c r="U2808">
        <f t="shared" si="87"/>
        <v>3</v>
      </c>
      <c r="V2808">
        <v>1.1009809836651696E-2</v>
      </c>
      <c r="W2808">
        <v>1.795118172405831E-2</v>
      </c>
      <c r="X2808">
        <v>8.8832775928036373E-2</v>
      </c>
      <c r="Y2808">
        <v>0.88220623251125363</v>
      </c>
      <c r="Z2808">
        <v>443.43</v>
      </c>
      <c r="AA2808">
        <v>723</v>
      </c>
      <c r="AB2808">
        <v>3577.8199999999997</v>
      </c>
      <c r="AC2808">
        <v>35531.649999999994</v>
      </c>
    </row>
    <row r="2809" spans="1:29" x14ac:dyDescent="0.25">
      <c r="A2809">
        <v>2002</v>
      </c>
      <c r="B2809">
        <v>1997</v>
      </c>
      <c r="C2809">
        <v>1998</v>
      </c>
      <c r="D2809">
        <v>11</v>
      </c>
      <c r="E2809" t="s">
        <v>50</v>
      </c>
      <c r="F2809" t="s">
        <v>31</v>
      </c>
      <c r="G2809" t="s">
        <v>49</v>
      </c>
      <c r="H2809">
        <v>1</v>
      </c>
      <c r="I2809">
        <v>5</v>
      </c>
      <c r="J2809" t="s">
        <v>34</v>
      </c>
      <c r="K2809">
        <v>19048</v>
      </c>
      <c r="L2809">
        <v>8093</v>
      </c>
      <c r="M2809">
        <v>1418</v>
      </c>
      <c r="N2809">
        <v>1</v>
      </c>
      <c r="O2809">
        <v>1418</v>
      </c>
      <c r="P2809">
        <v>26</v>
      </c>
      <c r="Q2809">
        <v>6648</v>
      </c>
      <c r="R2809">
        <v>6675</v>
      </c>
      <c r="S2809">
        <v>9049</v>
      </c>
      <c r="T2809">
        <f t="shared" si="86"/>
        <v>15724</v>
      </c>
      <c r="U2809">
        <f t="shared" si="87"/>
        <v>4</v>
      </c>
      <c r="V2809">
        <v>2.6810479561642481E-4</v>
      </c>
      <c r="W2809">
        <v>1.2849262094059071E-4</v>
      </c>
      <c r="X2809">
        <v>7.1346763283233569E-2</v>
      </c>
      <c r="Y2809">
        <v>0.92825663930020941</v>
      </c>
      <c r="Z2809">
        <v>2.17</v>
      </c>
      <c r="AA2809">
        <v>1.04</v>
      </c>
      <c r="AB2809">
        <v>577.47</v>
      </c>
      <c r="AC2809">
        <v>7513.1699999999992</v>
      </c>
    </row>
    <row r="2810" spans="1:29" x14ac:dyDescent="0.25">
      <c r="A2810">
        <v>2002</v>
      </c>
      <c r="B2810">
        <v>2000</v>
      </c>
      <c r="C2810">
        <v>2001</v>
      </c>
      <c r="D2810">
        <v>12</v>
      </c>
      <c r="E2810" t="s">
        <v>51</v>
      </c>
      <c r="F2810" t="s">
        <v>31</v>
      </c>
      <c r="G2810" t="s">
        <v>49</v>
      </c>
      <c r="H2810">
        <v>0</v>
      </c>
      <c r="I2810">
        <v>2</v>
      </c>
      <c r="J2810" t="s">
        <v>33</v>
      </c>
      <c r="K2810">
        <v>83554</v>
      </c>
      <c r="L2810">
        <v>1995</v>
      </c>
      <c r="M2810">
        <v>1538</v>
      </c>
      <c r="N2810">
        <v>0.57789999999999997</v>
      </c>
      <c r="O2810">
        <v>888</v>
      </c>
      <c r="P2810">
        <v>0</v>
      </c>
      <c r="Q2810">
        <v>457</v>
      </c>
      <c r="R2810">
        <v>457</v>
      </c>
      <c r="S2810">
        <v>356</v>
      </c>
      <c r="T2810">
        <f t="shared" si="86"/>
        <v>813</v>
      </c>
      <c r="U2810">
        <f t="shared" si="87"/>
        <v>1</v>
      </c>
      <c r="V2810">
        <v>0.23869143982718263</v>
      </c>
      <c r="W2810">
        <v>0.15539026749600285</v>
      </c>
      <c r="X2810">
        <v>5.2852639123483203E-2</v>
      </c>
      <c r="Y2810">
        <v>0.55306565355333126</v>
      </c>
      <c r="Z2810">
        <v>476.23</v>
      </c>
      <c r="AA2810">
        <v>310.03000000000003</v>
      </c>
      <c r="AB2810">
        <v>105.44999999999999</v>
      </c>
      <c r="AC2810">
        <v>1103.46</v>
      </c>
    </row>
    <row r="2811" spans="1:29" x14ac:dyDescent="0.25">
      <c r="A2811">
        <v>2002</v>
      </c>
      <c r="B2811">
        <v>1999</v>
      </c>
      <c r="C2811">
        <v>2000</v>
      </c>
      <c r="D2811">
        <v>12</v>
      </c>
      <c r="E2811" t="s">
        <v>51</v>
      </c>
      <c r="F2811" t="s">
        <v>31</v>
      </c>
      <c r="G2811" t="s">
        <v>49</v>
      </c>
      <c r="H2811">
        <v>0</v>
      </c>
      <c r="I2811">
        <v>3</v>
      </c>
      <c r="J2811" t="s">
        <v>34</v>
      </c>
      <c r="K2811">
        <v>39850</v>
      </c>
      <c r="L2811">
        <v>3520</v>
      </c>
      <c r="M2811">
        <v>2428</v>
      </c>
      <c r="N2811">
        <v>0.81530000000000002</v>
      </c>
      <c r="O2811">
        <v>1979</v>
      </c>
      <c r="P2811">
        <v>0</v>
      </c>
      <c r="Q2811">
        <v>1091</v>
      </c>
      <c r="R2811">
        <v>1091</v>
      </c>
      <c r="S2811">
        <v>2541</v>
      </c>
      <c r="T2811">
        <f t="shared" si="86"/>
        <v>3632</v>
      </c>
      <c r="U2811">
        <f t="shared" si="87"/>
        <v>2</v>
      </c>
      <c r="V2811">
        <v>8.4939134387295639E-2</v>
      </c>
      <c r="W2811">
        <v>2.7110410363489157E-2</v>
      </c>
      <c r="X2811">
        <v>0.12384483174954902</v>
      </c>
      <c r="Y2811">
        <v>0.76410562349966626</v>
      </c>
      <c r="Z2811">
        <v>298.99</v>
      </c>
      <c r="AA2811">
        <v>95.43</v>
      </c>
      <c r="AB2811">
        <v>435.94000000000005</v>
      </c>
      <c r="AC2811">
        <v>2689.6900000000005</v>
      </c>
    </row>
    <row r="2812" spans="1:29" x14ac:dyDescent="0.25">
      <c r="A2812">
        <v>2002</v>
      </c>
      <c r="B2812">
        <v>1998</v>
      </c>
      <c r="C2812">
        <v>1999</v>
      </c>
      <c r="D2812">
        <v>12</v>
      </c>
      <c r="E2812" t="s">
        <v>51</v>
      </c>
      <c r="F2812" t="s">
        <v>31</v>
      </c>
      <c r="G2812" t="s">
        <v>49</v>
      </c>
      <c r="H2812">
        <v>0</v>
      </c>
      <c r="I2812">
        <v>4</v>
      </c>
      <c r="J2812" t="s">
        <v>34</v>
      </c>
      <c r="K2812">
        <v>25420</v>
      </c>
      <c r="L2812">
        <v>6095</v>
      </c>
      <c r="M2812">
        <v>2068</v>
      </c>
      <c r="N2812">
        <v>0.98080000000000001</v>
      </c>
      <c r="O2812">
        <v>2028</v>
      </c>
      <c r="P2812">
        <v>19</v>
      </c>
      <c r="Q2812">
        <v>4007</v>
      </c>
      <c r="R2812">
        <v>4026</v>
      </c>
      <c r="S2812">
        <v>10723</v>
      </c>
      <c r="T2812">
        <f t="shared" si="86"/>
        <v>14749</v>
      </c>
      <c r="U2812">
        <f t="shared" si="87"/>
        <v>3</v>
      </c>
      <c r="V2812">
        <v>1.2535415296126833E-2</v>
      </c>
      <c r="W2812">
        <v>1.8210065408586291E-2</v>
      </c>
      <c r="X2812">
        <v>0.10536081357978715</v>
      </c>
      <c r="Y2812">
        <v>0.86389370571549973</v>
      </c>
      <c r="Z2812">
        <v>76.41</v>
      </c>
      <c r="AA2812">
        <v>111</v>
      </c>
      <c r="AB2812">
        <v>642.23</v>
      </c>
      <c r="AC2812">
        <v>5265.89</v>
      </c>
    </row>
    <row r="2813" spans="1:29" x14ac:dyDescent="0.25">
      <c r="A2813">
        <v>2002</v>
      </c>
      <c r="B2813">
        <v>1997</v>
      </c>
      <c r="C2813">
        <v>1998</v>
      </c>
      <c r="D2813">
        <v>12</v>
      </c>
      <c r="E2813" t="s">
        <v>51</v>
      </c>
      <c r="F2813" t="s">
        <v>31</v>
      </c>
      <c r="G2813" t="s">
        <v>49</v>
      </c>
      <c r="H2813">
        <v>0</v>
      </c>
      <c r="I2813">
        <v>5</v>
      </c>
      <c r="J2813" t="s">
        <v>34</v>
      </c>
      <c r="K2813">
        <v>3288</v>
      </c>
      <c r="L2813">
        <v>1246</v>
      </c>
      <c r="M2813">
        <v>239</v>
      </c>
      <c r="N2813">
        <v>1</v>
      </c>
      <c r="O2813">
        <v>239</v>
      </c>
      <c r="P2813">
        <v>4</v>
      </c>
      <c r="Q2813">
        <v>1002</v>
      </c>
      <c r="R2813">
        <v>1006</v>
      </c>
      <c r="S2813">
        <v>1712</v>
      </c>
      <c r="T2813">
        <f t="shared" si="86"/>
        <v>2718</v>
      </c>
      <c r="U2813">
        <f t="shared" si="87"/>
        <v>4</v>
      </c>
      <c r="V2813">
        <v>3.0475579437003766E-4</v>
      </c>
      <c r="W2813">
        <v>1.4435800785949152E-4</v>
      </c>
      <c r="X2813">
        <v>8.2893576068650249E-2</v>
      </c>
      <c r="Y2813">
        <v>0.91665731012912022</v>
      </c>
      <c r="Z2813">
        <v>0.38</v>
      </c>
      <c r="AA2813">
        <v>0.18</v>
      </c>
      <c r="AB2813">
        <v>103.36</v>
      </c>
      <c r="AC2813">
        <v>1142.98</v>
      </c>
    </row>
    <row r="2814" spans="1:29" x14ac:dyDescent="0.25">
      <c r="A2814">
        <v>2002</v>
      </c>
      <c r="B2814">
        <v>2000</v>
      </c>
      <c r="C2814">
        <v>2001</v>
      </c>
      <c r="D2814">
        <v>13</v>
      </c>
      <c r="E2814" t="s">
        <v>52</v>
      </c>
      <c r="F2814" t="s">
        <v>31</v>
      </c>
      <c r="G2814" t="s">
        <v>49</v>
      </c>
      <c r="H2814">
        <v>1</v>
      </c>
      <c r="I2814">
        <v>2</v>
      </c>
      <c r="J2814" t="s">
        <v>33</v>
      </c>
      <c r="K2814">
        <v>87933</v>
      </c>
      <c r="L2814">
        <v>2012</v>
      </c>
      <c r="M2814">
        <v>1728</v>
      </c>
      <c r="N2814">
        <v>0.57210000000000005</v>
      </c>
      <c r="O2814">
        <v>988</v>
      </c>
      <c r="P2814">
        <v>0</v>
      </c>
      <c r="Q2814">
        <v>283</v>
      </c>
      <c r="R2814">
        <v>283</v>
      </c>
      <c r="S2814">
        <v>981</v>
      </c>
      <c r="T2814">
        <f t="shared" si="86"/>
        <v>1264</v>
      </c>
      <c r="U2814">
        <f t="shared" si="87"/>
        <v>1</v>
      </c>
      <c r="V2814">
        <v>0.24498700472600596</v>
      </c>
      <c r="W2814">
        <v>0.16215020847103023</v>
      </c>
      <c r="X2814">
        <v>4.7120913197533136E-2</v>
      </c>
      <c r="Y2814">
        <v>0.54574187360543058</v>
      </c>
      <c r="Z2814">
        <v>492.98</v>
      </c>
      <c r="AA2814">
        <v>326.29000000000002</v>
      </c>
      <c r="AB2814">
        <v>94.820000000000007</v>
      </c>
      <c r="AC2814">
        <v>1098.1799999999998</v>
      </c>
    </row>
    <row r="2815" spans="1:29" x14ac:dyDescent="0.25">
      <c r="A2815">
        <v>2002</v>
      </c>
      <c r="B2815">
        <v>1999</v>
      </c>
      <c r="C2815">
        <v>2000</v>
      </c>
      <c r="D2815">
        <v>13</v>
      </c>
      <c r="E2815" t="s">
        <v>52</v>
      </c>
      <c r="F2815" t="s">
        <v>31</v>
      </c>
      <c r="G2815" t="s">
        <v>49</v>
      </c>
      <c r="H2815">
        <v>1</v>
      </c>
      <c r="I2815">
        <v>3</v>
      </c>
      <c r="J2815" t="s">
        <v>34</v>
      </c>
      <c r="K2815">
        <v>45451</v>
      </c>
      <c r="L2815">
        <v>5602</v>
      </c>
      <c r="M2815">
        <v>4190</v>
      </c>
      <c r="N2815">
        <v>0.80179999999999996</v>
      </c>
      <c r="O2815">
        <v>3359</v>
      </c>
      <c r="P2815">
        <v>0</v>
      </c>
      <c r="Q2815">
        <v>1412</v>
      </c>
      <c r="R2815">
        <v>1412</v>
      </c>
      <c r="S2815">
        <v>2200</v>
      </c>
      <c r="T2815">
        <f t="shared" si="86"/>
        <v>3612</v>
      </c>
      <c r="U2815">
        <f t="shared" si="87"/>
        <v>2</v>
      </c>
      <c r="V2815">
        <v>5.7704665210127223E-2</v>
      </c>
      <c r="W2815">
        <v>5.8206243127847022E-2</v>
      </c>
      <c r="X2815">
        <v>4.1713076011366715E-2</v>
      </c>
      <c r="Y2815">
        <v>0.842376015650659</v>
      </c>
      <c r="Z2815">
        <v>323.27999999999997</v>
      </c>
      <c r="AA2815">
        <v>326.08999999999997</v>
      </c>
      <c r="AB2815">
        <v>233.69</v>
      </c>
      <c r="AC2815">
        <v>4719.26</v>
      </c>
    </row>
    <row r="2816" spans="1:29" x14ac:dyDescent="0.25">
      <c r="A2816">
        <v>2002</v>
      </c>
      <c r="B2816">
        <v>1998</v>
      </c>
      <c r="C2816">
        <v>1999</v>
      </c>
      <c r="D2816">
        <v>13</v>
      </c>
      <c r="E2816" t="s">
        <v>52</v>
      </c>
      <c r="F2816" t="s">
        <v>31</v>
      </c>
      <c r="G2816" t="s">
        <v>49</v>
      </c>
      <c r="H2816">
        <v>1</v>
      </c>
      <c r="I2816">
        <v>4</v>
      </c>
      <c r="J2816" t="s">
        <v>34</v>
      </c>
      <c r="K2816">
        <v>22970</v>
      </c>
      <c r="L2816">
        <v>6811</v>
      </c>
      <c r="M2816">
        <v>3129</v>
      </c>
      <c r="N2816">
        <v>0.96499999999999997</v>
      </c>
      <c r="O2816">
        <v>3019</v>
      </c>
      <c r="P2816">
        <v>90</v>
      </c>
      <c r="Q2816">
        <v>3591</v>
      </c>
      <c r="R2816">
        <v>3682</v>
      </c>
      <c r="S2816">
        <v>6221</v>
      </c>
      <c r="T2816">
        <f t="shared" si="86"/>
        <v>9903</v>
      </c>
      <c r="U2816">
        <f t="shared" si="87"/>
        <v>3</v>
      </c>
      <c r="V2816">
        <v>7.9278856035469945E-3</v>
      </c>
      <c r="W2816">
        <v>2.2460874416419533E-2</v>
      </c>
      <c r="X2816">
        <v>9.1056170537628101E-2</v>
      </c>
      <c r="Y2816">
        <v>0.87855506944240536</v>
      </c>
      <c r="Z2816">
        <v>54</v>
      </c>
      <c r="AA2816">
        <v>152.99</v>
      </c>
      <c r="AB2816">
        <v>620.22</v>
      </c>
      <c r="AC2816">
        <v>5984.19</v>
      </c>
    </row>
    <row r="2817" spans="1:29" x14ac:dyDescent="0.25">
      <c r="A2817">
        <v>2002</v>
      </c>
      <c r="B2817">
        <v>1997</v>
      </c>
      <c r="C2817">
        <v>1998</v>
      </c>
      <c r="D2817">
        <v>13</v>
      </c>
      <c r="E2817" t="s">
        <v>52</v>
      </c>
      <c r="F2817" t="s">
        <v>31</v>
      </c>
      <c r="G2817" t="s">
        <v>49</v>
      </c>
      <c r="H2817">
        <v>1</v>
      </c>
      <c r="I2817">
        <v>5</v>
      </c>
      <c r="J2817" t="s">
        <v>34</v>
      </c>
      <c r="K2817">
        <v>4335</v>
      </c>
      <c r="L2817">
        <v>1866</v>
      </c>
      <c r="M2817">
        <v>674</v>
      </c>
      <c r="N2817">
        <v>1</v>
      </c>
      <c r="O2817">
        <v>674</v>
      </c>
      <c r="P2817">
        <v>16</v>
      </c>
      <c r="Q2817">
        <v>1176</v>
      </c>
      <c r="R2817">
        <v>1192</v>
      </c>
      <c r="S2817">
        <v>2034</v>
      </c>
      <c r="T2817">
        <f t="shared" si="86"/>
        <v>3226</v>
      </c>
      <c r="U2817">
        <f t="shared" si="87"/>
        <v>4</v>
      </c>
      <c r="V2817">
        <v>8.2703947720820601E-3</v>
      </c>
      <c r="W2817">
        <v>5.7742782152230962E-3</v>
      </c>
      <c r="X2817">
        <v>2.048315389147785E-2</v>
      </c>
      <c r="Y2817">
        <v>0.96547217312121703</v>
      </c>
      <c r="Z2817">
        <v>15.44</v>
      </c>
      <c r="AA2817">
        <v>10.78</v>
      </c>
      <c r="AB2817">
        <v>38.24</v>
      </c>
      <c r="AC2817">
        <v>1802.44</v>
      </c>
    </row>
    <row r="2818" spans="1:29" x14ac:dyDescent="0.25">
      <c r="A2818">
        <v>2002</v>
      </c>
      <c r="B2818">
        <v>1999</v>
      </c>
      <c r="C2818">
        <v>2001</v>
      </c>
      <c r="D2818">
        <v>14</v>
      </c>
      <c r="E2818" t="s">
        <v>53</v>
      </c>
      <c r="F2818" t="s">
        <v>31</v>
      </c>
      <c r="G2818" t="s">
        <v>49</v>
      </c>
      <c r="H2818">
        <v>3</v>
      </c>
      <c r="I2818">
        <v>3</v>
      </c>
      <c r="J2818" t="s">
        <v>33</v>
      </c>
      <c r="K2818">
        <v>8961</v>
      </c>
      <c r="L2818">
        <v>324</v>
      </c>
      <c r="M2818">
        <v>312</v>
      </c>
      <c r="N2818">
        <v>0.61870000000000003</v>
      </c>
      <c r="O2818">
        <v>193</v>
      </c>
      <c r="P2818">
        <v>0</v>
      </c>
      <c r="Q2818">
        <v>11</v>
      </c>
      <c r="R2818">
        <v>11</v>
      </c>
      <c r="S2818">
        <v>126</v>
      </c>
      <c r="T2818">
        <f t="shared" si="86"/>
        <v>137</v>
      </c>
      <c r="U2818">
        <f t="shared" si="87"/>
        <v>1</v>
      </c>
      <c r="V2818">
        <v>0</v>
      </c>
      <c r="W2818">
        <v>3.7716049382716055E-2</v>
      </c>
      <c r="X2818">
        <v>2.8518518518518512E-2</v>
      </c>
      <c r="Y2818">
        <v>0.9337654320987655</v>
      </c>
      <c r="Z2818">
        <v>0</v>
      </c>
      <c r="AA2818">
        <v>12.22</v>
      </c>
      <c r="AB2818">
        <v>9.2399999999999984</v>
      </c>
      <c r="AC2818">
        <v>302.54000000000002</v>
      </c>
    </row>
    <row r="2819" spans="1:29" x14ac:dyDescent="0.25">
      <c r="A2819">
        <v>2002</v>
      </c>
      <c r="B2819">
        <v>1998</v>
      </c>
      <c r="C2819">
        <v>2000</v>
      </c>
      <c r="D2819">
        <v>14</v>
      </c>
      <c r="E2819" t="s">
        <v>53</v>
      </c>
      <c r="F2819" t="s">
        <v>31</v>
      </c>
      <c r="G2819" t="s">
        <v>49</v>
      </c>
      <c r="H2819">
        <v>3</v>
      </c>
      <c r="I2819">
        <v>4</v>
      </c>
      <c r="J2819" t="s">
        <v>34</v>
      </c>
      <c r="K2819">
        <v>6874</v>
      </c>
      <c r="L2819">
        <v>421</v>
      </c>
      <c r="M2819">
        <v>411</v>
      </c>
      <c r="N2819">
        <v>0.86860000000000004</v>
      </c>
      <c r="O2819">
        <v>357</v>
      </c>
      <c r="P2819">
        <v>0</v>
      </c>
      <c r="Q2819">
        <v>10</v>
      </c>
      <c r="R2819">
        <v>10</v>
      </c>
      <c r="S2819">
        <v>1604</v>
      </c>
      <c r="T2819">
        <f t="shared" si="86"/>
        <v>1614</v>
      </c>
      <c r="U2819">
        <f t="shared" si="87"/>
        <v>2</v>
      </c>
      <c r="V2819">
        <v>0</v>
      </c>
      <c r="W2819">
        <v>2.8643239910845546E-2</v>
      </c>
      <c r="X2819">
        <v>0.25437473324797266</v>
      </c>
      <c r="Y2819">
        <v>0.71698202684118173</v>
      </c>
      <c r="Z2819">
        <v>0</v>
      </c>
      <c r="AA2819">
        <v>12.08</v>
      </c>
      <c r="AB2819">
        <v>107.28</v>
      </c>
      <c r="AC2819">
        <v>302.38</v>
      </c>
    </row>
    <row r="2820" spans="1:29" x14ac:dyDescent="0.25">
      <c r="A2820">
        <v>2002</v>
      </c>
      <c r="B2820">
        <v>1997</v>
      </c>
      <c r="C2820">
        <v>1999</v>
      </c>
      <c r="D2820">
        <v>14</v>
      </c>
      <c r="E2820" t="s">
        <v>53</v>
      </c>
      <c r="F2820" t="s">
        <v>31</v>
      </c>
      <c r="G2820" t="s">
        <v>49</v>
      </c>
      <c r="H2820">
        <v>3</v>
      </c>
      <c r="I2820">
        <v>5</v>
      </c>
      <c r="J2820" t="s">
        <v>34</v>
      </c>
      <c r="K2820">
        <v>2610</v>
      </c>
      <c r="L2820">
        <v>314</v>
      </c>
      <c r="M2820">
        <v>314</v>
      </c>
      <c r="N2820">
        <v>0.99050000000000005</v>
      </c>
      <c r="O2820">
        <v>311</v>
      </c>
      <c r="P2820">
        <v>0</v>
      </c>
      <c r="Q2820">
        <v>0</v>
      </c>
      <c r="R2820">
        <v>0</v>
      </c>
      <c r="S2820">
        <v>1605</v>
      </c>
      <c r="T2820">
        <f t="shared" si="86"/>
        <v>1605</v>
      </c>
      <c r="U2820">
        <f t="shared" si="87"/>
        <v>3</v>
      </c>
      <c r="V2820">
        <v>0</v>
      </c>
      <c r="W2820">
        <v>6.2785823170731711E-2</v>
      </c>
      <c r="X2820">
        <v>1.2703252032520327E-4</v>
      </c>
      <c r="Y2820">
        <v>0.93708714430894313</v>
      </c>
      <c r="Z2820">
        <v>0</v>
      </c>
      <c r="AA2820">
        <v>19.77</v>
      </c>
      <c r="AB2820">
        <v>0.04</v>
      </c>
      <c r="AC2820">
        <v>295.07</v>
      </c>
    </row>
    <row r="2821" spans="1:29" x14ac:dyDescent="0.25">
      <c r="A2821">
        <v>2002</v>
      </c>
      <c r="B2821">
        <v>1996</v>
      </c>
      <c r="C2821">
        <v>1998</v>
      </c>
      <c r="D2821">
        <v>14</v>
      </c>
      <c r="E2821" t="s">
        <v>53</v>
      </c>
      <c r="F2821" t="s">
        <v>31</v>
      </c>
      <c r="G2821" t="s">
        <v>49</v>
      </c>
      <c r="H2821">
        <v>3</v>
      </c>
      <c r="I2821">
        <v>6</v>
      </c>
      <c r="J2821" t="s">
        <v>34</v>
      </c>
      <c r="K2821">
        <v>107</v>
      </c>
      <c r="L2821">
        <v>77</v>
      </c>
      <c r="M2821">
        <v>77</v>
      </c>
      <c r="N2821">
        <v>1</v>
      </c>
      <c r="O2821">
        <v>77</v>
      </c>
      <c r="P2821">
        <v>0</v>
      </c>
      <c r="Q2821">
        <v>0</v>
      </c>
      <c r="R2821">
        <v>0</v>
      </c>
      <c r="S2821">
        <v>18</v>
      </c>
      <c r="T2821">
        <f t="shared" si="86"/>
        <v>18</v>
      </c>
      <c r="U2821">
        <f t="shared" si="87"/>
        <v>4</v>
      </c>
      <c r="V2821">
        <v>0</v>
      </c>
      <c r="W2821">
        <v>1.2901561088891756E-4</v>
      </c>
      <c r="X2821">
        <v>0</v>
      </c>
      <c r="Y2821">
        <v>0.99987098438911104</v>
      </c>
      <c r="Z2821">
        <v>0</v>
      </c>
      <c r="AA2821">
        <v>0.01</v>
      </c>
      <c r="AB2821">
        <v>0</v>
      </c>
      <c r="AC2821">
        <v>77.5</v>
      </c>
    </row>
    <row r="2822" spans="1:29" x14ac:dyDescent="0.25">
      <c r="A2822">
        <v>2002</v>
      </c>
      <c r="B2822">
        <v>2000</v>
      </c>
      <c r="C2822">
        <v>2001</v>
      </c>
      <c r="D2822">
        <v>15</v>
      </c>
      <c r="E2822" t="s">
        <v>54</v>
      </c>
      <c r="F2822" t="s">
        <v>31</v>
      </c>
      <c r="G2822" t="s">
        <v>49</v>
      </c>
      <c r="H2822">
        <v>0</v>
      </c>
      <c r="I2822">
        <v>2</v>
      </c>
      <c r="J2822" t="s">
        <v>33</v>
      </c>
      <c r="K2822">
        <v>91338</v>
      </c>
      <c r="L2822">
        <v>2696</v>
      </c>
      <c r="M2822">
        <v>2658</v>
      </c>
      <c r="N2822">
        <v>0.58320000000000005</v>
      </c>
      <c r="O2822">
        <v>1550</v>
      </c>
      <c r="P2822">
        <v>0</v>
      </c>
      <c r="Q2822">
        <v>37</v>
      </c>
      <c r="R2822">
        <v>37</v>
      </c>
      <c r="S2822">
        <v>591</v>
      </c>
      <c r="T2822">
        <f t="shared" si="86"/>
        <v>628</v>
      </c>
      <c r="U2822">
        <f t="shared" si="87"/>
        <v>1</v>
      </c>
      <c r="V2822">
        <v>0.19309157941197197</v>
      </c>
      <c r="W2822">
        <v>0.20948173864019912</v>
      </c>
      <c r="X2822">
        <v>6.7912155571133448E-2</v>
      </c>
      <c r="Y2822">
        <v>0.5295145263766956</v>
      </c>
      <c r="Z2822">
        <v>520.59999999999991</v>
      </c>
      <c r="AA2822">
        <v>564.79</v>
      </c>
      <c r="AB2822">
        <v>183.1</v>
      </c>
      <c r="AC2822">
        <v>1427.64</v>
      </c>
    </row>
    <row r="2823" spans="1:29" x14ac:dyDescent="0.25">
      <c r="A2823">
        <v>2002</v>
      </c>
      <c r="B2823">
        <v>1999</v>
      </c>
      <c r="C2823">
        <v>2000</v>
      </c>
      <c r="D2823">
        <v>15</v>
      </c>
      <c r="E2823" t="s">
        <v>54</v>
      </c>
      <c r="F2823" t="s">
        <v>31</v>
      </c>
      <c r="G2823" t="s">
        <v>49</v>
      </c>
      <c r="H2823">
        <v>0</v>
      </c>
      <c r="I2823">
        <v>3</v>
      </c>
      <c r="J2823" t="s">
        <v>34</v>
      </c>
      <c r="K2823">
        <v>28218</v>
      </c>
      <c r="L2823">
        <v>1983</v>
      </c>
      <c r="M2823">
        <v>1939</v>
      </c>
      <c r="N2823">
        <v>0.82579999999999998</v>
      </c>
      <c r="O2823">
        <v>1602</v>
      </c>
      <c r="P2823">
        <v>0</v>
      </c>
      <c r="Q2823">
        <v>43</v>
      </c>
      <c r="R2823">
        <v>43</v>
      </c>
      <c r="S2823">
        <v>3361</v>
      </c>
      <c r="T2823">
        <f t="shared" ref="T2823:T2886" si="88">SUM(R2823,S2823)</f>
        <v>3404</v>
      </c>
      <c r="U2823">
        <f t="shared" ref="U2823:U2886" si="89">IF(H2823&lt;2,I2823-1,I2823-2)</f>
        <v>2</v>
      </c>
      <c r="V2823">
        <v>0.15026421411427765</v>
      </c>
      <c r="W2823">
        <v>0.19073334543474313</v>
      </c>
      <c r="X2823">
        <v>0.19468143038664004</v>
      </c>
      <c r="Y2823">
        <v>0.46432101006433912</v>
      </c>
      <c r="Z2823">
        <v>298.01</v>
      </c>
      <c r="AA2823">
        <v>378.27</v>
      </c>
      <c r="AB2823">
        <v>386.1</v>
      </c>
      <c r="AC2823">
        <v>920.8599999999999</v>
      </c>
    </row>
    <row r="2824" spans="1:29" x14ac:dyDescent="0.25">
      <c r="A2824">
        <v>2002</v>
      </c>
      <c r="B2824">
        <v>1998</v>
      </c>
      <c r="C2824">
        <v>1999</v>
      </c>
      <c r="D2824">
        <v>15</v>
      </c>
      <c r="E2824" t="s">
        <v>54</v>
      </c>
      <c r="F2824" t="s">
        <v>31</v>
      </c>
      <c r="G2824" t="s">
        <v>49</v>
      </c>
      <c r="H2824">
        <v>0</v>
      </c>
      <c r="I2824">
        <v>4</v>
      </c>
      <c r="J2824" t="s">
        <v>34</v>
      </c>
      <c r="K2824">
        <v>14501</v>
      </c>
      <c r="L2824">
        <v>1067</v>
      </c>
      <c r="M2824">
        <v>987</v>
      </c>
      <c r="N2824">
        <v>0.98089999999999999</v>
      </c>
      <c r="O2824">
        <v>968</v>
      </c>
      <c r="P2824">
        <v>8</v>
      </c>
      <c r="Q2824">
        <v>71</v>
      </c>
      <c r="R2824">
        <v>79</v>
      </c>
      <c r="S2824">
        <v>8501</v>
      </c>
      <c r="T2824">
        <f t="shared" si="88"/>
        <v>8580</v>
      </c>
      <c r="U2824">
        <f t="shared" si="89"/>
        <v>3</v>
      </c>
      <c r="V2824">
        <v>0.10606813176514689</v>
      </c>
      <c r="W2824">
        <v>0.40071224403729905</v>
      </c>
      <c r="X2824">
        <v>0.14284241600674757</v>
      </c>
      <c r="Y2824">
        <v>0.35037720819080637</v>
      </c>
      <c r="Z2824">
        <v>113.18</v>
      </c>
      <c r="AA2824">
        <v>427.58000000000004</v>
      </c>
      <c r="AB2824">
        <v>152.42000000000002</v>
      </c>
      <c r="AC2824">
        <v>373.87</v>
      </c>
    </row>
    <row r="2825" spans="1:29" x14ac:dyDescent="0.25">
      <c r="A2825">
        <v>2002</v>
      </c>
      <c r="B2825">
        <v>1997</v>
      </c>
      <c r="C2825">
        <v>1998</v>
      </c>
      <c r="D2825">
        <v>15</v>
      </c>
      <c r="E2825" t="s">
        <v>54</v>
      </c>
      <c r="F2825" t="s">
        <v>31</v>
      </c>
      <c r="G2825" t="s">
        <v>49</v>
      </c>
      <c r="H2825">
        <v>0</v>
      </c>
      <c r="I2825">
        <v>5</v>
      </c>
      <c r="J2825" t="s">
        <v>34</v>
      </c>
      <c r="K2825">
        <v>2428</v>
      </c>
      <c r="L2825">
        <v>175</v>
      </c>
      <c r="M2825">
        <v>127</v>
      </c>
      <c r="N2825">
        <v>1</v>
      </c>
      <c r="O2825">
        <v>127</v>
      </c>
      <c r="P2825">
        <v>14</v>
      </c>
      <c r="Q2825">
        <v>33</v>
      </c>
      <c r="R2825">
        <v>47</v>
      </c>
      <c r="S2825">
        <v>2010</v>
      </c>
      <c r="T2825">
        <f t="shared" si="88"/>
        <v>2057</v>
      </c>
      <c r="U2825">
        <f t="shared" si="89"/>
        <v>4</v>
      </c>
      <c r="V2825">
        <v>1.8682511569445236E-2</v>
      </c>
      <c r="W2825">
        <v>7.4272981774552941E-4</v>
      </c>
      <c r="X2825">
        <v>0.31274638633377139</v>
      </c>
      <c r="Y2825">
        <v>0.6678283722790378</v>
      </c>
      <c r="Z2825">
        <v>3.27</v>
      </c>
      <c r="AA2825">
        <v>0.13</v>
      </c>
      <c r="AB2825">
        <v>54.74</v>
      </c>
      <c r="AC2825">
        <v>116.88999999999999</v>
      </c>
    </row>
    <row r="2826" spans="1:29" x14ac:dyDescent="0.25">
      <c r="A2826">
        <v>2002</v>
      </c>
      <c r="B2826">
        <v>2000</v>
      </c>
      <c r="C2826">
        <v>2001</v>
      </c>
      <c r="D2826">
        <v>16</v>
      </c>
      <c r="E2826" t="s">
        <v>55</v>
      </c>
      <c r="F2826" t="s">
        <v>31</v>
      </c>
      <c r="G2826" t="s">
        <v>49</v>
      </c>
      <c r="H2826">
        <v>0</v>
      </c>
      <c r="I2826">
        <v>2</v>
      </c>
      <c r="J2826" t="s">
        <v>33</v>
      </c>
      <c r="K2826">
        <v>5740</v>
      </c>
      <c r="L2826">
        <v>129</v>
      </c>
      <c r="M2826">
        <v>127</v>
      </c>
      <c r="N2826">
        <v>0.59089999999999998</v>
      </c>
      <c r="O2826">
        <v>75</v>
      </c>
      <c r="P2826">
        <v>0</v>
      </c>
      <c r="Q2826">
        <v>2</v>
      </c>
      <c r="R2826">
        <v>2</v>
      </c>
      <c r="S2826">
        <v>38</v>
      </c>
      <c r="T2826">
        <f t="shared" si="88"/>
        <v>40</v>
      </c>
      <c r="U2826">
        <f t="shared" si="89"/>
        <v>1</v>
      </c>
      <c r="V2826">
        <v>0.27855045588008043</v>
      </c>
      <c r="W2826">
        <v>0.16458043579044973</v>
      </c>
      <c r="X2826">
        <v>4.5665275846082529E-2</v>
      </c>
      <c r="Y2826">
        <v>0.51120383248338741</v>
      </c>
      <c r="Z2826">
        <v>36.050000000000004</v>
      </c>
      <c r="AA2826">
        <v>21.3</v>
      </c>
      <c r="AB2826">
        <v>5.91</v>
      </c>
      <c r="AC2826">
        <v>66.16</v>
      </c>
    </row>
    <row r="2827" spans="1:29" x14ac:dyDescent="0.25">
      <c r="A2827">
        <v>2002</v>
      </c>
      <c r="B2827">
        <v>1999</v>
      </c>
      <c r="C2827">
        <v>2000</v>
      </c>
      <c r="D2827">
        <v>16</v>
      </c>
      <c r="E2827" t="s">
        <v>55</v>
      </c>
      <c r="F2827" t="s">
        <v>31</v>
      </c>
      <c r="G2827" t="s">
        <v>49</v>
      </c>
      <c r="H2827">
        <v>0</v>
      </c>
      <c r="I2827">
        <v>3</v>
      </c>
      <c r="J2827" t="s">
        <v>34</v>
      </c>
      <c r="K2827">
        <v>2816</v>
      </c>
      <c r="L2827">
        <v>267</v>
      </c>
      <c r="M2827">
        <v>263</v>
      </c>
      <c r="N2827">
        <v>0.83689999999999998</v>
      </c>
      <c r="O2827">
        <v>220</v>
      </c>
      <c r="P2827">
        <v>0</v>
      </c>
      <c r="Q2827">
        <v>3</v>
      </c>
      <c r="R2827">
        <v>3</v>
      </c>
      <c r="S2827">
        <v>370</v>
      </c>
      <c r="T2827">
        <f t="shared" si="88"/>
        <v>373</v>
      </c>
      <c r="U2827">
        <f t="shared" si="89"/>
        <v>2</v>
      </c>
      <c r="V2827">
        <v>7.8965104088662558E-2</v>
      </c>
      <c r="W2827">
        <v>0.31825670211172685</v>
      </c>
      <c r="X2827">
        <v>0.18069492286955219</v>
      </c>
      <c r="Y2827">
        <v>0.42208327093005837</v>
      </c>
      <c r="Z2827">
        <v>21.089999999999996</v>
      </c>
      <c r="AA2827">
        <v>85</v>
      </c>
      <c r="AB2827">
        <v>48.26</v>
      </c>
      <c r="AC2827">
        <v>112.72999999999999</v>
      </c>
    </row>
    <row r="2828" spans="1:29" x14ac:dyDescent="0.25">
      <c r="A2828">
        <v>2002</v>
      </c>
      <c r="B2828">
        <v>1998</v>
      </c>
      <c r="C2828">
        <v>1999</v>
      </c>
      <c r="D2828">
        <v>16</v>
      </c>
      <c r="E2828" t="s">
        <v>55</v>
      </c>
      <c r="F2828" t="s">
        <v>31</v>
      </c>
      <c r="G2828" t="s">
        <v>49</v>
      </c>
      <c r="H2828">
        <v>0</v>
      </c>
      <c r="I2828">
        <v>4</v>
      </c>
      <c r="J2828" t="s">
        <v>34</v>
      </c>
      <c r="K2828">
        <v>1612</v>
      </c>
      <c r="L2828">
        <v>239</v>
      </c>
      <c r="M2828">
        <v>237</v>
      </c>
      <c r="N2828">
        <v>0.9889</v>
      </c>
      <c r="O2828">
        <v>235</v>
      </c>
      <c r="P2828">
        <v>0</v>
      </c>
      <c r="Q2828">
        <v>1</v>
      </c>
      <c r="R2828">
        <v>1</v>
      </c>
      <c r="S2828">
        <v>933</v>
      </c>
      <c r="T2828">
        <f t="shared" si="88"/>
        <v>934</v>
      </c>
      <c r="U2828">
        <f t="shared" si="89"/>
        <v>3</v>
      </c>
      <c r="V2828">
        <v>0.42575454393863599</v>
      </c>
      <c r="W2828">
        <v>2.126063031515758E-3</v>
      </c>
      <c r="X2828">
        <v>7.1494080373520091E-2</v>
      </c>
      <c r="Y2828">
        <v>0.50062531265632815</v>
      </c>
      <c r="Z2828">
        <v>102.13</v>
      </c>
      <c r="AA2828">
        <v>0.51</v>
      </c>
      <c r="AB2828">
        <v>17.149999999999999</v>
      </c>
      <c r="AC2828">
        <v>120.08999999999999</v>
      </c>
    </row>
    <row r="2829" spans="1:29" x14ac:dyDescent="0.25">
      <c r="A2829">
        <v>2002</v>
      </c>
      <c r="B2829">
        <v>1997</v>
      </c>
      <c r="C2829">
        <v>1998</v>
      </c>
      <c r="D2829">
        <v>16</v>
      </c>
      <c r="E2829" t="s">
        <v>55</v>
      </c>
      <c r="F2829" t="s">
        <v>31</v>
      </c>
      <c r="G2829" t="s">
        <v>49</v>
      </c>
      <c r="H2829">
        <v>0</v>
      </c>
      <c r="I2829">
        <v>5</v>
      </c>
      <c r="J2829" t="s">
        <v>34</v>
      </c>
      <c r="K2829">
        <v>123</v>
      </c>
      <c r="L2829">
        <v>7</v>
      </c>
      <c r="M2829">
        <v>7</v>
      </c>
      <c r="N2829">
        <v>1</v>
      </c>
      <c r="O2829">
        <v>7</v>
      </c>
      <c r="P2829">
        <v>0</v>
      </c>
      <c r="Q2829">
        <v>0</v>
      </c>
      <c r="R2829">
        <v>0</v>
      </c>
      <c r="S2829">
        <v>102</v>
      </c>
      <c r="T2829">
        <f t="shared" si="88"/>
        <v>102</v>
      </c>
      <c r="U2829">
        <f t="shared" si="89"/>
        <v>4</v>
      </c>
      <c r="V2829">
        <v>1.29366106080207E-3</v>
      </c>
      <c r="W2829">
        <v>1.29366106080207E-3</v>
      </c>
      <c r="X2829">
        <v>0</v>
      </c>
      <c r="Y2829">
        <v>0.99741267787839583</v>
      </c>
      <c r="Z2829">
        <v>0.01</v>
      </c>
      <c r="AA2829">
        <v>0.01</v>
      </c>
      <c r="AB2829">
        <v>0</v>
      </c>
      <c r="AC2829">
        <v>7.7099999999999991</v>
      </c>
    </row>
    <row r="2830" spans="1:29" x14ac:dyDescent="0.25">
      <c r="A2830">
        <v>2002</v>
      </c>
      <c r="B2830">
        <v>2000</v>
      </c>
      <c r="C2830">
        <v>2001</v>
      </c>
      <c r="D2830">
        <v>17</v>
      </c>
      <c r="E2830" t="s">
        <v>56</v>
      </c>
      <c r="F2830" t="s">
        <v>31</v>
      </c>
      <c r="G2830" t="s">
        <v>49</v>
      </c>
      <c r="H2830">
        <v>0</v>
      </c>
      <c r="I2830">
        <v>2</v>
      </c>
      <c r="J2830" t="s">
        <v>33</v>
      </c>
      <c r="K2830">
        <v>33929</v>
      </c>
      <c r="L2830">
        <v>993</v>
      </c>
      <c r="M2830">
        <v>985</v>
      </c>
      <c r="N2830">
        <v>0.57110000000000005</v>
      </c>
      <c r="O2830">
        <v>562</v>
      </c>
      <c r="P2830">
        <v>0</v>
      </c>
      <c r="Q2830">
        <v>7</v>
      </c>
      <c r="R2830">
        <v>7</v>
      </c>
      <c r="S2830">
        <v>122</v>
      </c>
      <c r="T2830">
        <f t="shared" si="88"/>
        <v>129</v>
      </c>
      <c r="U2830">
        <f t="shared" si="89"/>
        <v>1</v>
      </c>
      <c r="V2830">
        <v>0.19467431793013193</v>
      </c>
      <c r="W2830">
        <v>0.21082251082251086</v>
      </c>
      <c r="X2830">
        <v>6.8317728782845075E-2</v>
      </c>
      <c r="Y2830">
        <v>0.52618544246451227</v>
      </c>
      <c r="Z2830">
        <v>193.37</v>
      </c>
      <c r="AA2830">
        <v>209.41</v>
      </c>
      <c r="AB2830">
        <v>67.86</v>
      </c>
      <c r="AC2830">
        <v>522.66</v>
      </c>
    </row>
    <row r="2831" spans="1:29" x14ac:dyDescent="0.25">
      <c r="A2831">
        <v>2002</v>
      </c>
      <c r="B2831">
        <v>1999</v>
      </c>
      <c r="C2831">
        <v>2000</v>
      </c>
      <c r="D2831">
        <v>17</v>
      </c>
      <c r="E2831" t="s">
        <v>56</v>
      </c>
      <c r="F2831" t="s">
        <v>31</v>
      </c>
      <c r="G2831" t="s">
        <v>49</v>
      </c>
      <c r="H2831">
        <v>0</v>
      </c>
      <c r="I2831">
        <v>3</v>
      </c>
      <c r="J2831" t="s">
        <v>34</v>
      </c>
      <c r="K2831">
        <v>14821</v>
      </c>
      <c r="L2831">
        <v>1215</v>
      </c>
      <c r="M2831">
        <v>975</v>
      </c>
      <c r="N2831">
        <v>0.81169999999999998</v>
      </c>
      <c r="O2831">
        <v>791</v>
      </c>
      <c r="P2831">
        <v>0</v>
      </c>
      <c r="Q2831">
        <v>240</v>
      </c>
      <c r="R2831">
        <v>240</v>
      </c>
      <c r="S2831">
        <v>1145</v>
      </c>
      <c r="T2831">
        <f t="shared" si="88"/>
        <v>1385</v>
      </c>
      <c r="U2831">
        <f t="shared" si="89"/>
        <v>2</v>
      </c>
      <c r="V2831">
        <v>9.9657742747601724E-2</v>
      </c>
      <c r="W2831">
        <v>0.16197159922992119</v>
      </c>
      <c r="X2831">
        <v>0.16509798759317459</v>
      </c>
      <c r="Y2831">
        <v>0.57327267042930252</v>
      </c>
      <c r="Z2831">
        <v>121.13</v>
      </c>
      <c r="AA2831">
        <v>196.87</v>
      </c>
      <c r="AB2831">
        <v>200.67</v>
      </c>
      <c r="AC2831">
        <v>696.79000000000008</v>
      </c>
    </row>
    <row r="2832" spans="1:29" x14ac:dyDescent="0.25">
      <c r="A2832">
        <v>2002</v>
      </c>
      <c r="B2832">
        <v>1998</v>
      </c>
      <c r="C2832">
        <v>1999</v>
      </c>
      <c r="D2832">
        <v>17</v>
      </c>
      <c r="E2832" t="s">
        <v>56</v>
      </c>
      <c r="F2832" t="s">
        <v>31</v>
      </c>
      <c r="G2832" t="s">
        <v>49</v>
      </c>
      <c r="H2832">
        <v>0</v>
      </c>
      <c r="I2832">
        <v>4</v>
      </c>
      <c r="J2832" t="s">
        <v>34</v>
      </c>
      <c r="K2832">
        <v>8398</v>
      </c>
      <c r="L2832">
        <v>1648</v>
      </c>
      <c r="M2832">
        <v>537</v>
      </c>
      <c r="N2832">
        <v>0.97389999999999999</v>
      </c>
      <c r="O2832">
        <v>523</v>
      </c>
      <c r="P2832">
        <v>4</v>
      </c>
      <c r="Q2832">
        <v>1106</v>
      </c>
      <c r="R2832">
        <v>1111</v>
      </c>
      <c r="S2832">
        <v>3455</v>
      </c>
      <c r="T2832">
        <f t="shared" si="88"/>
        <v>4566</v>
      </c>
      <c r="U2832">
        <f t="shared" si="89"/>
        <v>3</v>
      </c>
      <c r="V2832">
        <v>3.9109262145460497E-2</v>
      </c>
      <c r="W2832">
        <v>0.1403421529803453</v>
      </c>
      <c r="X2832">
        <v>4.9994845267045486E-2</v>
      </c>
      <c r="Y2832">
        <v>0.77055373960714879</v>
      </c>
      <c r="Z2832">
        <v>64.489999999999995</v>
      </c>
      <c r="AA2832">
        <v>231.42</v>
      </c>
      <c r="AB2832">
        <v>82.44</v>
      </c>
      <c r="AC2832">
        <v>1270.6200000000001</v>
      </c>
    </row>
    <row r="2833" spans="1:29" x14ac:dyDescent="0.25">
      <c r="A2833">
        <v>2002</v>
      </c>
      <c r="B2833">
        <v>1997</v>
      </c>
      <c r="C2833">
        <v>1998</v>
      </c>
      <c r="D2833">
        <v>17</v>
      </c>
      <c r="E2833" t="s">
        <v>56</v>
      </c>
      <c r="F2833" t="s">
        <v>31</v>
      </c>
      <c r="G2833" t="s">
        <v>49</v>
      </c>
      <c r="H2833">
        <v>0</v>
      </c>
      <c r="I2833">
        <v>5</v>
      </c>
      <c r="J2833" t="s">
        <v>34</v>
      </c>
      <c r="K2833">
        <v>1738</v>
      </c>
      <c r="L2833">
        <v>585</v>
      </c>
      <c r="M2833">
        <v>58</v>
      </c>
      <c r="N2833">
        <v>1</v>
      </c>
      <c r="O2833">
        <v>58</v>
      </c>
      <c r="P2833">
        <v>6</v>
      </c>
      <c r="Q2833">
        <v>520</v>
      </c>
      <c r="R2833">
        <v>526</v>
      </c>
      <c r="S2833">
        <v>978</v>
      </c>
      <c r="T2833">
        <f t="shared" si="88"/>
        <v>1504</v>
      </c>
      <c r="U2833">
        <f t="shared" si="89"/>
        <v>4</v>
      </c>
      <c r="V2833">
        <v>3.2455331215195928E-4</v>
      </c>
      <c r="W2833">
        <v>1.7081753271155754E-4</v>
      </c>
      <c r="X2833">
        <v>4.5010419869495409E-2</v>
      </c>
      <c r="Y2833">
        <v>0.9544942092856411</v>
      </c>
      <c r="Z2833">
        <v>0.19</v>
      </c>
      <c r="AA2833">
        <v>0.1</v>
      </c>
      <c r="AB2833">
        <v>26.35</v>
      </c>
      <c r="AC2833">
        <v>558.78</v>
      </c>
    </row>
    <row r="2834" spans="1:29" x14ac:dyDescent="0.25">
      <c r="A2834">
        <v>2002</v>
      </c>
      <c r="B2834">
        <v>2000</v>
      </c>
      <c r="C2834">
        <v>2001</v>
      </c>
      <c r="D2834">
        <v>18</v>
      </c>
      <c r="E2834" t="s">
        <v>57</v>
      </c>
      <c r="F2834" t="s">
        <v>31</v>
      </c>
      <c r="G2834" t="s">
        <v>58</v>
      </c>
      <c r="H2834">
        <v>1</v>
      </c>
      <c r="I2834">
        <v>2</v>
      </c>
      <c r="J2834" t="s">
        <v>33</v>
      </c>
      <c r="K2834">
        <v>184633</v>
      </c>
      <c r="L2834">
        <v>4274</v>
      </c>
      <c r="M2834">
        <v>2619</v>
      </c>
      <c r="N2834">
        <v>0.60050000000000003</v>
      </c>
      <c r="O2834">
        <v>1572</v>
      </c>
      <c r="P2834">
        <v>0</v>
      </c>
      <c r="Q2834">
        <v>1655</v>
      </c>
      <c r="R2834">
        <v>1655</v>
      </c>
      <c r="S2834">
        <v>6382</v>
      </c>
      <c r="T2834">
        <f t="shared" si="88"/>
        <v>8037</v>
      </c>
      <c r="U2834">
        <f t="shared" si="89"/>
        <v>1</v>
      </c>
      <c r="V2834">
        <v>0.34048565947691006</v>
      </c>
      <c r="W2834">
        <v>5.8922472278107887E-2</v>
      </c>
      <c r="X2834">
        <v>4.4521124783605481E-2</v>
      </c>
      <c r="Y2834">
        <v>0.55607074346137642</v>
      </c>
      <c r="Z2834">
        <v>1455.4399999999998</v>
      </c>
      <c r="AA2834">
        <v>251.87</v>
      </c>
      <c r="AB2834">
        <v>190.31</v>
      </c>
      <c r="AC2834">
        <v>2376.98</v>
      </c>
    </row>
    <row r="2835" spans="1:29" x14ac:dyDescent="0.25">
      <c r="A2835">
        <v>2002</v>
      </c>
      <c r="B2835">
        <v>1999</v>
      </c>
      <c r="C2835">
        <v>2000</v>
      </c>
      <c r="D2835">
        <v>18</v>
      </c>
      <c r="E2835" t="s">
        <v>57</v>
      </c>
      <c r="F2835" t="s">
        <v>31</v>
      </c>
      <c r="G2835" t="s">
        <v>58</v>
      </c>
      <c r="H2835">
        <v>1</v>
      </c>
      <c r="I2835">
        <v>3</v>
      </c>
      <c r="J2835" t="s">
        <v>34</v>
      </c>
      <c r="K2835">
        <v>91761</v>
      </c>
      <c r="L2835">
        <v>9810</v>
      </c>
      <c r="M2835">
        <v>6229</v>
      </c>
      <c r="N2835">
        <v>0.81200000000000006</v>
      </c>
      <c r="O2835">
        <v>5058</v>
      </c>
      <c r="P2835">
        <v>0</v>
      </c>
      <c r="Q2835">
        <v>3580</v>
      </c>
      <c r="R2835">
        <v>3580</v>
      </c>
      <c r="S2835">
        <v>7579</v>
      </c>
      <c r="T2835">
        <f t="shared" si="88"/>
        <v>11159</v>
      </c>
      <c r="U2835">
        <f t="shared" si="89"/>
        <v>2</v>
      </c>
      <c r="V2835">
        <v>0.20691662215553483</v>
      </c>
      <c r="W2835">
        <v>0.11977232046383998</v>
      </c>
      <c r="X2835">
        <v>0.15172961424138762</v>
      </c>
      <c r="Y2835">
        <v>0.5215814431392376</v>
      </c>
      <c r="Z2835">
        <v>2029.91</v>
      </c>
      <c r="AA2835">
        <v>1175</v>
      </c>
      <c r="AB2835">
        <v>1488.51</v>
      </c>
      <c r="AC2835">
        <v>5116.8599999999988</v>
      </c>
    </row>
    <row r="2836" spans="1:29" x14ac:dyDescent="0.25">
      <c r="A2836">
        <v>2002</v>
      </c>
      <c r="B2836">
        <v>1998</v>
      </c>
      <c r="C2836">
        <v>1999</v>
      </c>
      <c r="D2836">
        <v>18</v>
      </c>
      <c r="E2836" t="s">
        <v>57</v>
      </c>
      <c r="F2836" t="s">
        <v>31</v>
      </c>
      <c r="G2836" t="s">
        <v>58</v>
      </c>
      <c r="H2836">
        <v>1</v>
      </c>
      <c r="I2836">
        <v>4</v>
      </c>
      <c r="J2836" t="s">
        <v>34</v>
      </c>
      <c r="K2836">
        <v>37712</v>
      </c>
      <c r="L2836">
        <v>10883</v>
      </c>
      <c r="M2836">
        <v>3231</v>
      </c>
      <c r="N2836">
        <v>0.95899999999999996</v>
      </c>
      <c r="O2836">
        <v>3099</v>
      </c>
      <c r="P2836">
        <v>234</v>
      </c>
      <c r="Q2836">
        <v>7417</v>
      </c>
      <c r="R2836">
        <v>7652</v>
      </c>
      <c r="S2836">
        <v>8250</v>
      </c>
      <c r="T2836">
        <f t="shared" si="88"/>
        <v>15902</v>
      </c>
      <c r="U2836">
        <f t="shared" si="89"/>
        <v>3</v>
      </c>
      <c r="V2836">
        <v>0.16034701211069327</v>
      </c>
      <c r="W2836">
        <v>9.650791959036252E-2</v>
      </c>
      <c r="X2836">
        <v>4.2257416318058905E-2</v>
      </c>
      <c r="Y2836">
        <v>0.70088765198088532</v>
      </c>
      <c r="Z2836">
        <v>1745.1800000000003</v>
      </c>
      <c r="AA2836">
        <v>1050.3699999999999</v>
      </c>
      <c r="AB2836">
        <v>459.91999999999996</v>
      </c>
      <c r="AC2836">
        <v>7628.3000000000011</v>
      </c>
    </row>
    <row r="2837" spans="1:29" x14ac:dyDescent="0.25">
      <c r="A2837">
        <v>2002</v>
      </c>
      <c r="B2837">
        <v>1997</v>
      </c>
      <c r="C2837">
        <v>1998</v>
      </c>
      <c r="D2837">
        <v>18</v>
      </c>
      <c r="E2837" t="s">
        <v>57</v>
      </c>
      <c r="F2837" t="s">
        <v>31</v>
      </c>
      <c r="G2837" t="s">
        <v>58</v>
      </c>
      <c r="H2837">
        <v>1</v>
      </c>
      <c r="I2837">
        <v>5</v>
      </c>
      <c r="J2837" t="s">
        <v>34</v>
      </c>
      <c r="K2837">
        <v>8872</v>
      </c>
      <c r="L2837">
        <v>4200</v>
      </c>
      <c r="M2837">
        <v>2158</v>
      </c>
      <c r="N2837">
        <v>1</v>
      </c>
      <c r="O2837">
        <v>2158</v>
      </c>
      <c r="P2837">
        <v>55</v>
      </c>
      <c r="Q2837">
        <v>1986</v>
      </c>
      <c r="R2837">
        <v>2041</v>
      </c>
      <c r="S2837">
        <v>3785</v>
      </c>
      <c r="T2837">
        <f t="shared" si="88"/>
        <v>5826</v>
      </c>
      <c r="U2837">
        <f t="shared" si="89"/>
        <v>4</v>
      </c>
      <c r="V2837">
        <v>0.38915051664206468</v>
      </c>
      <c r="W2837">
        <v>0.11573258416265893</v>
      </c>
      <c r="X2837">
        <v>8.9043378886719694E-3</v>
      </c>
      <c r="Y2837">
        <v>0.48621256130660445</v>
      </c>
      <c r="Z2837">
        <v>1634.51</v>
      </c>
      <c r="AA2837">
        <v>486.1</v>
      </c>
      <c r="AB2837">
        <v>37.400000000000006</v>
      </c>
      <c r="AC2837">
        <v>2042.1899999999998</v>
      </c>
    </row>
    <row r="2838" spans="1:29" x14ac:dyDescent="0.25">
      <c r="A2838">
        <v>2002</v>
      </c>
      <c r="B2838">
        <v>2000</v>
      </c>
      <c r="C2838">
        <v>2001</v>
      </c>
      <c r="D2838">
        <v>19</v>
      </c>
      <c r="E2838" t="s">
        <v>59</v>
      </c>
      <c r="F2838" t="s">
        <v>31</v>
      </c>
      <c r="G2838" t="s">
        <v>60</v>
      </c>
      <c r="H2838">
        <v>0</v>
      </c>
      <c r="I2838">
        <v>2</v>
      </c>
      <c r="J2838" t="s">
        <v>33</v>
      </c>
      <c r="K2838">
        <v>904221</v>
      </c>
      <c r="L2838">
        <v>18452</v>
      </c>
      <c r="M2838">
        <v>14982</v>
      </c>
      <c r="N2838">
        <v>0.56599999999999995</v>
      </c>
      <c r="O2838">
        <v>8479</v>
      </c>
      <c r="P2838">
        <v>0</v>
      </c>
      <c r="Q2838">
        <v>3470</v>
      </c>
      <c r="R2838">
        <v>3470</v>
      </c>
      <c r="S2838">
        <v>8736</v>
      </c>
      <c r="T2838">
        <f t="shared" si="88"/>
        <v>12206</v>
      </c>
      <c r="U2838">
        <f t="shared" si="89"/>
        <v>1</v>
      </c>
      <c r="V2838">
        <v>0.27929142614361796</v>
      </c>
      <c r="W2838">
        <v>0.18182621211694239</v>
      </c>
      <c r="X2838">
        <v>5.0845831861111884E-2</v>
      </c>
      <c r="Y2838">
        <v>0.48803652987832757</v>
      </c>
      <c r="Z2838">
        <v>5153.72</v>
      </c>
      <c r="AA2838">
        <v>3355.21</v>
      </c>
      <c r="AB2838">
        <v>938.25</v>
      </c>
      <c r="AC2838">
        <v>9005.66</v>
      </c>
    </row>
    <row r="2839" spans="1:29" x14ac:dyDescent="0.25">
      <c r="A2839">
        <v>2002</v>
      </c>
      <c r="B2839">
        <v>1999</v>
      </c>
      <c r="C2839">
        <v>2000</v>
      </c>
      <c r="D2839">
        <v>19</v>
      </c>
      <c r="E2839" t="s">
        <v>59</v>
      </c>
      <c r="F2839" t="s">
        <v>31</v>
      </c>
      <c r="G2839" t="s">
        <v>60</v>
      </c>
      <c r="H2839">
        <v>0</v>
      </c>
      <c r="I2839">
        <v>3</v>
      </c>
      <c r="J2839" t="s">
        <v>34</v>
      </c>
      <c r="K2839">
        <v>1028362</v>
      </c>
      <c r="L2839">
        <v>69556</v>
      </c>
      <c r="M2839">
        <v>38564</v>
      </c>
      <c r="N2839">
        <v>0.82989999999999997</v>
      </c>
      <c r="O2839">
        <v>32004</v>
      </c>
      <c r="P2839">
        <v>0</v>
      </c>
      <c r="Q2839">
        <v>30991</v>
      </c>
      <c r="R2839">
        <v>30991</v>
      </c>
      <c r="S2839">
        <v>54985</v>
      </c>
      <c r="T2839">
        <f t="shared" si="88"/>
        <v>85976</v>
      </c>
      <c r="U2839">
        <f t="shared" si="89"/>
        <v>2</v>
      </c>
      <c r="V2839">
        <v>0.27671420641598998</v>
      </c>
      <c r="W2839">
        <v>7.5850247273692356E-2</v>
      </c>
      <c r="X2839">
        <v>5.1673365534479654E-2</v>
      </c>
      <c r="Y2839">
        <v>0.59576218077583809</v>
      </c>
      <c r="Z2839">
        <v>19247.28</v>
      </c>
      <c r="AA2839">
        <v>5275.88</v>
      </c>
      <c r="AB2839">
        <v>3594.22</v>
      </c>
      <c r="AC2839">
        <v>41439.15</v>
      </c>
    </row>
    <row r="2840" spans="1:29" x14ac:dyDescent="0.25">
      <c r="A2840">
        <v>2002</v>
      </c>
      <c r="B2840">
        <v>1998</v>
      </c>
      <c r="C2840">
        <v>1999</v>
      </c>
      <c r="D2840">
        <v>19</v>
      </c>
      <c r="E2840" t="s">
        <v>59</v>
      </c>
      <c r="F2840" t="s">
        <v>31</v>
      </c>
      <c r="G2840" t="s">
        <v>60</v>
      </c>
      <c r="H2840">
        <v>0</v>
      </c>
      <c r="I2840">
        <v>4</v>
      </c>
      <c r="J2840" t="s">
        <v>34</v>
      </c>
      <c r="K2840">
        <v>428718</v>
      </c>
      <c r="L2840">
        <v>94963</v>
      </c>
      <c r="M2840">
        <v>57127</v>
      </c>
      <c r="N2840">
        <v>0.95240000000000002</v>
      </c>
      <c r="O2840">
        <v>54408</v>
      </c>
      <c r="P2840">
        <v>3524</v>
      </c>
      <c r="Q2840">
        <v>34311</v>
      </c>
      <c r="R2840">
        <v>37835</v>
      </c>
      <c r="S2840">
        <v>89991</v>
      </c>
      <c r="T2840">
        <f t="shared" si="88"/>
        <v>127826</v>
      </c>
      <c r="U2840">
        <f t="shared" si="89"/>
        <v>3</v>
      </c>
      <c r="V2840">
        <v>0.41897016350433741</v>
      </c>
      <c r="W2840">
        <v>0.12537779096182805</v>
      </c>
      <c r="X2840">
        <v>2.0017958529843598E-2</v>
      </c>
      <c r="Y2840">
        <v>0.43563408700399087</v>
      </c>
      <c r="Z2840">
        <v>39786.76</v>
      </c>
      <c r="AA2840">
        <v>11906.279999999999</v>
      </c>
      <c r="AB2840">
        <v>1900.9699999999998</v>
      </c>
      <c r="AC2840">
        <v>41369.22</v>
      </c>
    </row>
    <row r="2841" spans="1:29" x14ac:dyDescent="0.25">
      <c r="A2841">
        <v>2002</v>
      </c>
      <c r="B2841">
        <v>1997</v>
      </c>
      <c r="C2841">
        <v>1998</v>
      </c>
      <c r="D2841">
        <v>19</v>
      </c>
      <c r="E2841" t="s">
        <v>59</v>
      </c>
      <c r="F2841" t="s">
        <v>31</v>
      </c>
      <c r="G2841" t="s">
        <v>60</v>
      </c>
      <c r="H2841">
        <v>0</v>
      </c>
      <c r="I2841">
        <v>5</v>
      </c>
      <c r="J2841" t="s">
        <v>34</v>
      </c>
      <c r="K2841">
        <v>40512</v>
      </c>
      <c r="L2841">
        <v>9804</v>
      </c>
      <c r="M2841">
        <v>6652</v>
      </c>
      <c r="N2841">
        <v>1</v>
      </c>
      <c r="O2841">
        <v>6652</v>
      </c>
      <c r="P2841">
        <v>63</v>
      </c>
      <c r="Q2841">
        <v>3089</v>
      </c>
      <c r="R2841">
        <v>3152</v>
      </c>
      <c r="S2841">
        <v>21511</v>
      </c>
      <c r="T2841">
        <f t="shared" si="88"/>
        <v>24663</v>
      </c>
      <c r="U2841">
        <f t="shared" si="89"/>
        <v>4</v>
      </c>
      <c r="V2841">
        <v>0.53526316702005816</v>
      </c>
      <c r="W2841">
        <v>0.11047436050419226</v>
      </c>
      <c r="X2841">
        <v>1.2122398900967772E-2</v>
      </c>
      <c r="Y2841">
        <v>0.34214007357478188</v>
      </c>
      <c r="Z2841">
        <v>5248.25</v>
      </c>
      <c r="AA2841">
        <v>1083.2</v>
      </c>
      <c r="AB2841">
        <v>118.85999999999999</v>
      </c>
      <c r="AC2841">
        <v>3354.6800000000003</v>
      </c>
    </row>
    <row r="2842" spans="1:29" x14ac:dyDescent="0.25">
      <c r="A2842">
        <v>2002</v>
      </c>
      <c r="B2842">
        <v>2000</v>
      </c>
      <c r="C2842">
        <v>2001</v>
      </c>
      <c r="D2842">
        <v>20</v>
      </c>
      <c r="E2842" t="s">
        <v>61</v>
      </c>
      <c r="F2842" t="s">
        <v>31</v>
      </c>
      <c r="G2842" t="s">
        <v>60</v>
      </c>
      <c r="H2842">
        <v>1</v>
      </c>
      <c r="I2842">
        <v>2</v>
      </c>
      <c r="J2842" t="s">
        <v>33</v>
      </c>
      <c r="K2842">
        <v>548491</v>
      </c>
      <c r="L2842">
        <v>13256</v>
      </c>
      <c r="M2842">
        <v>10789</v>
      </c>
      <c r="N2842">
        <v>0.63890000000000002</v>
      </c>
      <c r="O2842">
        <v>6893</v>
      </c>
      <c r="P2842">
        <v>0</v>
      </c>
      <c r="Q2842">
        <v>2466</v>
      </c>
      <c r="R2842">
        <v>2466</v>
      </c>
      <c r="S2842">
        <v>3539</v>
      </c>
      <c r="T2842">
        <f t="shared" si="88"/>
        <v>6005</v>
      </c>
      <c r="U2842">
        <f t="shared" si="89"/>
        <v>1</v>
      </c>
      <c r="V2842">
        <v>0</v>
      </c>
      <c r="W2842">
        <v>5.6441818678309622E-2</v>
      </c>
      <c r="X2842">
        <v>5.573349546567536E-2</v>
      </c>
      <c r="Y2842">
        <v>0.88782468585601504</v>
      </c>
      <c r="Z2842">
        <v>0</v>
      </c>
      <c r="AA2842">
        <v>748.23</v>
      </c>
      <c r="AB2842">
        <v>738.83999999999992</v>
      </c>
      <c r="AC2842">
        <v>11769.59</v>
      </c>
    </row>
    <row r="2843" spans="1:29" x14ac:dyDescent="0.25">
      <c r="A2843">
        <v>2002</v>
      </c>
      <c r="B2843">
        <v>1999</v>
      </c>
      <c r="C2843">
        <v>2000</v>
      </c>
      <c r="D2843">
        <v>20</v>
      </c>
      <c r="E2843" t="s">
        <v>61</v>
      </c>
      <c r="F2843" t="s">
        <v>31</v>
      </c>
      <c r="G2843" t="s">
        <v>60</v>
      </c>
      <c r="H2843">
        <v>1</v>
      </c>
      <c r="I2843">
        <v>3</v>
      </c>
      <c r="J2843" t="s">
        <v>34</v>
      </c>
      <c r="K2843">
        <v>539884</v>
      </c>
      <c r="L2843">
        <v>150431</v>
      </c>
      <c r="M2843">
        <v>96479</v>
      </c>
      <c r="N2843">
        <v>0.88580000000000003</v>
      </c>
      <c r="O2843">
        <v>85461</v>
      </c>
      <c r="P2843">
        <v>0</v>
      </c>
      <c r="Q2843">
        <v>53952</v>
      </c>
      <c r="R2843">
        <v>53952</v>
      </c>
      <c r="S2843">
        <v>53416</v>
      </c>
      <c r="T2843">
        <f t="shared" si="88"/>
        <v>107368</v>
      </c>
      <c r="U2843">
        <f t="shared" si="89"/>
        <v>2</v>
      </c>
      <c r="V2843">
        <v>0</v>
      </c>
      <c r="W2843">
        <v>6.4550121470214371E-3</v>
      </c>
      <c r="X2843">
        <v>0.12917948143193528</v>
      </c>
      <c r="Y2843">
        <v>0.86436550642104326</v>
      </c>
      <c r="Z2843">
        <v>0</v>
      </c>
      <c r="AA2843">
        <v>971.04</v>
      </c>
      <c r="AB2843">
        <v>19432.72</v>
      </c>
      <c r="AC2843">
        <v>130028.18</v>
      </c>
    </row>
    <row r="2844" spans="1:29" x14ac:dyDescent="0.25">
      <c r="A2844">
        <v>2002</v>
      </c>
      <c r="B2844">
        <v>1998</v>
      </c>
      <c r="C2844">
        <v>1999</v>
      </c>
      <c r="D2844">
        <v>20</v>
      </c>
      <c r="E2844" t="s">
        <v>61</v>
      </c>
      <c r="F2844" t="s">
        <v>31</v>
      </c>
      <c r="G2844" t="s">
        <v>60</v>
      </c>
      <c r="H2844">
        <v>1</v>
      </c>
      <c r="I2844">
        <v>4</v>
      </c>
      <c r="J2844" t="s">
        <v>34</v>
      </c>
      <c r="K2844">
        <v>28195</v>
      </c>
      <c r="L2844">
        <v>10724</v>
      </c>
      <c r="M2844">
        <v>2613</v>
      </c>
      <c r="N2844">
        <v>0.99950000000000006</v>
      </c>
      <c r="O2844">
        <v>2611</v>
      </c>
      <c r="P2844">
        <v>648</v>
      </c>
      <c r="Q2844">
        <v>7463</v>
      </c>
      <c r="R2844">
        <v>8111</v>
      </c>
      <c r="S2844">
        <v>9099</v>
      </c>
      <c r="T2844">
        <f t="shared" si="88"/>
        <v>17210</v>
      </c>
      <c r="U2844">
        <f t="shared" si="89"/>
        <v>3</v>
      </c>
      <c r="V2844">
        <v>0</v>
      </c>
      <c r="W2844">
        <v>3.3755085408758239E-3</v>
      </c>
      <c r="X2844">
        <v>9.7701390578974312E-2</v>
      </c>
      <c r="Y2844">
        <v>0.89892310088014993</v>
      </c>
      <c r="Z2844">
        <v>0</v>
      </c>
      <c r="AA2844">
        <v>36.200000000000003</v>
      </c>
      <c r="AB2844">
        <v>1047.78</v>
      </c>
      <c r="AC2844">
        <v>9640.33</v>
      </c>
    </row>
    <row r="2845" spans="1:29" x14ac:dyDescent="0.25">
      <c r="A2845">
        <v>2002</v>
      </c>
      <c r="B2845">
        <v>1997</v>
      </c>
      <c r="C2845">
        <v>1998</v>
      </c>
      <c r="D2845">
        <v>20</v>
      </c>
      <c r="E2845" t="s">
        <v>61</v>
      </c>
      <c r="F2845" t="s">
        <v>31</v>
      </c>
      <c r="G2845" t="s">
        <v>60</v>
      </c>
      <c r="H2845">
        <v>1</v>
      </c>
      <c r="I2845">
        <v>5</v>
      </c>
      <c r="J2845" t="s">
        <v>34</v>
      </c>
      <c r="K2845">
        <v>277</v>
      </c>
      <c r="L2845">
        <v>75</v>
      </c>
      <c r="M2845">
        <v>13</v>
      </c>
      <c r="N2845">
        <v>1</v>
      </c>
      <c r="O2845">
        <v>13</v>
      </c>
      <c r="P2845">
        <v>0</v>
      </c>
      <c r="Q2845">
        <v>61</v>
      </c>
      <c r="R2845">
        <v>61</v>
      </c>
      <c r="S2845">
        <v>135</v>
      </c>
      <c r="T2845">
        <f t="shared" si="88"/>
        <v>196</v>
      </c>
      <c r="U2845">
        <f t="shared" si="89"/>
        <v>4</v>
      </c>
      <c r="V2845">
        <v>0</v>
      </c>
      <c r="W2845">
        <v>2.6663111585121987E-4</v>
      </c>
      <c r="X2845">
        <v>0.14624716704439411</v>
      </c>
      <c r="Y2845">
        <v>0.85348620183975477</v>
      </c>
      <c r="Z2845">
        <v>0</v>
      </c>
      <c r="AA2845">
        <v>0.02</v>
      </c>
      <c r="AB2845">
        <v>10.97</v>
      </c>
      <c r="AC2845">
        <v>64.02</v>
      </c>
    </row>
    <row r="2846" spans="1:29" x14ac:dyDescent="0.25">
      <c r="A2846">
        <v>2002</v>
      </c>
      <c r="B2846">
        <v>2000</v>
      </c>
      <c r="C2846">
        <v>2001</v>
      </c>
      <c r="D2846">
        <v>21</v>
      </c>
      <c r="E2846" t="s">
        <v>62</v>
      </c>
      <c r="F2846" t="s">
        <v>31</v>
      </c>
      <c r="G2846" t="s">
        <v>60</v>
      </c>
      <c r="H2846">
        <v>1</v>
      </c>
      <c r="I2846">
        <v>2</v>
      </c>
      <c r="J2846" t="s">
        <v>33</v>
      </c>
      <c r="K2846">
        <v>145074</v>
      </c>
      <c r="L2846">
        <v>1399</v>
      </c>
      <c r="M2846">
        <v>1371</v>
      </c>
      <c r="N2846">
        <v>0.59509999999999996</v>
      </c>
      <c r="O2846">
        <v>816</v>
      </c>
      <c r="P2846">
        <v>0</v>
      </c>
      <c r="Q2846">
        <v>27</v>
      </c>
      <c r="R2846">
        <v>27</v>
      </c>
      <c r="S2846">
        <v>383</v>
      </c>
      <c r="T2846">
        <f t="shared" si="88"/>
        <v>410</v>
      </c>
      <c r="U2846">
        <f t="shared" si="89"/>
        <v>1</v>
      </c>
      <c r="V2846">
        <v>0</v>
      </c>
      <c r="W2846">
        <v>0</v>
      </c>
      <c r="X2846">
        <v>0.10687661265536885</v>
      </c>
      <c r="Y2846">
        <v>0.89312338734463115</v>
      </c>
      <c r="Z2846">
        <v>0</v>
      </c>
      <c r="AA2846">
        <v>0</v>
      </c>
      <c r="AB2846">
        <v>149.53</v>
      </c>
      <c r="AC2846">
        <v>1249.56</v>
      </c>
    </row>
    <row r="2847" spans="1:29" x14ac:dyDescent="0.25">
      <c r="A2847">
        <v>2002</v>
      </c>
      <c r="B2847">
        <v>1999</v>
      </c>
      <c r="C2847">
        <v>2000</v>
      </c>
      <c r="D2847">
        <v>21</v>
      </c>
      <c r="E2847" t="s">
        <v>62</v>
      </c>
      <c r="F2847" t="s">
        <v>31</v>
      </c>
      <c r="G2847" t="s">
        <v>60</v>
      </c>
      <c r="H2847">
        <v>1</v>
      </c>
      <c r="I2847">
        <v>3</v>
      </c>
      <c r="J2847" t="s">
        <v>34</v>
      </c>
      <c r="K2847">
        <v>146172</v>
      </c>
      <c r="L2847">
        <v>25149</v>
      </c>
      <c r="M2847">
        <v>21331</v>
      </c>
      <c r="N2847">
        <v>0.88770000000000004</v>
      </c>
      <c r="O2847">
        <v>18935</v>
      </c>
      <c r="P2847">
        <v>0</v>
      </c>
      <c r="Q2847">
        <v>3818</v>
      </c>
      <c r="R2847">
        <v>3818</v>
      </c>
      <c r="S2847">
        <v>31881</v>
      </c>
      <c r="T2847">
        <f t="shared" si="88"/>
        <v>35699</v>
      </c>
      <c r="U2847">
        <f t="shared" si="89"/>
        <v>2</v>
      </c>
      <c r="V2847">
        <v>0</v>
      </c>
      <c r="W2847">
        <v>0</v>
      </c>
      <c r="X2847">
        <v>0.25338243111975794</v>
      </c>
      <c r="Y2847">
        <v>0.746617568880242</v>
      </c>
      <c r="Z2847">
        <v>0</v>
      </c>
      <c r="AA2847">
        <v>0</v>
      </c>
      <c r="AB2847">
        <v>6372.5199999999995</v>
      </c>
      <c r="AC2847">
        <v>18777.29</v>
      </c>
    </row>
    <row r="2848" spans="1:29" x14ac:dyDescent="0.25">
      <c r="A2848">
        <v>2002</v>
      </c>
      <c r="B2848">
        <v>1998</v>
      </c>
      <c r="C2848">
        <v>1999</v>
      </c>
      <c r="D2848">
        <v>21</v>
      </c>
      <c r="E2848" t="s">
        <v>62</v>
      </c>
      <c r="F2848" t="s">
        <v>31</v>
      </c>
      <c r="G2848" t="s">
        <v>60</v>
      </c>
      <c r="H2848">
        <v>1</v>
      </c>
      <c r="I2848">
        <v>4</v>
      </c>
      <c r="J2848" t="s">
        <v>34</v>
      </c>
      <c r="K2848">
        <v>37897</v>
      </c>
      <c r="L2848">
        <v>5183</v>
      </c>
      <c r="M2848">
        <v>3469</v>
      </c>
      <c r="N2848">
        <v>0.99839999999999995</v>
      </c>
      <c r="O2848">
        <v>3463</v>
      </c>
      <c r="P2848">
        <v>0</v>
      </c>
      <c r="Q2848">
        <v>1713</v>
      </c>
      <c r="R2848">
        <v>1714</v>
      </c>
      <c r="S2848">
        <v>24696</v>
      </c>
      <c r="T2848">
        <f t="shared" si="88"/>
        <v>26410</v>
      </c>
      <c r="U2848">
        <f t="shared" si="89"/>
        <v>3</v>
      </c>
      <c r="V2848">
        <v>0</v>
      </c>
      <c r="W2848">
        <v>0</v>
      </c>
      <c r="X2848">
        <v>0.3027734962025268</v>
      </c>
      <c r="Y2848">
        <v>0.6972265037974732</v>
      </c>
      <c r="Z2848">
        <v>0</v>
      </c>
      <c r="AA2848">
        <v>0</v>
      </c>
      <c r="AB2848">
        <v>1569.4900000000002</v>
      </c>
      <c r="AC2848">
        <v>3614.22</v>
      </c>
    </row>
    <row r="2849" spans="1:29" x14ac:dyDescent="0.25">
      <c r="A2849">
        <v>2002</v>
      </c>
      <c r="B2849">
        <v>1997</v>
      </c>
      <c r="C2849">
        <v>1998</v>
      </c>
      <c r="D2849">
        <v>21</v>
      </c>
      <c r="E2849" t="s">
        <v>62</v>
      </c>
      <c r="F2849" t="s">
        <v>31</v>
      </c>
      <c r="G2849" t="s">
        <v>60</v>
      </c>
      <c r="H2849">
        <v>1</v>
      </c>
      <c r="I2849">
        <v>5</v>
      </c>
      <c r="J2849" t="s">
        <v>34</v>
      </c>
      <c r="K2849">
        <v>330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296</v>
      </c>
      <c r="T2849">
        <f t="shared" si="88"/>
        <v>296</v>
      </c>
      <c r="U2849">
        <f t="shared" si="89"/>
        <v>4</v>
      </c>
      <c r="V2849">
        <v>0</v>
      </c>
      <c r="W2849">
        <v>0</v>
      </c>
      <c r="X2849">
        <v>2.3255813953488372E-2</v>
      </c>
      <c r="Y2849">
        <v>0.9767441860465117</v>
      </c>
      <c r="Z2849">
        <v>0</v>
      </c>
      <c r="AA2849">
        <v>0</v>
      </c>
      <c r="AB2849">
        <v>0.01</v>
      </c>
      <c r="AC2849">
        <v>0.42000000000000004</v>
      </c>
    </row>
    <row r="2850" spans="1:29" x14ac:dyDescent="0.25">
      <c r="A2850">
        <v>2002</v>
      </c>
      <c r="B2850">
        <v>2000</v>
      </c>
      <c r="C2850">
        <v>2001</v>
      </c>
      <c r="D2850">
        <v>22</v>
      </c>
      <c r="E2850" t="s">
        <v>63</v>
      </c>
      <c r="F2850" t="s">
        <v>31</v>
      </c>
      <c r="G2850" t="s">
        <v>60</v>
      </c>
      <c r="H2850">
        <v>1</v>
      </c>
      <c r="I2850">
        <v>2</v>
      </c>
      <c r="J2850" t="s">
        <v>33</v>
      </c>
      <c r="K2850">
        <v>302160</v>
      </c>
      <c r="L2850">
        <v>4444</v>
      </c>
      <c r="M2850">
        <v>4105</v>
      </c>
      <c r="N2850">
        <v>0.59289999999999998</v>
      </c>
      <c r="O2850">
        <v>2434</v>
      </c>
      <c r="P2850">
        <v>0</v>
      </c>
      <c r="Q2850">
        <v>338</v>
      </c>
      <c r="R2850">
        <v>338</v>
      </c>
      <c r="S2850">
        <v>2850</v>
      </c>
      <c r="T2850">
        <f t="shared" si="88"/>
        <v>3188</v>
      </c>
      <c r="U2850">
        <f t="shared" si="89"/>
        <v>1</v>
      </c>
      <c r="V2850">
        <v>0.38115156151561519</v>
      </c>
      <c r="W2850">
        <v>0.25227027270272706</v>
      </c>
      <c r="X2850">
        <v>7.0076950769507693E-2</v>
      </c>
      <c r="Y2850">
        <v>0.29650121501215015</v>
      </c>
      <c r="Z2850">
        <v>1693.99</v>
      </c>
      <c r="AA2850">
        <v>1121.19</v>
      </c>
      <c r="AB2850">
        <v>311.45</v>
      </c>
      <c r="AC2850">
        <v>1317.77</v>
      </c>
    </row>
    <row r="2851" spans="1:29" x14ac:dyDescent="0.25">
      <c r="A2851">
        <v>2002</v>
      </c>
      <c r="B2851">
        <v>1999</v>
      </c>
      <c r="C2851">
        <v>2000</v>
      </c>
      <c r="D2851">
        <v>22</v>
      </c>
      <c r="E2851" t="s">
        <v>63</v>
      </c>
      <c r="F2851" t="s">
        <v>31</v>
      </c>
      <c r="G2851" t="s">
        <v>60</v>
      </c>
      <c r="H2851">
        <v>1</v>
      </c>
      <c r="I2851">
        <v>3</v>
      </c>
      <c r="J2851" t="s">
        <v>34</v>
      </c>
      <c r="K2851">
        <v>330963</v>
      </c>
      <c r="L2851">
        <v>34067</v>
      </c>
      <c r="M2851">
        <v>30482</v>
      </c>
      <c r="N2851">
        <v>0.80049999999999999</v>
      </c>
      <c r="O2851">
        <v>24401</v>
      </c>
      <c r="P2851">
        <v>0</v>
      </c>
      <c r="Q2851">
        <v>3585</v>
      </c>
      <c r="R2851">
        <v>3585</v>
      </c>
      <c r="S2851">
        <v>17439</v>
      </c>
      <c r="T2851">
        <f t="shared" si="88"/>
        <v>21024</v>
      </c>
      <c r="U2851">
        <f t="shared" si="89"/>
        <v>2</v>
      </c>
      <c r="V2851">
        <v>6.9099256045638199E-2</v>
      </c>
      <c r="W2851">
        <v>2.7119917693902915E-2</v>
      </c>
      <c r="X2851">
        <v>0.1193611590952787</v>
      </c>
      <c r="Y2851">
        <v>0.78441966716518008</v>
      </c>
      <c r="Z2851">
        <v>2354.0700000000002</v>
      </c>
      <c r="AA2851">
        <v>923.92</v>
      </c>
      <c r="AB2851">
        <v>4066.3900000000003</v>
      </c>
      <c r="AC2851">
        <v>26723.57</v>
      </c>
    </row>
    <row r="2852" spans="1:29" x14ac:dyDescent="0.25">
      <c r="A2852">
        <v>2002</v>
      </c>
      <c r="B2852">
        <v>1998</v>
      </c>
      <c r="C2852">
        <v>1999</v>
      </c>
      <c r="D2852">
        <v>22</v>
      </c>
      <c r="E2852" t="s">
        <v>63</v>
      </c>
      <c r="F2852" t="s">
        <v>31</v>
      </c>
      <c r="G2852" t="s">
        <v>60</v>
      </c>
      <c r="H2852">
        <v>1</v>
      </c>
      <c r="I2852">
        <v>4</v>
      </c>
      <c r="J2852" t="s">
        <v>34</v>
      </c>
      <c r="K2852">
        <v>82221</v>
      </c>
      <c r="L2852">
        <v>17164</v>
      </c>
      <c r="M2852">
        <v>13642</v>
      </c>
      <c r="N2852">
        <v>0.97940000000000005</v>
      </c>
      <c r="O2852">
        <v>13361</v>
      </c>
      <c r="P2852">
        <v>394</v>
      </c>
      <c r="Q2852">
        <v>3128</v>
      </c>
      <c r="R2852">
        <v>3522</v>
      </c>
      <c r="S2852">
        <v>37883</v>
      </c>
      <c r="T2852">
        <f t="shared" si="88"/>
        <v>41405</v>
      </c>
      <c r="U2852">
        <f t="shared" si="89"/>
        <v>3</v>
      </c>
      <c r="V2852">
        <v>0.1497730807995479</v>
      </c>
      <c r="W2852">
        <v>0.10321124167623086</v>
      </c>
      <c r="X2852">
        <v>0.13691529709228825</v>
      </c>
      <c r="Y2852">
        <v>0.61010038043193293</v>
      </c>
      <c r="Z2852">
        <v>2570.81</v>
      </c>
      <c r="AA2852">
        <v>1771.59</v>
      </c>
      <c r="AB2852">
        <v>2350.11</v>
      </c>
      <c r="AC2852">
        <v>10472.19</v>
      </c>
    </row>
    <row r="2853" spans="1:29" x14ac:dyDescent="0.25">
      <c r="A2853">
        <v>2002</v>
      </c>
      <c r="B2853">
        <v>1997</v>
      </c>
      <c r="C2853">
        <v>1998</v>
      </c>
      <c r="D2853">
        <v>22</v>
      </c>
      <c r="E2853" t="s">
        <v>63</v>
      </c>
      <c r="F2853" t="s">
        <v>31</v>
      </c>
      <c r="G2853" t="s">
        <v>60</v>
      </c>
      <c r="H2853">
        <v>1</v>
      </c>
      <c r="I2853">
        <v>5</v>
      </c>
      <c r="J2853" t="s">
        <v>34</v>
      </c>
      <c r="K2853">
        <v>3948</v>
      </c>
      <c r="L2853">
        <v>354</v>
      </c>
      <c r="M2853">
        <v>311</v>
      </c>
      <c r="N2853">
        <v>1</v>
      </c>
      <c r="O2853">
        <v>311</v>
      </c>
      <c r="P2853">
        <v>38</v>
      </c>
      <c r="Q2853">
        <v>4</v>
      </c>
      <c r="R2853">
        <v>43</v>
      </c>
      <c r="S2853">
        <v>3198</v>
      </c>
      <c r="T2853">
        <f t="shared" si="88"/>
        <v>3241</v>
      </c>
      <c r="U2853">
        <f t="shared" si="89"/>
        <v>4</v>
      </c>
      <c r="V2853">
        <v>5.1802501199785439E-2</v>
      </c>
      <c r="W2853">
        <v>6.2106540947971659E-4</v>
      </c>
      <c r="X2853">
        <v>0.66916974846850907</v>
      </c>
      <c r="Y2853">
        <v>0.27840668492222564</v>
      </c>
      <c r="Z2853">
        <v>18.349999999999998</v>
      </c>
      <c r="AA2853">
        <v>0.22</v>
      </c>
      <c r="AB2853">
        <v>237.04</v>
      </c>
      <c r="AC2853">
        <v>98.62</v>
      </c>
    </row>
    <row r="2854" spans="1:29" x14ac:dyDescent="0.25">
      <c r="A2854">
        <v>2002</v>
      </c>
      <c r="B2854">
        <v>2000</v>
      </c>
      <c r="C2854">
        <v>2001</v>
      </c>
      <c r="D2854">
        <v>23</v>
      </c>
      <c r="E2854" t="s">
        <v>64</v>
      </c>
      <c r="F2854" t="s">
        <v>31</v>
      </c>
      <c r="G2854" t="s">
        <v>60</v>
      </c>
      <c r="H2854">
        <v>0</v>
      </c>
      <c r="I2854">
        <v>2</v>
      </c>
      <c r="J2854" t="s">
        <v>33</v>
      </c>
      <c r="K2854">
        <v>53646</v>
      </c>
      <c r="L2854">
        <v>1300</v>
      </c>
      <c r="M2854">
        <v>959</v>
      </c>
      <c r="N2854">
        <v>0.55079999999999996</v>
      </c>
      <c r="O2854">
        <v>528</v>
      </c>
      <c r="P2854">
        <v>0</v>
      </c>
      <c r="Q2854">
        <v>340</v>
      </c>
      <c r="R2854">
        <v>340</v>
      </c>
      <c r="S2854">
        <v>264</v>
      </c>
      <c r="T2854">
        <f t="shared" si="88"/>
        <v>604</v>
      </c>
      <c r="U2854">
        <f t="shared" si="89"/>
        <v>1</v>
      </c>
      <c r="V2854">
        <v>0.23124120591423888</v>
      </c>
      <c r="W2854">
        <v>0.15305361412897223</v>
      </c>
      <c r="X2854">
        <v>6.5408776017038414E-2</v>
      </c>
      <c r="Y2854">
        <v>0.55029640393975043</v>
      </c>
      <c r="Z2854">
        <v>300.75</v>
      </c>
      <c r="AA2854">
        <v>199.06</v>
      </c>
      <c r="AB2854">
        <v>85.07</v>
      </c>
      <c r="AC2854">
        <v>715.71</v>
      </c>
    </row>
    <row r="2855" spans="1:29" x14ac:dyDescent="0.25">
      <c r="A2855">
        <v>2002</v>
      </c>
      <c r="B2855">
        <v>1999</v>
      </c>
      <c r="C2855">
        <v>2000</v>
      </c>
      <c r="D2855">
        <v>23</v>
      </c>
      <c r="E2855" t="s">
        <v>64</v>
      </c>
      <c r="F2855" t="s">
        <v>31</v>
      </c>
      <c r="G2855" t="s">
        <v>60</v>
      </c>
      <c r="H2855">
        <v>0</v>
      </c>
      <c r="I2855">
        <v>3</v>
      </c>
      <c r="J2855" t="s">
        <v>34</v>
      </c>
      <c r="K2855">
        <v>69377</v>
      </c>
      <c r="L2855">
        <v>2445</v>
      </c>
      <c r="M2855">
        <v>2243</v>
      </c>
      <c r="N2855">
        <v>0.7329</v>
      </c>
      <c r="O2855">
        <v>1644</v>
      </c>
      <c r="P2855">
        <v>0</v>
      </c>
      <c r="Q2855">
        <v>201</v>
      </c>
      <c r="R2855">
        <v>201</v>
      </c>
      <c r="S2855">
        <v>497</v>
      </c>
      <c r="T2855">
        <f t="shared" si="88"/>
        <v>698</v>
      </c>
      <c r="U2855">
        <f t="shared" si="89"/>
        <v>2</v>
      </c>
      <c r="V2855">
        <v>0.22632859625805135</v>
      </c>
      <c r="W2855">
        <v>8.5324608935691659E-2</v>
      </c>
      <c r="X2855">
        <v>0.14498722012064205</v>
      </c>
      <c r="Y2855">
        <v>0.54335957468561502</v>
      </c>
      <c r="Z2855">
        <v>553.43000000000006</v>
      </c>
      <c r="AA2855">
        <v>208.64000000000001</v>
      </c>
      <c r="AB2855">
        <v>354.53</v>
      </c>
      <c r="AC2855">
        <v>1328.65</v>
      </c>
    </row>
    <row r="2856" spans="1:29" x14ac:dyDescent="0.25">
      <c r="A2856">
        <v>2002</v>
      </c>
      <c r="B2856">
        <v>1998</v>
      </c>
      <c r="C2856">
        <v>1999</v>
      </c>
      <c r="D2856">
        <v>23</v>
      </c>
      <c r="E2856" t="s">
        <v>64</v>
      </c>
      <c r="F2856" t="s">
        <v>31</v>
      </c>
      <c r="G2856" t="s">
        <v>60</v>
      </c>
      <c r="H2856">
        <v>0</v>
      </c>
      <c r="I2856">
        <v>4</v>
      </c>
      <c r="J2856" t="s">
        <v>34</v>
      </c>
      <c r="K2856">
        <v>44597</v>
      </c>
      <c r="L2856">
        <v>6887</v>
      </c>
      <c r="M2856">
        <v>3425</v>
      </c>
      <c r="N2856">
        <v>0.93479999999999996</v>
      </c>
      <c r="O2856">
        <v>3201</v>
      </c>
      <c r="P2856">
        <v>747</v>
      </c>
      <c r="Q2856">
        <v>2715</v>
      </c>
      <c r="R2856">
        <v>3462</v>
      </c>
      <c r="S2856">
        <v>8153</v>
      </c>
      <c r="T2856">
        <f t="shared" si="88"/>
        <v>11615</v>
      </c>
      <c r="U2856">
        <f t="shared" si="89"/>
        <v>3</v>
      </c>
      <c r="V2856">
        <v>0.1821120079451852</v>
      </c>
      <c r="W2856">
        <v>0.11984713649543573</v>
      </c>
      <c r="X2856">
        <v>7.3305658766492574E-2</v>
      </c>
      <c r="Y2856">
        <v>0.62473519679288658</v>
      </c>
      <c r="Z2856">
        <v>1254.24</v>
      </c>
      <c r="AA2856">
        <v>825.41</v>
      </c>
      <c r="AB2856">
        <v>504.87</v>
      </c>
      <c r="AC2856">
        <v>4302.67</v>
      </c>
    </row>
    <row r="2857" spans="1:29" x14ac:dyDescent="0.25">
      <c r="A2857">
        <v>2002</v>
      </c>
      <c r="B2857">
        <v>1997</v>
      </c>
      <c r="C2857">
        <v>1998</v>
      </c>
      <c r="D2857">
        <v>23</v>
      </c>
      <c r="E2857" t="s">
        <v>64</v>
      </c>
      <c r="F2857" t="s">
        <v>31</v>
      </c>
      <c r="G2857" t="s">
        <v>60</v>
      </c>
      <c r="H2857">
        <v>0</v>
      </c>
      <c r="I2857">
        <v>5</v>
      </c>
      <c r="J2857" t="s">
        <v>34</v>
      </c>
      <c r="K2857">
        <v>11538</v>
      </c>
      <c r="L2857">
        <v>5165</v>
      </c>
      <c r="M2857">
        <v>1394</v>
      </c>
      <c r="N2857">
        <v>1</v>
      </c>
      <c r="O2857">
        <v>1394</v>
      </c>
      <c r="P2857">
        <v>0</v>
      </c>
      <c r="Q2857">
        <v>3770</v>
      </c>
      <c r="R2857">
        <v>3770</v>
      </c>
      <c r="S2857">
        <v>5218</v>
      </c>
      <c r="T2857">
        <f t="shared" si="88"/>
        <v>8988</v>
      </c>
      <c r="U2857">
        <f t="shared" si="89"/>
        <v>4</v>
      </c>
      <c r="V2857">
        <v>0.23221466115558484</v>
      </c>
      <c r="W2857">
        <v>8.8745196356490863E-3</v>
      </c>
      <c r="X2857">
        <v>6.3887248685955462E-5</v>
      </c>
      <c r="Y2857">
        <v>0.75884693196008013</v>
      </c>
      <c r="Z2857">
        <v>1199.47</v>
      </c>
      <c r="AA2857">
        <v>45.84</v>
      </c>
      <c r="AB2857">
        <v>0.33</v>
      </c>
      <c r="AC2857">
        <v>3919.7099999999996</v>
      </c>
    </row>
    <row r="2858" spans="1:29" x14ac:dyDescent="0.25">
      <c r="A2858">
        <v>2002</v>
      </c>
      <c r="B2858">
        <v>1999</v>
      </c>
      <c r="C2858">
        <v>2001</v>
      </c>
      <c r="D2858">
        <v>24</v>
      </c>
      <c r="E2858" t="s">
        <v>65</v>
      </c>
      <c r="F2858" t="s">
        <v>31</v>
      </c>
      <c r="G2858" t="s">
        <v>60</v>
      </c>
      <c r="H2858">
        <v>2</v>
      </c>
      <c r="I2858">
        <v>3</v>
      </c>
      <c r="J2858" t="s">
        <v>33</v>
      </c>
      <c r="K2858">
        <v>382683</v>
      </c>
      <c r="L2858">
        <v>11400</v>
      </c>
      <c r="M2858">
        <v>10649</v>
      </c>
      <c r="N2858">
        <v>0.62370000000000003</v>
      </c>
      <c r="O2858">
        <v>6642</v>
      </c>
      <c r="P2858">
        <v>0</v>
      </c>
      <c r="Q2858">
        <v>751</v>
      </c>
      <c r="R2858">
        <v>751</v>
      </c>
      <c r="S2858">
        <v>3452</v>
      </c>
      <c r="T2858">
        <f t="shared" si="88"/>
        <v>4203</v>
      </c>
      <c r="U2858">
        <f t="shared" si="89"/>
        <v>1</v>
      </c>
      <c r="V2858">
        <v>0.21868810817353657</v>
      </c>
      <c r="W2858">
        <v>0.35118156923902766</v>
      </c>
      <c r="X2858">
        <v>0.10563602650307781</v>
      </c>
      <c r="Y2858">
        <v>0.32449429608435792</v>
      </c>
      <c r="Z2858">
        <v>2493.25</v>
      </c>
      <c r="AA2858">
        <v>4003.8</v>
      </c>
      <c r="AB2858">
        <v>1204.3499999999999</v>
      </c>
      <c r="AC2858">
        <v>3699.54</v>
      </c>
    </row>
    <row r="2859" spans="1:29" x14ac:dyDescent="0.25">
      <c r="A2859">
        <v>2002</v>
      </c>
      <c r="B2859">
        <v>1998</v>
      </c>
      <c r="C2859">
        <v>2000</v>
      </c>
      <c r="D2859">
        <v>24</v>
      </c>
      <c r="E2859" t="s">
        <v>65</v>
      </c>
      <c r="F2859" t="s">
        <v>31</v>
      </c>
      <c r="G2859" t="s">
        <v>60</v>
      </c>
      <c r="H2859">
        <v>2</v>
      </c>
      <c r="I2859">
        <v>4</v>
      </c>
      <c r="J2859" t="s">
        <v>34</v>
      </c>
      <c r="K2859">
        <v>317181</v>
      </c>
      <c r="L2859">
        <v>43559</v>
      </c>
      <c r="M2859">
        <v>23492</v>
      </c>
      <c r="N2859">
        <v>0.90559999999999996</v>
      </c>
      <c r="O2859">
        <v>21274</v>
      </c>
      <c r="P2859">
        <v>0</v>
      </c>
      <c r="Q2859">
        <v>20067</v>
      </c>
      <c r="R2859">
        <v>20067</v>
      </c>
      <c r="S2859">
        <v>85532</v>
      </c>
      <c r="T2859">
        <f t="shared" si="88"/>
        <v>105599</v>
      </c>
      <c r="U2859">
        <f t="shared" si="89"/>
        <v>2</v>
      </c>
      <c r="V2859">
        <v>0.29816112858004401</v>
      </c>
      <c r="W2859">
        <v>0.15377571145184779</v>
      </c>
      <c r="X2859">
        <v>4.2768493110746202E-2</v>
      </c>
      <c r="Y2859">
        <v>0.50529466685736213</v>
      </c>
      <c r="Z2859">
        <v>12987.86</v>
      </c>
      <c r="AA2859">
        <v>6698.4500000000007</v>
      </c>
      <c r="AB2859">
        <v>1862.99</v>
      </c>
      <c r="AC2859">
        <v>22010.57</v>
      </c>
    </row>
    <row r="2860" spans="1:29" x14ac:dyDescent="0.25">
      <c r="A2860">
        <v>2002</v>
      </c>
      <c r="B2860">
        <v>1997</v>
      </c>
      <c r="C2860">
        <v>1999</v>
      </c>
      <c r="D2860">
        <v>24</v>
      </c>
      <c r="E2860" t="s">
        <v>65</v>
      </c>
      <c r="F2860" t="s">
        <v>31</v>
      </c>
      <c r="G2860" t="s">
        <v>60</v>
      </c>
      <c r="H2860">
        <v>2</v>
      </c>
      <c r="I2860">
        <v>5</v>
      </c>
      <c r="J2860" t="s">
        <v>34</v>
      </c>
      <c r="K2860">
        <v>32751</v>
      </c>
      <c r="L2860">
        <v>12408</v>
      </c>
      <c r="M2860">
        <v>657</v>
      </c>
      <c r="N2860">
        <v>0.99919999999999998</v>
      </c>
      <c r="O2860">
        <v>657</v>
      </c>
      <c r="P2860">
        <v>0</v>
      </c>
      <c r="Q2860">
        <v>11750</v>
      </c>
      <c r="R2860">
        <v>11750</v>
      </c>
      <c r="S2860">
        <v>13593</v>
      </c>
      <c r="T2860">
        <f t="shared" si="88"/>
        <v>25343</v>
      </c>
      <c r="U2860">
        <f t="shared" si="89"/>
        <v>3</v>
      </c>
      <c r="V2860">
        <v>1.4272359492609965E-2</v>
      </c>
      <c r="W2860">
        <v>1.1940911948164981E-2</v>
      </c>
      <c r="X2860">
        <v>3.2106764663217447E-3</v>
      </c>
      <c r="Y2860">
        <v>0.97057605209290321</v>
      </c>
      <c r="Z2860">
        <v>177.10000000000002</v>
      </c>
      <c r="AA2860">
        <v>148.16999999999999</v>
      </c>
      <c r="AB2860">
        <v>39.840000000000003</v>
      </c>
      <c r="AC2860">
        <v>12043.49</v>
      </c>
    </row>
    <row r="2861" spans="1:29" x14ac:dyDescent="0.25">
      <c r="A2861">
        <v>2002</v>
      </c>
      <c r="B2861">
        <v>1996</v>
      </c>
      <c r="C2861">
        <v>1998</v>
      </c>
      <c r="D2861">
        <v>24</v>
      </c>
      <c r="E2861" t="s">
        <v>65</v>
      </c>
      <c r="F2861" t="s">
        <v>31</v>
      </c>
      <c r="G2861" t="s">
        <v>60</v>
      </c>
      <c r="H2861">
        <v>2</v>
      </c>
      <c r="I2861">
        <v>6</v>
      </c>
      <c r="J2861" t="s">
        <v>34</v>
      </c>
      <c r="K2861">
        <v>414</v>
      </c>
      <c r="L2861">
        <v>231</v>
      </c>
      <c r="M2861">
        <v>0</v>
      </c>
      <c r="N2861">
        <v>1</v>
      </c>
      <c r="O2861">
        <v>0</v>
      </c>
      <c r="P2861">
        <v>0</v>
      </c>
      <c r="Q2861">
        <v>231</v>
      </c>
      <c r="R2861">
        <v>231</v>
      </c>
      <c r="S2861">
        <v>141</v>
      </c>
      <c r="T2861">
        <f t="shared" si="88"/>
        <v>372</v>
      </c>
      <c r="U2861">
        <f t="shared" si="89"/>
        <v>4</v>
      </c>
      <c r="V2861">
        <v>2.1627233011808472E-4</v>
      </c>
      <c r="W2861">
        <v>8.6508932047233886E-5</v>
      </c>
      <c r="X2861">
        <v>4.3254466023616943E-5</v>
      </c>
      <c r="Y2861">
        <v>0.99965396427181108</v>
      </c>
      <c r="Z2861">
        <v>0.05</v>
      </c>
      <c r="AA2861">
        <v>0.02</v>
      </c>
      <c r="AB2861">
        <v>0.01</v>
      </c>
      <c r="AC2861">
        <v>231.11</v>
      </c>
    </row>
    <row r="2862" spans="1:29" x14ac:dyDescent="0.25">
      <c r="A2862">
        <v>2002</v>
      </c>
      <c r="B2862">
        <v>1999</v>
      </c>
      <c r="C2862">
        <v>2001</v>
      </c>
      <c r="D2862">
        <v>25</v>
      </c>
      <c r="E2862" t="s">
        <v>66</v>
      </c>
      <c r="F2862" t="s">
        <v>31</v>
      </c>
      <c r="G2862" t="s">
        <v>60</v>
      </c>
      <c r="H2862">
        <v>2</v>
      </c>
      <c r="I2862">
        <v>3</v>
      </c>
      <c r="J2862" t="s">
        <v>33</v>
      </c>
      <c r="K2862">
        <v>94850</v>
      </c>
      <c r="L2862">
        <v>6924</v>
      </c>
      <c r="M2862">
        <v>5810</v>
      </c>
      <c r="N2862">
        <v>0.6794</v>
      </c>
      <c r="O2862">
        <v>3947</v>
      </c>
      <c r="P2862">
        <v>0</v>
      </c>
      <c r="Q2862">
        <v>1114</v>
      </c>
      <c r="R2862">
        <v>1114</v>
      </c>
      <c r="S2862">
        <v>2911</v>
      </c>
      <c r="T2862">
        <f t="shared" si="88"/>
        <v>4025</v>
      </c>
      <c r="U2862">
        <f t="shared" si="89"/>
        <v>1</v>
      </c>
      <c r="V2862">
        <v>7.6796764992598479E-2</v>
      </c>
      <c r="W2862">
        <v>0.10183341156081885</v>
      </c>
      <c r="X2862">
        <v>5.5630573708343872E-2</v>
      </c>
      <c r="Y2862">
        <v>0.76573924973823881</v>
      </c>
      <c r="Z2862">
        <v>531.76</v>
      </c>
      <c r="AA2862">
        <v>705.11999999999989</v>
      </c>
      <c r="AB2862">
        <v>385.20000000000005</v>
      </c>
      <c r="AC2862">
        <v>5302.17</v>
      </c>
    </row>
    <row r="2863" spans="1:29" x14ac:dyDescent="0.25">
      <c r="A2863">
        <v>2002</v>
      </c>
      <c r="B2863">
        <v>1998</v>
      </c>
      <c r="C2863">
        <v>2000</v>
      </c>
      <c r="D2863">
        <v>25</v>
      </c>
      <c r="E2863" t="s">
        <v>66</v>
      </c>
      <c r="F2863" t="s">
        <v>31</v>
      </c>
      <c r="G2863" t="s">
        <v>60</v>
      </c>
      <c r="H2863">
        <v>2</v>
      </c>
      <c r="I2863">
        <v>4</v>
      </c>
      <c r="J2863" t="s">
        <v>34</v>
      </c>
      <c r="K2863">
        <v>41732</v>
      </c>
      <c r="L2863">
        <v>9573</v>
      </c>
      <c r="M2863">
        <v>4490</v>
      </c>
      <c r="N2863">
        <v>0.93149999999999999</v>
      </c>
      <c r="O2863">
        <v>4182</v>
      </c>
      <c r="P2863">
        <v>0</v>
      </c>
      <c r="Q2863">
        <v>5082</v>
      </c>
      <c r="R2863">
        <v>5082</v>
      </c>
      <c r="S2863">
        <v>11197</v>
      </c>
      <c r="T2863">
        <f t="shared" si="88"/>
        <v>16279</v>
      </c>
      <c r="U2863">
        <f t="shared" si="89"/>
        <v>2</v>
      </c>
      <c r="V2863">
        <v>4.9209970479658534E-2</v>
      </c>
      <c r="W2863">
        <v>4.6352994758206881E-2</v>
      </c>
      <c r="X2863">
        <v>4.8173729194217939E-2</v>
      </c>
      <c r="Y2863">
        <v>0.85626330556791663</v>
      </c>
      <c r="Z2863">
        <v>471.09</v>
      </c>
      <c r="AA2863">
        <v>443.74</v>
      </c>
      <c r="AB2863">
        <v>461.17</v>
      </c>
      <c r="AC2863">
        <v>8197.0600000000013</v>
      </c>
    </row>
    <row r="2864" spans="1:29" x14ac:dyDescent="0.25">
      <c r="A2864">
        <v>2002</v>
      </c>
      <c r="B2864">
        <v>1997</v>
      </c>
      <c r="C2864">
        <v>1999</v>
      </c>
      <c r="D2864">
        <v>25</v>
      </c>
      <c r="E2864" t="s">
        <v>66</v>
      </c>
      <c r="F2864" t="s">
        <v>31</v>
      </c>
      <c r="G2864" t="s">
        <v>60</v>
      </c>
      <c r="H2864">
        <v>2</v>
      </c>
      <c r="I2864">
        <v>5</v>
      </c>
      <c r="J2864" t="s">
        <v>34</v>
      </c>
      <c r="K2864">
        <v>1833</v>
      </c>
      <c r="L2864">
        <v>889</v>
      </c>
      <c r="M2864">
        <v>41</v>
      </c>
      <c r="N2864">
        <v>0.999</v>
      </c>
      <c r="O2864">
        <v>41</v>
      </c>
      <c r="P2864">
        <v>0</v>
      </c>
      <c r="Q2864">
        <v>848</v>
      </c>
      <c r="R2864">
        <v>848</v>
      </c>
      <c r="S2864">
        <v>562</v>
      </c>
      <c r="T2864">
        <f t="shared" si="88"/>
        <v>1410</v>
      </c>
      <c r="U2864">
        <f t="shared" si="89"/>
        <v>3</v>
      </c>
      <c r="V2864">
        <v>1.0765133552831185E-2</v>
      </c>
      <c r="W2864">
        <v>1.2237192525086807E-2</v>
      </c>
      <c r="X2864">
        <v>9.8998775157038352E-3</v>
      </c>
      <c r="Y2864">
        <v>0.96709779640637805</v>
      </c>
      <c r="Z2864">
        <v>9.58</v>
      </c>
      <c r="AA2864">
        <v>10.89</v>
      </c>
      <c r="AB2864">
        <v>8.81</v>
      </c>
      <c r="AC2864">
        <v>860.63</v>
      </c>
    </row>
    <row r="2865" spans="1:29" x14ac:dyDescent="0.25">
      <c r="A2865">
        <v>2002</v>
      </c>
      <c r="B2865">
        <v>1996</v>
      </c>
      <c r="C2865">
        <v>1998</v>
      </c>
      <c r="D2865">
        <v>25</v>
      </c>
      <c r="E2865" t="s">
        <v>66</v>
      </c>
      <c r="F2865" t="s">
        <v>31</v>
      </c>
      <c r="G2865" t="s">
        <v>60</v>
      </c>
      <c r="H2865">
        <v>2</v>
      </c>
      <c r="I2865">
        <v>6</v>
      </c>
      <c r="J2865" t="s">
        <v>34</v>
      </c>
      <c r="K2865">
        <v>24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21</v>
      </c>
      <c r="T2865">
        <f t="shared" si="88"/>
        <v>21</v>
      </c>
      <c r="U2865">
        <f t="shared" si="89"/>
        <v>4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0.03</v>
      </c>
    </row>
    <row r="2866" spans="1:29" x14ac:dyDescent="0.25">
      <c r="A2866">
        <v>2002</v>
      </c>
      <c r="B2866">
        <v>2000</v>
      </c>
      <c r="C2866">
        <v>2001</v>
      </c>
      <c r="D2866">
        <v>26</v>
      </c>
      <c r="E2866" t="s">
        <v>67</v>
      </c>
      <c r="F2866" t="s">
        <v>31</v>
      </c>
      <c r="G2866" t="s">
        <v>60</v>
      </c>
      <c r="H2866">
        <v>0</v>
      </c>
      <c r="I2866">
        <v>2</v>
      </c>
      <c r="J2866" t="s">
        <v>33</v>
      </c>
      <c r="K2866">
        <v>318841</v>
      </c>
      <c r="L2866">
        <v>5915</v>
      </c>
      <c r="M2866">
        <v>5402</v>
      </c>
      <c r="N2866">
        <v>0.54830000000000001</v>
      </c>
      <c r="O2866">
        <v>2962</v>
      </c>
      <c r="P2866">
        <v>0</v>
      </c>
      <c r="Q2866">
        <v>512</v>
      </c>
      <c r="R2866">
        <v>512</v>
      </c>
      <c r="S2866">
        <v>3058</v>
      </c>
      <c r="T2866">
        <f t="shared" si="88"/>
        <v>3570</v>
      </c>
      <c r="U2866">
        <f t="shared" si="89"/>
        <v>1</v>
      </c>
      <c r="V2866">
        <v>0.30217512944784136</v>
      </c>
      <c r="W2866">
        <v>0.30756604248830616</v>
      </c>
      <c r="X2866">
        <v>5.5555649470628909E-2</v>
      </c>
      <c r="Y2866">
        <v>0.33470317859322363</v>
      </c>
      <c r="Z2866">
        <v>1787.52</v>
      </c>
      <c r="AA2866">
        <v>1819.4099999999999</v>
      </c>
      <c r="AB2866">
        <v>328.64</v>
      </c>
      <c r="AC2866">
        <v>1979.94</v>
      </c>
    </row>
    <row r="2867" spans="1:29" x14ac:dyDescent="0.25">
      <c r="A2867">
        <v>2002</v>
      </c>
      <c r="B2867">
        <v>1999</v>
      </c>
      <c r="C2867">
        <v>2000</v>
      </c>
      <c r="D2867">
        <v>26</v>
      </c>
      <c r="E2867" t="s">
        <v>67</v>
      </c>
      <c r="F2867" t="s">
        <v>31</v>
      </c>
      <c r="G2867" t="s">
        <v>60</v>
      </c>
      <c r="H2867">
        <v>0</v>
      </c>
      <c r="I2867">
        <v>3</v>
      </c>
      <c r="J2867" t="s">
        <v>34</v>
      </c>
      <c r="K2867">
        <v>200372</v>
      </c>
      <c r="L2867">
        <v>5294</v>
      </c>
      <c r="M2867">
        <v>4913</v>
      </c>
      <c r="N2867">
        <v>0.76549999999999996</v>
      </c>
      <c r="O2867">
        <v>3761</v>
      </c>
      <c r="P2867">
        <v>0</v>
      </c>
      <c r="Q2867">
        <v>380</v>
      </c>
      <c r="R2867">
        <v>380</v>
      </c>
      <c r="S2867">
        <v>1948</v>
      </c>
      <c r="T2867">
        <f t="shared" si="88"/>
        <v>2328</v>
      </c>
      <c r="U2867">
        <f t="shared" si="89"/>
        <v>2</v>
      </c>
      <c r="V2867">
        <v>0.2692057051866879</v>
      </c>
      <c r="W2867">
        <v>0.25214152278089125</v>
      </c>
      <c r="X2867">
        <v>0.19067533286866772</v>
      </c>
      <c r="Y2867">
        <v>0.28797743916375307</v>
      </c>
      <c r="Z2867">
        <v>1425.21</v>
      </c>
      <c r="AA2867">
        <v>1334.87</v>
      </c>
      <c r="AB2867">
        <v>1009.4599999999999</v>
      </c>
      <c r="AC2867">
        <v>1524.59</v>
      </c>
    </row>
    <row r="2868" spans="1:29" x14ac:dyDescent="0.25">
      <c r="A2868">
        <v>2002</v>
      </c>
      <c r="B2868">
        <v>1998</v>
      </c>
      <c r="C2868">
        <v>1999</v>
      </c>
      <c r="D2868">
        <v>26</v>
      </c>
      <c r="E2868" t="s">
        <v>67</v>
      </c>
      <c r="F2868" t="s">
        <v>31</v>
      </c>
      <c r="G2868" t="s">
        <v>60</v>
      </c>
      <c r="H2868">
        <v>0</v>
      </c>
      <c r="I2868">
        <v>4</v>
      </c>
      <c r="J2868" t="s">
        <v>34</v>
      </c>
      <c r="K2868">
        <v>144679</v>
      </c>
      <c r="L2868">
        <v>26391</v>
      </c>
      <c r="M2868">
        <v>25553</v>
      </c>
      <c r="N2868">
        <v>0.94969999999999999</v>
      </c>
      <c r="O2868">
        <v>24266</v>
      </c>
      <c r="P2868">
        <v>73</v>
      </c>
      <c r="Q2868">
        <v>765</v>
      </c>
      <c r="R2868">
        <v>838</v>
      </c>
      <c r="S2868">
        <v>29970</v>
      </c>
      <c r="T2868">
        <f t="shared" si="88"/>
        <v>30808</v>
      </c>
      <c r="U2868">
        <f t="shared" si="89"/>
        <v>3</v>
      </c>
      <c r="V2868">
        <v>0.52417559933161317</v>
      </c>
      <c r="W2868">
        <v>0.27283560486361347</v>
      </c>
      <c r="X2868">
        <v>0.12261489320586999</v>
      </c>
      <c r="Y2868">
        <v>8.0373902598903452E-2</v>
      </c>
      <c r="Z2868">
        <v>13833.99</v>
      </c>
      <c r="AA2868">
        <v>7200.65</v>
      </c>
      <c r="AB2868">
        <v>3236.04</v>
      </c>
      <c r="AC2868">
        <v>2121.2199999999998</v>
      </c>
    </row>
    <row r="2869" spans="1:29" x14ac:dyDescent="0.25">
      <c r="A2869">
        <v>2002</v>
      </c>
      <c r="B2869">
        <v>1997</v>
      </c>
      <c r="C2869">
        <v>1998</v>
      </c>
      <c r="D2869">
        <v>26</v>
      </c>
      <c r="E2869" t="s">
        <v>67</v>
      </c>
      <c r="F2869" t="s">
        <v>31</v>
      </c>
      <c r="G2869" t="s">
        <v>60</v>
      </c>
      <c r="H2869">
        <v>0</v>
      </c>
      <c r="I2869">
        <v>5</v>
      </c>
      <c r="J2869" t="s">
        <v>34</v>
      </c>
      <c r="K2869">
        <v>34615</v>
      </c>
      <c r="L2869">
        <v>2487</v>
      </c>
      <c r="M2869">
        <v>2308</v>
      </c>
      <c r="N2869">
        <v>1</v>
      </c>
      <c r="O2869">
        <v>2308</v>
      </c>
      <c r="P2869">
        <v>141</v>
      </c>
      <c r="Q2869">
        <v>37</v>
      </c>
      <c r="R2869">
        <v>179</v>
      </c>
      <c r="S2869">
        <v>19549</v>
      </c>
      <c r="T2869">
        <f t="shared" si="88"/>
        <v>19728</v>
      </c>
      <c r="U2869">
        <f t="shared" si="89"/>
        <v>4</v>
      </c>
      <c r="V2869">
        <v>0.51344279426837358</v>
      </c>
      <c r="W2869">
        <v>0.4097188448320907</v>
      </c>
      <c r="X2869">
        <v>3.9791796458932055E-4</v>
      </c>
      <c r="Y2869">
        <v>7.6440442934946451E-2</v>
      </c>
      <c r="Z2869">
        <v>1277.42</v>
      </c>
      <c r="AA2869">
        <v>1019.36</v>
      </c>
      <c r="AB2869">
        <v>0.99</v>
      </c>
      <c r="AC2869">
        <v>190.18</v>
      </c>
    </row>
    <row r="2870" spans="1:29" x14ac:dyDescent="0.25">
      <c r="A2870">
        <v>2002</v>
      </c>
      <c r="B2870">
        <v>2000</v>
      </c>
      <c r="C2870">
        <v>2001</v>
      </c>
      <c r="D2870">
        <v>27</v>
      </c>
      <c r="E2870" t="s">
        <v>68</v>
      </c>
      <c r="F2870" t="s">
        <v>31</v>
      </c>
      <c r="G2870" t="s">
        <v>69</v>
      </c>
      <c r="H2870">
        <v>0</v>
      </c>
      <c r="I2870">
        <v>2</v>
      </c>
      <c r="J2870" t="s">
        <v>33</v>
      </c>
      <c r="K2870">
        <v>1001090</v>
      </c>
      <c r="L2870">
        <v>11688</v>
      </c>
      <c r="M2870">
        <v>10639</v>
      </c>
      <c r="N2870">
        <v>0.54979999999999996</v>
      </c>
      <c r="O2870">
        <v>5849</v>
      </c>
      <c r="P2870">
        <v>0</v>
      </c>
      <c r="Q2870">
        <v>1049</v>
      </c>
      <c r="R2870">
        <v>1049</v>
      </c>
      <c r="S2870">
        <v>10396</v>
      </c>
      <c r="T2870">
        <f t="shared" si="88"/>
        <v>11445</v>
      </c>
      <c r="U2870">
        <f t="shared" si="89"/>
        <v>1</v>
      </c>
      <c r="V2870">
        <v>0.4881409263799798</v>
      </c>
      <c r="W2870">
        <v>0.14432360847091355</v>
      </c>
      <c r="X2870">
        <v>9.3070030302148887E-2</v>
      </c>
      <c r="Y2870">
        <v>0.2744654348469579</v>
      </c>
      <c r="Z2870">
        <v>5705.85</v>
      </c>
      <c r="AA2870">
        <v>1686.99</v>
      </c>
      <c r="AB2870">
        <v>1087.8900000000001</v>
      </c>
      <c r="AC2870">
        <v>3208.21</v>
      </c>
    </row>
    <row r="2871" spans="1:29" x14ac:dyDescent="0.25">
      <c r="A2871">
        <v>2002</v>
      </c>
      <c r="B2871">
        <v>1999</v>
      </c>
      <c r="C2871">
        <v>2000</v>
      </c>
      <c r="D2871">
        <v>27</v>
      </c>
      <c r="E2871" t="s">
        <v>68</v>
      </c>
      <c r="F2871" t="s">
        <v>31</v>
      </c>
      <c r="G2871" t="s">
        <v>69</v>
      </c>
      <c r="H2871">
        <v>0</v>
      </c>
      <c r="I2871">
        <v>3</v>
      </c>
      <c r="J2871" t="s">
        <v>34</v>
      </c>
      <c r="K2871">
        <v>724895</v>
      </c>
      <c r="L2871">
        <v>48324</v>
      </c>
      <c r="M2871">
        <v>39628</v>
      </c>
      <c r="N2871">
        <v>0.79949999999999999</v>
      </c>
      <c r="O2871">
        <v>31682</v>
      </c>
      <c r="P2871">
        <v>0</v>
      </c>
      <c r="Q2871">
        <v>8696</v>
      </c>
      <c r="R2871">
        <v>8696</v>
      </c>
      <c r="S2871">
        <v>79904</v>
      </c>
      <c r="T2871">
        <f t="shared" si="88"/>
        <v>88600</v>
      </c>
      <c r="U2871">
        <f t="shared" si="89"/>
        <v>2</v>
      </c>
      <c r="V2871">
        <v>0.42617599378867843</v>
      </c>
      <c r="W2871">
        <v>0.29351784368477701</v>
      </c>
      <c r="X2871">
        <v>3.5994252209948292E-2</v>
      </c>
      <c r="Y2871">
        <v>0.24431191031659605</v>
      </c>
      <c r="Z2871">
        <v>20594.810000000001</v>
      </c>
      <c r="AA2871">
        <v>14184.15</v>
      </c>
      <c r="AB2871">
        <v>1739.41</v>
      </c>
      <c r="AC2871">
        <v>11806.289999999999</v>
      </c>
    </row>
    <row r="2872" spans="1:29" x14ac:dyDescent="0.25">
      <c r="A2872">
        <v>2002</v>
      </c>
      <c r="B2872">
        <v>1998</v>
      </c>
      <c r="C2872">
        <v>1999</v>
      </c>
      <c r="D2872">
        <v>27</v>
      </c>
      <c r="E2872" t="s">
        <v>68</v>
      </c>
      <c r="F2872" t="s">
        <v>31</v>
      </c>
      <c r="G2872" t="s">
        <v>69</v>
      </c>
      <c r="H2872">
        <v>0</v>
      </c>
      <c r="I2872">
        <v>4</v>
      </c>
      <c r="J2872" t="s">
        <v>34</v>
      </c>
      <c r="K2872">
        <v>237664</v>
      </c>
      <c r="L2872">
        <v>52178</v>
      </c>
      <c r="M2872">
        <v>36116</v>
      </c>
      <c r="N2872">
        <v>0.94740000000000002</v>
      </c>
      <c r="O2872">
        <v>34216</v>
      </c>
      <c r="P2872">
        <v>1037</v>
      </c>
      <c r="Q2872">
        <v>15024</v>
      </c>
      <c r="R2872">
        <v>16062</v>
      </c>
      <c r="S2872">
        <v>62901</v>
      </c>
      <c r="T2872">
        <f t="shared" si="88"/>
        <v>78963</v>
      </c>
      <c r="U2872">
        <f t="shared" si="89"/>
        <v>3</v>
      </c>
      <c r="V2872">
        <v>0.48957613253349397</v>
      </c>
      <c r="W2872">
        <v>0.17918231557983022</v>
      </c>
      <c r="X2872">
        <v>1.5880584474808838E-2</v>
      </c>
      <c r="Y2872">
        <v>0.31536096741186703</v>
      </c>
      <c r="Z2872">
        <v>25545.5</v>
      </c>
      <c r="AA2872">
        <v>9349.52</v>
      </c>
      <c r="AB2872">
        <v>828.63000000000011</v>
      </c>
      <c r="AC2872">
        <v>16455.16</v>
      </c>
    </row>
    <row r="2873" spans="1:29" x14ac:dyDescent="0.25">
      <c r="A2873">
        <v>2002</v>
      </c>
      <c r="B2873">
        <v>1997</v>
      </c>
      <c r="C2873">
        <v>1998</v>
      </c>
      <c r="D2873">
        <v>27</v>
      </c>
      <c r="E2873" t="s">
        <v>68</v>
      </c>
      <c r="F2873" t="s">
        <v>31</v>
      </c>
      <c r="G2873" t="s">
        <v>69</v>
      </c>
      <c r="H2873">
        <v>0</v>
      </c>
      <c r="I2873">
        <v>5</v>
      </c>
      <c r="J2873" t="s">
        <v>34</v>
      </c>
      <c r="K2873">
        <v>58425</v>
      </c>
      <c r="L2873">
        <v>21889</v>
      </c>
      <c r="M2873">
        <v>13777</v>
      </c>
      <c r="N2873">
        <v>1</v>
      </c>
      <c r="O2873">
        <v>13777</v>
      </c>
      <c r="P2873">
        <v>364</v>
      </c>
      <c r="Q2873">
        <v>7747</v>
      </c>
      <c r="R2873">
        <v>8111</v>
      </c>
      <c r="S2873">
        <v>30692</v>
      </c>
      <c r="T2873">
        <f t="shared" si="88"/>
        <v>38803</v>
      </c>
      <c r="U2873">
        <f t="shared" si="89"/>
        <v>4</v>
      </c>
      <c r="V2873">
        <v>0.47151262922744486</v>
      </c>
      <c r="W2873">
        <v>0.15239496201409797</v>
      </c>
      <c r="X2873">
        <v>4.4628295499709904E-3</v>
      </c>
      <c r="Y2873">
        <v>0.37162957920848616</v>
      </c>
      <c r="Z2873">
        <v>10321.27</v>
      </c>
      <c r="AA2873">
        <v>3335.88</v>
      </c>
      <c r="AB2873">
        <v>97.69</v>
      </c>
      <c r="AC2873">
        <v>8134.86</v>
      </c>
    </row>
    <row r="2874" spans="1:29" x14ac:dyDescent="0.25">
      <c r="A2874">
        <v>2002</v>
      </c>
      <c r="B2874">
        <v>2000</v>
      </c>
      <c r="C2874">
        <v>2001</v>
      </c>
      <c r="D2874">
        <v>28</v>
      </c>
      <c r="E2874" t="s">
        <v>70</v>
      </c>
      <c r="F2874" t="s">
        <v>31</v>
      </c>
      <c r="G2874" t="s">
        <v>58</v>
      </c>
      <c r="H2874">
        <v>0</v>
      </c>
      <c r="I2874">
        <v>2</v>
      </c>
      <c r="J2874" t="s">
        <v>33</v>
      </c>
      <c r="K2874">
        <v>228253</v>
      </c>
      <c r="L2874">
        <v>5802</v>
      </c>
      <c r="M2874">
        <v>3252</v>
      </c>
      <c r="N2874">
        <v>0.61399999999999999</v>
      </c>
      <c r="O2874">
        <v>1996</v>
      </c>
      <c r="P2874">
        <v>0</v>
      </c>
      <c r="Q2874">
        <v>2550</v>
      </c>
      <c r="R2874">
        <v>2550</v>
      </c>
      <c r="S2874">
        <v>11246</v>
      </c>
      <c r="T2874">
        <f t="shared" si="88"/>
        <v>13796</v>
      </c>
      <c r="U2874">
        <f t="shared" si="89"/>
        <v>1</v>
      </c>
      <c r="V2874">
        <v>0.31225872718248499</v>
      </c>
      <c r="W2874">
        <v>5.3662521369878119E-2</v>
      </c>
      <c r="X2874">
        <v>4.0545896983400428E-2</v>
      </c>
      <c r="Y2874">
        <v>0.59353285446423643</v>
      </c>
      <c r="Z2874">
        <v>1811.9</v>
      </c>
      <c r="AA2874">
        <v>311.38</v>
      </c>
      <c r="AB2874">
        <v>235.27</v>
      </c>
      <c r="AC2874">
        <v>3444.01</v>
      </c>
    </row>
    <row r="2875" spans="1:29" x14ac:dyDescent="0.25">
      <c r="A2875">
        <v>2002</v>
      </c>
      <c r="B2875">
        <v>1999</v>
      </c>
      <c r="C2875">
        <v>2000</v>
      </c>
      <c r="D2875">
        <v>28</v>
      </c>
      <c r="E2875" t="s">
        <v>70</v>
      </c>
      <c r="F2875" t="s">
        <v>31</v>
      </c>
      <c r="G2875" t="s">
        <v>58</v>
      </c>
      <c r="H2875">
        <v>0</v>
      </c>
      <c r="I2875">
        <v>3</v>
      </c>
      <c r="J2875" t="s">
        <v>34</v>
      </c>
      <c r="K2875">
        <v>101203</v>
      </c>
      <c r="L2875">
        <v>10506</v>
      </c>
      <c r="M2875">
        <v>7206</v>
      </c>
      <c r="N2875">
        <v>0.81369999999999998</v>
      </c>
      <c r="O2875">
        <v>5863</v>
      </c>
      <c r="P2875">
        <v>0</v>
      </c>
      <c r="Q2875">
        <v>3300</v>
      </c>
      <c r="R2875">
        <v>3300</v>
      </c>
      <c r="S2875">
        <v>10274</v>
      </c>
      <c r="T2875">
        <f t="shared" si="88"/>
        <v>13574</v>
      </c>
      <c r="U2875">
        <f t="shared" si="89"/>
        <v>2</v>
      </c>
      <c r="V2875">
        <v>0.22135163097845381</v>
      </c>
      <c r="W2875">
        <v>0.12958262066366083</v>
      </c>
      <c r="X2875">
        <v>0.16538029195899209</v>
      </c>
      <c r="Y2875">
        <v>0.48368545639889327</v>
      </c>
      <c r="Z2875">
        <v>2325.58</v>
      </c>
      <c r="AA2875">
        <v>1361.43</v>
      </c>
      <c r="AB2875">
        <v>1737.53</v>
      </c>
      <c r="AC2875">
        <v>5081.7300000000005</v>
      </c>
    </row>
    <row r="2876" spans="1:29" x14ac:dyDescent="0.25">
      <c r="A2876">
        <v>2002</v>
      </c>
      <c r="B2876">
        <v>1998</v>
      </c>
      <c r="C2876">
        <v>1999</v>
      </c>
      <c r="D2876">
        <v>28</v>
      </c>
      <c r="E2876" t="s">
        <v>70</v>
      </c>
      <c r="F2876" t="s">
        <v>31</v>
      </c>
      <c r="G2876" t="s">
        <v>58</v>
      </c>
      <c r="H2876">
        <v>0</v>
      </c>
      <c r="I2876">
        <v>4</v>
      </c>
      <c r="J2876" t="s">
        <v>34</v>
      </c>
      <c r="K2876">
        <v>41918</v>
      </c>
      <c r="L2876">
        <v>11347</v>
      </c>
      <c r="M2876">
        <v>3955</v>
      </c>
      <c r="N2876">
        <v>0.95389999999999997</v>
      </c>
      <c r="O2876">
        <v>3773</v>
      </c>
      <c r="P2876">
        <v>286</v>
      </c>
      <c r="Q2876">
        <v>7105</v>
      </c>
      <c r="R2876">
        <v>7391</v>
      </c>
      <c r="S2876">
        <v>8553</v>
      </c>
      <c r="T2876">
        <f t="shared" si="88"/>
        <v>15944</v>
      </c>
      <c r="U2876">
        <f t="shared" si="89"/>
        <v>3</v>
      </c>
      <c r="V2876">
        <v>0.18853654517109525</v>
      </c>
      <c r="W2876">
        <v>0.11330382235601943</v>
      </c>
      <c r="X2876">
        <v>4.9658990463718335E-2</v>
      </c>
      <c r="Y2876">
        <v>0.64850064200916713</v>
      </c>
      <c r="Z2876">
        <v>2139.36</v>
      </c>
      <c r="AA2876">
        <v>1285.68</v>
      </c>
      <c r="AB2876">
        <v>563.49</v>
      </c>
      <c r="AC2876">
        <v>7358.66</v>
      </c>
    </row>
    <row r="2877" spans="1:29" x14ac:dyDescent="0.25">
      <c r="A2877">
        <v>2002</v>
      </c>
      <c r="B2877">
        <v>1997</v>
      </c>
      <c r="C2877">
        <v>1998</v>
      </c>
      <c r="D2877">
        <v>28</v>
      </c>
      <c r="E2877" t="s">
        <v>70</v>
      </c>
      <c r="F2877" t="s">
        <v>31</v>
      </c>
      <c r="G2877" t="s">
        <v>58</v>
      </c>
      <c r="H2877">
        <v>0</v>
      </c>
      <c r="I2877">
        <v>5</v>
      </c>
      <c r="J2877" t="s">
        <v>34</v>
      </c>
      <c r="K2877">
        <v>12301</v>
      </c>
      <c r="L2877">
        <v>5313</v>
      </c>
      <c r="M2877">
        <v>3059</v>
      </c>
      <c r="N2877">
        <v>1</v>
      </c>
      <c r="O2877">
        <v>3059</v>
      </c>
      <c r="P2877">
        <v>78</v>
      </c>
      <c r="Q2877">
        <v>2175</v>
      </c>
      <c r="R2877">
        <v>2254</v>
      </c>
      <c r="S2877">
        <v>5757</v>
      </c>
      <c r="T2877">
        <f t="shared" si="88"/>
        <v>8011</v>
      </c>
      <c r="U2877">
        <f t="shared" si="89"/>
        <v>4</v>
      </c>
      <c r="V2877">
        <v>0.43590945103419193</v>
      </c>
      <c r="W2877">
        <v>0.12963956182099096</v>
      </c>
      <c r="X2877">
        <v>9.9740111144357799E-3</v>
      </c>
      <c r="Y2877">
        <v>0.4244769760303812</v>
      </c>
      <c r="Z2877">
        <v>2316.3399999999997</v>
      </c>
      <c r="AA2877">
        <v>688.88</v>
      </c>
      <c r="AB2877">
        <v>53</v>
      </c>
      <c r="AC2877">
        <v>2255.59</v>
      </c>
    </row>
    <row r="2878" spans="1:29" x14ac:dyDescent="0.25">
      <c r="A2878">
        <v>2002</v>
      </c>
      <c r="B2878">
        <v>2000</v>
      </c>
      <c r="C2878">
        <v>2001</v>
      </c>
      <c r="D2878">
        <v>29</v>
      </c>
      <c r="E2878" t="s">
        <v>71</v>
      </c>
      <c r="F2878" t="s">
        <v>31</v>
      </c>
      <c r="G2878" t="s">
        <v>60</v>
      </c>
      <c r="H2878">
        <v>0</v>
      </c>
      <c r="I2878">
        <v>2</v>
      </c>
      <c r="J2878" t="s">
        <v>33</v>
      </c>
      <c r="K2878">
        <v>36752</v>
      </c>
      <c r="L2878">
        <v>621</v>
      </c>
      <c r="M2878">
        <v>512</v>
      </c>
      <c r="N2878">
        <v>0.6018</v>
      </c>
      <c r="O2878">
        <v>308</v>
      </c>
      <c r="P2878">
        <v>0</v>
      </c>
      <c r="Q2878">
        <v>109</v>
      </c>
      <c r="R2878">
        <v>109</v>
      </c>
      <c r="S2878">
        <v>1054</v>
      </c>
      <c r="T2878">
        <f t="shared" si="88"/>
        <v>1163</v>
      </c>
      <c r="U2878">
        <f t="shared" si="89"/>
        <v>1</v>
      </c>
      <c r="V2878">
        <v>0.3399305443904948</v>
      </c>
      <c r="W2878">
        <v>8.0613524550628632E-2</v>
      </c>
      <c r="X2878">
        <v>6.0902279816071256E-2</v>
      </c>
      <c r="Y2878">
        <v>0.51855365124280528</v>
      </c>
      <c r="Z2878">
        <v>211.42999999999998</v>
      </c>
      <c r="AA2878">
        <v>50.14</v>
      </c>
      <c r="AB2878">
        <v>37.880000000000003</v>
      </c>
      <c r="AC2878">
        <v>322.53000000000003</v>
      </c>
    </row>
    <row r="2879" spans="1:29" x14ac:dyDescent="0.25">
      <c r="A2879">
        <v>2002</v>
      </c>
      <c r="B2879">
        <v>1999</v>
      </c>
      <c r="C2879">
        <v>2000</v>
      </c>
      <c r="D2879">
        <v>29</v>
      </c>
      <c r="E2879" t="s">
        <v>71</v>
      </c>
      <c r="F2879" t="s">
        <v>31</v>
      </c>
      <c r="G2879" t="s">
        <v>60</v>
      </c>
      <c r="H2879">
        <v>0</v>
      </c>
      <c r="I2879">
        <v>3</v>
      </c>
      <c r="J2879" t="s">
        <v>34</v>
      </c>
      <c r="K2879">
        <v>13650</v>
      </c>
      <c r="L2879">
        <v>1154</v>
      </c>
      <c r="M2879">
        <v>891</v>
      </c>
      <c r="N2879">
        <v>0.81859999999999999</v>
      </c>
      <c r="O2879">
        <v>729</v>
      </c>
      <c r="P2879">
        <v>0</v>
      </c>
      <c r="Q2879">
        <v>263</v>
      </c>
      <c r="R2879">
        <v>263</v>
      </c>
      <c r="S2879">
        <v>1187</v>
      </c>
      <c r="T2879">
        <f t="shared" si="88"/>
        <v>1450</v>
      </c>
      <c r="U2879">
        <f t="shared" si="89"/>
        <v>2</v>
      </c>
      <c r="V2879">
        <v>0.10774865573940826</v>
      </c>
      <c r="W2879">
        <v>4.7631417166705624E-2</v>
      </c>
      <c r="X2879">
        <v>0.17016044540267203</v>
      </c>
      <c r="Y2879">
        <v>0.67445948169121406</v>
      </c>
      <c r="Z2879">
        <v>124.44</v>
      </c>
      <c r="AA2879">
        <v>55.01</v>
      </c>
      <c r="AB2879">
        <v>196.51999999999998</v>
      </c>
      <c r="AC2879">
        <v>778.94</v>
      </c>
    </row>
    <row r="2880" spans="1:29" x14ac:dyDescent="0.25">
      <c r="A2880">
        <v>2002</v>
      </c>
      <c r="B2880">
        <v>1998</v>
      </c>
      <c r="C2880">
        <v>1999</v>
      </c>
      <c r="D2880">
        <v>29</v>
      </c>
      <c r="E2880" t="s">
        <v>71</v>
      </c>
      <c r="F2880" t="s">
        <v>31</v>
      </c>
      <c r="G2880" t="s">
        <v>60</v>
      </c>
      <c r="H2880">
        <v>0</v>
      </c>
      <c r="I2880">
        <v>4</v>
      </c>
      <c r="J2880" t="s">
        <v>34</v>
      </c>
      <c r="K2880">
        <v>8984</v>
      </c>
      <c r="L2880">
        <v>2674</v>
      </c>
      <c r="M2880">
        <v>1196</v>
      </c>
      <c r="N2880">
        <v>0.96499999999999997</v>
      </c>
      <c r="O2880">
        <v>1154</v>
      </c>
      <c r="P2880">
        <v>13</v>
      </c>
      <c r="Q2880">
        <v>1464</v>
      </c>
      <c r="R2880">
        <v>1477</v>
      </c>
      <c r="S2880">
        <v>1901</v>
      </c>
      <c r="T2880">
        <f t="shared" si="88"/>
        <v>3378</v>
      </c>
      <c r="U2880">
        <f t="shared" si="89"/>
        <v>3</v>
      </c>
      <c r="V2880">
        <v>0.13501568558533969</v>
      </c>
      <c r="W2880">
        <v>4.888144389645644E-2</v>
      </c>
      <c r="X2880">
        <v>0.12293086751195584</v>
      </c>
      <c r="Y2880">
        <v>0.69317200300624815</v>
      </c>
      <c r="Z2880">
        <v>361.09</v>
      </c>
      <c r="AA2880">
        <v>130.72999999999999</v>
      </c>
      <c r="AB2880">
        <v>328.77000000000004</v>
      </c>
      <c r="AC2880">
        <v>1853.8400000000001</v>
      </c>
    </row>
    <row r="2881" spans="1:29" x14ac:dyDescent="0.25">
      <c r="A2881">
        <v>2002</v>
      </c>
      <c r="B2881">
        <v>1997</v>
      </c>
      <c r="C2881">
        <v>1998</v>
      </c>
      <c r="D2881">
        <v>29</v>
      </c>
      <c r="E2881" t="s">
        <v>71</v>
      </c>
      <c r="F2881" t="s">
        <v>31</v>
      </c>
      <c r="G2881" t="s">
        <v>60</v>
      </c>
      <c r="H2881">
        <v>0</v>
      </c>
      <c r="I2881">
        <v>5</v>
      </c>
      <c r="J2881" t="s">
        <v>34</v>
      </c>
      <c r="K2881">
        <v>1609</v>
      </c>
      <c r="L2881">
        <v>532</v>
      </c>
      <c r="M2881">
        <v>276</v>
      </c>
      <c r="N2881">
        <v>1</v>
      </c>
      <c r="O2881">
        <v>276</v>
      </c>
      <c r="P2881">
        <v>2</v>
      </c>
      <c r="Q2881">
        <v>252</v>
      </c>
      <c r="R2881">
        <v>255</v>
      </c>
      <c r="S2881">
        <v>720</v>
      </c>
      <c r="T2881">
        <f t="shared" si="88"/>
        <v>975</v>
      </c>
      <c r="U2881">
        <f t="shared" si="89"/>
        <v>4</v>
      </c>
      <c r="V2881">
        <v>0.25245710634619362</v>
      </c>
      <c r="W2881">
        <v>0.13079510645894799</v>
      </c>
      <c r="X2881">
        <v>6.5096874823821246E-2</v>
      </c>
      <c r="Y2881">
        <v>0.55165091237103714</v>
      </c>
      <c r="Z2881">
        <v>134.34</v>
      </c>
      <c r="AA2881">
        <v>69.599999999999994</v>
      </c>
      <c r="AB2881">
        <v>34.64</v>
      </c>
      <c r="AC2881">
        <v>293.55</v>
      </c>
    </row>
    <row r="2882" spans="1:29" x14ac:dyDescent="0.25">
      <c r="A2882">
        <v>2002</v>
      </c>
      <c r="B2882">
        <v>2000</v>
      </c>
      <c r="C2882">
        <v>2001</v>
      </c>
      <c r="D2882">
        <v>30</v>
      </c>
      <c r="E2882" t="s">
        <v>72</v>
      </c>
      <c r="F2882" t="s">
        <v>31</v>
      </c>
      <c r="G2882" t="s">
        <v>60</v>
      </c>
      <c r="H2882">
        <v>1</v>
      </c>
      <c r="I2882">
        <v>2</v>
      </c>
      <c r="J2882" t="s">
        <v>33</v>
      </c>
      <c r="K2882">
        <v>343557</v>
      </c>
      <c r="L2882">
        <v>6638</v>
      </c>
      <c r="M2882">
        <v>5694</v>
      </c>
      <c r="N2882">
        <v>0.56420000000000003</v>
      </c>
      <c r="O2882">
        <v>3212</v>
      </c>
      <c r="P2882">
        <v>0</v>
      </c>
      <c r="Q2882">
        <v>943</v>
      </c>
      <c r="R2882">
        <v>943</v>
      </c>
      <c r="S2882">
        <v>4263</v>
      </c>
      <c r="T2882">
        <f t="shared" si="88"/>
        <v>5206</v>
      </c>
      <c r="U2882">
        <f t="shared" si="89"/>
        <v>1</v>
      </c>
      <c r="V2882">
        <v>0.29497718545834706</v>
      </c>
      <c r="W2882">
        <v>0.19203682865066563</v>
      </c>
      <c r="X2882">
        <v>5.4069484552544254E-2</v>
      </c>
      <c r="Y2882">
        <v>0.45891650133844314</v>
      </c>
      <c r="Z2882">
        <v>1958.1499999999999</v>
      </c>
      <c r="AA2882">
        <v>1274.8</v>
      </c>
      <c r="AB2882">
        <v>358.93</v>
      </c>
      <c r="AC2882">
        <v>3046.4300000000003</v>
      </c>
    </row>
    <row r="2883" spans="1:29" x14ac:dyDescent="0.25">
      <c r="A2883">
        <v>2002</v>
      </c>
      <c r="B2883">
        <v>1999</v>
      </c>
      <c r="C2883">
        <v>2000</v>
      </c>
      <c r="D2883">
        <v>30</v>
      </c>
      <c r="E2883" t="s">
        <v>72</v>
      </c>
      <c r="F2883" t="s">
        <v>31</v>
      </c>
      <c r="G2883" t="s">
        <v>60</v>
      </c>
      <c r="H2883">
        <v>1</v>
      </c>
      <c r="I2883">
        <v>3</v>
      </c>
      <c r="J2883" t="s">
        <v>34</v>
      </c>
      <c r="K2883">
        <v>466357</v>
      </c>
      <c r="L2883">
        <v>27446</v>
      </c>
      <c r="M2883">
        <v>19756</v>
      </c>
      <c r="N2883">
        <v>0.78939999999999999</v>
      </c>
      <c r="O2883">
        <v>15595</v>
      </c>
      <c r="P2883">
        <v>0</v>
      </c>
      <c r="Q2883">
        <v>7689</v>
      </c>
      <c r="R2883">
        <v>7689</v>
      </c>
      <c r="S2883">
        <v>26002</v>
      </c>
      <c r="T2883">
        <f t="shared" si="88"/>
        <v>33691</v>
      </c>
      <c r="U2883">
        <f t="shared" si="89"/>
        <v>2</v>
      </c>
      <c r="V2883">
        <v>0.31802655467953267</v>
      </c>
      <c r="W2883">
        <v>8.7174419888355364E-2</v>
      </c>
      <c r="X2883">
        <v>0.14202173649284541</v>
      </c>
      <c r="Y2883">
        <v>0.45277728893926661</v>
      </c>
      <c r="Z2883">
        <v>8728.56</v>
      </c>
      <c r="AA2883">
        <v>2392.59</v>
      </c>
      <c r="AB2883">
        <v>3897.93</v>
      </c>
      <c r="AC2883">
        <v>12426.93</v>
      </c>
    </row>
    <row r="2884" spans="1:29" x14ac:dyDescent="0.25">
      <c r="A2884">
        <v>2002</v>
      </c>
      <c r="B2884">
        <v>1998</v>
      </c>
      <c r="C2884">
        <v>1999</v>
      </c>
      <c r="D2884">
        <v>30</v>
      </c>
      <c r="E2884" t="s">
        <v>72</v>
      </c>
      <c r="F2884" t="s">
        <v>31</v>
      </c>
      <c r="G2884" t="s">
        <v>60</v>
      </c>
      <c r="H2884">
        <v>1</v>
      </c>
      <c r="I2884">
        <v>4</v>
      </c>
      <c r="J2884" t="s">
        <v>34</v>
      </c>
      <c r="K2884">
        <v>202639</v>
      </c>
      <c r="L2884">
        <v>41736</v>
      </c>
      <c r="M2884">
        <v>28122</v>
      </c>
      <c r="N2884">
        <v>0.95420000000000005</v>
      </c>
      <c r="O2884">
        <v>26835</v>
      </c>
      <c r="P2884">
        <v>1712</v>
      </c>
      <c r="Q2884">
        <v>11900</v>
      </c>
      <c r="R2884">
        <v>13613</v>
      </c>
      <c r="S2884">
        <v>59076</v>
      </c>
      <c r="T2884">
        <f t="shared" si="88"/>
        <v>72689</v>
      </c>
      <c r="U2884">
        <f t="shared" si="89"/>
        <v>3</v>
      </c>
      <c r="V2884">
        <v>0.45061516602893859</v>
      </c>
      <c r="W2884">
        <v>0.13483696602750098</v>
      </c>
      <c r="X2884">
        <v>4.8384036112102777E-2</v>
      </c>
      <c r="Y2884">
        <v>0.36616383183145768</v>
      </c>
      <c r="Z2884">
        <v>18807.189999999999</v>
      </c>
      <c r="AA2884">
        <v>5627.65</v>
      </c>
      <c r="AB2884">
        <v>2019.3899999999999</v>
      </c>
      <c r="AC2884">
        <v>15282.469999999998</v>
      </c>
    </row>
    <row r="2885" spans="1:29" x14ac:dyDescent="0.25">
      <c r="A2885">
        <v>2002</v>
      </c>
      <c r="B2885">
        <v>1997</v>
      </c>
      <c r="C2885">
        <v>1998</v>
      </c>
      <c r="D2885">
        <v>30</v>
      </c>
      <c r="E2885" t="s">
        <v>72</v>
      </c>
      <c r="F2885" t="s">
        <v>31</v>
      </c>
      <c r="G2885" t="s">
        <v>60</v>
      </c>
      <c r="H2885">
        <v>1</v>
      </c>
      <c r="I2885">
        <v>5</v>
      </c>
      <c r="J2885" t="s">
        <v>34</v>
      </c>
      <c r="K2885">
        <v>24956</v>
      </c>
      <c r="L2885">
        <v>5578</v>
      </c>
      <c r="M2885">
        <v>4187</v>
      </c>
      <c r="N2885">
        <v>1</v>
      </c>
      <c r="O2885">
        <v>4187</v>
      </c>
      <c r="P2885">
        <v>38</v>
      </c>
      <c r="Q2885">
        <v>1352</v>
      </c>
      <c r="R2885">
        <v>1390</v>
      </c>
      <c r="S2885">
        <v>16881</v>
      </c>
      <c r="T2885">
        <f t="shared" si="88"/>
        <v>18271</v>
      </c>
      <c r="U2885">
        <f t="shared" si="89"/>
        <v>4</v>
      </c>
      <c r="V2885">
        <v>0.57958020946500732</v>
      </c>
      <c r="W2885">
        <v>0.11962309206492626</v>
      </c>
      <c r="X2885">
        <v>2.9096346015252725E-2</v>
      </c>
      <c r="Y2885">
        <v>0.27170035245481367</v>
      </c>
      <c r="Z2885">
        <v>3232.9100000000003</v>
      </c>
      <c r="AA2885">
        <v>667.26</v>
      </c>
      <c r="AB2885">
        <v>162.30000000000001</v>
      </c>
      <c r="AC2885">
        <v>1515.55</v>
      </c>
    </row>
    <row r="2886" spans="1:29" x14ac:dyDescent="0.25">
      <c r="A2886">
        <v>2003</v>
      </c>
      <c r="B2886">
        <v>2000</v>
      </c>
      <c r="C2886">
        <v>2002</v>
      </c>
      <c r="D2886">
        <v>1</v>
      </c>
      <c r="E2886" t="s">
        <v>30</v>
      </c>
      <c r="F2886" t="s">
        <v>31</v>
      </c>
      <c r="G2886" t="s">
        <v>32</v>
      </c>
      <c r="H2886">
        <v>3</v>
      </c>
      <c r="I2886">
        <v>3</v>
      </c>
      <c r="J2886" t="s">
        <v>33</v>
      </c>
      <c r="K2886">
        <v>98073</v>
      </c>
      <c r="L2886">
        <v>1223</v>
      </c>
      <c r="M2886">
        <v>1223</v>
      </c>
      <c r="N2886">
        <v>0.59930000000000005</v>
      </c>
      <c r="O2886">
        <v>733</v>
      </c>
      <c r="P2886">
        <v>0</v>
      </c>
      <c r="Q2886">
        <v>0</v>
      </c>
      <c r="R2886">
        <v>0</v>
      </c>
      <c r="S2886">
        <v>1054</v>
      </c>
      <c r="T2886">
        <f t="shared" si="88"/>
        <v>1054</v>
      </c>
      <c r="U2886">
        <f t="shared" si="89"/>
        <v>1</v>
      </c>
      <c r="V2886">
        <v>0.52450175275169775</v>
      </c>
      <c r="W2886">
        <v>0.41098554490558026</v>
      </c>
      <c r="X2886">
        <v>0</v>
      </c>
      <c r="Y2886">
        <v>6.4512702342722217E-2</v>
      </c>
      <c r="Z2886">
        <v>641.88</v>
      </c>
      <c r="AA2886">
        <v>502.96</v>
      </c>
      <c r="AB2886">
        <v>0</v>
      </c>
      <c r="AC2886">
        <v>78.95</v>
      </c>
    </row>
    <row r="2887" spans="1:29" x14ac:dyDescent="0.25">
      <c r="A2887">
        <v>2003</v>
      </c>
      <c r="B2887">
        <v>1999</v>
      </c>
      <c r="C2887">
        <v>2001</v>
      </c>
      <c r="D2887">
        <v>1</v>
      </c>
      <c r="E2887" t="s">
        <v>30</v>
      </c>
      <c r="F2887" t="s">
        <v>31</v>
      </c>
      <c r="G2887" t="s">
        <v>32</v>
      </c>
      <c r="H2887">
        <v>3</v>
      </c>
      <c r="I2887">
        <v>4</v>
      </c>
      <c r="J2887" t="s">
        <v>34</v>
      </c>
      <c r="K2887">
        <v>24914</v>
      </c>
      <c r="L2887">
        <v>1460</v>
      </c>
      <c r="M2887">
        <v>1460</v>
      </c>
      <c r="N2887">
        <v>0.80649999999999999</v>
      </c>
      <c r="O2887">
        <v>1178</v>
      </c>
      <c r="P2887">
        <v>0</v>
      </c>
      <c r="Q2887">
        <v>0</v>
      </c>
      <c r="R2887">
        <v>0</v>
      </c>
      <c r="S2887">
        <v>2166</v>
      </c>
      <c r="T2887">
        <f t="shared" ref="T2887:T2950" si="90">SUM(R2887,S2887)</f>
        <v>2166</v>
      </c>
      <c r="U2887">
        <f t="shared" ref="U2887:U2950" si="91">IF(H2887&lt;2,I2887-1,I2887-2)</f>
        <v>2</v>
      </c>
      <c r="V2887">
        <v>0.91766888215041109</v>
      </c>
      <c r="W2887">
        <v>6.3815514774835214E-2</v>
      </c>
      <c r="X2887">
        <v>0</v>
      </c>
      <c r="Y2887">
        <v>1.8515603074753754E-2</v>
      </c>
      <c r="Z2887">
        <v>1340.65</v>
      </c>
      <c r="AA2887">
        <v>93.23</v>
      </c>
      <c r="AB2887">
        <v>0</v>
      </c>
      <c r="AC2887">
        <v>27.050000000000004</v>
      </c>
    </row>
    <row r="2888" spans="1:29" x14ac:dyDescent="0.25">
      <c r="A2888">
        <v>2003</v>
      </c>
      <c r="B2888">
        <v>1998</v>
      </c>
      <c r="C2888">
        <v>2000</v>
      </c>
      <c r="D2888">
        <v>1</v>
      </c>
      <c r="E2888" t="s">
        <v>30</v>
      </c>
      <c r="F2888" t="s">
        <v>31</v>
      </c>
      <c r="G2888" t="s">
        <v>32</v>
      </c>
      <c r="H2888">
        <v>3</v>
      </c>
      <c r="I2888">
        <v>5</v>
      </c>
      <c r="J2888" t="s">
        <v>34</v>
      </c>
      <c r="K2888">
        <v>25558</v>
      </c>
      <c r="L2888">
        <v>4526</v>
      </c>
      <c r="M2888">
        <v>4183</v>
      </c>
      <c r="N2888">
        <v>0.96789999999999998</v>
      </c>
      <c r="O2888">
        <v>4049</v>
      </c>
      <c r="P2888">
        <v>342</v>
      </c>
      <c r="Q2888">
        <v>0</v>
      </c>
      <c r="R2888">
        <v>342</v>
      </c>
      <c r="S2888">
        <v>10706</v>
      </c>
      <c r="T2888">
        <f t="shared" si="90"/>
        <v>11048</v>
      </c>
      <c r="U2888">
        <f t="shared" si="91"/>
        <v>3</v>
      </c>
      <c r="V2888">
        <v>0.9627136393361494</v>
      </c>
      <c r="W2888">
        <v>2.9878576857137799E-2</v>
      </c>
      <c r="X2888">
        <v>0</v>
      </c>
      <c r="Y2888">
        <v>7.4077838067127368E-3</v>
      </c>
      <c r="Z2888">
        <v>4357.55</v>
      </c>
      <c r="AA2888">
        <v>135.23999999999998</v>
      </c>
      <c r="AB2888">
        <v>0</v>
      </c>
      <c r="AC2888">
        <v>33.53</v>
      </c>
    </row>
    <row r="2889" spans="1:29" x14ac:dyDescent="0.25">
      <c r="A2889">
        <v>2003</v>
      </c>
      <c r="B2889">
        <v>1997</v>
      </c>
      <c r="C2889">
        <v>1999</v>
      </c>
      <c r="D2889">
        <v>1</v>
      </c>
      <c r="E2889" t="s">
        <v>30</v>
      </c>
      <c r="F2889" t="s">
        <v>31</v>
      </c>
      <c r="G2889" t="s">
        <v>32</v>
      </c>
      <c r="H2889">
        <v>3</v>
      </c>
      <c r="I2889">
        <v>6</v>
      </c>
      <c r="J2889" t="s">
        <v>34</v>
      </c>
      <c r="K2889">
        <v>2296</v>
      </c>
      <c r="L2889">
        <v>493</v>
      </c>
      <c r="M2889">
        <v>465</v>
      </c>
      <c r="N2889">
        <v>1</v>
      </c>
      <c r="O2889">
        <v>465</v>
      </c>
      <c r="P2889">
        <v>28</v>
      </c>
      <c r="Q2889">
        <v>0</v>
      </c>
      <c r="R2889">
        <v>28</v>
      </c>
      <c r="S2889">
        <v>1572</v>
      </c>
      <c r="T2889">
        <f t="shared" si="90"/>
        <v>1600</v>
      </c>
      <c r="U2889">
        <f t="shared" si="91"/>
        <v>4</v>
      </c>
      <c r="V2889">
        <v>0.99201604895742568</v>
      </c>
      <c r="W2889">
        <v>2.2290218646781089E-3</v>
      </c>
      <c r="X2889">
        <v>0</v>
      </c>
      <c r="Y2889">
        <v>5.754929177896208E-3</v>
      </c>
      <c r="Z2889">
        <v>489.55000000000007</v>
      </c>
      <c r="AA2889">
        <v>1.1000000000000001</v>
      </c>
      <c r="AB2889">
        <v>0</v>
      </c>
      <c r="AC2889">
        <v>2.84</v>
      </c>
    </row>
    <row r="2890" spans="1:29" x14ac:dyDescent="0.25">
      <c r="A2890">
        <v>2003</v>
      </c>
      <c r="B2890">
        <v>2000</v>
      </c>
      <c r="C2890">
        <v>2002</v>
      </c>
      <c r="D2890">
        <v>2</v>
      </c>
      <c r="E2890" t="s">
        <v>35</v>
      </c>
      <c r="F2890" t="s">
        <v>36</v>
      </c>
      <c r="G2890" t="s">
        <v>37</v>
      </c>
      <c r="H2890">
        <v>3</v>
      </c>
      <c r="I2890">
        <v>3</v>
      </c>
      <c r="J2890" t="s">
        <v>33</v>
      </c>
      <c r="K2890">
        <v>1030103</v>
      </c>
      <c r="L2890">
        <v>222175</v>
      </c>
      <c r="M2890">
        <v>222175</v>
      </c>
      <c r="N2890">
        <v>0.58779999999999999</v>
      </c>
      <c r="O2890">
        <v>130583</v>
      </c>
      <c r="P2890">
        <v>0</v>
      </c>
      <c r="Q2890">
        <v>0</v>
      </c>
      <c r="R2890">
        <v>0</v>
      </c>
      <c r="S2890">
        <v>20347</v>
      </c>
      <c r="T2890">
        <f t="shared" si="90"/>
        <v>20347</v>
      </c>
      <c r="U2890">
        <f t="shared" si="91"/>
        <v>1</v>
      </c>
      <c r="V2890">
        <v>5.6728103159043843E-2</v>
      </c>
      <c r="W2890">
        <v>0.92084348351757694</v>
      </c>
      <c r="X2890">
        <v>6.3527179403946692E-3</v>
      </c>
      <c r="Y2890">
        <v>1.6075695382984378E-2</v>
      </c>
      <c r="Z2890">
        <v>12603.61</v>
      </c>
      <c r="AA2890">
        <v>204589.11000000002</v>
      </c>
      <c r="AB2890">
        <v>1411.42</v>
      </c>
      <c r="AC2890">
        <v>3571.63</v>
      </c>
    </row>
    <row r="2891" spans="1:29" x14ac:dyDescent="0.25">
      <c r="A2891">
        <v>2003</v>
      </c>
      <c r="B2891">
        <v>1999</v>
      </c>
      <c r="C2891">
        <v>2001</v>
      </c>
      <c r="D2891">
        <v>2</v>
      </c>
      <c r="E2891" t="s">
        <v>35</v>
      </c>
      <c r="F2891" t="s">
        <v>36</v>
      </c>
      <c r="G2891" t="s">
        <v>37</v>
      </c>
      <c r="H2891">
        <v>3</v>
      </c>
      <c r="I2891">
        <v>4</v>
      </c>
      <c r="J2891" t="s">
        <v>34</v>
      </c>
      <c r="K2891">
        <v>391696</v>
      </c>
      <c r="L2891">
        <v>32259</v>
      </c>
      <c r="M2891">
        <v>32259</v>
      </c>
      <c r="N2891">
        <v>0.80769999999999997</v>
      </c>
      <c r="O2891">
        <v>26057</v>
      </c>
      <c r="P2891">
        <v>0</v>
      </c>
      <c r="Q2891">
        <v>0</v>
      </c>
      <c r="R2891">
        <v>0</v>
      </c>
      <c r="S2891">
        <v>35011</v>
      </c>
      <c r="T2891">
        <f t="shared" si="90"/>
        <v>35011</v>
      </c>
      <c r="U2891">
        <f t="shared" si="91"/>
        <v>2</v>
      </c>
      <c r="V2891">
        <v>0.54074793935392274</v>
      </c>
      <c r="W2891">
        <v>0.3355745474948309</v>
      </c>
      <c r="X2891">
        <v>1.0394521889811619E-2</v>
      </c>
      <c r="Y2891">
        <v>0.11328299126143467</v>
      </c>
      <c r="Z2891">
        <v>17444.150000000001</v>
      </c>
      <c r="AA2891">
        <v>10825.4</v>
      </c>
      <c r="AB2891">
        <v>335.32</v>
      </c>
      <c r="AC2891">
        <v>3654.43</v>
      </c>
    </row>
    <row r="2892" spans="1:29" x14ac:dyDescent="0.25">
      <c r="A2892">
        <v>2003</v>
      </c>
      <c r="B2892">
        <v>1998</v>
      </c>
      <c r="C2892">
        <v>2000</v>
      </c>
      <c r="D2892">
        <v>2</v>
      </c>
      <c r="E2892" t="s">
        <v>35</v>
      </c>
      <c r="F2892" t="s">
        <v>36</v>
      </c>
      <c r="G2892" t="s">
        <v>37</v>
      </c>
      <c r="H2892">
        <v>3</v>
      </c>
      <c r="I2892">
        <v>5</v>
      </c>
      <c r="J2892" t="s">
        <v>34</v>
      </c>
      <c r="K2892">
        <v>207580</v>
      </c>
      <c r="L2892">
        <v>20416</v>
      </c>
      <c r="M2892">
        <v>19067</v>
      </c>
      <c r="N2892">
        <v>0.96899999999999997</v>
      </c>
      <c r="O2892">
        <v>18476</v>
      </c>
      <c r="P2892">
        <v>1349</v>
      </c>
      <c r="Q2892">
        <v>0</v>
      </c>
      <c r="R2892">
        <v>1349</v>
      </c>
      <c r="S2892">
        <v>100085</v>
      </c>
      <c r="T2892">
        <f t="shared" si="90"/>
        <v>101434</v>
      </c>
      <c r="U2892">
        <f t="shared" si="91"/>
        <v>3</v>
      </c>
      <c r="V2892">
        <v>0.38150634140224965</v>
      </c>
      <c r="W2892">
        <v>0.56240406100520057</v>
      </c>
      <c r="X2892">
        <v>6.7621379052948032E-3</v>
      </c>
      <c r="Y2892">
        <v>4.9327459687254785E-2</v>
      </c>
      <c r="Z2892">
        <v>7789.07</v>
      </c>
      <c r="AA2892">
        <v>11482.39</v>
      </c>
      <c r="AB2892">
        <v>138.06</v>
      </c>
      <c r="AC2892">
        <v>1007.0999999999999</v>
      </c>
    </row>
    <row r="2893" spans="1:29" x14ac:dyDescent="0.25">
      <c r="A2893">
        <v>2003</v>
      </c>
      <c r="B2893">
        <v>1997</v>
      </c>
      <c r="C2893">
        <v>1999</v>
      </c>
      <c r="D2893">
        <v>2</v>
      </c>
      <c r="E2893" t="s">
        <v>35</v>
      </c>
      <c r="F2893" t="s">
        <v>36</v>
      </c>
      <c r="G2893" t="s">
        <v>37</v>
      </c>
      <c r="H2893">
        <v>3</v>
      </c>
      <c r="I2893">
        <v>6</v>
      </c>
      <c r="J2893" t="s">
        <v>34</v>
      </c>
      <c r="K2893">
        <v>46283</v>
      </c>
      <c r="L2893">
        <v>9387</v>
      </c>
      <c r="M2893">
        <v>8875</v>
      </c>
      <c r="N2893">
        <v>1</v>
      </c>
      <c r="O2893">
        <v>8875</v>
      </c>
      <c r="P2893">
        <v>512</v>
      </c>
      <c r="Q2893">
        <v>0</v>
      </c>
      <c r="R2893">
        <v>512</v>
      </c>
      <c r="S2893">
        <v>32267</v>
      </c>
      <c r="T2893">
        <f t="shared" si="90"/>
        <v>32779</v>
      </c>
      <c r="U2893">
        <f t="shared" si="91"/>
        <v>4</v>
      </c>
      <c r="V2893">
        <v>0.29061644492261146</v>
      </c>
      <c r="W2893">
        <v>0.63591721081841135</v>
      </c>
      <c r="X2893">
        <v>1.661748884178233E-4</v>
      </c>
      <c r="Y2893">
        <v>7.3300169370559345E-2</v>
      </c>
      <c r="Z2893">
        <v>2728.22</v>
      </c>
      <c r="AA2893">
        <v>5969.8</v>
      </c>
      <c r="AB2893">
        <v>1.56</v>
      </c>
      <c r="AC2893">
        <v>688.12</v>
      </c>
    </row>
    <row r="2894" spans="1:29" x14ac:dyDescent="0.25">
      <c r="A2894">
        <v>2003</v>
      </c>
      <c r="B2894">
        <v>2001</v>
      </c>
      <c r="C2894">
        <v>2002</v>
      </c>
      <c r="D2894">
        <v>3</v>
      </c>
      <c r="E2894" t="s">
        <v>38</v>
      </c>
      <c r="F2894" t="s">
        <v>36</v>
      </c>
      <c r="G2894" t="s">
        <v>39</v>
      </c>
      <c r="H2894">
        <v>0</v>
      </c>
      <c r="I2894">
        <v>2</v>
      </c>
      <c r="J2894" t="s">
        <v>33</v>
      </c>
      <c r="K2894">
        <v>573103</v>
      </c>
      <c r="L2894">
        <v>6651</v>
      </c>
      <c r="M2894">
        <v>6599</v>
      </c>
      <c r="N2894">
        <v>0.57669999999999999</v>
      </c>
      <c r="O2894">
        <v>3806</v>
      </c>
      <c r="P2894">
        <v>0</v>
      </c>
      <c r="Q2894">
        <v>51</v>
      </c>
      <c r="R2894">
        <v>51</v>
      </c>
      <c r="S2894">
        <v>8885</v>
      </c>
      <c r="T2894">
        <f t="shared" si="90"/>
        <v>8936</v>
      </c>
      <c r="U2894">
        <f t="shared" si="91"/>
        <v>1</v>
      </c>
      <c r="V2894">
        <v>0.41402184617466414</v>
      </c>
      <c r="W2894">
        <v>0.26971380458724559</v>
      </c>
      <c r="X2894">
        <v>0.10226655941543064</v>
      </c>
      <c r="Y2894">
        <v>0.21399778982265955</v>
      </c>
      <c r="Z2894">
        <v>2753.6800000000003</v>
      </c>
      <c r="AA2894">
        <v>1793.88</v>
      </c>
      <c r="AB2894">
        <v>680.18000000000006</v>
      </c>
      <c r="AC2894">
        <v>1423.31</v>
      </c>
    </row>
    <row r="2895" spans="1:29" x14ac:dyDescent="0.25">
      <c r="A2895">
        <v>2003</v>
      </c>
      <c r="B2895">
        <v>2000</v>
      </c>
      <c r="C2895">
        <v>2001</v>
      </c>
      <c r="D2895">
        <v>3</v>
      </c>
      <c r="E2895" t="s">
        <v>38</v>
      </c>
      <c r="F2895" t="s">
        <v>36</v>
      </c>
      <c r="G2895" t="s">
        <v>39</v>
      </c>
      <c r="H2895">
        <v>0</v>
      </c>
      <c r="I2895">
        <v>3</v>
      </c>
      <c r="J2895" t="s">
        <v>34</v>
      </c>
      <c r="K2895">
        <v>330482</v>
      </c>
      <c r="L2895">
        <v>4863</v>
      </c>
      <c r="M2895">
        <v>4801</v>
      </c>
      <c r="N2895">
        <v>0.80740000000000001</v>
      </c>
      <c r="O2895">
        <v>3876</v>
      </c>
      <c r="P2895">
        <v>0</v>
      </c>
      <c r="Q2895">
        <v>62</v>
      </c>
      <c r="R2895">
        <v>62</v>
      </c>
      <c r="S2895">
        <v>32704</v>
      </c>
      <c r="T2895">
        <f t="shared" si="90"/>
        <v>32766</v>
      </c>
      <c r="U2895">
        <f t="shared" si="91"/>
        <v>2</v>
      </c>
      <c r="V2895">
        <v>0.54715762938045009</v>
      </c>
      <c r="W2895">
        <v>0.14569526891846599</v>
      </c>
      <c r="X2895">
        <v>5.274120620063865E-3</v>
      </c>
      <c r="Y2895">
        <v>0.3018729810810199</v>
      </c>
      <c r="Z2895">
        <v>2661.03</v>
      </c>
      <c r="AA2895">
        <v>708.57</v>
      </c>
      <c r="AB2895">
        <v>25.650000000000002</v>
      </c>
      <c r="AC2895">
        <v>1468.12</v>
      </c>
    </row>
    <row r="2896" spans="1:29" x14ac:dyDescent="0.25">
      <c r="A2896">
        <v>2003</v>
      </c>
      <c r="B2896">
        <v>1999</v>
      </c>
      <c r="C2896">
        <v>2000</v>
      </c>
      <c r="D2896">
        <v>3</v>
      </c>
      <c r="E2896" t="s">
        <v>38</v>
      </c>
      <c r="F2896" t="s">
        <v>36</v>
      </c>
      <c r="G2896" t="s">
        <v>39</v>
      </c>
      <c r="H2896">
        <v>0</v>
      </c>
      <c r="I2896">
        <v>4</v>
      </c>
      <c r="J2896" t="s">
        <v>34</v>
      </c>
      <c r="K2896">
        <v>223414</v>
      </c>
      <c r="L2896">
        <v>34700</v>
      </c>
      <c r="M2896">
        <v>19460</v>
      </c>
      <c r="N2896">
        <v>0.96860000000000002</v>
      </c>
      <c r="O2896">
        <v>18849</v>
      </c>
      <c r="P2896">
        <v>2943</v>
      </c>
      <c r="Q2896">
        <v>12296</v>
      </c>
      <c r="R2896">
        <v>15239</v>
      </c>
      <c r="S2896">
        <v>94014</v>
      </c>
      <c r="T2896">
        <f t="shared" si="90"/>
        <v>109253</v>
      </c>
      <c r="U2896">
        <f t="shared" si="91"/>
        <v>3</v>
      </c>
      <c r="V2896">
        <v>0.37490605208979344</v>
      </c>
      <c r="W2896">
        <v>0.12939422618045837</v>
      </c>
      <c r="X2896">
        <v>4.9005074339886247E-2</v>
      </c>
      <c r="Y2896">
        <v>0.44669464738986192</v>
      </c>
      <c r="Z2896">
        <v>13009.27</v>
      </c>
      <c r="AA2896">
        <v>4489.99</v>
      </c>
      <c r="AB2896">
        <v>1700.48</v>
      </c>
      <c r="AC2896">
        <v>15500.34</v>
      </c>
    </row>
    <row r="2897" spans="1:29" x14ac:dyDescent="0.25">
      <c r="A2897">
        <v>2003</v>
      </c>
      <c r="B2897">
        <v>1998</v>
      </c>
      <c r="C2897">
        <v>1999</v>
      </c>
      <c r="D2897">
        <v>3</v>
      </c>
      <c r="E2897" t="s">
        <v>38</v>
      </c>
      <c r="F2897" t="s">
        <v>36</v>
      </c>
      <c r="G2897" t="s">
        <v>39</v>
      </c>
      <c r="H2897">
        <v>0</v>
      </c>
      <c r="I2897">
        <v>5</v>
      </c>
      <c r="J2897" t="s">
        <v>34</v>
      </c>
      <c r="K2897">
        <v>49456</v>
      </c>
      <c r="L2897">
        <v>10262</v>
      </c>
      <c r="M2897">
        <v>7204</v>
      </c>
      <c r="N2897">
        <v>1</v>
      </c>
      <c r="O2897">
        <v>7204</v>
      </c>
      <c r="P2897">
        <v>235</v>
      </c>
      <c r="Q2897">
        <v>2822</v>
      </c>
      <c r="R2897">
        <v>3057</v>
      </c>
      <c r="S2897">
        <v>34247</v>
      </c>
      <c r="T2897">
        <f t="shared" si="90"/>
        <v>37304</v>
      </c>
      <c r="U2897">
        <f t="shared" si="91"/>
        <v>4</v>
      </c>
      <c r="V2897">
        <v>0.27953719195094406</v>
      </c>
      <c r="W2897">
        <v>0.31008119798452044</v>
      </c>
      <c r="X2897">
        <v>3.216056017157496E-2</v>
      </c>
      <c r="Y2897">
        <v>0.37822104989296057</v>
      </c>
      <c r="Z2897">
        <v>2868.77</v>
      </c>
      <c r="AA2897">
        <v>3182.23</v>
      </c>
      <c r="AB2897">
        <v>330.05</v>
      </c>
      <c r="AC2897">
        <v>3881.5200000000004</v>
      </c>
    </row>
    <row r="2898" spans="1:29" x14ac:dyDescent="0.25">
      <c r="A2898">
        <v>2003</v>
      </c>
      <c r="B2898">
        <v>2001</v>
      </c>
      <c r="C2898">
        <v>2002</v>
      </c>
      <c r="D2898">
        <v>4</v>
      </c>
      <c r="E2898" t="s">
        <v>40</v>
      </c>
      <c r="F2898" t="s">
        <v>36</v>
      </c>
      <c r="G2898" t="s">
        <v>39</v>
      </c>
      <c r="H2898">
        <v>0</v>
      </c>
      <c r="I2898">
        <v>2</v>
      </c>
      <c r="J2898" t="s">
        <v>33</v>
      </c>
      <c r="K2898">
        <v>598597</v>
      </c>
      <c r="L2898">
        <v>17289</v>
      </c>
      <c r="M2898">
        <v>16885</v>
      </c>
      <c r="N2898">
        <v>0.61150000000000004</v>
      </c>
      <c r="O2898">
        <v>10325</v>
      </c>
      <c r="P2898">
        <v>0</v>
      </c>
      <c r="Q2898">
        <v>403</v>
      </c>
      <c r="R2898">
        <v>403</v>
      </c>
      <c r="S2898">
        <v>7468</v>
      </c>
      <c r="T2898">
        <f t="shared" si="90"/>
        <v>7871</v>
      </c>
      <c r="U2898">
        <f t="shared" si="91"/>
        <v>1</v>
      </c>
      <c r="V2898">
        <v>0.16635568506374446</v>
      </c>
      <c r="W2898">
        <v>0.24293119344058245</v>
      </c>
      <c r="X2898">
        <v>4.109121574334243E-2</v>
      </c>
      <c r="Y2898">
        <v>0.54962190575233072</v>
      </c>
      <c r="Z2898">
        <v>2876.18</v>
      </c>
      <c r="AA2898">
        <v>4200.12</v>
      </c>
      <c r="AB2898">
        <v>710.44</v>
      </c>
      <c r="AC2898">
        <v>9502.6000000000022</v>
      </c>
    </row>
    <row r="2899" spans="1:29" x14ac:dyDescent="0.25">
      <c r="A2899">
        <v>2003</v>
      </c>
      <c r="B2899">
        <v>2000</v>
      </c>
      <c r="C2899">
        <v>2001</v>
      </c>
      <c r="D2899">
        <v>4</v>
      </c>
      <c r="E2899" t="s">
        <v>40</v>
      </c>
      <c r="F2899" t="s">
        <v>36</v>
      </c>
      <c r="G2899" t="s">
        <v>39</v>
      </c>
      <c r="H2899">
        <v>0</v>
      </c>
      <c r="I2899">
        <v>3</v>
      </c>
      <c r="J2899" t="s">
        <v>34</v>
      </c>
      <c r="K2899">
        <v>470962</v>
      </c>
      <c r="L2899">
        <v>55317</v>
      </c>
      <c r="M2899">
        <v>53899</v>
      </c>
      <c r="N2899">
        <v>0.81240000000000001</v>
      </c>
      <c r="O2899">
        <v>43787</v>
      </c>
      <c r="P2899">
        <v>0</v>
      </c>
      <c r="Q2899">
        <v>1418</v>
      </c>
      <c r="R2899">
        <v>1418</v>
      </c>
      <c r="S2899">
        <v>34818</v>
      </c>
      <c r="T2899">
        <f t="shared" si="90"/>
        <v>36236</v>
      </c>
      <c r="U2899">
        <f t="shared" si="91"/>
        <v>2</v>
      </c>
      <c r="V2899">
        <v>5.1573228416489113E-2</v>
      </c>
      <c r="W2899">
        <v>2.4299741889812005E-2</v>
      </c>
      <c r="X2899">
        <v>0.4063816379132375</v>
      </c>
      <c r="Y2899">
        <v>0.51774539178046142</v>
      </c>
      <c r="Z2899">
        <v>2852.8999999999996</v>
      </c>
      <c r="AA2899">
        <v>1344.2</v>
      </c>
      <c r="AB2899">
        <v>22480</v>
      </c>
      <c r="AC2899">
        <v>28640.36</v>
      </c>
    </row>
    <row r="2900" spans="1:29" x14ac:dyDescent="0.25">
      <c r="A2900">
        <v>2003</v>
      </c>
      <c r="B2900">
        <v>1999</v>
      </c>
      <c r="C2900">
        <v>2000</v>
      </c>
      <c r="D2900">
        <v>4</v>
      </c>
      <c r="E2900" t="s">
        <v>40</v>
      </c>
      <c r="F2900" t="s">
        <v>36</v>
      </c>
      <c r="G2900" t="s">
        <v>39</v>
      </c>
      <c r="H2900">
        <v>0</v>
      </c>
      <c r="I2900">
        <v>4</v>
      </c>
      <c r="J2900" t="s">
        <v>34</v>
      </c>
      <c r="K2900">
        <v>403537</v>
      </c>
      <c r="L2900">
        <v>62736</v>
      </c>
      <c r="M2900">
        <v>61644</v>
      </c>
      <c r="N2900">
        <v>0.98680000000000001</v>
      </c>
      <c r="O2900">
        <v>60831</v>
      </c>
      <c r="P2900">
        <v>561</v>
      </c>
      <c r="Q2900">
        <v>529</v>
      </c>
      <c r="R2900">
        <v>1091</v>
      </c>
      <c r="S2900">
        <v>225670</v>
      </c>
      <c r="T2900">
        <f t="shared" si="90"/>
        <v>226761</v>
      </c>
      <c r="U2900">
        <f t="shared" si="91"/>
        <v>3</v>
      </c>
      <c r="V2900">
        <v>1.4530311251323792E-2</v>
      </c>
      <c r="W2900">
        <v>2.6263683435017993E-2</v>
      </c>
      <c r="X2900">
        <v>0.39728967725934089</v>
      </c>
      <c r="Y2900">
        <v>0.56191632805431735</v>
      </c>
      <c r="Z2900">
        <v>911.57999999999993</v>
      </c>
      <c r="AA2900">
        <v>1647.69</v>
      </c>
      <c r="AB2900">
        <v>24924.54</v>
      </c>
      <c r="AC2900">
        <v>35252.629999999997</v>
      </c>
    </row>
    <row r="2901" spans="1:29" x14ac:dyDescent="0.25">
      <c r="A2901">
        <v>2003</v>
      </c>
      <c r="B2901">
        <v>1998</v>
      </c>
      <c r="C2901">
        <v>1999</v>
      </c>
      <c r="D2901">
        <v>4</v>
      </c>
      <c r="E2901" t="s">
        <v>40</v>
      </c>
      <c r="F2901" t="s">
        <v>36</v>
      </c>
      <c r="G2901" t="s">
        <v>39</v>
      </c>
      <c r="H2901">
        <v>0</v>
      </c>
      <c r="I2901">
        <v>5</v>
      </c>
      <c r="J2901" t="s">
        <v>34</v>
      </c>
      <c r="K2901">
        <v>16020</v>
      </c>
      <c r="L2901">
        <v>154</v>
      </c>
      <c r="M2901">
        <v>138</v>
      </c>
      <c r="N2901">
        <v>1</v>
      </c>
      <c r="O2901">
        <v>138</v>
      </c>
      <c r="P2901">
        <v>2</v>
      </c>
      <c r="Q2901">
        <v>12</v>
      </c>
      <c r="R2901">
        <v>15</v>
      </c>
      <c r="S2901">
        <v>14264</v>
      </c>
      <c r="T2901">
        <f t="shared" si="90"/>
        <v>14279</v>
      </c>
      <c r="U2901">
        <f t="shared" si="91"/>
        <v>4</v>
      </c>
      <c r="V2901">
        <v>1.0050577097652702E-2</v>
      </c>
      <c r="W2901">
        <v>0.12514589547399815</v>
      </c>
      <c r="X2901">
        <v>0.18266113344572685</v>
      </c>
      <c r="Y2901">
        <v>0.68214239398262222</v>
      </c>
      <c r="Z2901">
        <v>1.5499999999999998</v>
      </c>
      <c r="AA2901">
        <v>19.3</v>
      </c>
      <c r="AB2901">
        <v>28.169999999999998</v>
      </c>
      <c r="AC2901">
        <v>105.20000000000002</v>
      </c>
    </row>
    <row r="2902" spans="1:29" x14ac:dyDescent="0.25">
      <c r="A2902">
        <v>2003</v>
      </c>
      <c r="B2902">
        <v>2001</v>
      </c>
      <c r="C2902">
        <v>2002</v>
      </c>
      <c r="D2902">
        <v>5</v>
      </c>
      <c r="E2902" t="s">
        <v>41</v>
      </c>
      <c r="F2902" t="s">
        <v>36</v>
      </c>
      <c r="G2902" t="s">
        <v>42</v>
      </c>
      <c r="H2902">
        <v>1</v>
      </c>
      <c r="I2902">
        <v>2</v>
      </c>
      <c r="J2902" t="s">
        <v>33</v>
      </c>
      <c r="K2902">
        <v>902969</v>
      </c>
      <c r="L2902">
        <v>12575</v>
      </c>
      <c r="M2902">
        <v>11864</v>
      </c>
      <c r="N2902">
        <v>0.59850000000000003</v>
      </c>
      <c r="O2902">
        <v>7100</v>
      </c>
      <c r="P2902">
        <v>0</v>
      </c>
      <c r="Q2902">
        <v>711</v>
      </c>
      <c r="R2902">
        <v>711</v>
      </c>
      <c r="S2902">
        <v>8456</v>
      </c>
      <c r="T2902">
        <f t="shared" si="90"/>
        <v>9167</v>
      </c>
      <c r="U2902">
        <f t="shared" si="91"/>
        <v>1</v>
      </c>
      <c r="V2902">
        <v>0.36220459918366443</v>
      </c>
      <c r="W2902">
        <v>0.37075282429381717</v>
      </c>
      <c r="X2902">
        <v>0</v>
      </c>
      <c r="Y2902">
        <v>0.26704257652251845</v>
      </c>
      <c r="Z2902">
        <v>4554.9800000000005</v>
      </c>
      <c r="AA2902">
        <v>4662.4799999999996</v>
      </c>
      <c r="AB2902">
        <v>0</v>
      </c>
      <c r="AC2902">
        <v>3358.25</v>
      </c>
    </row>
    <row r="2903" spans="1:29" x14ac:dyDescent="0.25">
      <c r="A2903">
        <v>2003</v>
      </c>
      <c r="B2903">
        <v>2000</v>
      </c>
      <c r="C2903">
        <v>2001</v>
      </c>
      <c r="D2903">
        <v>5</v>
      </c>
      <c r="E2903" t="s">
        <v>41</v>
      </c>
      <c r="F2903" t="s">
        <v>36</v>
      </c>
      <c r="G2903" t="s">
        <v>42</v>
      </c>
      <c r="H2903">
        <v>1</v>
      </c>
      <c r="I2903">
        <v>3</v>
      </c>
      <c r="J2903" t="s">
        <v>34</v>
      </c>
      <c r="K2903">
        <v>341164</v>
      </c>
      <c r="L2903">
        <v>15545</v>
      </c>
      <c r="M2903">
        <v>13463</v>
      </c>
      <c r="N2903">
        <v>0.82250000000000001</v>
      </c>
      <c r="O2903">
        <v>11073</v>
      </c>
      <c r="P2903">
        <v>0</v>
      </c>
      <c r="Q2903">
        <v>2082</v>
      </c>
      <c r="R2903">
        <v>2082</v>
      </c>
      <c r="S2903">
        <v>43821</v>
      </c>
      <c r="T2903">
        <f t="shared" si="90"/>
        <v>45903</v>
      </c>
      <c r="U2903">
        <f t="shared" si="91"/>
        <v>2</v>
      </c>
      <c r="V2903">
        <v>0.53028856668682212</v>
      </c>
      <c r="W2903">
        <v>0.26511469335769144</v>
      </c>
      <c r="X2903">
        <v>0</v>
      </c>
      <c r="Y2903">
        <v>0.20459673995548636</v>
      </c>
      <c r="Z2903">
        <v>8243.76</v>
      </c>
      <c r="AA2903">
        <v>4121.42</v>
      </c>
      <c r="AB2903">
        <v>0</v>
      </c>
      <c r="AC2903">
        <v>3180.62</v>
      </c>
    </row>
    <row r="2904" spans="1:29" x14ac:dyDescent="0.25">
      <c r="A2904">
        <v>2003</v>
      </c>
      <c r="B2904">
        <v>1999</v>
      </c>
      <c r="C2904">
        <v>2000</v>
      </c>
      <c r="D2904">
        <v>5</v>
      </c>
      <c r="E2904" t="s">
        <v>41</v>
      </c>
      <c r="F2904" t="s">
        <v>36</v>
      </c>
      <c r="G2904" t="s">
        <v>42</v>
      </c>
      <c r="H2904">
        <v>1</v>
      </c>
      <c r="I2904">
        <v>4</v>
      </c>
      <c r="J2904" t="s">
        <v>34</v>
      </c>
      <c r="K2904">
        <v>355714</v>
      </c>
      <c r="L2904">
        <v>59488</v>
      </c>
      <c r="M2904">
        <v>45974</v>
      </c>
      <c r="N2904">
        <v>0.94430000000000003</v>
      </c>
      <c r="O2904">
        <v>43413</v>
      </c>
      <c r="P2904">
        <v>3152</v>
      </c>
      <c r="Q2904">
        <v>10360</v>
      </c>
      <c r="R2904">
        <v>13513</v>
      </c>
      <c r="S2904">
        <v>92255</v>
      </c>
      <c r="T2904">
        <f t="shared" si="90"/>
        <v>105768</v>
      </c>
      <c r="U2904">
        <f t="shared" si="91"/>
        <v>3</v>
      </c>
      <c r="V2904">
        <v>0.63016627250078128</v>
      </c>
      <c r="W2904">
        <v>0.17026604642343421</v>
      </c>
      <c r="X2904">
        <v>0</v>
      </c>
      <c r="Y2904">
        <v>0.19956768107578457</v>
      </c>
      <c r="Z2904">
        <v>37487.64</v>
      </c>
      <c r="AA2904">
        <v>10128.870000000001</v>
      </c>
      <c r="AB2904">
        <v>0</v>
      </c>
      <c r="AC2904">
        <v>11871.98</v>
      </c>
    </row>
    <row r="2905" spans="1:29" x14ac:dyDescent="0.25">
      <c r="A2905">
        <v>2003</v>
      </c>
      <c r="B2905">
        <v>1998</v>
      </c>
      <c r="C2905">
        <v>1999</v>
      </c>
      <c r="D2905">
        <v>5</v>
      </c>
      <c r="E2905" t="s">
        <v>41</v>
      </c>
      <c r="F2905" t="s">
        <v>36</v>
      </c>
      <c r="G2905" t="s">
        <v>42</v>
      </c>
      <c r="H2905">
        <v>1</v>
      </c>
      <c r="I2905">
        <v>5</v>
      </c>
      <c r="J2905" t="s">
        <v>34</v>
      </c>
      <c r="K2905">
        <v>31904</v>
      </c>
      <c r="L2905">
        <v>10635</v>
      </c>
      <c r="M2905">
        <v>6319</v>
      </c>
      <c r="N2905">
        <v>1</v>
      </c>
      <c r="O2905">
        <v>6319</v>
      </c>
      <c r="P2905">
        <v>802</v>
      </c>
      <c r="Q2905">
        <v>3512</v>
      </c>
      <c r="R2905">
        <v>4315</v>
      </c>
      <c r="S2905">
        <v>18078</v>
      </c>
      <c r="T2905">
        <f t="shared" si="90"/>
        <v>22393</v>
      </c>
      <c r="U2905">
        <f t="shared" si="91"/>
        <v>4</v>
      </c>
      <c r="V2905">
        <v>0.51600873708172823</v>
      </c>
      <c r="W2905">
        <v>0.12165718707716781</v>
      </c>
      <c r="X2905">
        <v>0</v>
      </c>
      <c r="Y2905">
        <v>0.36233407584110394</v>
      </c>
      <c r="Z2905">
        <v>5487.8200000000006</v>
      </c>
      <c r="AA2905">
        <v>1293.8399999999999</v>
      </c>
      <c r="AB2905">
        <v>0</v>
      </c>
      <c r="AC2905">
        <v>3853.4700000000003</v>
      </c>
    </row>
    <row r="2906" spans="1:29" x14ac:dyDescent="0.25">
      <c r="A2906">
        <v>2003</v>
      </c>
      <c r="B2906">
        <v>2001</v>
      </c>
      <c r="C2906">
        <v>2002</v>
      </c>
      <c r="D2906">
        <v>6</v>
      </c>
      <c r="E2906" t="s">
        <v>43</v>
      </c>
      <c r="F2906" t="s">
        <v>36</v>
      </c>
      <c r="G2906" t="s">
        <v>42</v>
      </c>
      <c r="H2906">
        <v>0</v>
      </c>
      <c r="I2906">
        <v>2</v>
      </c>
      <c r="J2906" t="s">
        <v>33</v>
      </c>
      <c r="K2906">
        <v>71680</v>
      </c>
      <c r="L2906">
        <v>997</v>
      </c>
      <c r="M2906">
        <v>941</v>
      </c>
      <c r="N2906">
        <v>0.59850000000000003</v>
      </c>
      <c r="O2906">
        <v>563</v>
      </c>
      <c r="P2906">
        <v>0</v>
      </c>
      <c r="Q2906">
        <v>55</v>
      </c>
      <c r="R2906">
        <v>55</v>
      </c>
      <c r="S2906">
        <v>672</v>
      </c>
      <c r="T2906">
        <f t="shared" si="90"/>
        <v>727</v>
      </c>
      <c r="U2906">
        <f t="shared" si="91"/>
        <v>1</v>
      </c>
      <c r="V2906">
        <v>0.36250350884228255</v>
      </c>
      <c r="W2906">
        <v>0.37105505874804506</v>
      </c>
      <c r="X2906">
        <v>0</v>
      </c>
      <c r="Y2906">
        <v>0.26644143240967233</v>
      </c>
      <c r="Z2906">
        <v>361.59000000000003</v>
      </c>
      <c r="AA2906">
        <v>370.12</v>
      </c>
      <c r="AB2906">
        <v>0</v>
      </c>
      <c r="AC2906">
        <v>265.77</v>
      </c>
    </row>
    <row r="2907" spans="1:29" x14ac:dyDescent="0.25">
      <c r="A2907">
        <v>2003</v>
      </c>
      <c r="B2907">
        <v>2000</v>
      </c>
      <c r="C2907">
        <v>2001</v>
      </c>
      <c r="D2907">
        <v>6</v>
      </c>
      <c r="E2907" t="s">
        <v>43</v>
      </c>
      <c r="F2907" t="s">
        <v>36</v>
      </c>
      <c r="G2907" t="s">
        <v>42</v>
      </c>
      <c r="H2907">
        <v>0</v>
      </c>
      <c r="I2907">
        <v>3</v>
      </c>
      <c r="J2907" t="s">
        <v>34</v>
      </c>
      <c r="K2907">
        <v>13809</v>
      </c>
      <c r="L2907">
        <v>619</v>
      </c>
      <c r="M2907">
        <v>544</v>
      </c>
      <c r="N2907">
        <v>0.82250000000000001</v>
      </c>
      <c r="O2907">
        <v>448</v>
      </c>
      <c r="P2907">
        <v>0</v>
      </c>
      <c r="Q2907">
        <v>74</v>
      </c>
      <c r="R2907">
        <v>74</v>
      </c>
      <c r="S2907">
        <v>1783</v>
      </c>
      <c r="T2907">
        <f t="shared" si="90"/>
        <v>1857</v>
      </c>
      <c r="U2907">
        <f t="shared" si="91"/>
        <v>2</v>
      </c>
      <c r="V2907">
        <v>0.53845284967404639</v>
      </c>
      <c r="W2907">
        <v>0.26920222035758079</v>
      </c>
      <c r="X2907">
        <v>0</v>
      </c>
      <c r="Y2907">
        <v>0.1923449299683728</v>
      </c>
      <c r="Z2907">
        <v>333.69000000000005</v>
      </c>
      <c r="AA2907">
        <v>166.82999999999998</v>
      </c>
      <c r="AB2907">
        <v>0</v>
      </c>
      <c r="AC2907">
        <v>119.19999999999999</v>
      </c>
    </row>
    <row r="2908" spans="1:29" x14ac:dyDescent="0.25">
      <c r="A2908">
        <v>2003</v>
      </c>
      <c r="B2908">
        <v>1999</v>
      </c>
      <c r="C2908">
        <v>2000</v>
      </c>
      <c r="D2908">
        <v>6</v>
      </c>
      <c r="E2908" t="s">
        <v>43</v>
      </c>
      <c r="F2908" t="s">
        <v>36</v>
      </c>
      <c r="G2908" t="s">
        <v>42</v>
      </c>
      <c r="H2908">
        <v>0</v>
      </c>
      <c r="I2908">
        <v>4</v>
      </c>
      <c r="J2908" t="s">
        <v>34</v>
      </c>
      <c r="K2908">
        <v>38499</v>
      </c>
      <c r="L2908">
        <v>6324</v>
      </c>
      <c r="M2908">
        <v>4975</v>
      </c>
      <c r="N2908">
        <v>0.94430000000000003</v>
      </c>
      <c r="O2908">
        <v>4698</v>
      </c>
      <c r="P2908">
        <v>341</v>
      </c>
      <c r="Q2908">
        <v>1007</v>
      </c>
      <c r="R2908">
        <v>1348</v>
      </c>
      <c r="S2908">
        <v>10099</v>
      </c>
      <c r="T2908">
        <f t="shared" si="90"/>
        <v>11447</v>
      </c>
      <c r="U2908">
        <f t="shared" si="91"/>
        <v>3</v>
      </c>
      <c r="V2908">
        <v>0.64154496638352509</v>
      </c>
      <c r="W2908">
        <v>0.17333989007444325</v>
      </c>
      <c r="X2908">
        <v>0</v>
      </c>
      <c r="Y2908">
        <v>0.18511514354203168</v>
      </c>
      <c r="Z2908">
        <v>4057.31</v>
      </c>
      <c r="AA2908">
        <v>1096.25</v>
      </c>
      <c r="AB2908">
        <v>0</v>
      </c>
      <c r="AC2908">
        <v>1170.72</v>
      </c>
    </row>
    <row r="2909" spans="1:29" x14ac:dyDescent="0.25">
      <c r="A2909">
        <v>2003</v>
      </c>
      <c r="B2909">
        <v>1998</v>
      </c>
      <c r="C2909">
        <v>1999</v>
      </c>
      <c r="D2909">
        <v>6</v>
      </c>
      <c r="E2909" t="s">
        <v>43</v>
      </c>
      <c r="F2909" t="s">
        <v>36</v>
      </c>
      <c r="G2909" t="s">
        <v>42</v>
      </c>
      <c r="H2909">
        <v>0</v>
      </c>
      <c r="I2909">
        <v>5</v>
      </c>
      <c r="J2909" t="s">
        <v>34</v>
      </c>
      <c r="K2909">
        <v>4204</v>
      </c>
      <c r="L2909">
        <v>1350</v>
      </c>
      <c r="M2909">
        <v>832</v>
      </c>
      <c r="N2909">
        <v>1</v>
      </c>
      <c r="O2909">
        <v>832</v>
      </c>
      <c r="P2909">
        <v>105</v>
      </c>
      <c r="Q2909">
        <v>412</v>
      </c>
      <c r="R2909">
        <v>518</v>
      </c>
      <c r="S2909">
        <v>2432</v>
      </c>
      <c r="T2909">
        <f t="shared" si="90"/>
        <v>2950</v>
      </c>
      <c r="U2909">
        <f t="shared" si="91"/>
        <v>4</v>
      </c>
      <c r="V2909">
        <v>0.53533544055488524</v>
      </c>
      <c r="W2909">
        <v>0.12621122058464296</v>
      </c>
      <c r="X2909">
        <v>0</v>
      </c>
      <c r="Y2909">
        <v>0.33845333886047191</v>
      </c>
      <c r="Z2909">
        <v>723.18999999999994</v>
      </c>
      <c r="AA2909">
        <v>170.5</v>
      </c>
      <c r="AB2909">
        <v>0</v>
      </c>
      <c r="AC2909">
        <v>457.22</v>
      </c>
    </row>
    <row r="2910" spans="1:29" x14ac:dyDescent="0.25">
      <c r="A2910">
        <v>2003</v>
      </c>
      <c r="B2910">
        <v>2001</v>
      </c>
      <c r="C2910">
        <v>2002</v>
      </c>
      <c r="D2910">
        <v>7</v>
      </c>
      <c r="E2910" t="s">
        <v>44</v>
      </c>
      <c r="F2910" t="s">
        <v>36</v>
      </c>
      <c r="G2910" t="s">
        <v>45</v>
      </c>
      <c r="H2910">
        <v>0</v>
      </c>
      <c r="I2910">
        <v>2</v>
      </c>
      <c r="J2910" t="s">
        <v>33</v>
      </c>
      <c r="K2910">
        <v>265975</v>
      </c>
      <c r="L2910">
        <v>8896</v>
      </c>
      <c r="M2910">
        <v>8896</v>
      </c>
      <c r="N2910">
        <v>0.51970000000000005</v>
      </c>
      <c r="O2910">
        <v>4623</v>
      </c>
      <c r="P2910">
        <v>0</v>
      </c>
      <c r="Q2910">
        <v>0</v>
      </c>
      <c r="R2910">
        <v>0</v>
      </c>
      <c r="S2910">
        <v>66</v>
      </c>
      <c r="T2910">
        <f t="shared" si="90"/>
        <v>66</v>
      </c>
      <c r="U2910">
        <f t="shared" si="91"/>
        <v>1</v>
      </c>
      <c r="V2910">
        <v>0.14769451072912651</v>
      </c>
      <c r="W2910">
        <v>0.69983510943810201</v>
      </c>
      <c r="X2910">
        <v>3.5481256765065229E-2</v>
      </c>
      <c r="Y2910">
        <v>0.11698912306770629</v>
      </c>
      <c r="Z2910">
        <v>1314.01</v>
      </c>
      <c r="AA2910">
        <v>6226.3</v>
      </c>
      <c r="AB2910">
        <v>315.66999999999996</v>
      </c>
      <c r="AC2910">
        <v>1040.83</v>
      </c>
    </row>
    <row r="2911" spans="1:29" x14ac:dyDescent="0.25">
      <c r="A2911">
        <v>2003</v>
      </c>
      <c r="B2911">
        <v>2000</v>
      </c>
      <c r="C2911">
        <v>2001</v>
      </c>
      <c r="D2911">
        <v>7</v>
      </c>
      <c r="E2911" t="s">
        <v>44</v>
      </c>
      <c r="F2911" t="s">
        <v>36</v>
      </c>
      <c r="G2911" t="s">
        <v>45</v>
      </c>
      <c r="H2911">
        <v>0</v>
      </c>
      <c r="I2911">
        <v>3</v>
      </c>
      <c r="J2911" t="s">
        <v>34</v>
      </c>
      <c r="K2911">
        <v>126544</v>
      </c>
      <c r="L2911">
        <v>7716</v>
      </c>
      <c r="M2911">
        <v>7716</v>
      </c>
      <c r="N2911">
        <v>0.74219999999999997</v>
      </c>
      <c r="O2911">
        <v>5726</v>
      </c>
      <c r="P2911">
        <v>0</v>
      </c>
      <c r="Q2911">
        <v>0</v>
      </c>
      <c r="R2911">
        <v>0</v>
      </c>
      <c r="S2911">
        <v>771</v>
      </c>
      <c r="T2911">
        <f t="shared" si="90"/>
        <v>771</v>
      </c>
      <c r="U2911">
        <f t="shared" si="91"/>
        <v>2</v>
      </c>
      <c r="V2911">
        <v>0.21560452804758728</v>
      </c>
      <c r="W2911">
        <v>0.64073817284078616</v>
      </c>
      <c r="X2911">
        <v>1.2726224186305703E-3</v>
      </c>
      <c r="Y2911">
        <v>0.14238467669299606</v>
      </c>
      <c r="Z2911">
        <v>1663.68</v>
      </c>
      <c r="AA2911">
        <v>4944.16</v>
      </c>
      <c r="AB2911">
        <v>9.82</v>
      </c>
      <c r="AC2911">
        <v>1098.69</v>
      </c>
    </row>
    <row r="2912" spans="1:29" x14ac:dyDescent="0.25">
      <c r="A2912">
        <v>2003</v>
      </c>
      <c r="B2912">
        <v>1999</v>
      </c>
      <c r="C2912">
        <v>2000</v>
      </c>
      <c r="D2912">
        <v>7</v>
      </c>
      <c r="E2912" t="s">
        <v>44</v>
      </c>
      <c r="F2912" t="s">
        <v>36</v>
      </c>
      <c r="G2912" t="s">
        <v>45</v>
      </c>
      <c r="H2912">
        <v>0</v>
      </c>
      <c r="I2912">
        <v>4</v>
      </c>
      <c r="J2912" t="s">
        <v>34</v>
      </c>
      <c r="K2912">
        <v>77966</v>
      </c>
      <c r="L2912">
        <v>11813</v>
      </c>
      <c r="M2912">
        <v>10793</v>
      </c>
      <c r="N2912">
        <v>0.92459999999999998</v>
      </c>
      <c r="O2912">
        <v>9979</v>
      </c>
      <c r="P2912">
        <v>1020</v>
      </c>
      <c r="Q2912">
        <v>0</v>
      </c>
      <c r="R2912">
        <v>1020</v>
      </c>
      <c r="S2912">
        <v>11662</v>
      </c>
      <c r="T2912">
        <f t="shared" si="90"/>
        <v>12682</v>
      </c>
      <c r="U2912">
        <f t="shared" si="91"/>
        <v>3</v>
      </c>
      <c r="V2912">
        <v>0.55650681162928894</v>
      </c>
      <c r="W2912">
        <v>0.31997643398043951</v>
      </c>
      <c r="X2912">
        <v>4.8655704178736069E-3</v>
      </c>
      <c r="Y2912">
        <v>0.11865118397239796</v>
      </c>
      <c r="Z2912">
        <v>6574.3600000000006</v>
      </c>
      <c r="AA2912">
        <v>3780.08</v>
      </c>
      <c r="AB2912">
        <v>57.480000000000004</v>
      </c>
      <c r="AC2912">
        <v>1401.7</v>
      </c>
    </row>
    <row r="2913" spans="1:29" x14ac:dyDescent="0.25">
      <c r="A2913">
        <v>2003</v>
      </c>
      <c r="B2913">
        <v>1998</v>
      </c>
      <c r="C2913">
        <v>1999</v>
      </c>
      <c r="D2913">
        <v>7</v>
      </c>
      <c r="E2913" t="s">
        <v>44</v>
      </c>
      <c r="F2913" t="s">
        <v>36</v>
      </c>
      <c r="G2913" t="s">
        <v>45</v>
      </c>
      <c r="H2913">
        <v>0</v>
      </c>
      <c r="I2913">
        <v>5</v>
      </c>
      <c r="J2913" t="s">
        <v>34</v>
      </c>
      <c r="K2913">
        <v>37660</v>
      </c>
      <c r="L2913">
        <v>13864</v>
      </c>
      <c r="M2913">
        <v>13129</v>
      </c>
      <c r="N2913">
        <v>1</v>
      </c>
      <c r="O2913">
        <v>13129</v>
      </c>
      <c r="P2913">
        <v>735</v>
      </c>
      <c r="Q2913">
        <v>0</v>
      </c>
      <c r="R2913">
        <v>735</v>
      </c>
      <c r="S2913">
        <v>20029</v>
      </c>
      <c r="T2913">
        <f t="shared" si="90"/>
        <v>20764</v>
      </c>
      <c r="U2913">
        <f t="shared" si="91"/>
        <v>4</v>
      </c>
      <c r="V2913">
        <v>0.33345209769354323</v>
      </c>
      <c r="W2913">
        <v>0.53560370400555646</v>
      </c>
      <c r="X2913">
        <v>9.4158019587464534E-3</v>
      </c>
      <c r="Y2913">
        <v>0.12152839634215389</v>
      </c>
      <c r="Z2913">
        <v>4623.3099999999995</v>
      </c>
      <c r="AA2913">
        <v>7426.14</v>
      </c>
      <c r="AB2913">
        <v>130.54999999999998</v>
      </c>
      <c r="AC2913">
        <v>1684.9900000000002</v>
      </c>
    </row>
    <row r="2914" spans="1:29" x14ac:dyDescent="0.25">
      <c r="A2914">
        <v>2003</v>
      </c>
      <c r="B2914">
        <v>2001</v>
      </c>
      <c r="C2914">
        <v>2002</v>
      </c>
      <c r="D2914">
        <v>8</v>
      </c>
      <c r="E2914" t="s">
        <v>46</v>
      </c>
      <c r="F2914" t="s">
        <v>36</v>
      </c>
      <c r="G2914" t="s">
        <v>45</v>
      </c>
      <c r="H2914">
        <v>0</v>
      </c>
      <c r="I2914">
        <v>2</v>
      </c>
      <c r="J2914" t="s">
        <v>33</v>
      </c>
      <c r="K2914">
        <v>28834</v>
      </c>
      <c r="L2914">
        <v>1875</v>
      </c>
      <c r="M2914">
        <v>1875</v>
      </c>
      <c r="N2914">
        <v>0.60340000000000005</v>
      </c>
      <c r="O2914">
        <v>1131</v>
      </c>
      <c r="P2914">
        <v>0</v>
      </c>
      <c r="Q2914">
        <v>0</v>
      </c>
      <c r="R2914">
        <v>0</v>
      </c>
      <c r="S2914">
        <v>572</v>
      </c>
      <c r="T2914">
        <f t="shared" si="90"/>
        <v>572</v>
      </c>
      <c r="U2914">
        <f t="shared" si="91"/>
        <v>1</v>
      </c>
      <c r="V2914">
        <v>7.5943428915649799E-2</v>
      </c>
      <c r="W2914">
        <v>0.17878104559484401</v>
      </c>
      <c r="X2914">
        <v>1.990009968707853E-2</v>
      </c>
      <c r="Y2914">
        <v>0.72537542580242775</v>
      </c>
      <c r="Z2914">
        <v>142.45999999999998</v>
      </c>
      <c r="AA2914">
        <v>335.37</v>
      </c>
      <c r="AB2914">
        <v>37.33</v>
      </c>
      <c r="AC2914">
        <v>1360.71</v>
      </c>
    </row>
    <row r="2915" spans="1:29" x14ac:dyDescent="0.25">
      <c r="A2915">
        <v>2003</v>
      </c>
      <c r="B2915">
        <v>2000</v>
      </c>
      <c r="C2915">
        <v>2001</v>
      </c>
      <c r="D2915">
        <v>8</v>
      </c>
      <c r="E2915" t="s">
        <v>46</v>
      </c>
      <c r="F2915" t="s">
        <v>36</v>
      </c>
      <c r="G2915" t="s">
        <v>45</v>
      </c>
      <c r="H2915">
        <v>0</v>
      </c>
      <c r="I2915">
        <v>3</v>
      </c>
      <c r="J2915" t="s">
        <v>34</v>
      </c>
      <c r="K2915">
        <v>17731</v>
      </c>
      <c r="L2915">
        <v>2326</v>
      </c>
      <c r="M2915">
        <v>2326</v>
      </c>
      <c r="N2915">
        <v>0.84009999999999996</v>
      </c>
      <c r="O2915">
        <v>1954</v>
      </c>
      <c r="P2915">
        <v>0</v>
      </c>
      <c r="Q2915">
        <v>0</v>
      </c>
      <c r="R2915">
        <v>0</v>
      </c>
      <c r="S2915">
        <v>2270</v>
      </c>
      <c r="T2915">
        <f t="shared" si="90"/>
        <v>2270</v>
      </c>
      <c r="U2915">
        <f t="shared" si="91"/>
        <v>2</v>
      </c>
      <c r="V2915">
        <v>6.2032094754304067E-2</v>
      </c>
      <c r="W2915">
        <v>0.15316778834996517</v>
      </c>
      <c r="X2915">
        <v>6.2509132478963059E-2</v>
      </c>
      <c r="Y2915">
        <v>0.72229098441676765</v>
      </c>
      <c r="Z2915">
        <v>144.33999999999997</v>
      </c>
      <c r="AA2915">
        <v>356.4</v>
      </c>
      <c r="AB2915">
        <v>145.44999999999999</v>
      </c>
      <c r="AC2915">
        <v>1680.67</v>
      </c>
    </row>
    <row r="2916" spans="1:29" x14ac:dyDescent="0.25">
      <c r="A2916">
        <v>2003</v>
      </c>
      <c r="B2916">
        <v>1999</v>
      </c>
      <c r="C2916">
        <v>2000</v>
      </c>
      <c r="D2916">
        <v>8</v>
      </c>
      <c r="E2916" t="s">
        <v>46</v>
      </c>
      <c r="F2916" t="s">
        <v>36</v>
      </c>
      <c r="G2916" t="s">
        <v>45</v>
      </c>
      <c r="H2916">
        <v>0</v>
      </c>
      <c r="I2916">
        <v>4</v>
      </c>
      <c r="J2916" t="s">
        <v>34</v>
      </c>
      <c r="K2916">
        <v>7982</v>
      </c>
      <c r="L2916">
        <v>1842</v>
      </c>
      <c r="M2916">
        <v>1673</v>
      </c>
      <c r="N2916">
        <v>0.99209999999999998</v>
      </c>
      <c r="O2916">
        <v>1660</v>
      </c>
      <c r="P2916">
        <v>169</v>
      </c>
      <c r="Q2916">
        <v>0</v>
      </c>
      <c r="R2916">
        <v>169</v>
      </c>
      <c r="S2916">
        <v>4169</v>
      </c>
      <c r="T2916">
        <f t="shared" si="90"/>
        <v>4338</v>
      </c>
      <c r="U2916">
        <f t="shared" si="91"/>
        <v>3</v>
      </c>
      <c r="V2916">
        <v>0.13419610396657444</v>
      </c>
      <c r="W2916">
        <v>0.20364100059688536</v>
      </c>
      <c r="X2916">
        <v>3.3702317000379838E-2</v>
      </c>
      <c r="Y2916">
        <v>0.62846057843616043</v>
      </c>
      <c r="Z2916">
        <v>247.31</v>
      </c>
      <c r="AA2916">
        <v>375.29</v>
      </c>
      <c r="AB2916">
        <v>62.11</v>
      </c>
      <c r="AC2916">
        <v>1158.19</v>
      </c>
    </row>
    <row r="2917" spans="1:29" x14ac:dyDescent="0.25">
      <c r="A2917">
        <v>2003</v>
      </c>
      <c r="B2917">
        <v>1998</v>
      </c>
      <c r="C2917">
        <v>1999</v>
      </c>
      <c r="D2917">
        <v>8</v>
      </c>
      <c r="E2917" t="s">
        <v>46</v>
      </c>
      <c r="F2917" t="s">
        <v>36</v>
      </c>
      <c r="G2917" t="s">
        <v>45</v>
      </c>
      <c r="H2917">
        <v>0</v>
      </c>
      <c r="I2917">
        <v>5</v>
      </c>
      <c r="J2917" t="s">
        <v>34</v>
      </c>
      <c r="K2917">
        <v>446</v>
      </c>
      <c r="L2917">
        <v>119</v>
      </c>
      <c r="M2917">
        <v>106</v>
      </c>
      <c r="N2917">
        <v>1</v>
      </c>
      <c r="O2917">
        <v>106</v>
      </c>
      <c r="P2917">
        <v>12</v>
      </c>
      <c r="Q2917">
        <v>0</v>
      </c>
      <c r="R2917">
        <v>12</v>
      </c>
      <c r="S2917">
        <v>282</v>
      </c>
      <c r="T2917">
        <f t="shared" si="90"/>
        <v>294</v>
      </c>
      <c r="U2917">
        <f t="shared" si="91"/>
        <v>4</v>
      </c>
      <c r="V2917">
        <v>0.10317060895822849</v>
      </c>
      <c r="W2917">
        <v>0.32016440194598222</v>
      </c>
      <c r="X2917">
        <v>8.387854386847845E-5</v>
      </c>
      <c r="Y2917">
        <v>0.57658111055192074</v>
      </c>
      <c r="Z2917">
        <v>12.3</v>
      </c>
      <c r="AA2917">
        <v>38.17</v>
      </c>
      <c r="AB2917">
        <v>0.01</v>
      </c>
      <c r="AC2917">
        <v>68.739999999999995</v>
      </c>
    </row>
    <row r="2918" spans="1:29" x14ac:dyDescent="0.25">
      <c r="A2918">
        <v>2003</v>
      </c>
      <c r="B2918">
        <v>2001</v>
      </c>
      <c r="C2918">
        <v>2002</v>
      </c>
      <c r="D2918">
        <v>9</v>
      </c>
      <c r="E2918" t="s">
        <v>47</v>
      </c>
      <c r="F2918" t="s">
        <v>36</v>
      </c>
      <c r="G2918" t="s">
        <v>45</v>
      </c>
      <c r="H2918">
        <v>1</v>
      </c>
      <c r="I2918">
        <v>2</v>
      </c>
      <c r="J2918" t="s">
        <v>33</v>
      </c>
      <c r="K2918">
        <v>158483</v>
      </c>
      <c r="L2918">
        <v>10310</v>
      </c>
      <c r="M2918">
        <v>10310</v>
      </c>
      <c r="N2918">
        <v>0.59140000000000004</v>
      </c>
      <c r="O2918">
        <v>6097</v>
      </c>
      <c r="P2918">
        <v>0</v>
      </c>
      <c r="Q2918">
        <v>0</v>
      </c>
      <c r="R2918">
        <v>0</v>
      </c>
      <c r="S2918">
        <v>1364</v>
      </c>
      <c r="T2918">
        <f t="shared" si="90"/>
        <v>1364</v>
      </c>
      <c r="U2918">
        <f t="shared" si="91"/>
        <v>1</v>
      </c>
      <c r="V2918">
        <v>7.5937249957568564E-2</v>
      </c>
      <c r="W2918">
        <v>0.17877554979026744</v>
      </c>
      <c r="X2918">
        <v>1.9900589190892999E-2</v>
      </c>
      <c r="Y2918">
        <v>0.72538661106127111</v>
      </c>
      <c r="Z2918">
        <v>782.97</v>
      </c>
      <c r="AA2918">
        <v>1843.31</v>
      </c>
      <c r="AB2918">
        <v>205.19</v>
      </c>
      <c r="AC2918">
        <v>7479.2800000000007</v>
      </c>
    </row>
    <row r="2919" spans="1:29" x14ac:dyDescent="0.25">
      <c r="A2919">
        <v>2003</v>
      </c>
      <c r="B2919">
        <v>2000</v>
      </c>
      <c r="C2919">
        <v>2001</v>
      </c>
      <c r="D2919">
        <v>9</v>
      </c>
      <c r="E2919" t="s">
        <v>47</v>
      </c>
      <c r="F2919" t="s">
        <v>36</v>
      </c>
      <c r="G2919" t="s">
        <v>45</v>
      </c>
      <c r="H2919">
        <v>1</v>
      </c>
      <c r="I2919">
        <v>3</v>
      </c>
      <c r="J2919" t="s">
        <v>34</v>
      </c>
      <c r="K2919">
        <v>38611</v>
      </c>
      <c r="L2919">
        <v>5067</v>
      </c>
      <c r="M2919">
        <v>5067</v>
      </c>
      <c r="N2919">
        <v>0.85499999999999998</v>
      </c>
      <c r="O2919">
        <v>4332</v>
      </c>
      <c r="P2919">
        <v>0</v>
      </c>
      <c r="Q2919">
        <v>0</v>
      </c>
      <c r="R2919">
        <v>0</v>
      </c>
      <c r="S2919">
        <v>7172</v>
      </c>
      <c r="T2919">
        <f t="shared" si="90"/>
        <v>7172</v>
      </c>
      <c r="U2919">
        <f t="shared" si="91"/>
        <v>2</v>
      </c>
      <c r="V2919">
        <v>6.2034734556937039E-2</v>
      </c>
      <c r="W2919">
        <v>0.15316360765739095</v>
      </c>
      <c r="X2919">
        <v>6.2512334714821399E-2</v>
      </c>
      <c r="Y2919">
        <v>0.72228932307085059</v>
      </c>
      <c r="Z2919">
        <v>314.33</v>
      </c>
      <c r="AA2919">
        <v>776.07999999999993</v>
      </c>
      <c r="AB2919">
        <v>316.75</v>
      </c>
      <c r="AC2919">
        <v>3659.84</v>
      </c>
    </row>
    <row r="2920" spans="1:29" x14ac:dyDescent="0.25">
      <c r="A2920">
        <v>2003</v>
      </c>
      <c r="B2920">
        <v>1999</v>
      </c>
      <c r="C2920">
        <v>2000</v>
      </c>
      <c r="D2920">
        <v>9</v>
      </c>
      <c r="E2920" t="s">
        <v>47</v>
      </c>
      <c r="F2920" t="s">
        <v>36</v>
      </c>
      <c r="G2920" t="s">
        <v>45</v>
      </c>
      <c r="H2920">
        <v>1</v>
      </c>
      <c r="I2920">
        <v>4</v>
      </c>
      <c r="J2920" t="s">
        <v>34</v>
      </c>
      <c r="K2920">
        <v>31686</v>
      </c>
      <c r="L2920">
        <v>7165</v>
      </c>
      <c r="M2920">
        <v>6644</v>
      </c>
      <c r="N2920">
        <v>0.97140000000000004</v>
      </c>
      <c r="O2920">
        <v>6454</v>
      </c>
      <c r="P2920">
        <v>520</v>
      </c>
      <c r="Q2920">
        <v>0</v>
      </c>
      <c r="R2920">
        <v>520</v>
      </c>
      <c r="S2920">
        <v>12841</v>
      </c>
      <c r="T2920">
        <f t="shared" si="90"/>
        <v>13361</v>
      </c>
      <c r="U2920">
        <f t="shared" si="91"/>
        <v>3</v>
      </c>
      <c r="V2920">
        <v>0.12226731722567101</v>
      </c>
      <c r="W2920">
        <v>0.20791836005537939</v>
      </c>
      <c r="X2920">
        <v>3.440975168594524E-2</v>
      </c>
      <c r="Y2920">
        <v>0.6354045710330043</v>
      </c>
      <c r="Z2920">
        <v>876.06</v>
      </c>
      <c r="AA2920">
        <v>1489.7600000000002</v>
      </c>
      <c r="AB2920">
        <v>246.54999999999998</v>
      </c>
      <c r="AC2920">
        <v>4552.75</v>
      </c>
    </row>
    <row r="2921" spans="1:29" x14ac:dyDescent="0.25">
      <c r="A2921">
        <v>2003</v>
      </c>
      <c r="B2921">
        <v>1998</v>
      </c>
      <c r="C2921">
        <v>1999</v>
      </c>
      <c r="D2921">
        <v>9</v>
      </c>
      <c r="E2921" t="s">
        <v>47</v>
      </c>
      <c r="F2921" t="s">
        <v>36</v>
      </c>
      <c r="G2921" t="s">
        <v>45</v>
      </c>
      <c r="H2921">
        <v>1</v>
      </c>
      <c r="I2921">
        <v>5</v>
      </c>
      <c r="J2921" t="s">
        <v>34</v>
      </c>
      <c r="K2921">
        <v>1657</v>
      </c>
      <c r="L2921">
        <v>442</v>
      </c>
      <c r="M2921">
        <v>394</v>
      </c>
      <c r="N2921">
        <v>1</v>
      </c>
      <c r="O2921">
        <v>394</v>
      </c>
      <c r="P2921">
        <v>48</v>
      </c>
      <c r="Q2921">
        <v>0</v>
      </c>
      <c r="R2921">
        <v>48</v>
      </c>
      <c r="S2921">
        <v>1048</v>
      </c>
      <c r="T2921">
        <f t="shared" si="90"/>
        <v>1096</v>
      </c>
      <c r="U2921">
        <f t="shared" si="91"/>
        <v>4</v>
      </c>
      <c r="V2921">
        <v>0.10316098442086251</v>
      </c>
      <c r="W2921">
        <v>0.32011740799277494</v>
      </c>
      <c r="X2921">
        <v>1.3547076089410703E-4</v>
      </c>
      <c r="Y2921">
        <v>0.57658613682546855</v>
      </c>
      <c r="Z2921">
        <v>45.690000000000005</v>
      </c>
      <c r="AA2921">
        <v>141.78</v>
      </c>
      <c r="AB2921">
        <v>0.06</v>
      </c>
      <c r="AC2921">
        <v>255.37</v>
      </c>
    </row>
    <row r="2922" spans="1:29" x14ac:dyDescent="0.25">
      <c r="A2922">
        <v>2003</v>
      </c>
      <c r="B2922">
        <v>2001</v>
      </c>
      <c r="C2922">
        <v>2002</v>
      </c>
      <c r="D2922">
        <v>10</v>
      </c>
      <c r="E2922" t="s">
        <v>48</v>
      </c>
      <c r="F2922" t="s">
        <v>31</v>
      </c>
      <c r="G2922" t="s">
        <v>49</v>
      </c>
      <c r="H2922">
        <v>1</v>
      </c>
      <c r="I2922">
        <v>2</v>
      </c>
      <c r="J2922" t="s">
        <v>33</v>
      </c>
      <c r="K2922">
        <v>87474</v>
      </c>
      <c r="L2922">
        <v>2425</v>
      </c>
      <c r="M2922">
        <v>2351</v>
      </c>
      <c r="N2922">
        <v>0.57550000000000001</v>
      </c>
      <c r="O2922">
        <v>1353</v>
      </c>
      <c r="P2922">
        <v>0</v>
      </c>
      <c r="Q2922">
        <v>73</v>
      </c>
      <c r="R2922">
        <v>73</v>
      </c>
      <c r="S2922">
        <v>196</v>
      </c>
      <c r="T2922">
        <f t="shared" si="90"/>
        <v>269</v>
      </c>
      <c r="U2922">
        <f t="shared" si="91"/>
        <v>1</v>
      </c>
      <c r="V2922">
        <v>0.1781892851399661</v>
      </c>
      <c r="W2922">
        <v>0.34948025548092349</v>
      </c>
      <c r="X2922">
        <v>4.280831096432091E-2</v>
      </c>
      <c r="Y2922">
        <v>0.42952214841478953</v>
      </c>
      <c r="Z2922">
        <v>432.15</v>
      </c>
      <c r="AA2922">
        <v>847.57</v>
      </c>
      <c r="AB2922">
        <v>103.82000000000001</v>
      </c>
      <c r="AC2922">
        <v>1041.69</v>
      </c>
    </row>
    <row r="2923" spans="1:29" x14ac:dyDescent="0.25">
      <c r="A2923">
        <v>2003</v>
      </c>
      <c r="B2923">
        <v>2000</v>
      </c>
      <c r="C2923">
        <v>2001</v>
      </c>
      <c r="D2923">
        <v>10</v>
      </c>
      <c r="E2923" t="s">
        <v>48</v>
      </c>
      <c r="F2923" t="s">
        <v>31</v>
      </c>
      <c r="G2923" t="s">
        <v>49</v>
      </c>
      <c r="H2923">
        <v>1</v>
      </c>
      <c r="I2923">
        <v>3</v>
      </c>
      <c r="J2923" t="s">
        <v>34</v>
      </c>
      <c r="K2923">
        <v>50783</v>
      </c>
      <c r="L2923">
        <v>4487</v>
      </c>
      <c r="M2923">
        <v>2633</v>
      </c>
      <c r="N2923">
        <v>0.81889999999999996</v>
      </c>
      <c r="O2923">
        <v>2156</v>
      </c>
      <c r="P2923">
        <v>0</v>
      </c>
      <c r="Q2923">
        <v>1854</v>
      </c>
      <c r="R2923">
        <v>1854</v>
      </c>
      <c r="S2923">
        <v>2750</v>
      </c>
      <c r="T2923">
        <f t="shared" si="90"/>
        <v>4604</v>
      </c>
      <c r="U2923">
        <f t="shared" si="91"/>
        <v>2</v>
      </c>
      <c r="V2923">
        <v>7.6907478836739276E-2</v>
      </c>
      <c r="W2923">
        <v>7.6981012672330998E-2</v>
      </c>
      <c r="X2923">
        <v>0.14012875106122694</v>
      </c>
      <c r="Y2923">
        <v>0.70598275742970273</v>
      </c>
      <c r="Z2923">
        <v>345.14</v>
      </c>
      <c r="AA2923">
        <v>345.47</v>
      </c>
      <c r="AB2923">
        <v>628.86</v>
      </c>
      <c r="AC2923">
        <v>3168.26</v>
      </c>
    </row>
    <row r="2924" spans="1:29" x14ac:dyDescent="0.25">
      <c r="A2924">
        <v>2003</v>
      </c>
      <c r="B2924">
        <v>1999</v>
      </c>
      <c r="C2924">
        <v>2000</v>
      </c>
      <c r="D2924">
        <v>10</v>
      </c>
      <c r="E2924" t="s">
        <v>48</v>
      </c>
      <c r="F2924" t="s">
        <v>31</v>
      </c>
      <c r="G2924" t="s">
        <v>49</v>
      </c>
      <c r="H2924">
        <v>1</v>
      </c>
      <c r="I2924">
        <v>4</v>
      </c>
      <c r="J2924" t="s">
        <v>34</v>
      </c>
      <c r="K2924">
        <v>48148</v>
      </c>
      <c r="L2924">
        <v>22326</v>
      </c>
      <c r="M2924">
        <v>5462</v>
      </c>
      <c r="N2924">
        <v>0.98680000000000001</v>
      </c>
      <c r="O2924">
        <v>5391</v>
      </c>
      <c r="P2924">
        <v>49</v>
      </c>
      <c r="Q2924">
        <v>16814</v>
      </c>
      <c r="R2924">
        <v>16863</v>
      </c>
      <c r="S2924">
        <v>11839</v>
      </c>
      <c r="T2924">
        <f t="shared" si="90"/>
        <v>28702</v>
      </c>
      <c r="U2924">
        <f t="shared" si="91"/>
        <v>3</v>
      </c>
      <c r="V2924">
        <v>2.2578489476211294E-3</v>
      </c>
      <c r="W2924">
        <v>2.9023727793265064E-3</v>
      </c>
      <c r="X2924">
        <v>7.235149525945779E-2</v>
      </c>
      <c r="Y2924">
        <v>0.92248828301359453</v>
      </c>
      <c r="Z2924">
        <v>50.410000000000004</v>
      </c>
      <c r="AA2924">
        <v>64.800000000000011</v>
      </c>
      <c r="AB2924">
        <v>1615.3600000000001</v>
      </c>
      <c r="AC2924">
        <v>20595.990000000002</v>
      </c>
    </row>
    <row r="2925" spans="1:29" x14ac:dyDescent="0.25">
      <c r="A2925">
        <v>2003</v>
      </c>
      <c r="B2925">
        <v>1998</v>
      </c>
      <c r="C2925">
        <v>1999</v>
      </c>
      <c r="D2925">
        <v>10</v>
      </c>
      <c r="E2925" t="s">
        <v>48</v>
      </c>
      <c r="F2925" t="s">
        <v>31</v>
      </c>
      <c r="G2925" t="s">
        <v>49</v>
      </c>
      <c r="H2925">
        <v>1</v>
      </c>
      <c r="I2925">
        <v>5</v>
      </c>
      <c r="J2925" t="s">
        <v>34</v>
      </c>
      <c r="K2925">
        <v>6814</v>
      </c>
      <c r="L2925">
        <v>4608</v>
      </c>
      <c r="M2925">
        <v>509</v>
      </c>
      <c r="N2925">
        <v>1</v>
      </c>
      <c r="O2925">
        <v>509</v>
      </c>
      <c r="P2925">
        <v>0</v>
      </c>
      <c r="Q2925">
        <v>4098</v>
      </c>
      <c r="R2925">
        <v>4098</v>
      </c>
      <c r="S2925">
        <v>1524</v>
      </c>
      <c r="T2925">
        <f t="shared" si="90"/>
        <v>5622</v>
      </c>
      <c r="U2925">
        <f t="shared" si="91"/>
        <v>4</v>
      </c>
      <c r="V2925">
        <v>1.4322108561582898E-4</v>
      </c>
      <c r="W2925">
        <v>9.7650740192610684E-5</v>
      </c>
      <c r="X2925">
        <v>3.6239274693702181E-2</v>
      </c>
      <c r="Y2925">
        <v>0.96351985348048941</v>
      </c>
      <c r="Z2925">
        <v>0.65999999999999992</v>
      </c>
      <c r="AA2925">
        <v>0.45</v>
      </c>
      <c r="AB2925">
        <v>167</v>
      </c>
      <c r="AC2925">
        <v>4440.1499999999996</v>
      </c>
    </row>
    <row r="2926" spans="1:29" x14ac:dyDescent="0.25">
      <c r="A2926">
        <v>2003</v>
      </c>
      <c r="B2926">
        <v>2001</v>
      </c>
      <c r="C2926">
        <v>2002</v>
      </c>
      <c r="D2926">
        <v>11</v>
      </c>
      <c r="E2926" t="s">
        <v>50</v>
      </c>
      <c r="F2926" t="s">
        <v>31</v>
      </c>
      <c r="G2926" t="s">
        <v>49</v>
      </c>
      <c r="H2926">
        <v>1</v>
      </c>
      <c r="I2926">
        <v>2</v>
      </c>
      <c r="J2926" t="s">
        <v>33</v>
      </c>
      <c r="K2926">
        <v>483706</v>
      </c>
      <c r="L2926">
        <v>11358</v>
      </c>
      <c r="M2926">
        <v>8338</v>
      </c>
      <c r="N2926">
        <v>0.57620000000000005</v>
      </c>
      <c r="O2926">
        <v>4804</v>
      </c>
      <c r="P2926">
        <v>0</v>
      </c>
      <c r="Q2926">
        <v>3020</v>
      </c>
      <c r="R2926">
        <v>3020</v>
      </c>
      <c r="S2926">
        <v>1238</v>
      </c>
      <c r="T2926">
        <f t="shared" si="90"/>
        <v>4258</v>
      </c>
      <c r="U2926">
        <f t="shared" si="91"/>
        <v>1</v>
      </c>
      <c r="V2926">
        <v>0.21038911187549686</v>
      </c>
      <c r="W2926">
        <v>0.21839550008231776</v>
      </c>
      <c r="X2926">
        <v>6.4883086835064357E-2</v>
      </c>
      <c r="Y2926">
        <v>0.50633230120712103</v>
      </c>
      <c r="Z2926">
        <v>2389.6899999999996</v>
      </c>
      <c r="AA2926">
        <v>2480.63</v>
      </c>
      <c r="AB2926">
        <v>736.97</v>
      </c>
      <c r="AC2926">
        <v>5751.1399999999994</v>
      </c>
    </row>
    <row r="2927" spans="1:29" x14ac:dyDescent="0.25">
      <c r="A2927">
        <v>2003</v>
      </c>
      <c r="B2927">
        <v>2000</v>
      </c>
      <c r="C2927">
        <v>2001</v>
      </c>
      <c r="D2927">
        <v>11</v>
      </c>
      <c r="E2927" t="s">
        <v>50</v>
      </c>
      <c r="F2927" t="s">
        <v>31</v>
      </c>
      <c r="G2927" t="s">
        <v>49</v>
      </c>
      <c r="H2927">
        <v>1</v>
      </c>
      <c r="I2927">
        <v>3</v>
      </c>
      <c r="J2927" t="s">
        <v>34</v>
      </c>
      <c r="K2927">
        <v>247979</v>
      </c>
      <c r="L2927">
        <v>24228</v>
      </c>
      <c r="M2927">
        <v>15406</v>
      </c>
      <c r="N2927">
        <v>0.81389999999999996</v>
      </c>
      <c r="O2927">
        <v>12539</v>
      </c>
      <c r="P2927">
        <v>0</v>
      </c>
      <c r="Q2927">
        <v>8822</v>
      </c>
      <c r="R2927">
        <v>8822</v>
      </c>
      <c r="S2927">
        <v>12655</v>
      </c>
      <c r="T2927">
        <f t="shared" si="90"/>
        <v>21477</v>
      </c>
      <c r="U2927">
        <f t="shared" si="91"/>
        <v>2</v>
      </c>
      <c r="V2927">
        <v>6.7671608969776628E-2</v>
      </c>
      <c r="W2927">
        <v>3.02630080086112E-2</v>
      </c>
      <c r="X2927">
        <v>0.15462595939067858</v>
      </c>
      <c r="Y2927">
        <v>0.74743942363093363</v>
      </c>
      <c r="Z2927">
        <v>1639.6100000000001</v>
      </c>
      <c r="AA2927">
        <v>733.24</v>
      </c>
      <c r="AB2927">
        <v>3746.42</v>
      </c>
      <c r="AC2927">
        <v>18109.649999999998</v>
      </c>
    </row>
    <row r="2928" spans="1:29" x14ac:dyDescent="0.25">
      <c r="A2928">
        <v>2003</v>
      </c>
      <c r="B2928">
        <v>1999</v>
      </c>
      <c r="C2928">
        <v>2000</v>
      </c>
      <c r="D2928">
        <v>11</v>
      </c>
      <c r="E2928" t="s">
        <v>50</v>
      </c>
      <c r="F2928" t="s">
        <v>31</v>
      </c>
      <c r="G2928" t="s">
        <v>49</v>
      </c>
      <c r="H2928">
        <v>1</v>
      </c>
      <c r="I2928">
        <v>4</v>
      </c>
      <c r="J2928" t="s">
        <v>34</v>
      </c>
      <c r="K2928">
        <v>138400</v>
      </c>
      <c r="L2928">
        <v>45594</v>
      </c>
      <c r="M2928">
        <v>12584</v>
      </c>
      <c r="N2928">
        <v>0.98080000000000001</v>
      </c>
      <c r="O2928">
        <v>12343</v>
      </c>
      <c r="P2928">
        <v>36</v>
      </c>
      <c r="Q2928">
        <v>32973</v>
      </c>
      <c r="R2928">
        <v>33009</v>
      </c>
      <c r="S2928">
        <v>46312</v>
      </c>
      <c r="T2928">
        <f t="shared" si="90"/>
        <v>79321</v>
      </c>
      <c r="U2928">
        <f t="shared" si="91"/>
        <v>3</v>
      </c>
      <c r="V2928">
        <v>8.4715056930711533E-3</v>
      </c>
      <c r="W2928">
        <v>1.8955775340713542E-2</v>
      </c>
      <c r="X2928">
        <v>9.9604728865759162E-2</v>
      </c>
      <c r="Y2928">
        <v>0.87296799010045611</v>
      </c>
      <c r="Z2928">
        <v>386.25</v>
      </c>
      <c r="AA2928">
        <v>864.27</v>
      </c>
      <c r="AB2928">
        <v>4541.38</v>
      </c>
      <c r="AC2928">
        <v>39802.119999999995</v>
      </c>
    </row>
    <row r="2929" spans="1:29" x14ac:dyDescent="0.25">
      <c r="A2929">
        <v>2003</v>
      </c>
      <c r="B2929">
        <v>1998</v>
      </c>
      <c r="C2929">
        <v>1999</v>
      </c>
      <c r="D2929">
        <v>11</v>
      </c>
      <c r="E2929" t="s">
        <v>50</v>
      </c>
      <c r="F2929" t="s">
        <v>31</v>
      </c>
      <c r="G2929" t="s">
        <v>49</v>
      </c>
      <c r="H2929">
        <v>1</v>
      </c>
      <c r="I2929">
        <v>5</v>
      </c>
      <c r="J2929" t="s">
        <v>34</v>
      </c>
      <c r="K2929">
        <v>20167</v>
      </c>
      <c r="L2929">
        <v>10459</v>
      </c>
      <c r="M2929">
        <v>1779</v>
      </c>
      <c r="N2929">
        <v>1</v>
      </c>
      <c r="O2929">
        <v>1779</v>
      </c>
      <c r="P2929">
        <v>8</v>
      </c>
      <c r="Q2929">
        <v>8671</v>
      </c>
      <c r="R2929">
        <v>8680</v>
      </c>
      <c r="S2929">
        <v>7690</v>
      </c>
      <c r="T2929">
        <f t="shared" si="90"/>
        <v>16370</v>
      </c>
      <c r="U2929">
        <f t="shared" si="91"/>
        <v>4</v>
      </c>
      <c r="V2929">
        <v>1.8643142526346586E-4</v>
      </c>
      <c r="W2929">
        <v>1.2906790979778408E-4</v>
      </c>
      <c r="X2929">
        <v>7.8239054802234517E-2</v>
      </c>
      <c r="Y2929">
        <v>0.92144544586270427</v>
      </c>
      <c r="Z2929">
        <v>1.95</v>
      </c>
      <c r="AA2929">
        <v>1.35</v>
      </c>
      <c r="AB2929">
        <v>818.35</v>
      </c>
      <c r="AC2929">
        <v>9637.9599999999991</v>
      </c>
    </row>
    <row r="2930" spans="1:29" x14ac:dyDescent="0.25">
      <c r="A2930">
        <v>2003</v>
      </c>
      <c r="B2930">
        <v>2001</v>
      </c>
      <c r="C2930">
        <v>2002</v>
      </c>
      <c r="D2930">
        <v>12</v>
      </c>
      <c r="E2930" t="s">
        <v>51</v>
      </c>
      <c r="F2930" t="s">
        <v>31</v>
      </c>
      <c r="G2930" t="s">
        <v>49</v>
      </c>
      <c r="H2930">
        <v>0</v>
      </c>
      <c r="I2930">
        <v>2</v>
      </c>
      <c r="J2930" t="s">
        <v>33</v>
      </c>
      <c r="K2930">
        <v>62091</v>
      </c>
      <c r="L2930">
        <v>1368</v>
      </c>
      <c r="M2930">
        <v>1072</v>
      </c>
      <c r="N2930">
        <v>0.57789999999999997</v>
      </c>
      <c r="O2930">
        <v>619</v>
      </c>
      <c r="P2930">
        <v>0</v>
      </c>
      <c r="Q2930">
        <v>296</v>
      </c>
      <c r="R2930">
        <v>296</v>
      </c>
      <c r="S2930">
        <v>308</v>
      </c>
      <c r="T2930">
        <f t="shared" si="90"/>
        <v>604</v>
      </c>
      <c r="U2930">
        <f t="shared" si="91"/>
        <v>1</v>
      </c>
      <c r="V2930">
        <v>0.22407357356260546</v>
      </c>
      <c r="W2930">
        <v>0.23259823078664982</v>
      </c>
      <c r="X2930">
        <v>6.746678159492174E-2</v>
      </c>
      <c r="Y2930">
        <v>0.47586141405582294</v>
      </c>
      <c r="Z2930">
        <v>306.75</v>
      </c>
      <c r="AA2930">
        <v>318.42</v>
      </c>
      <c r="AB2930">
        <v>92.360000000000014</v>
      </c>
      <c r="AC2930">
        <v>651.43999999999994</v>
      </c>
    </row>
    <row r="2931" spans="1:29" x14ac:dyDescent="0.25">
      <c r="A2931">
        <v>2003</v>
      </c>
      <c r="B2931">
        <v>2000</v>
      </c>
      <c r="C2931">
        <v>2001</v>
      </c>
      <c r="D2931">
        <v>12</v>
      </c>
      <c r="E2931" t="s">
        <v>51</v>
      </c>
      <c r="F2931" t="s">
        <v>31</v>
      </c>
      <c r="G2931" t="s">
        <v>49</v>
      </c>
      <c r="H2931">
        <v>0</v>
      </c>
      <c r="I2931">
        <v>3</v>
      </c>
      <c r="J2931" t="s">
        <v>34</v>
      </c>
      <c r="K2931">
        <v>47781</v>
      </c>
      <c r="L2931">
        <v>4147</v>
      </c>
      <c r="M2931">
        <v>2997</v>
      </c>
      <c r="N2931">
        <v>0.81530000000000002</v>
      </c>
      <c r="O2931">
        <v>2443</v>
      </c>
      <c r="P2931">
        <v>0</v>
      </c>
      <c r="Q2931">
        <v>1150</v>
      </c>
      <c r="R2931">
        <v>1150</v>
      </c>
      <c r="S2931">
        <v>3193</v>
      </c>
      <c r="T2931">
        <f t="shared" si="90"/>
        <v>4343</v>
      </c>
      <c r="U2931">
        <f t="shared" si="91"/>
        <v>2</v>
      </c>
      <c r="V2931">
        <v>7.6233940630055286E-2</v>
      </c>
      <c r="W2931">
        <v>3.4195699500227827E-2</v>
      </c>
      <c r="X2931">
        <v>0.17256725708733836</v>
      </c>
      <c r="Y2931">
        <v>0.71700310278237844</v>
      </c>
      <c r="Z2931">
        <v>316.21000000000004</v>
      </c>
      <c r="AA2931">
        <v>141.84</v>
      </c>
      <c r="AB2931">
        <v>715.79</v>
      </c>
      <c r="AC2931">
        <v>2974.05</v>
      </c>
    </row>
    <row r="2932" spans="1:29" x14ac:dyDescent="0.25">
      <c r="A2932">
        <v>2003</v>
      </c>
      <c r="B2932">
        <v>1999</v>
      </c>
      <c r="C2932">
        <v>2000</v>
      </c>
      <c r="D2932">
        <v>12</v>
      </c>
      <c r="E2932" t="s">
        <v>51</v>
      </c>
      <c r="F2932" t="s">
        <v>31</v>
      </c>
      <c r="G2932" t="s">
        <v>49</v>
      </c>
      <c r="H2932">
        <v>0</v>
      </c>
      <c r="I2932">
        <v>4</v>
      </c>
      <c r="J2932" t="s">
        <v>34</v>
      </c>
      <c r="K2932">
        <v>21834</v>
      </c>
      <c r="L2932">
        <v>4970</v>
      </c>
      <c r="M2932">
        <v>1982</v>
      </c>
      <c r="N2932">
        <v>0.98080000000000001</v>
      </c>
      <c r="O2932">
        <v>1944</v>
      </c>
      <c r="P2932">
        <v>5</v>
      </c>
      <c r="Q2932">
        <v>2982</v>
      </c>
      <c r="R2932">
        <v>2987</v>
      </c>
      <c r="S2932">
        <v>9515</v>
      </c>
      <c r="T2932">
        <f t="shared" si="90"/>
        <v>12502</v>
      </c>
      <c r="U2932">
        <f t="shared" si="91"/>
        <v>3</v>
      </c>
      <c r="V2932">
        <v>1.2159057532218284E-2</v>
      </c>
      <c r="W2932">
        <v>2.4225574255951784E-2</v>
      </c>
      <c r="X2932">
        <v>0.14899874868732876</v>
      </c>
      <c r="Y2932">
        <v>0.81461661952450115</v>
      </c>
      <c r="Z2932">
        <v>60.44</v>
      </c>
      <c r="AA2932">
        <v>120.42</v>
      </c>
      <c r="AB2932">
        <v>740.64</v>
      </c>
      <c r="AC2932">
        <v>4049.2799999999997</v>
      </c>
    </row>
    <row r="2933" spans="1:29" x14ac:dyDescent="0.25">
      <c r="A2933">
        <v>2003</v>
      </c>
      <c r="B2933">
        <v>1998</v>
      </c>
      <c r="C2933">
        <v>1999</v>
      </c>
      <c r="D2933">
        <v>12</v>
      </c>
      <c r="E2933" t="s">
        <v>51</v>
      </c>
      <c r="F2933" t="s">
        <v>31</v>
      </c>
      <c r="G2933" t="s">
        <v>49</v>
      </c>
      <c r="H2933">
        <v>0</v>
      </c>
      <c r="I2933">
        <v>5</v>
      </c>
      <c r="J2933" t="s">
        <v>34</v>
      </c>
      <c r="K2933">
        <v>3517</v>
      </c>
      <c r="L2933">
        <v>1230</v>
      </c>
      <c r="M2933">
        <v>303</v>
      </c>
      <c r="N2933">
        <v>1</v>
      </c>
      <c r="O2933">
        <v>303</v>
      </c>
      <c r="P2933">
        <v>1</v>
      </c>
      <c r="Q2933">
        <v>924</v>
      </c>
      <c r="R2933">
        <v>926</v>
      </c>
      <c r="S2933">
        <v>1935</v>
      </c>
      <c r="T2933">
        <f t="shared" si="90"/>
        <v>2861</v>
      </c>
      <c r="U2933">
        <f t="shared" si="91"/>
        <v>4</v>
      </c>
      <c r="V2933">
        <v>2.7641377516178327E-4</v>
      </c>
      <c r="W2933">
        <v>1.8698578908002989E-4</v>
      </c>
      <c r="X2933">
        <v>0.12032129036454098</v>
      </c>
      <c r="Y2933">
        <v>0.87921531007121723</v>
      </c>
      <c r="Z2933">
        <v>0.33999999999999997</v>
      </c>
      <c r="AA2933">
        <v>0.23</v>
      </c>
      <c r="AB2933">
        <v>148</v>
      </c>
      <c r="AC2933">
        <v>1081.4700000000003</v>
      </c>
    </row>
    <row r="2934" spans="1:29" x14ac:dyDescent="0.25">
      <c r="A2934">
        <v>2003</v>
      </c>
      <c r="B2934">
        <v>2001</v>
      </c>
      <c r="C2934">
        <v>2002</v>
      </c>
      <c r="D2934">
        <v>13</v>
      </c>
      <c r="E2934" t="s">
        <v>52</v>
      </c>
      <c r="F2934" t="s">
        <v>31</v>
      </c>
      <c r="G2934" t="s">
        <v>49</v>
      </c>
      <c r="H2934">
        <v>1</v>
      </c>
      <c r="I2934">
        <v>2</v>
      </c>
      <c r="J2934" t="s">
        <v>33</v>
      </c>
      <c r="K2934">
        <v>129108</v>
      </c>
      <c r="L2934">
        <v>2794</v>
      </c>
      <c r="M2934">
        <v>2316</v>
      </c>
      <c r="N2934">
        <v>0.57210000000000005</v>
      </c>
      <c r="O2934">
        <v>1325</v>
      </c>
      <c r="P2934">
        <v>0</v>
      </c>
      <c r="Q2934">
        <v>477</v>
      </c>
      <c r="R2934">
        <v>477</v>
      </c>
      <c r="S2934">
        <v>1386</v>
      </c>
      <c r="T2934">
        <f t="shared" si="90"/>
        <v>1863</v>
      </c>
      <c r="U2934">
        <f t="shared" si="91"/>
        <v>1</v>
      </c>
      <c r="V2934">
        <v>0.22201901844223421</v>
      </c>
      <c r="W2934">
        <v>0.23696821550894195</v>
      </c>
      <c r="X2934">
        <v>5.769953438100589E-2</v>
      </c>
      <c r="Y2934">
        <v>0.48331323166781781</v>
      </c>
      <c r="Z2934">
        <v>620.34999999999991</v>
      </c>
      <c r="AA2934">
        <v>662.12</v>
      </c>
      <c r="AB2934">
        <v>161.22</v>
      </c>
      <c r="AC2934">
        <v>1350.4399999999998</v>
      </c>
    </row>
    <row r="2935" spans="1:29" x14ac:dyDescent="0.25">
      <c r="A2935">
        <v>2003</v>
      </c>
      <c r="B2935">
        <v>2000</v>
      </c>
      <c r="C2935">
        <v>2001</v>
      </c>
      <c r="D2935">
        <v>13</v>
      </c>
      <c r="E2935" t="s">
        <v>52</v>
      </c>
      <c r="F2935" t="s">
        <v>31</v>
      </c>
      <c r="G2935" t="s">
        <v>49</v>
      </c>
      <c r="H2935">
        <v>1</v>
      </c>
      <c r="I2935">
        <v>3</v>
      </c>
      <c r="J2935" t="s">
        <v>34</v>
      </c>
      <c r="K2935">
        <v>49766</v>
      </c>
      <c r="L2935">
        <v>6257</v>
      </c>
      <c r="M2935">
        <v>4309</v>
      </c>
      <c r="N2935">
        <v>0.80179999999999996</v>
      </c>
      <c r="O2935">
        <v>3455</v>
      </c>
      <c r="P2935">
        <v>0</v>
      </c>
      <c r="Q2935">
        <v>1947</v>
      </c>
      <c r="R2935">
        <v>1947</v>
      </c>
      <c r="S2935">
        <v>2044</v>
      </c>
      <c r="T2935">
        <f t="shared" si="90"/>
        <v>3991</v>
      </c>
      <c r="U2935">
        <f t="shared" si="91"/>
        <v>2</v>
      </c>
      <c r="V2935">
        <v>4.811271152988706E-2</v>
      </c>
      <c r="W2935">
        <v>7.2683658841785473E-2</v>
      </c>
      <c r="X2935">
        <v>5.594505057220342E-2</v>
      </c>
      <c r="Y2935">
        <v>0.82325857905612398</v>
      </c>
      <c r="Z2935">
        <v>301.06</v>
      </c>
      <c r="AA2935">
        <v>454.81</v>
      </c>
      <c r="AB2935">
        <v>350.07</v>
      </c>
      <c r="AC2935">
        <v>5151.45</v>
      </c>
    </row>
    <row r="2936" spans="1:29" x14ac:dyDescent="0.25">
      <c r="A2936">
        <v>2003</v>
      </c>
      <c r="B2936">
        <v>1999</v>
      </c>
      <c r="C2936">
        <v>2000</v>
      </c>
      <c r="D2936">
        <v>13</v>
      </c>
      <c r="E2936" t="s">
        <v>52</v>
      </c>
      <c r="F2936" t="s">
        <v>31</v>
      </c>
      <c r="G2936" t="s">
        <v>49</v>
      </c>
      <c r="H2936">
        <v>1</v>
      </c>
      <c r="I2936">
        <v>4</v>
      </c>
      <c r="J2936" t="s">
        <v>34</v>
      </c>
      <c r="K2936">
        <v>24012</v>
      </c>
      <c r="L2936">
        <v>7883</v>
      </c>
      <c r="M2936">
        <v>3043</v>
      </c>
      <c r="N2936">
        <v>0.96499999999999997</v>
      </c>
      <c r="O2936">
        <v>2936</v>
      </c>
      <c r="P2936">
        <v>72</v>
      </c>
      <c r="Q2936">
        <v>4767</v>
      </c>
      <c r="R2936">
        <v>4840</v>
      </c>
      <c r="S2936">
        <v>5660</v>
      </c>
      <c r="T2936">
        <f t="shared" si="90"/>
        <v>10500</v>
      </c>
      <c r="U2936">
        <f t="shared" si="91"/>
        <v>3</v>
      </c>
      <c r="V2936">
        <v>7.2070563702920113E-3</v>
      </c>
      <c r="W2936">
        <v>2.5343927021260943E-2</v>
      </c>
      <c r="X2936">
        <v>0.11042067798588015</v>
      </c>
      <c r="Y2936">
        <v>0.85702833862256689</v>
      </c>
      <c r="Z2936">
        <v>56.82</v>
      </c>
      <c r="AA2936">
        <v>199.81</v>
      </c>
      <c r="AB2936">
        <v>870.55</v>
      </c>
      <c r="AC2936">
        <v>6756.7599999999993</v>
      </c>
    </row>
    <row r="2937" spans="1:29" x14ac:dyDescent="0.25">
      <c r="A2937">
        <v>2003</v>
      </c>
      <c r="B2937">
        <v>1998</v>
      </c>
      <c r="C2937">
        <v>1999</v>
      </c>
      <c r="D2937">
        <v>13</v>
      </c>
      <c r="E2937" t="s">
        <v>52</v>
      </c>
      <c r="F2937" t="s">
        <v>31</v>
      </c>
      <c r="G2937" t="s">
        <v>49</v>
      </c>
      <c r="H2937">
        <v>1</v>
      </c>
      <c r="I2937">
        <v>5</v>
      </c>
      <c r="J2937" t="s">
        <v>34</v>
      </c>
      <c r="K2937">
        <v>5344</v>
      </c>
      <c r="L2937">
        <v>2605</v>
      </c>
      <c r="M2937">
        <v>720</v>
      </c>
      <c r="N2937">
        <v>1</v>
      </c>
      <c r="O2937">
        <v>720</v>
      </c>
      <c r="P2937">
        <v>18</v>
      </c>
      <c r="Q2937">
        <v>1866</v>
      </c>
      <c r="R2937">
        <v>1884</v>
      </c>
      <c r="S2937">
        <v>2204</v>
      </c>
      <c r="T2937">
        <f t="shared" si="90"/>
        <v>4088</v>
      </c>
      <c r="U2937">
        <f t="shared" si="91"/>
        <v>4</v>
      </c>
      <c r="V2937">
        <v>7.1859045718014663E-3</v>
      </c>
      <c r="W2937">
        <v>6.2185712640589613E-3</v>
      </c>
      <c r="X2937">
        <v>2.4210203063222142E-2</v>
      </c>
      <c r="Y2937">
        <v>0.96238532110091757</v>
      </c>
      <c r="Z2937">
        <v>18.72</v>
      </c>
      <c r="AA2937">
        <v>16.2</v>
      </c>
      <c r="AB2937">
        <v>63.07</v>
      </c>
      <c r="AC2937">
        <v>2507.11</v>
      </c>
    </row>
    <row r="2938" spans="1:29" x14ac:dyDescent="0.25">
      <c r="A2938">
        <v>2003</v>
      </c>
      <c r="B2938">
        <v>2000</v>
      </c>
      <c r="C2938">
        <v>2002</v>
      </c>
      <c r="D2938">
        <v>14</v>
      </c>
      <c r="E2938" t="s">
        <v>53</v>
      </c>
      <c r="F2938" t="s">
        <v>31</v>
      </c>
      <c r="G2938" t="s">
        <v>49</v>
      </c>
      <c r="H2938">
        <v>3</v>
      </c>
      <c r="I2938">
        <v>3</v>
      </c>
      <c r="J2938" t="s">
        <v>33</v>
      </c>
      <c r="K2938">
        <v>7504</v>
      </c>
      <c r="L2938">
        <v>200</v>
      </c>
      <c r="M2938">
        <v>182</v>
      </c>
      <c r="N2938">
        <v>0.61870000000000003</v>
      </c>
      <c r="O2938">
        <v>113</v>
      </c>
      <c r="P2938">
        <v>0</v>
      </c>
      <c r="Q2938">
        <v>17</v>
      </c>
      <c r="R2938">
        <v>17</v>
      </c>
      <c r="S2938">
        <v>100</v>
      </c>
      <c r="T2938">
        <f t="shared" si="90"/>
        <v>117</v>
      </c>
      <c r="U2938">
        <f t="shared" si="91"/>
        <v>1</v>
      </c>
      <c r="V2938">
        <v>0</v>
      </c>
      <c r="W2938">
        <v>6.2353235073694738E-2</v>
      </c>
      <c r="X2938">
        <v>4.446665001249063E-2</v>
      </c>
      <c r="Y2938">
        <v>0.89318011491381466</v>
      </c>
      <c r="Z2938">
        <v>0</v>
      </c>
      <c r="AA2938">
        <v>12.48</v>
      </c>
      <c r="AB2938">
        <v>8.8999999999999986</v>
      </c>
      <c r="AC2938">
        <v>178.76999999999998</v>
      </c>
    </row>
    <row r="2939" spans="1:29" x14ac:dyDescent="0.25">
      <c r="A2939">
        <v>2003</v>
      </c>
      <c r="B2939">
        <v>1999</v>
      </c>
      <c r="C2939">
        <v>2001</v>
      </c>
      <c r="D2939">
        <v>14</v>
      </c>
      <c r="E2939" t="s">
        <v>53</v>
      </c>
      <c r="F2939" t="s">
        <v>31</v>
      </c>
      <c r="G2939" t="s">
        <v>49</v>
      </c>
      <c r="H2939">
        <v>3</v>
      </c>
      <c r="I2939">
        <v>4</v>
      </c>
      <c r="J2939" t="s">
        <v>34</v>
      </c>
      <c r="K2939">
        <v>4926</v>
      </c>
      <c r="L2939">
        <v>317</v>
      </c>
      <c r="M2939">
        <v>304</v>
      </c>
      <c r="N2939">
        <v>0.86860000000000004</v>
      </c>
      <c r="O2939">
        <v>264</v>
      </c>
      <c r="P2939">
        <v>0</v>
      </c>
      <c r="Q2939">
        <v>12</v>
      </c>
      <c r="R2939">
        <v>12</v>
      </c>
      <c r="S2939">
        <v>1141</v>
      </c>
      <c r="T2939">
        <f t="shared" si="90"/>
        <v>1153</v>
      </c>
      <c r="U2939">
        <f t="shared" si="91"/>
        <v>2</v>
      </c>
      <c r="V2939">
        <v>0</v>
      </c>
      <c r="W2939">
        <v>3.328500283679002E-2</v>
      </c>
      <c r="X2939">
        <v>0.33193595158545042</v>
      </c>
      <c r="Y2939">
        <v>0.63477904557775966</v>
      </c>
      <c r="Z2939">
        <v>0</v>
      </c>
      <c r="AA2939">
        <v>10.56</v>
      </c>
      <c r="AB2939">
        <v>105.31</v>
      </c>
      <c r="AC2939">
        <v>201.39000000000001</v>
      </c>
    </row>
    <row r="2940" spans="1:29" x14ac:dyDescent="0.25">
      <c r="A2940">
        <v>2003</v>
      </c>
      <c r="B2940">
        <v>1998</v>
      </c>
      <c r="C2940">
        <v>2000</v>
      </c>
      <c r="D2940">
        <v>14</v>
      </c>
      <c r="E2940" t="s">
        <v>53</v>
      </c>
      <c r="F2940" t="s">
        <v>31</v>
      </c>
      <c r="G2940" t="s">
        <v>49</v>
      </c>
      <c r="H2940">
        <v>3</v>
      </c>
      <c r="I2940">
        <v>5</v>
      </c>
      <c r="J2940" t="s">
        <v>34</v>
      </c>
      <c r="K2940">
        <v>2785</v>
      </c>
      <c r="L2940">
        <v>228</v>
      </c>
      <c r="M2940">
        <v>228</v>
      </c>
      <c r="N2940">
        <v>0.99050000000000005</v>
      </c>
      <c r="O2940">
        <v>225</v>
      </c>
      <c r="P2940">
        <v>0</v>
      </c>
      <c r="Q2940">
        <v>0</v>
      </c>
      <c r="R2940">
        <v>0</v>
      </c>
      <c r="S2940">
        <v>1810</v>
      </c>
      <c r="T2940">
        <f t="shared" si="90"/>
        <v>1810</v>
      </c>
      <c r="U2940">
        <f t="shared" si="91"/>
        <v>3</v>
      </c>
      <c r="V2940">
        <v>0</v>
      </c>
      <c r="W2940">
        <v>0.11282118740682277</v>
      </c>
      <c r="X2940">
        <v>1.7539244058581075E-4</v>
      </c>
      <c r="Y2940">
        <v>0.88700342015259148</v>
      </c>
      <c r="Z2940">
        <v>0</v>
      </c>
      <c r="AA2940">
        <v>25.73</v>
      </c>
      <c r="AB2940">
        <v>0.04</v>
      </c>
      <c r="AC2940">
        <v>202.29000000000002</v>
      </c>
    </row>
    <row r="2941" spans="1:29" x14ac:dyDescent="0.25">
      <c r="A2941">
        <v>2003</v>
      </c>
      <c r="B2941">
        <v>1997</v>
      </c>
      <c r="C2941">
        <v>1999</v>
      </c>
      <c r="D2941">
        <v>14</v>
      </c>
      <c r="E2941" t="s">
        <v>53</v>
      </c>
      <c r="F2941" t="s">
        <v>31</v>
      </c>
      <c r="G2941" t="s">
        <v>49</v>
      </c>
      <c r="H2941">
        <v>3</v>
      </c>
      <c r="I2941">
        <v>6</v>
      </c>
      <c r="J2941" t="s">
        <v>34</v>
      </c>
      <c r="K2941">
        <v>168</v>
      </c>
      <c r="L2941">
        <v>76</v>
      </c>
      <c r="M2941">
        <v>76</v>
      </c>
      <c r="N2941">
        <v>1</v>
      </c>
      <c r="O2941">
        <v>76</v>
      </c>
      <c r="P2941">
        <v>0</v>
      </c>
      <c r="Q2941">
        <v>0</v>
      </c>
      <c r="R2941">
        <v>0</v>
      </c>
      <c r="S2941">
        <v>74</v>
      </c>
      <c r="T2941">
        <f t="shared" si="90"/>
        <v>74</v>
      </c>
      <c r="U2941">
        <f t="shared" si="91"/>
        <v>4</v>
      </c>
      <c r="V2941">
        <v>0</v>
      </c>
      <c r="W2941">
        <v>1.3061650992685474E-4</v>
      </c>
      <c r="X2941">
        <v>1.3061650992685474E-4</v>
      </c>
      <c r="Y2941">
        <v>0.9997387669801463</v>
      </c>
      <c r="Z2941">
        <v>0</v>
      </c>
      <c r="AA2941">
        <v>0.01</v>
      </c>
      <c r="AB2941">
        <v>0.01</v>
      </c>
      <c r="AC2941">
        <v>76.540000000000006</v>
      </c>
    </row>
    <row r="2942" spans="1:29" x14ac:dyDescent="0.25">
      <c r="A2942">
        <v>2003</v>
      </c>
      <c r="B2942">
        <v>2001</v>
      </c>
      <c r="C2942">
        <v>2002</v>
      </c>
      <c r="D2942">
        <v>15</v>
      </c>
      <c r="E2942" t="s">
        <v>54</v>
      </c>
      <c r="F2942" t="s">
        <v>31</v>
      </c>
      <c r="G2942" t="s">
        <v>49</v>
      </c>
      <c r="H2942">
        <v>0</v>
      </c>
      <c r="I2942">
        <v>2</v>
      </c>
      <c r="J2942" t="s">
        <v>33</v>
      </c>
      <c r="K2942">
        <v>79097</v>
      </c>
      <c r="L2942">
        <v>2036</v>
      </c>
      <c r="M2942">
        <v>2009</v>
      </c>
      <c r="N2942">
        <v>0.58320000000000005</v>
      </c>
      <c r="O2942">
        <v>1171</v>
      </c>
      <c r="P2942">
        <v>0</v>
      </c>
      <c r="Q2942">
        <v>27</v>
      </c>
      <c r="R2942">
        <v>27</v>
      </c>
      <c r="S2942">
        <v>520</v>
      </c>
      <c r="T2942">
        <f t="shared" si="90"/>
        <v>547</v>
      </c>
      <c r="U2942">
        <f t="shared" si="91"/>
        <v>1</v>
      </c>
      <c r="V2942">
        <v>0.19188972859366635</v>
      </c>
      <c r="W2942">
        <v>0.32108150046895789</v>
      </c>
      <c r="X2942">
        <v>9.5279484195381126E-2</v>
      </c>
      <c r="Y2942">
        <v>0.39174928674199444</v>
      </c>
      <c r="Z2942">
        <v>390.77000000000004</v>
      </c>
      <c r="AA2942">
        <v>653.86</v>
      </c>
      <c r="AB2942">
        <v>194.03</v>
      </c>
      <c r="AC2942">
        <v>797.76999999999987</v>
      </c>
    </row>
    <row r="2943" spans="1:29" x14ac:dyDescent="0.25">
      <c r="A2943">
        <v>2003</v>
      </c>
      <c r="B2943">
        <v>2000</v>
      </c>
      <c r="C2943">
        <v>2001</v>
      </c>
      <c r="D2943">
        <v>15</v>
      </c>
      <c r="E2943" t="s">
        <v>54</v>
      </c>
      <c r="F2943" t="s">
        <v>31</v>
      </c>
      <c r="G2943" t="s">
        <v>49</v>
      </c>
      <c r="H2943">
        <v>0</v>
      </c>
      <c r="I2943">
        <v>3</v>
      </c>
      <c r="J2943" t="s">
        <v>34</v>
      </c>
      <c r="K2943">
        <v>51516</v>
      </c>
      <c r="L2943">
        <v>3569</v>
      </c>
      <c r="M2943">
        <v>3476</v>
      </c>
      <c r="N2943">
        <v>0.82579999999999998</v>
      </c>
      <c r="O2943">
        <v>2871</v>
      </c>
      <c r="P2943">
        <v>0</v>
      </c>
      <c r="Q2943">
        <v>92</v>
      </c>
      <c r="R2943">
        <v>92</v>
      </c>
      <c r="S2943">
        <v>6135</v>
      </c>
      <c r="T2943">
        <f t="shared" si="90"/>
        <v>6227</v>
      </c>
      <c r="U2943">
        <f t="shared" si="91"/>
        <v>2</v>
      </c>
      <c r="V2943">
        <v>0.13412058048971817</v>
      </c>
      <c r="W2943">
        <v>0.24539418389645323</v>
      </c>
      <c r="X2943">
        <v>0.27047683083991714</v>
      </c>
      <c r="Y2943">
        <v>0.3500084047739116</v>
      </c>
      <c r="Z2943">
        <v>478.73</v>
      </c>
      <c r="AA2943">
        <v>875.91000000000008</v>
      </c>
      <c r="AB2943">
        <v>965.44</v>
      </c>
      <c r="AC2943">
        <v>1249.32</v>
      </c>
    </row>
    <row r="2944" spans="1:29" x14ac:dyDescent="0.25">
      <c r="A2944">
        <v>2003</v>
      </c>
      <c r="B2944">
        <v>1999</v>
      </c>
      <c r="C2944">
        <v>2000</v>
      </c>
      <c r="D2944">
        <v>15</v>
      </c>
      <c r="E2944" t="s">
        <v>54</v>
      </c>
      <c r="F2944" t="s">
        <v>31</v>
      </c>
      <c r="G2944" t="s">
        <v>49</v>
      </c>
      <c r="H2944">
        <v>0</v>
      </c>
      <c r="I2944">
        <v>4</v>
      </c>
      <c r="J2944" t="s">
        <v>34</v>
      </c>
      <c r="K2944">
        <v>14408</v>
      </c>
      <c r="L2944">
        <v>1212</v>
      </c>
      <c r="M2944">
        <v>1085</v>
      </c>
      <c r="N2944">
        <v>0.98089999999999999</v>
      </c>
      <c r="O2944">
        <v>1064</v>
      </c>
      <c r="P2944">
        <v>3</v>
      </c>
      <c r="Q2944">
        <v>123</v>
      </c>
      <c r="R2944">
        <v>126</v>
      </c>
      <c r="S2944">
        <v>8314</v>
      </c>
      <c r="T2944">
        <f t="shared" si="90"/>
        <v>8440</v>
      </c>
      <c r="U2944">
        <f t="shared" si="91"/>
        <v>3</v>
      </c>
      <c r="V2944">
        <v>0.10120809796726175</v>
      </c>
      <c r="W2944">
        <v>0.44507483610275006</v>
      </c>
      <c r="X2944">
        <v>0.16766585577042009</v>
      </c>
      <c r="Y2944">
        <v>0.2860512101595678</v>
      </c>
      <c r="Z2944">
        <v>122.72999999999999</v>
      </c>
      <c r="AA2944">
        <v>539.72</v>
      </c>
      <c r="AB2944">
        <v>203.32</v>
      </c>
      <c r="AC2944">
        <v>346.88</v>
      </c>
    </row>
    <row r="2945" spans="1:29" x14ac:dyDescent="0.25">
      <c r="A2945">
        <v>2003</v>
      </c>
      <c r="B2945">
        <v>1998</v>
      </c>
      <c r="C2945">
        <v>1999</v>
      </c>
      <c r="D2945">
        <v>15</v>
      </c>
      <c r="E2945" t="s">
        <v>54</v>
      </c>
      <c r="F2945" t="s">
        <v>31</v>
      </c>
      <c r="G2945" t="s">
        <v>49</v>
      </c>
      <c r="H2945">
        <v>0</v>
      </c>
      <c r="I2945">
        <v>5</v>
      </c>
      <c r="J2945" t="s">
        <v>34</v>
      </c>
      <c r="K2945">
        <v>2032</v>
      </c>
      <c r="L2945">
        <v>185</v>
      </c>
      <c r="M2945">
        <v>126</v>
      </c>
      <c r="N2945">
        <v>1</v>
      </c>
      <c r="O2945">
        <v>126</v>
      </c>
      <c r="P2945">
        <v>5</v>
      </c>
      <c r="Q2945">
        <v>53</v>
      </c>
      <c r="R2945">
        <v>58</v>
      </c>
      <c r="S2945">
        <v>1643</v>
      </c>
      <c r="T2945">
        <f t="shared" si="90"/>
        <v>1701</v>
      </c>
      <c r="U2945">
        <f t="shared" si="91"/>
        <v>4</v>
      </c>
      <c r="V2945">
        <v>2.0103481729007219E-2</v>
      </c>
      <c r="W2945">
        <v>7.5455427401099494E-4</v>
      </c>
      <c r="X2945">
        <v>0.33054866875067368</v>
      </c>
      <c r="Y2945">
        <v>0.64859329524630804</v>
      </c>
      <c r="Z2945">
        <v>3.73</v>
      </c>
      <c r="AA2945">
        <v>0.14000000000000001</v>
      </c>
      <c r="AB2945">
        <v>61.33</v>
      </c>
      <c r="AC2945">
        <v>120.34</v>
      </c>
    </row>
    <row r="2946" spans="1:29" x14ac:dyDescent="0.25">
      <c r="A2946">
        <v>2003</v>
      </c>
      <c r="B2946">
        <v>2001</v>
      </c>
      <c r="C2946">
        <v>2002</v>
      </c>
      <c r="D2946">
        <v>16</v>
      </c>
      <c r="E2946" t="s">
        <v>55</v>
      </c>
      <c r="F2946" t="s">
        <v>31</v>
      </c>
      <c r="G2946" t="s">
        <v>49</v>
      </c>
      <c r="H2946">
        <v>0</v>
      </c>
      <c r="I2946">
        <v>2</v>
      </c>
      <c r="J2946" t="s">
        <v>33</v>
      </c>
      <c r="K2946">
        <v>5664</v>
      </c>
      <c r="L2946">
        <v>119</v>
      </c>
      <c r="M2946">
        <v>116</v>
      </c>
      <c r="N2946">
        <v>0.59089999999999998</v>
      </c>
      <c r="O2946">
        <v>68</v>
      </c>
      <c r="P2946">
        <v>0</v>
      </c>
      <c r="Q2946">
        <v>2</v>
      </c>
      <c r="R2946">
        <v>2</v>
      </c>
      <c r="S2946">
        <v>37</v>
      </c>
      <c r="T2946">
        <f t="shared" si="90"/>
        <v>39</v>
      </c>
      <c r="U2946">
        <f t="shared" si="91"/>
        <v>1</v>
      </c>
      <c r="V2946">
        <v>0.2813838273574607</v>
      </c>
      <c r="W2946">
        <v>0.2439331597951129</v>
      </c>
      <c r="X2946">
        <v>5.6427911663447808E-2</v>
      </c>
      <c r="Y2946">
        <v>0.41825510118397852</v>
      </c>
      <c r="Z2946">
        <v>33.51</v>
      </c>
      <c r="AA2946">
        <v>29.049999999999997</v>
      </c>
      <c r="AB2946">
        <v>6.72</v>
      </c>
      <c r="AC2946">
        <v>49.81</v>
      </c>
    </row>
    <row r="2947" spans="1:29" x14ac:dyDescent="0.25">
      <c r="A2947">
        <v>2003</v>
      </c>
      <c r="B2947">
        <v>2000</v>
      </c>
      <c r="C2947">
        <v>2001</v>
      </c>
      <c r="D2947">
        <v>16</v>
      </c>
      <c r="E2947" t="s">
        <v>55</v>
      </c>
      <c r="F2947" t="s">
        <v>31</v>
      </c>
      <c r="G2947" t="s">
        <v>49</v>
      </c>
      <c r="H2947">
        <v>0</v>
      </c>
      <c r="I2947">
        <v>3</v>
      </c>
      <c r="J2947" t="s">
        <v>34</v>
      </c>
      <c r="K2947">
        <v>3276</v>
      </c>
      <c r="L2947">
        <v>352</v>
      </c>
      <c r="M2947">
        <v>330</v>
      </c>
      <c r="N2947">
        <v>0.83689999999999998</v>
      </c>
      <c r="O2947">
        <v>276</v>
      </c>
      <c r="P2947">
        <v>0</v>
      </c>
      <c r="Q2947">
        <v>22</v>
      </c>
      <c r="R2947">
        <v>22</v>
      </c>
      <c r="S2947">
        <v>407</v>
      </c>
      <c r="T2947">
        <f t="shared" si="90"/>
        <v>429</v>
      </c>
      <c r="U2947">
        <f t="shared" si="91"/>
        <v>2</v>
      </c>
      <c r="V2947">
        <v>6.1314199824168338E-2</v>
      </c>
      <c r="W2947">
        <v>0.35898017639885427</v>
      </c>
      <c r="X2947">
        <v>0.2181730523808173</v>
      </c>
      <c r="Y2947">
        <v>0.36153257139616007</v>
      </c>
      <c r="Z2947">
        <v>21.619999999999997</v>
      </c>
      <c r="AA2947">
        <v>126.58000000000001</v>
      </c>
      <c r="AB2947">
        <v>76.929999999999993</v>
      </c>
      <c r="AC2947">
        <v>127.48000000000002</v>
      </c>
    </row>
    <row r="2948" spans="1:29" x14ac:dyDescent="0.25">
      <c r="A2948">
        <v>2003</v>
      </c>
      <c r="B2948">
        <v>1999</v>
      </c>
      <c r="C2948">
        <v>2000</v>
      </c>
      <c r="D2948">
        <v>16</v>
      </c>
      <c r="E2948" t="s">
        <v>55</v>
      </c>
      <c r="F2948" t="s">
        <v>31</v>
      </c>
      <c r="G2948" t="s">
        <v>49</v>
      </c>
      <c r="H2948">
        <v>0</v>
      </c>
      <c r="I2948">
        <v>4</v>
      </c>
      <c r="J2948" t="s">
        <v>34</v>
      </c>
      <c r="K2948">
        <v>1333</v>
      </c>
      <c r="L2948">
        <v>217</v>
      </c>
      <c r="M2948">
        <v>182</v>
      </c>
      <c r="N2948">
        <v>0.9889</v>
      </c>
      <c r="O2948">
        <v>180</v>
      </c>
      <c r="P2948">
        <v>0</v>
      </c>
      <c r="Q2948">
        <v>34</v>
      </c>
      <c r="R2948">
        <v>34</v>
      </c>
      <c r="S2948">
        <v>751</v>
      </c>
      <c r="T2948">
        <f t="shared" si="90"/>
        <v>785</v>
      </c>
      <c r="U2948">
        <f t="shared" si="91"/>
        <v>3</v>
      </c>
      <c r="V2948">
        <v>0.44873152539251349</v>
      </c>
      <c r="W2948">
        <v>2.394217044983655E-3</v>
      </c>
      <c r="X2948">
        <v>8.7665177954786122E-2</v>
      </c>
      <c r="Y2948">
        <v>0.46120907960771668</v>
      </c>
      <c r="Z2948">
        <v>97.460000000000008</v>
      </c>
      <c r="AA2948">
        <v>0.52</v>
      </c>
      <c r="AB2948">
        <v>19.04</v>
      </c>
      <c r="AC2948">
        <v>100.16999999999999</v>
      </c>
    </row>
    <row r="2949" spans="1:29" x14ac:dyDescent="0.25">
      <c r="A2949">
        <v>2003</v>
      </c>
      <c r="B2949">
        <v>1998</v>
      </c>
      <c r="C2949">
        <v>1999</v>
      </c>
      <c r="D2949">
        <v>16</v>
      </c>
      <c r="E2949" t="s">
        <v>55</v>
      </c>
      <c r="F2949" t="s">
        <v>31</v>
      </c>
      <c r="G2949" t="s">
        <v>49</v>
      </c>
      <c r="H2949">
        <v>0</v>
      </c>
      <c r="I2949">
        <v>5</v>
      </c>
      <c r="J2949" t="s">
        <v>34</v>
      </c>
      <c r="K2949">
        <v>116</v>
      </c>
      <c r="L2949">
        <v>7</v>
      </c>
      <c r="M2949">
        <v>7</v>
      </c>
      <c r="N2949">
        <v>1</v>
      </c>
      <c r="O2949">
        <v>7</v>
      </c>
      <c r="P2949">
        <v>0</v>
      </c>
      <c r="Q2949">
        <v>0</v>
      </c>
      <c r="R2949">
        <v>0</v>
      </c>
      <c r="S2949">
        <v>96</v>
      </c>
      <c r="T2949">
        <f t="shared" si="90"/>
        <v>96</v>
      </c>
      <c r="U2949">
        <f t="shared" si="91"/>
        <v>4</v>
      </c>
      <c r="V2949">
        <v>1.2626262626262627E-3</v>
      </c>
      <c r="W2949">
        <v>1.2626262626262627E-3</v>
      </c>
      <c r="X2949">
        <v>0</v>
      </c>
      <c r="Y2949">
        <v>0.9974747474747474</v>
      </c>
      <c r="Z2949">
        <v>0.01</v>
      </c>
      <c r="AA2949">
        <v>0.01</v>
      </c>
      <c r="AB2949">
        <v>0</v>
      </c>
      <c r="AC2949">
        <v>7.8999999999999995</v>
      </c>
    </row>
    <row r="2950" spans="1:29" x14ac:dyDescent="0.25">
      <c r="A2950">
        <v>2003</v>
      </c>
      <c r="B2950">
        <v>2001</v>
      </c>
      <c r="C2950">
        <v>2002</v>
      </c>
      <c r="D2950">
        <v>17</v>
      </c>
      <c r="E2950" t="s">
        <v>56</v>
      </c>
      <c r="F2950" t="s">
        <v>31</v>
      </c>
      <c r="G2950" t="s">
        <v>49</v>
      </c>
      <c r="H2950">
        <v>0</v>
      </c>
      <c r="I2950">
        <v>2</v>
      </c>
      <c r="J2950" t="s">
        <v>33</v>
      </c>
      <c r="K2950">
        <v>27568</v>
      </c>
      <c r="L2950">
        <v>704</v>
      </c>
      <c r="M2950">
        <v>698</v>
      </c>
      <c r="N2950">
        <v>0.57110000000000005</v>
      </c>
      <c r="O2950">
        <v>399</v>
      </c>
      <c r="P2950">
        <v>0</v>
      </c>
      <c r="Q2950">
        <v>5</v>
      </c>
      <c r="R2950">
        <v>5</v>
      </c>
      <c r="S2950">
        <v>101</v>
      </c>
      <c r="T2950">
        <f t="shared" si="90"/>
        <v>106</v>
      </c>
      <c r="U2950">
        <f t="shared" si="91"/>
        <v>1</v>
      </c>
      <c r="V2950">
        <v>0.1933473409239331</v>
      </c>
      <c r="W2950">
        <v>0.32296487691302994</v>
      </c>
      <c r="X2950">
        <v>9.5786365314177002E-2</v>
      </c>
      <c r="Y2950">
        <v>0.38790141684886004</v>
      </c>
      <c r="Z2950">
        <v>136.19</v>
      </c>
      <c r="AA2950">
        <v>227.49</v>
      </c>
      <c r="AB2950">
        <v>67.47</v>
      </c>
      <c r="AC2950">
        <v>273.23</v>
      </c>
    </row>
    <row r="2951" spans="1:29" x14ac:dyDescent="0.25">
      <c r="A2951">
        <v>2003</v>
      </c>
      <c r="B2951">
        <v>2000</v>
      </c>
      <c r="C2951">
        <v>2001</v>
      </c>
      <c r="D2951">
        <v>17</v>
      </c>
      <c r="E2951" t="s">
        <v>56</v>
      </c>
      <c r="F2951" t="s">
        <v>31</v>
      </c>
      <c r="G2951" t="s">
        <v>49</v>
      </c>
      <c r="H2951">
        <v>0</v>
      </c>
      <c r="I2951">
        <v>3</v>
      </c>
      <c r="J2951" t="s">
        <v>34</v>
      </c>
      <c r="K2951">
        <v>19241</v>
      </c>
      <c r="L2951">
        <v>1465</v>
      </c>
      <c r="M2951">
        <v>1249</v>
      </c>
      <c r="N2951">
        <v>0.81169999999999998</v>
      </c>
      <c r="O2951">
        <v>1014</v>
      </c>
      <c r="P2951">
        <v>0</v>
      </c>
      <c r="Q2951">
        <v>215</v>
      </c>
      <c r="R2951">
        <v>215</v>
      </c>
      <c r="S2951">
        <v>1585</v>
      </c>
      <c r="T2951">
        <f t="shared" ref="T2951:T3014" si="92">SUM(R2951,S2951)</f>
        <v>1800</v>
      </c>
      <c r="U2951">
        <f t="shared" ref="U2951:U3014" si="93">IF(H2951&lt;2,I2951-1,I2951-2)</f>
        <v>2</v>
      </c>
      <c r="V2951">
        <v>9.6075381067398102E-2</v>
      </c>
      <c r="W2951">
        <v>0.22118966717157246</v>
      </c>
      <c r="X2951">
        <v>0.2434669286718249</v>
      </c>
      <c r="Y2951">
        <v>0.43926802308920465</v>
      </c>
      <c r="Z2951">
        <v>140.81</v>
      </c>
      <c r="AA2951">
        <v>324.18</v>
      </c>
      <c r="AB2951">
        <v>356.83</v>
      </c>
      <c r="AC2951">
        <v>643.80000000000007</v>
      </c>
    </row>
    <row r="2952" spans="1:29" x14ac:dyDescent="0.25">
      <c r="A2952">
        <v>2003</v>
      </c>
      <c r="B2952">
        <v>1999</v>
      </c>
      <c r="C2952">
        <v>2000</v>
      </c>
      <c r="D2952">
        <v>17</v>
      </c>
      <c r="E2952" t="s">
        <v>56</v>
      </c>
      <c r="F2952" t="s">
        <v>31</v>
      </c>
      <c r="G2952" t="s">
        <v>49</v>
      </c>
      <c r="H2952">
        <v>0</v>
      </c>
      <c r="I2952">
        <v>4</v>
      </c>
      <c r="J2952" t="s">
        <v>34</v>
      </c>
      <c r="K2952">
        <v>8014</v>
      </c>
      <c r="L2952">
        <v>1298</v>
      </c>
      <c r="M2952">
        <v>584</v>
      </c>
      <c r="N2952">
        <v>0.97389999999999999</v>
      </c>
      <c r="O2952">
        <v>569</v>
      </c>
      <c r="P2952">
        <v>1</v>
      </c>
      <c r="Q2952">
        <v>712</v>
      </c>
      <c r="R2952">
        <v>714</v>
      </c>
      <c r="S2952">
        <v>3590</v>
      </c>
      <c r="T2952">
        <f t="shared" si="92"/>
        <v>4304</v>
      </c>
      <c r="U2952">
        <f t="shared" si="93"/>
        <v>3</v>
      </c>
      <c r="V2952">
        <v>6.4619459759140047E-2</v>
      </c>
      <c r="W2952">
        <v>0.21601934271722056</v>
      </c>
      <c r="X2952">
        <v>8.1321033664952094E-2</v>
      </c>
      <c r="Y2952">
        <v>0.63804016385868723</v>
      </c>
      <c r="Z2952">
        <v>83.92</v>
      </c>
      <c r="AA2952">
        <v>280.54000000000002</v>
      </c>
      <c r="AB2952">
        <v>105.61</v>
      </c>
      <c r="AC2952">
        <v>828.6099999999999</v>
      </c>
    </row>
    <row r="2953" spans="1:29" x14ac:dyDescent="0.25">
      <c r="A2953">
        <v>2003</v>
      </c>
      <c r="B2953">
        <v>1998</v>
      </c>
      <c r="C2953">
        <v>1999</v>
      </c>
      <c r="D2953">
        <v>17</v>
      </c>
      <c r="E2953" t="s">
        <v>56</v>
      </c>
      <c r="F2953" t="s">
        <v>31</v>
      </c>
      <c r="G2953" t="s">
        <v>49</v>
      </c>
      <c r="H2953">
        <v>0</v>
      </c>
      <c r="I2953">
        <v>5</v>
      </c>
      <c r="J2953" t="s">
        <v>34</v>
      </c>
      <c r="K2953">
        <v>1614</v>
      </c>
      <c r="L2953">
        <v>394</v>
      </c>
      <c r="M2953">
        <v>64</v>
      </c>
      <c r="N2953">
        <v>1</v>
      </c>
      <c r="O2953">
        <v>64</v>
      </c>
      <c r="P2953">
        <v>2</v>
      </c>
      <c r="Q2953">
        <v>326</v>
      </c>
      <c r="R2953">
        <v>329</v>
      </c>
      <c r="S2953">
        <v>1058</v>
      </c>
      <c r="T2953">
        <f t="shared" si="92"/>
        <v>1387</v>
      </c>
      <c r="U2953">
        <f t="shared" si="93"/>
        <v>4</v>
      </c>
      <c r="V2953">
        <v>4.0576181781294381E-4</v>
      </c>
      <c r="W2953">
        <v>2.789612497463989E-4</v>
      </c>
      <c r="X2953">
        <v>8.305437208358693E-2</v>
      </c>
      <c r="Y2953">
        <v>0.91626090484885359</v>
      </c>
      <c r="Z2953">
        <v>0.16</v>
      </c>
      <c r="AA2953">
        <v>0.11</v>
      </c>
      <c r="AB2953">
        <v>32.75</v>
      </c>
      <c r="AC2953">
        <v>361.29999999999995</v>
      </c>
    </row>
    <row r="2954" spans="1:29" x14ac:dyDescent="0.25">
      <c r="A2954">
        <v>2003</v>
      </c>
      <c r="B2954">
        <v>2001</v>
      </c>
      <c r="C2954">
        <v>2002</v>
      </c>
      <c r="D2954">
        <v>18</v>
      </c>
      <c r="E2954" t="s">
        <v>57</v>
      </c>
      <c r="F2954" t="s">
        <v>31</v>
      </c>
      <c r="G2954" t="s">
        <v>58</v>
      </c>
      <c r="H2954">
        <v>1</v>
      </c>
      <c r="I2954">
        <v>2</v>
      </c>
      <c r="J2954" t="s">
        <v>33</v>
      </c>
      <c r="K2954">
        <v>201901</v>
      </c>
      <c r="L2954">
        <v>4024</v>
      </c>
      <c r="M2954">
        <v>2738</v>
      </c>
      <c r="N2954">
        <v>0.60050000000000003</v>
      </c>
      <c r="O2954">
        <v>1644</v>
      </c>
      <c r="P2954">
        <v>0</v>
      </c>
      <c r="Q2954">
        <v>1285</v>
      </c>
      <c r="R2954">
        <v>1285</v>
      </c>
      <c r="S2954">
        <v>7512</v>
      </c>
      <c r="T2954">
        <f t="shared" si="92"/>
        <v>8797</v>
      </c>
      <c r="U2954">
        <f t="shared" si="93"/>
        <v>1</v>
      </c>
      <c r="V2954">
        <v>0.403164481466387</v>
      </c>
      <c r="W2954">
        <v>8.3450959732010624E-2</v>
      </c>
      <c r="X2954">
        <v>5.9547121797994054E-2</v>
      </c>
      <c r="Y2954">
        <v>0.45383743700360835</v>
      </c>
      <c r="Z2954">
        <v>1622.35</v>
      </c>
      <c r="AA2954">
        <v>335.81</v>
      </c>
      <c r="AB2954">
        <v>239.62</v>
      </c>
      <c r="AC2954">
        <v>1826.2600000000002</v>
      </c>
    </row>
    <row r="2955" spans="1:29" x14ac:dyDescent="0.25">
      <c r="A2955">
        <v>2003</v>
      </c>
      <c r="B2955">
        <v>2000</v>
      </c>
      <c r="C2955">
        <v>2001</v>
      </c>
      <c r="D2955">
        <v>18</v>
      </c>
      <c r="E2955" t="s">
        <v>57</v>
      </c>
      <c r="F2955" t="s">
        <v>31</v>
      </c>
      <c r="G2955" t="s">
        <v>58</v>
      </c>
      <c r="H2955">
        <v>1</v>
      </c>
      <c r="I2955">
        <v>3</v>
      </c>
      <c r="J2955" t="s">
        <v>34</v>
      </c>
      <c r="K2955">
        <v>100123</v>
      </c>
      <c r="L2955">
        <v>10092</v>
      </c>
      <c r="M2955">
        <v>6872</v>
      </c>
      <c r="N2955">
        <v>0.81200000000000006</v>
      </c>
      <c r="O2955">
        <v>5580</v>
      </c>
      <c r="P2955">
        <v>0</v>
      </c>
      <c r="Q2955">
        <v>3220</v>
      </c>
      <c r="R2955">
        <v>3220</v>
      </c>
      <c r="S2955">
        <v>8942</v>
      </c>
      <c r="T2955">
        <f t="shared" si="92"/>
        <v>12162</v>
      </c>
      <c r="U2955">
        <f t="shared" si="93"/>
        <v>2</v>
      </c>
      <c r="V2955">
        <v>0.17284277238082782</v>
      </c>
      <c r="W2955">
        <v>0.15493474116439362</v>
      </c>
      <c r="X2955">
        <v>0.19620555443256721</v>
      </c>
      <c r="Y2955">
        <v>0.47601693202221146</v>
      </c>
      <c r="Z2955">
        <v>1744.35</v>
      </c>
      <c r="AA2955">
        <v>1563.62</v>
      </c>
      <c r="AB2955">
        <v>1980.1299999999999</v>
      </c>
      <c r="AC2955">
        <v>4804.0200000000004</v>
      </c>
    </row>
    <row r="2956" spans="1:29" x14ac:dyDescent="0.25">
      <c r="A2956">
        <v>2003</v>
      </c>
      <c r="B2956">
        <v>1999</v>
      </c>
      <c r="C2956">
        <v>2000</v>
      </c>
      <c r="D2956">
        <v>18</v>
      </c>
      <c r="E2956" t="s">
        <v>57</v>
      </c>
      <c r="F2956" t="s">
        <v>31</v>
      </c>
      <c r="G2956" t="s">
        <v>58</v>
      </c>
      <c r="H2956">
        <v>1</v>
      </c>
      <c r="I2956">
        <v>4</v>
      </c>
      <c r="J2956" t="s">
        <v>34</v>
      </c>
      <c r="K2956">
        <v>46844</v>
      </c>
      <c r="L2956">
        <v>12174</v>
      </c>
      <c r="M2956">
        <v>4154</v>
      </c>
      <c r="N2956">
        <v>0.95899999999999996</v>
      </c>
      <c r="O2956">
        <v>3984</v>
      </c>
      <c r="P2956">
        <v>346</v>
      </c>
      <c r="Q2956">
        <v>7672</v>
      </c>
      <c r="R2956">
        <v>8019</v>
      </c>
      <c r="S2956">
        <v>11650</v>
      </c>
      <c r="T2956">
        <f t="shared" si="92"/>
        <v>19669</v>
      </c>
      <c r="U2956">
        <f t="shared" si="93"/>
        <v>3</v>
      </c>
      <c r="V2956">
        <v>0.16605635260545784</v>
      </c>
      <c r="W2956">
        <v>0.13070988643065665</v>
      </c>
      <c r="X2956">
        <v>5.6745243575273975E-2</v>
      </c>
      <c r="Y2956">
        <v>0.64648851738861146</v>
      </c>
      <c r="Z2956">
        <v>2021.5800000000002</v>
      </c>
      <c r="AA2956">
        <v>1591.27</v>
      </c>
      <c r="AB2956">
        <v>690.81999999999994</v>
      </c>
      <c r="AC2956">
        <v>7870.3899999999994</v>
      </c>
    </row>
    <row r="2957" spans="1:29" x14ac:dyDescent="0.25">
      <c r="A2957">
        <v>2003</v>
      </c>
      <c r="B2957">
        <v>1998</v>
      </c>
      <c r="C2957">
        <v>1999</v>
      </c>
      <c r="D2957">
        <v>18</v>
      </c>
      <c r="E2957" t="s">
        <v>57</v>
      </c>
      <c r="F2957" t="s">
        <v>31</v>
      </c>
      <c r="G2957" t="s">
        <v>58</v>
      </c>
      <c r="H2957">
        <v>1</v>
      </c>
      <c r="I2957">
        <v>5</v>
      </c>
      <c r="J2957" t="s">
        <v>34</v>
      </c>
      <c r="K2957">
        <v>11036</v>
      </c>
      <c r="L2957">
        <v>4561</v>
      </c>
      <c r="M2957">
        <v>2374</v>
      </c>
      <c r="N2957">
        <v>1</v>
      </c>
      <c r="O2957">
        <v>2374</v>
      </c>
      <c r="P2957">
        <v>29</v>
      </c>
      <c r="Q2957">
        <v>2156</v>
      </c>
      <c r="R2957">
        <v>2186</v>
      </c>
      <c r="S2957">
        <v>5371</v>
      </c>
      <c r="T2957">
        <f t="shared" si="92"/>
        <v>7557</v>
      </c>
      <c r="U2957">
        <f t="shared" si="93"/>
        <v>4</v>
      </c>
      <c r="V2957">
        <v>0.34660709078671303</v>
      </c>
      <c r="W2957">
        <v>0.16167704055793194</v>
      </c>
      <c r="X2957">
        <v>1.2317123169039254E-2</v>
      </c>
      <c r="Y2957">
        <v>0.47939874548631595</v>
      </c>
      <c r="Z2957">
        <v>1580.92</v>
      </c>
      <c r="AA2957">
        <v>737.43</v>
      </c>
      <c r="AB2957">
        <v>56.18</v>
      </c>
      <c r="AC2957">
        <v>2186.6</v>
      </c>
    </row>
    <row r="2958" spans="1:29" x14ac:dyDescent="0.25">
      <c r="A2958">
        <v>2003</v>
      </c>
      <c r="B2958">
        <v>2001</v>
      </c>
      <c r="C2958">
        <v>2002</v>
      </c>
      <c r="D2958">
        <v>19</v>
      </c>
      <c r="E2958" t="s">
        <v>59</v>
      </c>
      <c r="F2958" t="s">
        <v>31</v>
      </c>
      <c r="G2958" t="s">
        <v>60</v>
      </c>
      <c r="H2958">
        <v>0</v>
      </c>
      <c r="I2958">
        <v>2</v>
      </c>
      <c r="J2958" t="s">
        <v>33</v>
      </c>
      <c r="K2958">
        <v>1533284</v>
      </c>
      <c r="L2958">
        <v>26285</v>
      </c>
      <c r="M2958">
        <v>24328</v>
      </c>
      <c r="N2958">
        <v>0.57499999999999996</v>
      </c>
      <c r="O2958">
        <v>13989</v>
      </c>
      <c r="P2958">
        <v>0</v>
      </c>
      <c r="Q2958">
        <v>1956</v>
      </c>
      <c r="R2958">
        <v>1956</v>
      </c>
      <c r="S2958">
        <v>5818</v>
      </c>
      <c r="T2958">
        <f t="shared" si="92"/>
        <v>7774</v>
      </c>
      <c r="U2958">
        <f t="shared" si="93"/>
        <v>1</v>
      </c>
      <c r="V2958">
        <v>0.28818339977729007</v>
      </c>
      <c r="W2958">
        <v>0.29914960105092925</v>
      </c>
      <c r="X2958">
        <v>6.9517156160608343E-2</v>
      </c>
      <c r="Y2958">
        <v>0.34314984301117241</v>
      </c>
      <c r="Z2958">
        <v>7574.99</v>
      </c>
      <c r="AA2958">
        <v>7863.24</v>
      </c>
      <c r="AB2958">
        <v>1827.28</v>
      </c>
      <c r="AC2958">
        <v>9019.7999999999993</v>
      </c>
    </row>
    <row r="2959" spans="1:29" x14ac:dyDescent="0.25">
      <c r="A2959">
        <v>2003</v>
      </c>
      <c r="B2959">
        <v>2000</v>
      </c>
      <c r="C2959">
        <v>2001</v>
      </c>
      <c r="D2959">
        <v>19</v>
      </c>
      <c r="E2959" t="s">
        <v>59</v>
      </c>
      <c r="F2959" t="s">
        <v>31</v>
      </c>
      <c r="G2959" t="s">
        <v>60</v>
      </c>
      <c r="H2959">
        <v>0</v>
      </c>
      <c r="I2959">
        <v>3</v>
      </c>
      <c r="J2959" t="s">
        <v>34</v>
      </c>
      <c r="K2959">
        <v>513254</v>
      </c>
      <c r="L2959">
        <v>27450</v>
      </c>
      <c r="M2959">
        <v>16387</v>
      </c>
      <c r="N2959">
        <v>0.82699999999999996</v>
      </c>
      <c r="O2959">
        <v>13552</v>
      </c>
      <c r="P2959">
        <v>0</v>
      </c>
      <c r="Q2959">
        <v>11063</v>
      </c>
      <c r="R2959">
        <v>11063</v>
      </c>
      <c r="S2959">
        <v>25111</v>
      </c>
      <c r="T2959">
        <f t="shared" si="92"/>
        <v>36174</v>
      </c>
      <c r="U2959">
        <f t="shared" si="93"/>
        <v>2</v>
      </c>
      <c r="V2959">
        <v>0.28958353596807679</v>
      </c>
      <c r="W2959">
        <v>0.11709683518227292</v>
      </c>
      <c r="X2959">
        <v>4.416071330343993E-2</v>
      </c>
      <c r="Y2959">
        <v>0.54915891554621032</v>
      </c>
      <c r="Z2959">
        <v>7949.32</v>
      </c>
      <c r="AA2959">
        <v>3214.41</v>
      </c>
      <c r="AB2959">
        <v>1212.25</v>
      </c>
      <c r="AC2959">
        <v>15074.89</v>
      </c>
    </row>
    <row r="2960" spans="1:29" x14ac:dyDescent="0.25">
      <c r="A2960">
        <v>2003</v>
      </c>
      <c r="B2960">
        <v>1999</v>
      </c>
      <c r="C2960">
        <v>2000</v>
      </c>
      <c r="D2960">
        <v>19</v>
      </c>
      <c r="E2960" t="s">
        <v>59</v>
      </c>
      <c r="F2960" t="s">
        <v>31</v>
      </c>
      <c r="G2960" t="s">
        <v>60</v>
      </c>
      <c r="H2960">
        <v>0</v>
      </c>
      <c r="I2960">
        <v>4</v>
      </c>
      <c r="J2960" t="s">
        <v>34</v>
      </c>
      <c r="K2960">
        <v>582161</v>
      </c>
      <c r="L2960">
        <v>111606</v>
      </c>
      <c r="M2960">
        <v>70409</v>
      </c>
      <c r="N2960">
        <v>0.95699999999999996</v>
      </c>
      <c r="O2960">
        <v>67382</v>
      </c>
      <c r="P2960">
        <v>3017</v>
      </c>
      <c r="Q2960">
        <v>38178</v>
      </c>
      <c r="R2960">
        <v>41196</v>
      </c>
      <c r="S2960">
        <v>126821</v>
      </c>
      <c r="T2960">
        <f t="shared" si="92"/>
        <v>168017</v>
      </c>
      <c r="U2960">
        <f t="shared" si="93"/>
        <v>3</v>
      </c>
      <c r="V2960">
        <v>0.39909360036700403</v>
      </c>
      <c r="W2960">
        <v>0.17901294191014133</v>
      </c>
      <c r="X2960">
        <v>1.5902134644608195E-2</v>
      </c>
      <c r="Y2960">
        <v>0.40599132307824637</v>
      </c>
      <c r="Z2960">
        <v>44541.399999999994</v>
      </c>
      <c r="AA2960">
        <v>19978.989999999998</v>
      </c>
      <c r="AB2960">
        <v>1774.78</v>
      </c>
      <c r="AC2960">
        <v>45311.229999999996</v>
      </c>
    </row>
    <row r="2961" spans="1:29" x14ac:dyDescent="0.25">
      <c r="A2961">
        <v>2003</v>
      </c>
      <c r="B2961">
        <v>1998</v>
      </c>
      <c r="C2961">
        <v>1999</v>
      </c>
      <c r="D2961">
        <v>19</v>
      </c>
      <c r="E2961" t="s">
        <v>59</v>
      </c>
      <c r="F2961" t="s">
        <v>31</v>
      </c>
      <c r="G2961" t="s">
        <v>60</v>
      </c>
      <c r="H2961">
        <v>0</v>
      </c>
      <c r="I2961">
        <v>5</v>
      </c>
      <c r="J2961" t="s">
        <v>34</v>
      </c>
      <c r="K2961">
        <v>136497</v>
      </c>
      <c r="L2961">
        <v>30509</v>
      </c>
      <c r="M2961">
        <v>22486</v>
      </c>
      <c r="N2961">
        <v>1</v>
      </c>
      <c r="O2961">
        <v>22486</v>
      </c>
      <c r="P2961">
        <v>184</v>
      </c>
      <c r="Q2961">
        <v>7838</v>
      </c>
      <c r="R2961">
        <v>8022</v>
      </c>
      <c r="S2961">
        <v>63713</v>
      </c>
      <c r="T2961">
        <f t="shared" si="92"/>
        <v>71735</v>
      </c>
      <c r="U2961">
        <f t="shared" si="93"/>
        <v>4</v>
      </c>
      <c r="V2961">
        <v>0.56326819318439192</v>
      </c>
      <c r="W2961">
        <v>0.14590209016394787</v>
      </c>
      <c r="X2961">
        <v>9.1041719041767555E-3</v>
      </c>
      <c r="Y2961">
        <v>0.28172554474748351</v>
      </c>
      <c r="Z2961">
        <v>17184.8</v>
      </c>
      <c r="AA2961">
        <v>4451.34</v>
      </c>
      <c r="AB2961">
        <v>277.76</v>
      </c>
      <c r="AC2961">
        <v>8595.19</v>
      </c>
    </row>
    <row r="2962" spans="1:29" x14ac:dyDescent="0.25">
      <c r="A2962">
        <v>2003</v>
      </c>
      <c r="B2962">
        <v>2001</v>
      </c>
      <c r="C2962">
        <v>2002</v>
      </c>
      <c r="D2962">
        <v>20</v>
      </c>
      <c r="E2962" t="s">
        <v>61</v>
      </c>
      <c r="F2962" t="s">
        <v>31</v>
      </c>
      <c r="G2962" t="s">
        <v>60</v>
      </c>
      <c r="H2962">
        <v>1</v>
      </c>
      <c r="I2962">
        <v>2</v>
      </c>
      <c r="J2962" t="s">
        <v>33</v>
      </c>
      <c r="K2962">
        <v>754941</v>
      </c>
      <c r="L2962">
        <v>19456</v>
      </c>
      <c r="M2962">
        <v>12825</v>
      </c>
      <c r="N2962">
        <v>0.66049999999999998</v>
      </c>
      <c r="O2962">
        <v>8471</v>
      </c>
      <c r="P2962">
        <v>0</v>
      </c>
      <c r="Q2962">
        <v>6630</v>
      </c>
      <c r="R2962">
        <v>6630</v>
      </c>
      <c r="S2962">
        <v>11131</v>
      </c>
      <c r="T2962">
        <f t="shared" si="92"/>
        <v>17761</v>
      </c>
      <c r="U2962">
        <f t="shared" si="93"/>
        <v>1</v>
      </c>
      <c r="V2962">
        <v>0</v>
      </c>
      <c r="W2962">
        <v>6.4537052551291565E-2</v>
      </c>
      <c r="X2962">
        <v>6.0796384946459829E-2</v>
      </c>
      <c r="Y2962">
        <v>0.87466656250224872</v>
      </c>
      <c r="Z2962">
        <v>0</v>
      </c>
      <c r="AA2962">
        <v>1255.6600000000001</v>
      </c>
      <c r="AB2962">
        <v>1182.8799999999999</v>
      </c>
      <c r="AC2962">
        <v>17017.88</v>
      </c>
    </row>
    <row r="2963" spans="1:29" x14ac:dyDescent="0.25">
      <c r="A2963">
        <v>2003</v>
      </c>
      <c r="B2963">
        <v>2000</v>
      </c>
      <c r="C2963">
        <v>2001</v>
      </c>
      <c r="D2963">
        <v>20</v>
      </c>
      <c r="E2963" t="s">
        <v>61</v>
      </c>
      <c r="F2963" t="s">
        <v>31</v>
      </c>
      <c r="G2963" t="s">
        <v>60</v>
      </c>
      <c r="H2963">
        <v>1</v>
      </c>
      <c r="I2963">
        <v>3</v>
      </c>
      <c r="J2963" t="s">
        <v>34</v>
      </c>
      <c r="K2963">
        <v>311270</v>
      </c>
      <c r="L2963">
        <v>94715</v>
      </c>
      <c r="M2963">
        <v>65106</v>
      </c>
      <c r="N2963">
        <v>0.90110000000000001</v>
      </c>
      <c r="O2963">
        <v>58667</v>
      </c>
      <c r="P2963">
        <v>0</v>
      </c>
      <c r="Q2963">
        <v>29609</v>
      </c>
      <c r="R2963">
        <v>29609</v>
      </c>
      <c r="S2963">
        <v>35283</v>
      </c>
      <c r="T2963">
        <f t="shared" si="92"/>
        <v>64892</v>
      </c>
      <c r="U2963">
        <f t="shared" si="93"/>
        <v>2</v>
      </c>
      <c r="V2963">
        <v>0</v>
      </c>
      <c r="W2963">
        <v>7.2068282639008328E-3</v>
      </c>
      <c r="X2963">
        <v>0.14866041786300968</v>
      </c>
      <c r="Y2963">
        <v>0.8441327538730895</v>
      </c>
      <c r="Z2963">
        <v>0</v>
      </c>
      <c r="AA2963">
        <v>682.6</v>
      </c>
      <c r="AB2963">
        <v>14080.480000000001</v>
      </c>
      <c r="AC2963">
        <v>79952.649999999994</v>
      </c>
    </row>
    <row r="2964" spans="1:29" x14ac:dyDescent="0.25">
      <c r="A2964">
        <v>2003</v>
      </c>
      <c r="B2964">
        <v>1999</v>
      </c>
      <c r="C2964">
        <v>2000</v>
      </c>
      <c r="D2964">
        <v>20</v>
      </c>
      <c r="E2964" t="s">
        <v>61</v>
      </c>
      <c r="F2964" t="s">
        <v>31</v>
      </c>
      <c r="G2964" t="s">
        <v>60</v>
      </c>
      <c r="H2964">
        <v>1</v>
      </c>
      <c r="I2964">
        <v>4</v>
      </c>
      <c r="J2964" t="s">
        <v>34</v>
      </c>
      <c r="K2964">
        <v>158563</v>
      </c>
      <c r="L2964">
        <v>54631</v>
      </c>
      <c r="M2964">
        <v>16450</v>
      </c>
      <c r="N2964">
        <v>0.99660000000000004</v>
      </c>
      <c r="O2964">
        <v>16394</v>
      </c>
      <c r="P2964">
        <v>3581</v>
      </c>
      <c r="Q2964">
        <v>34599</v>
      </c>
      <c r="R2964">
        <v>38180</v>
      </c>
      <c r="S2964">
        <v>49755</v>
      </c>
      <c r="T2964">
        <f t="shared" si="92"/>
        <v>87935</v>
      </c>
      <c r="U2964">
        <f t="shared" si="93"/>
        <v>3</v>
      </c>
      <c r="V2964">
        <v>0</v>
      </c>
      <c r="W2964">
        <v>4.5448222084735149E-3</v>
      </c>
      <c r="X2964">
        <v>0.13319391412264742</v>
      </c>
      <c r="Y2964">
        <v>0.86226126366887923</v>
      </c>
      <c r="Z2964">
        <v>0</v>
      </c>
      <c r="AA2964">
        <v>248.29</v>
      </c>
      <c r="AB2964">
        <v>7276.57</v>
      </c>
      <c r="AC2964">
        <v>47106.540000000008</v>
      </c>
    </row>
    <row r="2965" spans="1:29" x14ac:dyDescent="0.25">
      <c r="A2965">
        <v>2003</v>
      </c>
      <c r="B2965">
        <v>1998</v>
      </c>
      <c r="C2965">
        <v>1999</v>
      </c>
      <c r="D2965">
        <v>20</v>
      </c>
      <c r="E2965" t="s">
        <v>61</v>
      </c>
      <c r="F2965" t="s">
        <v>31</v>
      </c>
      <c r="G2965" t="s">
        <v>60</v>
      </c>
      <c r="H2965">
        <v>1</v>
      </c>
      <c r="I2965">
        <v>5</v>
      </c>
      <c r="J2965" t="s">
        <v>34</v>
      </c>
      <c r="K2965">
        <v>91</v>
      </c>
      <c r="L2965">
        <v>22</v>
      </c>
      <c r="M2965">
        <v>5</v>
      </c>
      <c r="N2965">
        <v>1</v>
      </c>
      <c r="O2965">
        <v>5</v>
      </c>
      <c r="P2965">
        <v>0</v>
      </c>
      <c r="Q2965">
        <v>17</v>
      </c>
      <c r="R2965">
        <v>17</v>
      </c>
      <c r="S2965">
        <v>43</v>
      </c>
      <c r="T2965">
        <f t="shared" si="92"/>
        <v>60</v>
      </c>
      <c r="U2965">
        <f t="shared" si="93"/>
        <v>4</v>
      </c>
      <c r="V2965">
        <v>0</v>
      </c>
      <c r="W2965">
        <v>4.4208664898320068E-4</v>
      </c>
      <c r="X2965">
        <v>0.1954022988505747</v>
      </c>
      <c r="Y2965">
        <v>0.80415561450044215</v>
      </c>
      <c r="Z2965">
        <v>0</v>
      </c>
      <c r="AA2965">
        <v>0.01</v>
      </c>
      <c r="AB2965">
        <v>4.42</v>
      </c>
      <c r="AC2965">
        <v>18.190000000000001</v>
      </c>
    </row>
    <row r="2966" spans="1:29" x14ac:dyDescent="0.25">
      <c r="A2966">
        <v>2003</v>
      </c>
      <c r="B2966">
        <v>2001</v>
      </c>
      <c r="C2966">
        <v>2002</v>
      </c>
      <c r="D2966">
        <v>21</v>
      </c>
      <c r="E2966" t="s">
        <v>62</v>
      </c>
      <c r="F2966" t="s">
        <v>31</v>
      </c>
      <c r="G2966" t="s">
        <v>60</v>
      </c>
      <c r="H2966">
        <v>1</v>
      </c>
      <c r="I2966">
        <v>2</v>
      </c>
      <c r="J2966" t="s">
        <v>33</v>
      </c>
      <c r="K2966">
        <v>68800</v>
      </c>
      <c r="L2966">
        <v>547</v>
      </c>
      <c r="M2966">
        <v>539</v>
      </c>
      <c r="N2966">
        <v>0.59130000000000005</v>
      </c>
      <c r="O2966">
        <v>318</v>
      </c>
      <c r="P2966">
        <v>0</v>
      </c>
      <c r="Q2966">
        <v>8</v>
      </c>
      <c r="R2966">
        <v>8</v>
      </c>
      <c r="S2966">
        <v>138</v>
      </c>
      <c r="T2966">
        <f t="shared" si="92"/>
        <v>146</v>
      </c>
      <c r="U2966">
        <f t="shared" si="93"/>
        <v>1</v>
      </c>
      <c r="V2966">
        <v>0</v>
      </c>
      <c r="W2966">
        <v>0</v>
      </c>
      <c r="X2966">
        <v>0.14904802760081051</v>
      </c>
      <c r="Y2966">
        <v>0.85095197239918963</v>
      </c>
      <c r="Z2966">
        <v>0</v>
      </c>
      <c r="AA2966">
        <v>0</v>
      </c>
      <c r="AB2966">
        <v>81.650000000000006</v>
      </c>
      <c r="AC2966">
        <v>466.16</v>
      </c>
    </row>
    <row r="2967" spans="1:29" x14ac:dyDescent="0.25">
      <c r="A2967">
        <v>2003</v>
      </c>
      <c r="B2967">
        <v>2000</v>
      </c>
      <c r="C2967">
        <v>2001</v>
      </c>
      <c r="D2967">
        <v>21</v>
      </c>
      <c r="E2967" t="s">
        <v>62</v>
      </c>
      <c r="F2967" t="s">
        <v>31</v>
      </c>
      <c r="G2967" t="s">
        <v>60</v>
      </c>
      <c r="H2967">
        <v>1</v>
      </c>
      <c r="I2967">
        <v>3</v>
      </c>
      <c r="J2967" t="s">
        <v>34</v>
      </c>
      <c r="K2967">
        <v>85262</v>
      </c>
      <c r="L2967">
        <v>16136</v>
      </c>
      <c r="M2967">
        <v>14971</v>
      </c>
      <c r="N2967">
        <v>0.84740000000000004</v>
      </c>
      <c r="O2967">
        <v>12687</v>
      </c>
      <c r="P2967">
        <v>0</v>
      </c>
      <c r="Q2967">
        <v>1165</v>
      </c>
      <c r="R2967">
        <v>1165</v>
      </c>
      <c r="S2967">
        <v>10902</v>
      </c>
      <c r="T2967">
        <f t="shared" si="92"/>
        <v>12067</v>
      </c>
      <c r="U2967">
        <f t="shared" si="93"/>
        <v>2</v>
      </c>
      <c r="V2967">
        <v>0</v>
      </c>
      <c r="W2967">
        <v>0</v>
      </c>
      <c r="X2967">
        <v>0.28949206319696846</v>
      </c>
      <c r="Y2967">
        <v>0.71050793680303159</v>
      </c>
      <c r="Z2967">
        <v>0</v>
      </c>
      <c r="AA2967">
        <v>0</v>
      </c>
      <c r="AB2967">
        <v>4671.49</v>
      </c>
      <c r="AC2967">
        <v>11465.359999999999</v>
      </c>
    </row>
    <row r="2968" spans="1:29" x14ac:dyDescent="0.25">
      <c r="A2968">
        <v>2003</v>
      </c>
      <c r="B2968">
        <v>1999</v>
      </c>
      <c r="C2968">
        <v>2000</v>
      </c>
      <c r="D2968">
        <v>21</v>
      </c>
      <c r="E2968" t="s">
        <v>62</v>
      </c>
      <c r="F2968" t="s">
        <v>31</v>
      </c>
      <c r="G2968" t="s">
        <v>60</v>
      </c>
      <c r="H2968">
        <v>1</v>
      </c>
      <c r="I2968">
        <v>4</v>
      </c>
      <c r="J2968" t="s">
        <v>34</v>
      </c>
      <c r="K2968">
        <v>45289</v>
      </c>
      <c r="L2968">
        <v>6400</v>
      </c>
      <c r="M2968">
        <v>4557</v>
      </c>
      <c r="N2968">
        <v>0.99909999999999999</v>
      </c>
      <c r="O2968">
        <v>4553</v>
      </c>
      <c r="P2968">
        <v>0</v>
      </c>
      <c r="Q2968">
        <v>1842</v>
      </c>
      <c r="R2968">
        <v>1843</v>
      </c>
      <c r="S2968">
        <v>29539</v>
      </c>
      <c r="T2968">
        <f t="shared" si="92"/>
        <v>31382</v>
      </c>
      <c r="U2968">
        <f t="shared" si="93"/>
        <v>3</v>
      </c>
      <c r="V2968">
        <v>0</v>
      </c>
      <c r="W2968">
        <v>0</v>
      </c>
      <c r="X2968">
        <v>0.36188974803255403</v>
      </c>
      <c r="Y2968">
        <v>0.63811025196744597</v>
      </c>
      <c r="Z2968">
        <v>0</v>
      </c>
      <c r="AA2968">
        <v>0</v>
      </c>
      <c r="AB2968">
        <v>2316.25</v>
      </c>
      <c r="AC2968">
        <v>4084.1800000000003</v>
      </c>
    </row>
    <row r="2969" spans="1:29" x14ac:dyDescent="0.25">
      <c r="A2969">
        <v>2003</v>
      </c>
      <c r="B2969">
        <v>1998</v>
      </c>
      <c r="C2969">
        <v>1999</v>
      </c>
      <c r="D2969">
        <v>21</v>
      </c>
      <c r="E2969" t="s">
        <v>62</v>
      </c>
      <c r="F2969" t="s">
        <v>31</v>
      </c>
      <c r="G2969" t="s">
        <v>60</v>
      </c>
      <c r="H2969">
        <v>1</v>
      </c>
      <c r="I2969">
        <v>5</v>
      </c>
      <c r="J2969" t="s">
        <v>34</v>
      </c>
      <c r="K2969">
        <v>438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393</v>
      </c>
      <c r="T2969">
        <f t="shared" si="92"/>
        <v>393</v>
      </c>
      <c r="U2969">
        <f t="shared" si="93"/>
        <v>4</v>
      </c>
      <c r="V2969">
        <v>0</v>
      </c>
      <c r="W2969">
        <v>0</v>
      </c>
      <c r="X2969">
        <v>2.1276595744680851E-2</v>
      </c>
      <c r="Y2969">
        <v>0.97872340425531912</v>
      </c>
      <c r="Z2969">
        <v>0</v>
      </c>
      <c r="AA2969">
        <v>0</v>
      </c>
      <c r="AB2969">
        <v>0.01</v>
      </c>
      <c r="AC2969">
        <v>0.46</v>
      </c>
    </row>
    <row r="2970" spans="1:29" x14ac:dyDescent="0.25">
      <c r="A2970">
        <v>2003</v>
      </c>
      <c r="B2970">
        <v>2001</v>
      </c>
      <c r="C2970">
        <v>2002</v>
      </c>
      <c r="D2970">
        <v>22</v>
      </c>
      <c r="E2970" t="s">
        <v>63</v>
      </c>
      <c r="F2970" t="s">
        <v>31</v>
      </c>
      <c r="G2970" t="s">
        <v>60</v>
      </c>
      <c r="H2970">
        <v>1</v>
      </c>
      <c r="I2970">
        <v>2</v>
      </c>
      <c r="J2970" t="s">
        <v>33</v>
      </c>
      <c r="K2970">
        <v>336243</v>
      </c>
      <c r="L2970">
        <v>4523</v>
      </c>
      <c r="M2970">
        <v>4480</v>
      </c>
      <c r="N2970">
        <v>0.57230000000000003</v>
      </c>
      <c r="O2970">
        <v>2564</v>
      </c>
      <c r="P2970">
        <v>0</v>
      </c>
      <c r="Q2970">
        <v>43</v>
      </c>
      <c r="R2970">
        <v>43</v>
      </c>
      <c r="S2970">
        <v>410</v>
      </c>
      <c r="T2970">
        <f t="shared" si="92"/>
        <v>453</v>
      </c>
      <c r="U2970">
        <f t="shared" si="93"/>
        <v>1</v>
      </c>
      <c r="V2970">
        <v>0.35712391023713952</v>
      </c>
      <c r="W2970">
        <v>0.38116942828343559</v>
      </c>
      <c r="X2970">
        <v>8.8211108949760378E-2</v>
      </c>
      <c r="Y2970">
        <v>0.1734955525296645</v>
      </c>
      <c r="Z2970">
        <v>1615.6000000000001</v>
      </c>
      <c r="AA2970">
        <v>1724.3799999999999</v>
      </c>
      <c r="AB2970">
        <v>399.06</v>
      </c>
      <c r="AC2970">
        <v>784.87999999999988</v>
      </c>
    </row>
    <row r="2971" spans="1:29" x14ac:dyDescent="0.25">
      <c r="A2971">
        <v>2003</v>
      </c>
      <c r="B2971">
        <v>2000</v>
      </c>
      <c r="C2971">
        <v>2001</v>
      </c>
      <c r="D2971">
        <v>22</v>
      </c>
      <c r="E2971" t="s">
        <v>63</v>
      </c>
      <c r="F2971" t="s">
        <v>31</v>
      </c>
      <c r="G2971" t="s">
        <v>60</v>
      </c>
      <c r="H2971">
        <v>1</v>
      </c>
      <c r="I2971">
        <v>3</v>
      </c>
      <c r="J2971" t="s">
        <v>34</v>
      </c>
      <c r="K2971">
        <v>174001</v>
      </c>
      <c r="L2971">
        <v>22133</v>
      </c>
      <c r="M2971">
        <v>17089</v>
      </c>
      <c r="N2971">
        <v>0.83599999999999997</v>
      </c>
      <c r="O2971">
        <v>14286</v>
      </c>
      <c r="P2971">
        <v>0</v>
      </c>
      <c r="Q2971">
        <v>5044</v>
      </c>
      <c r="R2971">
        <v>5044</v>
      </c>
      <c r="S2971">
        <v>26735</v>
      </c>
      <c r="T2971">
        <f t="shared" si="92"/>
        <v>31779</v>
      </c>
      <c r="U2971">
        <f t="shared" si="93"/>
        <v>2</v>
      </c>
      <c r="V2971">
        <v>4.7556334248367665E-2</v>
      </c>
      <c r="W2971">
        <v>2.6809481900211259E-2</v>
      </c>
      <c r="X2971">
        <v>0.12136328067819767</v>
      </c>
      <c r="Y2971">
        <v>0.80427090317322336</v>
      </c>
      <c r="Z2971">
        <v>1052.6099999999999</v>
      </c>
      <c r="AA2971">
        <v>593.4</v>
      </c>
      <c r="AB2971">
        <v>2686.25</v>
      </c>
      <c r="AC2971">
        <v>17801.699999999997</v>
      </c>
    </row>
    <row r="2972" spans="1:29" x14ac:dyDescent="0.25">
      <c r="A2972">
        <v>2003</v>
      </c>
      <c r="B2972">
        <v>1999</v>
      </c>
      <c r="C2972">
        <v>2000</v>
      </c>
      <c r="D2972">
        <v>22</v>
      </c>
      <c r="E2972" t="s">
        <v>63</v>
      </c>
      <c r="F2972" t="s">
        <v>31</v>
      </c>
      <c r="G2972" t="s">
        <v>60</v>
      </c>
      <c r="H2972">
        <v>1</v>
      </c>
      <c r="I2972">
        <v>4</v>
      </c>
      <c r="J2972" t="s">
        <v>34</v>
      </c>
      <c r="K2972">
        <v>180167</v>
      </c>
      <c r="L2972">
        <v>37373</v>
      </c>
      <c r="M2972">
        <v>31264</v>
      </c>
      <c r="N2972">
        <v>0.97150000000000003</v>
      </c>
      <c r="O2972">
        <v>30373</v>
      </c>
      <c r="P2972">
        <v>421</v>
      </c>
      <c r="Q2972">
        <v>5687</v>
      </c>
      <c r="R2972">
        <v>6109</v>
      </c>
      <c r="S2972">
        <v>74582</v>
      </c>
      <c r="T2972">
        <f t="shared" si="92"/>
        <v>80691</v>
      </c>
      <c r="U2972">
        <f t="shared" si="93"/>
        <v>3</v>
      </c>
      <c r="V2972">
        <v>0.13658863670904228</v>
      </c>
      <c r="W2972">
        <v>0.1314146747122574</v>
      </c>
      <c r="X2972">
        <v>0.1701553071573364</v>
      </c>
      <c r="Y2972">
        <v>0.56184138142136375</v>
      </c>
      <c r="Z2972">
        <v>5104.82</v>
      </c>
      <c r="AA2972">
        <v>4911.45</v>
      </c>
      <c r="AB2972">
        <v>6359.33</v>
      </c>
      <c r="AC2972">
        <v>20998.079999999994</v>
      </c>
    </row>
    <row r="2973" spans="1:29" x14ac:dyDescent="0.25">
      <c r="A2973">
        <v>2003</v>
      </c>
      <c r="B2973">
        <v>1998</v>
      </c>
      <c r="C2973">
        <v>1999</v>
      </c>
      <c r="D2973">
        <v>22</v>
      </c>
      <c r="E2973" t="s">
        <v>63</v>
      </c>
      <c r="F2973" t="s">
        <v>31</v>
      </c>
      <c r="G2973" t="s">
        <v>60</v>
      </c>
      <c r="H2973">
        <v>1</v>
      </c>
      <c r="I2973">
        <v>5</v>
      </c>
      <c r="J2973" t="s">
        <v>34</v>
      </c>
      <c r="K2973">
        <v>10729</v>
      </c>
      <c r="L2973">
        <v>1060</v>
      </c>
      <c r="M2973">
        <v>1043</v>
      </c>
      <c r="N2973">
        <v>1</v>
      </c>
      <c r="O2973">
        <v>1043</v>
      </c>
      <c r="P2973">
        <v>8</v>
      </c>
      <c r="Q2973">
        <v>9</v>
      </c>
      <c r="R2973">
        <v>17</v>
      </c>
      <c r="S2973">
        <v>8595</v>
      </c>
      <c r="T2973">
        <f t="shared" si="92"/>
        <v>8612</v>
      </c>
      <c r="U2973">
        <f t="shared" si="93"/>
        <v>4</v>
      </c>
      <c r="V2973">
        <v>5.132241220050144E-2</v>
      </c>
      <c r="W2973">
        <v>6.786434671140686E-4</v>
      </c>
      <c r="X2973">
        <v>0.74781797274115402</v>
      </c>
      <c r="Y2973">
        <v>0.20018097159123044</v>
      </c>
      <c r="Z2973">
        <v>54.45</v>
      </c>
      <c r="AA2973">
        <v>0.72</v>
      </c>
      <c r="AB2973">
        <v>793.39</v>
      </c>
      <c r="AC2973">
        <v>212.38000000000002</v>
      </c>
    </row>
    <row r="2974" spans="1:29" x14ac:dyDescent="0.25">
      <c r="A2974">
        <v>2003</v>
      </c>
      <c r="B2974">
        <v>2001</v>
      </c>
      <c r="C2974">
        <v>2002</v>
      </c>
      <c r="D2974">
        <v>23</v>
      </c>
      <c r="E2974" t="s">
        <v>64</v>
      </c>
      <c r="F2974" t="s">
        <v>31</v>
      </c>
      <c r="G2974" t="s">
        <v>60</v>
      </c>
      <c r="H2974">
        <v>0</v>
      </c>
      <c r="I2974">
        <v>2</v>
      </c>
      <c r="J2974" t="s">
        <v>33</v>
      </c>
      <c r="K2974">
        <v>125971</v>
      </c>
      <c r="L2974">
        <v>2614</v>
      </c>
      <c r="M2974">
        <v>2199</v>
      </c>
      <c r="N2974">
        <v>0.5413</v>
      </c>
      <c r="O2974">
        <v>1190</v>
      </c>
      <c r="P2974">
        <v>0</v>
      </c>
      <c r="Q2974">
        <v>415</v>
      </c>
      <c r="R2974">
        <v>415</v>
      </c>
      <c r="S2974">
        <v>91</v>
      </c>
      <c r="T2974">
        <f t="shared" si="92"/>
        <v>506</v>
      </c>
      <c r="U2974">
        <f t="shared" si="93"/>
        <v>1</v>
      </c>
      <c r="V2974">
        <v>0.2315372315601833</v>
      </c>
      <c r="W2974">
        <v>0.24712146829981105</v>
      </c>
      <c r="X2974">
        <v>8.9320551760016534E-2</v>
      </c>
      <c r="Y2974">
        <v>0.43202074837998922</v>
      </c>
      <c r="Z2974">
        <v>605.28</v>
      </c>
      <c r="AA2974">
        <v>646.02</v>
      </c>
      <c r="AB2974">
        <v>233.5</v>
      </c>
      <c r="AC2974">
        <v>1129.3800000000001</v>
      </c>
    </row>
    <row r="2975" spans="1:29" x14ac:dyDescent="0.25">
      <c r="A2975">
        <v>2003</v>
      </c>
      <c r="B2975">
        <v>2000</v>
      </c>
      <c r="C2975">
        <v>2001</v>
      </c>
      <c r="D2975">
        <v>23</v>
      </c>
      <c r="E2975" t="s">
        <v>64</v>
      </c>
      <c r="F2975" t="s">
        <v>31</v>
      </c>
      <c r="G2975" t="s">
        <v>60</v>
      </c>
      <c r="H2975">
        <v>0</v>
      </c>
      <c r="I2975">
        <v>3</v>
      </c>
      <c r="J2975" t="s">
        <v>34</v>
      </c>
      <c r="K2975">
        <v>30622</v>
      </c>
      <c r="L2975">
        <v>1221</v>
      </c>
      <c r="M2975">
        <v>1012</v>
      </c>
      <c r="N2975">
        <v>0.77410000000000001</v>
      </c>
      <c r="O2975">
        <v>783</v>
      </c>
      <c r="P2975">
        <v>0</v>
      </c>
      <c r="Q2975">
        <v>208</v>
      </c>
      <c r="R2975">
        <v>208</v>
      </c>
      <c r="S2975">
        <v>291</v>
      </c>
      <c r="T2975">
        <f t="shared" si="92"/>
        <v>499</v>
      </c>
      <c r="U2975">
        <f t="shared" si="93"/>
        <v>2</v>
      </c>
      <c r="V2975">
        <v>0.16716202828064486</v>
      </c>
      <c r="W2975">
        <v>9.2104509018856487E-2</v>
      </c>
      <c r="X2975">
        <v>0.16093930387364591</v>
      </c>
      <c r="Y2975">
        <v>0.5797941588268527</v>
      </c>
      <c r="Z2975">
        <v>204.16000000000003</v>
      </c>
      <c r="AA2975">
        <v>112.49000000000001</v>
      </c>
      <c r="AB2975">
        <v>196.56</v>
      </c>
      <c r="AC2975">
        <v>708.12000000000012</v>
      </c>
    </row>
    <row r="2976" spans="1:29" x14ac:dyDescent="0.25">
      <c r="A2976">
        <v>2003</v>
      </c>
      <c r="B2976">
        <v>1999</v>
      </c>
      <c r="C2976">
        <v>2000</v>
      </c>
      <c r="D2976">
        <v>23</v>
      </c>
      <c r="E2976" t="s">
        <v>64</v>
      </c>
      <c r="F2976" t="s">
        <v>31</v>
      </c>
      <c r="G2976" t="s">
        <v>60</v>
      </c>
      <c r="H2976">
        <v>0</v>
      </c>
      <c r="I2976">
        <v>4</v>
      </c>
      <c r="J2976" t="s">
        <v>34</v>
      </c>
      <c r="K2976">
        <v>45621</v>
      </c>
      <c r="L2976">
        <v>5675</v>
      </c>
      <c r="M2976">
        <v>3731</v>
      </c>
      <c r="N2976">
        <v>0.91100000000000003</v>
      </c>
      <c r="O2976">
        <v>3399</v>
      </c>
      <c r="P2976">
        <v>653</v>
      </c>
      <c r="Q2976">
        <v>1290</v>
      </c>
      <c r="R2976">
        <v>1943</v>
      </c>
      <c r="S2976">
        <v>2199</v>
      </c>
      <c r="T2976">
        <f t="shared" si="92"/>
        <v>4142</v>
      </c>
      <c r="U2976">
        <f t="shared" si="93"/>
        <v>3</v>
      </c>
      <c r="V2976">
        <v>0.21331526766380235</v>
      </c>
      <c r="W2976">
        <v>0.1854961334416334</v>
      </c>
      <c r="X2976">
        <v>0.11236717239969765</v>
      </c>
      <c r="Y2976">
        <v>0.48882142649486665</v>
      </c>
      <c r="Z2976">
        <v>1210.69</v>
      </c>
      <c r="AA2976">
        <v>1052.8000000000002</v>
      </c>
      <c r="AB2976">
        <v>637.75</v>
      </c>
      <c r="AC2976">
        <v>2774.3500000000004</v>
      </c>
    </row>
    <row r="2977" spans="1:29" x14ac:dyDescent="0.25">
      <c r="A2977">
        <v>2003</v>
      </c>
      <c r="B2977">
        <v>1998</v>
      </c>
      <c r="C2977">
        <v>1999</v>
      </c>
      <c r="D2977">
        <v>23</v>
      </c>
      <c r="E2977" t="s">
        <v>64</v>
      </c>
      <c r="F2977" t="s">
        <v>31</v>
      </c>
      <c r="G2977" t="s">
        <v>60</v>
      </c>
      <c r="H2977">
        <v>0</v>
      </c>
      <c r="I2977">
        <v>5</v>
      </c>
      <c r="J2977" t="s">
        <v>34</v>
      </c>
      <c r="K2977">
        <v>20637</v>
      </c>
      <c r="L2977">
        <v>12378</v>
      </c>
      <c r="M2977">
        <v>2146</v>
      </c>
      <c r="N2977">
        <v>1</v>
      </c>
      <c r="O2977">
        <v>2146</v>
      </c>
      <c r="P2977">
        <v>5</v>
      </c>
      <c r="Q2977">
        <v>10226</v>
      </c>
      <c r="R2977">
        <v>10231</v>
      </c>
      <c r="S2977">
        <v>6194</v>
      </c>
      <c r="T2977">
        <f t="shared" si="92"/>
        <v>16425</v>
      </c>
      <c r="U2977">
        <f t="shared" si="93"/>
        <v>4</v>
      </c>
      <c r="V2977">
        <v>0.1508015368309486</v>
      </c>
      <c r="W2977">
        <v>8.0767639949849424E-3</v>
      </c>
      <c r="X2977">
        <v>5.6548657696433883E-5</v>
      </c>
      <c r="Y2977">
        <v>0.84106515051636999</v>
      </c>
      <c r="Z2977">
        <v>1866.73</v>
      </c>
      <c r="AA2977">
        <v>99.98</v>
      </c>
      <c r="AB2977">
        <v>0.7</v>
      </c>
      <c r="AC2977">
        <v>10411.31</v>
      </c>
    </row>
    <row r="2978" spans="1:29" x14ac:dyDescent="0.25">
      <c r="A2978">
        <v>2003</v>
      </c>
      <c r="B2978">
        <v>2000</v>
      </c>
      <c r="C2978">
        <v>2002</v>
      </c>
      <c r="D2978">
        <v>24</v>
      </c>
      <c r="E2978" t="s">
        <v>65</v>
      </c>
      <c r="F2978" t="s">
        <v>31</v>
      </c>
      <c r="G2978" t="s">
        <v>60</v>
      </c>
      <c r="H2978">
        <v>2</v>
      </c>
      <c r="I2978">
        <v>3</v>
      </c>
      <c r="J2978" t="s">
        <v>33</v>
      </c>
      <c r="K2978">
        <v>432860</v>
      </c>
      <c r="L2978">
        <v>12995</v>
      </c>
      <c r="M2978">
        <v>12192</v>
      </c>
      <c r="N2978">
        <v>0.65429999999999999</v>
      </c>
      <c r="O2978">
        <v>7977</v>
      </c>
      <c r="P2978">
        <v>0</v>
      </c>
      <c r="Q2978">
        <v>802</v>
      </c>
      <c r="R2978">
        <v>802</v>
      </c>
      <c r="S2978">
        <v>3751</v>
      </c>
      <c r="T2978">
        <f t="shared" si="92"/>
        <v>4553</v>
      </c>
      <c r="U2978">
        <f t="shared" si="93"/>
        <v>1</v>
      </c>
      <c r="V2978">
        <v>0.19459462787086329</v>
      </c>
      <c r="W2978">
        <v>0.44512212952147029</v>
      </c>
      <c r="X2978">
        <v>0.1242187512023652</v>
      </c>
      <c r="Y2978">
        <v>0.23606449140530139</v>
      </c>
      <c r="Z2978">
        <v>2528.7999999999997</v>
      </c>
      <c r="AA2978">
        <v>5784.46</v>
      </c>
      <c r="AB2978">
        <v>1614.25</v>
      </c>
      <c r="AC2978">
        <v>3067.71</v>
      </c>
    </row>
    <row r="2979" spans="1:29" x14ac:dyDescent="0.25">
      <c r="A2979">
        <v>2003</v>
      </c>
      <c r="B2979">
        <v>1999</v>
      </c>
      <c r="C2979">
        <v>2001</v>
      </c>
      <c r="D2979">
        <v>24</v>
      </c>
      <c r="E2979" t="s">
        <v>65</v>
      </c>
      <c r="F2979" t="s">
        <v>31</v>
      </c>
      <c r="G2979" t="s">
        <v>60</v>
      </c>
      <c r="H2979">
        <v>2</v>
      </c>
      <c r="I2979">
        <v>4</v>
      </c>
      <c r="J2979" t="s">
        <v>34</v>
      </c>
      <c r="K2979">
        <v>214757</v>
      </c>
      <c r="L2979">
        <v>25861</v>
      </c>
      <c r="M2979">
        <v>16006</v>
      </c>
      <c r="N2979">
        <v>0.88039999999999996</v>
      </c>
      <c r="O2979">
        <v>14092</v>
      </c>
      <c r="P2979">
        <v>0</v>
      </c>
      <c r="Q2979">
        <v>9855</v>
      </c>
      <c r="R2979">
        <v>9855</v>
      </c>
      <c r="S2979">
        <v>45002</v>
      </c>
      <c r="T2979">
        <f t="shared" si="92"/>
        <v>54857</v>
      </c>
      <c r="U2979">
        <f t="shared" si="93"/>
        <v>2</v>
      </c>
      <c r="V2979">
        <v>0.29303832709499805</v>
      </c>
      <c r="W2979">
        <v>0.2143022860147864</v>
      </c>
      <c r="X2979">
        <v>6.126689763974387E-2</v>
      </c>
      <c r="Y2979">
        <v>0.43139248925047169</v>
      </c>
      <c r="Z2979">
        <v>7578.4400000000005</v>
      </c>
      <c r="AA2979">
        <v>5542.2</v>
      </c>
      <c r="AB2979">
        <v>1584.46</v>
      </c>
      <c r="AC2979">
        <v>11156.499999999998</v>
      </c>
    </row>
    <row r="2980" spans="1:29" x14ac:dyDescent="0.25">
      <c r="A2980">
        <v>2003</v>
      </c>
      <c r="B2980">
        <v>1998</v>
      </c>
      <c r="C2980">
        <v>2000</v>
      </c>
      <c r="D2980">
        <v>24</v>
      </c>
      <c r="E2980" t="s">
        <v>65</v>
      </c>
      <c r="F2980" t="s">
        <v>31</v>
      </c>
      <c r="G2980" t="s">
        <v>60</v>
      </c>
      <c r="H2980">
        <v>2</v>
      </c>
      <c r="I2980">
        <v>5</v>
      </c>
      <c r="J2980" t="s">
        <v>34</v>
      </c>
      <c r="K2980">
        <v>92934</v>
      </c>
      <c r="L2980">
        <v>24890</v>
      </c>
      <c r="M2980">
        <v>1952</v>
      </c>
      <c r="N2980">
        <v>0.998</v>
      </c>
      <c r="O2980">
        <v>1948</v>
      </c>
      <c r="P2980">
        <v>0</v>
      </c>
      <c r="Q2980">
        <v>22938</v>
      </c>
      <c r="R2980">
        <v>22938</v>
      </c>
      <c r="S2980">
        <v>48015</v>
      </c>
      <c r="T2980">
        <f t="shared" si="92"/>
        <v>70953</v>
      </c>
      <c r="U2980">
        <f t="shared" si="93"/>
        <v>3</v>
      </c>
      <c r="V2980">
        <v>1.5845492686309384E-2</v>
      </c>
      <c r="W2980">
        <v>2.0603037484648059E-2</v>
      </c>
      <c r="X2980">
        <v>5.6068481004572339E-3</v>
      </c>
      <c r="Y2980">
        <v>0.9579446217285853</v>
      </c>
      <c r="Z2980">
        <v>394.40999999999997</v>
      </c>
      <c r="AA2980">
        <v>512.82999999999993</v>
      </c>
      <c r="AB2980">
        <v>139.56</v>
      </c>
      <c r="AC2980">
        <v>23844.19</v>
      </c>
    </row>
    <row r="2981" spans="1:29" x14ac:dyDescent="0.25">
      <c r="A2981">
        <v>2003</v>
      </c>
      <c r="B2981">
        <v>1997</v>
      </c>
      <c r="C2981">
        <v>1999</v>
      </c>
      <c r="D2981">
        <v>24</v>
      </c>
      <c r="E2981" t="s">
        <v>65</v>
      </c>
      <c r="F2981" t="s">
        <v>31</v>
      </c>
      <c r="G2981" t="s">
        <v>60</v>
      </c>
      <c r="H2981">
        <v>2</v>
      </c>
      <c r="I2981">
        <v>6</v>
      </c>
      <c r="J2981" t="s">
        <v>34</v>
      </c>
      <c r="K2981">
        <v>199</v>
      </c>
      <c r="L2981">
        <v>108</v>
      </c>
      <c r="M2981">
        <v>0</v>
      </c>
      <c r="N2981">
        <v>1</v>
      </c>
      <c r="O2981">
        <v>0</v>
      </c>
      <c r="P2981">
        <v>0</v>
      </c>
      <c r="Q2981">
        <v>108</v>
      </c>
      <c r="R2981">
        <v>108</v>
      </c>
      <c r="S2981">
        <v>70</v>
      </c>
      <c r="T2981">
        <f t="shared" si="92"/>
        <v>178</v>
      </c>
      <c r="U2981">
        <f t="shared" si="93"/>
        <v>4</v>
      </c>
      <c r="V2981">
        <v>1.845699520118125E-4</v>
      </c>
      <c r="W2981">
        <v>9.2284976005906248E-5</v>
      </c>
      <c r="X2981">
        <v>9.2284976005906248E-5</v>
      </c>
      <c r="Y2981">
        <v>0.99963086009597646</v>
      </c>
      <c r="Z2981">
        <v>0.02</v>
      </c>
      <c r="AA2981">
        <v>0.01</v>
      </c>
      <c r="AB2981">
        <v>0.01</v>
      </c>
      <c r="AC2981">
        <v>108.32</v>
      </c>
    </row>
    <row r="2982" spans="1:29" x14ac:dyDescent="0.25">
      <c r="A2982">
        <v>2003</v>
      </c>
      <c r="B2982">
        <v>2000</v>
      </c>
      <c r="C2982">
        <v>2002</v>
      </c>
      <c r="D2982">
        <v>25</v>
      </c>
      <c r="E2982" t="s">
        <v>66</v>
      </c>
      <c r="F2982" t="s">
        <v>31</v>
      </c>
      <c r="G2982" t="s">
        <v>60</v>
      </c>
      <c r="H2982">
        <v>2</v>
      </c>
      <c r="I2982">
        <v>3</v>
      </c>
      <c r="J2982" t="s">
        <v>33</v>
      </c>
      <c r="K2982">
        <v>93939</v>
      </c>
      <c r="L2982">
        <v>6026</v>
      </c>
      <c r="M2982">
        <v>5191</v>
      </c>
      <c r="N2982">
        <v>0.6794</v>
      </c>
      <c r="O2982">
        <v>3527</v>
      </c>
      <c r="P2982">
        <v>0</v>
      </c>
      <c r="Q2982">
        <v>834</v>
      </c>
      <c r="R2982">
        <v>834</v>
      </c>
      <c r="S2982">
        <v>3196</v>
      </c>
      <c r="T2982">
        <f t="shared" si="92"/>
        <v>4030</v>
      </c>
      <c r="U2982">
        <f t="shared" si="93"/>
        <v>1</v>
      </c>
      <c r="V2982">
        <v>7.4897492188498227E-2</v>
      </c>
      <c r="W2982">
        <v>0.15470341183830399</v>
      </c>
      <c r="X2982">
        <v>7.5247620043243271E-2</v>
      </c>
      <c r="Y2982">
        <v>0.69515147592995452</v>
      </c>
      <c r="Z2982">
        <v>451.36</v>
      </c>
      <c r="AA2982">
        <v>932.3</v>
      </c>
      <c r="AB2982">
        <v>453.46999999999997</v>
      </c>
      <c r="AC2982">
        <v>4189.24</v>
      </c>
    </row>
    <row r="2983" spans="1:29" x14ac:dyDescent="0.25">
      <c r="A2983">
        <v>2003</v>
      </c>
      <c r="B2983">
        <v>1999</v>
      </c>
      <c r="C2983">
        <v>2001</v>
      </c>
      <c r="D2983">
        <v>25</v>
      </c>
      <c r="E2983" t="s">
        <v>66</v>
      </c>
      <c r="F2983" t="s">
        <v>31</v>
      </c>
      <c r="G2983" t="s">
        <v>60</v>
      </c>
      <c r="H2983">
        <v>2</v>
      </c>
      <c r="I2983">
        <v>4</v>
      </c>
      <c r="J2983" t="s">
        <v>34</v>
      </c>
      <c r="K2983">
        <v>47074</v>
      </c>
      <c r="L2983">
        <v>9915</v>
      </c>
      <c r="M2983">
        <v>5812</v>
      </c>
      <c r="N2983">
        <v>0.93149999999999999</v>
      </c>
      <c r="O2983">
        <v>5413</v>
      </c>
      <c r="P2983">
        <v>0</v>
      </c>
      <c r="Q2983">
        <v>4102</v>
      </c>
      <c r="R2983">
        <v>4102</v>
      </c>
      <c r="S2983">
        <v>13769</v>
      </c>
      <c r="T2983">
        <f t="shared" si="92"/>
        <v>17871</v>
      </c>
      <c r="U2983">
        <f t="shared" si="93"/>
        <v>2</v>
      </c>
      <c r="V2983">
        <v>5.06338816552531E-2</v>
      </c>
      <c r="W2983">
        <v>6.2818327601335336E-2</v>
      </c>
      <c r="X2983">
        <v>6.5921675020927661E-2</v>
      </c>
      <c r="Y2983">
        <v>0.8206261157224839</v>
      </c>
      <c r="Z2983">
        <v>502.04</v>
      </c>
      <c r="AA2983">
        <v>622.85</v>
      </c>
      <c r="AB2983">
        <v>653.61999999999989</v>
      </c>
      <c r="AC2983">
        <v>8136.59</v>
      </c>
    </row>
    <row r="2984" spans="1:29" x14ac:dyDescent="0.25">
      <c r="A2984">
        <v>2003</v>
      </c>
      <c r="B2984">
        <v>1998</v>
      </c>
      <c r="C2984">
        <v>2000</v>
      </c>
      <c r="D2984">
        <v>25</v>
      </c>
      <c r="E2984" t="s">
        <v>66</v>
      </c>
      <c r="F2984" t="s">
        <v>31</v>
      </c>
      <c r="G2984" t="s">
        <v>60</v>
      </c>
      <c r="H2984">
        <v>2</v>
      </c>
      <c r="I2984">
        <v>5</v>
      </c>
      <c r="J2984" t="s">
        <v>34</v>
      </c>
      <c r="K2984">
        <v>8441</v>
      </c>
      <c r="L2984">
        <v>2958</v>
      </c>
      <c r="M2984">
        <v>213</v>
      </c>
      <c r="N2984">
        <v>0.999</v>
      </c>
      <c r="O2984">
        <v>212</v>
      </c>
      <c r="P2984">
        <v>0</v>
      </c>
      <c r="Q2984">
        <v>2744</v>
      </c>
      <c r="R2984">
        <v>2744</v>
      </c>
      <c r="S2984">
        <v>3731</v>
      </c>
      <c r="T2984">
        <f t="shared" si="92"/>
        <v>6475</v>
      </c>
      <c r="U2984">
        <f t="shared" si="93"/>
        <v>3</v>
      </c>
      <c r="V2984">
        <v>1.1253845373719618E-2</v>
      </c>
      <c r="W2984">
        <v>2.0692336296947365E-2</v>
      </c>
      <c r="X2984">
        <v>1.6906122173016465E-2</v>
      </c>
      <c r="Y2984">
        <v>0.95114769615631667</v>
      </c>
      <c r="Z2984">
        <v>33.29</v>
      </c>
      <c r="AA2984">
        <v>61.21</v>
      </c>
      <c r="AB2984">
        <v>50.010000000000005</v>
      </c>
      <c r="AC2984">
        <v>2813.59</v>
      </c>
    </row>
    <row r="2985" spans="1:29" x14ac:dyDescent="0.25">
      <c r="A2985">
        <v>2003</v>
      </c>
      <c r="B2985">
        <v>1997</v>
      </c>
      <c r="C2985">
        <v>1999</v>
      </c>
      <c r="D2985">
        <v>25</v>
      </c>
      <c r="E2985" t="s">
        <v>66</v>
      </c>
      <c r="F2985" t="s">
        <v>31</v>
      </c>
      <c r="G2985" t="s">
        <v>60</v>
      </c>
      <c r="H2985">
        <v>2</v>
      </c>
      <c r="I2985">
        <v>6</v>
      </c>
      <c r="J2985" t="s">
        <v>34</v>
      </c>
      <c r="K2985">
        <v>14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12</v>
      </c>
      <c r="T2985">
        <f t="shared" si="92"/>
        <v>12</v>
      </c>
      <c r="U2985">
        <f t="shared" si="93"/>
        <v>4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0.02</v>
      </c>
    </row>
    <row r="2986" spans="1:29" x14ac:dyDescent="0.25">
      <c r="A2986">
        <v>2003</v>
      </c>
      <c r="B2986">
        <v>2001</v>
      </c>
      <c r="C2986">
        <v>2002</v>
      </c>
      <c r="D2986">
        <v>26</v>
      </c>
      <c r="E2986" t="s">
        <v>67</v>
      </c>
      <c r="F2986" t="s">
        <v>31</v>
      </c>
      <c r="G2986" t="s">
        <v>60</v>
      </c>
      <c r="H2986">
        <v>0</v>
      </c>
      <c r="I2986">
        <v>2</v>
      </c>
      <c r="J2986" t="s">
        <v>33</v>
      </c>
      <c r="K2986">
        <v>361364</v>
      </c>
      <c r="L2986">
        <v>7203</v>
      </c>
      <c r="M2986">
        <v>6135</v>
      </c>
      <c r="N2986">
        <v>0.54830000000000001</v>
      </c>
      <c r="O2986">
        <v>3364</v>
      </c>
      <c r="P2986">
        <v>0</v>
      </c>
      <c r="Q2986">
        <v>1067</v>
      </c>
      <c r="R2986">
        <v>1067</v>
      </c>
      <c r="S2986">
        <v>2638</v>
      </c>
      <c r="T2986">
        <f t="shared" si="92"/>
        <v>3705</v>
      </c>
      <c r="U2986">
        <f t="shared" si="93"/>
        <v>1</v>
      </c>
      <c r="V2986">
        <v>0.24104698493438986</v>
      </c>
      <c r="W2986">
        <v>0.37939182247791248</v>
      </c>
      <c r="X2986">
        <v>5.9541923267010591E-2</v>
      </c>
      <c r="Y2986">
        <v>0.32001926932068703</v>
      </c>
      <c r="Z2986">
        <v>1736.3</v>
      </c>
      <c r="AA2986">
        <v>2732.82</v>
      </c>
      <c r="AB2986">
        <v>428.89000000000004</v>
      </c>
      <c r="AC2986">
        <v>2305.15</v>
      </c>
    </row>
    <row r="2987" spans="1:29" x14ac:dyDescent="0.25">
      <c r="A2987">
        <v>2003</v>
      </c>
      <c r="B2987">
        <v>2000</v>
      </c>
      <c r="C2987">
        <v>2001</v>
      </c>
      <c r="D2987">
        <v>26</v>
      </c>
      <c r="E2987" t="s">
        <v>67</v>
      </c>
      <c r="F2987" t="s">
        <v>31</v>
      </c>
      <c r="G2987" t="s">
        <v>60</v>
      </c>
      <c r="H2987">
        <v>0</v>
      </c>
      <c r="I2987">
        <v>3</v>
      </c>
      <c r="J2987" t="s">
        <v>34</v>
      </c>
      <c r="K2987">
        <v>180905</v>
      </c>
      <c r="L2987">
        <v>5020</v>
      </c>
      <c r="M2987">
        <v>4472</v>
      </c>
      <c r="N2987">
        <v>0.76549999999999996</v>
      </c>
      <c r="O2987">
        <v>3423</v>
      </c>
      <c r="P2987">
        <v>0</v>
      </c>
      <c r="Q2987">
        <v>548</v>
      </c>
      <c r="R2987">
        <v>548</v>
      </c>
      <c r="S2987">
        <v>1362</v>
      </c>
      <c r="T2987">
        <f t="shared" si="92"/>
        <v>1910</v>
      </c>
      <c r="U2987">
        <f t="shared" si="93"/>
        <v>2</v>
      </c>
      <c r="V2987">
        <v>0.21796186792591868</v>
      </c>
      <c r="W2987">
        <v>0.29295136198782301</v>
      </c>
      <c r="X2987">
        <v>0.22798383579268544</v>
      </c>
      <c r="Y2987">
        <v>0.26110293429357267</v>
      </c>
      <c r="Z2987">
        <v>1094.3800000000001</v>
      </c>
      <c r="AA2987">
        <v>1470.9</v>
      </c>
      <c r="AB2987">
        <v>1144.7</v>
      </c>
      <c r="AC2987">
        <v>1310.99</v>
      </c>
    </row>
    <row r="2988" spans="1:29" x14ac:dyDescent="0.25">
      <c r="A2988">
        <v>2003</v>
      </c>
      <c r="B2988">
        <v>1999</v>
      </c>
      <c r="C2988">
        <v>2000</v>
      </c>
      <c r="D2988">
        <v>26</v>
      </c>
      <c r="E2988" t="s">
        <v>67</v>
      </c>
      <c r="F2988" t="s">
        <v>31</v>
      </c>
      <c r="G2988" t="s">
        <v>60</v>
      </c>
      <c r="H2988">
        <v>0</v>
      </c>
      <c r="I2988">
        <v>4</v>
      </c>
      <c r="J2988" t="s">
        <v>34</v>
      </c>
      <c r="K2988">
        <v>132109</v>
      </c>
      <c r="L2988">
        <v>24194</v>
      </c>
      <c r="M2988">
        <v>23224</v>
      </c>
      <c r="N2988">
        <v>0.94969999999999999</v>
      </c>
      <c r="O2988">
        <v>22055</v>
      </c>
      <c r="P2988">
        <v>43</v>
      </c>
      <c r="Q2988">
        <v>926</v>
      </c>
      <c r="R2988">
        <v>970</v>
      </c>
      <c r="S2988">
        <v>22946</v>
      </c>
      <c r="T2988">
        <f t="shared" si="92"/>
        <v>23916</v>
      </c>
      <c r="U2988">
        <f t="shared" si="93"/>
        <v>3</v>
      </c>
      <c r="V2988">
        <v>0.41564252044331573</v>
      </c>
      <c r="W2988">
        <v>0.349515084759423</v>
      </c>
      <c r="X2988">
        <v>0.15081700933459258</v>
      </c>
      <c r="Y2988">
        <v>8.402538546266887E-2</v>
      </c>
      <c r="Z2988">
        <v>10056.450000000001</v>
      </c>
      <c r="AA2988">
        <v>8456.5</v>
      </c>
      <c r="AB2988">
        <v>3649.01</v>
      </c>
      <c r="AC2988">
        <v>2032.99</v>
      </c>
    </row>
    <row r="2989" spans="1:29" x14ac:dyDescent="0.25">
      <c r="A2989">
        <v>2003</v>
      </c>
      <c r="B2989">
        <v>1998</v>
      </c>
      <c r="C2989">
        <v>1999</v>
      </c>
      <c r="D2989">
        <v>26</v>
      </c>
      <c r="E2989" t="s">
        <v>67</v>
      </c>
      <c r="F2989" t="s">
        <v>31</v>
      </c>
      <c r="G2989" t="s">
        <v>60</v>
      </c>
      <c r="H2989">
        <v>0</v>
      </c>
      <c r="I2989">
        <v>5</v>
      </c>
      <c r="J2989" t="s">
        <v>34</v>
      </c>
      <c r="K2989">
        <v>45406</v>
      </c>
      <c r="L2989">
        <v>4455</v>
      </c>
      <c r="M2989">
        <v>4232</v>
      </c>
      <c r="N2989">
        <v>1</v>
      </c>
      <c r="O2989">
        <v>4232</v>
      </c>
      <c r="P2989">
        <v>184</v>
      </c>
      <c r="Q2989">
        <v>39</v>
      </c>
      <c r="R2989">
        <v>223</v>
      </c>
      <c r="S2989">
        <v>20899</v>
      </c>
      <c r="T2989">
        <f t="shared" si="92"/>
        <v>21122</v>
      </c>
      <c r="U2989">
        <f t="shared" si="93"/>
        <v>4</v>
      </c>
      <c r="V2989">
        <v>0.58035181270170444</v>
      </c>
      <c r="W2989">
        <v>0.36601896862053346</v>
      </c>
      <c r="X2989">
        <v>3.4337422404158202E-4</v>
      </c>
      <c r="Y2989">
        <v>5.3285844453720803E-2</v>
      </c>
      <c r="Z2989">
        <v>2585.92</v>
      </c>
      <c r="AA2989">
        <v>1630.9</v>
      </c>
      <c r="AB2989">
        <v>1.53</v>
      </c>
      <c r="AC2989">
        <v>237.43</v>
      </c>
    </row>
    <row r="2990" spans="1:29" x14ac:dyDescent="0.25">
      <c r="A2990">
        <v>2003</v>
      </c>
      <c r="B2990">
        <v>2001</v>
      </c>
      <c r="C2990">
        <v>2002</v>
      </c>
      <c r="D2990">
        <v>27</v>
      </c>
      <c r="E2990" t="s">
        <v>68</v>
      </c>
      <c r="F2990" t="s">
        <v>31</v>
      </c>
      <c r="G2990" t="s">
        <v>69</v>
      </c>
      <c r="H2990">
        <v>0</v>
      </c>
      <c r="I2990">
        <v>2</v>
      </c>
      <c r="J2990" t="s">
        <v>33</v>
      </c>
      <c r="K2990">
        <v>750581</v>
      </c>
      <c r="L2990">
        <v>7422</v>
      </c>
      <c r="M2990">
        <v>7342</v>
      </c>
      <c r="N2990">
        <v>0.55120000000000002</v>
      </c>
      <c r="O2990">
        <v>4047</v>
      </c>
      <c r="P2990">
        <v>0</v>
      </c>
      <c r="Q2990">
        <v>79</v>
      </c>
      <c r="R2990">
        <v>79</v>
      </c>
      <c r="S2990">
        <v>806</v>
      </c>
      <c r="T2990">
        <f t="shared" si="92"/>
        <v>885</v>
      </c>
      <c r="U2990">
        <f t="shared" si="93"/>
        <v>1</v>
      </c>
      <c r="V2990">
        <v>0.49957898679298401</v>
      </c>
      <c r="W2990">
        <v>0.20777978516874882</v>
      </c>
      <c r="X2990">
        <v>0.12404328958837707</v>
      </c>
      <c r="Y2990">
        <v>0.16859793844988996</v>
      </c>
      <c r="Z2990">
        <v>3708.16</v>
      </c>
      <c r="AA2990">
        <v>1542.26</v>
      </c>
      <c r="AB2990">
        <v>920.72</v>
      </c>
      <c r="AC2990">
        <v>1251.4299999999998</v>
      </c>
    </row>
    <row r="2991" spans="1:29" x14ac:dyDescent="0.25">
      <c r="A2991">
        <v>2003</v>
      </c>
      <c r="B2991">
        <v>2000</v>
      </c>
      <c r="C2991">
        <v>2001</v>
      </c>
      <c r="D2991">
        <v>27</v>
      </c>
      <c r="E2991" t="s">
        <v>68</v>
      </c>
      <c r="F2991" t="s">
        <v>31</v>
      </c>
      <c r="G2991" t="s">
        <v>69</v>
      </c>
      <c r="H2991">
        <v>0</v>
      </c>
      <c r="I2991">
        <v>3</v>
      </c>
      <c r="J2991" t="s">
        <v>34</v>
      </c>
      <c r="K2991">
        <v>578568</v>
      </c>
      <c r="L2991">
        <v>33841</v>
      </c>
      <c r="M2991">
        <v>29951</v>
      </c>
      <c r="N2991">
        <v>0.77270000000000005</v>
      </c>
      <c r="O2991">
        <v>23143</v>
      </c>
      <c r="P2991">
        <v>0</v>
      </c>
      <c r="Q2991">
        <v>3890</v>
      </c>
      <c r="R2991">
        <v>3890</v>
      </c>
      <c r="S2991">
        <v>36314</v>
      </c>
      <c r="T2991">
        <f t="shared" si="92"/>
        <v>40204</v>
      </c>
      <c r="U2991">
        <f t="shared" si="93"/>
        <v>2</v>
      </c>
      <c r="V2991">
        <v>0.37005017748723695</v>
      </c>
      <c r="W2991">
        <v>0.40799607113909481</v>
      </c>
      <c r="X2991">
        <v>2.7905077349449064E-2</v>
      </c>
      <c r="Y2991">
        <v>0.19404867402421908</v>
      </c>
      <c r="Z2991">
        <v>12523.19</v>
      </c>
      <c r="AA2991">
        <v>13807.35</v>
      </c>
      <c r="AB2991">
        <v>944.3599999999999</v>
      </c>
      <c r="AC2991">
        <v>6566.9699999999993</v>
      </c>
    </row>
    <row r="2992" spans="1:29" x14ac:dyDescent="0.25">
      <c r="A2992">
        <v>2003</v>
      </c>
      <c r="B2992">
        <v>1999</v>
      </c>
      <c r="C2992">
        <v>2000</v>
      </c>
      <c r="D2992">
        <v>27</v>
      </c>
      <c r="E2992" t="s">
        <v>68</v>
      </c>
      <c r="F2992" t="s">
        <v>31</v>
      </c>
      <c r="G2992" t="s">
        <v>69</v>
      </c>
      <c r="H2992">
        <v>0</v>
      </c>
      <c r="I2992">
        <v>4</v>
      </c>
      <c r="J2992" t="s">
        <v>34</v>
      </c>
      <c r="K2992">
        <v>379197</v>
      </c>
      <c r="L2992">
        <v>76418</v>
      </c>
      <c r="M2992">
        <v>51458</v>
      </c>
      <c r="N2992">
        <v>0.94069999999999998</v>
      </c>
      <c r="O2992">
        <v>48407</v>
      </c>
      <c r="P2992">
        <v>1697</v>
      </c>
      <c r="Q2992">
        <v>23262</v>
      </c>
      <c r="R2992">
        <v>24959</v>
      </c>
      <c r="S2992">
        <v>97412</v>
      </c>
      <c r="T2992">
        <f t="shared" si="92"/>
        <v>122371</v>
      </c>
      <c r="U2992">
        <f t="shared" si="93"/>
        <v>3</v>
      </c>
      <c r="V2992">
        <v>0.42694714571470527</v>
      </c>
      <c r="W2992">
        <v>0.23808414633156927</v>
      </c>
      <c r="X2992">
        <v>1.1901917303573806E-2</v>
      </c>
      <c r="Y2992">
        <v>0.32306679065015176</v>
      </c>
      <c r="Z2992">
        <v>32626.780000000002</v>
      </c>
      <c r="AA2992">
        <v>18194.099999999999</v>
      </c>
      <c r="AB2992">
        <v>909.53</v>
      </c>
      <c r="AC2992">
        <v>24688.370000000003</v>
      </c>
    </row>
    <row r="2993" spans="1:29" x14ac:dyDescent="0.25">
      <c r="A2993">
        <v>2003</v>
      </c>
      <c r="B2993">
        <v>1998</v>
      </c>
      <c r="C2993">
        <v>1999</v>
      </c>
      <c r="D2993">
        <v>27</v>
      </c>
      <c r="E2993" t="s">
        <v>68</v>
      </c>
      <c r="F2993" t="s">
        <v>31</v>
      </c>
      <c r="G2993" t="s">
        <v>69</v>
      </c>
      <c r="H2993">
        <v>0</v>
      </c>
      <c r="I2993">
        <v>5</v>
      </c>
      <c r="J2993" t="s">
        <v>34</v>
      </c>
      <c r="K2993">
        <v>75051</v>
      </c>
      <c r="L2993">
        <v>26486</v>
      </c>
      <c r="M2993">
        <v>15900</v>
      </c>
      <c r="N2993">
        <v>1</v>
      </c>
      <c r="O2993">
        <v>15900</v>
      </c>
      <c r="P2993">
        <v>278</v>
      </c>
      <c r="Q2993">
        <v>10307</v>
      </c>
      <c r="R2993">
        <v>10586</v>
      </c>
      <c r="S2993">
        <v>41059</v>
      </c>
      <c r="T2993">
        <f t="shared" si="92"/>
        <v>51645</v>
      </c>
      <c r="U2993">
        <f t="shared" si="93"/>
        <v>4</v>
      </c>
      <c r="V2993">
        <v>0.39843522292580014</v>
      </c>
      <c r="W2993">
        <v>0.19732516223150823</v>
      </c>
      <c r="X2993">
        <v>3.3031497906129996E-3</v>
      </c>
      <c r="Y2993">
        <v>0.40093646505207881</v>
      </c>
      <c r="Z2993">
        <v>10553.289999999999</v>
      </c>
      <c r="AA2993">
        <v>5226.5200000000004</v>
      </c>
      <c r="AB2993">
        <v>87.490000000000009</v>
      </c>
      <c r="AC2993">
        <v>10619.54</v>
      </c>
    </row>
    <row r="2994" spans="1:29" x14ac:dyDescent="0.25">
      <c r="A2994">
        <v>2003</v>
      </c>
      <c r="B2994">
        <v>2001</v>
      </c>
      <c r="C2994">
        <v>2002</v>
      </c>
      <c r="D2994">
        <v>28</v>
      </c>
      <c r="E2994" t="s">
        <v>70</v>
      </c>
      <c r="F2994" t="s">
        <v>31</v>
      </c>
      <c r="G2994" t="s">
        <v>58</v>
      </c>
      <c r="H2994">
        <v>0</v>
      </c>
      <c r="I2994">
        <v>2</v>
      </c>
      <c r="J2994" t="s">
        <v>33</v>
      </c>
      <c r="K2994">
        <v>231651</v>
      </c>
      <c r="L2994">
        <v>4816</v>
      </c>
      <c r="M2994">
        <v>3160</v>
      </c>
      <c r="N2994">
        <v>0.61399999999999999</v>
      </c>
      <c r="O2994">
        <v>1940</v>
      </c>
      <c r="P2994">
        <v>0</v>
      </c>
      <c r="Q2994">
        <v>1656</v>
      </c>
      <c r="R2994">
        <v>1656</v>
      </c>
      <c r="S2994">
        <v>12360</v>
      </c>
      <c r="T2994">
        <f t="shared" si="92"/>
        <v>14016</v>
      </c>
      <c r="U2994">
        <f t="shared" si="93"/>
        <v>1</v>
      </c>
      <c r="V2994">
        <v>0.39019736883079675</v>
      </c>
      <c r="W2994">
        <v>7.9989702856834419E-2</v>
      </c>
      <c r="X2994">
        <v>5.7076483276484527E-2</v>
      </c>
      <c r="Y2994">
        <v>0.47273644503588436</v>
      </c>
      <c r="Z2994">
        <v>1879.53</v>
      </c>
      <c r="AA2994">
        <v>385.3</v>
      </c>
      <c r="AB2994">
        <v>274.93</v>
      </c>
      <c r="AC2994">
        <v>2277.11</v>
      </c>
    </row>
    <row r="2995" spans="1:29" x14ac:dyDescent="0.25">
      <c r="A2995">
        <v>2003</v>
      </c>
      <c r="B2995">
        <v>2000</v>
      </c>
      <c r="C2995">
        <v>2001</v>
      </c>
      <c r="D2995">
        <v>28</v>
      </c>
      <c r="E2995" t="s">
        <v>70</v>
      </c>
      <c r="F2995" t="s">
        <v>31</v>
      </c>
      <c r="G2995" t="s">
        <v>58</v>
      </c>
      <c r="H2995">
        <v>0</v>
      </c>
      <c r="I2995">
        <v>3</v>
      </c>
      <c r="J2995" t="s">
        <v>34</v>
      </c>
      <c r="K2995">
        <v>119903</v>
      </c>
      <c r="L2995">
        <v>10545</v>
      </c>
      <c r="M2995">
        <v>8640</v>
      </c>
      <c r="N2995">
        <v>0.81369999999999998</v>
      </c>
      <c r="O2995">
        <v>7030</v>
      </c>
      <c r="P2995">
        <v>0</v>
      </c>
      <c r="Q2995">
        <v>1904</v>
      </c>
      <c r="R2995">
        <v>1904</v>
      </c>
      <c r="S2995">
        <v>14156</v>
      </c>
      <c r="T2995">
        <f t="shared" si="92"/>
        <v>16060</v>
      </c>
      <c r="U2995">
        <f t="shared" si="93"/>
        <v>2</v>
      </c>
      <c r="V2995">
        <v>0.20529925665891938</v>
      </c>
      <c r="W2995">
        <v>0.18654362043803929</v>
      </c>
      <c r="X2995">
        <v>0.23799431612905064</v>
      </c>
      <c r="Y2995">
        <v>0.37016280677399077</v>
      </c>
      <c r="Z2995">
        <v>2165.0099999999998</v>
      </c>
      <c r="AA2995">
        <v>1967.22</v>
      </c>
      <c r="AB2995">
        <v>2509.8000000000002</v>
      </c>
      <c r="AC2995">
        <v>3903.6</v>
      </c>
    </row>
    <row r="2996" spans="1:29" x14ac:dyDescent="0.25">
      <c r="A2996">
        <v>2003</v>
      </c>
      <c r="B2996">
        <v>1999</v>
      </c>
      <c r="C2996">
        <v>2000</v>
      </c>
      <c r="D2996">
        <v>28</v>
      </c>
      <c r="E2996" t="s">
        <v>70</v>
      </c>
      <c r="F2996" t="s">
        <v>31</v>
      </c>
      <c r="G2996" t="s">
        <v>58</v>
      </c>
      <c r="H2996">
        <v>0</v>
      </c>
      <c r="I2996">
        <v>4</v>
      </c>
      <c r="J2996" t="s">
        <v>34</v>
      </c>
      <c r="K2996">
        <v>50061</v>
      </c>
      <c r="L2996">
        <v>9273</v>
      </c>
      <c r="M2996">
        <v>4890</v>
      </c>
      <c r="N2996">
        <v>0.95389999999999997</v>
      </c>
      <c r="O2996">
        <v>4664</v>
      </c>
      <c r="P2996">
        <v>416</v>
      </c>
      <c r="Q2996">
        <v>3966</v>
      </c>
      <c r="R2996">
        <v>4383</v>
      </c>
      <c r="S2996">
        <v>14570</v>
      </c>
      <c r="T2996">
        <f t="shared" si="92"/>
        <v>18953</v>
      </c>
      <c r="U2996">
        <f t="shared" si="93"/>
        <v>3</v>
      </c>
      <c r="V2996">
        <v>0.25711916369843885</v>
      </c>
      <c r="W2996">
        <v>0.20194625162160673</v>
      </c>
      <c r="X2996">
        <v>8.7754941384914173E-2</v>
      </c>
      <c r="Y2996">
        <v>0.45317964329504024</v>
      </c>
      <c r="Z2996">
        <v>2384.3200000000002</v>
      </c>
      <c r="AA2996">
        <v>1872.69</v>
      </c>
      <c r="AB2996">
        <v>813.77</v>
      </c>
      <c r="AC2996">
        <v>4202.43</v>
      </c>
    </row>
    <row r="2997" spans="1:29" x14ac:dyDescent="0.25">
      <c r="A2997">
        <v>2003</v>
      </c>
      <c r="B2997">
        <v>1998</v>
      </c>
      <c r="C2997">
        <v>1999</v>
      </c>
      <c r="D2997">
        <v>28</v>
      </c>
      <c r="E2997" t="s">
        <v>70</v>
      </c>
      <c r="F2997" t="s">
        <v>31</v>
      </c>
      <c r="G2997" t="s">
        <v>58</v>
      </c>
      <c r="H2997">
        <v>0</v>
      </c>
      <c r="I2997">
        <v>5</v>
      </c>
      <c r="J2997" t="s">
        <v>34</v>
      </c>
      <c r="K2997">
        <v>13634</v>
      </c>
      <c r="L2997">
        <v>4216</v>
      </c>
      <c r="M2997">
        <v>2998</v>
      </c>
      <c r="N2997">
        <v>1</v>
      </c>
      <c r="O2997">
        <v>2998</v>
      </c>
      <c r="P2997">
        <v>37</v>
      </c>
      <c r="Q2997">
        <v>1180</v>
      </c>
      <c r="R2997">
        <v>1218</v>
      </c>
      <c r="S2997">
        <v>8053</v>
      </c>
      <c r="T2997">
        <f t="shared" si="92"/>
        <v>9271</v>
      </c>
      <c r="U2997">
        <f t="shared" si="93"/>
        <v>4</v>
      </c>
      <c r="V2997">
        <v>0.47343793726609967</v>
      </c>
      <c r="W2997">
        <v>0.22084695034317237</v>
      </c>
      <c r="X2997">
        <v>1.6821849193888828E-2</v>
      </c>
      <c r="Y2997">
        <v>0.28889326319683911</v>
      </c>
      <c r="Z2997">
        <v>1996.27</v>
      </c>
      <c r="AA2997">
        <v>931.21</v>
      </c>
      <c r="AB2997">
        <v>70.930000000000007</v>
      </c>
      <c r="AC2997">
        <v>1218.1299999999999</v>
      </c>
    </row>
    <row r="2998" spans="1:29" x14ac:dyDescent="0.25">
      <c r="A2998">
        <v>2003</v>
      </c>
      <c r="B2998">
        <v>2001</v>
      </c>
      <c r="C2998">
        <v>2002</v>
      </c>
      <c r="D2998">
        <v>29</v>
      </c>
      <c r="E2998" t="s">
        <v>71</v>
      </c>
      <c r="F2998" t="s">
        <v>31</v>
      </c>
      <c r="G2998" t="s">
        <v>60</v>
      </c>
      <c r="H2998">
        <v>0</v>
      </c>
      <c r="I2998">
        <v>2</v>
      </c>
      <c r="J2998" t="s">
        <v>33</v>
      </c>
      <c r="K2998">
        <v>44546</v>
      </c>
      <c r="L2998">
        <v>629</v>
      </c>
      <c r="M2998">
        <v>527</v>
      </c>
      <c r="N2998">
        <v>0.6018</v>
      </c>
      <c r="O2998">
        <v>317</v>
      </c>
      <c r="P2998">
        <v>0</v>
      </c>
      <c r="Q2998">
        <v>102</v>
      </c>
      <c r="R2998">
        <v>102</v>
      </c>
      <c r="S2998">
        <v>1097</v>
      </c>
      <c r="T2998">
        <f t="shared" si="92"/>
        <v>1199</v>
      </c>
      <c r="U2998">
        <f t="shared" si="93"/>
        <v>1</v>
      </c>
      <c r="V2998">
        <v>0.35578740094961331</v>
      </c>
      <c r="W2998">
        <v>0.11765359757356328</v>
      </c>
      <c r="X2998">
        <v>8.3956616327632475E-2</v>
      </c>
      <c r="Y2998">
        <v>0.44260238514919098</v>
      </c>
      <c r="Z2998">
        <v>224.05</v>
      </c>
      <c r="AA2998">
        <v>74.09</v>
      </c>
      <c r="AB2998">
        <v>52.87</v>
      </c>
      <c r="AC2998">
        <v>278.72000000000003</v>
      </c>
    </row>
    <row r="2999" spans="1:29" x14ac:dyDescent="0.25">
      <c r="A2999">
        <v>2003</v>
      </c>
      <c r="B2999">
        <v>2000</v>
      </c>
      <c r="C2999">
        <v>2001</v>
      </c>
      <c r="D2999">
        <v>29</v>
      </c>
      <c r="E2999" t="s">
        <v>71</v>
      </c>
      <c r="F2999" t="s">
        <v>31</v>
      </c>
      <c r="G2999" t="s">
        <v>60</v>
      </c>
      <c r="H2999">
        <v>0</v>
      </c>
      <c r="I2999">
        <v>3</v>
      </c>
      <c r="J2999" t="s">
        <v>34</v>
      </c>
      <c r="K2999">
        <v>20090</v>
      </c>
      <c r="L2999">
        <v>1725</v>
      </c>
      <c r="M2999">
        <v>1431</v>
      </c>
      <c r="N2999">
        <v>0.81859999999999999</v>
      </c>
      <c r="O2999">
        <v>1171</v>
      </c>
      <c r="P2999">
        <v>0</v>
      </c>
      <c r="Q2999">
        <v>294</v>
      </c>
      <c r="R2999">
        <v>294</v>
      </c>
      <c r="S2999">
        <v>1513</v>
      </c>
      <c r="T2999">
        <f t="shared" si="92"/>
        <v>1807</v>
      </c>
      <c r="U2999">
        <f t="shared" si="93"/>
        <v>2</v>
      </c>
      <c r="V2999">
        <v>9.6520867262073803E-2</v>
      </c>
      <c r="W2999">
        <v>5.7214723286369201E-2</v>
      </c>
      <c r="X2999">
        <v>0.21063734837113068</v>
      </c>
      <c r="Y2999">
        <v>0.63562706108042644</v>
      </c>
      <c r="Z2999">
        <v>166.54</v>
      </c>
      <c r="AA2999">
        <v>98.72</v>
      </c>
      <c r="AB2999">
        <v>363.44</v>
      </c>
      <c r="AC2999">
        <v>1096.73</v>
      </c>
    </row>
    <row r="3000" spans="1:29" x14ac:dyDescent="0.25">
      <c r="A3000">
        <v>2003</v>
      </c>
      <c r="B3000">
        <v>1999</v>
      </c>
      <c r="C3000">
        <v>2000</v>
      </c>
      <c r="D3000">
        <v>29</v>
      </c>
      <c r="E3000" t="s">
        <v>71</v>
      </c>
      <c r="F3000" t="s">
        <v>31</v>
      </c>
      <c r="G3000" t="s">
        <v>60</v>
      </c>
      <c r="H3000">
        <v>0</v>
      </c>
      <c r="I3000">
        <v>4</v>
      </c>
      <c r="J3000" t="s">
        <v>34</v>
      </c>
      <c r="K3000">
        <v>6891</v>
      </c>
      <c r="L3000">
        <v>1820</v>
      </c>
      <c r="M3000">
        <v>971</v>
      </c>
      <c r="N3000">
        <v>0.96499999999999997</v>
      </c>
      <c r="O3000">
        <v>937</v>
      </c>
      <c r="P3000">
        <v>1</v>
      </c>
      <c r="Q3000">
        <v>847</v>
      </c>
      <c r="R3000">
        <v>849</v>
      </c>
      <c r="S3000">
        <v>1389</v>
      </c>
      <c r="T3000">
        <f t="shared" si="92"/>
        <v>2238</v>
      </c>
      <c r="U3000">
        <f t="shared" si="93"/>
        <v>3</v>
      </c>
      <c r="V3000">
        <v>0.11595436744423633</v>
      </c>
      <c r="W3000">
        <v>6.7185534677556669E-2</v>
      </c>
      <c r="X3000">
        <v>0.17105617286323965</v>
      </c>
      <c r="Y3000">
        <v>0.64580392501496731</v>
      </c>
      <c r="Z3000">
        <v>211.11</v>
      </c>
      <c r="AA3000">
        <v>122.32</v>
      </c>
      <c r="AB3000">
        <v>311.43</v>
      </c>
      <c r="AC3000">
        <v>1175.77</v>
      </c>
    </row>
    <row r="3001" spans="1:29" x14ac:dyDescent="0.25">
      <c r="A3001">
        <v>2003</v>
      </c>
      <c r="B3001">
        <v>1998</v>
      </c>
      <c r="C3001">
        <v>1999</v>
      </c>
      <c r="D3001">
        <v>29</v>
      </c>
      <c r="E3001" t="s">
        <v>71</v>
      </c>
      <c r="F3001" t="s">
        <v>31</v>
      </c>
      <c r="G3001" t="s">
        <v>60</v>
      </c>
      <c r="H3001">
        <v>0</v>
      </c>
      <c r="I3001">
        <v>5</v>
      </c>
      <c r="J3001" t="s">
        <v>34</v>
      </c>
      <c r="K3001">
        <v>2097</v>
      </c>
      <c r="L3001">
        <v>630</v>
      </c>
      <c r="M3001">
        <v>392</v>
      </c>
      <c r="N3001">
        <v>1</v>
      </c>
      <c r="O3001">
        <v>392</v>
      </c>
      <c r="P3001">
        <v>2</v>
      </c>
      <c r="Q3001">
        <v>236</v>
      </c>
      <c r="R3001">
        <v>238</v>
      </c>
      <c r="S3001">
        <v>830</v>
      </c>
      <c r="T3001">
        <f t="shared" si="92"/>
        <v>1068</v>
      </c>
      <c r="U3001">
        <f t="shared" si="93"/>
        <v>4</v>
      </c>
      <c r="V3001">
        <v>0.26818095358863814</v>
      </c>
      <c r="W3001">
        <v>0.17535822977428356</v>
      </c>
      <c r="X3001">
        <v>8.8115013948769999E-2</v>
      </c>
      <c r="Y3001">
        <v>0.46834580268830844</v>
      </c>
      <c r="Z3001">
        <v>169.19</v>
      </c>
      <c r="AA3001">
        <v>110.63</v>
      </c>
      <c r="AB3001">
        <v>55.59</v>
      </c>
      <c r="AC3001">
        <v>295.46999999999997</v>
      </c>
    </row>
    <row r="3002" spans="1:29" x14ac:dyDescent="0.25">
      <c r="A3002">
        <v>2003</v>
      </c>
      <c r="B3002">
        <v>2001</v>
      </c>
      <c r="C3002">
        <v>2002</v>
      </c>
      <c r="D3002">
        <v>30</v>
      </c>
      <c r="E3002" t="s">
        <v>72</v>
      </c>
      <c r="F3002" t="s">
        <v>31</v>
      </c>
      <c r="G3002" t="s">
        <v>60</v>
      </c>
      <c r="H3002">
        <v>1</v>
      </c>
      <c r="I3002">
        <v>2</v>
      </c>
      <c r="J3002" t="s">
        <v>33</v>
      </c>
      <c r="K3002">
        <v>477810</v>
      </c>
      <c r="L3002">
        <v>8628</v>
      </c>
      <c r="M3002">
        <v>7587</v>
      </c>
      <c r="N3002">
        <v>0.56420000000000003</v>
      </c>
      <c r="O3002">
        <v>4280</v>
      </c>
      <c r="P3002">
        <v>0</v>
      </c>
      <c r="Q3002">
        <v>1041</v>
      </c>
      <c r="R3002">
        <v>1041</v>
      </c>
      <c r="S3002">
        <v>6208</v>
      </c>
      <c r="T3002">
        <f t="shared" si="92"/>
        <v>7249</v>
      </c>
      <c r="U3002">
        <f t="shared" si="93"/>
        <v>1</v>
      </c>
      <c r="V3002">
        <v>0.27356283209428722</v>
      </c>
      <c r="W3002">
        <v>0.28397313694018395</v>
      </c>
      <c r="X3002">
        <v>6.6652373695524944E-2</v>
      </c>
      <c r="Y3002">
        <v>0.37581165727000382</v>
      </c>
      <c r="Z3002">
        <v>2360.56</v>
      </c>
      <c r="AA3002">
        <v>2450.3900000000003</v>
      </c>
      <c r="AB3002">
        <v>575.14</v>
      </c>
      <c r="AC3002">
        <v>3242.8599999999997</v>
      </c>
    </row>
    <row r="3003" spans="1:29" x14ac:dyDescent="0.25">
      <c r="A3003">
        <v>2003</v>
      </c>
      <c r="B3003">
        <v>2000</v>
      </c>
      <c r="C3003">
        <v>2001</v>
      </c>
      <c r="D3003">
        <v>30</v>
      </c>
      <c r="E3003" t="s">
        <v>72</v>
      </c>
      <c r="F3003" t="s">
        <v>31</v>
      </c>
      <c r="G3003" t="s">
        <v>60</v>
      </c>
      <c r="H3003">
        <v>1</v>
      </c>
      <c r="I3003">
        <v>3</v>
      </c>
      <c r="J3003" t="s">
        <v>34</v>
      </c>
      <c r="K3003">
        <v>195232</v>
      </c>
      <c r="L3003">
        <v>10949</v>
      </c>
      <c r="M3003">
        <v>7822</v>
      </c>
      <c r="N3003">
        <v>0.78939999999999999</v>
      </c>
      <c r="O3003">
        <v>6174</v>
      </c>
      <c r="P3003">
        <v>0</v>
      </c>
      <c r="Q3003">
        <v>3126</v>
      </c>
      <c r="R3003">
        <v>3126</v>
      </c>
      <c r="S3003">
        <v>11026</v>
      </c>
      <c r="T3003">
        <f t="shared" si="92"/>
        <v>14152</v>
      </c>
      <c r="U3003">
        <f t="shared" si="93"/>
        <v>2</v>
      </c>
      <c r="V3003">
        <v>0.27615851096863758</v>
      </c>
      <c r="W3003">
        <v>0.11166821926315598</v>
      </c>
      <c r="X3003">
        <v>0.18723400368969989</v>
      </c>
      <c r="Y3003">
        <v>0.42493926607850657</v>
      </c>
      <c r="Z3003">
        <v>3023.77</v>
      </c>
      <c r="AA3003">
        <v>1222.7</v>
      </c>
      <c r="AB3003">
        <v>2050.1</v>
      </c>
      <c r="AC3003">
        <v>4652.83</v>
      </c>
    </row>
    <row r="3004" spans="1:29" x14ac:dyDescent="0.25">
      <c r="A3004">
        <v>2003</v>
      </c>
      <c r="B3004">
        <v>1999</v>
      </c>
      <c r="C3004">
        <v>2000</v>
      </c>
      <c r="D3004">
        <v>30</v>
      </c>
      <c r="E3004" t="s">
        <v>72</v>
      </c>
      <c r="F3004" t="s">
        <v>31</v>
      </c>
      <c r="G3004" t="s">
        <v>60</v>
      </c>
      <c r="H3004">
        <v>1</v>
      </c>
      <c r="I3004">
        <v>4</v>
      </c>
      <c r="J3004" t="s">
        <v>34</v>
      </c>
      <c r="K3004">
        <v>273002</v>
      </c>
      <c r="L3004">
        <v>52991</v>
      </c>
      <c r="M3004">
        <v>35545</v>
      </c>
      <c r="N3004">
        <v>0.95420000000000005</v>
      </c>
      <c r="O3004">
        <v>33918</v>
      </c>
      <c r="P3004">
        <v>1336</v>
      </c>
      <c r="Q3004">
        <v>16109</v>
      </c>
      <c r="R3004">
        <v>17446</v>
      </c>
      <c r="S3004">
        <v>81755</v>
      </c>
      <c r="T3004">
        <f t="shared" si="92"/>
        <v>99201</v>
      </c>
      <c r="U3004">
        <f t="shared" si="93"/>
        <v>3</v>
      </c>
      <c r="V3004">
        <v>0.39400699165436126</v>
      </c>
      <c r="W3004">
        <v>0.17680261550146953</v>
      </c>
      <c r="X3004">
        <v>6.3397604344072406E-2</v>
      </c>
      <c r="Y3004">
        <v>0.36579278850009661</v>
      </c>
      <c r="Z3004">
        <v>20879.120000000003</v>
      </c>
      <c r="AA3004">
        <v>9369.08</v>
      </c>
      <c r="AB3004">
        <v>3359.55</v>
      </c>
      <c r="AC3004">
        <v>19384</v>
      </c>
    </row>
    <row r="3005" spans="1:29" x14ac:dyDescent="0.25">
      <c r="A3005">
        <v>2003</v>
      </c>
      <c r="B3005">
        <v>1998</v>
      </c>
      <c r="C3005">
        <v>1999</v>
      </c>
      <c r="D3005">
        <v>30</v>
      </c>
      <c r="E3005" t="s">
        <v>72</v>
      </c>
      <c r="F3005" t="s">
        <v>31</v>
      </c>
      <c r="G3005" t="s">
        <v>60</v>
      </c>
      <c r="H3005">
        <v>1</v>
      </c>
      <c r="I3005">
        <v>5</v>
      </c>
      <c r="J3005" t="s">
        <v>34</v>
      </c>
      <c r="K3005">
        <v>61298</v>
      </c>
      <c r="L3005">
        <v>13501</v>
      </c>
      <c r="M3005">
        <v>10464</v>
      </c>
      <c r="N3005">
        <v>1</v>
      </c>
      <c r="O3005">
        <v>10464</v>
      </c>
      <c r="P3005">
        <v>82</v>
      </c>
      <c r="Q3005">
        <v>2955</v>
      </c>
      <c r="R3005">
        <v>3037</v>
      </c>
      <c r="S3005">
        <v>41666</v>
      </c>
      <c r="T3005">
        <f t="shared" si="92"/>
        <v>44703</v>
      </c>
      <c r="U3005">
        <f t="shared" si="93"/>
        <v>4</v>
      </c>
      <c r="V3005">
        <v>0.57155331586911162</v>
      </c>
      <c r="W3005">
        <v>0.14805334660554931</v>
      </c>
      <c r="X3005">
        <v>3.635861349781401E-2</v>
      </c>
      <c r="Y3005">
        <v>0.24403472402752505</v>
      </c>
      <c r="Z3005">
        <v>7717.0499999999993</v>
      </c>
      <c r="AA3005">
        <v>1999</v>
      </c>
      <c r="AB3005">
        <v>490.90999999999997</v>
      </c>
      <c r="AC3005">
        <v>3294.93</v>
      </c>
    </row>
    <row r="3006" spans="1:29" x14ac:dyDescent="0.25">
      <c r="A3006">
        <v>2004</v>
      </c>
      <c r="B3006">
        <v>2001</v>
      </c>
      <c r="C3006">
        <v>2003</v>
      </c>
      <c r="D3006">
        <v>1</v>
      </c>
      <c r="E3006" t="s">
        <v>30</v>
      </c>
      <c r="F3006" t="s">
        <v>31</v>
      </c>
      <c r="G3006" t="s">
        <v>32</v>
      </c>
      <c r="H3006">
        <v>3</v>
      </c>
      <c r="I3006">
        <v>3</v>
      </c>
      <c r="J3006" t="s">
        <v>33</v>
      </c>
      <c r="K3006">
        <v>72664</v>
      </c>
      <c r="L3006">
        <v>1245</v>
      </c>
      <c r="M3006">
        <v>1245</v>
      </c>
      <c r="N3006">
        <v>0.57669999999999999</v>
      </c>
      <c r="O3006">
        <v>718</v>
      </c>
      <c r="P3006">
        <v>0</v>
      </c>
      <c r="Q3006">
        <v>0</v>
      </c>
      <c r="R3006">
        <v>0</v>
      </c>
      <c r="S3006">
        <v>313</v>
      </c>
      <c r="T3006">
        <f t="shared" si="92"/>
        <v>313</v>
      </c>
      <c r="U3006">
        <f t="shared" si="93"/>
        <v>1</v>
      </c>
      <c r="V3006">
        <v>0.53234909242712525</v>
      </c>
      <c r="W3006">
        <v>0.41711423135280939</v>
      </c>
      <c r="X3006">
        <v>0</v>
      </c>
      <c r="Y3006">
        <v>5.053667622006535E-2</v>
      </c>
      <c r="Z3006">
        <v>663.11</v>
      </c>
      <c r="AA3006">
        <v>519.56999999999994</v>
      </c>
      <c r="AB3006">
        <v>0</v>
      </c>
      <c r="AC3006">
        <v>62.949999999999996</v>
      </c>
    </row>
    <row r="3007" spans="1:29" x14ac:dyDescent="0.25">
      <c r="A3007">
        <v>2004</v>
      </c>
      <c r="B3007">
        <v>2000</v>
      </c>
      <c r="C3007">
        <v>2002</v>
      </c>
      <c r="D3007">
        <v>1</v>
      </c>
      <c r="E3007" t="s">
        <v>30</v>
      </c>
      <c r="F3007" t="s">
        <v>31</v>
      </c>
      <c r="G3007" t="s">
        <v>32</v>
      </c>
      <c r="H3007">
        <v>3</v>
      </c>
      <c r="I3007">
        <v>4</v>
      </c>
      <c r="J3007" t="s">
        <v>34</v>
      </c>
      <c r="K3007">
        <v>56566</v>
      </c>
      <c r="L3007">
        <v>4080</v>
      </c>
      <c r="M3007">
        <v>4080</v>
      </c>
      <c r="N3007">
        <v>0.84550000000000003</v>
      </c>
      <c r="O3007">
        <v>3450</v>
      </c>
      <c r="P3007">
        <v>0</v>
      </c>
      <c r="Q3007">
        <v>0</v>
      </c>
      <c r="R3007">
        <v>0</v>
      </c>
      <c r="S3007">
        <v>10768</v>
      </c>
      <c r="T3007">
        <f t="shared" si="92"/>
        <v>10768</v>
      </c>
      <c r="U3007">
        <f t="shared" si="93"/>
        <v>2</v>
      </c>
      <c r="V3007">
        <v>0.91560257098259457</v>
      </c>
      <c r="W3007">
        <v>7.0143325173428597E-2</v>
      </c>
      <c r="X3007">
        <v>0</v>
      </c>
      <c r="Y3007">
        <v>1.4254103843976738E-2</v>
      </c>
      <c r="Z3007">
        <v>3736.51</v>
      </c>
      <c r="AA3007">
        <v>286.25</v>
      </c>
      <c r="AB3007">
        <v>0</v>
      </c>
      <c r="AC3007">
        <v>58.17</v>
      </c>
    </row>
    <row r="3008" spans="1:29" x14ac:dyDescent="0.25">
      <c r="A3008">
        <v>2004</v>
      </c>
      <c r="B3008">
        <v>1999</v>
      </c>
      <c r="C3008">
        <v>2001</v>
      </c>
      <c r="D3008">
        <v>1</v>
      </c>
      <c r="E3008" t="s">
        <v>30</v>
      </c>
      <c r="F3008" t="s">
        <v>31</v>
      </c>
      <c r="G3008" t="s">
        <v>32</v>
      </c>
      <c r="H3008">
        <v>3</v>
      </c>
      <c r="I3008">
        <v>5</v>
      </c>
      <c r="J3008" t="s">
        <v>34</v>
      </c>
      <c r="K3008">
        <v>13812</v>
      </c>
      <c r="L3008">
        <v>3060</v>
      </c>
      <c r="M3008">
        <v>2731</v>
      </c>
      <c r="N3008">
        <v>0.97019999999999995</v>
      </c>
      <c r="O3008">
        <v>2650</v>
      </c>
      <c r="P3008">
        <v>328</v>
      </c>
      <c r="Q3008">
        <v>0</v>
      </c>
      <c r="R3008">
        <v>328</v>
      </c>
      <c r="S3008">
        <v>5512</v>
      </c>
      <c r="T3008">
        <f t="shared" si="92"/>
        <v>5840</v>
      </c>
      <c r="U3008">
        <f t="shared" si="93"/>
        <v>3</v>
      </c>
      <c r="V3008">
        <v>0.96263138806569981</v>
      </c>
      <c r="W3008">
        <v>3.1324025759739138E-2</v>
      </c>
      <c r="X3008">
        <v>0</v>
      </c>
      <c r="Y3008">
        <v>6.0445861745611141E-3</v>
      </c>
      <c r="Z3008">
        <v>2946.2200000000003</v>
      </c>
      <c r="AA3008">
        <v>95.87</v>
      </c>
      <c r="AB3008">
        <v>0</v>
      </c>
      <c r="AC3008">
        <v>18.5</v>
      </c>
    </row>
    <row r="3009" spans="1:29" x14ac:dyDescent="0.25">
      <c r="A3009">
        <v>2004</v>
      </c>
      <c r="B3009">
        <v>1998</v>
      </c>
      <c r="C3009">
        <v>2000</v>
      </c>
      <c r="D3009">
        <v>1</v>
      </c>
      <c r="E3009" t="s">
        <v>30</v>
      </c>
      <c r="F3009" t="s">
        <v>31</v>
      </c>
      <c r="G3009" t="s">
        <v>32</v>
      </c>
      <c r="H3009">
        <v>3</v>
      </c>
      <c r="I3009">
        <v>6</v>
      </c>
      <c r="J3009" t="s">
        <v>34</v>
      </c>
      <c r="K3009">
        <v>5214</v>
      </c>
      <c r="L3009">
        <v>1413</v>
      </c>
      <c r="M3009">
        <v>1306</v>
      </c>
      <c r="N3009">
        <v>1</v>
      </c>
      <c r="O3009">
        <v>1306</v>
      </c>
      <c r="P3009">
        <v>107</v>
      </c>
      <c r="Q3009">
        <v>0</v>
      </c>
      <c r="R3009">
        <v>107</v>
      </c>
      <c r="S3009">
        <v>3278</v>
      </c>
      <c r="T3009">
        <f t="shared" si="92"/>
        <v>3385</v>
      </c>
      <c r="U3009">
        <f t="shared" si="93"/>
        <v>4</v>
      </c>
      <c r="V3009">
        <v>0.99183656145215826</v>
      </c>
      <c r="W3009">
        <v>2.3132100564508145E-3</v>
      </c>
      <c r="X3009">
        <v>0</v>
      </c>
      <c r="Y3009">
        <v>5.8502284913908974E-3</v>
      </c>
      <c r="Z3009">
        <v>1402.08</v>
      </c>
      <c r="AA3009">
        <v>3.27</v>
      </c>
      <c r="AB3009">
        <v>0</v>
      </c>
      <c r="AC3009">
        <v>8.27</v>
      </c>
    </row>
    <row r="3010" spans="1:29" x14ac:dyDescent="0.25">
      <c r="A3010">
        <v>2004</v>
      </c>
      <c r="B3010">
        <v>2001</v>
      </c>
      <c r="C3010">
        <v>2003</v>
      </c>
      <c r="D3010">
        <v>2</v>
      </c>
      <c r="E3010" t="s">
        <v>35</v>
      </c>
      <c r="F3010" t="s">
        <v>36</v>
      </c>
      <c r="G3010" t="s">
        <v>37</v>
      </c>
      <c r="H3010">
        <v>3</v>
      </c>
      <c r="I3010">
        <v>3</v>
      </c>
      <c r="J3010" t="s">
        <v>33</v>
      </c>
      <c r="K3010">
        <v>1278804</v>
      </c>
      <c r="L3010">
        <v>353756</v>
      </c>
      <c r="M3010">
        <v>353756</v>
      </c>
      <c r="N3010">
        <v>0.58779999999999999</v>
      </c>
      <c r="O3010">
        <v>207920</v>
      </c>
      <c r="P3010">
        <v>0</v>
      </c>
      <c r="Q3010">
        <v>0</v>
      </c>
      <c r="R3010">
        <v>0</v>
      </c>
      <c r="S3010">
        <v>21253</v>
      </c>
      <c r="T3010">
        <f t="shared" si="92"/>
        <v>21253</v>
      </c>
      <c r="U3010">
        <f t="shared" si="93"/>
        <v>1</v>
      </c>
      <c r="V3010">
        <v>5.6825943322916177E-2</v>
      </c>
      <c r="W3010">
        <v>0.91895654291803863</v>
      </c>
      <c r="X3010">
        <v>6.4871762878170557E-3</v>
      </c>
      <c r="Y3010">
        <v>1.7730337471228076E-2</v>
      </c>
      <c r="Z3010">
        <v>20102.54</v>
      </c>
      <c r="AA3010">
        <v>325086.74000000005</v>
      </c>
      <c r="AB3010">
        <v>2294.88</v>
      </c>
      <c r="AC3010">
        <v>6272.2199999999993</v>
      </c>
    </row>
    <row r="3011" spans="1:29" x14ac:dyDescent="0.25">
      <c r="A3011">
        <v>2004</v>
      </c>
      <c r="B3011">
        <v>2000</v>
      </c>
      <c r="C3011">
        <v>2002</v>
      </c>
      <c r="D3011">
        <v>2</v>
      </c>
      <c r="E3011" t="s">
        <v>35</v>
      </c>
      <c r="F3011" t="s">
        <v>36</v>
      </c>
      <c r="G3011" t="s">
        <v>37</v>
      </c>
      <c r="H3011">
        <v>3</v>
      </c>
      <c r="I3011">
        <v>4</v>
      </c>
      <c r="J3011" t="s">
        <v>34</v>
      </c>
      <c r="K3011">
        <v>375539</v>
      </c>
      <c r="L3011">
        <v>38149</v>
      </c>
      <c r="M3011">
        <v>38149</v>
      </c>
      <c r="N3011">
        <v>0.80769999999999997</v>
      </c>
      <c r="O3011">
        <v>30814</v>
      </c>
      <c r="P3011">
        <v>0</v>
      </c>
      <c r="Q3011">
        <v>0</v>
      </c>
      <c r="R3011">
        <v>0</v>
      </c>
      <c r="S3011">
        <v>32522</v>
      </c>
      <c r="T3011">
        <f t="shared" si="92"/>
        <v>32522</v>
      </c>
      <c r="U3011">
        <f t="shared" si="93"/>
        <v>2</v>
      </c>
      <c r="V3011">
        <v>0.52665443393011613</v>
      </c>
      <c r="W3011">
        <v>0.35126713675325694</v>
      </c>
      <c r="X3011">
        <v>9.8828278591837262E-3</v>
      </c>
      <c r="Y3011">
        <v>0.11219560145744317</v>
      </c>
      <c r="Z3011">
        <v>20091.34</v>
      </c>
      <c r="AA3011">
        <v>13400.49</v>
      </c>
      <c r="AB3011">
        <v>377.02</v>
      </c>
      <c r="AC3011">
        <v>4280.1499999999996</v>
      </c>
    </row>
    <row r="3012" spans="1:29" x14ac:dyDescent="0.25">
      <c r="A3012">
        <v>2004</v>
      </c>
      <c r="B3012">
        <v>1999</v>
      </c>
      <c r="C3012">
        <v>2001</v>
      </c>
      <c r="D3012">
        <v>2</v>
      </c>
      <c r="E3012" t="s">
        <v>35</v>
      </c>
      <c r="F3012" t="s">
        <v>36</v>
      </c>
      <c r="G3012" t="s">
        <v>37</v>
      </c>
      <c r="H3012">
        <v>3</v>
      </c>
      <c r="I3012">
        <v>5</v>
      </c>
      <c r="J3012" t="s">
        <v>34</v>
      </c>
      <c r="K3012">
        <v>206917</v>
      </c>
      <c r="L3012">
        <v>25963</v>
      </c>
      <c r="M3012">
        <v>23769</v>
      </c>
      <c r="N3012">
        <v>0.96899999999999997</v>
      </c>
      <c r="O3012">
        <v>23032</v>
      </c>
      <c r="P3012">
        <v>2194</v>
      </c>
      <c r="Q3012">
        <v>0</v>
      </c>
      <c r="R3012">
        <v>2194</v>
      </c>
      <c r="S3012">
        <v>95629</v>
      </c>
      <c r="T3012">
        <f t="shared" si="92"/>
        <v>97823</v>
      </c>
      <c r="U3012">
        <f t="shared" si="93"/>
        <v>3</v>
      </c>
      <c r="V3012">
        <v>0.3670628952352048</v>
      </c>
      <c r="W3012">
        <v>0.56740821992938684</v>
      </c>
      <c r="X3012">
        <v>6.2440374103035871E-3</v>
      </c>
      <c r="Y3012">
        <v>5.9284847425104883E-2</v>
      </c>
      <c r="Z3012">
        <v>9530.41</v>
      </c>
      <c r="AA3012">
        <v>14732.17</v>
      </c>
      <c r="AB3012">
        <v>162.12</v>
      </c>
      <c r="AC3012">
        <v>1539.2700000000002</v>
      </c>
    </row>
    <row r="3013" spans="1:29" x14ac:dyDescent="0.25">
      <c r="A3013">
        <v>2004</v>
      </c>
      <c r="B3013">
        <v>1998</v>
      </c>
      <c r="C3013">
        <v>2000</v>
      </c>
      <c r="D3013">
        <v>2</v>
      </c>
      <c r="E3013" t="s">
        <v>35</v>
      </c>
      <c r="F3013" t="s">
        <v>36</v>
      </c>
      <c r="G3013" t="s">
        <v>37</v>
      </c>
      <c r="H3013">
        <v>3</v>
      </c>
      <c r="I3013">
        <v>6</v>
      </c>
      <c r="J3013" t="s">
        <v>34</v>
      </c>
      <c r="K3013">
        <v>45562</v>
      </c>
      <c r="L3013">
        <v>11685</v>
      </c>
      <c r="M3013">
        <v>10841</v>
      </c>
      <c r="N3013">
        <v>1</v>
      </c>
      <c r="O3013">
        <v>10841</v>
      </c>
      <c r="P3013">
        <v>843</v>
      </c>
      <c r="Q3013">
        <v>0</v>
      </c>
      <c r="R3013">
        <v>843</v>
      </c>
      <c r="S3013">
        <v>29320</v>
      </c>
      <c r="T3013">
        <f t="shared" si="92"/>
        <v>30163</v>
      </c>
      <c r="U3013">
        <f t="shared" si="93"/>
        <v>4</v>
      </c>
      <c r="V3013">
        <v>0.27564466824360639</v>
      </c>
      <c r="W3013">
        <v>0.64773369116856716</v>
      </c>
      <c r="X3013">
        <v>1.7030264234391208E-4</v>
      </c>
      <c r="Y3013">
        <v>7.6451337945482645E-2</v>
      </c>
      <c r="Z3013">
        <v>3220.93</v>
      </c>
      <c r="AA3013">
        <v>7568.82</v>
      </c>
      <c r="AB3013">
        <v>1.99</v>
      </c>
      <c r="AC3013">
        <v>893.34000000000015</v>
      </c>
    </row>
    <row r="3014" spans="1:29" x14ac:dyDescent="0.25">
      <c r="A3014">
        <v>2004</v>
      </c>
      <c r="B3014">
        <v>2002</v>
      </c>
      <c r="C3014">
        <v>2003</v>
      </c>
      <c r="D3014">
        <v>3</v>
      </c>
      <c r="E3014" t="s">
        <v>38</v>
      </c>
      <c r="F3014" t="s">
        <v>36</v>
      </c>
      <c r="G3014" t="s">
        <v>39</v>
      </c>
      <c r="H3014">
        <v>0</v>
      </c>
      <c r="I3014">
        <v>2</v>
      </c>
      <c r="J3014" t="s">
        <v>33</v>
      </c>
      <c r="K3014">
        <v>673265</v>
      </c>
      <c r="L3014">
        <v>10250</v>
      </c>
      <c r="M3014">
        <v>10117</v>
      </c>
      <c r="N3014">
        <v>0.57669999999999999</v>
      </c>
      <c r="O3014">
        <v>5834</v>
      </c>
      <c r="P3014">
        <v>0</v>
      </c>
      <c r="Q3014">
        <v>133</v>
      </c>
      <c r="R3014">
        <v>133</v>
      </c>
      <c r="S3014">
        <v>10302</v>
      </c>
      <c r="T3014">
        <f t="shared" si="92"/>
        <v>10435</v>
      </c>
      <c r="U3014">
        <f t="shared" si="93"/>
        <v>1</v>
      </c>
      <c r="V3014">
        <v>0.38938723904906009</v>
      </c>
      <c r="W3014">
        <v>0.27721406488860534</v>
      </c>
      <c r="X3014">
        <v>0.10343700642603426</v>
      </c>
      <c r="Y3014">
        <v>0.22996168963630029</v>
      </c>
      <c r="Z3014">
        <v>3991.41</v>
      </c>
      <c r="AA3014">
        <v>2841.58</v>
      </c>
      <c r="AB3014">
        <v>1060.28</v>
      </c>
      <c r="AC3014">
        <v>2357.2199999999998</v>
      </c>
    </row>
    <row r="3015" spans="1:29" x14ac:dyDescent="0.25">
      <c r="A3015">
        <v>2004</v>
      </c>
      <c r="B3015">
        <v>2001</v>
      </c>
      <c r="C3015">
        <v>2002</v>
      </c>
      <c r="D3015">
        <v>3</v>
      </c>
      <c r="E3015" t="s">
        <v>38</v>
      </c>
      <c r="F3015" t="s">
        <v>36</v>
      </c>
      <c r="G3015" t="s">
        <v>39</v>
      </c>
      <c r="H3015">
        <v>0</v>
      </c>
      <c r="I3015">
        <v>3</v>
      </c>
      <c r="J3015" t="s">
        <v>34</v>
      </c>
      <c r="K3015">
        <v>328325</v>
      </c>
      <c r="L3015">
        <v>6386</v>
      </c>
      <c r="M3015">
        <v>6249</v>
      </c>
      <c r="N3015">
        <v>0.80740000000000001</v>
      </c>
      <c r="O3015">
        <v>5046</v>
      </c>
      <c r="P3015">
        <v>0</v>
      </c>
      <c r="Q3015">
        <v>137</v>
      </c>
      <c r="R3015">
        <v>137</v>
      </c>
      <c r="S3015">
        <v>32201</v>
      </c>
      <c r="T3015">
        <f t="shared" ref="T3015:T3078" si="94">SUM(R3015,S3015)</f>
        <v>32338</v>
      </c>
      <c r="U3015">
        <f t="shared" ref="U3015:U3078" si="95">IF(H3015&lt;2,I3015-1,I3015-2)</f>
        <v>2</v>
      </c>
      <c r="V3015">
        <v>0.49894467200280573</v>
      </c>
      <c r="W3015">
        <v>0.15248706675184445</v>
      </c>
      <c r="X3015">
        <v>5.1310235115804223E-3</v>
      </c>
      <c r="Y3015">
        <v>0.34343723773376916</v>
      </c>
      <c r="Z3015">
        <v>3186.58</v>
      </c>
      <c r="AA3015">
        <v>973.88</v>
      </c>
      <c r="AB3015">
        <v>32.769999999999996</v>
      </c>
      <c r="AC3015">
        <v>2193.41</v>
      </c>
    </row>
    <row r="3016" spans="1:29" x14ac:dyDescent="0.25">
      <c r="A3016">
        <v>2004</v>
      </c>
      <c r="B3016">
        <v>2000</v>
      </c>
      <c r="C3016">
        <v>2001</v>
      </c>
      <c r="D3016">
        <v>3</v>
      </c>
      <c r="E3016" t="s">
        <v>38</v>
      </c>
      <c r="F3016" t="s">
        <v>36</v>
      </c>
      <c r="G3016" t="s">
        <v>39</v>
      </c>
      <c r="H3016">
        <v>0</v>
      </c>
      <c r="I3016">
        <v>4</v>
      </c>
      <c r="J3016" t="s">
        <v>34</v>
      </c>
      <c r="K3016">
        <v>193770</v>
      </c>
      <c r="L3016">
        <v>39827</v>
      </c>
      <c r="M3016">
        <v>20283</v>
      </c>
      <c r="N3016">
        <v>0.96860000000000002</v>
      </c>
      <c r="O3016">
        <v>19646</v>
      </c>
      <c r="P3016">
        <v>3705</v>
      </c>
      <c r="Q3016">
        <v>15839</v>
      </c>
      <c r="R3016">
        <v>19544</v>
      </c>
      <c r="S3016">
        <v>72876</v>
      </c>
      <c r="T3016">
        <f t="shared" si="94"/>
        <v>92420</v>
      </c>
      <c r="U3016">
        <f t="shared" si="95"/>
        <v>3</v>
      </c>
      <c r="V3016">
        <v>0.33724156026107299</v>
      </c>
      <c r="W3016">
        <v>0.12809095120386566</v>
      </c>
      <c r="X3016">
        <v>4.3531238740633152E-2</v>
      </c>
      <c r="Y3016">
        <v>0.49113624979442827</v>
      </c>
      <c r="Z3016">
        <v>13431.640000000001</v>
      </c>
      <c r="AA3016">
        <v>5101.6000000000004</v>
      </c>
      <c r="AB3016">
        <v>1733.76</v>
      </c>
      <c r="AC3016">
        <v>19560.949999999997</v>
      </c>
    </row>
    <row r="3017" spans="1:29" x14ac:dyDescent="0.25">
      <c r="A3017">
        <v>2004</v>
      </c>
      <c r="B3017">
        <v>1999</v>
      </c>
      <c r="C3017">
        <v>2000</v>
      </c>
      <c r="D3017">
        <v>3</v>
      </c>
      <c r="E3017" t="s">
        <v>38</v>
      </c>
      <c r="F3017" t="s">
        <v>36</v>
      </c>
      <c r="G3017" t="s">
        <v>39</v>
      </c>
      <c r="H3017">
        <v>0</v>
      </c>
      <c r="I3017">
        <v>5</v>
      </c>
      <c r="J3017" t="s">
        <v>34</v>
      </c>
      <c r="K3017">
        <v>50017</v>
      </c>
      <c r="L3017">
        <v>13640</v>
      </c>
      <c r="M3017">
        <v>9195</v>
      </c>
      <c r="N3017">
        <v>1</v>
      </c>
      <c r="O3017">
        <v>9195</v>
      </c>
      <c r="P3017">
        <v>311</v>
      </c>
      <c r="Q3017">
        <v>4133</v>
      </c>
      <c r="R3017">
        <v>4444</v>
      </c>
      <c r="S3017">
        <v>31374</v>
      </c>
      <c r="T3017">
        <f t="shared" si="94"/>
        <v>35818</v>
      </c>
      <c r="U3017">
        <f t="shared" si="95"/>
        <v>4</v>
      </c>
      <c r="V3017">
        <v>0.24104362284246394</v>
      </c>
      <c r="W3017">
        <v>0.30876738198431736</v>
      </c>
      <c r="X3017">
        <v>2.8827262223838315E-2</v>
      </c>
      <c r="Y3017">
        <v>0.42136173294938029</v>
      </c>
      <c r="Z3017">
        <v>3287.9700000000003</v>
      </c>
      <c r="AA3017">
        <v>4211.76</v>
      </c>
      <c r="AB3017">
        <v>393.22</v>
      </c>
      <c r="AC3017">
        <v>5747.61</v>
      </c>
    </row>
    <row r="3018" spans="1:29" x14ac:dyDescent="0.25">
      <c r="A3018">
        <v>2004</v>
      </c>
      <c r="B3018">
        <v>2002</v>
      </c>
      <c r="C3018">
        <v>2003</v>
      </c>
      <c r="D3018">
        <v>4</v>
      </c>
      <c r="E3018" t="s">
        <v>40</v>
      </c>
      <c r="F3018" t="s">
        <v>36</v>
      </c>
      <c r="G3018" t="s">
        <v>39</v>
      </c>
      <c r="H3018">
        <v>0</v>
      </c>
      <c r="I3018">
        <v>2</v>
      </c>
      <c r="J3018" t="s">
        <v>33</v>
      </c>
      <c r="K3018">
        <v>490599</v>
      </c>
      <c r="L3018">
        <v>22431</v>
      </c>
      <c r="M3018">
        <v>17521</v>
      </c>
      <c r="N3018">
        <v>0.6421</v>
      </c>
      <c r="O3018">
        <v>11250</v>
      </c>
      <c r="P3018">
        <v>0</v>
      </c>
      <c r="Q3018">
        <v>4909</v>
      </c>
      <c r="R3018">
        <v>4909</v>
      </c>
      <c r="S3018">
        <v>25514</v>
      </c>
      <c r="T3018">
        <f t="shared" si="94"/>
        <v>30423</v>
      </c>
      <c r="U3018">
        <f t="shared" si="95"/>
        <v>1</v>
      </c>
      <c r="V3018">
        <v>0.12966242955672844</v>
      </c>
      <c r="W3018">
        <v>0.20916697613187363</v>
      </c>
      <c r="X3018">
        <v>3.4443588988001969E-2</v>
      </c>
      <c r="Y3018">
        <v>0.62672700532339609</v>
      </c>
      <c r="Z3018">
        <v>2908.48</v>
      </c>
      <c r="AA3018">
        <v>4691.8599999999997</v>
      </c>
      <c r="AB3018">
        <v>772.61</v>
      </c>
      <c r="AC3018">
        <v>14058.220000000001</v>
      </c>
    </row>
    <row r="3019" spans="1:29" x14ac:dyDescent="0.25">
      <c r="A3019">
        <v>2004</v>
      </c>
      <c r="B3019">
        <v>2001</v>
      </c>
      <c r="C3019">
        <v>2002</v>
      </c>
      <c r="D3019">
        <v>4</v>
      </c>
      <c r="E3019" t="s">
        <v>40</v>
      </c>
      <c r="F3019" t="s">
        <v>36</v>
      </c>
      <c r="G3019" t="s">
        <v>39</v>
      </c>
      <c r="H3019">
        <v>0</v>
      </c>
      <c r="I3019">
        <v>3</v>
      </c>
      <c r="J3019" t="s">
        <v>34</v>
      </c>
      <c r="K3019">
        <v>334400</v>
      </c>
      <c r="L3019">
        <v>52601</v>
      </c>
      <c r="M3019">
        <v>45017</v>
      </c>
      <c r="N3019">
        <v>0.86050000000000004</v>
      </c>
      <c r="O3019">
        <v>38737</v>
      </c>
      <c r="P3019">
        <v>0</v>
      </c>
      <c r="Q3019">
        <v>7584</v>
      </c>
      <c r="R3019">
        <v>7584</v>
      </c>
      <c r="S3019">
        <v>52726</v>
      </c>
      <c r="T3019">
        <f t="shared" si="94"/>
        <v>60310</v>
      </c>
      <c r="U3019">
        <f t="shared" si="95"/>
        <v>2</v>
      </c>
      <c r="V3019">
        <v>4.7450140708834895E-2</v>
      </c>
      <c r="W3019">
        <v>2.4784830403222113E-2</v>
      </c>
      <c r="X3019">
        <v>0.35249830185547837</v>
      </c>
      <c r="Y3019">
        <v>0.57526672703246462</v>
      </c>
      <c r="Z3019">
        <v>2495.9499999999998</v>
      </c>
      <c r="AA3019">
        <v>1303.72</v>
      </c>
      <c r="AB3019">
        <v>18541.95</v>
      </c>
      <c r="AC3019">
        <v>30259.91</v>
      </c>
    </row>
    <row r="3020" spans="1:29" x14ac:dyDescent="0.25">
      <c r="A3020">
        <v>2004</v>
      </c>
      <c r="B3020">
        <v>2000</v>
      </c>
      <c r="C3020">
        <v>2001</v>
      </c>
      <c r="D3020">
        <v>4</v>
      </c>
      <c r="E3020" t="s">
        <v>40</v>
      </c>
      <c r="F3020" t="s">
        <v>36</v>
      </c>
      <c r="G3020" t="s">
        <v>39</v>
      </c>
      <c r="H3020">
        <v>0</v>
      </c>
      <c r="I3020">
        <v>4</v>
      </c>
      <c r="J3020" t="s">
        <v>34</v>
      </c>
      <c r="K3020">
        <v>239537</v>
      </c>
      <c r="L3020">
        <v>49848</v>
      </c>
      <c r="M3020">
        <v>48622</v>
      </c>
      <c r="N3020">
        <v>0.98</v>
      </c>
      <c r="O3020">
        <v>47650</v>
      </c>
      <c r="P3020">
        <v>364</v>
      </c>
      <c r="Q3020">
        <v>861</v>
      </c>
      <c r="R3020">
        <v>1225</v>
      </c>
      <c r="S3020">
        <v>113194</v>
      </c>
      <c r="T3020">
        <f t="shared" si="94"/>
        <v>114419</v>
      </c>
      <c r="U3020">
        <f t="shared" si="95"/>
        <v>3</v>
      </c>
      <c r="V3020">
        <v>1.2775227176892051E-2</v>
      </c>
      <c r="W3020">
        <v>2.5372315733852881E-2</v>
      </c>
      <c r="X3020">
        <v>0.34884035369342753</v>
      </c>
      <c r="Y3020">
        <v>0.61301210339582768</v>
      </c>
      <c r="Z3020">
        <v>636.82999999999993</v>
      </c>
      <c r="AA3020">
        <v>1264.78</v>
      </c>
      <c r="AB3020">
        <v>17389.280000000002</v>
      </c>
      <c r="AC3020">
        <v>30557.93</v>
      </c>
    </row>
    <row r="3021" spans="1:29" x14ac:dyDescent="0.25">
      <c r="A3021">
        <v>2004</v>
      </c>
      <c r="B3021">
        <v>1999</v>
      </c>
      <c r="C3021">
        <v>2000</v>
      </c>
      <c r="D3021">
        <v>4</v>
      </c>
      <c r="E3021" t="s">
        <v>40</v>
      </c>
      <c r="F3021" t="s">
        <v>36</v>
      </c>
      <c r="G3021" t="s">
        <v>39</v>
      </c>
      <c r="H3021">
        <v>0</v>
      </c>
      <c r="I3021">
        <v>5</v>
      </c>
      <c r="J3021" t="s">
        <v>34</v>
      </c>
      <c r="K3021">
        <v>34423</v>
      </c>
      <c r="L3021">
        <v>437</v>
      </c>
      <c r="M3021">
        <v>358</v>
      </c>
      <c r="N3021">
        <v>1</v>
      </c>
      <c r="O3021">
        <v>358</v>
      </c>
      <c r="P3021">
        <v>3</v>
      </c>
      <c r="Q3021">
        <v>75</v>
      </c>
      <c r="R3021">
        <v>78</v>
      </c>
      <c r="S3021">
        <v>30543</v>
      </c>
      <c r="T3021">
        <f t="shared" si="94"/>
        <v>30621</v>
      </c>
      <c r="U3021">
        <f t="shared" si="95"/>
        <v>4</v>
      </c>
      <c r="V3021">
        <v>9.373356804828422E-3</v>
      </c>
      <c r="W3021">
        <v>0.12450561258315995</v>
      </c>
      <c r="X3021">
        <v>0.16323357947920716</v>
      </c>
      <c r="Y3021">
        <v>0.70288745113280438</v>
      </c>
      <c r="Z3021">
        <v>4.1000000000000005</v>
      </c>
      <c r="AA3021">
        <v>54.46</v>
      </c>
      <c r="AB3021">
        <v>71.400000000000006</v>
      </c>
      <c r="AC3021">
        <v>307.45</v>
      </c>
    </row>
    <row r="3022" spans="1:29" x14ac:dyDescent="0.25">
      <c r="A3022">
        <v>2004</v>
      </c>
      <c r="B3022">
        <v>2002</v>
      </c>
      <c r="C3022">
        <v>2003</v>
      </c>
      <c r="D3022">
        <v>5</v>
      </c>
      <c r="E3022" t="s">
        <v>41</v>
      </c>
      <c r="F3022" t="s">
        <v>36</v>
      </c>
      <c r="G3022" t="s">
        <v>42</v>
      </c>
      <c r="H3022">
        <v>1</v>
      </c>
      <c r="I3022">
        <v>2</v>
      </c>
      <c r="J3022" t="s">
        <v>33</v>
      </c>
      <c r="K3022">
        <v>517766</v>
      </c>
      <c r="L3022">
        <v>9081</v>
      </c>
      <c r="M3022">
        <v>8781</v>
      </c>
      <c r="N3022">
        <v>0.57069999999999999</v>
      </c>
      <c r="O3022">
        <v>5011</v>
      </c>
      <c r="P3022">
        <v>0</v>
      </c>
      <c r="Q3022">
        <v>299</v>
      </c>
      <c r="R3022">
        <v>299</v>
      </c>
      <c r="S3022">
        <v>3443</v>
      </c>
      <c r="T3022">
        <f t="shared" si="94"/>
        <v>3742</v>
      </c>
      <c r="U3022">
        <f t="shared" si="95"/>
        <v>1</v>
      </c>
      <c r="V3022">
        <v>0.36384619027011078</v>
      </c>
      <c r="W3022">
        <v>0.4103064720204293</v>
      </c>
      <c r="X3022">
        <v>0</v>
      </c>
      <c r="Y3022">
        <v>0.22584733770946</v>
      </c>
      <c r="Z3022">
        <v>3304.1200000000003</v>
      </c>
      <c r="AA3022">
        <v>3726.03</v>
      </c>
      <c r="AB3022">
        <v>0</v>
      </c>
      <c r="AC3022">
        <v>2050.94</v>
      </c>
    </row>
    <row r="3023" spans="1:29" x14ac:dyDescent="0.25">
      <c r="A3023">
        <v>2004</v>
      </c>
      <c r="B3023">
        <v>2001</v>
      </c>
      <c r="C3023">
        <v>2002</v>
      </c>
      <c r="D3023">
        <v>5</v>
      </c>
      <c r="E3023" t="s">
        <v>41</v>
      </c>
      <c r="F3023" t="s">
        <v>36</v>
      </c>
      <c r="G3023" t="s">
        <v>42</v>
      </c>
      <c r="H3023">
        <v>1</v>
      </c>
      <c r="I3023">
        <v>3</v>
      </c>
      <c r="J3023" t="s">
        <v>34</v>
      </c>
      <c r="K3023">
        <v>520749</v>
      </c>
      <c r="L3023">
        <v>30681</v>
      </c>
      <c r="M3023">
        <v>25994</v>
      </c>
      <c r="N3023">
        <v>0.84499999999999997</v>
      </c>
      <c r="O3023">
        <v>21965</v>
      </c>
      <c r="P3023">
        <v>0</v>
      </c>
      <c r="Q3023">
        <v>4686</v>
      </c>
      <c r="R3023">
        <v>4686</v>
      </c>
      <c r="S3023">
        <v>95551</v>
      </c>
      <c r="T3023">
        <f t="shared" si="94"/>
        <v>100237</v>
      </c>
      <c r="U3023">
        <f t="shared" si="95"/>
        <v>2</v>
      </c>
      <c r="V3023">
        <v>0.50111549995746607</v>
      </c>
      <c r="W3023">
        <v>0.270052680279949</v>
      </c>
      <c r="X3023">
        <v>0</v>
      </c>
      <c r="Y3023">
        <v>0.22883181976258518</v>
      </c>
      <c r="Z3023">
        <v>15374.88</v>
      </c>
      <c r="AA3023">
        <v>8285.57</v>
      </c>
      <c r="AB3023">
        <v>0</v>
      </c>
      <c r="AC3023">
        <v>7020.8600000000006</v>
      </c>
    </row>
    <row r="3024" spans="1:29" x14ac:dyDescent="0.25">
      <c r="A3024">
        <v>2004</v>
      </c>
      <c r="B3024">
        <v>2000</v>
      </c>
      <c r="C3024">
        <v>2001</v>
      </c>
      <c r="D3024">
        <v>5</v>
      </c>
      <c r="E3024" t="s">
        <v>41</v>
      </c>
      <c r="F3024" t="s">
        <v>36</v>
      </c>
      <c r="G3024" t="s">
        <v>42</v>
      </c>
      <c r="H3024">
        <v>1</v>
      </c>
      <c r="I3024">
        <v>4</v>
      </c>
      <c r="J3024" t="s">
        <v>34</v>
      </c>
      <c r="K3024">
        <v>179447</v>
      </c>
      <c r="L3024">
        <v>39816</v>
      </c>
      <c r="M3024">
        <v>27702</v>
      </c>
      <c r="N3024">
        <v>0.97140000000000004</v>
      </c>
      <c r="O3024">
        <v>26909</v>
      </c>
      <c r="P3024">
        <v>4070</v>
      </c>
      <c r="Q3024">
        <v>8043</v>
      </c>
      <c r="R3024">
        <v>12113</v>
      </c>
      <c r="S3024">
        <v>70583</v>
      </c>
      <c r="T3024">
        <f t="shared" si="94"/>
        <v>82696</v>
      </c>
      <c r="U3024">
        <f t="shared" si="95"/>
        <v>3</v>
      </c>
      <c r="V3024">
        <v>0.59400868997387979</v>
      </c>
      <c r="W3024">
        <v>0.16771900743419729</v>
      </c>
      <c r="X3024">
        <v>0</v>
      </c>
      <c r="Y3024">
        <v>0.23827230259192284</v>
      </c>
      <c r="Z3024">
        <v>23651.05</v>
      </c>
      <c r="AA3024">
        <v>6677.9</v>
      </c>
      <c r="AB3024">
        <v>0</v>
      </c>
      <c r="AC3024">
        <v>9487.0499999999993</v>
      </c>
    </row>
    <row r="3025" spans="1:29" x14ac:dyDescent="0.25">
      <c r="A3025">
        <v>2004</v>
      </c>
      <c r="B3025">
        <v>1999</v>
      </c>
      <c r="C3025">
        <v>2000</v>
      </c>
      <c r="D3025">
        <v>5</v>
      </c>
      <c r="E3025" t="s">
        <v>41</v>
      </c>
      <c r="F3025" t="s">
        <v>36</v>
      </c>
      <c r="G3025" t="s">
        <v>42</v>
      </c>
      <c r="H3025">
        <v>1</v>
      </c>
      <c r="I3025">
        <v>5</v>
      </c>
      <c r="J3025" t="s">
        <v>34</v>
      </c>
      <c r="K3025">
        <v>132827</v>
      </c>
      <c r="L3025">
        <v>50482</v>
      </c>
      <c r="M3025">
        <v>31328</v>
      </c>
      <c r="N3025">
        <v>1</v>
      </c>
      <c r="O3025">
        <v>31328</v>
      </c>
      <c r="P3025">
        <v>5448</v>
      </c>
      <c r="Q3025">
        <v>13705</v>
      </c>
      <c r="R3025">
        <v>19154</v>
      </c>
      <c r="S3025">
        <v>69061</v>
      </c>
      <c r="T3025">
        <f t="shared" si="94"/>
        <v>88215</v>
      </c>
      <c r="U3025">
        <f t="shared" si="95"/>
        <v>4</v>
      </c>
      <c r="V3025">
        <v>0.5490363210438135</v>
      </c>
      <c r="W3025">
        <v>0.13964737935343241</v>
      </c>
      <c r="X3025">
        <v>0</v>
      </c>
      <c r="Y3025">
        <v>0.31131629960275403</v>
      </c>
      <c r="Z3025">
        <v>27716.77</v>
      </c>
      <c r="AA3025">
        <v>7049.76</v>
      </c>
      <c r="AB3025">
        <v>0</v>
      </c>
      <c r="AC3025">
        <v>15716.05</v>
      </c>
    </row>
    <row r="3026" spans="1:29" x14ac:dyDescent="0.25">
      <c r="A3026">
        <v>2004</v>
      </c>
      <c r="B3026">
        <v>2002</v>
      </c>
      <c r="C3026">
        <v>2003</v>
      </c>
      <c r="D3026">
        <v>6</v>
      </c>
      <c r="E3026" t="s">
        <v>43</v>
      </c>
      <c r="F3026" t="s">
        <v>36</v>
      </c>
      <c r="G3026" t="s">
        <v>42</v>
      </c>
      <c r="H3026">
        <v>0</v>
      </c>
      <c r="I3026">
        <v>2</v>
      </c>
      <c r="J3026" t="s">
        <v>33</v>
      </c>
      <c r="K3026">
        <v>70289</v>
      </c>
      <c r="L3026">
        <v>1232</v>
      </c>
      <c r="M3026">
        <v>1192</v>
      </c>
      <c r="N3026">
        <v>0.57069999999999999</v>
      </c>
      <c r="O3026">
        <v>680</v>
      </c>
      <c r="P3026">
        <v>0</v>
      </c>
      <c r="Q3026">
        <v>40</v>
      </c>
      <c r="R3026">
        <v>40</v>
      </c>
      <c r="S3026">
        <v>467</v>
      </c>
      <c r="T3026">
        <f t="shared" si="94"/>
        <v>507</v>
      </c>
      <c r="U3026">
        <f t="shared" si="95"/>
        <v>1</v>
      </c>
      <c r="V3026">
        <v>0.36398824980524536</v>
      </c>
      <c r="W3026">
        <v>0.41046156842378612</v>
      </c>
      <c r="X3026">
        <v>0</v>
      </c>
      <c r="Y3026">
        <v>0.22555018177096858</v>
      </c>
      <c r="Z3026">
        <v>448.54999999999995</v>
      </c>
      <c r="AA3026">
        <v>505.82000000000005</v>
      </c>
      <c r="AB3026">
        <v>0</v>
      </c>
      <c r="AC3026">
        <v>277.95</v>
      </c>
    </row>
    <row r="3027" spans="1:29" x14ac:dyDescent="0.25">
      <c r="A3027">
        <v>2004</v>
      </c>
      <c r="B3027">
        <v>2001</v>
      </c>
      <c r="C3027">
        <v>2002</v>
      </c>
      <c r="D3027">
        <v>6</v>
      </c>
      <c r="E3027" t="s">
        <v>43</v>
      </c>
      <c r="F3027" t="s">
        <v>36</v>
      </c>
      <c r="G3027" t="s">
        <v>42</v>
      </c>
      <c r="H3027">
        <v>0</v>
      </c>
      <c r="I3027">
        <v>3</v>
      </c>
      <c r="J3027" t="s">
        <v>34</v>
      </c>
      <c r="K3027">
        <v>41338</v>
      </c>
      <c r="L3027">
        <v>2402</v>
      </c>
      <c r="M3027">
        <v>2063</v>
      </c>
      <c r="N3027">
        <v>0.84499999999999997</v>
      </c>
      <c r="O3027">
        <v>1743</v>
      </c>
      <c r="P3027">
        <v>0</v>
      </c>
      <c r="Q3027">
        <v>338</v>
      </c>
      <c r="R3027">
        <v>338</v>
      </c>
      <c r="S3027">
        <v>7618</v>
      </c>
      <c r="T3027">
        <f t="shared" si="94"/>
        <v>7956</v>
      </c>
      <c r="U3027">
        <f t="shared" si="95"/>
        <v>2</v>
      </c>
      <c r="V3027">
        <v>0.50801883062015341</v>
      </c>
      <c r="W3027">
        <v>0.27377657161171626</v>
      </c>
      <c r="X3027">
        <v>0</v>
      </c>
      <c r="Y3027">
        <v>0.21820459776813028</v>
      </c>
      <c r="Z3027">
        <v>1220.5</v>
      </c>
      <c r="AA3027">
        <v>657.74</v>
      </c>
      <c r="AB3027">
        <v>0</v>
      </c>
      <c r="AC3027">
        <v>524.23</v>
      </c>
    </row>
    <row r="3028" spans="1:29" x14ac:dyDescent="0.25">
      <c r="A3028">
        <v>2004</v>
      </c>
      <c r="B3028">
        <v>2000</v>
      </c>
      <c r="C3028">
        <v>2001</v>
      </c>
      <c r="D3028">
        <v>6</v>
      </c>
      <c r="E3028" t="s">
        <v>43</v>
      </c>
      <c r="F3028" t="s">
        <v>36</v>
      </c>
      <c r="G3028" t="s">
        <v>42</v>
      </c>
      <c r="H3028">
        <v>0</v>
      </c>
      <c r="I3028">
        <v>4</v>
      </c>
      <c r="J3028" t="s">
        <v>34</v>
      </c>
      <c r="K3028">
        <v>7263</v>
      </c>
      <c r="L3028">
        <v>1584</v>
      </c>
      <c r="M3028">
        <v>1121</v>
      </c>
      <c r="N3028">
        <v>0.97140000000000004</v>
      </c>
      <c r="O3028">
        <v>1089</v>
      </c>
      <c r="P3028">
        <v>164</v>
      </c>
      <c r="Q3028">
        <v>298</v>
      </c>
      <c r="R3028">
        <v>463</v>
      </c>
      <c r="S3028">
        <v>2884</v>
      </c>
      <c r="T3028">
        <f t="shared" si="94"/>
        <v>3347</v>
      </c>
      <c r="U3028">
        <f t="shared" si="95"/>
        <v>3</v>
      </c>
      <c r="V3028">
        <v>0.60413853163534481</v>
      </c>
      <c r="W3028">
        <v>0.17057717307619494</v>
      </c>
      <c r="X3028">
        <v>0</v>
      </c>
      <c r="Y3028">
        <v>0.22528429528846033</v>
      </c>
      <c r="Z3028">
        <v>957.33</v>
      </c>
      <c r="AA3028">
        <v>270.3</v>
      </c>
      <c r="AB3028">
        <v>0</v>
      </c>
      <c r="AC3028">
        <v>356.99</v>
      </c>
    </row>
    <row r="3029" spans="1:29" x14ac:dyDescent="0.25">
      <c r="A3029">
        <v>2004</v>
      </c>
      <c r="B3029">
        <v>1999</v>
      </c>
      <c r="C3029">
        <v>2000</v>
      </c>
      <c r="D3029">
        <v>6</v>
      </c>
      <c r="E3029" t="s">
        <v>43</v>
      </c>
      <c r="F3029" t="s">
        <v>36</v>
      </c>
      <c r="G3029" t="s">
        <v>42</v>
      </c>
      <c r="H3029">
        <v>0</v>
      </c>
      <c r="I3029">
        <v>5</v>
      </c>
      <c r="J3029" t="s">
        <v>34</v>
      </c>
      <c r="K3029">
        <v>14376</v>
      </c>
      <c r="L3029">
        <v>5331</v>
      </c>
      <c r="M3029">
        <v>3390</v>
      </c>
      <c r="N3029">
        <v>1</v>
      </c>
      <c r="O3029">
        <v>3390</v>
      </c>
      <c r="P3029">
        <v>589</v>
      </c>
      <c r="Q3029">
        <v>1351</v>
      </c>
      <c r="R3029">
        <v>1940</v>
      </c>
      <c r="S3029">
        <v>7606</v>
      </c>
      <c r="T3029">
        <f t="shared" si="94"/>
        <v>9546</v>
      </c>
      <c r="U3029">
        <f t="shared" si="95"/>
        <v>4</v>
      </c>
      <c r="V3029">
        <v>0.56266306539496769</v>
      </c>
      <c r="W3029">
        <v>0.14311116112877362</v>
      </c>
      <c r="X3029">
        <v>0</v>
      </c>
      <c r="Y3029">
        <v>0.29422577347625883</v>
      </c>
      <c r="Z3029">
        <v>2999.8100000000004</v>
      </c>
      <c r="AA3029">
        <v>762.99</v>
      </c>
      <c r="AB3029">
        <v>0</v>
      </c>
      <c r="AC3029">
        <v>1568.65</v>
      </c>
    </row>
    <row r="3030" spans="1:29" x14ac:dyDescent="0.25">
      <c r="A3030">
        <v>2004</v>
      </c>
      <c r="B3030">
        <v>2002</v>
      </c>
      <c r="C3030">
        <v>2003</v>
      </c>
      <c r="D3030">
        <v>7</v>
      </c>
      <c r="E3030" t="s">
        <v>44</v>
      </c>
      <c r="F3030" t="s">
        <v>36</v>
      </c>
      <c r="G3030" t="s">
        <v>45</v>
      </c>
      <c r="H3030">
        <v>0</v>
      </c>
      <c r="I3030">
        <v>2</v>
      </c>
      <c r="J3030" t="s">
        <v>33</v>
      </c>
      <c r="K3030">
        <v>257796</v>
      </c>
      <c r="L3030">
        <v>11487</v>
      </c>
      <c r="M3030">
        <v>11487</v>
      </c>
      <c r="N3030">
        <v>0.51970000000000005</v>
      </c>
      <c r="O3030">
        <v>5970</v>
      </c>
      <c r="P3030">
        <v>0</v>
      </c>
      <c r="Q3030">
        <v>0</v>
      </c>
      <c r="R3030">
        <v>0</v>
      </c>
      <c r="S3030">
        <v>62</v>
      </c>
      <c r="T3030">
        <f t="shared" si="94"/>
        <v>62</v>
      </c>
      <c r="U3030">
        <f t="shared" si="95"/>
        <v>1</v>
      </c>
      <c r="V3030">
        <v>0.1389121258784235</v>
      </c>
      <c r="W3030">
        <v>0.68402781707029392</v>
      </c>
      <c r="X3030">
        <v>3.5339761540610956E-2</v>
      </c>
      <c r="Y3030">
        <v>0.14172029551067167</v>
      </c>
      <c r="Z3030">
        <v>1595.81</v>
      </c>
      <c r="AA3030">
        <v>7858.05</v>
      </c>
      <c r="AB3030">
        <v>405.98</v>
      </c>
      <c r="AC3030">
        <v>1628.0700000000002</v>
      </c>
    </row>
    <row r="3031" spans="1:29" x14ac:dyDescent="0.25">
      <c r="A3031">
        <v>2004</v>
      </c>
      <c r="B3031">
        <v>2001</v>
      </c>
      <c r="C3031">
        <v>2002</v>
      </c>
      <c r="D3031">
        <v>7</v>
      </c>
      <c r="E3031" t="s">
        <v>44</v>
      </c>
      <c r="F3031" t="s">
        <v>36</v>
      </c>
      <c r="G3031" t="s">
        <v>45</v>
      </c>
      <c r="H3031">
        <v>0</v>
      </c>
      <c r="I3031">
        <v>3</v>
      </c>
      <c r="J3031" t="s">
        <v>34</v>
      </c>
      <c r="K3031">
        <v>150622</v>
      </c>
      <c r="L3031">
        <v>12381</v>
      </c>
      <c r="M3031">
        <v>12381</v>
      </c>
      <c r="N3031">
        <v>0.74219999999999997</v>
      </c>
      <c r="O3031">
        <v>9188</v>
      </c>
      <c r="P3031">
        <v>0</v>
      </c>
      <c r="Q3031">
        <v>0</v>
      </c>
      <c r="R3031">
        <v>0</v>
      </c>
      <c r="S3031">
        <v>887</v>
      </c>
      <c r="T3031">
        <f t="shared" si="94"/>
        <v>887</v>
      </c>
      <c r="U3031">
        <f t="shared" si="95"/>
        <v>2</v>
      </c>
      <c r="V3031">
        <v>0.21933064484212716</v>
      </c>
      <c r="W3031">
        <v>0.61510018843130321</v>
      </c>
      <c r="X3031">
        <v>1.2139402011280031E-3</v>
      </c>
      <c r="Y3031">
        <v>0.16435522652544143</v>
      </c>
      <c r="Z3031">
        <v>2715.57</v>
      </c>
      <c r="AA3031">
        <v>7615.66</v>
      </c>
      <c r="AB3031">
        <v>15.030000000000001</v>
      </c>
      <c r="AC3031">
        <v>2034.9099999999999</v>
      </c>
    </row>
    <row r="3032" spans="1:29" x14ac:dyDescent="0.25">
      <c r="A3032">
        <v>2004</v>
      </c>
      <c r="B3032">
        <v>2000</v>
      </c>
      <c r="C3032">
        <v>2001</v>
      </c>
      <c r="D3032">
        <v>7</v>
      </c>
      <c r="E3032" t="s">
        <v>44</v>
      </c>
      <c r="F3032" t="s">
        <v>36</v>
      </c>
      <c r="G3032" t="s">
        <v>45</v>
      </c>
      <c r="H3032">
        <v>0</v>
      </c>
      <c r="I3032">
        <v>4</v>
      </c>
      <c r="J3032" t="s">
        <v>34</v>
      </c>
      <c r="K3032">
        <v>80093</v>
      </c>
      <c r="L3032">
        <v>15803</v>
      </c>
      <c r="M3032">
        <v>14065</v>
      </c>
      <c r="N3032">
        <v>0.92459999999999998</v>
      </c>
      <c r="O3032">
        <v>13004</v>
      </c>
      <c r="P3032">
        <v>1738</v>
      </c>
      <c r="Q3032">
        <v>0</v>
      </c>
      <c r="R3032">
        <v>1738</v>
      </c>
      <c r="S3032">
        <v>10557</v>
      </c>
      <c r="T3032">
        <f t="shared" si="94"/>
        <v>12295</v>
      </c>
      <c r="U3032">
        <f t="shared" si="95"/>
        <v>3</v>
      </c>
      <c r="V3032">
        <v>0.53752807851226603</v>
      </c>
      <c r="W3032">
        <v>0.31791329988167483</v>
      </c>
      <c r="X3032">
        <v>4.3995469472725085E-3</v>
      </c>
      <c r="Y3032">
        <v>0.14015907465878674</v>
      </c>
      <c r="Z3032">
        <v>8495.0400000000009</v>
      </c>
      <c r="AA3032">
        <v>5024.2700000000004</v>
      </c>
      <c r="AB3032">
        <v>69.53</v>
      </c>
      <c r="AC3032">
        <v>2215.06</v>
      </c>
    </row>
    <row r="3033" spans="1:29" x14ac:dyDescent="0.25">
      <c r="A3033">
        <v>2004</v>
      </c>
      <c r="B3033">
        <v>1999</v>
      </c>
      <c r="C3033">
        <v>2000</v>
      </c>
      <c r="D3033">
        <v>7</v>
      </c>
      <c r="E3033" t="s">
        <v>44</v>
      </c>
      <c r="F3033" t="s">
        <v>36</v>
      </c>
      <c r="G3033" t="s">
        <v>45</v>
      </c>
      <c r="H3033">
        <v>0</v>
      </c>
      <c r="I3033">
        <v>5</v>
      </c>
      <c r="J3033" t="s">
        <v>34</v>
      </c>
      <c r="K3033">
        <v>38897</v>
      </c>
      <c r="L3033">
        <v>18346</v>
      </c>
      <c r="M3033">
        <v>17342</v>
      </c>
      <c r="N3033">
        <v>1</v>
      </c>
      <c r="O3033">
        <v>17342</v>
      </c>
      <c r="P3033">
        <v>1004</v>
      </c>
      <c r="Q3033">
        <v>0</v>
      </c>
      <c r="R3033">
        <v>1004</v>
      </c>
      <c r="S3033">
        <v>16660</v>
      </c>
      <c r="T3033">
        <f t="shared" si="94"/>
        <v>17664</v>
      </c>
      <c r="U3033">
        <f t="shared" si="95"/>
        <v>4</v>
      </c>
      <c r="V3033">
        <v>0.31612057867122761</v>
      </c>
      <c r="W3033">
        <v>0.53647436128034987</v>
      </c>
      <c r="X3033">
        <v>8.6614276230374022E-3</v>
      </c>
      <c r="Y3033">
        <v>0.13874363242538507</v>
      </c>
      <c r="Z3033">
        <v>5799.82</v>
      </c>
      <c r="AA3033">
        <v>9842.6200000000008</v>
      </c>
      <c r="AB3033">
        <v>158.91</v>
      </c>
      <c r="AC3033">
        <v>2545.5100000000002</v>
      </c>
    </row>
    <row r="3034" spans="1:29" x14ac:dyDescent="0.25">
      <c r="A3034">
        <v>2004</v>
      </c>
      <c r="B3034">
        <v>2002</v>
      </c>
      <c r="C3034">
        <v>2003</v>
      </c>
      <c r="D3034">
        <v>8</v>
      </c>
      <c r="E3034" t="s">
        <v>46</v>
      </c>
      <c r="F3034" t="s">
        <v>36</v>
      </c>
      <c r="G3034" t="s">
        <v>45</v>
      </c>
      <c r="H3034">
        <v>0</v>
      </c>
      <c r="I3034">
        <v>2</v>
      </c>
      <c r="J3034" t="s">
        <v>33</v>
      </c>
      <c r="K3034">
        <v>23304</v>
      </c>
      <c r="L3034">
        <v>1848</v>
      </c>
      <c r="M3034">
        <v>1848</v>
      </c>
      <c r="N3034">
        <v>0.60340000000000005</v>
      </c>
      <c r="O3034">
        <v>1115</v>
      </c>
      <c r="P3034">
        <v>0</v>
      </c>
      <c r="Q3034">
        <v>0</v>
      </c>
      <c r="R3034">
        <v>0</v>
      </c>
      <c r="S3034">
        <v>450</v>
      </c>
      <c r="T3034">
        <f t="shared" si="94"/>
        <v>450</v>
      </c>
      <c r="U3034">
        <f t="shared" si="95"/>
        <v>1</v>
      </c>
      <c r="V3034">
        <v>7.8048833271115003E-2</v>
      </c>
      <c r="W3034">
        <v>0.19482451726693825</v>
      </c>
      <c r="X3034">
        <v>2.1484258763316076E-2</v>
      </c>
      <c r="Y3034">
        <v>0.70564239069863055</v>
      </c>
      <c r="Z3034">
        <v>144.26</v>
      </c>
      <c r="AA3034">
        <v>360.09999999999997</v>
      </c>
      <c r="AB3034">
        <v>39.71</v>
      </c>
      <c r="AC3034">
        <v>1304.2599999999998</v>
      </c>
    </row>
    <row r="3035" spans="1:29" x14ac:dyDescent="0.25">
      <c r="A3035">
        <v>2004</v>
      </c>
      <c r="B3035">
        <v>2001</v>
      </c>
      <c r="C3035">
        <v>2002</v>
      </c>
      <c r="D3035">
        <v>8</v>
      </c>
      <c r="E3035" t="s">
        <v>46</v>
      </c>
      <c r="F3035" t="s">
        <v>36</v>
      </c>
      <c r="G3035" t="s">
        <v>45</v>
      </c>
      <c r="H3035">
        <v>0</v>
      </c>
      <c r="I3035">
        <v>3</v>
      </c>
      <c r="J3035" t="s">
        <v>34</v>
      </c>
      <c r="K3035">
        <v>14852</v>
      </c>
      <c r="L3035">
        <v>2450</v>
      </c>
      <c r="M3035">
        <v>2450</v>
      </c>
      <c r="N3035">
        <v>0.84009999999999996</v>
      </c>
      <c r="O3035">
        <v>2058</v>
      </c>
      <c r="P3035">
        <v>0</v>
      </c>
      <c r="Q3035">
        <v>0</v>
      </c>
      <c r="R3035">
        <v>0</v>
      </c>
      <c r="S3035">
        <v>1788</v>
      </c>
      <c r="T3035">
        <f t="shared" si="94"/>
        <v>1788</v>
      </c>
      <c r="U3035">
        <f t="shared" si="95"/>
        <v>2</v>
      </c>
      <c r="V3035">
        <v>6.372983187960965E-2</v>
      </c>
      <c r="W3035">
        <v>0.15807153381795325</v>
      </c>
      <c r="X3035">
        <v>5.7811537001587747E-2</v>
      </c>
      <c r="Y3035">
        <v>0.72038709730084938</v>
      </c>
      <c r="Z3035">
        <v>156.14000000000001</v>
      </c>
      <c r="AA3035">
        <v>387.28</v>
      </c>
      <c r="AB3035">
        <v>141.64000000000001</v>
      </c>
      <c r="AC3035">
        <v>1764.9699999999998</v>
      </c>
    </row>
    <row r="3036" spans="1:29" x14ac:dyDescent="0.25">
      <c r="A3036">
        <v>2004</v>
      </c>
      <c r="B3036">
        <v>2000</v>
      </c>
      <c r="C3036">
        <v>2001</v>
      </c>
      <c r="D3036">
        <v>8</v>
      </c>
      <c r="E3036" t="s">
        <v>46</v>
      </c>
      <c r="F3036" t="s">
        <v>36</v>
      </c>
      <c r="G3036" t="s">
        <v>45</v>
      </c>
      <c r="H3036">
        <v>0</v>
      </c>
      <c r="I3036">
        <v>4</v>
      </c>
      <c r="J3036" t="s">
        <v>34</v>
      </c>
      <c r="K3036">
        <v>7815</v>
      </c>
      <c r="L3036">
        <v>2415</v>
      </c>
      <c r="M3036">
        <v>2167</v>
      </c>
      <c r="N3036">
        <v>0.99209999999999998</v>
      </c>
      <c r="O3036">
        <v>2150</v>
      </c>
      <c r="P3036">
        <v>247</v>
      </c>
      <c r="Q3036">
        <v>0</v>
      </c>
      <c r="R3036">
        <v>247</v>
      </c>
      <c r="S3036">
        <v>3512</v>
      </c>
      <c r="T3036">
        <f t="shared" si="94"/>
        <v>3759</v>
      </c>
      <c r="U3036">
        <f t="shared" si="95"/>
        <v>3</v>
      </c>
      <c r="V3036">
        <v>0.14062797572224658</v>
      </c>
      <c r="W3036">
        <v>0.19543508681863722</v>
      </c>
      <c r="X3036">
        <v>2.9593687121695137E-2</v>
      </c>
      <c r="Y3036">
        <v>0.63434325033742089</v>
      </c>
      <c r="Z3036">
        <v>339.66999999999996</v>
      </c>
      <c r="AA3036">
        <v>472.05</v>
      </c>
      <c r="AB3036">
        <v>71.48</v>
      </c>
      <c r="AC3036">
        <v>1532.1799999999998</v>
      </c>
    </row>
    <row r="3037" spans="1:29" x14ac:dyDescent="0.25">
      <c r="A3037">
        <v>2004</v>
      </c>
      <c r="B3037">
        <v>1999</v>
      </c>
      <c r="C3037">
        <v>2000</v>
      </c>
      <c r="D3037">
        <v>8</v>
      </c>
      <c r="E3037" t="s">
        <v>46</v>
      </c>
      <c r="F3037" t="s">
        <v>36</v>
      </c>
      <c r="G3037" t="s">
        <v>45</v>
      </c>
      <c r="H3037">
        <v>0</v>
      </c>
      <c r="I3037">
        <v>5</v>
      </c>
      <c r="J3037" t="s">
        <v>34</v>
      </c>
      <c r="K3037">
        <v>373</v>
      </c>
      <c r="L3037">
        <v>120</v>
      </c>
      <c r="M3037">
        <v>102</v>
      </c>
      <c r="N3037">
        <v>1</v>
      </c>
      <c r="O3037">
        <v>102</v>
      </c>
      <c r="P3037">
        <v>18</v>
      </c>
      <c r="Q3037">
        <v>0</v>
      </c>
      <c r="R3037">
        <v>18</v>
      </c>
      <c r="S3037">
        <v>214</v>
      </c>
      <c r="T3037">
        <f t="shared" si="94"/>
        <v>232</v>
      </c>
      <c r="U3037">
        <f t="shared" si="95"/>
        <v>4</v>
      </c>
      <c r="V3037">
        <v>0.13799090533278216</v>
      </c>
      <c r="W3037">
        <v>0.34551467548573789</v>
      </c>
      <c r="X3037">
        <v>1.6535758577924763E-4</v>
      </c>
      <c r="Y3037">
        <v>0.51632906159570069</v>
      </c>
      <c r="Z3037">
        <v>16.690000000000001</v>
      </c>
      <c r="AA3037">
        <v>41.79</v>
      </c>
      <c r="AB3037">
        <v>0.02</v>
      </c>
      <c r="AC3037">
        <v>62.45</v>
      </c>
    </row>
    <row r="3038" spans="1:29" x14ac:dyDescent="0.25">
      <c r="A3038">
        <v>2004</v>
      </c>
      <c r="B3038">
        <v>2002</v>
      </c>
      <c r="C3038">
        <v>2003</v>
      </c>
      <c r="D3038">
        <v>9</v>
      </c>
      <c r="E3038" t="s">
        <v>47</v>
      </c>
      <c r="F3038" t="s">
        <v>36</v>
      </c>
      <c r="G3038" t="s">
        <v>45</v>
      </c>
      <c r="H3038">
        <v>1</v>
      </c>
      <c r="I3038">
        <v>2</v>
      </c>
      <c r="J3038" t="s">
        <v>33</v>
      </c>
      <c r="K3038">
        <v>109706</v>
      </c>
      <c r="L3038">
        <v>8701</v>
      </c>
      <c r="M3038">
        <v>8701</v>
      </c>
      <c r="N3038">
        <v>0.65720000000000001</v>
      </c>
      <c r="O3038">
        <v>5718</v>
      </c>
      <c r="P3038">
        <v>0</v>
      </c>
      <c r="Q3038">
        <v>0</v>
      </c>
      <c r="R3038">
        <v>0</v>
      </c>
      <c r="S3038">
        <v>6717</v>
      </c>
      <c r="T3038">
        <f t="shared" si="94"/>
        <v>6717</v>
      </c>
      <c r="U3038">
        <f t="shared" si="95"/>
        <v>1</v>
      </c>
      <c r="V3038">
        <v>7.8048051671924662E-2</v>
      </c>
      <c r="W3038">
        <v>0.19482935967498177</v>
      </c>
      <c r="X3038">
        <v>2.148476333316094E-2</v>
      </c>
      <c r="Y3038">
        <v>0.7056378253199328</v>
      </c>
      <c r="Z3038">
        <v>679.1</v>
      </c>
      <c r="AA3038">
        <v>1695.22</v>
      </c>
      <c r="AB3038">
        <v>186.94</v>
      </c>
      <c r="AC3038">
        <v>6139.7900000000009</v>
      </c>
    </row>
    <row r="3039" spans="1:29" x14ac:dyDescent="0.25">
      <c r="A3039">
        <v>2004</v>
      </c>
      <c r="B3039">
        <v>2001</v>
      </c>
      <c r="C3039">
        <v>2002</v>
      </c>
      <c r="D3039">
        <v>9</v>
      </c>
      <c r="E3039" t="s">
        <v>47</v>
      </c>
      <c r="F3039" t="s">
        <v>36</v>
      </c>
      <c r="G3039" t="s">
        <v>45</v>
      </c>
      <c r="H3039">
        <v>1</v>
      </c>
      <c r="I3039">
        <v>3</v>
      </c>
      <c r="J3039" t="s">
        <v>34</v>
      </c>
      <c r="K3039">
        <v>83414</v>
      </c>
      <c r="L3039">
        <v>13760</v>
      </c>
      <c r="M3039">
        <v>13760</v>
      </c>
      <c r="N3039">
        <v>0.83530000000000004</v>
      </c>
      <c r="O3039">
        <v>11494</v>
      </c>
      <c r="P3039">
        <v>0</v>
      </c>
      <c r="Q3039">
        <v>0</v>
      </c>
      <c r="R3039">
        <v>0</v>
      </c>
      <c r="S3039">
        <v>11679</v>
      </c>
      <c r="T3039">
        <f t="shared" si="94"/>
        <v>11679</v>
      </c>
      <c r="U3039">
        <f t="shared" si="95"/>
        <v>2</v>
      </c>
      <c r="V3039">
        <v>6.3727043352382717E-2</v>
      </c>
      <c r="W3039">
        <v>0.15806658372527019</v>
      </c>
      <c r="X3039">
        <v>5.7813835322570319E-2</v>
      </c>
      <c r="Y3039">
        <v>0.72039253759977673</v>
      </c>
      <c r="Z3039">
        <v>876.93000000000006</v>
      </c>
      <c r="AA3039">
        <v>2175.11</v>
      </c>
      <c r="AB3039">
        <v>795.56</v>
      </c>
      <c r="AC3039">
        <v>9913.1200000000008</v>
      </c>
    </row>
    <row r="3040" spans="1:29" x14ac:dyDescent="0.25">
      <c r="A3040">
        <v>2004</v>
      </c>
      <c r="B3040">
        <v>2000</v>
      </c>
      <c r="C3040">
        <v>2001</v>
      </c>
      <c r="D3040">
        <v>9</v>
      </c>
      <c r="E3040" t="s">
        <v>47</v>
      </c>
      <c r="F3040" t="s">
        <v>36</v>
      </c>
      <c r="G3040" t="s">
        <v>45</v>
      </c>
      <c r="H3040">
        <v>1</v>
      </c>
      <c r="I3040">
        <v>4</v>
      </c>
      <c r="J3040" t="s">
        <v>34</v>
      </c>
      <c r="K3040">
        <v>14788</v>
      </c>
      <c r="L3040">
        <v>4513</v>
      </c>
      <c r="M3040">
        <v>4101</v>
      </c>
      <c r="N3040">
        <v>0.98089999999999999</v>
      </c>
      <c r="O3040">
        <v>4023</v>
      </c>
      <c r="P3040">
        <v>412</v>
      </c>
      <c r="Q3040">
        <v>0</v>
      </c>
      <c r="R3040">
        <v>412</v>
      </c>
      <c r="S3040">
        <v>5837</v>
      </c>
      <c r="T3040">
        <f t="shared" si="94"/>
        <v>6249</v>
      </c>
      <c r="U3040">
        <f t="shared" si="95"/>
        <v>3</v>
      </c>
      <c r="V3040">
        <v>0.13284003677570144</v>
      </c>
      <c r="W3040">
        <v>0.19791530511647482</v>
      </c>
      <c r="X3040">
        <v>2.9965550472434842E-2</v>
      </c>
      <c r="Y3040">
        <v>0.63927910763538887</v>
      </c>
      <c r="Z3040">
        <v>599.62</v>
      </c>
      <c r="AA3040">
        <v>893.3599999999999</v>
      </c>
      <c r="AB3040">
        <v>135.26000000000002</v>
      </c>
      <c r="AC3040">
        <v>2885.61</v>
      </c>
    </row>
    <row r="3041" spans="1:29" x14ac:dyDescent="0.25">
      <c r="A3041">
        <v>2004</v>
      </c>
      <c r="B3041">
        <v>1999</v>
      </c>
      <c r="C3041">
        <v>2000</v>
      </c>
      <c r="D3041">
        <v>9</v>
      </c>
      <c r="E3041" t="s">
        <v>47</v>
      </c>
      <c r="F3041" t="s">
        <v>36</v>
      </c>
      <c r="G3041" t="s">
        <v>45</v>
      </c>
      <c r="H3041">
        <v>1</v>
      </c>
      <c r="I3041">
        <v>5</v>
      </c>
      <c r="J3041" t="s">
        <v>34</v>
      </c>
      <c r="K3041">
        <v>5342</v>
      </c>
      <c r="L3041">
        <v>1731</v>
      </c>
      <c r="M3041">
        <v>1466</v>
      </c>
      <c r="N3041">
        <v>1</v>
      </c>
      <c r="O3041">
        <v>1466</v>
      </c>
      <c r="P3041">
        <v>265</v>
      </c>
      <c r="Q3041">
        <v>0</v>
      </c>
      <c r="R3041">
        <v>265</v>
      </c>
      <c r="S3041">
        <v>3075</v>
      </c>
      <c r="T3041">
        <f t="shared" si="94"/>
        <v>3340</v>
      </c>
      <c r="U3041">
        <f t="shared" si="95"/>
        <v>4</v>
      </c>
      <c r="V3041">
        <v>0.13803477286769333</v>
      </c>
      <c r="W3041">
        <v>0.34545360056819169</v>
      </c>
      <c r="X3041">
        <v>1.3280902639435042E-4</v>
      </c>
      <c r="Y3041">
        <v>0.51637881753772064</v>
      </c>
      <c r="Z3041">
        <v>239.04999999999998</v>
      </c>
      <c r="AA3041">
        <v>598.26</v>
      </c>
      <c r="AB3041">
        <v>0.23</v>
      </c>
      <c r="AC3041">
        <v>894.27</v>
      </c>
    </row>
    <row r="3042" spans="1:29" x14ac:dyDescent="0.25">
      <c r="A3042">
        <v>2004</v>
      </c>
      <c r="B3042">
        <v>2002</v>
      </c>
      <c r="C3042">
        <v>2003</v>
      </c>
      <c r="D3042">
        <v>10</v>
      </c>
      <c r="E3042" t="s">
        <v>48</v>
      </c>
      <c r="F3042" t="s">
        <v>31</v>
      </c>
      <c r="G3042" t="s">
        <v>49</v>
      </c>
      <c r="H3042">
        <v>1</v>
      </c>
      <c r="I3042">
        <v>2</v>
      </c>
      <c r="J3042" t="s">
        <v>33</v>
      </c>
      <c r="K3042">
        <v>137753</v>
      </c>
      <c r="L3042">
        <v>4666</v>
      </c>
      <c r="M3042">
        <v>4555</v>
      </c>
      <c r="N3042">
        <v>0.57550000000000001</v>
      </c>
      <c r="O3042">
        <v>2621</v>
      </c>
      <c r="P3042">
        <v>0</v>
      </c>
      <c r="Q3042">
        <v>111</v>
      </c>
      <c r="R3042">
        <v>111</v>
      </c>
      <c r="S3042">
        <v>309</v>
      </c>
      <c r="T3042">
        <f t="shared" si="94"/>
        <v>420</v>
      </c>
      <c r="U3042">
        <f t="shared" si="95"/>
        <v>1</v>
      </c>
      <c r="V3042">
        <v>0.18272440911136348</v>
      </c>
      <c r="W3042">
        <v>0.38289155077463732</v>
      </c>
      <c r="X3042">
        <v>4.6486810808494226E-2</v>
      </c>
      <c r="Y3042">
        <v>0.38789722930550502</v>
      </c>
      <c r="Z3042">
        <v>852.71999999999991</v>
      </c>
      <c r="AA3042">
        <v>1786.84</v>
      </c>
      <c r="AB3042">
        <v>216.94</v>
      </c>
      <c r="AC3042">
        <v>1810.2000000000003</v>
      </c>
    </row>
    <row r="3043" spans="1:29" x14ac:dyDescent="0.25">
      <c r="A3043">
        <v>2004</v>
      </c>
      <c r="B3043">
        <v>2001</v>
      </c>
      <c r="C3043">
        <v>2002</v>
      </c>
      <c r="D3043">
        <v>10</v>
      </c>
      <c r="E3043" t="s">
        <v>48</v>
      </c>
      <c r="F3043" t="s">
        <v>31</v>
      </c>
      <c r="G3043" t="s">
        <v>49</v>
      </c>
      <c r="H3043">
        <v>1</v>
      </c>
      <c r="I3043">
        <v>3</v>
      </c>
      <c r="J3043" t="s">
        <v>34</v>
      </c>
      <c r="K3043">
        <v>49862</v>
      </c>
      <c r="L3043">
        <v>5191</v>
      </c>
      <c r="M3043">
        <v>3461</v>
      </c>
      <c r="N3043">
        <v>0.81889999999999996</v>
      </c>
      <c r="O3043">
        <v>2834</v>
      </c>
      <c r="P3043">
        <v>0</v>
      </c>
      <c r="Q3043">
        <v>1730</v>
      </c>
      <c r="R3043">
        <v>1730</v>
      </c>
      <c r="S3043">
        <v>2668</v>
      </c>
      <c r="T3043">
        <f t="shared" si="94"/>
        <v>4398</v>
      </c>
      <c r="U3043">
        <f t="shared" si="95"/>
        <v>2</v>
      </c>
      <c r="V3043">
        <v>8.4348790889583206E-2</v>
      </c>
      <c r="W3043">
        <v>8.5837786193372914E-2</v>
      </c>
      <c r="X3043">
        <v>0.17824602902481401</v>
      </c>
      <c r="Y3043">
        <v>0.65156739389222995</v>
      </c>
      <c r="Z3043">
        <v>437.89000000000004</v>
      </c>
      <c r="AA3043">
        <v>445.62</v>
      </c>
      <c r="AB3043">
        <v>925.35</v>
      </c>
      <c r="AC3043">
        <v>3382.5600000000004</v>
      </c>
    </row>
    <row r="3044" spans="1:29" x14ac:dyDescent="0.25">
      <c r="A3044">
        <v>2004</v>
      </c>
      <c r="B3044">
        <v>2000</v>
      </c>
      <c r="C3044">
        <v>2001</v>
      </c>
      <c r="D3044">
        <v>10</v>
      </c>
      <c r="E3044" t="s">
        <v>48</v>
      </c>
      <c r="F3044" t="s">
        <v>31</v>
      </c>
      <c r="G3044" t="s">
        <v>49</v>
      </c>
      <c r="H3044">
        <v>1</v>
      </c>
      <c r="I3044">
        <v>4</v>
      </c>
      <c r="J3044" t="s">
        <v>34</v>
      </c>
      <c r="K3044">
        <v>28310</v>
      </c>
      <c r="L3044">
        <v>13505</v>
      </c>
      <c r="M3044">
        <v>4460</v>
      </c>
      <c r="N3044">
        <v>0.98680000000000001</v>
      </c>
      <c r="O3044">
        <v>4401</v>
      </c>
      <c r="P3044">
        <v>34</v>
      </c>
      <c r="Q3044">
        <v>9011</v>
      </c>
      <c r="R3044">
        <v>9045</v>
      </c>
      <c r="S3044">
        <v>6747</v>
      </c>
      <c r="T3044">
        <f t="shared" si="94"/>
        <v>15792</v>
      </c>
      <c r="U3044">
        <f t="shared" si="95"/>
        <v>3</v>
      </c>
      <c r="V3044">
        <v>2.619669586954075E-3</v>
      </c>
      <c r="W3044">
        <v>3.7540205782524479E-3</v>
      </c>
      <c r="X3044">
        <v>0.10642315142252946</v>
      </c>
      <c r="Y3044">
        <v>0.88720315841226405</v>
      </c>
      <c r="Z3044">
        <v>35.379999999999995</v>
      </c>
      <c r="AA3044">
        <v>50.699999999999996</v>
      </c>
      <c r="AB3044">
        <v>1437.3</v>
      </c>
      <c r="AC3044">
        <v>11982.14</v>
      </c>
    </row>
    <row r="3045" spans="1:29" x14ac:dyDescent="0.25">
      <c r="A3045">
        <v>2004</v>
      </c>
      <c r="B3045">
        <v>1999</v>
      </c>
      <c r="C3045">
        <v>2000</v>
      </c>
      <c r="D3045">
        <v>10</v>
      </c>
      <c r="E3045" t="s">
        <v>48</v>
      </c>
      <c r="F3045" t="s">
        <v>31</v>
      </c>
      <c r="G3045" t="s">
        <v>49</v>
      </c>
      <c r="H3045">
        <v>1</v>
      </c>
      <c r="I3045">
        <v>5</v>
      </c>
      <c r="J3045" t="s">
        <v>34</v>
      </c>
      <c r="K3045">
        <v>4353</v>
      </c>
      <c r="L3045">
        <v>2907</v>
      </c>
      <c r="M3045">
        <v>436</v>
      </c>
      <c r="N3045">
        <v>1</v>
      </c>
      <c r="O3045">
        <v>436</v>
      </c>
      <c r="P3045">
        <v>0</v>
      </c>
      <c r="Q3045">
        <v>2471</v>
      </c>
      <c r="R3045">
        <v>2471</v>
      </c>
      <c r="S3045">
        <v>1009</v>
      </c>
      <c r="T3045">
        <f t="shared" si="94"/>
        <v>3480</v>
      </c>
      <c r="U3045">
        <f t="shared" si="95"/>
        <v>4</v>
      </c>
      <c r="V3045">
        <v>1.7882997052744528E-4</v>
      </c>
      <c r="W3045">
        <v>1.3756151579034253E-4</v>
      </c>
      <c r="X3045">
        <v>5.5588608530877409E-2</v>
      </c>
      <c r="Y3045">
        <v>0.94409499998280477</v>
      </c>
      <c r="Z3045">
        <v>0.52</v>
      </c>
      <c r="AA3045">
        <v>0.4</v>
      </c>
      <c r="AB3045">
        <v>161.63999999999999</v>
      </c>
      <c r="AC3045">
        <v>2745.2299999999996</v>
      </c>
    </row>
    <row r="3046" spans="1:29" x14ac:dyDescent="0.25">
      <c r="A3046">
        <v>2004</v>
      </c>
      <c r="B3046">
        <v>2002</v>
      </c>
      <c r="C3046">
        <v>2003</v>
      </c>
      <c r="D3046">
        <v>11</v>
      </c>
      <c r="E3046" t="s">
        <v>50</v>
      </c>
      <c r="F3046" t="s">
        <v>31</v>
      </c>
      <c r="G3046" t="s">
        <v>49</v>
      </c>
      <c r="H3046">
        <v>1</v>
      </c>
      <c r="I3046">
        <v>2</v>
      </c>
      <c r="J3046" t="s">
        <v>33</v>
      </c>
      <c r="K3046">
        <v>588198</v>
      </c>
      <c r="L3046">
        <v>15807</v>
      </c>
      <c r="M3046">
        <v>12882</v>
      </c>
      <c r="N3046">
        <v>0.57620000000000005</v>
      </c>
      <c r="O3046">
        <v>7423</v>
      </c>
      <c r="P3046">
        <v>0</v>
      </c>
      <c r="Q3046">
        <v>2925</v>
      </c>
      <c r="R3046">
        <v>2925</v>
      </c>
      <c r="S3046">
        <v>2211</v>
      </c>
      <c r="T3046">
        <f t="shared" si="94"/>
        <v>5136</v>
      </c>
      <c r="U3046">
        <f t="shared" si="95"/>
        <v>1</v>
      </c>
      <c r="V3046">
        <v>0.23032987136876437</v>
      </c>
      <c r="W3046">
        <v>0.26605866151146451</v>
      </c>
      <c r="X3046">
        <v>7.8631804949145942E-2</v>
      </c>
      <c r="Y3046">
        <v>0.42497966217062522</v>
      </c>
      <c r="Z3046">
        <v>3641.0499999999997</v>
      </c>
      <c r="AA3046">
        <v>4205.8500000000004</v>
      </c>
      <c r="AB3046">
        <v>1243.01</v>
      </c>
      <c r="AC3046">
        <v>6718.07</v>
      </c>
    </row>
    <row r="3047" spans="1:29" x14ac:dyDescent="0.25">
      <c r="A3047">
        <v>2004</v>
      </c>
      <c r="B3047">
        <v>2001</v>
      </c>
      <c r="C3047">
        <v>2002</v>
      </c>
      <c r="D3047">
        <v>11</v>
      </c>
      <c r="E3047" t="s">
        <v>50</v>
      </c>
      <c r="F3047" t="s">
        <v>31</v>
      </c>
      <c r="G3047" t="s">
        <v>49</v>
      </c>
      <c r="H3047">
        <v>1</v>
      </c>
      <c r="I3047">
        <v>3</v>
      </c>
      <c r="J3047" t="s">
        <v>34</v>
      </c>
      <c r="K3047">
        <v>277627</v>
      </c>
      <c r="L3047">
        <v>28227</v>
      </c>
      <c r="M3047">
        <v>20496</v>
      </c>
      <c r="N3047">
        <v>0.81389999999999996</v>
      </c>
      <c r="O3047">
        <v>16682</v>
      </c>
      <c r="P3047">
        <v>0</v>
      </c>
      <c r="Q3047">
        <v>7731</v>
      </c>
      <c r="R3047">
        <v>7731</v>
      </c>
      <c r="S3047">
        <v>15873</v>
      </c>
      <c r="T3047">
        <f t="shared" si="94"/>
        <v>23604</v>
      </c>
      <c r="U3047">
        <f t="shared" si="95"/>
        <v>2</v>
      </c>
      <c r="V3047">
        <v>8.3968075658238508E-2</v>
      </c>
      <c r="W3047">
        <v>3.943107532629847E-2</v>
      </c>
      <c r="X3047">
        <v>0.23286248861502357</v>
      </c>
      <c r="Y3047">
        <v>0.64373836040043941</v>
      </c>
      <c r="Z3047">
        <v>2370.25</v>
      </c>
      <c r="AA3047">
        <v>1113.06</v>
      </c>
      <c r="AB3047">
        <v>6573.24</v>
      </c>
      <c r="AC3047">
        <v>18171.440000000002</v>
      </c>
    </row>
    <row r="3048" spans="1:29" x14ac:dyDescent="0.25">
      <c r="A3048">
        <v>2004</v>
      </c>
      <c r="B3048">
        <v>2000</v>
      </c>
      <c r="C3048">
        <v>2001</v>
      </c>
      <c r="D3048">
        <v>11</v>
      </c>
      <c r="E3048" t="s">
        <v>50</v>
      </c>
      <c r="F3048" t="s">
        <v>31</v>
      </c>
      <c r="G3048" t="s">
        <v>49</v>
      </c>
      <c r="H3048">
        <v>1</v>
      </c>
      <c r="I3048">
        <v>4</v>
      </c>
      <c r="J3048" t="s">
        <v>34</v>
      </c>
      <c r="K3048">
        <v>136701</v>
      </c>
      <c r="L3048">
        <v>40336</v>
      </c>
      <c r="M3048">
        <v>15234</v>
      </c>
      <c r="N3048">
        <v>0.98080000000000001</v>
      </c>
      <c r="O3048">
        <v>14942</v>
      </c>
      <c r="P3048">
        <v>39</v>
      </c>
      <c r="Q3048">
        <v>25062</v>
      </c>
      <c r="R3048">
        <v>25101</v>
      </c>
      <c r="S3048">
        <v>50979</v>
      </c>
      <c r="T3048">
        <f t="shared" si="94"/>
        <v>76080</v>
      </c>
      <c r="U3048">
        <f t="shared" si="95"/>
        <v>3</v>
      </c>
      <c r="V3048">
        <v>1.1122440808528858E-2</v>
      </c>
      <c r="W3048">
        <v>2.7372251463749799E-2</v>
      </c>
      <c r="X3048">
        <v>0.17571269870665429</v>
      </c>
      <c r="Y3048">
        <v>0.78579260902106707</v>
      </c>
      <c r="Z3048">
        <v>448.64</v>
      </c>
      <c r="AA3048">
        <v>1104.0999999999999</v>
      </c>
      <c r="AB3048">
        <v>7087.63</v>
      </c>
      <c r="AC3048">
        <v>31696.100000000002</v>
      </c>
    </row>
    <row r="3049" spans="1:29" x14ac:dyDescent="0.25">
      <c r="A3049">
        <v>2004</v>
      </c>
      <c r="B3049">
        <v>1999</v>
      </c>
      <c r="C3049">
        <v>2000</v>
      </c>
      <c r="D3049">
        <v>11</v>
      </c>
      <c r="E3049" t="s">
        <v>50</v>
      </c>
      <c r="F3049" t="s">
        <v>31</v>
      </c>
      <c r="G3049" t="s">
        <v>49</v>
      </c>
      <c r="H3049">
        <v>1</v>
      </c>
      <c r="I3049">
        <v>5</v>
      </c>
      <c r="J3049" t="s">
        <v>34</v>
      </c>
      <c r="K3049">
        <v>18813</v>
      </c>
      <c r="L3049">
        <v>8278</v>
      </c>
      <c r="M3049">
        <v>2014</v>
      </c>
      <c r="N3049">
        <v>1</v>
      </c>
      <c r="O3049">
        <v>2014</v>
      </c>
      <c r="P3049">
        <v>8</v>
      </c>
      <c r="Q3049">
        <v>6255</v>
      </c>
      <c r="R3049">
        <v>6263</v>
      </c>
      <c r="S3049">
        <v>8653</v>
      </c>
      <c r="T3049">
        <f t="shared" si="94"/>
        <v>14916</v>
      </c>
      <c r="U3049">
        <f t="shared" si="95"/>
        <v>4</v>
      </c>
      <c r="V3049">
        <v>2.7180379872989108E-4</v>
      </c>
      <c r="W3049">
        <v>2.101949376844491E-4</v>
      </c>
      <c r="X3049">
        <v>0.14586803865170822</v>
      </c>
      <c r="Y3049">
        <v>0.85364996261187753</v>
      </c>
      <c r="Z3049">
        <v>2.25</v>
      </c>
      <c r="AA3049">
        <v>1.74</v>
      </c>
      <c r="AB3049">
        <v>1207.5</v>
      </c>
      <c r="AC3049">
        <v>7066.54</v>
      </c>
    </row>
    <row r="3050" spans="1:29" x14ac:dyDescent="0.25">
      <c r="A3050">
        <v>2004</v>
      </c>
      <c r="B3050">
        <v>2002</v>
      </c>
      <c r="C3050">
        <v>2003</v>
      </c>
      <c r="D3050">
        <v>12</v>
      </c>
      <c r="E3050" t="s">
        <v>51</v>
      </c>
      <c r="F3050" t="s">
        <v>31</v>
      </c>
      <c r="G3050" t="s">
        <v>49</v>
      </c>
      <c r="H3050">
        <v>0</v>
      </c>
      <c r="I3050">
        <v>2</v>
      </c>
      <c r="J3050" t="s">
        <v>33</v>
      </c>
      <c r="K3050">
        <v>69482</v>
      </c>
      <c r="L3050">
        <v>1893</v>
      </c>
      <c r="M3050">
        <v>1524</v>
      </c>
      <c r="N3050">
        <v>0.57789999999999997</v>
      </c>
      <c r="O3050">
        <v>881</v>
      </c>
      <c r="P3050">
        <v>0</v>
      </c>
      <c r="Q3050">
        <v>368</v>
      </c>
      <c r="R3050">
        <v>368</v>
      </c>
      <c r="S3050">
        <v>304</v>
      </c>
      <c r="T3050">
        <f t="shared" si="94"/>
        <v>672</v>
      </c>
      <c r="U3050">
        <f t="shared" si="95"/>
        <v>1</v>
      </c>
      <c r="V3050">
        <v>0.2271939740325597</v>
      </c>
      <c r="W3050">
        <v>0.26243172718340957</v>
      </c>
      <c r="X3050">
        <v>7.544080205373084E-2</v>
      </c>
      <c r="Y3050">
        <v>0.43493349673029991</v>
      </c>
      <c r="Z3050">
        <v>430.11</v>
      </c>
      <c r="AA3050">
        <v>496.82</v>
      </c>
      <c r="AB3050">
        <v>142.82</v>
      </c>
      <c r="AC3050">
        <v>823.38999999999987</v>
      </c>
    </row>
    <row r="3051" spans="1:29" x14ac:dyDescent="0.25">
      <c r="A3051">
        <v>2004</v>
      </c>
      <c r="B3051">
        <v>2001</v>
      </c>
      <c r="C3051">
        <v>2002</v>
      </c>
      <c r="D3051">
        <v>12</v>
      </c>
      <c r="E3051" t="s">
        <v>51</v>
      </c>
      <c r="F3051" t="s">
        <v>31</v>
      </c>
      <c r="G3051" t="s">
        <v>49</v>
      </c>
      <c r="H3051">
        <v>0</v>
      </c>
      <c r="I3051">
        <v>3</v>
      </c>
      <c r="J3051" t="s">
        <v>34</v>
      </c>
      <c r="K3051">
        <v>35577</v>
      </c>
      <c r="L3051">
        <v>3585</v>
      </c>
      <c r="M3051">
        <v>2633</v>
      </c>
      <c r="N3051">
        <v>0.81530000000000002</v>
      </c>
      <c r="O3051">
        <v>2146</v>
      </c>
      <c r="P3051">
        <v>0</v>
      </c>
      <c r="Q3051">
        <v>952</v>
      </c>
      <c r="R3051">
        <v>952</v>
      </c>
      <c r="S3051">
        <v>2225</v>
      </c>
      <c r="T3051">
        <f t="shared" si="94"/>
        <v>3177</v>
      </c>
      <c r="U3051">
        <f t="shared" si="95"/>
        <v>2</v>
      </c>
      <c r="V3051">
        <v>8.4830754041850601E-2</v>
      </c>
      <c r="W3051">
        <v>3.9931838655068455E-2</v>
      </c>
      <c r="X3051">
        <v>0.23294223298127795</v>
      </c>
      <c r="Y3051">
        <v>0.64229517432180294</v>
      </c>
      <c r="Z3051">
        <v>304.16999999999996</v>
      </c>
      <c r="AA3051">
        <v>143.18</v>
      </c>
      <c r="AB3051">
        <v>835.24</v>
      </c>
      <c r="AC3051">
        <v>2303.02</v>
      </c>
    </row>
    <row r="3052" spans="1:29" x14ac:dyDescent="0.25">
      <c r="A3052">
        <v>2004</v>
      </c>
      <c r="B3052">
        <v>2000</v>
      </c>
      <c r="C3052">
        <v>2001</v>
      </c>
      <c r="D3052">
        <v>12</v>
      </c>
      <c r="E3052" t="s">
        <v>51</v>
      </c>
      <c r="F3052" t="s">
        <v>31</v>
      </c>
      <c r="G3052" t="s">
        <v>49</v>
      </c>
      <c r="H3052">
        <v>0</v>
      </c>
      <c r="I3052">
        <v>4</v>
      </c>
      <c r="J3052" t="s">
        <v>34</v>
      </c>
      <c r="K3052">
        <v>26105</v>
      </c>
      <c r="L3052">
        <v>6853</v>
      </c>
      <c r="M3052">
        <v>2919</v>
      </c>
      <c r="N3052">
        <v>0.98080000000000001</v>
      </c>
      <c r="O3052">
        <v>2863</v>
      </c>
      <c r="P3052">
        <v>7</v>
      </c>
      <c r="Q3052">
        <v>3926</v>
      </c>
      <c r="R3052">
        <v>3933</v>
      </c>
      <c r="S3052">
        <v>10572</v>
      </c>
      <c r="T3052">
        <f t="shared" si="94"/>
        <v>14505</v>
      </c>
      <c r="U3052">
        <f t="shared" si="95"/>
        <v>3</v>
      </c>
      <c r="V3052">
        <v>1.2473954837542389E-2</v>
      </c>
      <c r="W3052">
        <v>2.7194943298878824E-2</v>
      </c>
      <c r="X3052">
        <v>0.20416343230008702</v>
      </c>
      <c r="Y3052">
        <v>0.75616766956349168</v>
      </c>
      <c r="Z3052">
        <v>85.49</v>
      </c>
      <c r="AA3052">
        <v>186.38</v>
      </c>
      <c r="AB3052">
        <v>1399.23</v>
      </c>
      <c r="AC3052">
        <v>5182.3799999999983</v>
      </c>
    </row>
    <row r="3053" spans="1:29" x14ac:dyDescent="0.25">
      <c r="A3053">
        <v>2004</v>
      </c>
      <c r="B3053">
        <v>1999</v>
      </c>
      <c r="C3053">
        <v>2000</v>
      </c>
      <c r="D3053">
        <v>12</v>
      </c>
      <c r="E3053" t="s">
        <v>51</v>
      </c>
      <c r="F3053" t="s">
        <v>31</v>
      </c>
      <c r="G3053" t="s">
        <v>49</v>
      </c>
      <c r="H3053">
        <v>0</v>
      </c>
      <c r="I3053">
        <v>5</v>
      </c>
      <c r="J3053" t="s">
        <v>34</v>
      </c>
      <c r="K3053">
        <v>2981</v>
      </c>
      <c r="L3053">
        <v>1187</v>
      </c>
      <c r="M3053">
        <v>318</v>
      </c>
      <c r="N3053">
        <v>1</v>
      </c>
      <c r="O3053">
        <v>318</v>
      </c>
      <c r="P3053">
        <v>1</v>
      </c>
      <c r="Q3053">
        <v>867</v>
      </c>
      <c r="R3053">
        <v>868</v>
      </c>
      <c r="S3053">
        <v>1495</v>
      </c>
      <c r="T3053">
        <f t="shared" si="94"/>
        <v>2363</v>
      </c>
      <c r="U3053">
        <f t="shared" si="95"/>
        <v>4</v>
      </c>
      <c r="V3053">
        <v>2.9474925260010947E-4</v>
      </c>
      <c r="W3053">
        <v>2.2737799486294161E-4</v>
      </c>
      <c r="X3053">
        <v>0.16708914059539348</v>
      </c>
      <c r="Y3053">
        <v>0.83238873215714337</v>
      </c>
      <c r="Z3053">
        <v>0.35</v>
      </c>
      <c r="AA3053">
        <v>0.27</v>
      </c>
      <c r="AB3053">
        <v>198.41</v>
      </c>
      <c r="AC3053">
        <v>988.42</v>
      </c>
    </row>
    <row r="3054" spans="1:29" x14ac:dyDescent="0.25">
      <c r="A3054">
        <v>2004</v>
      </c>
      <c r="B3054">
        <v>2002</v>
      </c>
      <c r="C3054">
        <v>2003</v>
      </c>
      <c r="D3054">
        <v>13</v>
      </c>
      <c r="E3054" t="s">
        <v>52</v>
      </c>
      <c r="F3054" t="s">
        <v>31</v>
      </c>
      <c r="G3054" t="s">
        <v>49</v>
      </c>
      <c r="H3054">
        <v>1</v>
      </c>
      <c r="I3054">
        <v>2</v>
      </c>
      <c r="J3054" t="s">
        <v>33</v>
      </c>
      <c r="K3054">
        <v>156999</v>
      </c>
      <c r="L3054">
        <v>4089</v>
      </c>
      <c r="M3054">
        <v>3616</v>
      </c>
      <c r="N3054">
        <v>0.57210000000000005</v>
      </c>
      <c r="O3054">
        <v>2068</v>
      </c>
      <c r="P3054">
        <v>0</v>
      </c>
      <c r="Q3054">
        <v>473</v>
      </c>
      <c r="R3054">
        <v>473</v>
      </c>
      <c r="S3054">
        <v>1773</v>
      </c>
      <c r="T3054">
        <f t="shared" si="94"/>
        <v>2246</v>
      </c>
      <c r="U3054">
        <f t="shared" si="95"/>
        <v>1</v>
      </c>
      <c r="V3054">
        <v>0.22757580277220174</v>
      </c>
      <c r="W3054">
        <v>0.27448170977703557</v>
      </c>
      <c r="X3054">
        <v>6.4256006885270764E-2</v>
      </c>
      <c r="Y3054">
        <v>0.43368648056549197</v>
      </c>
      <c r="Z3054">
        <v>930.76</v>
      </c>
      <c r="AA3054">
        <v>1122.5999999999999</v>
      </c>
      <c r="AB3054">
        <v>262.8</v>
      </c>
      <c r="AC3054">
        <v>1773.7299999999998</v>
      </c>
    </row>
    <row r="3055" spans="1:29" x14ac:dyDescent="0.25">
      <c r="A3055">
        <v>2004</v>
      </c>
      <c r="B3055">
        <v>2001</v>
      </c>
      <c r="C3055">
        <v>2002</v>
      </c>
      <c r="D3055">
        <v>13</v>
      </c>
      <c r="E3055" t="s">
        <v>52</v>
      </c>
      <c r="F3055" t="s">
        <v>31</v>
      </c>
      <c r="G3055" t="s">
        <v>49</v>
      </c>
      <c r="H3055">
        <v>1</v>
      </c>
      <c r="I3055">
        <v>3</v>
      </c>
      <c r="J3055" t="s">
        <v>34</v>
      </c>
      <c r="K3055">
        <v>73284</v>
      </c>
      <c r="L3055">
        <v>9380</v>
      </c>
      <c r="M3055">
        <v>7133</v>
      </c>
      <c r="N3055">
        <v>0.80179999999999996</v>
      </c>
      <c r="O3055">
        <v>5719</v>
      </c>
      <c r="P3055">
        <v>0</v>
      </c>
      <c r="Q3055">
        <v>2246</v>
      </c>
      <c r="R3055">
        <v>2246</v>
      </c>
      <c r="S3055">
        <v>3529</v>
      </c>
      <c r="T3055">
        <f t="shared" si="94"/>
        <v>5775</v>
      </c>
      <c r="U3055">
        <f t="shared" si="95"/>
        <v>2</v>
      </c>
      <c r="V3055">
        <v>5.8224957543413398E-2</v>
      </c>
      <c r="W3055">
        <v>9.3029230813514052E-2</v>
      </c>
      <c r="X3055">
        <v>8.6037886306964587E-2</v>
      </c>
      <c r="Y3055">
        <v>0.76270792533610809</v>
      </c>
      <c r="Z3055">
        <v>546.16000000000008</v>
      </c>
      <c r="AA3055">
        <v>872.63000000000011</v>
      </c>
      <c r="AB3055">
        <v>807.05</v>
      </c>
      <c r="AC3055">
        <v>7154.3300000000008</v>
      </c>
    </row>
    <row r="3056" spans="1:29" x14ac:dyDescent="0.25">
      <c r="A3056">
        <v>2004</v>
      </c>
      <c r="B3056">
        <v>2000</v>
      </c>
      <c r="C3056">
        <v>2001</v>
      </c>
      <c r="D3056">
        <v>13</v>
      </c>
      <c r="E3056" t="s">
        <v>52</v>
      </c>
      <c r="F3056" t="s">
        <v>31</v>
      </c>
      <c r="G3056" t="s">
        <v>49</v>
      </c>
      <c r="H3056">
        <v>1</v>
      </c>
      <c r="I3056">
        <v>4</v>
      </c>
      <c r="J3056" t="s">
        <v>34</v>
      </c>
      <c r="K3056">
        <v>26534</v>
      </c>
      <c r="L3056">
        <v>8444</v>
      </c>
      <c r="M3056">
        <v>4428</v>
      </c>
      <c r="N3056">
        <v>0.96499999999999997</v>
      </c>
      <c r="O3056">
        <v>4272</v>
      </c>
      <c r="P3056">
        <v>90</v>
      </c>
      <c r="Q3056">
        <v>3925</v>
      </c>
      <c r="R3056">
        <v>4016</v>
      </c>
      <c r="S3056">
        <v>6895</v>
      </c>
      <c r="T3056">
        <f t="shared" si="94"/>
        <v>10911</v>
      </c>
      <c r="U3056">
        <f t="shared" si="95"/>
        <v>3</v>
      </c>
      <c r="V3056">
        <v>9.0285327213257653E-3</v>
      </c>
      <c r="W3056">
        <v>3.3956472619529769E-2</v>
      </c>
      <c r="X3056">
        <v>0.18000222634332583</v>
      </c>
      <c r="Y3056">
        <v>0.77701276831581856</v>
      </c>
      <c r="Z3056">
        <v>76.240000000000009</v>
      </c>
      <c r="AA3056">
        <v>286.74</v>
      </c>
      <c r="AB3056">
        <v>1520</v>
      </c>
      <c r="AC3056">
        <v>6561.36</v>
      </c>
    </row>
    <row r="3057" spans="1:29" x14ac:dyDescent="0.25">
      <c r="A3057">
        <v>2004</v>
      </c>
      <c r="B3057">
        <v>1999</v>
      </c>
      <c r="C3057">
        <v>2000</v>
      </c>
      <c r="D3057">
        <v>13</v>
      </c>
      <c r="E3057" t="s">
        <v>52</v>
      </c>
      <c r="F3057" t="s">
        <v>31</v>
      </c>
      <c r="G3057" t="s">
        <v>49</v>
      </c>
      <c r="H3057">
        <v>1</v>
      </c>
      <c r="I3057">
        <v>5</v>
      </c>
      <c r="J3057" t="s">
        <v>34</v>
      </c>
      <c r="K3057">
        <v>5666</v>
      </c>
      <c r="L3057">
        <v>2455</v>
      </c>
      <c r="M3057">
        <v>926</v>
      </c>
      <c r="N3057">
        <v>1</v>
      </c>
      <c r="O3057">
        <v>926</v>
      </c>
      <c r="P3057">
        <v>21</v>
      </c>
      <c r="Q3057">
        <v>1508</v>
      </c>
      <c r="R3057">
        <v>1529</v>
      </c>
      <c r="S3057">
        <v>2643</v>
      </c>
      <c r="T3057">
        <f t="shared" si="94"/>
        <v>4172</v>
      </c>
      <c r="U3057">
        <f t="shared" si="95"/>
        <v>4</v>
      </c>
      <c r="V3057">
        <v>1.0570376885240561E-2</v>
      </c>
      <c r="W3057">
        <v>9.169679794130102E-3</v>
      </c>
      <c r="X3057">
        <v>4.3051076582299098E-2</v>
      </c>
      <c r="Y3057">
        <v>0.93720886673833026</v>
      </c>
      <c r="Z3057">
        <v>25.96</v>
      </c>
      <c r="AA3057">
        <v>22.52</v>
      </c>
      <c r="AB3057">
        <v>105.73</v>
      </c>
      <c r="AC3057">
        <v>2301.71</v>
      </c>
    </row>
    <row r="3058" spans="1:29" x14ac:dyDescent="0.25">
      <c r="A3058">
        <v>2004</v>
      </c>
      <c r="B3058">
        <v>2001</v>
      </c>
      <c r="C3058">
        <v>2003</v>
      </c>
      <c r="D3058">
        <v>14</v>
      </c>
      <c r="E3058" t="s">
        <v>53</v>
      </c>
      <c r="F3058" t="s">
        <v>31</v>
      </c>
      <c r="G3058" t="s">
        <v>49</v>
      </c>
      <c r="H3058">
        <v>3</v>
      </c>
      <c r="I3058">
        <v>3</v>
      </c>
      <c r="J3058" t="s">
        <v>33</v>
      </c>
      <c r="K3058">
        <v>7036</v>
      </c>
      <c r="L3058">
        <v>267</v>
      </c>
      <c r="M3058">
        <v>247</v>
      </c>
      <c r="N3058">
        <v>0.61870000000000003</v>
      </c>
      <c r="O3058">
        <v>152</v>
      </c>
      <c r="P3058">
        <v>0</v>
      </c>
      <c r="Q3058">
        <v>20</v>
      </c>
      <c r="R3058">
        <v>20</v>
      </c>
      <c r="S3058">
        <v>87</v>
      </c>
      <c r="T3058">
        <f t="shared" si="94"/>
        <v>107</v>
      </c>
      <c r="U3058">
        <f t="shared" si="95"/>
        <v>1</v>
      </c>
      <c r="V3058">
        <v>0</v>
      </c>
      <c r="W3058">
        <v>6.0548262837054501E-2</v>
      </c>
      <c r="X3058">
        <v>4.1437600508620366E-2</v>
      </c>
      <c r="Y3058">
        <v>0.89801413665432517</v>
      </c>
      <c r="Z3058">
        <v>0</v>
      </c>
      <c r="AA3058">
        <v>16.190000000000001</v>
      </c>
      <c r="AB3058">
        <v>11.079999999999998</v>
      </c>
      <c r="AC3058">
        <v>240.12</v>
      </c>
    </row>
    <row r="3059" spans="1:29" x14ac:dyDescent="0.25">
      <c r="A3059">
        <v>2004</v>
      </c>
      <c r="B3059">
        <v>2000</v>
      </c>
      <c r="C3059">
        <v>2002</v>
      </c>
      <c r="D3059">
        <v>14</v>
      </c>
      <c r="E3059" t="s">
        <v>53</v>
      </c>
      <c r="F3059" t="s">
        <v>31</v>
      </c>
      <c r="G3059" t="s">
        <v>49</v>
      </c>
      <c r="H3059">
        <v>3</v>
      </c>
      <c r="I3059">
        <v>4</v>
      </c>
      <c r="J3059" t="s">
        <v>34</v>
      </c>
      <c r="K3059">
        <v>4202</v>
      </c>
      <c r="L3059">
        <v>378</v>
      </c>
      <c r="M3059">
        <v>365</v>
      </c>
      <c r="N3059">
        <v>0.86860000000000004</v>
      </c>
      <c r="O3059">
        <v>317</v>
      </c>
      <c r="P3059">
        <v>0</v>
      </c>
      <c r="Q3059">
        <v>13</v>
      </c>
      <c r="R3059">
        <v>13</v>
      </c>
      <c r="S3059">
        <v>932</v>
      </c>
      <c r="T3059">
        <f t="shared" si="94"/>
        <v>945</v>
      </c>
      <c r="U3059">
        <f t="shared" si="95"/>
        <v>2</v>
      </c>
      <c r="V3059">
        <v>0</v>
      </c>
      <c r="W3059">
        <v>3.2904979285959313E-2</v>
      </c>
      <c r="X3059">
        <v>0.37158614138322288</v>
      </c>
      <c r="Y3059">
        <v>0.59550887933081775</v>
      </c>
      <c r="Z3059">
        <v>0</v>
      </c>
      <c r="AA3059">
        <v>12.47</v>
      </c>
      <c r="AB3059">
        <v>140.82</v>
      </c>
      <c r="AC3059">
        <v>225.68</v>
      </c>
    </row>
    <row r="3060" spans="1:29" x14ac:dyDescent="0.25">
      <c r="A3060">
        <v>2004</v>
      </c>
      <c r="B3060">
        <v>1999</v>
      </c>
      <c r="C3060">
        <v>2001</v>
      </c>
      <c r="D3060">
        <v>14</v>
      </c>
      <c r="E3060" t="s">
        <v>53</v>
      </c>
      <c r="F3060" t="s">
        <v>31</v>
      </c>
      <c r="G3060" t="s">
        <v>49</v>
      </c>
      <c r="H3060">
        <v>3</v>
      </c>
      <c r="I3060">
        <v>5</v>
      </c>
      <c r="J3060" t="s">
        <v>34</v>
      </c>
      <c r="K3060">
        <v>1990</v>
      </c>
      <c r="L3060">
        <v>244</v>
      </c>
      <c r="M3060">
        <v>244</v>
      </c>
      <c r="N3060">
        <v>0.99050000000000005</v>
      </c>
      <c r="O3060">
        <v>242</v>
      </c>
      <c r="P3060">
        <v>0</v>
      </c>
      <c r="Q3060">
        <v>0</v>
      </c>
      <c r="R3060">
        <v>0</v>
      </c>
      <c r="S3060">
        <v>1219</v>
      </c>
      <c r="T3060">
        <f t="shared" si="94"/>
        <v>1219</v>
      </c>
      <c r="U3060">
        <f t="shared" si="95"/>
        <v>3</v>
      </c>
      <c r="V3060">
        <v>0</v>
      </c>
      <c r="W3060">
        <v>9.867855827844374E-2</v>
      </c>
      <c r="X3060">
        <v>1.6364603362925992E-4</v>
      </c>
      <c r="Y3060">
        <v>0.90115779568792698</v>
      </c>
      <c r="Z3060">
        <v>0</v>
      </c>
      <c r="AA3060">
        <v>24.12</v>
      </c>
      <c r="AB3060">
        <v>0.04</v>
      </c>
      <c r="AC3060">
        <v>220.26999999999998</v>
      </c>
    </row>
    <row r="3061" spans="1:29" x14ac:dyDescent="0.25">
      <c r="A3061">
        <v>2004</v>
      </c>
      <c r="B3061">
        <v>1998</v>
      </c>
      <c r="C3061">
        <v>2000</v>
      </c>
      <c r="D3061">
        <v>14</v>
      </c>
      <c r="E3061" t="s">
        <v>53</v>
      </c>
      <c r="F3061" t="s">
        <v>31</v>
      </c>
      <c r="G3061" t="s">
        <v>49</v>
      </c>
      <c r="H3061">
        <v>3</v>
      </c>
      <c r="I3061">
        <v>6</v>
      </c>
      <c r="J3061" t="s">
        <v>34</v>
      </c>
      <c r="K3061">
        <v>190</v>
      </c>
      <c r="L3061">
        <v>134</v>
      </c>
      <c r="M3061">
        <v>134</v>
      </c>
      <c r="N3061">
        <v>1</v>
      </c>
      <c r="O3061">
        <v>134</v>
      </c>
      <c r="P3061">
        <v>0</v>
      </c>
      <c r="Q3061">
        <v>0</v>
      </c>
      <c r="R3061">
        <v>0</v>
      </c>
      <c r="S3061">
        <v>35</v>
      </c>
      <c r="T3061">
        <f t="shared" si="94"/>
        <v>35</v>
      </c>
      <c r="U3061">
        <f t="shared" si="95"/>
        <v>4</v>
      </c>
      <c r="V3061">
        <v>0</v>
      </c>
      <c r="W3061">
        <v>1.4819205690574984E-4</v>
      </c>
      <c r="X3061">
        <v>7.409602845287492E-5</v>
      </c>
      <c r="Y3061">
        <v>0.99977771191464138</v>
      </c>
      <c r="Z3061">
        <v>0</v>
      </c>
      <c r="AA3061">
        <v>0.02</v>
      </c>
      <c r="AB3061">
        <v>0.01</v>
      </c>
      <c r="AC3061">
        <v>134.93</v>
      </c>
    </row>
    <row r="3062" spans="1:29" x14ac:dyDescent="0.25">
      <c r="A3062">
        <v>2004</v>
      </c>
      <c r="B3062">
        <v>2002</v>
      </c>
      <c r="C3062">
        <v>2003</v>
      </c>
      <c r="D3062">
        <v>15</v>
      </c>
      <c r="E3062" t="s">
        <v>54</v>
      </c>
      <c r="F3062" t="s">
        <v>31</v>
      </c>
      <c r="G3062" t="s">
        <v>49</v>
      </c>
      <c r="H3062">
        <v>0</v>
      </c>
      <c r="I3062">
        <v>2</v>
      </c>
      <c r="J3062" t="s">
        <v>33</v>
      </c>
      <c r="K3062">
        <v>83856</v>
      </c>
      <c r="L3062">
        <v>2905</v>
      </c>
      <c r="M3062">
        <v>2878</v>
      </c>
      <c r="N3062">
        <v>0.58320000000000005</v>
      </c>
      <c r="O3062">
        <v>1678</v>
      </c>
      <c r="P3062">
        <v>0</v>
      </c>
      <c r="Q3062">
        <v>27</v>
      </c>
      <c r="R3062">
        <v>27</v>
      </c>
      <c r="S3062">
        <v>544</v>
      </c>
      <c r="T3062">
        <f t="shared" si="94"/>
        <v>571</v>
      </c>
      <c r="U3062">
        <f t="shared" si="95"/>
        <v>1</v>
      </c>
      <c r="V3062">
        <v>0.17863767607209105</v>
      </c>
      <c r="W3062">
        <v>0.32288171465738863</v>
      </c>
      <c r="X3062">
        <v>0.10387608103876084</v>
      </c>
      <c r="Y3062">
        <v>0.39460452823175957</v>
      </c>
      <c r="Z3062">
        <v>519.07999999999993</v>
      </c>
      <c r="AA3062">
        <v>938.22</v>
      </c>
      <c r="AB3062">
        <v>301.84000000000003</v>
      </c>
      <c r="AC3062">
        <v>1146.6299999999999</v>
      </c>
    </row>
    <row r="3063" spans="1:29" x14ac:dyDescent="0.25">
      <c r="A3063">
        <v>2004</v>
      </c>
      <c r="B3063">
        <v>2001</v>
      </c>
      <c r="C3063">
        <v>2002</v>
      </c>
      <c r="D3063">
        <v>15</v>
      </c>
      <c r="E3063" t="s">
        <v>54</v>
      </c>
      <c r="F3063" t="s">
        <v>31</v>
      </c>
      <c r="G3063" t="s">
        <v>49</v>
      </c>
      <c r="H3063">
        <v>0</v>
      </c>
      <c r="I3063">
        <v>3</v>
      </c>
      <c r="J3063" t="s">
        <v>34</v>
      </c>
      <c r="K3063">
        <v>44901</v>
      </c>
      <c r="L3063">
        <v>4251</v>
      </c>
      <c r="M3063">
        <v>4184</v>
      </c>
      <c r="N3063">
        <v>0.82579999999999998</v>
      </c>
      <c r="O3063">
        <v>3455</v>
      </c>
      <c r="P3063">
        <v>0</v>
      </c>
      <c r="Q3063">
        <v>66</v>
      </c>
      <c r="R3063">
        <v>66</v>
      </c>
      <c r="S3063">
        <v>5141</v>
      </c>
      <c r="T3063">
        <f t="shared" si="94"/>
        <v>5207</v>
      </c>
      <c r="U3063">
        <f t="shared" si="95"/>
        <v>2</v>
      </c>
      <c r="V3063">
        <v>0.12358421994782638</v>
      </c>
      <c r="W3063">
        <v>0.23287832348119</v>
      </c>
      <c r="X3063">
        <v>0.31025665754765142</v>
      </c>
      <c r="Y3063">
        <v>0.33328079902333224</v>
      </c>
      <c r="Z3063">
        <v>525.38</v>
      </c>
      <c r="AA3063">
        <v>990.01</v>
      </c>
      <c r="AB3063">
        <v>1318.96</v>
      </c>
      <c r="AC3063">
        <v>1416.8399999999997</v>
      </c>
    </row>
    <row r="3064" spans="1:29" x14ac:dyDescent="0.25">
      <c r="A3064">
        <v>2004</v>
      </c>
      <c r="B3064">
        <v>2000</v>
      </c>
      <c r="C3064">
        <v>2001</v>
      </c>
      <c r="D3064">
        <v>15</v>
      </c>
      <c r="E3064" t="s">
        <v>54</v>
      </c>
      <c r="F3064" t="s">
        <v>31</v>
      </c>
      <c r="G3064" t="s">
        <v>49</v>
      </c>
      <c r="H3064">
        <v>0</v>
      </c>
      <c r="I3064">
        <v>4</v>
      </c>
      <c r="J3064" t="s">
        <v>34</v>
      </c>
      <c r="K3064">
        <v>26356</v>
      </c>
      <c r="L3064">
        <v>2812</v>
      </c>
      <c r="M3064">
        <v>2635</v>
      </c>
      <c r="N3064">
        <v>0.98089999999999999</v>
      </c>
      <c r="O3064">
        <v>2584</v>
      </c>
      <c r="P3064">
        <v>7</v>
      </c>
      <c r="Q3064">
        <v>170</v>
      </c>
      <c r="R3064">
        <v>177</v>
      </c>
      <c r="S3064">
        <v>14738</v>
      </c>
      <c r="T3064">
        <f t="shared" si="94"/>
        <v>14915</v>
      </c>
      <c r="U3064">
        <f t="shared" si="95"/>
        <v>3</v>
      </c>
      <c r="V3064">
        <v>9.4652531888571284E-2</v>
      </c>
      <c r="W3064">
        <v>0.45167299461058252</v>
      </c>
      <c r="X3064">
        <v>0.20888969469448115</v>
      </c>
      <c r="Y3064">
        <v>0.24478477880636484</v>
      </c>
      <c r="Z3064">
        <v>266.25</v>
      </c>
      <c r="AA3064">
        <v>1270.52</v>
      </c>
      <c r="AB3064">
        <v>587.59</v>
      </c>
      <c r="AC3064">
        <v>688.56</v>
      </c>
    </row>
    <row r="3065" spans="1:29" x14ac:dyDescent="0.25">
      <c r="A3065">
        <v>2004</v>
      </c>
      <c r="B3065">
        <v>1999</v>
      </c>
      <c r="C3065">
        <v>2000</v>
      </c>
      <c r="D3065">
        <v>15</v>
      </c>
      <c r="E3065" t="s">
        <v>54</v>
      </c>
      <c r="F3065" t="s">
        <v>31</v>
      </c>
      <c r="G3065" t="s">
        <v>49</v>
      </c>
      <c r="H3065">
        <v>0</v>
      </c>
      <c r="I3065">
        <v>5</v>
      </c>
      <c r="J3065" t="s">
        <v>34</v>
      </c>
      <c r="K3065">
        <v>1999</v>
      </c>
      <c r="L3065">
        <v>200</v>
      </c>
      <c r="M3065">
        <v>155</v>
      </c>
      <c r="N3065">
        <v>1</v>
      </c>
      <c r="O3065">
        <v>155</v>
      </c>
      <c r="P3065">
        <v>6</v>
      </c>
      <c r="Q3065">
        <v>38</v>
      </c>
      <c r="R3065">
        <v>44</v>
      </c>
      <c r="S3065">
        <v>1599</v>
      </c>
      <c r="T3065">
        <f t="shared" si="94"/>
        <v>1643</v>
      </c>
      <c r="U3065">
        <f t="shared" si="95"/>
        <v>4</v>
      </c>
      <c r="V3065">
        <v>2.14881815001749E-2</v>
      </c>
      <c r="W3065">
        <v>8.9950527210034474E-4</v>
      </c>
      <c r="X3065">
        <v>0.47668782169806606</v>
      </c>
      <c r="Y3065">
        <v>0.50092449152965868</v>
      </c>
      <c r="Z3065">
        <v>4.3</v>
      </c>
      <c r="AA3065">
        <v>0.18</v>
      </c>
      <c r="AB3065">
        <v>95.39</v>
      </c>
      <c r="AC3065">
        <v>100.24</v>
      </c>
    </row>
    <row r="3066" spans="1:29" x14ac:dyDescent="0.25">
      <c r="A3066">
        <v>2004</v>
      </c>
      <c r="B3066">
        <v>2002</v>
      </c>
      <c r="C3066">
        <v>2003</v>
      </c>
      <c r="D3066">
        <v>16</v>
      </c>
      <c r="E3066" t="s">
        <v>55</v>
      </c>
      <c r="F3066" t="s">
        <v>31</v>
      </c>
      <c r="G3066" t="s">
        <v>49</v>
      </c>
      <c r="H3066">
        <v>0</v>
      </c>
      <c r="I3066">
        <v>2</v>
      </c>
      <c r="J3066" t="s">
        <v>33</v>
      </c>
      <c r="K3066">
        <v>5410</v>
      </c>
      <c r="L3066">
        <v>151</v>
      </c>
      <c r="M3066">
        <v>149</v>
      </c>
      <c r="N3066">
        <v>0.59089999999999998</v>
      </c>
      <c r="O3066">
        <v>88</v>
      </c>
      <c r="P3066">
        <v>0</v>
      </c>
      <c r="Q3066">
        <v>2</v>
      </c>
      <c r="R3066">
        <v>2</v>
      </c>
      <c r="S3066">
        <v>35</v>
      </c>
      <c r="T3066">
        <f t="shared" si="94"/>
        <v>37</v>
      </c>
      <c r="U3066">
        <f t="shared" si="95"/>
        <v>1</v>
      </c>
      <c r="V3066">
        <v>0.28454749044921623</v>
      </c>
      <c r="W3066">
        <v>0.25477539191147414</v>
      </c>
      <c r="X3066">
        <v>5.6119088394150966E-2</v>
      </c>
      <c r="Y3066">
        <v>0.40455802924515877</v>
      </c>
      <c r="Z3066">
        <v>43.2</v>
      </c>
      <c r="AA3066">
        <v>38.68</v>
      </c>
      <c r="AB3066">
        <v>8.52</v>
      </c>
      <c r="AC3066">
        <v>61.42</v>
      </c>
    </row>
    <row r="3067" spans="1:29" x14ac:dyDescent="0.25">
      <c r="A3067">
        <v>2004</v>
      </c>
      <c r="B3067">
        <v>2001</v>
      </c>
      <c r="C3067">
        <v>2002</v>
      </c>
      <c r="D3067">
        <v>16</v>
      </c>
      <c r="E3067" t="s">
        <v>55</v>
      </c>
      <c r="F3067" t="s">
        <v>31</v>
      </c>
      <c r="G3067" t="s">
        <v>49</v>
      </c>
      <c r="H3067">
        <v>0</v>
      </c>
      <c r="I3067">
        <v>3</v>
      </c>
      <c r="J3067" t="s">
        <v>34</v>
      </c>
      <c r="K3067">
        <v>3242</v>
      </c>
      <c r="L3067">
        <v>450</v>
      </c>
      <c r="M3067">
        <v>428</v>
      </c>
      <c r="N3067">
        <v>0.83689999999999998</v>
      </c>
      <c r="O3067">
        <v>358</v>
      </c>
      <c r="P3067">
        <v>0</v>
      </c>
      <c r="Q3067">
        <v>21</v>
      </c>
      <c r="R3067">
        <v>21</v>
      </c>
      <c r="S3067">
        <v>381</v>
      </c>
      <c r="T3067">
        <f t="shared" si="94"/>
        <v>402</v>
      </c>
      <c r="U3067">
        <f t="shared" si="95"/>
        <v>2</v>
      </c>
      <c r="V3067">
        <v>6.1306086183918258E-2</v>
      </c>
      <c r="W3067">
        <v>0.35790759662372273</v>
      </c>
      <c r="X3067">
        <v>0.26508218569524655</v>
      </c>
      <c r="Y3067">
        <v>0.31570413149711235</v>
      </c>
      <c r="Z3067">
        <v>27.6</v>
      </c>
      <c r="AA3067">
        <v>161.13</v>
      </c>
      <c r="AB3067">
        <v>119.34</v>
      </c>
      <c r="AC3067">
        <v>142.13</v>
      </c>
    </row>
    <row r="3068" spans="1:29" x14ac:dyDescent="0.25">
      <c r="A3068">
        <v>2004</v>
      </c>
      <c r="B3068">
        <v>2000</v>
      </c>
      <c r="C3068">
        <v>2001</v>
      </c>
      <c r="D3068">
        <v>16</v>
      </c>
      <c r="E3068" t="s">
        <v>55</v>
      </c>
      <c r="F3068" t="s">
        <v>31</v>
      </c>
      <c r="G3068" t="s">
        <v>49</v>
      </c>
      <c r="H3068">
        <v>0</v>
      </c>
      <c r="I3068">
        <v>4</v>
      </c>
      <c r="J3068" t="s">
        <v>34</v>
      </c>
      <c r="K3068">
        <v>1533</v>
      </c>
      <c r="L3068">
        <v>322</v>
      </c>
      <c r="M3068">
        <v>283</v>
      </c>
      <c r="N3068">
        <v>0.9889</v>
      </c>
      <c r="O3068">
        <v>280</v>
      </c>
      <c r="P3068">
        <v>0</v>
      </c>
      <c r="Q3068">
        <v>38</v>
      </c>
      <c r="R3068">
        <v>38</v>
      </c>
      <c r="S3068">
        <v>799</v>
      </c>
      <c r="T3068">
        <f t="shared" si="94"/>
        <v>837</v>
      </c>
      <c r="U3068">
        <f t="shared" si="95"/>
        <v>3</v>
      </c>
      <c r="V3068">
        <v>0.43203296873547548</v>
      </c>
      <c r="W3068">
        <v>2.5718092523161775E-3</v>
      </c>
      <c r="X3068">
        <v>0.10714839029529327</v>
      </c>
      <c r="Y3068">
        <v>0.45824683171691499</v>
      </c>
      <c r="Z3068">
        <v>139.43</v>
      </c>
      <c r="AA3068">
        <v>0.83</v>
      </c>
      <c r="AB3068">
        <v>34.58</v>
      </c>
      <c r="AC3068">
        <v>147.88999999999999</v>
      </c>
    </row>
    <row r="3069" spans="1:29" x14ac:dyDescent="0.25">
      <c r="A3069">
        <v>2004</v>
      </c>
      <c r="B3069">
        <v>1999</v>
      </c>
      <c r="C3069">
        <v>2000</v>
      </c>
      <c r="D3069">
        <v>16</v>
      </c>
      <c r="E3069" t="s">
        <v>55</v>
      </c>
      <c r="F3069" t="s">
        <v>31</v>
      </c>
      <c r="G3069" t="s">
        <v>49</v>
      </c>
      <c r="H3069">
        <v>0</v>
      </c>
      <c r="I3069">
        <v>5</v>
      </c>
      <c r="J3069" t="s">
        <v>34</v>
      </c>
      <c r="K3069">
        <v>98</v>
      </c>
      <c r="L3069">
        <v>5</v>
      </c>
      <c r="M3069">
        <v>5</v>
      </c>
      <c r="N3069">
        <v>1</v>
      </c>
      <c r="O3069">
        <v>5</v>
      </c>
      <c r="P3069">
        <v>0</v>
      </c>
      <c r="Q3069">
        <v>0</v>
      </c>
      <c r="R3069">
        <v>0</v>
      </c>
      <c r="S3069">
        <v>82</v>
      </c>
      <c r="T3069">
        <f t="shared" si="94"/>
        <v>82</v>
      </c>
      <c r="U3069">
        <f t="shared" si="95"/>
        <v>4</v>
      </c>
      <c r="V3069">
        <v>1.8656716417910447E-3</v>
      </c>
      <c r="W3069">
        <v>1.8656716417910447E-3</v>
      </c>
      <c r="X3069">
        <v>0</v>
      </c>
      <c r="Y3069">
        <v>0.99626865671641784</v>
      </c>
      <c r="Z3069">
        <v>0.01</v>
      </c>
      <c r="AA3069">
        <v>0.01</v>
      </c>
      <c r="AB3069">
        <v>0</v>
      </c>
      <c r="AC3069">
        <v>5.34</v>
      </c>
    </row>
    <row r="3070" spans="1:29" x14ac:dyDescent="0.25">
      <c r="A3070">
        <v>2004</v>
      </c>
      <c r="B3070">
        <v>2002</v>
      </c>
      <c r="C3070">
        <v>2003</v>
      </c>
      <c r="D3070">
        <v>17</v>
      </c>
      <c r="E3070" t="s">
        <v>56</v>
      </c>
      <c r="F3070" t="s">
        <v>31</v>
      </c>
      <c r="G3070" t="s">
        <v>49</v>
      </c>
      <c r="H3070">
        <v>0</v>
      </c>
      <c r="I3070">
        <v>2</v>
      </c>
      <c r="J3070" t="s">
        <v>33</v>
      </c>
      <c r="K3070">
        <v>29192</v>
      </c>
      <c r="L3070">
        <v>1005</v>
      </c>
      <c r="M3070">
        <v>999</v>
      </c>
      <c r="N3070">
        <v>0.57110000000000005</v>
      </c>
      <c r="O3070">
        <v>571</v>
      </c>
      <c r="P3070">
        <v>0</v>
      </c>
      <c r="Q3070">
        <v>5</v>
      </c>
      <c r="R3070">
        <v>5</v>
      </c>
      <c r="S3070">
        <v>105</v>
      </c>
      <c r="T3070">
        <f t="shared" si="94"/>
        <v>110</v>
      </c>
      <c r="U3070">
        <f t="shared" si="95"/>
        <v>1</v>
      </c>
      <c r="V3070">
        <v>0.17972409814706145</v>
      </c>
      <c r="W3070">
        <v>0.32429905612523996</v>
      </c>
      <c r="X3070">
        <v>0.1042340093293417</v>
      </c>
      <c r="Y3070">
        <v>0.39174283639835694</v>
      </c>
      <c r="Z3070">
        <v>180.7</v>
      </c>
      <c r="AA3070">
        <v>326.06</v>
      </c>
      <c r="AB3070">
        <v>104.80000000000001</v>
      </c>
      <c r="AC3070">
        <v>393.87</v>
      </c>
    </row>
    <row r="3071" spans="1:29" x14ac:dyDescent="0.25">
      <c r="A3071">
        <v>2004</v>
      </c>
      <c r="B3071">
        <v>2001</v>
      </c>
      <c r="C3071">
        <v>2002</v>
      </c>
      <c r="D3071">
        <v>17</v>
      </c>
      <c r="E3071" t="s">
        <v>56</v>
      </c>
      <c r="F3071" t="s">
        <v>31</v>
      </c>
      <c r="G3071" t="s">
        <v>49</v>
      </c>
      <c r="H3071">
        <v>0</v>
      </c>
      <c r="I3071">
        <v>3</v>
      </c>
      <c r="J3071" t="s">
        <v>34</v>
      </c>
      <c r="K3071">
        <v>15735</v>
      </c>
      <c r="L3071">
        <v>1601</v>
      </c>
      <c r="M3071">
        <v>1419</v>
      </c>
      <c r="N3071">
        <v>0.81169999999999998</v>
      </c>
      <c r="O3071">
        <v>1152</v>
      </c>
      <c r="P3071">
        <v>0</v>
      </c>
      <c r="Q3071">
        <v>181</v>
      </c>
      <c r="R3071">
        <v>181</v>
      </c>
      <c r="S3071">
        <v>1232</v>
      </c>
      <c r="T3071">
        <f t="shared" si="94"/>
        <v>1413</v>
      </c>
      <c r="U3071">
        <f t="shared" si="95"/>
        <v>2</v>
      </c>
      <c r="V3071">
        <v>9.3804237891293205E-2</v>
      </c>
      <c r="W3071">
        <v>0.21464782049521142</v>
      </c>
      <c r="X3071">
        <v>0.28555820545157135</v>
      </c>
      <c r="Y3071">
        <v>0.4059897361619238</v>
      </c>
      <c r="Z3071">
        <v>150.25</v>
      </c>
      <c r="AA3071">
        <v>343.81</v>
      </c>
      <c r="AB3071">
        <v>457.39</v>
      </c>
      <c r="AC3071">
        <v>650.29</v>
      </c>
    </row>
    <row r="3072" spans="1:29" x14ac:dyDescent="0.25">
      <c r="A3072">
        <v>2004</v>
      </c>
      <c r="B3072">
        <v>2000</v>
      </c>
      <c r="C3072">
        <v>2001</v>
      </c>
      <c r="D3072">
        <v>17</v>
      </c>
      <c r="E3072" t="s">
        <v>56</v>
      </c>
      <c r="F3072" t="s">
        <v>31</v>
      </c>
      <c r="G3072" t="s">
        <v>49</v>
      </c>
      <c r="H3072">
        <v>0</v>
      </c>
      <c r="I3072">
        <v>4</v>
      </c>
      <c r="J3072" t="s">
        <v>34</v>
      </c>
      <c r="K3072">
        <v>10418</v>
      </c>
      <c r="L3072">
        <v>1977</v>
      </c>
      <c r="M3072">
        <v>1007</v>
      </c>
      <c r="N3072">
        <v>0.97389999999999999</v>
      </c>
      <c r="O3072">
        <v>981</v>
      </c>
      <c r="P3072">
        <v>2</v>
      </c>
      <c r="Q3072">
        <v>966</v>
      </c>
      <c r="R3072">
        <v>969</v>
      </c>
      <c r="S3072">
        <v>4443</v>
      </c>
      <c r="T3072">
        <f t="shared" si="94"/>
        <v>5412</v>
      </c>
      <c r="U3072">
        <f t="shared" si="95"/>
        <v>3</v>
      </c>
      <c r="V3072">
        <v>6.7146101055463675E-2</v>
      </c>
      <c r="W3072">
        <v>0.23737059570228541</v>
      </c>
      <c r="X3072">
        <v>0.10968831707403419</v>
      </c>
      <c r="Y3072">
        <v>0.58579498616821668</v>
      </c>
      <c r="Z3072">
        <v>132.76999999999998</v>
      </c>
      <c r="AA3072">
        <v>469.36</v>
      </c>
      <c r="AB3072">
        <v>216.89000000000001</v>
      </c>
      <c r="AC3072">
        <v>1158.31</v>
      </c>
    </row>
    <row r="3073" spans="1:29" x14ac:dyDescent="0.25">
      <c r="A3073">
        <v>2004</v>
      </c>
      <c r="B3073">
        <v>1999</v>
      </c>
      <c r="C3073">
        <v>2000</v>
      </c>
      <c r="D3073">
        <v>17</v>
      </c>
      <c r="E3073" t="s">
        <v>56</v>
      </c>
      <c r="F3073" t="s">
        <v>31</v>
      </c>
      <c r="G3073" t="s">
        <v>49</v>
      </c>
      <c r="H3073">
        <v>0</v>
      </c>
      <c r="I3073">
        <v>5</v>
      </c>
      <c r="J3073" t="s">
        <v>34</v>
      </c>
      <c r="K3073">
        <v>1522</v>
      </c>
      <c r="L3073">
        <v>407</v>
      </c>
      <c r="M3073">
        <v>76</v>
      </c>
      <c r="N3073">
        <v>1</v>
      </c>
      <c r="O3073">
        <v>76</v>
      </c>
      <c r="P3073">
        <v>2</v>
      </c>
      <c r="Q3073">
        <v>328</v>
      </c>
      <c r="R3073">
        <v>331</v>
      </c>
      <c r="S3073">
        <v>961</v>
      </c>
      <c r="T3073">
        <f t="shared" si="94"/>
        <v>1292</v>
      </c>
      <c r="U3073">
        <f t="shared" si="95"/>
        <v>4</v>
      </c>
      <c r="V3073">
        <v>4.4123054295869594E-4</v>
      </c>
      <c r="W3073">
        <v>3.4317931119009685E-4</v>
      </c>
      <c r="X3073">
        <v>0.11967152837357518</v>
      </c>
      <c r="Y3073">
        <v>0.87954406177227595</v>
      </c>
      <c r="Z3073">
        <v>0.18</v>
      </c>
      <c r="AA3073">
        <v>0.14000000000000001</v>
      </c>
      <c r="AB3073">
        <v>48.819999999999993</v>
      </c>
      <c r="AC3073">
        <v>358.80999999999995</v>
      </c>
    </row>
    <row r="3074" spans="1:29" x14ac:dyDescent="0.25">
      <c r="A3074">
        <v>2004</v>
      </c>
      <c r="B3074">
        <v>2002</v>
      </c>
      <c r="C3074">
        <v>2003</v>
      </c>
      <c r="D3074">
        <v>18</v>
      </c>
      <c r="E3074" t="s">
        <v>57</v>
      </c>
      <c r="F3074" t="s">
        <v>31</v>
      </c>
      <c r="G3074" t="s">
        <v>58</v>
      </c>
      <c r="H3074">
        <v>1</v>
      </c>
      <c r="I3074">
        <v>2</v>
      </c>
      <c r="J3074" t="s">
        <v>33</v>
      </c>
      <c r="K3074">
        <v>209284</v>
      </c>
      <c r="L3074">
        <v>4982</v>
      </c>
      <c r="M3074">
        <v>3867</v>
      </c>
      <c r="N3074">
        <v>0.60050000000000003</v>
      </c>
      <c r="O3074">
        <v>2322</v>
      </c>
      <c r="P3074">
        <v>0</v>
      </c>
      <c r="Q3074">
        <v>1114</v>
      </c>
      <c r="R3074">
        <v>1114</v>
      </c>
      <c r="S3074">
        <v>7928</v>
      </c>
      <c r="T3074">
        <f t="shared" si="94"/>
        <v>9042</v>
      </c>
      <c r="U3074">
        <f t="shared" si="95"/>
        <v>1</v>
      </c>
      <c r="V3074">
        <v>0.48268497758972645</v>
      </c>
      <c r="W3074">
        <v>9.6660236968822311E-2</v>
      </c>
      <c r="X3074">
        <v>6.6152959902370287E-2</v>
      </c>
      <c r="Y3074">
        <v>0.35450182553908094</v>
      </c>
      <c r="Z3074">
        <v>2404.7800000000002</v>
      </c>
      <c r="AA3074">
        <v>481.57</v>
      </c>
      <c r="AB3074">
        <v>329.58</v>
      </c>
      <c r="AC3074">
        <v>1766.1599999999999</v>
      </c>
    </row>
    <row r="3075" spans="1:29" x14ac:dyDescent="0.25">
      <c r="A3075">
        <v>2004</v>
      </c>
      <c r="B3075">
        <v>2001</v>
      </c>
      <c r="C3075">
        <v>2002</v>
      </c>
      <c r="D3075">
        <v>18</v>
      </c>
      <c r="E3075" t="s">
        <v>57</v>
      </c>
      <c r="F3075" t="s">
        <v>31</v>
      </c>
      <c r="G3075" t="s">
        <v>58</v>
      </c>
      <c r="H3075">
        <v>1</v>
      </c>
      <c r="I3075">
        <v>3</v>
      </c>
      <c r="J3075" t="s">
        <v>34</v>
      </c>
      <c r="K3075">
        <v>109604</v>
      </c>
      <c r="L3075">
        <v>11679</v>
      </c>
      <c r="M3075">
        <v>9054</v>
      </c>
      <c r="N3075">
        <v>0.81200000000000006</v>
      </c>
      <c r="O3075">
        <v>7352</v>
      </c>
      <c r="P3075">
        <v>0</v>
      </c>
      <c r="Q3075">
        <v>2625</v>
      </c>
      <c r="R3075">
        <v>2625</v>
      </c>
      <c r="S3075">
        <v>10394</v>
      </c>
      <c r="T3075">
        <f t="shared" si="94"/>
        <v>13019</v>
      </c>
      <c r="U3075">
        <f t="shared" si="95"/>
        <v>2</v>
      </c>
      <c r="V3075">
        <v>0.19653076251305671</v>
      </c>
      <c r="W3075">
        <v>0.19328070686141885</v>
      </c>
      <c r="X3075">
        <v>0.21564324731587869</v>
      </c>
      <c r="Y3075">
        <v>0.39454528330964567</v>
      </c>
      <c r="Z3075">
        <v>2295.44</v>
      </c>
      <c r="AA3075">
        <v>2257.48</v>
      </c>
      <c r="AB3075">
        <v>2518.67</v>
      </c>
      <c r="AC3075">
        <v>4608.21</v>
      </c>
    </row>
    <row r="3076" spans="1:29" x14ac:dyDescent="0.25">
      <c r="A3076">
        <v>2004</v>
      </c>
      <c r="B3076">
        <v>2000</v>
      </c>
      <c r="C3076">
        <v>2001</v>
      </c>
      <c r="D3076">
        <v>18</v>
      </c>
      <c r="E3076" t="s">
        <v>57</v>
      </c>
      <c r="F3076" t="s">
        <v>31</v>
      </c>
      <c r="G3076" t="s">
        <v>58</v>
      </c>
      <c r="H3076">
        <v>1</v>
      </c>
      <c r="I3076">
        <v>4</v>
      </c>
      <c r="J3076" t="s">
        <v>34</v>
      </c>
      <c r="K3076">
        <v>51051</v>
      </c>
      <c r="L3076">
        <v>12243</v>
      </c>
      <c r="M3076">
        <v>5500</v>
      </c>
      <c r="N3076">
        <v>0.95899999999999996</v>
      </c>
      <c r="O3076">
        <v>5275</v>
      </c>
      <c r="P3076">
        <v>599</v>
      </c>
      <c r="Q3076">
        <v>6143</v>
      </c>
      <c r="R3076">
        <v>6743</v>
      </c>
      <c r="S3076">
        <v>14119</v>
      </c>
      <c r="T3076">
        <f t="shared" si="94"/>
        <v>20862</v>
      </c>
      <c r="U3076">
        <f t="shared" si="95"/>
        <v>3</v>
      </c>
      <c r="V3076">
        <v>0.21938133349886429</v>
      </c>
      <c r="W3076">
        <v>0.1854766188886611</v>
      </c>
      <c r="X3076">
        <v>7.2279581783862859E-2</v>
      </c>
      <c r="Y3076">
        <v>0.52286246582861162</v>
      </c>
      <c r="Z3076">
        <v>2685.98</v>
      </c>
      <c r="AA3076">
        <v>2270.87</v>
      </c>
      <c r="AB3076">
        <v>884.95</v>
      </c>
      <c r="AC3076">
        <v>6401.6299999999992</v>
      </c>
    </row>
    <row r="3077" spans="1:29" x14ac:dyDescent="0.25">
      <c r="A3077">
        <v>2004</v>
      </c>
      <c r="B3077">
        <v>1999</v>
      </c>
      <c r="C3077">
        <v>2000</v>
      </c>
      <c r="D3077">
        <v>18</v>
      </c>
      <c r="E3077" t="s">
        <v>57</v>
      </c>
      <c r="F3077" t="s">
        <v>31</v>
      </c>
      <c r="G3077" t="s">
        <v>58</v>
      </c>
      <c r="H3077">
        <v>1</v>
      </c>
      <c r="I3077">
        <v>5</v>
      </c>
      <c r="J3077" t="s">
        <v>34</v>
      </c>
      <c r="K3077">
        <v>13650</v>
      </c>
      <c r="L3077">
        <v>5444</v>
      </c>
      <c r="M3077">
        <v>3505</v>
      </c>
      <c r="N3077">
        <v>1</v>
      </c>
      <c r="O3077">
        <v>3505</v>
      </c>
      <c r="P3077">
        <v>49</v>
      </c>
      <c r="Q3077">
        <v>1890</v>
      </c>
      <c r="R3077">
        <v>1939</v>
      </c>
      <c r="S3077">
        <v>6840</v>
      </c>
      <c r="T3077">
        <f t="shared" si="94"/>
        <v>8779</v>
      </c>
      <c r="U3077">
        <f t="shared" si="95"/>
        <v>4</v>
      </c>
      <c r="V3077">
        <v>0.40941940484083361</v>
      </c>
      <c r="W3077">
        <v>0.21922779539865525</v>
      </c>
      <c r="X3077">
        <v>1.5036005972528573E-2</v>
      </c>
      <c r="Y3077">
        <v>0.35631679378798253</v>
      </c>
      <c r="Z3077">
        <v>2229.2600000000002</v>
      </c>
      <c r="AA3077">
        <v>1193.68</v>
      </c>
      <c r="AB3077">
        <v>81.87</v>
      </c>
      <c r="AC3077">
        <v>1940.12</v>
      </c>
    </row>
    <row r="3078" spans="1:29" x14ac:dyDescent="0.25">
      <c r="A3078">
        <v>2004</v>
      </c>
      <c r="B3078">
        <v>2002</v>
      </c>
      <c r="C3078">
        <v>2003</v>
      </c>
      <c r="D3078">
        <v>19</v>
      </c>
      <c r="E3078" t="s">
        <v>59</v>
      </c>
      <c r="F3078" t="s">
        <v>31</v>
      </c>
      <c r="G3078" t="s">
        <v>60</v>
      </c>
      <c r="H3078">
        <v>0</v>
      </c>
      <c r="I3078">
        <v>2</v>
      </c>
      <c r="J3078" t="s">
        <v>33</v>
      </c>
      <c r="K3078">
        <v>762505</v>
      </c>
      <c r="L3078">
        <v>18115</v>
      </c>
      <c r="M3078">
        <v>15238</v>
      </c>
      <c r="N3078">
        <v>0.59540000000000004</v>
      </c>
      <c r="O3078">
        <v>9073</v>
      </c>
      <c r="P3078">
        <v>0</v>
      </c>
      <c r="Q3078">
        <v>2877</v>
      </c>
      <c r="R3078">
        <v>2877</v>
      </c>
      <c r="S3078">
        <v>8717</v>
      </c>
      <c r="T3078">
        <f t="shared" si="94"/>
        <v>11594</v>
      </c>
      <c r="U3078">
        <f t="shared" si="95"/>
        <v>1</v>
      </c>
      <c r="V3078">
        <v>0.26055026424651379</v>
      </c>
      <c r="W3078">
        <v>0.30096612544064083</v>
      </c>
      <c r="X3078">
        <v>6.7077324259784063E-2</v>
      </c>
      <c r="Y3078">
        <v>0.37140628605306131</v>
      </c>
      <c r="Z3078">
        <v>4720.04</v>
      </c>
      <c r="AA3078">
        <v>5452.2</v>
      </c>
      <c r="AB3078">
        <v>1215.1499999999999</v>
      </c>
      <c r="AC3078">
        <v>6728.27</v>
      </c>
    </row>
    <row r="3079" spans="1:29" x14ac:dyDescent="0.25">
      <c r="A3079">
        <v>2004</v>
      </c>
      <c r="B3079">
        <v>2001</v>
      </c>
      <c r="C3079">
        <v>2002</v>
      </c>
      <c r="D3079">
        <v>19</v>
      </c>
      <c r="E3079" t="s">
        <v>59</v>
      </c>
      <c r="F3079" t="s">
        <v>31</v>
      </c>
      <c r="G3079" t="s">
        <v>60</v>
      </c>
      <c r="H3079">
        <v>0</v>
      </c>
      <c r="I3079">
        <v>3</v>
      </c>
      <c r="J3079" t="s">
        <v>34</v>
      </c>
      <c r="K3079">
        <v>885252</v>
      </c>
      <c r="L3079">
        <v>70303</v>
      </c>
      <c r="M3079">
        <v>41685</v>
      </c>
      <c r="N3079">
        <v>0.84240000000000004</v>
      </c>
      <c r="O3079">
        <v>35115</v>
      </c>
      <c r="P3079">
        <v>0</v>
      </c>
      <c r="Q3079">
        <v>28618</v>
      </c>
      <c r="R3079">
        <v>28618</v>
      </c>
      <c r="S3079">
        <v>62498</v>
      </c>
      <c r="T3079">
        <f t="shared" ref="T3079:T3142" si="96">SUM(R3079,S3079)</f>
        <v>91116</v>
      </c>
      <c r="U3079">
        <f t="shared" ref="U3079:U3142" si="97">IF(H3079&lt;2,I3079-1,I3079-2)</f>
        <v>2</v>
      </c>
      <c r="V3079">
        <v>0.23992311672824213</v>
      </c>
      <c r="W3079">
        <v>0.1052583367257444</v>
      </c>
      <c r="X3079">
        <v>0.13698769258866994</v>
      </c>
      <c r="Y3079">
        <v>0.51783085395734352</v>
      </c>
      <c r="Z3079">
        <v>16867.55</v>
      </c>
      <c r="AA3079">
        <v>7400.08</v>
      </c>
      <c r="AB3079">
        <v>9630.7799999999988</v>
      </c>
      <c r="AC3079">
        <v>36405.57</v>
      </c>
    </row>
    <row r="3080" spans="1:29" x14ac:dyDescent="0.25">
      <c r="A3080">
        <v>2004</v>
      </c>
      <c r="B3080">
        <v>2000</v>
      </c>
      <c r="C3080">
        <v>2001</v>
      </c>
      <c r="D3080">
        <v>19</v>
      </c>
      <c r="E3080" t="s">
        <v>59</v>
      </c>
      <c r="F3080" t="s">
        <v>31</v>
      </c>
      <c r="G3080" t="s">
        <v>60</v>
      </c>
      <c r="H3080">
        <v>0</v>
      </c>
      <c r="I3080">
        <v>4</v>
      </c>
      <c r="J3080" t="s">
        <v>34</v>
      </c>
      <c r="K3080">
        <v>295434</v>
      </c>
      <c r="L3080">
        <v>61997</v>
      </c>
      <c r="M3080">
        <v>45262</v>
      </c>
      <c r="N3080">
        <v>0.94710000000000005</v>
      </c>
      <c r="O3080">
        <v>42868</v>
      </c>
      <c r="P3080">
        <v>1669</v>
      </c>
      <c r="Q3080">
        <v>15064</v>
      </c>
      <c r="R3080">
        <v>16734</v>
      </c>
      <c r="S3080">
        <v>48317</v>
      </c>
      <c r="T3080">
        <f t="shared" si="96"/>
        <v>65051</v>
      </c>
      <c r="U3080">
        <f t="shared" si="97"/>
        <v>3</v>
      </c>
      <c r="V3080">
        <v>0.42051926995224281</v>
      </c>
      <c r="W3080">
        <v>0.21294871497090823</v>
      </c>
      <c r="X3080">
        <v>6.2512339298779418E-2</v>
      </c>
      <c r="Y3080">
        <v>0.30401967577806938</v>
      </c>
      <c r="Z3080">
        <v>26070.95</v>
      </c>
      <c r="AA3080">
        <v>13202.189999999999</v>
      </c>
      <c r="AB3080">
        <v>3875.58</v>
      </c>
      <c r="AC3080">
        <v>18848.32</v>
      </c>
    </row>
    <row r="3081" spans="1:29" x14ac:dyDescent="0.25">
      <c r="A3081">
        <v>2004</v>
      </c>
      <c r="B3081">
        <v>1999</v>
      </c>
      <c r="C3081">
        <v>2000</v>
      </c>
      <c r="D3081">
        <v>19</v>
      </c>
      <c r="E3081" t="s">
        <v>59</v>
      </c>
      <c r="F3081" t="s">
        <v>31</v>
      </c>
      <c r="G3081" t="s">
        <v>60</v>
      </c>
      <c r="H3081">
        <v>0</v>
      </c>
      <c r="I3081">
        <v>5</v>
      </c>
      <c r="J3081" t="s">
        <v>34</v>
      </c>
      <c r="K3081">
        <v>170323</v>
      </c>
      <c r="L3081">
        <v>43495</v>
      </c>
      <c r="M3081">
        <v>34370</v>
      </c>
      <c r="N3081">
        <v>1</v>
      </c>
      <c r="O3081">
        <v>34370</v>
      </c>
      <c r="P3081">
        <v>310</v>
      </c>
      <c r="Q3081">
        <v>8814</v>
      </c>
      <c r="R3081">
        <v>9125</v>
      </c>
      <c r="S3081">
        <v>71915</v>
      </c>
      <c r="T3081">
        <f t="shared" si="96"/>
        <v>81040</v>
      </c>
      <c r="U3081">
        <f t="shared" si="97"/>
        <v>4</v>
      </c>
      <c r="V3081">
        <v>0.57598992999275778</v>
      </c>
      <c r="W3081">
        <v>0.16712924325504935</v>
      </c>
      <c r="X3081">
        <v>3.3600257497902075E-2</v>
      </c>
      <c r="Y3081">
        <v>0.22328056925429066</v>
      </c>
      <c r="Z3081">
        <v>25052.97</v>
      </c>
      <c r="AA3081">
        <v>7269.37</v>
      </c>
      <c r="AB3081">
        <v>1461.46</v>
      </c>
      <c r="AC3081">
        <v>9711.7000000000007</v>
      </c>
    </row>
    <row r="3082" spans="1:29" x14ac:dyDescent="0.25">
      <c r="A3082">
        <v>2004</v>
      </c>
      <c r="B3082">
        <v>2002</v>
      </c>
      <c r="C3082">
        <v>2003</v>
      </c>
      <c r="D3082">
        <v>20</v>
      </c>
      <c r="E3082" t="s">
        <v>61</v>
      </c>
      <c r="F3082" t="s">
        <v>31</v>
      </c>
      <c r="G3082" t="s">
        <v>60</v>
      </c>
      <c r="H3082">
        <v>1</v>
      </c>
      <c r="I3082">
        <v>2</v>
      </c>
      <c r="J3082" t="s">
        <v>33</v>
      </c>
      <c r="K3082">
        <v>327320</v>
      </c>
      <c r="L3082">
        <v>12918</v>
      </c>
      <c r="M3082">
        <v>6008</v>
      </c>
      <c r="N3082">
        <v>0.70550000000000002</v>
      </c>
      <c r="O3082">
        <v>4238</v>
      </c>
      <c r="P3082">
        <v>0</v>
      </c>
      <c r="Q3082">
        <v>6910</v>
      </c>
      <c r="R3082">
        <v>6910</v>
      </c>
      <c r="S3082">
        <v>10313</v>
      </c>
      <c r="T3082">
        <f t="shared" si="96"/>
        <v>17223</v>
      </c>
      <c r="U3082">
        <f t="shared" si="97"/>
        <v>1</v>
      </c>
      <c r="V3082">
        <v>0</v>
      </c>
      <c r="W3082">
        <v>5.8302163708648644E-2</v>
      </c>
      <c r="X3082">
        <v>5.3331795494234654E-2</v>
      </c>
      <c r="Y3082">
        <v>0.88836604079711678</v>
      </c>
      <c r="Z3082">
        <v>0</v>
      </c>
      <c r="AA3082">
        <v>753.18</v>
      </c>
      <c r="AB3082">
        <v>688.97</v>
      </c>
      <c r="AC3082">
        <v>11476.41</v>
      </c>
    </row>
    <row r="3083" spans="1:29" x14ac:dyDescent="0.25">
      <c r="A3083">
        <v>2004</v>
      </c>
      <c r="B3083">
        <v>2001</v>
      </c>
      <c r="C3083">
        <v>2002</v>
      </c>
      <c r="D3083">
        <v>20</v>
      </c>
      <c r="E3083" t="s">
        <v>61</v>
      </c>
      <c r="F3083" t="s">
        <v>31</v>
      </c>
      <c r="G3083" t="s">
        <v>60</v>
      </c>
      <c r="H3083">
        <v>1</v>
      </c>
      <c r="I3083">
        <v>3</v>
      </c>
      <c r="J3083" t="s">
        <v>34</v>
      </c>
      <c r="K3083">
        <v>418176</v>
      </c>
      <c r="L3083">
        <v>141158</v>
      </c>
      <c r="M3083">
        <v>89113</v>
      </c>
      <c r="N3083">
        <v>0.91810000000000003</v>
      </c>
      <c r="O3083">
        <v>81815</v>
      </c>
      <c r="P3083">
        <v>0</v>
      </c>
      <c r="Q3083">
        <v>52044</v>
      </c>
      <c r="R3083">
        <v>52044</v>
      </c>
      <c r="S3083">
        <v>53838</v>
      </c>
      <c r="T3083">
        <f t="shared" si="96"/>
        <v>105882</v>
      </c>
      <c r="U3083">
        <f t="shared" si="97"/>
        <v>2</v>
      </c>
      <c r="V3083">
        <v>0</v>
      </c>
      <c r="W3083">
        <v>8.9769371838259154E-3</v>
      </c>
      <c r="X3083">
        <v>0.17969098400739766</v>
      </c>
      <c r="Y3083">
        <v>0.81133207880877656</v>
      </c>
      <c r="Z3083">
        <v>0</v>
      </c>
      <c r="AA3083">
        <v>1267.17</v>
      </c>
      <c r="AB3083">
        <v>25364.89</v>
      </c>
      <c r="AC3083">
        <v>114526.33</v>
      </c>
    </row>
    <row r="3084" spans="1:29" x14ac:dyDescent="0.25">
      <c r="A3084">
        <v>2004</v>
      </c>
      <c r="B3084">
        <v>2000</v>
      </c>
      <c r="C3084">
        <v>2001</v>
      </c>
      <c r="D3084">
        <v>20</v>
      </c>
      <c r="E3084" t="s">
        <v>61</v>
      </c>
      <c r="F3084" t="s">
        <v>31</v>
      </c>
      <c r="G3084" t="s">
        <v>60</v>
      </c>
      <c r="H3084">
        <v>1</v>
      </c>
      <c r="I3084">
        <v>4</v>
      </c>
      <c r="J3084" t="s">
        <v>34</v>
      </c>
      <c r="K3084">
        <v>74573</v>
      </c>
      <c r="L3084">
        <v>28647</v>
      </c>
      <c r="M3084">
        <v>8991</v>
      </c>
      <c r="N3084">
        <v>0.99680000000000002</v>
      </c>
      <c r="O3084">
        <v>8962</v>
      </c>
      <c r="P3084">
        <v>1681</v>
      </c>
      <c r="Q3084">
        <v>17975</v>
      </c>
      <c r="R3084">
        <v>19656</v>
      </c>
      <c r="S3084">
        <v>22814</v>
      </c>
      <c r="T3084">
        <f t="shared" si="96"/>
        <v>42470</v>
      </c>
      <c r="U3084">
        <f t="shared" si="97"/>
        <v>3</v>
      </c>
      <c r="V3084">
        <v>0</v>
      </c>
      <c r="W3084">
        <v>5.4098376106236391E-3</v>
      </c>
      <c r="X3084">
        <v>0.16266269568249722</v>
      </c>
      <c r="Y3084">
        <v>0.83192746670687912</v>
      </c>
      <c r="Z3084">
        <v>0</v>
      </c>
      <c r="AA3084">
        <v>154.97999999999999</v>
      </c>
      <c r="AB3084">
        <v>4659.93</v>
      </c>
      <c r="AC3084">
        <v>23832.899999999998</v>
      </c>
    </row>
    <row r="3085" spans="1:29" x14ac:dyDescent="0.25">
      <c r="A3085">
        <v>2004</v>
      </c>
      <c r="B3085">
        <v>1999</v>
      </c>
      <c r="C3085">
        <v>2000</v>
      </c>
      <c r="D3085">
        <v>20</v>
      </c>
      <c r="E3085" t="s">
        <v>61</v>
      </c>
      <c r="F3085" t="s">
        <v>31</v>
      </c>
      <c r="G3085" t="s">
        <v>60</v>
      </c>
      <c r="H3085">
        <v>1</v>
      </c>
      <c r="I3085">
        <v>5</v>
      </c>
      <c r="J3085" t="s">
        <v>34</v>
      </c>
      <c r="K3085">
        <v>3686</v>
      </c>
      <c r="L3085">
        <v>1053</v>
      </c>
      <c r="M3085">
        <v>276</v>
      </c>
      <c r="N3085">
        <v>1</v>
      </c>
      <c r="O3085">
        <v>276</v>
      </c>
      <c r="P3085">
        <v>1</v>
      </c>
      <c r="Q3085">
        <v>775</v>
      </c>
      <c r="R3085">
        <v>777</v>
      </c>
      <c r="S3085">
        <v>1754</v>
      </c>
      <c r="T3085">
        <f t="shared" si="96"/>
        <v>2531</v>
      </c>
      <c r="U3085">
        <f t="shared" si="97"/>
        <v>4</v>
      </c>
      <c r="V3085">
        <v>0</v>
      </c>
      <c r="W3085">
        <v>3.2266330084556769E-4</v>
      </c>
      <c r="X3085">
        <v>0.23234604690005978</v>
      </c>
      <c r="Y3085">
        <v>0.76733128979909471</v>
      </c>
      <c r="Z3085">
        <v>0</v>
      </c>
      <c r="AA3085">
        <v>0.34</v>
      </c>
      <c r="AB3085">
        <v>244.82999999999998</v>
      </c>
      <c r="AC3085">
        <v>808.56000000000006</v>
      </c>
    </row>
    <row r="3086" spans="1:29" x14ac:dyDescent="0.25">
      <c r="A3086">
        <v>2004</v>
      </c>
      <c r="B3086">
        <v>2002</v>
      </c>
      <c r="C3086">
        <v>2003</v>
      </c>
      <c r="D3086">
        <v>21</v>
      </c>
      <c r="E3086" t="s">
        <v>62</v>
      </c>
      <c r="F3086" t="s">
        <v>31</v>
      </c>
      <c r="G3086" t="s">
        <v>60</v>
      </c>
      <c r="H3086">
        <v>1</v>
      </c>
      <c r="I3086">
        <v>2</v>
      </c>
      <c r="J3086" t="s">
        <v>33</v>
      </c>
      <c r="K3086">
        <v>41065</v>
      </c>
      <c r="L3086">
        <v>395</v>
      </c>
      <c r="M3086">
        <v>344</v>
      </c>
      <c r="N3086">
        <v>0.60629999999999995</v>
      </c>
      <c r="O3086">
        <v>209</v>
      </c>
      <c r="P3086">
        <v>0</v>
      </c>
      <c r="Q3086">
        <v>50</v>
      </c>
      <c r="R3086">
        <v>50</v>
      </c>
      <c r="S3086">
        <v>454</v>
      </c>
      <c r="T3086">
        <f t="shared" si="96"/>
        <v>504</v>
      </c>
      <c r="U3086">
        <f t="shared" si="97"/>
        <v>1</v>
      </c>
      <c r="V3086">
        <v>0</v>
      </c>
      <c r="W3086">
        <v>0</v>
      </c>
      <c r="X3086">
        <v>0.16341124447252051</v>
      </c>
      <c r="Y3086">
        <v>0.83658875552747947</v>
      </c>
      <c r="Z3086">
        <v>0</v>
      </c>
      <c r="AA3086">
        <v>0</v>
      </c>
      <c r="AB3086">
        <v>64.67</v>
      </c>
      <c r="AC3086">
        <v>331.08000000000004</v>
      </c>
    </row>
    <row r="3087" spans="1:29" x14ac:dyDescent="0.25">
      <c r="A3087">
        <v>2004</v>
      </c>
      <c r="B3087">
        <v>2001</v>
      </c>
      <c r="C3087">
        <v>2002</v>
      </c>
      <c r="D3087">
        <v>21</v>
      </c>
      <c r="E3087" t="s">
        <v>62</v>
      </c>
      <c r="F3087" t="s">
        <v>31</v>
      </c>
      <c r="G3087" t="s">
        <v>60</v>
      </c>
      <c r="H3087">
        <v>1</v>
      </c>
      <c r="I3087">
        <v>3</v>
      </c>
      <c r="J3087" t="s">
        <v>34</v>
      </c>
      <c r="K3087">
        <v>40594</v>
      </c>
      <c r="L3087">
        <v>8293</v>
      </c>
      <c r="M3087">
        <v>7504</v>
      </c>
      <c r="N3087">
        <v>0.8427</v>
      </c>
      <c r="O3087">
        <v>6324</v>
      </c>
      <c r="P3087">
        <v>0</v>
      </c>
      <c r="Q3087">
        <v>788</v>
      </c>
      <c r="R3087">
        <v>788</v>
      </c>
      <c r="S3087">
        <v>3893</v>
      </c>
      <c r="T3087">
        <f t="shared" si="96"/>
        <v>4681</v>
      </c>
      <c r="U3087">
        <f t="shared" si="97"/>
        <v>2</v>
      </c>
      <c r="V3087">
        <v>0</v>
      </c>
      <c r="W3087">
        <v>0</v>
      </c>
      <c r="X3087">
        <v>0.35959896787884632</v>
      </c>
      <c r="Y3087">
        <v>0.64040103212115362</v>
      </c>
      <c r="Z3087">
        <v>0</v>
      </c>
      <c r="AA3087">
        <v>0</v>
      </c>
      <c r="AB3087">
        <v>2982.37</v>
      </c>
      <c r="AC3087">
        <v>5311.23</v>
      </c>
    </row>
    <row r="3088" spans="1:29" x14ac:dyDescent="0.25">
      <c r="A3088">
        <v>2004</v>
      </c>
      <c r="B3088">
        <v>2000</v>
      </c>
      <c r="C3088">
        <v>2001</v>
      </c>
      <c r="D3088">
        <v>21</v>
      </c>
      <c r="E3088" t="s">
        <v>62</v>
      </c>
      <c r="F3088" t="s">
        <v>31</v>
      </c>
      <c r="G3088" t="s">
        <v>60</v>
      </c>
      <c r="H3088">
        <v>1</v>
      </c>
      <c r="I3088">
        <v>4</v>
      </c>
      <c r="J3088" t="s">
        <v>34</v>
      </c>
      <c r="K3088">
        <v>32644</v>
      </c>
      <c r="L3088">
        <v>6378</v>
      </c>
      <c r="M3088">
        <v>4018</v>
      </c>
      <c r="N3088">
        <v>0.98870000000000002</v>
      </c>
      <c r="O3088">
        <v>3973</v>
      </c>
      <c r="P3088">
        <v>0</v>
      </c>
      <c r="Q3088">
        <v>2358</v>
      </c>
      <c r="R3088">
        <v>2359</v>
      </c>
      <c r="S3088">
        <v>17237</v>
      </c>
      <c r="T3088">
        <f t="shared" si="96"/>
        <v>19596</v>
      </c>
      <c r="U3088">
        <f t="shared" si="97"/>
        <v>3</v>
      </c>
      <c r="V3088">
        <v>0</v>
      </c>
      <c r="W3088">
        <v>0</v>
      </c>
      <c r="X3088">
        <v>0.35642802155504233</v>
      </c>
      <c r="Y3088">
        <v>0.64357197844495773</v>
      </c>
      <c r="Z3088">
        <v>0</v>
      </c>
      <c r="AA3088">
        <v>0</v>
      </c>
      <c r="AB3088">
        <v>2273.33</v>
      </c>
      <c r="AC3088">
        <v>4104.76</v>
      </c>
    </row>
    <row r="3089" spans="1:29" x14ac:dyDescent="0.25">
      <c r="A3089">
        <v>2004</v>
      </c>
      <c r="B3089">
        <v>1999</v>
      </c>
      <c r="C3089">
        <v>2000</v>
      </c>
      <c r="D3089">
        <v>21</v>
      </c>
      <c r="E3089" t="s">
        <v>62</v>
      </c>
      <c r="F3089" t="s">
        <v>31</v>
      </c>
      <c r="G3089" t="s">
        <v>60</v>
      </c>
      <c r="H3089">
        <v>1</v>
      </c>
      <c r="I3089">
        <v>5</v>
      </c>
      <c r="J3089" t="s">
        <v>34</v>
      </c>
      <c r="K3089">
        <v>291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261</v>
      </c>
      <c r="T3089">
        <f t="shared" si="96"/>
        <v>261</v>
      </c>
      <c r="U3089">
        <f t="shared" si="97"/>
        <v>4</v>
      </c>
      <c r="V3089">
        <v>0</v>
      </c>
      <c r="W3089">
        <v>0</v>
      </c>
      <c r="X3089">
        <v>2.7027027027027029E-2</v>
      </c>
      <c r="Y3089">
        <v>0.97297297297297292</v>
      </c>
      <c r="Z3089">
        <v>0</v>
      </c>
      <c r="AA3089">
        <v>0</v>
      </c>
      <c r="AB3089">
        <v>0.01</v>
      </c>
      <c r="AC3089">
        <v>0.36</v>
      </c>
    </row>
    <row r="3090" spans="1:29" x14ac:dyDescent="0.25">
      <c r="A3090">
        <v>2004</v>
      </c>
      <c r="B3090">
        <v>2002</v>
      </c>
      <c r="C3090">
        <v>2003</v>
      </c>
      <c r="D3090">
        <v>22</v>
      </c>
      <c r="E3090" t="s">
        <v>63</v>
      </c>
      <c r="F3090" t="s">
        <v>31</v>
      </c>
      <c r="G3090" t="s">
        <v>60</v>
      </c>
      <c r="H3090">
        <v>1</v>
      </c>
      <c r="I3090">
        <v>2</v>
      </c>
      <c r="J3090" t="s">
        <v>33</v>
      </c>
      <c r="K3090">
        <v>231826</v>
      </c>
      <c r="L3090">
        <v>4185</v>
      </c>
      <c r="M3090">
        <v>3905</v>
      </c>
      <c r="N3090">
        <v>0.58850000000000002</v>
      </c>
      <c r="O3090">
        <v>2298</v>
      </c>
      <c r="P3090">
        <v>0</v>
      </c>
      <c r="Q3090">
        <v>280</v>
      </c>
      <c r="R3090">
        <v>280</v>
      </c>
      <c r="S3090">
        <v>1531</v>
      </c>
      <c r="T3090">
        <f t="shared" si="96"/>
        <v>1811</v>
      </c>
      <c r="U3090">
        <f t="shared" si="97"/>
        <v>1</v>
      </c>
      <c r="V3090">
        <v>0.32836070508746695</v>
      </c>
      <c r="W3090">
        <v>0.39603591378016911</v>
      </c>
      <c r="X3090">
        <v>8.7223276105103706E-2</v>
      </c>
      <c r="Y3090">
        <v>0.18838010502726027</v>
      </c>
      <c r="Z3090">
        <v>1374.3799999999999</v>
      </c>
      <c r="AA3090">
        <v>1657.64</v>
      </c>
      <c r="AB3090">
        <v>365.08</v>
      </c>
      <c r="AC3090">
        <v>788.48</v>
      </c>
    </row>
    <row r="3091" spans="1:29" x14ac:dyDescent="0.25">
      <c r="A3091">
        <v>2004</v>
      </c>
      <c r="B3091">
        <v>2001</v>
      </c>
      <c r="C3091">
        <v>2002</v>
      </c>
      <c r="D3091">
        <v>22</v>
      </c>
      <c r="E3091" t="s">
        <v>63</v>
      </c>
      <c r="F3091" t="s">
        <v>31</v>
      </c>
      <c r="G3091" t="s">
        <v>60</v>
      </c>
      <c r="H3091">
        <v>1</v>
      </c>
      <c r="I3091">
        <v>3</v>
      </c>
      <c r="J3091" t="s">
        <v>34</v>
      </c>
      <c r="K3091">
        <v>196812</v>
      </c>
      <c r="L3091">
        <v>23797</v>
      </c>
      <c r="M3091">
        <v>19823</v>
      </c>
      <c r="N3091">
        <v>0.81610000000000005</v>
      </c>
      <c r="O3091">
        <v>16177</v>
      </c>
      <c r="P3091">
        <v>0</v>
      </c>
      <c r="Q3091">
        <v>3974</v>
      </c>
      <c r="R3091">
        <v>3974</v>
      </c>
      <c r="S3091">
        <v>12750</v>
      </c>
      <c r="T3091">
        <f t="shared" si="96"/>
        <v>16724</v>
      </c>
      <c r="U3091">
        <f t="shared" si="97"/>
        <v>2</v>
      </c>
      <c r="V3091">
        <v>6.1634824234565129E-2</v>
      </c>
      <c r="W3091">
        <v>3.8261763322913651E-2</v>
      </c>
      <c r="X3091">
        <v>0.17117553600295149</v>
      </c>
      <c r="Y3091">
        <v>0.72892787643956969</v>
      </c>
      <c r="Z3091">
        <v>1466.78</v>
      </c>
      <c r="AA3091">
        <v>910.55000000000007</v>
      </c>
      <c r="AB3091">
        <v>4073.62</v>
      </c>
      <c r="AC3091">
        <v>17346.960000000003</v>
      </c>
    </row>
    <row r="3092" spans="1:29" x14ac:dyDescent="0.25">
      <c r="A3092">
        <v>2004</v>
      </c>
      <c r="B3092">
        <v>2000</v>
      </c>
      <c r="C3092">
        <v>2001</v>
      </c>
      <c r="D3092">
        <v>22</v>
      </c>
      <c r="E3092" t="s">
        <v>63</v>
      </c>
      <c r="F3092" t="s">
        <v>31</v>
      </c>
      <c r="G3092" t="s">
        <v>60</v>
      </c>
      <c r="H3092">
        <v>1</v>
      </c>
      <c r="I3092">
        <v>4</v>
      </c>
      <c r="J3092" t="s">
        <v>34</v>
      </c>
      <c r="K3092">
        <v>72931</v>
      </c>
      <c r="L3092">
        <v>17036</v>
      </c>
      <c r="M3092">
        <v>14004</v>
      </c>
      <c r="N3092">
        <v>0.95579999999999998</v>
      </c>
      <c r="O3092">
        <v>13385</v>
      </c>
      <c r="P3092">
        <v>172</v>
      </c>
      <c r="Q3092">
        <v>2859</v>
      </c>
      <c r="R3092">
        <v>3031</v>
      </c>
      <c r="S3092">
        <v>21692</v>
      </c>
      <c r="T3092">
        <f t="shared" si="96"/>
        <v>24723</v>
      </c>
      <c r="U3092">
        <f t="shared" si="97"/>
        <v>3</v>
      </c>
      <c r="V3092">
        <v>0.14140990211524057</v>
      </c>
      <c r="W3092">
        <v>0.15047521888478527</v>
      </c>
      <c r="X3092">
        <v>0.20575111115285188</v>
      </c>
      <c r="Y3092">
        <v>0.50236376784712233</v>
      </c>
      <c r="Z3092">
        <v>2409.11</v>
      </c>
      <c r="AA3092">
        <v>2563.5500000000002</v>
      </c>
      <c r="AB3092">
        <v>3505.25</v>
      </c>
      <c r="AC3092">
        <v>8558.4500000000007</v>
      </c>
    </row>
    <row r="3093" spans="1:29" x14ac:dyDescent="0.25">
      <c r="A3093">
        <v>2004</v>
      </c>
      <c r="B3093">
        <v>1999</v>
      </c>
      <c r="C3093">
        <v>2000</v>
      </c>
      <c r="D3093">
        <v>22</v>
      </c>
      <c r="E3093" t="s">
        <v>63</v>
      </c>
      <c r="F3093" t="s">
        <v>31</v>
      </c>
      <c r="G3093" t="s">
        <v>60</v>
      </c>
      <c r="H3093">
        <v>1</v>
      </c>
      <c r="I3093">
        <v>5</v>
      </c>
      <c r="J3093" t="s">
        <v>34</v>
      </c>
      <c r="K3093">
        <v>32178</v>
      </c>
      <c r="L3093">
        <v>4008</v>
      </c>
      <c r="M3093">
        <v>3949</v>
      </c>
      <c r="N3093">
        <v>1</v>
      </c>
      <c r="O3093">
        <v>3949</v>
      </c>
      <c r="P3093">
        <v>28</v>
      </c>
      <c r="Q3093">
        <v>31</v>
      </c>
      <c r="R3093">
        <v>59</v>
      </c>
      <c r="S3093">
        <v>24951</v>
      </c>
      <c r="T3093">
        <f t="shared" si="96"/>
        <v>25010</v>
      </c>
      <c r="U3093">
        <f t="shared" si="97"/>
        <v>4</v>
      </c>
      <c r="V3093">
        <v>4.2046761306802169E-2</v>
      </c>
      <c r="W3093">
        <v>7.4335161778755609E-4</v>
      </c>
      <c r="X3093">
        <v>0.8101060897459883</v>
      </c>
      <c r="Y3093">
        <v>0.14710379732942203</v>
      </c>
      <c r="Z3093">
        <v>168.56</v>
      </c>
      <c r="AA3093">
        <v>2.98</v>
      </c>
      <c r="AB3093">
        <v>3247.61</v>
      </c>
      <c r="AC3093">
        <v>589.72</v>
      </c>
    </row>
    <row r="3094" spans="1:29" x14ac:dyDescent="0.25">
      <c r="A3094">
        <v>2004</v>
      </c>
      <c r="B3094">
        <v>2002</v>
      </c>
      <c r="C3094">
        <v>2003</v>
      </c>
      <c r="D3094">
        <v>23</v>
      </c>
      <c r="E3094" t="s">
        <v>64</v>
      </c>
      <c r="F3094" t="s">
        <v>31</v>
      </c>
      <c r="G3094" t="s">
        <v>60</v>
      </c>
      <c r="H3094">
        <v>0</v>
      </c>
      <c r="I3094">
        <v>2</v>
      </c>
      <c r="J3094" t="s">
        <v>33</v>
      </c>
      <c r="K3094">
        <v>42569</v>
      </c>
      <c r="L3094">
        <v>1613</v>
      </c>
      <c r="M3094">
        <v>897</v>
      </c>
      <c r="N3094">
        <v>0.55430000000000001</v>
      </c>
      <c r="O3094">
        <v>497</v>
      </c>
      <c r="P3094">
        <v>0</v>
      </c>
      <c r="Q3094">
        <v>715</v>
      </c>
      <c r="R3094">
        <v>715</v>
      </c>
      <c r="S3094">
        <v>299</v>
      </c>
      <c r="T3094">
        <f t="shared" si="96"/>
        <v>1014</v>
      </c>
      <c r="U3094">
        <f t="shared" si="97"/>
        <v>1</v>
      </c>
      <c r="V3094">
        <v>0.15642800914877925</v>
      </c>
      <c r="W3094">
        <v>0.18866567906132037</v>
      </c>
      <c r="X3094">
        <v>6.609311176262761E-2</v>
      </c>
      <c r="Y3094">
        <v>0.58881320002727289</v>
      </c>
      <c r="Z3094">
        <v>252.37</v>
      </c>
      <c r="AA3094">
        <v>304.38</v>
      </c>
      <c r="AB3094">
        <v>106.63</v>
      </c>
      <c r="AC3094">
        <v>949.95</v>
      </c>
    </row>
    <row r="3095" spans="1:29" x14ac:dyDescent="0.25">
      <c r="A3095">
        <v>2004</v>
      </c>
      <c r="B3095">
        <v>2001</v>
      </c>
      <c r="C3095">
        <v>2002</v>
      </c>
      <c r="D3095">
        <v>23</v>
      </c>
      <c r="E3095" t="s">
        <v>64</v>
      </c>
      <c r="F3095" t="s">
        <v>31</v>
      </c>
      <c r="G3095" t="s">
        <v>60</v>
      </c>
      <c r="H3095">
        <v>0</v>
      </c>
      <c r="I3095">
        <v>3</v>
      </c>
      <c r="J3095" t="s">
        <v>34</v>
      </c>
      <c r="K3095">
        <v>72877</v>
      </c>
      <c r="L3095">
        <v>4827</v>
      </c>
      <c r="M3095">
        <v>2687</v>
      </c>
      <c r="N3095">
        <v>0.76880000000000004</v>
      </c>
      <c r="O3095">
        <v>2066</v>
      </c>
      <c r="P3095">
        <v>0</v>
      </c>
      <c r="Q3095">
        <v>2140</v>
      </c>
      <c r="R3095">
        <v>2140</v>
      </c>
      <c r="S3095">
        <v>3803</v>
      </c>
      <c r="T3095">
        <f t="shared" si="96"/>
        <v>5943</v>
      </c>
      <c r="U3095">
        <f t="shared" si="97"/>
        <v>2</v>
      </c>
      <c r="V3095">
        <v>0.12298820575916881</v>
      </c>
      <c r="W3095">
        <v>7.5034487901271402E-2</v>
      </c>
      <c r="X3095">
        <v>0.12986300121380842</v>
      </c>
      <c r="Y3095">
        <v>0.67211430512575132</v>
      </c>
      <c r="Z3095">
        <v>593.76</v>
      </c>
      <c r="AA3095">
        <v>362.25</v>
      </c>
      <c r="AB3095">
        <v>626.94999999999993</v>
      </c>
      <c r="AC3095">
        <v>3244.8199999999997</v>
      </c>
    </row>
    <row r="3096" spans="1:29" x14ac:dyDescent="0.25">
      <c r="A3096">
        <v>2004</v>
      </c>
      <c r="B3096">
        <v>2000</v>
      </c>
      <c r="C3096">
        <v>2001</v>
      </c>
      <c r="D3096">
        <v>23</v>
      </c>
      <c r="E3096" t="s">
        <v>64</v>
      </c>
      <c r="F3096" t="s">
        <v>31</v>
      </c>
      <c r="G3096" t="s">
        <v>60</v>
      </c>
      <c r="H3096">
        <v>0</v>
      </c>
      <c r="I3096">
        <v>4</v>
      </c>
      <c r="J3096" t="s">
        <v>34</v>
      </c>
      <c r="K3096">
        <v>19922</v>
      </c>
      <c r="L3096">
        <v>5007</v>
      </c>
      <c r="M3096">
        <v>1918</v>
      </c>
      <c r="N3096">
        <v>0.96060000000000001</v>
      </c>
      <c r="O3096">
        <v>1842</v>
      </c>
      <c r="P3096">
        <v>498</v>
      </c>
      <c r="Q3096">
        <v>2589</v>
      </c>
      <c r="R3096">
        <v>3088</v>
      </c>
      <c r="S3096">
        <v>5504</v>
      </c>
      <c r="T3096">
        <f t="shared" si="96"/>
        <v>8592</v>
      </c>
      <c r="U3096">
        <f t="shared" si="97"/>
        <v>3</v>
      </c>
      <c r="V3096">
        <v>0.16017279704735141</v>
      </c>
      <c r="W3096">
        <v>0.11914847724099917</v>
      </c>
      <c r="X3096">
        <v>7.5739510248590491E-2</v>
      </c>
      <c r="Y3096">
        <v>0.64493921546305888</v>
      </c>
      <c r="Z3096">
        <v>801.9899999999999</v>
      </c>
      <c r="AA3096">
        <v>596.58000000000004</v>
      </c>
      <c r="AB3096">
        <v>379.23</v>
      </c>
      <c r="AC3096">
        <v>3229.2299999999996</v>
      </c>
    </row>
    <row r="3097" spans="1:29" x14ac:dyDescent="0.25">
      <c r="A3097">
        <v>2004</v>
      </c>
      <c r="B3097">
        <v>1999</v>
      </c>
      <c r="C3097">
        <v>2000</v>
      </c>
      <c r="D3097">
        <v>23</v>
      </c>
      <c r="E3097" t="s">
        <v>64</v>
      </c>
      <c r="F3097" t="s">
        <v>31</v>
      </c>
      <c r="G3097" t="s">
        <v>60</v>
      </c>
      <c r="H3097">
        <v>0</v>
      </c>
      <c r="I3097">
        <v>5</v>
      </c>
      <c r="J3097" t="s">
        <v>34</v>
      </c>
      <c r="K3097">
        <v>28622</v>
      </c>
      <c r="L3097">
        <v>15287</v>
      </c>
      <c r="M3097">
        <v>3421</v>
      </c>
      <c r="N3097">
        <v>1</v>
      </c>
      <c r="O3097">
        <v>3421</v>
      </c>
      <c r="P3097">
        <v>5</v>
      </c>
      <c r="Q3097">
        <v>11859</v>
      </c>
      <c r="R3097">
        <v>11865</v>
      </c>
      <c r="S3097">
        <v>10472</v>
      </c>
      <c r="T3097">
        <f t="shared" si="96"/>
        <v>22337</v>
      </c>
      <c r="U3097">
        <f t="shared" si="97"/>
        <v>4</v>
      </c>
      <c r="V3097">
        <v>0.1966186554818638</v>
      </c>
      <c r="W3097">
        <v>1.187971016673197E-2</v>
      </c>
      <c r="X3097">
        <v>8.176663018784737E-5</v>
      </c>
      <c r="Y3097">
        <v>0.79141986772121642</v>
      </c>
      <c r="Z3097">
        <v>3005.79</v>
      </c>
      <c r="AA3097">
        <v>181.61</v>
      </c>
      <c r="AB3097">
        <v>1.25</v>
      </c>
      <c r="AC3097">
        <v>12098.760000000002</v>
      </c>
    </row>
    <row r="3098" spans="1:29" x14ac:dyDescent="0.25">
      <c r="A3098">
        <v>2004</v>
      </c>
      <c r="B3098">
        <v>2001</v>
      </c>
      <c r="C3098">
        <v>2003</v>
      </c>
      <c r="D3098">
        <v>24</v>
      </c>
      <c r="E3098" t="s">
        <v>65</v>
      </c>
      <c r="F3098" t="s">
        <v>31</v>
      </c>
      <c r="G3098" t="s">
        <v>60</v>
      </c>
      <c r="H3098">
        <v>2</v>
      </c>
      <c r="I3098">
        <v>3</v>
      </c>
      <c r="J3098" t="s">
        <v>33</v>
      </c>
      <c r="K3098">
        <v>148838</v>
      </c>
      <c r="L3098">
        <v>5737</v>
      </c>
      <c r="M3098">
        <v>5419</v>
      </c>
      <c r="N3098">
        <v>0.63539999999999996</v>
      </c>
      <c r="O3098">
        <v>3443</v>
      </c>
      <c r="P3098">
        <v>0</v>
      </c>
      <c r="Q3098">
        <v>318</v>
      </c>
      <c r="R3098">
        <v>318</v>
      </c>
      <c r="S3098">
        <v>1610</v>
      </c>
      <c r="T3098">
        <f t="shared" si="96"/>
        <v>1928</v>
      </c>
      <c r="U3098">
        <f t="shared" si="97"/>
        <v>1</v>
      </c>
      <c r="V3098">
        <v>0.19715293063754064</v>
      </c>
      <c r="W3098">
        <v>0.46501551980452538</v>
      </c>
      <c r="X3098">
        <v>0.13284116120554282</v>
      </c>
      <c r="Y3098">
        <v>0.20499038835239103</v>
      </c>
      <c r="Z3098">
        <v>1131.23</v>
      </c>
      <c r="AA3098">
        <v>2668.1800000000003</v>
      </c>
      <c r="AB3098">
        <v>762.21999999999991</v>
      </c>
      <c r="AC3098">
        <v>1176.2</v>
      </c>
    </row>
    <row r="3099" spans="1:29" x14ac:dyDescent="0.25">
      <c r="A3099">
        <v>2004</v>
      </c>
      <c r="B3099">
        <v>2000</v>
      </c>
      <c r="C3099">
        <v>2002</v>
      </c>
      <c r="D3099">
        <v>24</v>
      </c>
      <c r="E3099" t="s">
        <v>65</v>
      </c>
      <c r="F3099" t="s">
        <v>31</v>
      </c>
      <c r="G3099" t="s">
        <v>60</v>
      </c>
      <c r="H3099">
        <v>2</v>
      </c>
      <c r="I3099">
        <v>4</v>
      </c>
      <c r="J3099" t="s">
        <v>34</v>
      </c>
      <c r="K3099">
        <v>242969</v>
      </c>
      <c r="L3099">
        <v>38515</v>
      </c>
      <c r="M3099">
        <v>22262</v>
      </c>
      <c r="N3099">
        <v>0.92549999999999999</v>
      </c>
      <c r="O3099">
        <v>20604</v>
      </c>
      <c r="P3099">
        <v>0</v>
      </c>
      <c r="Q3099">
        <v>16252</v>
      </c>
      <c r="R3099">
        <v>16252</v>
      </c>
      <c r="S3099">
        <v>77196</v>
      </c>
      <c r="T3099">
        <f t="shared" si="96"/>
        <v>93448</v>
      </c>
      <c r="U3099">
        <f t="shared" si="97"/>
        <v>2</v>
      </c>
      <c r="V3099">
        <v>0.26289858541819905</v>
      </c>
      <c r="W3099">
        <v>0.21391749298395155</v>
      </c>
      <c r="X3099">
        <v>6.2386165279381393E-2</v>
      </c>
      <c r="Y3099">
        <v>0.46079775631846792</v>
      </c>
      <c r="Z3099">
        <v>10125.61</v>
      </c>
      <c r="AA3099">
        <v>8239.09</v>
      </c>
      <c r="AB3099">
        <v>2402.8200000000002</v>
      </c>
      <c r="AC3099">
        <v>17747.75</v>
      </c>
    </row>
    <row r="3100" spans="1:29" x14ac:dyDescent="0.25">
      <c r="A3100">
        <v>2004</v>
      </c>
      <c r="B3100">
        <v>1999</v>
      </c>
      <c r="C3100">
        <v>2001</v>
      </c>
      <c r="D3100">
        <v>24</v>
      </c>
      <c r="E3100" t="s">
        <v>65</v>
      </c>
      <c r="F3100" t="s">
        <v>31</v>
      </c>
      <c r="G3100" t="s">
        <v>60</v>
      </c>
      <c r="H3100">
        <v>2</v>
      </c>
      <c r="I3100">
        <v>5</v>
      </c>
      <c r="J3100" t="s">
        <v>34</v>
      </c>
      <c r="K3100">
        <v>79466</v>
      </c>
      <c r="L3100">
        <v>26034</v>
      </c>
      <c r="M3100">
        <v>1866</v>
      </c>
      <c r="N3100">
        <v>0.99739999999999995</v>
      </c>
      <c r="O3100">
        <v>1861</v>
      </c>
      <c r="P3100">
        <v>0</v>
      </c>
      <c r="Q3100">
        <v>24167</v>
      </c>
      <c r="R3100">
        <v>24167</v>
      </c>
      <c r="S3100">
        <v>35921</v>
      </c>
      <c r="T3100">
        <f t="shared" si="96"/>
        <v>60088</v>
      </c>
      <c r="U3100">
        <f t="shared" si="97"/>
        <v>3</v>
      </c>
      <c r="V3100">
        <v>1.4912514197501702E-2</v>
      </c>
      <c r="W3100">
        <v>2.2131394061190322E-2</v>
      </c>
      <c r="X3100">
        <v>6.2382583732130932E-3</v>
      </c>
      <c r="Y3100">
        <v>0.95671783336809479</v>
      </c>
      <c r="Z3100">
        <v>388.24</v>
      </c>
      <c r="AA3100">
        <v>576.18000000000006</v>
      </c>
      <c r="AB3100">
        <v>162.41</v>
      </c>
      <c r="AC3100">
        <v>24907.679999999997</v>
      </c>
    </row>
    <row r="3101" spans="1:29" x14ac:dyDescent="0.25">
      <c r="A3101">
        <v>2004</v>
      </c>
      <c r="B3101">
        <v>1998</v>
      </c>
      <c r="C3101">
        <v>2000</v>
      </c>
      <c r="D3101">
        <v>24</v>
      </c>
      <c r="E3101" t="s">
        <v>65</v>
      </c>
      <c r="F3101" t="s">
        <v>31</v>
      </c>
      <c r="G3101" t="s">
        <v>60</v>
      </c>
      <c r="H3101">
        <v>2</v>
      </c>
      <c r="I3101">
        <v>6</v>
      </c>
      <c r="J3101" t="s">
        <v>34</v>
      </c>
      <c r="K3101">
        <v>1441</v>
      </c>
      <c r="L3101">
        <v>732</v>
      </c>
      <c r="M3101">
        <v>0</v>
      </c>
      <c r="N3101">
        <v>1</v>
      </c>
      <c r="O3101">
        <v>0</v>
      </c>
      <c r="P3101">
        <v>0</v>
      </c>
      <c r="Q3101">
        <v>732</v>
      </c>
      <c r="R3101">
        <v>732</v>
      </c>
      <c r="S3101">
        <v>563</v>
      </c>
      <c r="T3101">
        <f t="shared" si="96"/>
        <v>1295</v>
      </c>
      <c r="U3101">
        <f t="shared" si="97"/>
        <v>4</v>
      </c>
      <c r="V3101">
        <v>2.3204072997283756E-4</v>
      </c>
      <c r="W3101">
        <v>1.7744291115569932E-4</v>
      </c>
      <c r="X3101">
        <v>8.1896728225707387E-5</v>
      </c>
      <c r="Y3101">
        <v>0.99950861963064574</v>
      </c>
      <c r="Z3101">
        <v>0.16999999999999998</v>
      </c>
      <c r="AA3101">
        <v>0.13</v>
      </c>
      <c r="AB3101">
        <v>0.06</v>
      </c>
      <c r="AC3101">
        <v>732.27</v>
      </c>
    </row>
    <row r="3102" spans="1:29" x14ac:dyDescent="0.25">
      <c r="A3102">
        <v>2004</v>
      </c>
      <c r="B3102">
        <v>2001</v>
      </c>
      <c r="C3102">
        <v>2003</v>
      </c>
      <c r="D3102">
        <v>25</v>
      </c>
      <c r="E3102" t="s">
        <v>66</v>
      </c>
      <c r="F3102" t="s">
        <v>31</v>
      </c>
      <c r="G3102" t="s">
        <v>60</v>
      </c>
      <c r="H3102">
        <v>2</v>
      </c>
      <c r="I3102">
        <v>3</v>
      </c>
      <c r="J3102" t="s">
        <v>33</v>
      </c>
      <c r="K3102">
        <v>65836</v>
      </c>
      <c r="L3102">
        <v>4514</v>
      </c>
      <c r="M3102">
        <v>3925</v>
      </c>
      <c r="N3102">
        <v>0.6794</v>
      </c>
      <c r="O3102">
        <v>2667</v>
      </c>
      <c r="P3102">
        <v>0</v>
      </c>
      <c r="Q3102">
        <v>588</v>
      </c>
      <c r="R3102">
        <v>588</v>
      </c>
      <c r="S3102">
        <v>2213</v>
      </c>
      <c r="T3102">
        <f t="shared" si="96"/>
        <v>2801</v>
      </c>
      <c r="U3102">
        <f t="shared" si="97"/>
        <v>1</v>
      </c>
      <c r="V3102">
        <v>8.6455522919684752E-2</v>
      </c>
      <c r="W3102">
        <v>0.19371087571935514</v>
      </c>
      <c r="X3102">
        <v>9.7021570686195033E-2</v>
      </c>
      <c r="Y3102">
        <v>0.6228120306747652</v>
      </c>
      <c r="Z3102">
        <v>390.3</v>
      </c>
      <c r="AA3102">
        <v>874.5</v>
      </c>
      <c r="AB3102">
        <v>438</v>
      </c>
      <c r="AC3102">
        <v>2811.6600000000003</v>
      </c>
    </row>
    <row r="3103" spans="1:29" x14ac:dyDescent="0.25">
      <c r="A3103">
        <v>2004</v>
      </c>
      <c r="B3103">
        <v>2000</v>
      </c>
      <c r="C3103">
        <v>2002</v>
      </c>
      <c r="D3103">
        <v>25</v>
      </c>
      <c r="E3103" t="s">
        <v>66</v>
      </c>
      <c r="F3103" t="s">
        <v>31</v>
      </c>
      <c r="G3103" t="s">
        <v>60</v>
      </c>
      <c r="H3103">
        <v>2</v>
      </c>
      <c r="I3103">
        <v>4</v>
      </c>
      <c r="J3103" t="s">
        <v>34</v>
      </c>
      <c r="K3103">
        <v>47140</v>
      </c>
      <c r="L3103">
        <v>10200</v>
      </c>
      <c r="M3103">
        <v>6026</v>
      </c>
      <c r="N3103">
        <v>0.93149999999999999</v>
      </c>
      <c r="O3103">
        <v>5613</v>
      </c>
      <c r="P3103">
        <v>0</v>
      </c>
      <c r="Q3103">
        <v>4174</v>
      </c>
      <c r="R3103">
        <v>4174</v>
      </c>
      <c r="S3103">
        <v>13587</v>
      </c>
      <c r="T3103">
        <f t="shared" si="96"/>
        <v>17761</v>
      </c>
      <c r="U3103">
        <f t="shared" si="97"/>
        <v>2</v>
      </c>
      <c r="V3103">
        <v>5.9451404819324365E-2</v>
      </c>
      <c r="W3103">
        <v>8.0105091857341743E-2</v>
      </c>
      <c r="X3103">
        <v>8.6025331843224917E-2</v>
      </c>
      <c r="Y3103">
        <v>0.77441817148010905</v>
      </c>
      <c r="Z3103">
        <v>606.44000000000005</v>
      </c>
      <c r="AA3103">
        <v>817.12</v>
      </c>
      <c r="AB3103">
        <v>877.51</v>
      </c>
      <c r="AC3103">
        <v>7899.53</v>
      </c>
    </row>
    <row r="3104" spans="1:29" x14ac:dyDescent="0.25">
      <c r="A3104">
        <v>2004</v>
      </c>
      <c r="B3104">
        <v>1999</v>
      </c>
      <c r="C3104">
        <v>2001</v>
      </c>
      <c r="D3104">
        <v>25</v>
      </c>
      <c r="E3104" t="s">
        <v>66</v>
      </c>
      <c r="F3104" t="s">
        <v>31</v>
      </c>
      <c r="G3104" t="s">
        <v>60</v>
      </c>
      <c r="H3104">
        <v>2</v>
      </c>
      <c r="I3104">
        <v>5</v>
      </c>
      <c r="J3104" t="s">
        <v>34</v>
      </c>
      <c r="K3104">
        <v>9267</v>
      </c>
      <c r="L3104">
        <v>3404</v>
      </c>
      <c r="M3104">
        <v>274</v>
      </c>
      <c r="N3104">
        <v>0.999</v>
      </c>
      <c r="O3104">
        <v>274</v>
      </c>
      <c r="P3104">
        <v>0</v>
      </c>
      <c r="Q3104">
        <v>3129</v>
      </c>
      <c r="R3104">
        <v>3129</v>
      </c>
      <c r="S3104">
        <v>3940</v>
      </c>
      <c r="T3104">
        <f t="shared" si="96"/>
        <v>7069</v>
      </c>
      <c r="U3104">
        <f t="shared" si="97"/>
        <v>3</v>
      </c>
      <c r="V3104">
        <v>1.2438088635335454E-2</v>
      </c>
      <c r="W3104">
        <v>2.5910236599824915E-2</v>
      </c>
      <c r="X3104">
        <v>2.1959072401779054E-2</v>
      </c>
      <c r="Y3104">
        <v>0.93969260236306063</v>
      </c>
      <c r="Z3104">
        <v>42.34</v>
      </c>
      <c r="AA3104">
        <v>88.2</v>
      </c>
      <c r="AB3104">
        <v>74.75</v>
      </c>
      <c r="AC3104">
        <v>3198.77</v>
      </c>
    </row>
    <row r="3105" spans="1:29" x14ac:dyDescent="0.25">
      <c r="A3105">
        <v>2004</v>
      </c>
      <c r="B3105">
        <v>1998</v>
      </c>
      <c r="C3105">
        <v>2000</v>
      </c>
      <c r="D3105">
        <v>25</v>
      </c>
      <c r="E3105" t="s">
        <v>66</v>
      </c>
      <c r="F3105" t="s">
        <v>31</v>
      </c>
      <c r="G3105" t="s">
        <v>60</v>
      </c>
      <c r="H3105">
        <v>2</v>
      </c>
      <c r="I3105">
        <v>6</v>
      </c>
      <c r="J3105" t="s">
        <v>34</v>
      </c>
      <c r="K3105">
        <v>63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56</v>
      </c>
      <c r="T3105">
        <f t="shared" si="96"/>
        <v>56</v>
      </c>
      <c r="U3105">
        <f t="shared" si="97"/>
        <v>4</v>
      </c>
      <c r="V3105">
        <v>9.9999999999999992E-2</v>
      </c>
      <c r="W3105">
        <v>9.9999999999999992E-2</v>
      </c>
      <c r="X3105">
        <v>0</v>
      </c>
      <c r="Y3105">
        <v>0.79999999999999993</v>
      </c>
      <c r="Z3105">
        <v>0.01</v>
      </c>
      <c r="AA3105">
        <v>0.01</v>
      </c>
      <c r="AB3105">
        <v>0</v>
      </c>
      <c r="AC3105">
        <v>0.08</v>
      </c>
    </row>
    <row r="3106" spans="1:29" x14ac:dyDescent="0.25">
      <c r="A3106">
        <v>2004</v>
      </c>
      <c r="B3106">
        <v>2002</v>
      </c>
      <c r="C3106">
        <v>2003</v>
      </c>
      <c r="D3106">
        <v>26</v>
      </c>
      <c r="E3106" t="s">
        <v>67</v>
      </c>
      <c r="F3106" t="s">
        <v>31</v>
      </c>
      <c r="G3106" t="s">
        <v>60</v>
      </c>
      <c r="H3106">
        <v>0</v>
      </c>
      <c r="I3106">
        <v>2</v>
      </c>
      <c r="J3106" t="s">
        <v>33</v>
      </c>
      <c r="K3106">
        <v>324776</v>
      </c>
      <c r="L3106">
        <v>9531</v>
      </c>
      <c r="M3106">
        <v>7298</v>
      </c>
      <c r="N3106">
        <v>0.54830000000000001</v>
      </c>
      <c r="O3106">
        <v>4001</v>
      </c>
      <c r="P3106">
        <v>0</v>
      </c>
      <c r="Q3106">
        <v>2232</v>
      </c>
      <c r="R3106">
        <v>2232</v>
      </c>
      <c r="S3106">
        <v>1272</v>
      </c>
      <c r="T3106">
        <f t="shared" si="96"/>
        <v>3504</v>
      </c>
      <c r="U3106">
        <f t="shared" si="97"/>
        <v>1</v>
      </c>
      <c r="V3106">
        <v>0.20201063230420094</v>
      </c>
      <c r="W3106">
        <v>0.35218274889233708</v>
      </c>
      <c r="X3106">
        <v>5.3661975820793101E-2</v>
      </c>
      <c r="Y3106">
        <v>0.39214464298266866</v>
      </c>
      <c r="Z3106">
        <v>1925.4299999999998</v>
      </c>
      <c r="AA3106">
        <v>3356.77</v>
      </c>
      <c r="AB3106">
        <v>511.46999999999997</v>
      </c>
      <c r="AC3106">
        <v>3737.66</v>
      </c>
    </row>
    <row r="3107" spans="1:29" x14ac:dyDescent="0.25">
      <c r="A3107">
        <v>2004</v>
      </c>
      <c r="B3107">
        <v>2001</v>
      </c>
      <c r="C3107">
        <v>2002</v>
      </c>
      <c r="D3107">
        <v>26</v>
      </c>
      <c r="E3107" t="s">
        <v>67</v>
      </c>
      <c r="F3107" t="s">
        <v>31</v>
      </c>
      <c r="G3107" t="s">
        <v>60</v>
      </c>
      <c r="H3107">
        <v>0</v>
      </c>
      <c r="I3107">
        <v>3</v>
      </c>
      <c r="J3107" t="s">
        <v>34</v>
      </c>
      <c r="K3107">
        <v>205019</v>
      </c>
      <c r="L3107">
        <v>7868</v>
      </c>
      <c r="M3107">
        <v>6573</v>
      </c>
      <c r="N3107">
        <v>0.76549999999999996</v>
      </c>
      <c r="O3107">
        <v>5031</v>
      </c>
      <c r="P3107">
        <v>0</v>
      </c>
      <c r="Q3107">
        <v>1295</v>
      </c>
      <c r="R3107">
        <v>1295</v>
      </c>
      <c r="S3107">
        <v>897</v>
      </c>
      <c r="T3107">
        <f t="shared" si="96"/>
        <v>2192</v>
      </c>
      <c r="U3107">
        <f t="shared" si="97"/>
        <v>2</v>
      </c>
      <c r="V3107">
        <v>0.19418292546539648</v>
      </c>
      <c r="W3107">
        <v>0.28149623310999727</v>
      </c>
      <c r="X3107">
        <v>0.22097817135536871</v>
      </c>
      <c r="Y3107">
        <v>0.3033426700692376</v>
      </c>
      <c r="Z3107">
        <v>1527.94</v>
      </c>
      <c r="AA3107">
        <v>2214.9699999999998</v>
      </c>
      <c r="AB3107">
        <v>1738.78</v>
      </c>
      <c r="AC3107">
        <v>2386.87</v>
      </c>
    </row>
    <row r="3108" spans="1:29" x14ac:dyDescent="0.25">
      <c r="A3108">
        <v>2004</v>
      </c>
      <c r="B3108">
        <v>2000</v>
      </c>
      <c r="C3108">
        <v>2001</v>
      </c>
      <c r="D3108">
        <v>26</v>
      </c>
      <c r="E3108" t="s">
        <v>67</v>
      </c>
      <c r="F3108" t="s">
        <v>31</v>
      </c>
      <c r="G3108" t="s">
        <v>60</v>
      </c>
      <c r="H3108">
        <v>0</v>
      </c>
      <c r="I3108">
        <v>4</v>
      </c>
      <c r="J3108" t="s">
        <v>34</v>
      </c>
      <c r="K3108">
        <v>119239</v>
      </c>
      <c r="L3108">
        <v>27048</v>
      </c>
      <c r="M3108">
        <v>25587</v>
      </c>
      <c r="N3108">
        <v>0.94969999999999999</v>
      </c>
      <c r="O3108">
        <v>24299</v>
      </c>
      <c r="P3108">
        <v>69</v>
      </c>
      <c r="Q3108">
        <v>1390</v>
      </c>
      <c r="R3108">
        <v>1460</v>
      </c>
      <c r="S3108">
        <v>15039</v>
      </c>
      <c r="T3108">
        <f t="shared" si="96"/>
        <v>16499</v>
      </c>
      <c r="U3108">
        <f t="shared" si="97"/>
        <v>3</v>
      </c>
      <c r="V3108">
        <v>0.38564270580201854</v>
      </c>
      <c r="W3108">
        <v>0.36117904416073382</v>
      </c>
      <c r="X3108">
        <v>0.16579767818700275</v>
      </c>
      <c r="Y3108">
        <v>8.7380571850244851E-2</v>
      </c>
      <c r="Z3108">
        <v>10431.130000000001</v>
      </c>
      <c r="AA3108">
        <v>9769.42</v>
      </c>
      <c r="AB3108">
        <v>4484.6099999999997</v>
      </c>
      <c r="AC3108">
        <v>2363.5299999999997</v>
      </c>
    </row>
    <row r="3109" spans="1:29" x14ac:dyDescent="0.25">
      <c r="A3109">
        <v>2004</v>
      </c>
      <c r="B3109">
        <v>1999</v>
      </c>
      <c r="C3109">
        <v>2000</v>
      </c>
      <c r="D3109">
        <v>26</v>
      </c>
      <c r="E3109" t="s">
        <v>67</v>
      </c>
      <c r="F3109" t="s">
        <v>31</v>
      </c>
      <c r="G3109" t="s">
        <v>60</v>
      </c>
      <c r="H3109">
        <v>0</v>
      </c>
      <c r="I3109">
        <v>5</v>
      </c>
      <c r="J3109" t="s">
        <v>34</v>
      </c>
      <c r="K3109">
        <v>41516</v>
      </c>
      <c r="L3109">
        <v>5021</v>
      </c>
      <c r="M3109">
        <v>4801</v>
      </c>
      <c r="N3109">
        <v>1</v>
      </c>
      <c r="O3109">
        <v>4801</v>
      </c>
      <c r="P3109">
        <v>179</v>
      </c>
      <c r="Q3109">
        <v>40</v>
      </c>
      <c r="R3109">
        <v>220</v>
      </c>
      <c r="S3109">
        <v>14651</v>
      </c>
      <c r="T3109">
        <f t="shared" si="96"/>
        <v>14871</v>
      </c>
      <c r="U3109">
        <f t="shared" si="97"/>
        <v>4</v>
      </c>
      <c r="V3109">
        <v>0.56398302468828487</v>
      </c>
      <c r="W3109">
        <v>0.38864382713221984</v>
      </c>
      <c r="X3109">
        <v>3.6045652515926806E-4</v>
      </c>
      <c r="Y3109">
        <v>4.7012691654336143E-2</v>
      </c>
      <c r="Z3109">
        <v>2831.9900000000002</v>
      </c>
      <c r="AA3109">
        <v>1951.54</v>
      </c>
      <c r="AB3109">
        <v>1.81</v>
      </c>
      <c r="AC3109">
        <v>236.07000000000005</v>
      </c>
    </row>
    <row r="3110" spans="1:29" x14ac:dyDescent="0.25">
      <c r="A3110">
        <v>2004</v>
      </c>
      <c r="B3110">
        <v>2002</v>
      </c>
      <c r="C3110">
        <v>2003</v>
      </c>
      <c r="D3110">
        <v>27</v>
      </c>
      <c r="E3110" t="s">
        <v>68</v>
      </c>
      <c r="F3110" t="s">
        <v>31</v>
      </c>
      <c r="G3110" t="s">
        <v>69</v>
      </c>
      <c r="H3110">
        <v>0</v>
      </c>
      <c r="I3110">
        <v>2</v>
      </c>
      <c r="J3110" t="s">
        <v>33</v>
      </c>
      <c r="K3110">
        <v>575693</v>
      </c>
      <c r="L3110">
        <v>7697</v>
      </c>
      <c r="M3110">
        <v>7098</v>
      </c>
      <c r="N3110">
        <v>0.55669999999999997</v>
      </c>
      <c r="O3110">
        <v>3951</v>
      </c>
      <c r="P3110">
        <v>0</v>
      </c>
      <c r="Q3110">
        <v>599</v>
      </c>
      <c r="R3110">
        <v>599</v>
      </c>
      <c r="S3110">
        <v>5896</v>
      </c>
      <c r="T3110">
        <f t="shared" si="96"/>
        <v>6495</v>
      </c>
      <c r="U3110">
        <f t="shared" si="97"/>
        <v>1</v>
      </c>
      <c r="V3110">
        <v>0.46297684485677276</v>
      </c>
      <c r="W3110">
        <v>0.21041909990762886</v>
      </c>
      <c r="X3110">
        <v>0.12921824920977859</v>
      </c>
      <c r="Y3110">
        <v>0.19738580602581973</v>
      </c>
      <c r="Z3110">
        <v>3563.63</v>
      </c>
      <c r="AA3110">
        <v>1619.64</v>
      </c>
      <c r="AB3110">
        <v>994.62</v>
      </c>
      <c r="AC3110">
        <v>1519.3200000000002</v>
      </c>
    </row>
    <row r="3111" spans="1:29" x14ac:dyDescent="0.25">
      <c r="A3111">
        <v>2004</v>
      </c>
      <c r="B3111">
        <v>2001</v>
      </c>
      <c r="C3111">
        <v>2002</v>
      </c>
      <c r="D3111">
        <v>27</v>
      </c>
      <c r="E3111" t="s">
        <v>68</v>
      </c>
      <c r="F3111" t="s">
        <v>31</v>
      </c>
      <c r="G3111" t="s">
        <v>69</v>
      </c>
      <c r="H3111">
        <v>0</v>
      </c>
      <c r="I3111">
        <v>3</v>
      </c>
      <c r="J3111" t="s">
        <v>34</v>
      </c>
      <c r="K3111">
        <v>442120</v>
      </c>
      <c r="L3111">
        <v>33395</v>
      </c>
      <c r="M3111">
        <v>30322</v>
      </c>
      <c r="N3111">
        <v>0.78610000000000002</v>
      </c>
      <c r="O3111">
        <v>23836</v>
      </c>
      <c r="P3111">
        <v>0</v>
      </c>
      <c r="Q3111">
        <v>3072</v>
      </c>
      <c r="R3111">
        <v>3072</v>
      </c>
      <c r="S3111">
        <v>28081</v>
      </c>
      <c r="T3111">
        <f t="shared" si="96"/>
        <v>31153</v>
      </c>
      <c r="U3111">
        <f t="shared" si="97"/>
        <v>2</v>
      </c>
      <c r="V3111">
        <v>0.33760129023873675</v>
      </c>
      <c r="W3111">
        <v>0.41556838567741583</v>
      </c>
      <c r="X3111">
        <v>9.8444784411731351E-2</v>
      </c>
      <c r="Y3111">
        <v>0.14838553967211623</v>
      </c>
      <c r="Z3111">
        <v>11274.32</v>
      </c>
      <c r="AA3111">
        <v>13878.06</v>
      </c>
      <c r="AB3111">
        <v>3287.6000000000004</v>
      </c>
      <c r="AC3111">
        <v>4955.3899999999994</v>
      </c>
    </row>
    <row r="3112" spans="1:29" x14ac:dyDescent="0.25">
      <c r="A3112">
        <v>2004</v>
      </c>
      <c r="B3112">
        <v>2000</v>
      </c>
      <c r="C3112">
        <v>2001</v>
      </c>
      <c r="D3112">
        <v>27</v>
      </c>
      <c r="E3112" t="s">
        <v>68</v>
      </c>
      <c r="F3112" t="s">
        <v>31</v>
      </c>
      <c r="G3112" t="s">
        <v>69</v>
      </c>
      <c r="H3112">
        <v>0</v>
      </c>
      <c r="I3112">
        <v>4</v>
      </c>
      <c r="J3112" t="s">
        <v>34</v>
      </c>
      <c r="K3112">
        <v>334841</v>
      </c>
      <c r="L3112">
        <v>74883</v>
      </c>
      <c r="M3112">
        <v>56804</v>
      </c>
      <c r="N3112">
        <v>0.93179999999999996</v>
      </c>
      <c r="O3112">
        <v>52930</v>
      </c>
      <c r="P3112">
        <v>2037</v>
      </c>
      <c r="Q3112">
        <v>16041</v>
      </c>
      <c r="R3112">
        <v>18078</v>
      </c>
      <c r="S3112">
        <v>66201</v>
      </c>
      <c r="T3112">
        <f t="shared" si="96"/>
        <v>84279</v>
      </c>
      <c r="U3112">
        <f t="shared" si="97"/>
        <v>3</v>
      </c>
      <c r="V3112">
        <v>0.44223668442139474</v>
      </c>
      <c r="W3112">
        <v>0.28088370524071177</v>
      </c>
      <c r="X3112">
        <v>4.6105048198971897E-2</v>
      </c>
      <c r="Y3112">
        <v>0.23077456213892172</v>
      </c>
      <c r="Z3112">
        <v>33116.160000000003</v>
      </c>
      <c r="AA3112">
        <v>21033.51</v>
      </c>
      <c r="AB3112">
        <v>3452.5</v>
      </c>
      <c r="AC3112">
        <v>17281.170000000002</v>
      </c>
    </row>
    <row r="3113" spans="1:29" x14ac:dyDescent="0.25">
      <c r="A3113">
        <v>2004</v>
      </c>
      <c r="B3113">
        <v>1999</v>
      </c>
      <c r="C3113">
        <v>2000</v>
      </c>
      <c r="D3113">
        <v>27</v>
      </c>
      <c r="E3113" t="s">
        <v>68</v>
      </c>
      <c r="F3113" t="s">
        <v>31</v>
      </c>
      <c r="G3113" t="s">
        <v>69</v>
      </c>
      <c r="H3113">
        <v>0</v>
      </c>
      <c r="I3113">
        <v>5</v>
      </c>
      <c r="J3113" t="s">
        <v>34</v>
      </c>
      <c r="K3113">
        <v>129526</v>
      </c>
      <c r="L3113">
        <v>50468</v>
      </c>
      <c r="M3113">
        <v>33154</v>
      </c>
      <c r="N3113">
        <v>1</v>
      </c>
      <c r="O3113">
        <v>33154</v>
      </c>
      <c r="P3113">
        <v>656</v>
      </c>
      <c r="Q3113">
        <v>16657</v>
      </c>
      <c r="R3113">
        <v>17313</v>
      </c>
      <c r="S3113">
        <v>66105</v>
      </c>
      <c r="T3113">
        <f t="shared" si="96"/>
        <v>83418</v>
      </c>
      <c r="U3113">
        <f t="shared" si="97"/>
        <v>4</v>
      </c>
      <c r="V3113">
        <v>0.40954410139921665</v>
      </c>
      <c r="W3113">
        <v>0.23389719950606558</v>
      </c>
      <c r="X3113">
        <v>1.2505488600355393E-2</v>
      </c>
      <c r="Y3113">
        <v>0.34405321049436244</v>
      </c>
      <c r="Z3113">
        <v>20668.97</v>
      </c>
      <c r="AA3113">
        <v>11804.38</v>
      </c>
      <c r="AB3113">
        <v>631.13</v>
      </c>
      <c r="AC3113">
        <v>17363.760000000002</v>
      </c>
    </row>
    <row r="3114" spans="1:29" x14ac:dyDescent="0.25">
      <c r="A3114">
        <v>2004</v>
      </c>
      <c r="B3114">
        <v>2002</v>
      </c>
      <c r="C3114">
        <v>2003</v>
      </c>
      <c r="D3114">
        <v>28</v>
      </c>
      <c r="E3114" t="s">
        <v>70</v>
      </c>
      <c r="F3114" t="s">
        <v>31</v>
      </c>
      <c r="G3114" t="s">
        <v>58</v>
      </c>
      <c r="H3114">
        <v>0</v>
      </c>
      <c r="I3114">
        <v>2</v>
      </c>
      <c r="J3114" t="s">
        <v>33</v>
      </c>
      <c r="K3114">
        <v>185244</v>
      </c>
      <c r="L3114">
        <v>4628</v>
      </c>
      <c r="M3114">
        <v>3448</v>
      </c>
      <c r="N3114">
        <v>0.61399999999999999</v>
      </c>
      <c r="O3114">
        <v>2117</v>
      </c>
      <c r="P3114">
        <v>0</v>
      </c>
      <c r="Q3114">
        <v>1179</v>
      </c>
      <c r="R3114">
        <v>1179</v>
      </c>
      <c r="S3114">
        <v>9934</v>
      </c>
      <c r="T3114">
        <f t="shared" si="96"/>
        <v>11113</v>
      </c>
      <c r="U3114">
        <f t="shared" si="97"/>
        <v>1</v>
      </c>
      <c r="V3114">
        <v>0.4652392783839257</v>
      </c>
      <c r="W3114">
        <v>9.2094631089985959E-2</v>
      </c>
      <c r="X3114">
        <v>6.3026898563249445E-2</v>
      </c>
      <c r="Y3114">
        <v>0.37963919196283891</v>
      </c>
      <c r="Z3114">
        <v>2153.36</v>
      </c>
      <c r="AA3114">
        <v>426.26</v>
      </c>
      <c r="AB3114">
        <v>291.72000000000003</v>
      </c>
      <c r="AC3114">
        <v>1757.1599999999999</v>
      </c>
    </row>
    <row r="3115" spans="1:29" x14ac:dyDescent="0.25">
      <c r="A3115">
        <v>2004</v>
      </c>
      <c r="B3115">
        <v>2001</v>
      </c>
      <c r="C3115">
        <v>2002</v>
      </c>
      <c r="D3115">
        <v>28</v>
      </c>
      <c r="E3115" t="s">
        <v>70</v>
      </c>
      <c r="F3115" t="s">
        <v>31</v>
      </c>
      <c r="G3115" t="s">
        <v>58</v>
      </c>
      <c r="H3115">
        <v>0</v>
      </c>
      <c r="I3115">
        <v>3</v>
      </c>
      <c r="J3115" t="s">
        <v>34</v>
      </c>
      <c r="K3115">
        <v>121813</v>
      </c>
      <c r="L3115">
        <v>12512</v>
      </c>
      <c r="M3115">
        <v>10558</v>
      </c>
      <c r="N3115">
        <v>0.81369999999999998</v>
      </c>
      <c r="O3115">
        <v>8590</v>
      </c>
      <c r="P3115">
        <v>0</v>
      </c>
      <c r="Q3115">
        <v>1953</v>
      </c>
      <c r="R3115">
        <v>1953</v>
      </c>
      <c r="S3115">
        <v>13983</v>
      </c>
      <c r="T3115">
        <f t="shared" si="96"/>
        <v>15936</v>
      </c>
      <c r="U3115">
        <f t="shared" si="97"/>
        <v>2</v>
      </c>
      <c r="V3115">
        <v>0.21098969955435071</v>
      </c>
      <c r="W3115">
        <v>0.2105860896030077</v>
      </c>
      <c r="X3115">
        <v>0.23678157428660951</v>
      </c>
      <c r="Y3115">
        <v>0.34164263655603233</v>
      </c>
      <c r="Z3115">
        <v>2639.9199999999996</v>
      </c>
      <c r="AA3115">
        <v>2634.87</v>
      </c>
      <c r="AB3115">
        <v>2962.63</v>
      </c>
      <c r="AC3115">
        <v>4274.66</v>
      </c>
    </row>
    <row r="3116" spans="1:29" x14ac:dyDescent="0.25">
      <c r="A3116">
        <v>2004</v>
      </c>
      <c r="B3116">
        <v>2000</v>
      </c>
      <c r="C3116">
        <v>2001</v>
      </c>
      <c r="D3116">
        <v>28</v>
      </c>
      <c r="E3116" t="s">
        <v>70</v>
      </c>
      <c r="F3116" t="s">
        <v>31</v>
      </c>
      <c r="G3116" t="s">
        <v>58</v>
      </c>
      <c r="H3116">
        <v>0</v>
      </c>
      <c r="I3116">
        <v>4</v>
      </c>
      <c r="J3116" t="s">
        <v>34</v>
      </c>
      <c r="K3116">
        <v>59230</v>
      </c>
      <c r="L3116">
        <v>12616</v>
      </c>
      <c r="M3116">
        <v>7027</v>
      </c>
      <c r="N3116">
        <v>0.95389999999999997</v>
      </c>
      <c r="O3116">
        <v>6703</v>
      </c>
      <c r="P3116">
        <v>781</v>
      </c>
      <c r="Q3116">
        <v>4807</v>
      </c>
      <c r="R3116">
        <v>5588</v>
      </c>
      <c r="S3116">
        <v>16166</v>
      </c>
      <c r="T3116">
        <f t="shared" si="96"/>
        <v>21754</v>
      </c>
      <c r="U3116">
        <f t="shared" si="97"/>
        <v>3</v>
      </c>
      <c r="V3116">
        <v>0.27287966995731799</v>
      </c>
      <c r="W3116">
        <v>0.22994955039214368</v>
      </c>
      <c r="X3116">
        <v>8.9700433161204934E-2</v>
      </c>
      <c r="Y3116">
        <v>0.40747034648933339</v>
      </c>
      <c r="Z3116">
        <v>3442.8</v>
      </c>
      <c r="AA3116">
        <v>2901.17</v>
      </c>
      <c r="AB3116">
        <v>1131.71</v>
      </c>
      <c r="AC3116">
        <v>5140.869999999999</v>
      </c>
    </row>
    <row r="3117" spans="1:29" x14ac:dyDescent="0.25">
      <c r="A3117">
        <v>2004</v>
      </c>
      <c r="B3117">
        <v>1999</v>
      </c>
      <c r="C3117">
        <v>2000</v>
      </c>
      <c r="D3117">
        <v>28</v>
      </c>
      <c r="E3117" t="s">
        <v>70</v>
      </c>
      <c r="F3117" t="s">
        <v>31</v>
      </c>
      <c r="G3117" t="s">
        <v>58</v>
      </c>
      <c r="H3117">
        <v>0</v>
      </c>
      <c r="I3117">
        <v>5</v>
      </c>
      <c r="J3117" t="s">
        <v>34</v>
      </c>
      <c r="K3117">
        <v>16205</v>
      </c>
      <c r="L3117">
        <v>5703</v>
      </c>
      <c r="M3117">
        <v>4253</v>
      </c>
      <c r="N3117">
        <v>1</v>
      </c>
      <c r="O3117">
        <v>4253</v>
      </c>
      <c r="P3117">
        <v>60</v>
      </c>
      <c r="Q3117">
        <v>1390</v>
      </c>
      <c r="R3117">
        <v>1450</v>
      </c>
      <c r="S3117">
        <v>8880</v>
      </c>
      <c r="T3117">
        <f t="shared" si="96"/>
        <v>10330</v>
      </c>
      <c r="U3117">
        <f t="shared" si="97"/>
        <v>4</v>
      </c>
      <c r="V3117">
        <v>0.4742652666569655</v>
      </c>
      <c r="W3117">
        <v>0.25395659362141182</v>
      </c>
      <c r="X3117">
        <v>1.7416550807623731E-2</v>
      </c>
      <c r="Y3117">
        <v>0.25436158891399901</v>
      </c>
      <c r="Z3117">
        <v>2705.1</v>
      </c>
      <c r="AA3117">
        <v>1448.51</v>
      </c>
      <c r="AB3117">
        <v>99.34</v>
      </c>
      <c r="AC3117">
        <v>1450.82</v>
      </c>
    </row>
    <row r="3118" spans="1:29" x14ac:dyDescent="0.25">
      <c r="A3118">
        <v>2004</v>
      </c>
      <c r="B3118">
        <v>2002</v>
      </c>
      <c r="C3118">
        <v>2003</v>
      </c>
      <c r="D3118">
        <v>29</v>
      </c>
      <c r="E3118" t="s">
        <v>71</v>
      </c>
      <c r="F3118" t="s">
        <v>31</v>
      </c>
      <c r="G3118" t="s">
        <v>60</v>
      </c>
      <c r="H3118">
        <v>0</v>
      </c>
      <c r="I3118">
        <v>2</v>
      </c>
      <c r="J3118" t="s">
        <v>33</v>
      </c>
      <c r="K3118">
        <v>53961</v>
      </c>
      <c r="L3118">
        <v>920</v>
      </c>
      <c r="M3118">
        <v>789</v>
      </c>
      <c r="N3118">
        <v>0.6018</v>
      </c>
      <c r="O3118">
        <v>475</v>
      </c>
      <c r="P3118">
        <v>0</v>
      </c>
      <c r="Q3118">
        <v>130</v>
      </c>
      <c r="R3118">
        <v>130</v>
      </c>
      <c r="S3118">
        <v>1069</v>
      </c>
      <c r="T3118">
        <f t="shared" si="96"/>
        <v>1199</v>
      </c>
      <c r="U3118">
        <f t="shared" si="97"/>
        <v>1</v>
      </c>
      <c r="V3118">
        <v>0.37260506210808869</v>
      </c>
      <c r="W3118">
        <v>0.13493158872816979</v>
      </c>
      <c r="X3118">
        <v>9.234163252442483E-2</v>
      </c>
      <c r="Y3118">
        <v>0.40012171663931662</v>
      </c>
      <c r="Z3118">
        <v>342.86</v>
      </c>
      <c r="AA3118">
        <v>124.16</v>
      </c>
      <c r="AB3118">
        <v>84.97</v>
      </c>
      <c r="AC3118">
        <v>368.18</v>
      </c>
    </row>
    <row r="3119" spans="1:29" x14ac:dyDescent="0.25">
      <c r="A3119">
        <v>2004</v>
      </c>
      <c r="B3119">
        <v>2001</v>
      </c>
      <c r="C3119">
        <v>2002</v>
      </c>
      <c r="D3119">
        <v>29</v>
      </c>
      <c r="E3119" t="s">
        <v>71</v>
      </c>
      <c r="F3119" t="s">
        <v>31</v>
      </c>
      <c r="G3119" t="s">
        <v>60</v>
      </c>
      <c r="H3119">
        <v>0</v>
      </c>
      <c r="I3119">
        <v>3</v>
      </c>
      <c r="J3119" t="s">
        <v>34</v>
      </c>
      <c r="K3119">
        <v>24437</v>
      </c>
      <c r="L3119">
        <v>2268</v>
      </c>
      <c r="M3119">
        <v>1921</v>
      </c>
      <c r="N3119">
        <v>0.81859999999999999</v>
      </c>
      <c r="O3119">
        <v>1572</v>
      </c>
      <c r="P3119">
        <v>0</v>
      </c>
      <c r="Q3119">
        <v>347</v>
      </c>
      <c r="R3119">
        <v>347</v>
      </c>
      <c r="S3119">
        <v>1478</v>
      </c>
      <c r="T3119">
        <f t="shared" si="96"/>
        <v>1825</v>
      </c>
      <c r="U3119">
        <f t="shared" si="97"/>
        <v>2</v>
      </c>
      <c r="V3119">
        <v>0.11382619082250167</v>
      </c>
      <c r="W3119">
        <v>7.0993163817155244E-2</v>
      </c>
      <c r="X3119">
        <v>0.2612559006703955</v>
      </c>
      <c r="Y3119">
        <v>0.55392474468994757</v>
      </c>
      <c r="Z3119">
        <v>258.25</v>
      </c>
      <c r="AA3119">
        <v>161.07</v>
      </c>
      <c r="AB3119">
        <v>592.74</v>
      </c>
      <c r="AC3119">
        <v>1256.75</v>
      </c>
    </row>
    <row r="3120" spans="1:29" x14ac:dyDescent="0.25">
      <c r="A3120">
        <v>2004</v>
      </c>
      <c r="B3120">
        <v>2000</v>
      </c>
      <c r="C3120">
        <v>2001</v>
      </c>
      <c r="D3120">
        <v>29</v>
      </c>
      <c r="E3120" t="s">
        <v>71</v>
      </c>
      <c r="F3120" t="s">
        <v>31</v>
      </c>
      <c r="G3120" t="s">
        <v>60</v>
      </c>
      <c r="H3120">
        <v>0</v>
      </c>
      <c r="I3120">
        <v>4</v>
      </c>
      <c r="J3120" t="s">
        <v>34</v>
      </c>
      <c r="K3120">
        <v>10048</v>
      </c>
      <c r="L3120">
        <v>2755</v>
      </c>
      <c r="M3120">
        <v>1633</v>
      </c>
      <c r="N3120">
        <v>0.96499999999999997</v>
      </c>
      <c r="O3120">
        <v>1575</v>
      </c>
      <c r="P3120">
        <v>3</v>
      </c>
      <c r="Q3120">
        <v>1118</v>
      </c>
      <c r="R3120">
        <v>1122</v>
      </c>
      <c r="S3120">
        <v>1629</v>
      </c>
      <c r="T3120">
        <f t="shared" si="96"/>
        <v>2751</v>
      </c>
      <c r="U3120">
        <f t="shared" si="97"/>
        <v>3</v>
      </c>
      <c r="V3120">
        <v>0.1254830668074591</v>
      </c>
      <c r="W3120">
        <v>8.4798409190697546E-2</v>
      </c>
      <c r="X3120">
        <v>0.22437160492483207</v>
      </c>
      <c r="Y3120">
        <v>0.56534691907701129</v>
      </c>
      <c r="Z3120">
        <v>345.81</v>
      </c>
      <c r="AA3120">
        <v>233.69</v>
      </c>
      <c r="AB3120">
        <v>618.32999999999993</v>
      </c>
      <c r="AC3120">
        <v>1558</v>
      </c>
    </row>
    <row r="3121" spans="1:29" x14ac:dyDescent="0.25">
      <c r="A3121">
        <v>2004</v>
      </c>
      <c r="B3121">
        <v>1999</v>
      </c>
      <c r="C3121">
        <v>2000</v>
      </c>
      <c r="D3121">
        <v>29</v>
      </c>
      <c r="E3121" t="s">
        <v>71</v>
      </c>
      <c r="F3121" t="s">
        <v>31</v>
      </c>
      <c r="G3121" t="s">
        <v>60</v>
      </c>
      <c r="H3121">
        <v>0</v>
      </c>
      <c r="I3121">
        <v>5</v>
      </c>
      <c r="J3121" t="s">
        <v>34</v>
      </c>
      <c r="K3121">
        <v>1590</v>
      </c>
      <c r="L3121">
        <v>527</v>
      </c>
      <c r="M3121">
        <v>357</v>
      </c>
      <c r="N3121">
        <v>1</v>
      </c>
      <c r="O3121">
        <v>357</v>
      </c>
      <c r="P3121">
        <v>2</v>
      </c>
      <c r="Q3121">
        <v>167</v>
      </c>
      <c r="R3121">
        <v>169</v>
      </c>
      <c r="S3121">
        <v>484</v>
      </c>
      <c r="T3121">
        <f t="shared" si="96"/>
        <v>653</v>
      </c>
      <c r="U3121">
        <f t="shared" si="97"/>
        <v>4</v>
      </c>
      <c r="V3121">
        <v>0.28704651427271699</v>
      </c>
      <c r="W3121">
        <v>0.2080442776450965</v>
      </c>
      <c r="X3121">
        <v>0.10900716479017401</v>
      </c>
      <c r="Y3121">
        <v>0.39590204329201267</v>
      </c>
      <c r="Z3121">
        <v>151.44</v>
      </c>
      <c r="AA3121">
        <v>109.76</v>
      </c>
      <c r="AB3121">
        <v>57.51</v>
      </c>
      <c r="AC3121">
        <v>208.87</v>
      </c>
    </row>
    <row r="3122" spans="1:29" x14ac:dyDescent="0.25">
      <c r="A3122">
        <v>2004</v>
      </c>
      <c r="B3122">
        <v>2002</v>
      </c>
      <c r="C3122">
        <v>2003</v>
      </c>
      <c r="D3122">
        <v>30</v>
      </c>
      <c r="E3122" t="s">
        <v>72</v>
      </c>
      <c r="F3122" t="s">
        <v>31</v>
      </c>
      <c r="G3122" t="s">
        <v>60</v>
      </c>
      <c r="H3122">
        <v>1</v>
      </c>
      <c r="I3122">
        <v>2</v>
      </c>
      <c r="J3122" t="s">
        <v>33</v>
      </c>
      <c r="K3122">
        <v>348027</v>
      </c>
      <c r="L3122">
        <v>7737</v>
      </c>
      <c r="M3122">
        <v>6956</v>
      </c>
      <c r="N3122">
        <v>0.56420000000000003</v>
      </c>
      <c r="O3122">
        <v>3924</v>
      </c>
      <c r="P3122">
        <v>0</v>
      </c>
      <c r="Q3122">
        <v>781</v>
      </c>
      <c r="R3122">
        <v>781</v>
      </c>
      <c r="S3122">
        <v>4462</v>
      </c>
      <c r="T3122">
        <f t="shared" si="96"/>
        <v>5243</v>
      </c>
      <c r="U3122">
        <f t="shared" si="97"/>
        <v>1</v>
      </c>
      <c r="V3122">
        <v>0.27841224096821504</v>
      </c>
      <c r="W3122">
        <v>0.32160068235126865</v>
      </c>
      <c r="X3122">
        <v>7.1887256960822932E-2</v>
      </c>
      <c r="Y3122">
        <v>0.32809981971969304</v>
      </c>
      <c r="Z3122">
        <v>2154.34</v>
      </c>
      <c r="AA3122">
        <v>2488.5300000000002</v>
      </c>
      <c r="AB3122">
        <v>556.26</v>
      </c>
      <c r="AC3122">
        <v>2538.8199999999997</v>
      </c>
    </row>
    <row r="3123" spans="1:29" x14ac:dyDescent="0.25">
      <c r="A3123">
        <v>2004</v>
      </c>
      <c r="B3123">
        <v>2001</v>
      </c>
      <c r="C3123">
        <v>2002</v>
      </c>
      <c r="D3123">
        <v>30</v>
      </c>
      <c r="E3123" t="s">
        <v>72</v>
      </c>
      <c r="F3123" t="s">
        <v>31</v>
      </c>
      <c r="G3123" t="s">
        <v>60</v>
      </c>
      <c r="H3123">
        <v>1</v>
      </c>
      <c r="I3123">
        <v>3</v>
      </c>
      <c r="J3123" t="s">
        <v>34</v>
      </c>
      <c r="K3123">
        <v>271848</v>
      </c>
      <c r="L3123">
        <v>17367</v>
      </c>
      <c r="M3123">
        <v>13670</v>
      </c>
      <c r="N3123">
        <v>0.78939999999999999</v>
      </c>
      <c r="O3123">
        <v>10790</v>
      </c>
      <c r="P3123">
        <v>0</v>
      </c>
      <c r="Q3123">
        <v>3696</v>
      </c>
      <c r="R3123">
        <v>3696</v>
      </c>
      <c r="S3123">
        <v>15705</v>
      </c>
      <c r="T3123">
        <f t="shared" si="96"/>
        <v>19401</v>
      </c>
      <c r="U3123">
        <f t="shared" si="97"/>
        <v>2</v>
      </c>
      <c r="V3123">
        <v>0.29824969511598254</v>
      </c>
      <c r="W3123">
        <v>0.13084792880396792</v>
      </c>
      <c r="X3123">
        <v>0.2203485178433443</v>
      </c>
      <c r="Y3123">
        <v>0.3505538582367051</v>
      </c>
      <c r="Z3123">
        <v>5179.78</v>
      </c>
      <c r="AA3123">
        <v>2272.4700000000003</v>
      </c>
      <c r="AB3123">
        <v>3826.8500000000004</v>
      </c>
      <c r="AC3123">
        <v>6088.16</v>
      </c>
    </row>
    <row r="3124" spans="1:29" x14ac:dyDescent="0.25">
      <c r="A3124">
        <v>2004</v>
      </c>
      <c r="B3124">
        <v>2000</v>
      </c>
      <c r="C3124">
        <v>2001</v>
      </c>
      <c r="D3124">
        <v>30</v>
      </c>
      <c r="E3124" t="s">
        <v>72</v>
      </c>
      <c r="F3124" t="s">
        <v>31</v>
      </c>
      <c r="G3124" t="s">
        <v>60</v>
      </c>
      <c r="H3124">
        <v>1</v>
      </c>
      <c r="I3124">
        <v>4</v>
      </c>
      <c r="J3124" t="s">
        <v>34</v>
      </c>
      <c r="K3124">
        <v>114686</v>
      </c>
      <c r="L3124">
        <v>24123</v>
      </c>
      <c r="M3124">
        <v>17988</v>
      </c>
      <c r="N3124">
        <v>0.95420000000000005</v>
      </c>
      <c r="O3124">
        <v>17164</v>
      </c>
      <c r="P3124">
        <v>732</v>
      </c>
      <c r="Q3124">
        <v>5403</v>
      </c>
      <c r="R3124">
        <v>6135</v>
      </c>
      <c r="S3124">
        <v>33881</v>
      </c>
      <c r="T3124">
        <f t="shared" si="96"/>
        <v>40016</v>
      </c>
      <c r="U3124">
        <f t="shared" si="97"/>
        <v>3</v>
      </c>
      <c r="V3124">
        <v>0.41993287806042789</v>
      </c>
      <c r="W3124">
        <v>0.21245304324539876</v>
      </c>
      <c r="X3124">
        <v>7.9659631409685072E-2</v>
      </c>
      <c r="Y3124">
        <v>0.28795444728448799</v>
      </c>
      <c r="Z3124">
        <v>10130.15</v>
      </c>
      <c r="AA3124">
        <v>5125.0599999999995</v>
      </c>
      <c r="AB3124">
        <v>1921.65</v>
      </c>
      <c r="AC3124">
        <v>6946.4</v>
      </c>
    </row>
    <row r="3125" spans="1:29" x14ac:dyDescent="0.25">
      <c r="A3125">
        <v>2004</v>
      </c>
      <c r="B3125">
        <v>1999</v>
      </c>
      <c r="C3125">
        <v>2000</v>
      </c>
      <c r="D3125">
        <v>30</v>
      </c>
      <c r="E3125" t="s">
        <v>72</v>
      </c>
      <c r="F3125" t="s">
        <v>31</v>
      </c>
      <c r="G3125" t="s">
        <v>60</v>
      </c>
      <c r="H3125">
        <v>1</v>
      </c>
      <c r="I3125">
        <v>5</v>
      </c>
      <c r="J3125" t="s">
        <v>34</v>
      </c>
      <c r="K3125">
        <v>83655</v>
      </c>
      <c r="L3125">
        <v>20729</v>
      </c>
      <c r="M3125">
        <v>17077</v>
      </c>
      <c r="N3125">
        <v>1</v>
      </c>
      <c r="O3125">
        <v>17077</v>
      </c>
      <c r="P3125">
        <v>152</v>
      </c>
      <c r="Q3125">
        <v>3499</v>
      </c>
      <c r="R3125">
        <v>3651</v>
      </c>
      <c r="S3125">
        <v>54560</v>
      </c>
      <c r="T3125">
        <f t="shared" si="96"/>
        <v>58211</v>
      </c>
      <c r="U3125">
        <f t="shared" si="97"/>
        <v>4</v>
      </c>
      <c r="V3125">
        <v>0.59358340364420137</v>
      </c>
      <c r="W3125">
        <v>0.17223774769807282</v>
      </c>
      <c r="X3125">
        <v>4.4099748328096801E-2</v>
      </c>
      <c r="Y3125">
        <v>0.19007910032962891</v>
      </c>
      <c r="Z3125">
        <v>12304.61</v>
      </c>
      <c r="AA3125">
        <v>3570.38</v>
      </c>
      <c r="AB3125">
        <v>914.16000000000008</v>
      </c>
      <c r="AC3125">
        <v>3940.2200000000003</v>
      </c>
    </row>
    <row r="3126" spans="1:29" x14ac:dyDescent="0.25">
      <c r="A3126">
        <v>2005</v>
      </c>
      <c r="B3126">
        <v>2002</v>
      </c>
      <c r="C3126">
        <v>2004</v>
      </c>
      <c r="D3126">
        <v>1</v>
      </c>
      <c r="E3126" t="s">
        <v>30</v>
      </c>
      <c r="F3126" t="s">
        <v>31</v>
      </c>
      <c r="G3126" t="s">
        <v>32</v>
      </c>
      <c r="H3126">
        <v>3</v>
      </c>
      <c r="I3126">
        <v>3</v>
      </c>
      <c r="J3126" t="s">
        <v>33</v>
      </c>
      <c r="K3126">
        <v>114554</v>
      </c>
      <c r="L3126">
        <v>1954</v>
      </c>
      <c r="M3126">
        <v>1954</v>
      </c>
      <c r="N3126">
        <v>0.57530000000000003</v>
      </c>
      <c r="O3126">
        <v>1124</v>
      </c>
      <c r="P3126">
        <v>0</v>
      </c>
      <c r="Q3126">
        <v>0</v>
      </c>
      <c r="R3126">
        <v>0</v>
      </c>
      <c r="S3126">
        <v>674</v>
      </c>
      <c r="T3126">
        <f t="shared" si="96"/>
        <v>674</v>
      </c>
      <c r="U3126">
        <f t="shared" si="97"/>
        <v>1</v>
      </c>
      <c r="V3126">
        <v>0.47493081098225381</v>
      </c>
      <c r="W3126">
        <v>0.47152891103392175</v>
      </c>
      <c r="X3126">
        <v>0</v>
      </c>
      <c r="Y3126">
        <v>5.3540277983824353E-2</v>
      </c>
      <c r="Z3126">
        <v>928.39</v>
      </c>
      <c r="AA3126">
        <v>921.74</v>
      </c>
      <c r="AB3126">
        <v>0</v>
      </c>
      <c r="AC3126">
        <v>104.66000000000001</v>
      </c>
    </row>
    <row r="3127" spans="1:29" x14ac:dyDescent="0.25">
      <c r="A3127">
        <v>2005</v>
      </c>
      <c r="B3127">
        <v>2001</v>
      </c>
      <c r="C3127">
        <v>2003</v>
      </c>
      <c r="D3127">
        <v>1</v>
      </c>
      <c r="E3127" t="s">
        <v>30</v>
      </c>
      <c r="F3127" t="s">
        <v>31</v>
      </c>
      <c r="G3127" t="s">
        <v>32</v>
      </c>
      <c r="H3127">
        <v>3</v>
      </c>
      <c r="I3127">
        <v>4</v>
      </c>
      <c r="J3127" t="s">
        <v>34</v>
      </c>
      <c r="K3127">
        <v>42039</v>
      </c>
      <c r="L3127">
        <v>3326</v>
      </c>
      <c r="M3127">
        <v>3326</v>
      </c>
      <c r="N3127">
        <v>0.81940000000000002</v>
      </c>
      <c r="O3127">
        <v>2725</v>
      </c>
      <c r="P3127">
        <v>0</v>
      </c>
      <c r="Q3127">
        <v>0</v>
      </c>
      <c r="R3127">
        <v>0</v>
      </c>
      <c r="S3127">
        <v>4575</v>
      </c>
      <c r="T3127">
        <f t="shared" si="96"/>
        <v>4575</v>
      </c>
      <c r="U3127">
        <f t="shared" si="97"/>
        <v>2</v>
      </c>
      <c r="V3127">
        <v>0.90634957853853271</v>
      </c>
      <c r="W3127">
        <v>7.5385087118069335E-2</v>
      </c>
      <c r="X3127">
        <v>0</v>
      </c>
      <c r="Y3127">
        <v>1.8265334343397905E-2</v>
      </c>
      <c r="Z3127">
        <v>3014.99</v>
      </c>
      <c r="AA3127">
        <v>250.76999999999998</v>
      </c>
      <c r="AB3127">
        <v>0</v>
      </c>
      <c r="AC3127">
        <v>60.76</v>
      </c>
    </row>
    <row r="3128" spans="1:29" x14ac:dyDescent="0.25">
      <c r="A3128">
        <v>2005</v>
      </c>
      <c r="B3128">
        <v>2000</v>
      </c>
      <c r="C3128">
        <v>2002</v>
      </c>
      <c r="D3128">
        <v>1</v>
      </c>
      <c r="E3128" t="s">
        <v>30</v>
      </c>
      <c r="F3128" t="s">
        <v>31</v>
      </c>
      <c r="G3128" t="s">
        <v>32</v>
      </c>
      <c r="H3128">
        <v>3</v>
      </c>
      <c r="I3128">
        <v>5</v>
      </c>
      <c r="J3128" t="s">
        <v>34</v>
      </c>
      <c r="K3128">
        <v>24747</v>
      </c>
      <c r="L3128">
        <v>5745</v>
      </c>
      <c r="M3128">
        <v>5430</v>
      </c>
      <c r="N3128">
        <v>0.97289999999999999</v>
      </c>
      <c r="O3128">
        <v>5283</v>
      </c>
      <c r="P3128">
        <v>314</v>
      </c>
      <c r="Q3128">
        <v>0</v>
      </c>
      <c r="R3128">
        <v>314</v>
      </c>
      <c r="S3128">
        <v>10161</v>
      </c>
      <c r="T3128">
        <f t="shared" si="96"/>
        <v>10475</v>
      </c>
      <c r="U3128">
        <f t="shared" si="97"/>
        <v>3</v>
      </c>
      <c r="V3128">
        <v>0.95783341195146443</v>
      </c>
      <c r="W3128">
        <v>3.5082253131815622E-2</v>
      </c>
      <c r="X3128">
        <v>0</v>
      </c>
      <c r="Y3128">
        <v>7.0843349167199017E-3</v>
      </c>
      <c r="Z3128">
        <v>5502.82</v>
      </c>
      <c r="AA3128">
        <v>201.54999999999998</v>
      </c>
      <c r="AB3128">
        <v>0</v>
      </c>
      <c r="AC3128">
        <v>40.700000000000003</v>
      </c>
    </row>
    <row r="3129" spans="1:29" x14ac:dyDescent="0.25">
      <c r="A3129">
        <v>2005</v>
      </c>
      <c r="B3129">
        <v>1999</v>
      </c>
      <c r="C3129">
        <v>2001</v>
      </c>
      <c r="D3129">
        <v>1</v>
      </c>
      <c r="E3129" t="s">
        <v>30</v>
      </c>
      <c r="F3129" t="s">
        <v>31</v>
      </c>
      <c r="G3129" t="s">
        <v>32</v>
      </c>
      <c r="H3129">
        <v>3</v>
      </c>
      <c r="I3129">
        <v>6</v>
      </c>
      <c r="J3129" t="s">
        <v>34</v>
      </c>
      <c r="K3129">
        <v>2476</v>
      </c>
      <c r="L3129">
        <v>682</v>
      </c>
      <c r="M3129">
        <v>655</v>
      </c>
      <c r="N3129">
        <v>1</v>
      </c>
      <c r="O3129">
        <v>655</v>
      </c>
      <c r="P3129">
        <v>26</v>
      </c>
      <c r="Q3129">
        <v>0</v>
      </c>
      <c r="R3129">
        <v>26</v>
      </c>
      <c r="S3129">
        <v>1546</v>
      </c>
      <c r="T3129">
        <f t="shared" si="96"/>
        <v>1572</v>
      </c>
      <c r="U3129">
        <f t="shared" si="97"/>
        <v>4</v>
      </c>
      <c r="V3129">
        <v>0.99463712690667727</v>
      </c>
      <c r="W3129">
        <v>2.7107418641112435E-3</v>
      </c>
      <c r="X3129">
        <v>0</v>
      </c>
      <c r="Y3129">
        <v>2.6521312292115407E-3</v>
      </c>
      <c r="Z3129">
        <v>678.81</v>
      </c>
      <c r="AA3129">
        <v>1.85</v>
      </c>
      <c r="AB3129">
        <v>0</v>
      </c>
      <c r="AC3129">
        <v>1.81</v>
      </c>
    </row>
    <row r="3130" spans="1:29" x14ac:dyDescent="0.25">
      <c r="A3130">
        <v>2005</v>
      </c>
      <c r="B3130">
        <v>2002</v>
      </c>
      <c r="C3130">
        <v>2004</v>
      </c>
      <c r="D3130">
        <v>2</v>
      </c>
      <c r="E3130" t="s">
        <v>35</v>
      </c>
      <c r="F3130" t="s">
        <v>36</v>
      </c>
      <c r="G3130" t="s">
        <v>37</v>
      </c>
      <c r="H3130">
        <v>3</v>
      </c>
      <c r="I3130">
        <v>3</v>
      </c>
      <c r="J3130" t="s">
        <v>33</v>
      </c>
      <c r="K3130">
        <v>1107037</v>
      </c>
      <c r="L3130">
        <v>292824</v>
      </c>
      <c r="M3130">
        <v>292824</v>
      </c>
      <c r="N3130">
        <v>0.58779999999999999</v>
      </c>
      <c r="O3130">
        <v>172107</v>
      </c>
      <c r="P3130">
        <v>0</v>
      </c>
      <c r="Q3130">
        <v>0</v>
      </c>
      <c r="R3130">
        <v>0</v>
      </c>
      <c r="S3130">
        <v>19088</v>
      </c>
      <c r="T3130">
        <f t="shared" si="96"/>
        <v>19088</v>
      </c>
      <c r="U3130">
        <f t="shared" si="97"/>
        <v>1</v>
      </c>
      <c r="V3130">
        <v>5.8936178743040454E-2</v>
      </c>
      <c r="W3130">
        <v>0.91990117079732225</v>
      </c>
      <c r="X3130">
        <v>7.1795934477860077E-3</v>
      </c>
      <c r="Y3130">
        <v>1.3983057011851268E-2</v>
      </c>
      <c r="Z3130">
        <v>17257.95</v>
      </c>
      <c r="AA3130">
        <v>269369.49</v>
      </c>
      <c r="AB3130">
        <v>2102.36</v>
      </c>
      <c r="AC3130">
        <v>4094.5800000000004</v>
      </c>
    </row>
    <row r="3131" spans="1:29" x14ac:dyDescent="0.25">
      <c r="A3131">
        <v>2005</v>
      </c>
      <c r="B3131">
        <v>2001</v>
      </c>
      <c r="C3131">
        <v>2003</v>
      </c>
      <c r="D3131">
        <v>2</v>
      </c>
      <c r="E3131" t="s">
        <v>35</v>
      </c>
      <c r="F3131" t="s">
        <v>36</v>
      </c>
      <c r="G3131" t="s">
        <v>37</v>
      </c>
      <c r="H3131">
        <v>3</v>
      </c>
      <c r="I3131">
        <v>4</v>
      </c>
      <c r="J3131" t="s">
        <v>34</v>
      </c>
      <c r="K3131">
        <v>392272</v>
      </c>
      <c r="L3131">
        <v>40970</v>
      </c>
      <c r="M3131">
        <v>40970</v>
      </c>
      <c r="N3131">
        <v>0.80769999999999997</v>
      </c>
      <c r="O3131">
        <v>33093</v>
      </c>
      <c r="P3131">
        <v>0</v>
      </c>
      <c r="Q3131">
        <v>0</v>
      </c>
      <c r="R3131">
        <v>0</v>
      </c>
      <c r="S3131">
        <v>33808</v>
      </c>
      <c r="T3131">
        <f t="shared" si="96"/>
        <v>33808</v>
      </c>
      <c r="U3131">
        <f t="shared" si="97"/>
        <v>2</v>
      </c>
      <c r="V3131">
        <v>0.55394137346851546</v>
      </c>
      <c r="W3131">
        <v>0.34682251072530307</v>
      </c>
      <c r="X3131">
        <v>9.2019036940147961E-3</v>
      </c>
      <c r="Y3131">
        <v>9.0034212112166515E-2</v>
      </c>
      <c r="Z3131">
        <v>22695.46</v>
      </c>
      <c r="AA3131">
        <v>14209.619999999999</v>
      </c>
      <c r="AB3131">
        <v>377.01</v>
      </c>
      <c r="AC3131">
        <v>3688.7799999999997</v>
      </c>
    </row>
    <row r="3132" spans="1:29" x14ac:dyDescent="0.25">
      <c r="A3132">
        <v>2005</v>
      </c>
      <c r="B3132">
        <v>2000</v>
      </c>
      <c r="C3132">
        <v>2002</v>
      </c>
      <c r="D3132">
        <v>2</v>
      </c>
      <c r="E3132" t="s">
        <v>35</v>
      </c>
      <c r="F3132" t="s">
        <v>36</v>
      </c>
      <c r="G3132" t="s">
        <v>37</v>
      </c>
      <c r="H3132">
        <v>3</v>
      </c>
      <c r="I3132">
        <v>5</v>
      </c>
      <c r="J3132" t="s">
        <v>34</v>
      </c>
      <c r="K3132">
        <v>192206</v>
      </c>
      <c r="L3132">
        <v>23946</v>
      </c>
      <c r="M3132">
        <v>22685</v>
      </c>
      <c r="N3132">
        <v>0.96899999999999997</v>
      </c>
      <c r="O3132">
        <v>21982</v>
      </c>
      <c r="P3132">
        <v>1261</v>
      </c>
      <c r="Q3132">
        <v>0</v>
      </c>
      <c r="R3132">
        <v>1261</v>
      </c>
      <c r="S3132">
        <v>89190</v>
      </c>
      <c r="T3132">
        <f t="shared" si="96"/>
        <v>90451</v>
      </c>
      <c r="U3132">
        <f t="shared" si="97"/>
        <v>3</v>
      </c>
      <c r="V3132">
        <v>0.36478980461887384</v>
      </c>
      <c r="W3132">
        <v>0.58684828240250264</v>
      </c>
      <c r="X3132">
        <v>6.0781248890757877E-3</v>
      </c>
      <c r="Y3132">
        <v>4.2283788089547837E-2</v>
      </c>
      <c r="Z3132">
        <v>8735.4500000000007</v>
      </c>
      <c r="AA3132">
        <v>14052.98</v>
      </c>
      <c r="AB3132">
        <v>145.55000000000001</v>
      </c>
      <c r="AC3132">
        <v>1012.55</v>
      </c>
    </row>
    <row r="3133" spans="1:29" x14ac:dyDescent="0.25">
      <c r="A3133">
        <v>2005</v>
      </c>
      <c r="B3133">
        <v>1999</v>
      </c>
      <c r="C3133">
        <v>2001</v>
      </c>
      <c r="D3133">
        <v>2</v>
      </c>
      <c r="E3133" t="s">
        <v>35</v>
      </c>
      <c r="F3133" t="s">
        <v>36</v>
      </c>
      <c r="G3133" t="s">
        <v>37</v>
      </c>
      <c r="H3133">
        <v>3</v>
      </c>
      <c r="I3133">
        <v>6</v>
      </c>
      <c r="J3133" t="s">
        <v>34</v>
      </c>
      <c r="K3133">
        <v>43940</v>
      </c>
      <c r="L3133">
        <v>11306</v>
      </c>
      <c r="M3133">
        <v>10948</v>
      </c>
      <c r="N3133">
        <v>1</v>
      </c>
      <c r="O3133">
        <v>10948</v>
      </c>
      <c r="P3133">
        <v>358</v>
      </c>
      <c r="Q3133">
        <v>0</v>
      </c>
      <c r="R3133">
        <v>358</v>
      </c>
      <c r="S3133">
        <v>28238</v>
      </c>
      <c r="T3133">
        <f t="shared" si="96"/>
        <v>28596</v>
      </c>
      <c r="U3133">
        <f t="shared" si="97"/>
        <v>4</v>
      </c>
      <c r="V3133">
        <v>0.28228728602572778</v>
      </c>
      <c r="W3133">
        <v>0.66929162410397236</v>
      </c>
      <c r="X3133">
        <v>1.7599950472501182E-4</v>
      </c>
      <c r="Y3133">
        <v>4.8245090365574853E-2</v>
      </c>
      <c r="Z3133">
        <v>3191.78</v>
      </c>
      <c r="AA3133">
        <v>7567.58</v>
      </c>
      <c r="AB3133">
        <v>1.99</v>
      </c>
      <c r="AC3133">
        <v>545.5</v>
      </c>
    </row>
    <row r="3134" spans="1:29" x14ac:dyDescent="0.25">
      <c r="A3134">
        <v>2005</v>
      </c>
      <c r="B3134">
        <v>2003</v>
      </c>
      <c r="C3134">
        <v>2004</v>
      </c>
      <c r="D3134">
        <v>3</v>
      </c>
      <c r="E3134" t="s">
        <v>38</v>
      </c>
      <c r="F3134" t="s">
        <v>36</v>
      </c>
      <c r="G3134" t="s">
        <v>39</v>
      </c>
      <c r="H3134">
        <v>0</v>
      </c>
      <c r="I3134">
        <v>2</v>
      </c>
      <c r="J3134" t="s">
        <v>33</v>
      </c>
      <c r="K3134">
        <v>542525</v>
      </c>
      <c r="L3134">
        <v>8923</v>
      </c>
      <c r="M3134">
        <v>8796</v>
      </c>
      <c r="N3134">
        <v>0.57669999999999999</v>
      </c>
      <c r="O3134">
        <v>5073</v>
      </c>
      <c r="P3134">
        <v>0</v>
      </c>
      <c r="Q3134">
        <v>127</v>
      </c>
      <c r="R3134">
        <v>127</v>
      </c>
      <c r="S3134">
        <v>8265</v>
      </c>
      <c r="T3134">
        <f t="shared" si="96"/>
        <v>8392</v>
      </c>
      <c r="U3134">
        <f t="shared" si="97"/>
        <v>1</v>
      </c>
      <c r="V3134">
        <v>0.38626840783503358</v>
      </c>
      <c r="W3134">
        <v>0.30291779804135377</v>
      </c>
      <c r="X3134">
        <v>0.10223107275052083</v>
      </c>
      <c r="Y3134">
        <v>0.20858272137309197</v>
      </c>
      <c r="Z3134">
        <v>3446.87</v>
      </c>
      <c r="AA3134">
        <v>2703.09</v>
      </c>
      <c r="AB3134">
        <v>912.26</v>
      </c>
      <c r="AC3134">
        <v>1861.2899999999997</v>
      </c>
    </row>
    <row r="3135" spans="1:29" x14ac:dyDescent="0.25">
      <c r="A3135">
        <v>2005</v>
      </c>
      <c r="B3135">
        <v>2002</v>
      </c>
      <c r="C3135">
        <v>2003</v>
      </c>
      <c r="D3135">
        <v>3</v>
      </c>
      <c r="E3135" t="s">
        <v>38</v>
      </c>
      <c r="F3135" t="s">
        <v>36</v>
      </c>
      <c r="G3135" t="s">
        <v>39</v>
      </c>
      <c r="H3135">
        <v>0</v>
      </c>
      <c r="I3135">
        <v>3</v>
      </c>
      <c r="J3135" t="s">
        <v>34</v>
      </c>
      <c r="K3135">
        <v>383406</v>
      </c>
      <c r="L3135">
        <v>7729</v>
      </c>
      <c r="M3135">
        <v>7539</v>
      </c>
      <c r="N3135">
        <v>0.80740000000000001</v>
      </c>
      <c r="O3135">
        <v>6087</v>
      </c>
      <c r="P3135">
        <v>0</v>
      </c>
      <c r="Q3135">
        <v>189</v>
      </c>
      <c r="R3135">
        <v>189</v>
      </c>
      <c r="S3135">
        <v>37539</v>
      </c>
      <c r="T3135">
        <f t="shared" si="96"/>
        <v>37728</v>
      </c>
      <c r="U3135">
        <f t="shared" si="97"/>
        <v>2</v>
      </c>
      <c r="V3135">
        <v>0.5139718867448525</v>
      </c>
      <c r="W3135">
        <v>0.17222829567433645</v>
      </c>
      <c r="X3135">
        <v>5.1116185498321347E-3</v>
      </c>
      <c r="Y3135">
        <v>0.30868819903097888</v>
      </c>
      <c r="Z3135">
        <v>3972.7200000000003</v>
      </c>
      <c r="AA3135">
        <v>1331.23</v>
      </c>
      <c r="AB3135">
        <v>39.51</v>
      </c>
      <c r="AC3135">
        <v>2385.9899999999998</v>
      </c>
    </row>
    <row r="3136" spans="1:29" x14ac:dyDescent="0.25">
      <c r="A3136">
        <v>2005</v>
      </c>
      <c r="B3136">
        <v>2001</v>
      </c>
      <c r="C3136">
        <v>2002</v>
      </c>
      <c r="D3136">
        <v>3</v>
      </c>
      <c r="E3136" t="s">
        <v>38</v>
      </c>
      <c r="F3136" t="s">
        <v>36</v>
      </c>
      <c r="G3136" t="s">
        <v>39</v>
      </c>
      <c r="H3136">
        <v>0</v>
      </c>
      <c r="I3136">
        <v>4</v>
      </c>
      <c r="J3136" t="s">
        <v>34</v>
      </c>
      <c r="K3136">
        <v>191239</v>
      </c>
      <c r="L3136">
        <v>27365</v>
      </c>
      <c r="M3136">
        <v>22118</v>
      </c>
      <c r="N3136">
        <v>0.96860000000000002</v>
      </c>
      <c r="O3136">
        <v>21423</v>
      </c>
      <c r="P3136">
        <v>2192</v>
      </c>
      <c r="Q3136">
        <v>3055</v>
      </c>
      <c r="R3136">
        <v>5247</v>
      </c>
      <c r="S3136">
        <v>84526</v>
      </c>
      <c r="T3136">
        <f t="shared" si="96"/>
        <v>89773</v>
      </c>
      <c r="U3136">
        <f t="shared" si="97"/>
        <v>3</v>
      </c>
      <c r="V3136">
        <v>0.49522814533683995</v>
      </c>
      <c r="W3136">
        <v>0.21931529540479</v>
      </c>
      <c r="X3136">
        <v>6.0329968168146439E-2</v>
      </c>
      <c r="Y3136">
        <v>0.22512659109022359</v>
      </c>
      <c r="Z3136">
        <v>13552.250000000002</v>
      </c>
      <c r="AA3136">
        <v>6001.71</v>
      </c>
      <c r="AB3136">
        <v>1650.97</v>
      </c>
      <c r="AC3136">
        <v>6160.74</v>
      </c>
    </row>
    <row r="3137" spans="1:29" x14ac:dyDescent="0.25">
      <c r="A3137">
        <v>2005</v>
      </c>
      <c r="B3137">
        <v>2000</v>
      </c>
      <c r="C3137">
        <v>2001</v>
      </c>
      <c r="D3137">
        <v>3</v>
      </c>
      <c r="E3137" t="s">
        <v>38</v>
      </c>
      <c r="F3137" t="s">
        <v>36</v>
      </c>
      <c r="G3137" t="s">
        <v>39</v>
      </c>
      <c r="H3137">
        <v>0</v>
      </c>
      <c r="I3137">
        <v>5</v>
      </c>
      <c r="J3137" t="s">
        <v>34</v>
      </c>
      <c r="K3137">
        <v>42311</v>
      </c>
      <c r="L3137">
        <v>9476</v>
      </c>
      <c r="M3137">
        <v>8637</v>
      </c>
      <c r="N3137">
        <v>1</v>
      </c>
      <c r="O3137">
        <v>8637</v>
      </c>
      <c r="P3137">
        <v>146</v>
      </c>
      <c r="Q3137">
        <v>692</v>
      </c>
      <c r="R3137">
        <v>839</v>
      </c>
      <c r="S3137">
        <v>28602</v>
      </c>
      <c r="T3137">
        <f t="shared" si="96"/>
        <v>29441</v>
      </c>
      <c r="U3137">
        <f t="shared" si="97"/>
        <v>4</v>
      </c>
      <c r="V3137">
        <v>0.3197192773639676</v>
      </c>
      <c r="W3137">
        <v>0.44829412776446476</v>
      </c>
      <c r="X3137">
        <v>3.3958111084027909E-2</v>
      </c>
      <c r="Y3137">
        <v>0.19802848378753968</v>
      </c>
      <c r="Z3137">
        <v>3029.9700000000003</v>
      </c>
      <c r="AA3137">
        <v>4248.47</v>
      </c>
      <c r="AB3137">
        <v>321.82</v>
      </c>
      <c r="AC3137">
        <v>1876.71</v>
      </c>
    </row>
    <row r="3138" spans="1:29" x14ac:dyDescent="0.25">
      <c r="A3138">
        <v>2005</v>
      </c>
      <c r="B3138">
        <v>2003</v>
      </c>
      <c r="C3138">
        <v>2004</v>
      </c>
      <c r="D3138">
        <v>4</v>
      </c>
      <c r="E3138" t="s">
        <v>40</v>
      </c>
      <c r="F3138" t="s">
        <v>36</v>
      </c>
      <c r="G3138" t="s">
        <v>39</v>
      </c>
      <c r="H3138">
        <v>0</v>
      </c>
      <c r="I3138">
        <v>2</v>
      </c>
      <c r="J3138" t="s">
        <v>33</v>
      </c>
      <c r="K3138">
        <v>823756</v>
      </c>
      <c r="L3138">
        <v>53820</v>
      </c>
      <c r="M3138">
        <v>31404</v>
      </c>
      <c r="N3138">
        <v>0.67179999999999995</v>
      </c>
      <c r="O3138">
        <v>21097</v>
      </c>
      <c r="P3138">
        <v>0</v>
      </c>
      <c r="Q3138">
        <v>22415</v>
      </c>
      <c r="R3138">
        <v>22415</v>
      </c>
      <c r="S3138">
        <v>51918</v>
      </c>
      <c r="T3138">
        <f t="shared" si="96"/>
        <v>74333</v>
      </c>
      <c r="U3138">
        <f t="shared" si="97"/>
        <v>1</v>
      </c>
      <c r="V3138">
        <v>9.7242717349821761E-2</v>
      </c>
      <c r="W3138">
        <v>0.15863358824296669</v>
      </c>
      <c r="X3138">
        <v>2.5736533261192136E-2</v>
      </c>
      <c r="Y3138">
        <v>0.71838716114601942</v>
      </c>
      <c r="Z3138">
        <v>5233.6400000000003</v>
      </c>
      <c r="AA3138">
        <v>8537.7200000000012</v>
      </c>
      <c r="AB3138">
        <v>1385.15</v>
      </c>
      <c r="AC3138">
        <v>38663.870000000003</v>
      </c>
    </row>
    <row r="3139" spans="1:29" x14ac:dyDescent="0.25">
      <c r="A3139">
        <v>2005</v>
      </c>
      <c r="B3139">
        <v>2002</v>
      </c>
      <c r="C3139">
        <v>2003</v>
      </c>
      <c r="D3139">
        <v>4</v>
      </c>
      <c r="E3139" t="s">
        <v>40</v>
      </c>
      <c r="F3139" t="s">
        <v>36</v>
      </c>
      <c r="G3139" t="s">
        <v>39</v>
      </c>
      <c r="H3139">
        <v>0</v>
      </c>
      <c r="I3139">
        <v>3</v>
      </c>
      <c r="J3139" t="s">
        <v>34</v>
      </c>
      <c r="K3139">
        <v>246413</v>
      </c>
      <c r="L3139">
        <v>45551</v>
      </c>
      <c r="M3139">
        <v>36318</v>
      </c>
      <c r="N3139">
        <v>0.85409999999999997</v>
      </c>
      <c r="O3139">
        <v>31020</v>
      </c>
      <c r="P3139">
        <v>0</v>
      </c>
      <c r="Q3139">
        <v>9232</v>
      </c>
      <c r="R3139">
        <v>9232</v>
      </c>
      <c r="S3139">
        <v>29358</v>
      </c>
      <c r="T3139">
        <f t="shared" si="96"/>
        <v>38590</v>
      </c>
      <c r="U3139">
        <f t="shared" si="97"/>
        <v>2</v>
      </c>
      <c r="V3139">
        <v>4.2588531637894306E-2</v>
      </c>
      <c r="W3139">
        <v>2.4773864503768617E-2</v>
      </c>
      <c r="X3139">
        <v>0.28469747139649138</v>
      </c>
      <c r="Y3139">
        <v>0.64794013246184579</v>
      </c>
      <c r="Z3139">
        <v>1939.96</v>
      </c>
      <c r="AA3139">
        <v>1128.48</v>
      </c>
      <c r="AB3139">
        <v>12968.32</v>
      </c>
      <c r="AC3139">
        <v>29514.47</v>
      </c>
    </row>
    <row r="3140" spans="1:29" x14ac:dyDescent="0.25">
      <c r="A3140">
        <v>2005</v>
      </c>
      <c r="B3140">
        <v>2001</v>
      </c>
      <c r="C3140">
        <v>2002</v>
      </c>
      <c r="D3140">
        <v>4</v>
      </c>
      <c r="E3140" t="s">
        <v>40</v>
      </c>
      <c r="F3140" t="s">
        <v>36</v>
      </c>
      <c r="G3140" t="s">
        <v>39</v>
      </c>
      <c r="H3140">
        <v>0</v>
      </c>
      <c r="I3140">
        <v>4</v>
      </c>
      <c r="J3140" t="s">
        <v>34</v>
      </c>
      <c r="K3140">
        <v>128752</v>
      </c>
      <c r="L3140">
        <v>27227</v>
      </c>
      <c r="M3140">
        <v>26020</v>
      </c>
      <c r="N3140">
        <v>0.99390000000000001</v>
      </c>
      <c r="O3140">
        <v>25861</v>
      </c>
      <c r="P3140">
        <v>168</v>
      </c>
      <c r="Q3140">
        <v>1038</v>
      </c>
      <c r="R3140">
        <v>1206</v>
      </c>
      <c r="S3140">
        <v>71047</v>
      </c>
      <c r="T3140">
        <f t="shared" si="96"/>
        <v>72253</v>
      </c>
      <c r="U3140">
        <f t="shared" si="97"/>
        <v>3</v>
      </c>
      <c r="V3140">
        <v>1.4098944562441674E-2</v>
      </c>
      <c r="W3140">
        <v>2.5489972112825349E-2</v>
      </c>
      <c r="X3140">
        <v>0.33116616723416747</v>
      </c>
      <c r="Y3140">
        <v>0.62924491609056554</v>
      </c>
      <c r="Z3140">
        <v>383.88</v>
      </c>
      <c r="AA3140">
        <v>694.03</v>
      </c>
      <c r="AB3140">
        <v>9016.85</v>
      </c>
      <c r="AC3140">
        <v>17132.809999999998</v>
      </c>
    </row>
    <row r="3141" spans="1:29" x14ac:dyDescent="0.25">
      <c r="A3141">
        <v>2005</v>
      </c>
      <c r="B3141">
        <v>2000</v>
      </c>
      <c r="C3141">
        <v>2001</v>
      </c>
      <c r="D3141">
        <v>4</v>
      </c>
      <c r="E3141" t="s">
        <v>40</v>
      </c>
      <c r="F3141" t="s">
        <v>36</v>
      </c>
      <c r="G3141" t="s">
        <v>39</v>
      </c>
      <c r="H3141">
        <v>0</v>
      </c>
      <c r="I3141">
        <v>5</v>
      </c>
      <c r="J3141" t="s">
        <v>34</v>
      </c>
      <c r="K3141">
        <v>28586</v>
      </c>
      <c r="L3141">
        <v>489</v>
      </c>
      <c r="M3141">
        <v>380</v>
      </c>
      <c r="N3141">
        <v>1</v>
      </c>
      <c r="O3141">
        <v>380</v>
      </c>
      <c r="P3141">
        <v>2</v>
      </c>
      <c r="Q3141">
        <v>106</v>
      </c>
      <c r="R3141">
        <v>109</v>
      </c>
      <c r="S3141">
        <v>25238</v>
      </c>
      <c r="T3141">
        <f t="shared" si="96"/>
        <v>25347</v>
      </c>
      <c r="U3141">
        <f t="shared" si="97"/>
        <v>4</v>
      </c>
      <c r="V3141">
        <v>7.3374619330839825E-3</v>
      </c>
      <c r="W3141">
        <v>0.11008236760888671</v>
      </c>
      <c r="X3141">
        <v>0.11735851370408977</v>
      </c>
      <c r="Y3141">
        <v>0.76522165675393949</v>
      </c>
      <c r="Z3141">
        <v>3.59</v>
      </c>
      <c r="AA3141">
        <v>53.86</v>
      </c>
      <c r="AB3141">
        <v>57.42</v>
      </c>
      <c r="AC3141">
        <v>374.4</v>
      </c>
    </row>
    <row r="3142" spans="1:29" x14ac:dyDescent="0.25">
      <c r="A3142">
        <v>2005</v>
      </c>
      <c r="B3142">
        <v>2003</v>
      </c>
      <c r="C3142">
        <v>2004</v>
      </c>
      <c r="D3142">
        <v>5</v>
      </c>
      <c r="E3142" t="s">
        <v>41</v>
      </c>
      <c r="F3142" t="s">
        <v>36</v>
      </c>
      <c r="G3142" t="s">
        <v>42</v>
      </c>
      <c r="H3142">
        <v>1</v>
      </c>
      <c r="I3142">
        <v>2</v>
      </c>
      <c r="J3142" t="s">
        <v>33</v>
      </c>
      <c r="K3142">
        <v>858319</v>
      </c>
      <c r="L3142">
        <v>16178</v>
      </c>
      <c r="M3142">
        <v>15673</v>
      </c>
      <c r="N3142">
        <v>0.58069999999999999</v>
      </c>
      <c r="O3142">
        <v>9101</v>
      </c>
      <c r="P3142">
        <v>0</v>
      </c>
      <c r="Q3142">
        <v>505</v>
      </c>
      <c r="R3142">
        <v>505</v>
      </c>
      <c r="S3142">
        <v>5286</v>
      </c>
      <c r="T3142">
        <f t="shared" si="96"/>
        <v>5791</v>
      </c>
      <c r="U3142">
        <f t="shared" si="97"/>
        <v>1</v>
      </c>
      <c r="V3142">
        <v>0.35072016594443017</v>
      </c>
      <c r="W3142">
        <v>0.4297792620145609</v>
      </c>
      <c r="X3142">
        <v>0</v>
      </c>
      <c r="Y3142">
        <v>0.21950057204100892</v>
      </c>
      <c r="Z3142">
        <v>5674.27</v>
      </c>
      <c r="AA3142">
        <v>6953.36</v>
      </c>
      <c r="AB3142">
        <v>0</v>
      </c>
      <c r="AC3142">
        <v>3551.2799999999997</v>
      </c>
    </row>
    <row r="3143" spans="1:29" x14ac:dyDescent="0.25">
      <c r="A3143">
        <v>2005</v>
      </c>
      <c r="B3143">
        <v>2002</v>
      </c>
      <c r="C3143">
        <v>2003</v>
      </c>
      <c r="D3143">
        <v>5</v>
      </c>
      <c r="E3143" t="s">
        <v>41</v>
      </c>
      <c r="F3143" t="s">
        <v>36</v>
      </c>
      <c r="G3143" t="s">
        <v>42</v>
      </c>
      <c r="H3143">
        <v>1</v>
      </c>
      <c r="I3143">
        <v>3</v>
      </c>
      <c r="J3143" t="s">
        <v>34</v>
      </c>
      <c r="K3143">
        <v>298135</v>
      </c>
      <c r="L3143">
        <v>17347</v>
      </c>
      <c r="M3143">
        <v>15598</v>
      </c>
      <c r="N3143">
        <v>0.80759999999999998</v>
      </c>
      <c r="O3143">
        <v>12596</v>
      </c>
      <c r="P3143">
        <v>0</v>
      </c>
      <c r="Q3143">
        <v>1749</v>
      </c>
      <c r="R3143">
        <v>1749</v>
      </c>
      <c r="S3143">
        <v>21596</v>
      </c>
      <c r="T3143">
        <f t="shared" ref="T3143:T3206" si="98">SUM(R3143,S3143)</f>
        <v>23345</v>
      </c>
      <c r="U3143">
        <f t="shared" ref="U3143:U3206" si="99">IF(H3143&lt;2,I3143-1,I3143-2)</f>
        <v>2</v>
      </c>
      <c r="V3143">
        <v>0.52552160105424139</v>
      </c>
      <c r="W3143">
        <v>0.31466466671316823</v>
      </c>
      <c r="X3143">
        <v>0</v>
      </c>
      <c r="Y3143">
        <v>0.15981373223259027</v>
      </c>
      <c r="Z3143">
        <v>9116.26</v>
      </c>
      <c r="AA3143">
        <v>5458.51</v>
      </c>
      <c r="AB3143">
        <v>0</v>
      </c>
      <c r="AC3143">
        <v>2772.3</v>
      </c>
    </row>
    <row r="3144" spans="1:29" x14ac:dyDescent="0.25">
      <c r="A3144">
        <v>2005</v>
      </c>
      <c r="B3144">
        <v>2001</v>
      </c>
      <c r="C3144">
        <v>2002</v>
      </c>
      <c r="D3144">
        <v>5</v>
      </c>
      <c r="E3144" t="s">
        <v>41</v>
      </c>
      <c r="F3144" t="s">
        <v>36</v>
      </c>
      <c r="G3144" t="s">
        <v>42</v>
      </c>
      <c r="H3144">
        <v>1</v>
      </c>
      <c r="I3144">
        <v>4</v>
      </c>
      <c r="J3144" t="s">
        <v>34</v>
      </c>
      <c r="K3144">
        <v>238291</v>
      </c>
      <c r="L3144">
        <v>60985</v>
      </c>
      <c r="M3144">
        <v>40608</v>
      </c>
      <c r="N3144">
        <v>0.97470000000000001</v>
      </c>
      <c r="O3144">
        <v>39581</v>
      </c>
      <c r="P3144">
        <v>3177</v>
      </c>
      <c r="Q3144">
        <v>17199</v>
      </c>
      <c r="R3144">
        <v>20377</v>
      </c>
      <c r="S3144">
        <v>91675</v>
      </c>
      <c r="T3144">
        <f t="shared" si="98"/>
        <v>112052</v>
      </c>
      <c r="U3144">
        <f t="shared" si="99"/>
        <v>3</v>
      </c>
      <c r="V3144">
        <v>0.52415425588258524</v>
      </c>
      <c r="W3144">
        <v>0.17040763821956334</v>
      </c>
      <c r="X3144">
        <v>0</v>
      </c>
      <c r="Y3144">
        <v>0.30543810589785114</v>
      </c>
      <c r="Z3144">
        <v>31966.04</v>
      </c>
      <c r="AA3144">
        <v>10392.469999999999</v>
      </c>
      <c r="AB3144">
        <v>0</v>
      </c>
      <c r="AC3144">
        <v>18627.43</v>
      </c>
    </row>
    <row r="3145" spans="1:29" x14ac:dyDescent="0.25">
      <c r="A3145">
        <v>2005</v>
      </c>
      <c r="B3145">
        <v>2000</v>
      </c>
      <c r="C3145">
        <v>2001</v>
      </c>
      <c r="D3145">
        <v>5</v>
      </c>
      <c r="E3145" t="s">
        <v>41</v>
      </c>
      <c r="F3145" t="s">
        <v>36</v>
      </c>
      <c r="G3145" t="s">
        <v>42</v>
      </c>
      <c r="H3145">
        <v>1</v>
      </c>
      <c r="I3145">
        <v>5</v>
      </c>
      <c r="J3145" t="s">
        <v>34</v>
      </c>
      <c r="K3145">
        <v>33158</v>
      </c>
      <c r="L3145">
        <v>14686</v>
      </c>
      <c r="M3145">
        <v>8667</v>
      </c>
      <c r="N3145">
        <v>1</v>
      </c>
      <c r="O3145">
        <v>8667</v>
      </c>
      <c r="P3145">
        <v>679</v>
      </c>
      <c r="Q3145">
        <v>5339</v>
      </c>
      <c r="R3145">
        <v>6018</v>
      </c>
      <c r="S3145">
        <v>15155</v>
      </c>
      <c r="T3145">
        <f t="shared" si="98"/>
        <v>21173</v>
      </c>
      <c r="U3145">
        <f t="shared" si="99"/>
        <v>4</v>
      </c>
      <c r="V3145">
        <v>0.47178925335368826</v>
      </c>
      <c r="W3145">
        <v>0.14288846505566161</v>
      </c>
      <c r="X3145">
        <v>0</v>
      </c>
      <c r="Y3145">
        <v>0.38532228159065018</v>
      </c>
      <c r="Z3145">
        <v>6928.73</v>
      </c>
      <c r="AA3145">
        <v>2098.4699999999998</v>
      </c>
      <c r="AB3145">
        <v>0</v>
      </c>
      <c r="AC3145">
        <v>5658.869999999999</v>
      </c>
    </row>
    <row r="3146" spans="1:29" x14ac:dyDescent="0.25">
      <c r="A3146">
        <v>2005</v>
      </c>
      <c r="B3146">
        <v>2003</v>
      </c>
      <c r="C3146">
        <v>2004</v>
      </c>
      <c r="D3146">
        <v>6</v>
      </c>
      <c r="E3146" t="s">
        <v>43</v>
      </c>
      <c r="F3146" t="s">
        <v>36</v>
      </c>
      <c r="G3146" t="s">
        <v>42</v>
      </c>
      <c r="H3146">
        <v>0</v>
      </c>
      <c r="I3146">
        <v>2</v>
      </c>
      <c r="J3146" t="s">
        <v>33</v>
      </c>
      <c r="K3146">
        <v>100618</v>
      </c>
      <c r="L3146">
        <v>1893</v>
      </c>
      <c r="M3146">
        <v>1837</v>
      </c>
      <c r="N3146">
        <v>0.58069999999999999</v>
      </c>
      <c r="O3146">
        <v>1066</v>
      </c>
      <c r="P3146">
        <v>0</v>
      </c>
      <c r="Q3146">
        <v>56</v>
      </c>
      <c r="R3146">
        <v>56</v>
      </c>
      <c r="S3146">
        <v>622</v>
      </c>
      <c r="T3146">
        <f t="shared" si="98"/>
        <v>678</v>
      </c>
      <c r="U3146">
        <f t="shared" si="99"/>
        <v>1</v>
      </c>
      <c r="V3146">
        <v>0.35126129408720541</v>
      </c>
      <c r="W3146">
        <v>0.4304453210398746</v>
      </c>
      <c r="X3146">
        <v>0</v>
      </c>
      <c r="Y3146">
        <v>0.21829338487292005</v>
      </c>
      <c r="Z3146">
        <v>665.18000000000006</v>
      </c>
      <c r="AA3146">
        <v>815.13000000000011</v>
      </c>
      <c r="AB3146">
        <v>0</v>
      </c>
      <c r="AC3146">
        <v>413.38</v>
      </c>
    </row>
    <row r="3147" spans="1:29" x14ac:dyDescent="0.25">
      <c r="A3147">
        <v>2005</v>
      </c>
      <c r="B3147">
        <v>2002</v>
      </c>
      <c r="C3147">
        <v>2003</v>
      </c>
      <c r="D3147">
        <v>6</v>
      </c>
      <c r="E3147" t="s">
        <v>43</v>
      </c>
      <c r="F3147" t="s">
        <v>36</v>
      </c>
      <c r="G3147" t="s">
        <v>42</v>
      </c>
      <c r="H3147">
        <v>0</v>
      </c>
      <c r="I3147">
        <v>3</v>
      </c>
      <c r="J3147" t="s">
        <v>34</v>
      </c>
      <c r="K3147">
        <v>40473</v>
      </c>
      <c r="L3147">
        <v>2291</v>
      </c>
      <c r="M3147">
        <v>2117</v>
      </c>
      <c r="N3147">
        <v>0.80759999999999998</v>
      </c>
      <c r="O3147">
        <v>1710</v>
      </c>
      <c r="P3147">
        <v>0</v>
      </c>
      <c r="Q3147">
        <v>174</v>
      </c>
      <c r="R3147">
        <v>174</v>
      </c>
      <c r="S3147">
        <v>2994</v>
      </c>
      <c r="T3147">
        <f t="shared" si="98"/>
        <v>3168</v>
      </c>
      <c r="U3147">
        <f t="shared" si="99"/>
        <v>2</v>
      </c>
      <c r="V3147">
        <v>0.53995977189530231</v>
      </c>
      <c r="W3147">
        <v>0.32331702975221766</v>
      </c>
      <c r="X3147">
        <v>0</v>
      </c>
      <c r="Y3147">
        <v>0.13672319835248026</v>
      </c>
      <c r="Z3147">
        <v>1237.55</v>
      </c>
      <c r="AA3147">
        <v>741.02</v>
      </c>
      <c r="AB3147">
        <v>0</v>
      </c>
      <c r="AC3147">
        <v>313.36</v>
      </c>
    </row>
    <row r="3148" spans="1:29" x14ac:dyDescent="0.25">
      <c r="A3148">
        <v>2005</v>
      </c>
      <c r="B3148">
        <v>2001</v>
      </c>
      <c r="C3148">
        <v>2002</v>
      </c>
      <c r="D3148">
        <v>6</v>
      </c>
      <c r="E3148" t="s">
        <v>43</v>
      </c>
      <c r="F3148" t="s">
        <v>36</v>
      </c>
      <c r="G3148" t="s">
        <v>42</v>
      </c>
      <c r="H3148">
        <v>0</v>
      </c>
      <c r="I3148">
        <v>4</v>
      </c>
      <c r="J3148" t="s">
        <v>34</v>
      </c>
      <c r="K3148">
        <v>18916</v>
      </c>
      <c r="L3148">
        <v>4498</v>
      </c>
      <c r="M3148">
        <v>3223</v>
      </c>
      <c r="N3148">
        <v>0.97470000000000001</v>
      </c>
      <c r="O3148">
        <v>3142</v>
      </c>
      <c r="P3148">
        <v>252</v>
      </c>
      <c r="Q3148">
        <v>1022</v>
      </c>
      <c r="R3148">
        <v>1274</v>
      </c>
      <c r="S3148">
        <v>7620</v>
      </c>
      <c r="T3148">
        <f t="shared" si="98"/>
        <v>8894</v>
      </c>
      <c r="U3148">
        <f t="shared" si="99"/>
        <v>3</v>
      </c>
      <c r="V3148">
        <v>0.56412468126068482</v>
      </c>
      <c r="W3148">
        <v>0.18340265751335535</v>
      </c>
      <c r="X3148">
        <v>0</v>
      </c>
      <c r="Y3148">
        <v>0.25247266122595974</v>
      </c>
      <c r="Z3148">
        <v>2537.54</v>
      </c>
      <c r="AA3148">
        <v>824.98</v>
      </c>
      <c r="AB3148">
        <v>0</v>
      </c>
      <c r="AC3148">
        <v>1135.67</v>
      </c>
    </row>
    <row r="3149" spans="1:29" x14ac:dyDescent="0.25">
      <c r="A3149">
        <v>2005</v>
      </c>
      <c r="B3149">
        <v>2000</v>
      </c>
      <c r="C3149">
        <v>2001</v>
      </c>
      <c r="D3149">
        <v>6</v>
      </c>
      <c r="E3149" t="s">
        <v>43</v>
      </c>
      <c r="F3149" t="s">
        <v>36</v>
      </c>
      <c r="G3149" t="s">
        <v>42</v>
      </c>
      <c r="H3149">
        <v>0</v>
      </c>
      <c r="I3149">
        <v>5</v>
      </c>
      <c r="J3149" t="s">
        <v>34</v>
      </c>
      <c r="K3149">
        <v>1342</v>
      </c>
      <c r="L3149">
        <v>537</v>
      </c>
      <c r="M3149">
        <v>350</v>
      </c>
      <c r="N3149">
        <v>1</v>
      </c>
      <c r="O3149">
        <v>350</v>
      </c>
      <c r="P3149">
        <v>27</v>
      </c>
      <c r="Q3149">
        <v>159</v>
      </c>
      <c r="R3149">
        <v>186</v>
      </c>
      <c r="S3149">
        <v>670</v>
      </c>
      <c r="T3149">
        <f t="shared" si="98"/>
        <v>856</v>
      </c>
      <c r="U3149">
        <f t="shared" si="99"/>
        <v>4</v>
      </c>
      <c r="V3149">
        <v>0.52160246991649151</v>
      </c>
      <c r="W3149">
        <v>0.15797794186024885</v>
      </c>
      <c r="X3149">
        <v>0</v>
      </c>
      <c r="Y3149">
        <v>0.32041958822325961</v>
      </c>
      <c r="Z3149">
        <v>280.45</v>
      </c>
      <c r="AA3149">
        <v>84.94</v>
      </c>
      <c r="AB3149">
        <v>0</v>
      </c>
      <c r="AC3149">
        <v>172.27999999999997</v>
      </c>
    </row>
    <row r="3150" spans="1:29" x14ac:dyDescent="0.25">
      <c r="A3150">
        <v>2005</v>
      </c>
      <c r="B3150">
        <v>2003</v>
      </c>
      <c r="C3150">
        <v>2004</v>
      </c>
      <c r="D3150">
        <v>7</v>
      </c>
      <c r="E3150" t="s">
        <v>44</v>
      </c>
      <c r="F3150" t="s">
        <v>36</v>
      </c>
      <c r="G3150" t="s">
        <v>45</v>
      </c>
      <c r="H3150">
        <v>0</v>
      </c>
      <c r="I3150">
        <v>2</v>
      </c>
      <c r="J3150" t="s">
        <v>33</v>
      </c>
      <c r="K3150">
        <v>176916</v>
      </c>
      <c r="L3150">
        <v>7936</v>
      </c>
      <c r="M3150">
        <v>7936</v>
      </c>
      <c r="N3150">
        <v>0.51970000000000005</v>
      </c>
      <c r="O3150">
        <v>4124</v>
      </c>
      <c r="P3150">
        <v>0</v>
      </c>
      <c r="Q3150">
        <v>0</v>
      </c>
      <c r="R3150">
        <v>0</v>
      </c>
      <c r="S3150">
        <v>43</v>
      </c>
      <c r="T3150">
        <f t="shared" si="98"/>
        <v>43</v>
      </c>
      <c r="U3150">
        <f t="shared" si="99"/>
        <v>1</v>
      </c>
      <c r="V3150">
        <v>0.14506707189532603</v>
      </c>
      <c r="W3150">
        <v>0.67200797352909303</v>
      </c>
      <c r="X3150">
        <v>3.7484911028620539E-2</v>
      </c>
      <c r="Y3150">
        <v>0.14544004354696041</v>
      </c>
      <c r="Z3150">
        <v>1151.29</v>
      </c>
      <c r="AA3150">
        <v>5333.23</v>
      </c>
      <c r="AB3150">
        <v>297.49</v>
      </c>
      <c r="AC3150">
        <v>1154.25</v>
      </c>
    </row>
    <row r="3151" spans="1:29" x14ac:dyDescent="0.25">
      <c r="A3151">
        <v>2005</v>
      </c>
      <c r="B3151">
        <v>2002</v>
      </c>
      <c r="C3151">
        <v>2003</v>
      </c>
      <c r="D3151">
        <v>7</v>
      </c>
      <c r="E3151" t="s">
        <v>44</v>
      </c>
      <c r="F3151" t="s">
        <v>36</v>
      </c>
      <c r="G3151" t="s">
        <v>45</v>
      </c>
      <c r="H3151">
        <v>0</v>
      </c>
      <c r="I3151">
        <v>3</v>
      </c>
      <c r="J3151" t="s">
        <v>34</v>
      </c>
      <c r="K3151">
        <v>143127</v>
      </c>
      <c r="L3151">
        <v>11437</v>
      </c>
      <c r="M3151">
        <v>11437</v>
      </c>
      <c r="N3151">
        <v>0.74219999999999997</v>
      </c>
      <c r="O3151">
        <v>8488</v>
      </c>
      <c r="P3151">
        <v>0</v>
      </c>
      <c r="Q3151">
        <v>0</v>
      </c>
      <c r="R3151">
        <v>0</v>
      </c>
      <c r="S3151">
        <v>846</v>
      </c>
      <c r="T3151">
        <f t="shared" si="98"/>
        <v>846</v>
      </c>
      <c r="U3151">
        <f t="shared" si="99"/>
        <v>2</v>
      </c>
      <c r="V3151">
        <v>0.20619796921473621</v>
      </c>
      <c r="W3151">
        <v>0.66510840238714308</v>
      </c>
      <c r="X3151">
        <v>1.2895678767330481E-3</v>
      </c>
      <c r="Y3151">
        <v>0.12740406052138761</v>
      </c>
      <c r="Z3151">
        <v>2358.48</v>
      </c>
      <c r="AA3151">
        <v>7607.47</v>
      </c>
      <c r="AB3151">
        <v>14.75</v>
      </c>
      <c r="AC3151">
        <v>1457.2400000000002</v>
      </c>
    </row>
    <row r="3152" spans="1:29" x14ac:dyDescent="0.25">
      <c r="A3152">
        <v>2005</v>
      </c>
      <c r="B3152">
        <v>2001</v>
      </c>
      <c r="C3152">
        <v>2002</v>
      </c>
      <c r="D3152">
        <v>7</v>
      </c>
      <c r="E3152" t="s">
        <v>44</v>
      </c>
      <c r="F3152" t="s">
        <v>36</v>
      </c>
      <c r="G3152" t="s">
        <v>45</v>
      </c>
      <c r="H3152">
        <v>0</v>
      </c>
      <c r="I3152">
        <v>4</v>
      </c>
      <c r="J3152" t="s">
        <v>34</v>
      </c>
      <c r="K3152">
        <v>92167</v>
      </c>
      <c r="L3152">
        <v>18554</v>
      </c>
      <c r="M3152">
        <v>17385</v>
      </c>
      <c r="N3152">
        <v>0.92459999999999998</v>
      </c>
      <c r="O3152">
        <v>16074</v>
      </c>
      <c r="P3152">
        <v>1169</v>
      </c>
      <c r="Q3152">
        <v>0</v>
      </c>
      <c r="R3152">
        <v>1169</v>
      </c>
      <c r="S3152">
        <v>12685</v>
      </c>
      <c r="T3152">
        <f t="shared" si="98"/>
        <v>13854</v>
      </c>
      <c r="U3152">
        <f t="shared" si="99"/>
        <v>3</v>
      </c>
      <c r="V3152">
        <v>0.53594441881421628</v>
      </c>
      <c r="W3152">
        <v>0.33573293350177424</v>
      </c>
      <c r="X3152">
        <v>4.1677266083447236E-3</v>
      </c>
      <c r="Y3152">
        <v>0.12415492107566475</v>
      </c>
      <c r="Z3152">
        <v>9944.17</v>
      </c>
      <c r="AA3152">
        <v>6229.35</v>
      </c>
      <c r="AB3152">
        <v>77.33</v>
      </c>
      <c r="AC3152">
        <v>2303.63</v>
      </c>
    </row>
    <row r="3153" spans="1:29" x14ac:dyDescent="0.25">
      <c r="A3153">
        <v>2005</v>
      </c>
      <c r="B3153">
        <v>2000</v>
      </c>
      <c r="C3153">
        <v>2001</v>
      </c>
      <c r="D3153">
        <v>7</v>
      </c>
      <c r="E3153" t="s">
        <v>44</v>
      </c>
      <c r="F3153" t="s">
        <v>36</v>
      </c>
      <c r="G3153" t="s">
        <v>45</v>
      </c>
      <c r="H3153">
        <v>0</v>
      </c>
      <c r="I3153">
        <v>5</v>
      </c>
      <c r="J3153" t="s">
        <v>34</v>
      </c>
      <c r="K3153">
        <v>37713</v>
      </c>
      <c r="L3153">
        <v>17819</v>
      </c>
      <c r="M3153">
        <v>17158</v>
      </c>
      <c r="N3153">
        <v>1</v>
      </c>
      <c r="O3153">
        <v>17158</v>
      </c>
      <c r="P3153">
        <v>661</v>
      </c>
      <c r="Q3153">
        <v>0</v>
      </c>
      <c r="R3153">
        <v>661</v>
      </c>
      <c r="S3153">
        <v>16122</v>
      </c>
      <c r="T3153">
        <f t="shared" si="98"/>
        <v>16783</v>
      </c>
      <c r="U3153">
        <f t="shared" si="99"/>
        <v>4</v>
      </c>
      <c r="V3153">
        <v>0.33120943330366537</v>
      </c>
      <c r="W3153">
        <v>0.5361594260643725</v>
      </c>
      <c r="X3153">
        <v>8.36839807356244E-3</v>
      </c>
      <c r="Y3153">
        <v>0.12426274255839978</v>
      </c>
      <c r="Z3153">
        <v>5901.96</v>
      </c>
      <c r="AA3153">
        <v>9554.0499999999993</v>
      </c>
      <c r="AB3153">
        <v>149.12</v>
      </c>
      <c r="AC3153">
        <v>2214.29</v>
      </c>
    </row>
    <row r="3154" spans="1:29" x14ac:dyDescent="0.25">
      <c r="A3154">
        <v>2005</v>
      </c>
      <c r="B3154">
        <v>2003</v>
      </c>
      <c r="C3154">
        <v>2004</v>
      </c>
      <c r="D3154">
        <v>8</v>
      </c>
      <c r="E3154" t="s">
        <v>46</v>
      </c>
      <c r="F3154" t="s">
        <v>36</v>
      </c>
      <c r="G3154" t="s">
        <v>45</v>
      </c>
      <c r="H3154">
        <v>0</v>
      </c>
      <c r="I3154">
        <v>2</v>
      </c>
      <c r="J3154" t="s">
        <v>33</v>
      </c>
      <c r="K3154">
        <v>28854</v>
      </c>
      <c r="L3154">
        <v>2299</v>
      </c>
      <c r="M3154">
        <v>2299</v>
      </c>
      <c r="N3154">
        <v>0.60340000000000005</v>
      </c>
      <c r="O3154">
        <v>1387</v>
      </c>
      <c r="P3154">
        <v>0</v>
      </c>
      <c r="Q3154">
        <v>0</v>
      </c>
      <c r="R3154">
        <v>0</v>
      </c>
      <c r="S3154">
        <v>557</v>
      </c>
      <c r="T3154">
        <f t="shared" si="98"/>
        <v>557</v>
      </c>
      <c r="U3154">
        <f t="shared" si="99"/>
        <v>1</v>
      </c>
      <c r="V3154">
        <v>8.1655461527088025E-2</v>
      </c>
      <c r="W3154">
        <v>0.19999217234751299</v>
      </c>
      <c r="X3154">
        <v>2.2704540908181636E-2</v>
      </c>
      <c r="Y3154">
        <v>0.69564782521721735</v>
      </c>
      <c r="Z3154">
        <v>187.76999999999998</v>
      </c>
      <c r="AA3154">
        <v>459.89</v>
      </c>
      <c r="AB3154">
        <v>52.21</v>
      </c>
      <c r="AC3154">
        <v>1599.67</v>
      </c>
    </row>
    <row r="3155" spans="1:29" x14ac:dyDescent="0.25">
      <c r="A3155">
        <v>2005</v>
      </c>
      <c r="B3155">
        <v>2002</v>
      </c>
      <c r="C3155">
        <v>2003</v>
      </c>
      <c r="D3155">
        <v>8</v>
      </c>
      <c r="E3155" t="s">
        <v>46</v>
      </c>
      <c r="F3155" t="s">
        <v>36</v>
      </c>
      <c r="G3155" t="s">
        <v>45</v>
      </c>
      <c r="H3155">
        <v>0</v>
      </c>
      <c r="I3155">
        <v>3</v>
      </c>
      <c r="J3155" t="s">
        <v>34</v>
      </c>
      <c r="K3155">
        <v>11684</v>
      </c>
      <c r="L3155">
        <v>1880</v>
      </c>
      <c r="M3155">
        <v>1880</v>
      </c>
      <c r="N3155">
        <v>0.84009999999999996</v>
      </c>
      <c r="O3155">
        <v>1579</v>
      </c>
      <c r="P3155">
        <v>0</v>
      </c>
      <c r="Q3155">
        <v>0</v>
      </c>
      <c r="R3155">
        <v>0</v>
      </c>
      <c r="S3155">
        <v>1417</v>
      </c>
      <c r="T3155">
        <f t="shared" si="98"/>
        <v>1417</v>
      </c>
      <c r="U3155">
        <f t="shared" si="99"/>
        <v>2</v>
      </c>
      <c r="V3155">
        <v>6.4873316740059972E-2</v>
      </c>
      <c r="W3155">
        <v>0.1692992533026996</v>
      </c>
      <c r="X3155">
        <v>5.6294807156380966E-2</v>
      </c>
      <c r="Y3155">
        <v>0.70953262280085927</v>
      </c>
      <c r="Z3155">
        <v>121.97999999999999</v>
      </c>
      <c r="AA3155">
        <v>318.33000000000004</v>
      </c>
      <c r="AB3155">
        <v>105.85000000000001</v>
      </c>
      <c r="AC3155">
        <v>1334.12</v>
      </c>
    </row>
    <row r="3156" spans="1:29" x14ac:dyDescent="0.25">
      <c r="A3156">
        <v>2005</v>
      </c>
      <c r="B3156">
        <v>2001</v>
      </c>
      <c r="C3156">
        <v>2002</v>
      </c>
      <c r="D3156">
        <v>8</v>
      </c>
      <c r="E3156" t="s">
        <v>46</v>
      </c>
      <c r="F3156" t="s">
        <v>36</v>
      </c>
      <c r="G3156" t="s">
        <v>45</v>
      </c>
      <c r="H3156">
        <v>0</v>
      </c>
      <c r="I3156">
        <v>4</v>
      </c>
      <c r="J3156" t="s">
        <v>34</v>
      </c>
      <c r="K3156">
        <v>6157</v>
      </c>
      <c r="L3156">
        <v>1786</v>
      </c>
      <c r="M3156">
        <v>1669</v>
      </c>
      <c r="N3156">
        <v>0.99209999999999998</v>
      </c>
      <c r="O3156">
        <v>1656</v>
      </c>
      <c r="P3156">
        <v>116</v>
      </c>
      <c r="Q3156">
        <v>0</v>
      </c>
      <c r="R3156">
        <v>116</v>
      </c>
      <c r="S3156">
        <v>2881</v>
      </c>
      <c r="T3156">
        <f t="shared" si="98"/>
        <v>2997</v>
      </c>
      <c r="U3156">
        <f t="shared" si="99"/>
        <v>3</v>
      </c>
      <c r="V3156">
        <v>0.11894537045850292</v>
      </c>
      <c r="W3156">
        <v>0.21008045777506537</v>
      </c>
      <c r="X3156">
        <v>3.0425020856312601E-2</v>
      </c>
      <c r="Y3156">
        <v>0.64054915091011899</v>
      </c>
      <c r="Z3156">
        <v>212.44</v>
      </c>
      <c r="AA3156">
        <v>375.21000000000004</v>
      </c>
      <c r="AB3156">
        <v>54.34</v>
      </c>
      <c r="AC3156">
        <v>1144.04</v>
      </c>
    </row>
    <row r="3157" spans="1:29" x14ac:dyDescent="0.25">
      <c r="A3157">
        <v>2005</v>
      </c>
      <c r="B3157">
        <v>2000</v>
      </c>
      <c r="C3157">
        <v>2001</v>
      </c>
      <c r="D3157">
        <v>8</v>
      </c>
      <c r="E3157" t="s">
        <v>46</v>
      </c>
      <c r="F3157" t="s">
        <v>36</v>
      </c>
      <c r="G3157" t="s">
        <v>45</v>
      </c>
      <c r="H3157">
        <v>0</v>
      </c>
      <c r="I3157">
        <v>5</v>
      </c>
      <c r="J3157" t="s">
        <v>34</v>
      </c>
      <c r="K3157">
        <v>323</v>
      </c>
      <c r="L3157">
        <v>106</v>
      </c>
      <c r="M3157">
        <v>95</v>
      </c>
      <c r="N3157">
        <v>1</v>
      </c>
      <c r="O3157">
        <v>95</v>
      </c>
      <c r="P3157">
        <v>11</v>
      </c>
      <c r="Q3157">
        <v>0</v>
      </c>
      <c r="R3157">
        <v>11</v>
      </c>
      <c r="S3157">
        <v>184</v>
      </c>
      <c r="T3157">
        <f t="shared" si="98"/>
        <v>195</v>
      </c>
      <c r="U3157">
        <f t="shared" si="99"/>
        <v>4</v>
      </c>
      <c r="V3157">
        <v>8.3341154387611457E-2</v>
      </c>
      <c r="W3157">
        <v>0.40534960112623181</v>
      </c>
      <c r="X3157">
        <v>9.3852651337400283E-5</v>
      </c>
      <c r="Y3157">
        <v>0.51121539183481934</v>
      </c>
      <c r="Z3157">
        <v>8.8800000000000008</v>
      </c>
      <c r="AA3157">
        <v>43.19</v>
      </c>
      <c r="AB3157">
        <v>0.01</v>
      </c>
      <c r="AC3157">
        <v>54.47</v>
      </c>
    </row>
    <row r="3158" spans="1:29" x14ac:dyDescent="0.25">
      <c r="A3158">
        <v>2005</v>
      </c>
      <c r="B3158">
        <v>2003</v>
      </c>
      <c r="C3158">
        <v>2004</v>
      </c>
      <c r="D3158">
        <v>9</v>
      </c>
      <c r="E3158" t="s">
        <v>47</v>
      </c>
      <c r="F3158" t="s">
        <v>36</v>
      </c>
      <c r="G3158" t="s">
        <v>45</v>
      </c>
      <c r="H3158">
        <v>1</v>
      </c>
      <c r="I3158">
        <v>2</v>
      </c>
      <c r="J3158" t="s">
        <v>33</v>
      </c>
      <c r="K3158">
        <v>140629</v>
      </c>
      <c r="L3158">
        <v>11207</v>
      </c>
      <c r="M3158">
        <v>11207</v>
      </c>
      <c r="N3158">
        <v>0.62690000000000001</v>
      </c>
      <c r="O3158">
        <v>7025</v>
      </c>
      <c r="P3158">
        <v>0</v>
      </c>
      <c r="Q3158">
        <v>0</v>
      </c>
      <c r="R3158">
        <v>0</v>
      </c>
      <c r="S3158">
        <v>3592</v>
      </c>
      <c r="T3158">
        <f t="shared" si="98"/>
        <v>3592</v>
      </c>
      <c r="U3158">
        <f t="shared" si="99"/>
        <v>1</v>
      </c>
      <c r="V3158">
        <v>8.1657345377842347E-2</v>
      </c>
      <c r="W3158">
        <v>0.1999916126246061</v>
      </c>
      <c r="X3158">
        <v>2.2705695920166465E-2</v>
      </c>
      <c r="Y3158">
        <v>0.69564534607738526</v>
      </c>
      <c r="Z3158">
        <v>915.16</v>
      </c>
      <c r="AA3158">
        <v>2241.37</v>
      </c>
      <c r="AB3158">
        <v>254.46999999999997</v>
      </c>
      <c r="AC3158">
        <v>7796.32</v>
      </c>
    </row>
    <row r="3159" spans="1:29" x14ac:dyDescent="0.25">
      <c r="A3159">
        <v>2005</v>
      </c>
      <c r="B3159">
        <v>2002</v>
      </c>
      <c r="C3159">
        <v>2003</v>
      </c>
      <c r="D3159">
        <v>9</v>
      </c>
      <c r="E3159" t="s">
        <v>47</v>
      </c>
      <c r="F3159" t="s">
        <v>36</v>
      </c>
      <c r="G3159" t="s">
        <v>45</v>
      </c>
      <c r="H3159">
        <v>1</v>
      </c>
      <c r="I3159">
        <v>3</v>
      </c>
      <c r="J3159" t="s">
        <v>34</v>
      </c>
      <c r="K3159">
        <v>50405</v>
      </c>
      <c r="L3159">
        <v>8111</v>
      </c>
      <c r="M3159">
        <v>8111</v>
      </c>
      <c r="N3159">
        <v>0.87350000000000005</v>
      </c>
      <c r="O3159">
        <v>7085</v>
      </c>
      <c r="P3159">
        <v>0</v>
      </c>
      <c r="Q3159">
        <v>0</v>
      </c>
      <c r="R3159">
        <v>0</v>
      </c>
      <c r="S3159">
        <v>10257</v>
      </c>
      <c r="T3159">
        <f t="shared" si="98"/>
        <v>10257</v>
      </c>
      <c r="U3159">
        <f t="shared" si="99"/>
        <v>2</v>
      </c>
      <c r="V3159">
        <v>6.4885129171125239E-2</v>
      </c>
      <c r="W3159">
        <v>0.16929824993959358</v>
      </c>
      <c r="X3159">
        <v>5.6293856296814986E-2</v>
      </c>
      <c r="Y3159">
        <v>0.70952276459246622</v>
      </c>
      <c r="Z3159">
        <v>526.33000000000004</v>
      </c>
      <c r="AA3159">
        <v>1373.3000000000002</v>
      </c>
      <c r="AB3159">
        <v>456.64000000000004</v>
      </c>
      <c r="AC3159">
        <v>5755.45</v>
      </c>
    </row>
    <row r="3160" spans="1:29" x14ac:dyDescent="0.25">
      <c r="A3160">
        <v>2005</v>
      </c>
      <c r="B3160">
        <v>2001</v>
      </c>
      <c r="C3160">
        <v>2002</v>
      </c>
      <c r="D3160">
        <v>9</v>
      </c>
      <c r="E3160" t="s">
        <v>47</v>
      </c>
      <c r="F3160" t="s">
        <v>36</v>
      </c>
      <c r="G3160" t="s">
        <v>45</v>
      </c>
      <c r="H3160">
        <v>1</v>
      </c>
      <c r="I3160">
        <v>4</v>
      </c>
      <c r="J3160" t="s">
        <v>34</v>
      </c>
      <c r="K3160">
        <v>32950</v>
      </c>
      <c r="L3160">
        <v>9416</v>
      </c>
      <c r="M3160">
        <v>8935</v>
      </c>
      <c r="N3160">
        <v>0.97109999999999996</v>
      </c>
      <c r="O3160">
        <v>8676</v>
      </c>
      <c r="P3160">
        <v>481</v>
      </c>
      <c r="Q3160">
        <v>0</v>
      </c>
      <c r="R3160">
        <v>481</v>
      </c>
      <c r="S3160">
        <v>11908</v>
      </c>
      <c r="T3160">
        <f t="shared" si="98"/>
        <v>12389</v>
      </c>
      <c r="U3160">
        <f t="shared" si="99"/>
        <v>3</v>
      </c>
      <c r="V3160">
        <v>0.11037336995134943</v>
      </c>
      <c r="W3160">
        <v>0.21324047140385699</v>
      </c>
      <c r="X3160">
        <v>3.0882113989505241E-2</v>
      </c>
      <c r="Y3160">
        <v>0.64550404465528821</v>
      </c>
      <c r="Z3160">
        <v>1039.29</v>
      </c>
      <c r="AA3160">
        <v>2007.9</v>
      </c>
      <c r="AB3160">
        <v>290.79000000000002</v>
      </c>
      <c r="AC3160">
        <v>6078.15</v>
      </c>
    </row>
    <row r="3161" spans="1:29" x14ac:dyDescent="0.25">
      <c r="A3161">
        <v>2005</v>
      </c>
      <c r="B3161">
        <v>2000</v>
      </c>
      <c r="C3161">
        <v>2001</v>
      </c>
      <c r="D3161">
        <v>9</v>
      </c>
      <c r="E3161" t="s">
        <v>47</v>
      </c>
      <c r="F3161" t="s">
        <v>36</v>
      </c>
      <c r="G3161" t="s">
        <v>45</v>
      </c>
      <c r="H3161">
        <v>1</v>
      </c>
      <c r="I3161">
        <v>5</v>
      </c>
      <c r="J3161" t="s">
        <v>34</v>
      </c>
      <c r="K3161">
        <v>1479</v>
      </c>
      <c r="L3161">
        <v>487</v>
      </c>
      <c r="M3161">
        <v>435</v>
      </c>
      <c r="N3161">
        <v>1</v>
      </c>
      <c r="O3161">
        <v>435</v>
      </c>
      <c r="P3161">
        <v>52</v>
      </c>
      <c r="Q3161">
        <v>0</v>
      </c>
      <c r="R3161">
        <v>52</v>
      </c>
      <c r="S3161">
        <v>843</v>
      </c>
      <c r="T3161">
        <f t="shared" si="98"/>
        <v>895</v>
      </c>
      <c r="U3161">
        <f t="shared" si="99"/>
        <v>4</v>
      </c>
      <c r="V3161">
        <v>8.3360682638660977E-2</v>
      </c>
      <c r="W3161">
        <v>0.40521414506071551</v>
      </c>
      <c r="X3161">
        <v>1.4358385297013457E-4</v>
      </c>
      <c r="Y3161">
        <v>0.51128158844765348</v>
      </c>
      <c r="Z3161">
        <v>40.64</v>
      </c>
      <c r="AA3161">
        <v>197.55</v>
      </c>
      <c r="AB3161">
        <v>7.0000000000000007E-2</v>
      </c>
      <c r="AC3161">
        <v>249.26</v>
      </c>
    </row>
    <row r="3162" spans="1:29" x14ac:dyDescent="0.25">
      <c r="A3162">
        <v>2005</v>
      </c>
      <c r="B3162">
        <v>2003</v>
      </c>
      <c r="C3162">
        <v>2004</v>
      </c>
      <c r="D3162">
        <v>10</v>
      </c>
      <c r="E3162" t="s">
        <v>48</v>
      </c>
      <c r="F3162" t="s">
        <v>31</v>
      </c>
      <c r="G3162" t="s">
        <v>49</v>
      </c>
      <c r="H3162">
        <v>1</v>
      </c>
      <c r="I3162">
        <v>2</v>
      </c>
      <c r="J3162" t="s">
        <v>33</v>
      </c>
      <c r="K3162">
        <v>146286</v>
      </c>
      <c r="L3162">
        <v>5203</v>
      </c>
      <c r="M3162">
        <v>5056</v>
      </c>
      <c r="N3162">
        <v>0.57550000000000001</v>
      </c>
      <c r="O3162">
        <v>2910</v>
      </c>
      <c r="P3162">
        <v>0</v>
      </c>
      <c r="Q3162">
        <v>146</v>
      </c>
      <c r="R3162">
        <v>146</v>
      </c>
      <c r="S3162">
        <v>298</v>
      </c>
      <c r="T3162">
        <f t="shared" si="98"/>
        <v>444</v>
      </c>
      <c r="U3162">
        <f t="shared" si="99"/>
        <v>1</v>
      </c>
      <c r="V3162">
        <v>0.18293535952158596</v>
      </c>
      <c r="W3162">
        <v>0.38118435161591596</v>
      </c>
      <c r="X3162">
        <v>4.7268758191035133E-2</v>
      </c>
      <c r="Y3162">
        <v>0.3886115306714632</v>
      </c>
      <c r="Z3162">
        <v>951.97</v>
      </c>
      <c r="AA3162">
        <v>1983.6299999999999</v>
      </c>
      <c r="AB3162">
        <v>245.98000000000002</v>
      </c>
      <c r="AC3162">
        <v>2022.28</v>
      </c>
    </row>
    <row r="3163" spans="1:29" x14ac:dyDescent="0.25">
      <c r="A3163">
        <v>2005</v>
      </c>
      <c r="B3163">
        <v>2002</v>
      </c>
      <c r="C3163">
        <v>2003</v>
      </c>
      <c r="D3163">
        <v>10</v>
      </c>
      <c r="E3163" t="s">
        <v>48</v>
      </c>
      <c r="F3163" t="s">
        <v>31</v>
      </c>
      <c r="G3163" t="s">
        <v>49</v>
      </c>
      <c r="H3163">
        <v>1</v>
      </c>
      <c r="I3163">
        <v>3</v>
      </c>
      <c r="J3163" t="s">
        <v>34</v>
      </c>
      <c r="K3163">
        <v>77676</v>
      </c>
      <c r="L3163">
        <v>8765</v>
      </c>
      <c r="M3163">
        <v>5441</v>
      </c>
      <c r="N3163">
        <v>0.81889999999999996</v>
      </c>
      <c r="O3163">
        <v>4456</v>
      </c>
      <c r="P3163">
        <v>0</v>
      </c>
      <c r="Q3163">
        <v>3323</v>
      </c>
      <c r="R3163">
        <v>3323</v>
      </c>
      <c r="S3163">
        <v>3521</v>
      </c>
      <c r="T3163">
        <f t="shared" si="98"/>
        <v>6844</v>
      </c>
      <c r="U3163">
        <f t="shared" si="99"/>
        <v>2</v>
      </c>
      <c r="V3163">
        <v>7.7434620259590914E-2</v>
      </c>
      <c r="W3163">
        <v>8.2756724504382609E-2</v>
      </c>
      <c r="X3163">
        <v>0.16735935783364689</v>
      </c>
      <c r="Y3163">
        <v>0.67244929740237958</v>
      </c>
      <c r="Z3163">
        <v>678.74</v>
      </c>
      <c r="AA3163">
        <v>725.39</v>
      </c>
      <c r="AB3163">
        <v>1466.96</v>
      </c>
      <c r="AC3163">
        <v>5894.24</v>
      </c>
    </row>
    <row r="3164" spans="1:29" x14ac:dyDescent="0.25">
      <c r="A3164">
        <v>2005</v>
      </c>
      <c r="B3164">
        <v>2001</v>
      </c>
      <c r="C3164">
        <v>2002</v>
      </c>
      <c r="D3164">
        <v>10</v>
      </c>
      <c r="E3164" t="s">
        <v>48</v>
      </c>
      <c r="F3164" t="s">
        <v>31</v>
      </c>
      <c r="G3164" t="s">
        <v>49</v>
      </c>
      <c r="H3164">
        <v>1</v>
      </c>
      <c r="I3164">
        <v>4</v>
      </c>
      <c r="J3164" t="s">
        <v>34</v>
      </c>
      <c r="K3164">
        <v>27044</v>
      </c>
      <c r="L3164">
        <v>15034</v>
      </c>
      <c r="M3164">
        <v>4299</v>
      </c>
      <c r="N3164">
        <v>0.98680000000000001</v>
      </c>
      <c r="O3164">
        <v>4242</v>
      </c>
      <c r="P3164">
        <v>41</v>
      </c>
      <c r="Q3164">
        <v>10693</v>
      </c>
      <c r="R3164">
        <v>10735</v>
      </c>
      <c r="S3164">
        <v>4317</v>
      </c>
      <c r="T3164">
        <f t="shared" si="98"/>
        <v>15052</v>
      </c>
      <c r="U3164">
        <f t="shared" si="99"/>
        <v>3</v>
      </c>
      <c r="V3164">
        <v>2.3898017389083399E-3</v>
      </c>
      <c r="W3164">
        <v>3.818494790724403E-3</v>
      </c>
      <c r="X3164">
        <v>9.4612337309906647E-2</v>
      </c>
      <c r="Y3164">
        <v>0.89917936616046046</v>
      </c>
      <c r="Z3164">
        <v>35.93</v>
      </c>
      <c r="AA3164">
        <v>57.410000000000004</v>
      </c>
      <c r="AB3164">
        <v>1422.4699999999998</v>
      </c>
      <c r="AC3164">
        <v>13518.91</v>
      </c>
    </row>
    <row r="3165" spans="1:29" x14ac:dyDescent="0.25">
      <c r="A3165">
        <v>2005</v>
      </c>
      <c r="B3165">
        <v>2000</v>
      </c>
      <c r="C3165">
        <v>2001</v>
      </c>
      <c r="D3165">
        <v>10</v>
      </c>
      <c r="E3165" t="s">
        <v>48</v>
      </c>
      <c r="F3165" t="s">
        <v>31</v>
      </c>
      <c r="G3165" t="s">
        <v>49</v>
      </c>
      <c r="H3165">
        <v>1</v>
      </c>
      <c r="I3165">
        <v>5</v>
      </c>
      <c r="J3165" t="s">
        <v>34</v>
      </c>
      <c r="K3165">
        <v>2395</v>
      </c>
      <c r="L3165">
        <v>1932</v>
      </c>
      <c r="M3165">
        <v>231</v>
      </c>
      <c r="N3165">
        <v>1</v>
      </c>
      <c r="O3165">
        <v>231</v>
      </c>
      <c r="P3165">
        <v>0</v>
      </c>
      <c r="Q3165">
        <v>1700</v>
      </c>
      <c r="R3165">
        <v>1700</v>
      </c>
      <c r="S3165">
        <v>222</v>
      </c>
      <c r="T3165">
        <f t="shared" si="98"/>
        <v>1922</v>
      </c>
      <c r="U3165">
        <f t="shared" si="99"/>
        <v>4</v>
      </c>
      <c r="V3165">
        <v>1.5521121659725276E-4</v>
      </c>
      <c r="W3165">
        <v>1.3451638771761908E-4</v>
      </c>
      <c r="X3165">
        <v>4.7799881004733945E-2</v>
      </c>
      <c r="Y3165">
        <v>0.95191039139095113</v>
      </c>
      <c r="Z3165">
        <v>0.3</v>
      </c>
      <c r="AA3165">
        <v>0.26</v>
      </c>
      <c r="AB3165">
        <v>92.39</v>
      </c>
      <c r="AC3165">
        <v>1839.8999999999999</v>
      </c>
    </row>
    <row r="3166" spans="1:29" x14ac:dyDescent="0.25">
      <c r="A3166">
        <v>2005</v>
      </c>
      <c r="B3166">
        <v>2003</v>
      </c>
      <c r="C3166">
        <v>2004</v>
      </c>
      <c r="D3166">
        <v>11</v>
      </c>
      <c r="E3166" t="s">
        <v>50</v>
      </c>
      <c r="F3166" t="s">
        <v>31</v>
      </c>
      <c r="G3166" t="s">
        <v>49</v>
      </c>
      <c r="H3166">
        <v>1</v>
      </c>
      <c r="I3166">
        <v>2</v>
      </c>
      <c r="J3166" t="s">
        <v>33</v>
      </c>
      <c r="K3166">
        <v>656258</v>
      </c>
      <c r="L3166">
        <v>19624</v>
      </c>
      <c r="M3166">
        <v>15587</v>
      </c>
      <c r="N3166">
        <v>0.57620000000000005</v>
      </c>
      <c r="O3166">
        <v>8982</v>
      </c>
      <c r="P3166">
        <v>0</v>
      </c>
      <c r="Q3166">
        <v>4036</v>
      </c>
      <c r="R3166">
        <v>4036</v>
      </c>
      <c r="S3166">
        <v>1677</v>
      </c>
      <c r="T3166">
        <f t="shared" si="98"/>
        <v>5713</v>
      </c>
      <c r="U3166">
        <f t="shared" si="99"/>
        <v>1</v>
      </c>
      <c r="V3166">
        <v>0.21762274009780783</v>
      </c>
      <c r="W3166">
        <v>0.26907913141892731</v>
      </c>
      <c r="X3166">
        <v>7.5167433662230138E-2</v>
      </c>
      <c r="Y3166">
        <v>0.43813069482103456</v>
      </c>
      <c r="Z3166">
        <v>4270.67</v>
      </c>
      <c r="AA3166">
        <v>5280.46</v>
      </c>
      <c r="AB3166">
        <v>1475.1000000000001</v>
      </c>
      <c r="AC3166">
        <v>8597.9599999999991</v>
      </c>
    </row>
    <row r="3167" spans="1:29" x14ac:dyDescent="0.25">
      <c r="A3167">
        <v>2005</v>
      </c>
      <c r="B3167">
        <v>2002</v>
      </c>
      <c r="C3167">
        <v>2003</v>
      </c>
      <c r="D3167">
        <v>11</v>
      </c>
      <c r="E3167" t="s">
        <v>50</v>
      </c>
      <c r="F3167" t="s">
        <v>31</v>
      </c>
      <c r="G3167" t="s">
        <v>49</v>
      </c>
      <c r="H3167">
        <v>1</v>
      </c>
      <c r="I3167">
        <v>3</v>
      </c>
      <c r="J3167" t="s">
        <v>34</v>
      </c>
      <c r="K3167">
        <v>334899</v>
      </c>
      <c r="L3167">
        <v>36017</v>
      </c>
      <c r="M3167">
        <v>24581</v>
      </c>
      <c r="N3167">
        <v>0.81389999999999996</v>
      </c>
      <c r="O3167">
        <v>20006</v>
      </c>
      <c r="P3167">
        <v>0</v>
      </c>
      <c r="Q3167">
        <v>11435</v>
      </c>
      <c r="R3167">
        <v>11435</v>
      </c>
      <c r="S3167">
        <v>17058</v>
      </c>
      <c r="T3167">
        <f t="shared" si="98"/>
        <v>28493</v>
      </c>
      <c r="U3167">
        <f t="shared" si="99"/>
        <v>2</v>
      </c>
      <c r="V3167">
        <v>7.9048094478674766E-2</v>
      </c>
      <c r="W3167">
        <v>4.1657874629623871E-2</v>
      </c>
      <c r="X3167">
        <v>0.22090298477626394</v>
      </c>
      <c r="Y3167">
        <v>0.65839104611543753</v>
      </c>
      <c r="Z3167">
        <v>2847.1099999999997</v>
      </c>
      <c r="AA3167">
        <v>1500.41</v>
      </c>
      <c r="AB3167">
        <v>7956.3600000000006</v>
      </c>
      <c r="AC3167">
        <v>23713.560000000005</v>
      </c>
    </row>
    <row r="3168" spans="1:29" x14ac:dyDescent="0.25">
      <c r="A3168">
        <v>2005</v>
      </c>
      <c r="B3168">
        <v>2001</v>
      </c>
      <c r="C3168">
        <v>2002</v>
      </c>
      <c r="D3168">
        <v>11</v>
      </c>
      <c r="E3168" t="s">
        <v>50</v>
      </c>
      <c r="F3168" t="s">
        <v>31</v>
      </c>
      <c r="G3168" t="s">
        <v>49</v>
      </c>
      <c r="H3168">
        <v>1</v>
      </c>
      <c r="I3168">
        <v>4</v>
      </c>
      <c r="J3168" t="s">
        <v>34</v>
      </c>
      <c r="K3168">
        <v>150237</v>
      </c>
      <c r="L3168">
        <v>51072</v>
      </c>
      <c r="M3168">
        <v>17322</v>
      </c>
      <c r="N3168">
        <v>0.98080000000000001</v>
      </c>
      <c r="O3168">
        <v>16990</v>
      </c>
      <c r="P3168">
        <v>61</v>
      </c>
      <c r="Q3168">
        <v>33689</v>
      </c>
      <c r="R3168">
        <v>33750</v>
      </c>
      <c r="S3168">
        <v>49396</v>
      </c>
      <c r="T3168">
        <f t="shared" si="98"/>
        <v>83146</v>
      </c>
      <c r="U3168">
        <f t="shared" si="99"/>
        <v>3</v>
      </c>
      <c r="V3168">
        <v>1.0831788806649017E-2</v>
      </c>
      <c r="W3168">
        <v>2.4752696248219699E-2</v>
      </c>
      <c r="X3168">
        <v>0.15587234070881537</v>
      </c>
      <c r="Y3168">
        <v>0.80854317423631594</v>
      </c>
      <c r="Z3168">
        <v>553.21</v>
      </c>
      <c r="AA3168">
        <v>1264.19</v>
      </c>
      <c r="AB3168">
        <v>7960.84</v>
      </c>
      <c r="AC3168">
        <v>41294.58</v>
      </c>
    </row>
    <row r="3169" spans="1:29" x14ac:dyDescent="0.25">
      <c r="A3169">
        <v>2005</v>
      </c>
      <c r="B3169">
        <v>2000</v>
      </c>
      <c r="C3169">
        <v>2001</v>
      </c>
      <c r="D3169">
        <v>11</v>
      </c>
      <c r="E3169" t="s">
        <v>50</v>
      </c>
      <c r="F3169" t="s">
        <v>31</v>
      </c>
      <c r="G3169" t="s">
        <v>49</v>
      </c>
      <c r="H3169">
        <v>1</v>
      </c>
      <c r="I3169">
        <v>5</v>
      </c>
      <c r="J3169" t="s">
        <v>34</v>
      </c>
      <c r="K3169">
        <v>18045</v>
      </c>
      <c r="L3169">
        <v>9334</v>
      </c>
      <c r="M3169">
        <v>1949</v>
      </c>
      <c r="N3169">
        <v>1</v>
      </c>
      <c r="O3169">
        <v>1949</v>
      </c>
      <c r="P3169">
        <v>9</v>
      </c>
      <c r="Q3169">
        <v>7375</v>
      </c>
      <c r="R3169">
        <v>7384</v>
      </c>
      <c r="S3169">
        <v>6905</v>
      </c>
      <c r="T3169">
        <f t="shared" si="98"/>
        <v>14289</v>
      </c>
      <c r="U3169">
        <f t="shared" si="99"/>
        <v>4</v>
      </c>
      <c r="V3169">
        <v>2.43184148250199E-4</v>
      </c>
      <c r="W3169">
        <v>2.0890268241757182E-4</v>
      </c>
      <c r="X3169">
        <v>0.12715531325225052</v>
      </c>
      <c r="Y3169">
        <v>0.87239259991708173</v>
      </c>
      <c r="Z3169">
        <v>2.27</v>
      </c>
      <c r="AA3169">
        <v>1.95</v>
      </c>
      <c r="AB3169">
        <v>1186.9299999999998</v>
      </c>
      <c r="AC3169">
        <v>8143.34</v>
      </c>
    </row>
    <row r="3170" spans="1:29" x14ac:dyDescent="0.25">
      <c r="A3170">
        <v>2005</v>
      </c>
      <c r="B3170">
        <v>2003</v>
      </c>
      <c r="C3170">
        <v>2004</v>
      </c>
      <c r="D3170">
        <v>12</v>
      </c>
      <c r="E3170" t="s">
        <v>51</v>
      </c>
      <c r="F3170" t="s">
        <v>31</v>
      </c>
      <c r="G3170" t="s">
        <v>49</v>
      </c>
      <c r="H3170">
        <v>0</v>
      </c>
      <c r="I3170">
        <v>2</v>
      </c>
      <c r="J3170" t="s">
        <v>33</v>
      </c>
      <c r="K3170">
        <v>78582</v>
      </c>
      <c r="L3170">
        <v>2208</v>
      </c>
      <c r="M3170">
        <v>1869</v>
      </c>
      <c r="N3170">
        <v>0.57789999999999997</v>
      </c>
      <c r="O3170">
        <v>1080</v>
      </c>
      <c r="P3170">
        <v>0</v>
      </c>
      <c r="Q3170">
        <v>339</v>
      </c>
      <c r="R3170">
        <v>339</v>
      </c>
      <c r="S3170">
        <v>418</v>
      </c>
      <c r="T3170">
        <f t="shared" si="98"/>
        <v>757</v>
      </c>
      <c r="U3170">
        <f t="shared" si="99"/>
        <v>1</v>
      </c>
      <c r="V3170">
        <v>0.23151728072002248</v>
      </c>
      <c r="W3170">
        <v>0.28626144276129339</v>
      </c>
      <c r="X3170">
        <v>7.7810776794849754E-2</v>
      </c>
      <c r="Y3170">
        <v>0.40441049972383447</v>
      </c>
      <c r="Z3170">
        <v>511.38</v>
      </c>
      <c r="AA3170">
        <v>632.29999999999995</v>
      </c>
      <c r="AB3170">
        <v>171.87</v>
      </c>
      <c r="AC3170">
        <v>893.27</v>
      </c>
    </row>
    <row r="3171" spans="1:29" x14ac:dyDescent="0.25">
      <c r="A3171">
        <v>2005</v>
      </c>
      <c r="B3171">
        <v>2002</v>
      </c>
      <c r="C3171">
        <v>2003</v>
      </c>
      <c r="D3171">
        <v>12</v>
      </c>
      <c r="E3171" t="s">
        <v>51</v>
      </c>
      <c r="F3171" t="s">
        <v>31</v>
      </c>
      <c r="G3171" t="s">
        <v>49</v>
      </c>
      <c r="H3171">
        <v>0</v>
      </c>
      <c r="I3171">
        <v>3</v>
      </c>
      <c r="J3171" t="s">
        <v>34</v>
      </c>
      <c r="K3171">
        <v>39492</v>
      </c>
      <c r="L3171">
        <v>3739</v>
      </c>
      <c r="M3171">
        <v>2916</v>
      </c>
      <c r="N3171">
        <v>0.81530000000000002</v>
      </c>
      <c r="O3171">
        <v>2377</v>
      </c>
      <c r="P3171">
        <v>0</v>
      </c>
      <c r="Q3171">
        <v>823</v>
      </c>
      <c r="R3171">
        <v>823</v>
      </c>
      <c r="S3171">
        <v>2704</v>
      </c>
      <c r="T3171">
        <f t="shared" si="98"/>
        <v>3527</v>
      </c>
      <c r="U3171">
        <f t="shared" si="99"/>
        <v>2</v>
      </c>
      <c r="V3171">
        <v>8.9842151847622925E-2</v>
      </c>
      <c r="W3171">
        <v>4.7528257840932488E-2</v>
      </c>
      <c r="X3171">
        <v>0.24877061344984983</v>
      </c>
      <c r="Y3171">
        <v>0.61385897686159474</v>
      </c>
      <c r="Z3171">
        <v>335.98</v>
      </c>
      <c r="AA3171">
        <v>177.74</v>
      </c>
      <c r="AB3171">
        <v>930.31999999999994</v>
      </c>
      <c r="AC3171">
        <v>2295.63</v>
      </c>
    </row>
    <row r="3172" spans="1:29" x14ac:dyDescent="0.25">
      <c r="A3172">
        <v>2005</v>
      </c>
      <c r="B3172">
        <v>2001</v>
      </c>
      <c r="C3172">
        <v>2002</v>
      </c>
      <c r="D3172">
        <v>12</v>
      </c>
      <c r="E3172" t="s">
        <v>51</v>
      </c>
      <c r="F3172" t="s">
        <v>31</v>
      </c>
      <c r="G3172" t="s">
        <v>49</v>
      </c>
      <c r="H3172">
        <v>0</v>
      </c>
      <c r="I3172">
        <v>4</v>
      </c>
      <c r="J3172" t="s">
        <v>34</v>
      </c>
      <c r="K3172">
        <v>19093</v>
      </c>
      <c r="L3172">
        <v>4415</v>
      </c>
      <c r="M3172">
        <v>2207</v>
      </c>
      <c r="N3172">
        <v>0.98080000000000001</v>
      </c>
      <c r="O3172">
        <v>2165</v>
      </c>
      <c r="P3172">
        <v>8</v>
      </c>
      <c r="Q3172">
        <v>2199</v>
      </c>
      <c r="R3172">
        <v>2207</v>
      </c>
      <c r="S3172">
        <v>8343</v>
      </c>
      <c r="T3172">
        <f t="shared" si="98"/>
        <v>10550</v>
      </c>
      <c r="U3172">
        <f t="shared" si="99"/>
        <v>3</v>
      </c>
      <c r="V3172">
        <v>1.5950917466515079E-2</v>
      </c>
      <c r="W3172">
        <v>3.2300438010427097E-2</v>
      </c>
      <c r="X3172">
        <v>0.236874408323557</v>
      </c>
      <c r="Y3172">
        <v>0.71487423619950086</v>
      </c>
      <c r="Z3172">
        <v>70.430000000000007</v>
      </c>
      <c r="AA3172">
        <v>142.62</v>
      </c>
      <c r="AB3172">
        <v>1045.9000000000001</v>
      </c>
      <c r="AC3172">
        <v>3156.4700000000003</v>
      </c>
    </row>
    <row r="3173" spans="1:29" x14ac:dyDescent="0.25">
      <c r="A3173">
        <v>2005</v>
      </c>
      <c r="B3173">
        <v>2000</v>
      </c>
      <c r="C3173">
        <v>2001</v>
      </c>
      <c r="D3173">
        <v>12</v>
      </c>
      <c r="E3173" t="s">
        <v>51</v>
      </c>
      <c r="F3173" t="s">
        <v>31</v>
      </c>
      <c r="G3173" t="s">
        <v>49</v>
      </c>
      <c r="H3173">
        <v>0</v>
      </c>
      <c r="I3173">
        <v>5</v>
      </c>
      <c r="J3173" t="s">
        <v>34</v>
      </c>
      <c r="K3173">
        <v>3459</v>
      </c>
      <c r="L3173">
        <v>1146</v>
      </c>
      <c r="M3173">
        <v>371</v>
      </c>
      <c r="N3173">
        <v>1</v>
      </c>
      <c r="O3173">
        <v>371</v>
      </c>
      <c r="P3173">
        <v>1</v>
      </c>
      <c r="Q3173">
        <v>773</v>
      </c>
      <c r="R3173">
        <v>775</v>
      </c>
      <c r="S3173">
        <v>1965</v>
      </c>
      <c r="T3173">
        <f t="shared" si="98"/>
        <v>2740</v>
      </c>
      <c r="U3173">
        <f t="shared" si="99"/>
        <v>4</v>
      </c>
      <c r="V3173">
        <v>3.7497928893462281E-4</v>
      </c>
      <c r="W3173">
        <v>3.2265659745537309E-4</v>
      </c>
      <c r="X3173">
        <v>0.20573282289640979</v>
      </c>
      <c r="Y3173">
        <v>0.79356954121720025</v>
      </c>
      <c r="Z3173">
        <v>0.43</v>
      </c>
      <c r="AA3173">
        <v>0.37</v>
      </c>
      <c r="AB3173">
        <v>235.92000000000002</v>
      </c>
      <c r="AC3173">
        <v>910.01</v>
      </c>
    </row>
    <row r="3174" spans="1:29" x14ac:dyDescent="0.25">
      <c r="A3174">
        <v>2005</v>
      </c>
      <c r="B3174">
        <v>2003</v>
      </c>
      <c r="C3174">
        <v>2004</v>
      </c>
      <c r="D3174">
        <v>13</v>
      </c>
      <c r="E3174" t="s">
        <v>52</v>
      </c>
      <c r="F3174" t="s">
        <v>31</v>
      </c>
      <c r="G3174" t="s">
        <v>49</v>
      </c>
      <c r="H3174">
        <v>1</v>
      </c>
      <c r="I3174">
        <v>2</v>
      </c>
      <c r="J3174" t="s">
        <v>33</v>
      </c>
      <c r="K3174">
        <v>175165</v>
      </c>
      <c r="L3174">
        <v>4981</v>
      </c>
      <c r="M3174">
        <v>4319</v>
      </c>
      <c r="N3174">
        <v>0.57210000000000005</v>
      </c>
      <c r="O3174">
        <v>2471</v>
      </c>
      <c r="P3174">
        <v>0</v>
      </c>
      <c r="Q3174">
        <v>662</v>
      </c>
      <c r="R3174">
        <v>662</v>
      </c>
      <c r="S3174">
        <v>1837</v>
      </c>
      <c r="T3174">
        <f t="shared" si="98"/>
        <v>2499</v>
      </c>
      <c r="U3174">
        <f t="shared" si="99"/>
        <v>1</v>
      </c>
      <c r="V3174">
        <v>0.22339607643189363</v>
      </c>
      <c r="W3174">
        <v>0.28292406793678454</v>
      </c>
      <c r="X3174">
        <v>6.2787929397453479E-2</v>
      </c>
      <c r="Y3174">
        <v>0.43089192623386841</v>
      </c>
      <c r="Z3174">
        <v>1112.8900000000001</v>
      </c>
      <c r="AA3174">
        <v>1409.44</v>
      </c>
      <c r="AB3174">
        <v>312.79000000000002</v>
      </c>
      <c r="AC3174">
        <v>2146.5699999999997</v>
      </c>
    </row>
    <row r="3175" spans="1:29" x14ac:dyDescent="0.25">
      <c r="A3175">
        <v>2005</v>
      </c>
      <c r="B3175">
        <v>2002</v>
      </c>
      <c r="C3175">
        <v>2003</v>
      </c>
      <c r="D3175">
        <v>13</v>
      </c>
      <c r="E3175" t="s">
        <v>52</v>
      </c>
      <c r="F3175" t="s">
        <v>31</v>
      </c>
      <c r="G3175" t="s">
        <v>49</v>
      </c>
      <c r="H3175">
        <v>1</v>
      </c>
      <c r="I3175">
        <v>3</v>
      </c>
      <c r="J3175" t="s">
        <v>34</v>
      </c>
      <c r="K3175">
        <v>88336</v>
      </c>
      <c r="L3175">
        <v>11754</v>
      </c>
      <c r="M3175">
        <v>8428</v>
      </c>
      <c r="N3175">
        <v>0.80179999999999996</v>
      </c>
      <c r="O3175">
        <v>6758</v>
      </c>
      <c r="P3175">
        <v>0</v>
      </c>
      <c r="Q3175">
        <v>3325</v>
      </c>
      <c r="R3175">
        <v>3325</v>
      </c>
      <c r="S3175">
        <v>3659</v>
      </c>
      <c r="T3175">
        <f t="shared" si="98"/>
        <v>6984</v>
      </c>
      <c r="U3175">
        <f t="shared" si="99"/>
        <v>2</v>
      </c>
      <c r="V3175">
        <v>5.909537563648274E-2</v>
      </c>
      <c r="W3175">
        <v>9.0513482586853045E-2</v>
      </c>
      <c r="X3175">
        <v>8.3058179946486524E-2</v>
      </c>
      <c r="Y3175">
        <v>0.76733296183017763</v>
      </c>
      <c r="Z3175">
        <v>694.61</v>
      </c>
      <c r="AA3175">
        <v>1063.9000000000001</v>
      </c>
      <c r="AB3175">
        <v>976.27</v>
      </c>
      <c r="AC3175">
        <v>9019.27</v>
      </c>
    </row>
    <row r="3176" spans="1:29" x14ac:dyDescent="0.25">
      <c r="A3176">
        <v>2005</v>
      </c>
      <c r="B3176">
        <v>2001</v>
      </c>
      <c r="C3176">
        <v>2002</v>
      </c>
      <c r="D3176">
        <v>13</v>
      </c>
      <c r="E3176" t="s">
        <v>52</v>
      </c>
      <c r="F3176" t="s">
        <v>31</v>
      </c>
      <c r="G3176" t="s">
        <v>49</v>
      </c>
      <c r="H3176">
        <v>1</v>
      </c>
      <c r="I3176">
        <v>4</v>
      </c>
      <c r="J3176" t="s">
        <v>34</v>
      </c>
      <c r="K3176">
        <v>38389</v>
      </c>
      <c r="L3176">
        <v>13440</v>
      </c>
      <c r="M3176">
        <v>6180</v>
      </c>
      <c r="N3176">
        <v>0.96499999999999997</v>
      </c>
      <c r="O3176">
        <v>5964</v>
      </c>
      <c r="P3176">
        <v>207</v>
      </c>
      <c r="Q3176">
        <v>7051</v>
      </c>
      <c r="R3176">
        <v>7259</v>
      </c>
      <c r="S3176">
        <v>8674</v>
      </c>
      <c r="T3176">
        <f t="shared" si="98"/>
        <v>15933</v>
      </c>
      <c r="U3176">
        <f t="shared" si="99"/>
        <v>3</v>
      </c>
      <c r="V3176">
        <v>9.4174037072889075E-3</v>
      </c>
      <c r="W3176">
        <v>3.3695659452634336E-2</v>
      </c>
      <c r="X3176">
        <v>0.1672245779579033</v>
      </c>
      <c r="Y3176">
        <v>0.7896623588821734</v>
      </c>
      <c r="Z3176">
        <v>126.57</v>
      </c>
      <c r="AA3176">
        <v>452.87</v>
      </c>
      <c r="AB3176">
        <v>2247.5</v>
      </c>
      <c r="AC3176">
        <v>10613.07</v>
      </c>
    </row>
    <row r="3177" spans="1:29" x14ac:dyDescent="0.25">
      <c r="A3177">
        <v>2005</v>
      </c>
      <c r="B3177">
        <v>2000</v>
      </c>
      <c r="C3177">
        <v>2001</v>
      </c>
      <c r="D3177">
        <v>13</v>
      </c>
      <c r="E3177" t="s">
        <v>52</v>
      </c>
      <c r="F3177" t="s">
        <v>31</v>
      </c>
      <c r="G3177" t="s">
        <v>49</v>
      </c>
      <c r="H3177">
        <v>1</v>
      </c>
      <c r="I3177">
        <v>5</v>
      </c>
      <c r="J3177" t="s">
        <v>34</v>
      </c>
      <c r="K3177">
        <v>5888</v>
      </c>
      <c r="L3177">
        <v>2902</v>
      </c>
      <c r="M3177">
        <v>910</v>
      </c>
      <c r="N3177">
        <v>1</v>
      </c>
      <c r="O3177">
        <v>910</v>
      </c>
      <c r="P3177">
        <v>39</v>
      </c>
      <c r="Q3177">
        <v>1951</v>
      </c>
      <c r="R3177">
        <v>1991</v>
      </c>
      <c r="S3177">
        <v>2396</v>
      </c>
      <c r="T3177">
        <f t="shared" si="98"/>
        <v>4387</v>
      </c>
      <c r="U3177">
        <f t="shared" si="99"/>
        <v>4</v>
      </c>
      <c r="V3177">
        <v>1.0356945975744209E-2</v>
      </c>
      <c r="W3177">
        <v>9.6092888643880912E-3</v>
      </c>
      <c r="X3177">
        <v>3.8798925027563387E-2</v>
      </c>
      <c r="Y3177">
        <v>0.9412348401323043</v>
      </c>
      <c r="Z3177">
        <v>30.06</v>
      </c>
      <c r="AA3177">
        <v>27.89</v>
      </c>
      <c r="AB3177">
        <v>112.61</v>
      </c>
      <c r="AC3177">
        <v>2731.8400000000006</v>
      </c>
    </row>
    <row r="3178" spans="1:29" x14ac:dyDescent="0.25">
      <c r="A3178">
        <v>2005</v>
      </c>
      <c r="B3178">
        <v>2002</v>
      </c>
      <c r="C3178">
        <v>2004</v>
      </c>
      <c r="D3178">
        <v>14</v>
      </c>
      <c r="E3178" t="s">
        <v>53</v>
      </c>
      <c r="F3178" t="s">
        <v>31</v>
      </c>
      <c r="G3178" t="s">
        <v>49</v>
      </c>
      <c r="H3178">
        <v>3</v>
      </c>
      <c r="I3178">
        <v>3</v>
      </c>
      <c r="J3178" t="s">
        <v>33</v>
      </c>
      <c r="K3178">
        <v>6042</v>
      </c>
      <c r="L3178">
        <v>231</v>
      </c>
      <c r="M3178">
        <v>216</v>
      </c>
      <c r="N3178">
        <v>0.61870000000000003</v>
      </c>
      <c r="O3178">
        <v>134</v>
      </c>
      <c r="P3178">
        <v>0</v>
      </c>
      <c r="Q3178">
        <v>14</v>
      </c>
      <c r="R3178">
        <v>14</v>
      </c>
      <c r="S3178">
        <v>78</v>
      </c>
      <c r="T3178">
        <f t="shared" si="98"/>
        <v>92</v>
      </c>
      <c r="U3178">
        <f t="shared" si="99"/>
        <v>1</v>
      </c>
      <c r="V3178">
        <v>0</v>
      </c>
      <c r="W3178">
        <v>7.0244365771522321E-2</v>
      </c>
      <c r="X3178">
        <v>4.3864951213194024E-2</v>
      </c>
      <c r="Y3178">
        <v>0.88589068301528373</v>
      </c>
      <c r="Z3178">
        <v>0</v>
      </c>
      <c r="AA3178">
        <v>16.27</v>
      </c>
      <c r="AB3178">
        <v>10.16</v>
      </c>
      <c r="AC3178">
        <v>205.19000000000003</v>
      </c>
    </row>
    <row r="3179" spans="1:29" x14ac:dyDescent="0.25">
      <c r="A3179">
        <v>2005</v>
      </c>
      <c r="B3179">
        <v>2001</v>
      </c>
      <c r="C3179">
        <v>2003</v>
      </c>
      <c r="D3179">
        <v>14</v>
      </c>
      <c r="E3179" t="s">
        <v>53</v>
      </c>
      <c r="F3179" t="s">
        <v>31</v>
      </c>
      <c r="G3179" t="s">
        <v>49</v>
      </c>
      <c r="H3179">
        <v>3</v>
      </c>
      <c r="I3179">
        <v>4</v>
      </c>
      <c r="J3179" t="s">
        <v>34</v>
      </c>
      <c r="K3179">
        <v>3866</v>
      </c>
      <c r="L3179">
        <v>372</v>
      </c>
      <c r="M3179">
        <v>362</v>
      </c>
      <c r="N3179">
        <v>0.86860000000000004</v>
      </c>
      <c r="O3179">
        <v>314</v>
      </c>
      <c r="P3179">
        <v>0</v>
      </c>
      <c r="Q3179">
        <v>10</v>
      </c>
      <c r="R3179">
        <v>10</v>
      </c>
      <c r="S3179">
        <v>850</v>
      </c>
      <c r="T3179">
        <f t="shared" si="98"/>
        <v>860</v>
      </c>
      <c r="U3179">
        <f t="shared" si="99"/>
        <v>2</v>
      </c>
      <c r="V3179">
        <v>0</v>
      </c>
      <c r="W3179">
        <v>3.604232690551646E-2</v>
      </c>
      <c r="X3179">
        <v>0.34908954181661916</v>
      </c>
      <c r="Y3179">
        <v>0.61486813127786422</v>
      </c>
      <c r="Z3179">
        <v>0</v>
      </c>
      <c r="AA3179">
        <v>13.42</v>
      </c>
      <c r="AB3179">
        <v>129.97999999999999</v>
      </c>
      <c r="AC3179">
        <v>228.94</v>
      </c>
    </row>
    <row r="3180" spans="1:29" x14ac:dyDescent="0.25">
      <c r="A3180">
        <v>2005</v>
      </c>
      <c r="B3180">
        <v>2000</v>
      </c>
      <c r="C3180">
        <v>2002</v>
      </c>
      <c r="D3180">
        <v>14</v>
      </c>
      <c r="E3180" t="s">
        <v>53</v>
      </c>
      <c r="F3180" t="s">
        <v>31</v>
      </c>
      <c r="G3180" t="s">
        <v>49</v>
      </c>
      <c r="H3180">
        <v>3</v>
      </c>
      <c r="I3180">
        <v>5</v>
      </c>
      <c r="J3180" t="s">
        <v>34</v>
      </c>
      <c r="K3180">
        <v>1630</v>
      </c>
      <c r="L3180">
        <v>191</v>
      </c>
      <c r="M3180">
        <v>191</v>
      </c>
      <c r="N3180">
        <v>0.99050000000000005</v>
      </c>
      <c r="O3180">
        <v>189</v>
      </c>
      <c r="P3180">
        <v>0</v>
      </c>
      <c r="Q3180">
        <v>0</v>
      </c>
      <c r="R3180">
        <v>0</v>
      </c>
      <c r="S3180">
        <v>1007</v>
      </c>
      <c r="T3180">
        <f t="shared" si="98"/>
        <v>1007</v>
      </c>
      <c r="U3180">
        <f t="shared" si="99"/>
        <v>3</v>
      </c>
      <c r="V3180">
        <v>0</v>
      </c>
      <c r="W3180">
        <v>0.12289219524928217</v>
      </c>
      <c r="X3180">
        <v>1.5661707126076742E-4</v>
      </c>
      <c r="Y3180">
        <v>0.87695118767945712</v>
      </c>
      <c r="Z3180">
        <v>0</v>
      </c>
      <c r="AA3180">
        <v>23.54</v>
      </c>
      <c r="AB3180">
        <v>0.03</v>
      </c>
      <c r="AC3180">
        <v>167.98</v>
      </c>
    </row>
    <row r="3181" spans="1:29" x14ac:dyDescent="0.25">
      <c r="A3181">
        <v>2005</v>
      </c>
      <c r="B3181">
        <v>1999</v>
      </c>
      <c r="C3181">
        <v>2001</v>
      </c>
      <c r="D3181">
        <v>14</v>
      </c>
      <c r="E3181" t="s">
        <v>53</v>
      </c>
      <c r="F3181" t="s">
        <v>31</v>
      </c>
      <c r="G3181" t="s">
        <v>49</v>
      </c>
      <c r="H3181">
        <v>3</v>
      </c>
      <c r="I3181">
        <v>6</v>
      </c>
      <c r="J3181" t="s">
        <v>34</v>
      </c>
      <c r="K3181">
        <v>128</v>
      </c>
      <c r="L3181">
        <v>85</v>
      </c>
      <c r="M3181">
        <v>85</v>
      </c>
      <c r="N3181">
        <v>1</v>
      </c>
      <c r="O3181">
        <v>85</v>
      </c>
      <c r="P3181">
        <v>0</v>
      </c>
      <c r="Q3181">
        <v>0</v>
      </c>
      <c r="R3181">
        <v>0</v>
      </c>
      <c r="S3181">
        <v>29</v>
      </c>
      <c r="T3181">
        <f t="shared" si="98"/>
        <v>29</v>
      </c>
      <c r="U3181">
        <f t="shared" si="99"/>
        <v>4</v>
      </c>
      <c r="V3181">
        <v>0</v>
      </c>
      <c r="W3181">
        <v>1.1732957878681217E-4</v>
      </c>
      <c r="X3181">
        <v>1.1732957878681217E-4</v>
      </c>
      <c r="Y3181">
        <v>0.99976534084242641</v>
      </c>
      <c r="Z3181">
        <v>0</v>
      </c>
      <c r="AA3181">
        <v>0.01</v>
      </c>
      <c r="AB3181">
        <v>0.01</v>
      </c>
      <c r="AC3181">
        <v>85.21</v>
      </c>
    </row>
    <row r="3182" spans="1:29" x14ac:dyDescent="0.25">
      <c r="A3182">
        <v>2005</v>
      </c>
      <c r="B3182">
        <v>2003</v>
      </c>
      <c r="C3182">
        <v>2004</v>
      </c>
      <c r="D3182">
        <v>15</v>
      </c>
      <c r="E3182" t="s">
        <v>54</v>
      </c>
      <c r="F3182" t="s">
        <v>31</v>
      </c>
      <c r="G3182" t="s">
        <v>49</v>
      </c>
      <c r="H3182">
        <v>0</v>
      </c>
      <c r="I3182">
        <v>2</v>
      </c>
      <c r="J3182" t="s">
        <v>33</v>
      </c>
      <c r="K3182">
        <v>36169</v>
      </c>
      <c r="L3182">
        <v>1320</v>
      </c>
      <c r="M3182">
        <v>1305</v>
      </c>
      <c r="N3182">
        <v>0.58320000000000005</v>
      </c>
      <c r="O3182">
        <v>761</v>
      </c>
      <c r="P3182">
        <v>0</v>
      </c>
      <c r="Q3182">
        <v>15</v>
      </c>
      <c r="R3182">
        <v>15</v>
      </c>
      <c r="S3182">
        <v>230</v>
      </c>
      <c r="T3182">
        <f t="shared" si="98"/>
        <v>245</v>
      </c>
      <c r="U3182">
        <f t="shared" si="99"/>
        <v>1</v>
      </c>
      <c r="V3182">
        <v>0.17818641552857098</v>
      </c>
      <c r="W3182">
        <v>0.3339490658026224</v>
      </c>
      <c r="X3182">
        <v>0.10433637161978014</v>
      </c>
      <c r="Y3182">
        <v>0.38352814704902644</v>
      </c>
      <c r="Z3182">
        <v>235.37</v>
      </c>
      <c r="AA3182">
        <v>441.12</v>
      </c>
      <c r="AB3182">
        <v>137.82</v>
      </c>
      <c r="AC3182">
        <v>506.61</v>
      </c>
    </row>
    <row r="3183" spans="1:29" x14ac:dyDescent="0.25">
      <c r="A3183">
        <v>2005</v>
      </c>
      <c r="B3183">
        <v>2002</v>
      </c>
      <c r="C3183">
        <v>2003</v>
      </c>
      <c r="D3183">
        <v>15</v>
      </c>
      <c r="E3183" t="s">
        <v>54</v>
      </c>
      <c r="F3183" t="s">
        <v>31</v>
      </c>
      <c r="G3183" t="s">
        <v>49</v>
      </c>
      <c r="H3183">
        <v>0</v>
      </c>
      <c r="I3183">
        <v>3</v>
      </c>
      <c r="J3183" t="s">
        <v>34</v>
      </c>
      <c r="K3183">
        <v>46863</v>
      </c>
      <c r="L3183">
        <v>4629</v>
      </c>
      <c r="M3183">
        <v>4407</v>
      </c>
      <c r="N3183">
        <v>0.82579999999999998</v>
      </c>
      <c r="O3183">
        <v>3640</v>
      </c>
      <c r="P3183">
        <v>0</v>
      </c>
      <c r="Q3183">
        <v>221</v>
      </c>
      <c r="R3183">
        <v>221</v>
      </c>
      <c r="S3183">
        <v>5206</v>
      </c>
      <c r="T3183">
        <f t="shared" si="98"/>
        <v>5427</v>
      </c>
      <c r="U3183">
        <f t="shared" si="99"/>
        <v>2</v>
      </c>
      <c r="V3183">
        <v>0.12075055139950704</v>
      </c>
      <c r="W3183">
        <v>0.22970190943006571</v>
      </c>
      <c r="X3183">
        <v>0.29839084233970531</v>
      </c>
      <c r="Y3183">
        <v>0.35115669683072193</v>
      </c>
      <c r="Z3183">
        <v>558.97</v>
      </c>
      <c r="AA3183">
        <v>1063.3200000000002</v>
      </c>
      <c r="AB3183">
        <v>1381.29</v>
      </c>
      <c r="AC3183">
        <v>1625.55</v>
      </c>
    </row>
    <row r="3184" spans="1:29" x14ac:dyDescent="0.25">
      <c r="A3184">
        <v>2005</v>
      </c>
      <c r="B3184">
        <v>2001</v>
      </c>
      <c r="C3184">
        <v>2002</v>
      </c>
      <c r="D3184">
        <v>15</v>
      </c>
      <c r="E3184" t="s">
        <v>54</v>
      </c>
      <c r="F3184" t="s">
        <v>31</v>
      </c>
      <c r="G3184" t="s">
        <v>49</v>
      </c>
      <c r="H3184">
        <v>0</v>
      </c>
      <c r="I3184">
        <v>4</v>
      </c>
      <c r="J3184" t="s">
        <v>34</v>
      </c>
      <c r="K3184">
        <v>22038</v>
      </c>
      <c r="L3184">
        <v>2963</v>
      </c>
      <c r="M3184">
        <v>2214</v>
      </c>
      <c r="N3184">
        <v>0.98089999999999999</v>
      </c>
      <c r="O3184">
        <v>2172</v>
      </c>
      <c r="P3184">
        <v>9</v>
      </c>
      <c r="Q3184">
        <v>739</v>
      </c>
      <c r="R3184">
        <v>749</v>
      </c>
      <c r="S3184">
        <v>11714</v>
      </c>
      <c r="T3184">
        <f t="shared" si="98"/>
        <v>12463</v>
      </c>
      <c r="U3184">
        <f t="shared" si="99"/>
        <v>3</v>
      </c>
      <c r="V3184">
        <v>7.9829806186902774E-2</v>
      </c>
      <c r="W3184">
        <v>0.36670963126923284</v>
      </c>
      <c r="X3184">
        <v>0.16943462182151919</v>
      </c>
      <c r="Y3184">
        <v>0.38402594072234525</v>
      </c>
      <c r="Z3184">
        <v>236.59</v>
      </c>
      <c r="AA3184">
        <v>1086.81</v>
      </c>
      <c r="AB3184">
        <v>502.15</v>
      </c>
      <c r="AC3184">
        <v>1138.1300000000001</v>
      </c>
    </row>
    <row r="3185" spans="1:29" x14ac:dyDescent="0.25">
      <c r="A3185">
        <v>2005</v>
      </c>
      <c r="B3185">
        <v>2000</v>
      </c>
      <c r="C3185">
        <v>2001</v>
      </c>
      <c r="D3185">
        <v>15</v>
      </c>
      <c r="E3185" t="s">
        <v>54</v>
      </c>
      <c r="F3185" t="s">
        <v>31</v>
      </c>
      <c r="G3185" t="s">
        <v>49</v>
      </c>
      <c r="H3185">
        <v>0</v>
      </c>
      <c r="I3185">
        <v>5</v>
      </c>
      <c r="J3185" t="s">
        <v>34</v>
      </c>
      <c r="K3185">
        <v>3533</v>
      </c>
      <c r="L3185">
        <v>681</v>
      </c>
      <c r="M3185">
        <v>268</v>
      </c>
      <c r="N3185">
        <v>1</v>
      </c>
      <c r="O3185">
        <v>268</v>
      </c>
      <c r="P3185">
        <v>18</v>
      </c>
      <c r="Q3185">
        <v>394</v>
      </c>
      <c r="R3185">
        <v>413</v>
      </c>
      <c r="S3185">
        <v>2498</v>
      </c>
      <c r="T3185">
        <f t="shared" si="98"/>
        <v>2911</v>
      </c>
      <c r="U3185">
        <f t="shared" si="99"/>
        <v>4</v>
      </c>
      <c r="V3185">
        <v>1.1588505376186355E-2</v>
      </c>
      <c r="W3185">
        <v>5.5742177758871076E-4</v>
      </c>
      <c r="X3185">
        <v>0.25343621187895149</v>
      </c>
      <c r="Y3185">
        <v>0.73441786096727346</v>
      </c>
      <c r="Z3185">
        <v>7.8999999999999995</v>
      </c>
      <c r="AA3185">
        <v>0.38</v>
      </c>
      <c r="AB3185">
        <v>172.77</v>
      </c>
      <c r="AC3185">
        <v>500.65999999999997</v>
      </c>
    </row>
    <row r="3186" spans="1:29" x14ac:dyDescent="0.25">
      <c r="A3186">
        <v>2005</v>
      </c>
      <c r="B3186">
        <v>2003</v>
      </c>
      <c r="C3186">
        <v>2004</v>
      </c>
      <c r="D3186">
        <v>16</v>
      </c>
      <c r="E3186" t="s">
        <v>55</v>
      </c>
      <c r="F3186" t="s">
        <v>31</v>
      </c>
      <c r="G3186" t="s">
        <v>49</v>
      </c>
      <c r="H3186">
        <v>0</v>
      </c>
      <c r="I3186">
        <v>2</v>
      </c>
      <c r="J3186" t="s">
        <v>33</v>
      </c>
      <c r="K3186">
        <v>4393</v>
      </c>
      <c r="L3186">
        <v>129</v>
      </c>
      <c r="M3186">
        <v>126</v>
      </c>
      <c r="N3186">
        <v>0.59089999999999998</v>
      </c>
      <c r="O3186">
        <v>74</v>
      </c>
      <c r="P3186">
        <v>0</v>
      </c>
      <c r="Q3186">
        <v>2</v>
      </c>
      <c r="R3186">
        <v>2</v>
      </c>
      <c r="S3186">
        <v>28</v>
      </c>
      <c r="T3186">
        <f t="shared" si="98"/>
        <v>30</v>
      </c>
      <c r="U3186">
        <f t="shared" si="99"/>
        <v>1</v>
      </c>
      <c r="V3186">
        <v>0.25427664679928791</v>
      </c>
      <c r="W3186">
        <v>0.27362798978249092</v>
      </c>
      <c r="X3186">
        <v>5.7125164486415358E-2</v>
      </c>
      <c r="Y3186">
        <v>0.41497019893180587</v>
      </c>
      <c r="Z3186">
        <v>32.85</v>
      </c>
      <c r="AA3186">
        <v>35.35</v>
      </c>
      <c r="AB3186">
        <v>7.38</v>
      </c>
      <c r="AC3186">
        <v>53.61</v>
      </c>
    </row>
    <row r="3187" spans="1:29" x14ac:dyDescent="0.25">
      <c r="A3187">
        <v>2005</v>
      </c>
      <c r="B3187">
        <v>2002</v>
      </c>
      <c r="C3187">
        <v>2003</v>
      </c>
      <c r="D3187">
        <v>16</v>
      </c>
      <c r="E3187" t="s">
        <v>55</v>
      </c>
      <c r="F3187" t="s">
        <v>31</v>
      </c>
      <c r="G3187" t="s">
        <v>49</v>
      </c>
      <c r="H3187">
        <v>0</v>
      </c>
      <c r="I3187">
        <v>3</v>
      </c>
      <c r="J3187" t="s">
        <v>34</v>
      </c>
      <c r="K3187">
        <v>3059</v>
      </c>
      <c r="L3187">
        <v>420</v>
      </c>
      <c r="M3187">
        <v>393</v>
      </c>
      <c r="N3187">
        <v>0.83689999999999998</v>
      </c>
      <c r="O3187">
        <v>329</v>
      </c>
      <c r="P3187">
        <v>0</v>
      </c>
      <c r="Q3187">
        <v>26</v>
      </c>
      <c r="R3187">
        <v>26</v>
      </c>
      <c r="S3187">
        <v>356</v>
      </c>
      <c r="T3187">
        <f t="shared" si="98"/>
        <v>382</v>
      </c>
      <c r="U3187">
        <f t="shared" si="99"/>
        <v>2</v>
      </c>
      <c r="V3187">
        <v>6.1784515791227367E-2</v>
      </c>
      <c r="W3187">
        <v>0.35918794773544044</v>
      </c>
      <c r="X3187">
        <v>0.26889116310064975</v>
      </c>
      <c r="Y3187">
        <v>0.31013637337268252</v>
      </c>
      <c r="Z3187">
        <v>25.96</v>
      </c>
      <c r="AA3187">
        <v>150.91999999999999</v>
      </c>
      <c r="AB3187">
        <v>112.98</v>
      </c>
      <c r="AC3187">
        <v>130.31</v>
      </c>
    </row>
    <row r="3188" spans="1:29" x14ac:dyDescent="0.25">
      <c r="A3188">
        <v>2005</v>
      </c>
      <c r="B3188">
        <v>2001</v>
      </c>
      <c r="C3188">
        <v>2002</v>
      </c>
      <c r="D3188">
        <v>16</v>
      </c>
      <c r="E3188" t="s">
        <v>55</v>
      </c>
      <c r="F3188" t="s">
        <v>31</v>
      </c>
      <c r="G3188" t="s">
        <v>49</v>
      </c>
      <c r="H3188">
        <v>0</v>
      </c>
      <c r="I3188">
        <v>4</v>
      </c>
      <c r="J3188" t="s">
        <v>34</v>
      </c>
      <c r="K3188">
        <v>1437</v>
      </c>
      <c r="L3188">
        <v>316</v>
      </c>
      <c r="M3188">
        <v>269</v>
      </c>
      <c r="N3188">
        <v>0.9889</v>
      </c>
      <c r="O3188">
        <v>266</v>
      </c>
      <c r="P3188">
        <v>0</v>
      </c>
      <c r="Q3188">
        <v>46</v>
      </c>
      <c r="R3188">
        <v>46</v>
      </c>
      <c r="S3188">
        <v>736</v>
      </c>
      <c r="T3188">
        <f t="shared" si="98"/>
        <v>782</v>
      </c>
      <c r="U3188">
        <f t="shared" si="99"/>
        <v>3</v>
      </c>
      <c r="V3188">
        <v>0.4437308191223463</v>
      </c>
      <c r="W3188">
        <v>2.8791090581200369E-3</v>
      </c>
      <c r="X3188">
        <v>0.10485019141329453</v>
      </c>
      <c r="Y3188">
        <v>0.44853988040623916</v>
      </c>
      <c r="Z3188">
        <v>140.25</v>
      </c>
      <c r="AA3188">
        <v>0.91</v>
      </c>
      <c r="AB3188">
        <v>33.14</v>
      </c>
      <c r="AC3188">
        <v>141.77000000000001</v>
      </c>
    </row>
    <row r="3189" spans="1:29" x14ac:dyDescent="0.25">
      <c r="A3189">
        <v>2005</v>
      </c>
      <c r="B3189">
        <v>2000</v>
      </c>
      <c r="C3189">
        <v>2001</v>
      </c>
      <c r="D3189">
        <v>16</v>
      </c>
      <c r="E3189" t="s">
        <v>55</v>
      </c>
      <c r="F3189" t="s">
        <v>31</v>
      </c>
      <c r="G3189" t="s">
        <v>49</v>
      </c>
      <c r="H3189">
        <v>0</v>
      </c>
      <c r="I3189">
        <v>5</v>
      </c>
      <c r="J3189" t="s">
        <v>34</v>
      </c>
      <c r="K3189">
        <v>104</v>
      </c>
      <c r="L3189">
        <v>4</v>
      </c>
      <c r="M3189">
        <v>4</v>
      </c>
      <c r="N3189">
        <v>1</v>
      </c>
      <c r="O3189">
        <v>4</v>
      </c>
      <c r="P3189">
        <v>0</v>
      </c>
      <c r="Q3189">
        <v>0</v>
      </c>
      <c r="R3189">
        <v>0</v>
      </c>
      <c r="S3189">
        <v>88</v>
      </c>
      <c r="T3189">
        <f t="shared" si="98"/>
        <v>88</v>
      </c>
      <c r="U3189">
        <f t="shared" si="99"/>
        <v>4</v>
      </c>
      <c r="V3189">
        <v>2.0746887966804979E-3</v>
      </c>
      <c r="W3189">
        <v>2.0746887966804979E-3</v>
      </c>
      <c r="X3189">
        <v>0</v>
      </c>
      <c r="Y3189">
        <v>0.99585062240663891</v>
      </c>
      <c r="Z3189">
        <v>0.01</v>
      </c>
      <c r="AA3189">
        <v>0.01</v>
      </c>
      <c r="AB3189">
        <v>0</v>
      </c>
      <c r="AC3189">
        <v>4.8</v>
      </c>
    </row>
    <row r="3190" spans="1:29" x14ac:dyDescent="0.25">
      <c r="A3190">
        <v>2005</v>
      </c>
      <c r="B3190">
        <v>2003</v>
      </c>
      <c r="C3190">
        <v>2004</v>
      </c>
      <c r="D3190">
        <v>17</v>
      </c>
      <c r="E3190" t="s">
        <v>56</v>
      </c>
      <c r="F3190" t="s">
        <v>31</v>
      </c>
      <c r="G3190" t="s">
        <v>49</v>
      </c>
      <c r="H3190">
        <v>0</v>
      </c>
      <c r="I3190">
        <v>2</v>
      </c>
      <c r="J3190" t="s">
        <v>33</v>
      </c>
      <c r="K3190">
        <v>24238</v>
      </c>
      <c r="L3190">
        <v>878</v>
      </c>
      <c r="M3190">
        <v>872</v>
      </c>
      <c r="N3190">
        <v>0.57110000000000005</v>
      </c>
      <c r="O3190">
        <v>498</v>
      </c>
      <c r="P3190">
        <v>0</v>
      </c>
      <c r="Q3190">
        <v>5</v>
      </c>
      <c r="R3190">
        <v>5</v>
      </c>
      <c r="S3190">
        <v>85</v>
      </c>
      <c r="T3190">
        <f t="shared" si="98"/>
        <v>90</v>
      </c>
      <c r="U3190">
        <f t="shared" si="99"/>
        <v>1</v>
      </c>
      <c r="V3190">
        <v>0.17946704897141816</v>
      </c>
      <c r="W3190">
        <v>0.33581376297105403</v>
      </c>
      <c r="X3190">
        <v>0.10482659748771163</v>
      </c>
      <c r="Y3190">
        <v>0.37989259056981611</v>
      </c>
      <c r="Z3190">
        <v>157.72999999999999</v>
      </c>
      <c r="AA3190">
        <v>295.14</v>
      </c>
      <c r="AB3190">
        <v>92.13</v>
      </c>
      <c r="AC3190">
        <v>333.88</v>
      </c>
    </row>
    <row r="3191" spans="1:29" x14ac:dyDescent="0.25">
      <c r="A3191">
        <v>2005</v>
      </c>
      <c r="B3191">
        <v>2002</v>
      </c>
      <c r="C3191">
        <v>2003</v>
      </c>
      <c r="D3191">
        <v>17</v>
      </c>
      <c r="E3191" t="s">
        <v>56</v>
      </c>
      <c r="F3191" t="s">
        <v>31</v>
      </c>
      <c r="G3191" t="s">
        <v>49</v>
      </c>
      <c r="H3191">
        <v>0</v>
      </c>
      <c r="I3191">
        <v>3</v>
      </c>
      <c r="J3191" t="s">
        <v>34</v>
      </c>
      <c r="K3191">
        <v>16404</v>
      </c>
      <c r="L3191">
        <v>1735</v>
      </c>
      <c r="M3191">
        <v>1489</v>
      </c>
      <c r="N3191">
        <v>0.81169999999999998</v>
      </c>
      <c r="O3191">
        <v>1209</v>
      </c>
      <c r="P3191">
        <v>0</v>
      </c>
      <c r="Q3191">
        <v>245</v>
      </c>
      <c r="R3191">
        <v>245</v>
      </c>
      <c r="S3191">
        <v>1227</v>
      </c>
      <c r="T3191">
        <f t="shared" si="98"/>
        <v>1472</v>
      </c>
      <c r="U3191">
        <f t="shared" si="99"/>
        <v>2</v>
      </c>
      <c r="V3191">
        <v>8.969276511397424E-2</v>
      </c>
      <c r="W3191">
        <v>0.21256367114573491</v>
      </c>
      <c r="X3191">
        <v>0.2756874178901515</v>
      </c>
      <c r="Y3191">
        <v>0.42205614585013951</v>
      </c>
      <c r="Z3191">
        <v>155.66</v>
      </c>
      <c r="AA3191">
        <v>368.9</v>
      </c>
      <c r="AB3191">
        <v>478.45000000000005</v>
      </c>
      <c r="AC3191">
        <v>732.47</v>
      </c>
    </row>
    <row r="3192" spans="1:29" x14ac:dyDescent="0.25">
      <c r="A3192">
        <v>2005</v>
      </c>
      <c r="B3192">
        <v>2001</v>
      </c>
      <c r="C3192">
        <v>2002</v>
      </c>
      <c r="D3192">
        <v>17</v>
      </c>
      <c r="E3192" t="s">
        <v>56</v>
      </c>
      <c r="F3192" t="s">
        <v>31</v>
      </c>
      <c r="G3192" t="s">
        <v>49</v>
      </c>
      <c r="H3192">
        <v>0</v>
      </c>
      <c r="I3192">
        <v>4</v>
      </c>
      <c r="J3192" t="s">
        <v>34</v>
      </c>
      <c r="K3192">
        <v>8181</v>
      </c>
      <c r="L3192">
        <v>1777</v>
      </c>
      <c r="M3192">
        <v>788</v>
      </c>
      <c r="N3192">
        <v>0.97389999999999999</v>
      </c>
      <c r="O3192">
        <v>768</v>
      </c>
      <c r="P3192">
        <v>3</v>
      </c>
      <c r="Q3192">
        <v>985</v>
      </c>
      <c r="R3192">
        <v>988</v>
      </c>
      <c r="S3192">
        <v>3263</v>
      </c>
      <c r="T3192">
        <f t="shared" si="98"/>
        <v>4251</v>
      </c>
      <c r="U3192">
        <f t="shared" si="99"/>
        <v>3</v>
      </c>
      <c r="V3192">
        <v>5.7851332650788116E-2</v>
      </c>
      <c r="W3192">
        <v>0.21210467693484689</v>
      </c>
      <c r="X3192">
        <v>9.7920862257124527E-2</v>
      </c>
      <c r="Y3192">
        <v>0.63212312815724037</v>
      </c>
      <c r="Z3192">
        <v>102.84</v>
      </c>
      <c r="AA3192">
        <v>377.04999999999995</v>
      </c>
      <c r="AB3192">
        <v>174.07</v>
      </c>
      <c r="AC3192">
        <v>1123.7</v>
      </c>
    </row>
    <row r="3193" spans="1:29" x14ac:dyDescent="0.25">
      <c r="A3193">
        <v>2005</v>
      </c>
      <c r="B3193">
        <v>2000</v>
      </c>
      <c r="C3193">
        <v>2001</v>
      </c>
      <c r="D3193">
        <v>17</v>
      </c>
      <c r="E3193" t="s">
        <v>56</v>
      </c>
      <c r="F3193" t="s">
        <v>31</v>
      </c>
      <c r="G3193" t="s">
        <v>49</v>
      </c>
      <c r="H3193">
        <v>0</v>
      </c>
      <c r="I3193">
        <v>5</v>
      </c>
      <c r="J3193" t="s">
        <v>34</v>
      </c>
      <c r="K3193">
        <v>1914</v>
      </c>
      <c r="L3193">
        <v>637</v>
      </c>
      <c r="M3193">
        <v>93</v>
      </c>
      <c r="N3193">
        <v>1</v>
      </c>
      <c r="O3193">
        <v>93</v>
      </c>
      <c r="P3193">
        <v>6</v>
      </c>
      <c r="Q3193">
        <v>537</v>
      </c>
      <c r="R3193">
        <v>544</v>
      </c>
      <c r="S3193">
        <v>1084</v>
      </c>
      <c r="T3193">
        <f t="shared" si="98"/>
        <v>1628</v>
      </c>
      <c r="U3193">
        <f t="shared" si="99"/>
        <v>4</v>
      </c>
      <c r="V3193">
        <v>3.6065419534912893E-4</v>
      </c>
      <c r="W3193">
        <v>3.2929296097094379E-4</v>
      </c>
      <c r="X3193">
        <v>9.8646762736581309E-2</v>
      </c>
      <c r="Y3193">
        <v>0.90066329010709856</v>
      </c>
      <c r="Z3193">
        <v>0.23</v>
      </c>
      <c r="AA3193">
        <v>0.21</v>
      </c>
      <c r="AB3193">
        <v>62.91</v>
      </c>
      <c r="AC3193">
        <v>574.38</v>
      </c>
    </row>
    <row r="3194" spans="1:29" x14ac:dyDescent="0.25">
      <c r="A3194">
        <v>2005</v>
      </c>
      <c r="B3194">
        <v>2003</v>
      </c>
      <c r="C3194">
        <v>2004</v>
      </c>
      <c r="D3194">
        <v>18</v>
      </c>
      <c r="E3194" t="s">
        <v>57</v>
      </c>
      <c r="F3194" t="s">
        <v>31</v>
      </c>
      <c r="G3194" t="s">
        <v>58</v>
      </c>
      <c r="H3194">
        <v>1</v>
      </c>
      <c r="I3194">
        <v>2</v>
      </c>
      <c r="J3194" t="s">
        <v>33</v>
      </c>
      <c r="K3194">
        <v>160507</v>
      </c>
      <c r="L3194">
        <v>3892</v>
      </c>
      <c r="M3194">
        <v>2847</v>
      </c>
      <c r="N3194">
        <v>0.60050000000000003</v>
      </c>
      <c r="O3194">
        <v>1710</v>
      </c>
      <c r="P3194">
        <v>0</v>
      </c>
      <c r="Q3194">
        <v>1045</v>
      </c>
      <c r="R3194">
        <v>1045</v>
      </c>
      <c r="S3194">
        <v>5899</v>
      </c>
      <c r="T3194">
        <f t="shared" si="98"/>
        <v>6944</v>
      </c>
      <c r="U3194">
        <f t="shared" si="99"/>
        <v>1</v>
      </c>
      <c r="V3194">
        <v>0.41076969709424194</v>
      </c>
      <c r="W3194">
        <v>0.11105174468784679</v>
      </c>
      <c r="X3194">
        <v>6.9327709506391028E-2</v>
      </c>
      <c r="Y3194">
        <v>0.40885084871152033</v>
      </c>
      <c r="Z3194">
        <v>1599.11</v>
      </c>
      <c r="AA3194">
        <v>432.32</v>
      </c>
      <c r="AB3194">
        <v>269.89</v>
      </c>
      <c r="AC3194">
        <v>1591.64</v>
      </c>
    </row>
    <row r="3195" spans="1:29" x14ac:dyDescent="0.25">
      <c r="A3195">
        <v>2005</v>
      </c>
      <c r="B3195">
        <v>2002</v>
      </c>
      <c r="C3195">
        <v>2003</v>
      </c>
      <c r="D3195">
        <v>18</v>
      </c>
      <c r="E3195" t="s">
        <v>57</v>
      </c>
      <c r="F3195" t="s">
        <v>31</v>
      </c>
      <c r="G3195" t="s">
        <v>58</v>
      </c>
      <c r="H3195">
        <v>1</v>
      </c>
      <c r="I3195">
        <v>3</v>
      </c>
      <c r="J3195" t="s">
        <v>34</v>
      </c>
      <c r="K3195">
        <v>112660</v>
      </c>
      <c r="L3195">
        <v>13181</v>
      </c>
      <c r="M3195">
        <v>10177</v>
      </c>
      <c r="N3195">
        <v>0.81200000000000006</v>
      </c>
      <c r="O3195">
        <v>8264</v>
      </c>
      <c r="P3195">
        <v>0</v>
      </c>
      <c r="Q3195">
        <v>3004</v>
      </c>
      <c r="R3195">
        <v>3004</v>
      </c>
      <c r="S3195">
        <v>10210</v>
      </c>
      <c r="T3195">
        <f t="shared" si="98"/>
        <v>13214</v>
      </c>
      <c r="U3195">
        <f t="shared" si="99"/>
        <v>2</v>
      </c>
      <c r="V3195">
        <v>0.19206280207529661</v>
      </c>
      <c r="W3195">
        <v>0.20935643500511689</v>
      </c>
      <c r="X3195">
        <v>0.18645352317184466</v>
      </c>
      <c r="Y3195">
        <v>0.41212723974774179</v>
      </c>
      <c r="Z3195">
        <v>2531.7199999999998</v>
      </c>
      <c r="AA3195">
        <v>2759.68</v>
      </c>
      <c r="AB3195">
        <v>2457.7800000000002</v>
      </c>
      <c r="AC3195">
        <v>5432.5500000000011</v>
      </c>
    </row>
    <row r="3196" spans="1:29" x14ac:dyDescent="0.25">
      <c r="A3196">
        <v>2005</v>
      </c>
      <c r="B3196">
        <v>2001</v>
      </c>
      <c r="C3196">
        <v>2002</v>
      </c>
      <c r="D3196">
        <v>18</v>
      </c>
      <c r="E3196" t="s">
        <v>57</v>
      </c>
      <c r="F3196" t="s">
        <v>31</v>
      </c>
      <c r="G3196" t="s">
        <v>58</v>
      </c>
      <c r="H3196">
        <v>1</v>
      </c>
      <c r="I3196">
        <v>4</v>
      </c>
      <c r="J3196" t="s">
        <v>34</v>
      </c>
      <c r="K3196">
        <v>54649</v>
      </c>
      <c r="L3196">
        <v>14191</v>
      </c>
      <c r="M3196">
        <v>6616</v>
      </c>
      <c r="N3196">
        <v>0.95899999999999996</v>
      </c>
      <c r="O3196">
        <v>6345</v>
      </c>
      <c r="P3196">
        <v>357</v>
      </c>
      <c r="Q3196">
        <v>7216</v>
      </c>
      <c r="R3196">
        <v>7574</v>
      </c>
      <c r="S3196">
        <v>14328</v>
      </c>
      <c r="T3196">
        <f t="shared" si="98"/>
        <v>21902</v>
      </c>
      <c r="U3196">
        <f t="shared" si="99"/>
        <v>3</v>
      </c>
      <c r="V3196">
        <v>0.20434174143194175</v>
      </c>
      <c r="W3196">
        <v>0.20421842453146624</v>
      </c>
      <c r="X3196">
        <v>6.4401722772333039E-2</v>
      </c>
      <c r="Y3196">
        <v>0.52703811126425892</v>
      </c>
      <c r="Z3196">
        <v>2899.83</v>
      </c>
      <c r="AA3196">
        <v>2898.08</v>
      </c>
      <c r="AB3196">
        <v>913.93</v>
      </c>
      <c r="AC3196">
        <v>7479.24</v>
      </c>
    </row>
    <row r="3197" spans="1:29" x14ac:dyDescent="0.25">
      <c r="A3197">
        <v>2005</v>
      </c>
      <c r="B3197">
        <v>2000</v>
      </c>
      <c r="C3197">
        <v>2001</v>
      </c>
      <c r="D3197">
        <v>18</v>
      </c>
      <c r="E3197" t="s">
        <v>57</v>
      </c>
      <c r="F3197" t="s">
        <v>31</v>
      </c>
      <c r="G3197" t="s">
        <v>58</v>
      </c>
      <c r="H3197">
        <v>1</v>
      </c>
      <c r="I3197">
        <v>5</v>
      </c>
      <c r="J3197" t="s">
        <v>34</v>
      </c>
      <c r="K3197">
        <v>14478</v>
      </c>
      <c r="L3197">
        <v>6327</v>
      </c>
      <c r="M3197">
        <v>4178</v>
      </c>
      <c r="N3197">
        <v>1</v>
      </c>
      <c r="O3197">
        <v>4178</v>
      </c>
      <c r="P3197">
        <v>17</v>
      </c>
      <c r="Q3197">
        <v>2130</v>
      </c>
      <c r="R3197">
        <v>2148</v>
      </c>
      <c r="S3197">
        <v>6703</v>
      </c>
      <c r="T3197">
        <f t="shared" si="98"/>
        <v>8851</v>
      </c>
      <c r="U3197">
        <f t="shared" si="99"/>
        <v>4</v>
      </c>
      <c r="V3197">
        <v>0.40831092966908961</v>
      </c>
      <c r="W3197">
        <v>0.23861206336562304</v>
      </c>
      <c r="X3197">
        <v>1.3280986994020949E-2</v>
      </c>
      <c r="Y3197">
        <v>0.33979601997126641</v>
      </c>
      <c r="Z3197">
        <v>2583.42</v>
      </c>
      <c r="AA3197">
        <v>1509.72</v>
      </c>
      <c r="AB3197">
        <v>84.03</v>
      </c>
      <c r="AC3197">
        <v>2149.92</v>
      </c>
    </row>
    <row r="3198" spans="1:29" x14ac:dyDescent="0.25">
      <c r="A3198">
        <v>2005</v>
      </c>
      <c r="B3198">
        <v>2003</v>
      </c>
      <c r="C3198">
        <v>2004</v>
      </c>
      <c r="D3198">
        <v>19</v>
      </c>
      <c r="E3198" t="s">
        <v>59</v>
      </c>
      <c r="F3198" t="s">
        <v>31</v>
      </c>
      <c r="G3198" t="s">
        <v>60</v>
      </c>
      <c r="H3198">
        <v>0</v>
      </c>
      <c r="I3198">
        <v>2</v>
      </c>
      <c r="J3198" t="s">
        <v>33</v>
      </c>
      <c r="K3198">
        <v>528117</v>
      </c>
      <c r="L3198">
        <v>13796</v>
      </c>
      <c r="M3198">
        <v>11582</v>
      </c>
      <c r="N3198">
        <v>0.6</v>
      </c>
      <c r="O3198">
        <v>6949</v>
      </c>
      <c r="P3198">
        <v>0</v>
      </c>
      <c r="Q3198">
        <v>2213</v>
      </c>
      <c r="R3198">
        <v>2213</v>
      </c>
      <c r="S3198">
        <v>4996</v>
      </c>
      <c r="T3198">
        <f t="shared" si="98"/>
        <v>7209</v>
      </c>
      <c r="U3198">
        <f t="shared" si="99"/>
        <v>1</v>
      </c>
      <c r="V3198">
        <v>0.24910954386320971</v>
      </c>
      <c r="W3198">
        <v>0.30800939382298154</v>
      </c>
      <c r="X3198">
        <v>6.5202989207251233E-2</v>
      </c>
      <c r="Y3198">
        <v>0.37767807310655754</v>
      </c>
      <c r="Z3198">
        <v>3436.79</v>
      </c>
      <c r="AA3198">
        <v>4249.3900000000003</v>
      </c>
      <c r="AB3198">
        <v>899.56000000000006</v>
      </c>
      <c r="AC3198">
        <v>5210.5599999999995</v>
      </c>
    </row>
    <row r="3199" spans="1:29" x14ac:dyDescent="0.25">
      <c r="A3199">
        <v>2005</v>
      </c>
      <c r="B3199">
        <v>2002</v>
      </c>
      <c r="C3199">
        <v>2003</v>
      </c>
      <c r="D3199">
        <v>19</v>
      </c>
      <c r="E3199" t="s">
        <v>59</v>
      </c>
      <c r="F3199" t="s">
        <v>31</v>
      </c>
      <c r="G3199" t="s">
        <v>60</v>
      </c>
      <c r="H3199">
        <v>0</v>
      </c>
      <c r="I3199">
        <v>3</v>
      </c>
      <c r="J3199" t="s">
        <v>34</v>
      </c>
      <c r="K3199">
        <v>426078</v>
      </c>
      <c r="L3199">
        <v>37953</v>
      </c>
      <c r="M3199">
        <v>22240</v>
      </c>
      <c r="N3199">
        <v>0.84019999999999995</v>
      </c>
      <c r="O3199">
        <v>18686</v>
      </c>
      <c r="P3199">
        <v>0</v>
      </c>
      <c r="Q3199">
        <v>15713</v>
      </c>
      <c r="R3199">
        <v>15713</v>
      </c>
      <c r="S3199">
        <v>30182</v>
      </c>
      <c r="T3199">
        <f t="shared" si="98"/>
        <v>45895</v>
      </c>
      <c r="U3199">
        <f t="shared" si="99"/>
        <v>2</v>
      </c>
      <c r="V3199">
        <v>0.22171777838260687</v>
      </c>
      <c r="W3199">
        <v>0.11112460705505303</v>
      </c>
      <c r="X3199">
        <v>0.13452727645908355</v>
      </c>
      <c r="Y3199">
        <v>0.53263033810325666</v>
      </c>
      <c r="Z3199">
        <v>8415.0299999999988</v>
      </c>
      <c r="AA3199">
        <v>4217.6000000000004</v>
      </c>
      <c r="AB3199">
        <v>5105.82</v>
      </c>
      <c r="AC3199">
        <v>20215.34</v>
      </c>
    </row>
    <row r="3200" spans="1:29" x14ac:dyDescent="0.25">
      <c r="A3200">
        <v>2005</v>
      </c>
      <c r="B3200">
        <v>2001</v>
      </c>
      <c r="C3200">
        <v>2002</v>
      </c>
      <c r="D3200">
        <v>19</v>
      </c>
      <c r="E3200" t="s">
        <v>59</v>
      </c>
      <c r="F3200" t="s">
        <v>31</v>
      </c>
      <c r="G3200" t="s">
        <v>60</v>
      </c>
      <c r="H3200">
        <v>0</v>
      </c>
      <c r="I3200">
        <v>4</v>
      </c>
      <c r="J3200" t="s">
        <v>34</v>
      </c>
      <c r="K3200">
        <v>453954</v>
      </c>
      <c r="L3200">
        <v>111622</v>
      </c>
      <c r="M3200">
        <v>79024</v>
      </c>
      <c r="N3200">
        <v>0.95430000000000004</v>
      </c>
      <c r="O3200">
        <v>75412</v>
      </c>
      <c r="P3200">
        <v>1567</v>
      </c>
      <c r="Q3200">
        <v>31030</v>
      </c>
      <c r="R3200">
        <v>32598</v>
      </c>
      <c r="S3200">
        <v>90387</v>
      </c>
      <c r="T3200">
        <f t="shared" si="98"/>
        <v>122985</v>
      </c>
      <c r="U3200">
        <f t="shared" si="99"/>
        <v>3</v>
      </c>
      <c r="V3200">
        <v>0.39524404044776634</v>
      </c>
      <c r="W3200">
        <v>0.20678030088562802</v>
      </c>
      <c r="X3200">
        <v>6.00720392523083E-2</v>
      </c>
      <c r="Y3200">
        <v>0.33790361941429709</v>
      </c>
      <c r="Z3200">
        <v>44118.12</v>
      </c>
      <c r="AA3200">
        <v>23081.33</v>
      </c>
      <c r="AB3200">
        <v>6705.3899999999994</v>
      </c>
      <c r="AC3200">
        <v>37717.64</v>
      </c>
    </row>
    <row r="3201" spans="1:29" x14ac:dyDescent="0.25">
      <c r="A3201">
        <v>2005</v>
      </c>
      <c r="B3201">
        <v>2000</v>
      </c>
      <c r="C3201">
        <v>2001</v>
      </c>
      <c r="D3201">
        <v>19</v>
      </c>
      <c r="E3201" t="s">
        <v>59</v>
      </c>
      <c r="F3201" t="s">
        <v>31</v>
      </c>
      <c r="G3201" t="s">
        <v>60</v>
      </c>
      <c r="H3201">
        <v>0</v>
      </c>
      <c r="I3201">
        <v>5</v>
      </c>
      <c r="J3201" t="s">
        <v>34</v>
      </c>
      <c r="K3201">
        <v>100583</v>
      </c>
      <c r="L3201">
        <v>28867</v>
      </c>
      <c r="M3201">
        <v>22092</v>
      </c>
      <c r="N3201">
        <v>1</v>
      </c>
      <c r="O3201">
        <v>22092</v>
      </c>
      <c r="P3201">
        <v>107</v>
      </c>
      <c r="Q3201">
        <v>6667</v>
      </c>
      <c r="R3201">
        <v>6774</v>
      </c>
      <c r="S3201">
        <v>45564</v>
      </c>
      <c r="T3201">
        <f t="shared" si="98"/>
        <v>52338</v>
      </c>
      <c r="U3201">
        <f t="shared" si="99"/>
        <v>4</v>
      </c>
      <c r="V3201">
        <v>0.53281378605099727</v>
      </c>
      <c r="W3201">
        <v>0.17732296317234916</v>
      </c>
      <c r="X3201">
        <v>3.3759488198468586E-2</v>
      </c>
      <c r="Y3201">
        <v>0.25610376257818496</v>
      </c>
      <c r="Z3201">
        <v>15380.970000000001</v>
      </c>
      <c r="AA3201">
        <v>5118.8599999999997</v>
      </c>
      <c r="AB3201">
        <v>974.55000000000007</v>
      </c>
      <c r="AC3201">
        <v>7393.0599999999995</v>
      </c>
    </row>
    <row r="3202" spans="1:29" x14ac:dyDescent="0.25">
      <c r="A3202">
        <v>2005</v>
      </c>
      <c r="B3202">
        <v>2003</v>
      </c>
      <c r="C3202">
        <v>2004</v>
      </c>
      <c r="D3202">
        <v>20</v>
      </c>
      <c r="E3202" t="s">
        <v>61</v>
      </c>
      <c r="F3202" t="s">
        <v>31</v>
      </c>
      <c r="G3202" t="s">
        <v>60</v>
      </c>
      <c r="H3202">
        <v>1</v>
      </c>
      <c r="I3202">
        <v>2</v>
      </c>
      <c r="J3202" t="s">
        <v>33</v>
      </c>
      <c r="K3202">
        <v>125863</v>
      </c>
      <c r="L3202">
        <v>6460</v>
      </c>
      <c r="M3202">
        <v>3288</v>
      </c>
      <c r="N3202">
        <v>0.68640000000000001</v>
      </c>
      <c r="O3202">
        <v>2257</v>
      </c>
      <c r="P3202">
        <v>0</v>
      </c>
      <c r="Q3202">
        <v>3171</v>
      </c>
      <c r="R3202">
        <v>3171</v>
      </c>
      <c r="S3202">
        <v>2162</v>
      </c>
      <c r="T3202">
        <f t="shared" si="98"/>
        <v>5333</v>
      </c>
      <c r="U3202">
        <f t="shared" si="99"/>
        <v>1</v>
      </c>
      <c r="V3202">
        <v>0</v>
      </c>
      <c r="W3202">
        <v>5.2478246937698238E-2</v>
      </c>
      <c r="X3202">
        <v>4.7741412164996645E-2</v>
      </c>
      <c r="Y3202">
        <v>0.89978034089730508</v>
      </c>
      <c r="Z3202">
        <v>0</v>
      </c>
      <c r="AA3202">
        <v>339.01</v>
      </c>
      <c r="AB3202">
        <v>308.40999999999997</v>
      </c>
      <c r="AC3202">
        <v>5812.59</v>
      </c>
    </row>
    <row r="3203" spans="1:29" x14ac:dyDescent="0.25">
      <c r="A3203">
        <v>2005</v>
      </c>
      <c r="B3203">
        <v>2002</v>
      </c>
      <c r="C3203">
        <v>2003</v>
      </c>
      <c r="D3203">
        <v>20</v>
      </c>
      <c r="E3203" t="s">
        <v>61</v>
      </c>
      <c r="F3203" t="s">
        <v>31</v>
      </c>
      <c r="G3203" t="s">
        <v>60</v>
      </c>
      <c r="H3203">
        <v>1</v>
      </c>
      <c r="I3203">
        <v>3</v>
      </c>
      <c r="J3203" t="s">
        <v>34</v>
      </c>
      <c r="K3203">
        <v>170165</v>
      </c>
      <c r="L3203">
        <v>88979</v>
      </c>
      <c r="M3203">
        <v>55676</v>
      </c>
      <c r="N3203">
        <v>0.95779999999999998</v>
      </c>
      <c r="O3203">
        <v>53327</v>
      </c>
      <c r="P3203">
        <v>0</v>
      </c>
      <c r="Q3203">
        <v>33302</v>
      </c>
      <c r="R3203">
        <v>33302</v>
      </c>
      <c r="S3203">
        <v>12706</v>
      </c>
      <c r="T3203">
        <f t="shared" si="98"/>
        <v>46008</v>
      </c>
      <c r="U3203">
        <f t="shared" si="99"/>
        <v>2</v>
      </c>
      <c r="V3203">
        <v>0</v>
      </c>
      <c r="W3203">
        <v>6.7859649059713242E-3</v>
      </c>
      <c r="X3203">
        <v>0.16773069763239154</v>
      </c>
      <c r="Y3203">
        <v>0.82548333746163716</v>
      </c>
      <c r="Z3203">
        <v>0</v>
      </c>
      <c r="AA3203">
        <v>603.80999999999995</v>
      </c>
      <c r="AB3203">
        <v>14924.55</v>
      </c>
      <c r="AC3203">
        <v>73450.880000000005</v>
      </c>
    </row>
    <row r="3204" spans="1:29" x14ac:dyDescent="0.25">
      <c r="A3204">
        <v>2005</v>
      </c>
      <c r="B3204">
        <v>2001</v>
      </c>
      <c r="C3204">
        <v>2002</v>
      </c>
      <c r="D3204">
        <v>20</v>
      </c>
      <c r="E3204" t="s">
        <v>61</v>
      </c>
      <c r="F3204" t="s">
        <v>31</v>
      </c>
      <c r="G3204" t="s">
        <v>60</v>
      </c>
      <c r="H3204">
        <v>1</v>
      </c>
      <c r="I3204">
        <v>4</v>
      </c>
      <c r="J3204" t="s">
        <v>34</v>
      </c>
      <c r="K3204">
        <v>82095</v>
      </c>
      <c r="L3204">
        <v>44621</v>
      </c>
      <c r="M3204">
        <v>14343</v>
      </c>
      <c r="N3204">
        <v>0.99609999999999999</v>
      </c>
      <c r="O3204">
        <v>14287</v>
      </c>
      <c r="P3204">
        <v>1856</v>
      </c>
      <c r="Q3204">
        <v>28420</v>
      </c>
      <c r="R3204">
        <v>30277</v>
      </c>
      <c r="S3204">
        <v>14507</v>
      </c>
      <c r="T3204">
        <f t="shared" si="98"/>
        <v>44784</v>
      </c>
      <c r="U3204">
        <f t="shared" si="99"/>
        <v>3</v>
      </c>
      <c r="V3204">
        <v>0</v>
      </c>
      <c r="W3204">
        <v>4.5377696261673858E-3</v>
      </c>
      <c r="X3204">
        <v>0.16648155220048658</v>
      </c>
      <c r="Y3204">
        <v>0.82898067817334609</v>
      </c>
      <c r="Z3204">
        <v>0</v>
      </c>
      <c r="AA3204">
        <v>202.48</v>
      </c>
      <c r="AB3204">
        <v>7428.58</v>
      </c>
      <c r="AC3204">
        <v>36989.980000000003</v>
      </c>
    </row>
    <row r="3205" spans="1:29" x14ac:dyDescent="0.25">
      <c r="A3205">
        <v>2005</v>
      </c>
      <c r="B3205">
        <v>2000</v>
      </c>
      <c r="C3205">
        <v>2001</v>
      </c>
      <c r="D3205">
        <v>20</v>
      </c>
      <c r="E3205" t="s">
        <v>61</v>
      </c>
      <c r="F3205" t="s">
        <v>31</v>
      </c>
      <c r="G3205" t="s">
        <v>60</v>
      </c>
      <c r="H3205">
        <v>1</v>
      </c>
      <c r="I3205">
        <v>5</v>
      </c>
      <c r="J3205" t="s">
        <v>34</v>
      </c>
      <c r="K3205">
        <v>1572</v>
      </c>
      <c r="L3205">
        <v>673</v>
      </c>
      <c r="M3205">
        <v>172</v>
      </c>
      <c r="N3205">
        <v>1</v>
      </c>
      <c r="O3205">
        <v>172</v>
      </c>
      <c r="P3205">
        <v>0</v>
      </c>
      <c r="Q3205">
        <v>499</v>
      </c>
      <c r="R3205">
        <v>500</v>
      </c>
      <c r="S3205">
        <v>562</v>
      </c>
      <c r="T3205">
        <f t="shared" si="98"/>
        <v>1062</v>
      </c>
      <c r="U3205">
        <f t="shared" si="99"/>
        <v>4</v>
      </c>
      <c r="V3205">
        <v>0</v>
      </c>
      <c r="W3205">
        <v>2.5240527378548526E-4</v>
      </c>
      <c r="X3205">
        <v>0.22458130419289701</v>
      </c>
      <c r="Y3205">
        <v>0.77516629053331754</v>
      </c>
      <c r="Z3205">
        <v>0</v>
      </c>
      <c r="AA3205">
        <v>0.17</v>
      </c>
      <c r="AB3205">
        <v>151.26</v>
      </c>
      <c r="AC3205">
        <v>522.09</v>
      </c>
    </row>
    <row r="3206" spans="1:29" x14ac:dyDescent="0.25">
      <c r="A3206">
        <v>2005</v>
      </c>
      <c r="B3206">
        <v>2003</v>
      </c>
      <c r="C3206">
        <v>2004</v>
      </c>
      <c r="D3206">
        <v>21</v>
      </c>
      <c r="E3206" t="s">
        <v>62</v>
      </c>
      <c r="F3206" t="s">
        <v>31</v>
      </c>
      <c r="G3206" t="s">
        <v>60</v>
      </c>
      <c r="H3206">
        <v>1</v>
      </c>
      <c r="I3206">
        <v>2</v>
      </c>
      <c r="J3206" t="s">
        <v>33</v>
      </c>
      <c r="K3206">
        <v>19990</v>
      </c>
      <c r="L3206">
        <v>253</v>
      </c>
      <c r="M3206">
        <v>217</v>
      </c>
      <c r="N3206">
        <v>0.63939999999999997</v>
      </c>
      <c r="O3206">
        <v>138</v>
      </c>
      <c r="P3206">
        <v>0</v>
      </c>
      <c r="Q3206">
        <v>36</v>
      </c>
      <c r="R3206">
        <v>36</v>
      </c>
      <c r="S3206">
        <v>321</v>
      </c>
      <c r="T3206">
        <f t="shared" si="98"/>
        <v>357</v>
      </c>
      <c r="U3206">
        <f t="shared" si="99"/>
        <v>1</v>
      </c>
      <c r="V3206">
        <v>0</v>
      </c>
      <c r="W3206">
        <v>0</v>
      </c>
      <c r="X3206">
        <v>0.13267803568608874</v>
      </c>
      <c r="Y3206">
        <v>0.86732196431391129</v>
      </c>
      <c r="Z3206">
        <v>0</v>
      </c>
      <c r="AA3206">
        <v>0</v>
      </c>
      <c r="AB3206">
        <v>33.61</v>
      </c>
      <c r="AC3206">
        <v>219.71</v>
      </c>
    </row>
    <row r="3207" spans="1:29" x14ac:dyDescent="0.25">
      <c r="A3207">
        <v>2005</v>
      </c>
      <c r="B3207">
        <v>2002</v>
      </c>
      <c r="C3207">
        <v>2003</v>
      </c>
      <c r="D3207">
        <v>21</v>
      </c>
      <c r="E3207" t="s">
        <v>62</v>
      </c>
      <c r="F3207" t="s">
        <v>31</v>
      </c>
      <c r="G3207" t="s">
        <v>60</v>
      </c>
      <c r="H3207">
        <v>1</v>
      </c>
      <c r="I3207">
        <v>3</v>
      </c>
      <c r="J3207" t="s">
        <v>34</v>
      </c>
      <c r="K3207">
        <v>23789</v>
      </c>
      <c r="L3207">
        <v>7757</v>
      </c>
      <c r="M3207">
        <v>6699</v>
      </c>
      <c r="N3207">
        <v>0.85419999999999996</v>
      </c>
      <c r="O3207">
        <v>5722</v>
      </c>
      <c r="P3207">
        <v>0</v>
      </c>
      <c r="Q3207">
        <v>1057</v>
      </c>
      <c r="R3207">
        <v>1057</v>
      </c>
      <c r="S3207">
        <v>5155</v>
      </c>
      <c r="T3207">
        <f t="shared" ref="T3207:T3270" si="100">SUM(R3207,S3207)</f>
        <v>6212</v>
      </c>
      <c r="U3207">
        <f t="shared" ref="U3207:U3270" si="101">IF(H3207&lt;2,I3207-1,I3207-2)</f>
        <v>2</v>
      </c>
      <c r="V3207">
        <v>0</v>
      </c>
      <c r="W3207">
        <v>0</v>
      </c>
      <c r="X3207">
        <v>0.32578002642518766</v>
      </c>
      <c r="Y3207">
        <v>0.67421997357481234</v>
      </c>
      <c r="Z3207">
        <v>0</v>
      </c>
      <c r="AA3207">
        <v>0</v>
      </c>
      <c r="AB3207">
        <v>2527.3199999999997</v>
      </c>
      <c r="AC3207">
        <v>5230.43</v>
      </c>
    </row>
    <row r="3208" spans="1:29" x14ac:dyDescent="0.25">
      <c r="A3208">
        <v>2005</v>
      </c>
      <c r="B3208">
        <v>2001</v>
      </c>
      <c r="C3208">
        <v>2002</v>
      </c>
      <c r="D3208">
        <v>21</v>
      </c>
      <c r="E3208" t="s">
        <v>62</v>
      </c>
      <c r="F3208" t="s">
        <v>31</v>
      </c>
      <c r="G3208" t="s">
        <v>60</v>
      </c>
      <c r="H3208">
        <v>1</v>
      </c>
      <c r="I3208">
        <v>4</v>
      </c>
      <c r="J3208" t="s">
        <v>34</v>
      </c>
      <c r="K3208">
        <v>16229</v>
      </c>
      <c r="L3208">
        <v>3860</v>
      </c>
      <c r="M3208">
        <v>2695</v>
      </c>
      <c r="N3208">
        <v>0.99660000000000004</v>
      </c>
      <c r="O3208">
        <v>2686</v>
      </c>
      <c r="P3208">
        <v>0</v>
      </c>
      <c r="Q3208">
        <v>1164</v>
      </c>
      <c r="R3208">
        <v>1164</v>
      </c>
      <c r="S3208">
        <v>8770</v>
      </c>
      <c r="T3208">
        <f t="shared" si="100"/>
        <v>9934</v>
      </c>
      <c r="U3208">
        <f t="shared" si="101"/>
        <v>3</v>
      </c>
      <c r="V3208">
        <v>0</v>
      </c>
      <c r="W3208">
        <v>0</v>
      </c>
      <c r="X3208">
        <v>0.42394908352415783</v>
      </c>
      <c r="Y3208">
        <v>0.57605091647584217</v>
      </c>
      <c r="Z3208">
        <v>0</v>
      </c>
      <c r="AA3208">
        <v>0</v>
      </c>
      <c r="AB3208">
        <v>1636.63</v>
      </c>
      <c r="AC3208">
        <v>2223.8100000000004</v>
      </c>
    </row>
    <row r="3209" spans="1:29" x14ac:dyDescent="0.25">
      <c r="A3209">
        <v>2005</v>
      </c>
      <c r="B3209">
        <v>2000</v>
      </c>
      <c r="C3209">
        <v>2001</v>
      </c>
      <c r="D3209">
        <v>21</v>
      </c>
      <c r="E3209" t="s">
        <v>62</v>
      </c>
      <c r="F3209" t="s">
        <v>31</v>
      </c>
      <c r="G3209" t="s">
        <v>60</v>
      </c>
      <c r="H3209">
        <v>1</v>
      </c>
      <c r="I3209">
        <v>5</v>
      </c>
      <c r="J3209" t="s">
        <v>34</v>
      </c>
      <c r="K3209">
        <v>2499</v>
      </c>
      <c r="L3209">
        <v>3</v>
      </c>
      <c r="M3209">
        <v>0</v>
      </c>
      <c r="N3209">
        <v>1</v>
      </c>
      <c r="O3209">
        <v>0</v>
      </c>
      <c r="P3209">
        <v>0</v>
      </c>
      <c r="Q3209">
        <v>3</v>
      </c>
      <c r="R3209">
        <v>3</v>
      </c>
      <c r="S3209">
        <v>2245</v>
      </c>
      <c r="T3209">
        <f t="shared" si="100"/>
        <v>2248</v>
      </c>
      <c r="U3209">
        <f t="shared" si="101"/>
        <v>4</v>
      </c>
      <c r="V3209">
        <v>0</v>
      </c>
      <c r="W3209">
        <v>0</v>
      </c>
      <c r="X3209">
        <v>3.1700288184438041E-2</v>
      </c>
      <c r="Y3209">
        <v>0.96829971181556185</v>
      </c>
      <c r="Z3209">
        <v>0</v>
      </c>
      <c r="AA3209">
        <v>0</v>
      </c>
      <c r="AB3209">
        <v>0.11</v>
      </c>
      <c r="AC3209">
        <v>3.36</v>
      </c>
    </row>
    <row r="3210" spans="1:29" x14ac:dyDescent="0.25">
      <c r="A3210">
        <v>2005</v>
      </c>
      <c r="B3210">
        <v>2003</v>
      </c>
      <c r="C3210">
        <v>2004</v>
      </c>
      <c r="D3210">
        <v>22</v>
      </c>
      <c r="E3210" t="s">
        <v>63</v>
      </c>
      <c r="F3210" t="s">
        <v>31</v>
      </c>
      <c r="G3210" t="s">
        <v>60</v>
      </c>
      <c r="H3210">
        <v>1</v>
      </c>
      <c r="I3210">
        <v>2</v>
      </c>
      <c r="J3210" t="s">
        <v>33</v>
      </c>
      <c r="K3210">
        <v>100038</v>
      </c>
      <c r="L3210">
        <v>2184</v>
      </c>
      <c r="M3210">
        <v>1866</v>
      </c>
      <c r="N3210">
        <v>0.62180000000000002</v>
      </c>
      <c r="O3210">
        <v>1160</v>
      </c>
      <c r="P3210">
        <v>0</v>
      </c>
      <c r="Q3210">
        <v>318</v>
      </c>
      <c r="R3210">
        <v>318</v>
      </c>
      <c r="S3210">
        <v>1670</v>
      </c>
      <c r="T3210">
        <f t="shared" si="100"/>
        <v>1988</v>
      </c>
      <c r="U3210">
        <f t="shared" si="101"/>
        <v>1</v>
      </c>
      <c r="V3210">
        <v>0.29091791242893889</v>
      </c>
      <c r="W3210">
        <v>0.36843743420269692</v>
      </c>
      <c r="X3210">
        <v>7.6993143348865312E-2</v>
      </c>
      <c r="Y3210">
        <v>0.26365151001949894</v>
      </c>
      <c r="Z3210">
        <v>635.57999999999993</v>
      </c>
      <c r="AA3210">
        <v>804.94</v>
      </c>
      <c r="AB3210">
        <v>168.20999999999998</v>
      </c>
      <c r="AC3210">
        <v>576.01</v>
      </c>
    </row>
    <row r="3211" spans="1:29" x14ac:dyDescent="0.25">
      <c r="A3211">
        <v>2005</v>
      </c>
      <c r="B3211">
        <v>2002</v>
      </c>
      <c r="C3211">
        <v>2003</v>
      </c>
      <c r="D3211">
        <v>22</v>
      </c>
      <c r="E3211" t="s">
        <v>63</v>
      </c>
      <c r="F3211" t="s">
        <v>31</v>
      </c>
      <c r="G3211" t="s">
        <v>60</v>
      </c>
      <c r="H3211">
        <v>1</v>
      </c>
      <c r="I3211">
        <v>3</v>
      </c>
      <c r="J3211" t="s">
        <v>34</v>
      </c>
      <c r="K3211">
        <v>133379</v>
      </c>
      <c r="L3211">
        <v>24930</v>
      </c>
      <c r="M3211">
        <v>20512</v>
      </c>
      <c r="N3211">
        <v>0.83279999999999998</v>
      </c>
      <c r="O3211">
        <v>17082</v>
      </c>
      <c r="P3211">
        <v>0</v>
      </c>
      <c r="Q3211">
        <v>4417</v>
      </c>
      <c r="R3211">
        <v>4417</v>
      </c>
      <c r="S3211">
        <v>12913</v>
      </c>
      <c r="T3211">
        <f t="shared" si="100"/>
        <v>17330</v>
      </c>
      <c r="U3211">
        <f t="shared" si="101"/>
        <v>2</v>
      </c>
      <c r="V3211">
        <v>4.2068533696262123E-2</v>
      </c>
      <c r="W3211">
        <v>2.9143808129075577E-2</v>
      </c>
      <c r="X3211">
        <v>0.15997266000575197</v>
      </c>
      <c r="Y3211">
        <v>0.7688149981689103</v>
      </c>
      <c r="Z3211">
        <v>1048.79</v>
      </c>
      <c r="AA3211">
        <v>726.57</v>
      </c>
      <c r="AB3211">
        <v>3988.2</v>
      </c>
      <c r="AC3211">
        <v>19166.95</v>
      </c>
    </row>
    <row r="3212" spans="1:29" x14ac:dyDescent="0.25">
      <c r="A3212">
        <v>2005</v>
      </c>
      <c r="B3212">
        <v>2001</v>
      </c>
      <c r="C3212">
        <v>2002</v>
      </c>
      <c r="D3212">
        <v>22</v>
      </c>
      <c r="E3212" t="s">
        <v>63</v>
      </c>
      <c r="F3212" t="s">
        <v>31</v>
      </c>
      <c r="G3212" t="s">
        <v>60</v>
      </c>
      <c r="H3212">
        <v>1</v>
      </c>
      <c r="I3212">
        <v>4</v>
      </c>
      <c r="J3212" t="s">
        <v>34</v>
      </c>
      <c r="K3212">
        <v>101220</v>
      </c>
      <c r="L3212">
        <v>33164</v>
      </c>
      <c r="M3212">
        <v>27662</v>
      </c>
      <c r="N3212">
        <v>0.98219999999999996</v>
      </c>
      <c r="O3212">
        <v>27170</v>
      </c>
      <c r="P3212">
        <v>194</v>
      </c>
      <c r="Q3212">
        <v>5307</v>
      </c>
      <c r="R3212">
        <v>5502</v>
      </c>
      <c r="S3212">
        <v>38337</v>
      </c>
      <c r="T3212">
        <f t="shared" si="100"/>
        <v>43839</v>
      </c>
      <c r="U3212">
        <f t="shared" si="101"/>
        <v>3</v>
      </c>
      <c r="V3212">
        <v>0.11248354809384033</v>
      </c>
      <c r="W3212">
        <v>0.11157867440980436</v>
      </c>
      <c r="X3212">
        <v>0.2124080163184818</v>
      </c>
      <c r="Y3212">
        <v>0.56352976117787357</v>
      </c>
      <c r="Z3212">
        <v>3730.5</v>
      </c>
      <c r="AA3212">
        <v>3700.49</v>
      </c>
      <c r="AB3212">
        <v>7044.4800000000005</v>
      </c>
      <c r="AC3212">
        <v>18689.38</v>
      </c>
    </row>
    <row r="3213" spans="1:29" x14ac:dyDescent="0.25">
      <c r="A3213">
        <v>2005</v>
      </c>
      <c r="B3213">
        <v>2000</v>
      </c>
      <c r="C3213">
        <v>2001</v>
      </c>
      <c r="D3213">
        <v>22</v>
      </c>
      <c r="E3213" t="s">
        <v>63</v>
      </c>
      <c r="F3213" t="s">
        <v>31</v>
      </c>
      <c r="G3213" t="s">
        <v>60</v>
      </c>
      <c r="H3213">
        <v>1</v>
      </c>
      <c r="I3213">
        <v>5</v>
      </c>
      <c r="J3213" t="s">
        <v>34</v>
      </c>
      <c r="K3213">
        <v>19616</v>
      </c>
      <c r="L3213">
        <v>3560</v>
      </c>
      <c r="M3213">
        <v>3533</v>
      </c>
      <c r="N3213">
        <v>1</v>
      </c>
      <c r="O3213">
        <v>3533</v>
      </c>
      <c r="P3213">
        <v>7</v>
      </c>
      <c r="Q3213">
        <v>18</v>
      </c>
      <c r="R3213">
        <v>26</v>
      </c>
      <c r="S3213">
        <v>14093</v>
      </c>
      <c r="T3213">
        <f t="shared" si="100"/>
        <v>14119</v>
      </c>
      <c r="U3213">
        <f t="shared" si="101"/>
        <v>4</v>
      </c>
      <c r="V3213">
        <v>4.1564387024294346E-2</v>
      </c>
      <c r="W3213">
        <v>5.9542199129335768E-4</v>
      </c>
      <c r="X3213">
        <v>0.80527173149838505</v>
      </c>
      <c r="Y3213">
        <v>0.15256845948602726</v>
      </c>
      <c r="Z3213">
        <v>147.99</v>
      </c>
      <c r="AA3213">
        <v>2.12</v>
      </c>
      <c r="AB3213">
        <v>2867.17</v>
      </c>
      <c r="AC3213">
        <v>543.22</v>
      </c>
    </row>
    <row r="3214" spans="1:29" x14ac:dyDescent="0.25">
      <c r="A3214">
        <v>2005</v>
      </c>
      <c r="B3214">
        <v>2003</v>
      </c>
      <c r="C3214">
        <v>2004</v>
      </c>
      <c r="D3214">
        <v>23</v>
      </c>
      <c r="E3214" t="s">
        <v>64</v>
      </c>
      <c r="F3214" t="s">
        <v>31</v>
      </c>
      <c r="G3214" t="s">
        <v>60</v>
      </c>
      <c r="H3214">
        <v>0</v>
      </c>
      <c r="I3214">
        <v>2</v>
      </c>
      <c r="J3214" t="s">
        <v>33</v>
      </c>
      <c r="K3214">
        <v>19134</v>
      </c>
      <c r="L3214">
        <v>904</v>
      </c>
      <c r="M3214">
        <v>483</v>
      </c>
      <c r="N3214">
        <v>0.55720000000000003</v>
      </c>
      <c r="O3214">
        <v>269</v>
      </c>
      <c r="P3214">
        <v>0</v>
      </c>
      <c r="Q3214">
        <v>421</v>
      </c>
      <c r="R3214">
        <v>421</v>
      </c>
      <c r="S3214">
        <v>184</v>
      </c>
      <c r="T3214">
        <f t="shared" si="100"/>
        <v>605</v>
      </c>
      <c r="U3214">
        <f t="shared" si="101"/>
        <v>1</v>
      </c>
      <c r="V3214">
        <v>0.13436118479221928</v>
      </c>
      <c r="W3214">
        <v>0.17015915119363398</v>
      </c>
      <c r="X3214">
        <v>6.4091511936339524E-2</v>
      </c>
      <c r="Y3214">
        <v>0.6313881520778073</v>
      </c>
      <c r="Z3214">
        <v>121.57</v>
      </c>
      <c r="AA3214">
        <v>153.96</v>
      </c>
      <c r="AB3214">
        <v>57.99</v>
      </c>
      <c r="AC3214">
        <v>571.28</v>
      </c>
    </row>
    <row r="3215" spans="1:29" x14ac:dyDescent="0.25">
      <c r="A3215">
        <v>2005</v>
      </c>
      <c r="B3215">
        <v>2002</v>
      </c>
      <c r="C3215">
        <v>2003</v>
      </c>
      <c r="D3215">
        <v>23</v>
      </c>
      <c r="E3215" t="s">
        <v>64</v>
      </c>
      <c r="F3215" t="s">
        <v>31</v>
      </c>
      <c r="G3215" t="s">
        <v>60</v>
      </c>
      <c r="H3215">
        <v>0</v>
      </c>
      <c r="I3215">
        <v>3</v>
      </c>
      <c r="J3215" t="s">
        <v>34</v>
      </c>
      <c r="K3215">
        <v>23629</v>
      </c>
      <c r="L3215">
        <v>1374</v>
      </c>
      <c r="M3215">
        <v>1198</v>
      </c>
      <c r="N3215">
        <v>0.76449999999999996</v>
      </c>
      <c r="O3215">
        <v>916</v>
      </c>
      <c r="P3215">
        <v>0</v>
      </c>
      <c r="Q3215">
        <v>175</v>
      </c>
      <c r="R3215">
        <v>175</v>
      </c>
      <c r="S3215">
        <v>310</v>
      </c>
      <c r="T3215">
        <f t="shared" si="100"/>
        <v>485</v>
      </c>
      <c r="U3215">
        <f t="shared" si="101"/>
        <v>2</v>
      </c>
      <c r="V3215">
        <v>0.14844352597034044</v>
      </c>
      <c r="W3215">
        <v>0.10071602171350404</v>
      </c>
      <c r="X3215">
        <v>0.21327114228748564</v>
      </c>
      <c r="Y3215">
        <v>0.53756931002867003</v>
      </c>
      <c r="Z3215">
        <v>204</v>
      </c>
      <c r="AA3215">
        <v>138.41000000000003</v>
      </c>
      <c r="AB3215">
        <v>293.08999999999997</v>
      </c>
      <c r="AC3215">
        <v>738.76</v>
      </c>
    </row>
    <row r="3216" spans="1:29" x14ac:dyDescent="0.25">
      <c r="A3216">
        <v>2005</v>
      </c>
      <c r="B3216">
        <v>2001</v>
      </c>
      <c r="C3216">
        <v>2002</v>
      </c>
      <c r="D3216">
        <v>23</v>
      </c>
      <c r="E3216" t="s">
        <v>64</v>
      </c>
      <c r="F3216" t="s">
        <v>31</v>
      </c>
      <c r="G3216" t="s">
        <v>60</v>
      </c>
      <c r="H3216">
        <v>0</v>
      </c>
      <c r="I3216">
        <v>4</v>
      </c>
      <c r="J3216" t="s">
        <v>34</v>
      </c>
      <c r="K3216">
        <v>42382</v>
      </c>
      <c r="L3216">
        <v>7642</v>
      </c>
      <c r="M3216">
        <v>5249</v>
      </c>
      <c r="N3216">
        <v>0.92049999999999998</v>
      </c>
      <c r="O3216">
        <v>4831</v>
      </c>
      <c r="P3216">
        <v>638</v>
      </c>
      <c r="Q3216">
        <v>1754</v>
      </c>
      <c r="R3216">
        <v>2393</v>
      </c>
      <c r="S3216">
        <v>3918</v>
      </c>
      <c r="T3216">
        <f t="shared" si="100"/>
        <v>6311</v>
      </c>
      <c r="U3216">
        <f t="shared" si="101"/>
        <v>3</v>
      </c>
      <c r="V3216">
        <v>0.18968384716946318</v>
      </c>
      <c r="W3216">
        <v>0.182761747614231</v>
      </c>
      <c r="X3216">
        <v>0.1528305367963895</v>
      </c>
      <c r="Y3216">
        <v>0.47472386841991626</v>
      </c>
      <c r="Z3216">
        <v>1449.6</v>
      </c>
      <c r="AA3216">
        <v>1396.7</v>
      </c>
      <c r="AB3216">
        <v>1167.96</v>
      </c>
      <c r="AC3216">
        <v>3627.9300000000003</v>
      </c>
    </row>
    <row r="3217" spans="1:29" x14ac:dyDescent="0.25">
      <c r="A3217">
        <v>2005</v>
      </c>
      <c r="B3217">
        <v>2000</v>
      </c>
      <c r="C3217">
        <v>2001</v>
      </c>
      <c r="D3217">
        <v>23</v>
      </c>
      <c r="E3217" t="s">
        <v>64</v>
      </c>
      <c r="F3217" t="s">
        <v>31</v>
      </c>
      <c r="G3217" t="s">
        <v>60</v>
      </c>
      <c r="H3217">
        <v>0</v>
      </c>
      <c r="I3217">
        <v>5</v>
      </c>
      <c r="J3217" t="s">
        <v>34</v>
      </c>
      <c r="K3217">
        <v>5427</v>
      </c>
      <c r="L3217">
        <v>2886</v>
      </c>
      <c r="M3217">
        <v>734</v>
      </c>
      <c r="N3217">
        <v>1</v>
      </c>
      <c r="O3217">
        <v>734</v>
      </c>
      <c r="P3217">
        <v>0</v>
      </c>
      <c r="Q3217">
        <v>2151</v>
      </c>
      <c r="R3217">
        <v>2152</v>
      </c>
      <c r="S3217">
        <v>1997</v>
      </c>
      <c r="T3217">
        <f t="shared" si="100"/>
        <v>4149</v>
      </c>
      <c r="U3217">
        <f t="shared" si="101"/>
        <v>4</v>
      </c>
      <c r="V3217">
        <v>0.21045247160143976</v>
      </c>
      <c r="W3217">
        <v>1.4220931964705759E-2</v>
      </c>
      <c r="X3217">
        <v>8.6607381027440684E-5</v>
      </c>
      <c r="Y3217">
        <v>0.77523998905282709</v>
      </c>
      <c r="Z3217">
        <v>607.49</v>
      </c>
      <c r="AA3217">
        <v>41.05</v>
      </c>
      <c r="AB3217">
        <v>0.25</v>
      </c>
      <c r="AC3217">
        <v>2237.8000000000002</v>
      </c>
    </row>
    <row r="3218" spans="1:29" x14ac:dyDescent="0.25">
      <c r="A3218">
        <v>2005</v>
      </c>
      <c r="B3218">
        <v>2002</v>
      </c>
      <c r="C3218">
        <v>2004</v>
      </c>
      <c r="D3218">
        <v>24</v>
      </c>
      <c r="E3218" t="s">
        <v>65</v>
      </c>
      <c r="F3218" t="s">
        <v>31</v>
      </c>
      <c r="G3218" t="s">
        <v>60</v>
      </c>
      <c r="H3218">
        <v>2</v>
      </c>
      <c r="I3218">
        <v>3</v>
      </c>
      <c r="J3218" t="s">
        <v>33</v>
      </c>
      <c r="K3218">
        <v>248360</v>
      </c>
      <c r="L3218">
        <v>11504</v>
      </c>
      <c r="M3218">
        <v>10560</v>
      </c>
      <c r="N3218">
        <v>0.66679999999999995</v>
      </c>
      <c r="O3218">
        <v>7041</v>
      </c>
      <c r="P3218">
        <v>0</v>
      </c>
      <c r="Q3218">
        <v>944</v>
      </c>
      <c r="R3218">
        <v>944</v>
      </c>
      <c r="S3218">
        <v>4676</v>
      </c>
      <c r="T3218">
        <f t="shared" si="100"/>
        <v>5620</v>
      </c>
      <c r="U3218">
        <f t="shared" si="101"/>
        <v>1</v>
      </c>
      <c r="V3218">
        <v>0.16171289845637135</v>
      </c>
      <c r="W3218">
        <v>0.45110828521535967</v>
      </c>
      <c r="X3218">
        <v>0.14735616977742161</v>
      </c>
      <c r="Y3218">
        <v>0.23982264655084742</v>
      </c>
      <c r="Z3218">
        <v>1860.46</v>
      </c>
      <c r="AA3218">
        <v>5189.87</v>
      </c>
      <c r="AB3218">
        <v>1695.29</v>
      </c>
      <c r="AC3218">
        <v>2759.0899999999997</v>
      </c>
    </row>
    <row r="3219" spans="1:29" x14ac:dyDescent="0.25">
      <c r="A3219">
        <v>2005</v>
      </c>
      <c r="B3219">
        <v>2001</v>
      </c>
      <c r="C3219">
        <v>2003</v>
      </c>
      <c r="D3219">
        <v>24</v>
      </c>
      <c r="E3219" t="s">
        <v>65</v>
      </c>
      <c r="F3219" t="s">
        <v>31</v>
      </c>
      <c r="G3219" t="s">
        <v>60</v>
      </c>
      <c r="H3219">
        <v>2</v>
      </c>
      <c r="I3219">
        <v>4</v>
      </c>
      <c r="J3219" t="s">
        <v>34</v>
      </c>
      <c r="K3219">
        <v>81954</v>
      </c>
      <c r="L3219">
        <v>12922</v>
      </c>
      <c r="M3219">
        <v>8798</v>
      </c>
      <c r="N3219">
        <v>0.89549999999999996</v>
      </c>
      <c r="O3219">
        <v>7878</v>
      </c>
      <c r="P3219">
        <v>0</v>
      </c>
      <c r="Q3219">
        <v>4123</v>
      </c>
      <c r="R3219">
        <v>4123</v>
      </c>
      <c r="S3219">
        <v>19617</v>
      </c>
      <c r="T3219">
        <f t="shared" si="100"/>
        <v>23740</v>
      </c>
      <c r="U3219">
        <f t="shared" si="101"/>
        <v>2</v>
      </c>
      <c r="V3219">
        <v>0.28429965934435009</v>
      </c>
      <c r="W3219">
        <v>0.25450273716273003</v>
      </c>
      <c r="X3219">
        <v>9.0472630694296757E-2</v>
      </c>
      <c r="Y3219">
        <v>0.37072497279862321</v>
      </c>
      <c r="Z3219">
        <v>3673.7599999999998</v>
      </c>
      <c r="AA3219">
        <v>3288.7200000000003</v>
      </c>
      <c r="AB3219">
        <v>1169.0999999999999</v>
      </c>
      <c r="AC3219">
        <v>4790.5600000000004</v>
      </c>
    </row>
    <row r="3220" spans="1:29" x14ac:dyDescent="0.25">
      <c r="A3220">
        <v>2005</v>
      </c>
      <c r="B3220">
        <v>2000</v>
      </c>
      <c r="C3220">
        <v>2002</v>
      </c>
      <c r="D3220">
        <v>24</v>
      </c>
      <c r="E3220" t="s">
        <v>65</v>
      </c>
      <c r="F3220" t="s">
        <v>31</v>
      </c>
      <c r="G3220" t="s">
        <v>60</v>
      </c>
      <c r="H3220">
        <v>2</v>
      </c>
      <c r="I3220">
        <v>5</v>
      </c>
      <c r="J3220" t="s">
        <v>34</v>
      </c>
      <c r="K3220">
        <v>54367</v>
      </c>
      <c r="L3220">
        <v>16383</v>
      </c>
      <c r="M3220">
        <v>1711</v>
      </c>
      <c r="N3220">
        <v>0.99670000000000003</v>
      </c>
      <c r="O3220">
        <v>1705</v>
      </c>
      <c r="P3220">
        <v>0</v>
      </c>
      <c r="Q3220">
        <v>14672</v>
      </c>
      <c r="R3220">
        <v>14672</v>
      </c>
      <c r="S3220">
        <v>25739</v>
      </c>
      <c r="T3220">
        <f t="shared" si="100"/>
        <v>40411</v>
      </c>
      <c r="U3220">
        <f t="shared" si="101"/>
        <v>3</v>
      </c>
      <c r="V3220">
        <v>1.785542077488644E-2</v>
      </c>
      <c r="W3220">
        <v>2.8650217104435962E-2</v>
      </c>
      <c r="X3220">
        <v>9.793198411603643E-3</v>
      </c>
      <c r="Y3220">
        <v>0.94370116370907398</v>
      </c>
      <c r="Z3220">
        <v>292.53999999999996</v>
      </c>
      <c r="AA3220">
        <v>469.4</v>
      </c>
      <c r="AB3220">
        <v>160.44999999999999</v>
      </c>
      <c r="AC3220">
        <v>15461.43</v>
      </c>
    </row>
    <row r="3221" spans="1:29" x14ac:dyDescent="0.25">
      <c r="A3221">
        <v>2005</v>
      </c>
      <c r="B3221">
        <v>1999</v>
      </c>
      <c r="C3221">
        <v>2001</v>
      </c>
      <c r="D3221">
        <v>24</v>
      </c>
      <c r="E3221" t="s">
        <v>65</v>
      </c>
      <c r="F3221" t="s">
        <v>31</v>
      </c>
      <c r="G3221" t="s">
        <v>60</v>
      </c>
      <c r="H3221">
        <v>2</v>
      </c>
      <c r="I3221">
        <v>6</v>
      </c>
      <c r="J3221" t="s">
        <v>34</v>
      </c>
      <c r="K3221">
        <v>1617</v>
      </c>
      <c r="L3221">
        <v>816</v>
      </c>
      <c r="M3221">
        <v>0</v>
      </c>
      <c r="N3221">
        <v>1</v>
      </c>
      <c r="O3221">
        <v>0</v>
      </c>
      <c r="P3221">
        <v>0</v>
      </c>
      <c r="Q3221">
        <v>815</v>
      </c>
      <c r="R3221">
        <v>815</v>
      </c>
      <c r="S3221">
        <v>639</v>
      </c>
      <c r="T3221">
        <f t="shared" si="100"/>
        <v>1454</v>
      </c>
      <c r="U3221">
        <f t="shared" si="101"/>
        <v>4</v>
      </c>
      <c r="V3221">
        <v>2.4509803921568627E-4</v>
      </c>
      <c r="W3221">
        <v>2.0833333333333332E-4</v>
      </c>
      <c r="X3221">
        <v>8.5784313725490198E-5</v>
      </c>
      <c r="Y3221">
        <v>0.99946078431372543</v>
      </c>
      <c r="Z3221">
        <v>0.2</v>
      </c>
      <c r="AA3221">
        <v>0.17</v>
      </c>
      <c r="AB3221">
        <v>7.0000000000000007E-2</v>
      </c>
      <c r="AC3221">
        <v>815.56000000000006</v>
      </c>
    </row>
    <row r="3222" spans="1:29" x14ac:dyDescent="0.25">
      <c r="A3222">
        <v>2005</v>
      </c>
      <c r="B3222">
        <v>2002</v>
      </c>
      <c r="C3222">
        <v>2004</v>
      </c>
      <c r="D3222">
        <v>25</v>
      </c>
      <c r="E3222" t="s">
        <v>66</v>
      </c>
      <c r="F3222" t="s">
        <v>31</v>
      </c>
      <c r="G3222" t="s">
        <v>60</v>
      </c>
      <c r="H3222">
        <v>2</v>
      </c>
      <c r="I3222">
        <v>3</v>
      </c>
      <c r="J3222" t="s">
        <v>33</v>
      </c>
      <c r="K3222">
        <v>119968</v>
      </c>
      <c r="L3222">
        <v>11866</v>
      </c>
      <c r="M3222">
        <v>10587</v>
      </c>
      <c r="N3222">
        <v>0.6794</v>
      </c>
      <c r="O3222">
        <v>7193</v>
      </c>
      <c r="P3222">
        <v>0</v>
      </c>
      <c r="Q3222">
        <v>1279</v>
      </c>
      <c r="R3222">
        <v>1279</v>
      </c>
      <c r="S3222">
        <v>3557</v>
      </c>
      <c r="T3222">
        <f t="shared" si="100"/>
        <v>4836</v>
      </c>
      <c r="U3222">
        <f t="shared" si="101"/>
        <v>1</v>
      </c>
      <c r="V3222">
        <v>6.4231455716363614E-2</v>
      </c>
      <c r="W3222">
        <v>0.14125526905243857</v>
      </c>
      <c r="X3222">
        <v>9.1472098671381341E-2</v>
      </c>
      <c r="Y3222">
        <v>0.70304117655981657</v>
      </c>
      <c r="Z3222">
        <v>762.2</v>
      </c>
      <c r="AA3222">
        <v>1676.2</v>
      </c>
      <c r="AB3222">
        <v>1085.4499999999998</v>
      </c>
      <c r="AC3222">
        <v>8342.61</v>
      </c>
    </row>
    <row r="3223" spans="1:29" x14ac:dyDescent="0.25">
      <c r="A3223">
        <v>2005</v>
      </c>
      <c r="B3223">
        <v>2001</v>
      </c>
      <c r="C3223">
        <v>2003</v>
      </c>
      <c r="D3223">
        <v>25</v>
      </c>
      <c r="E3223" t="s">
        <v>66</v>
      </c>
      <c r="F3223" t="s">
        <v>31</v>
      </c>
      <c r="G3223" t="s">
        <v>60</v>
      </c>
      <c r="H3223">
        <v>2</v>
      </c>
      <c r="I3223">
        <v>4</v>
      </c>
      <c r="J3223" t="s">
        <v>34</v>
      </c>
      <c r="K3223">
        <v>32773</v>
      </c>
      <c r="L3223">
        <v>9431</v>
      </c>
      <c r="M3223">
        <v>6136</v>
      </c>
      <c r="N3223">
        <v>0.93149999999999999</v>
      </c>
      <c r="O3223">
        <v>5716</v>
      </c>
      <c r="P3223">
        <v>0</v>
      </c>
      <c r="Q3223">
        <v>3294</v>
      </c>
      <c r="R3223">
        <v>3294</v>
      </c>
      <c r="S3223">
        <v>7772</v>
      </c>
      <c r="T3223">
        <f t="shared" si="100"/>
        <v>11066</v>
      </c>
      <c r="U3223">
        <f t="shared" si="101"/>
        <v>2</v>
      </c>
      <c r="V3223">
        <v>4.7882452607929019E-2</v>
      </c>
      <c r="W3223">
        <v>6.6715227701419619E-2</v>
      </c>
      <c r="X3223">
        <v>9.3433339376955568E-2</v>
      </c>
      <c r="Y3223">
        <v>0.79196898031369578</v>
      </c>
      <c r="Z3223">
        <v>451.6</v>
      </c>
      <c r="AA3223">
        <v>629.22</v>
      </c>
      <c r="AB3223">
        <v>881.21</v>
      </c>
      <c r="AC3223">
        <v>7469.4000000000005</v>
      </c>
    </row>
    <row r="3224" spans="1:29" x14ac:dyDescent="0.25">
      <c r="A3224">
        <v>2005</v>
      </c>
      <c r="B3224">
        <v>2000</v>
      </c>
      <c r="C3224">
        <v>2002</v>
      </c>
      <c r="D3224">
        <v>25</v>
      </c>
      <c r="E3224" t="s">
        <v>66</v>
      </c>
      <c r="F3224" t="s">
        <v>31</v>
      </c>
      <c r="G3224" t="s">
        <v>60</v>
      </c>
      <c r="H3224">
        <v>2</v>
      </c>
      <c r="I3224">
        <v>5</v>
      </c>
      <c r="J3224" t="s">
        <v>34</v>
      </c>
      <c r="K3224">
        <v>9210</v>
      </c>
      <c r="L3224">
        <v>4324</v>
      </c>
      <c r="M3224">
        <v>365</v>
      </c>
      <c r="N3224">
        <v>0.999</v>
      </c>
      <c r="O3224">
        <v>365</v>
      </c>
      <c r="P3224">
        <v>0</v>
      </c>
      <c r="Q3224">
        <v>3958</v>
      </c>
      <c r="R3224">
        <v>3958</v>
      </c>
      <c r="S3224">
        <v>2975</v>
      </c>
      <c r="T3224">
        <f t="shared" si="100"/>
        <v>6933</v>
      </c>
      <c r="U3224">
        <f t="shared" si="101"/>
        <v>3</v>
      </c>
      <c r="V3224">
        <v>1.0466700121872534E-2</v>
      </c>
      <c r="W3224">
        <v>2.4145562521535824E-2</v>
      </c>
      <c r="X3224">
        <v>2.4860147218322966E-2</v>
      </c>
      <c r="Y3224">
        <v>0.9405275901382687</v>
      </c>
      <c r="Z3224">
        <v>45.26</v>
      </c>
      <c r="AA3224">
        <v>104.41000000000001</v>
      </c>
      <c r="AB3224">
        <v>107.5</v>
      </c>
      <c r="AC3224">
        <v>4067.0200000000004</v>
      </c>
    </row>
    <row r="3225" spans="1:29" x14ac:dyDescent="0.25">
      <c r="A3225">
        <v>2005</v>
      </c>
      <c r="B3225">
        <v>1999</v>
      </c>
      <c r="C3225">
        <v>2001</v>
      </c>
      <c r="D3225">
        <v>25</v>
      </c>
      <c r="E3225" t="s">
        <v>66</v>
      </c>
      <c r="F3225" t="s">
        <v>31</v>
      </c>
      <c r="G3225" t="s">
        <v>60</v>
      </c>
      <c r="H3225">
        <v>2</v>
      </c>
      <c r="I3225">
        <v>6</v>
      </c>
      <c r="J3225" t="s">
        <v>34</v>
      </c>
      <c r="K3225">
        <v>69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61</v>
      </c>
      <c r="T3225">
        <f t="shared" si="100"/>
        <v>61</v>
      </c>
      <c r="U3225">
        <f t="shared" si="101"/>
        <v>4</v>
      </c>
      <c r="V3225">
        <v>9.0909090909090912E-2</v>
      </c>
      <c r="W3225">
        <v>9.0909090909090912E-2</v>
      </c>
      <c r="X3225">
        <v>0</v>
      </c>
      <c r="Y3225">
        <v>0.81818181818181812</v>
      </c>
      <c r="Z3225">
        <v>0.01</v>
      </c>
      <c r="AA3225">
        <v>0.01</v>
      </c>
      <c r="AB3225">
        <v>0</v>
      </c>
      <c r="AC3225">
        <v>0.09</v>
      </c>
    </row>
    <row r="3226" spans="1:29" x14ac:dyDescent="0.25">
      <c r="A3226">
        <v>2005</v>
      </c>
      <c r="B3226">
        <v>2003</v>
      </c>
      <c r="C3226">
        <v>2004</v>
      </c>
      <c r="D3226">
        <v>26</v>
      </c>
      <c r="E3226" t="s">
        <v>67</v>
      </c>
      <c r="F3226" t="s">
        <v>31</v>
      </c>
      <c r="G3226" t="s">
        <v>60</v>
      </c>
      <c r="H3226">
        <v>0</v>
      </c>
      <c r="I3226">
        <v>2</v>
      </c>
      <c r="J3226" t="s">
        <v>33</v>
      </c>
      <c r="K3226">
        <v>257969</v>
      </c>
      <c r="L3226">
        <v>8873</v>
      </c>
      <c r="M3226">
        <v>6574</v>
      </c>
      <c r="N3226">
        <v>0.54830000000000001</v>
      </c>
      <c r="O3226">
        <v>3604</v>
      </c>
      <c r="P3226">
        <v>0</v>
      </c>
      <c r="Q3226">
        <v>2299</v>
      </c>
      <c r="R3226">
        <v>2299</v>
      </c>
      <c r="S3226">
        <v>894</v>
      </c>
      <c r="T3226">
        <f t="shared" si="100"/>
        <v>3193</v>
      </c>
      <c r="U3226">
        <f t="shared" si="101"/>
        <v>1</v>
      </c>
      <c r="V3226">
        <v>0.1847055230556498</v>
      </c>
      <c r="W3226">
        <v>0.34434323206209932</v>
      </c>
      <c r="X3226">
        <v>4.8884716679833171E-2</v>
      </c>
      <c r="Y3226">
        <v>0.4220665282024178</v>
      </c>
      <c r="Z3226">
        <v>1638.99</v>
      </c>
      <c r="AA3226">
        <v>3055.54</v>
      </c>
      <c r="AB3226">
        <v>433.78</v>
      </c>
      <c r="AC3226">
        <v>3745.22</v>
      </c>
    </row>
    <row r="3227" spans="1:29" x14ac:dyDescent="0.25">
      <c r="A3227">
        <v>2005</v>
      </c>
      <c r="B3227">
        <v>2002</v>
      </c>
      <c r="C3227">
        <v>2003</v>
      </c>
      <c r="D3227">
        <v>26</v>
      </c>
      <c r="E3227" t="s">
        <v>67</v>
      </c>
      <c r="F3227" t="s">
        <v>31</v>
      </c>
      <c r="G3227" t="s">
        <v>60</v>
      </c>
      <c r="H3227">
        <v>0</v>
      </c>
      <c r="I3227">
        <v>3</v>
      </c>
      <c r="J3227" t="s">
        <v>34</v>
      </c>
      <c r="K3227">
        <v>182525</v>
      </c>
      <c r="L3227">
        <v>8698</v>
      </c>
      <c r="M3227">
        <v>7243</v>
      </c>
      <c r="N3227">
        <v>0.76549999999999996</v>
      </c>
      <c r="O3227">
        <v>5544</v>
      </c>
      <c r="P3227">
        <v>0</v>
      </c>
      <c r="Q3227">
        <v>1455</v>
      </c>
      <c r="R3227">
        <v>1455</v>
      </c>
      <c r="S3227">
        <v>758</v>
      </c>
      <c r="T3227">
        <f t="shared" si="100"/>
        <v>2213</v>
      </c>
      <c r="U3227">
        <f t="shared" si="101"/>
        <v>2</v>
      </c>
      <c r="V3227">
        <v>0.16500066103731123</v>
      </c>
      <c r="W3227">
        <v>0.26887319005110105</v>
      </c>
      <c r="X3227">
        <v>0.25658134495226154</v>
      </c>
      <c r="Y3227">
        <v>0.30954480395932604</v>
      </c>
      <c r="Z3227">
        <v>1435.25</v>
      </c>
      <c r="AA3227">
        <v>2338.7800000000002</v>
      </c>
      <c r="AB3227">
        <v>2231.8599999999997</v>
      </c>
      <c r="AC3227">
        <v>2692.56</v>
      </c>
    </row>
    <row r="3228" spans="1:29" x14ac:dyDescent="0.25">
      <c r="A3228">
        <v>2005</v>
      </c>
      <c r="B3228">
        <v>2001</v>
      </c>
      <c r="C3228">
        <v>2002</v>
      </c>
      <c r="D3228">
        <v>26</v>
      </c>
      <c r="E3228" t="s">
        <v>67</v>
      </c>
      <c r="F3228" t="s">
        <v>31</v>
      </c>
      <c r="G3228" t="s">
        <v>60</v>
      </c>
      <c r="H3228">
        <v>0</v>
      </c>
      <c r="I3228">
        <v>4</v>
      </c>
      <c r="J3228" t="s">
        <v>34</v>
      </c>
      <c r="K3228">
        <v>133665</v>
      </c>
      <c r="L3228">
        <v>34560</v>
      </c>
      <c r="M3228">
        <v>32635</v>
      </c>
      <c r="N3228">
        <v>0.94969999999999999</v>
      </c>
      <c r="O3228">
        <v>30992</v>
      </c>
      <c r="P3228">
        <v>100</v>
      </c>
      <c r="Q3228">
        <v>1824</v>
      </c>
      <c r="R3228">
        <v>1924</v>
      </c>
      <c r="S3228">
        <v>18567</v>
      </c>
      <c r="T3228">
        <f t="shared" si="100"/>
        <v>20491</v>
      </c>
      <c r="U3228">
        <f t="shared" si="101"/>
        <v>3</v>
      </c>
      <c r="V3228">
        <v>0.37624863031515132</v>
      </c>
      <c r="W3228">
        <v>0.30806487220952483</v>
      </c>
      <c r="X3228">
        <v>0.21061998728619968</v>
      </c>
      <c r="Y3228">
        <v>0.1050665101891243</v>
      </c>
      <c r="Z3228">
        <v>13003.480000000001</v>
      </c>
      <c r="AA3228">
        <v>10646.99</v>
      </c>
      <c r="AB3228">
        <v>7279.2099999999991</v>
      </c>
      <c r="AC3228">
        <v>3631.19</v>
      </c>
    </row>
    <row r="3229" spans="1:29" x14ac:dyDescent="0.25">
      <c r="A3229">
        <v>2005</v>
      </c>
      <c r="B3229">
        <v>2000</v>
      </c>
      <c r="C3229">
        <v>2001</v>
      </c>
      <c r="D3229">
        <v>26</v>
      </c>
      <c r="E3229" t="s">
        <v>67</v>
      </c>
      <c r="F3229" t="s">
        <v>31</v>
      </c>
      <c r="G3229" t="s">
        <v>60</v>
      </c>
      <c r="H3229">
        <v>0</v>
      </c>
      <c r="I3229">
        <v>5</v>
      </c>
      <c r="J3229" t="s">
        <v>34</v>
      </c>
      <c r="K3229">
        <v>35143</v>
      </c>
      <c r="L3229">
        <v>4529</v>
      </c>
      <c r="M3229">
        <v>4250</v>
      </c>
      <c r="N3229">
        <v>1</v>
      </c>
      <c r="O3229">
        <v>4250</v>
      </c>
      <c r="P3229">
        <v>242</v>
      </c>
      <c r="Q3229">
        <v>36</v>
      </c>
      <c r="R3229">
        <v>279</v>
      </c>
      <c r="S3229">
        <v>14389</v>
      </c>
      <c r="T3229">
        <f t="shared" si="100"/>
        <v>14668</v>
      </c>
      <c r="U3229">
        <f t="shared" si="101"/>
        <v>4</v>
      </c>
      <c r="V3229">
        <v>0.50024726791036533</v>
      </c>
      <c r="W3229">
        <v>0.43488243735511634</v>
      </c>
      <c r="X3229">
        <v>3.5323987195054636E-4</v>
      </c>
      <c r="Y3229">
        <v>6.4517054862567605E-2</v>
      </c>
      <c r="Z3229">
        <v>2265.8700000000003</v>
      </c>
      <c r="AA3229">
        <v>1969.8</v>
      </c>
      <c r="AB3229">
        <v>1.6</v>
      </c>
      <c r="AC3229">
        <v>292.23</v>
      </c>
    </row>
    <row r="3230" spans="1:29" x14ac:dyDescent="0.25">
      <c r="A3230">
        <v>2005</v>
      </c>
      <c r="B3230">
        <v>2003</v>
      </c>
      <c r="C3230">
        <v>2004</v>
      </c>
      <c r="D3230">
        <v>27</v>
      </c>
      <c r="E3230" t="s">
        <v>68</v>
      </c>
      <c r="F3230" t="s">
        <v>31</v>
      </c>
      <c r="G3230" t="s">
        <v>69</v>
      </c>
      <c r="H3230">
        <v>0</v>
      </c>
      <c r="I3230">
        <v>2</v>
      </c>
      <c r="J3230" t="s">
        <v>33</v>
      </c>
      <c r="K3230">
        <v>213770</v>
      </c>
      <c r="L3230">
        <v>3315</v>
      </c>
      <c r="M3230">
        <v>3012</v>
      </c>
      <c r="N3230">
        <v>0.57350000000000001</v>
      </c>
      <c r="O3230">
        <v>1727</v>
      </c>
      <c r="P3230">
        <v>0</v>
      </c>
      <c r="Q3230">
        <v>303</v>
      </c>
      <c r="R3230">
        <v>303</v>
      </c>
      <c r="S3230">
        <v>3028</v>
      </c>
      <c r="T3230">
        <f t="shared" si="100"/>
        <v>3331</v>
      </c>
      <c r="U3230">
        <f t="shared" si="101"/>
        <v>1</v>
      </c>
      <c r="V3230">
        <v>0.41953948459670976</v>
      </c>
      <c r="W3230">
        <v>0.21303436524571373</v>
      </c>
      <c r="X3230">
        <v>0.11985463757407601</v>
      </c>
      <c r="Y3230">
        <v>0.24757151258350044</v>
      </c>
      <c r="Z3230">
        <v>1391.13</v>
      </c>
      <c r="AA3230">
        <v>706.39</v>
      </c>
      <c r="AB3230">
        <v>397.41999999999996</v>
      </c>
      <c r="AC3230">
        <v>820.91</v>
      </c>
    </row>
    <row r="3231" spans="1:29" x14ac:dyDescent="0.25">
      <c r="A3231">
        <v>2005</v>
      </c>
      <c r="B3231">
        <v>2002</v>
      </c>
      <c r="C3231">
        <v>2003</v>
      </c>
      <c r="D3231">
        <v>27</v>
      </c>
      <c r="E3231" t="s">
        <v>68</v>
      </c>
      <c r="F3231" t="s">
        <v>31</v>
      </c>
      <c r="G3231" t="s">
        <v>69</v>
      </c>
      <c r="H3231">
        <v>0</v>
      </c>
      <c r="I3231">
        <v>3</v>
      </c>
      <c r="J3231" t="s">
        <v>34</v>
      </c>
      <c r="K3231">
        <v>331822</v>
      </c>
      <c r="L3231">
        <v>29198</v>
      </c>
      <c r="M3231">
        <v>26475</v>
      </c>
      <c r="N3231">
        <v>0.78290000000000004</v>
      </c>
      <c r="O3231">
        <v>20727</v>
      </c>
      <c r="P3231">
        <v>0</v>
      </c>
      <c r="Q3231">
        <v>2722</v>
      </c>
      <c r="R3231">
        <v>2722</v>
      </c>
      <c r="S3231">
        <v>25163</v>
      </c>
      <c r="T3231">
        <f t="shared" si="100"/>
        <v>27885</v>
      </c>
      <c r="U3231">
        <f t="shared" si="101"/>
        <v>2</v>
      </c>
      <c r="V3231">
        <v>0.31002845369185628</v>
      </c>
      <c r="W3231">
        <v>0.4246412122341286</v>
      </c>
      <c r="X3231">
        <v>9.3058093753339247E-2</v>
      </c>
      <c r="Y3231">
        <v>0.17227224032067598</v>
      </c>
      <c r="Z3231">
        <v>9052.31</v>
      </c>
      <c r="AA3231">
        <v>12398.81</v>
      </c>
      <c r="AB3231">
        <v>2717.14</v>
      </c>
      <c r="AC3231">
        <v>5030.0599999999995</v>
      </c>
    </row>
    <row r="3232" spans="1:29" x14ac:dyDescent="0.25">
      <c r="A3232">
        <v>2005</v>
      </c>
      <c r="B3232">
        <v>2001</v>
      </c>
      <c r="C3232">
        <v>2002</v>
      </c>
      <c r="D3232">
        <v>27</v>
      </c>
      <c r="E3232" t="s">
        <v>68</v>
      </c>
      <c r="F3232" t="s">
        <v>31</v>
      </c>
      <c r="G3232" t="s">
        <v>69</v>
      </c>
      <c r="H3232">
        <v>0</v>
      </c>
      <c r="I3232">
        <v>4</v>
      </c>
      <c r="J3232" t="s">
        <v>34</v>
      </c>
      <c r="K3232">
        <v>248007</v>
      </c>
      <c r="L3232">
        <v>64748</v>
      </c>
      <c r="M3232">
        <v>48650</v>
      </c>
      <c r="N3232">
        <v>0.94899999999999995</v>
      </c>
      <c r="O3232">
        <v>46168</v>
      </c>
      <c r="P3232">
        <v>990</v>
      </c>
      <c r="Q3232">
        <v>15107</v>
      </c>
      <c r="R3232">
        <v>16098</v>
      </c>
      <c r="S3232">
        <v>63332</v>
      </c>
      <c r="T3232">
        <f t="shared" si="100"/>
        <v>79430</v>
      </c>
      <c r="U3232">
        <f t="shared" si="101"/>
        <v>3</v>
      </c>
      <c r="V3232">
        <v>0.41399764657441285</v>
      </c>
      <c r="W3232">
        <v>0.28686741262339926</v>
      </c>
      <c r="X3232">
        <v>4.4468129369525038E-2</v>
      </c>
      <c r="Y3232">
        <v>0.2546668114326629</v>
      </c>
      <c r="Z3232">
        <v>26805.59</v>
      </c>
      <c r="AA3232">
        <v>18574.14</v>
      </c>
      <c r="AB3232">
        <v>2879.23</v>
      </c>
      <c r="AC3232">
        <v>16489.21</v>
      </c>
    </row>
    <row r="3233" spans="1:29" x14ac:dyDescent="0.25">
      <c r="A3233">
        <v>2005</v>
      </c>
      <c r="B3233">
        <v>2000</v>
      </c>
      <c r="C3233">
        <v>2001</v>
      </c>
      <c r="D3233">
        <v>27</v>
      </c>
      <c r="E3233" t="s">
        <v>68</v>
      </c>
      <c r="F3233" t="s">
        <v>31</v>
      </c>
      <c r="G3233" t="s">
        <v>69</v>
      </c>
      <c r="H3233">
        <v>0</v>
      </c>
      <c r="I3233">
        <v>5</v>
      </c>
      <c r="J3233" t="s">
        <v>34</v>
      </c>
      <c r="K3233">
        <v>126789</v>
      </c>
      <c r="L3233">
        <v>52400</v>
      </c>
      <c r="M3233">
        <v>36750</v>
      </c>
      <c r="N3233">
        <v>1</v>
      </c>
      <c r="O3233">
        <v>36750</v>
      </c>
      <c r="P3233">
        <v>207</v>
      </c>
      <c r="Q3233">
        <v>15443</v>
      </c>
      <c r="R3233">
        <v>15650</v>
      </c>
      <c r="S3233">
        <v>61709</v>
      </c>
      <c r="T3233">
        <f t="shared" si="100"/>
        <v>77359</v>
      </c>
      <c r="U3233">
        <f t="shared" si="101"/>
        <v>4</v>
      </c>
      <c r="V3233">
        <v>0.42316878213589904</v>
      </c>
      <c r="W3233">
        <v>0.26294381485981716</v>
      </c>
      <c r="X3233">
        <v>1.3309030770883716E-2</v>
      </c>
      <c r="Y3233">
        <v>0.3005783722334</v>
      </c>
      <c r="Z3233">
        <v>22174.260000000002</v>
      </c>
      <c r="AA3233">
        <v>13778.39</v>
      </c>
      <c r="AB3233">
        <v>697.4</v>
      </c>
      <c r="AC3233">
        <v>15750.460000000001</v>
      </c>
    </row>
    <row r="3234" spans="1:29" x14ac:dyDescent="0.25">
      <c r="A3234">
        <v>2005</v>
      </c>
      <c r="B3234">
        <v>2003</v>
      </c>
      <c r="C3234">
        <v>2004</v>
      </c>
      <c r="D3234">
        <v>28</v>
      </c>
      <c r="E3234" t="s">
        <v>70</v>
      </c>
      <c r="F3234" t="s">
        <v>31</v>
      </c>
      <c r="G3234" t="s">
        <v>58</v>
      </c>
      <c r="H3234">
        <v>0</v>
      </c>
      <c r="I3234">
        <v>2</v>
      </c>
      <c r="J3234" t="s">
        <v>33</v>
      </c>
      <c r="K3234">
        <v>152242</v>
      </c>
      <c r="L3234">
        <v>3948</v>
      </c>
      <c r="M3234">
        <v>2715</v>
      </c>
      <c r="N3234">
        <v>0.61399999999999999</v>
      </c>
      <c r="O3234">
        <v>1667</v>
      </c>
      <c r="P3234">
        <v>0</v>
      </c>
      <c r="Q3234">
        <v>1232</v>
      </c>
      <c r="R3234">
        <v>1232</v>
      </c>
      <c r="S3234">
        <v>7913</v>
      </c>
      <c r="T3234">
        <f t="shared" si="100"/>
        <v>9145</v>
      </c>
      <c r="U3234">
        <f t="shared" si="101"/>
        <v>1</v>
      </c>
      <c r="V3234">
        <v>0.38754673204932066</v>
      </c>
      <c r="W3234">
        <v>0.10386419590480339</v>
      </c>
      <c r="X3234">
        <v>6.4839768594036534E-2</v>
      </c>
      <c r="Y3234">
        <v>0.44374930345183944</v>
      </c>
      <c r="Z3234">
        <v>1530.05</v>
      </c>
      <c r="AA3234">
        <v>410.06</v>
      </c>
      <c r="AB3234">
        <v>255.99</v>
      </c>
      <c r="AC3234">
        <v>1751.94</v>
      </c>
    </row>
    <row r="3235" spans="1:29" x14ac:dyDescent="0.25">
      <c r="A3235">
        <v>2005</v>
      </c>
      <c r="B3235">
        <v>2002</v>
      </c>
      <c r="C3235">
        <v>2003</v>
      </c>
      <c r="D3235">
        <v>28</v>
      </c>
      <c r="E3235" t="s">
        <v>70</v>
      </c>
      <c r="F3235" t="s">
        <v>31</v>
      </c>
      <c r="G3235" t="s">
        <v>58</v>
      </c>
      <c r="H3235">
        <v>0</v>
      </c>
      <c r="I3235">
        <v>3</v>
      </c>
      <c r="J3235" t="s">
        <v>34</v>
      </c>
      <c r="K3235">
        <v>96584</v>
      </c>
      <c r="L3235">
        <v>11223</v>
      </c>
      <c r="M3235">
        <v>9159</v>
      </c>
      <c r="N3235">
        <v>0.81369999999999998</v>
      </c>
      <c r="O3235">
        <v>7452</v>
      </c>
      <c r="P3235">
        <v>0</v>
      </c>
      <c r="Q3235">
        <v>2064</v>
      </c>
      <c r="R3235">
        <v>2064</v>
      </c>
      <c r="S3235">
        <v>10403</v>
      </c>
      <c r="T3235">
        <f t="shared" si="100"/>
        <v>12467</v>
      </c>
      <c r="U3235">
        <f t="shared" si="101"/>
        <v>2</v>
      </c>
      <c r="V3235">
        <v>0.20043246884112786</v>
      </c>
      <c r="W3235">
        <v>0.22139660528887831</v>
      </c>
      <c r="X3235">
        <v>0.19868352707117737</v>
      </c>
      <c r="Y3235">
        <v>0.37948739879881643</v>
      </c>
      <c r="Z3235">
        <v>2249.6400000000003</v>
      </c>
      <c r="AA3235">
        <v>2484.94</v>
      </c>
      <c r="AB3235">
        <v>2230.0099999999998</v>
      </c>
      <c r="AC3235">
        <v>4259.34</v>
      </c>
    </row>
    <row r="3236" spans="1:29" x14ac:dyDescent="0.25">
      <c r="A3236">
        <v>2005</v>
      </c>
      <c r="B3236">
        <v>2001</v>
      </c>
      <c r="C3236">
        <v>2002</v>
      </c>
      <c r="D3236">
        <v>28</v>
      </c>
      <c r="E3236" t="s">
        <v>70</v>
      </c>
      <c r="F3236" t="s">
        <v>31</v>
      </c>
      <c r="G3236" t="s">
        <v>58</v>
      </c>
      <c r="H3236">
        <v>0</v>
      </c>
      <c r="I3236">
        <v>4</v>
      </c>
      <c r="J3236" t="s">
        <v>34</v>
      </c>
      <c r="K3236">
        <v>58773</v>
      </c>
      <c r="L3236">
        <v>14626</v>
      </c>
      <c r="M3236">
        <v>7837</v>
      </c>
      <c r="N3236">
        <v>0.95389999999999997</v>
      </c>
      <c r="O3236">
        <v>7475</v>
      </c>
      <c r="P3236">
        <v>432</v>
      </c>
      <c r="Q3236">
        <v>6357</v>
      </c>
      <c r="R3236">
        <v>6789</v>
      </c>
      <c r="S3236">
        <v>14332</v>
      </c>
      <c r="T3236">
        <f t="shared" si="100"/>
        <v>21121</v>
      </c>
      <c r="U3236">
        <f t="shared" si="101"/>
        <v>3</v>
      </c>
      <c r="V3236">
        <v>0.23525136819364253</v>
      </c>
      <c r="W3236">
        <v>0.23464632066151861</v>
      </c>
      <c r="X3236">
        <v>7.4070123983468877E-2</v>
      </c>
      <c r="Y3236">
        <v>0.4560321871613699</v>
      </c>
      <c r="Z3236">
        <v>3441.0099999999998</v>
      </c>
      <c r="AA3236">
        <v>3432.16</v>
      </c>
      <c r="AB3236">
        <v>1083.42</v>
      </c>
      <c r="AC3236">
        <v>6670.36</v>
      </c>
    </row>
    <row r="3237" spans="1:29" x14ac:dyDescent="0.25">
      <c r="A3237">
        <v>2005</v>
      </c>
      <c r="B3237">
        <v>2000</v>
      </c>
      <c r="C3237">
        <v>2001</v>
      </c>
      <c r="D3237">
        <v>28</v>
      </c>
      <c r="E3237" t="s">
        <v>70</v>
      </c>
      <c r="F3237" t="s">
        <v>31</v>
      </c>
      <c r="G3237" t="s">
        <v>58</v>
      </c>
      <c r="H3237">
        <v>0</v>
      </c>
      <c r="I3237">
        <v>5</v>
      </c>
      <c r="J3237" t="s">
        <v>34</v>
      </c>
      <c r="K3237">
        <v>18601</v>
      </c>
      <c r="L3237">
        <v>7573</v>
      </c>
      <c r="M3237">
        <v>5487</v>
      </c>
      <c r="N3237">
        <v>1</v>
      </c>
      <c r="O3237">
        <v>5487</v>
      </c>
      <c r="P3237">
        <v>22</v>
      </c>
      <c r="Q3237">
        <v>2063</v>
      </c>
      <c r="R3237">
        <v>2086</v>
      </c>
      <c r="S3237">
        <v>9166</v>
      </c>
      <c r="T3237">
        <f t="shared" si="100"/>
        <v>11252</v>
      </c>
      <c r="U3237">
        <f t="shared" si="101"/>
        <v>4</v>
      </c>
      <c r="V3237">
        <v>0.4479303511095209</v>
      </c>
      <c r="W3237">
        <v>0.26176427484060583</v>
      </c>
      <c r="X3237">
        <v>1.4568279070872816E-2</v>
      </c>
      <c r="Y3237">
        <v>0.27573709497900051</v>
      </c>
      <c r="Z3237">
        <v>3392.62</v>
      </c>
      <c r="AA3237">
        <v>1982.6</v>
      </c>
      <c r="AB3237">
        <v>110.34</v>
      </c>
      <c r="AC3237">
        <v>2088.4299999999998</v>
      </c>
    </row>
    <row r="3238" spans="1:29" x14ac:dyDescent="0.25">
      <c r="A3238">
        <v>2005</v>
      </c>
      <c r="B3238">
        <v>2003</v>
      </c>
      <c r="C3238">
        <v>2004</v>
      </c>
      <c r="D3238">
        <v>29</v>
      </c>
      <c r="E3238" t="s">
        <v>71</v>
      </c>
      <c r="F3238" t="s">
        <v>31</v>
      </c>
      <c r="G3238" t="s">
        <v>60</v>
      </c>
      <c r="H3238">
        <v>0</v>
      </c>
      <c r="I3238">
        <v>2</v>
      </c>
      <c r="J3238" t="s">
        <v>33</v>
      </c>
      <c r="K3238">
        <v>45756</v>
      </c>
      <c r="L3238">
        <v>839</v>
      </c>
      <c r="M3238">
        <v>714</v>
      </c>
      <c r="N3238">
        <v>0.6018</v>
      </c>
      <c r="O3238">
        <v>429</v>
      </c>
      <c r="P3238">
        <v>0</v>
      </c>
      <c r="Q3238">
        <v>125</v>
      </c>
      <c r="R3238">
        <v>125</v>
      </c>
      <c r="S3238">
        <v>1191</v>
      </c>
      <c r="T3238">
        <f t="shared" si="100"/>
        <v>1316</v>
      </c>
      <c r="U3238">
        <f t="shared" si="101"/>
        <v>1</v>
      </c>
      <c r="V3238">
        <v>0.35965727632394301</v>
      </c>
      <c r="W3238">
        <v>0.14686114686114687</v>
      </c>
      <c r="X3238">
        <v>9.1686925020258353E-2</v>
      </c>
      <c r="Y3238">
        <v>0.40179465179465174</v>
      </c>
      <c r="Z3238">
        <v>301.81</v>
      </c>
      <c r="AA3238">
        <v>123.24</v>
      </c>
      <c r="AB3238">
        <v>76.94</v>
      </c>
      <c r="AC3238">
        <v>337.16999999999996</v>
      </c>
    </row>
    <row r="3239" spans="1:29" x14ac:dyDescent="0.25">
      <c r="A3239">
        <v>2005</v>
      </c>
      <c r="B3239">
        <v>2002</v>
      </c>
      <c r="C3239">
        <v>2003</v>
      </c>
      <c r="D3239">
        <v>29</v>
      </c>
      <c r="E3239" t="s">
        <v>71</v>
      </c>
      <c r="F3239" t="s">
        <v>31</v>
      </c>
      <c r="G3239" t="s">
        <v>60</v>
      </c>
      <c r="H3239">
        <v>0</v>
      </c>
      <c r="I3239">
        <v>3</v>
      </c>
      <c r="J3239" t="s">
        <v>34</v>
      </c>
      <c r="K3239">
        <v>29462</v>
      </c>
      <c r="L3239">
        <v>3834</v>
      </c>
      <c r="M3239">
        <v>3359</v>
      </c>
      <c r="N3239">
        <v>0.81859999999999999</v>
      </c>
      <c r="O3239">
        <v>2750</v>
      </c>
      <c r="P3239">
        <v>0</v>
      </c>
      <c r="Q3239">
        <v>475</v>
      </c>
      <c r="R3239">
        <v>475</v>
      </c>
      <c r="S3239">
        <v>2175</v>
      </c>
      <c r="T3239">
        <f t="shared" si="100"/>
        <v>2650</v>
      </c>
      <c r="U3239">
        <f t="shared" si="101"/>
        <v>2</v>
      </c>
      <c r="V3239">
        <v>8.411777897146791E-2</v>
      </c>
      <c r="W3239">
        <v>5.9885579585812705E-2</v>
      </c>
      <c r="X3239">
        <v>0.26924260361201363</v>
      </c>
      <c r="Y3239">
        <v>0.58675403783070579</v>
      </c>
      <c r="Z3239">
        <v>322.59000000000003</v>
      </c>
      <c r="AA3239">
        <v>229.66</v>
      </c>
      <c r="AB3239">
        <v>1032.54</v>
      </c>
      <c r="AC3239">
        <v>2250.19</v>
      </c>
    </row>
    <row r="3240" spans="1:29" x14ac:dyDescent="0.25">
      <c r="A3240">
        <v>2005</v>
      </c>
      <c r="B3240">
        <v>2001</v>
      </c>
      <c r="C3240">
        <v>2002</v>
      </c>
      <c r="D3240">
        <v>29</v>
      </c>
      <c r="E3240" t="s">
        <v>71</v>
      </c>
      <c r="F3240" t="s">
        <v>31</v>
      </c>
      <c r="G3240" t="s">
        <v>60</v>
      </c>
      <c r="H3240">
        <v>0</v>
      </c>
      <c r="I3240">
        <v>4</v>
      </c>
      <c r="J3240" t="s">
        <v>34</v>
      </c>
      <c r="K3240">
        <v>12080</v>
      </c>
      <c r="L3240">
        <v>4253</v>
      </c>
      <c r="M3240">
        <v>2732</v>
      </c>
      <c r="N3240">
        <v>0.96499999999999997</v>
      </c>
      <c r="O3240">
        <v>2636</v>
      </c>
      <c r="P3240">
        <v>1</v>
      </c>
      <c r="Q3240">
        <v>1519</v>
      </c>
      <c r="R3240">
        <v>1521</v>
      </c>
      <c r="S3240">
        <v>2124</v>
      </c>
      <c r="T3240">
        <f t="shared" si="100"/>
        <v>3645</v>
      </c>
      <c r="U3240">
        <f t="shared" si="101"/>
        <v>3</v>
      </c>
      <c r="V3240">
        <v>0.10840325663517079</v>
      </c>
      <c r="W3240">
        <v>7.872160847496279E-2</v>
      </c>
      <c r="X3240">
        <v>0.25305926690443331</v>
      </c>
      <c r="Y3240">
        <v>0.55981586798543304</v>
      </c>
      <c r="Z3240">
        <v>461.09</v>
      </c>
      <c r="AA3240">
        <v>334.84</v>
      </c>
      <c r="AB3240">
        <v>1076.3800000000001</v>
      </c>
      <c r="AC3240">
        <v>2381.16</v>
      </c>
    </row>
    <row r="3241" spans="1:29" x14ac:dyDescent="0.25">
      <c r="A3241">
        <v>2005</v>
      </c>
      <c r="B3241">
        <v>2000</v>
      </c>
      <c r="C3241">
        <v>2001</v>
      </c>
      <c r="D3241">
        <v>29</v>
      </c>
      <c r="E3241" t="s">
        <v>71</v>
      </c>
      <c r="F3241" t="s">
        <v>31</v>
      </c>
      <c r="G3241" t="s">
        <v>60</v>
      </c>
      <c r="H3241">
        <v>0</v>
      </c>
      <c r="I3241">
        <v>5</v>
      </c>
      <c r="J3241" t="s">
        <v>34</v>
      </c>
      <c r="K3241">
        <v>2242</v>
      </c>
      <c r="L3241">
        <v>864</v>
      </c>
      <c r="M3241">
        <v>604</v>
      </c>
      <c r="N3241">
        <v>1</v>
      </c>
      <c r="O3241">
        <v>604</v>
      </c>
      <c r="P3241">
        <v>0</v>
      </c>
      <c r="Q3241">
        <v>259</v>
      </c>
      <c r="R3241">
        <v>260</v>
      </c>
      <c r="S3241">
        <v>821</v>
      </c>
      <c r="T3241">
        <f t="shared" si="100"/>
        <v>1081</v>
      </c>
      <c r="U3241">
        <f t="shared" si="101"/>
        <v>4</v>
      </c>
      <c r="V3241">
        <v>0.26225223766681316</v>
      </c>
      <c r="W3241">
        <v>0.21346300622152323</v>
      </c>
      <c r="X3241">
        <v>0.13583273585123853</v>
      </c>
      <c r="Y3241">
        <v>0.38845202026042508</v>
      </c>
      <c r="Z3241">
        <v>226.78</v>
      </c>
      <c r="AA3241">
        <v>184.59</v>
      </c>
      <c r="AB3241">
        <v>117.46000000000001</v>
      </c>
      <c r="AC3241">
        <v>335.90999999999997</v>
      </c>
    </row>
    <row r="3242" spans="1:29" x14ac:dyDescent="0.25">
      <c r="A3242">
        <v>2005</v>
      </c>
      <c r="B3242">
        <v>2003</v>
      </c>
      <c r="C3242">
        <v>2004</v>
      </c>
      <c r="D3242">
        <v>30</v>
      </c>
      <c r="E3242" t="s">
        <v>72</v>
      </c>
      <c r="F3242" t="s">
        <v>31</v>
      </c>
      <c r="G3242" t="s">
        <v>60</v>
      </c>
      <c r="H3242">
        <v>1</v>
      </c>
      <c r="I3242">
        <v>2</v>
      </c>
      <c r="J3242" t="s">
        <v>33</v>
      </c>
      <c r="K3242">
        <v>256255</v>
      </c>
      <c r="L3242">
        <v>6264</v>
      </c>
      <c r="M3242">
        <v>5623</v>
      </c>
      <c r="N3242">
        <v>0.56420000000000003</v>
      </c>
      <c r="O3242">
        <v>3172</v>
      </c>
      <c r="P3242">
        <v>0</v>
      </c>
      <c r="Q3242">
        <v>641</v>
      </c>
      <c r="R3242">
        <v>641</v>
      </c>
      <c r="S3242">
        <v>3206</v>
      </c>
      <c r="T3242">
        <f t="shared" si="100"/>
        <v>3847</v>
      </c>
      <c r="U3242">
        <f t="shared" si="101"/>
        <v>1</v>
      </c>
      <c r="V3242">
        <v>0.26619417041790372</v>
      </c>
      <c r="W3242">
        <v>0.32913673658334125</v>
      </c>
      <c r="X3242">
        <v>7.0175270567953252E-2</v>
      </c>
      <c r="Y3242">
        <v>0.33449382243080161</v>
      </c>
      <c r="Z3242">
        <v>1667.6</v>
      </c>
      <c r="AA3242">
        <v>2061.91</v>
      </c>
      <c r="AB3242">
        <v>439.62</v>
      </c>
      <c r="AC3242">
        <v>2095.4699999999998</v>
      </c>
    </row>
    <row r="3243" spans="1:29" x14ac:dyDescent="0.25">
      <c r="A3243">
        <v>2005</v>
      </c>
      <c r="B3243">
        <v>2002</v>
      </c>
      <c r="C3243">
        <v>2003</v>
      </c>
      <c r="D3243">
        <v>30</v>
      </c>
      <c r="E3243" t="s">
        <v>72</v>
      </c>
      <c r="F3243" t="s">
        <v>31</v>
      </c>
      <c r="G3243" t="s">
        <v>60</v>
      </c>
      <c r="H3243">
        <v>1</v>
      </c>
      <c r="I3243">
        <v>3</v>
      </c>
      <c r="J3243" t="s">
        <v>34</v>
      </c>
      <c r="K3243">
        <v>196615</v>
      </c>
      <c r="L3243">
        <v>14534</v>
      </c>
      <c r="M3243">
        <v>11902</v>
      </c>
      <c r="N3243">
        <v>0.78939999999999999</v>
      </c>
      <c r="O3243">
        <v>9395</v>
      </c>
      <c r="P3243">
        <v>0</v>
      </c>
      <c r="Q3243">
        <v>2631</v>
      </c>
      <c r="R3243">
        <v>2631</v>
      </c>
      <c r="S3243">
        <v>11179</v>
      </c>
      <c r="T3243">
        <f t="shared" si="100"/>
        <v>13810</v>
      </c>
      <c r="U3243">
        <f t="shared" si="101"/>
        <v>2</v>
      </c>
      <c r="V3243">
        <v>0.26716616613517441</v>
      </c>
      <c r="W3243">
        <v>0.13390369842891592</v>
      </c>
      <c r="X3243">
        <v>0.27492285622877899</v>
      </c>
      <c r="Y3243">
        <v>0.32400727920713052</v>
      </c>
      <c r="Z3243">
        <v>3883.14</v>
      </c>
      <c r="AA3243">
        <v>1946.23</v>
      </c>
      <c r="AB3243">
        <v>3995.88</v>
      </c>
      <c r="AC3243">
        <v>4709.2999999999993</v>
      </c>
    </row>
    <row r="3244" spans="1:29" x14ac:dyDescent="0.25">
      <c r="A3244">
        <v>2005</v>
      </c>
      <c r="B3244">
        <v>2001</v>
      </c>
      <c r="C3244">
        <v>2002</v>
      </c>
      <c r="D3244">
        <v>30</v>
      </c>
      <c r="E3244" t="s">
        <v>72</v>
      </c>
      <c r="F3244" t="s">
        <v>31</v>
      </c>
      <c r="G3244" t="s">
        <v>60</v>
      </c>
      <c r="H3244">
        <v>1</v>
      </c>
      <c r="I3244">
        <v>4</v>
      </c>
      <c r="J3244" t="s">
        <v>34</v>
      </c>
      <c r="K3244">
        <v>157221</v>
      </c>
      <c r="L3244">
        <v>36390</v>
      </c>
      <c r="M3244">
        <v>28860</v>
      </c>
      <c r="N3244">
        <v>0.95420000000000005</v>
      </c>
      <c r="O3244">
        <v>27539</v>
      </c>
      <c r="P3244">
        <v>533</v>
      </c>
      <c r="Q3244">
        <v>6997</v>
      </c>
      <c r="R3244">
        <v>7530</v>
      </c>
      <c r="S3244">
        <v>45049</v>
      </c>
      <c r="T3244">
        <f t="shared" si="100"/>
        <v>52579</v>
      </c>
      <c r="U3244">
        <f t="shared" si="101"/>
        <v>3</v>
      </c>
      <c r="V3244">
        <v>0.41985120472293375</v>
      </c>
      <c r="W3244">
        <v>0.21966731279818549</v>
      </c>
      <c r="X3244">
        <v>0.104798337168537</v>
      </c>
      <c r="Y3244">
        <v>0.2556831453103437</v>
      </c>
      <c r="Z3244">
        <v>15278.779999999999</v>
      </c>
      <c r="AA3244">
        <v>7993.9000000000005</v>
      </c>
      <c r="AB3244">
        <v>3813.71</v>
      </c>
      <c r="AC3244">
        <v>9304.5499999999993</v>
      </c>
    </row>
    <row r="3245" spans="1:29" x14ac:dyDescent="0.25">
      <c r="A3245">
        <v>2005</v>
      </c>
      <c r="B3245">
        <v>2000</v>
      </c>
      <c r="C3245">
        <v>2001</v>
      </c>
      <c r="D3245">
        <v>30</v>
      </c>
      <c r="E3245" t="s">
        <v>72</v>
      </c>
      <c r="F3245" t="s">
        <v>31</v>
      </c>
      <c r="G3245" t="s">
        <v>60</v>
      </c>
      <c r="H3245">
        <v>1</v>
      </c>
      <c r="I3245">
        <v>5</v>
      </c>
      <c r="J3245" t="s">
        <v>34</v>
      </c>
      <c r="K3245">
        <v>33744</v>
      </c>
      <c r="L3245">
        <v>9093</v>
      </c>
      <c r="M3245">
        <v>7618</v>
      </c>
      <c r="N3245">
        <v>1</v>
      </c>
      <c r="O3245">
        <v>7618</v>
      </c>
      <c r="P3245">
        <v>35</v>
      </c>
      <c r="Q3245">
        <v>1439</v>
      </c>
      <c r="R3245">
        <v>1475</v>
      </c>
      <c r="S3245">
        <v>21276</v>
      </c>
      <c r="T3245">
        <f t="shared" si="100"/>
        <v>22751</v>
      </c>
      <c r="U3245">
        <f t="shared" si="101"/>
        <v>4</v>
      </c>
      <c r="V3245">
        <v>0.56743762536509834</v>
      </c>
      <c r="W3245">
        <v>0.18885152373579198</v>
      </c>
      <c r="X3245">
        <v>5.8668666643206538E-2</v>
      </c>
      <c r="Y3245">
        <v>0.18504218425590319</v>
      </c>
      <c r="Z3245">
        <v>5159.9599999999991</v>
      </c>
      <c r="AA3245">
        <v>1717.31</v>
      </c>
      <c r="AB3245">
        <v>533.5</v>
      </c>
      <c r="AC3245">
        <v>1682.67</v>
      </c>
    </row>
    <row r="3246" spans="1:29" x14ac:dyDescent="0.25">
      <c r="A3246">
        <v>2006</v>
      </c>
      <c r="B3246">
        <v>2003</v>
      </c>
      <c r="C3246">
        <v>2005</v>
      </c>
      <c r="D3246">
        <v>1</v>
      </c>
      <c r="E3246" t="s">
        <v>30</v>
      </c>
      <c r="F3246" t="s">
        <v>31</v>
      </c>
      <c r="G3246" t="s">
        <v>32</v>
      </c>
      <c r="H3246">
        <v>3</v>
      </c>
      <c r="I3246">
        <v>3</v>
      </c>
      <c r="J3246" t="s">
        <v>33</v>
      </c>
      <c r="K3246">
        <v>52200</v>
      </c>
      <c r="L3246">
        <v>998</v>
      </c>
      <c r="M3246">
        <v>998</v>
      </c>
      <c r="N3246">
        <v>0.59050000000000002</v>
      </c>
      <c r="O3246">
        <v>589</v>
      </c>
      <c r="P3246">
        <v>0</v>
      </c>
      <c r="Q3246">
        <v>0</v>
      </c>
      <c r="R3246">
        <v>0</v>
      </c>
      <c r="S3246">
        <v>657</v>
      </c>
      <c r="T3246">
        <f t="shared" si="100"/>
        <v>657</v>
      </c>
      <c r="U3246">
        <f t="shared" si="101"/>
        <v>1</v>
      </c>
      <c r="V3246">
        <v>0.51586212423243749</v>
      </c>
      <c r="W3246">
        <v>0.43626601488545413</v>
      </c>
      <c r="X3246">
        <v>0</v>
      </c>
      <c r="Y3246">
        <v>4.7871860882108409E-2</v>
      </c>
      <c r="Z3246">
        <v>514.98</v>
      </c>
      <c r="AA3246">
        <v>435.52</v>
      </c>
      <c r="AB3246">
        <v>0</v>
      </c>
      <c r="AC3246">
        <v>47.79</v>
      </c>
    </row>
    <row r="3247" spans="1:29" x14ac:dyDescent="0.25">
      <c r="A3247">
        <v>2006</v>
      </c>
      <c r="B3247">
        <v>2002</v>
      </c>
      <c r="C3247">
        <v>2004</v>
      </c>
      <c r="D3247">
        <v>1</v>
      </c>
      <c r="E3247" t="s">
        <v>30</v>
      </c>
      <c r="F3247" t="s">
        <v>31</v>
      </c>
      <c r="G3247" t="s">
        <v>32</v>
      </c>
      <c r="H3247">
        <v>3</v>
      </c>
      <c r="I3247">
        <v>4</v>
      </c>
      <c r="J3247" t="s">
        <v>34</v>
      </c>
      <c r="K3247">
        <v>66103</v>
      </c>
      <c r="L3247">
        <v>6114</v>
      </c>
      <c r="M3247">
        <v>6114</v>
      </c>
      <c r="N3247">
        <v>0.81569999999999998</v>
      </c>
      <c r="O3247">
        <v>4987</v>
      </c>
      <c r="P3247">
        <v>0</v>
      </c>
      <c r="Q3247">
        <v>0</v>
      </c>
      <c r="R3247">
        <v>0</v>
      </c>
      <c r="S3247">
        <v>6951</v>
      </c>
      <c r="T3247">
        <f t="shared" si="100"/>
        <v>6951</v>
      </c>
      <c r="U3247">
        <f t="shared" si="101"/>
        <v>2</v>
      </c>
      <c r="V3247">
        <v>0.91465377105159007</v>
      </c>
      <c r="W3247">
        <v>6.9499275521117829E-2</v>
      </c>
      <c r="X3247">
        <v>0</v>
      </c>
      <c r="Y3247">
        <v>1.5846953427292088E-2</v>
      </c>
      <c r="Z3247">
        <v>5592.87</v>
      </c>
      <c r="AA3247">
        <v>424.97</v>
      </c>
      <c r="AB3247">
        <v>0</v>
      </c>
      <c r="AC3247">
        <v>96.9</v>
      </c>
    </row>
    <row r="3248" spans="1:29" x14ac:dyDescent="0.25">
      <c r="A3248">
        <v>2006</v>
      </c>
      <c r="B3248">
        <v>2001</v>
      </c>
      <c r="C3248">
        <v>2003</v>
      </c>
      <c r="D3248">
        <v>1</v>
      </c>
      <c r="E3248" t="s">
        <v>30</v>
      </c>
      <c r="F3248" t="s">
        <v>31</v>
      </c>
      <c r="G3248" t="s">
        <v>32</v>
      </c>
      <c r="H3248">
        <v>3</v>
      </c>
      <c r="I3248">
        <v>5</v>
      </c>
      <c r="J3248" t="s">
        <v>34</v>
      </c>
      <c r="K3248">
        <v>21526</v>
      </c>
      <c r="L3248">
        <v>6110</v>
      </c>
      <c r="M3248">
        <v>5738</v>
      </c>
      <c r="N3248">
        <v>0.97619999999999996</v>
      </c>
      <c r="O3248">
        <v>5602</v>
      </c>
      <c r="P3248">
        <v>371</v>
      </c>
      <c r="Q3248">
        <v>0</v>
      </c>
      <c r="R3248">
        <v>371</v>
      </c>
      <c r="S3248">
        <v>8377</v>
      </c>
      <c r="T3248">
        <f t="shared" si="100"/>
        <v>8748</v>
      </c>
      <c r="U3248">
        <f t="shared" si="101"/>
        <v>3</v>
      </c>
      <c r="V3248">
        <v>0.9634109019375513</v>
      </c>
      <c r="W3248">
        <v>3.0268612455382645E-2</v>
      </c>
      <c r="X3248">
        <v>0</v>
      </c>
      <c r="Y3248">
        <v>6.3204856070661133E-3</v>
      </c>
      <c r="Z3248">
        <v>5886.7199999999993</v>
      </c>
      <c r="AA3248">
        <v>184.95</v>
      </c>
      <c r="AB3248">
        <v>0</v>
      </c>
      <c r="AC3248">
        <v>38.619999999999997</v>
      </c>
    </row>
    <row r="3249" spans="1:29" x14ac:dyDescent="0.25">
      <c r="A3249">
        <v>2006</v>
      </c>
      <c r="B3249">
        <v>2000</v>
      </c>
      <c r="C3249">
        <v>2002</v>
      </c>
      <c r="D3249">
        <v>1</v>
      </c>
      <c r="E3249" t="s">
        <v>30</v>
      </c>
      <c r="F3249" t="s">
        <v>31</v>
      </c>
      <c r="G3249" t="s">
        <v>32</v>
      </c>
      <c r="H3249">
        <v>3</v>
      </c>
      <c r="I3249">
        <v>6</v>
      </c>
      <c r="J3249" t="s">
        <v>34</v>
      </c>
      <c r="K3249">
        <v>3891</v>
      </c>
      <c r="L3249">
        <v>1458</v>
      </c>
      <c r="M3249">
        <v>1407</v>
      </c>
      <c r="N3249">
        <v>1</v>
      </c>
      <c r="O3249">
        <v>1407</v>
      </c>
      <c r="P3249">
        <v>50</v>
      </c>
      <c r="Q3249">
        <v>0</v>
      </c>
      <c r="R3249">
        <v>50</v>
      </c>
      <c r="S3249">
        <v>2043</v>
      </c>
      <c r="T3249">
        <f t="shared" si="100"/>
        <v>2093</v>
      </c>
      <c r="U3249">
        <f t="shared" si="101"/>
        <v>4</v>
      </c>
      <c r="V3249">
        <v>0.99491793946792684</v>
      </c>
      <c r="W3249">
        <v>2.1123814357335386E-3</v>
      </c>
      <c r="X3249">
        <v>0</v>
      </c>
      <c r="Y3249">
        <v>2.9696790963396826E-3</v>
      </c>
      <c r="Z3249">
        <v>1450.6599999999999</v>
      </c>
      <c r="AA3249">
        <v>3.08</v>
      </c>
      <c r="AB3249">
        <v>0</v>
      </c>
      <c r="AC3249">
        <v>4.33</v>
      </c>
    </row>
    <row r="3250" spans="1:29" x14ac:dyDescent="0.25">
      <c r="A3250">
        <v>2006</v>
      </c>
      <c r="B3250">
        <v>2003</v>
      </c>
      <c r="C3250">
        <v>2005</v>
      </c>
      <c r="D3250">
        <v>2</v>
      </c>
      <c r="E3250" t="s">
        <v>35</v>
      </c>
      <c r="F3250" t="s">
        <v>36</v>
      </c>
      <c r="G3250" t="s">
        <v>37</v>
      </c>
      <c r="H3250">
        <v>3</v>
      </c>
      <c r="I3250">
        <v>3</v>
      </c>
      <c r="J3250" t="s">
        <v>33</v>
      </c>
      <c r="K3250">
        <v>969599</v>
      </c>
      <c r="L3250">
        <v>257217</v>
      </c>
      <c r="M3250">
        <v>257217</v>
      </c>
      <c r="N3250">
        <v>0.58779999999999999</v>
      </c>
      <c r="O3250">
        <v>151179</v>
      </c>
      <c r="P3250">
        <v>0</v>
      </c>
      <c r="Q3250">
        <v>0</v>
      </c>
      <c r="R3250">
        <v>0</v>
      </c>
      <c r="S3250">
        <v>16680</v>
      </c>
      <c r="T3250">
        <f t="shared" si="100"/>
        <v>16680</v>
      </c>
      <c r="U3250">
        <f t="shared" si="101"/>
        <v>1</v>
      </c>
      <c r="V3250">
        <v>6.5579523095972495E-2</v>
      </c>
      <c r="W3250">
        <v>0.91286601910388865</v>
      </c>
      <c r="X3250">
        <v>6.6757046625740791E-3</v>
      </c>
      <c r="Y3250">
        <v>1.4878753137564864E-2</v>
      </c>
      <c r="Z3250">
        <v>16868.22</v>
      </c>
      <c r="AA3250">
        <v>234805.38</v>
      </c>
      <c r="AB3250">
        <v>1717.1100000000001</v>
      </c>
      <c r="AC3250">
        <v>3827.08</v>
      </c>
    </row>
    <row r="3251" spans="1:29" x14ac:dyDescent="0.25">
      <c r="A3251">
        <v>2006</v>
      </c>
      <c r="B3251">
        <v>2002</v>
      </c>
      <c r="C3251">
        <v>2004</v>
      </c>
      <c r="D3251">
        <v>2</v>
      </c>
      <c r="E3251" t="s">
        <v>35</v>
      </c>
      <c r="F3251" t="s">
        <v>36</v>
      </c>
      <c r="G3251" t="s">
        <v>37</v>
      </c>
      <c r="H3251">
        <v>3</v>
      </c>
      <c r="I3251">
        <v>4</v>
      </c>
      <c r="J3251" t="s">
        <v>34</v>
      </c>
      <c r="K3251">
        <v>352309</v>
      </c>
      <c r="L3251">
        <v>40090</v>
      </c>
      <c r="M3251">
        <v>40090</v>
      </c>
      <c r="N3251">
        <v>0.80769999999999997</v>
      </c>
      <c r="O3251">
        <v>32382</v>
      </c>
      <c r="P3251">
        <v>0</v>
      </c>
      <c r="Q3251">
        <v>0</v>
      </c>
      <c r="R3251">
        <v>0</v>
      </c>
      <c r="S3251">
        <v>29887</v>
      </c>
      <c r="T3251">
        <f t="shared" si="100"/>
        <v>29887</v>
      </c>
      <c r="U3251">
        <f t="shared" si="101"/>
        <v>2</v>
      </c>
      <c r="V3251">
        <v>0.57879883724004644</v>
      </c>
      <c r="W3251">
        <v>0.32371650168292881</v>
      </c>
      <c r="X3251">
        <v>8.4560505372551602E-3</v>
      </c>
      <c r="Y3251">
        <v>8.9028610539769432E-2</v>
      </c>
      <c r="Z3251">
        <v>23204.52</v>
      </c>
      <c r="AA3251">
        <v>12978.06</v>
      </c>
      <c r="AB3251">
        <v>339.01</v>
      </c>
      <c r="AC3251">
        <v>3569.23</v>
      </c>
    </row>
    <row r="3252" spans="1:29" x14ac:dyDescent="0.25">
      <c r="A3252">
        <v>2006</v>
      </c>
      <c r="B3252">
        <v>2001</v>
      </c>
      <c r="C3252">
        <v>2003</v>
      </c>
      <c r="D3252">
        <v>2</v>
      </c>
      <c r="E3252" t="s">
        <v>35</v>
      </c>
      <c r="F3252" t="s">
        <v>36</v>
      </c>
      <c r="G3252" t="s">
        <v>37</v>
      </c>
      <c r="H3252">
        <v>3</v>
      </c>
      <c r="I3252">
        <v>5</v>
      </c>
      <c r="J3252" t="s">
        <v>34</v>
      </c>
      <c r="K3252">
        <v>199811</v>
      </c>
      <c r="L3252">
        <v>28299</v>
      </c>
      <c r="M3252">
        <v>26512</v>
      </c>
      <c r="N3252">
        <v>0.96899999999999997</v>
      </c>
      <c r="O3252">
        <v>25690</v>
      </c>
      <c r="P3252">
        <v>1786</v>
      </c>
      <c r="Q3252">
        <v>0</v>
      </c>
      <c r="R3252">
        <v>1786</v>
      </c>
      <c r="S3252">
        <v>90221</v>
      </c>
      <c r="T3252">
        <f t="shared" si="100"/>
        <v>92007</v>
      </c>
      <c r="U3252">
        <f t="shared" si="101"/>
        <v>3</v>
      </c>
      <c r="V3252">
        <v>0.42191318543856049</v>
      </c>
      <c r="W3252">
        <v>0.52473373993794903</v>
      </c>
      <c r="X3252">
        <v>5.3796193558874024E-3</v>
      </c>
      <c r="Y3252">
        <v>4.7973455267602834E-2</v>
      </c>
      <c r="Z3252">
        <v>11939.890000000001</v>
      </c>
      <c r="AA3252">
        <v>14849.649999999998</v>
      </c>
      <c r="AB3252">
        <v>152.23999999999998</v>
      </c>
      <c r="AC3252">
        <v>1357.62</v>
      </c>
    </row>
    <row r="3253" spans="1:29" x14ac:dyDescent="0.25">
      <c r="A3253">
        <v>2006</v>
      </c>
      <c r="B3253">
        <v>2000</v>
      </c>
      <c r="C3253">
        <v>2002</v>
      </c>
      <c r="D3253">
        <v>2</v>
      </c>
      <c r="E3253" t="s">
        <v>35</v>
      </c>
      <c r="F3253" t="s">
        <v>36</v>
      </c>
      <c r="G3253" t="s">
        <v>37</v>
      </c>
      <c r="H3253">
        <v>3</v>
      </c>
      <c r="I3253">
        <v>6</v>
      </c>
      <c r="J3253" t="s">
        <v>34</v>
      </c>
      <c r="K3253">
        <v>40628</v>
      </c>
      <c r="L3253">
        <v>11284</v>
      </c>
      <c r="M3253">
        <v>10758</v>
      </c>
      <c r="N3253">
        <v>1</v>
      </c>
      <c r="O3253">
        <v>10758</v>
      </c>
      <c r="P3253">
        <v>525</v>
      </c>
      <c r="Q3253">
        <v>0</v>
      </c>
      <c r="R3253">
        <v>525</v>
      </c>
      <c r="S3253">
        <v>25281</v>
      </c>
      <c r="T3253">
        <f t="shared" si="100"/>
        <v>25806</v>
      </c>
      <c r="U3253">
        <f t="shared" si="101"/>
        <v>4</v>
      </c>
      <c r="V3253">
        <v>0.31135662930130709</v>
      </c>
      <c r="W3253">
        <v>0.63177559160834695</v>
      </c>
      <c r="X3253">
        <v>1.5065486123357972E-4</v>
      </c>
      <c r="Y3253">
        <v>5.6717124229112369E-2</v>
      </c>
      <c r="Z3253">
        <v>3513.37</v>
      </c>
      <c r="AA3253">
        <v>7129</v>
      </c>
      <c r="AB3253">
        <v>1.7</v>
      </c>
      <c r="AC3253">
        <v>640</v>
      </c>
    </row>
    <row r="3254" spans="1:29" x14ac:dyDescent="0.25">
      <c r="A3254">
        <v>2006</v>
      </c>
      <c r="B3254">
        <v>2004</v>
      </c>
      <c r="C3254">
        <v>2005</v>
      </c>
      <c r="D3254">
        <v>3</v>
      </c>
      <c r="E3254" t="s">
        <v>38</v>
      </c>
      <c r="F3254" t="s">
        <v>36</v>
      </c>
      <c r="G3254" t="s">
        <v>39</v>
      </c>
      <c r="H3254">
        <v>0</v>
      </c>
      <c r="I3254">
        <v>2</v>
      </c>
      <c r="J3254" t="s">
        <v>33</v>
      </c>
      <c r="K3254">
        <v>517190</v>
      </c>
      <c r="L3254">
        <v>9077</v>
      </c>
      <c r="M3254">
        <v>8924</v>
      </c>
      <c r="N3254">
        <v>0.57669999999999999</v>
      </c>
      <c r="O3254">
        <v>5146</v>
      </c>
      <c r="P3254">
        <v>0</v>
      </c>
      <c r="Q3254">
        <v>153</v>
      </c>
      <c r="R3254">
        <v>153</v>
      </c>
      <c r="S3254">
        <v>7833</v>
      </c>
      <c r="T3254">
        <f t="shared" si="100"/>
        <v>7986</v>
      </c>
      <c r="U3254">
        <f t="shared" si="101"/>
        <v>1</v>
      </c>
      <c r="V3254">
        <v>0.42012115924211013</v>
      </c>
      <c r="W3254">
        <v>0.30562798890860832</v>
      </c>
      <c r="X3254">
        <v>8.8436992897675606E-2</v>
      </c>
      <c r="Y3254">
        <v>0.18581385895160565</v>
      </c>
      <c r="Z3254">
        <v>3813.57</v>
      </c>
      <c r="AA3254">
        <v>2774.28</v>
      </c>
      <c r="AB3254">
        <v>802.77</v>
      </c>
      <c r="AC3254">
        <v>1686.69</v>
      </c>
    </row>
    <row r="3255" spans="1:29" x14ac:dyDescent="0.25">
      <c r="A3255">
        <v>2006</v>
      </c>
      <c r="B3255">
        <v>2003</v>
      </c>
      <c r="C3255">
        <v>2004</v>
      </c>
      <c r="D3255">
        <v>3</v>
      </c>
      <c r="E3255" t="s">
        <v>38</v>
      </c>
      <c r="F3255" t="s">
        <v>36</v>
      </c>
      <c r="G3255" t="s">
        <v>39</v>
      </c>
      <c r="H3255">
        <v>0</v>
      </c>
      <c r="I3255">
        <v>3</v>
      </c>
      <c r="J3255" t="s">
        <v>34</v>
      </c>
      <c r="K3255">
        <v>308326</v>
      </c>
      <c r="L3255">
        <v>6712</v>
      </c>
      <c r="M3255">
        <v>6520</v>
      </c>
      <c r="N3255">
        <v>0.80740000000000001</v>
      </c>
      <c r="O3255">
        <v>5264</v>
      </c>
      <c r="P3255">
        <v>0</v>
      </c>
      <c r="Q3255">
        <v>192</v>
      </c>
      <c r="R3255">
        <v>192</v>
      </c>
      <c r="S3255">
        <v>30082</v>
      </c>
      <c r="T3255">
        <f t="shared" si="100"/>
        <v>30274</v>
      </c>
      <c r="U3255">
        <f t="shared" si="101"/>
        <v>2</v>
      </c>
      <c r="V3255">
        <v>0.52128814862153261</v>
      </c>
      <c r="W3255">
        <v>0.17454032465897698</v>
      </c>
      <c r="X3255">
        <v>4.3677164380765956E-3</v>
      </c>
      <c r="Y3255">
        <v>0.29980381028141379</v>
      </c>
      <c r="Z3255">
        <v>3499.35</v>
      </c>
      <c r="AA3255">
        <v>1171.67</v>
      </c>
      <c r="AB3255">
        <v>29.32</v>
      </c>
      <c r="AC3255">
        <v>2012.55</v>
      </c>
    </row>
    <row r="3256" spans="1:29" x14ac:dyDescent="0.25">
      <c r="A3256">
        <v>2006</v>
      </c>
      <c r="B3256">
        <v>2002</v>
      </c>
      <c r="C3256">
        <v>2003</v>
      </c>
      <c r="D3256">
        <v>3</v>
      </c>
      <c r="E3256" t="s">
        <v>38</v>
      </c>
      <c r="F3256" t="s">
        <v>36</v>
      </c>
      <c r="G3256" t="s">
        <v>39</v>
      </c>
      <c r="H3256">
        <v>0</v>
      </c>
      <c r="I3256">
        <v>4</v>
      </c>
      <c r="J3256" t="s">
        <v>34</v>
      </c>
      <c r="K3256">
        <v>223115</v>
      </c>
      <c r="L3256">
        <v>34766</v>
      </c>
      <c r="M3256">
        <v>25494</v>
      </c>
      <c r="N3256">
        <v>0.96860000000000002</v>
      </c>
      <c r="O3256">
        <v>24693</v>
      </c>
      <c r="P3256">
        <v>4763</v>
      </c>
      <c r="Q3256">
        <v>4508</v>
      </c>
      <c r="R3256">
        <v>9272</v>
      </c>
      <c r="S3256">
        <v>95678</v>
      </c>
      <c r="T3256">
        <f t="shared" si="100"/>
        <v>104950</v>
      </c>
      <c r="U3256">
        <f t="shared" si="101"/>
        <v>3</v>
      </c>
      <c r="V3256">
        <v>0.46389471982640845</v>
      </c>
      <c r="W3256">
        <v>0.21275497847650596</v>
      </c>
      <c r="X3256">
        <v>5.5865303138121415E-2</v>
      </c>
      <c r="Y3256">
        <v>0.26748499855896424</v>
      </c>
      <c r="Z3256">
        <v>16128.07</v>
      </c>
      <c r="AA3256">
        <v>7396.78</v>
      </c>
      <c r="AB3256">
        <v>1942.25</v>
      </c>
      <c r="AC3256">
        <v>9299.56</v>
      </c>
    </row>
    <row r="3257" spans="1:29" x14ac:dyDescent="0.25">
      <c r="A3257">
        <v>2006</v>
      </c>
      <c r="B3257">
        <v>2001</v>
      </c>
      <c r="C3257">
        <v>2002</v>
      </c>
      <c r="D3257">
        <v>3</v>
      </c>
      <c r="E3257" t="s">
        <v>38</v>
      </c>
      <c r="F3257" t="s">
        <v>36</v>
      </c>
      <c r="G3257" t="s">
        <v>39</v>
      </c>
      <c r="H3257">
        <v>0</v>
      </c>
      <c r="I3257">
        <v>5</v>
      </c>
      <c r="J3257" t="s">
        <v>34</v>
      </c>
      <c r="K3257">
        <v>41099</v>
      </c>
      <c r="L3257">
        <v>9447</v>
      </c>
      <c r="M3257">
        <v>8307</v>
      </c>
      <c r="N3257">
        <v>1</v>
      </c>
      <c r="O3257">
        <v>8307</v>
      </c>
      <c r="P3257">
        <v>287</v>
      </c>
      <c r="Q3257">
        <v>852</v>
      </c>
      <c r="R3257">
        <v>1139</v>
      </c>
      <c r="S3257">
        <v>27541</v>
      </c>
      <c r="T3257">
        <f t="shared" si="100"/>
        <v>28680</v>
      </c>
      <c r="U3257">
        <f t="shared" si="101"/>
        <v>4</v>
      </c>
      <c r="V3257">
        <v>0.30315972420684068</v>
      </c>
      <c r="W3257">
        <v>0.46110465448587268</v>
      </c>
      <c r="X3257">
        <v>3.33447647353948E-2</v>
      </c>
      <c r="Y3257">
        <v>0.20239085657189188</v>
      </c>
      <c r="Z3257">
        <v>2864.15</v>
      </c>
      <c r="AA3257">
        <v>4356.3599999999997</v>
      </c>
      <c r="AB3257">
        <v>315.03000000000003</v>
      </c>
      <c r="AC3257">
        <v>1912.12</v>
      </c>
    </row>
    <row r="3258" spans="1:29" x14ac:dyDescent="0.25">
      <c r="A3258">
        <v>2006</v>
      </c>
      <c r="B3258">
        <v>2004</v>
      </c>
      <c r="C3258">
        <v>2005</v>
      </c>
      <c r="D3258">
        <v>4</v>
      </c>
      <c r="E3258" t="s">
        <v>40</v>
      </c>
      <c r="F3258" t="s">
        <v>36</v>
      </c>
      <c r="G3258" t="s">
        <v>39</v>
      </c>
      <c r="H3258">
        <v>0</v>
      </c>
      <c r="I3258">
        <v>2</v>
      </c>
      <c r="J3258" t="s">
        <v>33</v>
      </c>
      <c r="K3258">
        <v>259212</v>
      </c>
      <c r="L3258">
        <v>29014</v>
      </c>
      <c r="M3258">
        <v>9802</v>
      </c>
      <c r="N3258">
        <v>0.77280000000000004</v>
      </c>
      <c r="O3258">
        <v>7575</v>
      </c>
      <c r="P3258">
        <v>0</v>
      </c>
      <c r="Q3258">
        <v>19211</v>
      </c>
      <c r="R3258">
        <v>19211</v>
      </c>
      <c r="S3258">
        <v>39879</v>
      </c>
      <c r="T3258">
        <f t="shared" si="100"/>
        <v>59090</v>
      </c>
      <c r="U3258">
        <f t="shared" si="101"/>
        <v>1</v>
      </c>
      <c r="V3258">
        <v>6.5875947126360718E-2</v>
      </c>
      <c r="W3258">
        <v>9.5173791483307416E-2</v>
      </c>
      <c r="X3258">
        <v>1.3867405066781368E-2</v>
      </c>
      <c r="Y3258">
        <v>0.82508285632355038</v>
      </c>
      <c r="Z3258">
        <v>1911.33</v>
      </c>
      <c r="AA3258">
        <v>2761.38</v>
      </c>
      <c r="AB3258">
        <v>402.34999999999997</v>
      </c>
      <c r="AC3258">
        <v>23939.019999999997</v>
      </c>
    </row>
    <row r="3259" spans="1:29" x14ac:dyDescent="0.25">
      <c r="A3259">
        <v>2006</v>
      </c>
      <c r="B3259">
        <v>2003</v>
      </c>
      <c r="C3259">
        <v>2004</v>
      </c>
      <c r="D3259">
        <v>4</v>
      </c>
      <c r="E3259" t="s">
        <v>40</v>
      </c>
      <c r="F3259" t="s">
        <v>36</v>
      </c>
      <c r="G3259" t="s">
        <v>39</v>
      </c>
      <c r="H3259">
        <v>0</v>
      </c>
      <c r="I3259">
        <v>3</v>
      </c>
      <c r="J3259" t="s">
        <v>34</v>
      </c>
      <c r="K3259">
        <v>388515</v>
      </c>
      <c r="L3259">
        <v>74518</v>
      </c>
      <c r="M3259">
        <v>54229</v>
      </c>
      <c r="N3259">
        <v>0.87009999999999998</v>
      </c>
      <c r="O3259">
        <v>47184</v>
      </c>
      <c r="P3259">
        <v>0</v>
      </c>
      <c r="Q3259">
        <v>20289</v>
      </c>
      <c r="R3259">
        <v>20289</v>
      </c>
      <c r="S3259">
        <v>58790</v>
      </c>
      <c r="T3259">
        <f t="shared" si="100"/>
        <v>79079</v>
      </c>
      <c r="U3259">
        <f t="shared" si="101"/>
        <v>2</v>
      </c>
      <c r="V3259">
        <v>4.732532046421787E-2</v>
      </c>
      <c r="W3259">
        <v>2.5894120731963597E-2</v>
      </c>
      <c r="X3259">
        <v>0.27725505867941991</v>
      </c>
      <c r="Y3259">
        <v>0.6495255001243988</v>
      </c>
      <c r="Z3259">
        <v>3526.61</v>
      </c>
      <c r="AA3259">
        <v>1929.59</v>
      </c>
      <c r="AB3259">
        <v>20660.620000000003</v>
      </c>
      <c r="AC3259">
        <v>48401.64</v>
      </c>
    </row>
    <row r="3260" spans="1:29" x14ac:dyDescent="0.25">
      <c r="A3260">
        <v>2006</v>
      </c>
      <c r="B3260">
        <v>2002</v>
      </c>
      <c r="C3260">
        <v>2003</v>
      </c>
      <c r="D3260">
        <v>4</v>
      </c>
      <c r="E3260" t="s">
        <v>40</v>
      </c>
      <c r="F3260" t="s">
        <v>36</v>
      </c>
      <c r="G3260" t="s">
        <v>39</v>
      </c>
      <c r="H3260">
        <v>0</v>
      </c>
      <c r="I3260">
        <v>4</v>
      </c>
      <c r="J3260" t="s">
        <v>34</v>
      </c>
      <c r="K3260">
        <v>97580</v>
      </c>
      <c r="L3260">
        <v>18546</v>
      </c>
      <c r="M3260">
        <v>17371</v>
      </c>
      <c r="N3260">
        <v>0.99550000000000005</v>
      </c>
      <c r="O3260">
        <v>17293</v>
      </c>
      <c r="P3260">
        <v>283</v>
      </c>
      <c r="Q3260">
        <v>892</v>
      </c>
      <c r="R3260">
        <v>1175</v>
      </c>
      <c r="S3260">
        <v>56773</v>
      </c>
      <c r="T3260">
        <f t="shared" si="100"/>
        <v>57948</v>
      </c>
      <c r="U3260">
        <f t="shared" si="101"/>
        <v>3</v>
      </c>
      <c r="V3260">
        <v>1.6636076788860827E-2</v>
      </c>
      <c r="W3260">
        <v>2.8912287209836494E-2</v>
      </c>
      <c r="X3260">
        <v>0.37161525338555534</v>
      </c>
      <c r="Y3260">
        <v>0.58283638261574711</v>
      </c>
      <c r="Z3260">
        <v>308.54000000000002</v>
      </c>
      <c r="AA3260">
        <v>536.22</v>
      </c>
      <c r="AB3260">
        <v>6892.14</v>
      </c>
      <c r="AC3260">
        <v>10809.539999999999</v>
      </c>
    </row>
    <row r="3261" spans="1:29" x14ac:dyDescent="0.25">
      <c r="A3261">
        <v>2006</v>
      </c>
      <c r="B3261">
        <v>2001</v>
      </c>
      <c r="C3261">
        <v>2002</v>
      </c>
      <c r="D3261">
        <v>4</v>
      </c>
      <c r="E3261" t="s">
        <v>40</v>
      </c>
      <c r="F3261" t="s">
        <v>36</v>
      </c>
      <c r="G3261" t="s">
        <v>39</v>
      </c>
      <c r="H3261">
        <v>0</v>
      </c>
      <c r="I3261">
        <v>5</v>
      </c>
      <c r="J3261" t="s">
        <v>34</v>
      </c>
      <c r="K3261">
        <v>4726</v>
      </c>
      <c r="L3261">
        <v>67</v>
      </c>
      <c r="M3261">
        <v>44</v>
      </c>
      <c r="N3261">
        <v>1</v>
      </c>
      <c r="O3261">
        <v>44</v>
      </c>
      <c r="P3261">
        <v>2</v>
      </c>
      <c r="Q3261">
        <v>19</v>
      </c>
      <c r="R3261">
        <v>22</v>
      </c>
      <c r="S3261">
        <v>4186</v>
      </c>
      <c r="T3261">
        <f t="shared" si="100"/>
        <v>4208</v>
      </c>
      <c r="U3261">
        <f t="shared" si="101"/>
        <v>4</v>
      </c>
      <c r="V3261">
        <v>1.012206013694552E-2</v>
      </c>
      <c r="W3261">
        <v>0.14022030366180413</v>
      </c>
      <c r="X3261">
        <v>0.14230425721941056</v>
      </c>
      <c r="Y3261">
        <v>0.70735337898183981</v>
      </c>
      <c r="Z3261">
        <v>0.67999999999999994</v>
      </c>
      <c r="AA3261">
        <v>9.42</v>
      </c>
      <c r="AB3261">
        <v>9.56</v>
      </c>
      <c r="AC3261">
        <v>47.519999999999996</v>
      </c>
    </row>
    <row r="3262" spans="1:29" x14ac:dyDescent="0.25">
      <c r="A3262">
        <v>2006</v>
      </c>
      <c r="B3262">
        <v>2004</v>
      </c>
      <c r="C3262">
        <v>2005</v>
      </c>
      <c r="D3262">
        <v>5</v>
      </c>
      <c r="E3262" t="s">
        <v>41</v>
      </c>
      <c r="F3262" t="s">
        <v>36</v>
      </c>
      <c r="G3262" t="s">
        <v>42</v>
      </c>
      <c r="H3262">
        <v>1</v>
      </c>
      <c r="I3262">
        <v>2</v>
      </c>
      <c r="J3262" t="s">
        <v>33</v>
      </c>
      <c r="K3262">
        <v>136506</v>
      </c>
      <c r="L3262">
        <v>2724</v>
      </c>
      <c r="M3262">
        <v>2684</v>
      </c>
      <c r="N3262">
        <v>0.56479999999999997</v>
      </c>
      <c r="O3262">
        <v>1516</v>
      </c>
      <c r="P3262">
        <v>0</v>
      </c>
      <c r="Q3262">
        <v>39</v>
      </c>
      <c r="R3262">
        <v>39</v>
      </c>
      <c r="S3262">
        <v>420</v>
      </c>
      <c r="T3262">
        <f t="shared" si="100"/>
        <v>459</v>
      </c>
      <c r="U3262">
        <f t="shared" si="101"/>
        <v>1</v>
      </c>
      <c r="V3262">
        <v>0.38967608363679085</v>
      </c>
      <c r="W3262">
        <v>0.42096646305650193</v>
      </c>
      <c r="X3262">
        <v>0</v>
      </c>
      <c r="Y3262">
        <v>0.18935745330670739</v>
      </c>
      <c r="Z3262">
        <v>1061.54</v>
      </c>
      <c r="AA3262">
        <v>1146.78</v>
      </c>
      <c r="AB3262">
        <v>0</v>
      </c>
      <c r="AC3262">
        <v>515.83999999999992</v>
      </c>
    </row>
    <row r="3263" spans="1:29" x14ac:dyDescent="0.25">
      <c r="A3263">
        <v>2006</v>
      </c>
      <c r="B3263">
        <v>2003</v>
      </c>
      <c r="C3263">
        <v>2004</v>
      </c>
      <c r="D3263">
        <v>5</v>
      </c>
      <c r="E3263" t="s">
        <v>41</v>
      </c>
      <c r="F3263" t="s">
        <v>36</v>
      </c>
      <c r="G3263" t="s">
        <v>42</v>
      </c>
      <c r="H3263">
        <v>1</v>
      </c>
      <c r="I3263">
        <v>3</v>
      </c>
      <c r="J3263" t="s">
        <v>34</v>
      </c>
      <c r="K3263">
        <v>493526</v>
      </c>
      <c r="L3263">
        <v>32045</v>
      </c>
      <c r="M3263">
        <v>27330</v>
      </c>
      <c r="N3263">
        <v>0.82250000000000001</v>
      </c>
      <c r="O3263">
        <v>22479</v>
      </c>
      <c r="P3263">
        <v>0</v>
      </c>
      <c r="Q3263">
        <v>4715</v>
      </c>
      <c r="R3263">
        <v>4715</v>
      </c>
      <c r="S3263">
        <v>64066</v>
      </c>
      <c r="T3263">
        <f t="shared" si="100"/>
        <v>68781</v>
      </c>
      <c r="U3263">
        <f t="shared" si="101"/>
        <v>2</v>
      </c>
      <c r="V3263">
        <v>0.49606118857114329</v>
      </c>
      <c r="W3263">
        <v>0.29744454707725343</v>
      </c>
      <c r="X3263">
        <v>0</v>
      </c>
      <c r="Y3263">
        <v>0.2064942643516034</v>
      </c>
      <c r="Z3263">
        <v>15896.379999999997</v>
      </c>
      <c r="AA3263">
        <v>9531.67</v>
      </c>
      <c r="AB3263">
        <v>0</v>
      </c>
      <c r="AC3263">
        <v>6617.15</v>
      </c>
    </row>
    <row r="3264" spans="1:29" x14ac:dyDescent="0.25">
      <c r="A3264">
        <v>2006</v>
      </c>
      <c r="B3264">
        <v>2002</v>
      </c>
      <c r="C3264">
        <v>2003</v>
      </c>
      <c r="D3264">
        <v>5</v>
      </c>
      <c r="E3264" t="s">
        <v>41</v>
      </c>
      <c r="F3264" t="s">
        <v>36</v>
      </c>
      <c r="G3264" t="s">
        <v>42</v>
      </c>
      <c r="H3264">
        <v>1</v>
      </c>
      <c r="I3264">
        <v>4</v>
      </c>
      <c r="J3264" t="s">
        <v>34</v>
      </c>
      <c r="K3264">
        <v>169751</v>
      </c>
      <c r="L3264">
        <v>45581</v>
      </c>
      <c r="M3264">
        <v>30930</v>
      </c>
      <c r="N3264">
        <v>0.97640000000000005</v>
      </c>
      <c r="O3264">
        <v>30200</v>
      </c>
      <c r="P3264">
        <v>3383</v>
      </c>
      <c r="Q3264">
        <v>11266</v>
      </c>
      <c r="R3264">
        <v>14650</v>
      </c>
      <c r="S3264">
        <v>65522</v>
      </c>
      <c r="T3264">
        <f t="shared" si="100"/>
        <v>80172</v>
      </c>
      <c r="U3264">
        <f t="shared" si="101"/>
        <v>3</v>
      </c>
      <c r="V3264">
        <v>0.55057036622961553</v>
      </c>
      <c r="W3264">
        <v>0.17085340372486574</v>
      </c>
      <c r="X3264">
        <v>0</v>
      </c>
      <c r="Y3264">
        <v>0.27857623004551868</v>
      </c>
      <c r="Z3264">
        <v>25095.680000000004</v>
      </c>
      <c r="AA3264">
        <v>7787.71</v>
      </c>
      <c r="AB3264">
        <v>0</v>
      </c>
      <c r="AC3264">
        <v>12697.85</v>
      </c>
    </row>
    <row r="3265" spans="1:29" x14ac:dyDescent="0.25">
      <c r="A3265">
        <v>2006</v>
      </c>
      <c r="B3265">
        <v>2001</v>
      </c>
      <c r="C3265">
        <v>2002</v>
      </c>
      <c r="D3265">
        <v>5</v>
      </c>
      <c r="E3265" t="s">
        <v>41</v>
      </c>
      <c r="F3265" t="s">
        <v>36</v>
      </c>
      <c r="G3265" t="s">
        <v>42</v>
      </c>
      <c r="H3265">
        <v>1</v>
      </c>
      <c r="I3265">
        <v>5</v>
      </c>
      <c r="J3265" t="s">
        <v>34</v>
      </c>
      <c r="K3265">
        <v>37971</v>
      </c>
      <c r="L3265">
        <v>17114</v>
      </c>
      <c r="M3265">
        <v>10331</v>
      </c>
      <c r="N3265">
        <v>1</v>
      </c>
      <c r="O3265">
        <v>10331</v>
      </c>
      <c r="P3265">
        <v>1303</v>
      </c>
      <c r="Q3265">
        <v>5479</v>
      </c>
      <c r="R3265">
        <v>6783</v>
      </c>
      <c r="S3265">
        <v>17059</v>
      </c>
      <c r="T3265">
        <f t="shared" si="100"/>
        <v>23842</v>
      </c>
      <c r="U3265">
        <f t="shared" si="101"/>
        <v>4</v>
      </c>
      <c r="V3265">
        <v>0.49686900906196485</v>
      </c>
      <c r="W3265">
        <v>0.14822906337882916</v>
      </c>
      <c r="X3265">
        <v>0</v>
      </c>
      <c r="Y3265">
        <v>0.35490192755920608</v>
      </c>
      <c r="Z3265">
        <v>8503.61</v>
      </c>
      <c r="AA3265">
        <v>2536.85</v>
      </c>
      <c r="AB3265">
        <v>0</v>
      </c>
      <c r="AC3265">
        <v>6073.93</v>
      </c>
    </row>
    <row r="3266" spans="1:29" x14ac:dyDescent="0.25">
      <c r="A3266">
        <v>2006</v>
      </c>
      <c r="B3266">
        <v>2004</v>
      </c>
      <c r="C3266">
        <v>2005</v>
      </c>
      <c r="D3266">
        <v>6</v>
      </c>
      <c r="E3266" t="s">
        <v>43</v>
      </c>
      <c r="F3266" t="s">
        <v>36</v>
      </c>
      <c r="G3266" t="s">
        <v>42</v>
      </c>
      <c r="H3266">
        <v>0</v>
      </c>
      <c r="I3266">
        <v>2</v>
      </c>
      <c r="J3266" t="s">
        <v>33</v>
      </c>
      <c r="K3266">
        <v>21162</v>
      </c>
      <c r="L3266">
        <v>422</v>
      </c>
      <c r="M3266">
        <v>416</v>
      </c>
      <c r="N3266">
        <v>0.56479999999999997</v>
      </c>
      <c r="O3266">
        <v>235</v>
      </c>
      <c r="P3266">
        <v>0</v>
      </c>
      <c r="Q3266">
        <v>5</v>
      </c>
      <c r="R3266">
        <v>5</v>
      </c>
      <c r="S3266">
        <v>65</v>
      </c>
      <c r="T3266">
        <f t="shared" si="100"/>
        <v>70</v>
      </c>
      <c r="U3266">
        <f t="shared" si="101"/>
        <v>1</v>
      </c>
      <c r="V3266">
        <v>0.38993531878598331</v>
      </c>
      <c r="W3266">
        <v>0.42120975193688248</v>
      </c>
      <c r="X3266">
        <v>0</v>
      </c>
      <c r="Y3266">
        <v>0.1888549292771341</v>
      </c>
      <c r="Z3266">
        <v>164.57999999999998</v>
      </c>
      <c r="AA3266">
        <v>177.78</v>
      </c>
      <c r="AB3266">
        <v>0</v>
      </c>
      <c r="AC3266">
        <v>79.709999999999994</v>
      </c>
    </row>
    <row r="3267" spans="1:29" x14ac:dyDescent="0.25">
      <c r="A3267">
        <v>2006</v>
      </c>
      <c r="B3267">
        <v>2003</v>
      </c>
      <c r="C3267">
        <v>2004</v>
      </c>
      <c r="D3267">
        <v>6</v>
      </c>
      <c r="E3267" t="s">
        <v>43</v>
      </c>
      <c r="F3267" t="s">
        <v>36</v>
      </c>
      <c r="G3267" t="s">
        <v>42</v>
      </c>
      <c r="H3267">
        <v>0</v>
      </c>
      <c r="I3267">
        <v>3</v>
      </c>
      <c r="J3267" t="s">
        <v>34</v>
      </c>
      <c r="K3267">
        <v>57855</v>
      </c>
      <c r="L3267">
        <v>3621</v>
      </c>
      <c r="M3267">
        <v>3203</v>
      </c>
      <c r="N3267">
        <v>0.82250000000000001</v>
      </c>
      <c r="O3267">
        <v>2635</v>
      </c>
      <c r="P3267">
        <v>0</v>
      </c>
      <c r="Q3267">
        <v>417</v>
      </c>
      <c r="R3267">
        <v>417</v>
      </c>
      <c r="S3267">
        <v>7645</v>
      </c>
      <c r="T3267">
        <f t="shared" si="100"/>
        <v>8062</v>
      </c>
      <c r="U3267">
        <f t="shared" si="101"/>
        <v>2</v>
      </c>
      <c r="V3267">
        <v>0.51453184968385013</v>
      </c>
      <c r="W3267">
        <v>0.30852086036943976</v>
      </c>
      <c r="X3267">
        <v>0</v>
      </c>
      <c r="Y3267">
        <v>0.17694728994671008</v>
      </c>
      <c r="Z3267">
        <v>1863.48</v>
      </c>
      <c r="AA3267">
        <v>1117.3700000000001</v>
      </c>
      <c r="AB3267">
        <v>0</v>
      </c>
      <c r="AC3267">
        <v>640.84999999999991</v>
      </c>
    </row>
    <row r="3268" spans="1:29" x14ac:dyDescent="0.25">
      <c r="A3268">
        <v>2006</v>
      </c>
      <c r="B3268">
        <v>2002</v>
      </c>
      <c r="C3268">
        <v>2003</v>
      </c>
      <c r="D3268">
        <v>6</v>
      </c>
      <c r="E3268" t="s">
        <v>43</v>
      </c>
      <c r="F3268" t="s">
        <v>36</v>
      </c>
      <c r="G3268" t="s">
        <v>42</v>
      </c>
      <c r="H3268">
        <v>0</v>
      </c>
      <c r="I3268">
        <v>4</v>
      </c>
      <c r="J3268" t="s">
        <v>34</v>
      </c>
      <c r="K3268">
        <v>23044</v>
      </c>
      <c r="L3268">
        <v>5834</v>
      </c>
      <c r="M3268">
        <v>4198</v>
      </c>
      <c r="N3268">
        <v>0.97640000000000005</v>
      </c>
      <c r="O3268">
        <v>4099</v>
      </c>
      <c r="P3268">
        <v>459</v>
      </c>
      <c r="Q3268">
        <v>1176</v>
      </c>
      <c r="R3268">
        <v>1635</v>
      </c>
      <c r="S3268">
        <v>9248</v>
      </c>
      <c r="T3268">
        <f t="shared" si="100"/>
        <v>10883</v>
      </c>
      <c r="U3268">
        <f t="shared" si="101"/>
        <v>3</v>
      </c>
      <c r="V3268">
        <v>0.58389262895220329</v>
      </c>
      <c r="W3268">
        <v>0.18119292785257907</v>
      </c>
      <c r="X3268">
        <v>0</v>
      </c>
      <c r="Y3268">
        <v>0.23491444319521759</v>
      </c>
      <c r="Z3268">
        <v>3406.8499999999995</v>
      </c>
      <c r="AA3268">
        <v>1057.21</v>
      </c>
      <c r="AB3268">
        <v>0</v>
      </c>
      <c r="AC3268">
        <v>1370.6599999999999</v>
      </c>
    </row>
    <row r="3269" spans="1:29" x14ac:dyDescent="0.25">
      <c r="A3269">
        <v>2006</v>
      </c>
      <c r="B3269">
        <v>2001</v>
      </c>
      <c r="C3269">
        <v>2002</v>
      </c>
      <c r="D3269">
        <v>6</v>
      </c>
      <c r="E3269" t="s">
        <v>43</v>
      </c>
      <c r="F3269" t="s">
        <v>36</v>
      </c>
      <c r="G3269" t="s">
        <v>42</v>
      </c>
      <c r="H3269">
        <v>0</v>
      </c>
      <c r="I3269">
        <v>5</v>
      </c>
      <c r="J3269" t="s">
        <v>34</v>
      </c>
      <c r="K3269">
        <v>3014</v>
      </c>
      <c r="L3269">
        <v>1253</v>
      </c>
      <c r="M3269">
        <v>820</v>
      </c>
      <c r="N3269">
        <v>1</v>
      </c>
      <c r="O3269">
        <v>820</v>
      </c>
      <c r="P3269">
        <v>103</v>
      </c>
      <c r="Q3269">
        <v>329</v>
      </c>
      <c r="R3269">
        <v>432</v>
      </c>
      <c r="S3269">
        <v>1459</v>
      </c>
      <c r="T3269">
        <f t="shared" si="100"/>
        <v>1891</v>
      </c>
      <c r="U3269">
        <f t="shared" si="101"/>
        <v>4</v>
      </c>
      <c r="V3269">
        <v>0.53870033277737428</v>
      </c>
      <c r="W3269">
        <v>0.16071471322889813</v>
      </c>
      <c r="X3269">
        <v>0</v>
      </c>
      <c r="Y3269">
        <v>0.30058495399372742</v>
      </c>
      <c r="Z3269">
        <v>675.04000000000008</v>
      </c>
      <c r="AA3269">
        <v>201.39</v>
      </c>
      <c r="AB3269">
        <v>0</v>
      </c>
      <c r="AC3269">
        <v>376.65999999999997</v>
      </c>
    </row>
    <row r="3270" spans="1:29" x14ac:dyDescent="0.25">
      <c r="A3270">
        <v>2006</v>
      </c>
      <c r="B3270">
        <v>2004</v>
      </c>
      <c r="C3270">
        <v>2005</v>
      </c>
      <c r="D3270">
        <v>7</v>
      </c>
      <c r="E3270" t="s">
        <v>44</v>
      </c>
      <c r="F3270" t="s">
        <v>36</v>
      </c>
      <c r="G3270" t="s">
        <v>45</v>
      </c>
      <c r="H3270">
        <v>0</v>
      </c>
      <c r="I3270">
        <v>2</v>
      </c>
      <c r="J3270" t="s">
        <v>33</v>
      </c>
      <c r="K3270">
        <v>165275</v>
      </c>
      <c r="L3270">
        <v>7828</v>
      </c>
      <c r="M3270">
        <v>7828</v>
      </c>
      <c r="N3270">
        <v>0.51970000000000005</v>
      </c>
      <c r="O3270">
        <v>4068</v>
      </c>
      <c r="P3270">
        <v>0</v>
      </c>
      <c r="Q3270">
        <v>0</v>
      </c>
      <c r="R3270">
        <v>0</v>
      </c>
      <c r="S3270">
        <v>40</v>
      </c>
      <c r="T3270">
        <f t="shared" si="100"/>
        <v>40</v>
      </c>
      <c r="U3270">
        <f t="shared" si="101"/>
        <v>1</v>
      </c>
      <c r="V3270">
        <v>0.16110703765491552</v>
      </c>
      <c r="W3270">
        <v>0.63905161423830492</v>
      </c>
      <c r="X3270">
        <v>3.2770174465986922E-2</v>
      </c>
      <c r="Y3270">
        <v>0.16707117364079266</v>
      </c>
      <c r="Z3270">
        <v>1261.22</v>
      </c>
      <c r="AA3270">
        <v>5002.7900000000009</v>
      </c>
      <c r="AB3270">
        <v>256.54000000000002</v>
      </c>
      <c r="AC3270">
        <v>1307.9099999999999</v>
      </c>
    </row>
    <row r="3271" spans="1:29" x14ac:dyDescent="0.25">
      <c r="A3271">
        <v>2006</v>
      </c>
      <c r="B3271">
        <v>2003</v>
      </c>
      <c r="C3271">
        <v>2004</v>
      </c>
      <c r="D3271">
        <v>7</v>
      </c>
      <c r="E3271" t="s">
        <v>44</v>
      </c>
      <c r="F3271" t="s">
        <v>36</v>
      </c>
      <c r="G3271" t="s">
        <v>45</v>
      </c>
      <c r="H3271">
        <v>0</v>
      </c>
      <c r="I3271">
        <v>3</v>
      </c>
      <c r="J3271" t="s">
        <v>34</v>
      </c>
      <c r="K3271">
        <v>98170</v>
      </c>
      <c r="L3271">
        <v>8628</v>
      </c>
      <c r="M3271">
        <v>8628</v>
      </c>
      <c r="N3271">
        <v>0.74219999999999997</v>
      </c>
      <c r="O3271">
        <v>6403</v>
      </c>
      <c r="P3271">
        <v>0</v>
      </c>
      <c r="Q3271">
        <v>0</v>
      </c>
      <c r="R3271">
        <v>0</v>
      </c>
      <c r="S3271">
        <v>573</v>
      </c>
      <c r="T3271">
        <f t="shared" ref="T3271:T3334" si="102">SUM(R3271,S3271)</f>
        <v>573</v>
      </c>
      <c r="U3271">
        <f t="shared" ref="U3271:U3334" si="103">IF(H3271&lt;2,I3271-1,I3271-2)</f>
        <v>2</v>
      </c>
      <c r="V3271">
        <v>0.22300038824599727</v>
      </c>
      <c r="W3271">
        <v>0.62014359307183708</v>
      </c>
      <c r="X3271">
        <v>1.0824530193369686E-3</v>
      </c>
      <c r="Y3271">
        <v>0.1557735656628286</v>
      </c>
      <c r="Z3271">
        <v>1924.17</v>
      </c>
      <c r="AA3271">
        <v>5350.9400000000005</v>
      </c>
      <c r="AB3271">
        <v>9.3400000000000016</v>
      </c>
      <c r="AC3271">
        <v>1344.1</v>
      </c>
    </row>
    <row r="3272" spans="1:29" x14ac:dyDescent="0.25">
      <c r="A3272">
        <v>2006</v>
      </c>
      <c r="B3272">
        <v>2002</v>
      </c>
      <c r="C3272">
        <v>2003</v>
      </c>
      <c r="D3272">
        <v>7</v>
      </c>
      <c r="E3272" t="s">
        <v>44</v>
      </c>
      <c r="F3272" t="s">
        <v>36</v>
      </c>
      <c r="G3272" t="s">
        <v>45</v>
      </c>
      <c r="H3272">
        <v>0</v>
      </c>
      <c r="I3272">
        <v>4</v>
      </c>
      <c r="J3272" t="s">
        <v>34</v>
      </c>
      <c r="K3272">
        <v>87905</v>
      </c>
      <c r="L3272">
        <v>19649</v>
      </c>
      <c r="M3272">
        <v>17735</v>
      </c>
      <c r="N3272">
        <v>0.92459999999999998</v>
      </c>
      <c r="O3272">
        <v>16398</v>
      </c>
      <c r="P3272">
        <v>1914</v>
      </c>
      <c r="Q3272">
        <v>0</v>
      </c>
      <c r="R3272">
        <v>1914</v>
      </c>
      <c r="S3272">
        <v>11016</v>
      </c>
      <c r="T3272">
        <f t="shared" si="102"/>
        <v>12930</v>
      </c>
      <c r="U3272">
        <f t="shared" si="103"/>
        <v>3</v>
      </c>
      <c r="V3272">
        <v>0.56988750984746861</v>
      </c>
      <c r="W3272">
        <v>0.3113810273123484</v>
      </c>
      <c r="X3272">
        <v>3.7771530586695381E-3</v>
      </c>
      <c r="Y3272">
        <v>0.11495430978151343</v>
      </c>
      <c r="Z3272">
        <v>11198.130000000001</v>
      </c>
      <c r="AA3272">
        <v>6118.5499999999993</v>
      </c>
      <c r="AB3272">
        <v>74.22</v>
      </c>
      <c r="AC3272">
        <v>2258.8200000000002</v>
      </c>
    </row>
    <row r="3273" spans="1:29" x14ac:dyDescent="0.25">
      <c r="A3273">
        <v>2006</v>
      </c>
      <c r="B3273">
        <v>2001</v>
      </c>
      <c r="C3273">
        <v>2002</v>
      </c>
      <c r="D3273">
        <v>7</v>
      </c>
      <c r="E3273" t="s">
        <v>44</v>
      </c>
      <c r="F3273" t="s">
        <v>36</v>
      </c>
      <c r="G3273" t="s">
        <v>45</v>
      </c>
      <c r="H3273">
        <v>0</v>
      </c>
      <c r="I3273">
        <v>5</v>
      </c>
      <c r="J3273" t="s">
        <v>34</v>
      </c>
      <c r="K3273">
        <v>42493</v>
      </c>
      <c r="L3273">
        <v>21703</v>
      </c>
      <c r="M3273">
        <v>20232</v>
      </c>
      <c r="N3273">
        <v>1</v>
      </c>
      <c r="O3273">
        <v>20232</v>
      </c>
      <c r="P3273">
        <v>1471</v>
      </c>
      <c r="Q3273">
        <v>0</v>
      </c>
      <c r="R3273">
        <v>1471</v>
      </c>
      <c r="S3273">
        <v>16539</v>
      </c>
      <c r="T3273">
        <f t="shared" si="102"/>
        <v>18010</v>
      </c>
      <c r="U3273">
        <f t="shared" si="103"/>
        <v>4</v>
      </c>
      <c r="V3273">
        <v>0.36854950366177586</v>
      </c>
      <c r="W3273">
        <v>0.50036652314440466</v>
      </c>
      <c r="X3273">
        <v>7.7981196971058271E-3</v>
      </c>
      <c r="Y3273">
        <v>0.12328585349671374</v>
      </c>
      <c r="Z3273">
        <v>7998.98</v>
      </c>
      <c r="AA3273">
        <v>10859.93</v>
      </c>
      <c r="AB3273">
        <v>169.25</v>
      </c>
      <c r="AC3273">
        <v>2675.79</v>
      </c>
    </row>
    <row r="3274" spans="1:29" x14ac:dyDescent="0.25">
      <c r="A3274">
        <v>2006</v>
      </c>
      <c r="B3274">
        <v>2004</v>
      </c>
      <c r="C3274">
        <v>2005</v>
      </c>
      <c r="D3274">
        <v>8</v>
      </c>
      <c r="E3274" t="s">
        <v>46</v>
      </c>
      <c r="F3274" t="s">
        <v>36</v>
      </c>
      <c r="G3274" t="s">
        <v>45</v>
      </c>
      <c r="H3274">
        <v>0</v>
      </c>
      <c r="I3274">
        <v>2</v>
      </c>
      <c r="J3274" t="s">
        <v>33</v>
      </c>
      <c r="K3274">
        <v>32356</v>
      </c>
      <c r="L3274">
        <v>2566</v>
      </c>
      <c r="M3274">
        <v>2566</v>
      </c>
      <c r="N3274">
        <v>0.60340000000000005</v>
      </c>
      <c r="O3274">
        <v>1548</v>
      </c>
      <c r="P3274">
        <v>0</v>
      </c>
      <c r="Q3274">
        <v>0</v>
      </c>
      <c r="R3274">
        <v>0</v>
      </c>
      <c r="S3274">
        <v>625</v>
      </c>
      <c r="T3274">
        <f t="shared" si="102"/>
        <v>625</v>
      </c>
      <c r="U3274">
        <f t="shared" si="103"/>
        <v>1</v>
      </c>
      <c r="V3274">
        <v>9.6215820217363357E-2</v>
      </c>
      <c r="W3274">
        <v>0.20403240576570117</v>
      </c>
      <c r="X3274">
        <v>2.1198576889654392E-2</v>
      </c>
      <c r="Y3274">
        <v>0.67855319712728113</v>
      </c>
      <c r="Z3274">
        <v>246.91000000000003</v>
      </c>
      <c r="AA3274">
        <v>523.59</v>
      </c>
      <c r="AB3274">
        <v>54.4</v>
      </c>
      <c r="AC3274">
        <v>1741.3100000000002</v>
      </c>
    </row>
    <row r="3275" spans="1:29" x14ac:dyDescent="0.25">
      <c r="A3275">
        <v>2006</v>
      </c>
      <c r="B3275">
        <v>2003</v>
      </c>
      <c r="C3275">
        <v>2004</v>
      </c>
      <c r="D3275">
        <v>8</v>
      </c>
      <c r="E3275" t="s">
        <v>46</v>
      </c>
      <c r="F3275" t="s">
        <v>36</v>
      </c>
      <c r="G3275" t="s">
        <v>45</v>
      </c>
      <c r="H3275">
        <v>0</v>
      </c>
      <c r="I3275">
        <v>3</v>
      </c>
      <c r="J3275" t="s">
        <v>34</v>
      </c>
      <c r="K3275">
        <v>14456</v>
      </c>
      <c r="L3275">
        <v>2219</v>
      </c>
      <c r="M3275">
        <v>2219</v>
      </c>
      <c r="N3275">
        <v>0.84009999999999996</v>
      </c>
      <c r="O3275">
        <v>1864</v>
      </c>
      <c r="P3275">
        <v>0</v>
      </c>
      <c r="Q3275">
        <v>0</v>
      </c>
      <c r="R3275">
        <v>0</v>
      </c>
      <c r="S3275">
        <v>1778</v>
      </c>
      <c r="T3275">
        <f t="shared" si="102"/>
        <v>1778</v>
      </c>
      <c r="U3275">
        <f t="shared" si="103"/>
        <v>2</v>
      </c>
      <c r="V3275">
        <v>8.0961499470589546E-2</v>
      </c>
      <c r="W3275">
        <v>0.18214873054135031</v>
      </c>
      <c r="X3275">
        <v>5.9573317713848016E-2</v>
      </c>
      <c r="Y3275">
        <v>0.677316452274212</v>
      </c>
      <c r="Z3275">
        <v>179.69</v>
      </c>
      <c r="AA3275">
        <v>404.27</v>
      </c>
      <c r="AB3275">
        <v>132.22</v>
      </c>
      <c r="AC3275">
        <v>1503.27</v>
      </c>
    </row>
    <row r="3276" spans="1:29" x14ac:dyDescent="0.25">
      <c r="A3276">
        <v>2006</v>
      </c>
      <c r="B3276">
        <v>2002</v>
      </c>
      <c r="C3276">
        <v>2003</v>
      </c>
      <c r="D3276">
        <v>8</v>
      </c>
      <c r="E3276" t="s">
        <v>46</v>
      </c>
      <c r="F3276" t="s">
        <v>36</v>
      </c>
      <c r="G3276" t="s">
        <v>45</v>
      </c>
      <c r="H3276">
        <v>0</v>
      </c>
      <c r="I3276">
        <v>4</v>
      </c>
      <c r="J3276" t="s">
        <v>34</v>
      </c>
      <c r="K3276">
        <v>4880</v>
      </c>
      <c r="L3276">
        <v>1401</v>
      </c>
      <c r="M3276">
        <v>1204</v>
      </c>
      <c r="N3276">
        <v>0.99209999999999998</v>
      </c>
      <c r="O3276">
        <v>1195</v>
      </c>
      <c r="P3276">
        <v>196</v>
      </c>
      <c r="Q3276">
        <v>0</v>
      </c>
      <c r="R3276">
        <v>196</v>
      </c>
      <c r="S3276">
        <v>2288</v>
      </c>
      <c r="T3276">
        <f t="shared" si="102"/>
        <v>2484</v>
      </c>
      <c r="U3276">
        <f t="shared" si="103"/>
        <v>3</v>
      </c>
      <c r="V3276">
        <v>0.15864612838093337</v>
      </c>
      <c r="W3276">
        <v>0.2146174756173258</v>
      </c>
      <c r="X3276">
        <v>3.0985794907285195E-2</v>
      </c>
      <c r="Y3276">
        <v>0.59575060109445577</v>
      </c>
      <c r="Z3276">
        <v>222.36</v>
      </c>
      <c r="AA3276">
        <v>300.81</v>
      </c>
      <c r="AB3276">
        <v>43.43</v>
      </c>
      <c r="AC3276">
        <v>835.0100000000001</v>
      </c>
    </row>
    <row r="3277" spans="1:29" x14ac:dyDescent="0.25">
      <c r="A3277">
        <v>2006</v>
      </c>
      <c r="B3277">
        <v>2001</v>
      </c>
      <c r="C3277">
        <v>2002</v>
      </c>
      <c r="D3277">
        <v>8</v>
      </c>
      <c r="E3277" t="s">
        <v>46</v>
      </c>
      <c r="F3277" t="s">
        <v>36</v>
      </c>
      <c r="G3277" t="s">
        <v>45</v>
      </c>
      <c r="H3277">
        <v>0</v>
      </c>
      <c r="I3277">
        <v>5</v>
      </c>
      <c r="J3277" t="s">
        <v>34</v>
      </c>
      <c r="K3277">
        <v>258</v>
      </c>
      <c r="L3277">
        <v>93</v>
      </c>
      <c r="M3277">
        <v>79</v>
      </c>
      <c r="N3277">
        <v>1</v>
      </c>
      <c r="O3277">
        <v>79</v>
      </c>
      <c r="P3277">
        <v>14</v>
      </c>
      <c r="Q3277">
        <v>0</v>
      </c>
      <c r="R3277">
        <v>14</v>
      </c>
      <c r="S3277">
        <v>138</v>
      </c>
      <c r="T3277">
        <f t="shared" si="102"/>
        <v>152</v>
      </c>
      <c r="U3277">
        <f t="shared" si="103"/>
        <v>4</v>
      </c>
      <c r="V3277">
        <v>0.12473256311510485</v>
      </c>
      <c r="W3277">
        <v>0.38874625588361156</v>
      </c>
      <c r="X3277">
        <v>1.0697475395806591E-4</v>
      </c>
      <c r="Y3277">
        <v>0.48641420624732568</v>
      </c>
      <c r="Z3277">
        <v>11.66</v>
      </c>
      <c r="AA3277">
        <v>36.340000000000003</v>
      </c>
      <c r="AB3277">
        <v>0.01</v>
      </c>
      <c r="AC3277">
        <v>45.47</v>
      </c>
    </row>
    <row r="3278" spans="1:29" x14ac:dyDescent="0.25">
      <c r="A3278">
        <v>2006</v>
      </c>
      <c r="B3278">
        <v>2004</v>
      </c>
      <c r="C3278">
        <v>2005</v>
      </c>
      <c r="D3278">
        <v>9</v>
      </c>
      <c r="E3278" t="s">
        <v>47</v>
      </c>
      <c r="F3278" t="s">
        <v>36</v>
      </c>
      <c r="G3278" t="s">
        <v>45</v>
      </c>
      <c r="H3278">
        <v>1</v>
      </c>
      <c r="I3278">
        <v>2</v>
      </c>
      <c r="J3278" t="s">
        <v>33</v>
      </c>
      <c r="K3278">
        <v>19070</v>
      </c>
      <c r="L3278">
        <v>1512</v>
      </c>
      <c r="M3278">
        <v>1512</v>
      </c>
      <c r="N3278">
        <v>0.63719999999999999</v>
      </c>
      <c r="O3278">
        <v>963</v>
      </c>
      <c r="P3278">
        <v>0</v>
      </c>
      <c r="Q3278">
        <v>0</v>
      </c>
      <c r="R3278">
        <v>0</v>
      </c>
      <c r="S3278">
        <v>100</v>
      </c>
      <c r="T3278">
        <f t="shared" si="102"/>
        <v>100</v>
      </c>
      <c r="U3278">
        <f t="shared" si="103"/>
        <v>1</v>
      </c>
      <c r="V3278">
        <v>9.6220090315840986E-2</v>
      </c>
      <c r="W3278">
        <v>0.20403710486819576</v>
      </c>
      <c r="X3278">
        <v>2.1190502952124671E-2</v>
      </c>
      <c r="Y3278">
        <v>0.67855230186383864</v>
      </c>
      <c r="Z3278">
        <v>145.53</v>
      </c>
      <c r="AA3278">
        <v>308.60000000000002</v>
      </c>
      <c r="AB3278">
        <v>32.049999999999997</v>
      </c>
      <c r="AC3278">
        <v>1026.29</v>
      </c>
    </row>
    <row r="3279" spans="1:29" x14ac:dyDescent="0.25">
      <c r="A3279">
        <v>2006</v>
      </c>
      <c r="B3279">
        <v>2003</v>
      </c>
      <c r="C3279">
        <v>2004</v>
      </c>
      <c r="D3279">
        <v>9</v>
      </c>
      <c r="E3279" t="s">
        <v>47</v>
      </c>
      <c r="F3279" t="s">
        <v>36</v>
      </c>
      <c r="G3279" t="s">
        <v>45</v>
      </c>
      <c r="H3279">
        <v>1</v>
      </c>
      <c r="I3279">
        <v>3</v>
      </c>
      <c r="J3279" t="s">
        <v>34</v>
      </c>
      <c r="K3279">
        <v>69577</v>
      </c>
      <c r="L3279">
        <v>10682</v>
      </c>
      <c r="M3279">
        <v>10682</v>
      </c>
      <c r="N3279">
        <v>0.86799999999999999</v>
      </c>
      <c r="O3279">
        <v>9272</v>
      </c>
      <c r="P3279">
        <v>0</v>
      </c>
      <c r="Q3279">
        <v>0</v>
      </c>
      <c r="R3279">
        <v>0</v>
      </c>
      <c r="S3279">
        <v>14870</v>
      </c>
      <c r="T3279">
        <f t="shared" si="102"/>
        <v>14870</v>
      </c>
      <c r="U3279">
        <f t="shared" si="103"/>
        <v>2</v>
      </c>
      <c r="V3279">
        <v>8.0959410768563958E-2</v>
      </c>
      <c r="W3279">
        <v>0.18215212138856565</v>
      </c>
      <c r="X3279">
        <v>5.9573747073454537E-2</v>
      </c>
      <c r="Y3279">
        <v>0.67731472076941579</v>
      </c>
      <c r="Z3279">
        <v>864.84</v>
      </c>
      <c r="AA3279">
        <v>1945.8200000000002</v>
      </c>
      <c r="AB3279">
        <v>636.3900000000001</v>
      </c>
      <c r="AC3279">
        <v>7235.34</v>
      </c>
    </row>
    <row r="3280" spans="1:29" x14ac:dyDescent="0.25">
      <c r="A3280">
        <v>2006</v>
      </c>
      <c r="B3280">
        <v>2002</v>
      </c>
      <c r="C3280">
        <v>2003</v>
      </c>
      <c r="D3280">
        <v>9</v>
      </c>
      <c r="E3280" t="s">
        <v>47</v>
      </c>
      <c r="F3280" t="s">
        <v>36</v>
      </c>
      <c r="G3280" t="s">
        <v>45</v>
      </c>
      <c r="H3280">
        <v>1</v>
      </c>
      <c r="I3280">
        <v>4</v>
      </c>
      <c r="J3280" t="s">
        <v>34</v>
      </c>
      <c r="K3280">
        <v>16915</v>
      </c>
      <c r="L3280">
        <v>4887</v>
      </c>
      <c r="M3280">
        <v>4175</v>
      </c>
      <c r="N3280">
        <v>0.99609999999999999</v>
      </c>
      <c r="O3280">
        <v>4158</v>
      </c>
      <c r="P3280">
        <v>711</v>
      </c>
      <c r="Q3280">
        <v>0</v>
      </c>
      <c r="R3280">
        <v>711</v>
      </c>
      <c r="S3280">
        <v>8275</v>
      </c>
      <c r="T3280">
        <f t="shared" si="102"/>
        <v>8986</v>
      </c>
      <c r="U3280">
        <f t="shared" si="103"/>
        <v>3</v>
      </c>
      <c r="V3280">
        <v>0.16054967967408806</v>
      </c>
      <c r="W3280">
        <v>0.21332007423458374</v>
      </c>
      <c r="X3280">
        <v>3.0798758391802277E-2</v>
      </c>
      <c r="Y3280">
        <v>0.59533148769952593</v>
      </c>
      <c r="Z3280">
        <v>784.64</v>
      </c>
      <c r="AA3280">
        <v>1042.54</v>
      </c>
      <c r="AB3280">
        <v>150.52000000000001</v>
      </c>
      <c r="AC3280">
        <v>2909.51</v>
      </c>
    </row>
    <row r="3281" spans="1:29" x14ac:dyDescent="0.25">
      <c r="A3281">
        <v>2006</v>
      </c>
      <c r="B3281">
        <v>2001</v>
      </c>
      <c r="C3281">
        <v>2002</v>
      </c>
      <c r="D3281">
        <v>9</v>
      </c>
      <c r="E3281" t="s">
        <v>47</v>
      </c>
      <c r="F3281" t="s">
        <v>36</v>
      </c>
      <c r="G3281" t="s">
        <v>45</v>
      </c>
      <c r="H3281">
        <v>1</v>
      </c>
      <c r="I3281">
        <v>5</v>
      </c>
      <c r="J3281" t="s">
        <v>34</v>
      </c>
      <c r="K3281">
        <v>5036</v>
      </c>
      <c r="L3281">
        <v>1826</v>
      </c>
      <c r="M3281">
        <v>1548</v>
      </c>
      <c r="N3281">
        <v>1</v>
      </c>
      <c r="O3281">
        <v>1548</v>
      </c>
      <c r="P3281">
        <v>277</v>
      </c>
      <c r="Q3281">
        <v>0</v>
      </c>
      <c r="R3281">
        <v>277</v>
      </c>
      <c r="S3281">
        <v>2705</v>
      </c>
      <c r="T3281">
        <f t="shared" si="102"/>
        <v>2982</v>
      </c>
      <c r="U3281">
        <f t="shared" si="103"/>
        <v>4</v>
      </c>
      <c r="V3281">
        <v>0.12463925260258367</v>
      </c>
      <c r="W3281">
        <v>0.3887474193212746</v>
      </c>
      <c r="X3281">
        <v>1.2047730919406155E-4</v>
      </c>
      <c r="Y3281">
        <v>0.48649285076694754</v>
      </c>
      <c r="Z3281">
        <v>227.6</v>
      </c>
      <c r="AA3281">
        <v>709.88</v>
      </c>
      <c r="AB3281">
        <v>0.22</v>
      </c>
      <c r="AC3281">
        <v>888.37</v>
      </c>
    </row>
    <row r="3282" spans="1:29" x14ac:dyDescent="0.25">
      <c r="A3282">
        <v>2006</v>
      </c>
      <c r="B3282">
        <v>2004</v>
      </c>
      <c r="C3282">
        <v>2005</v>
      </c>
      <c r="D3282">
        <v>10</v>
      </c>
      <c r="E3282" t="s">
        <v>48</v>
      </c>
      <c r="F3282" t="s">
        <v>31</v>
      </c>
      <c r="G3282" t="s">
        <v>49</v>
      </c>
      <c r="H3282">
        <v>1</v>
      </c>
      <c r="I3282">
        <v>2</v>
      </c>
      <c r="J3282" t="s">
        <v>33</v>
      </c>
      <c r="K3282">
        <v>137793</v>
      </c>
      <c r="L3282">
        <v>5057</v>
      </c>
      <c r="M3282">
        <v>4904</v>
      </c>
      <c r="N3282">
        <v>0.57550000000000001</v>
      </c>
      <c r="O3282">
        <v>2822</v>
      </c>
      <c r="P3282">
        <v>0</v>
      </c>
      <c r="Q3282">
        <v>152</v>
      </c>
      <c r="R3282">
        <v>152</v>
      </c>
      <c r="S3282">
        <v>266</v>
      </c>
      <c r="T3282">
        <f t="shared" si="102"/>
        <v>418</v>
      </c>
      <c r="U3282">
        <f t="shared" si="103"/>
        <v>1</v>
      </c>
      <c r="V3282">
        <v>0.20791883432101255</v>
      </c>
      <c r="W3282">
        <v>0.37636609185515618</v>
      </c>
      <c r="X3282">
        <v>4.2291257605327731E-2</v>
      </c>
      <c r="Y3282">
        <v>0.37342381621850346</v>
      </c>
      <c r="Z3282">
        <v>1051.51</v>
      </c>
      <c r="AA3282">
        <v>1903.4</v>
      </c>
      <c r="AB3282">
        <v>213.88</v>
      </c>
      <c r="AC3282">
        <v>1888.52</v>
      </c>
    </row>
    <row r="3283" spans="1:29" x14ac:dyDescent="0.25">
      <c r="A3283">
        <v>2006</v>
      </c>
      <c r="B3283">
        <v>2003</v>
      </c>
      <c r="C3283">
        <v>2004</v>
      </c>
      <c r="D3283">
        <v>10</v>
      </c>
      <c r="E3283" t="s">
        <v>48</v>
      </c>
      <c r="F3283" t="s">
        <v>31</v>
      </c>
      <c r="G3283" t="s">
        <v>49</v>
      </c>
      <c r="H3283">
        <v>1</v>
      </c>
      <c r="I3283">
        <v>3</v>
      </c>
      <c r="J3283" t="s">
        <v>34</v>
      </c>
      <c r="K3283">
        <v>82269</v>
      </c>
      <c r="L3283">
        <v>9363</v>
      </c>
      <c r="M3283">
        <v>5657</v>
      </c>
      <c r="N3283">
        <v>0.81889999999999996</v>
      </c>
      <c r="O3283">
        <v>4632</v>
      </c>
      <c r="P3283">
        <v>0</v>
      </c>
      <c r="Q3283">
        <v>3706</v>
      </c>
      <c r="R3283">
        <v>3706</v>
      </c>
      <c r="S3283">
        <v>3558</v>
      </c>
      <c r="T3283">
        <f t="shared" si="102"/>
        <v>7264</v>
      </c>
      <c r="U3283">
        <f t="shared" si="103"/>
        <v>2</v>
      </c>
      <c r="V3283">
        <v>9.1163749372577069E-2</v>
      </c>
      <c r="W3283">
        <v>8.5084955733310541E-2</v>
      </c>
      <c r="X3283">
        <v>0.15924687890470646</v>
      </c>
      <c r="Y3283">
        <v>0.66450441598940579</v>
      </c>
      <c r="Z3283">
        <v>853.63</v>
      </c>
      <c r="AA3283">
        <v>796.71</v>
      </c>
      <c r="AB3283">
        <v>1491.1399999999999</v>
      </c>
      <c r="AC3283">
        <v>6222.2199999999993</v>
      </c>
    </row>
    <row r="3284" spans="1:29" x14ac:dyDescent="0.25">
      <c r="A3284">
        <v>2006</v>
      </c>
      <c r="B3284">
        <v>2002</v>
      </c>
      <c r="C3284">
        <v>2003</v>
      </c>
      <c r="D3284">
        <v>10</v>
      </c>
      <c r="E3284" t="s">
        <v>48</v>
      </c>
      <c r="F3284" t="s">
        <v>31</v>
      </c>
      <c r="G3284" t="s">
        <v>49</v>
      </c>
      <c r="H3284">
        <v>1</v>
      </c>
      <c r="I3284">
        <v>4</v>
      </c>
      <c r="J3284" t="s">
        <v>34</v>
      </c>
      <c r="K3284">
        <v>42086</v>
      </c>
      <c r="L3284">
        <v>23846</v>
      </c>
      <c r="M3284">
        <v>6101</v>
      </c>
      <c r="N3284">
        <v>0.98680000000000001</v>
      </c>
      <c r="O3284">
        <v>6021</v>
      </c>
      <c r="P3284">
        <v>108</v>
      </c>
      <c r="Q3284">
        <v>17635</v>
      </c>
      <c r="R3284">
        <v>17744</v>
      </c>
      <c r="S3284">
        <v>6192</v>
      </c>
      <c r="T3284">
        <f t="shared" si="102"/>
        <v>23936</v>
      </c>
      <c r="U3284">
        <f t="shared" si="103"/>
        <v>3</v>
      </c>
      <c r="V3284">
        <v>2.6326681492024203E-3</v>
      </c>
      <c r="W3284">
        <v>3.9976466177678678E-3</v>
      </c>
      <c r="X3284">
        <v>8.9138335850121569E-2</v>
      </c>
      <c r="Y3284">
        <v>0.90423134938290817</v>
      </c>
      <c r="Z3284">
        <v>62.78</v>
      </c>
      <c r="AA3284">
        <v>95.33</v>
      </c>
      <c r="AB3284">
        <v>2125.64</v>
      </c>
      <c r="AC3284">
        <v>21562.780000000002</v>
      </c>
    </row>
    <row r="3285" spans="1:29" x14ac:dyDescent="0.25">
      <c r="A3285">
        <v>2006</v>
      </c>
      <c r="B3285">
        <v>2001</v>
      </c>
      <c r="C3285">
        <v>2002</v>
      </c>
      <c r="D3285">
        <v>10</v>
      </c>
      <c r="E3285" t="s">
        <v>48</v>
      </c>
      <c r="F3285" t="s">
        <v>31</v>
      </c>
      <c r="G3285" t="s">
        <v>49</v>
      </c>
      <c r="H3285">
        <v>1</v>
      </c>
      <c r="I3285">
        <v>5</v>
      </c>
      <c r="J3285" t="s">
        <v>34</v>
      </c>
      <c r="K3285">
        <v>2283</v>
      </c>
      <c r="L3285">
        <v>1900</v>
      </c>
      <c r="M3285">
        <v>216</v>
      </c>
      <c r="N3285">
        <v>1</v>
      </c>
      <c r="O3285">
        <v>216</v>
      </c>
      <c r="P3285">
        <v>0</v>
      </c>
      <c r="Q3285">
        <v>1683</v>
      </c>
      <c r="R3285">
        <v>1683</v>
      </c>
      <c r="S3285">
        <v>153</v>
      </c>
      <c r="T3285">
        <f t="shared" si="102"/>
        <v>1836</v>
      </c>
      <c r="U3285">
        <f t="shared" si="103"/>
        <v>4</v>
      </c>
      <c r="V3285">
        <v>1.7364034349217041E-4</v>
      </c>
      <c r="W3285">
        <v>1.4206937194813945E-4</v>
      </c>
      <c r="X3285">
        <v>4.4488760734130335E-2</v>
      </c>
      <c r="Y3285">
        <v>0.9551955295504293</v>
      </c>
      <c r="Z3285">
        <v>0.33</v>
      </c>
      <c r="AA3285">
        <v>0.27</v>
      </c>
      <c r="AB3285">
        <v>84.550000000000011</v>
      </c>
      <c r="AC3285">
        <v>1815.3299999999997</v>
      </c>
    </row>
    <row r="3286" spans="1:29" x14ac:dyDescent="0.25">
      <c r="A3286">
        <v>2006</v>
      </c>
      <c r="B3286">
        <v>2004</v>
      </c>
      <c r="C3286">
        <v>2005</v>
      </c>
      <c r="D3286">
        <v>11</v>
      </c>
      <c r="E3286" t="s">
        <v>50</v>
      </c>
      <c r="F3286" t="s">
        <v>31</v>
      </c>
      <c r="G3286" t="s">
        <v>49</v>
      </c>
      <c r="H3286">
        <v>1</v>
      </c>
      <c r="I3286">
        <v>2</v>
      </c>
      <c r="J3286" t="s">
        <v>33</v>
      </c>
      <c r="K3286">
        <v>536952</v>
      </c>
      <c r="L3286">
        <v>16738</v>
      </c>
      <c r="M3286">
        <v>13381</v>
      </c>
      <c r="N3286">
        <v>0.57620000000000005</v>
      </c>
      <c r="O3286">
        <v>7710</v>
      </c>
      <c r="P3286">
        <v>0</v>
      </c>
      <c r="Q3286">
        <v>3357</v>
      </c>
      <c r="R3286">
        <v>3357</v>
      </c>
      <c r="S3286">
        <v>1308</v>
      </c>
      <c r="T3286">
        <f t="shared" si="102"/>
        <v>4665</v>
      </c>
      <c r="U3286">
        <f t="shared" si="103"/>
        <v>1</v>
      </c>
      <c r="V3286">
        <v>0.24479392255390378</v>
      </c>
      <c r="W3286">
        <v>0.26763691847769916</v>
      </c>
      <c r="X3286">
        <v>6.717582881732713E-2</v>
      </c>
      <c r="Y3286">
        <v>0.42039333015106983</v>
      </c>
      <c r="Z3286">
        <v>4097.5099999999993</v>
      </c>
      <c r="AA3286">
        <v>4479.87</v>
      </c>
      <c r="AB3286">
        <v>1124.43</v>
      </c>
      <c r="AC3286">
        <v>7036.7999999999993</v>
      </c>
    </row>
    <row r="3287" spans="1:29" x14ac:dyDescent="0.25">
      <c r="A3287">
        <v>2006</v>
      </c>
      <c r="B3287">
        <v>2003</v>
      </c>
      <c r="C3287">
        <v>2004</v>
      </c>
      <c r="D3287">
        <v>11</v>
      </c>
      <c r="E3287" t="s">
        <v>50</v>
      </c>
      <c r="F3287" t="s">
        <v>31</v>
      </c>
      <c r="G3287" t="s">
        <v>49</v>
      </c>
      <c r="H3287">
        <v>1</v>
      </c>
      <c r="I3287">
        <v>3</v>
      </c>
      <c r="J3287" t="s">
        <v>34</v>
      </c>
      <c r="K3287">
        <v>372454</v>
      </c>
      <c r="L3287">
        <v>40224</v>
      </c>
      <c r="M3287">
        <v>27485</v>
      </c>
      <c r="N3287">
        <v>0.81389999999999996</v>
      </c>
      <c r="O3287">
        <v>22370</v>
      </c>
      <c r="P3287">
        <v>0</v>
      </c>
      <c r="Q3287">
        <v>12738</v>
      </c>
      <c r="R3287">
        <v>12738</v>
      </c>
      <c r="S3287">
        <v>18931</v>
      </c>
      <c r="T3287">
        <f t="shared" si="102"/>
        <v>31669</v>
      </c>
      <c r="U3287">
        <f t="shared" si="103"/>
        <v>2</v>
      </c>
      <c r="V3287">
        <v>9.3599958433055477E-2</v>
      </c>
      <c r="W3287">
        <v>4.449154701875261E-2</v>
      </c>
      <c r="X3287">
        <v>0.2101775868151243</v>
      </c>
      <c r="Y3287">
        <v>0.65173090773306763</v>
      </c>
      <c r="Z3287">
        <v>3764.9900000000002</v>
      </c>
      <c r="AA3287">
        <v>1789.6399999999999</v>
      </c>
      <c r="AB3287">
        <v>8454.24</v>
      </c>
      <c r="AC3287">
        <v>26215.399999999998</v>
      </c>
    </row>
    <row r="3288" spans="1:29" x14ac:dyDescent="0.25">
      <c r="A3288">
        <v>2006</v>
      </c>
      <c r="B3288">
        <v>2002</v>
      </c>
      <c r="C3288">
        <v>2003</v>
      </c>
      <c r="D3288">
        <v>11</v>
      </c>
      <c r="E3288" t="s">
        <v>50</v>
      </c>
      <c r="F3288" t="s">
        <v>31</v>
      </c>
      <c r="G3288" t="s">
        <v>49</v>
      </c>
      <c r="H3288">
        <v>1</v>
      </c>
      <c r="I3288">
        <v>4</v>
      </c>
      <c r="J3288" t="s">
        <v>34</v>
      </c>
      <c r="K3288">
        <v>181354</v>
      </c>
      <c r="L3288">
        <v>61401</v>
      </c>
      <c r="M3288">
        <v>21031</v>
      </c>
      <c r="N3288">
        <v>0.98080000000000001</v>
      </c>
      <c r="O3288">
        <v>20628</v>
      </c>
      <c r="P3288">
        <v>128</v>
      </c>
      <c r="Q3288">
        <v>40241</v>
      </c>
      <c r="R3288">
        <v>40369</v>
      </c>
      <c r="S3288">
        <v>59899</v>
      </c>
      <c r="T3288">
        <f t="shared" si="102"/>
        <v>100268</v>
      </c>
      <c r="U3288">
        <f t="shared" si="103"/>
        <v>3</v>
      </c>
      <c r="V3288">
        <v>1.1564212600669364E-2</v>
      </c>
      <c r="W3288">
        <v>2.5434720650146982E-2</v>
      </c>
      <c r="X3288">
        <v>0.14963950392091399</v>
      </c>
      <c r="Y3288">
        <v>0.81336156282826966</v>
      </c>
      <c r="Z3288">
        <v>710.06</v>
      </c>
      <c r="AA3288">
        <v>1561.73</v>
      </c>
      <c r="AB3288">
        <v>9188.09</v>
      </c>
      <c r="AC3288">
        <v>49941.62</v>
      </c>
    </row>
    <row r="3289" spans="1:29" x14ac:dyDescent="0.25">
      <c r="A3289">
        <v>2006</v>
      </c>
      <c r="B3289">
        <v>2001</v>
      </c>
      <c r="C3289">
        <v>2002</v>
      </c>
      <c r="D3289">
        <v>11</v>
      </c>
      <c r="E3289" t="s">
        <v>50</v>
      </c>
      <c r="F3289" t="s">
        <v>31</v>
      </c>
      <c r="G3289" t="s">
        <v>49</v>
      </c>
      <c r="H3289">
        <v>1</v>
      </c>
      <c r="I3289">
        <v>5</v>
      </c>
      <c r="J3289" t="s">
        <v>34</v>
      </c>
      <c r="K3289">
        <v>19720</v>
      </c>
      <c r="L3289">
        <v>10152</v>
      </c>
      <c r="M3289">
        <v>2214</v>
      </c>
      <c r="N3289">
        <v>1</v>
      </c>
      <c r="O3289">
        <v>2214</v>
      </c>
      <c r="P3289">
        <v>12</v>
      </c>
      <c r="Q3289">
        <v>7925</v>
      </c>
      <c r="R3289">
        <v>7938</v>
      </c>
      <c r="S3289">
        <v>7595</v>
      </c>
      <c r="T3289">
        <f t="shared" si="102"/>
        <v>15533</v>
      </c>
      <c r="U3289">
        <f t="shared" si="103"/>
        <v>4</v>
      </c>
      <c r="V3289">
        <v>2.8071709921724254E-4</v>
      </c>
      <c r="W3289">
        <v>2.2949854076357022E-4</v>
      </c>
      <c r="X3289">
        <v>0.12217202146845577</v>
      </c>
      <c r="Y3289">
        <v>0.87731776289156349</v>
      </c>
      <c r="Z3289">
        <v>2.85</v>
      </c>
      <c r="AA3289">
        <v>2.33</v>
      </c>
      <c r="AB3289">
        <v>1240.3599999999999</v>
      </c>
      <c r="AC3289">
        <v>8907.0300000000007</v>
      </c>
    </row>
    <row r="3290" spans="1:29" x14ac:dyDescent="0.25">
      <c r="A3290">
        <v>2006</v>
      </c>
      <c r="B3290">
        <v>2004</v>
      </c>
      <c r="C3290">
        <v>2005</v>
      </c>
      <c r="D3290">
        <v>12</v>
      </c>
      <c r="E3290" t="s">
        <v>51</v>
      </c>
      <c r="F3290" t="s">
        <v>31</v>
      </c>
      <c r="G3290" t="s">
        <v>49</v>
      </c>
      <c r="H3290">
        <v>0</v>
      </c>
      <c r="I3290">
        <v>2</v>
      </c>
      <c r="J3290" t="s">
        <v>33</v>
      </c>
      <c r="K3290">
        <v>84827</v>
      </c>
      <c r="L3290">
        <v>2615</v>
      </c>
      <c r="M3290">
        <v>2114</v>
      </c>
      <c r="N3290">
        <v>0.57789999999999997</v>
      </c>
      <c r="O3290">
        <v>1222</v>
      </c>
      <c r="P3290">
        <v>0</v>
      </c>
      <c r="Q3290">
        <v>500</v>
      </c>
      <c r="R3290">
        <v>500</v>
      </c>
      <c r="S3290">
        <v>315</v>
      </c>
      <c r="T3290">
        <f t="shared" si="102"/>
        <v>815</v>
      </c>
      <c r="U3290">
        <f t="shared" si="103"/>
        <v>1</v>
      </c>
      <c r="V3290">
        <v>0.24751933864325501</v>
      </c>
      <c r="W3290">
        <v>0.27061864539638958</v>
      </c>
      <c r="X3290">
        <v>6.6040080604765156E-2</v>
      </c>
      <c r="Y3290">
        <v>0.41582193535559014</v>
      </c>
      <c r="Z3290">
        <v>647.31999999999994</v>
      </c>
      <c r="AA3290">
        <v>707.73</v>
      </c>
      <c r="AB3290">
        <v>172.71</v>
      </c>
      <c r="AC3290">
        <v>1087.4700000000003</v>
      </c>
    </row>
    <row r="3291" spans="1:29" x14ac:dyDescent="0.25">
      <c r="A3291">
        <v>2006</v>
      </c>
      <c r="B3291">
        <v>2003</v>
      </c>
      <c r="C3291">
        <v>2004</v>
      </c>
      <c r="D3291">
        <v>12</v>
      </c>
      <c r="E3291" t="s">
        <v>51</v>
      </c>
      <c r="F3291" t="s">
        <v>31</v>
      </c>
      <c r="G3291" t="s">
        <v>49</v>
      </c>
      <c r="H3291">
        <v>0</v>
      </c>
      <c r="I3291">
        <v>3</v>
      </c>
      <c r="J3291" t="s">
        <v>34</v>
      </c>
      <c r="K3291">
        <v>44522</v>
      </c>
      <c r="L3291">
        <v>4589</v>
      </c>
      <c r="M3291">
        <v>3308</v>
      </c>
      <c r="N3291">
        <v>0.81530000000000002</v>
      </c>
      <c r="O3291">
        <v>2697</v>
      </c>
      <c r="P3291">
        <v>0</v>
      </c>
      <c r="Q3291">
        <v>1280</v>
      </c>
      <c r="R3291">
        <v>1280</v>
      </c>
      <c r="S3291">
        <v>2694</v>
      </c>
      <c r="T3291">
        <f t="shared" si="102"/>
        <v>3974</v>
      </c>
      <c r="U3291">
        <f t="shared" si="103"/>
        <v>2</v>
      </c>
      <c r="V3291">
        <v>9.8152223650665685E-2</v>
      </c>
      <c r="W3291">
        <v>4.6832850325757742E-2</v>
      </c>
      <c r="X3291">
        <v>0.21834920358224563</v>
      </c>
      <c r="Y3291">
        <v>0.63666572244133091</v>
      </c>
      <c r="Z3291">
        <v>450.45000000000005</v>
      </c>
      <c r="AA3291">
        <v>214.93</v>
      </c>
      <c r="AB3291">
        <v>1002.0699999999999</v>
      </c>
      <c r="AC3291">
        <v>2921.85</v>
      </c>
    </row>
    <row r="3292" spans="1:29" x14ac:dyDescent="0.25">
      <c r="A3292">
        <v>2006</v>
      </c>
      <c r="B3292">
        <v>2002</v>
      </c>
      <c r="C3292">
        <v>2003</v>
      </c>
      <c r="D3292">
        <v>12</v>
      </c>
      <c r="E3292" t="s">
        <v>51</v>
      </c>
      <c r="F3292" t="s">
        <v>31</v>
      </c>
      <c r="G3292" t="s">
        <v>49</v>
      </c>
      <c r="H3292">
        <v>0</v>
      </c>
      <c r="I3292">
        <v>4</v>
      </c>
      <c r="J3292" t="s">
        <v>34</v>
      </c>
      <c r="K3292">
        <v>21200</v>
      </c>
      <c r="L3292">
        <v>5834</v>
      </c>
      <c r="M3292">
        <v>2461</v>
      </c>
      <c r="N3292">
        <v>0.98080000000000001</v>
      </c>
      <c r="O3292">
        <v>2414</v>
      </c>
      <c r="P3292">
        <v>14</v>
      </c>
      <c r="Q3292">
        <v>3358</v>
      </c>
      <c r="R3292">
        <v>3372</v>
      </c>
      <c r="S3292">
        <v>8334</v>
      </c>
      <c r="T3292">
        <f t="shared" si="102"/>
        <v>11706</v>
      </c>
      <c r="U3292">
        <f t="shared" si="103"/>
        <v>3</v>
      </c>
      <c r="V3292">
        <v>1.4443520811730328E-2</v>
      </c>
      <c r="W3292">
        <v>2.7820959987659506E-2</v>
      </c>
      <c r="X3292">
        <v>0.19030928365141528</v>
      </c>
      <c r="Y3292">
        <v>0.76742623554919476</v>
      </c>
      <c r="Z3292">
        <v>84.27000000000001</v>
      </c>
      <c r="AA3292">
        <v>162.32</v>
      </c>
      <c r="AB3292">
        <v>1110.3499999999999</v>
      </c>
      <c r="AC3292">
        <v>4477.5099999999993</v>
      </c>
    </row>
    <row r="3293" spans="1:29" x14ac:dyDescent="0.25">
      <c r="A3293">
        <v>2006</v>
      </c>
      <c r="B3293">
        <v>2001</v>
      </c>
      <c r="C3293">
        <v>2002</v>
      </c>
      <c r="D3293">
        <v>12</v>
      </c>
      <c r="E3293" t="s">
        <v>51</v>
      </c>
      <c r="F3293" t="s">
        <v>31</v>
      </c>
      <c r="G3293" t="s">
        <v>49</v>
      </c>
      <c r="H3293">
        <v>0</v>
      </c>
      <c r="I3293">
        <v>5</v>
      </c>
      <c r="J3293" t="s">
        <v>34</v>
      </c>
      <c r="K3293">
        <v>2516</v>
      </c>
      <c r="L3293">
        <v>1050</v>
      </c>
      <c r="M3293">
        <v>279</v>
      </c>
      <c r="N3293">
        <v>1</v>
      </c>
      <c r="O3293">
        <v>279</v>
      </c>
      <c r="P3293">
        <v>1</v>
      </c>
      <c r="Q3293">
        <v>769</v>
      </c>
      <c r="R3293">
        <v>771</v>
      </c>
      <c r="S3293">
        <v>1213</v>
      </c>
      <c r="T3293">
        <f t="shared" si="102"/>
        <v>1984</v>
      </c>
      <c r="U3293">
        <f t="shared" si="103"/>
        <v>4</v>
      </c>
      <c r="V3293">
        <v>3.5211937798587716E-4</v>
      </c>
      <c r="W3293">
        <v>2.8550219836692741E-4</v>
      </c>
      <c r="X3293">
        <v>0.15616018576676374</v>
      </c>
      <c r="Y3293">
        <v>0.84320219265688345</v>
      </c>
      <c r="Z3293">
        <v>0.37</v>
      </c>
      <c r="AA3293">
        <v>0.3</v>
      </c>
      <c r="AB3293">
        <v>164.09</v>
      </c>
      <c r="AC3293">
        <v>886.02</v>
      </c>
    </row>
    <row r="3294" spans="1:29" x14ac:dyDescent="0.25">
      <c r="A3294">
        <v>2006</v>
      </c>
      <c r="B3294">
        <v>2004</v>
      </c>
      <c r="C3294">
        <v>2005</v>
      </c>
      <c r="D3294">
        <v>13</v>
      </c>
      <c r="E3294" t="s">
        <v>52</v>
      </c>
      <c r="F3294" t="s">
        <v>31</v>
      </c>
      <c r="G3294" t="s">
        <v>49</v>
      </c>
      <c r="H3294">
        <v>1</v>
      </c>
      <c r="I3294">
        <v>2</v>
      </c>
      <c r="J3294" t="s">
        <v>33</v>
      </c>
      <c r="K3294">
        <v>143321</v>
      </c>
      <c r="L3294">
        <v>4181</v>
      </c>
      <c r="M3294">
        <v>3602</v>
      </c>
      <c r="N3294">
        <v>0.57210000000000005</v>
      </c>
      <c r="O3294">
        <v>2060</v>
      </c>
      <c r="P3294">
        <v>0</v>
      </c>
      <c r="Q3294">
        <v>579</v>
      </c>
      <c r="R3294">
        <v>579</v>
      </c>
      <c r="S3294">
        <v>1464</v>
      </c>
      <c r="T3294">
        <f t="shared" si="102"/>
        <v>2043</v>
      </c>
      <c r="U3294">
        <f t="shared" si="103"/>
        <v>1</v>
      </c>
      <c r="V3294">
        <v>0.25273290365782203</v>
      </c>
      <c r="W3294">
        <v>0.28596300326441787</v>
      </c>
      <c r="X3294">
        <v>5.6619115378636599E-2</v>
      </c>
      <c r="Y3294">
        <v>0.40468497769912348</v>
      </c>
      <c r="Z3294">
        <v>1056.79</v>
      </c>
      <c r="AA3294">
        <v>1195.74</v>
      </c>
      <c r="AB3294">
        <v>236.75</v>
      </c>
      <c r="AC3294">
        <v>1692.1699999999998</v>
      </c>
    </row>
    <row r="3295" spans="1:29" x14ac:dyDescent="0.25">
      <c r="A3295">
        <v>2006</v>
      </c>
      <c r="B3295">
        <v>2003</v>
      </c>
      <c r="C3295">
        <v>2004</v>
      </c>
      <c r="D3295">
        <v>13</v>
      </c>
      <c r="E3295" t="s">
        <v>52</v>
      </c>
      <c r="F3295" t="s">
        <v>31</v>
      </c>
      <c r="G3295" t="s">
        <v>49</v>
      </c>
      <c r="H3295">
        <v>1</v>
      </c>
      <c r="I3295">
        <v>3</v>
      </c>
      <c r="J3295" t="s">
        <v>34</v>
      </c>
      <c r="K3295">
        <v>98280</v>
      </c>
      <c r="L3295">
        <v>13023</v>
      </c>
      <c r="M3295">
        <v>9314</v>
      </c>
      <c r="N3295">
        <v>0.80179999999999996</v>
      </c>
      <c r="O3295">
        <v>7468</v>
      </c>
      <c r="P3295">
        <v>0</v>
      </c>
      <c r="Q3295">
        <v>3709</v>
      </c>
      <c r="R3295">
        <v>3709</v>
      </c>
      <c r="S3295">
        <v>4069</v>
      </c>
      <c r="T3295">
        <f t="shared" si="102"/>
        <v>7778</v>
      </c>
      <c r="U3295">
        <f t="shared" si="103"/>
        <v>2</v>
      </c>
      <c r="V3295">
        <v>6.8271044793539085E-2</v>
      </c>
      <c r="W3295">
        <v>9.3082290285352753E-2</v>
      </c>
      <c r="X3295">
        <v>7.96704119390058E-2</v>
      </c>
      <c r="Y3295">
        <v>0.75897625298210236</v>
      </c>
      <c r="Z3295">
        <v>889.13</v>
      </c>
      <c r="AA3295">
        <v>1212.26</v>
      </c>
      <c r="AB3295">
        <v>1037.5900000000001</v>
      </c>
      <c r="AC3295">
        <v>9884.5499999999993</v>
      </c>
    </row>
    <row r="3296" spans="1:29" x14ac:dyDescent="0.25">
      <c r="A3296">
        <v>2006</v>
      </c>
      <c r="B3296">
        <v>2002</v>
      </c>
      <c r="C3296">
        <v>2003</v>
      </c>
      <c r="D3296">
        <v>13</v>
      </c>
      <c r="E3296" t="s">
        <v>52</v>
      </c>
      <c r="F3296" t="s">
        <v>31</v>
      </c>
      <c r="G3296" t="s">
        <v>49</v>
      </c>
      <c r="H3296">
        <v>1</v>
      </c>
      <c r="I3296">
        <v>4</v>
      </c>
      <c r="J3296" t="s">
        <v>34</v>
      </c>
      <c r="K3296">
        <v>46422</v>
      </c>
      <c r="L3296">
        <v>15937</v>
      </c>
      <c r="M3296">
        <v>7030</v>
      </c>
      <c r="N3296">
        <v>0.96499999999999997</v>
      </c>
      <c r="O3296">
        <v>6784</v>
      </c>
      <c r="P3296">
        <v>335</v>
      </c>
      <c r="Q3296">
        <v>8570</v>
      </c>
      <c r="R3296">
        <v>8906</v>
      </c>
      <c r="S3296">
        <v>10648</v>
      </c>
      <c r="T3296">
        <f t="shared" si="102"/>
        <v>19554</v>
      </c>
      <c r="U3296">
        <f t="shared" si="103"/>
        <v>3</v>
      </c>
      <c r="V3296">
        <v>1.1247051766555754E-2</v>
      </c>
      <c r="W3296">
        <v>3.5573938463411163E-2</v>
      </c>
      <c r="X3296">
        <v>0.16304554475573663</v>
      </c>
      <c r="Y3296">
        <v>0.79013346501429649</v>
      </c>
      <c r="Z3296">
        <v>179.25</v>
      </c>
      <c r="AA3296">
        <v>566.96</v>
      </c>
      <c r="AB3296">
        <v>2598.54</v>
      </c>
      <c r="AC3296">
        <v>12592.76</v>
      </c>
    </row>
    <row r="3297" spans="1:29" x14ac:dyDescent="0.25">
      <c r="A3297">
        <v>2006</v>
      </c>
      <c r="B3297">
        <v>2001</v>
      </c>
      <c r="C3297">
        <v>2002</v>
      </c>
      <c r="D3297">
        <v>13</v>
      </c>
      <c r="E3297" t="s">
        <v>52</v>
      </c>
      <c r="F3297" t="s">
        <v>31</v>
      </c>
      <c r="G3297" t="s">
        <v>49</v>
      </c>
      <c r="H3297">
        <v>1</v>
      </c>
      <c r="I3297">
        <v>5</v>
      </c>
      <c r="J3297" t="s">
        <v>34</v>
      </c>
      <c r="K3297">
        <v>8597</v>
      </c>
      <c r="L3297">
        <v>4215</v>
      </c>
      <c r="M3297">
        <v>1308</v>
      </c>
      <c r="N3297">
        <v>1</v>
      </c>
      <c r="O3297">
        <v>1308</v>
      </c>
      <c r="P3297">
        <v>79</v>
      </c>
      <c r="Q3297">
        <v>2827</v>
      </c>
      <c r="R3297">
        <v>2906</v>
      </c>
      <c r="S3297">
        <v>3522</v>
      </c>
      <c r="T3297">
        <f t="shared" si="102"/>
        <v>6428</v>
      </c>
      <c r="U3297">
        <f t="shared" si="103"/>
        <v>4</v>
      </c>
      <c r="V3297">
        <v>1.6419850914111918E-2</v>
      </c>
      <c r="W3297">
        <v>1.0208729733192251E-2</v>
      </c>
      <c r="X3297">
        <v>3.7302314105271156E-2</v>
      </c>
      <c r="Y3297">
        <v>0.9360691052474247</v>
      </c>
      <c r="Z3297">
        <v>69.210000000000008</v>
      </c>
      <c r="AA3297">
        <v>43.03</v>
      </c>
      <c r="AB3297">
        <v>157.23000000000002</v>
      </c>
      <c r="AC3297">
        <v>3945.5499999999997</v>
      </c>
    </row>
    <row r="3298" spans="1:29" x14ac:dyDescent="0.25">
      <c r="A3298">
        <v>2006</v>
      </c>
      <c r="B3298">
        <v>2003</v>
      </c>
      <c r="C3298">
        <v>2005</v>
      </c>
      <c r="D3298">
        <v>14</v>
      </c>
      <c r="E3298" t="s">
        <v>53</v>
      </c>
      <c r="F3298" t="s">
        <v>31</v>
      </c>
      <c r="G3298" t="s">
        <v>49</v>
      </c>
      <c r="H3298">
        <v>3</v>
      </c>
      <c r="I3298">
        <v>3</v>
      </c>
      <c r="J3298" t="s">
        <v>33</v>
      </c>
      <c r="K3298">
        <v>6171</v>
      </c>
      <c r="L3298">
        <v>222</v>
      </c>
      <c r="M3298">
        <v>197</v>
      </c>
      <c r="N3298">
        <v>0.61870000000000003</v>
      </c>
      <c r="O3298">
        <v>122</v>
      </c>
      <c r="P3298">
        <v>0</v>
      </c>
      <c r="Q3298">
        <v>24</v>
      </c>
      <c r="R3298">
        <v>24</v>
      </c>
      <c r="S3298">
        <v>71</v>
      </c>
      <c r="T3298">
        <f t="shared" si="102"/>
        <v>95</v>
      </c>
      <c r="U3298">
        <f t="shared" si="103"/>
        <v>1</v>
      </c>
      <c r="V3298">
        <v>0</v>
      </c>
      <c r="W3298">
        <v>8.1918486827291151E-2</v>
      </c>
      <c r="X3298">
        <v>4.3143436163026336E-2</v>
      </c>
      <c r="Y3298">
        <v>0.87493807700968262</v>
      </c>
      <c r="Z3298">
        <v>0</v>
      </c>
      <c r="AA3298">
        <v>18.190000000000001</v>
      </c>
      <c r="AB3298">
        <v>9.5799999999999983</v>
      </c>
      <c r="AC3298">
        <v>194.28000000000003</v>
      </c>
    </row>
    <row r="3299" spans="1:29" x14ac:dyDescent="0.25">
      <c r="A3299">
        <v>2006</v>
      </c>
      <c r="B3299">
        <v>2002</v>
      </c>
      <c r="C3299">
        <v>2004</v>
      </c>
      <c r="D3299">
        <v>14</v>
      </c>
      <c r="E3299" t="s">
        <v>53</v>
      </c>
      <c r="F3299" t="s">
        <v>31</v>
      </c>
      <c r="G3299" t="s">
        <v>49</v>
      </c>
      <c r="H3299">
        <v>3</v>
      </c>
      <c r="I3299">
        <v>4</v>
      </c>
      <c r="J3299" t="s">
        <v>34</v>
      </c>
      <c r="K3299">
        <v>3315</v>
      </c>
      <c r="L3299">
        <v>306</v>
      </c>
      <c r="M3299">
        <v>292</v>
      </c>
      <c r="N3299">
        <v>0.86860000000000004</v>
      </c>
      <c r="O3299">
        <v>254</v>
      </c>
      <c r="P3299">
        <v>0</v>
      </c>
      <c r="Q3299">
        <v>14</v>
      </c>
      <c r="R3299">
        <v>14</v>
      </c>
      <c r="S3299">
        <v>730</v>
      </c>
      <c r="T3299">
        <f t="shared" si="102"/>
        <v>744</v>
      </c>
      <c r="U3299">
        <f t="shared" si="103"/>
        <v>2</v>
      </c>
      <c r="V3299">
        <v>0</v>
      </c>
      <c r="W3299">
        <v>4.105170560062555E-2</v>
      </c>
      <c r="X3299">
        <v>0.3470172352002085</v>
      </c>
      <c r="Y3299">
        <v>0.61193105919916591</v>
      </c>
      <c r="Z3299">
        <v>0</v>
      </c>
      <c r="AA3299">
        <v>12.6</v>
      </c>
      <c r="AB3299">
        <v>106.50999999999999</v>
      </c>
      <c r="AC3299">
        <v>187.82</v>
      </c>
    </row>
    <row r="3300" spans="1:29" x14ac:dyDescent="0.25">
      <c r="A3300">
        <v>2006</v>
      </c>
      <c r="B3300">
        <v>2001</v>
      </c>
      <c r="C3300">
        <v>2003</v>
      </c>
      <c r="D3300">
        <v>14</v>
      </c>
      <c r="E3300" t="s">
        <v>53</v>
      </c>
      <c r="F3300" t="s">
        <v>31</v>
      </c>
      <c r="G3300" t="s">
        <v>49</v>
      </c>
      <c r="H3300">
        <v>3</v>
      </c>
      <c r="I3300">
        <v>5</v>
      </c>
      <c r="J3300" t="s">
        <v>34</v>
      </c>
      <c r="K3300">
        <v>1484</v>
      </c>
      <c r="L3300">
        <v>144</v>
      </c>
      <c r="M3300">
        <v>144</v>
      </c>
      <c r="N3300">
        <v>0.99050000000000005</v>
      </c>
      <c r="O3300">
        <v>143</v>
      </c>
      <c r="P3300">
        <v>0</v>
      </c>
      <c r="Q3300">
        <v>0</v>
      </c>
      <c r="R3300">
        <v>0</v>
      </c>
      <c r="S3300">
        <v>943</v>
      </c>
      <c r="T3300">
        <f t="shared" si="102"/>
        <v>943</v>
      </c>
      <c r="U3300">
        <f t="shared" si="103"/>
        <v>3</v>
      </c>
      <c r="V3300">
        <v>0</v>
      </c>
      <c r="W3300">
        <v>0.15630391277344557</v>
      </c>
      <c r="X3300">
        <v>2.0702505003105377E-4</v>
      </c>
      <c r="Y3300">
        <v>0.84348906217652331</v>
      </c>
      <c r="Z3300">
        <v>0</v>
      </c>
      <c r="AA3300">
        <v>22.65</v>
      </c>
      <c r="AB3300">
        <v>0.03</v>
      </c>
      <c r="AC3300">
        <v>122.22999999999999</v>
      </c>
    </row>
    <row r="3301" spans="1:29" x14ac:dyDescent="0.25">
      <c r="A3301">
        <v>2006</v>
      </c>
      <c r="B3301">
        <v>2000</v>
      </c>
      <c r="C3301">
        <v>2002</v>
      </c>
      <c r="D3301">
        <v>14</v>
      </c>
      <c r="E3301" t="s">
        <v>53</v>
      </c>
      <c r="F3301" t="s">
        <v>31</v>
      </c>
      <c r="G3301" t="s">
        <v>49</v>
      </c>
      <c r="H3301">
        <v>3</v>
      </c>
      <c r="I3301">
        <v>6</v>
      </c>
      <c r="J3301" t="s">
        <v>34</v>
      </c>
      <c r="K3301">
        <v>106</v>
      </c>
      <c r="L3301">
        <v>54</v>
      </c>
      <c r="M3301">
        <v>54</v>
      </c>
      <c r="N3301">
        <v>1</v>
      </c>
      <c r="O3301">
        <v>54</v>
      </c>
      <c r="P3301">
        <v>0</v>
      </c>
      <c r="Q3301">
        <v>0</v>
      </c>
      <c r="R3301">
        <v>0</v>
      </c>
      <c r="S3301">
        <v>40</v>
      </c>
      <c r="T3301">
        <f t="shared" si="102"/>
        <v>40</v>
      </c>
      <c r="U3301">
        <f t="shared" si="103"/>
        <v>4</v>
      </c>
      <c r="V3301">
        <v>0</v>
      </c>
      <c r="W3301">
        <v>1.8429782528566163E-4</v>
      </c>
      <c r="X3301">
        <v>0</v>
      </c>
      <c r="Y3301">
        <v>0.99981570217471438</v>
      </c>
      <c r="Z3301">
        <v>0</v>
      </c>
      <c r="AA3301">
        <v>0.01</v>
      </c>
      <c r="AB3301">
        <v>0</v>
      </c>
      <c r="AC3301">
        <v>54.25</v>
      </c>
    </row>
    <row r="3302" spans="1:29" x14ac:dyDescent="0.25">
      <c r="A3302">
        <v>2006</v>
      </c>
      <c r="B3302">
        <v>2004</v>
      </c>
      <c r="C3302">
        <v>2005</v>
      </c>
      <c r="D3302">
        <v>15</v>
      </c>
      <c r="E3302" t="s">
        <v>54</v>
      </c>
      <c r="F3302" t="s">
        <v>31</v>
      </c>
      <c r="G3302" t="s">
        <v>49</v>
      </c>
      <c r="H3302">
        <v>0</v>
      </c>
      <c r="I3302">
        <v>2</v>
      </c>
      <c r="J3302" t="s">
        <v>33</v>
      </c>
      <c r="K3302">
        <v>62095</v>
      </c>
      <c r="L3302">
        <v>2310</v>
      </c>
      <c r="M3302">
        <v>2274</v>
      </c>
      <c r="N3302">
        <v>0.58320000000000005</v>
      </c>
      <c r="O3302">
        <v>1326</v>
      </c>
      <c r="P3302">
        <v>0</v>
      </c>
      <c r="Q3302">
        <v>35</v>
      </c>
      <c r="R3302">
        <v>35</v>
      </c>
      <c r="S3302">
        <v>385</v>
      </c>
      <c r="T3302">
        <f t="shared" si="102"/>
        <v>420</v>
      </c>
      <c r="U3302">
        <f t="shared" si="103"/>
        <v>1</v>
      </c>
      <c r="V3302">
        <v>0.20512010250594129</v>
      </c>
      <c r="W3302">
        <v>0.33762461527806037</v>
      </c>
      <c r="X3302">
        <v>9.6493240581617318E-2</v>
      </c>
      <c r="Y3302">
        <v>0.36076204163438097</v>
      </c>
      <c r="Z3302">
        <v>473.85</v>
      </c>
      <c r="AA3302">
        <v>779.95</v>
      </c>
      <c r="AB3302">
        <v>222.91</v>
      </c>
      <c r="AC3302">
        <v>833.39999999999986</v>
      </c>
    </row>
    <row r="3303" spans="1:29" x14ac:dyDescent="0.25">
      <c r="A3303">
        <v>2006</v>
      </c>
      <c r="B3303">
        <v>2003</v>
      </c>
      <c r="C3303">
        <v>2004</v>
      </c>
      <c r="D3303">
        <v>15</v>
      </c>
      <c r="E3303" t="s">
        <v>54</v>
      </c>
      <c r="F3303" t="s">
        <v>31</v>
      </c>
      <c r="G3303" t="s">
        <v>49</v>
      </c>
      <c r="H3303">
        <v>0</v>
      </c>
      <c r="I3303">
        <v>3</v>
      </c>
      <c r="J3303" t="s">
        <v>34</v>
      </c>
      <c r="K3303">
        <v>20150</v>
      </c>
      <c r="L3303">
        <v>1932</v>
      </c>
      <c r="M3303">
        <v>1852</v>
      </c>
      <c r="N3303">
        <v>0.82579999999999998</v>
      </c>
      <c r="O3303">
        <v>1530</v>
      </c>
      <c r="P3303">
        <v>0</v>
      </c>
      <c r="Q3303">
        <v>80</v>
      </c>
      <c r="R3303">
        <v>80</v>
      </c>
      <c r="S3303">
        <v>2261</v>
      </c>
      <c r="T3303">
        <f t="shared" si="102"/>
        <v>2341</v>
      </c>
      <c r="U3303">
        <f t="shared" si="103"/>
        <v>2</v>
      </c>
      <c r="V3303">
        <v>0.11876024977107767</v>
      </c>
      <c r="W3303">
        <v>0.24204721232093615</v>
      </c>
      <c r="X3303">
        <v>0.2935844839806101</v>
      </c>
      <c r="Y3303">
        <v>0.34560805392737592</v>
      </c>
      <c r="Z3303">
        <v>229.56000000000003</v>
      </c>
      <c r="AA3303">
        <v>467.87</v>
      </c>
      <c r="AB3303">
        <v>567.49</v>
      </c>
      <c r="AC3303">
        <v>668.05</v>
      </c>
    </row>
    <row r="3304" spans="1:29" x14ac:dyDescent="0.25">
      <c r="A3304">
        <v>2006</v>
      </c>
      <c r="B3304">
        <v>2002</v>
      </c>
      <c r="C3304">
        <v>2003</v>
      </c>
      <c r="D3304">
        <v>15</v>
      </c>
      <c r="E3304" t="s">
        <v>54</v>
      </c>
      <c r="F3304" t="s">
        <v>31</v>
      </c>
      <c r="G3304" t="s">
        <v>49</v>
      </c>
      <c r="H3304">
        <v>0</v>
      </c>
      <c r="I3304">
        <v>4</v>
      </c>
      <c r="J3304" t="s">
        <v>34</v>
      </c>
      <c r="K3304">
        <v>22969</v>
      </c>
      <c r="L3304">
        <v>2831</v>
      </c>
      <c r="M3304">
        <v>2271</v>
      </c>
      <c r="N3304">
        <v>0.98089999999999999</v>
      </c>
      <c r="O3304">
        <v>2228</v>
      </c>
      <c r="P3304">
        <v>17</v>
      </c>
      <c r="Q3304">
        <v>542</v>
      </c>
      <c r="R3304">
        <v>559</v>
      </c>
      <c r="S3304">
        <v>12459</v>
      </c>
      <c r="T3304">
        <f t="shared" si="102"/>
        <v>13018</v>
      </c>
      <c r="U3304">
        <f t="shared" si="103"/>
        <v>3</v>
      </c>
      <c r="V3304">
        <v>0.10154161295449327</v>
      </c>
      <c r="W3304">
        <v>0.4062512140422751</v>
      </c>
      <c r="X3304">
        <v>0.17671864239170743</v>
      </c>
      <c r="Y3304">
        <v>0.3154885306115241</v>
      </c>
      <c r="Z3304">
        <v>287.51</v>
      </c>
      <c r="AA3304">
        <v>1150.28</v>
      </c>
      <c r="AB3304">
        <v>500.37</v>
      </c>
      <c r="AC3304">
        <v>893.29</v>
      </c>
    </row>
    <row r="3305" spans="1:29" x14ac:dyDescent="0.25">
      <c r="A3305">
        <v>2006</v>
      </c>
      <c r="B3305">
        <v>2001</v>
      </c>
      <c r="C3305">
        <v>2002</v>
      </c>
      <c r="D3305">
        <v>15</v>
      </c>
      <c r="E3305" t="s">
        <v>54</v>
      </c>
      <c r="F3305" t="s">
        <v>31</v>
      </c>
      <c r="G3305" t="s">
        <v>49</v>
      </c>
      <c r="H3305">
        <v>0</v>
      </c>
      <c r="I3305">
        <v>5</v>
      </c>
      <c r="J3305" t="s">
        <v>34</v>
      </c>
      <c r="K3305">
        <v>2952</v>
      </c>
      <c r="L3305">
        <v>485</v>
      </c>
      <c r="M3305">
        <v>234</v>
      </c>
      <c r="N3305">
        <v>1</v>
      </c>
      <c r="O3305">
        <v>234</v>
      </c>
      <c r="P3305">
        <v>27</v>
      </c>
      <c r="Q3305">
        <v>223</v>
      </c>
      <c r="R3305">
        <v>250</v>
      </c>
      <c r="S3305">
        <v>2171</v>
      </c>
      <c r="T3305">
        <f t="shared" si="102"/>
        <v>2421</v>
      </c>
      <c r="U3305">
        <f t="shared" si="103"/>
        <v>4</v>
      </c>
      <c r="V3305">
        <v>1.6448451910408432E-2</v>
      </c>
      <c r="W3305">
        <v>7.2052042160737813E-4</v>
      </c>
      <c r="X3305">
        <v>0.28415266798418976</v>
      </c>
      <c r="Y3305">
        <v>0.69867835968379444</v>
      </c>
      <c r="Z3305">
        <v>7.9899999999999993</v>
      </c>
      <c r="AA3305">
        <v>0.35</v>
      </c>
      <c r="AB3305">
        <v>138.03</v>
      </c>
      <c r="AC3305">
        <v>339.39</v>
      </c>
    </row>
    <row r="3306" spans="1:29" x14ac:dyDescent="0.25">
      <c r="A3306">
        <v>2006</v>
      </c>
      <c r="B3306">
        <v>2004</v>
      </c>
      <c r="C3306">
        <v>2005</v>
      </c>
      <c r="D3306">
        <v>16</v>
      </c>
      <c r="E3306" t="s">
        <v>55</v>
      </c>
      <c r="F3306" t="s">
        <v>31</v>
      </c>
      <c r="G3306" t="s">
        <v>49</v>
      </c>
      <c r="H3306">
        <v>0</v>
      </c>
      <c r="I3306">
        <v>2</v>
      </c>
      <c r="J3306" t="s">
        <v>33</v>
      </c>
      <c r="K3306">
        <v>6006</v>
      </c>
      <c r="L3306">
        <v>196</v>
      </c>
      <c r="M3306">
        <v>191</v>
      </c>
      <c r="N3306">
        <v>0.59089999999999998</v>
      </c>
      <c r="O3306">
        <v>113</v>
      </c>
      <c r="P3306">
        <v>0</v>
      </c>
      <c r="Q3306">
        <v>4</v>
      </c>
      <c r="R3306">
        <v>4</v>
      </c>
      <c r="S3306">
        <v>37</v>
      </c>
      <c r="T3306">
        <f t="shared" si="102"/>
        <v>41</v>
      </c>
      <c r="U3306">
        <f t="shared" si="103"/>
        <v>1</v>
      </c>
      <c r="V3306">
        <v>0.27555079559363527</v>
      </c>
      <c r="W3306">
        <v>0.2555079559363525</v>
      </c>
      <c r="X3306">
        <v>4.753161974704203E-2</v>
      </c>
      <c r="Y3306">
        <v>0.42140962872297028</v>
      </c>
      <c r="Z3306">
        <v>54.03</v>
      </c>
      <c r="AA3306">
        <v>50.099999999999994</v>
      </c>
      <c r="AB3306">
        <v>9.32</v>
      </c>
      <c r="AC3306">
        <v>82.63000000000001</v>
      </c>
    </row>
    <row r="3307" spans="1:29" x14ac:dyDescent="0.25">
      <c r="A3307">
        <v>2006</v>
      </c>
      <c r="B3307">
        <v>2003</v>
      </c>
      <c r="C3307">
        <v>2004</v>
      </c>
      <c r="D3307">
        <v>16</v>
      </c>
      <c r="E3307" t="s">
        <v>55</v>
      </c>
      <c r="F3307" t="s">
        <v>31</v>
      </c>
      <c r="G3307" t="s">
        <v>49</v>
      </c>
      <c r="H3307">
        <v>0</v>
      </c>
      <c r="I3307">
        <v>3</v>
      </c>
      <c r="J3307" t="s">
        <v>34</v>
      </c>
      <c r="K3307">
        <v>2479</v>
      </c>
      <c r="L3307">
        <v>334</v>
      </c>
      <c r="M3307">
        <v>322</v>
      </c>
      <c r="N3307">
        <v>0.83689999999999998</v>
      </c>
      <c r="O3307">
        <v>269</v>
      </c>
      <c r="P3307">
        <v>0</v>
      </c>
      <c r="Q3307">
        <v>12</v>
      </c>
      <c r="R3307">
        <v>12</v>
      </c>
      <c r="S3307">
        <v>296</v>
      </c>
      <c r="T3307">
        <f t="shared" si="102"/>
        <v>308</v>
      </c>
      <c r="U3307">
        <f t="shared" si="103"/>
        <v>2</v>
      </c>
      <c r="V3307">
        <v>7.4667860874757422E-2</v>
      </c>
      <c r="W3307">
        <v>0.36847290640394093</v>
      </c>
      <c r="X3307">
        <v>0.26114345424690255</v>
      </c>
      <c r="Y3307">
        <v>0.29571577847439923</v>
      </c>
      <c r="Z3307">
        <v>25.009999999999998</v>
      </c>
      <c r="AA3307">
        <v>123.42</v>
      </c>
      <c r="AB3307">
        <v>87.47</v>
      </c>
      <c r="AC3307">
        <v>99.050000000000011</v>
      </c>
    </row>
    <row r="3308" spans="1:29" x14ac:dyDescent="0.25">
      <c r="A3308">
        <v>2006</v>
      </c>
      <c r="B3308">
        <v>2002</v>
      </c>
      <c r="C3308">
        <v>2003</v>
      </c>
      <c r="D3308">
        <v>16</v>
      </c>
      <c r="E3308" t="s">
        <v>55</v>
      </c>
      <c r="F3308" t="s">
        <v>31</v>
      </c>
      <c r="G3308" t="s">
        <v>49</v>
      </c>
      <c r="H3308">
        <v>0</v>
      </c>
      <c r="I3308">
        <v>4</v>
      </c>
      <c r="J3308" t="s">
        <v>34</v>
      </c>
      <c r="K3308">
        <v>1365</v>
      </c>
      <c r="L3308">
        <v>297</v>
      </c>
      <c r="M3308">
        <v>275</v>
      </c>
      <c r="N3308">
        <v>0.9889</v>
      </c>
      <c r="O3308">
        <v>272</v>
      </c>
      <c r="P3308">
        <v>0</v>
      </c>
      <c r="Q3308">
        <v>21</v>
      </c>
      <c r="R3308">
        <v>21</v>
      </c>
      <c r="S3308">
        <v>703</v>
      </c>
      <c r="T3308">
        <f t="shared" si="102"/>
        <v>724</v>
      </c>
      <c r="U3308">
        <f t="shared" si="103"/>
        <v>3</v>
      </c>
      <c r="V3308">
        <v>0.5840809058226657</v>
      </c>
      <c r="W3308">
        <v>3.1918825387225748E-3</v>
      </c>
      <c r="X3308">
        <v>0.10106508080502637</v>
      </c>
      <c r="Y3308">
        <v>0.31166213083358529</v>
      </c>
      <c r="Z3308">
        <v>173.84</v>
      </c>
      <c r="AA3308">
        <v>0.95</v>
      </c>
      <c r="AB3308">
        <v>30.08</v>
      </c>
      <c r="AC3308">
        <v>92.759999999999991</v>
      </c>
    </row>
    <row r="3309" spans="1:29" x14ac:dyDescent="0.25">
      <c r="A3309">
        <v>2006</v>
      </c>
      <c r="B3309">
        <v>2001</v>
      </c>
      <c r="C3309">
        <v>2002</v>
      </c>
      <c r="D3309">
        <v>16</v>
      </c>
      <c r="E3309" t="s">
        <v>55</v>
      </c>
      <c r="F3309" t="s">
        <v>31</v>
      </c>
      <c r="G3309" t="s">
        <v>49</v>
      </c>
      <c r="H3309">
        <v>0</v>
      </c>
      <c r="I3309">
        <v>5</v>
      </c>
      <c r="J3309" t="s">
        <v>34</v>
      </c>
      <c r="K3309">
        <v>97</v>
      </c>
      <c r="L3309">
        <v>4</v>
      </c>
      <c r="M3309">
        <v>4</v>
      </c>
      <c r="N3309">
        <v>1</v>
      </c>
      <c r="O3309">
        <v>4</v>
      </c>
      <c r="P3309">
        <v>0</v>
      </c>
      <c r="Q3309">
        <v>0</v>
      </c>
      <c r="R3309">
        <v>0</v>
      </c>
      <c r="S3309">
        <v>83</v>
      </c>
      <c r="T3309">
        <f t="shared" si="102"/>
        <v>83</v>
      </c>
      <c r="U3309">
        <f t="shared" si="103"/>
        <v>4</v>
      </c>
      <c r="V3309">
        <v>2.1834061135371178E-3</v>
      </c>
      <c r="W3309">
        <v>2.1834061135371178E-3</v>
      </c>
      <c r="X3309">
        <v>0</v>
      </c>
      <c r="Y3309">
        <v>0.99563318777292564</v>
      </c>
      <c r="Z3309">
        <v>0.01</v>
      </c>
      <c r="AA3309">
        <v>0.01</v>
      </c>
      <c r="AB3309">
        <v>0</v>
      </c>
      <c r="AC3309">
        <v>4.5599999999999996</v>
      </c>
    </row>
    <row r="3310" spans="1:29" x14ac:dyDescent="0.25">
      <c r="A3310">
        <v>2006</v>
      </c>
      <c r="B3310">
        <v>2004</v>
      </c>
      <c r="C3310">
        <v>2005</v>
      </c>
      <c r="D3310">
        <v>17</v>
      </c>
      <c r="E3310" t="s">
        <v>56</v>
      </c>
      <c r="F3310" t="s">
        <v>31</v>
      </c>
      <c r="G3310" t="s">
        <v>49</v>
      </c>
      <c r="H3310">
        <v>0</v>
      </c>
      <c r="I3310">
        <v>2</v>
      </c>
      <c r="J3310" t="s">
        <v>33</v>
      </c>
      <c r="K3310">
        <v>26286</v>
      </c>
      <c r="L3310">
        <v>969</v>
      </c>
      <c r="M3310">
        <v>960</v>
      </c>
      <c r="N3310">
        <v>0.57110000000000005</v>
      </c>
      <c r="O3310">
        <v>548</v>
      </c>
      <c r="P3310">
        <v>0</v>
      </c>
      <c r="Q3310">
        <v>8</v>
      </c>
      <c r="R3310">
        <v>8</v>
      </c>
      <c r="S3310">
        <v>90</v>
      </c>
      <c r="T3310">
        <f t="shared" si="102"/>
        <v>98</v>
      </c>
      <c r="U3310">
        <f t="shared" si="103"/>
        <v>1</v>
      </c>
      <c r="V3310">
        <v>0.20686632427861312</v>
      </c>
      <c r="W3310">
        <v>0.33998514943382213</v>
      </c>
      <c r="X3310">
        <v>9.7064950601241679E-2</v>
      </c>
      <c r="Y3310">
        <v>0.35608357568632309</v>
      </c>
      <c r="Z3310">
        <v>200.59</v>
      </c>
      <c r="AA3310">
        <v>329.66999999999996</v>
      </c>
      <c r="AB3310">
        <v>94.12</v>
      </c>
      <c r="AC3310">
        <v>345.28000000000003</v>
      </c>
    </row>
    <row r="3311" spans="1:29" x14ac:dyDescent="0.25">
      <c r="A3311">
        <v>2006</v>
      </c>
      <c r="B3311">
        <v>2003</v>
      </c>
      <c r="C3311">
        <v>2004</v>
      </c>
      <c r="D3311">
        <v>17</v>
      </c>
      <c r="E3311" t="s">
        <v>56</v>
      </c>
      <c r="F3311" t="s">
        <v>31</v>
      </c>
      <c r="G3311" t="s">
        <v>49</v>
      </c>
      <c r="H3311">
        <v>0</v>
      </c>
      <c r="I3311">
        <v>3</v>
      </c>
      <c r="J3311" t="s">
        <v>34</v>
      </c>
      <c r="K3311">
        <v>13578</v>
      </c>
      <c r="L3311">
        <v>1342</v>
      </c>
      <c r="M3311">
        <v>1237</v>
      </c>
      <c r="N3311">
        <v>0.81169999999999998</v>
      </c>
      <c r="O3311">
        <v>1004</v>
      </c>
      <c r="P3311">
        <v>0</v>
      </c>
      <c r="Q3311">
        <v>105</v>
      </c>
      <c r="R3311">
        <v>105</v>
      </c>
      <c r="S3311">
        <v>1113</v>
      </c>
      <c r="T3311">
        <f t="shared" si="102"/>
        <v>1218</v>
      </c>
      <c r="U3311">
        <f t="shared" si="103"/>
        <v>2</v>
      </c>
      <c r="V3311">
        <v>0.1150574952335558</v>
      </c>
      <c r="W3311">
        <v>0.23273653479504294</v>
      </c>
      <c r="X3311">
        <v>0.28180856768350815</v>
      </c>
      <c r="Y3311">
        <v>0.37039740228789325</v>
      </c>
      <c r="Z3311">
        <v>154.49</v>
      </c>
      <c r="AA3311">
        <v>312.5</v>
      </c>
      <c r="AB3311">
        <v>378.39</v>
      </c>
      <c r="AC3311">
        <v>497.34</v>
      </c>
    </row>
    <row r="3312" spans="1:29" x14ac:dyDescent="0.25">
      <c r="A3312">
        <v>2006</v>
      </c>
      <c r="B3312">
        <v>2002</v>
      </c>
      <c r="C3312">
        <v>2003</v>
      </c>
      <c r="D3312">
        <v>17</v>
      </c>
      <c r="E3312" t="s">
        <v>56</v>
      </c>
      <c r="F3312" t="s">
        <v>31</v>
      </c>
      <c r="G3312" t="s">
        <v>49</v>
      </c>
      <c r="H3312">
        <v>0</v>
      </c>
      <c r="I3312">
        <v>4</v>
      </c>
      <c r="J3312" t="s">
        <v>34</v>
      </c>
      <c r="K3312">
        <v>8520</v>
      </c>
      <c r="L3312">
        <v>1320</v>
      </c>
      <c r="M3312">
        <v>831</v>
      </c>
      <c r="N3312">
        <v>0.97389999999999999</v>
      </c>
      <c r="O3312">
        <v>809</v>
      </c>
      <c r="P3312">
        <v>6</v>
      </c>
      <c r="Q3312">
        <v>482</v>
      </c>
      <c r="R3312">
        <v>488</v>
      </c>
      <c r="S3312">
        <v>3932</v>
      </c>
      <c r="T3312">
        <f t="shared" si="102"/>
        <v>4420</v>
      </c>
      <c r="U3312">
        <f t="shared" si="103"/>
        <v>3</v>
      </c>
      <c r="V3312">
        <v>0.10877418866209718</v>
      </c>
      <c r="W3312">
        <v>0.30206384670731251</v>
      </c>
      <c r="X3312">
        <v>0.13128337183322603</v>
      </c>
      <c r="Y3312">
        <v>0.45787859279736443</v>
      </c>
      <c r="Z3312">
        <v>143.62</v>
      </c>
      <c r="AA3312">
        <v>398.83000000000004</v>
      </c>
      <c r="AB3312">
        <v>173.33999999999997</v>
      </c>
      <c r="AC3312">
        <v>604.56000000000006</v>
      </c>
    </row>
    <row r="3313" spans="1:29" x14ac:dyDescent="0.25">
      <c r="A3313">
        <v>2006</v>
      </c>
      <c r="B3313">
        <v>2001</v>
      </c>
      <c r="C3313">
        <v>2002</v>
      </c>
      <c r="D3313">
        <v>17</v>
      </c>
      <c r="E3313" t="s">
        <v>56</v>
      </c>
      <c r="F3313" t="s">
        <v>31</v>
      </c>
      <c r="G3313" t="s">
        <v>49</v>
      </c>
      <c r="H3313">
        <v>0</v>
      </c>
      <c r="I3313">
        <v>5</v>
      </c>
      <c r="J3313" t="s">
        <v>34</v>
      </c>
      <c r="K3313">
        <v>1503</v>
      </c>
      <c r="L3313">
        <v>281</v>
      </c>
      <c r="M3313">
        <v>76</v>
      </c>
      <c r="N3313">
        <v>1</v>
      </c>
      <c r="O3313">
        <v>76</v>
      </c>
      <c r="P3313">
        <v>8</v>
      </c>
      <c r="Q3313">
        <v>195</v>
      </c>
      <c r="R3313">
        <v>204</v>
      </c>
      <c r="S3313">
        <v>1071</v>
      </c>
      <c r="T3313">
        <f t="shared" si="102"/>
        <v>1275</v>
      </c>
      <c r="U3313">
        <f t="shared" si="103"/>
        <v>4</v>
      </c>
      <c r="V3313">
        <v>7.4664011946241914E-4</v>
      </c>
      <c r="W3313">
        <v>6.3997724525350209E-4</v>
      </c>
      <c r="X3313">
        <v>0.1679940268790443</v>
      </c>
      <c r="Y3313">
        <v>0.8306193557562398</v>
      </c>
      <c r="Z3313">
        <v>0.21</v>
      </c>
      <c r="AA3313">
        <v>0.18</v>
      </c>
      <c r="AB3313">
        <v>47.25</v>
      </c>
      <c r="AC3313">
        <v>233.62</v>
      </c>
    </row>
    <row r="3314" spans="1:29" x14ac:dyDescent="0.25">
      <c r="A3314">
        <v>2006</v>
      </c>
      <c r="B3314">
        <v>2004</v>
      </c>
      <c r="C3314">
        <v>2005</v>
      </c>
      <c r="D3314">
        <v>18</v>
      </c>
      <c r="E3314" t="s">
        <v>57</v>
      </c>
      <c r="F3314" t="s">
        <v>31</v>
      </c>
      <c r="G3314" t="s">
        <v>58</v>
      </c>
      <c r="H3314">
        <v>1</v>
      </c>
      <c r="I3314">
        <v>2</v>
      </c>
      <c r="J3314" t="s">
        <v>33</v>
      </c>
      <c r="K3314">
        <v>131880</v>
      </c>
      <c r="L3314">
        <v>3703</v>
      </c>
      <c r="M3314">
        <v>2666</v>
      </c>
      <c r="N3314">
        <v>0.60050000000000003</v>
      </c>
      <c r="O3314">
        <v>1601</v>
      </c>
      <c r="P3314">
        <v>0</v>
      </c>
      <c r="Q3314">
        <v>1036</v>
      </c>
      <c r="R3314">
        <v>1036</v>
      </c>
      <c r="S3314">
        <v>4644</v>
      </c>
      <c r="T3314">
        <f t="shared" si="102"/>
        <v>5680</v>
      </c>
      <c r="U3314">
        <f t="shared" si="103"/>
        <v>1</v>
      </c>
      <c r="V3314">
        <v>0.4391443682790982</v>
      </c>
      <c r="W3314">
        <v>0.10496148685315329</v>
      </c>
      <c r="X3314">
        <v>5.5265623270418181E-2</v>
      </c>
      <c r="Y3314">
        <v>0.40062852159733048</v>
      </c>
      <c r="Z3314">
        <v>1626.56</v>
      </c>
      <c r="AA3314">
        <v>388.77</v>
      </c>
      <c r="AB3314">
        <v>204.7</v>
      </c>
      <c r="AC3314">
        <v>1483.9</v>
      </c>
    </row>
    <row r="3315" spans="1:29" x14ac:dyDescent="0.25">
      <c r="A3315">
        <v>2006</v>
      </c>
      <c r="B3315">
        <v>2003</v>
      </c>
      <c r="C3315">
        <v>2004</v>
      </c>
      <c r="D3315">
        <v>18</v>
      </c>
      <c r="E3315" t="s">
        <v>57</v>
      </c>
      <c r="F3315" t="s">
        <v>31</v>
      </c>
      <c r="G3315" t="s">
        <v>58</v>
      </c>
      <c r="H3315">
        <v>1</v>
      </c>
      <c r="I3315">
        <v>3</v>
      </c>
      <c r="J3315" t="s">
        <v>34</v>
      </c>
      <c r="K3315">
        <v>86512</v>
      </c>
      <c r="L3315">
        <v>10743</v>
      </c>
      <c r="M3315">
        <v>8066</v>
      </c>
      <c r="N3315">
        <v>0.81200000000000006</v>
      </c>
      <c r="O3315">
        <v>6550</v>
      </c>
      <c r="P3315">
        <v>0</v>
      </c>
      <c r="Q3315">
        <v>2676</v>
      </c>
      <c r="R3315">
        <v>2676</v>
      </c>
      <c r="S3315">
        <v>7423</v>
      </c>
      <c r="T3315">
        <f t="shared" si="102"/>
        <v>10099</v>
      </c>
      <c r="U3315">
        <f t="shared" si="103"/>
        <v>2</v>
      </c>
      <c r="V3315">
        <v>0.19166188068906909</v>
      </c>
      <c r="W3315">
        <v>0.209309339218612</v>
      </c>
      <c r="X3315">
        <v>0.17746963425202389</v>
      </c>
      <c r="Y3315">
        <v>0.42155914584029508</v>
      </c>
      <c r="Z3315">
        <v>2059.06</v>
      </c>
      <c r="AA3315">
        <v>2248.65</v>
      </c>
      <c r="AB3315">
        <v>1906.5900000000001</v>
      </c>
      <c r="AC3315">
        <v>4528.8899999999994</v>
      </c>
    </row>
    <row r="3316" spans="1:29" x14ac:dyDescent="0.25">
      <c r="A3316">
        <v>2006</v>
      </c>
      <c r="B3316">
        <v>2002</v>
      </c>
      <c r="C3316">
        <v>2003</v>
      </c>
      <c r="D3316">
        <v>18</v>
      </c>
      <c r="E3316" t="s">
        <v>57</v>
      </c>
      <c r="F3316" t="s">
        <v>31</v>
      </c>
      <c r="G3316" t="s">
        <v>58</v>
      </c>
      <c r="H3316">
        <v>1</v>
      </c>
      <c r="I3316">
        <v>4</v>
      </c>
      <c r="J3316" t="s">
        <v>34</v>
      </c>
      <c r="K3316">
        <v>55469</v>
      </c>
      <c r="L3316">
        <v>15953</v>
      </c>
      <c r="M3316">
        <v>6959</v>
      </c>
      <c r="N3316">
        <v>0.95899999999999996</v>
      </c>
      <c r="O3316">
        <v>6674</v>
      </c>
      <c r="P3316">
        <v>544</v>
      </c>
      <c r="Q3316">
        <v>8449</v>
      </c>
      <c r="R3316">
        <v>8993</v>
      </c>
      <c r="S3316">
        <v>13094</v>
      </c>
      <c r="T3316">
        <f t="shared" si="102"/>
        <v>22087</v>
      </c>
      <c r="U3316">
        <f t="shared" si="103"/>
        <v>3</v>
      </c>
      <c r="V3316">
        <v>0.19984441807533496</v>
      </c>
      <c r="W3316">
        <v>0.1947262616898002</v>
      </c>
      <c r="X3316">
        <v>5.8640971202299746E-2</v>
      </c>
      <c r="Y3316">
        <v>0.54678834903256501</v>
      </c>
      <c r="Z3316">
        <v>3188.12</v>
      </c>
      <c r="AA3316">
        <v>3106.47</v>
      </c>
      <c r="AB3316">
        <v>935.5</v>
      </c>
      <c r="AC3316">
        <v>8722.9200000000019</v>
      </c>
    </row>
    <row r="3317" spans="1:29" x14ac:dyDescent="0.25">
      <c r="A3317">
        <v>2006</v>
      </c>
      <c r="B3317">
        <v>2001</v>
      </c>
      <c r="C3317">
        <v>2002</v>
      </c>
      <c r="D3317">
        <v>18</v>
      </c>
      <c r="E3317" t="s">
        <v>57</v>
      </c>
      <c r="F3317" t="s">
        <v>31</v>
      </c>
      <c r="G3317" t="s">
        <v>58</v>
      </c>
      <c r="H3317">
        <v>1</v>
      </c>
      <c r="I3317">
        <v>5</v>
      </c>
      <c r="J3317" t="s">
        <v>34</v>
      </c>
      <c r="K3317">
        <v>15200</v>
      </c>
      <c r="L3317">
        <v>7083</v>
      </c>
      <c r="M3317">
        <v>4445</v>
      </c>
      <c r="N3317">
        <v>1</v>
      </c>
      <c r="O3317">
        <v>4445</v>
      </c>
      <c r="P3317">
        <v>58</v>
      </c>
      <c r="Q3317">
        <v>2580</v>
      </c>
      <c r="R3317">
        <v>2638</v>
      </c>
      <c r="S3317">
        <v>6596</v>
      </c>
      <c r="T3317">
        <f t="shared" si="102"/>
        <v>9234</v>
      </c>
      <c r="U3317">
        <f t="shared" si="103"/>
        <v>4</v>
      </c>
      <c r="V3317">
        <v>0.37874935590205477</v>
      </c>
      <c r="W3317">
        <v>0.23619936331359273</v>
      </c>
      <c r="X3317">
        <v>1.2547380903642946E-2</v>
      </c>
      <c r="Y3317">
        <v>0.37250389988070948</v>
      </c>
      <c r="Z3317">
        <v>2682.8900000000003</v>
      </c>
      <c r="AA3317">
        <v>1673.13</v>
      </c>
      <c r="AB3317">
        <v>88.88</v>
      </c>
      <c r="AC3317">
        <v>2638.65</v>
      </c>
    </row>
    <row r="3318" spans="1:29" x14ac:dyDescent="0.25">
      <c r="A3318">
        <v>2006</v>
      </c>
      <c r="B3318">
        <v>2004</v>
      </c>
      <c r="C3318">
        <v>2005</v>
      </c>
      <c r="D3318">
        <v>19</v>
      </c>
      <c r="E3318" t="s">
        <v>59</v>
      </c>
      <c r="F3318" t="s">
        <v>31</v>
      </c>
      <c r="G3318" t="s">
        <v>60</v>
      </c>
      <c r="H3318">
        <v>0</v>
      </c>
      <c r="I3318">
        <v>2</v>
      </c>
      <c r="J3318" t="s">
        <v>33</v>
      </c>
      <c r="K3318">
        <v>475590</v>
      </c>
      <c r="L3318">
        <v>15481</v>
      </c>
      <c r="M3318">
        <v>11172</v>
      </c>
      <c r="N3318">
        <v>0.60929999999999995</v>
      </c>
      <c r="O3318">
        <v>6807</v>
      </c>
      <c r="P3318">
        <v>0</v>
      </c>
      <c r="Q3318">
        <v>4308</v>
      </c>
      <c r="R3318">
        <v>4308</v>
      </c>
      <c r="S3318">
        <v>11403</v>
      </c>
      <c r="T3318">
        <f t="shared" si="102"/>
        <v>15711</v>
      </c>
      <c r="U3318">
        <f t="shared" si="103"/>
        <v>1</v>
      </c>
      <c r="V3318">
        <v>0.23442193040815926</v>
      </c>
      <c r="W3318">
        <v>0.25629678911230674</v>
      </c>
      <c r="X3318">
        <v>4.8344820013306027E-2</v>
      </c>
      <c r="Y3318">
        <v>0.46093646046622783</v>
      </c>
      <c r="Z3318">
        <v>3629.2499999999995</v>
      </c>
      <c r="AA3318">
        <v>3967.91</v>
      </c>
      <c r="AB3318">
        <v>748.45999999999992</v>
      </c>
      <c r="AC3318">
        <v>7136.08</v>
      </c>
    </row>
    <row r="3319" spans="1:29" x14ac:dyDescent="0.25">
      <c r="A3319">
        <v>2006</v>
      </c>
      <c r="B3319">
        <v>2003</v>
      </c>
      <c r="C3319">
        <v>2004</v>
      </c>
      <c r="D3319">
        <v>19</v>
      </c>
      <c r="E3319" t="s">
        <v>59</v>
      </c>
      <c r="F3319" t="s">
        <v>31</v>
      </c>
      <c r="G3319" t="s">
        <v>60</v>
      </c>
      <c r="H3319">
        <v>0</v>
      </c>
      <c r="I3319">
        <v>3</v>
      </c>
      <c r="J3319" t="s">
        <v>34</v>
      </c>
      <c r="K3319">
        <v>296312</v>
      </c>
      <c r="L3319">
        <v>31215</v>
      </c>
      <c r="M3319">
        <v>15848</v>
      </c>
      <c r="N3319">
        <v>0.85499999999999998</v>
      </c>
      <c r="O3319">
        <v>13550</v>
      </c>
      <c r="P3319">
        <v>0</v>
      </c>
      <c r="Q3319">
        <v>15366</v>
      </c>
      <c r="R3319">
        <v>15366</v>
      </c>
      <c r="S3319">
        <v>23858</v>
      </c>
      <c r="T3319">
        <f t="shared" si="102"/>
        <v>39224</v>
      </c>
      <c r="U3319">
        <f t="shared" si="103"/>
        <v>2</v>
      </c>
      <c r="V3319">
        <v>0.2023962189984882</v>
      </c>
      <c r="W3319">
        <v>0.10044398512126057</v>
      </c>
      <c r="X3319">
        <v>0.11268296886658052</v>
      </c>
      <c r="Y3319">
        <v>0.58447682701367065</v>
      </c>
      <c r="Z3319">
        <v>6317.7999999999993</v>
      </c>
      <c r="AA3319">
        <v>3135.36</v>
      </c>
      <c r="AB3319">
        <v>3517.4</v>
      </c>
      <c r="AC3319">
        <v>18244.45</v>
      </c>
    </row>
    <row r="3320" spans="1:29" x14ac:dyDescent="0.25">
      <c r="A3320">
        <v>2006</v>
      </c>
      <c r="B3320">
        <v>2002</v>
      </c>
      <c r="C3320">
        <v>2003</v>
      </c>
      <c r="D3320">
        <v>19</v>
      </c>
      <c r="E3320" t="s">
        <v>59</v>
      </c>
      <c r="F3320" t="s">
        <v>31</v>
      </c>
      <c r="G3320" t="s">
        <v>60</v>
      </c>
      <c r="H3320">
        <v>0</v>
      </c>
      <c r="I3320">
        <v>4</v>
      </c>
      <c r="J3320" t="s">
        <v>34</v>
      </c>
      <c r="K3320">
        <v>219459</v>
      </c>
      <c r="L3320">
        <v>64776</v>
      </c>
      <c r="M3320">
        <v>38819</v>
      </c>
      <c r="N3320">
        <v>0.98029999999999995</v>
      </c>
      <c r="O3320">
        <v>38054</v>
      </c>
      <c r="P3320">
        <v>1887</v>
      </c>
      <c r="Q3320">
        <v>24069</v>
      </c>
      <c r="R3320">
        <v>25956</v>
      </c>
      <c r="S3320">
        <v>54421</v>
      </c>
      <c r="T3320">
        <f t="shared" si="102"/>
        <v>80377</v>
      </c>
      <c r="U3320">
        <f t="shared" si="103"/>
        <v>3</v>
      </c>
      <c r="V3320">
        <v>0.34107033138714526</v>
      </c>
      <c r="W3320">
        <v>0.1799015687860665</v>
      </c>
      <c r="X3320">
        <v>4.948962736313646E-2</v>
      </c>
      <c r="Y3320">
        <v>0.42953847246365184</v>
      </c>
      <c r="Z3320">
        <v>22093.239999999998</v>
      </c>
      <c r="AA3320">
        <v>11653.34</v>
      </c>
      <c r="AB3320">
        <v>3205.75</v>
      </c>
      <c r="AC3320">
        <v>27823.870000000003</v>
      </c>
    </row>
    <row r="3321" spans="1:29" x14ac:dyDescent="0.25">
      <c r="A3321">
        <v>2006</v>
      </c>
      <c r="B3321">
        <v>2001</v>
      </c>
      <c r="C3321">
        <v>2002</v>
      </c>
      <c r="D3321">
        <v>19</v>
      </c>
      <c r="E3321" t="s">
        <v>59</v>
      </c>
      <c r="F3321" t="s">
        <v>31</v>
      </c>
      <c r="G3321" t="s">
        <v>60</v>
      </c>
      <c r="H3321">
        <v>0</v>
      </c>
      <c r="I3321">
        <v>5</v>
      </c>
      <c r="J3321" t="s">
        <v>34</v>
      </c>
      <c r="K3321">
        <v>129230</v>
      </c>
      <c r="L3321">
        <v>39200</v>
      </c>
      <c r="M3321">
        <v>31252</v>
      </c>
      <c r="N3321">
        <v>1</v>
      </c>
      <c r="O3321">
        <v>31252</v>
      </c>
      <c r="P3321">
        <v>210</v>
      </c>
      <c r="Q3321">
        <v>7737</v>
      </c>
      <c r="R3321">
        <v>7948</v>
      </c>
      <c r="S3321">
        <v>49887</v>
      </c>
      <c r="T3321">
        <f t="shared" si="102"/>
        <v>57835</v>
      </c>
      <c r="U3321">
        <f t="shared" si="103"/>
        <v>4</v>
      </c>
      <c r="V3321">
        <v>0.57286520355064097</v>
      </c>
      <c r="W3321">
        <v>0.17711113622397087</v>
      </c>
      <c r="X3321">
        <v>3.1571286409643066E-2</v>
      </c>
      <c r="Y3321">
        <v>0.21845237381574514</v>
      </c>
      <c r="Z3321">
        <v>22456.78</v>
      </c>
      <c r="AA3321">
        <v>6942.9</v>
      </c>
      <c r="AB3321">
        <v>1237.6199999999999</v>
      </c>
      <c r="AC3321">
        <v>8563.51</v>
      </c>
    </row>
    <row r="3322" spans="1:29" x14ac:dyDescent="0.25">
      <c r="A3322">
        <v>2006</v>
      </c>
      <c r="B3322">
        <v>2004</v>
      </c>
      <c r="C3322">
        <v>2005</v>
      </c>
      <c r="D3322">
        <v>20</v>
      </c>
      <c r="E3322" t="s">
        <v>61</v>
      </c>
      <c r="F3322" t="s">
        <v>31</v>
      </c>
      <c r="G3322" t="s">
        <v>60</v>
      </c>
      <c r="H3322">
        <v>1</v>
      </c>
      <c r="I3322">
        <v>2</v>
      </c>
      <c r="J3322" t="s">
        <v>33</v>
      </c>
      <c r="K3322">
        <v>55346</v>
      </c>
      <c r="L3322">
        <v>2578</v>
      </c>
      <c r="M3322">
        <v>1127</v>
      </c>
      <c r="N3322">
        <v>0.72370000000000001</v>
      </c>
      <c r="O3322">
        <v>815</v>
      </c>
      <c r="P3322">
        <v>0</v>
      </c>
      <c r="Q3322">
        <v>1450</v>
      </c>
      <c r="R3322">
        <v>1450</v>
      </c>
      <c r="S3322">
        <v>1380</v>
      </c>
      <c r="T3322">
        <f t="shared" si="102"/>
        <v>2830</v>
      </c>
      <c r="U3322">
        <f t="shared" si="103"/>
        <v>1</v>
      </c>
      <c r="V3322">
        <v>0</v>
      </c>
      <c r="W3322">
        <v>6.3279847026836242E-2</v>
      </c>
      <c r="X3322">
        <v>4.6570709362624751E-2</v>
      </c>
      <c r="Y3322">
        <v>0.89014944361053894</v>
      </c>
      <c r="Z3322">
        <v>0</v>
      </c>
      <c r="AA3322">
        <v>163.15</v>
      </c>
      <c r="AB3322">
        <v>120.07000000000001</v>
      </c>
      <c r="AC3322">
        <v>2295.0099999999998</v>
      </c>
    </row>
    <row r="3323" spans="1:29" x14ac:dyDescent="0.25">
      <c r="A3323">
        <v>2006</v>
      </c>
      <c r="B3323">
        <v>2003</v>
      </c>
      <c r="C3323">
        <v>2004</v>
      </c>
      <c r="D3323">
        <v>20</v>
      </c>
      <c r="E3323" t="s">
        <v>61</v>
      </c>
      <c r="F3323" t="s">
        <v>31</v>
      </c>
      <c r="G3323" t="s">
        <v>60</v>
      </c>
      <c r="H3323">
        <v>1</v>
      </c>
      <c r="I3323">
        <v>3</v>
      </c>
      <c r="J3323" t="s">
        <v>34</v>
      </c>
      <c r="K3323">
        <v>66205</v>
      </c>
      <c r="L3323">
        <v>31308</v>
      </c>
      <c r="M3323">
        <v>19533</v>
      </c>
      <c r="N3323">
        <v>0.93979999999999997</v>
      </c>
      <c r="O3323">
        <v>18357</v>
      </c>
      <c r="P3323">
        <v>0</v>
      </c>
      <c r="Q3323">
        <v>11775</v>
      </c>
      <c r="R3323">
        <v>11775</v>
      </c>
      <c r="S3323">
        <v>6531</v>
      </c>
      <c r="T3323">
        <f t="shared" si="102"/>
        <v>18306</v>
      </c>
      <c r="U3323">
        <f t="shared" si="103"/>
        <v>2</v>
      </c>
      <c r="V3323">
        <v>0</v>
      </c>
      <c r="W3323">
        <v>8.2061411269741587E-3</v>
      </c>
      <c r="X3323">
        <v>0.14440023175992533</v>
      </c>
      <c r="Y3323">
        <v>0.84739362711310051</v>
      </c>
      <c r="Z3323">
        <v>0</v>
      </c>
      <c r="AA3323">
        <v>256.92</v>
      </c>
      <c r="AB3323">
        <v>4520.92</v>
      </c>
      <c r="AC3323">
        <v>26530.420000000002</v>
      </c>
    </row>
    <row r="3324" spans="1:29" x14ac:dyDescent="0.25">
      <c r="A3324">
        <v>2006</v>
      </c>
      <c r="B3324">
        <v>2002</v>
      </c>
      <c r="C3324">
        <v>2003</v>
      </c>
      <c r="D3324">
        <v>20</v>
      </c>
      <c r="E3324" t="s">
        <v>61</v>
      </c>
      <c r="F3324" t="s">
        <v>31</v>
      </c>
      <c r="G3324" t="s">
        <v>60</v>
      </c>
      <c r="H3324">
        <v>1</v>
      </c>
      <c r="I3324">
        <v>4</v>
      </c>
      <c r="J3324" t="s">
        <v>34</v>
      </c>
      <c r="K3324">
        <v>13373</v>
      </c>
      <c r="L3324">
        <v>7059</v>
      </c>
      <c r="M3324">
        <v>2000</v>
      </c>
      <c r="N3324">
        <v>1</v>
      </c>
      <c r="O3324">
        <v>2000</v>
      </c>
      <c r="P3324">
        <v>311</v>
      </c>
      <c r="Q3324">
        <v>4747</v>
      </c>
      <c r="R3324">
        <v>5058</v>
      </c>
      <c r="S3324">
        <v>3413</v>
      </c>
      <c r="T3324">
        <f t="shared" si="102"/>
        <v>8471</v>
      </c>
      <c r="U3324">
        <f t="shared" si="103"/>
        <v>3</v>
      </c>
      <c r="V3324">
        <v>0</v>
      </c>
      <c r="W3324">
        <v>4.977830663096908E-3</v>
      </c>
      <c r="X3324">
        <v>0.13507429915147398</v>
      </c>
      <c r="Y3324">
        <v>0.85994787018542918</v>
      </c>
      <c r="Z3324">
        <v>0</v>
      </c>
      <c r="AA3324">
        <v>35.14</v>
      </c>
      <c r="AB3324">
        <v>953.53000000000009</v>
      </c>
      <c r="AC3324">
        <v>6070.6299999999992</v>
      </c>
    </row>
    <row r="3325" spans="1:29" x14ac:dyDescent="0.25">
      <c r="A3325">
        <v>2006</v>
      </c>
      <c r="B3325">
        <v>2001</v>
      </c>
      <c r="C3325">
        <v>2002</v>
      </c>
      <c r="D3325">
        <v>20</v>
      </c>
      <c r="E3325" t="s">
        <v>61</v>
      </c>
      <c r="F3325" t="s">
        <v>31</v>
      </c>
      <c r="G3325" t="s">
        <v>60</v>
      </c>
      <c r="H3325">
        <v>1</v>
      </c>
      <c r="I3325">
        <v>5</v>
      </c>
      <c r="J3325" t="s">
        <v>34</v>
      </c>
      <c r="K3325">
        <v>1916</v>
      </c>
      <c r="L3325">
        <v>765</v>
      </c>
      <c r="M3325">
        <v>172</v>
      </c>
      <c r="N3325">
        <v>1</v>
      </c>
      <c r="O3325">
        <v>172</v>
      </c>
      <c r="P3325">
        <v>1</v>
      </c>
      <c r="Q3325">
        <v>591</v>
      </c>
      <c r="R3325">
        <v>593</v>
      </c>
      <c r="S3325">
        <v>899</v>
      </c>
      <c r="T3325">
        <f t="shared" si="102"/>
        <v>1492</v>
      </c>
      <c r="U3325">
        <f t="shared" si="103"/>
        <v>4</v>
      </c>
      <c r="V3325">
        <v>0</v>
      </c>
      <c r="W3325">
        <v>3.0059072612264107E-4</v>
      </c>
      <c r="X3325">
        <v>0.19016937633958911</v>
      </c>
      <c r="Y3325">
        <v>0.80953003293428827</v>
      </c>
      <c r="Z3325">
        <v>0</v>
      </c>
      <c r="AA3325">
        <v>0.23</v>
      </c>
      <c r="AB3325">
        <v>145.51</v>
      </c>
      <c r="AC3325">
        <v>619.41999999999996</v>
      </c>
    </row>
    <row r="3326" spans="1:29" x14ac:dyDescent="0.25">
      <c r="A3326">
        <v>2006</v>
      </c>
      <c r="B3326">
        <v>2004</v>
      </c>
      <c r="C3326">
        <v>2005</v>
      </c>
      <c r="D3326">
        <v>21</v>
      </c>
      <c r="E3326" t="s">
        <v>62</v>
      </c>
      <c r="F3326" t="s">
        <v>31</v>
      </c>
      <c r="G3326" t="s">
        <v>60</v>
      </c>
      <c r="H3326">
        <v>1</v>
      </c>
      <c r="I3326">
        <v>2</v>
      </c>
      <c r="J3326" t="s">
        <v>33</v>
      </c>
      <c r="K3326">
        <v>40306</v>
      </c>
      <c r="L3326">
        <v>452</v>
      </c>
      <c r="M3326">
        <v>362</v>
      </c>
      <c r="N3326">
        <v>0.69520000000000004</v>
      </c>
      <c r="O3326">
        <v>252</v>
      </c>
      <c r="P3326">
        <v>0</v>
      </c>
      <c r="Q3326">
        <v>90</v>
      </c>
      <c r="R3326">
        <v>90</v>
      </c>
      <c r="S3326">
        <v>926</v>
      </c>
      <c r="T3326">
        <f t="shared" si="102"/>
        <v>1016</v>
      </c>
      <c r="U3326">
        <f t="shared" si="103"/>
        <v>1</v>
      </c>
      <c r="V3326">
        <v>0</v>
      </c>
      <c r="W3326">
        <v>0</v>
      </c>
      <c r="X3326">
        <v>0.13818085435349206</v>
      </c>
      <c r="Y3326">
        <v>0.86181914564650808</v>
      </c>
      <c r="Z3326">
        <v>0</v>
      </c>
      <c r="AA3326">
        <v>0</v>
      </c>
      <c r="AB3326">
        <v>62.56</v>
      </c>
      <c r="AC3326">
        <v>390.18000000000006</v>
      </c>
    </row>
    <row r="3327" spans="1:29" x14ac:dyDescent="0.25">
      <c r="A3327">
        <v>2006</v>
      </c>
      <c r="B3327">
        <v>2003</v>
      </c>
      <c r="C3327">
        <v>2004</v>
      </c>
      <c r="D3327">
        <v>21</v>
      </c>
      <c r="E3327" t="s">
        <v>62</v>
      </c>
      <c r="F3327" t="s">
        <v>31</v>
      </c>
      <c r="G3327" t="s">
        <v>60</v>
      </c>
      <c r="H3327">
        <v>1</v>
      </c>
      <c r="I3327">
        <v>3</v>
      </c>
      <c r="J3327" t="s">
        <v>34</v>
      </c>
      <c r="K3327">
        <v>11418</v>
      </c>
      <c r="L3327">
        <v>3276</v>
      </c>
      <c r="M3327">
        <v>2878</v>
      </c>
      <c r="N3327">
        <v>0.89729999999999999</v>
      </c>
      <c r="O3327">
        <v>2582</v>
      </c>
      <c r="P3327">
        <v>0</v>
      </c>
      <c r="Q3327">
        <v>397</v>
      </c>
      <c r="R3327">
        <v>397</v>
      </c>
      <c r="S3327">
        <v>2091</v>
      </c>
      <c r="T3327">
        <f t="shared" si="102"/>
        <v>2488</v>
      </c>
      <c r="U3327">
        <f t="shared" si="103"/>
        <v>2</v>
      </c>
      <c r="V3327">
        <v>0</v>
      </c>
      <c r="W3327">
        <v>0</v>
      </c>
      <c r="X3327">
        <v>0.28826942505440578</v>
      </c>
      <c r="Y3327">
        <v>0.71173057494559433</v>
      </c>
      <c r="Z3327">
        <v>0</v>
      </c>
      <c r="AA3327">
        <v>0</v>
      </c>
      <c r="AB3327">
        <v>944.46</v>
      </c>
      <c r="AC3327">
        <v>2331.85</v>
      </c>
    </row>
    <row r="3328" spans="1:29" x14ac:dyDescent="0.25">
      <c r="A3328">
        <v>2006</v>
      </c>
      <c r="B3328">
        <v>2002</v>
      </c>
      <c r="C3328">
        <v>2003</v>
      </c>
      <c r="D3328">
        <v>21</v>
      </c>
      <c r="E3328" t="s">
        <v>62</v>
      </c>
      <c r="F3328" t="s">
        <v>31</v>
      </c>
      <c r="G3328" t="s">
        <v>60</v>
      </c>
      <c r="H3328">
        <v>1</v>
      </c>
      <c r="I3328">
        <v>4</v>
      </c>
      <c r="J3328" t="s">
        <v>34</v>
      </c>
      <c r="K3328">
        <v>3739</v>
      </c>
      <c r="L3328">
        <v>736</v>
      </c>
      <c r="M3328">
        <v>541</v>
      </c>
      <c r="N3328">
        <v>0.76490000000000002</v>
      </c>
      <c r="O3328">
        <v>414</v>
      </c>
      <c r="P3328">
        <v>0</v>
      </c>
      <c r="Q3328">
        <v>194</v>
      </c>
      <c r="R3328">
        <v>194</v>
      </c>
      <c r="S3328">
        <v>1679</v>
      </c>
      <c r="T3328">
        <f t="shared" si="102"/>
        <v>1873</v>
      </c>
      <c r="U3328">
        <f t="shared" si="103"/>
        <v>3</v>
      </c>
      <c r="V3328">
        <v>0</v>
      </c>
      <c r="W3328">
        <v>0</v>
      </c>
      <c r="X3328">
        <v>0.4035585738539898</v>
      </c>
      <c r="Y3328">
        <v>0.59644142614601015</v>
      </c>
      <c r="Z3328">
        <v>0</v>
      </c>
      <c r="AA3328">
        <v>0</v>
      </c>
      <c r="AB3328">
        <v>297.12</v>
      </c>
      <c r="AC3328">
        <v>439.13</v>
      </c>
    </row>
    <row r="3329" spans="1:29" x14ac:dyDescent="0.25">
      <c r="A3329">
        <v>2006</v>
      </c>
      <c r="B3329">
        <v>2001</v>
      </c>
      <c r="C3329">
        <v>2002</v>
      </c>
      <c r="D3329">
        <v>21</v>
      </c>
      <c r="E3329" t="s">
        <v>62</v>
      </c>
      <c r="F3329" t="s">
        <v>31</v>
      </c>
      <c r="G3329" t="s">
        <v>60</v>
      </c>
      <c r="H3329">
        <v>1</v>
      </c>
      <c r="I3329">
        <v>5</v>
      </c>
      <c r="J3329" t="s">
        <v>34</v>
      </c>
      <c r="K3329">
        <v>353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317</v>
      </c>
      <c r="T3329">
        <f t="shared" si="102"/>
        <v>317</v>
      </c>
      <c r="U3329">
        <f t="shared" si="103"/>
        <v>4</v>
      </c>
      <c r="V3329">
        <v>0</v>
      </c>
      <c r="W3329">
        <v>0</v>
      </c>
      <c r="X3329">
        <v>2.4390243902439025E-2</v>
      </c>
      <c r="Y3329">
        <v>0.97560975609756106</v>
      </c>
      <c r="Z3329">
        <v>0</v>
      </c>
      <c r="AA3329">
        <v>0</v>
      </c>
      <c r="AB3329">
        <v>0.01</v>
      </c>
      <c r="AC3329">
        <v>0.4</v>
      </c>
    </row>
    <row r="3330" spans="1:29" x14ac:dyDescent="0.25">
      <c r="A3330">
        <v>2006</v>
      </c>
      <c r="B3330">
        <v>2004</v>
      </c>
      <c r="C3330">
        <v>2005</v>
      </c>
      <c r="D3330">
        <v>22</v>
      </c>
      <c r="E3330" t="s">
        <v>63</v>
      </c>
      <c r="F3330" t="s">
        <v>31</v>
      </c>
      <c r="G3330" t="s">
        <v>60</v>
      </c>
      <c r="H3330">
        <v>1</v>
      </c>
      <c r="I3330">
        <v>2</v>
      </c>
      <c r="J3330" t="s">
        <v>33</v>
      </c>
      <c r="K3330">
        <v>130893</v>
      </c>
      <c r="L3330">
        <v>4339</v>
      </c>
      <c r="M3330">
        <v>2576</v>
      </c>
      <c r="N3330">
        <v>0.68710000000000004</v>
      </c>
      <c r="O3330">
        <v>1769</v>
      </c>
      <c r="P3330">
        <v>0</v>
      </c>
      <c r="Q3330">
        <v>1763</v>
      </c>
      <c r="R3330">
        <v>1763</v>
      </c>
      <c r="S3330">
        <v>9584</v>
      </c>
      <c r="T3330">
        <f t="shared" si="102"/>
        <v>11347</v>
      </c>
      <c r="U3330">
        <f t="shared" si="103"/>
        <v>1</v>
      </c>
      <c r="V3330">
        <v>0.22238786711337019</v>
      </c>
      <c r="W3330">
        <v>0.25163251104853984</v>
      </c>
      <c r="X3330">
        <v>4.6814011253611801E-2</v>
      </c>
      <c r="Y3330">
        <v>0.4791656105844781</v>
      </c>
      <c r="Z3330">
        <v>965.15</v>
      </c>
      <c r="AA3330">
        <v>1092.0700000000002</v>
      </c>
      <c r="AB3330">
        <v>203.17000000000002</v>
      </c>
      <c r="AC3330">
        <v>2079.5500000000002</v>
      </c>
    </row>
    <row r="3331" spans="1:29" x14ac:dyDescent="0.25">
      <c r="A3331">
        <v>2006</v>
      </c>
      <c r="B3331">
        <v>2003</v>
      </c>
      <c r="C3331">
        <v>2004</v>
      </c>
      <c r="D3331">
        <v>22</v>
      </c>
      <c r="E3331" t="s">
        <v>63</v>
      </c>
      <c r="F3331" t="s">
        <v>31</v>
      </c>
      <c r="G3331" t="s">
        <v>60</v>
      </c>
      <c r="H3331">
        <v>1</v>
      </c>
      <c r="I3331">
        <v>3</v>
      </c>
      <c r="J3331" t="s">
        <v>34</v>
      </c>
      <c r="K3331">
        <v>56168</v>
      </c>
      <c r="L3331">
        <v>10740</v>
      </c>
      <c r="M3331">
        <v>7611</v>
      </c>
      <c r="N3331">
        <v>0.86909999999999998</v>
      </c>
      <c r="O3331">
        <v>6615</v>
      </c>
      <c r="P3331">
        <v>0</v>
      </c>
      <c r="Q3331">
        <v>3128</v>
      </c>
      <c r="R3331">
        <v>3128</v>
      </c>
      <c r="S3331">
        <v>8482</v>
      </c>
      <c r="T3331">
        <f t="shared" si="102"/>
        <v>11610</v>
      </c>
      <c r="U3331">
        <f t="shared" si="103"/>
        <v>2</v>
      </c>
      <c r="V3331">
        <v>4.7312849162011172E-2</v>
      </c>
      <c r="W3331">
        <v>3.0764432029795161E-2</v>
      </c>
      <c r="X3331">
        <v>0.1218026070763501</v>
      </c>
      <c r="Y3331">
        <v>0.80012011173184361</v>
      </c>
      <c r="Z3331">
        <v>508.14</v>
      </c>
      <c r="AA3331">
        <v>330.41</v>
      </c>
      <c r="AB3331">
        <v>1308.1600000000001</v>
      </c>
      <c r="AC3331">
        <v>8593.2900000000009</v>
      </c>
    </row>
    <row r="3332" spans="1:29" x14ac:dyDescent="0.25">
      <c r="A3332">
        <v>2006</v>
      </c>
      <c r="B3332">
        <v>2002</v>
      </c>
      <c r="C3332">
        <v>2003</v>
      </c>
      <c r="D3332">
        <v>22</v>
      </c>
      <c r="E3332" t="s">
        <v>63</v>
      </c>
      <c r="F3332" t="s">
        <v>31</v>
      </c>
      <c r="G3332" t="s">
        <v>60</v>
      </c>
      <c r="H3332">
        <v>1</v>
      </c>
      <c r="I3332">
        <v>4</v>
      </c>
      <c r="J3332" t="s">
        <v>34</v>
      </c>
      <c r="K3332">
        <v>55521</v>
      </c>
      <c r="L3332">
        <v>16226</v>
      </c>
      <c r="M3332">
        <v>13068</v>
      </c>
      <c r="N3332">
        <v>0.97570000000000001</v>
      </c>
      <c r="O3332">
        <v>12750</v>
      </c>
      <c r="P3332">
        <v>218</v>
      </c>
      <c r="Q3332">
        <v>2939</v>
      </c>
      <c r="R3332">
        <v>3157</v>
      </c>
      <c r="S3332">
        <v>20582</v>
      </c>
      <c r="T3332">
        <f t="shared" si="102"/>
        <v>23739</v>
      </c>
      <c r="U3332">
        <f t="shared" si="103"/>
        <v>3</v>
      </c>
      <c r="V3332">
        <v>0.13592985124574067</v>
      </c>
      <c r="W3332">
        <v>0.12765182493132973</v>
      </c>
      <c r="X3332">
        <v>0.18764964325971323</v>
      </c>
      <c r="Y3332">
        <v>0.54876868056321637</v>
      </c>
      <c r="Z3332">
        <v>2205.61</v>
      </c>
      <c r="AA3332">
        <v>2071.29</v>
      </c>
      <c r="AB3332">
        <v>3044.8199999999997</v>
      </c>
      <c r="AC3332">
        <v>8904.369999999999</v>
      </c>
    </row>
    <row r="3333" spans="1:29" x14ac:dyDescent="0.25">
      <c r="A3333">
        <v>2006</v>
      </c>
      <c r="B3333">
        <v>2001</v>
      </c>
      <c r="C3333">
        <v>2002</v>
      </c>
      <c r="D3333">
        <v>22</v>
      </c>
      <c r="E3333" t="s">
        <v>63</v>
      </c>
      <c r="F3333" t="s">
        <v>31</v>
      </c>
      <c r="G3333" t="s">
        <v>60</v>
      </c>
      <c r="H3333">
        <v>1</v>
      </c>
      <c r="I3333">
        <v>5</v>
      </c>
      <c r="J3333" t="s">
        <v>34</v>
      </c>
      <c r="K3333">
        <v>9473</v>
      </c>
      <c r="L3333">
        <v>1475</v>
      </c>
      <c r="M3333">
        <v>1404</v>
      </c>
      <c r="N3333">
        <v>1</v>
      </c>
      <c r="O3333">
        <v>1404</v>
      </c>
      <c r="P3333">
        <v>62</v>
      </c>
      <c r="Q3333">
        <v>8</v>
      </c>
      <c r="R3333">
        <v>70</v>
      </c>
      <c r="S3333">
        <v>7050</v>
      </c>
      <c r="T3333">
        <f t="shared" si="102"/>
        <v>7120</v>
      </c>
      <c r="U3333">
        <f t="shared" si="103"/>
        <v>4</v>
      </c>
      <c r="V3333">
        <v>3.974187775796973E-2</v>
      </c>
      <c r="W3333">
        <v>7.5918306479491897E-4</v>
      </c>
      <c r="X3333">
        <v>0.7409558928196196</v>
      </c>
      <c r="Y3333">
        <v>0.21854304635761587</v>
      </c>
      <c r="Z3333">
        <v>58.63</v>
      </c>
      <c r="AA3333">
        <v>1.1200000000000001</v>
      </c>
      <c r="AB3333">
        <v>1093.1100000000001</v>
      </c>
      <c r="AC3333">
        <v>322.40999999999997</v>
      </c>
    </row>
    <row r="3334" spans="1:29" x14ac:dyDescent="0.25">
      <c r="A3334">
        <v>2006</v>
      </c>
      <c r="B3334">
        <v>2004</v>
      </c>
      <c r="C3334">
        <v>2005</v>
      </c>
      <c r="D3334">
        <v>23</v>
      </c>
      <c r="E3334" t="s">
        <v>64</v>
      </c>
      <c r="F3334" t="s">
        <v>31</v>
      </c>
      <c r="G3334" t="s">
        <v>60</v>
      </c>
      <c r="H3334">
        <v>0</v>
      </c>
      <c r="I3334">
        <v>2</v>
      </c>
      <c r="J3334" t="s">
        <v>33</v>
      </c>
      <c r="K3334">
        <v>22061</v>
      </c>
      <c r="L3334">
        <v>669</v>
      </c>
      <c r="M3334">
        <v>555</v>
      </c>
      <c r="N3334">
        <v>0.55379999999999996</v>
      </c>
      <c r="O3334">
        <v>307</v>
      </c>
      <c r="P3334">
        <v>0</v>
      </c>
      <c r="Q3334">
        <v>113</v>
      </c>
      <c r="R3334">
        <v>113</v>
      </c>
      <c r="S3334">
        <v>52</v>
      </c>
      <c r="T3334">
        <f t="shared" si="102"/>
        <v>165</v>
      </c>
      <c r="U3334">
        <f t="shared" si="103"/>
        <v>1</v>
      </c>
      <c r="V3334">
        <v>0.24297236743838685</v>
      </c>
      <c r="W3334">
        <v>0.27492158327109784</v>
      </c>
      <c r="X3334">
        <v>8.6825989544436141E-2</v>
      </c>
      <c r="Y3334">
        <v>0.39528005974607916</v>
      </c>
      <c r="Z3334">
        <v>162.66999999999999</v>
      </c>
      <c r="AA3334">
        <v>184.06</v>
      </c>
      <c r="AB3334">
        <v>58.129999999999995</v>
      </c>
      <c r="AC3334">
        <v>264.64</v>
      </c>
    </row>
    <row r="3335" spans="1:29" x14ac:dyDescent="0.25">
      <c r="A3335">
        <v>2006</v>
      </c>
      <c r="B3335">
        <v>2003</v>
      </c>
      <c r="C3335">
        <v>2004</v>
      </c>
      <c r="D3335">
        <v>23</v>
      </c>
      <c r="E3335" t="s">
        <v>64</v>
      </c>
      <c r="F3335" t="s">
        <v>31</v>
      </c>
      <c r="G3335" t="s">
        <v>60</v>
      </c>
      <c r="H3335">
        <v>0</v>
      </c>
      <c r="I3335">
        <v>3</v>
      </c>
      <c r="J3335" t="s">
        <v>34</v>
      </c>
      <c r="K3335">
        <v>10391</v>
      </c>
      <c r="L3335">
        <v>649</v>
      </c>
      <c r="M3335">
        <v>485</v>
      </c>
      <c r="N3335">
        <v>0.75919999999999999</v>
      </c>
      <c r="O3335">
        <v>368</v>
      </c>
      <c r="P3335">
        <v>0</v>
      </c>
      <c r="Q3335">
        <v>164</v>
      </c>
      <c r="R3335">
        <v>164</v>
      </c>
      <c r="S3335">
        <v>295</v>
      </c>
      <c r="T3335">
        <f t="shared" ref="T3335:T3398" si="104">SUM(R3335,S3335)</f>
        <v>459</v>
      </c>
      <c r="U3335">
        <f t="shared" ref="U3335:U3398" si="105">IF(H3335&lt;2,I3335-1,I3335-2)</f>
        <v>2</v>
      </c>
      <c r="V3335">
        <v>0.15605664152685855</v>
      </c>
      <c r="W3335">
        <v>0.10101585347083268</v>
      </c>
      <c r="X3335">
        <v>0.1546559950746498</v>
      </c>
      <c r="Y3335">
        <v>0.58827150992765886</v>
      </c>
      <c r="Z3335">
        <v>101.39</v>
      </c>
      <c r="AA3335">
        <v>65.63</v>
      </c>
      <c r="AB3335">
        <v>100.47999999999999</v>
      </c>
      <c r="AC3335">
        <v>382.2</v>
      </c>
    </row>
    <row r="3336" spans="1:29" x14ac:dyDescent="0.25">
      <c r="A3336">
        <v>2006</v>
      </c>
      <c r="B3336">
        <v>2002</v>
      </c>
      <c r="C3336">
        <v>2003</v>
      </c>
      <c r="D3336">
        <v>23</v>
      </c>
      <c r="E3336" t="s">
        <v>64</v>
      </c>
      <c r="F3336" t="s">
        <v>31</v>
      </c>
      <c r="G3336" t="s">
        <v>60</v>
      </c>
      <c r="H3336">
        <v>0</v>
      </c>
      <c r="I3336">
        <v>4</v>
      </c>
      <c r="J3336" t="s">
        <v>34</v>
      </c>
      <c r="K3336">
        <v>14855</v>
      </c>
      <c r="L3336">
        <v>3377</v>
      </c>
      <c r="M3336">
        <v>1700</v>
      </c>
      <c r="N3336">
        <v>0.94599999999999995</v>
      </c>
      <c r="O3336">
        <v>1608</v>
      </c>
      <c r="P3336">
        <v>293</v>
      </c>
      <c r="Q3336">
        <v>1383</v>
      </c>
      <c r="R3336">
        <v>1676</v>
      </c>
      <c r="S3336">
        <v>3112</v>
      </c>
      <c r="T3336">
        <f t="shared" si="104"/>
        <v>4788</v>
      </c>
      <c r="U3336">
        <f t="shared" si="105"/>
        <v>3</v>
      </c>
      <c r="V3336">
        <v>0.18232119437627115</v>
      </c>
      <c r="W3336">
        <v>0.15014077084992436</v>
      </c>
      <c r="X3336">
        <v>9.5513983829855265E-2</v>
      </c>
      <c r="Y3336">
        <v>0.57202405094394926</v>
      </c>
      <c r="Z3336">
        <v>615.84999999999991</v>
      </c>
      <c r="AA3336">
        <v>507.15</v>
      </c>
      <c r="AB3336">
        <v>322.63</v>
      </c>
      <c r="AC3336">
        <v>1932.2</v>
      </c>
    </row>
    <row r="3337" spans="1:29" x14ac:dyDescent="0.25">
      <c r="A3337">
        <v>2006</v>
      </c>
      <c r="B3337">
        <v>2001</v>
      </c>
      <c r="C3337">
        <v>2002</v>
      </c>
      <c r="D3337">
        <v>23</v>
      </c>
      <c r="E3337" t="s">
        <v>64</v>
      </c>
      <c r="F3337" t="s">
        <v>31</v>
      </c>
      <c r="G3337" t="s">
        <v>60</v>
      </c>
      <c r="H3337">
        <v>0</v>
      </c>
      <c r="I3337">
        <v>5</v>
      </c>
      <c r="J3337" t="s">
        <v>34</v>
      </c>
      <c r="K3337">
        <v>22345</v>
      </c>
      <c r="L3337">
        <v>11825</v>
      </c>
      <c r="M3337">
        <v>3096</v>
      </c>
      <c r="N3337">
        <v>1</v>
      </c>
      <c r="O3337">
        <v>3096</v>
      </c>
      <c r="P3337">
        <v>4</v>
      </c>
      <c r="Q3337">
        <v>8724</v>
      </c>
      <c r="R3337">
        <v>8729</v>
      </c>
      <c r="S3337">
        <v>8284</v>
      </c>
      <c r="T3337">
        <f t="shared" si="104"/>
        <v>17013</v>
      </c>
      <c r="U3337">
        <f t="shared" si="105"/>
        <v>4</v>
      </c>
      <c r="V3337">
        <v>0.23284135899244196</v>
      </c>
      <c r="W3337">
        <v>1.5095781941548241E-2</v>
      </c>
      <c r="X3337">
        <v>7.8641481098139498E-5</v>
      </c>
      <c r="Y3337">
        <v>0.75198421758491163</v>
      </c>
      <c r="Z3337">
        <v>2753.54</v>
      </c>
      <c r="AA3337">
        <v>178.52</v>
      </c>
      <c r="AB3337">
        <v>0.93</v>
      </c>
      <c r="AC3337">
        <v>8892.83</v>
      </c>
    </row>
    <row r="3338" spans="1:29" x14ac:dyDescent="0.25">
      <c r="A3338">
        <v>2006</v>
      </c>
      <c r="B3338">
        <v>2003</v>
      </c>
      <c r="C3338">
        <v>2005</v>
      </c>
      <c r="D3338">
        <v>24</v>
      </c>
      <c r="E3338" t="s">
        <v>65</v>
      </c>
      <c r="F3338" t="s">
        <v>31</v>
      </c>
      <c r="G3338" t="s">
        <v>60</v>
      </c>
      <c r="H3338">
        <v>2</v>
      </c>
      <c r="I3338">
        <v>3</v>
      </c>
      <c r="J3338" t="s">
        <v>33</v>
      </c>
      <c r="K3338">
        <v>71108</v>
      </c>
      <c r="L3338">
        <v>3084</v>
      </c>
      <c r="M3338">
        <v>3004</v>
      </c>
      <c r="N3338">
        <v>0.64610000000000001</v>
      </c>
      <c r="O3338">
        <v>1941</v>
      </c>
      <c r="P3338">
        <v>0</v>
      </c>
      <c r="Q3338">
        <v>80</v>
      </c>
      <c r="R3338">
        <v>80</v>
      </c>
      <c r="S3338">
        <v>380</v>
      </c>
      <c r="T3338">
        <f t="shared" si="104"/>
        <v>460</v>
      </c>
      <c r="U3338">
        <f t="shared" si="105"/>
        <v>1</v>
      </c>
      <c r="V3338">
        <v>0.20296949460239247</v>
      </c>
      <c r="W3338">
        <v>0.50501183259312088</v>
      </c>
      <c r="X3338">
        <v>0.13095925049437546</v>
      </c>
      <c r="Y3338">
        <v>0.16105942231011119</v>
      </c>
      <c r="Z3338">
        <v>626.1</v>
      </c>
      <c r="AA3338">
        <v>1557.81</v>
      </c>
      <c r="AB3338">
        <v>403.96999999999997</v>
      </c>
      <c r="AC3338">
        <v>496.82</v>
      </c>
    </row>
    <row r="3339" spans="1:29" x14ac:dyDescent="0.25">
      <c r="A3339">
        <v>2006</v>
      </c>
      <c r="B3339">
        <v>2002</v>
      </c>
      <c r="C3339">
        <v>2004</v>
      </c>
      <c r="D3339">
        <v>24</v>
      </c>
      <c r="E3339" t="s">
        <v>65</v>
      </c>
      <c r="F3339" t="s">
        <v>31</v>
      </c>
      <c r="G3339" t="s">
        <v>60</v>
      </c>
      <c r="H3339">
        <v>2</v>
      </c>
      <c r="I3339">
        <v>4</v>
      </c>
      <c r="J3339" t="s">
        <v>34</v>
      </c>
      <c r="K3339">
        <v>132834</v>
      </c>
      <c r="L3339">
        <v>24205</v>
      </c>
      <c r="M3339">
        <v>14678</v>
      </c>
      <c r="N3339">
        <v>0.9325</v>
      </c>
      <c r="O3339">
        <v>13687</v>
      </c>
      <c r="P3339">
        <v>0</v>
      </c>
      <c r="Q3339">
        <v>9527</v>
      </c>
      <c r="R3339">
        <v>9527</v>
      </c>
      <c r="S3339">
        <v>42631</v>
      </c>
      <c r="T3339">
        <f t="shared" si="104"/>
        <v>52158</v>
      </c>
      <c r="U3339">
        <f t="shared" si="105"/>
        <v>2</v>
      </c>
      <c r="V3339">
        <v>0.26845135183704838</v>
      </c>
      <c r="W3339">
        <v>0.23286340755062293</v>
      </c>
      <c r="X3339">
        <v>6.1018055478095266E-2</v>
      </c>
      <c r="Y3339">
        <v>0.43766718513423358</v>
      </c>
      <c r="Z3339">
        <v>6498.12</v>
      </c>
      <c r="AA3339">
        <v>5636.68</v>
      </c>
      <c r="AB3339">
        <v>1477</v>
      </c>
      <c r="AC3339">
        <v>10594.15</v>
      </c>
    </row>
    <row r="3340" spans="1:29" x14ac:dyDescent="0.25">
      <c r="A3340">
        <v>2006</v>
      </c>
      <c r="B3340">
        <v>2001</v>
      </c>
      <c r="C3340">
        <v>2003</v>
      </c>
      <c r="D3340">
        <v>24</v>
      </c>
      <c r="E3340" t="s">
        <v>65</v>
      </c>
      <c r="F3340" t="s">
        <v>31</v>
      </c>
      <c r="G3340" t="s">
        <v>60</v>
      </c>
      <c r="H3340">
        <v>2</v>
      </c>
      <c r="I3340">
        <v>5</v>
      </c>
      <c r="J3340" t="s">
        <v>34</v>
      </c>
      <c r="K3340">
        <v>24829</v>
      </c>
      <c r="L3340">
        <v>8115</v>
      </c>
      <c r="M3340">
        <v>753</v>
      </c>
      <c r="N3340">
        <v>0.99439999999999995</v>
      </c>
      <c r="O3340">
        <v>749</v>
      </c>
      <c r="P3340">
        <v>0</v>
      </c>
      <c r="Q3340">
        <v>7361</v>
      </c>
      <c r="R3340">
        <v>7361</v>
      </c>
      <c r="S3340">
        <v>10669</v>
      </c>
      <c r="T3340">
        <f t="shared" si="104"/>
        <v>18030</v>
      </c>
      <c r="U3340">
        <f t="shared" si="105"/>
        <v>3</v>
      </c>
      <c r="V3340">
        <v>1.7016672889273336E-2</v>
      </c>
      <c r="W3340">
        <v>2.7956138632283377E-2</v>
      </c>
      <c r="X3340">
        <v>7.1233443861614164E-3</v>
      </c>
      <c r="Y3340">
        <v>0.9479038440922819</v>
      </c>
      <c r="Z3340">
        <v>138.1</v>
      </c>
      <c r="AA3340">
        <v>226.88</v>
      </c>
      <c r="AB3340">
        <v>57.81</v>
      </c>
      <c r="AC3340">
        <v>7692.78</v>
      </c>
    </row>
    <row r="3341" spans="1:29" x14ac:dyDescent="0.25">
      <c r="A3341">
        <v>2006</v>
      </c>
      <c r="B3341">
        <v>2000</v>
      </c>
      <c r="C3341">
        <v>2002</v>
      </c>
      <c r="D3341">
        <v>24</v>
      </c>
      <c r="E3341" t="s">
        <v>65</v>
      </c>
      <c r="F3341" t="s">
        <v>31</v>
      </c>
      <c r="G3341" t="s">
        <v>60</v>
      </c>
      <c r="H3341">
        <v>2</v>
      </c>
      <c r="I3341">
        <v>6</v>
      </c>
      <c r="J3341" t="s">
        <v>34</v>
      </c>
      <c r="K3341">
        <v>1370</v>
      </c>
      <c r="L3341">
        <v>744</v>
      </c>
      <c r="M3341">
        <v>0</v>
      </c>
      <c r="N3341">
        <v>1</v>
      </c>
      <c r="O3341">
        <v>0</v>
      </c>
      <c r="P3341">
        <v>0</v>
      </c>
      <c r="Q3341">
        <v>744</v>
      </c>
      <c r="R3341">
        <v>744</v>
      </c>
      <c r="S3341">
        <v>488</v>
      </c>
      <c r="T3341">
        <f t="shared" si="104"/>
        <v>1232</v>
      </c>
      <c r="U3341">
        <f t="shared" si="105"/>
        <v>4</v>
      </c>
      <c r="V3341">
        <v>2.6860780574283495E-4</v>
      </c>
      <c r="W3341">
        <v>2.1488624459426792E-4</v>
      </c>
      <c r="X3341">
        <v>6.7151951435708736E-5</v>
      </c>
      <c r="Y3341">
        <v>0.99944935399822721</v>
      </c>
      <c r="Z3341">
        <v>0.2</v>
      </c>
      <c r="AA3341">
        <v>0.16</v>
      </c>
      <c r="AB3341">
        <v>0.05</v>
      </c>
      <c r="AC3341">
        <v>744.17</v>
      </c>
    </row>
    <row r="3342" spans="1:29" x14ac:dyDescent="0.25">
      <c r="A3342">
        <v>2006</v>
      </c>
      <c r="B3342">
        <v>2003</v>
      </c>
      <c r="C3342">
        <v>2005</v>
      </c>
      <c r="D3342">
        <v>25</v>
      </c>
      <c r="E3342" t="s">
        <v>66</v>
      </c>
      <c r="F3342" t="s">
        <v>31</v>
      </c>
      <c r="G3342" t="s">
        <v>60</v>
      </c>
      <c r="H3342">
        <v>2</v>
      </c>
      <c r="I3342">
        <v>3</v>
      </c>
      <c r="J3342" t="s">
        <v>33</v>
      </c>
      <c r="K3342">
        <v>32928</v>
      </c>
      <c r="L3342">
        <v>2567</v>
      </c>
      <c r="M3342">
        <v>2248</v>
      </c>
      <c r="N3342">
        <v>0.6794</v>
      </c>
      <c r="O3342">
        <v>1527</v>
      </c>
      <c r="P3342">
        <v>0</v>
      </c>
      <c r="Q3342">
        <v>319</v>
      </c>
      <c r="R3342">
        <v>319</v>
      </c>
      <c r="S3342">
        <v>1059</v>
      </c>
      <c r="T3342">
        <f t="shared" si="104"/>
        <v>1378</v>
      </c>
      <c r="U3342">
        <f t="shared" si="105"/>
        <v>1</v>
      </c>
      <c r="V3342">
        <v>9.4554177830394423E-2</v>
      </c>
      <c r="W3342">
        <v>0.18284238893388996</v>
      </c>
      <c r="X3342">
        <v>9.5718580596921926E-2</v>
      </c>
      <c r="Y3342">
        <v>0.62688485263879368</v>
      </c>
      <c r="Z3342">
        <v>242.8</v>
      </c>
      <c r="AA3342">
        <v>469.51</v>
      </c>
      <c r="AB3342">
        <v>245.79000000000002</v>
      </c>
      <c r="AC3342">
        <v>1609.74</v>
      </c>
    </row>
    <row r="3343" spans="1:29" x14ac:dyDescent="0.25">
      <c r="A3343">
        <v>2006</v>
      </c>
      <c r="B3343">
        <v>2002</v>
      </c>
      <c r="C3343">
        <v>2004</v>
      </c>
      <c r="D3343">
        <v>25</v>
      </c>
      <c r="E3343" t="s">
        <v>66</v>
      </c>
      <c r="F3343" t="s">
        <v>31</v>
      </c>
      <c r="G3343" t="s">
        <v>60</v>
      </c>
      <c r="H3343">
        <v>2</v>
      </c>
      <c r="I3343">
        <v>4</v>
      </c>
      <c r="J3343" t="s">
        <v>34</v>
      </c>
      <c r="K3343">
        <v>56557</v>
      </c>
      <c r="L3343">
        <v>14999</v>
      </c>
      <c r="M3343">
        <v>9965</v>
      </c>
      <c r="N3343">
        <v>0.93149999999999999</v>
      </c>
      <c r="O3343">
        <v>9282</v>
      </c>
      <c r="P3343">
        <v>0</v>
      </c>
      <c r="Q3343">
        <v>5034</v>
      </c>
      <c r="R3343">
        <v>5034</v>
      </c>
      <c r="S3343">
        <v>14474</v>
      </c>
      <c r="T3343">
        <f t="shared" si="104"/>
        <v>19508</v>
      </c>
      <c r="U3343">
        <f t="shared" si="105"/>
        <v>2</v>
      </c>
      <c r="V3343">
        <v>5.9898439255221203E-2</v>
      </c>
      <c r="W3343">
        <v>7.5619221207622184E-2</v>
      </c>
      <c r="X3343">
        <v>7.8971912460691393E-2</v>
      </c>
      <c r="Y3343">
        <v>0.78551042707646523</v>
      </c>
      <c r="Z3343">
        <v>898.46999999999991</v>
      </c>
      <c r="AA3343">
        <v>1134.28</v>
      </c>
      <c r="AB3343">
        <v>1184.5700000000002</v>
      </c>
      <c r="AC3343">
        <v>11782.57</v>
      </c>
    </row>
    <row r="3344" spans="1:29" x14ac:dyDescent="0.25">
      <c r="A3344">
        <v>2006</v>
      </c>
      <c r="B3344">
        <v>2001</v>
      </c>
      <c r="C3344">
        <v>2003</v>
      </c>
      <c r="D3344">
        <v>25</v>
      </c>
      <c r="E3344" t="s">
        <v>66</v>
      </c>
      <c r="F3344" t="s">
        <v>31</v>
      </c>
      <c r="G3344" t="s">
        <v>60</v>
      </c>
      <c r="H3344">
        <v>2</v>
      </c>
      <c r="I3344">
        <v>5</v>
      </c>
      <c r="J3344" t="s">
        <v>34</v>
      </c>
      <c r="K3344">
        <v>5738</v>
      </c>
      <c r="L3344">
        <v>2306</v>
      </c>
      <c r="M3344">
        <v>221</v>
      </c>
      <c r="N3344">
        <v>0.999</v>
      </c>
      <c r="O3344">
        <v>221</v>
      </c>
      <c r="P3344">
        <v>0</v>
      </c>
      <c r="Q3344">
        <v>2084</v>
      </c>
      <c r="R3344">
        <v>2084</v>
      </c>
      <c r="S3344">
        <v>2241</v>
      </c>
      <c r="T3344">
        <f t="shared" si="104"/>
        <v>4325</v>
      </c>
      <c r="U3344">
        <f t="shared" si="105"/>
        <v>3</v>
      </c>
      <c r="V3344">
        <v>1.3874797297883225E-2</v>
      </c>
      <c r="W3344">
        <v>2.9835150064604524E-2</v>
      </c>
      <c r="X3344">
        <v>2.2893415541507322E-2</v>
      </c>
      <c r="Y3344">
        <v>0.93339663709600484</v>
      </c>
      <c r="Z3344">
        <v>32</v>
      </c>
      <c r="AA3344">
        <v>68.81</v>
      </c>
      <c r="AB3344">
        <v>52.8</v>
      </c>
      <c r="AC3344">
        <v>2152.73</v>
      </c>
    </row>
    <row r="3345" spans="1:29" x14ac:dyDescent="0.25">
      <c r="A3345">
        <v>2006</v>
      </c>
      <c r="B3345">
        <v>2000</v>
      </c>
      <c r="C3345">
        <v>2002</v>
      </c>
      <c r="D3345">
        <v>25</v>
      </c>
      <c r="E3345" t="s">
        <v>66</v>
      </c>
      <c r="F3345" t="s">
        <v>31</v>
      </c>
      <c r="G3345" t="s">
        <v>60</v>
      </c>
      <c r="H3345">
        <v>2</v>
      </c>
      <c r="I3345">
        <v>6</v>
      </c>
      <c r="J3345" t="s">
        <v>34</v>
      </c>
      <c r="K3345">
        <v>68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60</v>
      </c>
      <c r="T3345">
        <f t="shared" si="104"/>
        <v>60</v>
      </c>
      <c r="U3345">
        <f t="shared" si="105"/>
        <v>4</v>
      </c>
      <c r="V3345">
        <v>0.1111111111111111</v>
      </c>
      <c r="W3345">
        <v>0.1111111111111111</v>
      </c>
      <c r="X3345">
        <v>0</v>
      </c>
      <c r="Y3345">
        <v>0.77777777777777779</v>
      </c>
      <c r="Z3345">
        <v>0.01</v>
      </c>
      <c r="AA3345">
        <v>0.01</v>
      </c>
      <c r="AB3345">
        <v>0</v>
      </c>
      <c r="AC3345">
        <v>7.0000000000000007E-2</v>
      </c>
    </row>
    <row r="3346" spans="1:29" x14ac:dyDescent="0.25">
      <c r="A3346">
        <v>2006</v>
      </c>
      <c r="B3346">
        <v>2004</v>
      </c>
      <c r="C3346">
        <v>2005</v>
      </c>
      <c r="D3346">
        <v>26</v>
      </c>
      <c r="E3346" t="s">
        <v>67</v>
      </c>
      <c r="F3346" t="s">
        <v>31</v>
      </c>
      <c r="G3346" t="s">
        <v>60</v>
      </c>
      <c r="H3346">
        <v>0</v>
      </c>
      <c r="I3346">
        <v>2</v>
      </c>
      <c r="J3346" t="s">
        <v>33</v>
      </c>
      <c r="K3346">
        <v>258789</v>
      </c>
      <c r="L3346">
        <v>10434</v>
      </c>
      <c r="M3346">
        <v>6889</v>
      </c>
      <c r="N3346">
        <v>0.54830000000000001</v>
      </c>
      <c r="O3346">
        <v>3777</v>
      </c>
      <c r="P3346">
        <v>0</v>
      </c>
      <c r="Q3346">
        <v>3544</v>
      </c>
      <c r="R3346">
        <v>3544</v>
      </c>
      <c r="S3346">
        <v>360</v>
      </c>
      <c r="T3346">
        <f t="shared" si="104"/>
        <v>3904</v>
      </c>
      <c r="U3346">
        <f t="shared" si="105"/>
        <v>1</v>
      </c>
      <c r="V3346">
        <v>0.18288164474831753</v>
      </c>
      <c r="W3346">
        <v>0.30636810942498593</v>
      </c>
      <c r="X3346">
        <v>3.8497514898152035E-2</v>
      </c>
      <c r="Y3346">
        <v>0.47225273092854442</v>
      </c>
      <c r="Z3346">
        <v>1908.2199999999998</v>
      </c>
      <c r="AA3346">
        <v>3196.7</v>
      </c>
      <c r="AB3346">
        <v>401.69</v>
      </c>
      <c r="AC3346">
        <v>4927.57</v>
      </c>
    </row>
    <row r="3347" spans="1:29" x14ac:dyDescent="0.25">
      <c r="A3347">
        <v>2006</v>
      </c>
      <c r="B3347">
        <v>2003</v>
      </c>
      <c r="C3347">
        <v>2004</v>
      </c>
      <c r="D3347">
        <v>26</v>
      </c>
      <c r="E3347" t="s">
        <v>67</v>
      </c>
      <c r="F3347" t="s">
        <v>31</v>
      </c>
      <c r="G3347" t="s">
        <v>60</v>
      </c>
      <c r="H3347">
        <v>0</v>
      </c>
      <c r="I3347">
        <v>3</v>
      </c>
      <c r="J3347" t="s">
        <v>34</v>
      </c>
      <c r="K3347">
        <v>144223</v>
      </c>
      <c r="L3347">
        <v>7121</v>
      </c>
      <c r="M3347">
        <v>5385</v>
      </c>
      <c r="N3347">
        <v>0.76549999999999996</v>
      </c>
      <c r="O3347">
        <v>4122</v>
      </c>
      <c r="P3347">
        <v>0</v>
      </c>
      <c r="Q3347">
        <v>1735</v>
      </c>
      <c r="R3347">
        <v>1735</v>
      </c>
      <c r="S3347">
        <v>446</v>
      </c>
      <c r="T3347">
        <f t="shared" si="104"/>
        <v>2181</v>
      </c>
      <c r="U3347">
        <f t="shared" si="105"/>
        <v>2</v>
      </c>
      <c r="V3347">
        <v>0.18322436232299233</v>
      </c>
      <c r="W3347">
        <v>0.27661645012891156</v>
      </c>
      <c r="X3347">
        <v>0.19307247695600158</v>
      </c>
      <c r="Y3347">
        <v>0.34708671059209456</v>
      </c>
      <c r="Z3347">
        <v>1304.77</v>
      </c>
      <c r="AA3347">
        <v>1969.83</v>
      </c>
      <c r="AB3347">
        <v>1374.9</v>
      </c>
      <c r="AC3347">
        <v>2471.66</v>
      </c>
    </row>
    <row r="3348" spans="1:29" x14ac:dyDescent="0.25">
      <c r="A3348">
        <v>2006</v>
      </c>
      <c r="B3348">
        <v>2002</v>
      </c>
      <c r="C3348">
        <v>2003</v>
      </c>
      <c r="D3348">
        <v>26</v>
      </c>
      <c r="E3348" t="s">
        <v>67</v>
      </c>
      <c r="F3348" t="s">
        <v>31</v>
      </c>
      <c r="G3348" t="s">
        <v>60</v>
      </c>
      <c r="H3348">
        <v>0</v>
      </c>
      <c r="I3348">
        <v>4</v>
      </c>
      <c r="J3348" t="s">
        <v>34</v>
      </c>
      <c r="K3348">
        <v>117641</v>
      </c>
      <c r="L3348">
        <v>29706</v>
      </c>
      <c r="M3348">
        <v>27266</v>
      </c>
      <c r="N3348">
        <v>0.94969999999999999</v>
      </c>
      <c r="O3348">
        <v>25893</v>
      </c>
      <c r="P3348">
        <v>104</v>
      </c>
      <c r="Q3348">
        <v>2335</v>
      </c>
      <c r="R3348">
        <v>2440</v>
      </c>
      <c r="S3348">
        <v>24940</v>
      </c>
      <c r="T3348">
        <f t="shared" si="104"/>
        <v>27380</v>
      </c>
      <c r="U3348">
        <f t="shared" si="105"/>
        <v>3</v>
      </c>
      <c r="V3348">
        <v>0.39590465514745732</v>
      </c>
      <c r="W3348">
        <v>0.31557617927148235</v>
      </c>
      <c r="X3348">
        <v>0.16994233662886399</v>
      </c>
      <c r="Y3348">
        <v>0.11857682895219629</v>
      </c>
      <c r="Z3348">
        <v>11761.1</v>
      </c>
      <c r="AA3348">
        <v>9374.7899999999991</v>
      </c>
      <c r="AB3348">
        <v>5048.46</v>
      </c>
      <c r="AC3348">
        <v>3522.55</v>
      </c>
    </row>
    <row r="3349" spans="1:29" x14ac:dyDescent="0.25">
      <c r="A3349">
        <v>2006</v>
      </c>
      <c r="B3349">
        <v>2001</v>
      </c>
      <c r="C3349">
        <v>2002</v>
      </c>
      <c r="D3349">
        <v>26</v>
      </c>
      <c r="E3349" t="s">
        <v>67</v>
      </c>
      <c r="F3349" t="s">
        <v>31</v>
      </c>
      <c r="G3349" t="s">
        <v>60</v>
      </c>
      <c r="H3349">
        <v>0</v>
      </c>
      <c r="I3349">
        <v>5</v>
      </c>
      <c r="J3349" t="s">
        <v>34</v>
      </c>
      <c r="K3349">
        <v>37404</v>
      </c>
      <c r="L3349">
        <v>5887</v>
      </c>
      <c r="M3349">
        <v>5498</v>
      </c>
      <c r="N3349">
        <v>1</v>
      </c>
      <c r="O3349">
        <v>5498</v>
      </c>
      <c r="P3349">
        <v>355</v>
      </c>
      <c r="Q3349">
        <v>32</v>
      </c>
      <c r="R3349">
        <v>388</v>
      </c>
      <c r="S3349">
        <v>22526</v>
      </c>
      <c r="T3349">
        <f t="shared" si="104"/>
        <v>22914</v>
      </c>
      <c r="U3349">
        <f t="shared" si="105"/>
        <v>4</v>
      </c>
      <c r="V3349">
        <v>0.55720970522543334</v>
      </c>
      <c r="W3349">
        <v>0.37592546984738984</v>
      </c>
      <c r="X3349">
        <v>2.6666440200083226E-4</v>
      </c>
      <c r="Y3349">
        <v>6.6598160525176003E-2</v>
      </c>
      <c r="Z3349">
        <v>3280.6000000000004</v>
      </c>
      <c r="AA3349">
        <v>2213.2800000000002</v>
      </c>
      <c r="AB3349">
        <v>1.57</v>
      </c>
      <c r="AC3349">
        <v>392.09999999999997</v>
      </c>
    </row>
    <row r="3350" spans="1:29" x14ac:dyDescent="0.25">
      <c r="A3350">
        <v>2006</v>
      </c>
      <c r="B3350">
        <v>2004</v>
      </c>
      <c r="C3350">
        <v>2005</v>
      </c>
      <c r="D3350">
        <v>27</v>
      </c>
      <c r="E3350" t="s">
        <v>68</v>
      </c>
      <c r="F3350" t="s">
        <v>31</v>
      </c>
      <c r="G3350" t="s">
        <v>69</v>
      </c>
      <c r="H3350">
        <v>0</v>
      </c>
      <c r="I3350">
        <v>2</v>
      </c>
      <c r="J3350" t="s">
        <v>33</v>
      </c>
      <c r="K3350">
        <v>133603</v>
      </c>
      <c r="L3350">
        <v>1970</v>
      </c>
      <c r="M3350">
        <v>1953</v>
      </c>
      <c r="N3350">
        <v>0.53590000000000004</v>
      </c>
      <c r="O3350">
        <v>1046</v>
      </c>
      <c r="P3350">
        <v>0</v>
      </c>
      <c r="Q3350">
        <v>17</v>
      </c>
      <c r="R3350">
        <v>17</v>
      </c>
      <c r="S3350">
        <v>170</v>
      </c>
      <c r="T3350">
        <f t="shared" si="104"/>
        <v>187</v>
      </c>
      <c r="U3350">
        <f t="shared" si="105"/>
        <v>1</v>
      </c>
      <c r="V3350">
        <v>0.51729159267339797</v>
      </c>
      <c r="W3350">
        <v>0.24354863260439394</v>
      </c>
      <c r="X3350">
        <v>0.11708356588360648</v>
      </c>
      <c r="Y3350">
        <v>0.12207620883860167</v>
      </c>
      <c r="Z3350">
        <v>1019.53</v>
      </c>
      <c r="AA3350">
        <v>480.01</v>
      </c>
      <c r="AB3350">
        <v>230.76</v>
      </c>
      <c r="AC3350">
        <v>240.6</v>
      </c>
    </row>
    <row r="3351" spans="1:29" x14ac:dyDescent="0.25">
      <c r="A3351">
        <v>2006</v>
      </c>
      <c r="B3351">
        <v>2003</v>
      </c>
      <c r="C3351">
        <v>2004</v>
      </c>
      <c r="D3351">
        <v>27</v>
      </c>
      <c r="E3351" t="s">
        <v>68</v>
      </c>
      <c r="F3351" t="s">
        <v>31</v>
      </c>
      <c r="G3351" t="s">
        <v>69</v>
      </c>
      <c r="H3351">
        <v>0</v>
      </c>
      <c r="I3351">
        <v>3</v>
      </c>
      <c r="J3351" t="s">
        <v>34</v>
      </c>
      <c r="K3351">
        <v>121918</v>
      </c>
      <c r="L3351">
        <v>10399</v>
      </c>
      <c r="M3351">
        <v>9904</v>
      </c>
      <c r="N3351">
        <v>0.80259999999999998</v>
      </c>
      <c r="O3351">
        <v>7949</v>
      </c>
      <c r="P3351">
        <v>0</v>
      </c>
      <c r="Q3351">
        <v>494</v>
      </c>
      <c r="R3351">
        <v>494</v>
      </c>
      <c r="S3351">
        <v>4552</v>
      </c>
      <c r="T3351">
        <f t="shared" si="104"/>
        <v>5046</v>
      </c>
      <c r="U3351">
        <f t="shared" si="105"/>
        <v>2</v>
      </c>
      <c r="V3351">
        <v>0.32154698257625286</v>
      </c>
      <c r="W3351">
        <v>0.4639880380014616</v>
      </c>
      <c r="X3351">
        <v>9.5069041116966041E-2</v>
      </c>
      <c r="Y3351">
        <v>0.11939593830531944</v>
      </c>
      <c r="Z3351">
        <v>3343.9599999999996</v>
      </c>
      <c r="AA3351">
        <v>4825.29</v>
      </c>
      <c r="AB3351">
        <v>988.68000000000006</v>
      </c>
      <c r="AC3351">
        <v>1241.67</v>
      </c>
    </row>
    <row r="3352" spans="1:29" x14ac:dyDescent="0.25">
      <c r="A3352">
        <v>2006</v>
      </c>
      <c r="B3352">
        <v>2002</v>
      </c>
      <c r="C3352">
        <v>2003</v>
      </c>
      <c r="D3352">
        <v>27</v>
      </c>
      <c r="E3352" t="s">
        <v>68</v>
      </c>
      <c r="F3352" t="s">
        <v>31</v>
      </c>
      <c r="G3352" t="s">
        <v>69</v>
      </c>
      <c r="H3352">
        <v>0</v>
      </c>
      <c r="I3352">
        <v>4</v>
      </c>
      <c r="J3352" t="s">
        <v>34</v>
      </c>
      <c r="K3352">
        <v>177914</v>
      </c>
      <c r="L3352">
        <v>44000</v>
      </c>
      <c r="M3352">
        <v>34758</v>
      </c>
      <c r="N3352">
        <v>0.93610000000000004</v>
      </c>
      <c r="O3352">
        <v>32537</v>
      </c>
      <c r="P3352">
        <v>814</v>
      </c>
      <c r="Q3352">
        <v>8427</v>
      </c>
      <c r="R3352">
        <v>9242</v>
      </c>
      <c r="S3352">
        <v>35056</v>
      </c>
      <c r="T3352">
        <f t="shared" si="104"/>
        <v>44298</v>
      </c>
      <c r="U3352">
        <f t="shared" si="105"/>
        <v>3</v>
      </c>
      <c r="V3352">
        <v>0.42739030455590687</v>
      </c>
      <c r="W3352">
        <v>0.31976279338897817</v>
      </c>
      <c r="X3352">
        <v>4.6421560138234924E-2</v>
      </c>
      <c r="Y3352">
        <v>0.20642534191687995</v>
      </c>
      <c r="Z3352">
        <v>18805.37</v>
      </c>
      <c r="AA3352">
        <v>14069.71</v>
      </c>
      <c r="AB3352">
        <v>2042.5700000000002</v>
      </c>
      <c r="AC3352">
        <v>9082.81</v>
      </c>
    </row>
    <row r="3353" spans="1:29" x14ac:dyDescent="0.25">
      <c r="A3353">
        <v>2006</v>
      </c>
      <c r="B3353">
        <v>2001</v>
      </c>
      <c r="C3353">
        <v>2002</v>
      </c>
      <c r="D3353">
        <v>27</v>
      </c>
      <c r="E3353" t="s">
        <v>68</v>
      </c>
      <c r="F3353" t="s">
        <v>31</v>
      </c>
      <c r="G3353" t="s">
        <v>69</v>
      </c>
      <c r="H3353">
        <v>0</v>
      </c>
      <c r="I3353">
        <v>5</v>
      </c>
      <c r="J3353" t="s">
        <v>34</v>
      </c>
      <c r="K3353">
        <v>70325</v>
      </c>
      <c r="L3353">
        <v>29379</v>
      </c>
      <c r="M3353">
        <v>20604</v>
      </c>
      <c r="N3353">
        <v>1</v>
      </c>
      <c r="O3353">
        <v>20604</v>
      </c>
      <c r="P3353">
        <v>252</v>
      </c>
      <c r="Q3353">
        <v>8522</v>
      </c>
      <c r="R3353">
        <v>8774</v>
      </c>
      <c r="S3353">
        <v>33912</v>
      </c>
      <c r="T3353">
        <f t="shared" si="104"/>
        <v>42686</v>
      </c>
      <c r="U3353">
        <f t="shared" si="105"/>
        <v>4</v>
      </c>
      <c r="V3353">
        <v>0.41190143438591525</v>
      </c>
      <c r="W3353">
        <v>0.27459392195050891</v>
      </c>
      <c r="X3353">
        <v>1.3010631106657563E-2</v>
      </c>
      <c r="Y3353">
        <v>0.30049401255691827</v>
      </c>
      <c r="Z3353">
        <v>12101.59</v>
      </c>
      <c r="AA3353">
        <v>8067.52</v>
      </c>
      <c r="AB3353">
        <v>382.25</v>
      </c>
      <c r="AC3353">
        <v>8828.4599999999991</v>
      </c>
    </row>
    <row r="3354" spans="1:29" x14ac:dyDescent="0.25">
      <c r="A3354">
        <v>2006</v>
      </c>
      <c r="B3354">
        <v>2004</v>
      </c>
      <c r="C3354">
        <v>2005</v>
      </c>
      <c r="D3354">
        <v>28</v>
      </c>
      <c r="E3354" t="s">
        <v>70</v>
      </c>
      <c r="F3354" t="s">
        <v>31</v>
      </c>
      <c r="G3354" t="s">
        <v>58</v>
      </c>
      <c r="H3354">
        <v>0</v>
      </c>
      <c r="I3354">
        <v>2</v>
      </c>
      <c r="J3354" t="s">
        <v>33</v>
      </c>
      <c r="K3354">
        <v>133417</v>
      </c>
      <c r="L3354">
        <v>4046</v>
      </c>
      <c r="M3354">
        <v>2715</v>
      </c>
      <c r="N3354">
        <v>0.61399999999999999</v>
      </c>
      <c r="O3354">
        <v>1667</v>
      </c>
      <c r="P3354">
        <v>0</v>
      </c>
      <c r="Q3354">
        <v>1330</v>
      </c>
      <c r="R3354">
        <v>1330</v>
      </c>
      <c r="S3354">
        <v>6649</v>
      </c>
      <c r="T3354">
        <f t="shared" si="104"/>
        <v>7979</v>
      </c>
      <c r="U3354">
        <f t="shared" si="105"/>
        <v>1</v>
      </c>
      <c r="V3354">
        <v>0.41058484807295464</v>
      </c>
      <c r="W3354">
        <v>9.7198709948472087E-2</v>
      </c>
      <c r="X3354">
        <v>5.1176986666996188E-2</v>
      </c>
      <c r="Y3354">
        <v>0.44103945531157707</v>
      </c>
      <c r="Z3354">
        <v>1661.37</v>
      </c>
      <c r="AA3354">
        <v>393.3</v>
      </c>
      <c r="AB3354">
        <v>207.08</v>
      </c>
      <c r="AC3354">
        <v>1784.6</v>
      </c>
    </row>
    <row r="3355" spans="1:29" x14ac:dyDescent="0.25">
      <c r="A3355">
        <v>2006</v>
      </c>
      <c r="B3355">
        <v>2003</v>
      </c>
      <c r="C3355">
        <v>2004</v>
      </c>
      <c r="D3355">
        <v>28</v>
      </c>
      <c r="E3355" t="s">
        <v>70</v>
      </c>
      <c r="F3355" t="s">
        <v>31</v>
      </c>
      <c r="G3355" t="s">
        <v>58</v>
      </c>
      <c r="H3355">
        <v>0</v>
      </c>
      <c r="I3355">
        <v>3</v>
      </c>
      <c r="J3355" t="s">
        <v>34</v>
      </c>
      <c r="K3355">
        <v>79483</v>
      </c>
      <c r="L3355">
        <v>9953</v>
      </c>
      <c r="M3355">
        <v>7774</v>
      </c>
      <c r="N3355">
        <v>0.81369999999999998</v>
      </c>
      <c r="O3355">
        <v>6325</v>
      </c>
      <c r="P3355">
        <v>0</v>
      </c>
      <c r="Q3355">
        <v>2179</v>
      </c>
      <c r="R3355">
        <v>2179</v>
      </c>
      <c r="S3355">
        <v>8031</v>
      </c>
      <c r="T3355">
        <f t="shared" si="104"/>
        <v>10210</v>
      </c>
      <c r="U3355">
        <f t="shared" si="105"/>
        <v>2</v>
      </c>
      <c r="V3355">
        <v>0.19647609489106097</v>
      </c>
      <c r="W3355">
        <v>0.2179474428179185</v>
      </c>
      <c r="X3355">
        <v>0.18625781490958668</v>
      </c>
      <c r="Y3355">
        <v>0.39931864738143386</v>
      </c>
      <c r="Z3355">
        <v>1955.67</v>
      </c>
      <c r="AA3355">
        <v>2169.39</v>
      </c>
      <c r="AB3355">
        <v>1853.96</v>
      </c>
      <c r="AC3355">
        <v>3974.7099999999996</v>
      </c>
    </row>
    <row r="3356" spans="1:29" x14ac:dyDescent="0.25">
      <c r="A3356">
        <v>2006</v>
      </c>
      <c r="B3356">
        <v>2002</v>
      </c>
      <c r="C3356">
        <v>2003</v>
      </c>
      <c r="D3356">
        <v>28</v>
      </c>
      <c r="E3356" t="s">
        <v>70</v>
      </c>
      <c r="F3356" t="s">
        <v>31</v>
      </c>
      <c r="G3356" t="s">
        <v>58</v>
      </c>
      <c r="H3356">
        <v>0</v>
      </c>
      <c r="I3356">
        <v>4</v>
      </c>
      <c r="J3356" t="s">
        <v>34</v>
      </c>
      <c r="K3356">
        <v>45981</v>
      </c>
      <c r="L3356">
        <v>13257</v>
      </c>
      <c r="M3356">
        <v>6353</v>
      </c>
      <c r="N3356">
        <v>0.95389999999999997</v>
      </c>
      <c r="O3356">
        <v>6060</v>
      </c>
      <c r="P3356">
        <v>507</v>
      </c>
      <c r="Q3356">
        <v>6397</v>
      </c>
      <c r="R3356">
        <v>6904</v>
      </c>
      <c r="S3356">
        <v>9500</v>
      </c>
      <c r="T3356">
        <f t="shared" si="104"/>
        <v>16404</v>
      </c>
      <c r="U3356">
        <f t="shared" si="105"/>
        <v>3</v>
      </c>
      <c r="V3356">
        <v>0.22000960941571882</v>
      </c>
      <c r="W3356">
        <v>0.21387436707213775</v>
      </c>
      <c r="X3356">
        <v>6.4472843595067955E-2</v>
      </c>
      <c r="Y3356">
        <v>0.50164317991707541</v>
      </c>
      <c r="Z3356">
        <v>2916.85</v>
      </c>
      <c r="AA3356">
        <v>2835.51</v>
      </c>
      <c r="AB3356">
        <v>854.77</v>
      </c>
      <c r="AC3356">
        <v>6650.7000000000007</v>
      </c>
    </row>
    <row r="3357" spans="1:29" x14ac:dyDescent="0.25">
      <c r="A3357">
        <v>2006</v>
      </c>
      <c r="B3357">
        <v>2001</v>
      </c>
      <c r="C3357">
        <v>2002</v>
      </c>
      <c r="D3357">
        <v>28</v>
      </c>
      <c r="E3357" t="s">
        <v>70</v>
      </c>
      <c r="F3357" t="s">
        <v>31</v>
      </c>
      <c r="G3357" t="s">
        <v>58</v>
      </c>
      <c r="H3357">
        <v>0</v>
      </c>
      <c r="I3357">
        <v>5</v>
      </c>
      <c r="J3357" t="s">
        <v>34</v>
      </c>
      <c r="K3357">
        <v>18060</v>
      </c>
      <c r="L3357">
        <v>8049</v>
      </c>
      <c r="M3357">
        <v>5399</v>
      </c>
      <c r="N3357">
        <v>1</v>
      </c>
      <c r="O3357">
        <v>5399</v>
      </c>
      <c r="P3357">
        <v>70</v>
      </c>
      <c r="Q3357">
        <v>2579</v>
      </c>
      <c r="R3357">
        <v>2650</v>
      </c>
      <c r="S3357">
        <v>8204</v>
      </c>
      <c r="T3357">
        <f t="shared" si="104"/>
        <v>10854</v>
      </c>
      <c r="U3357">
        <f t="shared" si="105"/>
        <v>4</v>
      </c>
      <c r="V3357">
        <v>0.40481100851778595</v>
      </c>
      <c r="W3357">
        <v>0.25245246638108393</v>
      </c>
      <c r="X3357">
        <v>1.3410294892310137E-2</v>
      </c>
      <c r="Y3357">
        <v>0.3293262302088199</v>
      </c>
      <c r="Z3357">
        <v>3258.34</v>
      </c>
      <c r="AA3357">
        <v>2032</v>
      </c>
      <c r="AB3357">
        <v>107.94</v>
      </c>
      <c r="AC3357">
        <v>2650.76</v>
      </c>
    </row>
    <row r="3358" spans="1:29" x14ac:dyDescent="0.25">
      <c r="A3358">
        <v>2006</v>
      </c>
      <c r="B3358">
        <v>2004</v>
      </c>
      <c r="C3358">
        <v>2005</v>
      </c>
      <c r="D3358">
        <v>29</v>
      </c>
      <c r="E3358" t="s">
        <v>71</v>
      </c>
      <c r="F3358" t="s">
        <v>31</v>
      </c>
      <c r="G3358" t="s">
        <v>60</v>
      </c>
      <c r="H3358">
        <v>0</v>
      </c>
      <c r="I3358">
        <v>2</v>
      </c>
      <c r="J3358" t="s">
        <v>33</v>
      </c>
      <c r="K3358">
        <v>35322</v>
      </c>
      <c r="L3358">
        <v>718</v>
      </c>
      <c r="M3358">
        <v>619</v>
      </c>
      <c r="N3358">
        <v>0.6018</v>
      </c>
      <c r="O3358">
        <v>372</v>
      </c>
      <c r="P3358">
        <v>0</v>
      </c>
      <c r="Q3358">
        <v>99</v>
      </c>
      <c r="R3358">
        <v>99</v>
      </c>
      <c r="S3358">
        <v>684</v>
      </c>
      <c r="T3358">
        <f t="shared" si="104"/>
        <v>783</v>
      </c>
      <c r="U3358">
        <f t="shared" si="105"/>
        <v>1</v>
      </c>
      <c r="V3358">
        <v>0.38136407300672431</v>
      </c>
      <c r="W3358">
        <v>0.14496930209246961</v>
      </c>
      <c r="X3358">
        <v>7.6320149243341837E-2</v>
      </c>
      <c r="Y3358">
        <v>0.39734647565746434</v>
      </c>
      <c r="Z3358">
        <v>273.93</v>
      </c>
      <c r="AA3358">
        <v>104.13</v>
      </c>
      <c r="AB3358">
        <v>54.82</v>
      </c>
      <c r="AC3358">
        <v>285.41000000000003</v>
      </c>
    </row>
    <row r="3359" spans="1:29" x14ac:dyDescent="0.25">
      <c r="A3359">
        <v>2006</v>
      </c>
      <c r="B3359">
        <v>2003</v>
      </c>
      <c r="C3359">
        <v>2004</v>
      </c>
      <c r="D3359">
        <v>29</v>
      </c>
      <c r="E3359" t="s">
        <v>71</v>
      </c>
      <c r="F3359" t="s">
        <v>31</v>
      </c>
      <c r="G3359" t="s">
        <v>60</v>
      </c>
      <c r="H3359">
        <v>0</v>
      </c>
      <c r="I3359">
        <v>3</v>
      </c>
      <c r="J3359" t="s">
        <v>34</v>
      </c>
      <c r="K3359">
        <v>24941</v>
      </c>
      <c r="L3359">
        <v>2960</v>
      </c>
      <c r="M3359">
        <v>2540</v>
      </c>
      <c r="N3359">
        <v>0.81859999999999999</v>
      </c>
      <c r="O3359">
        <v>2079</v>
      </c>
      <c r="P3359">
        <v>0</v>
      </c>
      <c r="Q3359">
        <v>420</v>
      </c>
      <c r="R3359">
        <v>420</v>
      </c>
      <c r="S3359">
        <v>1401</v>
      </c>
      <c r="T3359">
        <f t="shared" si="104"/>
        <v>1821</v>
      </c>
      <c r="U3359">
        <f t="shared" si="105"/>
        <v>2</v>
      </c>
      <c r="V3359">
        <v>0.10739701228388369</v>
      </c>
      <c r="W3359">
        <v>7.0447414372515449E-2</v>
      </c>
      <c r="X3359">
        <v>0.22993525376673116</v>
      </c>
      <c r="Y3359">
        <v>0.59222031957686971</v>
      </c>
      <c r="Z3359">
        <v>317.98</v>
      </c>
      <c r="AA3359">
        <v>208.58</v>
      </c>
      <c r="AB3359">
        <v>680.79</v>
      </c>
      <c r="AC3359">
        <v>1753.44</v>
      </c>
    </row>
    <row r="3360" spans="1:29" x14ac:dyDescent="0.25">
      <c r="A3360">
        <v>2006</v>
      </c>
      <c r="B3360">
        <v>2002</v>
      </c>
      <c r="C3360">
        <v>2003</v>
      </c>
      <c r="D3360">
        <v>29</v>
      </c>
      <c r="E3360" t="s">
        <v>71</v>
      </c>
      <c r="F3360" t="s">
        <v>31</v>
      </c>
      <c r="G3360" t="s">
        <v>60</v>
      </c>
      <c r="H3360">
        <v>0</v>
      </c>
      <c r="I3360">
        <v>4</v>
      </c>
      <c r="J3360" t="s">
        <v>34</v>
      </c>
      <c r="K3360">
        <v>13733</v>
      </c>
      <c r="L3360">
        <v>4601</v>
      </c>
      <c r="M3360">
        <v>2749</v>
      </c>
      <c r="N3360">
        <v>0.96499999999999997</v>
      </c>
      <c r="O3360">
        <v>2653</v>
      </c>
      <c r="P3360">
        <v>4</v>
      </c>
      <c r="Q3360">
        <v>1848</v>
      </c>
      <c r="R3360">
        <v>1852</v>
      </c>
      <c r="S3360">
        <v>1866</v>
      </c>
      <c r="T3360">
        <f t="shared" si="104"/>
        <v>3718</v>
      </c>
      <c r="U3360">
        <f t="shared" si="105"/>
        <v>3</v>
      </c>
      <c r="V3360">
        <v>0.10660060627790996</v>
      </c>
      <c r="W3360">
        <v>8.7393113639079936E-2</v>
      </c>
      <c r="X3360">
        <v>0.20954181470495561</v>
      </c>
      <c r="Y3360">
        <v>0.59646446537805442</v>
      </c>
      <c r="Z3360">
        <v>490.56</v>
      </c>
      <c r="AA3360">
        <v>402.17</v>
      </c>
      <c r="AB3360">
        <v>964.28000000000009</v>
      </c>
      <c r="AC3360">
        <v>2744.84</v>
      </c>
    </row>
    <row r="3361" spans="1:29" x14ac:dyDescent="0.25">
      <c r="A3361">
        <v>2006</v>
      </c>
      <c r="B3361">
        <v>2001</v>
      </c>
      <c r="C3361">
        <v>2002</v>
      </c>
      <c r="D3361">
        <v>29</v>
      </c>
      <c r="E3361" t="s">
        <v>71</v>
      </c>
      <c r="F3361" t="s">
        <v>31</v>
      </c>
      <c r="G3361" t="s">
        <v>60</v>
      </c>
      <c r="H3361">
        <v>0</v>
      </c>
      <c r="I3361">
        <v>5</v>
      </c>
      <c r="J3361" t="s">
        <v>34</v>
      </c>
      <c r="K3361">
        <v>2426</v>
      </c>
      <c r="L3361">
        <v>996</v>
      </c>
      <c r="M3361">
        <v>678</v>
      </c>
      <c r="N3361">
        <v>1</v>
      </c>
      <c r="O3361">
        <v>678</v>
      </c>
      <c r="P3361">
        <v>2</v>
      </c>
      <c r="Q3361">
        <v>316</v>
      </c>
      <c r="R3361">
        <v>318</v>
      </c>
      <c r="S3361">
        <v>632</v>
      </c>
      <c r="T3361">
        <f t="shared" si="104"/>
        <v>950</v>
      </c>
      <c r="U3361">
        <f t="shared" si="105"/>
        <v>4</v>
      </c>
      <c r="V3361">
        <v>0.27995265749907217</v>
      </c>
      <c r="W3361">
        <v>0.21150663497126349</v>
      </c>
      <c r="X3361">
        <v>0.10065296542593204</v>
      </c>
      <c r="Y3361">
        <v>0.40788774210373219</v>
      </c>
      <c r="Z3361">
        <v>279.11</v>
      </c>
      <c r="AA3361">
        <v>210.87</v>
      </c>
      <c r="AB3361">
        <v>100.35</v>
      </c>
      <c r="AC3361">
        <v>406.66</v>
      </c>
    </row>
    <row r="3362" spans="1:29" x14ac:dyDescent="0.25">
      <c r="A3362">
        <v>2006</v>
      </c>
      <c r="B3362">
        <v>2004</v>
      </c>
      <c r="C3362">
        <v>2005</v>
      </c>
      <c r="D3362">
        <v>30</v>
      </c>
      <c r="E3362" t="s">
        <v>72</v>
      </c>
      <c r="F3362" t="s">
        <v>31</v>
      </c>
      <c r="G3362" t="s">
        <v>60</v>
      </c>
      <c r="H3362">
        <v>1</v>
      </c>
      <c r="I3362">
        <v>2</v>
      </c>
      <c r="J3362" t="s">
        <v>33</v>
      </c>
      <c r="K3362">
        <v>296442</v>
      </c>
      <c r="L3362">
        <v>7407</v>
      </c>
      <c r="M3362">
        <v>6965</v>
      </c>
      <c r="N3362">
        <v>0.56420000000000003</v>
      </c>
      <c r="O3362">
        <v>3929</v>
      </c>
      <c r="P3362">
        <v>0</v>
      </c>
      <c r="Q3362">
        <v>441</v>
      </c>
      <c r="R3362">
        <v>441</v>
      </c>
      <c r="S3362">
        <v>3997</v>
      </c>
      <c r="T3362">
        <f t="shared" si="104"/>
        <v>4438</v>
      </c>
      <c r="U3362">
        <f t="shared" si="105"/>
        <v>1</v>
      </c>
      <c r="V3362">
        <v>0.3053766518128937</v>
      </c>
      <c r="W3362">
        <v>0.33387240694567999</v>
      </c>
      <c r="X3362">
        <v>6.3209305904475974E-2</v>
      </c>
      <c r="Y3362">
        <v>0.29754163533695022</v>
      </c>
      <c r="Z3362">
        <v>2262.16</v>
      </c>
      <c r="AA3362">
        <v>2473.25</v>
      </c>
      <c r="AB3362">
        <v>468.24</v>
      </c>
      <c r="AC3362">
        <v>2204.12</v>
      </c>
    </row>
    <row r="3363" spans="1:29" x14ac:dyDescent="0.25">
      <c r="A3363">
        <v>2006</v>
      </c>
      <c r="B3363">
        <v>2003</v>
      </c>
      <c r="C3363">
        <v>2004</v>
      </c>
      <c r="D3363">
        <v>30</v>
      </c>
      <c r="E3363" t="s">
        <v>72</v>
      </c>
      <c r="F3363" t="s">
        <v>31</v>
      </c>
      <c r="G3363" t="s">
        <v>60</v>
      </c>
      <c r="H3363">
        <v>1</v>
      </c>
      <c r="I3363">
        <v>3</v>
      </c>
      <c r="J3363" t="s">
        <v>34</v>
      </c>
      <c r="K3363">
        <v>144281</v>
      </c>
      <c r="L3363">
        <v>10392</v>
      </c>
      <c r="M3363">
        <v>8289</v>
      </c>
      <c r="N3363">
        <v>0.78939999999999999</v>
      </c>
      <c r="O3363">
        <v>6543</v>
      </c>
      <c r="P3363">
        <v>0</v>
      </c>
      <c r="Q3363">
        <v>2103</v>
      </c>
      <c r="R3363">
        <v>2103</v>
      </c>
      <c r="S3363">
        <v>8081</v>
      </c>
      <c r="T3363">
        <f t="shared" si="104"/>
        <v>10184</v>
      </c>
      <c r="U3363">
        <f t="shared" si="105"/>
        <v>2</v>
      </c>
      <c r="V3363">
        <v>0.29601314805709167</v>
      </c>
      <c r="W3363">
        <v>0.14690336505199469</v>
      </c>
      <c r="X3363">
        <v>0.21984024879695857</v>
      </c>
      <c r="Y3363">
        <v>0.33724323809395512</v>
      </c>
      <c r="Z3363">
        <v>3076.29</v>
      </c>
      <c r="AA3363">
        <v>1526.68</v>
      </c>
      <c r="AB3363">
        <v>2284.67</v>
      </c>
      <c r="AC3363">
        <v>3504.77</v>
      </c>
    </row>
    <row r="3364" spans="1:29" x14ac:dyDescent="0.25">
      <c r="A3364">
        <v>2006</v>
      </c>
      <c r="B3364">
        <v>2002</v>
      </c>
      <c r="C3364">
        <v>2003</v>
      </c>
      <c r="D3364">
        <v>30</v>
      </c>
      <c r="E3364" t="s">
        <v>72</v>
      </c>
      <c r="F3364" t="s">
        <v>31</v>
      </c>
      <c r="G3364" t="s">
        <v>60</v>
      </c>
      <c r="H3364">
        <v>1</v>
      </c>
      <c r="I3364">
        <v>4</v>
      </c>
      <c r="J3364" t="s">
        <v>34</v>
      </c>
      <c r="K3364">
        <v>111916</v>
      </c>
      <c r="L3364">
        <v>26674</v>
      </c>
      <c r="M3364">
        <v>20301</v>
      </c>
      <c r="N3364">
        <v>0.95420000000000005</v>
      </c>
      <c r="O3364">
        <v>19371</v>
      </c>
      <c r="P3364">
        <v>658</v>
      </c>
      <c r="Q3364">
        <v>5714</v>
      </c>
      <c r="R3364">
        <v>6373</v>
      </c>
      <c r="S3364">
        <v>31187</v>
      </c>
      <c r="T3364">
        <f t="shared" si="104"/>
        <v>37560</v>
      </c>
      <c r="U3364">
        <f t="shared" si="105"/>
        <v>3</v>
      </c>
      <c r="V3364">
        <v>0.42156197491356806</v>
      </c>
      <c r="W3364">
        <v>0.22279297807842638</v>
      </c>
      <c r="X3364">
        <v>8.020602695190629E-2</v>
      </c>
      <c r="Y3364">
        <v>0.27543902005609922</v>
      </c>
      <c r="Z3364">
        <v>11244.82</v>
      </c>
      <c r="AA3364">
        <v>5942.82</v>
      </c>
      <c r="AB3364">
        <v>2139.4299999999998</v>
      </c>
      <c r="AC3364">
        <v>7347.1100000000006</v>
      </c>
    </row>
    <row r="3365" spans="1:29" x14ac:dyDescent="0.25">
      <c r="A3365">
        <v>2006</v>
      </c>
      <c r="B3365">
        <v>2001</v>
      </c>
      <c r="C3365">
        <v>2002</v>
      </c>
      <c r="D3365">
        <v>30</v>
      </c>
      <c r="E3365" t="s">
        <v>72</v>
      </c>
      <c r="F3365" t="s">
        <v>31</v>
      </c>
      <c r="G3365" t="s">
        <v>60</v>
      </c>
      <c r="H3365">
        <v>1</v>
      </c>
      <c r="I3365">
        <v>5</v>
      </c>
      <c r="J3365" t="s">
        <v>34</v>
      </c>
      <c r="K3365">
        <v>44336</v>
      </c>
      <c r="L3365">
        <v>12465</v>
      </c>
      <c r="M3365">
        <v>10851</v>
      </c>
      <c r="N3365">
        <v>1</v>
      </c>
      <c r="O3365">
        <v>10851</v>
      </c>
      <c r="P3365">
        <v>71</v>
      </c>
      <c r="Q3365">
        <v>1542</v>
      </c>
      <c r="R3365">
        <v>1614</v>
      </c>
      <c r="S3365">
        <v>27436</v>
      </c>
      <c r="T3365">
        <f t="shared" si="104"/>
        <v>29050</v>
      </c>
      <c r="U3365">
        <f t="shared" si="105"/>
        <v>4</v>
      </c>
      <c r="V3365">
        <v>0.61805199014234569</v>
      </c>
      <c r="W3365">
        <v>0.19108430990001157</v>
      </c>
      <c r="X3365">
        <v>4.4409182507797573E-2</v>
      </c>
      <c r="Y3365">
        <v>0.14645451744984539</v>
      </c>
      <c r="Z3365">
        <v>7704.2899999999991</v>
      </c>
      <c r="AA3365">
        <v>2381.9499999999998</v>
      </c>
      <c r="AB3365">
        <v>553.58000000000004</v>
      </c>
      <c r="AC3365">
        <v>1825.6200000000001</v>
      </c>
    </row>
    <row r="3366" spans="1:29" x14ac:dyDescent="0.25">
      <c r="A3366">
        <v>2007</v>
      </c>
      <c r="B3366">
        <v>2004</v>
      </c>
      <c r="C3366">
        <v>2006</v>
      </c>
      <c r="D3366">
        <v>1</v>
      </c>
      <c r="E3366" t="s">
        <v>30</v>
      </c>
      <c r="F3366" t="s">
        <v>31</v>
      </c>
      <c r="G3366" t="s">
        <v>32</v>
      </c>
      <c r="H3366">
        <v>3</v>
      </c>
      <c r="I3366">
        <v>3</v>
      </c>
      <c r="J3366" t="s">
        <v>33</v>
      </c>
      <c r="K3366">
        <v>49354</v>
      </c>
      <c r="L3366">
        <v>971</v>
      </c>
      <c r="M3366">
        <v>971</v>
      </c>
      <c r="N3366">
        <v>0.59589999999999999</v>
      </c>
      <c r="O3366">
        <v>578</v>
      </c>
      <c r="P3366">
        <v>0</v>
      </c>
      <c r="Q3366">
        <v>0</v>
      </c>
      <c r="R3366">
        <v>0</v>
      </c>
      <c r="S3366">
        <v>767</v>
      </c>
      <c r="T3366">
        <f t="shared" si="104"/>
        <v>767</v>
      </c>
      <c r="U3366">
        <f t="shared" si="105"/>
        <v>1</v>
      </c>
      <c r="V3366">
        <v>0.54296332135761416</v>
      </c>
      <c r="W3366">
        <v>0.41213287901092227</v>
      </c>
      <c r="X3366">
        <v>0</v>
      </c>
      <c r="Y3366">
        <v>4.4903799631463542E-2</v>
      </c>
      <c r="Z3366">
        <v>527.44000000000005</v>
      </c>
      <c r="AA3366">
        <v>400.35</v>
      </c>
      <c r="AB3366">
        <v>0</v>
      </c>
      <c r="AC3366">
        <v>43.620000000000005</v>
      </c>
    </row>
    <row r="3367" spans="1:29" x14ac:dyDescent="0.25">
      <c r="A3367">
        <v>2007</v>
      </c>
      <c r="B3367">
        <v>2003</v>
      </c>
      <c r="C3367">
        <v>2005</v>
      </c>
      <c r="D3367">
        <v>1</v>
      </c>
      <c r="E3367" t="s">
        <v>30</v>
      </c>
      <c r="F3367" t="s">
        <v>31</v>
      </c>
      <c r="G3367" t="s">
        <v>32</v>
      </c>
      <c r="H3367">
        <v>3</v>
      </c>
      <c r="I3367">
        <v>4</v>
      </c>
      <c r="J3367" t="s">
        <v>34</v>
      </c>
      <c r="K3367">
        <v>29664</v>
      </c>
      <c r="L3367">
        <v>3283</v>
      </c>
      <c r="M3367">
        <v>3283</v>
      </c>
      <c r="N3367">
        <v>0.83050000000000002</v>
      </c>
      <c r="O3367">
        <v>2726</v>
      </c>
      <c r="P3367">
        <v>0</v>
      </c>
      <c r="Q3367">
        <v>0</v>
      </c>
      <c r="R3367">
        <v>0</v>
      </c>
      <c r="S3367">
        <v>3643</v>
      </c>
      <c r="T3367">
        <f t="shared" si="104"/>
        <v>3643</v>
      </c>
      <c r="U3367">
        <f t="shared" si="105"/>
        <v>2</v>
      </c>
      <c r="V3367">
        <v>0.94904088059892411</v>
      </c>
      <c r="W3367">
        <v>3.6875384531039647E-2</v>
      </c>
      <c r="X3367">
        <v>0</v>
      </c>
      <c r="Y3367">
        <v>1.4083734870036122E-2</v>
      </c>
      <c r="Z3367">
        <v>3115.91</v>
      </c>
      <c r="AA3367">
        <v>121.07000000000001</v>
      </c>
      <c r="AB3367">
        <v>0</v>
      </c>
      <c r="AC3367">
        <v>46.24</v>
      </c>
    </row>
    <row r="3368" spans="1:29" x14ac:dyDescent="0.25">
      <c r="A3368">
        <v>2007</v>
      </c>
      <c r="B3368">
        <v>2002</v>
      </c>
      <c r="C3368">
        <v>2004</v>
      </c>
      <c r="D3368">
        <v>1</v>
      </c>
      <c r="E3368" t="s">
        <v>30</v>
      </c>
      <c r="F3368" t="s">
        <v>31</v>
      </c>
      <c r="G3368" t="s">
        <v>32</v>
      </c>
      <c r="H3368">
        <v>3</v>
      </c>
      <c r="I3368">
        <v>5</v>
      </c>
      <c r="J3368" t="s">
        <v>34</v>
      </c>
      <c r="K3368">
        <v>33206</v>
      </c>
      <c r="L3368">
        <v>11630</v>
      </c>
      <c r="M3368">
        <v>10848</v>
      </c>
      <c r="N3368">
        <v>0.97140000000000004</v>
      </c>
      <c r="O3368">
        <v>10538</v>
      </c>
      <c r="P3368">
        <v>782</v>
      </c>
      <c r="Q3368">
        <v>0</v>
      </c>
      <c r="R3368">
        <v>782</v>
      </c>
      <c r="S3368">
        <v>10434</v>
      </c>
      <c r="T3368">
        <f t="shared" si="104"/>
        <v>11216</v>
      </c>
      <c r="U3368">
        <f t="shared" si="105"/>
        <v>3</v>
      </c>
      <c r="V3368">
        <v>0.97616480521378768</v>
      </c>
      <c r="W3368">
        <v>1.8075438279725211E-2</v>
      </c>
      <c r="X3368">
        <v>0</v>
      </c>
      <c r="Y3368">
        <v>5.7597565064871417E-3</v>
      </c>
      <c r="Z3368">
        <v>11353.48</v>
      </c>
      <c r="AA3368">
        <v>210.23</v>
      </c>
      <c r="AB3368">
        <v>0</v>
      </c>
      <c r="AC3368">
        <v>66.989999999999995</v>
      </c>
    </row>
    <row r="3369" spans="1:29" x14ac:dyDescent="0.25">
      <c r="A3369">
        <v>2007</v>
      </c>
      <c r="B3369">
        <v>2001</v>
      </c>
      <c r="C3369">
        <v>2003</v>
      </c>
      <c r="D3369">
        <v>1</v>
      </c>
      <c r="E3369" t="s">
        <v>30</v>
      </c>
      <c r="F3369" t="s">
        <v>31</v>
      </c>
      <c r="G3369" t="s">
        <v>32</v>
      </c>
      <c r="H3369">
        <v>3</v>
      </c>
      <c r="I3369">
        <v>6</v>
      </c>
      <c r="J3369" t="s">
        <v>34</v>
      </c>
      <c r="K3369">
        <v>2733</v>
      </c>
      <c r="L3369">
        <v>1276</v>
      </c>
      <c r="M3369">
        <v>1231</v>
      </c>
      <c r="N3369">
        <v>1</v>
      </c>
      <c r="O3369">
        <v>1231</v>
      </c>
      <c r="P3369">
        <v>44</v>
      </c>
      <c r="Q3369">
        <v>0</v>
      </c>
      <c r="R3369">
        <v>44</v>
      </c>
      <c r="S3369">
        <v>1183</v>
      </c>
      <c r="T3369">
        <f t="shared" si="104"/>
        <v>1227</v>
      </c>
      <c r="U3369">
        <f t="shared" si="105"/>
        <v>4</v>
      </c>
      <c r="V3369">
        <v>0.99562719913484377</v>
      </c>
      <c r="W3369">
        <v>1.206830346297617E-3</v>
      </c>
      <c r="X3369">
        <v>0</v>
      </c>
      <c r="Y3369">
        <v>3.1659705188586836E-3</v>
      </c>
      <c r="Z3369">
        <v>1270.49</v>
      </c>
      <c r="AA3369">
        <v>1.54</v>
      </c>
      <c r="AB3369">
        <v>0</v>
      </c>
      <c r="AC3369">
        <v>4.04</v>
      </c>
    </row>
    <row r="3370" spans="1:29" x14ac:dyDescent="0.25">
      <c r="A3370">
        <v>2007</v>
      </c>
      <c r="B3370">
        <v>2004</v>
      </c>
      <c r="C3370">
        <v>2006</v>
      </c>
      <c r="D3370">
        <v>2</v>
      </c>
      <c r="E3370" t="s">
        <v>35</v>
      </c>
      <c r="F3370" t="s">
        <v>36</v>
      </c>
      <c r="G3370" t="s">
        <v>37</v>
      </c>
      <c r="H3370">
        <v>3</v>
      </c>
      <c r="I3370">
        <v>3</v>
      </c>
      <c r="J3370" t="s">
        <v>33</v>
      </c>
      <c r="K3370">
        <v>945768</v>
      </c>
      <c r="L3370">
        <v>251129</v>
      </c>
      <c r="M3370">
        <v>251129</v>
      </c>
      <c r="N3370">
        <v>0.58779999999999999</v>
      </c>
      <c r="O3370">
        <v>147601</v>
      </c>
      <c r="P3370">
        <v>0</v>
      </c>
      <c r="Q3370">
        <v>0</v>
      </c>
      <c r="R3370">
        <v>0</v>
      </c>
      <c r="S3370">
        <v>16258</v>
      </c>
      <c r="T3370">
        <f t="shared" si="104"/>
        <v>16258</v>
      </c>
      <c r="U3370">
        <f t="shared" si="105"/>
        <v>1</v>
      </c>
      <c r="V3370">
        <v>7.2975385644337615E-2</v>
      </c>
      <c r="W3370">
        <v>0.90256977826461016</v>
      </c>
      <c r="X3370">
        <v>6.5235779562906812E-3</v>
      </c>
      <c r="Y3370">
        <v>1.7931258134761461E-2</v>
      </c>
      <c r="Z3370">
        <v>18326.240000000002</v>
      </c>
      <c r="AA3370">
        <v>226661.5</v>
      </c>
      <c r="AB3370">
        <v>1638.26</v>
      </c>
      <c r="AC3370">
        <v>4503.0599999999995</v>
      </c>
    </row>
    <row r="3371" spans="1:29" x14ac:dyDescent="0.25">
      <c r="A3371">
        <v>2007</v>
      </c>
      <c r="B3371">
        <v>2003</v>
      </c>
      <c r="C3371">
        <v>2005</v>
      </c>
      <c r="D3371">
        <v>2</v>
      </c>
      <c r="E3371" t="s">
        <v>35</v>
      </c>
      <c r="F3371" t="s">
        <v>36</v>
      </c>
      <c r="G3371" t="s">
        <v>37</v>
      </c>
      <c r="H3371">
        <v>3</v>
      </c>
      <c r="I3371">
        <v>4</v>
      </c>
      <c r="J3371" t="s">
        <v>34</v>
      </c>
      <c r="K3371">
        <v>307861</v>
      </c>
      <c r="L3371">
        <v>38120</v>
      </c>
      <c r="M3371">
        <v>38120</v>
      </c>
      <c r="N3371">
        <v>0.80769999999999997</v>
      </c>
      <c r="O3371">
        <v>30791</v>
      </c>
      <c r="P3371">
        <v>0</v>
      </c>
      <c r="Q3371">
        <v>0</v>
      </c>
      <c r="R3371">
        <v>0</v>
      </c>
      <c r="S3371">
        <v>25670</v>
      </c>
      <c r="T3371">
        <f t="shared" si="104"/>
        <v>25670</v>
      </c>
      <c r="U3371">
        <f t="shared" si="105"/>
        <v>2</v>
      </c>
      <c r="V3371">
        <v>0.6340853024473011</v>
      </c>
      <c r="W3371">
        <v>0.26438758710568311</v>
      </c>
      <c r="X3371">
        <v>8.9067889180479923E-3</v>
      </c>
      <c r="Y3371">
        <v>9.2620321528967722E-2</v>
      </c>
      <c r="Z3371">
        <v>24171.559999999998</v>
      </c>
      <c r="AA3371">
        <v>10078.549999999999</v>
      </c>
      <c r="AB3371">
        <v>339.53</v>
      </c>
      <c r="AC3371">
        <v>3530.72</v>
      </c>
    </row>
    <row r="3372" spans="1:29" x14ac:dyDescent="0.25">
      <c r="A3372">
        <v>2007</v>
      </c>
      <c r="B3372">
        <v>2002</v>
      </c>
      <c r="C3372">
        <v>2004</v>
      </c>
      <c r="D3372">
        <v>2</v>
      </c>
      <c r="E3372" t="s">
        <v>35</v>
      </c>
      <c r="F3372" t="s">
        <v>36</v>
      </c>
      <c r="G3372" t="s">
        <v>37</v>
      </c>
      <c r="H3372">
        <v>3</v>
      </c>
      <c r="I3372">
        <v>5</v>
      </c>
      <c r="J3372" t="s">
        <v>34</v>
      </c>
      <c r="K3372">
        <v>176638</v>
      </c>
      <c r="L3372">
        <v>28006</v>
      </c>
      <c r="M3372">
        <v>24950</v>
      </c>
      <c r="N3372">
        <v>0.96899999999999997</v>
      </c>
      <c r="O3372">
        <v>24177</v>
      </c>
      <c r="P3372">
        <v>3055</v>
      </c>
      <c r="Q3372">
        <v>0</v>
      </c>
      <c r="R3372">
        <v>3055</v>
      </c>
      <c r="S3372">
        <v>77237</v>
      </c>
      <c r="T3372">
        <f t="shared" si="104"/>
        <v>80292</v>
      </c>
      <c r="U3372">
        <f t="shared" si="105"/>
        <v>3</v>
      </c>
      <c r="V3372">
        <v>0.52057556083761169</v>
      </c>
      <c r="W3372">
        <v>0.41879802633434704</v>
      </c>
      <c r="X3372">
        <v>5.6736281977536138E-3</v>
      </c>
      <c r="Y3372">
        <v>5.4952784630287604E-2</v>
      </c>
      <c r="Z3372">
        <v>14579.64</v>
      </c>
      <c r="AA3372">
        <v>11729.18</v>
      </c>
      <c r="AB3372">
        <v>158.89999999999998</v>
      </c>
      <c r="AC3372">
        <v>1539.05</v>
      </c>
    </row>
    <row r="3373" spans="1:29" x14ac:dyDescent="0.25">
      <c r="A3373">
        <v>2007</v>
      </c>
      <c r="B3373">
        <v>2001</v>
      </c>
      <c r="C3373">
        <v>2003</v>
      </c>
      <c r="D3373">
        <v>2</v>
      </c>
      <c r="E3373" t="s">
        <v>35</v>
      </c>
      <c r="F3373" t="s">
        <v>36</v>
      </c>
      <c r="G3373" t="s">
        <v>37</v>
      </c>
      <c r="H3373">
        <v>3</v>
      </c>
      <c r="I3373">
        <v>6</v>
      </c>
      <c r="J3373" t="s">
        <v>34</v>
      </c>
      <c r="K3373">
        <v>41328</v>
      </c>
      <c r="L3373">
        <v>11855</v>
      </c>
      <c r="M3373">
        <v>11021</v>
      </c>
      <c r="N3373">
        <v>1</v>
      </c>
      <c r="O3373">
        <v>11021</v>
      </c>
      <c r="P3373">
        <v>833</v>
      </c>
      <c r="Q3373">
        <v>0</v>
      </c>
      <c r="R3373">
        <v>833</v>
      </c>
      <c r="S3373">
        <v>25339</v>
      </c>
      <c r="T3373">
        <f t="shared" si="104"/>
        <v>26172</v>
      </c>
      <c r="U3373">
        <f t="shared" si="105"/>
        <v>4</v>
      </c>
      <c r="V3373">
        <v>0.39194658272137295</v>
      </c>
      <c r="W3373">
        <v>0.54071161181374816</v>
      </c>
      <c r="X3373">
        <v>1.3158627251517039E-4</v>
      </c>
      <c r="Y3373">
        <v>6.721021919236396E-2</v>
      </c>
      <c r="Z3373">
        <v>4646.6600000000008</v>
      </c>
      <c r="AA3373">
        <v>6410.32</v>
      </c>
      <c r="AB3373">
        <v>1.56</v>
      </c>
      <c r="AC3373">
        <v>796.8</v>
      </c>
    </row>
    <row r="3374" spans="1:29" x14ac:dyDescent="0.25">
      <c r="A3374">
        <v>2007</v>
      </c>
      <c r="B3374">
        <v>2005</v>
      </c>
      <c r="C3374">
        <v>2006</v>
      </c>
      <c r="D3374">
        <v>3</v>
      </c>
      <c r="E3374" t="s">
        <v>38</v>
      </c>
      <c r="F3374" t="s">
        <v>36</v>
      </c>
      <c r="G3374" t="s">
        <v>39</v>
      </c>
      <c r="H3374">
        <v>0</v>
      </c>
      <c r="I3374">
        <v>2</v>
      </c>
      <c r="J3374" t="s">
        <v>33</v>
      </c>
      <c r="K3374">
        <v>568165</v>
      </c>
      <c r="L3374">
        <v>8770</v>
      </c>
      <c r="M3374">
        <v>8706</v>
      </c>
      <c r="N3374">
        <v>0.57669999999999999</v>
      </c>
      <c r="O3374">
        <v>5021</v>
      </c>
      <c r="P3374">
        <v>0</v>
      </c>
      <c r="Q3374">
        <v>64</v>
      </c>
      <c r="R3374">
        <v>64</v>
      </c>
      <c r="S3374">
        <v>8738</v>
      </c>
      <c r="T3374">
        <f t="shared" si="104"/>
        <v>8802</v>
      </c>
      <c r="U3374">
        <f t="shared" si="105"/>
        <v>1</v>
      </c>
      <c r="V3374">
        <v>0.46582637843754271</v>
      </c>
      <c r="W3374">
        <v>0.22179276690837776</v>
      </c>
      <c r="X3374">
        <v>9.5047202079627843E-2</v>
      </c>
      <c r="Y3374">
        <v>0.21733365257445156</v>
      </c>
      <c r="Z3374">
        <v>4085.67</v>
      </c>
      <c r="AA3374">
        <v>1945.3</v>
      </c>
      <c r="AB3374">
        <v>833.64</v>
      </c>
      <c r="AC3374">
        <v>1906.19</v>
      </c>
    </row>
    <row r="3375" spans="1:29" x14ac:dyDescent="0.25">
      <c r="A3375">
        <v>2007</v>
      </c>
      <c r="B3375">
        <v>2004</v>
      </c>
      <c r="C3375">
        <v>2005</v>
      </c>
      <c r="D3375">
        <v>3</v>
      </c>
      <c r="E3375" t="s">
        <v>38</v>
      </c>
      <c r="F3375" t="s">
        <v>36</v>
      </c>
      <c r="G3375" t="s">
        <v>39</v>
      </c>
      <c r="H3375">
        <v>0</v>
      </c>
      <c r="I3375">
        <v>3</v>
      </c>
      <c r="J3375" t="s">
        <v>34</v>
      </c>
      <c r="K3375">
        <v>293404</v>
      </c>
      <c r="L3375">
        <v>5633</v>
      </c>
      <c r="M3375">
        <v>5563</v>
      </c>
      <c r="N3375">
        <v>0.80740000000000001</v>
      </c>
      <c r="O3375">
        <v>4492</v>
      </c>
      <c r="P3375">
        <v>0</v>
      </c>
      <c r="Q3375">
        <v>69</v>
      </c>
      <c r="R3375">
        <v>69</v>
      </c>
      <c r="S3375">
        <v>28832</v>
      </c>
      <c r="T3375">
        <f t="shared" si="104"/>
        <v>28901</v>
      </c>
      <c r="U3375">
        <f t="shared" si="105"/>
        <v>2</v>
      </c>
      <c r="V3375">
        <v>0.59102915489157448</v>
      </c>
      <c r="W3375">
        <v>0.11032669667835893</v>
      </c>
      <c r="X3375">
        <v>4.4289731172870188E-3</v>
      </c>
      <c r="Y3375">
        <v>0.29421517531277963</v>
      </c>
      <c r="Z3375">
        <v>3329.48</v>
      </c>
      <c r="AA3375">
        <v>621.51</v>
      </c>
      <c r="AB3375">
        <v>24.95</v>
      </c>
      <c r="AC3375">
        <v>1657.42</v>
      </c>
    </row>
    <row r="3376" spans="1:29" x14ac:dyDescent="0.25">
      <c r="A3376">
        <v>2007</v>
      </c>
      <c r="B3376">
        <v>2003</v>
      </c>
      <c r="C3376">
        <v>2004</v>
      </c>
      <c r="D3376">
        <v>3</v>
      </c>
      <c r="E3376" t="s">
        <v>38</v>
      </c>
      <c r="F3376" t="s">
        <v>36</v>
      </c>
      <c r="G3376" t="s">
        <v>39</v>
      </c>
      <c r="H3376">
        <v>0</v>
      </c>
      <c r="I3376">
        <v>4</v>
      </c>
      <c r="J3376" t="s">
        <v>34</v>
      </c>
      <c r="K3376">
        <v>179033</v>
      </c>
      <c r="L3376">
        <v>27473</v>
      </c>
      <c r="M3376">
        <v>21315</v>
      </c>
      <c r="N3376">
        <v>0.96860000000000002</v>
      </c>
      <c r="O3376">
        <v>20646</v>
      </c>
      <c r="P3376">
        <v>4016</v>
      </c>
      <c r="Q3376">
        <v>2140</v>
      </c>
      <c r="R3376">
        <v>6157</v>
      </c>
      <c r="S3376">
        <v>77468</v>
      </c>
      <c r="T3376">
        <f t="shared" si="104"/>
        <v>83625</v>
      </c>
      <c r="U3376">
        <f t="shared" si="105"/>
        <v>3</v>
      </c>
      <c r="V3376">
        <v>0.59586763172310619</v>
      </c>
      <c r="W3376">
        <v>0.15840514534994823</v>
      </c>
      <c r="X3376">
        <v>6.7374382810978642E-2</v>
      </c>
      <c r="Y3376">
        <v>0.17835284011596694</v>
      </c>
      <c r="Z3376">
        <v>16370.479999999998</v>
      </c>
      <c r="AA3376">
        <v>4351.92</v>
      </c>
      <c r="AB3376">
        <v>1851</v>
      </c>
      <c r="AC3376">
        <v>4899.95</v>
      </c>
    </row>
    <row r="3377" spans="1:29" x14ac:dyDescent="0.25">
      <c r="A3377">
        <v>2007</v>
      </c>
      <c r="B3377">
        <v>2002</v>
      </c>
      <c r="C3377">
        <v>2003</v>
      </c>
      <c r="D3377">
        <v>3</v>
      </c>
      <c r="E3377" t="s">
        <v>38</v>
      </c>
      <c r="F3377" t="s">
        <v>36</v>
      </c>
      <c r="G3377" t="s">
        <v>39</v>
      </c>
      <c r="H3377">
        <v>0</v>
      </c>
      <c r="I3377">
        <v>5</v>
      </c>
      <c r="J3377" t="s">
        <v>34</v>
      </c>
      <c r="K3377">
        <v>48047</v>
      </c>
      <c r="L3377">
        <v>10113</v>
      </c>
      <c r="M3377">
        <v>9116</v>
      </c>
      <c r="N3377">
        <v>1</v>
      </c>
      <c r="O3377">
        <v>9116</v>
      </c>
      <c r="P3377">
        <v>399</v>
      </c>
      <c r="Q3377">
        <v>597</v>
      </c>
      <c r="R3377">
        <v>996</v>
      </c>
      <c r="S3377">
        <v>33129</v>
      </c>
      <c r="T3377">
        <f t="shared" si="104"/>
        <v>34125</v>
      </c>
      <c r="U3377">
        <f t="shared" si="105"/>
        <v>4</v>
      </c>
      <c r="V3377">
        <v>0.3982958753538724</v>
      </c>
      <c r="W3377">
        <v>0.37100951141636951</v>
      </c>
      <c r="X3377">
        <v>4.3298253455168592E-2</v>
      </c>
      <c r="Y3377">
        <v>0.18739635977458963</v>
      </c>
      <c r="Z3377">
        <v>4028.01</v>
      </c>
      <c r="AA3377">
        <v>3752.06</v>
      </c>
      <c r="AB3377">
        <v>437.88</v>
      </c>
      <c r="AC3377">
        <v>1895.1599999999999</v>
      </c>
    </row>
    <row r="3378" spans="1:29" x14ac:dyDescent="0.25">
      <c r="A3378">
        <v>2007</v>
      </c>
      <c r="B3378">
        <v>2005</v>
      </c>
      <c r="C3378">
        <v>2006</v>
      </c>
      <c r="D3378">
        <v>4</v>
      </c>
      <c r="E3378" t="s">
        <v>40</v>
      </c>
      <c r="F3378" t="s">
        <v>36</v>
      </c>
      <c r="G3378" t="s">
        <v>39</v>
      </c>
      <c r="H3378">
        <v>0</v>
      </c>
      <c r="I3378">
        <v>2</v>
      </c>
      <c r="J3378" t="s">
        <v>33</v>
      </c>
      <c r="K3378">
        <v>878586</v>
      </c>
      <c r="L3378">
        <v>44541</v>
      </c>
      <c r="M3378">
        <v>34966</v>
      </c>
      <c r="N3378">
        <v>0.66790000000000005</v>
      </c>
      <c r="O3378">
        <v>23354</v>
      </c>
      <c r="P3378">
        <v>0</v>
      </c>
      <c r="Q3378">
        <v>9574</v>
      </c>
      <c r="R3378">
        <v>9574</v>
      </c>
      <c r="S3378">
        <v>57707</v>
      </c>
      <c r="T3378">
        <f t="shared" si="104"/>
        <v>67281</v>
      </c>
      <c r="U3378">
        <f t="shared" si="105"/>
        <v>1</v>
      </c>
      <c r="V3378">
        <v>0.14184475503405955</v>
      </c>
      <c r="W3378">
        <v>0.20460567983405883</v>
      </c>
      <c r="X3378">
        <v>2.8941815299086755E-2</v>
      </c>
      <c r="Y3378">
        <v>0.62460774983279477</v>
      </c>
      <c r="Z3378">
        <v>6317.92</v>
      </c>
      <c r="AA3378">
        <v>9113.36</v>
      </c>
      <c r="AB3378">
        <v>1289.1000000000001</v>
      </c>
      <c r="AC3378">
        <v>27820.71</v>
      </c>
    </row>
    <row r="3379" spans="1:29" x14ac:dyDescent="0.25">
      <c r="A3379">
        <v>2007</v>
      </c>
      <c r="B3379">
        <v>2004</v>
      </c>
      <c r="C3379">
        <v>2005</v>
      </c>
      <c r="D3379">
        <v>4</v>
      </c>
      <c r="E3379" t="s">
        <v>40</v>
      </c>
      <c r="F3379" t="s">
        <v>36</v>
      </c>
      <c r="G3379" t="s">
        <v>39</v>
      </c>
      <c r="H3379">
        <v>0</v>
      </c>
      <c r="I3379">
        <v>3</v>
      </c>
      <c r="J3379" t="s">
        <v>34</v>
      </c>
      <c r="K3379">
        <v>86633</v>
      </c>
      <c r="L3379">
        <v>15552</v>
      </c>
      <c r="M3379">
        <v>13219</v>
      </c>
      <c r="N3379">
        <v>0.88249999999999995</v>
      </c>
      <c r="O3379">
        <v>11666</v>
      </c>
      <c r="P3379">
        <v>0</v>
      </c>
      <c r="Q3379">
        <v>2332</v>
      </c>
      <c r="R3379">
        <v>2332</v>
      </c>
      <c r="S3379">
        <v>18343</v>
      </c>
      <c r="T3379">
        <f t="shared" si="104"/>
        <v>20675</v>
      </c>
      <c r="U3379">
        <f t="shared" si="105"/>
        <v>2</v>
      </c>
      <c r="V3379">
        <v>4.8739446088003756E-2</v>
      </c>
      <c r="W3379">
        <v>1.6731298091792267E-2</v>
      </c>
      <c r="X3379">
        <v>0.34754624560113012</v>
      </c>
      <c r="Y3379">
        <v>0.58698301021907384</v>
      </c>
      <c r="Z3379">
        <v>758.01</v>
      </c>
      <c r="AA3379">
        <v>260.20999999999998</v>
      </c>
      <c r="AB3379">
        <v>5405.14</v>
      </c>
      <c r="AC3379">
        <v>9128.93</v>
      </c>
    </row>
    <row r="3380" spans="1:29" x14ac:dyDescent="0.25">
      <c r="A3380">
        <v>2007</v>
      </c>
      <c r="B3380">
        <v>2003</v>
      </c>
      <c r="C3380">
        <v>2004</v>
      </c>
      <c r="D3380">
        <v>4</v>
      </c>
      <c r="E3380" t="s">
        <v>40</v>
      </c>
      <c r="F3380" t="s">
        <v>36</v>
      </c>
      <c r="G3380" t="s">
        <v>39</v>
      </c>
      <c r="H3380">
        <v>0</v>
      </c>
      <c r="I3380">
        <v>4</v>
      </c>
      <c r="J3380" t="s">
        <v>34</v>
      </c>
      <c r="K3380">
        <v>138651</v>
      </c>
      <c r="L3380">
        <v>28725</v>
      </c>
      <c r="M3380">
        <v>28009</v>
      </c>
      <c r="N3380">
        <v>0.99490000000000001</v>
      </c>
      <c r="O3380">
        <v>27867</v>
      </c>
      <c r="P3380">
        <v>181</v>
      </c>
      <c r="Q3380">
        <v>533</v>
      </c>
      <c r="R3380">
        <v>715</v>
      </c>
      <c r="S3380">
        <v>78000</v>
      </c>
      <c r="T3380">
        <f t="shared" si="104"/>
        <v>78715</v>
      </c>
      <c r="U3380">
        <f t="shared" si="105"/>
        <v>3</v>
      </c>
      <c r="V3380">
        <v>1.7509724917302519E-2</v>
      </c>
      <c r="W3380">
        <v>2.327017620081058E-2</v>
      </c>
      <c r="X3380">
        <v>0.40510694798083074</v>
      </c>
      <c r="Y3380">
        <v>0.55411315090105617</v>
      </c>
      <c r="Z3380">
        <v>502.96999999999997</v>
      </c>
      <c r="AA3380">
        <v>668.44</v>
      </c>
      <c r="AB3380">
        <v>11636.77</v>
      </c>
      <c r="AC3380">
        <v>15917</v>
      </c>
    </row>
    <row r="3381" spans="1:29" x14ac:dyDescent="0.25">
      <c r="A3381">
        <v>2007</v>
      </c>
      <c r="B3381">
        <v>2002</v>
      </c>
      <c r="C3381">
        <v>2003</v>
      </c>
      <c r="D3381">
        <v>4</v>
      </c>
      <c r="E3381" t="s">
        <v>40</v>
      </c>
      <c r="F3381" t="s">
        <v>36</v>
      </c>
      <c r="G3381" t="s">
        <v>39</v>
      </c>
      <c r="H3381">
        <v>0</v>
      </c>
      <c r="I3381">
        <v>5</v>
      </c>
      <c r="J3381" t="s">
        <v>34</v>
      </c>
      <c r="K3381">
        <v>2743</v>
      </c>
      <c r="L3381">
        <v>32</v>
      </c>
      <c r="M3381">
        <v>26</v>
      </c>
      <c r="N3381">
        <v>1</v>
      </c>
      <c r="O3381">
        <v>26</v>
      </c>
      <c r="P3381">
        <v>0</v>
      </c>
      <c r="Q3381">
        <v>4</v>
      </c>
      <c r="R3381">
        <v>5</v>
      </c>
      <c r="S3381">
        <v>2436</v>
      </c>
      <c r="T3381">
        <f t="shared" si="104"/>
        <v>2441</v>
      </c>
      <c r="U3381">
        <f t="shared" si="105"/>
        <v>4</v>
      </c>
      <c r="V3381">
        <v>1.1757425742574257E-2</v>
      </c>
      <c r="W3381">
        <v>0.12283415841584158</v>
      </c>
      <c r="X3381">
        <v>0.20327970297029704</v>
      </c>
      <c r="Y3381">
        <v>0.66212871287128705</v>
      </c>
      <c r="Z3381">
        <v>0.38</v>
      </c>
      <c r="AA3381">
        <v>3.97</v>
      </c>
      <c r="AB3381">
        <v>6.57</v>
      </c>
      <c r="AC3381">
        <v>21.4</v>
      </c>
    </row>
    <row r="3382" spans="1:29" x14ac:dyDescent="0.25">
      <c r="A3382">
        <v>2007</v>
      </c>
      <c r="B3382">
        <v>2005</v>
      </c>
      <c r="C3382">
        <v>2006</v>
      </c>
      <c r="D3382">
        <v>5</v>
      </c>
      <c r="E3382" t="s">
        <v>41</v>
      </c>
      <c r="F3382" t="s">
        <v>36</v>
      </c>
      <c r="G3382" t="s">
        <v>42</v>
      </c>
      <c r="H3382">
        <v>1</v>
      </c>
      <c r="I3382">
        <v>2</v>
      </c>
      <c r="J3382" t="s">
        <v>33</v>
      </c>
      <c r="K3382">
        <v>348650</v>
      </c>
      <c r="L3382">
        <v>7710</v>
      </c>
      <c r="M3382">
        <v>7279</v>
      </c>
      <c r="N3382">
        <v>0.60770000000000002</v>
      </c>
      <c r="O3382">
        <v>4423</v>
      </c>
      <c r="P3382">
        <v>0</v>
      </c>
      <c r="Q3382">
        <v>430</v>
      </c>
      <c r="R3382">
        <v>430</v>
      </c>
      <c r="S3382">
        <v>4213</v>
      </c>
      <c r="T3382">
        <f t="shared" si="104"/>
        <v>4643</v>
      </c>
      <c r="U3382">
        <f t="shared" si="105"/>
        <v>1</v>
      </c>
      <c r="V3382">
        <v>0.35603723200749099</v>
      </c>
      <c r="W3382">
        <v>0.36872890071680814</v>
      </c>
      <c r="X3382">
        <v>0</v>
      </c>
      <c r="Y3382">
        <v>0.27523386727570076</v>
      </c>
      <c r="Z3382">
        <v>2745.25</v>
      </c>
      <c r="AA3382">
        <v>2843.1099999999997</v>
      </c>
      <c r="AB3382">
        <v>0</v>
      </c>
      <c r="AC3382">
        <v>2122.21</v>
      </c>
    </row>
    <row r="3383" spans="1:29" x14ac:dyDescent="0.25">
      <c r="A3383">
        <v>2007</v>
      </c>
      <c r="B3383">
        <v>2004</v>
      </c>
      <c r="C3383">
        <v>2005</v>
      </c>
      <c r="D3383">
        <v>5</v>
      </c>
      <c r="E3383" t="s">
        <v>41</v>
      </c>
      <c r="F3383" t="s">
        <v>36</v>
      </c>
      <c r="G3383" t="s">
        <v>42</v>
      </c>
      <c r="H3383">
        <v>1</v>
      </c>
      <c r="I3383">
        <v>3</v>
      </c>
      <c r="J3383" t="s">
        <v>34</v>
      </c>
      <c r="K3383">
        <v>78759</v>
      </c>
      <c r="L3383">
        <v>5042</v>
      </c>
      <c r="M3383">
        <v>4412</v>
      </c>
      <c r="N3383">
        <v>0.80330000000000001</v>
      </c>
      <c r="O3383">
        <v>3544</v>
      </c>
      <c r="P3383">
        <v>0</v>
      </c>
      <c r="Q3383">
        <v>630</v>
      </c>
      <c r="R3383">
        <v>630</v>
      </c>
      <c r="S3383">
        <v>6297</v>
      </c>
      <c r="T3383">
        <f t="shared" si="104"/>
        <v>6927</v>
      </c>
      <c r="U3383">
        <f t="shared" si="105"/>
        <v>2</v>
      </c>
      <c r="V3383">
        <v>0.57695610355871529</v>
      </c>
      <c r="W3383">
        <v>0.22131857889361528</v>
      </c>
      <c r="X3383">
        <v>0</v>
      </c>
      <c r="Y3383">
        <v>0.20172531754766929</v>
      </c>
      <c r="Z3383">
        <v>2909.3300000000004</v>
      </c>
      <c r="AA3383">
        <v>1116.01</v>
      </c>
      <c r="AB3383">
        <v>0</v>
      </c>
      <c r="AC3383">
        <v>1017.21</v>
      </c>
    </row>
    <row r="3384" spans="1:29" x14ac:dyDescent="0.25">
      <c r="A3384">
        <v>2007</v>
      </c>
      <c r="B3384">
        <v>2003</v>
      </c>
      <c r="C3384">
        <v>2004</v>
      </c>
      <c r="D3384">
        <v>5</v>
      </c>
      <c r="E3384" t="s">
        <v>41</v>
      </c>
      <c r="F3384" t="s">
        <v>36</v>
      </c>
      <c r="G3384" t="s">
        <v>42</v>
      </c>
      <c r="H3384">
        <v>1</v>
      </c>
      <c r="I3384">
        <v>4</v>
      </c>
      <c r="J3384" t="s">
        <v>34</v>
      </c>
      <c r="K3384">
        <v>249357</v>
      </c>
      <c r="L3384">
        <v>74373</v>
      </c>
      <c r="M3384">
        <v>49291</v>
      </c>
      <c r="N3384">
        <v>0.96689999999999998</v>
      </c>
      <c r="O3384">
        <v>47660</v>
      </c>
      <c r="P3384">
        <v>6790</v>
      </c>
      <c r="Q3384">
        <v>18291</v>
      </c>
      <c r="R3384">
        <v>25081</v>
      </c>
      <c r="S3384">
        <v>75398</v>
      </c>
      <c r="T3384">
        <f t="shared" si="104"/>
        <v>100479</v>
      </c>
      <c r="U3384">
        <f t="shared" si="105"/>
        <v>3</v>
      </c>
      <c r="V3384">
        <v>0.60816123308734904</v>
      </c>
      <c r="W3384">
        <v>0.11546022148802822</v>
      </c>
      <c r="X3384">
        <v>0</v>
      </c>
      <c r="Y3384">
        <v>0.2763785454246227</v>
      </c>
      <c r="Z3384">
        <v>45230.97</v>
      </c>
      <c r="AA3384">
        <v>8587.16</v>
      </c>
      <c r="AB3384">
        <v>0</v>
      </c>
      <c r="AC3384">
        <v>20555.190000000002</v>
      </c>
    </row>
    <row r="3385" spans="1:29" x14ac:dyDescent="0.25">
      <c r="A3385">
        <v>2007</v>
      </c>
      <c r="B3385">
        <v>2002</v>
      </c>
      <c r="C3385">
        <v>2003</v>
      </c>
      <c r="D3385">
        <v>5</v>
      </c>
      <c r="E3385" t="s">
        <v>41</v>
      </c>
      <c r="F3385" t="s">
        <v>36</v>
      </c>
      <c r="G3385" t="s">
        <v>42</v>
      </c>
      <c r="H3385">
        <v>1</v>
      </c>
      <c r="I3385">
        <v>5</v>
      </c>
      <c r="J3385" t="s">
        <v>34</v>
      </c>
      <c r="K3385">
        <v>24697</v>
      </c>
      <c r="L3385">
        <v>12825</v>
      </c>
      <c r="M3385">
        <v>7260</v>
      </c>
      <c r="N3385">
        <v>1</v>
      </c>
      <c r="O3385">
        <v>7260</v>
      </c>
      <c r="P3385">
        <v>1060</v>
      </c>
      <c r="Q3385">
        <v>4504</v>
      </c>
      <c r="R3385">
        <v>5565</v>
      </c>
      <c r="S3385">
        <v>9401</v>
      </c>
      <c r="T3385">
        <f t="shared" si="104"/>
        <v>14966</v>
      </c>
      <c r="U3385">
        <f t="shared" si="105"/>
        <v>4</v>
      </c>
      <c r="V3385">
        <v>0.52336636596832931</v>
      </c>
      <c r="W3385">
        <v>9.4763638631809602E-2</v>
      </c>
      <c r="X3385">
        <v>0</v>
      </c>
      <c r="Y3385">
        <v>0.38186999539986133</v>
      </c>
      <c r="Z3385">
        <v>6712.54</v>
      </c>
      <c r="AA3385">
        <v>1215.4100000000001</v>
      </c>
      <c r="AB3385">
        <v>0</v>
      </c>
      <c r="AC3385">
        <v>4897.75</v>
      </c>
    </row>
    <row r="3386" spans="1:29" x14ac:dyDescent="0.25">
      <c r="A3386">
        <v>2007</v>
      </c>
      <c r="B3386">
        <v>2005</v>
      </c>
      <c r="C3386">
        <v>2006</v>
      </c>
      <c r="D3386">
        <v>6</v>
      </c>
      <c r="E3386" t="s">
        <v>43</v>
      </c>
      <c r="F3386" t="s">
        <v>36</v>
      </c>
      <c r="G3386" t="s">
        <v>42</v>
      </c>
      <c r="H3386">
        <v>0</v>
      </c>
      <c r="I3386">
        <v>2</v>
      </c>
      <c r="J3386" t="s">
        <v>33</v>
      </c>
      <c r="K3386">
        <v>40753</v>
      </c>
      <c r="L3386">
        <v>899</v>
      </c>
      <c r="M3386">
        <v>850</v>
      </c>
      <c r="N3386">
        <v>0.60770000000000002</v>
      </c>
      <c r="O3386">
        <v>517</v>
      </c>
      <c r="P3386">
        <v>0</v>
      </c>
      <c r="Q3386">
        <v>48</v>
      </c>
      <c r="R3386">
        <v>48</v>
      </c>
      <c r="S3386">
        <v>494</v>
      </c>
      <c r="T3386">
        <f t="shared" si="104"/>
        <v>542</v>
      </c>
      <c r="U3386">
        <f t="shared" si="105"/>
        <v>1</v>
      </c>
      <c r="V3386">
        <v>0.35694104560622913</v>
      </c>
      <c r="W3386">
        <v>0.36966629588431588</v>
      </c>
      <c r="X3386">
        <v>0</v>
      </c>
      <c r="Y3386">
        <v>0.27339265850945493</v>
      </c>
      <c r="Z3386">
        <v>320.89</v>
      </c>
      <c r="AA3386">
        <v>332.33</v>
      </c>
      <c r="AB3386">
        <v>0</v>
      </c>
      <c r="AC3386">
        <v>245.78</v>
      </c>
    </row>
    <row r="3387" spans="1:29" x14ac:dyDescent="0.25">
      <c r="A3387">
        <v>2007</v>
      </c>
      <c r="B3387">
        <v>2004</v>
      </c>
      <c r="C3387">
        <v>2005</v>
      </c>
      <c r="D3387">
        <v>6</v>
      </c>
      <c r="E3387" t="s">
        <v>43</v>
      </c>
      <c r="F3387" t="s">
        <v>36</v>
      </c>
      <c r="G3387" t="s">
        <v>42</v>
      </c>
      <c r="H3387">
        <v>0</v>
      </c>
      <c r="I3387">
        <v>3</v>
      </c>
      <c r="J3387" t="s">
        <v>34</v>
      </c>
      <c r="K3387">
        <v>12210</v>
      </c>
      <c r="L3387">
        <v>760</v>
      </c>
      <c r="M3387">
        <v>684</v>
      </c>
      <c r="N3387">
        <v>0.80330000000000001</v>
      </c>
      <c r="O3387">
        <v>549</v>
      </c>
      <c r="P3387">
        <v>0</v>
      </c>
      <c r="Q3387">
        <v>76</v>
      </c>
      <c r="R3387">
        <v>76</v>
      </c>
      <c r="S3387">
        <v>997</v>
      </c>
      <c r="T3387">
        <f t="shared" si="104"/>
        <v>1073</v>
      </c>
      <c r="U3387">
        <f t="shared" si="105"/>
        <v>2</v>
      </c>
      <c r="V3387">
        <v>0.5927454330398213</v>
      </c>
      <c r="W3387">
        <v>0.22737547640951505</v>
      </c>
      <c r="X3387">
        <v>0</v>
      </c>
      <c r="Y3387">
        <v>0.1798790905506637</v>
      </c>
      <c r="Z3387">
        <v>451.02</v>
      </c>
      <c r="AA3387">
        <v>173.01</v>
      </c>
      <c r="AB3387">
        <v>0</v>
      </c>
      <c r="AC3387">
        <v>136.87</v>
      </c>
    </row>
    <row r="3388" spans="1:29" x14ac:dyDescent="0.25">
      <c r="A3388">
        <v>2007</v>
      </c>
      <c r="B3388">
        <v>2003</v>
      </c>
      <c r="C3388">
        <v>2004</v>
      </c>
      <c r="D3388">
        <v>6</v>
      </c>
      <c r="E3388" t="s">
        <v>43</v>
      </c>
      <c r="F3388" t="s">
        <v>36</v>
      </c>
      <c r="G3388" t="s">
        <v>42</v>
      </c>
      <c r="H3388">
        <v>0</v>
      </c>
      <c r="I3388">
        <v>4</v>
      </c>
      <c r="J3388" t="s">
        <v>34</v>
      </c>
      <c r="K3388">
        <v>29231</v>
      </c>
      <c r="L3388">
        <v>8275</v>
      </c>
      <c r="M3388">
        <v>5778</v>
      </c>
      <c r="N3388">
        <v>0.96689999999999998</v>
      </c>
      <c r="O3388">
        <v>5587</v>
      </c>
      <c r="P3388">
        <v>796</v>
      </c>
      <c r="Q3388">
        <v>1701</v>
      </c>
      <c r="R3388">
        <v>2497</v>
      </c>
      <c r="S3388">
        <v>9281</v>
      </c>
      <c r="T3388">
        <f t="shared" si="104"/>
        <v>11778</v>
      </c>
      <c r="U3388">
        <f t="shared" si="105"/>
        <v>3</v>
      </c>
      <c r="V3388">
        <v>0.64071022734138416</v>
      </c>
      <c r="W3388">
        <v>0.12163984503954973</v>
      </c>
      <c r="X3388">
        <v>0</v>
      </c>
      <c r="Y3388">
        <v>0.23764992761906603</v>
      </c>
      <c r="Z3388">
        <v>5302.2999999999993</v>
      </c>
      <c r="AA3388">
        <v>1006.6500000000001</v>
      </c>
      <c r="AB3388">
        <v>0</v>
      </c>
      <c r="AC3388">
        <v>1966.71</v>
      </c>
    </row>
    <row r="3389" spans="1:29" x14ac:dyDescent="0.25">
      <c r="A3389">
        <v>2007</v>
      </c>
      <c r="B3389">
        <v>2002</v>
      </c>
      <c r="C3389">
        <v>2003</v>
      </c>
      <c r="D3389">
        <v>6</v>
      </c>
      <c r="E3389" t="s">
        <v>43</v>
      </c>
      <c r="F3389" t="s">
        <v>36</v>
      </c>
      <c r="G3389" t="s">
        <v>42</v>
      </c>
      <c r="H3389">
        <v>0</v>
      </c>
      <c r="I3389">
        <v>5</v>
      </c>
      <c r="J3389" t="s">
        <v>34</v>
      </c>
      <c r="K3389">
        <v>3353</v>
      </c>
      <c r="L3389">
        <v>1609</v>
      </c>
      <c r="M3389">
        <v>985</v>
      </c>
      <c r="N3389">
        <v>1</v>
      </c>
      <c r="O3389">
        <v>985</v>
      </c>
      <c r="P3389">
        <v>143</v>
      </c>
      <c r="Q3389">
        <v>480</v>
      </c>
      <c r="R3389">
        <v>624</v>
      </c>
      <c r="S3389">
        <v>1407</v>
      </c>
      <c r="T3389">
        <f t="shared" si="104"/>
        <v>2031</v>
      </c>
      <c r="U3389">
        <f t="shared" si="105"/>
        <v>4</v>
      </c>
      <c r="V3389">
        <v>0.56604218947996132</v>
      </c>
      <c r="W3389">
        <v>0.1024858995701543</v>
      </c>
      <c r="X3389">
        <v>0</v>
      </c>
      <c r="Y3389">
        <v>0.33147191094988449</v>
      </c>
      <c r="Z3389">
        <v>911.26</v>
      </c>
      <c r="AA3389">
        <v>164.99</v>
      </c>
      <c r="AB3389">
        <v>0</v>
      </c>
      <c r="AC3389">
        <v>533.63</v>
      </c>
    </row>
    <row r="3390" spans="1:29" x14ac:dyDescent="0.25">
      <c r="A3390">
        <v>2007</v>
      </c>
      <c r="B3390">
        <v>2005</v>
      </c>
      <c r="C3390">
        <v>2006</v>
      </c>
      <c r="D3390">
        <v>7</v>
      </c>
      <c r="E3390" t="s">
        <v>44</v>
      </c>
      <c r="F3390" t="s">
        <v>36</v>
      </c>
      <c r="G3390" t="s">
        <v>45</v>
      </c>
      <c r="H3390">
        <v>0</v>
      </c>
      <c r="I3390">
        <v>2</v>
      </c>
      <c r="J3390" t="s">
        <v>33</v>
      </c>
      <c r="K3390">
        <v>165046</v>
      </c>
      <c r="L3390">
        <v>8043</v>
      </c>
      <c r="M3390">
        <v>8043</v>
      </c>
      <c r="N3390">
        <v>0.51970000000000005</v>
      </c>
      <c r="O3390">
        <v>4180</v>
      </c>
      <c r="P3390">
        <v>0</v>
      </c>
      <c r="Q3390">
        <v>0</v>
      </c>
      <c r="R3390">
        <v>0</v>
      </c>
      <c r="S3390">
        <v>39</v>
      </c>
      <c r="T3390">
        <f t="shared" si="104"/>
        <v>39</v>
      </c>
      <c r="U3390">
        <f t="shared" si="105"/>
        <v>1</v>
      </c>
      <c r="V3390">
        <v>0.1575430343205389</v>
      </c>
      <c r="W3390">
        <v>0.61521611023947054</v>
      </c>
      <c r="X3390">
        <v>3.0105997578192802E-2</v>
      </c>
      <c r="Y3390">
        <v>0.19713485786179788</v>
      </c>
      <c r="Z3390">
        <v>1267.21</v>
      </c>
      <c r="AA3390">
        <v>4948.54</v>
      </c>
      <c r="AB3390">
        <v>242.16000000000003</v>
      </c>
      <c r="AC3390">
        <v>1585.67</v>
      </c>
    </row>
    <row r="3391" spans="1:29" x14ac:dyDescent="0.25">
      <c r="A3391">
        <v>2007</v>
      </c>
      <c r="B3391">
        <v>2004</v>
      </c>
      <c r="C3391">
        <v>2005</v>
      </c>
      <c r="D3391">
        <v>7</v>
      </c>
      <c r="E3391" t="s">
        <v>44</v>
      </c>
      <c r="F3391" t="s">
        <v>36</v>
      </c>
      <c r="G3391" t="s">
        <v>45</v>
      </c>
      <c r="H3391">
        <v>0</v>
      </c>
      <c r="I3391">
        <v>3</v>
      </c>
      <c r="J3391" t="s">
        <v>34</v>
      </c>
      <c r="K3391">
        <v>91297</v>
      </c>
      <c r="L3391">
        <v>7971</v>
      </c>
      <c r="M3391">
        <v>7971</v>
      </c>
      <c r="N3391">
        <v>0.74219999999999997</v>
      </c>
      <c r="O3391">
        <v>5915</v>
      </c>
      <c r="P3391">
        <v>0</v>
      </c>
      <c r="Q3391">
        <v>0</v>
      </c>
      <c r="R3391">
        <v>0</v>
      </c>
      <c r="S3391">
        <v>533</v>
      </c>
      <c r="T3391">
        <f t="shared" si="104"/>
        <v>533</v>
      </c>
      <c r="U3391">
        <f t="shared" si="105"/>
        <v>2</v>
      </c>
      <c r="V3391">
        <v>0.25382973892163885</v>
      </c>
      <c r="W3391">
        <v>0.5333909576636805</v>
      </c>
      <c r="X3391">
        <v>9.7350828046572843E-4</v>
      </c>
      <c r="Y3391">
        <v>0.21180579513421494</v>
      </c>
      <c r="Z3391">
        <v>2023.32</v>
      </c>
      <c r="AA3391">
        <v>4251.75</v>
      </c>
      <c r="AB3391">
        <v>7.7600000000000007</v>
      </c>
      <c r="AC3391">
        <v>1688.3400000000001</v>
      </c>
    </row>
    <row r="3392" spans="1:29" x14ac:dyDescent="0.25">
      <c r="A3392">
        <v>2007</v>
      </c>
      <c r="B3392">
        <v>2003</v>
      </c>
      <c r="C3392">
        <v>2004</v>
      </c>
      <c r="D3392">
        <v>7</v>
      </c>
      <c r="E3392" t="s">
        <v>44</v>
      </c>
      <c r="F3392" t="s">
        <v>36</v>
      </c>
      <c r="G3392" t="s">
        <v>45</v>
      </c>
      <c r="H3392">
        <v>0</v>
      </c>
      <c r="I3392">
        <v>4</v>
      </c>
      <c r="J3392" t="s">
        <v>34</v>
      </c>
      <c r="K3392">
        <v>59517</v>
      </c>
      <c r="L3392">
        <v>14392</v>
      </c>
      <c r="M3392">
        <v>12904</v>
      </c>
      <c r="N3392">
        <v>0.92459999999999998</v>
      </c>
      <c r="O3392">
        <v>11931</v>
      </c>
      <c r="P3392">
        <v>1488</v>
      </c>
      <c r="Q3392">
        <v>0</v>
      </c>
      <c r="R3392">
        <v>1488</v>
      </c>
      <c r="S3392">
        <v>7046</v>
      </c>
      <c r="T3392">
        <f t="shared" si="104"/>
        <v>8534</v>
      </c>
      <c r="U3392">
        <f t="shared" si="105"/>
        <v>3</v>
      </c>
      <c r="V3392">
        <v>0.64987650032134237</v>
      </c>
      <c r="W3392">
        <v>0.24135137482413022</v>
      </c>
      <c r="X3392">
        <v>4.1256882805579195E-3</v>
      </c>
      <c r="Y3392">
        <v>0.10464643657396953</v>
      </c>
      <c r="Z3392">
        <v>9353.51</v>
      </c>
      <c r="AA3392">
        <v>3473.71</v>
      </c>
      <c r="AB3392">
        <v>59.379999999999995</v>
      </c>
      <c r="AC3392">
        <v>1506.15</v>
      </c>
    </row>
    <row r="3393" spans="1:29" x14ac:dyDescent="0.25">
      <c r="A3393">
        <v>2007</v>
      </c>
      <c r="B3393">
        <v>2002</v>
      </c>
      <c r="C3393">
        <v>2003</v>
      </c>
      <c r="D3393">
        <v>7</v>
      </c>
      <c r="E3393" t="s">
        <v>44</v>
      </c>
      <c r="F3393" t="s">
        <v>36</v>
      </c>
      <c r="G3393" t="s">
        <v>45</v>
      </c>
      <c r="H3393">
        <v>0</v>
      </c>
      <c r="I3393">
        <v>5</v>
      </c>
      <c r="J3393" t="s">
        <v>34</v>
      </c>
      <c r="K3393">
        <v>39657</v>
      </c>
      <c r="L3393">
        <v>21172</v>
      </c>
      <c r="M3393">
        <v>19920</v>
      </c>
      <c r="N3393">
        <v>1</v>
      </c>
      <c r="O3393">
        <v>19920</v>
      </c>
      <c r="P3393">
        <v>1251</v>
      </c>
      <c r="Q3393">
        <v>0</v>
      </c>
      <c r="R3393">
        <v>1251</v>
      </c>
      <c r="S3393">
        <v>14519</v>
      </c>
      <c r="T3393">
        <f t="shared" si="104"/>
        <v>15770</v>
      </c>
      <c r="U3393">
        <f t="shared" si="105"/>
        <v>4</v>
      </c>
      <c r="V3393">
        <v>0.43374353234007079</v>
      </c>
      <c r="W3393">
        <v>0.44323880100034707</v>
      </c>
      <c r="X3393">
        <v>8.8590705461999309E-3</v>
      </c>
      <c r="Y3393">
        <v>0.11415859611338211</v>
      </c>
      <c r="Z3393">
        <v>9183.5</v>
      </c>
      <c r="AA3393">
        <v>9384.5399999999991</v>
      </c>
      <c r="AB3393">
        <v>187.57</v>
      </c>
      <c r="AC3393">
        <v>2417.04</v>
      </c>
    </row>
    <row r="3394" spans="1:29" x14ac:dyDescent="0.25">
      <c r="A3394">
        <v>2007</v>
      </c>
      <c r="B3394">
        <v>2005</v>
      </c>
      <c r="C3394">
        <v>2006</v>
      </c>
      <c r="D3394">
        <v>8</v>
      </c>
      <c r="E3394" t="s">
        <v>46</v>
      </c>
      <c r="F3394" t="s">
        <v>36</v>
      </c>
      <c r="G3394" t="s">
        <v>45</v>
      </c>
      <c r="H3394">
        <v>0</v>
      </c>
      <c r="I3394">
        <v>2</v>
      </c>
      <c r="J3394" t="s">
        <v>33</v>
      </c>
      <c r="K3394">
        <v>30069</v>
      </c>
      <c r="L3394">
        <v>2414</v>
      </c>
      <c r="M3394">
        <v>2414</v>
      </c>
      <c r="N3394">
        <v>0.60340000000000005</v>
      </c>
      <c r="O3394">
        <v>1456</v>
      </c>
      <c r="P3394">
        <v>0</v>
      </c>
      <c r="Q3394">
        <v>0</v>
      </c>
      <c r="R3394">
        <v>0</v>
      </c>
      <c r="S3394">
        <v>580</v>
      </c>
      <c r="T3394">
        <f t="shared" si="104"/>
        <v>580</v>
      </c>
      <c r="U3394">
        <f t="shared" si="105"/>
        <v>1</v>
      </c>
      <c r="V3394">
        <v>9.5616556362702623E-2</v>
      </c>
      <c r="W3394">
        <v>0.19791347420212546</v>
      </c>
      <c r="X3394">
        <v>2.0215030606243838E-2</v>
      </c>
      <c r="Y3394">
        <v>0.68625493882892807</v>
      </c>
      <c r="Z3394">
        <v>230.86999999999998</v>
      </c>
      <c r="AA3394">
        <v>477.87</v>
      </c>
      <c r="AB3394">
        <v>48.809999999999995</v>
      </c>
      <c r="AC3394">
        <v>1656.99</v>
      </c>
    </row>
    <row r="3395" spans="1:29" x14ac:dyDescent="0.25">
      <c r="A3395">
        <v>2007</v>
      </c>
      <c r="B3395">
        <v>2004</v>
      </c>
      <c r="C3395">
        <v>2005</v>
      </c>
      <c r="D3395">
        <v>8</v>
      </c>
      <c r="E3395" t="s">
        <v>46</v>
      </c>
      <c r="F3395" t="s">
        <v>36</v>
      </c>
      <c r="G3395" t="s">
        <v>45</v>
      </c>
      <c r="H3395">
        <v>0</v>
      </c>
      <c r="I3395">
        <v>3</v>
      </c>
      <c r="J3395" t="s">
        <v>34</v>
      </c>
      <c r="K3395">
        <v>16222</v>
      </c>
      <c r="L3395">
        <v>2511</v>
      </c>
      <c r="M3395">
        <v>2511</v>
      </c>
      <c r="N3395">
        <v>0.84009999999999996</v>
      </c>
      <c r="O3395">
        <v>2109</v>
      </c>
      <c r="P3395">
        <v>0</v>
      </c>
      <c r="Q3395">
        <v>0</v>
      </c>
      <c r="R3395">
        <v>0</v>
      </c>
      <c r="S3395">
        <v>1991</v>
      </c>
      <c r="T3395">
        <f t="shared" si="104"/>
        <v>1991</v>
      </c>
      <c r="U3395">
        <f t="shared" si="105"/>
        <v>2</v>
      </c>
      <c r="V3395">
        <v>8.7360816859677906E-2</v>
      </c>
      <c r="W3395">
        <v>0.15328066011437311</v>
      </c>
      <c r="X3395">
        <v>6.9189352788441627E-2</v>
      </c>
      <c r="Y3395">
        <v>0.69016917023750735</v>
      </c>
      <c r="Z3395">
        <v>219.37</v>
      </c>
      <c r="AA3395">
        <v>384.9</v>
      </c>
      <c r="AB3395">
        <v>173.74</v>
      </c>
      <c r="AC3395">
        <v>1733.07</v>
      </c>
    </row>
    <row r="3396" spans="1:29" x14ac:dyDescent="0.25">
      <c r="A3396">
        <v>2007</v>
      </c>
      <c r="B3396">
        <v>2003</v>
      </c>
      <c r="C3396">
        <v>2004</v>
      </c>
      <c r="D3396">
        <v>8</v>
      </c>
      <c r="E3396" t="s">
        <v>46</v>
      </c>
      <c r="F3396" t="s">
        <v>36</v>
      </c>
      <c r="G3396" t="s">
        <v>45</v>
      </c>
      <c r="H3396">
        <v>0</v>
      </c>
      <c r="I3396">
        <v>4</v>
      </c>
      <c r="J3396" t="s">
        <v>34</v>
      </c>
      <c r="K3396">
        <v>6121</v>
      </c>
      <c r="L3396">
        <v>1846</v>
      </c>
      <c r="M3396">
        <v>1605</v>
      </c>
      <c r="N3396">
        <v>0.99209999999999998</v>
      </c>
      <c r="O3396">
        <v>1592</v>
      </c>
      <c r="P3396">
        <v>241</v>
      </c>
      <c r="Q3396">
        <v>0</v>
      </c>
      <c r="R3396">
        <v>241</v>
      </c>
      <c r="S3396">
        <v>2789</v>
      </c>
      <c r="T3396">
        <f t="shared" si="104"/>
        <v>3030</v>
      </c>
      <c r="U3396">
        <f t="shared" si="105"/>
        <v>3</v>
      </c>
      <c r="V3396">
        <v>0.21168839606705073</v>
      </c>
      <c r="W3396">
        <v>0.18680967644128732</v>
      </c>
      <c r="X3396">
        <v>3.5035950968077267E-2</v>
      </c>
      <c r="Y3396">
        <v>0.56646597652358466</v>
      </c>
      <c r="Z3396">
        <v>390.98</v>
      </c>
      <c r="AA3396">
        <v>345.03000000000003</v>
      </c>
      <c r="AB3396">
        <v>64.709999999999994</v>
      </c>
      <c r="AC3396">
        <v>1046.24</v>
      </c>
    </row>
    <row r="3397" spans="1:29" x14ac:dyDescent="0.25">
      <c r="A3397">
        <v>2007</v>
      </c>
      <c r="B3397">
        <v>2002</v>
      </c>
      <c r="C3397">
        <v>2003</v>
      </c>
      <c r="D3397">
        <v>8</v>
      </c>
      <c r="E3397" t="s">
        <v>46</v>
      </c>
      <c r="F3397" t="s">
        <v>36</v>
      </c>
      <c r="G3397" t="s">
        <v>45</v>
      </c>
      <c r="H3397">
        <v>0</v>
      </c>
      <c r="I3397">
        <v>5</v>
      </c>
      <c r="J3397" t="s">
        <v>34</v>
      </c>
      <c r="K3397">
        <v>214</v>
      </c>
      <c r="L3397">
        <v>75</v>
      </c>
      <c r="M3397">
        <v>61</v>
      </c>
      <c r="N3397">
        <v>1</v>
      </c>
      <c r="O3397">
        <v>61</v>
      </c>
      <c r="P3397">
        <v>13</v>
      </c>
      <c r="Q3397">
        <v>0</v>
      </c>
      <c r="R3397">
        <v>13</v>
      </c>
      <c r="S3397">
        <v>117</v>
      </c>
      <c r="T3397">
        <f t="shared" si="104"/>
        <v>130</v>
      </c>
      <c r="U3397">
        <f t="shared" si="105"/>
        <v>4</v>
      </c>
      <c r="V3397">
        <v>0.20803405160947058</v>
      </c>
      <c r="W3397">
        <v>0.29529130087789301</v>
      </c>
      <c r="X3397">
        <v>1.330140994945464E-4</v>
      </c>
      <c r="Y3397">
        <v>0.49654163341314173</v>
      </c>
      <c r="Z3397">
        <v>15.639999999999999</v>
      </c>
      <c r="AA3397">
        <v>22.2</v>
      </c>
      <c r="AB3397">
        <v>0.01</v>
      </c>
      <c r="AC3397">
        <v>37.33</v>
      </c>
    </row>
    <row r="3398" spans="1:29" x14ac:dyDescent="0.25">
      <c r="A3398">
        <v>2007</v>
      </c>
      <c r="B3398">
        <v>2005</v>
      </c>
      <c r="C3398">
        <v>2006</v>
      </c>
      <c r="D3398">
        <v>9</v>
      </c>
      <c r="E3398" t="s">
        <v>47</v>
      </c>
      <c r="F3398" t="s">
        <v>36</v>
      </c>
      <c r="G3398" t="s">
        <v>45</v>
      </c>
      <c r="H3398">
        <v>1</v>
      </c>
      <c r="I3398">
        <v>2</v>
      </c>
      <c r="J3398" t="s">
        <v>33</v>
      </c>
      <c r="K3398">
        <v>116430</v>
      </c>
      <c r="L3398">
        <v>9349</v>
      </c>
      <c r="M3398">
        <v>9349</v>
      </c>
      <c r="N3398">
        <v>0.6623</v>
      </c>
      <c r="O3398">
        <v>6192</v>
      </c>
      <c r="P3398">
        <v>0</v>
      </c>
      <c r="Q3398">
        <v>0</v>
      </c>
      <c r="R3398">
        <v>0</v>
      </c>
      <c r="S3398">
        <v>7696</v>
      </c>
      <c r="T3398">
        <f t="shared" si="104"/>
        <v>7696</v>
      </c>
      <c r="U3398">
        <f t="shared" si="105"/>
        <v>1</v>
      </c>
      <c r="V3398">
        <v>9.5614282780572948E-2</v>
      </c>
      <c r="W3398">
        <v>0.19791773624944381</v>
      </c>
      <c r="X3398">
        <v>2.0212975322586164E-2</v>
      </c>
      <c r="Y3398">
        <v>0.68625500564739705</v>
      </c>
      <c r="Z3398">
        <v>893.93999999999994</v>
      </c>
      <c r="AA3398">
        <v>1850.42</v>
      </c>
      <c r="AB3398">
        <v>188.98</v>
      </c>
      <c r="AC3398">
        <v>6416.1</v>
      </c>
    </row>
    <row r="3399" spans="1:29" x14ac:dyDescent="0.25">
      <c r="A3399">
        <v>2007</v>
      </c>
      <c r="B3399">
        <v>2004</v>
      </c>
      <c r="C3399">
        <v>2005</v>
      </c>
      <c r="D3399">
        <v>9</v>
      </c>
      <c r="E3399" t="s">
        <v>47</v>
      </c>
      <c r="F3399" t="s">
        <v>36</v>
      </c>
      <c r="G3399" t="s">
        <v>45</v>
      </c>
      <c r="H3399">
        <v>1</v>
      </c>
      <c r="I3399">
        <v>3</v>
      </c>
      <c r="J3399" t="s">
        <v>34</v>
      </c>
      <c r="K3399">
        <v>9829</v>
      </c>
      <c r="L3399">
        <v>1521</v>
      </c>
      <c r="M3399">
        <v>1521</v>
      </c>
      <c r="N3399">
        <v>0.90510000000000002</v>
      </c>
      <c r="O3399">
        <v>1377</v>
      </c>
      <c r="P3399">
        <v>0</v>
      </c>
      <c r="Q3399">
        <v>0</v>
      </c>
      <c r="R3399">
        <v>0</v>
      </c>
      <c r="S3399">
        <v>2865</v>
      </c>
      <c r="T3399">
        <f t="shared" ref="T3399:T3462" si="106">SUM(R3399,S3399)</f>
        <v>2865</v>
      </c>
      <c r="U3399">
        <f t="shared" ref="U3399:U3462" si="107">IF(H3399&lt;2,I3399-1,I3399-2)</f>
        <v>2</v>
      </c>
      <c r="V3399">
        <v>8.7365432390867165E-2</v>
      </c>
      <c r="W3399">
        <v>0.15327891478370598</v>
      </c>
      <c r="X3399">
        <v>6.9186482116802728E-2</v>
      </c>
      <c r="Y3399">
        <v>0.69016917070862416</v>
      </c>
      <c r="Z3399">
        <v>132.93</v>
      </c>
      <c r="AA3399">
        <v>233.21999999999997</v>
      </c>
      <c r="AB3399">
        <v>105.27000000000001</v>
      </c>
      <c r="AC3399">
        <v>1050.1199999999999</v>
      </c>
    </row>
    <row r="3400" spans="1:29" x14ac:dyDescent="0.25">
      <c r="A3400">
        <v>2007</v>
      </c>
      <c r="B3400">
        <v>2003</v>
      </c>
      <c r="C3400">
        <v>2004</v>
      </c>
      <c r="D3400">
        <v>9</v>
      </c>
      <c r="E3400" t="s">
        <v>47</v>
      </c>
      <c r="F3400" t="s">
        <v>36</v>
      </c>
      <c r="G3400" t="s">
        <v>45</v>
      </c>
      <c r="H3400">
        <v>1</v>
      </c>
      <c r="I3400">
        <v>4</v>
      </c>
      <c r="J3400" t="s">
        <v>34</v>
      </c>
      <c r="K3400">
        <v>23151</v>
      </c>
      <c r="L3400">
        <v>6856</v>
      </c>
      <c r="M3400">
        <v>6071</v>
      </c>
      <c r="N3400">
        <v>0.97909999999999997</v>
      </c>
      <c r="O3400">
        <v>5944</v>
      </c>
      <c r="P3400">
        <v>785</v>
      </c>
      <c r="Q3400">
        <v>0</v>
      </c>
      <c r="R3400">
        <v>785</v>
      </c>
      <c r="S3400">
        <v>9063</v>
      </c>
      <c r="T3400">
        <f t="shared" si="106"/>
        <v>9848</v>
      </c>
      <c r="U3400">
        <f t="shared" si="107"/>
        <v>3</v>
      </c>
      <c r="V3400">
        <v>0.20086193695171844</v>
      </c>
      <c r="W3400">
        <v>0.19031888750337264</v>
      </c>
      <c r="X3400">
        <v>3.5687981740354258E-2</v>
      </c>
      <c r="Y3400">
        <v>0.57313119380455468</v>
      </c>
      <c r="Z3400">
        <v>1377.2400000000002</v>
      </c>
      <c r="AA3400">
        <v>1304.95</v>
      </c>
      <c r="AB3400">
        <v>244.7</v>
      </c>
      <c r="AC3400">
        <v>3929.7599999999998</v>
      </c>
    </row>
    <row r="3401" spans="1:29" x14ac:dyDescent="0.25">
      <c r="A3401">
        <v>2007</v>
      </c>
      <c r="B3401">
        <v>2002</v>
      </c>
      <c r="C3401">
        <v>2003</v>
      </c>
      <c r="D3401">
        <v>9</v>
      </c>
      <c r="E3401" t="s">
        <v>47</v>
      </c>
      <c r="F3401" t="s">
        <v>36</v>
      </c>
      <c r="G3401" t="s">
        <v>45</v>
      </c>
      <c r="H3401">
        <v>1</v>
      </c>
      <c r="I3401">
        <v>5</v>
      </c>
      <c r="J3401" t="s">
        <v>34</v>
      </c>
      <c r="K3401">
        <v>369</v>
      </c>
      <c r="L3401">
        <v>129</v>
      </c>
      <c r="M3401">
        <v>106</v>
      </c>
      <c r="N3401">
        <v>1</v>
      </c>
      <c r="O3401">
        <v>106</v>
      </c>
      <c r="P3401">
        <v>23</v>
      </c>
      <c r="Q3401">
        <v>0</v>
      </c>
      <c r="R3401">
        <v>23</v>
      </c>
      <c r="S3401">
        <v>202</v>
      </c>
      <c r="T3401">
        <f t="shared" si="106"/>
        <v>225</v>
      </c>
      <c r="U3401">
        <f t="shared" si="107"/>
        <v>4</v>
      </c>
      <c r="V3401">
        <v>0.20803764270286954</v>
      </c>
      <c r="W3401">
        <v>0.29527923480407287</v>
      </c>
      <c r="X3401">
        <v>7.7136686207960518E-5</v>
      </c>
      <c r="Y3401">
        <v>0.49660598580684978</v>
      </c>
      <c r="Z3401">
        <v>26.970000000000002</v>
      </c>
      <c r="AA3401">
        <v>38.28</v>
      </c>
      <c r="AB3401">
        <v>0.01</v>
      </c>
      <c r="AC3401">
        <v>64.38</v>
      </c>
    </row>
    <row r="3402" spans="1:29" x14ac:dyDescent="0.25">
      <c r="A3402">
        <v>2007</v>
      </c>
      <c r="B3402">
        <v>2005</v>
      </c>
      <c r="C3402">
        <v>2006</v>
      </c>
      <c r="D3402">
        <v>10</v>
      </c>
      <c r="E3402" t="s">
        <v>48</v>
      </c>
      <c r="F3402" t="s">
        <v>31</v>
      </c>
      <c r="G3402" t="s">
        <v>49</v>
      </c>
      <c r="H3402">
        <v>1</v>
      </c>
      <c r="I3402">
        <v>2</v>
      </c>
      <c r="J3402" t="s">
        <v>33</v>
      </c>
      <c r="K3402">
        <v>135183</v>
      </c>
      <c r="L3402">
        <v>5232</v>
      </c>
      <c r="M3402">
        <v>5090</v>
      </c>
      <c r="N3402">
        <v>0.57550000000000001</v>
      </c>
      <c r="O3402">
        <v>2929</v>
      </c>
      <c r="P3402">
        <v>0</v>
      </c>
      <c r="Q3402">
        <v>141</v>
      </c>
      <c r="R3402">
        <v>141</v>
      </c>
      <c r="S3402">
        <v>267</v>
      </c>
      <c r="T3402">
        <f t="shared" si="106"/>
        <v>408</v>
      </c>
      <c r="U3402">
        <f t="shared" si="107"/>
        <v>1</v>
      </c>
      <c r="V3402">
        <v>0.19836898354840685</v>
      </c>
      <c r="W3402">
        <v>0.35055959880129656</v>
      </c>
      <c r="X3402">
        <v>3.7906702953947775E-2</v>
      </c>
      <c r="Y3402">
        <v>0.41316471469634897</v>
      </c>
      <c r="Z3402">
        <v>1037.93</v>
      </c>
      <c r="AA3402">
        <v>1834.2399999999998</v>
      </c>
      <c r="AB3402">
        <v>198.34</v>
      </c>
      <c r="AC3402">
        <v>2161.8100000000004</v>
      </c>
    </row>
    <row r="3403" spans="1:29" x14ac:dyDescent="0.25">
      <c r="A3403">
        <v>2007</v>
      </c>
      <c r="B3403">
        <v>2004</v>
      </c>
      <c r="C3403">
        <v>2005</v>
      </c>
      <c r="D3403">
        <v>10</v>
      </c>
      <c r="E3403" t="s">
        <v>48</v>
      </c>
      <c r="F3403" t="s">
        <v>31</v>
      </c>
      <c r="G3403" t="s">
        <v>49</v>
      </c>
      <c r="H3403">
        <v>1</v>
      </c>
      <c r="I3403">
        <v>3</v>
      </c>
      <c r="J3403" t="s">
        <v>34</v>
      </c>
      <c r="K3403">
        <v>77352</v>
      </c>
      <c r="L3403">
        <v>8988</v>
      </c>
      <c r="M3403">
        <v>5983</v>
      </c>
      <c r="N3403">
        <v>0.81889999999999996</v>
      </c>
      <c r="O3403">
        <v>4899</v>
      </c>
      <c r="P3403">
        <v>0</v>
      </c>
      <c r="Q3403">
        <v>3005</v>
      </c>
      <c r="R3403">
        <v>3005</v>
      </c>
      <c r="S3403">
        <v>3732</v>
      </c>
      <c r="T3403">
        <f t="shared" si="106"/>
        <v>6737</v>
      </c>
      <c r="U3403">
        <f t="shared" si="107"/>
        <v>2</v>
      </c>
      <c r="V3403">
        <v>9.4776400853077744E-2</v>
      </c>
      <c r="W3403">
        <v>6.649400409183602E-2</v>
      </c>
      <c r="X3403">
        <v>0.19222061648994343</v>
      </c>
      <c r="Y3403">
        <v>0.64650897856514289</v>
      </c>
      <c r="Z3403">
        <v>851.91000000000008</v>
      </c>
      <c r="AA3403">
        <v>597.68999999999994</v>
      </c>
      <c r="AB3403">
        <v>1727.8</v>
      </c>
      <c r="AC3403">
        <v>5811.23</v>
      </c>
    </row>
    <row r="3404" spans="1:29" x14ac:dyDescent="0.25">
      <c r="A3404">
        <v>2007</v>
      </c>
      <c r="B3404">
        <v>2003</v>
      </c>
      <c r="C3404">
        <v>2004</v>
      </c>
      <c r="D3404">
        <v>10</v>
      </c>
      <c r="E3404" t="s">
        <v>48</v>
      </c>
      <c r="F3404" t="s">
        <v>31</v>
      </c>
      <c r="G3404" t="s">
        <v>49</v>
      </c>
      <c r="H3404">
        <v>1</v>
      </c>
      <c r="I3404">
        <v>4</v>
      </c>
      <c r="J3404" t="s">
        <v>34</v>
      </c>
      <c r="K3404">
        <v>44666</v>
      </c>
      <c r="L3404">
        <v>23513</v>
      </c>
      <c r="M3404">
        <v>7736</v>
      </c>
      <c r="N3404">
        <v>0.98680000000000001</v>
      </c>
      <c r="O3404">
        <v>7634</v>
      </c>
      <c r="P3404">
        <v>92</v>
      </c>
      <c r="Q3404">
        <v>15684</v>
      </c>
      <c r="R3404">
        <v>15776</v>
      </c>
      <c r="S3404">
        <v>8532</v>
      </c>
      <c r="T3404">
        <f t="shared" si="106"/>
        <v>24308</v>
      </c>
      <c r="U3404">
        <f t="shared" si="107"/>
        <v>3</v>
      </c>
      <c r="V3404">
        <v>3.1445350625866246E-3</v>
      </c>
      <c r="W3404">
        <v>2.9408249875286061E-3</v>
      </c>
      <c r="X3404">
        <v>0.11991293627021739</v>
      </c>
      <c r="Y3404">
        <v>0.87400170367966745</v>
      </c>
      <c r="Z3404">
        <v>73.94</v>
      </c>
      <c r="AA3404">
        <v>69.150000000000006</v>
      </c>
      <c r="AB3404">
        <v>2819.61</v>
      </c>
      <c r="AC3404">
        <v>20551.11</v>
      </c>
    </row>
    <row r="3405" spans="1:29" x14ac:dyDescent="0.25">
      <c r="A3405">
        <v>2007</v>
      </c>
      <c r="B3405">
        <v>2002</v>
      </c>
      <c r="C3405">
        <v>2003</v>
      </c>
      <c r="D3405">
        <v>10</v>
      </c>
      <c r="E3405" t="s">
        <v>48</v>
      </c>
      <c r="F3405" t="s">
        <v>31</v>
      </c>
      <c r="G3405" t="s">
        <v>49</v>
      </c>
      <c r="H3405">
        <v>1</v>
      </c>
      <c r="I3405">
        <v>5</v>
      </c>
      <c r="J3405" t="s">
        <v>34</v>
      </c>
      <c r="K3405">
        <v>3630</v>
      </c>
      <c r="L3405">
        <v>2706</v>
      </c>
      <c r="M3405">
        <v>434</v>
      </c>
      <c r="N3405">
        <v>1</v>
      </c>
      <c r="O3405">
        <v>434</v>
      </c>
      <c r="P3405">
        <v>0</v>
      </c>
      <c r="Q3405">
        <v>2270</v>
      </c>
      <c r="R3405">
        <v>2271</v>
      </c>
      <c r="S3405">
        <v>560</v>
      </c>
      <c r="T3405">
        <f t="shared" si="106"/>
        <v>2831</v>
      </c>
      <c r="U3405">
        <f t="shared" si="107"/>
        <v>4</v>
      </c>
      <c r="V3405">
        <v>1.8476228484431929E-4</v>
      </c>
      <c r="W3405">
        <v>8.8685896725273255E-5</v>
      </c>
      <c r="X3405">
        <v>6.2202070815688522E-2</v>
      </c>
      <c r="Y3405">
        <v>0.93752448100274177</v>
      </c>
      <c r="Z3405">
        <v>0.5</v>
      </c>
      <c r="AA3405">
        <v>0.24</v>
      </c>
      <c r="AB3405">
        <v>168.32999999999998</v>
      </c>
      <c r="AC3405">
        <v>2537.11</v>
      </c>
    </row>
    <row r="3406" spans="1:29" x14ac:dyDescent="0.25">
      <c r="A3406">
        <v>2007</v>
      </c>
      <c r="B3406">
        <v>2005</v>
      </c>
      <c r="C3406">
        <v>2006</v>
      </c>
      <c r="D3406">
        <v>11</v>
      </c>
      <c r="E3406" t="s">
        <v>50</v>
      </c>
      <c r="F3406" t="s">
        <v>31</v>
      </c>
      <c r="G3406" t="s">
        <v>49</v>
      </c>
      <c r="H3406">
        <v>1</v>
      </c>
      <c r="I3406">
        <v>2</v>
      </c>
      <c r="J3406" t="s">
        <v>33</v>
      </c>
      <c r="K3406">
        <v>440365</v>
      </c>
      <c r="L3406">
        <v>14905</v>
      </c>
      <c r="M3406">
        <v>11912</v>
      </c>
      <c r="N3406">
        <v>0.57620000000000005</v>
      </c>
      <c r="O3406">
        <v>6864</v>
      </c>
      <c r="P3406">
        <v>0</v>
      </c>
      <c r="Q3406">
        <v>2993</v>
      </c>
      <c r="R3406">
        <v>2993</v>
      </c>
      <c r="S3406">
        <v>818</v>
      </c>
      <c r="T3406">
        <f t="shared" si="106"/>
        <v>3811</v>
      </c>
      <c r="U3406">
        <f t="shared" si="107"/>
        <v>1</v>
      </c>
      <c r="V3406">
        <v>0.22683905196583512</v>
      </c>
      <c r="W3406">
        <v>0.23965993464100521</v>
      </c>
      <c r="X3406">
        <v>6.368912680463483E-2</v>
      </c>
      <c r="Y3406">
        <v>0.4698118865885248</v>
      </c>
      <c r="Z3406">
        <v>3381.12</v>
      </c>
      <c r="AA3406">
        <v>3572.2200000000003</v>
      </c>
      <c r="AB3406">
        <v>949.31</v>
      </c>
      <c r="AC3406">
        <v>7002.72</v>
      </c>
    </row>
    <row r="3407" spans="1:29" x14ac:dyDescent="0.25">
      <c r="A3407">
        <v>2007</v>
      </c>
      <c r="B3407">
        <v>2004</v>
      </c>
      <c r="C3407">
        <v>2005</v>
      </c>
      <c r="D3407">
        <v>11</v>
      </c>
      <c r="E3407" t="s">
        <v>50</v>
      </c>
      <c r="F3407" t="s">
        <v>31</v>
      </c>
      <c r="G3407" t="s">
        <v>49</v>
      </c>
      <c r="H3407">
        <v>1</v>
      </c>
      <c r="I3407">
        <v>3</v>
      </c>
      <c r="J3407" t="s">
        <v>34</v>
      </c>
      <c r="K3407">
        <v>304125</v>
      </c>
      <c r="L3407">
        <v>39467</v>
      </c>
      <c r="M3407">
        <v>28749</v>
      </c>
      <c r="N3407">
        <v>0.81389999999999996</v>
      </c>
      <c r="O3407">
        <v>23398</v>
      </c>
      <c r="P3407">
        <v>0</v>
      </c>
      <c r="Q3407">
        <v>10718</v>
      </c>
      <c r="R3407">
        <v>10718</v>
      </c>
      <c r="S3407">
        <v>14284</v>
      </c>
      <c r="T3407">
        <f t="shared" si="106"/>
        <v>25002</v>
      </c>
      <c r="U3407">
        <f t="shared" si="107"/>
        <v>2</v>
      </c>
      <c r="V3407">
        <v>8.2389096035520901E-2</v>
      </c>
      <c r="W3407">
        <v>2.400533299820511E-2</v>
      </c>
      <c r="X3407">
        <v>0.21493594219848849</v>
      </c>
      <c r="Y3407">
        <v>0.67866962876778569</v>
      </c>
      <c r="Z3407">
        <v>3251.69</v>
      </c>
      <c r="AA3407">
        <v>947.43000000000006</v>
      </c>
      <c r="AB3407">
        <v>8482.98</v>
      </c>
      <c r="AC3407">
        <v>26785.380000000005</v>
      </c>
    </row>
    <row r="3408" spans="1:29" x14ac:dyDescent="0.25">
      <c r="A3408">
        <v>2007</v>
      </c>
      <c r="B3408">
        <v>2003</v>
      </c>
      <c r="C3408">
        <v>2004</v>
      </c>
      <c r="D3408">
        <v>11</v>
      </c>
      <c r="E3408" t="s">
        <v>50</v>
      </c>
      <c r="F3408" t="s">
        <v>31</v>
      </c>
      <c r="G3408" t="s">
        <v>49</v>
      </c>
      <c r="H3408">
        <v>1</v>
      </c>
      <c r="I3408">
        <v>4</v>
      </c>
      <c r="J3408" t="s">
        <v>34</v>
      </c>
      <c r="K3408">
        <v>201562</v>
      </c>
      <c r="L3408">
        <v>75361</v>
      </c>
      <c r="M3408">
        <v>29728</v>
      </c>
      <c r="N3408">
        <v>0.98080000000000001</v>
      </c>
      <c r="O3408">
        <v>29158</v>
      </c>
      <c r="P3408">
        <v>82</v>
      </c>
      <c r="Q3408">
        <v>45551</v>
      </c>
      <c r="R3408">
        <v>45633</v>
      </c>
      <c r="S3408">
        <v>60674</v>
      </c>
      <c r="T3408">
        <f t="shared" si="106"/>
        <v>106307</v>
      </c>
      <c r="U3408">
        <f t="shared" si="107"/>
        <v>3</v>
      </c>
      <c r="V3408">
        <v>1.2303778857611457E-2</v>
      </c>
      <c r="W3408">
        <v>1.986600567399226E-2</v>
      </c>
      <c r="X3408">
        <v>0.16886443192403541</v>
      </c>
      <c r="Y3408">
        <v>0.79896578354436099</v>
      </c>
      <c r="Z3408">
        <v>927.23</v>
      </c>
      <c r="AA3408">
        <v>1497.13</v>
      </c>
      <c r="AB3408">
        <v>12725.86</v>
      </c>
      <c r="AC3408">
        <v>60211.18</v>
      </c>
    </row>
    <row r="3409" spans="1:29" x14ac:dyDescent="0.25">
      <c r="A3409">
        <v>2007</v>
      </c>
      <c r="B3409">
        <v>2002</v>
      </c>
      <c r="C3409">
        <v>2003</v>
      </c>
      <c r="D3409">
        <v>11</v>
      </c>
      <c r="E3409" t="s">
        <v>50</v>
      </c>
      <c r="F3409" t="s">
        <v>31</v>
      </c>
      <c r="G3409" t="s">
        <v>49</v>
      </c>
      <c r="H3409">
        <v>1</v>
      </c>
      <c r="I3409">
        <v>5</v>
      </c>
      <c r="J3409" t="s">
        <v>34</v>
      </c>
      <c r="K3409">
        <v>23781</v>
      </c>
      <c r="L3409">
        <v>13312</v>
      </c>
      <c r="M3409">
        <v>3598</v>
      </c>
      <c r="N3409">
        <v>1</v>
      </c>
      <c r="O3409">
        <v>3598</v>
      </c>
      <c r="P3409">
        <v>11</v>
      </c>
      <c r="Q3409">
        <v>9702</v>
      </c>
      <c r="R3409">
        <v>9714</v>
      </c>
      <c r="S3409">
        <v>8090</v>
      </c>
      <c r="T3409">
        <f t="shared" si="106"/>
        <v>17804</v>
      </c>
      <c r="U3409">
        <f t="shared" si="107"/>
        <v>4</v>
      </c>
      <c r="V3409">
        <v>2.4787820016390004E-4</v>
      </c>
      <c r="W3409">
        <v>1.179299315931282E-4</v>
      </c>
      <c r="X3409">
        <v>0.14027126888850663</v>
      </c>
      <c r="Y3409">
        <v>0.85936292297973638</v>
      </c>
      <c r="Z3409">
        <v>3.3000000000000003</v>
      </c>
      <c r="AA3409">
        <v>1.57</v>
      </c>
      <c r="AB3409">
        <v>1867.43</v>
      </c>
      <c r="AC3409">
        <v>11440.690000000002</v>
      </c>
    </row>
    <row r="3410" spans="1:29" x14ac:dyDescent="0.25">
      <c r="A3410">
        <v>2007</v>
      </c>
      <c r="B3410">
        <v>2005</v>
      </c>
      <c r="C3410">
        <v>2006</v>
      </c>
      <c r="D3410">
        <v>12</v>
      </c>
      <c r="E3410" t="s">
        <v>51</v>
      </c>
      <c r="F3410" t="s">
        <v>31</v>
      </c>
      <c r="G3410" t="s">
        <v>49</v>
      </c>
      <c r="H3410">
        <v>0</v>
      </c>
      <c r="I3410">
        <v>2</v>
      </c>
      <c r="J3410" t="s">
        <v>33</v>
      </c>
      <c r="K3410">
        <v>46907</v>
      </c>
      <c r="L3410">
        <v>1566</v>
      </c>
      <c r="M3410">
        <v>1268</v>
      </c>
      <c r="N3410">
        <v>0.57789999999999997</v>
      </c>
      <c r="O3410">
        <v>733</v>
      </c>
      <c r="P3410">
        <v>0</v>
      </c>
      <c r="Q3410">
        <v>297</v>
      </c>
      <c r="R3410">
        <v>297</v>
      </c>
      <c r="S3410">
        <v>151</v>
      </c>
      <c r="T3410">
        <f t="shared" si="106"/>
        <v>448</v>
      </c>
      <c r="U3410">
        <f t="shared" si="107"/>
        <v>1</v>
      </c>
      <c r="V3410">
        <v>0.22989327477914517</v>
      </c>
      <c r="W3410">
        <v>0.24287647449318284</v>
      </c>
      <c r="X3410">
        <v>6.2337231272021648E-2</v>
      </c>
      <c r="Y3410">
        <v>0.46489301945565031</v>
      </c>
      <c r="Z3410">
        <v>360.16</v>
      </c>
      <c r="AA3410">
        <v>380.5</v>
      </c>
      <c r="AB3410">
        <v>97.66</v>
      </c>
      <c r="AC3410">
        <v>728.32</v>
      </c>
    </row>
    <row r="3411" spans="1:29" x14ac:dyDescent="0.25">
      <c r="A3411">
        <v>2007</v>
      </c>
      <c r="B3411">
        <v>2004</v>
      </c>
      <c r="C3411">
        <v>2005</v>
      </c>
      <c r="D3411">
        <v>12</v>
      </c>
      <c r="E3411" t="s">
        <v>51</v>
      </c>
      <c r="F3411" t="s">
        <v>31</v>
      </c>
      <c r="G3411" t="s">
        <v>49</v>
      </c>
      <c r="H3411">
        <v>0</v>
      </c>
      <c r="I3411">
        <v>3</v>
      </c>
      <c r="J3411" t="s">
        <v>34</v>
      </c>
      <c r="K3411">
        <v>47965</v>
      </c>
      <c r="L3411">
        <v>5974</v>
      </c>
      <c r="M3411">
        <v>4577</v>
      </c>
      <c r="N3411">
        <v>0.81530000000000002</v>
      </c>
      <c r="O3411">
        <v>3731</v>
      </c>
      <c r="P3411">
        <v>0</v>
      </c>
      <c r="Q3411">
        <v>1396</v>
      </c>
      <c r="R3411">
        <v>1396</v>
      </c>
      <c r="S3411">
        <v>2740</v>
      </c>
      <c r="T3411">
        <f t="shared" si="106"/>
        <v>4136</v>
      </c>
      <c r="U3411">
        <f t="shared" si="107"/>
        <v>2</v>
      </c>
      <c r="V3411">
        <v>8.5940978557439623E-2</v>
      </c>
      <c r="W3411">
        <v>2.5125123449557252E-2</v>
      </c>
      <c r="X3411">
        <v>0.22206190053731945</v>
      </c>
      <c r="Y3411">
        <v>0.66687199745568371</v>
      </c>
      <c r="Z3411">
        <v>513.42000000000007</v>
      </c>
      <c r="AA3411">
        <v>150.1</v>
      </c>
      <c r="AB3411">
        <v>1326.6200000000001</v>
      </c>
      <c r="AC3411">
        <v>3983.96</v>
      </c>
    </row>
    <row r="3412" spans="1:29" x14ac:dyDescent="0.25">
      <c r="A3412">
        <v>2007</v>
      </c>
      <c r="B3412">
        <v>2003</v>
      </c>
      <c r="C3412">
        <v>2004</v>
      </c>
      <c r="D3412">
        <v>12</v>
      </c>
      <c r="E3412" t="s">
        <v>51</v>
      </c>
      <c r="F3412" t="s">
        <v>31</v>
      </c>
      <c r="G3412" t="s">
        <v>49</v>
      </c>
      <c r="H3412">
        <v>0</v>
      </c>
      <c r="I3412">
        <v>4</v>
      </c>
      <c r="J3412" t="s">
        <v>34</v>
      </c>
      <c r="K3412">
        <v>23882</v>
      </c>
      <c r="L3412">
        <v>7329</v>
      </c>
      <c r="M3412">
        <v>3534</v>
      </c>
      <c r="N3412">
        <v>0.98080000000000001</v>
      </c>
      <c r="O3412">
        <v>3466</v>
      </c>
      <c r="P3412">
        <v>10</v>
      </c>
      <c r="Q3412">
        <v>3785</v>
      </c>
      <c r="R3412">
        <v>3795</v>
      </c>
      <c r="S3412">
        <v>8778</v>
      </c>
      <c r="T3412">
        <f t="shared" si="106"/>
        <v>12573</v>
      </c>
      <c r="U3412">
        <f t="shared" si="107"/>
        <v>3</v>
      </c>
      <c r="V3412">
        <v>1.5110356768143682E-2</v>
      </c>
      <c r="W3412">
        <v>2.1348239489945301E-2</v>
      </c>
      <c r="X3412">
        <v>0.21267469005008585</v>
      </c>
      <c r="Y3412">
        <v>0.75086671369182512</v>
      </c>
      <c r="Z3412">
        <v>110.75</v>
      </c>
      <c r="AA3412">
        <v>156.47</v>
      </c>
      <c r="AB3412">
        <v>1558.78</v>
      </c>
      <c r="AC3412">
        <v>5503.4100000000008</v>
      </c>
    </row>
    <row r="3413" spans="1:29" x14ac:dyDescent="0.25">
      <c r="A3413">
        <v>2007</v>
      </c>
      <c r="B3413">
        <v>2002</v>
      </c>
      <c r="C3413">
        <v>2003</v>
      </c>
      <c r="D3413">
        <v>12</v>
      </c>
      <c r="E3413" t="s">
        <v>51</v>
      </c>
      <c r="F3413" t="s">
        <v>31</v>
      </c>
      <c r="G3413" t="s">
        <v>49</v>
      </c>
      <c r="H3413">
        <v>0</v>
      </c>
      <c r="I3413">
        <v>5</v>
      </c>
      <c r="J3413" t="s">
        <v>34</v>
      </c>
      <c r="K3413">
        <v>2791</v>
      </c>
      <c r="L3413">
        <v>1271</v>
      </c>
      <c r="M3413">
        <v>415</v>
      </c>
      <c r="N3413">
        <v>1</v>
      </c>
      <c r="O3413">
        <v>415</v>
      </c>
      <c r="P3413">
        <v>1</v>
      </c>
      <c r="Q3413">
        <v>854</v>
      </c>
      <c r="R3413">
        <v>855</v>
      </c>
      <c r="S3413">
        <v>1240</v>
      </c>
      <c r="T3413">
        <f t="shared" si="106"/>
        <v>2095</v>
      </c>
      <c r="U3413">
        <f t="shared" si="107"/>
        <v>4</v>
      </c>
      <c r="V3413">
        <v>3.0675811729171911E-4</v>
      </c>
      <c r="W3413">
        <v>1.4158066951925496E-4</v>
      </c>
      <c r="X3413">
        <v>0.17878492323181472</v>
      </c>
      <c r="Y3413">
        <v>0.82076673798137423</v>
      </c>
      <c r="Z3413">
        <v>0.39</v>
      </c>
      <c r="AA3413">
        <v>0.18</v>
      </c>
      <c r="AB3413">
        <v>227.29999999999998</v>
      </c>
      <c r="AC3413">
        <v>1043.49</v>
      </c>
    </row>
    <row r="3414" spans="1:29" x14ac:dyDescent="0.25">
      <c r="A3414">
        <v>2007</v>
      </c>
      <c r="B3414">
        <v>2005</v>
      </c>
      <c r="C3414">
        <v>2006</v>
      </c>
      <c r="D3414">
        <v>13</v>
      </c>
      <c r="E3414" t="s">
        <v>52</v>
      </c>
      <c r="F3414" t="s">
        <v>31</v>
      </c>
      <c r="G3414" t="s">
        <v>49</v>
      </c>
      <c r="H3414">
        <v>1</v>
      </c>
      <c r="I3414">
        <v>2</v>
      </c>
      <c r="J3414" t="s">
        <v>33</v>
      </c>
      <c r="K3414">
        <v>117540</v>
      </c>
      <c r="L3414">
        <v>3730</v>
      </c>
      <c r="M3414">
        <v>3196</v>
      </c>
      <c r="N3414">
        <v>0.57210000000000005</v>
      </c>
      <c r="O3414">
        <v>1829</v>
      </c>
      <c r="P3414">
        <v>0</v>
      </c>
      <c r="Q3414">
        <v>533</v>
      </c>
      <c r="R3414">
        <v>533</v>
      </c>
      <c r="S3414">
        <v>1136</v>
      </c>
      <c r="T3414">
        <f t="shared" si="106"/>
        <v>1669</v>
      </c>
      <c r="U3414">
        <f t="shared" si="107"/>
        <v>1</v>
      </c>
      <c r="V3414">
        <v>0.22657648963661126</v>
      </c>
      <c r="W3414">
        <v>0.25559451432002661</v>
      </c>
      <c r="X3414">
        <v>5.0219277082596159E-2</v>
      </c>
      <c r="Y3414">
        <v>0.46760971896076603</v>
      </c>
      <c r="Z3414">
        <v>845.23</v>
      </c>
      <c r="AA3414">
        <v>953.48</v>
      </c>
      <c r="AB3414">
        <v>187.34</v>
      </c>
      <c r="AC3414">
        <v>1744.3899999999999</v>
      </c>
    </row>
    <row r="3415" spans="1:29" x14ac:dyDescent="0.25">
      <c r="A3415">
        <v>2007</v>
      </c>
      <c r="B3415">
        <v>2004</v>
      </c>
      <c r="C3415">
        <v>2005</v>
      </c>
      <c r="D3415">
        <v>13</v>
      </c>
      <c r="E3415" t="s">
        <v>52</v>
      </c>
      <c r="F3415" t="s">
        <v>31</v>
      </c>
      <c r="G3415" t="s">
        <v>49</v>
      </c>
      <c r="H3415">
        <v>1</v>
      </c>
      <c r="I3415">
        <v>3</v>
      </c>
      <c r="J3415" t="s">
        <v>34</v>
      </c>
      <c r="K3415">
        <v>80347</v>
      </c>
      <c r="L3415">
        <v>12975</v>
      </c>
      <c r="M3415">
        <v>9901</v>
      </c>
      <c r="N3415">
        <v>0.80179999999999996</v>
      </c>
      <c r="O3415">
        <v>7938</v>
      </c>
      <c r="P3415">
        <v>0</v>
      </c>
      <c r="Q3415">
        <v>3074</v>
      </c>
      <c r="R3415">
        <v>3074</v>
      </c>
      <c r="S3415">
        <v>2986</v>
      </c>
      <c r="T3415">
        <f t="shared" si="106"/>
        <v>6060</v>
      </c>
      <c r="U3415">
        <f t="shared" si="107"/>
        <v>2</v>
      </c>
      <c r="V3415">
        <v>5.3831824967380607E-2</v>
      </c>
      <c r="W3415">
        <v>6.5117017496942306E-2</v>
      </c>
      <c r="X3415">
        <v>8.022867870841846E-2</v>
      </c>
      <c r="Y3415">
        <v>0.80082247882725865</v>
      </c>
      <c r="Z3415">
        <v>698.49</v>
      </c>
      <c r="AA3415">
        <v>844.92000000000007</v>
      </c>
      <c r="AB3415">
        <v>1041</v>
      </c>
      <c r="AC3415">
        <v>10391</v>
      </c>
    </row>
    <row r="3416" spans="1:29" x14ac:dyDescent="0.25">
      <c r="A3416">
        <v>2007</v>
      </c>
      <c r="B3416">
        <v>2003</v>
      </c>
      <c r="C3416">
        <v>2004</v>
      </c>
      <c r="D3416">
        <v>13</v>
      </c>
      <c r="E3416" t="s">
        <v>52</v>
      </c>
      <c r="F3416" t="s">
        <v>31</v>
      </c>
      <c r="G3416" t="s">
        <v>49</v>
      </c>
      <c r="H3416">
        <v>1</v>
      </c>
      <c r="I3416">
        <v>4</v>
      </c>
      <c r="J3416" t="s">
        <v>34</v>
      </c>
      <c r="K3416">
        <v>51703</v>
      </c>
      <c r="L3416">
        <v>19868</v>
      </c>
      <c r="M3416">
        <v>9998</v>
      </c>
      <c r="N3416">
        <v>0.96499999999999997</v>
      </c>
      <c r="O3416">
        <v>9648</v>
      </c>
      <c r="P3416">
        <v>337</v>
      </c>
      <c r="Q3416">
        <v>9532</v>
      </c>
      <c r="R3416">
        <v>9870</v>
      </c>
      <c r="S3416">
        <v>10501</v>
      </c>
      <c r="T3416">
        <f t="shared" si="106"/>
        <v>20371</v>
      </c>
      <c r="U3416">
        <f t="shared" si="107"/>
        <v>3</v>
      </c>
      <c r="V3416">
        <v>1.2322844018181277E-2</v>
      </c>
      <c r="W3416">
        <v>2.590444611876214E-2</v>
      </c>
      <c r="X3416">
        <v>0.18152388746370562</v>
      </c>
      <c r="Y3416">
        <v>0.78024882239935101</v>
      </c>
      <c r="Z3416">
        <v>244.83999999999997</v>
      </c>
      <c r="AA3416">
        <v>514.69000000000005</v>
      </c>
      <c r="AB3416">
        <v>3606.66</v>
      </c>
      <c r="AC3416">
        <v>15502.600000000002</v>
      </c>
    </row>
    <row r="3417" spans="1:29" x14ac:dyDescent="0.25">
      <c r="A3417">
        <v>2007</v>
      </c>
      <c r="B3417">
        <v>2002</v>
      </c>
      <c r="C3417">
        <v>2003</v>
      </c>
      <c r="D3417">
        <v>13</v>
      </c>
      <c r="E3417" t="s">
        <v>52</v>
      </c>
      <c r="F3417" t="s">
        <v>31</v>
      </c>
      <c r="G3417" t="s">
        <v>49</v>
      </c>
      <c r="H3417">
        <v>1</v>
      </c>
      <c r="I3417">
        <v>5</v>
      </c>
      <c r="J3417" t="s">
        <v>34</v>
      </c>
      <c r="K3417">
        <v>10551</v>
      </c>
      <c r="L3417">
        <v>5639</v>
      </c>
      <c r="M3417">
        <v>2071</v>
      </c>
      <c r="N3417">
        <v>1</v>
      </c>
      <c r="O3417">
        <v>2071</v>
      </c>
      <c r="P3417">
        <v>80</v>
      </c>
      <c r="Q3417">
        <v>3487</v>
      </c>
      <c r="R3417">
        <v>3568</v>
      </c>
      <c r="S3417">
        <v>3857</v>
      </c>
      <c r="T3417">
        <f t="shared" si="106"/>
        <v>7425</v>
      </c>
      <c r="U3417">
        <f t="shared" si="107"/>
        <v>4</v>
      </c>
      <c r="V3417">
        <v>2.0366436254916496E-2</v>
      </c>
      <c r="W3417">
        <v>6.860926588617494E-3</v>
      </c>
      <c r="X3417">
        <v>4.2701243797857141E-2</v>
      </c>
      <c r="Y3417">
        <v>0.93007139335860889</v>
      </c>
      <c r="Z3417">
        <v>114.85</v>
      </c>
      <c r="AA3417">
        <v>38.69</v>
      </c>
      <c r="AB3417">
        <v>240.8</v>
      </c>
      <c r="AC3417">
        <v>5244.8399999999992</v>
      </c>
    </row>
    <row r="3418" spans="1:29" x14ac:dyDescent="0.25">
      <c r="A3418">
        <v>2007</v>
      </c>
      <c r="B3418">
        <v>2004</v>
      </c>
      <c r="C3418">
        <v>2006</v>
      </c>
      <c r="D3418">
        <v>14</v>
      </c>
      <c r="E3418" t="s">
        <v>53</v>
      </c>
      <c r="F3418" t="s">
        <v>31</v>
      </c>
      <c r="G3418" t="s">
        <v>49</v>
      </c>
      <c r="H3418">
        <v>3</v>
      </c>
      <c r="I3418">
        <v>3</v>
      </c>
      <c r="J3418" t="s">
        <v>33</v>
      </c>
      <c r="K3418">
        <v>7045</v>
      </c>
      <c r="L3418">
        <v>260</v>
      </c>
      <c r="M3418">
        <v>248</v>
      </c>
      <c r="N3418">
        <v>0.61870000000000003</v>
      </c>
      <c r="O3418">
        <v>153</v>
      </c>
      <c r="P3418">
        <v>0</v>
      </c>
      <c r="Q3418">
        <v>12</v>
      </c>
      <c r="R3418">
        <v>12</v>
      </c>
      <c r="S3418">
        <v>96</v>
      </c>
      <c r="T3418">
        <f t="shared" si="106"/>
        <v>108</v>
      </c>
      <c r="U3418">
        <f t="shared" si="107"/>
        <v>1</v>
      </c>
      <c r="V3418">
        <v>0</v>
      </c>
      <c r="W3418">
        <v>4.4383120616304471E-2</v>
      </c>
      <c r="X3418">
        <v>3.9630523935456664E-2</v>
      </c>
      <c r="Y3418">
        <v>0.9159863554482387</v>
      </c>
      <c r="Z3418">
        <v>0</v>
      </c>
      <c r="AA3418">
        <v>11.58</v>
      </c>
      <c r="AB3418">
        <v>10.34</v>
      </c>
      <c r="AC3418">
        <v>238.98999999999998</v>
      </c>
    </row>
    <row r="3419" spans="1:29" x14ac:dyDescent="0.25">
      <c r="A3419">
        <v>2007</v>
      </c>
      <c r="B3419">
        <v>2003</v>
      </c>
      <c r="C3419">
        <v>2005</v>
      </c>
      <c r="D3419">
        <v>14</v>
      </c>
      <c r="E3419" t="s">
        <v>53</v>
      </c>
      <c r="F3419" t="s">
        <v>31</v>
      </c>
      <c r="G3419" t="s">
        <v>49</v>
      </c>
      <c r="H3419">
        <v>3</v>
      </c>
      <c r="I3419">
        <v>4</v>
      </c>
      <c r="J3419" t="s">
        <v>34</v>
      </c>
      <c r="K3419">
        <v>3409</v>
      </c>
      <c r="L3419">
        <v>355</v>
      </c>
      <c r="M3419">
        <v>349</v>
      </c>
      <c r="N3419">
        <v>0.86860000000000004</v>
      </c>
      <c r="O3419">
        <v>303</v>
      </c>
      <c r="P3419">
        <v>0</v>
      </c>
      <c r="Q3419">
        <v>6</v>
      </c>
      <c r="R3419">
        <v>6</v>
      </c>
      <c r="S3419">
        <v>741</v>
      </c>
      <c r="T3419">
        <f t="shared" si="106"/>
        <v>747</v>
      </c>
      <c r="U3419">
        <f t="shared" si="107"/>
        <v>2</v>
      </c>
      <c r="V3419">
        <v>0</v>
      </c>
      <c r="W3419">
        <v>2.0282038316759367E-2</v>
      </c>
      <c r="X3419">
        <v>0.3782234957020057</v>
      </c>
      <c r="Y3419">
        <v>0.6014944659812349</v>
      </c>
      <c r="Z3419">
        <v>0</v>
      </c>
      <c r="AA3419">
        <v>7.22</v>
      </c>
      <c r="AB3419">
        <v>134.63999999999999</v>
      </c>
      <c r="AC3419">
        <v>214.12</v>
      </c>
    </row>
    <row r="3420" spans="1:29" x14ac:dyDescent="0.25">
      <c r="A3420">
        <v>2007</v>
      </c>
      <c r="B3420">
        <v>2002</v>
      </c>
      <c r="C3420">
        <v>2004</v>
      </c>
      <c r="D3420">
        <v>14</v>
      </c>
      <c r="E3420" t="s">
        <v>53</v>
      </c>
      <c r="F3420" t="s">
        <v>31</v>
      </c>
      <c r="G3420" t="s">
        <v>49</v>
      </c>
      <c r="H3420">
        <v>3</v>
      </c>
      <c r="I3420">
        <v>5</v>
      </c>
      <c r="J3420" t="s">
        <v>34</v>
      </c>
      <c r="K3420">
        <v>1284</v>
      </c>
      <c r="L3420">
        <v>134</v>
      </c>
      <c r="M3420">
        <v>134</v>
      </c>
      <c r="N3420">
        <v>0.99050000000000005</v>
      </c>
      <c r="O3420">
        <v>133</v>
      </c>
      <c r="P3420">
        <v>0</v>
      </c>
      <c r="Q3420">
        <v>0</v>
      </c>
      <c r="R3420">
        <v>0</v>
      </c>
      <c r="S3420">
        <v>807</v>
      </c>
      <c r="T3420">
        <f t="shared" si="106"/>
        <v>807</v>
      </c>
      <c r="U3420">
        <f t="shared" si="107"/>
        <v>3</v>
      </c>
      <c r="V3420">
        <v>0</v>
      </c>
      <c r="W3420">
        <v>0.1059190031152648</v>
      </c>
      <c r="X3420">
        <v>1.4834594273846613E-4</v>
      </c>
      <c r="Y3420">
        <v>0.8939326509419967</v>
      </c>
      <c r="Z3420">
        <v>0</v>
      </c>
      <c r="AA3420">
        <v>14.28</v>
      </c>
      <c r="AB3420">
        <v>0.02</v>
      </c>
      <c r="AC3420">
        <v>120.52</v>
      </c>
    </row>
    <row r="3421" spans="1:29" x14ac:dyDescent="0.25">
      <c r="A3421">
        <v>2007</v>
      </c>
      <c r="B3421">
        <v>2001</v>
      </c>
      <c r="C3421">
        <v>2003</v>
      </c>
      <c r="D3421">
        <v>14</v>
      </c>
      <c r="E3421" t="s">
        <v>53</v>
      </c>
      <c r="F3421" t="s">
        <v>31</v>
      </c>
      <c r="G3421" t="s">
        <v>49</v>
      </c>
      <c r="H3421">
        <v>3</v>
      </c>
      <c r="I3421">
        <v>6</v>
      </c>
      <c r="J3421" t="s">
        <v>34</v>
      </c>
      <c r="K3421">
        <v>99</v>
      </c>
      <c r="L3421">
        <v>56</v>
      </c>
      <c r="M3421">
        <v>56</v>
      </c>
      <c r="N3421">
        <v>1</v>
      </c>
      <c r="O3421">
        <v>56</v>
      </c>
      <c r="P3421">
        <v>0</v>
      </c>
      <c r="Q3421">
        <v>0</v>
      </c>
      <c r="R3421">
        <v>0</v>
      </c>
      <c r="S3421">
        <v>32</v>
      </c>
      <c r="T3421">
        <f t="shared" si="106"/>
        <v>32</v>
      </c>
      <c r="U3421">
        <f t="shared" si="107"/>
        <v>4</v>
      </c>
      <c r="V3421">
        <v>0</v>
      </c>
      <c r="W3421">
        <v>1.7605633802816902E-4</v>
      </c>
      <c r="X3421">
        <v>0</v>
      </c>
      <c r="Y3421">
        <v>0.99982394366197191</v>
      </c>
      <c r="Z3421">
        <v>0</v>
      </c>
      <c r="AA3421">
        <v>0.01</v>
      </c>
      <c r="AB3421">
        <v>0</v>
      </c>
      <c r="AC3421">
        <v>56.79</v>
      </c>
    </row>
    <row r="3422" spans="1:29" x14ac:dyDescent="0.25">
      <c r="A3422">
        <v>2007</v>
      </c>
      <c r="B3422">
        <v>2005</v>
      </c>
      <c r="C3422">
        <v>2006</v>
      </c>
      <c r="D3422">
        <v>15</v>
      </c>
      <c r="E3422" t="s">
        <v>54</v>
      </c>
      <c r="F3422" t="s">
        <v>31</v>
      </c>
      <c r="G3422" t="s">
        <v>49</v>
      </c>
      <c r="H3422">
        <v>0</v>
      </c>
      <c r="I3422">
        <v>2</v>
      </c>
      <c r="J3422" t="s">
        <v>33</v>
      </c>
      <c r="K3422">
        <v>45636</v>
      </c>
      <c r="L3422">
        <v>1835</v>
      </c>
      <c r="M3422">
        <v>1802</v>
      </c>
      <c r="N3422">
        <v>0.58320000000000005</v>
      </c>
      <c r="O3422">
        <v>1051</v>
      </c>
      <c r="P3422">
        <v>0</v>
      </c>
      <c r="Q3422">
        <v>32</v>
      </c>
      <c r="R3422">
        <v>32</v>
      </c>
      <c r="S3422">
        <v>275</v>
      </c>
      <c r="T3422">
        <f t="shared" si="106"/>
        <v>307</v>
      </c>
      <c r="U3422">
        <f t="shared" si="107"/>
        <v>1</v>
      </c>
      <c r="V3422">
        <v>0.19088918185681131</v>
      </c>
      <c r="W3422">
        <v>0.29545330732940361</v>
      </c>
      <c r="X3422">
        <v>0.10084875954718296</v>
      </c>
      <c r="Y3422">
        <v>0.41280875126660199</v>
      </c>
      <c r="Z3422">
        <v>350.4</v>
      </c>
      <c r="AA3422">
        <v>542.33999999999992</v>
      </c>
      <c r="AB3422">
        <v>185.12</v>
      </c>
      <c r="AC3422">
        <v>757.76</v>
      </c>
    </row>
    <row r="3423" spans="1:29" x14ac:dyDescent="0.25">
      <c r="A3423">
        <v>2007</v>
      </c>
      <c r="B3423">
        <v>2004</v>
      </c>
      <c r="C3423">
        <v>2005</v>
      </c>
      <c r="D3423">
        <v>15</v>
      </c>
      <c r="E3423" t="s">
        <v>54</v>
      </c>
      <c r="F3423" t="s">
        <v>31</v>
      </c>
      <c r="G3423" t="s">
        <v>49</v>
      </c>
      <c r="H3423">
        <v>0</v>
      </c>
      <c r="I3423">
        <v>3</v>
      </c>
      <c r="J3423" t="s">
        <v>34</v>
      </c>
      <c r="K3423">
        <v>34561</v>
      </c>
      <c r="L3423">
        <v>3740</v>
      </c>
      <c r="M3423">
        <v>3527</v>
      </c>
      <c r="N3423">
        <v>0.82579999999999998</v>
      </c>
      <c r="O3423">
        <v>2913</v>
      </c>
      <c r="P3423">
        <v>0</v>
      </c>
      <c r="Q3423">
        <v>212</v>
      </c>
      <c r="R3423">
        <v>212</v>
      </c>
      <c r="S3423">
        <v>3737</v>
      </c>
      <c r="T3423">
        <f t="shared" si="106"/>
        <v>3949</v>
      </c>
      <c r="U3423">
        <f t="shared" si="107"/>
        <v>2</v>
      </c>
      <c r="V3423">
        <v>0.11239256259106283</v>
      </c>
      <c r="W3423">
        <v>0.18461456202964804</v>
      </c>
      <c r="X3423">
        <v>0.31982195131731966</v>
      </c>
      <c r="Y3423">
        <v>0.38317092406196951</v>
      </c>
      <c r="Z3423">
        <v>420.41</v>
      </c>
      <c r="AA3423">
        <v>690.56</v>
      </c>
      <c r="AB3423">
        <v>1196.31</v>
      </c>
      <c r="AC3423">
        <v>1433.27</v>
      </c>
    </row>
    <row r="3424" spans="1:29" x14ac:dyDescent="0.25">
      <c r="A3424">
        <v>2007</v>
      </c>
      <c r="B3424">
        <v>2003</v>
      </c>
      <c r="C3424">
        <v>2004</v>
      </c>
      <c r="D3424">
        <v>15</v>
      </c>
      <c r="E3424" t="s">
        <v>54</v>
      </c>
      <c r="F3424" t="s">
        <v>31</v>
      </c>
      <c r="G3424" t="s">
        <v>49</v>
      </c>
      <c r="H3424">
        <v>0</v>
      </c>
      <c r="I3424">
        <v>4</v>
      </c>
      <c r="J3424" t="s">
        <v>34</v>
      </c>
      <c r="K3424">
        <v>9911</v>
      </c>
      <c r="L3424">
        <v>1366</v>
      </c>
      <c r="M3424">
        <v>952</v>
      </c>
      <c r="N3424">
        <v>0.98089999999999999</v>
      </c>
      <c r="O3424">
        <v>934</v>
      </c>
      <c r="P3424">
        <v>5</v>
      </c>
      <c r="Q3424">
        <v>409</v>
      </c>
      <c r="R3424">
        <v>414</v>
      </c>
      <c r="S3424">
        <v>5226</v>
      </c>
      <c r="T3424">
        <f t="shared" si="106"/>
        <v>5640</v>
      </c>
      <c r="U3424">
        <f t="shared" si="107"/>
        <v>3</v>
      </c>
      <c r="V3424">
        <v>3.2220059420141382E-2</v>
      </c>
      <c r="W3424">
        <v>0.32585215215068714</v>
      </c>
      <c r="X3424">
        <v>0.19685483044770002</v>
      </c>
      <c r="Y3424">
        <v>0.44507295798147151</v>
      </c>
      <c r="Z3424">
        <v>44.03</v>
      </c>
      <c r="AA3424">
        <v>445.29</v>
      </c>
      <c r="AB3424">
        <v>269.01</v>
      </c>
      <c r="AC3424">
        <v>608.21</v>
      </c>
    </row>
    <row r="3425" spans="1:29" x14ac:dyDescent="0.25">
      <c r="A3425">
        <v>2007</v>
      </c>
      <c r="B3425">
        <v>2002</v>
      </c>
      <c r="C3425">
        <v>2003</v>
      </c>
      <c r="D3425">
        <v>15</v>
      </c>
      <c r="E3425" t="s">
        <v>54</v>
      </c>
      <c r="F3425" t="s">
        <v>31</v>
      </c>
      <c r="G3425" t="s">
        <v>49</v>
      </c>
      <c r="H3425">
        <v>0</v>
      </c>
      <c r="I3425">
        <v>5</v>
      </c>
      <c r="J3425" t="s">
        <v>34</v>
      </c>
      <c r="K3425">
        <v>3084</v>
      </c>
      <c r="L3425">
        <v>736</v>
      </c>
      <c r="M3425">
        <v>315</v>
      </c>
      <c r="N3425">
        <v>1</v>
      </c>
      <c r="O3425">
        <v>315</v>
      </c>
      <c r="P3425">
        <v>17</v>
      </c>
      <c r="Q3425">
        <v>404</v>
      </c>
      <c r="R3425">
        <v>421</v>
      </c>
      <c r="S3425">
        <v>2038</v>
      </c>
      <c r="T3425">
        <f t="shared" si="106"/>
        <v>2459</v>
      </c>
      <c r="U3425">
        <f t="shared" si="107"/>
        <v>4</v>
      </c>
      <c r="V3425">
        <v>1.4401867763434729E-2</v>
      </c>
      <c r="W3425">
        <v>2.7147724342007029E-4</v>
      </c>
      <c r="X3425">
        <v>0.24431594521589223</v>
      </c>
      <c r="Y3425">
        <v>0.74101070977725281</v>
      </c>
      <c r="Z3425">
        <v>10.61</v>
      </c>
      <c r="AA3425">
        <v>0.2</v>
      </c>
      <c r="AB3425">
        <v>179.98999999999998</v>
      </c>
      <c r="AC3425">
        <v>545.91</v>
      </c>
    </row>
    <row r="3426" spans="1:29" x14ac:dyDescent="0.25">
      <c r="A3426">
        <v>2007</v>
      </c>
      <c r="B3426">
        <v>2005</v>
      </c>
      <c r="C3426">
        <v>2006</v>
      </c>
      <c r="D3426">
        <v>16</v>
      </c>
      <c r="E3426" t="s">
        <v>55</v>
      </c>
      <c r="F3426" t="s">
        <v>31</v>
      </c>
      <c r="G3426" t="s">
        <v>49</v>
      </c>
      <c r="H3426">
        <v>0</v>
      </c>
      <c r="I3426">
        <v>2</v>
      </c>
      <c r="J3426" t="s">
        <v>33</v>
      </c>
      <c r="K3426">
        <v>5348</v>
      </c>
      <c r="L3426">
        <v>197</v>
      </c>
      <c r="M3426">
        <v>193</v>
      </c>
      <c r="N3426">
        <v>0.59089999999999998</v>
      </c>
      <c r="O3426">
        <v>114</v>
      </c>
      <c r="P3426">
        <v>0</v>
      </c>
      <c r="Q3426">
        <v>4</v>
      </c>
      <c r="R3426">
        <v>4</v>
      </c>
      <c r="S3426">
        <v>32</v>
      </c>
      <c r="T3426">
        <f t="shared" si="106"/>
        <v>36</v>
      </c>
      <c r="U3426">
        <f t="shared" si="107"/>
        <v>1</v>
      </c>
      <c r="V3426">
        <v>0.25743626062322944</v>
      </c>
      <c r="W3426">
        <v>0.2193949817887495</v>
      </c>
      <c r="X3426">
        <v>3.9710643464184535E-2</v>
      </c>
      <c r="Y3426">
        <v>0.48345811412383644</v>
      </c>
      <c r="Z3426">
        <v>50.89</v>
      </c>
      <c r="AA3426">
        <v>43.370000000000005</v>
      </c>
      <c r="AB3426">
        <v>7.85</v>
      </c>
      <c r="AC3426">
        <v>95.57</v>
      </c>
    </row>
    <row r="3427" spans="1:29" x14ac:dyDescent="0.25">
      <c r="A3427">
        <v>2007</v>
      </c>
      <c r="B3427">
        <v>2004</v>
      </c>
      <c r="C3427">
        <v>2005</v>
      </c>
      <c r="D3427">
        <v>16</v>
      </c>
      <c r="E3427" t="s">
        <v>55</v>
      </c>
      <c r="F3427" t="s">
        <v>31</v>
      </c>
      <c r="G3427" t="s">
        <v>49</v>
      </c>
      <c r="H3427">
        <v>0</v>
      </c>
      <c r="I3427">
        <v>3</v>
      </c>
      <c r="J3427" t="s">
        <v>34</v>
      </c>
      <c r="K3427">
        <v>3370</v>
      </c>
      <c r="L3427">
        <v>518</v>
      </c>
      <c r="M3427">
        <v>499</v>
      </c>
      <c r="N3427">
        <v>0.83689999999999998</v>
      </c>
      <c r="O3427">
        <v>418</v>
      </c>
      <c r="P3427">
        <v>0</v>
      </c>
      <c r="Q3427">
        <v>18</v>
      </c>
      <c r="R3427">
        <v>18</v>
      </c>
      <c r="S3427">
        <v>388</v>
      </c>
      <c r="T3427">
        <f t="shared" si="106"/>
        <v>406</v>
      </c>
      <c r="U3427">
        <f t="shared" si="107"/>
        <v>2</v>
      </c>
      <c r="V3427">
        <v>6.93025407718703E-2</v>
      </c>
      <c r="W3427">
        <v>0.29810695145930527</v>
      </c>
      <c r="X3427">
        <v>0.28183675829895516</v>
      </c>
      <c r="Y3427">
        <v>0.35075374946986926</v>
      </c>
      <c r="Z3427">
        <v>35.950000000000003</v>
      </c>
      <c r="AA3427">
        <v>154.64000000000001</v>
      </c>
      <c r="AB3427">
        <v>146.19999999999999</v>
      </c>
      <c r="AC3427">
        <v>181.95</v>
      </c>
    </row>
    <row r="3428" spans="1:29" x14ac:dyDescent="0.25">
      <c r="A3428">
        <v>2007</v>
      </c>
      <c r="B3428">
        <v>2003</v>
      </c>
      <c r="C3428">
        <v>2004</v>
      </c>
      <c r="D3428">
        <v>16</v>
      </c>
      <c r="E3428" t="s">
        <v>55</v>
      </c>
      <c r="F3428" t="s">
        <v>31</v>
      </c>
      <c r="G3428" t="s">
        <v>49</v>
      </c>
      <c r="H3428">
        <v>0</v>
      </c>
      <c r="I3428">
        <v>4</v>
      </c>
      <c r="J3428" t="s">
        <v>34</v>
      </c>
      <c r="K3428">
        <v>1103</v>
      </c>
      <c r="L3428">
        <v>277</v>
      </c>
      <c r="M3428">
        <v>260</v>
      </c>
      <c r="N3428">
        <v>0.9889</v>
      </c>
      <c r="O3428">
        <v>257</v>
      </c>
      <c r="P3428">
        <v>0</v>
      </c>
      <c r="Q3428">
        <v>17</v>
      </c>
      <c r="R3428">
        <v>17</v>
      </c>
      <c r="S3428">
        <v>535</v>
      </c>
      <c r="T3428">
        <f t="shared" si="106"/>
        <v>552</v>
      </c>
      <c r="U3428">
        <f t="shared" si="107"/>
        <v>3</v>
      </c>
      <c r="V3428">
        <v>0.57723460167752627</v>
      </c>
      <c r="W3428">
        <v>1.5479318909967961E-3</v>
      </c>
      <c r="X3428">
        <v>0.10911119910723927</v>
      </c>
      <c r="Y3428">
        <v>0.31210626732423774</v>
      </c>
      <c r="Z3428">
        <v>160.35000000000002</v>
      </c>
      <c r="AA3428">
        <v>0.43</v>
      </c>
      <c r="AB3428">
        <v>30.31</v>
      </c>
      <c r="AC3428">
        <v>86.7</v>
      </c>
    </row>
    <row r="3429" spans="1:29" x14ac:dyDescent="0.25">
      <c r="A3429">
        <v>2007</v>
      </c>
      <c r="B3429">
        <v>2002</v>
      </c>
      <c r="C3429">
        <v>2003</v>
      </c>
      <c r="D3429">
        <v>16</v>
      </c>
      <c r="E3429" t="s">
        <v>55</v>
      </c>
      <c r="F3429" t="s">
        <v>31</v>
      </c>
      <c r="G3429" t="s">
        <v>49</v>
      </c>
      <c r="H3429">
        <v>0</v>
      </c>
      <c r="I3429">
        <v>5</v>
      </c>
      <c r="J3429" t="s">
        <v>34</v>
      </c>
      <c r="K3429">
        <v>90</v>
      </c>
      <c r="L3429">
        <v>8</v>
      </c>
      <c r="M3429">
        <v>8</v>
      </c>
      <c r="N3429">
        <v>1</v>
      </c>
      <c r="O3429">
        <v>8</v>
      </c>
      <c r="P3429">
        <v>0</v>
      </c>
      <c r="Q3429">
        <v>0</v>
      </c>
      <c r="R3429">
        <v>0</v>
      </c>
      <c r="S3429">
        <v>72</v>
      </c>
      <c r="T3429">
        <f t="shared" si="106"/>
        <v>72</v>
      </c>
      <c r="U3429">
        <f t="shared" si="107"/>
        <v>4</v>
      </c>
      <c r="V3429">
        <v>1.1961722488038279E-3</v>
      </c>
      <c r="W3429">
        <v>1.1961722488038279E-3</v>
      </c>
      <c r="X3429">
        <v>0</v>
      </c>
      <c r="Y3429">
        <v>0.99760765550239239</v>
      </c>
      <c r="Z3429">
        <v>0.01</v>
      </c>
      <c r="AA3429">
        <v>0.01</v>
      </c>
      <c r="AB3429">
        <v>0</v>
      </c>
      <c r="AC3429">
        <v>8.34</v>
      </c>
    </row>
    <row r="3430" spans="1:29" x14ac:dyDescent="0.25">
      <c r="A3430">
        <v>2007</v>
      </c>
      <c r="B3430">
        <v>2005</v>
      </c>
      <c r="C3430">
        <v>2006</v>
      </c>
      <c r="D3430">
        <v>17</v>
      </c>
      <c r="E3430" t="s">
        <v>56</v>
      </c>
      <c r="F3430" t="s">
        <v>31</v>
      </c>
      <c r="G3430" t="s">
        <v>49</v>
      </c>
      <c r="H3430">
        <v>0</v>
      </c>
      <c r="I3430">
        <v>2</v>
      </c>
      <c r="J3430" t="s">
        <v>33</v>
      </c>
      <c r="K3430">
        <v>15304</v>
      </c>
      <c r="L3430">
        <v>609</v>
      </c>
      <c r="M3430">
        <v>603</v>
      </c>
      <c r="N3430">
        <v>0.57110000000000005</v>
      </c>
      <c r="O3430">
        <v>344</v>
      </c>
      <c r="P3430">
        <v>0</v>
      </c>
      <c r="Q3430">
        <v>6</v>
      </c>
      <c r="R3430">
        <v>6</v>
      </c>
      <c r="S3430">
        <v>51</v>
      </c>
      <c r="T3430">
        <f t="shared" si="106"/>
        <v>57</v>
      </c>
      <c r="U3430">
        <f t="shared" si="107"/>
        <v>1</v>
      </c>
      <c r="V3430">
        <v>0.19274302024211803</v>
      </c>
      <c r="W3430">
        <v>0.2979068928184771</v>
      </c>
      <c r="X3430">
        <v>0.10152225976838031</v>
      </c>
      <c r="Y3430">
        <v>0.40782782717102456</v>
      </c>
      <c r="Z3430">
        <v>117.5</v>
      </c>
      <c r="AA3430">
        <v>181.61</v>
      </c>
      <c r="AB3430">
        <v>61.89</v>
      </c>
      <c r="AC3430">
        <v>248.62</v>
      </c>
    </row>
    <row r="3431" spans="1:29" x14ac:dyDescent="0.25">
      <c r="A3431">
        <v>2007</v>
      </c>
      <c r="B3431">
        <v>2004</v>
      </c>
      <c r="C3431">
        <v>2005</v>
      </c>
      <c r="D3431">
        <v>17</v>
      </c>
      <c r="E3431" t="s">
        <v>56</v>
      </c>
      <c r="F3431" t="s">
        <v>31</v>
      </c>
      <c r="G3431" t="s">
        <v>49</v>
      </c>
      <c r="H3431">
        <v>0</v>
      </c>
      <c r="I3431">
        <v>3</v>
      </c>
      <c r="J3431" t="s">
        <v>34</v>
      </c>
      <c r="K3431">
        <v>14711</v>
      </c>
      <c r="L3431">
        <v>1611</v>
      </c>
      <c r="M3431">
        <v>1488</v>
      </c>
      <c r="N3431">
        <v>0.81169999999999998</v>
      </c>
      <c r="O3431">
        <v>1207</v>
      </c>
      <c r="P3431">
        <v>0</v>
      </c>
      <c r="Q3431">
        <v>123</v>
      </c>
      <c r="R3431">
        <v>123</v>
      </c>
      <c r="S3431">
        <v>1175</v>
      </c>
      <c r="T3431">
        <f t="shared" si="106"/>
        <v>1298</v>
      </c>
      <c r="U3431">
        <f t="shared" si="107"/>
        <v>2</v>
      </c>
      <c r="V3431">
        <v>0.11089531586425995</v>
      </c>
      <c r="W3431">
        <v>0.18068267136590116</v>
      </c>
      <c r="X3431">
        <v>0.31266869776186546</v>
      </c>
      <c r="Y3431">
        <v>0.39575331500797334</v>
      </c>
      <c r="Z3431">
        <v>178.72</v>
      </c>
      <c r="AA3431">
        <v>291.19</v>
      </c>
      <c r="AB3431">
        <v>503.90000000000003</v>
      </c>
      <c r="AC3431">
        <v>637.79999999999995</v>
      </c>
    </row>
    <row r="3432" spans="1:29" x14ac:dyDescent="0.25">
      <c r="A3432">
        <v>2007</v>
      </c>
      <c r="B3432">
        <v>2003</v>
      </c>
      <c r="C3432">
        <v>2004</v>
      </c>
      <c r="D3432">
        <v>17</v>
      </c>
      <c r="E3432" t="s">
        <v>56</v>
      </c>
      <c r="F3432" t="s">
        <v>31</v>
      </c>
      <c r="G3432" t="s">
        <v>49</v>
      </c>
      <c r="H3432">
        <v>0</v>
      </c>
      <c r="I3432">
        <v>4</v>
      </c>
      <c r="J3432" t="s">
        <v>34</v>
      </c>
      <c r="K3432">
        <v>7048</v>
      </c>
      <c r="L3432">
        <v>1172</v>
      </c>
      <c r="M3432">
        <v>742</v>
      </c>
      <c r="N3432">
        <v>0.97389999999999999</v>
      </c>
      <c r="O3432">
        <v>723</v>
      </c>
      <c r="P3432">
        <v>3</v>
      </c>
      <c r="Q3432">
        <v>426</v>
      </c>
      <c r="R3432">
        <v>430</v>
      </c>
      <c r="S3432">
        <v>3187</v>
      </c>
      <c r="T3432">
        <f t="shared" si="106"/>
        <v>3617</v>
      </c>
      <c r="U3432">
        <f t="shared" si="107"/>
        <v>3</v>
      </c>
      <c r="V3432">
        <v>0.11878005525050304</v>
      </c>
      <c r="W3432">
        <v>0.25230210429385075</v>
      </c>
      <c r="X3432">
        <v>0.15233962006752835</v>
      </c>
      <c r="Y3432">
        <v>0.4765782203881177</v>
      </c>
      <c r="Z3432">
        <v>139.31</v>
      </c>
      <c r="AA3432">
        <v>295.90999999999997</v>
      </c>
      <c r="AB3432">
        <v>178.67</v>
      </c>
      <c r="AC3432">
        <v>558.95000000000005</v>
      </c>
    </row>
    <row r="3433" spans="1:29" x14ac:dyDescent="0.25">
      <c r="A3433">
        <v>2007</v>
      </c>
      <c r="B3433">
        <v>2002</v>
      </c>
      <c r="C3433">
        <v>2003</v>
      </c>
      <c r="D3433">
        <v>17</v>
      </c>
      <c r="E3433" t="s">
        <v>56</v>
      </c>
      <c r="F3433" t="s">
        <v>31</v>
      </c>
      <c r="G3433" t="s">
        <v>49</v>
      </c>
      <c r="H3433">
        <v>0</v>
      </c>
      <c r="I3433">
        <v>5</v>
      </c>
      <c r="J3433" t="s">
        <v>34</v>
      </c>
      <c r="K3433">
        <v>1563</v>
      </c>
      <c r="L3433">
        <v>324</v>
      </c>
      <c r="M3433">
        <v>102</v>
      </c>
      <c r="N3433">
        <v>1</v>
      </c>
      <c r="O3433">
        <v>102</v>
      </c>
      <c r="P3433">
        <v>5</v>
      </c>
      <c r="Q3433">
        <v>216</v>
      </c>
      <c r="R3433">
        <v>221</v>
      </c>
      <c r="S3433">
        <v>1082</v>
      </c>
      <c r="T3433">
        <f t="shared" si="106"/>
        <v>1303</v>
      </c>
      <c r="U3433">
        <f t="shared" si="107"/>
        <v>4</v>
      </c>
      <c r="V3433">
        <v>6.7765285692284003E-4</v>
      </c>
      <c r="W3433">
        <v>3.0802402587401821E-4</v>
      </c>
      <c r="X3433">
        <v>0.18891113506853535</v>
      </c>
      <c r="Y3433">
        <v>0.81010318804866788</v>
      </c>
      <c r="Z3433">
        <v>0.22</v>
      </c>
      <c r="AA3433">
        <v>0.1</v>
      </c>
      <c r="AB3433">
        <v>61.33</v>
      </c>
      <c r="AC3433">
        <v>263</v>
      </c>
    </row>
    <row r="3434" spans="1:29" x14ac:dyDescent="0.25">
      <c r="A3434">
        <v>2007</v>
      </c>
      <c r="B3434">
        <v>2005</v>
      </c>
      <c r="C3434">
        <v>2006</v>
      </c>
      <c r="D3434">
        <v>18</v>
      </c>
      <c r="E3434" t="s">
        <v>57</v>
      </c>
      <c r="F3434" t="s">
        <v>31</v>
      </c>
      <c r="G3434" t="s">
        <v>58</v>
      </c>
      <c r="H3434">
        <v>1</v>
      </c>
      <c r="I3434">
        <v>2</v>
      </c>
      <c r="J3434" t="s">
        <v>33</v>
      </c>
      <c r="K3434">
        <v>159214</v>
      </c>
      <c r="L3434">
        <v>4247</v>
      </c>
      <c r="M3434">
        <v>3320</v>
      </c>
      <c r="N3434">
        <v>0.60050000000000003</v>
      </c>
      <c r="O3434">
        <v>1993</v>
      </c>
      <c r="P3434">
        <v>0</v>
      </c>
      <c r="Q3434">
        <v>927</v>
      </c>
      <c r="R3434">
        <v>927</v>
      </c>
      <c r="S3434">
        <v>5924</v>
      </c>
      <c r="T3434">
        <f t="shared" si="106"/>
        <v>6851</v>
      </c>
      <c r="U3434">
        <f t="shared" si="107"/>
        <v>1</v>
      </c>
      <c r="V3434">
        <v>0.51251344804288301</v>
      </c>
      <c r="W3434">
        <v>6.1591447868676465E-2</v>
      </c>
      <c r="X3434">
        <v>5.4995138694345101E-2</v>
      </c>
      <c r="Y3434">
        <v>0.37089996539409525</v>
      </c>
      <c r="Z3434">
        <v>2177.0700000000002</v>
      </c>
      <c r="AA3434">
        <v>261.63</v>
      </c>
      <c r="AB3434">
        <v>233.60999999999999</v>
      </c>
      <c r="AC3434">
        <v>1575.52</v>
      </c>
    </row>
    <row r="3435" spans="1:29" x14ac:dyDescent="0.25">
      <c r="A3435">
        <v>2007</v>
      </c>
      <c r="B3435">
        <v>2004</v>
      </c>
      <c r="C3435">
        <v>2005</v>
      </c>
      <c r="D3435">
        <v>18</v>
      </c>
      <c r="E3435" t="s">
        <v>57</v>
      </c>
      <c r="F3435" t="s">
        <v>31</v>
      </c>
      <c r="G3435" t="s">
        <v>58</v>
      </c>
      <c r="H3435">
        <v>1</v>
      </c>
      <c r="I3435">
        <v>3</v>
      </c>
      <c r="J3435" t="s">
        <v>34</v>
      </c>
      <c r="K3435">
        <v>70779</v>
      </c>
      <c r="L3435">
        <v>8236</v>
      </c>
      <c r="M3435">
        <v>6728</v>
      </c>
      <c r="N3435">
        <v>0.81200000000000006</v>
      </c>
      <c r="O3435">
        <v>5463</v>
      </c>
      <c r="P3435">
        <v>0</v>
      </c>
      <c r="Q3435">
        <v>1507</v>
      </c>
      <c r="R3435">
        <v>1507</v>
      </c>
      <c r="S3435">
        <v>6730</v>
      </c>
      <c r="T3435">
        <f t="shared" si="106"/>
        <v>8237</v>
      </c>
      <c r="U3435">
        <f t="shared" si="107"/>
        <v>2</v>
      </c>
      <c r="V3435">
        <v>0.22622873592664677</v>
      </c>
      <c r="W3435">
        <v>0.15874341786552473</v>
      </c>
      <c r="X3435">
        <v>0.22206546378171779</v>
      </c>
      <c r="Y3435">
        <v>0.3929623824261107</v>
      </c>
      <c r="Z3435">
        <v>1863.29</v>
      </c>
      <c r="AA3435">
        <v>1307.46</v>
      </c>
      <c r="AB3435">
        <v>1829</v>
      </c>
      <c r="AC3435">
        <v>3236.5599999999995</v>
      </c>
    </row>
    <row r="3436" spans="1:29" x14ac:dyDescent="0.25">
      <c r="A3436">
        <v>2007</v>
      </c>
      <c r="B3436">
        <v>2003</v>
      </c>
      <c r="C3436">
        <v>2004</v>
      </c>
      <c r="D3436">
        <v>18</v>
      </c>
      <c r="E3436" t="s">
        <v>57</v>
      </c>
      <c r="F3436" t="s">
        <v>31</v>
      </c>
      <c r="G3436" t="s">
        <v>58</v>
      </c>
      <c r="H3436">
        <v>1</v>
      </c>
      <c r="I3436">
        <v>4</v>
      </c>
      <c r="J3436" t="s">
        <v>34</v>
      </c>
      <c r="K3436">
        <v>42392</v>
      </c>
      <c r="L3436">
        <v>10399</v>
      </c>
      <c r="M3436">
        <v>5297</v>
      </c>
      <c r="N3436">
        <v>0.95899999999999996</v>
      </c>
      <c r="O3436">
        <v>5080</v>
      </c>
      <c r="P3436">
        <v>672</v>
      </c>
      <c r="Q3436">
        <v>4428</v>
      </c>
      <c r="R3436">
        <v>5101</v>
      </c>
      <c r="S3436">
        <v>11791</v>
      </c>
      <c r="T3436">
        <f t="shared" si="106"/>
        <v>16892</v>
      </c>
      <c r="U3436">
        <f t="shared" si="107"/>
        <v>3</v>
      </c>
      <c r="V3436">
        <v>0.30816875241606517</v>
      </c>
      <c r="W3436">
        <v>0.16773694747834916</v>
      </c>
      <c r="X3436">
        <v>8.1675984744892363E-2</v>
      </c>
      <c r="Y3436">
        <v>0.44241831536069337</v>
      </c>
      <c r="Z3436">
        <v>3204.69</v>
      </c>
      <c r="AA3436">
        <v>1744.32</v>
      </c>
      <c r="AB3436">
        <v>849.3599999999999</v>
      </c>
      <c r="AC3436">
        <v>4600.7700000000004</v>
      </c>
    </row>
    <row r="3437" spans="1:29" x14ac:dyDescent="0.25">
      <c r="A3437">
        <v>2007</v>
      </c>
      <c r="B3437">
        <v>2002</v>
      </c>
      <c r="C3437">
        <v>2003</v>
      </c>
      <c r="D3437">
        <v>18</v>
      </c>
      <c r="E3437" t="s">
        <v>57</v>
      </c>
      <c r="F3437" t="s">
        <v>31</v>
      </c>
      <c r="G3437" t="s">
        <v>58</v>
      </c>
      <c r="H3437">
        <v>1</v>
      </c>
      <c r="I3437">
        <v>5</v>
      </c>
      <c r="J3437" t="s">
        <v>34</v>
      </c>
      <c r="K3437">
        <v>15328</v>
      </c>
      <c r="L3437">
        <v>6366</v>
      </c>
      <c r="M3437">
        <v>4490</v>
      </c>
      <c r="N3437">
        <v>1</v>
      </c>
      <c r="O3437">
        <v>4490</v>
      </c>
      <c r="P3437">
        <v>95</v>
      </c>
      <c r="Q3437">
        <v>1780</v>
      </c>
      <c r="R3437">
        <v>1875</v>
      </c>
      <c r="S3437">
        <v>7429</v>
      </c>
      <c r="T3437">
        <f t="shared" si="106"/>
        <v>9304</v>
      </c>
      <c r="U3437">
        <f t="shared" si="107"/>
        <v>4</v>
      </c>
      <c r="V3437">
        <v>0.49800035186267294</v>
      </c>
      <c r="W3437">
        <v>0.19526336292749741</v>
      </c>
      <c r="X3437">
        <v>1.6732326754758001E-2</v>
      </c>
      <c r="Y3437">
        <v>0.29000395845507149</v>
      </c>
      <c r="Z3437">
        <v>3170.33</v>
      </c>
      <c r="AA3437">
        <v>1243.07</v>
      </c>
      <c r="AB3437">
        <v>106.52000000000001</v>
      </c>
      <c r="AC3437">
        <v>1846.2</v>
      </c>
    </row>
    <row r="3438" spans="1:29" x14ac:dyDescent="0.25">
      <c r="A3438">
        <v>2007</v>
      </c>
      <c r="B3438">
        <v>2005</v>
      </c>
      <c r="C3438">
        <v>2006</v>
      </c>
      <c r="D3438">
        <v>19</v>
      </c>
      <c r="E3438" t="s">
        <v>59</v>
      </c>
      <c r="F3438" t="s">
        <v>31</v>
      </c>
      <c r="G3438" t="s">
        <v>60</v>
      </c>
      <c r="H3438">
        <v>0</v>
      </c>
      <c r="I3438">
        <v>2</v>
      </c>
      <c r="J3438" t="s">
        <v>33</v>
      </c>
      <c r="K3438">
        <v>1206452</v>
      </c>
      <c r="L3438">
        <v>41762</v>
      </c>
      <c r="M3438">
        <v>30848</v>
      </c>
      <c r="N3438">
        <v>0.61980000000000002</v>
      </c>
      <c r="O3438">
        <v>19119</v>
      </c>
      <c r="P3438">
        <v>0</v>
      </c>
      <c r="Q3438">
        <v>10913</v>
      </c>
      <c r="R3438">
        <v>10913</v>
      </c>
      <c r="S3438">
        <v>29438</v>
      </c>
      <c r="T3438">
        <f t="shared" si="106"/>
        <v>40351</v>
      </c>
      <c r="U3438">
        <f t="shared" si="107"/>
        <v>1</v>
      </c>
      <c r="V3438">
        <v>0.22180611001708725</v>
      </c>
      <c r="W3438">
        <v>0.23434255442236815</v>
      </c>
      <c r="X3438">
        <v>4.2920590466411765E-2</v>
      </c>
      <c r="Y3438">
        <v>0.50093074509413282</v>
      </c>
      <c r="Z3438">
        <v>9263.1200000000008</v>
      </c>
      <c r="AA3438">
        <v>9786.67</v>
      </c>
      <c r="AB3438">
        <v>1792.46</v>
      </c>
      <c r="AC3438">
        <v>20919.989999999998</v>
      </c>
    </row>
    <row r="3439" spans="1:29" x14ac:dyDescent="0.25">
      <c r="A3439">
        <v>2007</v>
      </c>
      <c r="B3439">
        <v>2004</v>
      </c>
      <c r="C3439">
        <v>2005</v>
      </c>
      <c r="D3439">
        <v>19</v>
      </c>
      <c r="E3439" t="s">
        <v>59</v>
      </c>
      <c r="F3439" t="s">
        <v>31</v>
      </c>
      <c r="G3439" t="s">
        <v>60</v>
      </c>
      <c r="H3439">
        <v>0</v>
      </c>
      <c r="I3439">
        <v>3</v>
      </c>
      <c r="J3439" t="s">
        <v>34</v>
      </c>
      <c r="K3439">
        <v>252247</v>
      </c>
      <c r="L3439">
        <v>21202</v>
      </c>
      <c r="M3439">
        <v>12941</v>
      </c>
      <c r="N3439">
        <v>0.84079999999999999</v>
      </c>
      <c r="O3439">
        <v>10881</v>
      </c>
      <c r="P3439">
        <v>0</v>
      </c>
      <c r="Q3439">
        <v>8260</v>
      </c>
      <c r="R3439">
        <v>8260</v>
      </c>
      <c r="S3439">
        <v>18013</v>
      </c>
      <c r="T3439">
        <f t="shared" si="106"/>
        <v>26273</v>
      </c>
      <c r="U3439">
        <f t="shared" si="107"/>
        <v>2</v>
      </c>
      <c r="V3439">
        <v>0.28640645737609194</v>
      </c>
      <c r="W3439">
        <v>8.4959641399425148E-2</v>
      </c>
      <c r="X3439">
        <v>9.8737313948124794E-2</v>
      </c>
      <c r="Y3439">
        <v>0.52989658727635802</v>
      </c>
      <c r="Z3439">
        <v>6072.51</v>
      </c>
      <c r="AA3439">
        <v>1801.35</v>
      </c>
      <c r="AB3439">
        <v>2093.4700000000003</v>
      </c>
      <c r="AC3439">
        <v>11235.09</v>
      </c>
    </row>
    <row r="3440" spans="1:29" x14ac:dyDescent="0.25">
      <c r="A3440">
        <v>2007</v>
      </c>
      <c r="B3440">
        <v>2003</v>
      </c>
      <c r="C3440">
        <v>2004</v>
      </c>
      <c r="D3440">
        <v>19</v>
      </c>
      <c r="E3440" t="s">
        <v>59</v>
      </c>
      <c r="F3440" t="s">
        <v>31</v>
      </c>
      <c r="G3440" t="s">
        <v>60</v>
      </c>
      <c r="H3440">
        <v>0</v>
      </c>
      <c r="I3440">
        <v>4</v>
      </c>
      <c r="J3440" t="s">
        <v>34</v>
      </c>
      <c r="K3440">
        <v>139329</v>
      </c>
      <c r="L3440">
        <v>39801</v>
      </c>
      <c r="M3440">
        <v>25263</v>
      </c>
      <c r="N3440">
        <v>0.97570000000000001</v>
      </c>
      <c r="O3440">
        <v>24649</v>
      </c>
      <c r="P3440">
        <v>2334</v>
      </c>
      <c r="Q3440">
        <v>12204</v>
      </c>
      <c r="R3440">
        <v>14538</v>
      </c>
      <c r="S3440">
        <v>38500</v>
      </c>
      <c r="T3440">
        <f t="shared" si="106"/>
        <v>53038</v>
      </c>
      <c r="U3440">
        <f t="shared" si="107"/>
        <v>3</v>
      </c>
      <c r="V3440">
        <v>0.43839051650019822</v>
      </c>
      <c r="W3440">
        <v>0.1450546639886999</v>
      </c>
      <c r="X3440">
        <v>3.9077578795085798E-2</v>
      </c>
      <c r="Y3440">
        <v>0.37747724071601613</v>
      </c>
      <c r="Z3440">
        <v>17448.53</v>
      </c>
      <c r="AA3440">
        <v>5773.37</v>
      </c>
      <c r="AB3440">
        <v>1555.3400000000001</v>
      </c>
      <c r="AC3440">
        <v>15024.1</v>
      </c>
    </row>
    <row r="3441" spans="1:29" x14ac:dyDescent="0.25">
      <c r="A3441">
        <v>2007</v>
      </c>
      <c r="B3441">
        <v>2002</v>
      </c>
      <c r="C3441">
        <v>2003</v>
      </c>
      <c r="D3441">
        <v>19</v>
      </c>
      <c r="E3441" t="s">
        <v>59</v>
      </c>
      <c r="F3441" t="s">
        <v>31</v>
      </c>
      <c r="G3441" t="s">
        <v>60</v>
      </c>
      <c r="H3441">
        <v>0</v>
      </c>
      <c r="I3441">
        <v>5</v>
      </c>
      <c r="J3441" t="s">
        <v>34</v>
      </c>
      <c r="K3441">
        <v>26677</v>
      </c>
      <c r="L3441">
        <v>8622</v>
      </c>
      <c r="M3441">
        <v>6975</v>
      </c>
      <c r="N3441">
        <v>1</v>
      </c>
      <c r="O3441">
        <v>6975</v>
      </c>
      <c r="P3441">
        <v>111</v>
      </c>
      <c r="Q3441">
        <v>1534</v>
      </c>
      <c r="R3441">
        <v>1646</v>
      </c>
      <c r="S3441">
        <v>11893</v>
      </c>
      <c r="T3441">
        <f t="shared" si="106"/>
        <v>13539</v>
      </c>
      <c r="U3441">
        <f t="shared" si="107"/>
        <v>4</v>
      </c>
      <c r="V3441">
        <v>0.65283322160805535</v>
      </c>
      <c r="W3441">
        <v>0.12242616273540592</v>
      </c>
      <c r="X3441">
        <v>2.2935769176348878E-2</v>
      </c>
      <c r="Y3441">
        <v>0.20180484648018981</v>
      </c>
      <c r="Z3441">
        <v>5628.95</v>
      </c>
      <c r="AA3441">
        <v>1055.5999999999999</v>
      </c>
      <c r="AB3441">
        <v>197.76</v>
      </c>
      <c r="AC3441">
        <v>1740.03</v>
      </c>
    </row>
    <row r="3442" spans="1:29" x14ac:dyDescent="0.25">
      <c r="A3442">
        <v>2007</v>
      </c>
      <c r="B3442">
        <v>2005</v>
      </c>
      <c r="C3442">
        <v>2006</v>
      </c>
      <c r="D3442">
        <v>20</v>
      </c>
      <c r="E3442" t="s">
        <v>61</v>
      </c>
      <c r="F3442" t="s">
        <v>31</v>
      </c>
      <c r="G3442" t="s">
        <v>60</v>
      </c>
      <c r="H3442">
        <v>1</v>
      </c>
      <c r="I3442">
        <v>2</v>
      </c>
      <c r="J3442" t="s">
        <v>33</v>
      </c>
      <c r="K3442">
        <v>398996</v>
      </c>
      <c r="L3442">
        <v>21087</v>
      </c>
      <c r="M3442">
        <v>8785</v>
      </c>
      <c r="N3442">
        <v>0.7137</v>
      </c>
      <c r="O3442">
        <v>6270</v>
      </c>
      <c r="P3442">
        <v>0</v>
      </c>
      <c r="Q3442">
        <v>12302</v>
      </c>
      <c r="R3442">
        <v>12302</v>
      </c>
      <c r="S3442">
        <v>21732</v>
      </c>
      <c r="T3442">
        <f t="shared" si="106"/>
        <v>34034</v>
      </c>
      <c r="U3442">
        <f t="shared" si="107"/>
        <v>1</v>
      </c>
      <c r="V3442">
        <v>0</v>
      </c>
      <c r="W3442">
        <v>3.1091672657537782E-2</v>
      </c>
      <c r="X3442">
        <v>4.3274638603466295E-2</v>
      </c>
      <c r="Y3442">
        <v>0.92563368873899599</v>
      </c>
      <c r="Z3442">
        <v>0</v>
      </c>
      <c r="AA3442">
        <v>655.65</v>
      </c>
      <c r="AB3442">
        <v>912.56</v>
      </c>
      <c r="AC3442">
        <v>19519.43</v>
      </c>
    </row>
    <row r="3443" spans="1:29" x14ac:dyDescent="0.25">
      <c r="A3443">
        <v>2007</v>
      </c>
      <c r="B3443">
        <v>2004</v>
      </c>
      <c r="C3443">
        <v>2005</v>
      </c>
      <c r="D3443">
        <v>20</v>
      </c>
      <c r="E3443" t="s">
        <v>61</v>
      </c>
      <c r="F3443" t="s">
        <v>31</v>
      </c>
      <c r="G3443" t="s">
        <v>60</v>
      </c>
      <c r="H3443">
        <v>1</v>
      </c>
      <c r="I3443">
        <v>3</v>
      </c>
      <c r="J3443" t="s">
        <v>34</v>
      </c>
      <c r="K3443">
        <v>29158</v>
      </c>
      <c r="L3443">
        <v>14291</v>
      </c>
      <c r="M3443">
        <v>9654</v>
      </c>
      <c r="N3443">
        <v>0.99419999999999997</v>
      </c>
      <c r="O3443">
        <v>9598</v>
      </c>
      <c r="P3443">
        <v>0</v>
      </c>
      <c r="Q3443">
        <v>4637</v>
      </c>
      <c r="R3443">
        <v>4637</v>
      </c>
      <c r="S3443">
        <v>5611</v>
      </c>
      <c r="T3443">
        <f t="shared" si="106"/>
        <v>10248</v>
      </c>
      <c r="U3443">
        <f t="shared" si="107"/>
        <v>2</v>
      </c>
      <c r="V3443">
        <v>0</v>
      </c>
      <c r="W3443">
        <v>4.4431258894998089E-3</v>
      </c>
      <c r="X3443">
        <v>0.18036782085316411</v>
      </c>
      <c r="Y3443">
        <v>0.81518905325733604</v>
      </c>
      <c r="Z3443">
        <v>0</v>
      </c>
      <c r="AA3443">
        <v>63.5</v>
      </c>
      <c r="AB3443">
        <v>2577.77</v>
      </c>
      <c r="AC3443">
        <v>11650.470000000001</v>
      </c>
    </row>
    <row r="3444" spans="1:29" x14ac:dyDescent="0.25">
      <c r="A3444">
        <v>2007</v>
      </c>
      <c r="B3444">
        <v>2003</v>
      </c>
      <c r="C3444">
        <v>2004</v>
      </c>
      <c r="D3444">
        <v>20</v>
      </c>
      <c r="E3444" t="s">
        <v>61</v>
      </c>
      <c r="F3444" t="s">
        <v>31</v>
      </c>
      <c r="G3444" t="s">
        <v>60</v>
      </c>
      <c r="H3444">
        <v>1</v>
      </c>
      <c r="I3444">
        <v>4</v>
      </c>
      <c r="J3444" t="s">
        <v>34</v>
      </c>
      <c r="K3444">
        <v>8073</v>
      </c>
      <c r="L3444">
        <v>3532</v>
      </c>
      <c r="M3444">
        <v>1437</v>
      </c>
      <c r="N3444">
        <v>1</v>
      </c>
      <c r="O3444">
        <v>1437</v>
      </c>
      <c r="P3444">
        <v>188</v>
      </c>
      <c r="Q3444">
        <v>1906</v>
      </c>
      <c r="R3444">
        <v>2095</v>
      </c>
      <c r="S3444">
        <v>2825</v>
      </c>
      <c r="T3444">
        <f t="shared" si="106"/>
        <v>4920</v>
      </c>
      <c r="U3444">
        <f t="shared" si="107"/>
        <v>3</v>
      </c>
      <c r="V3444">
        <v>0</v>
      </c>
      <c r="W3444">
        <v>4.1440803906305284E-3</v>
      </c>
      <c r="X3444">
        <v>0.21319368763710991</v>
      </c>
      <c r="Y3444">
        <v>0.7826622319722597</v>
      </c>
      <c r="Z3444">
        <v>0</v>
      </c>
      <c r="AA3444">
        <v>14.64</v>
      </c>
      <c r="AB3444">
        <v>753.16000000000008</v>
      </c>
      <c r="AC3444">
        <v>2764.9500000000003</v>
      </c>
    </row>
    <row r="3445" spans="1:29" x14ac:dyDescent="0.25">
      <c r="A3445">
        <v>2007</v>
      </c>
      <c r="B3445">
        <v>2002</v>
      </c>
      <c r="C3445">
        <v>2003</v>
      </c>
      <c r="D3445">
        <v>20</v>
      </c>
      <c r="E3445" t="s">
        <v>61</v>
      </c>
      <c r="F3445" t="s">
        <v>31</v>
      </c>
      <c r="G3445" t="s">
        <v>60</v>
      </c>
      <c r="H3445">
        <v>1</v>
      </c>
      <c r="I3445">
        <v>5</v>
      </c>
      <c r="J3445" t="s">
        <v>34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f t="shared" si="106"/>
        <v>0</v>
      </c>
      <c r="U3445">
        <f t="shared" si="107"/>
        <v>4</v>
      </c>
      <c r="V3445" t="e">
        <v>#DIV/0!</v>
      </c>
      <c r="W3445" t="e">
        <v>#DIV/0!</v>
      </c>
      <c r="X3445" t="e">
        <v>#DIV/0!</v>
      </c>
      <c r="Y3445" t="e">
        <v>#DIV/0!</v>
      </c>
      <c r="Z3445">
        <v>0</v>
      </c>
      <c r="AA3445">
        <v>0</v>
      </c>
      <c r="AB3445">
        <v>0</v>
      </c>
      <c r="AC3445">
        <v>0</v>
      </c>
    </row>
    <row r="3446" spans="1:29" x14ac:dyDescent="0.25">
      <c r="A3446">
        <v>2007</v>
      </c>
      <c r="B3446">
        <v>2005</v>
      </c>
      <c r="C3446">
        <v>2006</v>
      </c>
      <c r="D3446">
        <v>21</v>
      </c>
      <c r="E3446" t="s">
        <v>62</v>
      </c>
      <c r="F3446" t="s">
        <v>31</v>
      </c>
      <c r="G3446" t="s">
        <v>60</v>
      </c>
      <c r="H3446">
        <v>1</v>
      </c>
      <c r="I3446">
        <v>2</v>
      </c>
      <c r="J3446" t="s">
        <v>33</v>
      </c>
      <c r="K3446">
        <v>71394</v>
      </c>
      <c r="L3446">
        <v>899</v>
      </c>
      <c r="M3446">
        <v>786</v>
      </c>
      <c r="N3446">
        <v>0.65400000000000003</v>
      </c>
      <c r="O3446">
        <v>514</v>
      </c>
      <c r="P3446">
        <v>0</v>
      </c>
      <c r="Q3446">
        <v>113</v>
      </c>
      <c r="R3446">
        <v>113</v>
      </c>
      <c r="S3446">
        <v>2161</v>
      </c>
      <c r="T3446">
        <f t="shared" si="106"/>
        <v>2274</v>
      </c>
      <c r="U3446">
        <f t="shared" si="107"/>
        <v>1</v>
      </c>
      <c r="V3446">
        <v>0</v>
      </c>
      <c r="W3446">
        <v>0</v>
      </c>
      <c r="X3446">
        <v>0.11646523832290057</v>
      </c>
      <c r="Y3446">
        <v>0.88353476167709943</v>
      </c>
      <c r="Z3446">
        <v>0</v>
      </c>
      <c r="AA3446">
        <v>0</v>
      </c>
      <c r="AB3446">
        <v>104.75</v>
      </c>
      <c r="AC3446">
        <v>794.66</v>
      </c>
    </row>
    <row r="3447" spans="1:29" x14ac:dyDescent="0.25">
      <c r="A3447">
        <v>2007</v>
      </c>
      <c r="B3447">
        <v>2004</v>
      </c>
      <c r="C3447">
        <v>2005</v>
      </c>
      <c r="D3447">
        <v>21</v>
      </c>
      <c r="E3447" t="s">
        <v>62</v>
      </c>
      <c r="F3447" t="s">
        <v>31</v>
      </c>
      <c r="G3447" t="s">
        <v>60</v>
      </c>
      <c r="H3447">
        <v>1</v>
      </c>
      <c r="I3447">
        <v>3</v>
      </c>
      <c r="J3447" t="s">
        <v>34</v>
      </c>
      <c r="K3447">
        <v>22804</v>
      </c>
      <c r="L3447">
        <v>7445</v>
      </c>
      <c r="M3447">
        <v>6653</v>
      </c>
      <c r="N3447">
        <v>0.97370000000000001</v>
      </c>
      <c r="O3447">
        <v>6478</v>
      </c>
      <c r="P3447">
        <v>0</v>
      </c>
      <c r="Q3447">
        <v>791</v>
      </c>
      <c r="R3447">
        <v>791</v>
      </c>
      <c r="S3447">
        <v>7294</v>
      </c>
      <c r="T3447">
        <f t="shared" si="106"/>
        <v>8085</v>
      </c>
      <c r="U3447">
        <f t="shared" si="107"/>
        <v>2</v>
      </c>
      <c r="V3447">
        <v>0</v>
      </c>
      <c r="W3447">
        <v>0</v>
      </c>
      <c r="X3447">
        <v>0.32802170496823496</v>
      </c>
      <c r="Y3447">
        <v>0.67197829503176498</v>
      </c>
      <c r="Z3447">
        <v>0</v>
      </c>
      <c r="AA3447">
        <v>0</v>
      </c>
      <c r="AB3447">
        <v>2442.2199999999998</v>
      </c>
      <c r="AC3447">
        <v>5003.08</v>
      </c>
    </row>
    <row r="3448" spans="1:29" x14ac:dyDescent="0.25">
      <c r="A3448">
        <v>2007</v>
      </c>
      <c r="B3448">
        <v>2003</v>
      </c>
      <c r="C3448">
        <v>2004</v>
      </c>
      <c r="D3448">
        <v>21</v>
      </c>
      <c r="E3448" t="s">
        <v>62</v>
      </c>
      <c r="F3448" t="s">
        <v>31</v>
      </c>
      <c r="G3448" t="s">
        <v>60</v>
      </c>
      <c r="H3448">
        <v>1</v>
      </c>
      <c r="I3448">
        <v>4</v>
      </c>
      <c r="J3448" t="s">
        <v>34</v>
      </c>
      <c r="K3448">
        <v>2625</v>
      </c>
      <c r="L3448">
        <v>536</v>
      </c>
      <c r="M3448">
        <v>470</v>
      </c>
      <c r="N3448">
        <v>1</v>
      </c>
      <c r="O3448">
        <v>470</v>
      </c>
      <c r="P3448">
        <v>0</v>
      </c>
      <c r="Q3448">
        <v>66</v>
      </c>
      <c r="R3448">
        <v>66</v>
      </c>
      <c r="S3448">
        <v>1563</v>
      </c>
      <c r="T3448">
        <f t="shared" si="106"/>
        <v>1629</v>
      </c>
      <c r="U3448">
        <f t="shared" si="107"/>
        <v>3</v>
      </c>
      <c r="V3448">
        <v>0</v>
      </c>
      <c r="W3448">
        <v>0</v>
      </c>
      <c r="X3448">
        <v>0.50843763969602151</v>
      </c>
      <c r="Y3448">
        <v>0.49156236030397849</v>
      </c>
      <c r="Z3448">
        <v>0</v>
      </c>
      <c r="AA3448">
        <v>0</v>
      </c>
      <c r="AB3448">
        <v>272.97000000000003</v>
      </c>
      <c r="AC3448">
        <v>263.90999999999997</v>
      </c>
    </row>
    <row r="3449" spans="1:29" x14ac:dyDescent="0.25">
      <c r="A3449">
        <v>2007</v>
      </c>
      <c r="B3449">
        <v>2002</v>
      </c>
      <c r="C3449">
        <v>2003</v>
      </c>
      <c r="D3449">
        <v>21</v>
      </c>
      <c r="E3449" t="s">
        <v>62</v>
      </c>
      <c r="F3449" t="s">
        <v>31</v>
      </c>
      <c r="G3449" t="s">
        <v>60</v>
      </c>
      <c r="H3449">
        <v>1</v>
      </c>
      <c r="I3449">
        <v>5</v>
      </c>
      <c r="J3449" t="s">
        <v>34</v>
      </c>
      <c r="K3449">
        <v>576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517</v>
      </c>
      <c r="T3449">
        <f t="shared" si="106"/>
        <v>517</v>
      </c>
      <c r="U3449">
        <f t="shared" si="107"/>
        <v>4</v>
      </c>
      <c r="V3449">
        <v>0</v>
      </c>
      <c r="W3449">
        <v>0</v>
      </c>
      <c r="X3449">
        <v>2.7397260273972605E-2</v>
      </c>
      <c r="Y3449">
        <v>0.9726027397260274</v>
      </c>
      <c r="Z3449">
        <v>0</v>
      </c>
      <c r="AA3449">
        <v>0</v>
      </c>
      <c r="AB3449">
        <v>0.02</v>
      </c>
      <c r="AC3449">
        <v>0.71</v>
      </c>
    </row>
    <row r="3450" spans="1:29" x14ac:dyDescent="0.25">
      <c r="A3450">
        <v>2007</v>
      </c>
      <c r="B3450">
        <v>2005</v>
      </c>
      <c r="C3450">
        <v>2006</v>
      </c>
      <c r="D3450">
        <v>22</v>
      </c>
      <c r="E3450" t="s">
        <v>63</v>
      </c>
      <c r="F3450" t="s">
        <v>31</v>
      </c>
      <c r="G3450" t="s">
        <v>60</v>
      </c>
      <c r="H3450">
        <v>1</v>
      </c>
      <c r="I3450">
        <v>2</v>
      </c>
      <c r="J3450" t="s">
        <v>33</v>
      </c>
      <c r="K3450">
        <v>273094</v>
      </c>
      <c r="L3450">
        <v>6486</v>
      </c>
      <c r="M3450">
        <v>5360</v>
      </c>
      <c r="N3450">
        <v>0.62139999999999995</v>
      </c>
      <c r="O3450">
        <v>3331</v>
      </c>
      <c r="P3450">
        <v>0</v>
      </c>
      <c r="Q3450">
        <v>1125</v>
      </c>
      <c r="R3450">
        <v>1125</v>
      </c>
      <c r="S3450">
        <v>8907</v>
      </c>
      <c r="T3450">
        <f t="shared" si="106"/>
        <v>10032</v>
      </c>
      <c r="U3450">
        <f t="shared" si="107"/>
        <v>1</v>
      </c>
      <c r="V3450">
        <v>0.30275882801840759</v>
      </c>
      <c r="W3450">
        <v>0.3415304211086187</v>
      </c>
      <c r="X3450">
        <v>6.1774930817319183E-2</v>
      </c>
      <c r="Y3450">
        <v>0.2939358200556545</v>
      </c>
      <c r="Z3450">
        <v>1963.83</v>
      </c>
      <c r="AA3450">
        <v>2215.3199999999997</v>
      </c>
      <c r="AB3450">
        <v>400.7</v>
      </c>
      <c r="AC3450">
        <v>1906.6</v>
      </c>
    </row>
    <row r="3451" spans="1:29" x14ac:dyDescent="0.25">
      <c r="A3451">
        <v>2007</v>
      </c>
      <c r="B3451">
        <v>2004</v>
      </c>
      <c r="C3451">
        <v>2005</v>
      </c>
      <c r="D3451">
        <v>22</v>
      </c>
      <c r="E3451" t="s">
        <v>63</v>
      </c>
      <c r="F3451" t="s">
        <v>31</v>
      </c>
      <c r="G3451" t="s">
        <v>60</v>
      </c>
      <c r="H3451">
        <v>1</v>
      </c>
      <c r="I3451">
        <v>3</v>
      </c>
      <c r="J3451" t="s">
        <v>34</v>
      </c>
      <c r="K3451">
        <v>64612</v>
      </c>
      <c r="L3451">
        <v>13740</v>
      </c>
      <c r="M3451">
        <v>9462</v>
      </c>
      <c r="N3451">
        <v>0.90310000000000001</v>
      </c>
      <c r="O3451">
        <v>8545</v>
      </c>
      <c r="P3451">
        <v>0</v>
      </c>
      <c r="Q3451">
        <v>4277</v>
      </c>
      <c r="R3451">
        <v>4277</v>
      </c>
      <c r="S3451">
        <v>14162</v>
      </c>
      <c r="T3451">
        <f t="shared" si="106"/>
        <v>18439</v>
      </c>
      <c r="U3451">
        <f t="shared" si="107"/>
        <v>2</v>
      </c>
      <c r="V3451">
        <v>4.0877740847829781E-2</v>
      </c>
      <c r="W3451">
        <v>1.7297479828218734E-2</v>
      </c>
      <c r="X3451">
        <v>0.14166787354092542</v>
      </c>
      <c r="Y3451">
        <v>0.80015690578302601</v>
      </c>
      <c r="Z3451">
        <v>561.69000000000005</v>
      </c>
      <c r="AA3451">
        <v>237.68</v>
      </c>
      <c r="AB3451">
        <v>1946.62</v>
      </c>
      <c r="AC3451">
        <v>10994.739999999998</v>
      </c>
    </row>
    <row r="3452" spans="1:29" x14ac:dyDescent="0.25">
      <c r="A3452">
        <v>2007</v>
      </c>
      <c r="B3452">
        <v>2003</v>
      </c>
      <c r="C3452">
        <v>2004</v>
      </c>
      <c r="D3452">
        <v>22</v>
      </c>
      <c r="E3452" t="s">
        <v>63</v>
      </c>
      <c r="F3452" t="s">
        <v>31</v>
      </c>
      <c r="G3452" t="s">
        <v>60</v>
      </c>
      <c r="H3452">
        <v>1</v>
      </c>
      <c r="I3452">
        <v>4</v>
      </c>
      <c r="J3452" t="s">
        <v>34</v>
      </c>
      <c r="K3452">
        <v>20095</v>
      </c>
      <c r="L3452">
        <v>5644</v>
      </c>
      <c r="M3452">
        <v>4601</v>
      </c>
      <c r="N3452">
        <v>0.99180000000000001</v>
      </c>
      <c r="O3452">
        <v>4563</v>
      </c>
      <c r="P3452">
        <v>63</v>
      </c>
      <c r="Q3452">
        <v>980</v>
      </c>
      <c r="R3452">
        <v>1043</v>
      </c>
      <c r="S3452">
        <v>9495</v>
      </c>
      <c r="T3452">
        <f t="shared" si="106"/>
        <v>10538</v>
      </c>
      <c r="U3452">
        <f t="shared" si="107"/>
        <v>3</v>
      </c>
      <c r="V3452">
        <v>5.0314888792439116E-2</v>
      </c>
      <c r="W3452">
        <v>0.11643356333649255</v>
      </c>
      <c r="X3452">
        <v>0.25545054341567974</v>
      </c>
      <c r="Y3452">
        <v>0.57780100445538851</v>
      </c>
      <c r="Z3452">
        <v>284.02</v>
      </c>
      <c r="AA3452">
        <v>657.25</v>
      </c>
      <c r="AB3452">
        <v>1441.98</v>
      </c>
      <c r="AC3452">
        <v>3261.6</v>
      </c>
    </row>
    <row r="3453" spans="1:29" x14ac:dyDescent="0.25">
      <c r="A3453">
        <v>2007</v>
      </c>
      <c r="B3453">
        <v>2002</v>
      </c>
      <c r="C3453">
        <v>2003</v>
      </c>
      <c r="D3453">
        <v>22</v>
      </c>
      <c r="E3453" t="s">
        <v>63</v>
      </c>
      <c r="F3453" t="s">
        <v>31</v>
      </c>
      <c r="G3453" t="s">
        <v>60</v>
      </c>
      <c r="H3453">
        <v>1</v>
      </c>
      <c r="I3453">
        <v>5</v>
      </c>
      <c r="J3453" t="s">
        <v>34</v>
      </c>
      <c r="K3453">
        <v>7608</v>
      </c>
      <c r="L3453">
        <v>1453</v>
      </c>
      <c r="M3453">
        <v>1446</v>
      </c>
      <c r="N3453">
        <v>1</v>
      </c>
      <c r="O3453">
        <v>1446</v>
      </c>
      <c r="P3453">
        <v>1</v>
      </c>
      <c r="Q3453">
        <v>6</v>
      </c>
      <c r="R3453">
        <v>7</v>
      </c>
      <c r="S3453">
        <v>5393</v>
      </c>
      <c r="T3453">
        <f t="shared" si="106"/>
        <v>5400</v>
      </c>
      <c r="U3453">
        <f t="shared" si="107"/>
        <v>4</v>
      </c>
      <c r="V3453">
        <v>5.3141658355401168E-2</v>
      </c>
      <c r="W3453">
        <v>3.4391443408879867E-4</v>
      </c>
      <c r="X3453">
        <v>0.79127832995150804</v>
      </c>
      <c r="Y3453">
        <v>0.15523609725900192</v>
      </c>
      <c r="Z3453">
        <v>77.259999999999991</v>
      </c>
      <c r="AA3453">
        <v>0.5</v>
      </c>
      <c r="AB3453">
        <v>1150.4000000000001</v>
      </c>
      <c r="AC3453">
        <v>225.68999999999997</v>
      </c>
    </row>
    <row r="3454" spans="1:29" x14ac:dyDescent="0.25">
      <c r="A3454">
        <v>2007</v>
      </c>
      <c r="B3454">
        <v>2005</v>
      </c>
      <c r="C3454">
        <v>2006</v>
      </c>
      <c r="D3454">
        <v>23</v>
      </c>
      <c r="E3454" t="s">
        <v>64</v>
      </c>
      <c r="F3454" t="s">
        <v>31</v>
      </c>
      <c r="G3454" t="s">
        <v>60</v>
      </c>
      <c r="H3454">
        <v>0</v>
      </c>
      <c r="I3454">
        <v>2</v>
      </c>
      <c r="J3454" t="s">
        <v>33</v>
      </c>
      <c r="K3454">
        <v>45791</v>
      </c>
      <c r="L3454">
        <v>1232</v>
      </c>
      <c r="M3454">
        <v>1232</v>
      </c>
      <c r="N3454">
        <v>0.53</v>
      </c>
      <c r="O3454">
        <v>653</v>
      </c>
      <c r="P3454">
        <v>0</v>
      </c>
      <c r="Q3454">
        <v>0</v>
      </c>
      <c r="R3454">
        <v>0</v>
      </c>
      <c r="S3454">
        <v>0</v>
      </c>
      <c r="T3454">
        <f t="shared" si="106"/>
        <v>0</v>
      </c>
      <c r="U3454">
        <f t="shared" si="107"/>
        <v>1</v>
      </c>
      <c r="V3454">
        <v>0.26722661797524849</v>
      </c>
      <c r="W3454">
        <v>0.30144856968959222</v>
      </c>
      <c r="X3454">
        <v>0.10797321972002435</v>
      </c>
      <c r="Y3454">
        <v>0.32335159261513491</v>
      </c>
      <c r="Z3454">
        <v>329.28999999999996</v>
      </c>
      <c r="AA3454">
        <v>371.46</v>
      </c>
      <c r="AB3454">
        <v>133.05000000000001</v>
      </c>
      <c r="AC3454">
        <v>398.45</v>
      </c>
    </row>
    <row r="3455" spans="1:29" x14ac:dyDescent="0.25">
      <c r="A3455">
        <v>2007</v>
      </c>
      <c r="B3455">
        <v>2004</v>
      </c>
      <c r="C3455">
        <v>2005</v>
      </c>
      <c r="D3455">
        <v>23</v>
      </c>
      <c r="E3455" t="s">
        <v>64</v>
      </c>
      <c r="F3455" t="s">
        <v>31</v>
      </c>
      <c r="G3455" t="s">
        <v>60</v>
      </c>
      <c r="H3455">
        <v>0</v>
      </c>
      <c r="I3455">
        <v>3</v>
      </c>
      <c r="J3455" t="s">
        <v>34</v>
      </c>
      <c r="K3455">
        <v>12515</v>
      </c>
      <c r="L3455">
        <v>658</v>
      </c>
      <c r="M3455">
        <v>611</v>
      </c>
      <c r="N3455">
        <v>0.78269999999999995</v>
      </c>
      <c r="O3455">
        <v>478</v>
      </c>
      <c r="P3455">
        <v>0</v>
      </c>
      <c r="Q3455">
        <v>46</v>
      </c>
      <c r="R3455">
        <v>46</v>
      </c>
      <c r="S3455">
        <v>404</v>
      </c>
      <c r="T3455">
        <f t="shared" si="106"/>
        <v>450</v>
      </c>
      <c r="U3455">
        <f t="shared" si="107"/>
        <v>2</v>
      </c>
      <c r="V3455">
        <v>0.1808678740731737</v>
      </c>
      <c r="W3455">
        <v>7.6014950771848791E-2</v>
      </c>
      <c r="X3455">
        <v>0.23743466634253071</v>
      </c>
      <c r="Y3455">
        <v>0.5056825088124467</v>
      </c>
      <c r="Z3455">
        <v>119.03999999999999</v>
      </c>
      <c r="AA3455">
        <v>50.03</v>
      </c>
      <c r="AB3455">
        <v>156.27000000000001</v>
      </c>
      <c r="AC3455">
        <v>332.81999999999994</v>
      </c>
    </row>
    <row r="3456" spans="1:29" x14ac:dyDescent="0.25">
      <c r="A3456">
        <v>2007</v>
      </c>
      <c r="B3456">
        <v>2003</v>
      </c>
      <c r="C3456">
        <v>2004</v>
      </c>
      <c r="D3456">
        <v>23</v>
      </c>
      <c r="E3456" t="s">
        <v>64</v>
      </c>
      <c r="F3456" t="s">
        <v>31</v>
      </c>
      <c r="G3456" t="s">
        <v>60</v>
      </c>
      <c r="H3456">
        <v>0</v>
      </c>
      <c r="I3456">
        <v>4</v>
      </c>
      <c r="J3456" t="s">
        <v>34</v>
      </c>
      <c r="K3456">
        <v>6328</v>
      </c>
      <c r="L3456">
        <v>994</v>
      </c>
      <c r="M3456">
        <v>784</v>
      </c>
      <c r="N3456">
        <v>0.92710000000000004</v>
      </c>
      <c r="O3456">
        <v>727</v>
      </c>
      <c r="P3456">
        <v>130</v>
      </c>
      <c r="Q3456">
        <v>79</v>
      </c>
      <c r="R3456">
        <v>209</v>
      </c>
      <c r="S3456">
        <v>1008</v>
      </c>
      <c r="T3456">
        <f t="shared" si="106"/>
        <v>1217</v>
      </c>
      <c r="U3456">
        <f t="shared" si="107"/>
        <v>3</v>
      </c>
      <c r="V3456">
        <v>0.3188136138713441</v>
      </c>
      <c r="W3456">
        <v>0.17677113086856822</v>
      </c>
      <c r="X3456">
        <v>0.18082431508227059</v>
      </c>
      <c r="Y3456">
        <v>0.32359094017781709</v>
      </c>
      <c r="Z3456">
        <v>316.99</v>
      </c>
      <c r="AA3456">
        <v>175.76</v>
      </c>
      <c r="AB3456">
        <v>179.79</v>
      </c>
      <c r="AC3456">
        <v>321.73999999999995</v>
      </c>
    </row>
    <row r="3457" spans="1:29" x14ac:dyDescent="0.25">
      <c r="A3457">
        <v>2007</v>
      </c>
      <c r="B3457">
        <v>2002</v>
      </c>
      <c r="C3457">
        <v>2003</v>
      </c>
      <c r="D3457">
        <v>23</v>
      </c>
      <c r="E3457" t="s">
        <v>64</v>
      </c>
      <c r="F3457" t="s">
        <v>31</v>
      </c>
      <c r="G3457" t="s">
        <v>60</v>
      </c>
      <c r="H3457">
        <v>0</v>
      </c>
      <c r="I3457">
        <v>5</v>
      </c>
      <c r="J3457" t="s">
        <v>34</v>
      </c>
      <c r="K3457">
        <v>5393</v>
      </c>
      <c r="L3457">
        <v>1342</v>
      </c>
      <c r="M3457">
        <v>872</v>
      </c>
      <c r="N3457">
        <v>1</v>
      </c>
      <c r="O3457">
        <v>872</v>
      </c>
      <c r="P3457">
        <v>14</v>
      </c>
      <c r="Q3457">
        <v>455</v>
      </c>
      <c r="R3457">
        <v>470</v>
      </c>
      <c r="S3457">
        <v>3511</v>
      </c>
      <c r="T3457">
        <f t="shared" si="106"/>
        <v>3981</v>
      </c>
      <c r="U3457">
        <f t="shared" si="107"/>
        <v>4</v>
      </c>
      <c r="V3457">
        <v>0.60525904247000739</v>
      </c>
      <c r="W3457">
        <v>2.3562178384456709E-2</v>
      </c>
      <c r="X3457">
        <v>1.4893918068556707E-4</v>
      </c>
      <c r="Y3457">
        <v>0.37102983996485039</v>
      </c>
      <c r="Z3457">
        <v>812.76</v>
      </c>
      <c r="AA3457">
        <v>31.64</v>
      </c>
      <c r="AB3457">
        <v>0.2</v>
      </c>
      <c r="AC3457">
        <v>498.23</v>
      </c>
    </row>
    <row r="3458" spans="1:29" x14ac:dyDescent="0.25">
      <c r="A3458">
        <v>2007</v>
      </c>
      <c r="B3458">
        <v>2004</v>
      </c>
      <c r="C3458">
        <v>2006</v>
      </c>
      <c r="D3458">
        <v>24</v>
      </c>
      <c r="E3458" t="s">
        <v>65</v>
      </c>
      <c r="F3458" t="s">
        <v>31</v>
      </c>
      <c r="G3458" t="s">
        <v>60</v>
      </c>
      <c r="H3458">
        <v>2</v>
      </c>
      <c r="I3458">
        <v>3</v>
      </c>
      <c r="J3458" t="s">
        <v>33</v>
      </c>
      <c r="K3458">
        <v>112604</v>
      </c>
      <c r="L3458">
        <v>4771</v>
      </c>
      <c r="M3458">
        <v>4647</v>
      </c>
      <c r="N3458">
        <v>0.65359999999999996</v>
      </c>
      <c r="O3458">
        <v>3037</v>
      </c>
      <c r="P3458">
        <v>0</v>
      </c>
      <c r="Q3458">
        <v>123</v>
      </c>
      <c r="R3458">
        <v>123</v>
      </c>
      <c r="S3458">
        <v>643</v>
      </c>
      <c r="T3458">
        <f t="shared" si="106"/>
        <v>766</v>
      </c>
      <c r="U3458">
        <f t="shared" si="107"/>
        <v>1</v>
      </c>
      <c r="V3458">
        <v>0.21671651425948549</v>
      </c>
      <c r="W3458">
        <v>0.4273653853005841</v>
      </c>
      <c r="X3458">
        <v>0.1640925467543872</v>
      </c>
      <c r="Y3458">
        <v>0.19182555368554305</v>
      </c>
      <c r="Z3458">
        <v>1034</v>
      </c>
      <c r="AA3458">
        <v>2039.0500000000002</v>
      </c>
      <c r="AB3458">
        <v>782.92</v>
      </c>
      <c r="AC3458">
        <v>915.24</v>
      </c>
    </row>
    <row r="3459" spans="1:29" x14ac:dyDescent="0.25">
      <c r="A3459">
        <v>2007</v>
      </c>
      <c r="B3459">
        <v>2003</v>
      </c>
      <c r="C3459">
        <v>2005</v>
      </c>
      <c r="D3459">
        <v>24</v>
      </c>
      <c r="E3459" t="s">
        <v>65</v>
      </c>
      <c r="F3459" t="s">
        <v>31</v>
      </c>
      <c r="G3459" t="s">
        <v>60</v>
      </c>
      <c r="H3459">
        <v>2</v>
      </c>
      <c r="I3459">
        <v>4</v>
      </c>
      <c r="J3459" t="s">
        <v>34</v>
      </c>
      <c r="K3459">
        <v>39200</v>
      </c>
      <c r="L3459">
        <v>6634</v>
      </c>
      <c r="M3459">
        <v>4377</v>
      </c>
      <c r="N3459">
        <v>0.91710000000000003</v>
      </c>
      <c r="O3459">
        <v>4014</v>
      </c>
      <c r="P3459">
        <v>0</v>
      </c>
      <c r="Q3459">
        <v>2256</v>
      </c>
      <c r="R3459">
        <v>2256</v>
      </c>
      <c r="S3459">
        <v>11246</v>
      </c>
      <c r="T3459">
        <f t="shared" si="106"/>
        <v>13502</v>
      </c>
      <c r="U3459">
        <f t="shared" si="107"/>
        <v>2</v>
      </c>
      <c r="V3459">
        <v>0.33975921412216559</v>
      </c>
      <c r="W3459">
        <v>0.18229875597480294</v>
      </c>
      <c r="X3459">
        <v>8.4870464915414418E-2</v>
      </c>
      <c r="Y3459">
        <v>0.39307156498761697</v>
      </c>
      <c r="Z3459">
        <v>2254</v>
      </c>
      <c r="AA3459">
        <v>1209.3900000000001</v>
      </c>
      <c r="AB3459">
        <v>563.04</v>
      </c>
      <c r="AC3459">
        <v>2607.6799999999998</v>
      </c>
    </row>
    <row r="3460" spans="1:29" x14ac:dyDescent="0.25">
      <c r="A3460">
        <v>2007</v>
      </c>
      <c r="B3460">
        <v>2002</v>
      </c>
      <c r="C3460">
        <v>2004</v>
      </c>
      <c r="D3460">
        <v>24</v>
      </c>
      <c r="E3460" t="s">
        <v>65</v>
      </c>
      <c r="F3460" t="s">
        <v>31</v>
      </c>
      <c r="G3460" t="s">
        <v>60</v>
      </c>
      <c r="H3460">
        <v>2</v>
      </c>
      <c r="I3460">
        <v>5</v>
      </c>
      <c r="J3460" t="s">
        <v>34</v>
      </c>
      <c r="K3460">
        <v>26146</v>
      </c>
      <c r="L3460">
        <v>7535</v>
      </c>
      <c r="M3460">
        <v>800</v>
      </c>
      <c r="N3460">
        <v>0.99709999999999999</v>
      </c>
      <c r="O3460">
        <v>798</v>
      </c>
      <c r="P3460">
        <v>0</v>
      </c>
      <c r="Q3460">
        <v>6734</v>
      </c>
      <c r="R3460">
        <v>6734</v>
      </c>
      <c r="S3460">
        <v>12800</v>
      </c>
      <c r="T3460">
        <f t="shared" si="106"/>
        <v>19534</v>
      </c>
      <c r="U3460">
        <f t="shared" si="107"/>
        <v>3</v>
      </c>
      <c r="V3460">
        <v>2.3016938895760234E-2</v>
      </c>
      <c r="W3460">
        <v>2.2946603462095837E-2</v>
      </c>
      <c r="X3460">
        <v>1.0542352547735199E-2</v>
      </c>
      <c r="Y3460">
        <v>0.94349410509440879</v>
      </c>
      <c r="Z3460">
        <v>173.44</v>
      </c>
      <c r="AA3460">
        <v>172.91</v>
      </c>
      <c r="AB3460">
        <v>79.44</v>
      </c>
      <c r="AC3460">
        <v>7109.53</v>
      </c>
    </row>
    <row r="3461" spans="1:29" x14ac:dyDescent="0.25">
      <c r="A3461">
        <v>2007</v>
      </c>
      <c r="B3461">
        <v>2001</v>
      </c>
      <c r="C3461">
        <v>2003</v>
      </c>
      <c r="D3461">
        <v>24</v>
      </c>
      <c r="E3461" t="s">
        <v>65</v>
      </c>
      <c r="F3461" t="s">
        <v>31</v>
      </c>
      <c r="G3461" t="s">
        <v>60</v>
      </c>
      <c r="H3461">
        <v>2</v>
      </c>
      <c r="I3461">
        <v>6</v>
      </c>
      <c r="J3461" t="s">
        <v>34</v>
      </c>
      <c r="K3461">
        <v>1078</v>
      </c>
      <c r="L3461">
        <v>528</v>
      </c>
      <c r="M3461">
        <v>0</v>
      </c>
      <c r="N3461">
        <v>1</v>
      </c>
      <c r="O3461">
        <v>0</v>
      </c>
      <c r="P3461">
        <v>0</v>
      </c>
      <c r="Q3461">
        <v>527</v>
      </c>
      <c r="R3461">
        <v>527</v>
      </c>
      <c r="S3461">
        <v>441</v>
      </c>
      <c r="T3461">
        <f t="shared" si="106"/>
        <v>968</v>
      </c>
      <c r="U3461">
        <f t="shared" si="107"/>
        <v>4</v>
      </c>
      <c r="V3461">
        <v>2.8396721125267398E-4</v>
      </c>
      <c r="W3461">
        <v>1.3251803191791455E-4</v>
      </c>
      <c r="X3461">
        <v>7.5724589667379739E-5</v>
      </c>
      <c r="Y3461">
        <v>0.99950779016716207</v>
      </c>
      <c r="Z3461">
        <v>0.15</v>
      </c>
      <c r="AA3461">
        <v>7.0000000000000007E-2</v>
      </c>
      <c r="AB3461">
        <v>0.04</v>
      </c>
      <c r="AC3461">
        <v>527.97</v>
      </c>
    </row>
    <row r="3462" spans="1:29" x14ac:dyDescent="0.25">
      <c r="A3462">
        <v>2007</v>
      </c>
      <c r="B3462">
        <v>2004</v>
      </c>
      <c r="C3462">
        <v>2006</v>
      </c>
      <c r="D3462">
        <v>25</v>
      </c>
      <c r="E3462" t="s">
        <v>66</v>
      </c>
      <c r="F3462" t="s">
        <v>31</v>
      </c>
      <c r="G3462" t="s">
        <v>60</v>
      </c>
      <c r="H3462">
        <v>2</v>
      </c>
      <c r="I3462">
        <v>3</v>
      </c>
      <c r="J3462" t="s">
        <v>33</v>
      </c>
      <c r="K3462">
        <v>17729</v>
      </c>
      <c r="L3462">
        <v>1479</v>
      </c>
      <c r="M3462">
        <v>1268</v>
      </c>
      <c r="N3462">
        <v>0.6794</v>
      </c>
      <c r="O3462">
        <v>861</v>
      </c>
      <c r="P3462">
        <v>0</v>
      </c>
      <c r="Q3462">
        <v>210</v>
      </c>
      <c r="R3462">
        <v>210</v>
      </c>
      <c r="S3462">
        <v>527</v>
      </c>
      <c r="T3462">
        <f t="shared" si="106"/>
        <v>737</v>
      </c>
      <c r="U3462">
        <f t="shared" si="107"/>
        <v>1</v>
      </c>
      <c r="V3462">
        <v>8.6198386780525077E-2</v>
      </c>
      <c r="W3462">
        <v>0.16610210746232326</v>
      </c>
      <c r="X3462">
        <v>0.11174891651961083</v>
      </c>
      <c r="Y3462">
        <v>0.63595058923754078</v>
      </c>
      <c r="Z3462">
        <v>127.49000000000001</v>
      </c>
      <c r="AA3462">
        <v>245.67</v>
      </c>
      <c r="AB3462">
        <v>165.28</v>
      </c>
      <c r="AC3462">
        <v>940.58999999999992</v>
      </c>
    </row>
    <row r="3463" spans="1:29" x14ac:dyDescent="0.25">
      <c r="A3463">
        <v>2007</v>
      </c>
      <c r="B3463">
        <v>2003</v>
      </c>
      <c r="C3463">
        <v>2005</v>
      </c>
      <c r="D3463">
        <v>25</v>
      </c>
      <c r="E3463" t="s">
        <v>66</v>
      </c>
      <c r="F3463" t="s">
        <v>31</v>
      </c>
      <c r="G3463" t="s">
        <v>60</v>
      </c>
      <c r="H3463">
        <v>2</v>
      </c>
      <c r="I3463">
        <v>4</v>
      </c>
      <c r="J3463" t="s">
        <v>34</v>
      </c>
      <c r="K3463">
        <v>16129</v>
      </c>
      <c r="L3463">
        <v>4783</v>
      </c>
      <c r="M3463">
        <v>3038</v>
      </c>
      <c r="N3463">
        <v>0.93149999999999999</v>
      </c>
      <c r="O3463">
        <v>2830</v>
      </c>
      <c r="P3463">
        <v>0</v>
      </c>
      <c r="Q3463">
        <v>1744</v>
      </c>
      <c r="R3463">
        <v>1744</v>
      </c>
      <c r="S3463">
        <v>3689</v>
      </c>
      <c r="T3463">
        <f t="shared" ref="T3463:T3526" si="108">SUM(R3463,S3463)</f>
        <v>5433</v>
      </c>
      <c r="U3463">
        <f t="shared" ref="U3463:U3526" si="109">IF(H3463&lt;2,I3463-1,I3463-2)</f>
        <v>2</v>
      </c>
      <c r="V3463">
        <v>5.8611765001024392E-2</v>
      </c>
      <c r="W3463">
        <v>5.2339996738680505E-2</v>
      </c>
      <c r="X3463">
        <v>9.1344123562197108E-2</v>
      </c>
      <c r="Y3463">
        <v>0.7977041146980981</v>
      </c>
      <c r="Z3463">
        <v>280.36</v>
      </c>
      <c r="AA3463">
        <v>250.36</v>
      </c>
      <c r="AB3463">
        <v>436.92999999999995</v>
      </c>
      <c r="AC3463">
        <v>3815.6900000000005</v>
      </c>
    </row>
    <row r="3464" spans="1:29" x14ac:dyDescent="0.25">
      <c r="A3464">
        <v>2007</v>
      </c>
      <c r="B3464">
        <v>2002</v>
      </c>
      <c r="C3464">
        <v>2004</v>
      </c>
      <c r="D3464">
        <v>25</v>
      </c>
      <c r="E3464" t="s">
        <v>66</v>
      </c>
      <c r="F3464" t="s">
        <v>31</v>
      </c>
      <c r="G3464" t="s">
        <v>60</v>
      </c>
      <c r="H3464">
        <v>2</v>
      </c>
      <c r="I3464">
        <v>5</v>
      </c>
      <c r="J3464" t="s">
        <v>34</v>
      </c>
      <c r="K3464">
        <v>10115</v>
      </c>
      <c r="L3464">
        <v>5074</v>
      </c>
      <c r="M3464">
        <v>412</v>
      </c>
      <c r="N3464">
        <v>0.999</v>
      </c>
      <c r="O3464">
        <v>412</v>
      </c>
      <c r="P3464">
        <v>0</v>
      </c>
      <c r="Q3464">
        <v>4661</v>
      </c>
      <c r="R3464">
        <v>4661</v>
      </c>
      <c r="S3464">
        <v>2944</v>
      </c>
      <c r="T3464">
        <f t="shared" si="108"/>
        <v>7605</v>
      </c>
      <c r="U3464">
        <f t="shared" si="109"/>
        <v>3</v>
      </c>
      <c r="V3464">
        <v>1.452265802677892E-2</v>
      </c>
      <c r="W3464">
        <v>1.7378314354747799E-2</v>
      </c>
      <c r="X3464">
        <v>2.3986330688550175E-2</v>
      </c>
      <c r="Y3464">
        <v>0.94411269692992317</v>
      </c>
      <c r="Z3464">
        <v>73.69</v>
      </c>
      <c r="AA3464">
        <v>88.18</v>
      </c>
      <c r="AB3464">
        <v>121.71</v>
      </c>
      <c r="AC3464">
        <v>4790.5600000000004</v>
      </c>
    </row>
    <row r="3465" spans="1:29" x14ac:dyDescent="0.25">
      <c r="A3465">
        <v>2007</v>
      </c>
      <c r="B3465">
        <v>2001</v>
      </c>
      <c r="C3465">
        <v>2003</v>
      </c>
      <c r="D3465">
        <v>25</v>
      </c>
      <c r="E3465" t="s">
        <v>66</v>
      </c>
      <c r="F3465" t="s">
        <v>31</v>
      </c>
      <c r="G3465" t="s">
        <v>60</v>
      </c>
      <c r="H3465">
        <v>2</v>
      </c>
      <c r="I3465">
        <v>6</v>
      </c>
      <c r="J3465" t="s">
        <v>34</v>
      </c>
      <c r="K3465">
        <v>42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37</v>
      </c>
      <c r="T3465">
        <f t="shared" si="108"/>
        <v>37</v>
      </c>
      <c r="U3465">
        <f t="shared" si="109"/>
        <v>4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0.04</v>
      </c>
    </row>
    <row r="3466" spans="1:29" x14ac:dyDescent="0.25">
      <c r="A3466">
        <v>2007</v>
      </c>
      <c r="B3466">
        <v>2005</v>
      </c>
      <c r="C3466">
        <v>2006</v>
      </c>
      <c r="D3466">
        <v>26</v>
      </c>
      <c r="E3466" t="s">
        <v>67</v>
      </c>
      <c r="F3466" t="s">
        <v>31</v>
      </c>
      <c r="G3466" t="s">
        <v>60</v>
      </c>
      <c r="H3466">
        <v>0</v>
      </c>
      <c r="I3466">
        <v>2</v>
      </c>
      <c r="J3466" t="s">
        <v>33</v>
      </c>
      <c r="K3466">
        <v>302523</v>
      </c>
      <c r="L3466">
        <v>10497</v>
      </c>
      <c r="M3466">
        <v>7780</v>
      </c>
      <c r="N3466">
        <v>0.54830000000000001</v>
      </c>
      <c r="O3466">
        <v>4266</v>
      </c>
      <c r="P3466">
        <v>0</v>
      </c>
      <c r="Q3466">
        <v>2716</v>
      </c>
      <c r="R3466">
        <v>2716</v>
      </c>
      <c r="S3466">
        <v>904</v>
      </c>
      <c r="T3466">
        <f t="shared" si="108"/>
        <v>3620</v>
      </c>
      <c r="U3466">
        <f t="shared" si="109"/>
        <v>1</v>
      </c>
      <c r="V3466">
        <v>0.20723666975632943</v>
      </c>
      <c r="W3466">
        <v>0.31892845541311771</v>
      </c>
      <c r="X3466">
        <v>4.2284877069208762E-2</v>
      </c>
      <c r="Y3466">
        <v>0.43154999776134401</v>
      </c>
      <c r="Z3466">
        <v>2175.44</v>
      </c>
      <c r="AA3466">
        <v>3347.91</v>
      </c>
      <c r="AB3466">
        <v>443.88</v>
      </c>
      <c r="AC3466">
        <v>4530.1400000000003</v>
      </c>
    </row>
    <row r="3467" spans="1:29" x14ac:dyDescent="0.25">
      <c r="A3467">
        <v>2007</v>
      </c>
      <c r="B3467">
        <v>2004</v>
      </c>
      <c r="C3467">
        <v>2005</v>
      </c>
      <c r="D3467">
        <v>26</v>
      </c>
      <c r="E3467" t="s">
        <v>67</v>
      </c>
      <c r="F3467" t="s">
        <v>31</v>
      </c>
      <c r="G3467" t="s">
        <v>60</v>
      </c>
      <c r="H3467">
        <v>0</v>
      </c>
      <c r="I3467">
        <v>3</v>
      </c>
      <c r="J3467" t="s">
        <v>34</v>
      </c>
      <c r="K3467">
        <v>144395</v>
      </c>
      <c r="L3467">
        <v>6372</v>
      </c>
      <c r="M3467">
        <v>5205</v>
      </c>
      <c r="N3467">
        <v>0.76549999999999996</v>
      </c>
      <c r="O3467">
        <v>3984</v>
      </c>
      <c r="P3467">
        <v>0</v>
      </c>
      <c r="Q3467">
        <v>1166</v>
      </c>
      <c r="R3467">
        <v>1166</v>
      </c>
      <c r="S3467">
        <v>521</v>
      </c>
      <c r="T3467">
        <f t="shared" si="108"/>
        <v>1687</v>
      </c>
      <c r="U3467">
        <f t="shared" si="109"/>
        <v>2</v>
      </c>
      <c r="V3467">
        <v>0.19697866043589268</v>
      </c>
      <c r="W3467">
        <v>0.21318693734337418</v>
      </c>
      <c r="X3467">
        <v>0.27890978192814009</v>
      </c>
      <c r="Y3467">
        <v>0.31092462029259321</v>
      </c>
      <c r="Z3467">
        <v>1255.28</v>
      </c>
      <c r="AA3467">
        <v>1358.5700000000002</v>
      </c>
      <c r="AB3467">
        <v>1777.4</v>
      </c>
      <c r="AC3467">
        <v>1981.4199999999998</v>
      </c>
    </row>
    <row r="3468" spans="1:29" x14ac:dyDescent="0.25">
      <c r="A3468">
        <v>2007</v>
      </c>
      <c r="B3468">
        <v>2003</v>
      </c>
      <c r="C3468">
        <v>2004</v>
      </c>
      <c r="D3468">
        <v>26</v>
      </c>
      <c r="E3468" t="s">
        <v>67</v>
      </c>
      <c r="F3468" t="s">
        <v>31</v>
      </c>
      <c r="G3468" t="s">
        <v>60</v>
      </c>
      <c r="H3468">
        <v>0</v>
      </c>
      <c r="I3468">
        <v>4</v>
      </c>
      <c r="J3468" t="s">
        <v>34</v>
      </c>
      <c r="K3468">
        <v>93285</v>
      </c>
      <c r="L3468">
        <v>25869</v>
      </c>
      <c r="M3468">
        <v>24530</v>
      </c>
      <c r="N3468">
        <v>0.94969999999999999</v>
      </c>
      <c r="O3468">
        <v>23295</v>
      </c>
      <c r="P3468">
        <v>107</v>
      </c>
      <c r="Q3468">
        <v>1231</v>
      </c>
      <c r="R3468">
        <v>1339</v>
      </c>
      <c r="S3468">
        <v>10897</v>
      </c>
      <c r="T3468">
        <f t="shared" si="108"/>
        <v>12236</v>
      </c>
      <c r="U3468">
        <f t="shared" si="109"/>
        <v>3</v>
      </c>
      <c r="V3468">
        <v>0.43429743025173312</v>
      </c>
      <c r="W3468">
        <v>0.27624851852338622</v>
      </c>
      <c r="X3468">
        <v>0.20247388233074828</v>
      </c>
      <c r="Y3468">
        <v>8.6980168894132293E-2</v>
      </c>
      <c r="Z3468">
        <v>11235.04</v>
      </c>
      <c r="AA3468">
        <v>7146.4</v>
      </c>
      <c r="AB3468">
        <v>5237.8900000000003</v>
      </c>
      <c r="AC3468">
        <v>2250.1299999999997</v>
      </c>
    </row>
    <row r="3469" spans="1:29" x14ac:dyDescent="0.25">
      <c r="A3469">
        <v>2007</v>
      </c>
      <c r="B3469">
        <v>2002</v>
      </c>
      <c r="C3469">
        <v>2003</v>
      </c>
      <c r="D3469">
        <v>26</v>
      </c>
      <c r="E3469" t="s">
        <v>67</v>
      </c>
      <c r="F3469" t="s">
        <v>31</v>
      </c>
      <c r="G3469" t="s">
        <v>60</v>
      </c>
      <c r="H3469">
        <v>0</v>
      </c>
      <c r="I3469">
        <v>5</v>
      </c>
      <c r="J3469" t="s">
        <v>34</v>
      </c>
      <c r="K3469">
        <v>33654</v>
      </c>
      <c r="L3469">
        <v>5295</v>
      </c>
      <c r="M3469">
        <v>5029</v>
      </c>
      <c r="N3469">
        <v>1</v>
      </c>
      <c r="O3469">
        <v>5029</v>
      </c>
      <c r="P3469">
        <v>234</v>
      </c>
      <c r="Q3469">
        <v>30</v>
      </c>
      <c r="R3469">
        <v>265</v>
      </c>
      <c r="S3469">
        <v>11571</v>
      </c>
      <c r="T3469">
        <f t="shared" si="108"/>
        <v>11836</v>
      </c>
      <c r="U3469">
        <f t="shared" si="109"/>
        <v>4</v>
      </c>
      <c r="V3469">
        <v>0.672108052167804</v>
      </c>
      <c r="W3469">
        <v>0.27700454372056299</v>
      </c>
      <c r="X3469">
        <v>2.3795045342780841E-4</v>
      </c>
      <c r="Y3469">
        <v>5.0649453658204932E-2</v>
      </c>
      <c r="Z3469">
        <v>3558.96</v>
      </c>
      <c r="AA3469">
        <v>1466.8</v>
      </c>
      <c r="AB3469">
        <v>1.26</v>
      </c>
      <c r="AC3469">
        <v>268.2</v>
      </c>
    </row>
    <row r="3470" spans="1:29" x14ac:dyDescent="0.25">
      <c r="A3470">
        <v>2007</v>
      </c>
      <c r="B3470">
        <v>2005</v>
      </c>
      <c r="C3470">
        <v>2006</v>
      </c>
      <c r="D3470">
        <v>27</v>
      </c>
      <c r="E3470" t="s">
        <v>68</v>
      </c>
      <c r="F3470" t="s">
        <v>31</v>
      </c>
      <c r="G3470" t="s">
        <v>69</v>
      </c>
      <c r="H3470">
        <v>0</v>
      </c>
      <c r="I3470">
        <v>2</v>
      </c>
      <c r="J3470" t="s">
        <v>33</v>
      </c>
      <c r="K3470">
        <v>213983</v>
      </c>
      <c r="L3470">
        <v>3356</v>
      </c>
      <c r="M3470">
        <v>2780</v>
      </c>
      <c r="N3470">
        <v>0.58199999999999996</v>
      </c>
      <c r="O3470">
        <v>1618</v>
      </c>
      <c r="P3470">
        <v>0</v>
      </c>
      <c r="Q3470">
        <v>575</v>
      </c>
      <c r="R3470">
        <v>575</v>
      </c>
      <c r="S3470">
        <v>5629</v>
      </c>
      <c r="T3470">
        <f t="shared" si="108"/>
        <v>6204</v>
      </c>
      <c r="U3470">
        <f t="shared" si="109"/>
        <v>1</v>
      </c>
      <c r="V3470">
        <v>0.48952538726718525</v>
      </c>
      <c r="W3470">
        <v>0.13506902130677159</v>
      </c>
      <c r="X3470">
        <v>0.10312525139964424</v>
      </c>
      <c r="Y3470">
        <v>0.27228034002639878</v>
      </c>
      <c r="Z3470">
        <v>1642.95</v>
      </c>
      <c r="AA3470">
        <v>453.32</v>
      </c>
      <c r="AB3470">
        <v>346.11</v>
      </c>
      <c r="AC3470">
        <v>913.83</v>
      </c>
    </row>
    <row r="3471" spans="1:29" x14ac:dyDescent="0.25">
      <c r="A3471">
        <v>2007</v>
      </c>
      <c r="B3471">
        <v>2004</v>
      </c>
      <c r="C3471">
        <v>2005</v>
      </c>
      <c r="D3471">
        <v>27</v>
      </c>
      <c r="E3471" t="s">
        <v>68</v>
      </c>
      <c r="F3471" t="s">
        <v>31</v>
      </c>
      <c r="G3471" t="s">
        <v>69</v>
      </c>
      <c r="H3471">
        <v>0</v>
      </c>
      <c r="I3471">
        <v>3</v>
      </c>
      <c r="J3471" t="s">
        <v>34</v>
      </c>
      <c r="K3471">
        <v>78021</v>
      </c>
      <c r="L3471">
        <v>5834</v>
      </c>
      <c r="M3471">
        <v>5574</v>
      </c>
      <c r="N3471">
        <v>0.76400000000000001</v>
      </c>
      <c r="O3471">
        <v>4258</v>
      </c>
      <c r="P3471">
        <v>0</v>
      </c>
      <c r="Q3471">
        <v>260</v>
      </c>
      <c r="R3471">
        <v>260</v>
      </c>
      <c r="S3471">
        <v>2368</v>
      </c>
      <c r="T3471">
        <f t="shared" si="108"/>
        <v>2628</v>
      </c>
      <c r="U3471">
        <f t="shared" si="109"/>
        <v>2</v>
      </c>
      <c r="V3471">
        <v>0.41150004884812685</v>
      </c>
      <c r="W3471">
        <v>0.38090398172223067</v>
      </c>
      <c r="X3471">
        <v>7.5894563460572703E-2</v>
      </c>
      <c r="Y3471">
        <v>0.13170140596906973</v>
      </c>
      <c r="Z3471">
        <v>2400.8599999999997</v>
      </c>
      <c r="AA3471">
        <v>2222.35</v>
      </c>
      <c r="AB3471">
        <v>442.8</v>
      </c>
      <c r="AC3471">
        <v>768.40000000000009</v>
      </c>
    </row>
    <row r="3472" spans="1:29" x14ac:dyDescent="0.25">
      <c r="A3472">
        <v>2007</v>
      </c>
      <c r="B3472">
        <v>2003</v>
      </c>
      <c r="C3472">
        <v>2004</v>
      </c>
      <c r="D3472">
        <v>27</v>
      </c>
      <c r="E3472" t="s">
        <v>68</v>
      </c>
      <c r="F3472" t="s">
        <v>31</v>
      </c>
      <c r="G3472" t="s">
        <v>69</v>
      </c>
      <c r="H3472">
        <v>0</v>
      </c>
      <c r="I3472">
        <v>4</v>
      </c>
      <c r="J3472" t="s">
        <v>34</v>
      </c>
      <c r="K3472">
        <v>70391</v>
      </c>
      <c r="L3472">
        <v>21780</v>
      </c>
      <c r="M3472">
        <v>13386</v>
      </c>
      <c r="N3472">
        <v>0.98560000000000003</v>
      </c>
      <c r="O3472">
        <v>13193</v>
      </c>
      <c r="P3472">
        <v>1398</v>
      </c>
      <c r="Q3472">
        <v>6995</v>
      </c>
      <c r="R3472">
        <v>8394</v>
      </c>
      <c r="S3472">
        <v>28350</v>
      </c>
      <c r="T3472">
        <f t="shared" si="108"/>
        <v>36744</v>
      </c>
      <c r="U3472">
        <f t="shared" si="109"/>
        <v>3</v>
      </c>
      <c r="V3472">
        <v>0.44357079137939187</v>
      </c>
      <c r="W3472">
        <v>0.18794233277611549</v>
      </c>
      <c r="X3472">
        <v>2.8355668723368203E-2</v>
      </c>
      <c r="Y3472">
        <v>0.34013120712112432</v>
      </c>
      <c r="Z3472">
        <v>9661.34</v>
      </c>
      <c r="AA3472">
        <v>4093.54</v>
      </c>
      <c r="AB3472">
        <v>617.6099999999999</v>
      </c>
      <c r="AC3472">
        <v>7408.3399999999992</v>
      </c>
    </row>
    <row r="3473" spans="1:29" x14ac:dyDescent="0.25">
      <c r="A3473">
        <v>2007</v>
      </c>
      <c r="B3473">
        <v>2002</v>
      </c>
      <c r="C3473">
        <v>2003</v>
      </c>
      <c r="D3473">
        <v>27</v>
      </c>
      <c r="E3473" t="s">
        <v>68</v>
      </c>
      <c r="F3473" t="s">
        <v>31</v>
      </c>
      <c r="G3473" t="s">
        <v>69</v>
      </c>
      <c r="H3473">
        <v>0</v>
      </c>
      <c r="I3473">
        <v>5</v>
      </c>
      <c r="J3473" t="s">
        <v>34</v>
      </c>
      <c r="K3473">
        <v>63274</v>
      </c>
      <c r="L3473">
        <v>26756</v>
      </c>
      <c r="M3473">
        <v>18574</v>
      </c>
      <c r="N3473">
        <v>1</v>
      </c>
      <c r="O3473">
        <v>18574</v>
      </c>
      <c r="P3473">
        <v>518</v>
      </c>
      <c r="Q3473">
        <v>7663</v>
      </c>
      <c r="R3473">
        <v>8181</v>
      </c>
      <c r="S3473">
        <v>30190</v>
      </c>
      <c r="T3473">
        <f t="shared" si="108"/>
        <v>38371</v>
      </c>
      <c r="U3473">
        <f t="shared" si="109"/>
        <v>4</v>
      </c>
      <c r="V3473">
        <v>0.48710148941235648</v>
      </c>
      <c r="W3473">
        <v>0.19987150636918036</v>
      </c>
      <c r="X3473">
        <v>9.9558270441344587E-3</v>
      </c>
      <c r="Y3473">
        <v>0.30307117717432863</v>
      </c>
      <c r="Z3473">
        <v>13032.98</v>
      </c>
      <c r="AA3473">
        <v>5347.8</v>
      </c>
      <c r="AB3473">
        <v>266.38</v>
      </c>
      <c r="AC3473">
        <v>8109.0300000000007</v>
      </c>
    </row>
    <row r="3474" spans="1:29" x14ac:dyDescent="0.25">
      <c r="A3474">
        <v>2007</v>
      </c>
      <c r="B3474">
        <v>2005</v>
      </c>
      <c r="C3474">
        <v>2006</v>
      </c>
      <c r="D3474">
        <v>28</v>
      </c>
      <c r="E3474" t="s">
        <v>70</v>
      </c>
      <c r="F3474" t="s">
        <v>31</v>
      </c>
      <c r="G3474" t="s">
        <v>58</v>
      </c>
      <c r="H3474">
        <v>0</v>
      </c>
      <c r="I3474">
        <v>2</v>
      </c>
      <c r="J3474" t="s">
        <v>33</v>
      </c>
      <c r="K3474">
        <v>143347</v>
      </c>
      <c r="L3474">
        <v>4124</v>
      </c>
      <c r="M3474">
        <v>3013</v>
      </c>
      <c r="N3474">
        <v>0.61399999999999999</v>
      </c>
      <c r="O3474">
        <v>1849</v>
      </c>
      <c r="P3474">
        <v>0</v>
      </c>
      <c r="Q3474">
        <v>1111</v>
      </c>
      <c r="R3474">
        <v>1111</v>
      </c>
      <c r="S3474">
        <v>7453</v>
      </c>
      <c r="T3474">
        <f t="shared" si="108"/>
        <v>8564</v>
      </c>
      <c r="U3474">
        <f t="shared" si="109"/>
        <v>1</v>
      </c>
      <c r="V3474">
        <v>0.4804982894937822</v>
      </c>
      <c r="W3474">
        <v>5.7112238787152894E-2</v>
      </c>
      <c r="X3474">
        <v>5.0995148514611434E-2</v>
      </c>
      <c r="Y3474">
        <v>0.4113943232044534</v>
      </c>
      <c r="Z3474">
        <v>1981.8199999999997</v>
      </c>
      <c r="AA3474">
        <v>235.56</v>
      </c>
      <c r="AB3474">
        <v>210.33</v>
      </c>
      <c r="AC3474">
        <v>1696.8000000000002</v>
      </c>
    </row>
    <row r="3475" spans="1:29" x14ac:dyDescent="0.25">
      <c r="A3475">
        <v>2007</v>
      </c>
      <c r="B3475">
        <v>2004</v>
      </c>
      <c r="C3475">
        <v>2005</v>
      </c>
      <c r="D3475">
        <v>28</v>
      </c>
      <c r="E3475" t="s">
        <v>70</v>
      </c>
      <c r="F3475" t="s">
        <v>31</v>
      </c>
      <c r="G3475" t="s">
        <v>58</v>
      </c>
      <c r="H3475">
        <v>0</v>
      </c>
      <c r="I3475">
        <v>3</v>
      </c>
      <c r="J3475" t="s">
        <v>34</v>
      </c>
      <c r="K3475">
        <v>69354</v>
      </c>
      <c r="L3475">
        <v>8595</v>
      </c>
      <c r="M3475">
        <v>6921</v>
      </c>
      <c r="N3475">
        <v>0.81369999999999998</v>
      </c>
      <c r="O3475">
        <v>5631</v>
      </c>
      <c r="P3475">
        <v>0</v>
      </c>
      <c r="Q3475">
        <v>1674</v>
      </c>
      <c r="R3475">
        <v>1674</v>
      </c>
      <c r="S3475">
        <v>7205</v>
      </c>
      <c r="T3475">
        <f t="shared" si="108"/>
        <v>8879</v>
      </c>
      <c r="U3475">
        <f t="shared" si="109"/>
        <v>2</v>
      </c>
      <c r="V3475">
        <v>0.21980597929965021</v>
      </c>
      <c r="W3475">
        <v>0.15677659001464639</v>
      </c>
      <c r="X3475">
        <v>0.2206714991525118</v>
      </c>
      <c r="Y3475">
        <v>0.40274593153319166</v>
      </c>
      <c r="Z3475">
        <v>1889.45</v>
      </c>
      <c r="AA3475">
        <v>1347.65</v>
      </c>
      <c r="AB3475">
        <v>1896.8899999999999</v>
      </c>
      <c r="AC3475">
        <v>3462</v>
      </c>
    </row>
    <row r="3476" spans="1:29" x14ac:dyDescent="0.25">
      <c r="A3476">
        <v>2007</v>
      </c>
      <c r="B3476">
        <v>2003</v>
      </c>
      <c r="C3476">
        <v>2004</v>
      </c>
      <c r="D3476">
        <v>28</v>
      </c>
      <c r="E3476" t="s">
        <v>70</v>
      </c>
      <c r="F3476" t="s">
        <v>31</v>
      </c>
      <c r="G3476" t="s">
        <v>58</v>
      </c>
      <c r="H3476">
        <v>0</v>
      </c>
      <c r="I3476">
        <v>4</v>
      </c>
      <c r="J3476" t="s">
        <v>34</v>
      </c>
      <c r="K3476">
        <v>37653</v>
      </c>
      <c r="L3476">
        <v>10514</v>
      </c>
      <c r="M3476">
        <v>5183</v>
      </c>
      <c r="N3476">
        <v>0.95389999999999997</v>
      </c>
      <c r="O3476">
        <v>4944</v>
      </c>
      <c r="P3476">
        <v>630</v>
      </c>
      <c r="Q3476">
        <v>4700</v>
      </c>
      <c r="R3476">
        <v>5330</v>
      </c>
      <c r="S3476">
        <v>8113</v>
      </c>
      <c r="T3476">
        <f t="shared" si="108"/>
        <v>13443</v>
      </c>
      <c r="U3476">
        <f t="shared" si="109"/>
        <v>3</v>
      </c>
      <c r="V3476">
        <v>0.29529303228015447</v>
      </c>
      <c r="W3476">
        <v>0.16230526335812523</v>
      </c>
      <c r="X3476">
        <v>7.90920849898233E-2</v>
      </c>
      <c r="Y3476">
        <v>0.46330961937189702</v>
      </c>
      <c r="Z3476">
        <v>3104.77</v>
      </c>
      <c r="AA3476">
        <v>1706.51</v>
      </c>
      <c r="AB3476">
        <v>831.59</v>
      </c>
      <c r="AC3476">
        <v>4871.329999999999</v>
      </c>
    </row>
    <row r="3477" spans="1:29" x14ac:dyDescent="0.25">
      <c r="A3477">
        <v>2007</v>
      </c>
      <c r="B3477">
        <v>2002</v>
      </c>
      <c r="C3477">
        <v>2003</v>
      </c>
      <c r="D3477">
        <v>28</v>
      </c>
      <c r="E3477" t="s">
        <v>70</v>
      </c>
      <c r="F3477" t="s">
        <v>31</v>
      </c>
      <c r="G3477" t="s">
        <v>58</v>
      </c>
      <c r="H3477">
        <v>0</v>
      </c>
      <c r="I3477">
        <v>5</v>
      </c>
      <c r="J3477" t="s">
        <v>34</v>
      </c>
      <c r="K3477">
        <v>14026</v>
      </c>
      <c r="L3477">
        <v>6084</v>
      </c>
      <c r="M3477">
        <v>4200</v>
      </c>
      <c r="N3477">
        <v>1</v>
      </c>
      <c r="O3477">
        <v>4200</v>
      </c>
      <c r="P3477">
        <v>88</v>
      </c>
      <c r="Q3477">
        <v>1796</v>
      </c>
      <c r="R3477">
        <v>1884</v>
      </c>
      <c r="S3477">
        <v>6539</v>
      </c>
      <c r="T3477">
        <f t="shared" si="108"/>
        <v>8423</v>
      </c>
      <c r="U3477">
        <f t="shared" si="109"/>
        <v>4</v>
      </c>
      <c r="V3477">
        <v>0.48722221948297201</v>
      </c>
      <c r="W3477">
        <v>0.19109886118411215</v>
      </c>
      <c r="X3477">
        <v>1.6373046435221941E-2</v>
      </c>
      <c r="Y3477">
        <v>0.30530587289769395</v>
      </c>
      <c r="Z3477">
        <v>2964.45</v>
      </c>
      <c r="AA3477">
        <v>1162.72</v>
      </c>
      <c r="AB3477">
        <v>99.62</v>
      </c>
      <c r="AC3477">
        <v>1857.6</v>
      </c>
    </row>
    <row r="3478" spans="1:29" x14ac:dyDescent="0.25">
      <c r="A3478">
        <v>2007</v>
      </c>
      <c r="B3478">
        <v>2005</v>
      </c>
      <c r="C3478">
        <v>2006</v>
      </c>
      <c r="D3478">
        <v>29</v>
      </c>
      <c r="E3478" t="s">
        <v>71</v>
      </c>
      <c r="F3478" t="s">
        <v>31</v>
      </c>
      <c r="G3478" t="s">
        <v>60</v>
      </c>
      <c r="H3478">
        <v>0</v>
      </c>
      <c r="I3478">
        <v>2</v>
      </c>
      <c r="J3478" t="s">
        <v>33</v>
      </c>
      <c r="K3478">
        <v>40930</v>
      </c>
      <c r="L3478">
        <v>858</v>
      </c>
      <c r="M3478">
        <v>754</v>
      </c>
      <c r="N3478">
        <v>0.6018</v>
      </c>
      <c r="O3478">
        <v>454</v>
      </c>
      <c r="P3478">
        <v>0</v>
      </c>
      <c r="Q3478">
        <v>103</v>
      </c>
      <c r="R3478">
        <v>103</v>
      </c>
      <c r="S3478">
        <v>811</v>
      </c>
      <c r="T3478">
        <f t="shared" si="108"/>
        <v>914</v>
      </c>
      <c r="U3478">
        <f t="shared" si="109"/>
        <v>1</v>
      </c>
      <c r="V3478">
        <v>0.37412620001864111</v>
      </c>
      <c r="W3478">
        <v>7.8362382328269184E-2</v>
      </c>
      <c r="X3478">
        <v>6.996225184080529E-2</v>
      </c>
      <c r="Y3478">
        <v>0.47754916581228457</v>
      </c>
      <c r="Z3478">
        <v>321.12</v>
      </c>
      <c r="AA3478">
        <v>67.260000000000005</v>
      </c>
      <c r="AB3478">
        <v>60.05</v>
      </c>
      <c r="AC3478">
        <v>409.89000000000004</v>
      </c>
    </row>
    <row r="3479" spans="1:29" x14ac:dyDescent="0.25">
      <c r="A3479">
        <v>2007</v>
      </c>
      <c r="B3479">
        <v>2004</v>
      </c>
      <c r="C3479">
        <v>2005</v>
      </c>
      <c r="D3479">
        <v>29</v>
      </c>
      <c r="E3479" t="s">
        <v>71</v>
      </c>
      <c r="F3479" t="s">
        <v>31</v>
      </c>
      <c r="G3479" t="s">
        <v>60</v>
      </c>
      <c r="H3479">
        <v>0</v>
      </c>
      <c r="I3479">
        <v>3</v>
      </c>
      <c r="J3479" t="s">
        <v>34</v>
      </c>
      <c r="K3479">
        <v>19190</v>
      </c>
      <c r="L3479">
        <v>2418</v>
      </c>
      <c r="M3479">
        <v>2144</v>
      </c>
      <c r="N3479">
        <v>0.81859999999999999</v>
      </c>
      <c r="O3479">
        <v>1755</v>
      </c>
      <c r="P3479">
        <v>0</v>
      </c>
      <c r="Q3479">
        <v>273</v>
      </c>
      <c r="R3479">
        <v>273</v>
      </c>
      <c r="S3479">
        <v>1102</v>
      </c>
      <c r="T3479">
        <f t="shared" si="108"/>
        <v>1375</v>
      </c>
      <c r="U3479">
        <f t="shared" si="109"/>
        <v>2</v>
      </c>
      <c r="V3479">
        <v>0.10860037213148645</v>
      </c>
      <c r="W3479">
        <v>4.3489766384122393E-2</v>
      </c>
      <c r="X3479">
        <v>0.28021500930328713</v>
      </c>
      <c r="Y3479">
        <v>0.56769485218110405</v>
      </c>
      <c r="Z3479">
        <v>262.64999999999998</v>
      </c>
      <c r="AA3479">
        <v>105.18</v>
      </c>
      <c r="AB3479">
        <v>677.69999999999993</v>
      </c>
      <c r="AC3479">
        <v>1372.9700000000003</v>
      </c>
    </row>
    <row r="3480" spans="1:29" x14ac:dyDescent="0.25">
      <c r="A3480">
        <v>2007</v>
      </c>
      <c r="B3480">
        <v>2003</v>
      </c>
      <c r="C3480">
        <v>2004</v>
      </c>
      <c r="D3480">
        <v>29</v>
      </c>
      <c r="E3480" t="s">
        <v>71</v>
      </c>
      <c r="F3480" t="s">
        <v>31</v>
      </c>
      <c r="G3480" t="s">
        <v>60</v>
      </c>
      <c r="H3480">
        <v>0</v>
      </c>
      <c r="I3480">
        <v>4</v>
      </c>
      <c r="J3480" t="s">
        <v>34</v>
      </c>
      <c r="K3480">
        <v>11867</v>
      </c>
      <c r="L3480">
        <v>3953</v>
      </c>
      <c r="M3480">
        <v>2681</v>
      </c>
      <c r="N3480">
        <v>0.96499999999999997</v>
      </c>
      <c r="O3480">
        <v>2587</v>
      </c>
      <c r="P3480">
        <v>5</v>
      </c>
      <c r="Q3480">
        <v>1267</v>
      </c>
      <c r="R3480">
        <v>1272</v>
      </c>
      <c r="S3480">
        <v>1710</v>
      </c>
      <c r="T3480">
        <f t="shared" si="108"/>
        <v>2982</v>
      </c>
      <c r="U3480">
        <f t="shared" si="109"/>
        <v>3</v>
      </c>
      <c r="V3480">
        <v>0.12844011170245057</v>
      </c>
      <c r="W3480">
        <v>6.4413562134488137E-2</v>
      </c>
      <c r="X3480">
        <v>0.27580083776837933</v>
      </c>
      <c r="Y3480">
        <v>0.53134548839468199</v>
      </c>
      <c r="Z3480">
        <v>507.77000000000004</v>
      </c>
      <c r="AA3480">
        <v>254.65</v>
      </c>
      <c r="AB3480">
        <v>1090.3400000000001</v>
      </c>
      <c r="AC3480">
        <v>2100.6</v>
      </c>
    </row>
    <row r="3481" spans="1:29" x14ac:dyDescent="0.25">
      <c r="A3481">
        <v>2007</v>
      </c>
      <c r="B3481">
        <v>2002</v>
      </c>
      <c r="C3481">
        <v>2003</v>
      </c>
      <c r="D3481">
        <v>29</v>
      </c>
      <c r="E3481" t="s">
        <v>71</v>
      </c>
      <c r="F3481" t="s">
        <v>31</v>
      </c>
      <c r="G3481" t="s">
        <v>60</v>
      </c>
      <c r="H3481">
        <v>0</v>
      </c>
      <c r="I3481">
        <v>5</v>
      </c>
      <c r="J3481" t="s">
        <v>34</v>
      </c>
      <c r="K3481">
        <v>2883</v>
      </c>
      <c r="L3481">
        <v>1160</v>
      </c>
      <c r="M3481">
        <v>850</v>
      </c>
      <c r="N3481">
        <v>1</v>
      </c>
      <c r="O3481">
        <v>850</v>
      </c>
      <c r="P3481">
        <v>4</v>
      </c>
      <c r="Q3481">
        <v>305</v>
      </c>
      <c r="R3481">
        <v>310</v>
      </c>
      <c r="S3481">
        <v>777</v>
      </c>
      <c r="T3481">
        <f t="shared" si="108"/>
        <v>1087</v>
      </c>
      <c r="U3481">
        <f t="shared" si="109"/>
        <v>4</v>
      </c>
      <c r="V3481">
        <v>0.332190541821001</v>
      </c>
      <c r="W3481">
        <v>0.15900594366439832</v>
      </c>
      <c r="X3481">
        <v>0.1345766215867</v>
      </c>
      <c r="Y3481">
        <v>0.37422689292790073</v>
      </c>
      <c r="Z3481">
        <v>385.64</v>
      </c>
      <c r="AA3481">
        <v>184.59</v>
      </c>
      <c r="AB3481">
        <v>156.23000000000002</v>
      </c>
      <c r="AC3481">
        <v>434.43999999999994</v>
      </c>
    </row>
    <row r="3482" spans="1:29" x14ac:dyDescent="0.25">
      <c r="A3482">
        <v>2007</v>
      </c>
      <c r="B3482">
        <v>2005</v>
      </c>
      <c r="C3482">
        <v>2006</v>
      </c>
      <c r="D3482">
        <v>30</v>
      </c>
      <c r="E3482" t="s">
        <v>72</v>
      </c>
      <c r="F3482" t="s">
        <v>31</v>
      </c>
      <c r="G3482" t="s">
        <v>60</v>
      </c>
      <c r="H3482">
        <v>1</v>
      </c>
      <c r="I3482">
        <v>2</v>
      </c>
      <c r="J3482" t="s">
        <v>33</v>
      </c>
      <c r="K3482">
        <v>401220</v>
      </c>
      <c r="L3482">
        <v>10990</v>
      </c>
      <c r="M3482">
        <v>10266</v>
      </c>
      <c r="N3482">
        <v>0.56420000000000003</v>
      </c>
      <c r="O3482">
        <v>5791</v>
      </c>
      <c r="P3482">
        <v>0</v>
      </c>
      <c r="Q3482">
        <v>724</v>
      </c>
      <c r="R3482">
        <v>724</v>
      </c>
      <c r="S3482">
        <v>5263</v>
      </c>
      <c r="T3482">
        <f t="shared" si="108"/>
        <v>5987</v>
      </c>
      <c r="U3482">
        <f t="shared" si="109"/>
        <v>1</v>
      </c>
      <c r="V3482">
        <v>0.2803003764259282</v>
      </c>
      <c r="W3482">
        <v>0.29614265787459931</v>
      </c>
      <c r="X3482">
        <v>5.4890670878900406E-2</v>
      </c>
      <c r="Y3482">
        <v>0.36866629482057217</v>
      </c>
      <c r="Z3482">
        <v>3080.56</v>
      </c>
      <c r="AA3482">
        <v>3254.67</v>
      </c>
      <c r="AB3482">
        <v>603.26</v>
      </c>
      <c r="AC3482">
        <v>4051.7200000000003</v>
      </c>
    </row>
    <row r="3483" spans="1:29" x14ac:dyDescent="0.25">
      <c r="A3483">
        <v>2007</v>
      </c>
      <c r="B3483">
        <v>2004</v>
      </c>
      <c r="C3483">
        <v>2005</v>
      </c>
      <c r="D3483">
        <v>30</v>
      </c>
      <c r="E3483" t="s">
        <v>72</v>
      </c>
      <c r="F3483" t="s">
        <v>31</v>
      </c>
      <c r="G3483" t="s">
        <v>60</v>
      </c>
      <c r="H3483">
        <v>1</v>
      </c>
      <c r="I3483">
        <v>3</v>
      </c>
      <c r="J3483" t="s">
        <v>34</v>
      </c>
      <c r="K3483">
        <v>166460</v>
      </c>
      <c r="L3483">
        <v>13767</v>
      </c>
      <c r="M3483">
        <v>10566</v>
      </c>
      <c r="N3483">
        <v>0.78939999999999999</v>
      </c>
      <c r="O3483">
        <v>8340</v>
      </c>
      <c r="P3483">
        <v>0</v>
      </c>
      <c r="Q3483">
        <v>3200</v>
      </c>
      <c r="R3483">
        <v>3200</v>
      </c>
      <c r="S3483">
        <v>8438</v>
      </c>
      <c r="T3483">
        <f t="shared" si="108"/>
        <v>11638</v>
      </c>
      <c r="U3483">
        <f t="shared" si="109"/>
        <v>2</v>
      </c>
      <c r="V3483">
        <v>0.291075467668854</v>
      </c>
      <c r="W3483">
        <v>8.6344955626480896E-2</v>
      </c>
      <c r="X3483">
        <v>0.24751983334326033</v>
      </c>
      <c r="Y3483">
        <v>0.37505974336140491</v>
      </c>
      <c r="Z3483">
        <v>4007.2999999999997</v>
      </c>
      <c r="AA3483">
        <v>1188.73</v>
      </c>
      <c r="AB3483">
        <v>3407.66</v>
      </c>
      <c r="AC3483">
        <v>5163.53</v>
      </c>
    </row>
    <row r="3484" spans="1:29" x14ac:dyDescent="0.25">
      <c r="A3484">
        <v>2007</v>
      </c>
      <c r="B3484">
        <v>2003</v>
      </c>
      <c r="C3484">
        <v>2004</v>
      </c>
      <c r="D3484">
        <v>30</v>
      </c>
      <c r="E3484" t="s">
        <v>72</v>
      </c>
      <c r="F3484" t="s">
        <v>31</v>
      </c>
      <c r="G3484" t="s">
        <v>60</v>
      </c>
      <c r="H3484">
        <v>1</v>
      </c>
      <c r="I3484">
        <v>4</v>
      </c>
      <c r="J3484" t="s">
        <v>34</v>
      </c>
      <c r="K3484">
        <v>82524</v>
      </c>
      <c r="L3484">
        <v>22703</v>
      </c>
      <c r="M3484">
        <v>16105</v>
      </c>
      <c r="N3484">
        <v>0.95420000000000005</v>
      </c>
      <c r="O3484">
        <v>15368</v>
      </c>
      <c r="P3484">
        <v>991</v>
      </c>
      <c r="Q3484">
        <v>5606</v>
      </c>
      <c r="R3484">
        <v>6597</v>
      </c>
      <c r="S3484">
        <v>20482</v>
      </c>
      <c r="T3484">
        <f t="shared" si="108"/>
        <v>27079</v>
      </c>
      <c r="U3484">
        <f t="shared" si="109"/>
        <v>3</v>
      </c>
      <c r="V3484">
        <v>0.44850621260686341</v>
      </c>
      <c r="W3484">
        <v>0.15061998332381182</v>
      </c>
      <c r="X3484">
        <v>9.0900641896698373E-2</v>
      </c>
      <c r="Y3484">
        <v>0.30997316217262633</v>
      </c>
      <c r="Z3484">
        <v>10182.449999999999</v>
      </c>
      <c r="AA3484">
        <v>3419.5299999999997</v>
      </c>
      <c r="AB3484">
        <v>2063.7200000000003</v>
      </c>
      <c r="AC3484">
        <v>7037.3300000000008</v>
      </c>
    </row>
    <row r="3485" spans="1:29" x14ac:dyDescent="0.25">
      <c r="A3485">
        <v>2007</v>
      </c>
      <c r="B3485">
        <v>2002</v>
      </c>
      <c r="C3485">
        <v>2003</v>
      </c>
      <c r="D3485">
        <v>30</v>
      </c>
      <c r="E3485" t="s">
        <v>72</v>
      </c>
      <c r="F3485" t="s">
        <v>31</v>
      </c>
      <c r="G3485" t="s">
        <v>60</v>
      </c>
      <c r="H3485">
        <v>1</v>
      </c>
      <c r="I3485">
        <v>5</v>
      </c>
      <c r="J3485" t="s">
        <v>34</v>
      </c>
      <c r="K3485">
        <v>31672</v>
      </c>
      <c r="L3485">
        <v>10105</v>
      </c>
      <c r="M3485">
        <v>8565</v>
      </c>
      <c r="N3485">
        <v>1</v>
      </c>
      <c r="O3485">
        <v>8565</v>
      </c>
      <c r="P3485">
        <v>131</v>
      </c>
      <c r="Q3485">
        <v>1409</v>
      </c>
      <c r="R3485">
        <v>1540</v>
      </c>
      <c r="S3485">
        <v>18398</v>
      </c>
      <c r="T3485">
        <f t="shared" si="108"/>
        <v>19938</v>
      </c>
      <c r="U3485">
        <f t="shared" si="109"/>
        <v>4</v>
      </c>
      <c r="V3485">
        <v>0.66116398409654475</v>
      </c>
      <c r="W3485">
        <v>0.12401271326481944</v>
      </c>
      <c r="X3485">
        <v>5.1231053297156735E-2</v>
      </c>
      <c r="Y3485">
        <v>0.16359224934147903</v>
      </c>
      <c r="Z3485">
        <v>6681.7099999999991</v>
      </c>
      <c r="AA3485">
        <v>1253.27</v>
      </c>
      <c r="AB3485">
        <v>517.74</v>
      </c>
      <c r="AC3485">
        <v>1653.2600000000002</v>
      </c>
    </row>
    <row r="3486" spans="1:29" x14ac:dyDescent="0.25">
      <c r="A3486">
        <v>2008</v>
      </c>
      <c r="B3486">
        <v>2005</v>
      </c>
      <c r="C3486">
        <v>2007</v>
      </c>
      <c r="D3486">
        <v>1</v>
      </c>
      <c r="E3486" t="s">
        <v>30</v>
      </c>
      <c r="F3486" t="s">
        <v>31</v>
      </c>
      <c r="G3486" t="s">
        <v>32</v>
      </c>
      <c r="H3486">
        <v>3</v>
      </c>
      <c r="I3486">
        <v>3</v>
      </c>
      <c r="J3486" t="s">
        <v>33</v>
      </c>
      <c r="K3486">
        <v>64768</v>
      </c>
      <c r="L3486">
        <v>815</v>
      </c>
      <c r="M3486">
        <v>815</v>
      </c>
      <c r="N3486">
        <v>0.6</v>
      </c>
      <c r="O3486">
        <v>489</v>
      </c>
      <c r="P3486">
        <v>0</v>
      </c>
      <c r="Q3486">
        <v>0</v>
      </c>
      <c r="R3486">
        <v>0</v>
      </c>
      <c r="S3486">
        <v>410</v>
      </c>
      <c r="T3486">
        <f t="shared" si="108"/>
        <v>410</v>
      </c>
      <c r="U3486">
        <f t="shared" si="109"/>
        <v>1</v>
      </c>
      <c r="V3486">
        <v>0.49888958417688123</v>
      </c>
      <c r="W3486">
        <v>0.459209089459025</v>
      </c>
      <c r="X3486">
        <v>0</v>
      </c>
      <c r="Y3486">
        <v>4.1901326364093688E-2</v>
      </c>
      <c r="Z3486">
        <v>406.6</v>
      </c>
      <c r="AA3486">
        <v>374.26</v>
      </c>
      <c r="AB3486">
        <v>0</v>
      </c>
      <c r="AC3486">
        <v>34.15</v>
      </c>
    </row>
    <row r="3487" spans="1:29" x14ac:dyDescent="0.25">
      <c r="A3487">
        <v>2008</v>
      </c>
      <c r="B3487">
        <v>2004</v>
      </c>
      <c r="C3487">
        <v>2006</v>
      </c>
      <c r="D3487">
        <v>1</v>
      </c>
      <c r="E3487" t="s">
        <v>30</v>
      </c>
      <c r="F3487" t="s">
        <v>31</v>
      </c>
      <c r="G3487" t="s">
        <v>32</v>
      </c>
      <c r="H3487">
        <v>3</v>
      </c>
      <c r="I3487">
        <v>4</v>
      </c>
      <c r="J3487" t="s">
        <v>34</v>
      </c>
      <c r="K3487">
        <v>27873</v>
      </c>
      <c r="L3487">
        <v>2154</v>
      </c>
      <c r="M3487">
        <v>2154</v>
      </c>
      <c r="N3487">
        <v>0.83530000000000004</v>
      </c>
      <c r="O3487">
        <v>1799</v>
      </c>
      <c r="P3487">
        <v>0</v>
      </c>
      <c r="Q3487">
        <v>0</v>
      </c>
      <c r="R3487">
        <v>0</v>
      </c>
      <c r="S3487">
        <v>4014</v>
      </c>
      <c r="T3487">
        <f t="shared" si="108"/>
        <v>4014</v>
      </c>
      <c r="U3487">
        <f t="shared" si="109"/>
        <v>2</v>
      </c>
      <c r="V3487">
        <v>0.95273920469312745</v>
      </c>
      <c r="W3487">
        <v>3.8308023614153641E-2</v>
      </c>
      <c r="X3487">
        <v>0</v>
      </c>
      <c r="Y3487">
        <v>8.952771692718969E-3</v>
      </c>
      <c r="Z3487">
        <v>2052.81</v>
      </c>
      <c r="AA3487">
        <v>82.539999999999992</v>
      </c>
      <c r="AB3487">
        <v>0</v>
      </c>
      <c r="AC3487">
        <v>19.29</v>
      </c>
    </row>
    <row r="3488" spans="1:29" x14ac:dyDescent="0.25">
      <c r="A3488">
        <v>2008</v>
      </c>
      <c r="B3488">
        <v>2003</v>
      </c>
      <c r="C3488">
        <v>2005</v>
      </c>
      <c r="D3488">
        <v>1</v>
      </c>
      <c r="E3488" t="s">
        <v>30</v>
      </c>
      <c r="F3488" t="s">
        <v>31</v>
      </c>
      <c r="G3488" t="s">
        <v>32</v>
      </c>
      <c r="H3488">
        <v>3</v>
      </c>
      <c r="I3488">
        <v>5</v>
      </c>
      <c r="J3488" t="s">
        <v>34</v>
      </c>
      <c r="K3488">
        <v>13838</v>
      </c>
      <c r="L3488">
        <v>3414</v>
      </c>
      <c r="M3488">
        <v>3242</v>
      </c>
      <c r="N3488">
        <v>0.98240000000000005</v>
      </c>
      <c r="O3488">
        <v>3185</v>
      </c>
      <c r="P3488">
        <v>172</v>
      </c>
      <c r="Q3488">
        <v>0</v>
      </c>
      <c r="R3488">
        <v>172</v>
      </c>
      <c r="S3488">
        <v>6275</v>
      </c>
      <c r="T3488">
        <f t="shared" si="108"/>
        <v>6447</v>
      </c>
      <c r="U3488">
        <f t="shared" si="109"/>
        <v>3</v>
      </c>
      <c r="V3488">
        <v>0.97773255047805907</v>
      </c>
      <c r="W3488">
        <v>1.8791454968739473E-2</v>
      </c>
      <c r="X3488">
        <v>0</v>
      </c>
      <c r="Y3488">
        <v>3.4759945532014582E-3</v>
      </c>
      <c r="Z3488">
        <v>3338.8100000000004</v>
      </c>
      <c r="AA3488">
        <v>64.17</v>
      </c>
      <c r="AB3488">
        <v>0</v>
      </c>
      <c r="AC3488">
        <v>11.870000000000001</v>
      </c>
    </row>
    <row r="3489" spans="1:29" x14ac:dyDescent="0.25">
      <c r="A3489">
        <v>2008</v>
      </c>
      <c r="B3489">
        <v>2002</v>
      </c>
      <c r="C3489">
        <v>2004</v>
      </c>
      <c r="D3489">
        <v>1</v>
      </c>
      <c r="E3489" t="s">
        <v>30</v>
      </c>
      <c r="F3489" t="s">
        <v>31</v>
      </c>
      <c r="G3489" t="s">
        <v>32</v>
      </c>
      <c r="H3489">
        <v>3</v>
      </c>
      <c r="I3489">
        <v>6</v>
      </c>
      <c r="J3489" t="s">
        <v>34</v>
      </c>
      <c r="K3489">
        <v>4500</v>
      </c>
      <c r="L3489">
        <v>1529</v>
      </c>
      <c r="M3489">
        <v>1490</v>
      </c>
      <c r="N3489">
        <v>1</v>
      </c>
      <c r="O3489">
        <v>1490</v>
      </c>
      <c r="P3489">
        <v>39</v>
      </c>
      <c r="Q3489">
        <v>0</v>
      </c>
      <c r="R3489">
        <v>39</v>
      </c>
      <c r="S3489">
        <v>2520</v>
      </c>
      <c r="T3489">
        <f t="shared" si="108"/>
        <v>2559</v>
      </c>
      <c r="U3489">
        <f t="shared" si="109"/>
        <v>4</v>
      </c>
      <c r="V3489">
        <v>0.99650866296175222</v>
      </c>
      <c r="W3489">
        <v>1.1964694344557046E-3</v>
      </c>
      <c r="X3489">
        <v>0</v>
      </c>
      <c r="Y3489">
        <v>2.2948676037920892E-3</v>
      </c>
      <c r="Z3489">
        <v>1524.1599999999999</v>
      </c>
      <c r="AA3489">
        <v>1.83</v>
      </c>
      <c r="AB3489">
        <v>0</v>
      </c>
      <c r="AC3489">
        <v>3.51</v>
      </c>
    </row>
    <row r="3490" spans="1:29" x14ac:dyDescent="0.25">
      <c r="A3490">
        <v>2008</v>
      </c>
      <c r="B3490">
        <v>2005</v>
      </c>
      <c r="C3490">
        <v>2007</v>
      </c>
      <c r="D3490">
        <v>2</v>
      </c>
      <c r="E3490" t="s">
        <v>35</v>
      </c>
      <c r="F3490" t="s">
        <v>36</v>
      </c>
      <c r="G3490" t="s">
        <v>37</v>
      </c>
      <c r="H3490">
        <v>3</v>
      </c>
      <c r="I3490">
        <v>3</v>
      </c>
      <c r="J3490" t="s">
        <v>33</v>
      </c>
      <c r="K3490">
        <v>797539</v>
      </c>
      <c r="L3490">
        <v>173154</v>
      </c>
      <c r="M3490">
        <v>173154</v>
      </c>
      <c r="N3490">
        <v>0.58779999999999999</v>
      </c>
      <c r="O3490">
        <v>101771</v>
      </c>
      <c r="P3490">
        <v>0</v>
      </c>
      <c r="Q3490">
        <v>0</v>
      </c>
      <c r="R3490">
        <v>0</v>
      </c>
      <c r="S3490">
        <v>15694</v>
      </c>
      <c r="T3490">
        <f t="shared" si="108"/>
        <v>15694</v>
      </c>
      <c r="U3490">
        <f t="shared" si="109"/>
        <v>1</v>
      </c>
      <c r="V3490">
        <v>5.5931184116170221E-2</v>
      </c>
      <c r="W3490">
        <v>0.92183245212461207</v>
      </c>
      <c r="X3490">
        <v>8.4261306727685132E-3</v>
      </c>
      <c r="Y3490">
        <v>1.381023308644936E-2</v>
      </c>
      <c r="Z3490">
        <v>9684.7200000000012</v>
      </c>
      <c r="AA3490">
        <v>159619.16999999998</v>
      </c>
      <c r="AB3490">
        <v>1459.02</v>
      </c>
      <c r="AC3490">
        <v>2391.3000000000002</v>
      </c>
    </row>
    <row r="3491" spans="1:29" x14ac:dyDescent="0.25">
      <c r="A3491">
        <v>2008</v>
      </c>
      <c r="B3491">
        <v>2004</v>
      </c>
      <c r="C3491">
        <v>2006</v>
      </c>
      <c r="D3491">
        <v>2</v>
      </c>
      <c r="E3491" t="s">
        <v>35</v>
      </c>
      <c r="F3491" t="s">
        <v>36</v>
      </c>
      <c r="G3491" t="s">
        <v>37</v>
      </c>
      <c r="H3491">
        <v>3</v>
      </c>
      <c r="I3491">
        <v>4</v>
      </c>
      <c r="J3491" t="s">
        <v>34</v>
      </c>
      <c r="K3491">
        <v>300074</v>
      </c>
      <c r="L3491">
        <v>27168</v>
      </c>
      <c r="M3491">
        <v>27168</v>
      </c>
      <c r="N3491">
        <v>0.80769999999999997</v>
      </c>
      <c r="O3491">
        <v>21945</v>
      </c>
      <c r="P3491">
        <v>0</v>
      </c>
      <c r="Q3491">
        <v>0</v>
      </c>
      <c r="R3491">
        <v>0</v>
      </c>
      <c r="S3491">
        <v>26466</v>
      </c>
      <c r="T3491">
        <f t="shared" si="108"/>
        <v>26466</v>
      </c>
      <c r="U3491">
        <f t="shared" si="109"/>
        <v>2</v>
      </c>
      <c r="V3491">
        <v>0.59731640705515143</v>
      </c>
      <c r="W3491">
        <v>0.29296362003474574</v>
      </c>
      <c r="X3491">
        <v>1.5110715232178086E-2</v>
      </c>
      <c r="Y3491">
        <v>9.4609257677924677E-2</v>
      </c>
      <c r="Z3491">
        <v>16228.369999999999</v>
      </c>
      <c r="AA3491">
        <v>7959.47</v>
      </c>
      <c r="AB3491">
        <v>410.54</v>
      </c>
      <c r="AC3491">
        <v>2570.42</v>
      </c>
    </row>
    <row r="3492" spans="1:29" x14ac:dyDescent="0.25">
      <c r="A3492">
        <v>2008</v>
      </c>
      <c r="B3492">
        <v>2003</v>
      </c>
      <c r="C3492">
        <v>2005</v>
      </c>
      <c r="D3492">
        <v>2</v>
      </c>
      <c r="E3492" t="s">
        <v>35</v>
      </c>
      <c r="F3492" t="s">
        <v>36</v>
      </c>
      <c r="G3492" t="s">
        <v>37</v>
      </c>
      <c r="H3492">
        <v>3</v>
      </c>
      <c r="I3492">
        <v>5</v>
      </c>
      <c r="J3492" t="s">
        <v>34</v>
      </c>
      <c r="K3492">
        <v>151712</v>
      </c>
      <c r="L3492">
        <v>17510</v>
      </c>
      <c r="M3492">
        <v>16696</v>
      </c>
      <c r="N3492">
        <v>0.96899999999999997</v>
      </c>
      <c r="O3492">
        <v>16178</v>
      </c>
      <c r="P3492">
        <v>814</v>
      </c>
      <c r="Q3492">
        <v>0</v>
      </c>
      <c r="R3492">
        <v>814</v>
      </c>
      <c r="S3492">
        <v>71416</v>
      </c>
      <c r="T3492">
        <f t="shared" si="108"/>
        <v>72230</v>
      </c>
      <c r="U3492">
        <f t="shared" si="109"/>
        <v>3</v>
      </c>
      <c r="V3492">
        <v>0.49224648817570177</v>
      </c>
      <c r="W3492">
        <v>0.46243460214173177</v>
      </c>
      <c r="X3492">
        <v>9.6378496333265375E-3</v>
      </c>
      <c r="Y3492">
        <v>3.5681060049240064E-2</v>
      </c>
      <c r="Z3492">
        <v>8619.2999999999993</v>
      </c>
      <c r="AA3492">
        <v>8097.29</v>
      </c>
      <c r="AB3492">
        <v>168.76</v>
      </c>
      <c r="AC3492">
        <v>624.77999999999986</v>
      </c>
    </row>
    <row r="3493" spans="1:29" x14ac:dyDescent="0.25">
      <c r="A3493">
        <v>2008</v>
      </c>
      <c r="B3493">
        <v>2002</v>
      </c>
      <c r="C3493">
        <v>2004</v>
      </c>
      <c r="D3493">
        <v>2</v>
      </c>
      <c r="E3493" t="s">
        <v>35</v>
      </c>
      <c r="F3493" t="s">
        <v>36</v>
      </c>
      <c r="G3493" t="s">
        <v>37</v>
      </c>
      <c r="H3493">
        <v>3</v>
      </c>
      <c r="I3493">
        <v>6</v>
      </c>
      <c r="J3493" t="s">
        <v>34</v>
      </c>
      <c r="K3493">
        <v>36066</v>
      </c>
      <c r="L3493">
        <v>7628</v>
      </c>
      <c r="M3493">
        <v>7309</v>
      </c>
      <c r="N3493">
        <v>1</v>
      </c>
      <c r="O3493">
        <v>7309</v>
      </c>
      <c r="P3493">
        <v>318</v>
      </c>
      <c r="Q3493">
        <v>0</v>
      </c>
      <c r="R3493">
        <v>318</v>
      </c>
      <c r="S3493">
        <v>24830</v>
      </c>
      <c r="T3493">
        <f t="shared" si="108"/>
        <v>25148</v>
      </c>
      <c r="U3493">
        <f t="shared" si="109"/>
        <v>4</v>
      </c>
      <c r="V3493">
        <v>0.35172525892319928</v>
      </c>
      <c r="W3493">
        <v>0.58589066827812297</v>
      </c>
      <c r="X3493">
        <v>1.8089559047335655E-4</v>
      </c>
      <c r="Y3493">
        <v>6.2203177208204265E-2</v>
      </c>
      <c r="Z3493">
        <v>2683.21</v>
      </c>
      <c r="AA3493">
        <v>4469.59</v>
      </c>
      <c r="AB3493">
        <v>1.3800000000000001</v>
      </c>
      <c r="AC3493">
        <v>474.53000000000003</v>
      </c>
    </row>
    <row r="3494" spans="1:29" x14ac:dyDescent="0.25">
      <c r="A3494">
        <v>2008</v>
      </c>
      <c r="B3494">
        <v>2006</v>
      </c>
      <c r="C3494">
        <v>2007</v>
      </c>
      <c r="D3494">
        <v>3</v>
      </c>
      <c r="E3494" t="s">
        <v>38</v>
      </c>
      <c r="F3494" t="s">
        <v>36</v>
      </c>
      <c r="G3494" t="s">
        <v>39</v>
      </c>
      <c r="H3494">
        <v>0</v>
      </c>
      <c r="I3494">
        <v>2</v>
      </c>
      <c r="J3494" t="s">
        <v>33</v>
      </c>
      <c r="K3494">
        <v>676302</v>
      </c>
      <c r="L3494">
        <v>7580</v>
      </c>
      <c r="M3494">
        <v>7425</v>
      </c>
      <c r="N3494">
        <v>0.57669999999999999</v>
      </c>
      <c r="O3494">
        <v>4282</v>
      </c>
      <c r="P3494">
        <v>0</v>
      </c>
      <c r="Q3494">
        <v>155</v>
      </c>
      <c r="R3494">
        <v>155</v>
      </c>
      <c r="S3494">
        <v>10400</v>
      </c>
      <c r="T3494">
        <f t="shared" si="108"/>
        <v>10555</v>
      </c>
      <c r="U3494">
        <f t="shared" si="109"/>
        <v>1</v>
      </c>
      <c r="V3494">
        <v>0.42250648697921139</v>
      </c>
      <c r="W3494">
        <v>0.22166143179206843</v>
      </c>
      <c r="X3494">
        <v>0.1345307806668892</v>
      </c>
      <c r="Y3494">
        <v>0.22130130056183112</v>
      </c>
      <c r="Z3494">
        <v>3202.84</v>
      </c>
      <c r="AA3494">
        <v>1680.32</v>
      </c>
      <c r="AB3494">
        <v>1019.82</v>
      </c>
      <c r="AC3494">
        <v>1677.59</v>
      </c>
    </row>
    <row r="3495" spans="1:29" x14ac:dyDescent="0.25">
      <c r="A3495">
        <v>2008</v>
      </c>
      <c r="B3495">
        <v>2005</v>
      </c>
      <c r="C3495">
        <v>2006</v>
      </c>
      <c r="D3495">
        <v>3</v>
      </c>
      <c r="E3495" t="s">
        <v>38</v>
      </c>
      <c r="F3495" t="s">
        <v>36</v>
      </c>
      <c r="G3495" t="s">
        <v>39</v>
      </c>
      <c r="H3495">
        <v>0</v>
      </c>
      <c r="I3495">
        <v>3</v>
      </c>
      <c r="J3495" t="s">
        <v>34</v>
      </c>
      <c r="K3495">
        <v>323390</v>
      </c>
      <c r="L3495">
        <v>4615</v>
      </c>
      <c r="M3495">
        <v>4458</v>
      </c>
      <c r="N3495">
        <v>0.80740000000000001</v>
      </c>
      <c r="O3495">
        <v>3600</v>
      </c>
      <c r="P3495">
        <v>0</v>
      </c>
      <c r="Q3495">
        <v>156</v>
      </c>
      <c r="R3495">
        <v>156</v>
      </c>
      <c r="S3495">
        <v>31941</v>
      </c>
      <c r="T3495">
        <f t="shared" si="108"/>
        <v>32097</v>
      </c>
      <c r="U3495">
        <f t="shared" si="109"/>
        <v>2</v>
      </c>
      <c r="V3495">
        <v>0.5336119796237192</v>
      </c>
      <c r="W3495">
        <v>0.10803719039602008</v>
      </c>
      <c r="X3495">
        <v>6.053948175256816E-3</v>
      </c>
      <c r="Y3495">
        <v>0.3522968818050039</v>
      </c>
      <c r="Z3495">
        <v>2462.71</v>
      </c>
      <c r="AA3495">
        <v>498.61</v>
      </c>
      <c r="AB3495">
        <v>27.94</v>
      </c>
      <c r="AC3495">
        <v>1625.9099999999999</v>
      </c>
    </row>
    <row r="3496" spans="1:29" x14ac:dyDescent="0.25">
      <c r="A3496">
        <v>2008</v>
      </c>
      <c r="B3496">
        <v>2004</v>
      </c>
      <c r="C3496">
        <v>2005</v>
      </c>
      <c r="D3496">
        <v>3</v>
      </c>
      <c r="E3496" t="s">
        <v>38</v>
      </c>
      <c r="F3496" t="s">
        <v>36</v>
      </c>
      <c r="G3496" t="s">
        <v>39</v>
      </c>
      <c r="H3496">
        <v>0</v>
      </c>
      <c r="I3496">
        <v>4</v>
      </c>
      <c r="J3496" t="s">
        <v>34</v>
      </c>
      <c r="K3496">
        <v>170917</v>
      </c>
      <c r="L3496">
        <v>20930</v>
      </c>
      <c r="M3496">
        <v>15503</v>
      </c>
      <c r="N3496">
        <v>0.96860000000000002</v>
      </c>
      <c r="O3496">
        <v>15016</v>
      </c>
      <c r="P3496">
        <v>2136</v>
      </c>
      <c r="Q3496">
        <v>3290</v>
      </c>
      <c r="R3496">
        <v>5427</v>
      </c>
      <c r="S3496">
        <v>77732</v>
      </c>
      <c r="T3496">
        <f t="shared" si="108"/>
        <v>83159</v>
      </c>
      <c r="U3496">
        <f t="shared" si="109"/>
        <v>3</v>
      </c>
      <c r="V3496">
        <v>0.47136688475184246</v>
      </c>
      <c r="W3496">
        <v>0.14365194408585297</v>
      </c>
      <c r="X3496">
        <v>0.1047396498724837</v>
      </c>
      <c r="Y3496">
        <v>0.28024152128982072</v>
      </c>
      <c r="Z3496">
        <v>9866.02</v>
      </c>
      <c r="AA3496">
        <v>3006.73</v>
      </c>
      <c r="AB3496">
        <v>2192.27</v>
      </c>
      <c r="AC3496">
        <v>5865.6399999999994</v>
      </c>
    </row>
    <row r="3497" spans="1:29" x14ac:dyDescent="0.25">
      <c r="A3497">
        <v>2008</v>
      </c>
      <c r="B3497">
        <v>2003</v>
      </c>
      <c r="C3497">
        <v>2004</v>
      </c>
      <c r="D3497">
        <v>3</v>
      </c>
      <c r="E3497" t="s">
        <v>38</v>
      </c>
      <c r="F3497" t="s">
        <v>36</v>
      </c>
      <c r="G3497" t="s">
        <v>39</v>
      </c>
      <c r="H3497">
        <v>0</v>
      </c>
      <c r="I3497">
        <v>5</v>
      </c>
      <c r="J3497" t="s">
        <v>34</v>
      </c>
      <c r="K3497">
        <v>38284</v>
      </c>
      <c r="L3497">
        <v>6416</v>
      </c>
      <c r="M3497">
        <v>5494</v>
      </c>
      <c r="N3497">
        <v>1</v>
      </c>
      <c r="O3497">
        <v>5494</v>
      </c>
      <c r="P3497">
        <v>133</v>
      </c>
      <c r="Q3497">
        <v>788</v>
      </c>
      <c r="R3497">
        <v>922</v>
      </c>
      <c r="S3497">
        <v>28039</v>
      </c>
      <c r="T3497">
        <f t="shared" si="108"/>
        <v>28961</v>
      </c>
      <c r="U3497">
        <f t="shared" si="109"/>
        <v>4</v>
      </c>
      <c r="V3497">
        <v>0.33640094069829235</v>
      </c>
      <c r="W3497">
        <v>0.33717238810506017</v>
      </c>
      <c r="X3497">
        <v>6.7285798666253144E-2</v>
      </c>
      <c r="Y3497">
        <v>0.25914087253039425</v>
      </c>
      <c r="Z3497">
        <v>2158.52</v>
      </c>
      <c r="AA3497">
        <v>2163.4699999999998</v>
      </c>
      <c r="AB3497">
        <v>431.74</v>
      </c>
      <c r="AC3497">
        <v>1662.7800000000002</v>
      </c>
    </row>
    <row r="3498" spans="1:29" x14ac:dyDescent="0.25">
      <c r="A3498">
        <v>2008</v>
      </c>
      <c r="B3498">
        <v>2006</v>
      </c>
      <c r="C3498">
        <v>2007</v>
      </c>
      <c r="D3498">
        <v>4</v>
      </c>
      <c r="E3498" t="s">
        <v>40</v>
      </c>
      <c r="F3498" t="s">
        <v>36</v>
      </c>
      <c r="G3498" t="s">
        <v>39</v>
      </c>
      <c r="H3498">
        <v>0</v>
      </c>
      <c r="I3498">
        <v>2</v>
      </c>
      <c r="J3498" t="s">
        <v>33</v>
      </c>
      <c r="K3498">
        <v>134184</v>
      </c>
      <c r="L3498">
        <v>5940</v>
      </c>
      <c r="M3498">
        <v>3991</v>
      </c>
      <c r="N3498">
        <v>0.62570000000000003</v>
      </c>
      <c r="O3498">
        <v>2497</v>
      </c>
      <c r="P3498">
        <v>0</v>
      </c>
      <c r="Q3498">
        <v>1949</v>
      </c>
      <c r="R3498">
        <v>1949</v>
      </c>
      <c r="S3498">
        <v>5786</v>
      </c>
      <c r="T3498">
        <f t="shared" si="108"/>
        <v>7735</v>
      </c>
      <c r="U3498">
        <f t="shared" si="109"/>
        <v>1</v>
      </c>
      <c r="V3498">
        <v>0.10697589856421635</v>
      </c>
      <c r="W3498">
        <v>0.17319298151106596</v>
      </c>
      <c r="X3498">
        <v>3.4062195407310397E-2</v>
      </c>
      <c r="Y3498">
        <v>0.68576892451740734</v>
      </c>
      <c r="Z3498">
        <v>635.47</v>
      </c>
      <c r="AA3498">
        <v>1028.8200000000002</v>
      </c>
      <c r="AB3498">
        <v>202.34</v>
      </c>
      <c r="AC3498">
        <v>4073.68</v>
      </c>
    </row>
    <row r="3499" spans="1:29" x14ac:dyDescent="0.25">
      <c r="A3499">
        <v>2008</v>
      </c>
      <c r="B3499">
        <v>2005</v>
      </c>
      <c r="C3499">
        <v>2006</v>
      </c>
      <c r="D3499">
        <v>4</v>
      </c>
      <c r="E3499" t="s">
        <v>40</v>
      </c>
      <c r="F3499" t="s">
        <v>36</v>
      </c>
      <c r="G3499" t="s">
        <v>39</v>
      </c>
      <c r="H3499">
        <v>0</v>
      </c>
      <c r="I3499">
        <v>3</v>
      </c>
      <c r="J3499" t="s">
        <v>34</v>
      </c>
      <c r="K3499">
        <v>424903</v>
      </c>
      <c r="L3499">
        <v>79597</v>
      </c>
      <c r="M3499">
        <v>59146</v>
      </c>
      <c r="N3499">
        <v>0.87909999999999999</v>
      </c>
      <c r="O3499">
        <v>51995</v>
      </c>
      <c r="P3499">
        <v>0</v>
      </c>
      <c r="Q3499">
        <v>20451</v>
      </c>
      <c r="R3499">
        <v>20451</v>
      </c>
      <c r="S3499">
        <v>82368</v>
      </c>
      <c r="T3499">
        <f t="shared" si="108"/>
        <v>102819</v>
      </c>
      <c r="U3499">
        <f t="shared" si="109"/>
        <v>2</v>
      </c>
      <c r="V3499">
        <v>3.1202848731254756E-2</v>
      </c>
      <c r="W3499">
        <v>1.1644832239790326E-2</v>
      </c>
      <c r="X3499">
        <v>0.41929323443915473</v>
      </c>
      <c r="Y3499">
        <v>0.53785908458980014</v>
      </c>
      <c r="Z3499">
        <v>2483.67</v>
      </c>
      <c r="AA3499">
        <v>926.90000000000009</v>
      </c>
      <c r="AB3499">
        <v>33374.71</v>
      </c>
      <c r="AC3499">
        <v>42812.26</v>
      </c>
    </row>
    <row r="3500" spans="1:29" x14ac:dyDescent="0.25">
      <c r="A3500">
        <v>2008</v>
      </c>
      <c r="B3500">
        <v>2004</v>
      </c>
      <c r="C3500">
        <v>2005</v>
      </c>
      <c r="D3500">
        <v>4</v>
      </c>
      <c r="E3500" t="s">
        <v>40</v>
      </c>
      <c r="F3500" t="s">
        <v>36</v>
      </c>
      <c r="G3500" t="s">
        <v>39</v>
      </c>
      <c r="H3500">
        <v>0</v>
      </c>
      <c r="I3500">
        <v>4</v>
      </c>
      <c r="J3500" t="s">
        <v>34</v>
      </c>
      <c r="K3500">
        <v>26747</v>
      </c>
      <c r="L3500">
        <v>5589</v>
      </c>
      <c r="M3500">
        <v>5380</v>
      </c>
      <c r="N3500">
        <v>0.98970000000000002</v>
      </c>
      <c r="O3500">
        <v>5325</v>
      </c>
      <c r="P3500">
        <v>37</v>
      </c>
      <c r="Q3500">
        <v>171</v>
      </c>
      <c r="R3500">
        <v>208</v>
      </c>
      <c r="S3500">
        <v>14150</v>
      </c>
      <c r="T3500">
        <f t="shared" si="108"/>
        <v>14358</v>
      </c>
      <c r="U3500">
        <f t="shared" si="109"/>
        <v>3</v>
      </c>
      <c r="V3500">
        <v>1.1979476023157456E-2</v>
      </c>
      <c r="W3500">
        <v>1.8636529530052452E-2</v>
      </c>
      <c r="X3500">
        <v>0.49838806632364618</v>
      </c>
      <c r="Y3500">
        <v>0.47099592812314378</v>
      </c>
      <c r="Z3500">
        <v>66.959999999999994</v>
      </c>
      <c r="AA3500">
        <v>104.17</v>
      </c>
      <c r="AB3500">
        <v>2785.77</v>
      </c>
      <c r="AC3500">
        <v>2632.66</v>
      </c>
    </row>
    <row r="3501" spans="1:29" x14ac:dyDescent="0.25">
      <c r="A3501">
        <v>2008</v>
      </c>
      <c r="B3501">
        <v>2003</v>
      </c>
      <c r="C3501">
        <v>2004</v>
      </c>
      <c r="D3501">
        <v>4</v>
      </c>
      <c r="E3501" t="s">
        <v>40</v>
      </c>
      <c r="F3501" t="s">
        <v>36</v>
      </c>
      <c r="G3501" t="s">
        <v>39</v>
      </c>
      <c r="H3501">
        <v>0</v>
      </c>
      <c r="I3501">
        <v>5</v>
      </c>
      <c r="J3501" t="s">
        <v>34</v>
      </c>
      <c r="K3501">
        <v>4195</v>
      </c>
      <c r="L3501">
        <v>55</v>
      </c>
      <c r="M3501">
        <v>41</v>
      </c>
      <c r="N3501">
        <v>1</v>
      </c>
      <c r="O3501">
        <v>41</v>
      </c>
      <c r="P3501">
        <v>0</v>
      </c>
      <c r="Q3501">
        <v>13</v>
      </c>
      <c r="R3501">
        <v>13</v>
      </c>
      <c r="S3501">
        <v>3720</v>
      </c>
      <c r="T3501">
        <f t="shared" si="108"/>
        <v>3733</v>
      </c>
      <c r="U3501">
        <f t="shared" si="109"/>
        <v>4</v>
      </c>
      <c r="V3501">
        <v>7.0093457943925224E-3</v>
      </c>
      <c r="W3501">
        <v>7.9079798705966931E-2</v>
      </c>
      <c r="X3501">
        <v>0.22304097771387488</v>
      </c>
      <c r="Y3501">
        <v>0.69086987778576547</v>
      </c>
      <c r="Z3501">
        <v>0.39</v>
      </c>
      <c r="AA3501">
        <v>4.4000000000000004</v>
      </c>
      <c r="AB3501">
        <v>12.41</v>
      </c>
      <c r="AC3501">
        <v>38.44</v>
      </c>
    </row>
    <row r="3502" spans="1:29" x14ac:dyDescent="0.25">
      <c r="A3502">
        <v>2008</v>
      </c>
      <c r="B3502">
        <v>2006</v>
      </c>
      <c r="C3502">
        <v>2007</v>
      </c>
      <c r="D3502">
        <v>5</v>
      </c>
      <c r="E3502" t="s">
        <v>41</v>
      </c>
      <c r="F3502" t="s">
        <v>36</v>
      </c>
      <c r="G3502" t="s">
        <v>42</v>
      </c>
      <c r="H3502">
        <v>1</v>
      </c>
      <c r="I3502">
        <v>2</v>
      </c>
      <c r="J3502" t="s">
        <v>33</v>
      </c>
      <c r="K3502">
        <v>205483</v>
      </c>
      <c r="L3502">
        <v>3116</v>
      </c>
      <c r="M3502">
        <v>2818</v>
      </c>
      <c r="N3502">
        <v>0.57950000000000002</v>
      </c>
      <c r="O3502">
        <v>1633</v>
      </c>
      <c r="P3502">
        <v>0</v>
      </c>
      <c r="Q3502">
        <v>298</v>
      </c>
      <c r="R3502">
        <v>298</v>
      </c>
      <c r="S3502">
        <v>3472</v>
      </c>
      <c r="T3502">
        <f t="shared" si="108"/>
        <v>3770</v>
      </c>
      <c r="U3502">
        <f t="shared" si="109"/>
        <v>1</v>
      </c>
      <c r="V3502">
        <v>0.32748027681438874</v>
      </c>
      <c r="W3502">
        <v>0.38297790425712813</v>
      </c>
      <c r="X3502">
        <v>0</v>
      </c>
      <c r="Y3502">
        <v>0.28954181892848324</v>
      </c>
      <c r="Z3502">
        <v>1020.72</v>
      </c>
      <c r="AA3502">
        <v>1193.7</v>
      </c>
      <c r="AB3502">
        <v>0</v>
      </c>
      <c r="AC3502">
        <v>902.47</v>
      </c>
    </row>
    <row r="3503" spans="1:29" x14ac:dyDescent="0.25">
      <c r="A3503">
        <v>2008</v>
      </c>
      <c r="B3503">
        <v>2005</v>
      </c>
      <c r="C3503">
        <v>2006</v>
      </c>
      <c r="D3503">
        <v>5</v>
      </c>
      <c r="E3503" t="s">
        <v>41</v>
      </c>
      <c r="F3503" t="s">
        <v>36</v>
      </c>
      <c r="G3503" t="s">
        <v>42</v>
      </c>
      <c r="H3503">
        <v>1</v>
      </c>
      <c r="I3503">
        <v>3</v>
      </c>
      <c r="J3503" t="s">
        <v>34</v>
      </c>
      <c r="K3503">
        <v>197266</v>
      </c>
      <c r="L3503">
        <v>9415</v>
      </c>
      <c r="M3503">
        <v>7289</v>
      </c>
      <c r="N3503">
        <v>0.85499999999999998</v>
      </c>
      <c r="O3503">
        <v>6232</v>
      </c>
      <c r="P3503">
        <v>0</v>
      </c>
      <c r="Q3503">
        <v>2126</v>
      </c>
      <c r="R3503">
        <v>2126</v>
      </c>
      <c r="S3503">
        <v>38656</v>
      </c>
      <c r="T3503">
        <f t="shared" si="108"/>
        <v>40782</v>
      </c>
      <c r="U3503">
        <f t="shared" si="109"/>
        <v>2</v>
      </c>
      <c r="V3503">
        <v>0.49809354886675022</v>
      </c>
      <c r="W3503">
        <v>0.22063003165027506</v>
      </c>
      <c r="X3503">
        <v>0</v>
      </c>
      <c r="Y3503">
        <v>0.28127641948297472</v>
      </c>
      <c r="Z3503">
        <v>4689.75</v>
      </c>
      <c r="AA3503">
        <v>2077.3199999999997</v>
      </c>
      <c r="AB3503">
        <v>0</v>
      </c>
      <c r="AC3503">
        <v>2648.33</v>
      </c>
    </row>
    <row r="3504" spans="1:29" x14ac:dyDescent="0.25">
      <c r="A3504">
        <v>2008</v>
      </c>
      <c r="B3504">
        <v>2004</v>
      </c>
      <c r="C3504">
        <v>2005</v>
      </c>
      <c r="D3504">
        <v>5</v>
      </c>
      <c r="E3504" t="s">
        <v>41</v>
      </c>
      <c r="F3504" t="s">
        <v>36</v>
      </c>
      <c r="G3504" t="s">
        <v>42</v>
      </c>
      <c r="H3504">
        <v>1</v>
      </c>
      <c r="I3504">
        <v>4</v>
      </c>
      <c r="J3504" t="s">
        <v>34</v>
      </c>
      <c r="K3504">
        <v>43791</v>
      </c>
      <c r="L3504">
        <v>8706</v>
      </c>
      <c r="M3504">
        <v>6100</v>
      </c>
      <c r="N3504">
        <v>0.96519999999999995</v>
      </c>
      <c r="O3504">
        <v>5888</v>
      </c>
      <c r="P3504">
        <v>507</v>
      </c>
      <c r="Q3504">
        <v>2098</v>
      </c>
      <c r="R3504">
        <v>2605</v>
      </c>
      <c r="S3504">
        <v>16260</v>
      </c>
      <c r="T3504">
        <f t="shared" si="108"/>
        <v>18865</v>
      </c>
      <c r="U3504">
        <f t="shared" si="109"/>
        <v>3</v>
      </c>
      <c r="V3504">
        <v>0.60419628931149894</v>
      </c>
      <c r="W3504">
        <v>0.12705099727337674</v>
      </c>
      <c r="X3504">
        <v>0</v>
      </c>
      <c r="Y3504">
        <v>0.26875271341512441</v>
      </c>
      <c r="Z3504">
        <v>5260.58</v>
      </c>
      <c r="AA3504">
        <v>1106.2</v>
      </c>
      <c r="AB3504">
        <v>0</v>
      </c>
      <c r="AC3504">
        <v>2339.96</v>
      </c>
    </row>
    <row r="3505" spans="1:29" x14ac:dyDescent="0.25">
      <c r="A3505">
        <v>2008</v>
      </c>
      <c r="B3505">
        <v>2003</v>
      </c>
      <c r="C3505">
        <v>2004</v>
      </c>
      <c r="D3505">
        <v>5</v>
      </c>
      <c r="E3505" t="s">
        <v>41</v>
      </c>
      <c r="F3505" t="s">
        <v>36</v>
      </c>
      <c r="G3505" t="s">
        <v>42</v>
      </c>
      <c r="H3505">
        <v>1</v>
      </c>
      <c r="I3505">
        <v>5</v>
      </c>
      <c r="J3505" t="s">
        <v>34</v>
      </c>
      <c r="K3505">
        <v>49714</v>
      </c>
      <c r="L3505">
        <v>17501</v>
      </c>
      <c r="M3505">
        <v>10267</v>
      </c>
      <c r="N3505">
        <v>1</v>
      </c>
      <c r="O3505">
        <v>10267</v>
      </c>
      <c r="P3505">
        <v>1040</v>
      </c>
      <c r="Q3505">
        <v>6193</v>
      </c>
      <c r="R3505">
        <v>7234</v>
      </c>
      <c r="S3505">
        <v>27240</v>
      </c>
      <c r="T3505">
        <f t="shared" si="108"/>
        <v>34474</v>
      </c>
      <c r="U3505">
        <f t="shared" si="109"/>
        <v>4</v>
      </c>
      <c r="V3505">
        <v>0.51801771946203956</v>
      </c>
      <c r="W3505">
        <v>0.10116011852589983</v>
      </c>
      <c r="X3505">
        <v>0</v>
      </c>
      <c r="Y3505">
        <v>0.38082216201206059</v>
      </c>
      <c r="Z3505">
        <v>9066.17</v>
      </c>
      <c r="AA3505">
        <v>1770.47</v>
      </c>
      <c r="AB3505">
        <v>0</v>
      </c>
      <c r="AC3505">
        <v>6665.02</v>
      </c>
    </row>
    <row r="3506" spans="1:29" x14ac:dyDescent="0.25">
      <c r="A3506">
        <v>2008</v>
      </c>
      <c r="B3506">
        <v>2006</v>
      </c>
      <c r="C3506">
        <v>2007</v>
      </c>
      <c r="D3506">
        <v>6</v>
      </c>
      <c r="E3506" t="s">
        <v>43</v>
      </c>
      <c r="F3506" t="s">
        <v>36</v>
      </c>
      <c r="G3506" t="s">
        <v>42</v>
      </c>
      <c r="H3506">
        <v>0</v>
      </c>
      <c r="I3506">
        <v>2</v>
      </c>
      <c r="J3506" t="s">
        <v>33</v>
      </c>
      <c r="K3506">
        <v>32034</v>
      </c>
      <c r="L3506">
        <v>484</v>
      </c>
      <c r="M3506">
        <v>439</v>
      </c>
      <c r="N3506">
        <v>0.57950000000000002</v>
      </c>
      <c r="O3506">
        <v>254</v>
      </c>
      <c r="P3506">
        <v>0</v>
      </c>
      <c r="Q3506">
        <v>45</v>
      </c>
      <c r="R3506">
        <v>45</v>
      </c>
      <c r="S3506">
        <v>542</v>
      </c>
      <c r="T3506">
        <f t="shared" si="108"/>
        <v>587</v>
      </c>
      <c r="U3506">
        <f t="shared" si="109"/>
        <v>1</v>
      </c>
      <c r="V3506">
        <v>0.32834681413007594</v>
      </c>
      <c r="W3506">
        <v>0.38399636843842855</v>
      </c>
      <c r="X3506">
        <v>0</v>
      </c>
      <c r="Y3506">
        <v>0.28765681743149557</v>
      </c>
      <c r="Z3506">
        <v>159.13</v>
      </c>
      <c r="AA3506">
        <v>186.1</v>
      </c>
      <c r="AB3506">
        <v>0</v>
      </c>
      <c r="AC3506">
        <v>139.41</v>
      </c>
    </row>
    <row r="3507" spans="1:29" x14ac:dyDescent="0.25">
      <c r="A3507">
        <v>2008</v>
      </c>
      <c r="B3507">
        <v>2005</v>
      </c>
      <c r="C3507">
        <v>2006</v>
      </c>
      <c r="D3507">
        <v>6</v>
      </c>
      <c r="E3507" t="s">
        <v>43</v>
      </c>
      <c r="F3507" t="s">
        <v>36</v>
      </c>
      <c r="G3507" t="s">
        <v>42</v>
      </c>
      <c r="H3507">
        <v>0</v>
      </c>
      <c r="I3507">
        <v>3</v>
      </c>
      <c r="J3507" t="s">
        <v>34</v>
      </c>
      <c r="K3507">
        <v>23058</v>
      </c>
      <c r="L3507">
        <v>1052</v>
      </c>
      <c r="M3507">
        <v>852</v>
      </c>
      <c r="N3507">
        <v>0.85499999999999998</v>
      </c>
      <c r="O3507">
        <v>728</v>
      </c>
      <c r="P3507">
        <v>0</v>
      </c>
      <c r="Q3507">
        <v>200</v>
      </c>
      <c r="R3507">
        <v>200</v>
      </c>
      <c r="S3507">
        <v>4566</v>
      </c>
      <c r="T3507">
        <f t="shared" si="108"/>
        <v>4766</v>
      </c>
      <c r="U3507">
        <f t="shared" si="109"/>
        <v>2</v>
      </c>
      <c r="V3507">
        <v>0.52094459754822764</v>
      </c>
      <c r="W3507">
        <v>0.23075168678133609</v>
      </c>
      <c r="X3507">
        <v>0</v>
      </c>
      <c r="Y3507">
        <v>0.24830371567043616</v>
      </c>
      <c r="Z3507">
        <v>548.19000000000005</v>
      </c>
      <c r="AA3507">
        <v>242.82000000000002</v>
      </c>
      <c r="AB3507">
        <v>0</v>
      </c>
      <c r="AC3507">
        <v>261.29000000000002</v>
      </c>
    </row>
    <row r="3508" spans="1:29" x14ac:dyDescent="0.25">
      <c r="A3508">
        <v>2008</v>
      </c>
      <c r="B3508">
        <v>2004</v>
      </c>
      <c r="C3508">
        <v>2005</v>
      </c>
      <c r="D3508">
        <v>6</v>
      </c>
      <c r="E3508" t="s">
        <v>43</v>
      </c>
      <c r="F3508" t="s">
        <v>36</v>
      </c>
      <c r="G3508" t="s">
        <v>42</v>
      </c>
      <c r="H3508">
        <v>0</v>
      </c>
      <c r="I3508">
        <v>4</v>
      </c>
      <c r="J3508" t="s">
        <v>34</v>
      </c>
      <c r="K3508">
        <v>6789</v>
      </c>
      <c r="L3508">
        <v>1292</v>
      </c>
      <c r="M3508">
        <v>945</v>
      </c>
      <c r="N3508">
        <v>0.96519999999999995</v>
      </c>
      <c r="O3508">
        <v>912</v>
      </c>
      <c r="P3508">
        <v>78</v>
      </c>
      <c r="Q3508">
        <v>267</v>
      </c>
      <c r="R3508">
        <v>346</v>
      </c>
      <c r="S3508">
        <v>2578</v>
      </c>
      <c r="T3508">
        <f t="shared" si="108"/>
        <v>2924</v>
      </c>
      <c r="U3508">
        <f t="shared" si="109"/>
        <v>3</v>
      </c>
      <c r="V3508">
        <v>0.63106375405282</v>
      </c>
      <c r="W3508">
        <v>0.13270035827316973</v>
      </c>
      <c r="X3508">
        <v>0</v>
      </c>
      <c r="Y3508">
        <v>0.23623588767401005</v>
      </c>
      <c r="Z3508">
        <v>815.53</v>
      </c>
      <c r="AA3508">
        <v>171.49</v>
      </c>
      <c r="AB3508">
        <v>0</v>
      </c>
      <c r="AC3508">
        <v>305.28999999999996</v>
      </c>
    </row>
    <row r="3509" spans="1:29" x14ac:dyDescent="0.25">
      <c r="A3509">
        <v>2008</v>
      </c>
      <c r="B3509">
        <v>2003</v>
      </c>
      <c r="C3509">
        <v>2004</v>
      </c>
      <c r="D3509">
        <v>6</v>
      </c>
      <c r="E3509" t="s">
        <v>43</v>
      </c>
      <c r="F3509" t="s">
        <v>36</v>
      </c>
      <c r="G3509" t="s">
        <v>42</v>
      </c>
      <c r="H3509">
        <v>0</v>
      </c>
      <c r="I3509">
        <v>5</v>
      </c>
      <c r="J3509" t="s">
        <v>34</v>
      </c>
      <c r="K3509">
        <v>5828</v>
      </c>
      <c r="L3509">
        <v>1915</v>
      </c>
      <c r="M3509">
        <v>1203</v>
      </c>
      <c r="N3509">
        <v>1</v>
      </c>
      <c r="O3509">
        <v>1203</v>
      </c>
      <c r="P3509">
        <v>122</v>
      </c>
      <c r="Q3509">
        <v>589</v>
      </c>
      <c r="R3509">
        <v>711</v>
      </c>
      <c r="S3509">
        <v>3329</v>
      </c>
      <c r="T3509">
        <f t="shared" si="108"/>
        <v>4040</v>
      </c>
      <c r="U3509">
        <f t="shared" si="109"/>
        <v>4</v>
      </c>
      <c r="V3509">
        <v>0.55489944239082767</v>
      </c>
      <c r="W3509">
        <v>0.10835787231376481</v>
      </c>
      <c r="X3509">
        <v>0</v>
      </c>
      <c r="Y3509">
        <v>0.33674268529540763</v>
      </c>
      <c r="Z3509">
        <v>1062.81</v>
      </c>
      <c r="AA3509">
        <v>207.54</v>
      </c>
      <c r="AB3509">
        <v>0</v>
      </c>
      <c r="AC3509">
        <v>644.97</v>
      </c>
    </row>
    <row r="3510" spans="1:29" x14ac:dyDescent="0.25">
      <c r="A3510">
        <v>2008</v>
      </c>
      <c r="B3510">
        <v>2006</v>
      </c>
      <c r="C3510">
        <v>2007</v>
      </c>
      <c r="D3510">
        <v>7</v>
      </c>
      <c r="E3510" t="s">
        <v>44</v>
      </c>
      <c r="F3510" t="s">
        <v>36</v>
      </c>
      <c r="G3510" t="s">
        <v>45</v>
      </c>
      <c r="H3510">
        <v>0</v>
      </c>
      <c r="I3510">
        <v>2</v>
      </c>
      <c r="J3510" t="s">
        <v>33</v>
      </c>
      <c r="K3510">
        <v>160950</v>
      </c>
      <c r="L3510">
        <v>5407</v>
      </c>
      <c r="M3510">
        <v>5407</v>
      </c>
      <c r="N3510">
        <v>0.51970000000000005</v>
      </c>
      <c r="O3510">
        <v>2810</v>
      </c>
      <c r="P3510">
        <v>0</v>
      </c>
      <c r="Q3510">
        <v>0</v>
      </c>
      <c r="R3510">
        <v>0</v>
      </c>
      <c r="S3510">
        <v>39</v>
      </c>
      <c r="T3510">
        <f t="shared" si="108"/>
        <v>39</v>
      </c>
      <c r="U3510">
        <f t="shared" si="109"/>
        <v>1</v>
      </c>
      <c r="V3510">
        <v>0.14513832384052075</v>
      </c>
      <c r="W3510">
        <v>0.71998853465493007</v>
      </c>
      <c r="X3510">
        <v>4.4881278201050367E-2</v>
      </c>
      <c r="Y3510">
        <v>8.9991863303498773E-2</v>
      </c>
      <c r="Z3510">
        <v>784.85</v>
      </c>
      <c r="AA3510">
        <v>3893.41</v>
      </c>
      <c r="AB3510">
        <v>242.7</v>
      </c>
      <c r="AC3510">
        <v>486.64</v>
      </c>
    </row>
    <row r="3511" spans="1:29" x14ac:dyDescent="0.25">
      <c r="A3511">
        <v>2008</v>
      </c>
      <c r="B3511">
        <v>2005</v>
      </c>
      <c r="C3511">
        <v>2006</v>
      </c>
      <c r="D3511">
        <v>7</v>
      </c>
      <c r="E3511" t="s">
        <v>44</v>
      </c>
      <c r="F3511" t="s">
        <v>36</v>
      </c>
      <c r="G3511" t="s">
        <v>45</v>
      </c>
      <c r="H3511">
        <v>0</v>
      </c>
      <c r="I3511">
        <v>3</v>
      </c>
      <c r="J3511" t="s">
        <v>34</v>
      </c>
      <c r="K3511">
        <v>90944</v>
      </c>
      <c r="L3511">
        <v>5141</v>
      </c>
      <c r="M3511">
        <v>5141</v>
      </c>
      <c r="N3511">
        <v>0.74219999999999997</v>
      </c>
      <c r="O3511">
        <v>3815</v>
      </c>
      <c r="P3511">
        <v>0</v>
      </c>
      <c r="Q3511">
        <v>0</v>
      </c>
      <c r="R3511">
        <v>0</v>
      </c>
      <c r="S3511">
        <v>558</v>
      </c>
      <c r="T3511">
        <f t="shared" si="108"/>
        <v>558</v>
      </c>
      <c r="U3511">
        <f t="shared" si="109"/>
        <v>2</v>
      </c>
      <c r="V3511">
        <v>0.23044158147785093</v>
      </c>
      <c r="W3511">
        <v>0.65274276867541114</v>
      </c>
      <c r="X3511">
        <v>1.5287308033422023E-3</v>
      </c>
      <c r="Y3511">
        <v>0.11528691904339572</v>
      </c>
      <c r="Z3511">
        <v>1184.8200000000002</v>
      </c>
      <c r="AA3511">
        <v>3356.09</v>
      </c>
      <c r="AB3511">
        <v>7.86</v>
      </c>
      <c r="AC3511">
        <v>592.75</v>
      </c>
    </row>
    <row r="3512" spans="1:29" x14ac:dyDescent="0.25">
      <c r="A3512">
        <v>2008</v>
      </c>
      <c r="B3512">
        <v>2004</v>
      </c>
      <c r="C3512">
        <v>2005</v>
      </c>
      <c r="D3512">
        <v>7</v>
      </c>
      <c r="E3512" t="s">
        <v>44</v>
      </c>
      <c r="F3512" t="s">
        <v>36</v>
      </c>
      <c r="G3512" t="s">
        <v>45</v>
      </c>
      <c r="H3512">
        <v>0</v>
      </c>
      <c r="I3512">
        <v>4</v>
      </c>
      <c r="J3512" t="s">
        <v>34</v>
      </c>
      <c r="K3512">
        <v>55403</v>
      </c>
      <c r="L3512">
        <v>9530</v>
      </c>
      <c r="M3512">
        <v>8956</v>
      </c>
      <c r="N3512">
        <v>0.92459999999999998</v>
      </c>
      <c r="O3512">
        <v>8280</v>
      </c>
      <c r="P3512">
        <v>574</v>
      </c>
      <c r="Q3512">
        <v>0</v>
      </c>
      <c r="R3512">
        <v>574</v>
      </c>
      <c r="S3512">
        <v>8121</v>
      </c>
      <c r="T3512">
        <f t="shared" si="108"/>
        <v>8695</v>
      </c>
      <c r="U3512">
        <f t="shared" si="109"/>
        <v>3</v>
      </c>
      <c r="V3512">
        <v>0.61911681694851939</v>
      </c>
      <c r="W3512">
        <v>0.26443660567958388</v>
      </c>
      <c r="X3512">
        <v>7.173449110164958E-3</v>
      </c>
      <c r="Y3512">
        <v>0.10927312826173174</v>
      </c>
      <c r="Z3512">
        <v>5900.7899999999991</v>
      </c>
      <c r="AA3512">
        <v>2520.34</v>
      </c>
      <c r="AB3512">
        <v>68.37</v>
      </c>
      <c r="AC3512">
        <v>1041.48</v>
      </c>
    </row>
    <row r="3513" spans="1:29" x14ac:dyDescent="0.25">
      <c r="A3513">
        <v>2008</v>
      </c>
      <c r="B3513">
        <v>2003</v>
      </c>
      <c r="C3513">
        <v>2004</v>
      </c>
      <c r="D3513">
        <v>7</v>
      </c>
      <c r="E3513" t="s">
        <v>44</v>
      </c>
      <c r="F3513" t="s">
        <v>36</v>
      </c>
      <c r="G3513" t="s">
        <v>45</v>
      </c>
      <c r="H3513">
        <v>0</v>
      </c>
      <c r="I3513">
        <v>5</v>
      </c>
      <c r="J3513" t="s">
        <v>34</v>
      </c>
      <c r="K3513">
        <v>26175</v>
      </c>
      <c r="L3513">
        <v>10692</v>
      </c>
      <c r="M3513">
        <v>10324</v>
      </c>
      <c r="N3513">
        <v>1</v>
      </c>
      <c r="O3513">
        <v>10324</v>
      </c>
      <c r="P3513">
        <v>367</v>
      </c>
      <c r="Q3513">
        <v>0</v>
      </c>
      <c r="R3513">
        <v>367</v>
      </c>
      <c r="S3513">
        <v>12864</v>
      </c>
      <c r="T3513">
        <f t="shared" si="108"/>
        <v>13231</v>
      </c>
      <c r="U3513">
        <f t="shared" si="109"/>
        <v>4</v>
      </c>
      <c r="V3513">
        <v>0.40202758943184486</v>
      </c>
      <c r="W3513">
        <v>0.47272948328267483</v>
      </c>
      <c r="X3513">
        <v>1.4316577039981297E-2</v>
      </c>
      <c r="Y3513">
        <v>0.1109263502454992</v>
      </c>
      <c r="Z3513">
        <v>4298.68</v>
      </c>
      <c r="AA3513">
        <v>5054.66</v>
      </c>
      <c r="AB3513">
        <v>153.07999999999998</v>
      </c>
      <c r="AC3513">
        <v>1186.08</v>
      </c>
    </row>
    <row r="3514" spans="1:29" x14ac:dyDescent="0.25">
      <c r="A3514">
        <v>2008</v>
      </c>
      <c r="B3514">
        <v>2006</v>
      </c>
      <c r="C3514">
        <v>2007</v>
      </c>
      <c r="D3514">
        <v>8</v>
      </c>
      <c r="E3514" t="s">
        <v>46</v>
      </c>
      <c r="F3514" t="s">
        <v>36</v>
      </c>
      <c r="G3514" t="s">
        <v>45</v>
      </c>
      <c r="H3514">
        <v>0</v>
      </c>
      <c r="I3514">
        <v>2</v>
      </c>
      <c r="J3514" t="s">
        <v>33</v>
      </c>
      <c r="K3514">
        <v>11163</v>
      </c>
      <c r="L3514">
        <v>752</v>
      </c>
      <c r="M3514">
        <v>752</v>
      </c>
      <c r="N3514">
        <v>0.60340000000000005</v>
      </c>
      <c r="O3514">
        <v>454</v>
      </c>
      <c r="P3514">
        <v>0</v>
      </c>
      <c r="Q3514">
        <v>0</v>
      </c>
      <c r="R3514">
        <v>0</v>
      </c>
      <c r="S3514">
        <v>220</v>
      </c>
      <c r="T3514">
        <f t="shared" si="108"/>
        <v>220</v>
      </c>
      <c r="U3514">
        <f t="shared" si="109"/>
        <v>1</v>
      </c>
      <c r="V3514">
        <v>7.2314763157195608E-2</v>
      </c>
      <c r="W3514">
        <v>0.18262001540872985</v>
      </c>
      <c r="X3514">
        <v>2.5172019871948139E-2</v>
      </c>
      <c r="Y3514">
        <v>0.71989320156212644</v>
      </c>
      <c r="Z3514">
        <v>54.440000000000005</v>
      </c>
      <c r="AA3514">
        <v>137.48000000000002</v>
      </c>
      <c r="AB3514">
        <v>18.95</v>
      </c>
      <c r="AC3514">
        <v>541.95000000000005</v>
      </c>
    </row>
    <row r="3515" spans="1:29" x14ac:dyDescent="0.25">
      <c r="A3515">
        <v>2008</v>
      </c>
      <c r="B3515">
        <v>2005</v>
      </c>
      <c r="C3515">
        <v>2006</v>
      </c>
      <c r="D3515">
        <v>8</v>
      </c>
      <c r="E3515" t="s">
        <v>46</v>
      </c>
      <c r="F3515" t="s">
        <v>36</v>
      </c>
      <c r="G3515" t="s">
        <v>45</v>
      </c>
      <c r="H3515">
        <v>0</v>
      </c>
      <c r="I3515">
        <v>3</v>
      </c>
      <c r="J3515" t="s">
        <v>34</v>
      </c>
      <c r="K3515">
        <v>15046</v>
      </c>
      <c r="L3515">
        <v>2127</v>
      </c>
      <c r="M3515">
        <v>2127</v>
      </c>
      <c r="N3515">
        <v>0.84009999999999996</v>
      </c>
      <c r="O3515">
        <v>1787</v>
      </c>
      <c r="P3515">
        <v>0</v>
      </c>
      <c r="Q3515">
        <v>0</v>
      </c>
      <c r="R3515">
        <v>0</v>
      </c>
      <c r="S3515">
        <v>1892</v>
      </c>
      <c r="T3515">
        <f t="shared" si="108"/>
        <v>1892</v>
      </c>
      <c r="U3515">
        <f t="shared" si="109"/>
        <v>2</v>
      </c>
      <c r="V3515">
        <v>5.8440856424357791E-2</v>
      </c>
      <c r="W3515">
        <v>0.13356835648311358</v>
      </c>
      <c r="X3515">
        <v>9.5236080753954261E-2</v>
      </c>
      <c r="Y3515">
        <v>0.71275470633857418</v>
      </c>
      <c r="Z3515">
        <v>124.33</v>
      </c>
      <c r="AA3515">
        <v>284.16000000000003</v>
      </c>
      <c r="AB3515">
        <v>202.61</v>
      </c>
      <c r="AC3515">
        <v>1516.35</v>
      </c>
    </row>
    <row r="3516" spans="1:29" x14ac:dyDescent="0.25">
      <c r="A3516">
        <v>2008</v>
      </c>
      <c r="B3516">
        <v>2004</v>
      </c>
      <c r="C3516">
        <v>2005</v>
      </c>
      <c r="D3516">
        <v>8</v>
      </c>
      <c r="E3516" t="s">
        <v>46</v>
      </c>
      <c r="F3516" t="s">
        <v>36</v>
      </c>
      <c r="G3516" t="s">
        <v>45</v>
      </c>
      <c r="H3516">
        <v>0</v>
      </c>
      <c r="I3516">
        <v>4</v>
      </c>
      <c r="J3516" t="s">
        <v>34</v>
      </c>
      <c r="K3516">
        <v>6853</v>
      </c>
      <c r="L3516">
        <v>1740</v>
      </c>
      <c r="M3516">
        <v>1617</v>
      </c>
      <c r="N3516">
        <v>0.99209999999999998</v>
      </c>
      <c r="O3516">
        <v>1604</v>
      </c>
      <c r="P3516">
        <v>123</v>
      </c>
      <c r="Q3516">
        <v>0</v>
      </c>
      <c r="R3516">
        <v>123</v>
      </c>
      <c r="S3516">
        <v>3435</v>
      </c>
      <c r="T3516">
        <f t="shared" si="108"/>
        <v>3558</v>
      </c>
      <c r="U3516">
        <f t="shared" si="109"/>
        <v>3</v>
      </c>
      <c r="V3516">
        <v>0.14155306229139022</v>
      </c>
      <c r="W3516">
        <v>0.18030206412399682</v>
      </c>
      <c r="X3516">
        <v>5.1628951737529377E-2</v>
      </c>
      <c r="Y3516">
        <v>0.6265159218470836</v>
      </c>
      <c r="Z3516">
        <v>246.4</v>
      </c>
      <c r="AA3516">
        <v>313.85000000000002</v>
      </c>
      <c r="AB3516">
        <v>89.87</v>
      </c>
      <c r="AC3516">
        <v>1090.57</v>
      </c>
    </row>
    <row r="3517" spans="1:29" x14ac:dyDescent="0.25">
      <c r="A3517">
        <v>2008</v>
      </c>
      <c r="B3517">
        <v>2003</v>
      </c>
      <c r="C3517">
        <v>2004</v>
      </c>
      <c r="D3517">
        <v>8</v>
      </c>
      <c r="E3517" t="s">
        <v>46</v>
      </c>
      <c r="F3517" t="s">
        <v>36</v>
      </c>
      <c r="G3517" t="s">
        <v>45</v>
      </c>
      <c r="H3517">
        <v>0</v>
      </c>
      <c r="I3517">
        <v>5</v>
      </c>
      <c r="J3517" t="s">
        <v>34</v>
      </c>
      <c r="K3517">
        <v>261</v>
      </c>
      <c r="L3517">
        <v>72</v>
      </c>
      <c r="M3517">
        <v>66</v>
      </c>
      <c r="N3517">
        <v>1</v>
      </c>
      <c r="O3517">
        <v>66</v>
      </c>
      <c r="P3517">
        <v>5</v>
      </c>
      <c r="Q3517">
        <v>0</v>
      </c>
      <c r="R3517">
        <v>5</v>
      </c>
      <c r="S3517">
        <v>162</v>
      </c>
      <c r="T3517">
        <f t="shared" si="108"/>
        <v>167</v>
      </c>
      <c r="U3517">
        <f t="shared" si="109"/>
        <v>4</v>
      </c>
      <c r="V3517">
        <v>0.1749028317601333</v>
      </c>
      <c r="W3517">
        <v>0.27207107162687399</v>
      </c>
      <c r="X3517">
        <v>1.3881177123820101E-4</v>
      </c>
      <c r="Y3517">
        <v>0.55288728484175464</v>
      </c>
      <c r="Z3517">
        <v>12.600000000000001</v>
      </c>
      <c r="AA3517">
        <v>19.600000000000001</v>
      </c>
      <c r="AB3517">
        <v>0.01</v>
      </c>
      <c r="AC3517">
        <v>39.83</v>
      </c>
    </row>
    <row r="3518" spans="1:29" x14ac:dyDescent="0.25">
      <c r="A3518">
        <v>2008</v>
      </c>
      <c r="B3518">
        <v>2006</v>
      </c>
      <c r="C3518">
        <v>2007</v>
      </c>
      <c r="D3518">
        <v>9</v>
      </c>
      <c r="E3518" t="s">
        <v>47</v>
      </c>
      <c r="F3518" t="s">
        <v>36</v>
      </c>
      <c r="G3518" t="s">
        <v>45</v>
      </c>
      <c r="H3518">
        <v>1</v>
      </c>
      <c r="I3518">
        <v>2</v>
      </c>
      <c r="J3518" t="s">
        <v>33</v>
      </c>
      <c r="K3518">
        <v>42785</v>
      </c>
      <c r="L3518">
        <v>2885</v>
      </c>
      <c r="M3518">
        <v>2885</v>
      </c>
      <c r="N3518">
        <v>0.63319999999999999</v>
      </c>
      <c r="O3518">
        <v>1827</v>
      </c>
      <c r="P3518">
        <v>0</v>
      </c>
      <c r="Q3518">
        <v>0</v>
      </c>
      <c r="R3518">
        <v>0</v>
      </c>
      <c r="S3518">
        <v>1271</v>
      </c>
      <c r="T3518">
        <f t="shared" si="108"/>
        <v>1271</v>
      </c>
      <c r="U3518">
        <f t="shared" si="109"/>
        <v>1</v>
      </c>
      <c r="V3518">
        <v>7.2308614720265063E-2</v>
      </c>
      <c r="W3518">
        <v>0.18262222699720321</v>
      </c>
      <c r="X3518">
        <v>2.5164534676181204E-2</v>
      </c>
      <c r="Y3518">
        <v>0.71990462360635055</v>
      </c>
      <c r="Z3518">
        <v>208.64000000000001</v>
      </c>
      <c r="AA3518">
        <v>526.94000000000005</v>
      </c>
      <c r="AB3518">
        <v>72.61</v>
      </c>
      <c r="AC3518">
        <v>2077.2199999999998</v>
      </c>
    </row>
    <row r="3519" spans="1:29" x14ac:dyDescent="0.25">
      <c r="A3519">
        <v>2008</v>
      </c>
      <c r="B3519">
        <v>2005</v>
      </c>
      <c r="C3519">
        <v>2006</v>
      </c>
      <c r="D3519">
        <v>9</v>
      </c>
      <c r="E3519" t="s">
        <v>47</v>
      </c>
      <c r="F3519" t="s">
        <v>36</v>
      </c>
      <c r="G3519" t="s">
        <v>45</v>
      </c>
      <c r="H3519">
        <v>1</v>
      </c>
      <c r="I3519">
        <v>3</v>
      </c>
      <c r="J3519" t="s">
        <v>34</v>
      </c>
      <c r="K3519">
        <v>52812</v>
      </c>
      <c r="L3519">
        <v>7467</v>
      </c>
      <c r="M3519">
        <v>7467</v>
      </c>
      <c r="N3519">
        <v>0.87580000000000002</v>
      </c>
      <c r="O3519">
        <v>6539</v>
      </c>
      <c r="P3519">
        <v>0</v>
      </c>
      <c r="Q3519">
        <v>0</v>
      </c>
      <c r="R3519">
        <v>0</v>
      </c>
      <c r="S3519">
        <v>11588</v>
      </c>
      <c r="T3519">
        <f t="shared" si="108"/>
        <v>11588</v>
      </c>
      <c r="U3519">
        <f t="shared" si="109"/>
        <v>2</v>
      </c>
      <c r="V3519">
        <v>5.844288025369887E-2</v>
      </c>
      <c r="W3519">
        <v>0.13356689058164326</v>
      </c>
      <c r="X3519">
        <v>9.5233503680133683E-2</v>
      </c>
      <c r="Y3519">
        <v>0.71275672548452407</v>
      </c>
      <c r="Z3519">
        <v>436.4</v>
      </c>
      <c r="AA3519">
        <v>997.36000000000013</v>
      </c>
      <c r="AB3519">
        <v>711.11999999999989</v>
      </c>
      <c r="AC3519">
        <v>5322.24</v>
      </c>
    </row>
    <row r="3520" spans="1:29" x14ac:dyDescent="0.25">
      <c r="A3520">
        <v>2008</v>
      </c>
      <c r="B3520">
        <v>2004</v>
      </c>
      <c r="C3520">
        <v>2005</v>
      </c>
      <c r="D3520">
        <v>9</v>
      </c>
      <c r="E3520" t="s">
        <v>47</v>
      </c>
      <c r="F3520" t="s">
        <v>36</v>
      </c>
      <c r="G3520" t="s">
        <v>45</v>
      </c>
      <c r="H3520">
        <v>1</v>
      </c>
      <c r="I3520">
        <v>4</v>
      </c>
      <c r="J3520" t="s">
        <v>34</v>
      </c>
      <c r="K3520">
        <v>2494</v>
      </c>
      <c r="L3520">
        <v>634</v>
      </c>
      <c r="M3520">
        <v>588</v>
      </c>
      <c r="N3520">
        <v>0.995</v>
      </c>
      <c r="O3520">
        <v>585</v>
      </c>
      <c r="P3520">
        <v>46</v>
      </c>
      <c r="Q3520">
        <v>0</v>
      </c>
      <c r="R3520">
        <v>46</v>
      </c>
      <c r="S3520">
        <v>1289</v>
      </c>
      <c r="T3520">
        <f t="shared" si="108"/>
        <v>1335</v>
      </c>
      <c r="U3520">
        <f t="shared" si="109"/>
        <v>3</v>
      </c>
      <c r="V3520">
        <v>0.1427491138243403</v>
      </c>
      <c r="W3520">
        <v>0.17991335171327294</v>
      </c>
      <c r="X3520">
        <v>5.1500590783773136E-2</v>
      </c>
      <c r="Y3520">
        <v>0.62583694367861364</v>
      </c>
      <c r="Z3520">
        <v>90.61</v>
      </c>
      <c r="AA3520">
        <v>114.2</v>
      </c>
      <c r="AB3520">
        <v>32.69</v>
      </c>
      <c r="AC3520">
        <v>397.25</v>
      </c>
    </row>
    <row r="3521" spans="1:29" x14ac:dyDescent="0.25">
      <c r="A3521">
        <v>2008</v>
      </c>
      <c r="B3521">
        <v>2003</v>
      </c>
      <c r="C3521">
        <v>2004</v>
      </c>
      <c r="D3521">
        <v>9</v>
      </c>
      <c r="E3521" t="s">
        <v>47</v>
      </c>
      <c r="F3521" t="s">
        <v>36</v>
      </c>
      <c r="G3521" t="s">
        <v>45</v>
      </c>
      <c r="H3521">
        <v>1</v>
      </c>
      <c r="I3521">
        <v>5</v>
      </c>
      <c r="J3521" t="s">
        <v>34</v>
      </c>
      <c r="K3521">
        <v>2601</v>
      </c>
      <c r="L3521">
        <v>718</v>
      </c>
      <c r="M3521">
        <v>659</v>
      </c>
      <c r="N3521">
        <v>1</v>
      </c>
      <c r="O3521">
        <v>659</v>
      </c>
      <c r="P3521">
        <v>59</v>
      </c>
      <c r="Q3521">
        <v>0</v>
      </c>
      <c r="R3521">
        <v>59</v>
      </c>
      <c r="S3521">
        <v>1621</v>
      </c>
      <c r="T3521">
        <f t="shared" si="108"/>
        <v>1680</v>
      </c>
      <c r="U3521">
        <f t="shared" si="109"/>
        <v>4</v>
      </c>
      <c r="V3521">
        <v>0.17497809122397029</v>
      </c>
      <c r="W3521">
        <v>0.27191920878020281</v>
      </c>
      <c r="X3521">
        <v>1.3910333987119031E-4</v>
      </c>
      <c r="Y3521">
        <v>0.55296359665595574</v>
      </c>
      <c r="Z3521">
        <v>125.79</v>
      </c>
      <c r="AA3521">
        <v>195.48</v>
      </c>
      <c r="AB3521">
        <v>0.1</v>
      </c>
      <c r="AC3521">
        <v>397.52</v>
      </c>
    </row>
    <row r="3522" spans="1:29" x14ac:dyDescent="0.25">
      <c r="A3522">
        <v>2008</v>
      </c>
      <c r="B3522">
        <v>2006</v>
      </c>
      <c r="C3522">
        <v>2007</v>
      </c>
      <c r="D3522">
        <v>10</v>
      </c>
      <c r="E3522" t="s">
        <v>48</v>
      </c>
      <c r="F3522" t="s">
        <v>31</v>
      </c>
      <c r="G3522" t="s">
        <v>49</v>
      </c>
      <c r="H3522">
        <v>1</v>
      </c>
      <c r="I3522">
        <v>2</v>
      </c>
      <c r="J3522" t="s">
        <v>33</v>
      </c>
      <c r="K3522">
        <v>149790</v>
      </c>
      <c r="L3522">
        <v>4378</v>
      </c>
      <c r="M3522">
        <v>4207</v>
      </c>
      <c r="N3522">
        <v>0.57550000000000001</v>
      </c>
      <c r="O3522">
        <v>2421</v>
      </c>
      <c r="P3522">
        <v>0</v>
      </c>
      <c r="Q3522">
        <v>171</v>
      </c>
      <c r="R3522">
        <v>171</v>
      </c>
      <c r="S3522">
        <v>289</v>
      </c>
      <c r="T3522">
        <f t="shared" si="108"/>
        <v>460</v>
      </c>
      <c r="U3522">
        <f t="shared" si="109"/>
        <v>1</v>
      </c>
      <c r="V3522">
        <v>0.16681168257274201</v>
      </c>
      <c r="W3522">
        <v>0.35480253857765665</v>
      </c>
      <c r="X3522">
        <v>5.1582271976760914E-2</v>
      </c>
      <c r="Y3522">
        <v>0.42680350687284047</v>
      </c>
      <c r="Z3522">
        <v>730.43999999999994</v>
      </c>
      <c r="AA3522">
        <v>1553.6200000000001</v>
      </c>
      <c r="AB3522">
        <v>225.87</v>
      </c>
      <c r="AC3522">
        <v>1868.9</v>
      </c>
    </row>
    <row r="3523" spans="1:29" x14ac:dyDescent="0.25">
      <c r="A3523">
        <v>2008</v>
      </c>
      <c r="B3523">
        <v>2005</v>
      </c>
      <c r="C3523">
        <v>2006</v>
      </c>
      <c r="D3523">
        <v>10</v>
      </c>
      <c r="E3523" t="s">
        <v>48</v>
      </c>
      <c r="F3523" t="s">
        <v>31</v>
      </c>
      <c r="G3523" t="s">
        <v>49</v>
      </c>
      <c r="H3523">
        <v>1</v>
      </c>
      <c r="I3523">
        <v>3</v>
      </c>
      <c r="J3523" t="s">
        <v>34</v>
      </c>
      <c r="K3523">
        <v>75610</v>
      </c>
      <c r="L3523">
        <v>7363</v>
      </c>
      <c r="M3523">
        <v>4292</v>
      </c>
      <c r="N3523">
        <v>0.81889999999999996</v>
      </c>
      <c r="O3523">
        <v>3514</v>
      </c>
      <c r="P3523">
        <v>0</v>
      </c>
      <c r="Q3523">
        <v>3071</v>
      </c>
      <c r="R3523">
        <v>3071</v>
      </c>
      <c r="S3523">
        <v>3732</v>
      </c>
      <c r="T3523">
        <f t="shared" si="108"/>
        <v>6803</v>
      </c>
      <c r="U3523">
        <f t="shared" si="109"/>
        <v>2</v>
      </c>
      <c r="V3523">
        <v>6.7510657397435711E-2</v>
      </c>
      <c r="W3523">
        <v>6.3288440305672766E-2</v>
      </c>
      <c r="X3523">
        <v>0.16435139602060456</v>
      </c>
      <c r="Y3523">
        <v>0.70484950627628706</v>
      </c>
      <c r="Z3523">
        <v>497.11</v>
      </c>
      <c r="AA3523">
        <v>466.02</v>
      </c>
      <c r="AB3523">
        <v>1210.19</v>
      </c>
      <c r="AC3523">
        <v>5190.1099999999997</v>
      </c>
    </row>
    <row r="3524" spans="1:29" x14ac:dyDescent="0.25">
      <c r="A3524">
        <v>2008</v>
      </c>
      <c r="B3524">
        <v>2004</v>
      </c>
      <c r="C3524">
        <v>2005</v>
      </c>
      <c r="D3524">
        <v>10</v>
      </c>
      <c r="E3524" t="s">
        <v>48</v>
      </c>
      <c r="F3524" t="s">
        <v>31</v>
      </c>
      <c r="G3524" t="s">
        <v>49</v>
      </c>
      <c r="H3524">
        <v>1</v>
      </c>
      <c r="I3524">
        <v>4</v>
      </c>
      <c r="J3524" t="s">
        <v>34</v>
      </c>
      <c r="K3524">
        <v>41425</v>
      </c>
      <c r="L3524">
        <v>20683</v>
      </c>
      <c r="M3524">
        <v>5594</v>
      </c>
      <c r="N3524">
        <v>0.98680000000000001</v>
      </c>
      <c r="O3524">
        <v>5520</v>
      </c>
      <c r="P3524">
        <v>41</v>
      </c>
      <c r="Q3524">
        <v>15047</v>
      </c>
      <c r="R3524">
        <v>15089</v>
      </c>
      <c r="S3524">
        <v>8829</v>
      </c>
      <c r="T3524">
        <f t="shared" si="108"/>
        <v>23918</v>
      </c>
      <c r="U3524">
        <f t="shared" si="109"/>
        <v>3</v>
      </c>
      <c r="V3524">
        <v>2.2757501345288876E-3</v>
      </c>
      <c r="W3524">
        <v>2.2472246920098304E-3</v>
      </c>
      <c r="X3524">
        <v>9.2332506095500283E-2</v>
      </c>
      <c r="Y3524">
        <v>0.90314451907796101</v>
      </c>
      <c r="Z3524">
        <v>47.07</v>
      </c>
      <c r="AA3524">
        <v>46.480000000000004</v>
      </c>
      <c r="AB3524">
        <v>1909.74</v>
      </c>
      <c r="AC3524">
        <v>18680</v>
      </c>
    </row>
    <row r="3525" spans="1:29" x14ac:dyDescent="0.25">
      <c r="A3525">
        <v>2008</v>
      </c>
      <c r="B3525">
        <v>2003</v>
      </c>
      <c r="C3525">
        <v>2004</v>
      </c>
      <c r="D3525">
        <v>10</v>
      </c>
      <c r="E3525" t="s">
        <v>48</v>
      </c>
      <c r="F3525" t="s">
        <v>31</v>
      </c>
      <c r="G3525" t="s">
        <v>49</v>
      </c>
      <c r="H3525">
        <v>1</v>
      </c>
      <c r="I3525">
        <v>5</v>
      </c>
      <c r="J3525" t="s">
        <v>34</v>
      </c>
      <c r="K3525">
        <v>3686</v>
      </c>
      <c r="L3525">
        <v>2666</v>
      </c>
      <c r="M3525">
        <v>352</v>
      </c>
      <c r="N3525">
        <v>1</v>
      </c>
      <c r="O3525">
        <v>352</v>
      </c>
      <c r="P3525">
        <v>0</v>
      </c>
      <c r="Q3525">
        <v>2313</v>
      </c>
      <c r="R3525">
        <v>2313</v>
      </c>
      <c r="S3525">
        <v>651</v>
      </c>
      <c r="T3525">
        <f t="shared" si="108"/>
        <v>2964</v>
      </c>
      <c r="U3525">
        <f t="shared" si="109"/>
        <v>4</v>
      </c>
      <c r="V3525">
        <v>1.2376701796497016E-4</v>
      </c>
      <c r="W3525">
        <v>6.7509282526347349E-5</v>
      </c>
      <c r="X3525">
        <v>4.6971458575554133E-2</v>
      </c>
      <c r="Y3525">
        <v>0.9528372651239545</v>
      </c>
      <c r="Z3525">
        <v>0.33</v>
      </c>
      <c r="AA3525">
        <v>0.18</v>
      </c>
      <c r="AB3525">
        <v>125.24000000000001</v>
      </c>
      <c r="AC3525">
        <v>2540.5500000000006</v>
      </c>
    </row>
    <row r="3526" spans="1:29" x14ac:dyDescent="0.25">
      <c r="A3526">
        <v>2008</v>
      </c>
      <c r="B3526">
        <v>2006</v>
      </c>
      <c r="C3526">
        <v>2007</v>
      </c>
      <c r="D3526">
        <v>11</v>
      </c>
      <c r="E3526" t="s">
        <v>50</v>
      </c>
      <c r="F3526" t="s">
        <v>31</v>
      </c>
      <c r="G3526" t="s">
        <v>49</v>
      </c>
      <c r="H3526">
        <v>1</v>
      </c>
      <c r="I3526">
        <v>2</v>
      </c>
      <c r="J3526" t="s">
        <v>33</v>
      </c>
      <c r="K3526">
        <v>430190</v>
      </c>
      <c r="L3526">
        <v>11066</v>
      </c>
      <c r="M3526">
        <v>7974</v>
      </c>
      <c r="N3526">
        <v>0.57620000000000005</v>
      </c>
      <c r="O3526">
        <v>4595</v>
      </c>
      <c r="P3526">
        <v>0</v>
      </c>
      <c r="Q3526">
        <v>3091</v>
      </c>
      <c r="R3526">
        <v>3091</v>
      </c>
      <c r="S3526">
        <v>687</v>
      </c>
      <c r="T3526">
        <f t="shared" si="108"/>
        <v>3778</v>
      </c>
      <c r="U3526">
        <f t="shared" si="109"/>
        <v>1</v>
      </c>
      <c r="V3526">
        <v>0.18956043211298917</v>
      </c>
      <c r="W3526">
        <v>0.22462194631569912</v>
      </c>
      <c r="X3526">
        <v>7.8749926580551313E-2</v>
      </c>
      <c r="Y3526">
        <v>0.50706769499076043</v>
      </c>
      <c r="Z3526">
        <v>2097.7800000000002</v>
      </c>
      <c r="AA3526">
        <v>2485.79</v>
      </c>
      <c r="AB3526">
        <v>871.49</v>
      </c>
      <c r="AC3526">
        <v>5611.49</v>
      </c>
    </row>
    <row r="3527" spans="1:29" x14ac:dyDescent="0.25">
      <c r="A3527">
        <v>2008</v>
      </c>
      <c r="B3527">
        <v>2005</v>
      </c>
      <c r="C3527">
        <v>2006</v>
      </c>
      <c r="D3527">
        <v>11</v>
      </c>
      <c r="E3527" t="s">
        <v>50</v>
      </c>
      <c r="F3527" t="s">
        <v>31</v>
      </c>
      <c r="G3527" t="s">
        <v>49</v>
      </c>
      <c r="H3527">
        <v>1</v>
      </c>
      <c r="I3527">
        <v>3</v>
      </c>
      <c r="J3527" t="s">
        <v>34</v>
      </c>
      <c r="K3527">
        <v>248495</v>
      </c>
      <c r="L3527">
        <v>25402</v>
      </c>
      <c r="M3527">
        <v>15770</v>
      </c>
      <c r="N3527">
        <v>0.81389999999999996</v>
      </c>
      <c r="O3527">
        <v>12835</v>
      </c>
      <c r="P3527">
        <v>0</v>
      </c>
      <c r="Q3527">
        <v>9631</v>
      </c>
      <c r="R3527">
        <v>9631</v>
      </c>
      <c r="S3527">
        <v>11846</v>
      </c>
      <c r="T3527">
        <f t="shared" ref="T3527:T3590" si="110">SUM(R3527,S3527)</f>
        <v>21477</v>
      </c>
      <c r="U3527">
        <f t="shared" ref="U3527:U3590" si="111">IF(H3527&lt;2,I3527-1,I3527-2)</f>
        <v>2</v>
      </c>
      <c r="V3527">
        <v>6.2361380444102207E-2</v>
      </c>
      <c r="W3527">
        <v>2.315187703771239E-2</v>
      </c>
      <c r="X3527">
        <v>0.19552590989935539</v>
      </c>
      <c r="Y3527">
        <v>0.71896083261882993</v>
      </c>
      <c r="Z3527">
        <v>1584.12</v>
      </c>
      <c r="AA3527">
        <v>588.11</v>
      </c>
      <c r="AB3527">
        <v>4966.8</v>
      </c>
      <c r="AC3527">
        <v>18263.23</v>
      </c>
    </row>
    <row r="3528" spans="1:29" x14ac:dyDescent="0.25">
      <c r="A3528">
        <v>2008</v>
      </c>
      <c r="B3528">
        <v>2004</v>
      </c>
      <c r="C3528">
        <v>2005</v>
      </c>
      <c r="D3528">
        <v>11</v>
      </c>
      <c r="E3528" t="s">
        <v>50</v>
      </c>
      <c r="F3528" t="s">
        <v>31</v>
      </c>
      <c r="G3528" t="s">
        <v>49</v>
      </c>
      <c r="H3528">
        <v>1</v>
      </c>
      <c r="I3528">
        <v>4</v>
      </c>
      <c r="J3528" t="s">
        <v>34</v>
      </c>
      <c r="K3528">
        <v>159135</v>
      </c>
      <c r="L3528">
        <v>55836</v>
      </c>
      <c r="M3528">
        <v>16295</v>
      </c>
      <c r="N3528">
        <v>0.98080000000000001</v>
      </c>
      <c r="O3528">
        <v>15983</v>
      </c>
      <c r="P3528">
        <v>40</v>
      </c>
      <c r="Q3528">
        <v>39500</v>
      </c>
      <c r="R3528">
        <v>39540</v>
      </c>
      <c r="S3528">
        <v>50189</v>
      </c>
      <c r="T3528">
        <f t="shared" si="110"/>
        <v>89729</v>
      </c>
      <c r="U3528">
        <f t="shared" si="111"/>
        <v>3</v>
      </c>
      <c r="V3528">
        <v>9.0323317826036479E-3</v>
      </c>
      <c r="W3528">
        <v>1.6873856474165089E-2</v>
      </c>
      <c r="X3528">
        <v>0.13146284624565333</v>
      </c>
      <c r="Y3528">
        <v>0.84263096549757799</v>
      </c>
      <c r="Z3528">
        <v>504.33</v>
      </c>
      <c r="AA3528">
        <v>942.17000000000007</v>
      </c>
      <c r="AB3528">
        <v>7340.37</v>
      </c>
      <c r="AC3528">
        <v>47049.210000000014</v>
      </c>
    </row>
    <row r="3529" spans="1:29" x14ac:dyDescent="0.25">
      <c r="A3529">
        <v>2008</v>
      </c>
      <c r="B3529">
        <v>2003</v>
      </c>
      <c r="C3529">
        <v>2004</v>
      </c>
      <c r="D3529">
        <v>11</v>
      </c>
      <c r="E3529" t="s">
        <v>50</v>
      </c>
      <c r="F3529" t="s">
        <v>31</v>
      </c>
      <c r="G3529" t="s">
        <v>49</v>
      </c>
      <c r="H3529">
        <v>1</v>
      </c>
      <c r="I3529">
        <v>5</v>
      </c>
      <c r="J3529" t="s">
        <v>34</v>
      </c>
      <c r="K3529">
        <v>25214</v>
      </c>
      <c r="L3529">
        <v>13841</v>
      </c>
      <c r="M3529">
        <v>2649</v>
      </c>
      <c r="N3529">
        <v>1</v>
      </c>
      <c r="O3529">
        <v>2649</v>
      </c>
      <c r="P3529">
        <v>6</v>
      </c>
      <c r="Q3529">
        <v>11185</v>
      </c>
      <c r="R3529">
        <v>11192</v>
      </c>
      <c r="S3529">
        <v>8850</v>
      </c>
      <c r="T3529">
        <f t="shared" si="110"/>
        <v>20042</v>
      </c>
      <c r="U3529">
        <f t="shared" si="111"/>
        <v>4</v>
      </c>
      <c r="V3529">
        <v>1.6905755470529081E-4</v>
      </c>
      <c r="W3529">
        <v>8.7418650082650372E-5</v>
      </c>
      <c r="X3529">
        <v>0.10482146366274031</v>
      </c>
      <c r="Y3529">
        <v>0.89492206013247189</v>
      </c>
      <c r="Z3529">
        <v>2.34</v>
      </c>
      <c r="AA3529">
        <v>1.21</v>
      </c>
      <c r="AB3529">
        <v>1450.8799999999999</v>
      </c>
      <c r="AC3529">
        <v>12387.009999999998</v>
      </c>
    </row>
    <row r="3530" spans="1:29" x14ac:dyDescent="0.25">
      <c r="A3530">
        <v>2008</v>
      </c>
      <c r="B3530">
        <v>2006</v>
      </c>
      <c r="C3530">
        <v>2007</v>
      </c>
      <c r="D3530">
        <v>12</v>
      </c>
      <c r="E3530" t="s">
        <v>51</v>
      </c>
      <c r="F3530" t="s">
        <v>31</v>
      </c>
      <c r="G3530" t="s">
        <v>49</v>
      </c>
      <c r="H3530">
        <v>0</v>
      </c>
      <c r="I3530">
        <v>2</v>
      </c>
      <c r="J3530" t="s">
        <v>33</v>
      </c>
      <c r="K3530">
        <v>34551</v>
      </c>
      <c r="L3530">
        <v>905</v>
      </c>
      <c r="M3530">
        <v>641</v>
      </c>
      <c r="N3530">
        <v>0.57789999999999997</v>
      </c>
      <c r="O3530">
        <v>370</v>
      </c>
      <c r="P3530">
        <v>0</v>
      </c>
      <c r="Q3530">
        <v>263</v>
      </c>
      <c r="R3530">
        <v>263</v>
      </c>
      <c r="S3530">
        <v>72</v>
      </c>
      <c r="T3530">
        <f t="shared" si="110"/>
        <v>335</v>
      </c>
      <c r="U3530">
        <f t="shared" si="111"/>
        <v>1</v>
      </c>
      <c r="V3530">
        <v>0.18617268126671233</v>
      </c>
      <c r="W3530">
        <v>0.22060285960531253</v>
      </c>
      <c r="X3530">
        <v>7.5224856909239565E-2</v>
      </c>
      <c r="Y3530">
        <v>0.51799960221873542</v>
      </c>
      <c r="Z3530">
        <v>168.49</v>
      </c>
      <c r="AA3530">
        <v>199.64999999999998</v>
      </c>
      <c r="AB3530">
        <v>68.08</v>
      </c>
      <c r="AC3530">
        <v>468.8</v>
      </c>
    </row>
    <row r="3531" spans="1:29" x14ac:dyDescent="0.25">
      <c r="A3531">
        <v>2008</v>
      </c>
      <c r="B3531">
        <v>2005</v>
      </c>
      <c r="C3531">
        <v>2006</v>
      </c>
      <c r="D3531">
        <v>12</v>
      </c>
      <c r="E3531" t="s">
        <v>51</v>
      </c>
      <c r="F3531" t="s">
        <v>31</v>
      </c>
      <c r="G3531" t="s">
        <v>49</v>
      </c>
      <c r="H3531">
        <v>0</v>
      </c>
      <c r="I3531">
        <v>3</v>
      </c>
      <c r="J3531" t="s">
        <v>34</v>
      </c>
      <c r="K3531">
        <v>26425</v>
      </c>
      <c r="L3531">
        <v>2651</v>
      </c>
      <c r="M3531">
        <v>1686</v>
      </c>
      <c r="N3531">
        <v>0.81530000000000002</v>
      </c>
      <c r="O3531">
        <v>1375</v>
      </c>
      <c r="P3531">
        <v>0</v>
      </c>
      <c r="Q3531">
        <v>964</v>
      </c>
      <c r="R3531">
        <v>964</v>
      </c>
      <c r="S3531">
        <v>1433</v>
      </c>
      <c r="T3531">
        <f t="shared" si="110"/>
        <v>2397</v>
      </c>
      <c r="U3531">
        <f t="shared" si="111"/>
        <v>2</v>
      </c>
      <c r="V3531">
        <v>6.3590726163849837E-2</v>
      </c>
      <c r="W3531">
        <v>2.3682453711910627E-2</v>
      </c>
      <c r="X3531">
        <v>0.19753105045392313</v>
      </c>
      <c r="Y3531">
        <v>0.71519576967031639</v>
      </c>
      <c r="Z3531">
        <v>168.6</v>
      </c>
      <c r="AA3531">
        <v>62.79</v>
      </c>
      <c r="AB3531">
        <v>523.72</v>
      </c>
      <c r="AC3531">
        <v>1896.22</v>
      </c>
    </row>
    <row r="3532" spans="1:29" x14ac:dyDescent="0.25">
      <c r="A3532">
        <v>2008</v>
      </c>
      <c r="B3532">
        <v>2004</v>
      </c>
      <c r="C3532">
        <v>2005</v>
      </c>
      <c r="D3532">
        <v>12</v>
      </c>
      <c r="E3532" t="s">
        <v>51</v>
      </c>
      <c r="F3532" t="s">
        <v>31</v>
      </c>
      <c r="G3532" t="s">
        <v>49</v>
      </c>
      <c r="H3532">
        <v>0</v>
      </c>
      <c r="I3532">
        <v>4</v>
      </c>
      <c r="J3532" t="s">
        <v>34</v>
      </c>
      <c r="K3532">
        <v>24861</v>
      </c>
      <c r="L3532">
        <v>7601</v>
      </c>
      <c r="M3532">
        <v>2560</v>
      </c>
      <c r="N3532">
        <v>0.98080000000000001</v>
      </c>
      <c r="O3532">
        <v>2511</v>
      </c>
      <c r="P3532">
        <v>6</v>
      </c>
      <c r="Q3532">
        <v>5034</v>
      </c>
      <c r="R3532">
        <v>5040</v>
      </c>
      <c r="S3532">
        <v>8951</v>
      </c>
      <c r="T3532">
        <f t="shared" si="110"/>
        <v>13991</v>
      </c>
      <c r="U3532">
        <f t="shared" si="111"/>
        <v>3</v>
      </c>
      <c r="V3532">
        <v>1.0402209104531214E-2</v>
      </c>
      <c r="W3532">
        <v>1.7037942343845171E-2</v>
      </c>
      <c r="X3532">
        <v>0.15596209580767423</v>
      </c>
      <c r="Y3532">
        <v>0.81659775274394952</v>
      </c>
      <c r="Z3532">
        <v>79.069999999999993</v>
      </c>
      <c r="AA3532">
        <v>129.51</v>
      </c>
      <c r="AB3532">
        <v>1185.51</v>
      </c>
      <c r="AC3532">
        <v>6207.1800000000012</v>
      </c>
    </row>
    <row r="3533" spans="1:29" x14ac:dyDescent="0.25">
      <c r="A3533">
        <v>2008</v>
      </c>
      <c r="B3533">
        <v>2003</v>
      </c>
      <c r="C3533">
        <v>2004</v>
      </c>
      <c r="D3533">
        <v>12</v>
      </c>
      <c r="E3533" t="s">
        <v>51</v>
      </c>
      <c r="F3533" t="s">
        <v>31</v>
      </c>
      <c r="G3533" t="s">
        <v>49</v>
      </c>
      <c r="H3533">
        <v>0</v>
      </c>
      <c r="I3533">
        <v>5</v>
      </c>
      <c r="J3533" t="s">
        <v>34</v>
      </c>
      <c r="K3533">
        <v>2998</v>
      </c>
      <c r="L3533">
        <v>1476</v>
      </c>
      <c r="M3533">
        <v>313</v>
      </c>
      <c r="N3533">
        <v>1</v>
      </c>
      <c r="O3533">
        <v>313</v>
      </c>
      <c r="P3533">
        <v>0</v>
      </c>
      <c r="Q3533">
        <v>1162</v>
      </c>
      <c r="R3533">
        <v>1163</v>
      </c>
      <c r="S3533">
        <v>1221</v>
      </c>
      <c r="T3533">
        <f t="shared" si="110"/>
        <v>2384</v>
      </c>
      <c r="U3533">
        <f t="shared" si="111"/>
        <v>4</v>
      </c>
      <c r="V3533">
        <v>1.828884177442407E-4</v>
      </c>
      <c r="W3533">
        <v>9.4831031422939623E-5</v>
      </c>
      <c r="X3533">
        <v>0.12118051086831355</v>
      </c>
      <c r="Y3533">
        <v>0.87854176968251918</v>
      </c>
      <c r="Z3533">
        <v>0.27</v>
      </c>
      <c r="AA3533">
        <v>0.14000000000000001</v>
      </c>
      <c r="AB3533">
        <v>178.9</v>
      </c>
      <c r="AC3533">
        <v>1297</v>
      </c>
    </row>
    <row r="3534" spans="1:29" x14ac:dyDescent="0.25">
      <c r="A3534">
        <v>2008</v>
      </c>
      <c r="B3534">
        <v>2006</v>
      </c>
      <c r="C3534">
        <v>2007</v>
      </c>
      <c r="D3534">
        <v>13</v>
      </c>
      <c r="E3534" t="s">
        <v>52</v>
      </c>
      <c r="F3534" t="s">
        <v>31</v>
      </c>
      <c r="G3534" t="s">
        <v>49</v>
      </c>
      <c r="H3534">
        <v>1</v>
      </c>
      <c r="I3534">
        <v>2</v>
      </c>
      <c r="J3534" t="s">
        <v>33</v>
      </c>
      <c r="K3534">
        <v>114824</v>
      </c>
      <c r="L3534">
        <v>2781</v>
      </c>
      <c r="M3534">
        <v>2217</v>
      </c>
      <c r="N3534">
        <v>0.57210000000000005</v>
      </c>
      <c r="O3534">
        <v>1268</v>
      </c>
      <c r="P3534">
        <v>0</v>
      </c>
      <c r="Q3534">
        <v>564</v>
      </c>
      <c r="R3534">
        <v>564</v>
      </c>
      <c r="S3534">
        <v>1089</v>
      </c>
      <c r="T3534">
        <f t="shared" si="110"/>
        <v>1653</v>
      </c>
      <c r="U3534">
        <f t="shared" si="111"/>
        <v>1</v>
      </c>
      <c r="V3534">
        <v>0.19548126179563224</v>
      </c>
      <c r="W3534">
        <v>0.23851891794733532</v>
      </c>
      <c r="X3534">
        <v>6.617776579491326E-2</v>
      </c>
      <c r="Y3534">
        <v>0.49982205446211914</v>
      </c>
      <c r="Z3534">
        <v>543.78</v>
      </c>
      <c r="AA3534">
        <v>663.5</v>
      </c>
      <c r="AB3534">
        <v>184.08999999999997</v>
      </c>
      <c r="AC3534">
        <v>1390.3799999999999</v>
      </c>
    </row>
    <row r="3535" spans="1:29" x14ac:dyDescent="0.25">
      <c r="A3535">
        <v>2008</v>
      </c>
      <c r="B3535">
        <v>2005</v>
      </c>
      <c r="C3535">
        <v>2006</v>
      </c>
      <c r="D3535">
        <v>13</v>
      </c>
      <c r="E3535" t="s">
        <v>52</v>
      </c>
      <c r="F3535" t="s">
        <v>31</v>
      </c>
      <c r="G3535" t="s">
        <v>49</v>
      </c>
      <c r="H3535">
        <v>1</v>
      </c>
      <c r="I3535">
        <v>3</v>
      </c>
      <c r="J3535" t="s">
        <v>34</v>
      </c>
      <c r="K3535">
        <v>65657</v>
      </c>
      <c r="L3535">
        <v>8276</v>
      </c>
      <c r="M3535">
        <v>5462</v>
      </c>
      <c r="N3535">
        <v>0.80179999999999996</v>
      </c>
      <c r="O3535">
        <v>4379</v>
      </c>
      <c r="P3535">
        <v>0</v>
      </c>
      <c r="Q3535">
        <v>2813</v>
      </c>
      <c r="R3535">
        <v>2813</v>
      </c>
      <c r="S3535">
        <v>2482</v>
      </c>
      <c r="T3535">
        <f t="shared" si="110"/>
        <v>5295</v>
      </c>
      <c r="U3535">
        <f t="shared" si="111"/>
        <v>2</v>
      </c>
      <c r="V3535">
        <v>4.5961761766841747E-2</v>
      </c>
      <c r="W3535">
        <v>6.7910744428776662E-2</v>
      </c>
      <c r="X3535">
        <v>7.3765014783694072E-2</v>
      </c>
      <c r="Y3535">
        <v>0.81236247902068759</v>
      </c>
      <c r="Z3535">
        <v>380.38</v>
      </c>
      <c r="AA3535">
        <v>562.03</v>
      </c>
      <c r="AB3535">
        <v>610.48</v>
      </c>
      <c r="AC3535">
        <v>6723.1200000000008</v>
      </c>
    </row>
    <row r="3536" spans="1:29" x14ac:dyDescent="0.25">
      <c r="A3536">
        <v>2008</v>
      </c>
      <c r="B3536">
        <v>2004</v>
      </c>
      <c r="C3536">
        <v>2005</v>
      </c>
      <c r="D3536">
        <v>13</v>
      </c>
      <c r="E3536" t="s">
        <v>52</v>
      </c>
      <c r="F3536" t="s">
        <v>31</v>
      </c>
      <c r="G3536" t="s">
        <v>49</v>
      </c>
      <c r="H3536">
        <v>1</v>
      </c>
      <c r="I3536">
        <v>4</v>
      </c>
      <c r="J3536" t="s">
        <v>34</v>
      </c>
      <c r="K3536">
        <v>40281</v>
      </c>
      <c r="L3536">
        <v>14239</v>
      </c>
      <c r="M3536">
        <v>5894</v>
      </c>
      <c r="N3536">
        <v>0.96499999999999997</v>
      </c>
      <c r="O3536">
        <v>5687</v>
      </c>
      <c r="P3536">
        <v>125</v>
      </c>
      <c r="Q3536">
        <v>8219</v>
      </c>
      <c r="R3536">
        <v>8344</v>
      </c>
      <c r="S3536">
        <v>8757</v>
      </c>
      <c r="T3536">
        <f t="shared" si="110"/>
        <v>17101</v>
      </c>
      <c r="U3536">
        <f t="shared" si="111"/>
        <v>3</v>
      </c>
      <c r="V3536">
        <v>9.5396876005129413E-3</v>
      </c>
      <c r="W3536">
        <v>2.1759954380292514E-2</v>
      </c>
      <c r="X3536">
        <v>0.14416628158652084</v>
      </c>
      <c r="Y3536">
        <v>0.82453407643267373</v>
      </c>
      <c r="Z3536">
        <v>135.84</v>
      </c>
      <c r="AA3536">
        <v>309.85000000000002</v>
      </c>
      <c r="AB3536">
        <v>2052.85</v>
      </c>
      <c r="AC3536">
        <v>11740.92</v>
      </c>
    </row>
    <row r="3537" spans="1:29" x14ac:dyDescent="0.25">
      <c r="A3537">
        <v>2008</v>
      </c>
      <c r="B3537">
        <v>2003</v>
      </c>
      <c r="C3537">
        <v>2004</v>
      </c>
      <c r="D3537">
        <v>13</v>
      </c>
      <c r="E3537" t="s">
        <v>52</v>
      </c>
      <c r="F3537" t="s">
        <v>31</v>
      </c>
      <c r="G3537" t="s">
        <v>49</v>
      </c>
      <c r="H3537">
        <v>1</v>
      </c>
      <c r="I3537">
        <v>5</v>
      </c>
      <c r="J3537" t="s">
        <v>34</v>
      </c>
      <c r="K3537">
        <v>10992</v>
      </c>
      <c r="L3537">
        <v>5686</v>
      </c>
      <c r="M3537">
        <v>1708</v>
      </c>
      <c r="N3537">
        <v>1</v>
      </c>
      <c r="O3537">
        <v>1708</v>
      </c>
      <c r="P3537">
        <v>40</v>
      </c>
      <c r="Q3537">
        <v>3937</v>
      </c>
      <c r="R3537">
        <v>3977</v>
      </c>
      <c r="S3537">
        <v>4206</v>
      </c>
      <c r="T3537">
        <f t="shared" si="110"/>
        <v>8183</v>
      </c>
      <c r="U3537">
        <f t="shared" si="111"/>
        <v>4</v>
      </c>
      <c r="V3537">
        <v>1.6348035896741473E-2</v>
      </c>
      <c r="W3537">
        <v>5.1281059245802639E-3</v>
      </c>
      <c r="X3537">
        <v>3.2342591241068461E-2</v>
      </c>
      <c r="Y3537">
        <v>0.94618126693760984</v>
      </c>
      <c r="Z3537">
        <v>92.960000000000008</v>
      </c>
      <c r="AA3537">
        <v>29.16</v>
      </c>
      <c r="AB3537">
        <v>183.91</v>
      </c>
      <c r="AC3537">
        <v>5380.2800000000007</v>
      </c>
    </row>
    <row r="3538" spans="1:29" x14ac:dyDescent="0.25">
      <c r="A3538">
        <v>2008</v>
      </c>
      <c r="B3538">
        <v>2005</v>
      </c>
      <c r="C3538">
        <v>2007</v>
      </c>
      <c r="D3538">
        <v>14</v>
      </c>
      <c r="E3538" t="s">
        <v>53</v>
      </c>
      <c r="F3538" t="s">
        <v>31</v>
      </c>
      <c r="G3538" t="s">
        <v>49</v>
      </c>
      <c r="H3538">
        <v>3</v>
      </c>
      <c r="I3538">
        <v>3</v>
      </c>
      <c r="J3538" t="s">
        <v>33</v>
      </c>
      <c r="K3538">
        <v>8374</v>
      </c>
      <c r="L3538">
        <v>252</v>
      </c>
      <c r="M3538">
        <v>230</v>
      </c>
      <c r="N3538">
        <v>0.61870000000000003</v>
      </c>
      <c r="O3538">
        <v>142</v>
      </c>
      <c r="P3538">
        <v>0</v>
      </c>
      <c r="Q3538">
        <v>22</v>
      </c>
      <c r="R3538">
        <v>22</v>
      </c>
      <c r="S3538">
        <v>108</v>
      </c>
      <c r="T3538">
        <f t="shared" si="110"/>
        <v>130</v>
      </c>
      <c r="U3538">
        <f t="shared" si="111"/>
        <v>1</v>
      </c>
      <c r="V3538">
        <v>0</v>
      </c>
      <c r="W3538">
        <v>3.9594952731300183E-2</v>
      </c>
      <c r="X3538">
        <v>4.9958466832799336E-2</v>
      </c>
      <c r="Y3538">
        <v>0.91044658043590043</v>
      </c>
      <c r="Z3538">
        <v>0</v>
      </c>
      <c r="AA3538">
        <v>10.01</v>
      </c>
      <c r="AB3538">
        <v>12.63</v>
      </c>
      <c r="AC3538">
        <v>230.17</v>
      </c>
    </row>
    <row r="3539" spans="1:29" x14ac:dyDescent="0.25">
      <c r="A3539">
        <v>2008</v>
      </c>
      <c r="B3539">
        <v>2004</v>
      </c>
      <c r="C3539">
        <v>2006</v>
      </c>
      <c r="D3539">
        <v>14</v>
      </c>
      <c r="E3539" t="s">
        <v>53</v>
      </c>
      <c r="F3539" t="s">
        <v>31</v>
      </c>
      <c r="G3539" t="s">
        <v>49</v>
      </c>
      <c r="H3539">
        <v>3</v>
      </c>
      <c r="I3539">
        <v>4</v>
      </c>
      <c r="J3539" t="s">
        <v>34</v>
      </c>
      <c r="K3539">
        <v>3870</v>
      </c>
      <c r="L3539">
        <v>300</v>
      </c>
      <c r="M3539">
        <v>288</v>
      </c>
      <c r="N3539">
        <v>0.86860000000000004</v>
      </c>
      <c r="O3539">
        <v>250</v>
      </c>
      <c r="P3539">
        <v>0</v>
      </c>
      <c r="Q3539">
        <v>11</v>
      </c>
      <c r="R3539">
        <v>11</v>
      </c>
      <c r="S3539">
        <v>876</v>
      </c>
      <c r="T3539">
        <f t="shared" si="110"/>
        <v>887</v>
      </c>
      <c r="U3539">
        <f t="shared" si="111"/>
        <v>2</v>
      </c>
      <c r="V3539">
        <v>0</v>
      </c>
      <c r="W3539">
        <v>1.9828331891676095E-2</v>
      </c>
      <c r="X3539">
        <v>0.36422915696320451</v>
      </c>
      <c r="Y3539">
        <v>0.61594251114511944</v>
      </c>
      <c r="Z3539">
        <v>0</v>
      </c>
      <c r="AA3539">
        <v>5.96</v>
      </c>
      <c r="AB3539">
        <v>109.48</v>
      </c>
      <c r="AC3539">
        <v>185.14</v>
      </c>
    </row>
    <row r="3540" spans="1:29" x14ac:dyDescent="0.25">
      <c r="A3540">
        <v>2008</v>
      </c>
      <c r="B3540">
        <v>2003</v>
      </c>
      <c r="C3540">
        <v>2005</v>
      </c>
      <c r="D3540">
        <v>14</v>
      </c>
      <c r="E3540" t="s">
        <v>53</v>
      </c>
      <c r="F3540" t="s">
        <v>31</v>
      </c>
      <c r="G3540" t="s">
        <v>49</v>
      </c>
      <c r="H3540">
        <v>3</v>
      </c>
      <c r="I3540">
        <v>5</v>
      </c>
      <c r="J3540" t="s">
        <v>34</v>
      </c>
      <c r="K3540">
        <v>1289</v>
      </c>
      <c r="L3540">
        <v>121</v>
      </c>
      <c r="M3540">
        <v>121</v>
      </c>
      <c r="N3540">
        <v>0.99050000000000005</v>
      </c>
      <c r="O3540">
        <v>120</v>
      </c>
      <c r="P3540">
        <v>0</v>
      </c>
      <c r="Q3540">
        <v>0</v>
      </c>
      <c r="R3540">
        <v>0</v>
      </c>
      <c r="S3540">
        <v>823</v>
      </c>
      <c r="T3540">
        <f t="shared" si="110"/>
        <v>823</v>
      </c>
      <c r="U3540">
        <f t="shared" si="111"/>
        <v>3</v>
      </c>
      <c r="V3540">
        <v>0</v>
      </c>
      <c r="W3540">
        <v>8.5539882867277067E-2</v>
      </c>
      <c r="X3540">
        <v>1.6497566608925183E-4</v>
      </c>
      <c r="Y3540">
        <v>0.91429514146663371</v>
      </c>
      <c r="Z3540">
        <v>0</v>
      </c>
      <c r="AA3540">
        <v>10.37</v>
      </c>
      <c r="AB3540">
        <v>0.02</v>
      </c>
      <c r="AC3540">
        <v>110.84</v>
      </c>
    </row>
    <row r="3541" spans="1:29" x14ac:dyDescent="0.25">
      <c r="A3541">
        <v>2008</v>
      </c>
      <c r="B3541">
        <v>2002</v>
      </c>
      <c r="C3541">
        <v>2004</v>
      </c>
      <c r="D3541">
        <v>14</v>
      </c>
      <c r="E3541" t="s">
        <v>53</v>
      </c>
      <c r="F3541" t="s">
        <v>31</v>
      </c>
      <c r="G3541" t="s">
        <v>49</v>
      </c>
      <c r="H3541">
        <v>3</v>
      </c>
      <c r="I3541">
        <v>6</v>
      </c>
      <c r="J3541" t="s">
        <v>34</v>
      </c>
      <c r="K3541">
        <v>85</v>
      </c>
      <c r="L3541">
        <v>44</v>
      </c>
      <c r="M3541">
        <v>44</v>
      </c>
      <c r="N3541">
        <v>1</v>
      </c>
      <c r="O3541">
        <v>44</v>
      </c>
      <c r="P3541">
        <v>0</v>
      </c>
      <c r="Q3541">
        <v>0</v>
      </c>
      <c r="R3541">
        <v>0</v>
      </c>
      <c r="S3541">
        <v>31</v>
      </c>
      <c r="T3541">
        <f t="shared" si="110"/>
        <v>31</v>
      </c>
      <c r="U3541">
        <f t="shared" si="111"/>
        <v>4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0</v>
      </c>
      <c r="AB3541">
        <v>0</v>
      </c>
      <c r="AC3541">
        <v>44.73</v>
      </c>
    </row>
    <row r="3542" spans="1:29" x14ac:dyDescent="0.25">
      <c r="A3542">
        <v>2008</v>
      </c>
      <c r="B3542">
        <v>2006</v>
      </c>
      <c r="C3542">
        <v>2007</v>
      </c>
      <c r="D3542">
        <v>15</v>
      </c>
      <c r="E3542" t="s">
        <v>54</v>
      </c>
      <c r="F3542" t="s">
        <v>31</v>
      </c>
      <c r="G3542" t="s">
        <v>49</v>
      </c>
      <c r="H3542">
        <v>0</v>
      </c>
      <c r="I3542">
        <v>2</v>
      </c>
      <c r="J3542" t="s">
        <v>33</v>
      </c>
      <c r="K3542">
        <v>24984</v>
      </c>
      <c r="L3542">
        <v>713</v>
      </c>
      <c r="M3542">
        <v>692</v>
      </c>
      <c r="N3542">
        <v>0.58320000000000005</v>
      </c>
      <c r="O3542">
        <v>403</v>
      </c>
      <c r="P3542">
        <v>0</v>
      </c>
      <c r="Q3542">
        <v>21</v>
      </c>
      <c r="R3542">
        <v>21</v>
      </c>
      <c r="S3542">
        <v>150</v>
      </c>
      <c r="T3542">
        <f t="shared" si="110"/>
        <v>171</v>
      </c>
      <c r="U3542">
        <f t="shared" si="111"/>
        <v>1</v>
      </c>
      <c r="V3542">
        <v>0.17066816080683569</v>
      </c>
      <c r="W3542">
        <v>0.30827847037400197</v>
      </c>
      <c r="X3542">
        <v>0.12092730074240089</v>
      </c>
      <c r="Y3542">
        <v>0.40012606807676143</v>
      </c>
      <c r="Z3542">
        <v>121.84</v>
      </c>
      <c r="AA3542">
        <v>220.07999999999998</v>
      </c>
      <c r="AB3542">
        <v>86.33</v>
      </c>
      <c r="AC3542">
        <v>285.64999999999998</v>
      </c>
    </row>
    <row r="3543" spans="1:29" x14ac:dyDescent="0.25">
      <c r="A3543">
        <v>2008</v>
      </c>
      <c r="B3543">
        <v>2005</v>
      </c>
      <c r="C3543">
        <v>2006</v>
      </c>
      <c r="D3543">
        <v>15</v>
      </c>
      <c r="E3543" t="s">
        <v>54</v>
      </c>
      <c r="F3543" t="s">
        <v>31</v>
      </c>
      <c r="G3543" t="s">
        <v>49</v>
      </c>
      <c r="H3543">
        <v>0</v>
      </c>
      <c r="I3543">
        <v>3</v>
      </c>
      <c r="J3543" t="s">
        <v>34</v>
      </c>
      <c r="K3543">
        <v>25271</v>
      </c>
      <c r="L3543">
        <v>2056</v>
      </c>
      <c r="M3543">
        <v>1817</v>
      </c>
      <c r="N3543">
        <v>0.82579999999999998</v>
      </c>
      <c r="O3543">
        <v>1501</v>
      </c>
      <c r="P3543">
        <v>0</v>
      </c>
      <c r="Q3543">
        <v>238</v>
      </c>
      <c r="R3543">
        <v>238</v>
      </c>
      <c r="S3543">
        <v>2795</v>
      </c>
      <c r="T3543">
        <f t="shared" si="110"/>
        <v>3033</v>
      </c>
      <c r="U3543">
        <f t="shared" si="111"/>
        <v>2</v>
      </c>
      <c r="V3543">
        <v>8.933287292145925E-2</v>
      </c>
      <c r="W3543">
        <v>0.19741456036340116</v>
      </c>
      <c r="X3543">
        <v>0.30477644895993933</v>
      </c>
      <c r="Y3543">
        <v>0.40847611775520026</v>
      </c>
      <c r="Z3543">
        <v>183.68</v>
      </c>
      <c r="AA3543">
        <v>405.91</v>
      </c>
      <c r="AB3543">
        <v>626.66000000000008</v>
      </c>
      <c r="AC3543">
        <v>839.88</v>
      </c>
    </row>
    <row r="3544" spans="1:29" x14ac:dyDescent="0.25">
      <c r="A3544">
        <v>2008</v>
      </c>
      <c r="B3544">
        <v>2004</v>
      </c>
      <c r="C3544">
        <v>2005</v>
      </c>
      <c r="D3544">
        <v>15</v>
      </c>
      <c r="E3544" t="s">
        <v>54</v>
      </c>
      <c r="F3544" t="s">
        <v>31</v>
      </c>
      <c r="G3544" t="s">
        <v>49</v>
      </c>
      <c r="H3544">
        <v>0</v>
      </c>
      <c r="I3544">
        <v>4</v>
      </c>
      <c r="J3544" t="s">
        <v>34</v>
      </c>
      <c r="K3544">
        <v>16715</v>
      </c>
      <c r="L3544">
        <v>2362</v>
      </c>
      <c r="M3544">
        <v>1243</v>
      </c>
      <c r="N3544">
        <v>0.98089999999999999</v>
      </c>
      <c r="O3544">
        <v>1219</v>
      </c>
      <c r="P3544">
        <v>4</v>
      </c>
      <c r="Q3544">
        <v>1115</v>
      </c>
      <c r="R3544">
        <v>1119</v>
      </c>
      <c r="S3544">
        <v>8686</v>
      </c>
      <c r="T3544">
        <f t="shared" si="110"/>
        <v>9805</v>
      </c>
      <c r="U3544">
        <f t="shared" si="111"/>
        <v>3</v>
      </c>
      <c r="V3544">
        <v>2.053365496519181E-2</v>
      </c>
      <c r="W3544">
        <v>0.25607820732558878</v>
      </c>
      <c r="X3544">
        <v>0.14030766626462685</v>
      </c>
      <c r="Y3544">
        <v>0.58308047144459263</v>
      </c>
      <c r="Z3544">
        <v>48.519999999999996</v>
      </c>
      <c r="AA3544">
        <v>605.1</v>
      </c>
      <c r="AB3544">
        <v>331.54</v>
      </c>
      <c r="AC3544">
        <v>1377.7900000000002</v>
      </c>
    </row>
    <row r="3545" spans="1:29" x14ac:dyDescent="0.25">
      <c r="A3545">
        <v>2008</v>
      </c>
      <c r="B3545">
        <v>2003</v>
      </c>
      <c r="C3545">
        <v>2004</v>
      </c>
      <c r="D3545">
        <v>15</v>
      </c>
      <c r="E3545" t="s">
        <v>54</v>
      </c>
      <c r="F3545" t="s">
        <v>31</v>
      </c>
      <c r="G3545" t="s">
        <v>49</v>
      </c>
      <c r="H3545">
        <v>0</v>
      </c>
      <c r="I3545">
        <v>5</v>
      </c>
      <c r="J3545" t="s">
        <v>34</v>
      </c>
      <c r="K3545">
        <v>1336</v>
      </c>
      <c r="L3545">
        <v>394</v>
      </c>
      <c r="M3545">
        <v>105</v>
      </c>
      <c r="N3545">
        <v>1</v>
      </c>
      <c r="O3545">
        <v>105</v>
      </c>
      <c r="P3545">
        <v>4</v>
      </c>
      <c r="Q3545">
        <v>283</v>
      </c>
      <c r="R3545">
        <v>288</v>
      </c>
      <c r="S3545">
        <v>808</v>
      </c>
      <c r="T3545">
        <f t="shared" si="110"/>
        <v>1096</v>
      </c>
      <c r="U3545">
        <f t="shared" si="111"/>
        <v>4</v>
      </c>
      <c r="V3545">
        <v>8.069632298830157E-3</v>
      </c>
      <c r="W3545">
        <v>1.5225721318547466E-4</v>
      </c>
      <c r="X3545">
        <v>0.14502499555916462</v>
      </c>
      <c r="Y3545">
        <v>0.84675311492881977</v>
      </c>
      <c r="Z3545">
        <v>3.18</v>
      </c>
      <c r="AA3545">
        <v>0.06</v>
      </c>
      <c r="AB3545">
        <v>57.150000000000006</v>
      </c>
      <c r="AC3545">
        <v>333.68</v>
      </c>
    </row>
    <row r="3546" spans="1:29" x14ac:dyDescent="0.25">
      <c r="A3546">
        <v>2008</v>
      </c>
      <c r="B3546">
        <v>2006</v>
      </c>
      <c r="C3546">
        <v>2007</v>
      </c>
      <c r="D3546">
        <v>16</v>
      </c>
      <c r="E3546" t="s">
        <v>55</v>
      </c>
      <c r="F3546" t="s">
        <v>31</v>
      </c>
      <c r="G3546" t="s">
        <v>49</v>
      </c>
      <c r="H3546">
        <v>0</v>
      </c>
      <c r="I3546">
        <v>2</v>
      </c>
      <c r="J3546" t="s">
        <v>33</v>
      </c>
      <c r="K3546">
        <v>3825</v>
      </c>
      <c r="L3546">
        <v>87</v>
      </c>
      <c r="M3546">
        <v>83</v>
      </c>
      <c r="N3546">
        <v>0.59089999999999998</v>
      </c>
      <c r="O3546">
        <v>49</v>
      </c>
      <c r="P3546">
        <v>0</v>
      </c>
      <c r="Q3546">
        <v>3</v>
      </c>
      <c r="R3546">
        <v>3</v>
      </c>
      <c r="S3546">
        <v>23</v>
      </c>
      <c r="T3546">
        <f t="shared" si="110"/>
        <v>26</v>
      </c>
      <c r="U3546">
        <f t="shared" si="111"/>
        <v>1</v>
      </c>
      <c r="V3546">
        <v>0.25126204681046355</v>
      </c>
      <c r="W3546">
        <v>0.25355667737494264</v>
      </c>
      <c r="X3546">
        <v>6.620009178522257E-2</v>
      </c>
      <c r="Y3546">
        <v>0.4289811840293713</v>
      </c>
      <c r="Z3546">
        <v>21.900000000000002</v>
      </c>
      <c r="AA3546">
        <v>22.1</v>
      </c>
      <c r="AB3546">
        <v>5.77</v>
      </c>
      <c r="AC3546">
        <v>37.39</v>
      </c>
    </row>
    <row r="3547" spans="1:29" x14ac:dyDescent="0.25">
      <c r="A3547">
        <v>2008</v>
      </c>
      <c r="B3547">
        <v>2005</v>
      </c>
      <c r="C3547">
        <v>2006</v>
      </c>
      <c r="D3547">
        <v>16</v>
      </c>
      <c r="E3547" t="s">
        <v>55</v>
      </c>
      <c r="F3547" t="s">
        <v>31</v>
      </c>
      <c r="G3547" t="s">
        <v>49</v>
      </c>
      <c r="H3547">
        <v>0</v>
      </c>
      <c r="I3547">
        <v>3</v>
      </c>
      <c r="J3547" t="s">
        <v>34</v>
      </c>
      <c r="K3547">
        <v>2978</v>
      </c>
      <c r="L3547">
        <v>324</v>
      </c>
      <c r="M3547">
        <v>313</v>
      </c>
      <c r="N3547">
        <v>0.83689999999999998</v>
      </c>
      <c r="O3547">
        <v>262</v>
      </c>
      <c r="P3547">
        <v>0</v>
      </c>
      <c r="Q3547">
        <v>10</v>
      </c>
      <c r="R3547">
        <v>10</v>
      </c>
      <c r="S3547">
        <v>377</v>
      </c>
      <c r="T3547">
        <f t="shared" si="110"/>
        <v>387</v>
      </c>
      <c r="U3547">
        <f t="shared" si="111"/>
        <v>2</v>
      </c>
      <c r="V3547">
        <v>5.8455372283027593E-2</v>
      </c>
      <c r="W3547">
        <v>0.34589178356713429</v>
      </c>
      <c r="X3547">
        <v>0.28537074148296593</v>
      </c>
      <c r="Y3547">
        <v>0.31028210266687223</v>
      </c>
      <c r="Z3547">
        <v>18.96</v>
      </c>
      <c r="AA3547">
        <v>112.19000000000001</v>
      </c>
      <c r="AB3547">
        <v>92.56</v>
      </c>
      <c r="AC3547">
        <v>100.64000000000001</v>
      </c>
    </row>
    <row r="3548" spans="1:29" x14ac:dyDescent="0.25">
      <c r="A3548">
        <v>2008</v>
      </c>
      <c r="B3548">
        <v>2004</v>
      </c>
      <c r="C3548">
        <v>2005</v>
      </c>
      <c r="D3548">
        <v>16</v>
      </c>
      <c r="E3548" t="s">
        <v>55</v>
      </c>
      <c r="F3548" t="s">
        <v>31</v>
      </c>
      <c r="G3548" t="s">
        <v>49</v>
      </c>
      <c r="H3548">
        <v>0</v>
      </c>
      <c r="I3548">
        <v>4</v>
      </c>
      <c r="J3548" t="s">
        <v>34</v>
      </c>
      <c r="K3548">
        <v>1452</v>
      </c>
      <c r="L3548">
        <v>262</v>
      </c>
      <c r="M3548">
        <v>253</v>
      </c>
      <c r="N3548">
        <v>0.9889</v>
      </c>
      <c r="O3548">
        <v>250</v>
      </c>
      <c r="P3548">
        <v>0</v>
      </c>
      <c r="Q3548">
        <v>9</v>
      </c>
      <c r="R3548">
        <v>9</v>
      </c>
      <c r="S3548">
        <v>798</v>
      </c>
      <c r="T3548">
        <f t="shared" si="110"/>
        <v>807</v>
      </c>
      <c r="U3548">
        <f t="shared" si="111"/>
        <v>3</v>
      </c>
      <c r="V3548">
        <v>0.55353404635938042</v>
      </c>
      <c r="W3548">
        <v>1.5605374338674689E-3</v>
      </c>
      <c r="X3548">
        <v>0.1108742815818521</v>
      </c>
      <c r="Y3548">
        <v>0.33403113462490008</v>
      </c>
      <c r="Z3548">
        <v>145.43</v>
      </c>
      <c r="AA3548">
        <v>0.41000000000000003</v>
      </c>
      <c r="AB3548">
        <v>29.13</v>
      </c>
      <c r="AC3548">
        <v>87.759999999999991</v>
      </c>
    </row>
    <row r="3549" spans="1:29" x14ac:dyDescent="0.25">
      <c r="A3549">
        <v>2008</v>
      </c>
      <c r="B3549">
        <v>2003</v>
      </c>
      <c r="C3549">
        <v>2004</v>
      </c>
      <c r="D3549">
        <v>16</v>
      </c>
      <c r="E3549" t="s">
        <v>55</v>
      </c>
      <c r="F3549" t="s">
        <v>31</v>
      </c>
      <c r="G3549" t="s">
        <v>49</v>
      </c>
      <c r="H3549">
        <v>0</v>
      </c>
      <c r="I3549">
        <v>5</v>
      </c>
      <c r="J3549" t="s">
        <v>34</v>
      </c>
      <c r="K3549">
        <v>69</v>
      </c>
      <c r="L3549">
        <v>3</v>
      </c>
      <c r="M3549">
        <v>3</v>
      </c>
      <c r="N3549">
        <v>1</v>
      </c>
      <c r="O3549">
        <v>3</v>
      </c>
      <c r="P3549">
        <v>0</v>
      </c>
      <c r="Q3549">
        <v>0</v>
      </c>
      <c r="R3549">
        <v>0</v>
      </c>
      <c r="S3549">
        <v>58</v>
      </c>
      <c r="T3549">
        <f t="shared" si="110"/>
        <v>58</v>
      </c>
      <c r="U3549">
        <f t="shared" si="111"/>
        <v>4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3.66</v>
      </c>
    </row>
    <row r="3550" spans="1:29" x14ac:dyDescent="0.25">
      <c r="A3550">
        <v>2008</v>
      </c>
      <c r="B3550">
        <v>2006</v>
      </c>
      <c r="C3550">
        <v>2007</v>
      </c>
      <c r="D3550">
        <v>17</v>
      </c>
      <c r="E3550" t="s">
        <v>56</v>
      </c>
      <c r="F3550" t="s">
        <v>31</v>
      </c>
      <c r="G3550" t="s">
        <v>49</v>
      </c>
      <c r="H3550">
        <v>0</v>
      </c>
      <c r="I3550">
        <v>2</v>
      </c>
      <c r="J3550" t="s">
        <v>33</v>
      </c>
      <c r="K3550">
        <v>13495</v>
      </c>
      <c r="L3550">
        <v>379</v>
      </c>
      <c r="M3550">
        <v>373</v>
      </c>
      <c r="N3550">
        <v>0.57110000000000005</v>
      </c>
      <c r="O3550">
        <v>213</v>
      </c>
      <c r="P3550">
        <v>0</v>
      </c>
      <c r="Q3550">
        <v>6</v>
      </c>
      <c r="R3550">
        <v>6</v>
      </c>
      <c r="S3550">
        <v>45</v>
      </c>
      <c r="T3550">
        <f t="shared" si="110"/>
        <v>51</v>
      </c>
      <c r="U3550">
        <f t="shared" si="111"/>
        <v>1</v>
      </c>
      <c r="V3550">
        <v>0.17319788404347713</v>
      </c>
      <c r="W3550">
        <v>0.3123404479300998</v>
      </c>
      <c r="X3550">
        <v>0.12240440034739584</v>
      </c>
      <c r="Y3550">
        <v>0.39205726767902727</v>
      </c>
      <c r="Z3550">
        <v>65.81</v>
      </c>
      <c r="AA3550">
        <v>118.68</v>
      </c>
      <c r="AB3550">
        <v>46.51</v>
      </c>
      <c r="AC3550">
        <v>148.96999999999997</v>
      </c>
    </row>
    <row r="3551" spans="1:29" x14ac:dyDescent="0.25">
      <c r="A3551">
        <v>2008</v>
      </c>
      <c r="B3551">
        <v>2005</v>
      </c>
      <c r="C3551">
        <v>2006</v>
      </c>
      <c r="D3551">
        <v>17</v>
      </c>
      <c r="E3551" t="s">
        <v>56</v>
      </c>
      <c r="F3551" t="s">
        <v>31</v>
      </c>
      <c r="G3551" t="s">
        <v>49</v>
      </c>
      <c r="H3551">
        <v>0</v>
      </c>
      <c r="I3551">
        <v>3</v>
      </c>
      <c r="J3551" t="s">
        <v>34</v>
      </c>
      <c r="K3551">
        <v>8521</v>
      </c>
      <c r="L3551">
        <v>636</v>
      </c>
      <c r="M3551">
        <v>607</v>
      </c>
      <c r="N3551">
        <v>0.81169999999999998</v>
      </c>
      <c r="O3551">
        <v>492</v>
      </c>
      <c r="P3551">
        <v>0</v>
      </c>
      <c r="Q3551">
        <v>29</v>
      </c>
      <c r="R3551">
        <v>29</v>
      </c>
      <c r="S3551">
        <v>760</v>
      </c>
      <c r="T3551">
        <f t="shared" si="110"/>
        <v>789</v>
      </c>
      <c r="U3551">
        <f t="shared" si="111"/>
        <v>2</v>
      </c>
      <c r="V3551">
        <v>9.7183164972585723E-2</v>
      </c>
      <c r="W3551">
        <v>0.21299860179410235</v>
      </c>
      <c r="X3551">
        <v>0.32851554522174908</v>
      </c>
      <c r="Y3551">
        <v>0.36130268801156262</v>
      </c>
      <c r="Z3551">
        <v>61.86</v>
      </c>
      <c r="AA3551">
        <v>135.57999999999998</v>
      </c>
      <c r="AB3551">
        <v>209.10999999999999</v>
      </c>
      <c r="AC3551">
        <v>229.98</v>
      </c>
    </row>
    <row r="3552" spans="1:29" x14ac:dyDescent="0.25">
      <c r="A3552">
        <v>2008</v>
      </c>
      <c r="B3552">
        <v>2004</v>
      </c>
      <c r="C3552">
        <v>2005</v>
      </c>
      <c r="D3552">
        <v>17</v>
      </c>
      <c r="E3552" t="s">
        <v>56</v>
      </c>
      <c r="F3552" t="s">
        <v>31</v>
      </c>
      <c r="G3552" t="s">
        <v>49</v>
      </c>
      <c r="H3552">
        <v>0</v>
      </c>
      <c r="I3552">
        <v>4</v>
      </c>
      <c r="J3552" t="s">
        <v>34</v>
      </c>
      <c r="K3552">
        <v>7511</v>
      </c>
      <c r="L3552">
        <v>722</v>
      </c>
      <c r="M3552">
        <v>607</v>
      </c>
      <c r="N3552">
        <v>0.97389999999999999</v>
      </c>
      <c r="O3552">
        <v>592</v>
      </c>
      <c r="P3552">
        <v>1</v>
      </c>
      <c r="Q3552">
        <v>113</v>
      </c>
      <c r="R3552">
        <v>114</v>
      </c>
      <c r="S3552">
        <v>3875</v>
      </c>
      <c r="T3552">
        <f t="shared" si="110"/>
        <v>3989</v>
      </c>
      <c r="U3552">
        <f t="shared" si="111"/>
        <v>3</v>
      </c>
      <c r="V3552">
        <v>0.14720531267293857</v>
      </c>
      <c r="W3552">
        <v>0.35150802434975092</v>
      </c>
      <c r="X3552">
        <v>0.19247371333702268</v>
      </c>
      <c r="Y3552">
        <v>0.30881294964028777</v>
      </c>
      <c r="Z3552">
        <v>106.4</v>
      </c>
      <c r="AA3552">
        <v>254.07</v>
      </c>
      <c r="AB3552">
        <v>139.12</v>
      </c>
      <c r="AC3552">
        <v>223.21000000000004</v>
      </c>
    </row>
    <row r="3553" spans="1:29" x14ac:dyDescent="0.25">
      <c r="A3553">
        <v>2008</v>
      </c>
      <c r="B3553">
        <v>2003</v>
      </c>
      <c r="C3553">
        <v>2004</v>
      </c>
      <c r="D3553">
        <v>17</v>
      </c>
      <c r="E3553" t="s">
        <v>56</v>
      </c>
      <c r="F3553" t="s">
        <v>31</v>
      </c>
      <c r="G3553" t="s">
        <v>49</v>
      </c>
      <c r="H3553">
        <v>0</v>
      </c>
      <c r="I3553">
        <v>5</v>
      </c>
      <c r="J3553" t="s">
        <v>34</v>
      </c>
      <c r="K3553">
        <v>1279</v>
      </c>
      <c r="L3553">
        <v>106</v>
      </c>
      <c r="M3553">
        <v>65</v>
      </c>
      <c r="N3553">
        <v>1</v>
      </c>
      <c r="O3553">
        <v>65</v>
      </c>
      <c r="P3553">
        <v>2</v>
      </c>
      <c r="Q3553">
        <v>38</v>
      </c>
      <c r="R3553">
        <v>41</v>
      </c>
      <c r="S3553">
        <v>1044</v>
      </c>
      <c r="T3553">
        <f t="shared" si="110"/>
        <v>1085</v>
      </c>
      <c r="U3553">
        <f t="shared" si="111"/>
        <v>4</v>
      </c>
      <c r="V3553">
        <v>1.1291992095605534E-3</v>
      </c>
      <c r="W3553">
        <v>5.6459960478027658E-4</v>
      </c>
      <c r="X3553">
        <v>0.34609955773030959</v>
      </c>
      <c r="Y3553">
        <v>0.65220664345534951</v>
      </c>
      <c r="Z3553">
        <v>0.12000000000000001</v>
      </c>
      <c r="AA3553">
        <v>0.06</v>
      </c>
      <c r="AB3553">
        <v>36.78</v>
      </c>
      <c r="AC3553">
        <v>69.31</v>
      </c>
    </row>
    <row r="3554" spans="1:29" x14ac:dyDescent="0.25">
      <c r="A3554">
        <v>2008</v>
      </c>
      <c r="B3554">
        <v>2006</v>
      </c>
      <c r="C3554">
        <v>2007</v>
      </c>
      <c r="D3554">
        <v>18</v>
      </c>
      <c r="E3554" t="s">
        <v>57</v>
      </c>
      <c r="F3554" t="s">
        <v>31</v>
      </c>
      <c r="G3554" t="s">
        <v>58</v>
      </c>
      <c r="H3554">
        <v>1</v>
      </c>
      <c r="I3554">
        <v>2</v>
      </c>
      <c r="J3554" t="s">
        <v>33</v>
      </c>
      <c r="K3554">
        <v>175728</v>
      </c>
      <c r="L3554">
        <v>3353</v>
      </c>
      <c r="M3554">
        <v>2356</v>
      </c>
      <c r="N3554">
        <v>0.60050000000000003</v>
      </c>
      <c r="O3554">
        <v>1415</v>
      </c>
      <c r="P3554">
        <v>0</v>
      </c>
      <c r="Q3554">
        <v>996</v>
      </c>
      <c r="R3554">
        <v>996</v>
      </c>
      <c r="S3554">
        <v>6663</v>
      </c>
      <c r="T3554">
        <f t="shared" si="110"/>
        <v>7659</v>
      </c>
      <c r="U3554">
        <f t="shared" si="111"/>
        <v>1</v>
      </c>
      <c r="V3554">
        <v>0.41602681273724285</v>
      </c>
      <c r="W3554">
        <v>6.2672387830500081E-2</v>
      </c>
      <c r="X3554">
        <v>7.9015872353241118E-2</v>
      </c>
      <c r="Y3554">
        <v>0.44228492707901584</v>
      </c>
      <c r="Z3554">
        <v>1395.1999999999998</v>
      </c>
      <c r="AA3554">
        <v>210.18</v>
      </c>
      <c r="AB3554">
        <v>264.99</v>
      </c>
      <c r="AC3554">
        <v>1483.26</v>
      </c>
    </row>
    <row r="3555" spans="1:29" x14ac:dyDescent="0.25">
      <c r="A3555">
        <v>2008</v>
      </c>
      <c r="B3555">
        <v>2005</v>
      </c>
      <c r="C3555">
        <v>2006</v>
      </c>
      <c r="D3555">
        <v>18</v>
      </c>
      <c r="E3555" t="s">
        <v>57</v>
      </c>
      <c r="F3555" t="s">
        <v>31</v>
      </c>
      <c r="G3555" t="s">
        <v>58</v>
      </c>
      <c r="H3555">
        <v>1</v>
      </c>
      <c r="I3555">
        <v>3</v>
      </c>
      <c r="J3555" t="s">
        <v>34</v>
      </c>
      <c r="K3555">
        <v>85356</v>
      </c>
      <c r="L3555">
        <v>8413</v>
      </c>
      <c r="M3555">
        <v>6652</v>
      </c>
      <c r="N3555">
        <v>0.81200000000000006</v>
      </c>
      <c r="O3555">
        <v>5401</v>
      </c>
      <c r="P3555">
        <v>0</v>
      </c>
      <c r="Q3555">
        <v>1761</v>
      </c>
      <c r="R3555">
        <v>1761</v>
      </c>
      <c r="S3555">
        <v>8454</v>
      </c>
      <c r="T3555">
        <f t="shared" si="110"/>
        <v>10215</v>
      </c>
      <c r="U3555">
        <f t="shared" si="111"/>
        <v>2</v>
      </c>
      <c r="V3555">
        <v>0.17219556024616176</v>
      </c>
      <c r="W3555">
        <v>0.13569796933199271</v>
      </c>
      <c r="X3555">
        <v>0.32990332755723217</v>
      </c>
      <c r="Y3555">
        <v>0.36220314286461347</v>
      </c>
      <c r="Z3555">
        <v>1448.85</v>
      </c>
      <c r="AA3555">
        <v>1141.76</v>
      </c>
      <c r="AB3555">
        <v>2775.8</v>
      </c>
      <c r="AC3555">
        <v>3047.57</v>
      </c>
    </row>
    <row r="3556" spans="1:29" x14ac:dyDescent="0.25">
      <c r="A3556">
        <v>2008</v>
      </c>
      <c r="B3556">
        <v>2004</v>
      </c>
      <c r="C3556">
        <v>2005</v>
      </c>
      <c r="D3556">
        <v>18</v>
      </c>
      <c r="E3556" t="s">
        <v>57</v>
      </c>
      <c r="F3556" t="s">
        <v>31</v>
      </c>
      <c r="G3556" t="s">
        <v>58</v>
      </c>
      <c r="H3556">
        <v>1</v>
      </c>
      <c r="I3556">
        <v>4</v>
      </c>
      <c r="J3556" t="s">
        <v>34</v>
      </c>
      <c r="K3556">
        <v>34579</v>
      </c>
      <c r="L3556">
        <v>7189</v>
      </c>
      <c r="M3556">
        <v>3438</v>
      </c>
      <c r="N3556">
        <v>0.95899999999999996</v>
      </c>
      <c r="O3556">
        <v>3297</v>
      </c>
      <c r="P3556">
        <v>226</v>
      </c>
      <c r="Q3556">
        <v>3524</v>
      </c>
      <c r="R3556">
        <v>3750</v>
      </c>
      <c r="S3556">
        <v>10549</v>
      </c>
      <c r="T3556">
        <f t="shared" si="110"/>
        <v>14299</v>
      </c>
      <c r="U3556">
        <f t="shared" si="111"/>
        <v>3</v>
      </c>
      <c r="V3556">
        <v>0.22802817978872114</v>
      </c>
      <c r="W3556">
        <v>0.14321758663615944</v>
      </c>
      <c r="X3556">
        <v>0.11956798408801662</v>
      </c>
      <c r="Y3556">
        <v>0.50918624948710278</v>
      </c>
      <c r="Z3556">
        <v>1639.42</v>
      </c>
      <c r="AA3556">
        <v>1029.67</v>
      </c>
      <c r="AB3556">
        <v>859.64</v>
      </c>
      <c r="AC3556">
        <v>3660.82</v>
      </c>
    </row>
    <row r="3557" spans="1:29" x14ac:dyDescent="0.25">
      <c r="A3557">
        <v>2008</v>
      </c>
      <c r="B3557">
        <v>2003</v>
      </c>
      <c r="C3557">
        <v>2004</v>
      </c>
      <c r="D3557">
        <v>18</v>
      </c>
      <c r="E3557" t="s">
        <v>57</v>
      </c>
      <c r="F3557" t="s">
        <v>31</v>
      </c>
      <c r="G3557" t="s">
        <v>58</v>
      </c>
      <c r="H3557">
        <v>1</v>
      </c>
      <c r="I3557">
        <v>5</v>
      </c>
      <c r="J3557" t="s">
        <v>34</v>
      </c>
      <c r="K3557">
        <v>11723</v>
      </c>
      <c r="L3557">
        <v>3925</v>
      </c>
      <c r="M3557">
        <v>2446</v>
      </c>
      <c r="N3557">
        <v>1</v>
      </c>
      <c r="O3557">
        <v>2446</v>
      </c>
      <c r="P3557">
        <v>21</v>
      </c>
      <c r="Q3557">
        <v>1457</v>
      </c>
      <c r="R3557">
        <v>1478</v>
      </c>
      <c r="S3557">
        <v>6624</v>
      </c>
      <c r="T3557">
        <f t="shared" si="110"/>
        <v>8102</v>
      </c>
      <c r="U3557">
        <f t="shared" si="111"/>
        <v>4</v>
      </c>
      <c r="V3557">
        <v>0.4222595804837046</v>
      </c>
      <c r="W3557">
        <v>0.17523656694558007</v>
      </c>
      <c r="X3557">
        <v>2.5672767100956458E-2</v>
      </c>
      <c r="Y3557">
        <v>0.37683108546975896</v>
      </c>
      <c r="Z3557">
        <v>1657.77</v>
      </c>
      <c r="AA3557">
        <v>687.97</v>
      </c>
      <c r="AB3557">
        <v>100.79</v>
      </c>
      <c r="AC3557">
        <v>1479.42</v>
      </c>
    </row>
    <row r="3558" spans="1:29" x14ac:dyDescent="0.25">
      <c r="A3558">
        <v>2008</v>
      </c>
      <c r="B3558">
        <v>2006</v>
      </c>
      <c r="C3558">
        <v>2007</v>
      </c>
      <c r="D3558">
        <v>19</v>
      </c>
      <c r="E3558" t="s">
        <v>59</v>
      </c>
      <c r="F3558" t="s">
        <v>31</v>
      </c>
      <c r="G3558" t="s">
        <v>60</v>
      </c>
      <c r="H3558">
        <v>0</v>
      </c>
      <c r="I3558">
        <v>2</v>
      </c>
      <c r="J3558" t="s">
        <v>33</v>
      </c>
      <c r="K3558">
        <v>870098</v>
      </c>
      <c r="L3558">
        <v>27209</v>
      </c>
      <c r="M3558">
        <v>14487</v>
      </c>
      <c r="N3558">
        <v>0.61360000000000003</v>
      </c>
      <c r="O3558">
        <v>8889</v>
      </c>
      <c r="P3558">
        <v>0</v>
      </c>
      <c r="Q3558">
        <v>12722</v>
      </c>
      <c r="R3558">
        <v>12722</v>
      </c>
      <c r="S3558">
        <v>35289</v>
      </c>
      <c r="T3558">
        <f t="shared" si="110"/>
        <v>48011</v>
      </c>
      <c r="U3558">
        <f t="shared" si="111"/>
        <v>1</v>
      </c>
      <c r="V3558">
        <v>0.15593571535938955</v>
      </c>
      <c r="W3558">
        <v>0.18477809862030362</v>
      </c>
      <c r="X3558">
        <v>4.8703380901086051E-2</v>
      </c>
      <c r="Y3558">
        <v>0.61058280511922081</v>
      </c>
      <c r="Z3558">
        <v>4242.95</v>
      </c>
      <c r="AA3558">
        <v>5027.74</v>
      </c>
      <c r="AB3558">
        <v>1325.2</v>
      </c>
      <c r="AC3558">
        <v>16613.72</v>
      </c>
    </row>
    <row r="3559" spans="1:29" x14ac:dyDescent="0.25">
      <c r="A3559">
        <v>2008</v>
      </c>
      <c r="B3559">
        <v>2005</v>
      </c>
      <c r="C3559">
        <v>2006</v>
      </c>
      <c r="D3559">
        <v>19</v>
      </c>
      <c r="E3559" t="s">
        <v>59</v>
      </c>
      <c r="F3559" t="s">
        <v>31</v>
      </c>
      <c r="G3559" t="s">
        <v>60</v>
      </c>
      <c r="H3559">
        <v>0</v>
      </c>
      <c r="I3559">
        <v>3</v>
      </c>
      <c r="J3559" t="s">
        <v>34</v>
      </c>
      <c r="K3559">
        <v>644026</v>
      </c>
      <c r="L3559">
        <v>60126</v>
      </c>
      <c r="M3559">
        <v>21865</v>
      </c>
      <c r="N3559">
        <v>0.85619999999999996</v>
      </c>
      <c r="O3559">
        <v>18721</v>
      </c>
      <c r="P3559">
        <v>0</v>
      </c>
      <c r="Q3559">
        <v>38260</v>
      </c>
      <c r="R3559">
        <v>38260</v>
      </c>
      <c r="S3559">
        <v>67487</v>
      </c>
      <c r="T3559">
        <f t="shared" si="110"/>
        <v>105747</v>
      </c>
      <c r="U3559">
        <f t="shared" si="111"/>
        <v>2</v>
      </c>
      <c r="V3559">
        <v>0.16482479472803346</v>
      </c>
      <c r="W3559">
        <v>5.5437110497181516E-2</v>
      </c>
      <c r="X3559">
        <v>6.7624283737257873E-2</v>
      </c>
      <c r="Y3559">
        <v>0.71211381103752713</v>
      </c>
      <c r="Z3559">
        <v>9910.3100000000013</v>
      </c>
      <c r="AA3559">
        <v>3333.23</v>
      </c>
      <c r="AB3559">
        <v>4066</v>
      </c>
      <c r="AC3559">
        <v>42816.79</v>
      </c>
    </row>
    <row r="3560" spans="1:29" x14ac:dyDescent="0.25">
      <c r="A3560">
        <v>2008</v>
      </c>
      <c r="B3560">
        <v>2004</v>
      </c>
      <c r="C3560">
        <v>2005</v>
      </c>
      <c r="D3560">
        <v>19</v>
      </c>
      <c r="E3560" t="s">
        <v>59</v>
      </c>
      <c r="F3560" t="s">
        <v>31</v>
      </c>
      <c r="G3560" t="s">
        <v>60</v>
      </c>
      <c r="H3560">
        <v>0</v>
      </c>
      <c r="I3560">
        <v>4</v>
      </c>
      <c r="J3560" t="s">
        <v>34</v>
      </c>
      <c r="K3560">
        <v>132067</v>
      </c>
      <c r="L3560">
        <v>32730</v>
      </c>
      <c r="M3560">
        <v>16938</v>
      </c>
      <c r="N3560">
        <v>0.97419999999999995</v>
      </c>
      <c r="O3560">
        <v>16501</v>
      </c>
      <c r="P3560">
        <v>767</v>
      </c>
      <c r="Q3560">
        <v>15023</v>
      </c>
      <c r="R3560">
        <v>15791</v>
      </c>
      <c r="S3560">
        <v>39789</v>
      </c>
      <c r="T3560">
        <f t="shared" si="110"/>
        <v>55580</v>
      </c>
      <c r="U3560">
        <f t="shared" si="111"/>
        <v>3</v>
      </c>
      <c r="V3560">
        <v>0.33270140181861846</v>
      </c>
      <c r="W3560">
        <v>0.12542857788828346</v>
      </c>
      <c r="X3560">
        <v>3.5405376173910812E-2</v>
      </c>
      <c r="Y3560">
        <v>0.50646464411918735</v>
      </c>
      <c r="Z3560">
        <v>10889.43</v>
      </c>
      <c r="AA3560">
        <v>4105.32</v>
      </c>
      <c r="AB3560">
        <v>1158.83</v>
      </c>
      <c r="AC3560">
        <v>16576.760000000002</v>
      </c>
    </row>
    <row r="3561" spans="1:29" x14ac:dyDescent="0.25">
      <c r="A3561">
        <v>2008</v>
      </c>
      <c r="B3561">
        <v>2003</v>
      </c>
      <c r="C3561">
        <v>2004</v>
      </c>
      <c r="D3561">
        <v>19</v>
      </c>
      <c r="E3561" t="s">
        <v>59</v>
      </c>
      <c r="F3561" t="s">
        <v>31</v>
      </c>
      <c r="G3561" t="s">
        <v>60</v>
      </c>
      <c r="H3561">
        <v>0</v>
      </c>
      <c r="I3561">
        <v>5</v>
      </c>
      <c r="J3561" t="s">
        <v>34</v>
      </c>
      <c r="K3561">
        <v>21855</v>
      </c>
      <c r="L3561">
        <v>5655</v>
      </c>
      <c r="M3561">
        <v>4093</v>
      </c>
      <c r="N3561">
        <v>1</v>
      </c>
      <c r="O3561">
        <v>4093</v>
      </c>
      <c r="P3561">
        <v>33</v>
      </c>
      <c r="Q3561">
        <v>1528</v>
      </c>
      <c r="R3561">
        <v>1561</v>
      </c>
      <c r="S3561">
        <v>11169</v>
      </c>
      <c r="T3561">
        <f t="shared" si="110"/>
        <v>12730</v>
      </c>
      <c r="U3561">
        <f t="shared" si="111"/>
        <v>4</v>
      </c>
      <c r="V3561">
        <v>0.57320592437509721</v>
      </c>
      <c r="W3561">
        <v>0.11066118742131247</v>
      </c>
      <c r="X3561">
        <v>2.2646093562122473E-2</v>
      </c>
      <c r="Y3561">
        <v>0.29348679464146782</v>
      </c>
      <c r="Z3561">
        <v>3241.64</v>
      </c>
      <c r="AA3561">
        <v>625.82000000000005</v>
      </c>
      <c r="AB3561">
        <v>128.07</v>
      </c>
      <c r="AC3561">
        <v>1659.7500000000002</v>
      </c>
    </row>
    <row r="3562" spans="1:29" x14ac:dyDescent="0.25">
      <c r="A3562">
        <v>2008</v>
      </c>
      <c r="B3562">
        <v>2006</v>
      </c>
      <c r="C3562">
        <v>2007</v>
      </c>
      <c r="D3562">
        <v>20</v>
      </c>
      <c r="E3562" t="s">
        <v>61</v>
      </c>
      <c r="F3562" t="s">
        <v>31</v>
      </c>
      <c r="G3562" t="s">
        <v>60</v>
      </c>
      <c r="H3562">
        <v>1</v>
      </c>
      <c r="I3562">
        <v>2</v>
      </c>
      <c r="J3562" t="s">
        <v>33</v>
      </c>
      <c r="K3562">
        <v>128732</v>
      </c>
      <c r="L3562">
        <v>2879</v>
      </c>
      <c r="M3562">
        <v>2173</v>
      </c>
      <c r="N3562">
        <v>0.68</v>
      </c>
      <c r="O3562">
        <v>1477</v>
      </c>
      <c r="P3562">
        <v>0</v>
      </c>
      <c r="Q3562">
        <v>705</v>
      </c>
      <c r="R3562">
        <v>705</v>
      </c>
      <c r="S3562">
        <v>693</v>
      </c>
      <c r="T3562">
        <f t="shared" si="110"/>
        <v>1398</v>
      </c>
      <c r="U3562">
        <f t="shared" si="111"/>
        <v>1</v>
      </c>
      <c r="V3562">
        <v>0</v>
      </c>
      <c r="W3562">
        <v>5.3479817855319328E-2</v>
      </c>
      <c r="X3562">
        <v>8.9328697512703947E-2</v>
      </c>
      <c r="Y3562">
        <v>0.85719148463197681</v>
      </c>
      <c r="Z3562">
        <v>0</v>
      </c>
      <c r="AA3562">
        <v>153.97</v>
      </c>
      <c r="AB3562">
        <v>257.18</v>
      </c>
      <c r="AC3562">
        <v>2467.88</v>
      </c>
    </row>
    <row r="3563" spans="1:29" x14ac:dyDescent="0.25">
      <c r="A3563">
        <v>2008</v>
      </c>
      <c r="B3563">
        <v>2005</v>
      </c>
      <c r="C3563">
        <v>2006</v>
      </c>
      <c r="D3563">
        <v>20</v>
      </c>
      <c r="E3563" t="s">
        <v>61</v>
      </c>
      <c r="F3563" t="s">
        <v>31</v>
      </c>
      <c r="G3563" t="s">
        <v>60</v>
      </c>
      <c r="H3563">
        <v>1</v>
      </c>
      <c r="I3563">
        <v>3</v>
      </c>
      <c r="J3563" t="s">
        <v>34</v>
      </c>
      <c r="K3563">
        <v>195813</v>
      </c>
      <c r="L3563">
        <v>81078</v>
      </c>
      <c r="M3563">
        <v>32276</v>
      </c>
      <c r="N3563">
        <v>0.94679999999999997</v>
      </c>
      <c r="O3563">
        <v>30558</v>
      </c>
      <c r="P3563">
        <v>0</v>
      </c>
      <c r="Q3563">
        <v>48802</v>
      </c>
      <c r="R3563">
        <v>48802</v>
      </c>
      <c r="S3563">
        <v>28102</v>
      </c>
      <c r="T3563">
        <f t="shared" si="110"/>
        <v>76904</v>
      </c>
      <c r="U3563">
        <f t="shared" si="111"/>
        <v>2</v>
      </c>
      <c r="V3563">
        <v>0</v>
      </c>
      <c r="W3563">
        <v>3.8273810683760786E-3</v>
      </c>
      <c r="X3563">
        <v>0.11244411927437628</v>
      </c>
      <c r="Y3563">
        <v>0.88372849965724765</v>
      </c>
      <c r="Z3563">
        <v>0</v>
      </c>
      <c r="AA3563">
        <v>310.32</v>
      </c>
      <c r="AB3563">
        <v>9116.8499999999985</v>
      </c>
      <c r="AC3563">
        <v>71651.77</v>
      </c>
    </row>
    <row r="3564" spans="1:29" x14ac:dyDescent="0.25">
      <c r="A3564">
        <v>2008</v>
      </c>
      <c r="B3564">
        <v>2004</v>
      </c>
      <c r="C3564">
        <v>2005</v>
      </c>
      <c r="D3564">
        <v>20</v>
      </c>
      <c r="E3564" t="s">
        <v>61</v>
      </c>
      <c r="F3564" t="s">
        <v>31</v>
      </c>
      <c r="G3564" t="s">
        <v>60</v>
      </c>
      <c r="H3564">
        <v>1</v>
      </c>
      <c r="I3564">
        <v>4</v>
      </c>
      <c r="J3564" t="s">
        <v>34</v>
      </c>
      <c r="K3564">
        <v>310</v>
      </c>
      <c r="L3564">
        <v>156</v>
      </c>
      <c r="M3564">
        <v>30</v>
      </c>
      <c r="N3564">
        <v>1</v>
      </c>
      <c r="O3564">
        <v>30</v>
      </c>
      <c r="P3564">
        <v>7</v>
      </c>
      <c r="Q3564">
        <v>119</v>
      </c>
      <c r="R3564">
        <v>126</v>
      </c>
      <c r="S3564">
        <v>90</v>
      </c>
      <c r="T3564">
        <f t="shared" si="110"/>
        <v>216</v>
      </c>
      <c r="U3564">
        <f t="shared" si="111"/>
        <v>3</v>
      </c>
      <c r="V3564">
        <v>0</v>
      </c>
      <c r="W3564">
        <v>2.5479329893623799E-3</v>
      </c>
      <c r="X3564">
        <v>0.10223581119816549</v>
      </c>
      <c r="Y3564">
        <v>0.89521625581247222</v>
      </c>
      <c r="Z3564">
        <v>0</v>
      </c>
      <c r="AA3564">
        <v>0.4</v>
      </c>
      <c r="AB3564">
        <v>16.05</v>
      </c>
      <c r="AC3564">
        <v>140.54000000000002</v>
      </c>
    </row>
    <row r="3565" spans="1:29" x14ac:dyDescent="0.25">
      <c r="A3565">
        <v>2008</v>
      </c>
      <c r="B3565">
        <v>2003</v>
      </c>
      <c r="C3565">
        <v>2004</v>
      </c>
      <c r="D3565">
        <v>20</v>
      </c>
      <c r="E3565" t="s">
        <v>61</v>
      </c>
      <c r="F3565" t="s">
        <v>31</v>
      </c>
      <c r="G3565" t="s">
        <v>60</v>
      </c>
      <c r="H3565">
        <v>1</v>
      </c>
      <c r="I3565">
        <v>5</v>
      </c>
      <c r="J3565" t="s">
        <v>34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f t="shared" si="110"/>
        <v>0</v>
      </c>
      <c r="U3565">
        <f t="shared" si="111"/>
        <v>4</v>
      </c>
      <c r="V3565" t="e">
        <v>#DIV/0!</v>
      </c>
      <c r="W3565" t="e">
        <v>#DIV/0!</v>
      </c>
      <c r="X3565" t="e">
        <v>#DIV/0!</v>
      </c>
      <c r="Y3565" t="e">
        <v>#DIV/0!</v>
      </c>
      <c r="Z3565">
        <v>0</v>
      </c>
      <c r="AA3565">
        <v>0</v>
      </c>
      <c r="AB3565">
        <v>0</v>
      </c>
      <c r="AC3565">
        <v>0</v>
      </c>
    </row>
    <row r="3566" spans="1:29" x14ac:dyDescent="0.25">
      <c r="A3566">
        <v>2008</v>
      </c>
      <c r="B3566">
        <v>2006</v>
      </c>
      <c r="C3566">
        <v>2007</v>
      </c>
      <c r="D3566">
        <v>21</v>
      </c>
      <c r="E3566" t="s">
        <v>62</v>
      </c>
      <c r="F3566" t="s">
        <v>31</v>
      </c>
      <c r="G3566" t="s">
        <v>60</v>
      </c>
      <c r="H3566">
        <v>1</v>
      </c>
      <c r="I3566">
        <v>2</v>
      </c>
      <c r="J3566" t="s">
        <v>33</v>
      </c>
      <c r="K3566">
        <v>18861</v>
      </c>
      <c r="L3566">
        <v>178</v>
      </c>
      <c r="M3566">
        <v>155</v>
      </c>
      <c r="N3566">
        <v>0.6774</v>
      </c>
      <c r="O3566">
        <v>105</v>
      </c>
      <c r="P3566">
        <v>0</v>
      </c>
      <c r="Q3566">
        <v>23</v>
      </c>
      <c r="R3566">
        <v>23</v>
      </c>
      <c r="S3566">
        <v>332</v>
      </c>
      <c r="T3566">
        <f t="shared" si="110"/>
        <v>355</v>
      </c>
      <c r="U3566">
        <f t="shared" si="111"/>
        <v>1</v>
      </c>
      <c r="V3566">
        <v>0</v>
      </c>
      <c r="W3566">
        <v>0</v>
      </c>
      <c r="X3566">
        <v>0.15930095782221473</v>
      </c>
      <c r="Y3566">
        <v>0.84069904217778524</v>
      </c>
      <c r="Z3566">
        <v>0</v>
      </c>
      <c r="AA3566">
        <v>0</v>
      </c>
      <c r="AB3566">
        <v>28.439999999999998</v>
      </c>
      <c r="AC3566">
        <v>150.09</v>
      </c>
    </row>
    <row r="3567" spans="1:29" x14ac:dyDescent="0.25">
      <c r="A3567">
        <v>2008</v>
      </c>
      <c r="B3567">
        <v>2005</v>
      </c>
      <c r="C3567">
        <v>2006</v>
      </c>
      <c r="D3567">
        <v>21</v>
      </c>
      <c r="E3567" t="s">
        <v>62</v>
      </c>
      <c r="F3567" t="s">
        <v>31</v>
      </c>
      <c r="G3567" t="s">
        <v>60</v>
      </c>
      <c r="H3567">
        <v>1</v>
      </c>
      <c r="I3567">
        <v>3</v>
      </c>
      <c r="J3567" t="s">
        <v>34</v>
      </c>
      <c r="K3567">
        <v>39776</v>
      </c>
      <c r="L3567">
        <v>7110</v>
      </c>
      <c r="M3567">
        <v>5722</v>
      </c>
      <c r="N3567">
        <v>0.90610000000000002</v>
      </c>
      <c r="O3567">
        <v>5184</v>
      </c>
      <c r="P3567">
        <v>0</v>
      </c>
      <c r="Q3567">
        <v>1387</v>
      </c>
      <c r="R3567">
        <v>1387</v>
      </c>
      <c r="S3567">
        <v>11884</v>
      </c>
      <c r="T3567">
        <f t="shared" si="110"/>
        <v>13271</v>
      </c>
      <c r="U3567">
        <f t="shared" si="111"/>
        <v>2</v>
      </c>
      <c r="V3567">
        <v>0</v>
      </c>
      <c r="W3567">
        <v>0</v>
      </c>
      <c r="X3567">
        <v>0.3154633317581404</v>
      </c>
      <c r="Y3567">
        <v>0.68453666824185955</v>
      </c>
      <c r="Z3567">
        <v>0</v>
      </c>
      <c r="AA3567">
        <v>0</v>
      </c>
      <c r="AB3567">
        <v>2243.02</v>
      </c>
      <c r="AC3567">
        <v>4867.2199999999993</v>
      </c>
    </row>
    <row r="3568" spans="1:29" x14ac:dyDescent="0.25">
      <c r="A3568">
        <v>2008</v>
      </c>
      <c r="B3568">
        <v>2004</v>
      </c>
      <c r="C3568">
        <v>2005</v>
      </c>
      <c r="D3568">
        <v>21</v>
      </c>
      <c r="E3568" t="s">
        <v>62</v>
      </c>
      <c r="F3568" t="s">
        <v>31</v>
      </c>
      <c r="G3568" t="s">
        <v>60</v>
      </c>
      <c r="H3568">
        <v>1</v>
      </c>
      <c r="I3568">
        <v>4</v>
      </c>
      <c r="J3568" t="s">
        <v>34</v>
      </c>
      <c r="K3568">
        <v>1223</v>
      </c>
      <c r="L3568">
        <v>177</v>
      </c>
      <c r="M3568">
        <v>127</v>
      </c>
      <c r="N3568">
        <v>1</v>
      </c>
      <c r="O3568">
        <v>127</v>
      </c>
      <c r="P3568">
        <v>0</v>
      </c>
      <c r="Q3568">
        <v>50</v>
      </c>
      <c r="R3568">
        <v>50</v>
      </c>
      <c r="S3568">
        <v>801</v>
      </c>
      <c r="T3568">
        <f t="shared" si="110"/>
        <v>851</v>
      </c>
      <c r="U3568">
        <f t="shared" si="111"/>
        <v>3</v>
      </c>
      <c r="V3568">
        <v>0</v>
      </c>
      <c r="W3568">
        <v>0</v>
      </c>
      <c r="X3568">
        <v>0.39872417297053181</v>
      </c>
      <c r="Y3568">
        <v>0.60127582702946825</v>
      </c>
      <c r="Z3568">
        <v>0</v>
      </c>
      <c r="AA3568">
        <v>0</v>
      </c>
      <c r="AB3568">
        <v>70.63</v>
      </c>
      <c r="AC3568">
        <v>106.51</v>
      </c>
    </row>
    <row r="3569" spans="1:29" x14ac:dyDescent="0.25">
      <c r="A3569">
        <v>2008</v>
      </c>
      <c r="B3569">
        <v>2003</v>
      </c>
      <c r="C3569">
        <v>2004</v>
      </c>
      <c r="D3569">
        <v>21</v>
      </c>
      <c r="E3569" t="s">
        <v>62</v>
      </c>
      <c r="F3569" t="s">
        <v>31</v>
      </c>
      <c r="G3569" t="s">
        <v>60</v>
      </c>
      <c r="H3569">
        <v>1</v>
      </c>
      <c r="I3569">
        <v>5</v>
      </c>
      <c r="J3569" t="s">
        <v>34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f t="shared" si="110"/>
        <v>0</v>
      </c>
      <c r="U3569">
        <f t="shared" si="111"/>
        <v>4</v>
      </c>
      <c r="V3569" t="e">
        <v>#DIV/0!</v>
      </c>
      <c r="W3569" t="e">
        <v>#DIV/0!</v>
      </c>
      <c r="X3569" t="e">
        <v>#DIV/0!</v>
      </c>
      <c r="Y3569" t="e">
        <v>#DIV/0!</v>
      </c>
      <c r="Z3569">
        <v>0</v>
      </c>
      <c r="AA3569">
        <v>0</v>
      </c>
      <c r="AB3569">
        <v>0</v>
      </c>
      <c r="AC3569">
        <v>0</v>
      </c>
    </row>
    <row r="3570" spans="1:29" x14ac:dyDescent="0.25">
      <c r="A3570">
        <v>2008</v>
      </c>
      <c r="B3570">
        <v>2006</v>
      </c>
      <c r="C3570">
        <v>2007</v>
      </c>
      <c r="D3570">
        <v>22</v>
      </c>
      <c r="E3570" t="s">
        <v>63</v>
      </c>
      <c r="F3570" t="s">
        <v>31</v>
      </c>
      <c r="G3570" t="s">
        <v>60</v>
      </c>
      <c r="H3570">
        <v>1</v>
      </c>
      <c r="I3570">
        <v>2</v>
      </c>
      <c r="J3570" t="s">
        <v>33</v>
      </c>
      <c r="K3570">
        <v>215911</v>
      </c>
      <c r="L3570">
        <v>4190</v>
      </c>
      <c r="M3570">
        <v>3039</v>
      </c>
      <c r="N3570">
        <v>0.63529999999999998</v>
      </c>
      <c r="O3570">
        <v>1931</v>
      </c>
      <c r="P3570">
        <v>0</v>
      </c>
      <c r="Q3570">
        <v>1150</v>
      </c>
      <c r="R3570">
        <v>1150</v>
      </c>
      <c r="S3570">
        <v>9539</v>
      </c>
      <c r="T3570">
        <f t="shared" si="110"/>
        <v>10689</v>
      </c>
      <c r="U3570">
        <f t="shared" si="111"/>
        <v>1</v>
      </c>
      <c r="V3570">
        <v>0.24401430886237865</v>
      </c>
      <c r="W3570">
        <v>0.2977298164141457</v>
      </c>
      <c r="X3570">
        <v>7.769645452354304E-2</v>
      </c>
      <c r="Y3570">
        <v>0.38055942019993272</v>
      </c>
      <c r="Z3570">
        <v>1022.5200000000001</v>
      </c>
      <c r="AA3570">
        <v>1247.6100000000001</v>
      </c>
      <c r="AB3570">
        <v>325.58</v>
      </c>
      <c r="AC3570">
        <v>1594.7</v>
      </c>
    </row>
    <row r="3571" spans="1:29" x14ac:dyDescent="0.25">
      <c r="A3571">
        <v>2008</v>
      </c>
      <c r="B3571">
        <v>2005</v>
      </c>
      <c r="C3571">
        <v>2006</v>
      </c>
      <c r="D3571">
        <v>22</v>
      </c>
      <c r="E3571" t="s">
        <v>63</v>
      </c>
      <c r="F3571" t="s">
        <v>31</v>
      </c>
      <c r="G3571" t="s">
        <v>60</v>
      </c>
      <c r="H3571">
        <v>1</v>
      </c>
      <c r="I3571">
        <v>3</v>
      </c>
      <c r="J3571" t="s">
        <v>34</v>
      </c>
      <c r="K3571">
        <v>148463</v>
      </c>
      <c r="L3571">
        <v>16245</v>
      </c>
      <c r="M3571">
        <v>11620</v>
      </c>
      <c r="N3571">
        <v>0.85119999999999996</v>
      </c>
      <c r="O3571">
        <v>9891</v>
      </c>
      <c r="P3571">
        <v>0</v>
      </c>
      <c r="Q3571">
        <v>4625</v>
      </c>
      <c r="R3571">
        <v>4625</v>
      </c>
      <c r="S3571">
        <v>21422</v>
      </c>
      <c r="T3571">
        <f t="shared" si="110"/>
        <v>26047</v>
      </c>
      <c r="U3571">
        <f t="shared" si="111"/>
        <v>2</v>
      </c>
      <c r="V3571">
        <v>5.2945677311572001E-2</v>
      </c>
      <c r="W3571">
        <v>2.4399627462169129E-2</v>
      </c>
      <c r="X3571">
        <v>0.14525282034898646</v>
      </c>
      <c r="Y3571">
        <v>0.77740187487727241</v>
      </c>
      <c r="Z3571">
        <v>860.12</v>
      </c>
      <c r="AA3571">
        <v>396.38</v>
      </c>
      <c r="AB3571">
        <v>2359.6800000000003</v>
      </c>
      <c r="AC3571">
        <v>12629.15</v>
      </c>
    </row>
    <row r="3572" spans="1:29" x14ac:dyDescent="0.25">
      <c r="A3572">
        <v>2008</v>
      </c>
      <c r="B3572">
        <v>2004</v>
      </c>
      <c r="C3572">
        <v>2005</v>
      </c>
      <c r="D3572">
        <v>22</v>
      </c>
      <c r="E3572" t="s">
        <v>63</v>
      </c>
      <c r="F3572" t="s">
        <v>31</v>
      </c>
      <c r="G3572" t="s">
        <v>60</v>
      </c>
      <c r="H3572">
        <v>1</v>
      </c>
      <c r="I3572">
        <v>4</v>
      </c>
      <c r="J3572" t="s">
        <v>34</v>
      </c>
      <c r="K3572">
        <v>17325</v>
      </c>
      <c r="L3572">
        <v>3332</v>
      </c>
      <c r="M3572">
        <v>2401</v>
      </c>
      <c r="N3572">
        <v>1</v>
      </c>
      <c r="O3572">
        <v>2401</v>
      </c>
      <c r="P3572">
        <v>58</v>
      </c>
      <c r="Q3572">
        <v>872</v>
      </c>
      <c r="R3572">
        <v>930</v>
      </c>
      <c r="S3572">
        <v>10527</v>
      </c>
      <c r="T3572">
        <f t="shared" si="110"/>
        <v>11457</v>
      </c>
      <c r="U3572">
        <f t="shared" si="111"/>
        <v>3</v>
      </c>
      <c r="V3572">
        <v>4.7936860426732286E-2</v>
      </c>
      <c r="W3572">
        <v>0.13561203973231703</v>
      </c>
      <c r="X3572">
        <v>0.20717222338925068</v>
      </c>
      <c r="Y3572">
        <v>0.60927887645170009</v>
      </c>
      <c r="Z3572">
        <v>159.73999999999998</v>
      </c>
      <c r="AA3572">
        <v>451.9</v>
      </c>
      <c r="AB3572">
        <v>690.36</v>
      </c>
      <c r="AC3572">
        <v>2030.3000000000002</v>
      </c>
    </row>
    <row r="3573" spans="1:29" x14ac:dyDescent="0.25">
      <c r="A3573">
        <v>2008</v>
      </c>
      <c r="B3573">
        <v>2003</v>
      </c>
      <c r="C3573">
        <v>2004</v>
      </c>
      <c r="D3573">
        <v>22</v>
      </c>
      <c r="E3573" t="s">
        <v>63</v>
      </c>
      <c r="F3573" t="s">
        <v>31</v>
      </c>
      <c r="G3573" t="s">
        <v>60</v>
      </c>
      <c r="H3573">
        <v>1</v>
      </c>
      <c r="I3573">
        <v>5</v>
      </c>
      <c r="J3573" t="s">
        <v>34</v>
      </c>
      <c r="K3573">
        <v>936</v>
      </c>
      <c r="L3573">
        <v>97</v>
      </c>
      <c r="M3573">
        <v>95</v>
      </c>
      <c r="N3573">
        <v>1</v>
      </c>
      <c r="O3573">
        <v>95</v>
      </c>
      <c r="P3573">
        <v>0</v>
      </c>
      <c r="Q3573">
        <v>1</v>
      </c>
      <c r="R3573">
        <v>2</v>
      </c>
      <c r="S3573">
        <v>744</v>
      </c>
      <c r="T3573">
        <f t="shared" si="110"/>
        <v>746</v>
      </c>
      <c r="U3573">
        <f t="shared" si="111"/>
        <v>4</v>
      </c>
      <c r="V3573">
        <v>5.5077805077805075E-2</v>
      </c>
      <c r="W3573">
        <v>4.0950040950040947E-4</v>
      </c>
      <c r="X3573">
        <v>0.81111793611793614</v>
      </c>
      <c r="Y3573">
        <v>0.13339475839475837</v>
      </c>
      <c r="Z3573">
        <v>5.38</v>
      </c>
      <c r="AA3573">
        <v>0.04</v>
      </c>
      <c r="AB3573">
        <v>79.23</v>
      </c>
      <c r="AC3573">
        <v>13.03</v>
      </c>
    </row>
    <row r="3574" spans="1:29" x14ac:dyDescent="0.25">
      <c r="A3574">
        <v>2008</v>
      </c>
      <c r="B3574">
        <v>2006</v>
      </c>
      <c r="C3574">
        <v>2007</v>
      </c>
      <c r="D3574">
        <v>23</v>
      </c>
      <c r="E3574" t="s">
        <v>64</v>
      </c>
      <c r="F3574" t="s">
        <v>31</v>
      </c>
      <c r="G3574" t="s">
        <v>60</v>
      </c>
      <c r="H3574">
        <v>0</v>
      </c>
      <c r="I3574">
        <v>2</v>
      </c>
      <c r="J3574" t="s">
        <v>33</v>
      </c>
      <c r="K3574">
        <v>36571</v>
      </c>
      <c r="L3574">
        <v>914</v>
      </c>
      <c r="M3574">
        <v>671</v>
      </c>
      <c r="N3574">
        <v>0.54769999999999996</v>
      </c>
      <c r="O3574">
        <v>367</v>
      </c>
      <c r="P3574">
        <v>0</v>
      </c>
      <c r="Q3574">
        <v>242</v>
      </c>
      <c r="R3574">
        <v>242</v>
      </c>
      <c r="S3574">
        <v>218</v>
      </c>
      <c r="T3574">
        <f t="shared" si="110"/>
        <v>460</v>
      </c>
      <c r="U3574">
        <f t="shared" si="111"/>
        <v>1</v>
      </c>
      <c r="V3574">
        <v>0.18940910134846944</v>
      </c>
      <c r="W3574">
        <v>0.23112088104377879</v>
      </c>
      <c r="X3574">
        <v>9.4688145936546467E-2</v>
      </c>
      <c r="Y3574">
        <v>0.48478187167120534</v>
      </c>
      <c r="Z3574">
        <v>173.19</v>
      </c>
      <c r="AA3574">
        <v>211.33</v>
      </c>
      <c r="AB3574">
        <v>86.58</v>
      </c>
      <c r="AC3574">
        <v>443.27000000000004</v>
      </c>
    </row>
    <row r="3575" spans="1:29" x14ac:dyDescent="0.25">
      <c r="A3575">
        <v>2008</v>
      </c>
      <c r="B3575">
        <v>2005</v>
      </c>
      <c r="C3575">
        <v>2006</v>
      </c>
      <c r="D3575">
        <v>23</v>
      </c>
      <c r="E3575" t="s">
        <v>64</v>
      </c>
      <c r="F3575" t="s">
        <v>31</v>
      </c>
      <c r="G3575" t="s">
        <v>60</v>
      </c>
      <c r="H3575">
        <v>0</v>
      </c>
      <c r="I3575">
        <v>3</v>
      </c>
      <c r="J3575" t="s">
        <v>34</v>
      </c>
      <c r="K3575">
        <v>26242</v>
      </c>
      <c r="L3575">
        <v>916</v>
      </c>
      <c r="M3575">
        <v>747</v>
      </c>
      <c r="N3575">
        <v>0.75719999999999998</v>
      </c>
      <c r="O3575">
        <v>566</v>
      </c>
      <c r="P3575">
        <v>0</v>
      </c>
      <c r="Q3575">
        <v>168</v>
      </c>
      <c r="R3575">
        <v>168</v>
      </c>
      <c r="S3575">
        <v>504</v>
      </c>
      <c r="T3575">
        <f t="shared" si="110"/>
        <v>672</v>
      </c>
      <c r="U3575">
        <f t="shared" si="111"/>
        <v>2</v>
      </c>
      <c r="V3575">
        <v>0.18202556238334844</v>
      </c>
      <c r="W3575">
        <v>8.3094118032285863E-2</v>
      </c>
      <c r="X3575">
        <v>0.18938211506346936</v>
      </c>
      <c r="Y3575">
        <v>0.54549820452089637</v>
      </c>
      <c r="Z3575">
        <v>166.77</v>
      </c>
      <c r="AA3575">
        <v>76.13</v>
      </c>
      <c r="AB3575">
        <v>173.51</v>
      </c>
      <c r="AC3575">
        <v>499.78000000000003</v>
      </c>
    </row>
    <row r="3576" spans="1:29" x14ac:dyDescent="0.25">
      <c r="A3576">
        <v>2008</v>
      </c>
      <c r="B3576">
        <v>2004</v>
      </c>
      <c r="C3576">
        <v>2005</v>
      </c>
      <c r="D3576">
        <v>23</v>
      </c>
      <c r="E3576" t="s">
        <v>64</v>
      </c>
      <c r="F3576" t="s">
        <v>31</v>
      </c>
      <c r="G3576" t="s">
        <v>60</v>
      </c>
      <c r="H3576">
        <v>0</v>
      </c>
      <c r="I3576">
        <v>4</v>
      </c>
      <c r="J3576" t="s">
        <v>34</v>
      </c>
      <c r="K3576">
        <v>7698</v>
      </c>
      <c r="L3576">
        <v>1582</v>
      </c>
      <c r="M3576">
        <v>633</v>
      </c>
      <c r="N3576">
        <v>0.96250000000000002</v>
      </c>
      <c r="O3576">
        <v>610</v>
      </c>
      <c r="P3576">
        <v>146</v>
      </c>
      <c r="Q3576">
        <v>802</v>
      </c>
      <c r="R3576">
        <v>949</v>
      </c>
      <c r="S3576">
        <v>2539</v>
      </c>
      <c r="T3576">
        <f t="shared" si="110"/>
        <v>3488</v>
      </c>
      <c r="U3576">
        <f t="shared" si="111"/>
        <v>3</v>
      </c>
      <c r="V3576">
        <v>0.17108812807601673</v>
      </c>
      <c r="W3576">
        <v>0.10377745907594721</v>
      </c>
      <c r="X3576">
        <v>7.6749578281663622E-2</v>
      </c>
      <c r="Y3576">
        <v>0.64838483456637253</v>
      </c>
      <c r="Z3576">
        <v>270.8</v>
      </c>
      <c r="AA3576">
        <v>164.26</v>
      </c>
      <c r="AB3576">
        <v>121.47999999999999</v>
      </c>
      <c r="AC3576">
        <v>1026.27</v>
      </c>
    </row>
    <row r="3577" spans="1:29" x14ac:dyDescent="0.25">
      <c r="A3577">
        <v>2008</v>
      </c>
      <c r="B3577">
        <v>2003</v>
      </c>
      <c r="C3577">
        <v>2004</v>
      </c>
      <c r="D3577">
        <v>23</v>
      </c>
      <c r="E3577" t="s">
        <v>64</v>
      </c>
      <c r="F3577" t="s">
        <v>31</v>
      </c>
      <c r="G3577" t="s">
        <v>60</v>
      </c>
      <c r="H3577">
        <v>0</v>
      </c>
      <c r="I3577">
        <v>5</v>
      </c>
      <c r="J3577" t="s">
        <v>34</v>
      </c>
      <c r="K3577">
        <v>3060</v>
      </c>
      <c r="L3577">
        <v>1344</v>
      </c>
      <c r="M3577">
        <v>363</v>
      </c>
      <c r="N3577">
        <v>1</v>
      </c>
      <c r="O3577">
        <v>363</v>
      </c>
      <c r="P3577">
        <v>0</v>
      </c>
      <c r="Q3577">
        <v>980</v>
      </c>
      <c r="R3577">
        <v>981</v>
      </c>
      <c r="S3577">
        <v>1409</v>
      </c>
      <c r="T3577">
        <f t="shared" si="110"/>
        <v>2390</v>
      </c>
      <c r="U3577">
        <f t="shared" si="111"/>
        <v>4</v>
      </c>
      <c r="V3577">
        <v>0.24094709592954058</v>
      </c>
      <c r="W3577">
        <v>9.6628778862175666E-3</v>
      </c>
      <c r="X3577">
        <v>8.9264460842656494E-5</v>
      </c>
      <c r="Y3577">
        <v>0.7493007617233991</v>
      </c>
      <c r="Z3577">
        <v>323.91000000000003</v>
      </c>
      <c r="AA3577">
        <v>12.99</v>
      </c>
      <c r="AB3577">
        <v>0.12</v>
      </c>
      <c r="AC3577">
        <v>1007.3000000000001</v>
      </c>
    </row>
    <row r="3578" spans="1:29" x14ac:dyDescent="0.25">
      <c r="A3578">
        <v>2008</v>
      </c>
      <c r="B3578">
        <v>2005</v>
      </c>
      <c r="C3578">
        <v>2007</v>
      </c>
      <c r="D3578">
        <v>24</v>
      </c>
      <c r="E3578" t="s">
        <v>65</v>
      </c>
      <c r="F3578" t="s">
        <v>31</v>
      </c>
      <c r="G3578" t="s">
        <v>60</v>
      </c>
      <c r="H3578">
        <v>2</v>
      </c>
      <c r="I3578">
        <v>3</v>
      </c>
      <c r="J3578" t="s">
        <v>33</v>
      </c>
      <c r="K3578">
        <v>169897</v>
      </c>
      <c r="L3578">
        <v>5283</v>
      </c>
      <c r="M3578">
        <v>4835</v>
      </c>
      <c r="N3578">
        <v>0.65749999999999997</v>
      </c>
      <c r="O3578">
        <v>3179</v>
      </c>
      <c r="P3578">
        <v>0</v>
      </c>
      <c r="Q3578">
        <v>447</v>
      </c>
      <c r="R3578">
        <v>447</v>
      </c>
      <c r="S3578">
        <v>2484</v>
      </c>
      <c r="T3578">
        <f t="shared" si="110"/>
        <v>2931</v>
      </c>
      <c r="U3578">
        <f t="shared" si="111"/>
        <v>1</v>
      </c>
      <c r="V3578">
        <v>0.18256102939367158</v>
      </c>
      <c r="W3578">
        <v>0.41844860319016652</v>
      </c>
      <c r="X3578">
        <v>0.15387716704743989</v>
      </c>
      <c r="Y3578">
        <v>0.24511320036872228</v>
      </c>
      <c r="Z3578">
        <v>964.49</v>
      </c>
      <c r="AA3578">
        <v>2210.71</v>
      </c>
      <c r="AB3578">
        <v>812.95</v>
      </c>
      <c r="AC3578">
        <v>1294.96</v>
      </c>
    </row>
    <row r="3579" spans="1:29" x14ac:dyDescent="0.25">
      <c r="A3579">
        <v>2008</v>
      </c>
      <c r="B3579">
        <v>2004</v>
      </c>
      <c r="C3579">
        <v>2006</v>
      </c>
      <c r="D3579">
        <v>24</v>
      </c>
      <c r="E3579" t="s">
        <v>65</v>
      </c>
      <c r="F3579" t="s">
        <v>31</v>
      </c>
      <c r="G3579" t="s">
        <v>60</v>
      </c>
      <c r="H3579">
        <v>2</v>
      </c>
      <c r="I3579">
        <v>4</v>
      </c>
      <c r="J3579" t="s">
        <v>34</v>
      </c>
      <c r="K3579">
        <v>62147</v>
      </c>
      <c r="L3579">
        <v>8338</v>
      </c>
      <c r="M3579">
        <v>4586</v>
      </c>
      <c r="N3579">
        <v>0.92749999999999999</v>
      </c>
      <c r="O3579">
        <v>4253</v>
      </c>
      <c r="P3579">
        <v>0</v>
      </c>
      <c r="Q3579">
        <v>3752</v>
      </c>
      <c r="R3579">
        <v>3752</v>
      </c>
      <c r="S3579">
        <v>21084</v>
      </c>
      <c r="T3579">
        <f t="shared" si="110"/>
        <v>24836</v>
      </c>
      <c r="U3579">
        <f t="shared" si="111"/>
        <v>2</v>
      </c>
      <c r="V3579">
        <v>0.29129435241605017</v>
      </c>
      <c r="W3579">
        <v>0.16725089673218921</v>
      </c>
      <c r="X3579">
        <v>5.6636537744300317E-2</v>
      </c>
      <c r="Y3579">
        <v>0.48481821310746043</v>
      </c>
      <c r="Z3579">
        <v>2428.9899999999998</v>
      </c>
      <c r="AA3579">
        <v>1394.64</v>
      </c>
      <c r="AB3579">
        <v>472.27</v>
      </c>
      <c r="AC3579">
        <v>4042.71</v>
      </c>
    </row>
    <row r="3580" spans="1:29" x14ac:dyDescent="0.25">
      <c r="A3580">
        <v>2008</v>
      </c>
      <c r="B3580">
        <v>2003</v>
      </c>
      <c r="C3580">
        <v>2005</v>
      </c>
      <c r="D3580">
        <v>24</v>
      </c>
      <c r="E3580" t="s">
        <v>65</v>
      </c>
      <c r="F3580" t="s">
        <v>31</v>
      </c>
      <c r="G3580" t="s">
        <v>60</v>
      </c>
      <c r="H3580">
        <v>2</v>
      </c>
      <c r="I3580">
        <v>5</v>
      </c>
      <c r="J3580" t="s">
        <v>34</v>
      </c>
      <c r="K3580">
        <v>9559</v>
      </c>
      <c r="L3580">
        <v>1912</v>
      </c>
      <c r="M3580">
        <v>173</v>
      </c>
      <c r="N3580">
        <v>1</v>
      </c>
      <c r="O3580">
        <v>173</v>
      </c>
      <c r="P3580">
        <v>0</v>
      </c>
      <c r="Q3580">
        <v>1738</v>
      </c>
      <c r="R3580">
        <v>1738</v>
      </c>
      <c r="S3580">
        <v>5735</v>
      </c>
      <c r="T3580">
        <f t="shared" si="110"/>
        <v>7473</v>
      </c>
      <c r="U3580">
        <f t="shared" si="111"/>
        <v>3</v>
      </c>
      <c r="V3580">
        <v>2.3249368564720155E-2</v>
      </c>
      <c r="W3580">
        <v>2.3934403940783659E-2</v>
      </c>
      <c r="X3580">
        <v>8.4662005637161346E-3</v>
      </c>
      <c r="Y3580">
        <v>0.94435002693077996</v>
      </c>
      <c r="Z3580">
        <v>44.46</v>
      </c>
      <c r="AA3580">
        <v>45.769999999999996</v>
      </c>
      <c r="AB3580">
        <v>16.190000000000001</v>
      </c>
      <c r="AC3580">
        <v>1805.8899999999999</v>
      </c>
    </row>
    <row r="3581" spans="1:29" x14ac:dyDescent="0.25">
      <c r="A3581">
        <v>2008</v>
      </c>
      <c r="B3581">
        <v>2002</v>
      </c>
      <c r="C3581">
        <v>2004</v>
      </c>
      <c r="D3581">
        <v>24</v>
      </c>
      <c r="E3581" t="s">
        <v>65</v>
      </c>
      <c r="F3581" t="s">
        <v>31</v>
      </c>
      <c r="G3581" t="s">
        <v>60</v>
      </c>
      <c r="H3581">
        <v>2</v>
      </c>
      <c r="I3581">
        <v>6</v>
      </c>
      <c r="J3581" t="s">
        <v>34</v>
      </c>
      <c r="K3581">
        <v>581</v>
      </c>
      <c r="L3581">
        <v>248</v>
      </c>
      <c r="M3581">
        <v>0</v>
      </c>
      <c r="N3581">
        <v>1</v>
      </c>
      <c r="O3581">
        <v>0</v>
      </c>
      <c r="P3581">
        <v>0</v>
      </c>
      <c r="Q3581">
        <v>248</v>
      </c>
      <c r="R3581">
        <v>248</v>
      </c>
      <c r="S3581">
        <v>274</v>
      </c>
      <c r="T3581">
        <f t="shared" si="110"/>
        <v>522</v>
      </c>
      <c r="U3581">
        <f t="shared" si="111"/>
        <v>4</v>
      </c>
      <c r="V3581">
        <v>2.4149728315556453E-4</v>
      </c>
      <c r="W3581">
        <v>1.2074864157778225E-4</v>
      </c>
      <c r="X3581">
        <v>8.0499094385188172E-5</v>
      </c>
      <c r="Y3581">
        <v>0.99955725498088155</v>
      </c>
      <c r="Z3581">
        <v>6.0000000000000005E-2</v>
      </c>
      <c r="AA3581">
        <v>0.03</v>
      </c>
      <c r="AB3581">
        <v>0.02</v>
      </c>
      <c r="AC3581">
        <v>248.34</v>
      </c>
    </row>
    <row r="3582" spans="1:29" x14ac:dyDescent="0.25">
      <c r="A3582">
        <v>2008</v>
      </c>
      <c r="B3582">
        <v>2005</v>
      </c>
      <c r="C3582">
        <v>2007</v>
      </c>
      <c r="D3582">
        <v>25</v>
      </c>
      <c r="E3582" t="s">
        <v>66</v>
      </c>
      <c r="F3582" t="s">
        <v>31</v>
      </c>
      <c r="G3582" t="s">
        <v>60</v>
      </c>
      <c r="H3582">
        <v>2</v>
      </c>
      <c r="I3582">
        <v>3</v>
      </c>
      <c r="J3582" t="s">
        <v>33</v>
      </c>
      <c r="K3582">
        <v>28515</v>
      </c>
      <c r="L3582">
        <v>1801</v>
      </c>
      <c r="M3582">
        <v>1489</v>
      </c>
      <c r="N3582">
        <v>0.6794</v>
      </c>
      <c r="O3582">
        <v>1011</v>
      </c>
      <c r="P3582">
        <v>0</v>
      </c>
      <c r="Q3582">
        <v>312</v>
      </c>
      <c r="R3582">
        <v>312</v>
      </c>
      <c r="S3582">
        <v>917</v>
      </c>
      <c r="T3582">
        <f t="shared" si="110"/>
        <v>1229</v>
      </c>
      <c r="U3582">
        <f t="shared" si="111"/>
        <v>1</v>
      </c>
      <c r="V3582">
        <v>7.4942140871022703E-2</v>
      </c>
      <c r="W3582">
        <v>0.16715599487176636</v>
      </c>
      <c r="X3582">
        <v>9.8124642716409791E-2</v>
      </c>
      <c r="Y3582">
        <v>0.65977722154080098</v>
      </c>
      <c r="Z3582">
        <v>135.03</v>
      </c>
      <c r="AA3582">
        <v>301.17999999999995</v>
      </c>
      <c r="AB3582">
        <v>176.8</v>
      </c>
      <c r="AC3582">
        <v>1188.78</v>
      </c>
    </row>
    <row r="3583" spans="1:29" x14ac:dyDescent="0.25">
      <c r="A3583">
        <v>2008</v>
      </c>
      <c r="B3583">
        <v>2004</v>
      </c>
      <c r="C3583">
        <v>2006</v>
      </c>
      <c r="D3583">
        <v>25</v>
      </c>
      <c r="E3583" t="s">
        <v>66</v>
      </c>
      <c r="F3583" t="s">
        <v>31</v>
      </c>
      <c r="G3583" t="s">
        <v>60</v>
      </c>
      <c r="H3583">
        <v>2</v>
      </c>
      <c r="I3583">
        <v>4</v>
      </c>
      <c r="J3583" t="s">
        <v>34</v>
      </c>
      <c r="K3583">
        <v>8631</v>
      </c>
      <c r="L3583">
        <v>1799</v>
      </c>
      <c r="M3583">
        <v>840</v>
      </c>
      <c r="N3583">
        <v>0.93149999999999999</v>
      </c>
      <c r="O3583">
        <v>782</v>
      </c>
      <c r="P3583">
        <v>0</v>
      </c>
      <c r="Q3583">
        <v>959</v>
      </c>
      <c r="R3583">
        <v>959</v>
      </c>
      <c r="S3583">
        <v>2466</v>
      </c>
      <c r="T3583">
        <f t="shared" si="110"/>
        <v>3425</v>
      </c>
      <c r="U3583">
        <f t="shared" si="111"/>
        <v>2</v>
      </c>
      <c r="V3583">
        <v>5.6980278622115285E-2</v>
      </c>
      <c r="W3583">
        <v>5.6952494206949443E-2</v>
      </c>
      <c r="X3583">
        <v>6.8560822863239557E-2</v>
      </c>
      <c r="Y3583">
        <v>0.81750640430769572</v>
      </c>
      <c r="Z3583">
        <v>102.54</v>
      </c>
      <c r="AA3583">
        <v>102.49000000000001</v>
      </c>
      <c r="AB3583">
        <v>123.38</v>
      </c>
      <c r="AC3583">
        <v>1471.1599999999999</v>
      </c>
    </row>
    <row r="3584" spans="1:29" x14ac:dyDescent="0.25">
      <c r="A3584">
        <v>2008</v>
      </c>
      <c r="B3584">
        <v>2003</v>
      </c>
      <c r="C3584">
        <v>2005</v>
      </c>
      <c r="D3584">
        <v>25</v>
      </c>
      <c r="E3584" t="s">
        <v>66</v>
      </c>
      <c r="F3584" t="s">
        <v>31</v>
      </c>
      <c r="G3584" t="s">
        <v>60</v>
      </c>
      <c r="H3584">
        <v>2</v>
      </c>
      <c r="I3584">
        <v>5</v>
      </c>
      <c r="J3584" t="s">
        <v>34</v>
      </c>
      <c r="K3584">
        <v>2818</v>
      </c>
      <c r="L3584">
        <v>1175</v>
      </c>
      <c r="M3584">
        <v>67</v>
      </c>
      <c r="N3584">
        <v>0.999</v>
      </c>
      <c r="O3584">
        <v>67</v>
      </c>
      <c r="P3584">
        <v>0</v>
      </c>
      <c r="Q3584">
        <v>1108</v>
      </c>
      <c r="R3584">
        <v>1108</v>
      </c>
      <c r="S3584">
        <v>1057</v>
      </c>
      <c r="T3584">
        <f t="shared" si="110"/>
        <v>2165</v>
      </c>
      <c r="U3584">
        <f t="shared" si="111"/>
        <v>3</v>
      </c>
      <c r="V3584">
        <v>1.3361343108404634E-2</v>
      </c>
      <c r="W3584">
        <v>1.5121876541529879E-2</v>
      </c>
      <c r="X3584">
        <v>1.6023405739168894E-2</v>
      </c>
      <c r="Y3584">
        <v>0.95549337461089667</v>
      </c>
      <c r="Z3584">
        <v>15.71</v>
      </c>
      <c r="AA3584">
        <v>17.78</v>
      </c>
      <c r="AB3584">
        <v>18.84</v>
      </c>
      <c r="AC3584">
        <v>1123.45</v>
      </c>
    </row>
    <row r="3585" spans="1:29" x14ac:dyDescent="0.25">
      <c r="A3585">
        <v>2008</v>
      </c>
      <c r="B3585">
        <v>2002</v>
      </c>
      <c r="C3585">
        <v>2004</v>
      </c>
      <c r="D3585">
        <v>25</v>
      </c>
      <c r="E3585" t="s">
        <v>66</v>
      </c>
      <c r="F3585" t="s">
        <v>31</v>
      </c>
      <c r="G3585" t="s">
        <v>60</v>
      </c>
      <c r="H3585">
        <v>2</v>
      </c>
      <c r="I3585">
        <v>6</v>
      </c>
      <c r="J3585" t="s">
        <v>34</v>
      </c>
      <c r="K3585">
        <v>74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66</v>
      </c>
      <c r="T3585">
        <f t="shared" si="110"/>
        <v>66</v>
      </c>
      <c r="U3585">
        <f t="shared" si="111"/>
        <v>4</v>
      </c>
      <c r="V3585">
        <v>0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0</v>
      </c>
      <c r="AC3585">
        <v>0.09</v>
      </c>
    </row>
    <row r="3586" spans="1:29" x14ac:dyDescent="0.25">
      <c r="A3586">
        <v>2008</v>
      </c>
      <c r="B3586">
        <v>2006</v>
      </c>
      <c r="C3586">
        <v>2007</v>
      </c>
      <c r="D3586">
        <v>26</v>
      </c>
      <c r="E3586" t="s">
        <v>67</v>
      </c>
      <c r="F3586" t="s">
        <v>31</v>
      </c>
      <c r="G3586" t="s">
        <v>60</v>
      </c>
      <c r="H3586">
        <v>0</v>
      </c>
      <c r="I3586">
        <v>2</v>
      </c>
      <c r="J3586" t="s">
        <v>33</v>
      </c>
      <c r="K3586">
        <v>357633</v>
      </c>
      <c r="L3586">
        <v>9650</v>
      </c>
      <c r="M3586">
        <v>6132</v>
      </c>
      <c r="N3586">
        <v>0.54830000000000001</v>
      </c>
      <c r="O3586">
        <v>3362</v>
      </c>
      <c r="P3586">
        <v>0</v>
      </c>
      <c r="Q3586">
        <v>3518</v>
      </c>
      <c r="R3586">
        <v>3518</v>
      </c>
      <c r="S3586">
        <v>1795</v>
      </c>
      <c r="T3586">
        <f t="shared" si="110"/>
        <v>5313</v>
      </c>
      <c r="U3586">
        <f t="shared" si="111"/>
        <v>1</v>
      </c>
      <c r="V3586">
        <v>0.1754983322436012</v>
      </c>
      <c r="W3586">
        <v>0.29336658829575918</v>
      </c>
      <c r="X3586">
        <v>5.5879942263195682E-2</v>
      </c>
      <c r="Y3586">
        <v>0.47525513719744389</v>
      </c>
      <c r="Z3586">
        <v>1693.6799999999998</v>
      </c>
      <c r="AA3586">
        <v>2831.19</v>
      </c>
      <c r="AB3586">
        <v>539.28</v>
      </c>
      <c r="AC3586">
        <v>4586.54</v>
      </c>
    </row>
    <row r="3587" spans="1:29" x14ac:dyDescent="0.25">
      <c r="A3587">
        <v>2008</v>
      </c>
      <c r="B3587">
        <v>2005</v>
      </c>
      <c r="C3587">
        <v>2006</v>
      </c>
      <c r="D3587">
        <v>26</v>
      </c>
      <c r="E3587" t="s">
        <v>67</v>
      </c>
      <c r="F3587" t="s">
        <v>31</v>
      </c>
      <c r="G3587" t="s">
        <v>60</v>
      </c>
      <c r="H3587">
        <v>0</v>
      </c>
      <c r="I3587">
        <v>3</v>
      </c>
      <c r="J3587" t="s">
        <v>34</v>
      </c>
      <c r="K3587">
        <v>169063</v>
      </c>
      <c r="L3587">
        <v>5440</v>
      </c>
      <c r="M3587">
        <v>3946</v>
      </c>
      <c r="N3587">
        <v>0.76549999999999996</v>
      </c>
      <c r="O3587">
        <v>3020</v>
      </c>
      <c r="P3587">
        <v>0</v>
      </c>
      <c r="Q3587">
        <v>1494</v>
      </c>
      <c r="R3587">
        <v>1494</v>
      </c>
      <c r="S3587">
        <v>1069</v>
      </c>
      <c r="T3587">
        <f t="shared" si="110"/>
        <v>2563</v>
      </c>
      <c r="U3587">
        <f t="shared" si="111"/>
        <v>2</v>
      </c>
      <c r="V3587">
        <v>0.18002462918374476</v>
      </c>
      <c r="W3587">
        <v>0.21181465620232692</v>
      </c>
      <c r="X3587">
        <v>0.20255298031503299</v>
      </c>
      <c r="Y3587">
        <v>0.40560773429889535</v>
      </c>
      <c r="Z3587">
        <v>979.46</v>
      </c>
      <c r="AA3587">
        <v>1152.42</v>
      </c>
      <c r="AB3587">
        <v>1102.03</v>
      </c>
      <c r="AC3587">
        <v>2206.79</v>
      </c>
    </row>
    <row r="3588" spans="1:29" x14ac:dyDescent="0.25">
      <c r="A3588">
        <v>2008</v>
      </c>
      <c r="B3588">
        <v>2004</v>
      </c>
      <c r="C3588">
        <v>2005</v>
      </c>
      <c r="D3588">
        <v>26</v>
      </c>
      <c r="E3588" t="s">
        <v>67</v>
      </c>
      <c r="F3588" t="s">
        <v>31</v>
      </c>
      <c r="G3588" t="s">
        <v>60</v>
      </c>
      <c r="H3588">
        <v>0</v>
      </c>
      <c r="I3588">
        <v>4</v>
      </c>
      <c r="J3588" t="s">
        <v>34</v>
      </c>
      <c r="K3588">
        <v>93578</v>
      </c>
      <c r="L3588">
        <v>18844</v>
      </c>
      <c r="M3588">
        <v>17310</v>
      </c>
      <c r="N3588">
        <v>0.94969999999999999</v>
      </c>
      <c r="O3588">
        <v>16438</v>
      </c>
      <c r="P3588">
        <v>16</v>
      </c>
      <c r="Q3588">
        <v>1517</v>
      </c>
      <c r="R3588">
        <v>1534</v>
      </c>
      <c r="S3588">
        <v>23283</v>
      </c>
      <c r="T3588">
        <f t="shared" si="110"/>
        <v>24817</v>
      </c>
      <c r="U3588">
        <f t="shared" si="111"/>
        <v>3</v>
      </c>
      <c r="V3588">
        <v>0.41643030326507846</v>
      </c>
      <c r="W3588">
        <v>0.31574984199692541</v>
      </c>
      <c r="X3588">
        <v>0.15484513576059308</v>
      </c>
      <c r="Y3588">
        <v>0.11297471897740305</v>
      </c>
      <c r="Z3588">
        <v>7847.45</v>
      </c>
      <c r="AA3588">
        <v>5950.17</v>
      </c>
      <c r="AB3588">
        <v>2917.99</v>
      </c>
      <c r="AC3588">
        <v>2128.96</v>
      </c>
    </row>
    <row r="3589" spans="1:29" x14ac:dyDescent="0.25">
      <c r="A3589">
        <v>2008</v>
      </c>
      <c r="B3589">
        <v>2003</v>
      </c>
      <c r="C3589">
        <v>2004</v>
      </c>
      <c r="D3589">
        <v>26</v>
      </c>
      <c r="E3589" t="s">
        <v>67</v>
      </c>
      <c r="F3589" t="s">
        <v>31</v>
      </c>
      <c r="G3589" t="s">
        <v>60</v>
      </c>
      <c r="H3589">
        <v>0</v>
      </c>
      <c r="I3589">
        <v>5</v>
      </c>
      <c r="J3589" t="s">
        <v>34</v>
      </c>
      <c r="K3589">
        <v>25222</v>
      </c>
      <c r="L3589">
        <v>2898</v>
      </c>
      <c r="M3589">
        <v>2749</v>
      </c>
      <c r="N3589">
        <v>1</v>
      </c>
      <c r="O3589">
        <v>2749</v>
      </c>
      <c r="P3589">
        <v>120</v>
      </c>
      <c r="Q3589">
        <v>28</v>
      </c>
      <c r="R3589">
        <v>149</v>
      </c>
      <c r="S3589">
        <v>17048</v>
      </c>
      <c r="T3589">
        <f t="shared" si="110"/>
        <v>17197</v>
      </c>
      <c r="U3589">
        <f t="shared" si="111"/>
        <v>4</v>
      </c>
      <c r="V3589">
        <v>0.67243930962869936</v>
      </c>
      <c r="W3589">
        <v>0.27442362689867633</v>
      </c>
      <c r="X3589">
        <v>3.3117951654690157E-4</v>
      </c>
      <c r="Y3589">
        <v>5.2805883956077326E-2</v>
      </c>
      <c r="Z3589">
        <v>1949.2199999999998</v>
      </c>
      <c r="AA3589">
        <v>795.48</v>
      </c>
      <c r="AB3589">
        <v>0.96000000000000008</v>
      </c>
      <c r="AC3589">
        <v>153.07000000000002</v>
      </c>
    </row>
    <row r="3590" spans="1:29" x14ac:dyDescent="0.25">
      <c r="A3590">
        <v>2008</v>
      </c>
      <c r="B3590">
        <v>2006</v>
      </c>
      <c r="C3590">
        <v>2007</v>
      </c>
      <c r="D3590">
        <v>27</v>
      </c>
      <c r="E3590" t="s">
        <v>68</v>
      </c>
      <c r="F3590" t="s">
        <v>31</v>
      </c>
      <c r="G3590" t="s">
        <v>69</v>
      </c>
      <c r="H3590">
        <v>0</v>
      </c>
      <c r="I3590">
        <v>2</v>
      </c>
      <c r="J3590" t="s">
        <v>33</v>
      </c>
      <c r="K3590">
        <v>340240</v>
      </c>
      <c r="L3590">
        <v>3375</v>
      </c>
      <c r="M3590">
        <v>3149</v>
      </c>
      <c r="N3590">
        <v>0.55669999999999997</v>
      </c>
      <c r="O3590">
        <v>1753</v>
      </c>
      <c r="P3590">
        <v>0</v>
      </c>
      <c r="Q3590">
        <v>226</v>
      </c>
      <c r="R3590">
        <v>226</v>
      </c>
      <c r="S3590">
        <v>2286</v>
      </c>
      <c r="T3590">
        <f t="shared" si="110"/>
        <v>2512</v>
      </c>
      <c r="U3590">
        <f t="shared" si="111"/>
        <v>1</v>
      </c>
      <c r="V3590">
        <v>0.49147335961776001</v>
      </c>
      <c r="W3590">
        <v>0.15520351670226221</v>
      </c>
      <c r="X3590">
        <v>0.16435369635858987</v>
      </c>
      <c r="Y3590">
        <v>0.1889694273213878</v>
      </c>
      <c r="Z3590">
        <v>1659.16</v>
      </c>
      <c r="AA3590">
        <v>523.95000000000005</v>
      </c>
      <c r="AB3590">
        <v>554.84</v>
      </c>
      <c r="AC3590">
        <v>637.93999999999994</v>
      </c>
    </row>
    <row r="3591" spans="1:29" x14ac:dyDescent="0.25">
      <c r="A3591">
        <v>2008</v>
      </c>
      <c r="B3591">
        <v>2005</v>
      </c>
      <c r="C3591">
        <v>2006</v>
      </c>
      <c r="D3591">
        <v>27</v>
      </c>
      <c r="E3591" t="s">
        <v>68</v>
      </c>
      <c r="F3591" t="s">
        <v>31</v>
      </c>
      <c r="G3591" t="s">
        <v>69</v>
      </c>
      <c r="H3591">
        <v>0</v>
      </c>
      <c r="I3591">
        <v>3</v>
      </c>
      <c r="J3591" t="s">
        <v>34</v>
      </c>
      <c r="K3591">
        <v>119404</v>
      </c>
      <c r="L3591">
        <v>6976</v>
      </c>
      <c r="M3591">
        <v>5766</v>
      </c>
      <c r="N3591">
        <v>0.80049999999999999</v>
      </c>
      <c r="O3591">
        <v>4616</v>
      </c>
      <c r="P3591">
        <v>0</v>
      </c>
      <c r="Q3591">
        <v>1209</v>
      </c>
      <c r="R3591">
        <v>1209</v>
      </c>
      <c r="S3591">
        <v>11295</v>
      </c>
      <c r="T3591">
        <f t="shared" ref="T3591:T3654" si="112">SUM(R3591,S3591)</f>
        <v>12504</v>
      </c>
      <c r="U3591">
        <f t="shared" ref="U3591:U3654" si="113">IF(H3591&lt;2,I3591-1,I3591-2)</f>
        <v>2</v>
      </c>
      <c r="V3591">
        <v>0.34370157580657412</v>
      </c>
      <c r="W3591">
        <v>0.35295745049891702</v>
      </c>
      <c r="X3591">
        <v>7.4016894802404212E-2</v>
      </c>
      <c r="Y3591">
        <v>0.22932407889210463</v>
      </c>
      <c r="Z3591">
        <v>2397.6999999999998</v>
      </c>
      <c r="AA3591">
        <v>2462.27</v>
      </c>
      <c r="AB3591">
        <v>516.35</v>
      </c>
      <c r="AC3591">
        <v>1599.79</v>
      </c>
    </row>
    <row r="3592" spans="1:29" x14ac:dyDescent="0.25">
      <c r="A3592">
        <v>2008</v>
      </c>
      <c r="B3592">
        <v>2004</v>
      </c>
      <c r="C3592">
        <v>2005</v>
      </c>
      <c r="D3592">
        <v>27</v>
      </c>
      <c r="E3592" t="s">
        <v>68</v>
      </c>
      <c r="F3592" t="s">
        <v>31</v>
      </c>
      <c r="G3592" t="s">
        <v>69</v>
      </c>
      <c r="H3592">
        <v>0</v>
      </c>
      <c r="I3592">
        <v>4</v>
      </c>
      <c r="J3592" t="s">
        <v>34</v>
      </c>
      <c r="K3592">
        <v>46412</v>
      </c>
      <c r="L3592">
        <v>8894</v>
      </c>
      <c r="M3592">
        <v>6205</v>
      </c>
      <c r="N3592">
        <v>0.93830000000000002</v>
      </c>
      <c r="O3592">
        <v>5822</v>
      </c>
      <c r="P3592">
        <v>149</v>
      </c>
      <c r="Q3592">
        <v>2538</v>
      </c>
      <c r="R3592">
        <v>2688</v>
      </c>
      <c r="S3592">
        <v>10667</v>
      </c>
      <c r="T3592">
        <f t="shared" si="112"/>
        <v>13355</v>
      </c>
      <c r="U3592">
        <f t="shared" si="113"/>
        <v>3</v>
      </c>
      <c r="V3592">
        <v>0.44274900134128881</v>
      </c>
      <c r="W3592">
        <v>0.2196003566276872</v>
      </c>
      <c r="X3592">
        <v>3.5992188369575115E-2</v>
      </c>
      <c r="Y3592">
        <v>0.30165845366144878</v>
      </c>
      <c r="Z3592">
        <v>3937.9999999999995</v>
      </c>
      <c r="AA3592">
        <v>1953.22</v>
      </c>
      <c r="AB3592">
        <v>320.13</v>
      </c>
      <c r="AC3592">
        <v>2683.08</v>
      </c>
    </row>
    <row r="3593" spans="1:29" x14ac:dyDescent="0.25">
      <c r="A3593">
        <v>2008</v>
      </c>
      <c r="B3593">
        <v>2003</v>
      </c>
      <c r="C3593">
        <v>2004</v>
      </c>
      <c r="D3593">
        <v>27</v>
      </c>
      <c r="E3593" t="s">
        <v>68</v>
      </c>
      <c r="F3593" t="s">
        <v>31</v>
      </c>
      <c r="G3593" t="s">
        <v>69</v>
      </c>
      <c r="H3593">
        <v>0</v>
      </c>
      <c r="I3593">
        <v>5</v>
      </c>
      <c r="J3593" t="s">
        <v>34</v>
      </c>
      <c r="K3593">
        <v>6181</v>
      </c>
      <c r="L3593">
        <v>2138</v>
      </c>
      <c r="M3593">
        <v>1266</v>
      </c>
      <c r="N3593">
        <v>1</v>
      </c>
      <c r="O3593">
        <v>1266</v>
      </c>
      <c r="P3593">
        <v>14</v>
      </c>
      <c r="Q3593">
        <v>857</v>
      </c>
      <c r="R3593">
        <v>872</v>
      </c>
      <c r="S3593">
        <v>3424</v>
      </c>
      <c r="T3593">
        <f t="shared" si="112"/>
        <v>4296</v>
      </c>
      <c r="U3593">
        <f t="shared" si="113"/>
        <v>4</v>
      </c>
      <c r="V3593">
        <v>0.40484819011189932</v>
      </c>
      <c r="W3593">
        <v>0.17678498781873533</v>
      </c>
      <c r="X3593">
        <v>9.6281090281642081E-3</v>
      </c>
      <c r="Y3593">
        <v>0.40873871304120124</v>
      </c>
      <c r="Z3593">
        <v>865.78</v>
      </c>
      <c r="AA3593">
        <v>378.06</v>
      </c>
      <c r="AB3593">
        <v>20.59</v>
      </c>
      <c r="AC3593">
        <v>874.1</v>
      </c>
    </row>
    <row r="3594" spans="1:29" x14ac:dyDescent="0.25">
      <c r="A3594">
        <v>2008</v>
      </c>
      <c r="B3594">
        <v>2006</v>
      </c>
      <c r="C3594">
        <v>2007</v>
      </c>
      <c r="D3594">
        <v>28</v>
      </c>
      <c r="E3594" t="s">
        <v>70</v>
      </c>
      <c r="F3594" t="s">
        <v>31</v>
      </c>
      <c r="G3594" t="s">
        <v>58</v>
      </c>
      <c r="H3594">
        <v>0</v>
      </c>
      <c r="I3594">
        <v>2</v>
      </c>
      <c r="J3594" t="s">
        <v>33</v>
      </c>
      <c r="K3594">
        <v>163698</v>
      </c>
      <c r="L3594">
        <v>3470</v>
      </c>
      <c r="M3594">
        <v>2208</v>
      </c>
      <c r="N3594">
        <v>0.61399999999999999</v>
      </c>
      <c r="O3594">
        <v>1356</v>
      </c>
      <c r="P3594">
        <v>0</v>
      </c>
      <c r="Q3594">
        <v>1261</v>
      </c>
      <c r="R3594">
        <v>1261</v>
      </c>
      <c r="S3594">
        <v>8645</v>
      </c>
      <c r="T3594">
        <f t="shared" si="112"/>
        <v>9906</v>
      </c>
      <c r="U3594">
        <f t="shared" si="113"/>
        <v>1</v>
      </c>
      <c r="V3594">
        <v>0.37812794426532742</v>
      </c>
      <c r="W3594">
        <v>5.6411763519490128E-2</v>
      </c>
      <c r="X3594">
        <v>7.112048473952165E-2</v>
      </c>
      <c r="Y3594">
        <v>0.49433980747566075</v>
      </c>
      <c r="Z3594">
        <v>1312.38</v>
      </c>
      <c r="AA3594">
        <v>195.79</v>
      </c>
      <c r="AB3594">
        <v>246.84</v>
      </c>
      <c r="AC3594">
        <v>1715.7200000000003</v>
      </c>
    </row>
    <row r="3595" spans="1:29" x14ac:dyDescent="0.25">
      <c r="A3595">
        <v>2008</v>
      </c>
      <c r="B3595">
        <v>2005</v>
      </c>
      <c r="C3595">
        <v>2006</v>
      </c>
      <c r="D3595">
        <v>28</v>
      </c>
      <c r="E3595" t="s">
        <v>70</v>
      </c>
      <c r="F3595" t="s">
        <v>31</v>
      </c>
      <c r="G3595" t="s">
        <v>58</v>
      </c>
      <c r="H3595">
        <v>0</v>
      </c>
      <c r="I3595">
        <v>3</v>
      </c>
      <c r="J3595" t="s">
        <v>34</v>
      </c>
      <c r="K3595">
        <v>74430</v>
      </c>
      <c r="L3595">
        <v>8035</v>
      </c>
      <c r="M3595">
        <v>6100</v>
      </c>
      <c r="N3595">
        <v>0.81369999999999998</v>
      </c>
      <c r="O3595">
        <v>4963</v>
      </c>
      <c r="P3595">
        <v>0</v>
      </c>
      <c r="Q3595">
        <v>1934</v>
      </c>
      <c r="R3595">
        <v>1934</v>
      </c>
      <c r="S3595">
        <v>7878</v>
      </c>
      <c r="T3595">
        <f t="shared" si="112"/>
        <v>9812</v>
      </c>
      <c r="U3595">
        <f t="shared" si="113"/>
        <v>2</v>
      </c>
      <c r="V3595">
        <v>0.16299126365831199</v>
      </c>
      <c r="W3595">
        <v>0.13033078627075192</v>
      </c>
      <c r="X3595">
        <v>0.31884162580580933</v>
      </c>
      <c r="Y3595">
        <v>0.38783632426512682</v>
      </c>
      <c r="Z3595">
        <v>1309.7</v>
      </c>
      <c r="AA3595">
        <v>1047.26</v>
      </c>
      <c r="AB3595">
        <v>2562.02</v>
      </c>
      <c r="AC3595">
        <v>3116.42</v>
      </c>
    </row>
    <row r="3596" spans="1:29" x14ac:dyDescent="0.25">
      <c r="A3596">
        <v>2008</v>
      </c>
      <c r="B3596">
        <v>2004</v>
      </c>
      <c r="C3596">
        <v>2005</v>
      </c>
      <c r="D3596">
        <v>28</v>
      </c>
      <c r="E3596" t="s">
        <v>70</v>
      </c>
      <c r="F3596" t="s">
        <v>31</v>
      </c>
      <c r="G3596" t="s">
        <v>58</v>
      </c>
      <c r="H3596">
        <v>0</v>
      </c>
      <c r="I3596">
        <v>4</v>
      </c>
      <c r="J3596" t="s">
        <v>34</v>
      </c>
      <c r="K3596">
        <v>32747</v>
      </c>
      <c r="L3596">
        <v>8314</v>
      </c>
      <c r="M3596">
        <v>3587</v>
      </c>
      <c r="N3596">
        <v>0.95389999999999997</v>
      </c>
      <c r="O3596">
        <v>3421</v>
      </c>
      <c r="P3596">
        <v>242</v>
      </c>
      <c r="Q3596">
        <v>4484</v>
      </c>
      <c r="R3596">
        <v>4726</v>
      </c>
      <c r="S3596">
        <v>7461</v>
      </c>
      <c r="T3596">
        <f t="shared" si="112"/>
        <v>12187</v>
      </c>
      <c r="U3596">
        <f t="shared" si="113"/>
        <v>3</v>
      </c>
      <c r="V3596">
        <v>0.20608151993495338</v>
      </c>
      <c r="W3596">
        <v>0.12918148096472953</v>
      </c>
      <c r="X3596">
        <v>0.10793669503634815</v>
      </c>
      <c r="Y3596">
        <v>0.55680030406396885</v>
      </c>
      <c r="Z3596">
        <v>1713.3700000000001</v>
      </c>
      <c r="AA3596">
        <v>1074.02</v>
      </c>
      <c r="AB3596">
        <v>897.39</v>
      </c>
      <c r="AC3596">
        <v>4629.26</v>
      </c>
    </row>
    <row r="3597" spans="1:29" x14ac:dyDescent="0.25">
      <c r="A3597">
        <v>2008</v>
      </c>
      <c r="B3597">
        <v>2003</v>
      </c>
      <c r="C3597">
        <v>2004</v>
      </c>
      <c r="D3597">
        <v>28</v>
      </c>
      <c r="E3597" t="s">
        <v>70</v>
      </c>
      <c r="F3597" t="s">
        <v>31</v>
      </c>
      <c r="G3597" t="s">
        <v>58</v>
      </c>
      <c r="H3597">
        <v>0</v>
      </c>
      <c r="I3597">
        <v>5</v>
      </c>
      <c r="J3597" t="s">
        <v>34</v>
      </c>
      <c r="K3597">
        <v>11495</v>
      </c>
      <c r="L3597">
        <v>4245</v>
      </c>
      <c r="M3597">
        <v>2452</v>
      </c>
      <c r="N3597">
        <v>1</v>
      </c>
      <c r="O3597">
        <v>2452</v>
      </c>
      <c r="P3597">
        <v>21</v>
      </c>
      <c r="Q3597">
        <v>1771</v>
      </c>
      <c r="R3597">
        <v>1793</v>
      </c>
      <c r="S3597">
        <v>6099</v>
      </c>
      <c r="T3597">
        <f t="shared" si="112"/>
        <v>7892</v>
      </c>
      <c r="U3597">
        <f t="shared" si="113"/>
        <v>4</v>
      </c>
      <c r="V3597">
        <v>0.39133506836087001</v>
      </c>
      <c r="W3597">
        <v>0.16240328791643602</v>
      </c>
      <c r="X3597">
        <v>2.3790289341356855E-2</v>
      </c>
      <c r="Y3597">
        <v>0.42247135438133709</v>
      </c>
      <c r="Z3597">
        <v>1661.55</v>
      </c>
      <c r="AA3597">
        <v>689.54</v>
      </c>
      <c r="AB3597">
        <v>101.01</v>
      </c>
      <c r="AC3597">
        <v>1793.7500000000002</v>
      </c>
    </row>
    <row r="3598" spans="1:29" x14ac:dyDescent="0.25">
      <c r="A3598">
        <v>2008</v>
      </c>
      <c r="B3598">
        <v>2006</v>
      </c>
      <c r="C3598">
        <v>2007</v>
      </c>
      <c r="D3598">
        <v>29</v>
      </c>
      <c r="E3598" t="s">
        <v>71</v>
      </c>
      <c r="F3598" t="s">
        <v>31</v>
      </c>
      <c r="G3598" t="s">
        <v>60</v>
      </c>
      <c r="H3598">
        <v>0</v>
      </c>
      <c r="I3598">
        <v>2</v>
      </c>
      <c r="J3598" t="s">
        <v>33</v>
      </c>
      <c r="K3598">
        <v>51215</v>
      </c>
      <c r="L3598">
        <v>760</v>
      </c>
      <c r="M3598">
        <v>599</v>
      </c>
      <c r="N3598">
        <v>0.6018</v>
      </c>
      <c r="O3598">
        <v>360</v>
      </c>
      <c r="P3598">
        <v>0</v>
      </c>
      <c r="Q3598">
        <v>160</v>
      </c>
      <c r="R3598">
        <v>160</v>
      </c>
      <c r="S3598">
        <v>1323</v>
      </c>
      <c r="T3598">
        <f t="shared" si="112"/>
        <v>1483</v>
      </c>
      <c r="U3598">
        <f t="shared" si="113"/>
        <v>1</v>
      </c>
      <c r="V3598">
        <v>0.33360068371573198</v>
      </c>
      <c r="W3598">
        <v>8.0546972585628804E-2</v>
      </c>
      <c r="X3598">
        <v>0.10154493458681216</v>
      </c>
      <c r="Y3598">
        <v>0.48430740911182679</v>
      </c>
      <c r="Z3598">
        <v>253.72000000000003</v>
      </c>
      <c r="AA3598">
        <v>61.26</v>
      </c>
      <c r="AB3598">
        <v>77.23</v>
      </c>
      <c r="AC3598">
        <v>368.34</v>
      </c>
    </row>
    <row r="3599" spans="1:29" x14ac:dyDescent="0.25">
      <c r="A3599">
        <v>2008</v>
      </c>
      <c r="B3599">
        <v>2005</v>
      </c>
      <c r="C3599">
        <v>2006</v>
      </c>
      <c r="D3599">
        <v>29</v>
      </c>
      <c r="E3599" t="s">
        <v>71</v>
      </c>
      <c r="F3599" t="s">
        <v>31</v>
      </c>
      <c r="G3599" t="s">
        <v>60</v>
      </c>
      <c r="H3599">
        <v>0</v>
      </c>
      <c r="I3599">
        <v>3</v>
      </c>
      <c r="J3599" t="s">
        <v>34</v>
      </c>
      <c r="K3599">
        <v>22202</v>
      </c>
      <c r="L3599">
        <v>1752</v>
      </c>
      <c r="M3599">
        <v>1332</v>
      </c>
      <c r="N3599">
        <v>0.81859999999999999</v>
      </c>
      <c r="O3599">
        <v>1090</v>
      </c>
      <c r="P3599">
        <v>0</v>
      </c>
      <c r="Q3599">
        <v>420</v>
      </c>
      <c r="R3599">
        <v>420</v>
      </c>
      <c r="S3599">
        <v>1761</v>
      </c>
      <c r="T3599">
        <f t="shared" si="112"/>
        <v>2181</v>
      </c>
      <c r="U3599">
        <f t="shared" si="113"/>
        <v>2</v>
      </c>
      <c r="V3599">
        <v>0.10538476019875523</v>
      </c>
      <c r="W3599">
        <v>5.0344855126618029E-2</v>
      </c>
      <c r="X3599">
        <v>0.23587634276717001</v>
      </c>
      <c r="Y3599">
        <v>0.60839404190745672</v>
      </c>
      <c r="Z3599">
        <v>184.73000000000002</v>
      </c>
      <c r="AA3599">
        <v>88.25</v>
      </c>
      <c r="AB3599">
        <v>413.46999999999997</v>
      </c>
      <c r="AC3599">
        <v>1066.4599999999998</v>
      </c>
    </row>
    <row r="3600" spans="1:29" x14ac:dyDescent="0.25">
      <c r="A3600">
        <v>2008</v>
      </c>
      <c r="B3600">
        <v>2004</v>
      </c>
      <c r="C3600">
        <v>2005</v>
      </c>
      <c r="D3600">
        <v>29</v>
      </c>
      <c r="E3600" t="s">
        <v>71</v>
      </c>
      <c r="F3600" t="s">
        <v>31</v>
      </c>
      <c r="G3600" t="s">
        <v>60</v>
      </c>
      <c r="H3600">
        <v>0</v>
      </c>
      <c r="I3600">
        <v>4</v>
      </c>
      <c r="J3600" t="s">
        <v>34</v>
      </c>
      <c r="K3600">
        <v>8979</v>
      </c>
      <c r="L3600">
        <v>2538</v>
      </c>
      <c r="M3600">
        <v>1162</v>
      </c>
      <c r="N3600">
        <v>0.96499999999999997</v>
      </c>
      <c r="O3600">
        <v>1121</v>
      </c>
      <c r="P3600">
        <v>1</v>
      </c>
      <c r="Q3600">
        <v>1375</v>
      </c>
      <c r="R3600">
        <v>1376</v>
      </c>
      <c r="S3600">
        <v>1798</v>
      </c>
      <c r="T3600">
        <f t="shared" si="112"/>
        <v>3174</v>
      </c>
      <c r="U3600">
        <f t="shared" si="113"/>
        <v>3</v>
      </c>
      <c r="V3600">
        <v>0.10493705588555043</v>
      </c>
      <c r="W3600">
        <v>5.4928390237753852E-2</v>
      </c>
      <c r="X3600">
        <v>0.18045029857095587</v>
      </c>
      <c r="Y3600">
        <v>0.6596842553057396</v>
      </c>
      <c r="Z3600">
        <v>266.41000000000003</v>
      </c>
      <c r="AA3600">
        <v>139.44999999999999</v>
      </c>
      <c r="AB3600">
        <v>458.12</v>
      </c>
      <c r="AC3600">
        <v>1674.7799999999997</v>
      </c>
    </row>
    <row r="3601" spans="1:29" x14ac:dyDescent="0.25">
      <c r="A3601">
        <v>2008</v>
      </c>
      <c r="B3601">
        <v>2003</v>
      </c>
      <c r="C3601">
        <v>2004</v>
      </c>
      <c r="D3601">
        <v>29</v>
      </c>
      <c r="E3601" t="s">
        <v>71</v>
      </c>
      <c r="F3601" t="s">
        <v>31</v>
      </c>
      <c r="G3601" t="s">
        <v>60</v>
      </c>
      <c r="H3601">
        <v>0</v>
      </c>
      <c r="I3601">
        <v>5</v>
      </c>
      <c r="J3601" t="s">
        <v>34</v>
      </c>
      <c r="K3601">
        <v>2385</v>
      </c>
      <c r="L3601">
        <v>832</v>
      </c>
      <c r="M3601">
        <v>466</v>
      </c>
      <c r="N3601">
        <v>1</v>
      </c>
      <c r="O3601">
        <v>466</v>
      </c>
      <c r="P3601">
        <v>1</v>
      </c>
      <c r="Q3601">
        <v>364</v>
      </c>
      <c r="R3601">
        <v>366</v>
      </c>
      <c r="S3601">
        <v>931</v>
      </c>
      <c r="T3601">
        <f t="shared" si="112"/>
        <v>1297</v>
      </c>
      <c r="U3601">
        <f t="shared" si="113"/>
        <v>4</v>
      </c>
      <c r="V3601">
        <v>0.26713332052636635</v>
      </c>
      <c r="W3601">
        <v>0.13264816059936607</v>
      </c>
      <c r="X3601">
        <v>8.6843242724041883E-2</v>
      </c>
      <c r="Y3601">
        <v>0.51337527615022571</v>
      </c>
      <c r="Z3601">
        <v>222.49</v>
      </c>
      <c r="AA3601">
        <v>110.48</v>
      </c>
      <c r="AB3601">
        <v>72.33</v>
      </c>
      <c r="AC3601">
        <v>427.58</v>
      </c>
    </row>
    <row r="3602" spans="1:29" x14ac:dyDescent="0.25">
      <c r="A3602">
        <v>2008</v>
      </c>
      <c r="B3602">
        <v>2006</v>
      </c>
      <c r="C3602">
        <v>2007</v>
      </c>
      <c r="D3602">
        <v>30</v>
      </c>
      <c r="E3602" t="s">
        <v>72</v>
      </c>
      <c r="F3602" t="s">
        <v>31</v>
      </c>
      <c r="G3602" t="s">
        <v>60</v>
      </c>
      <c r="H3602">
        <v>1</v>
      </c>
      <c r="I3602">
        <v>2</v>
      </c>
      <c r="J3602" t="s">
        <v>33</v>
      </c>
      <c r="K3602">
        <v>210161</v>
      </c>
      <c r="L3602">
        <v>3873</v>
      </c>
      <c r="M3602">
        <v>3500</v>
      </c>
      <c r="N3602">
        <v>0.56420000000000003</v>
      </c>
      <c r="O3602">
        <v>1974</v>
      </c>
      <c r="P3602">
        <v>0</v>
      </c>
      <c r="Q3602">
        <v>372</v>
      </c>
      <c r="R3602">
        <v>372</v>
      </c>
      <c r="S3602">
        <v>2812</v>
      </c>
      <c r="T3602">
        <f t="shared" si="112"/>
        <v>3184</v>
      </c>
      <c r="U3602">
        <f t="shared" si="113"/>
        <v>1</v>
      </c>
      <c r="V3602">
        <v>0.26459994887855559</v>
      </c>
      <c r="W3602">
        <v>0.31354227717634059</v>
      </c>
      <c r="X3602">
        <v>8.3000054219713792E-2</v>
      </c>
      <c r="Y3602">
        <v>0.33885771972539008</v>
      </c>
      <c r="Z3602">
        <v>1024.83</v>
      </c>
      <c r="AA3602">
        <v>1214.3899999999999</v>
      </c>
      <c r="AB3602">
        <v>321.47000000000003</v>
      </c>
      <c r="AC3602">
        <v>1312.44</v>
      </c>
    </row>
    <row r="3603" spans="1:29" x14ac:dyDescent="0.25">
      <c r="A3603">
        <v>2008</v>
      </c>
      <c r="B3603">
        <v>2005</v>
      </c>
      <c r="C3603">
        <v>2006</v>
      </c>
      <c r="D3603">
        <v>30</v>
      </c>
      <c r="E3603" t="s">
        <v>72</v>
      </c>
      <c r="F3603" t="s">
        <v>31</v>
      </c>
      <c r="G3603" t="s">
        <v>60</v>
      </c>
      <c r="H3603">
        <v>1</v>
      </c>
      <c r="I3603">
        <v>3</v>
      </c>
      <c r="J3603" t="s">
        <v>34</v>
      </c>
      <c r="K3603">
        <v>224478</v>
      </c>
      <c r="L3603">
        <v>13127</v>
      </c>
      <c r="M3603">
        <v>8631</v>
      </c>
      <c r="N3603">
        <v>0.78939999999999999</v>
      </c>
      <c r="O3603">
        <v>6813</v>
      </c>
      <c r="P3603">
        <v>0</v>
      </c>
      <c r="Q3603">
        <v>4496</v>
      </c>
      <c r="R3603">
        <v>4496</v>
      </c>
      <c r="S3603">
        <v>11817</v>
      </c>
      <c r="T3603">
        <f t="shared" si="112"/>
        <v>16313</v>
      </c>
      <c r="U3603">
        <f t="shared" si="113"/>
        <v>2</v>
      </c>
      <c r="V3603">
        <v>0.26312598215870386</v>
      </c>
      <c r="W3603">
        <v>8.849883112164332E-2</v>
      </c>
      <c r="X3603">
        <v>0.18489606542367173</v>
      </c>
      <c r="Y3603">
        <v>0.46347912129598096</v>
      </c>
      <c r="Z3603">
        <v>3454.31</v>
      </c>
      <c r="AA3603">
        <v>1161.81</v>
      </c>
      <c r="AB3603">
        <v>2427.31</v>
      </c>
      <c r="AC3603">
        <v>6084.54</v>
      </c>
    </row>
    <row r="3604" spans="1:29" x14ac:dyDescent="0.25">
      <c r="A3604">
        <v>2008</v>
      </c>
      <c r="B3604">
        <v>2004</v>
      </c>
      <c r="C3604">
        <v>2005</v>
      </c>
      <c r="D3604">
        <v>30</v>
      </c>
      <c r="E3604" t="s">
        <v>72</v>
      </c>
      <c r="F3604" t="s">
        <v>31</v>
      </c>
      <c r="G3604" t="s">
        <v>60</v>
      </c>
      <c r="H3604">
        <v>1</v>
      </c>
      <c r="I3604">
        <v>4</v>
      </c>
      <c r="J3604" t="s">
        <v>34</v>
      </c>
      <c r="K3604">
        <v>94316</v>
      </c>
      <c r="L3604">
        <v>20006</v>
      </c>
      <c r="M3604">
        <v>12579</v>
      </c>
      <c r="N3604">
        <v>0.95420000000000005</v>
      </c>
      <c r="O3604">
        <v>12003</v>
      </c>
      <c r="P3604">
        <v>408</v>
      </c>
      <c r="Q3604">
        <v>7018</v>
      </c>
      <c r="R3604">
        <v>7427</v>
      </c>
      <c r="S3604">
        <v>26681</v>
      </c>
      <c r="T3604">
        <f t="shared" si="112"/>
        <v>34108</v>
      </c>
      <c r="U3604">
        <f t="shared" si="113"/>
        <v>3</v>
      </c>
      <c r="V3604">
        <v>0.38812270954249822</v>
      </c>
      <c r="W3604">
        <v>0.14654029705721819</v>
      </c>
      <c r="X3604">
        <v>6.5491839823421091E-2</v>
      </c>
      <c r="Y3604">
        <v>0.3998451535768624</v>
      </c>
      <c r="Z3604">
        <v>7765.1399999999994</v>
      </c>
      <c r="AA3604">
        <v>2931.82</v>
      </c>
      <c r="AB3604">
        <v>1310.29</v>
      </c>
      <c r="AC3604">
        <v>7999.670000000001</v>
      </c>
    </row>
    <row r="3605" spans="1:29" x14ac:dyDescent="0.25">
      <c r="A3605">
        <v>2008</v>
      </c>
      <c r="B3605">
        <v>2003</v>
      </c>
      <c r="C3605">
        <v>2004</v>
      </c>
      <c r="D3605">
        <v>30</v>
      </c>
      <c r="E3605" t="s">
        <v>72</v>
      </c>
      <c r="F3605" t="s">
        <v>31</v>
      </c>
      <c r="G3605" t="s">
        <v>60</v>
      </c>
      <c r="H3605">
        <v>1</v>
      </c>
      <c r="I3605">
        <v>5</v>
      </c>
      <c r="J3605" t="s">
        <v>34</v>
      </c>
      <c r="K3605">
        <v>22834</v>
      </c>
      <c r="L3605">
        <v>5493</v>
      </c>
      <c r="M3605">
        <v>4352</v>
      </c>
      <c r="N3605">
        <v>1</v>
      </c>
      <c r="O3605">
        <v>4352</v>
      </c>
      <c r="P3605">
        <v>34</v>
      </c>
      <c r="Q3605">
        <v>1106</v>
      </c>
      <c r="R3605">
        <v>1141</v>
      </c>
      <c r="S3605">
        <v>15056</v>
      </c>
      <c r="T3605">
        <f t="shared" si="112"/>
        <v>16197</v>
      </c>
      <c r="U3605">
        <f t="shared" si="113"/>
        <v>4</v>
      </c>
      <c r="V3605">
        <v>0.61648548482222809</v>
      </c>
      <c r="W3605">
        <v>0.11902118116485483</v>
      </c>
      <c r="X3605">
        <v>3.8082773283626636E-2</v>
      </c>
      <c r="Y3605">
        <v>0.22641056072929022</v>
      </c>
      <c r="Z3605">
        <v>3386.7000000000003</v>
      </c>
      <c r="AA3605">
        <v>653.85</v>
      </c>
      <c r="AB3605">
        <v>209.21</v>
      </c>
      <c r="AC3605">
        <v>1243.8</v>
      </c>
    </row>
    <row r="3606" spans="1:29" x14ac:dyDescent="0.25">
      <c r="A3606">
        <v>2009</v>
      </c>
      <c r="B3606">
        <v>2006</v>
      </c>
      <c r="C3606">
        <v>2008</v>
      </c>
      <c r="D3606">
        <v>1</v>
      </c>
      <c r="E3606" t="s">
        <v>30</v>
      </c>
      <c r="F3606" t="s">
        <v>31</v>
      </c>
      <c r="G3606" t="s">
        <v>32</v>
      </c>
      <c r="H3606">
        <v>3</v>
      </c>
      <c r="I3606">
        <v>3</v>
      </c>
      <c r="J3606" t="s">
        <v>33</v>
      </c>
      <c r="K3606">
        <v>54448</v>
      </c>
      <c r="L3606">
        <v>713</v>
      </c>
      <c r="M3606">
        <v>713</v>
      </c>
      <c r="N3606">
        <v>0.59589999999999999</v>
      </c>
      <c r="O3606">
        <v>425</v>
      </c>
      <c r="P3606">
        <v>0</v>
      </c>
      <c r="Q3606">
        <v>0</v>
      </c>
      <c r="R3606">
        <v>0</v>
      </c>
      <c r="S3606">
        <v>1278</v>
      </c>
      <c r="T3606">
        <f t="shared" si="112"/>
        <v>1278</v>
      </c>
      <c r="U3606">
        <f t="shared" si="113"/>
        <v>1</v>
      </c>
      <c r="V3606">
        <v>0.56078931509537089</v>
      </c>
      <c r="W3606">
        <v>0.41402603954984379</v>
      </c>
      <c r="X3606">
        <v>0</v>
      </c>
      <c r="Y3606">
        <v>2.5184645354785363E-2</v>
      </c>
      <c r="Z3606">
        <v>400.14</v>
      </c>
      <c r="AA3606">
        <v>295.42</v>
      </c>
      <c r="AB3606">
        <v>0</v>
      </c>
      <c r="AC3606">
        <v>17.97</v>
      </c>
    </row>
    <row r="3607" spans="1:29" x14ac:dyDescent="0.25">
      <c r="A3607">
        <v>2009</v>
      </c>
      <c r="B3607">
        <v>2005</v>
      </c>
      <c r="C3607">
        <v>2007</v>
      </c>
      <c r="D3607">
        <v>1</v>
      </c>
      <c r="E3607" t="s">
        <v>30</v>
      </c>
      <c r="F3607" t="s">
        <v>31</v>
      </c>
      <c r="G3607" t="s">
        <v>32</v>
      </c>
      <c r="H3607">
        <v>3</v>
      </c>
      <c r="I3607">
        <v>4</v>
      </c>
      <c r="J3607" t="s">
        <v>34</v>
      </c>
      <c r="K3607">
        <v>37635</v>
      </c>
      <c r="L3607">
        <v>2988</v>
      </c>
      <c r="M3607">
        <v>2988</v>
      </c>
      <c r="N3607">
        <v>0.83530000000000004</v>
      </c>
      <c r="O3607">
        <v>2496</v>
      </c>
      <c r="P3607">
        <v>0</v>
      </c>
      <c r="Q3607">
        <v>0</v>
      </c>
      <c r="R3607">
        <v>0</v>
      </c>
      <c r="S3607">
        <v>6927</v>
      </c>
      <c r="T3607">
        <f t="shared" si="112"/>
        <v>6927</v>
      </c>
      <c r="U3607">
        <f t="shared" si="113"/>
        <v>2</v>
      </c>
      <c r="V3607">
        <v>0.94873510908847536</v>
      </c>
      <c r="W3607">
        <v>4.2668317494311339E-2</v>
      </c>
      <c r="X3607">
        <v>0</v>
      </c>
      <c r="Y3607">
        <v>8.5965734172132255E-3</v>
      </c>
      <c r="Z3607">
        <v>2835.2</v>
      </c>
      <c r="AA3607">
        <v>127.51</v>
      </c>
      <c r="AB3607">
        <v>0</v>
      </c>
      <c r="AC3607">
        <v>25.69</v>
      </c>
    </row>
    <row r="3608" spans="1:29" x14ac:dyDescent="0.25">
      <c r="A3608">
        <v>2009</v>
      </c>
      <c r="B3608">
        <v>2004</v>
      </c>
      <c r="C3608">
        <v>2006</v>
      </c>
      <c r="D3608">
        <v>1</v>
      </c>
      <c r="E3608" t="s">
        <v>30</v>
      </c>
      <c r="F3608" t="s">
        <v>31</v>
      </c>
      <c r="G3608" t="s">
        <v>32</v>
      </c>
      <c r="H3608">
        <v>3</v>
      </c>
      <c r="I3608">
        <v>5</v>
      </c>
      <c r="J3608" t="s">
        <v>34</v>
      </c>
      <c r="K3608">
        <v>13342</v>
      </c>
      <c r="L3608">
        <v>3321</v>
      </c>
      <c r="M3608">
        <v>3054</v>
      </c>
      <c r="N3608">
        <v>0.98219999999999996</v>
      </c>
      <c r="O3608">
        <v>2999</v>
      </c>
      <c r="P3608">
        <v>267</v>
      </c>
      <c r="Q3608">
        <v>0</v>
      </c>
      <c r="R3608">
        <v>267</v>
      </c>
      <c r="S3608">
        <v>5996</v>
      </c>
      <c r="T3608">
        <f t="shared" si="112"/>
        <v>6263</v>
      </c>
      <c r="U3608">
        <f t="shared" si="113"/>
        <v>3</v>
      </c>
      <c r="V3608">
        <v>0.97423807201055046</v>
      </c>
      <c r="W3608">
        <v>2.2398665534538925E-2</v>
      </c>
      <c r="X3608">
        <v>0</v>
      </c>
      <c r="Y3608">
        <v>3.363262454910605E-3</v>
      </c>
      <c r="Z3608">
        <v>3235.62</v>
      </c>
      <c r="AA3608">
        <v>74.389999999999986</v>
      </c>
      <c r="AB3608">
        <v>0</v>
      </c>
      <c r="AC3608">
        <v>11.170000000000002</v>
      </c>
    </row>
    <row r="3609" spans="1:29" x14ac:dyDescent="0.25">
      <c r="A3609">
        <v>2009</v>
      </c>
      <c r="B3609">
        <v>2003</v>
      </c>
      <c r="C3609">
        <v>2005</v>
      </c>
      <c r="D3609">
        <v>1</v>
      </c>
      <c r="E3609" t="s">
        <v>30</v>
      </c>
      <c r="F3609" t="s">
        <v>31</v>
      </c>
      <c r="G3609" t="s">
        <v>32</v>
      </c>
      <c r="H3609">
        <v>3</v>
      </c>
      <c r="I3609">
        <v>6</v>
      </c>
      <c r="J3609" t="s">
        <v>34</v>
      </c>
      <c r="K3609">
        <v>1381</v>
      </c>
      <c r="L3609">
        <v>411</v>
      </c>
      <c r="M3609">
        <v>391</v>
      </c>
      <c r="N3609">
        <v>1</v>
      </c>
      <c r="O3609">
        <v>391</v>
      </c>
      <c r="P3609">
        <v>19</v>
      </c>
      <c r="Q3609">
        <v>0</v>
      </c>
      <c r="R3609">
        <v>19</v>
      </c>
      <c r="S3609">
        <v>831</v>
      </c>
      <c r="T3609">
        <f t="shared" si="112"/>
        <v>850</v>
      </c>
      <c r="U3609">
        <f t="shared" si="113"/>
        <v>4</v>
      </c>
      <c r="V3609">
        <v>0.99645053849707055</v>
      </c>
      <c r="W3609">
        <v>1.6531738506795032E-3</v>
      </c>
      <c r="X3609">
        <v>0</v>
      </c>
      <c r="Y3609">
        <v>1.8962876522500183E-3</v>
      </c>
      <c r="Z3609">
        <v>409.87</v>
      </c>
      <c r="AA3609">
        <v>0.68</v>
      </c>
      <c r="AB3609">
        <v>0</v>
      </c>
      <c r="AC3609">
        <v>0.78</v>
      </c>
    </row>
    <row r="3610" spans="1:29" x14ac:dyDescent="0.25">
      <c r="A3610">
        <v>2009</v>
      </c>
      <c r="B3610">
        <v>2006</v>
      </c>
      <c r="C3610">
        <v>2008</v>
      </c>
      <c r="D3610">
        <v>2</v>
      </c>
      <c r="E3610" t="s">
        <v>35</v>
      </c>
      <c r="F3610" t="s">
        <v>36</v>
      </c>
      <c r="G3610" t="s">
        <v>37</v>
      </c>
      <c r="H3610">
        <v>3</v>
      </c>
      <c r="I3610">
        <v>3</v>
      </c>
      <c r="J3610" t="s">
        <v>33</v>
      </c>
      <c r="K3610">
        <v>691953</v>
      </c>
      <c r="L3610">
        <v>154485</v>
      </c>
      <c r="M3610">
        <v>154485</v>
      </c>
      <c r="N3610">
        <v>0.58779999999999999</v>
      </c>
      <c r="O3610">
        <v>90798</v>
      </c>
      <c r="P3610">
        <v>0</v>
      </c>
      <c r="Q3610">
        <v>0</v>
      </c>
      <c r="R3610">
        <v>0</v>
      </c>
      <c r="S3610">
        <v>13398</v>
      </c>
      <c r="T3610">
        <f t="shared" si="112"/>
        <v>13398</v>
      </c>
      <c r="U3610">
        <f t="shared" si="113"/>
        <v>1</v>
      </c>
      <c r="V3610">
        <v>6.6833051171002814E-2</v>
      </c>
      <c r="W3610">
        <v>0.91402955901244887</v>
      </c>
      <c r="X3610">
        <v>5.7360708322604179E-3</v>
      </c>
      <c r="Y3610">
        <v>1.340131898428811E-2</v>
      </c>
      <c r="Z3610">
        <v>10324.74</v>
      </c>
      <c r="AA3610">
        <v>141204.35</v>
      </c>
      <c r="AB3610">
        <v>886.14</v>
      </c>
      <c r="AC3610">
        <v>2070.31</v>
      </c>
    </row>
    <row r="3611" spans="1:29" x14ac:dyDescent="0.25">
      <c r="A3611">
        <v>2009</v>
      </c>
      <c r="B3611">
        <v>2005</v>
      </c>
      <c r="C3611">
        <v>2007</v>
      </c>
      <c r="D3611">
        <v>2</v>
      </c>
      <c r="E3611" t="s">
        <v>35</v>
      </c>
      <c r="F3611" t="s">
        <v>36</v>
      </c>
      <c r="G3611" t="s">
        <v>37</v>
      </c>
      <c r="H3611">
        <v>3</v>
      </c>
      <c r="I3611">
        <v>4</v>
      </c>
      <c r="J3611" t="s">
        <v>34</v>
      </c>
      <c r="K3611">
        <v>289674</v>
      </c>
      <c r="L3611">
        <v>27495</v>
      </c>
      <c r="M3611">
        <v>27495</v>
      </c>
      <c r="N3611">
        <v>0.80769999999999997</v>
      </c>
      <c r="O3611">
        <v>22208</v>
      </c>
      <c r="P3611">
        <v>0</v>
      </c>
      <c r="Q3611">
        <v>0</v>
      </c>
      <c r="R3611">
        <v>0</v>
      </c>
      <c r="S3611">
        <v>25365</v>
      </c>
      <c r="T3611">
        <f t="shared" si="112"/>
        <v>25365</v>
      </c>
      <c r="U3611">
        <f t="shared" si="113"/>
        <v>2</v>
      </c>
      <c r="V3611">
        <v>0.60167418130344785</v>
      </c>
      <c r="W3611">
        <v>0.29610845226608395</v>
      </c>
      <c r="X3611">
        <v>1.2962248360897507E-2</v>
      </c>
      <c r="Y3611">
        <v>8.9255118069570621E-2</v>
      </c>
      <c r="Z3611">
        <v>16543.169999999998</v>
      </c>
      <c r="AA3611">
        <v>8141.57</v>
      </c>
      <c r="AB3611">
        <v>356.4</v>
      </c>
      <c r="AC3611">
        <v>2454.09</v>
      </c>
    </row>
    <row r="3612" spans="1:29" x14ac:dyDescent="0.25">
      <c r="A3612">
        <v>2009</v>
      </c>
      <c r="B3612">
        <v>2004</v>
      </c>
      <c r="C3612">
        <v>2006</v>
      </c>
      <c r="D3612">
        <v>2</v>
      </c>
      <c r="E3612" t="s">
        <v>35</v>
      </c>
      <c r="F3612" t="s">
        <v>36</v>
      </c>
      <c r="G3612" t="s">
        <v>37</v>
      </c>
      <c r="H3612">
        <v>3</v>
      </c>
      <c r="I3612">
        <v>5</v>
      </c>
      <c r="J3612" t="s">
        <v>34</v>
      </c>
      <c r="K3612">
        <v>156416</v>
      </c>
      <c r="L3612">
        <v>17139</v>
      </c>
      <c r="M3612">
        <v>16207</v>
      </c>
      <c r="N3612">
        <v>0.96899999999999997</v>
      </c>
      <c r="O3612">
        <v>15705</v>
      </c>
      <c r="P3612">
        <v>932</v>
      </c>
      <c r="Q3612">
        <v>0</v>
      </c>
      <c r="R3612">
        <v>932</v>
      </c>
      <c r="S3612">
        <v>74231</v>
      </c>
      <c r="T3612">
        <f t="shared" si="112"/>
        <v>75163</v>
      </c>
      <c r="U3612">
        <f t="shared" si="113"/>
        <v>3</v>
      </c>
      <c r="V3612">
        <v>0.43164092127956016</v>
      </c>
      <c r="W3612">
        <v>0.52539609933464182</v>
      </c>
      <c r="X3612">
        <v>9.5048670800553566E-3</v>
      </c>
      <c r="Y3612">
        <v>3.3458112305742714E-2</v>
      </c>
      <c r="Z3612">
        <v>7398.17</v>
      </c>
      <c r="AA3612">
        <v>9005.1</v>
      </c>
      <c r="AB3612">
        <v>162.91</v>
      </c>
      <c r="AC3612">
        <v>573.46</v>
      </c>
    </row>
    <row r="3613" spans="1:29" x14ac:dyDescent="0.25">
      <c r="A3613">
        <v>2009</v>
      </c>
      <c r="B3613">
        <v>2003</v>
      </c>
      <c r="C3613">
        <v>2005</v>
      </c>
      <c r="D3613">
        <v>2</v>
      </c>
      <c r="E3613" t="s">
        <v>35</v>
      </c>
      <c r="F3613" t="s">
        <v>36</v>
      </c>
      <c r="G3613" t="s">
        <v>37</v>
      </c>
      <c r="H3613">
        <v>3</v>
      </c>
      <c r="I3613">
        <v>6</v>
      </c>
      <c r="J3613" t="s">
        <v>34</v>
      </c>
      <c r="K3613">
        <v>32444</v>
      </c>
      <c r="L3613">
        <v>7164</v>
      </c>
      <c r="M3613">
        <v>6910</v>
      </c>
      <c r="N3613">
        <v>1</v>
      </c>
      <c r="O3613">
        <v>6910</v>
      </c>
      <c r="P3613">
        <v>254</v>
      </c>
      <c r="Q3613">
        <v>0</v>
      </c>
      <c r="R3613">
        <v>254</v>
      </c>
      <c r="S3613">
        <v>22034</v>
      </c>
      <c r="T3613">
        <f t="shared" si="112"/>
        <v>22288</v>
      </c>
      <c r="U3613">
        <f t="shared" si="113"/>
        <v>4</v>
      </c>
      <c r="V3613">
        <v>0.34353396356246474</v>
      </c>
      <c r="W3613">
        <v>0.61030847543264866</v>
      </c>
      <c r="X3613">
        <v>9.6306976393624734E-5</v>
      </c>
      <c r="Y3613">
        <v>4.6061254028492898E-2</v>
      </c>
      <c r="Z3613">
        <v>2461.2799999999997</v>
      </c>
      <c r="AA3613">
        <v>4372.6100000000006</v>
      </c>
      <c r="AB3613">
        <v>0.69</v>
      </c>
      <c r="AC3613">
        <v>330.01</v>
      </c>
    </row>
    <row r="3614" spans="1:29" x14ac:dyDescent="0.25">
      <c r="A3614">
        <v>2009</v>
      </c>
      <c r="B3614">
        <v>2007</v>
      </c>
      <c r="C3614">
        <v>2008</v>
      </c>
      <c r="D3614">
        <v>3</v>
      </c>
      <c r="E3614" t="s">
        <v>38</v>
      </c>
      <c r="F3614" t="s">
        <v>36</v>
      </c>
      <c r="G3614" t="s">
        <v>39</v>
      </c>
      <c r="H3614">
        <v>0</v>
      </c>
      <c r="I3614">
        <v>2</v>
      </c>
      <c r="J3614" t="s">
        <v>33</v>
      </c>
      <c r="K3614">
        <v>592285</v>
      </c>
      <c r="L3614">
        <v>7043</v>
      </c>
      <c r="M3614">
        <v>6938</v>
      </c>
      <c r="N3614">
        <v>0.57669999999999999</v>
      </c>
      <c r="O3614">
        <v>4001</v>
      </c>
      <c r="P3614">
        <v>0</v>
      </c>
      <c r="Q3614">
        <v>104</v>
      </c>
      <c r="R3614">
        <v>104</v>
      </c>
      <c r="S3614">
        <v>9127</v>
      </c>
      <c r="T3614">
        <f t="shared" si="112"/>
        <v>9231</v>
      </c>
      <c r="U3614">
        <f t="shared" si="113"/>
        <v>1</v>
      </c>
      <c r="V3614">
        <v>0.41420411547641189</v>
      </c>
      <c r="W3614">
        <v>0.24139982422687511</v>
      </c>
      <c r="X3614">
        <v>8.1386648341584836E-2</v>
      </c>
      <c r="Y3614">
        <v>0.26300941195512811</v>
      </c>
      <c r="Z3614">
        <v>2917.31</v>
      </c>
      <c r="AA3614">
        <v>1700.22</v>
      </c>
      <c r="AB3614">
        <v>573.22</v>
      </c>
      <c r="AC3614">
        <v>1852.4199999999998</v>
      </c>
    </row>
    <row r="3615" spans="1:29" x14ac:dyDescent="0.25">
      <c r="A3615">
        <v>2009</v>
      </c>
      <c r="B3615">
        <v>2006</v>
      </c>
      <c r="C3615">
        <v>2007</v>
      </c>
      <c r="D3615">
        <v>3</v>
      </c>
      <c r="E3615" t="s">
        <v>38</v>
      </c>
      <c r="F3615" t="s">
        <v>36</v>
      </c>
      <c r="G3615" t="s">
        <v>39</v>
      </c>
      <c r="H3615">
        <v>0</v>
      </c>
      <c r="I3615">
        <v>3</v>
      </c>
      <c r="J3615" t="s">
        <v>34</v>
      </c>
      <c r="K3615">
        <v>387801</v>
      </c>
      <c r="L3615">
        <v>6581</v>
      </c>
      <c r="M3615">
        <v>6436</v>
      </c>
      <c r="N3615">
        <v>0.80740000000000001</v>
      </c>
      <c r="O3615">
        <v>5197</v>
      </c>
      <c r="P3615">
        <v>0</v>
      </c>
      <c r="Q3615">
        <v>144</v>
      </c>
      <c r="R3615">
        <v>144</v>
      </c>
      <c r="S3615">
        <v>38189</v>
      </c>
      <c r="T3615">
        <f t="shared" si="112"/>
        <v>38333</v>
      </c>
      <c r="U3615">
        <f t="shared" si="113"/>
        <v>2</v>
      </c>
      <c r="V3615">
        <v>0.48397610737398405</v>
      </c>
      <c r="W3615">
        <v>9.7735792290358309E-2</v>
      </c>
      <c r="X3615">
        <v>2.7320619166067727E-3</v>
      </c>
      <c r="Y3615">
        <v>0.41555603841905087</v>
      </c>
      <c r="Z3615">
        <v>3185.1000000000004</v>
      </c>
      <c r="AA3615">
        <v>643.21</v>
      </c>
      <c r="AB3615">
        <v>17.98</v>
      </c>
      <c r="AC3615">
        <v>2734.82</v>
      </c>
    </row>
    <row r="3616" spans="1:29" x14ac:dyDescent="0.25">
      <c r="A3616">
        <v>2009</v>
      </c>
      <c r="B3616">
        <v>2005</v>
      </c>
      <c r="C3616">
        <v>2006</v>
      </c>
      <c r="D3616">
        <v>3</v>
      </c>
      <c r="E3616" t="s">
        <v>38</v>
      </c>
      <c r="F3616" t="s">
        <v>36</v>
      </c>
      <c r="G3616" t="s">
        <v>39</v>
      </c>
      <c r="H3616">
        <v>0</v>
      </c>
      <c r="I3616">
        <v>4</v>
      </c>
      <c r="J3616" t="s">
        <v>34</v>
      </c>
      <c r="K3616">
        <v>189816</v>
      </c>
      <c r="L3616">
        <v>26153</v>
      </c>
      <c r="M3616">
        <v>19743</v>
      </c>
      <c r="N3616">
        <v>0.96860000000000002</v>
      </c>
      <c r="O3616">
        <v>19123</v>
      </c>
      <c r="P3616">
        <v>3416</v>
      </c>
      <c r="Q3616">
        <v>2993</v>
      </c>
      <c r="R3616">
        <v>6409</v>
      </c>
      <c r="S3616">
        <v>84211</v>
      </c>
      <c r="T3616">
        <f t="shared" si="112"/>
        <v>90620</v>
      </c>
      <c r="U3616">
        <f t="shared" si="113"/>
        <v>3</v>
      </c>
      <c r="V3616">
        <v>0.5058712556430851</v>
      </c>
      <c r="W3616">
        <v>0.1566409940624057</v>
      </c>
      <c r="X3616">
        <v>8.7721847280441106E-2</v>
      </c>
      <c r="Y3616">
        <v>0.24976590301406798</v>
      </c>
      <c r="Z3616">
        <v>13230.4</v>
      </c>
      <c r="AA3616">
        <v>4096.74</v>
      </c>
      <c r="AB3616">
        <v>2294.25</v>
      </c>
      <c r="AC3616">
        <v>6532.3</v>
      </c>
    </row>
    <row r="3617" spans="1:29" x14ac:dyDescent="0.25">
      <c r="A3617">
        <v>2009</v>
      </c>
      <c r="B3617">
        <v>2004</v>
      </c>
      <c r="C3617">
        <v>2005</v>
      </c>
      <c r="D3617">
        <v>3</v>
      </c>
      <c r="E3617" t="s">
        <v>38</v>
      </c>
      <c r="F3617" t="s">
        <v>36</v>
      </c>
      <c r="G3617" t="s">
        <v>39</v>
      </c>
      <c r="H3617">
        <v>0</v>
      </c>
      <c r="I3617">
        <v>5</v>
      </c>
      <c r="J3617" t="s">
        <v>34</v>
      </c>
      <c r="K3617">
        <v>38071</v>
      </c>
      <c r="L3617">
        <v>7315</v>
      </c>
      <c r="M3617">
        <v>6451</v>
      </c>
      <c r="N3617">
        <v>1</v>
      </c>
      <c r="O3617">
        <v>6451</v>
      </c>
      <c r="P3617">
        <v>233</v>
      </c>
      <c r="Q3617">
        <v>630</v>
      </c>
      <c r="R3617">
        <v>863</v>
      </c>
      <c r="S3617">
        <v>26948</v>
      </c>
      <c r="T3617">
        <f t="shared" si="112"/>
        <v>27811</v>
      </c>
      <c r="U3617">
        <f t="shared" si="113"/>
        <v>4</v>
      </c>
      <c r="V3617">
        <v>0.35078562660112256</v>
      </c>
      <c r="W3617">
        <v>0.36149486410450593</v>
      </c>
      <c r="X3617">
        <v>5.5428574553189391E-2</v>
      </c>
      <c r="Y3617">
        <v>0.23229093474118204</v>
      </c>
      <c r="Z3617">
        <v>2566.06</v>
      </c>
      <c r="AA3617">
        <v>2644.4</v>
      </c>
      <c r="AB3617">
        <v>405.47</v>
      </c>
      <c r="AC3617">
        <v>1699.2500000000002</v>
      </c>
    </row>
    <row r="3618" spans="1:29" x14ac:dyDescent="0.25">
      <c r="A3618">
        <v>2009</v>
      </c>
      <c r="B3618">
        <v>2007</v>
      </c>
      <c r="C3618">
        <v>2008</v>
      </c>
      <c r="D3618">
        <v>4</v>
      </c>
      <c r="E3618" t="s">
        <v>40</v>
      </c>
      <c r="F3618" t="s">
        <v>36</v>
      </c>
      <c r="G3618" t="s">
        <v>39</v>
      </c>
      <c r="H3618">
        <v>0</v>
      </c>
      <c r="I3618">
        <v>2</v>
      </c>
      <c r="J3618" t="s">
        <v>33</v>
      </c>
      <c r="K3618">
        <v>1650952</v>
      </c>
      <c r="L3618">
        <v>75390</v>
      </c>
      <c r="M3618">
        <v>53643</v>
      </c>
      <c r="N3618">
        <v>0.63619999999999999</v>
      </c>
      <c r="O3618">
        <v>34128</v>
      </c>
      <c r="P3618">
        <v>0</v>
      </c>
      <c r="Q3618">
        <v>21746</v>
      </c>
      <c r="R3618">
        <v>21746</v>
      </c>
      <c r="S3618">
        <v>107362</v>
      </c>
      <c r="T3618">
        <f t="shared" si="112"/>
        <v>129108</v>
      </c>
      <c r="U3618">
        <f t="shared" si="113"/>
        <v>1</v>
      </c>
      <c r="V3618">
        <v>0.10786306234416082</v>
      </c>
      <c r="W3618">
        <v>0.1613449330695679</v>
      </c>
      <c r="X3618">
        <v>2.1193730433470021E-2</v>
      </c>
      <c r="Y3618">
        <v>0.7095982741528013</v>
      </c>
      <c r="Z3618">
        <v>8131.82</v>
      </c>
      <c r="AA3618">
        <v>12163.83</v>
      </c>
      <c r="AB3618">
        <v>1597.8000000000002</v>
      </c>
      <c r="AC3618">
        <v>53496.770000000004</v>
      </c>
    </row>
    <row r="3619" spans="1:29" x14ac:dyDescent="0.25">
      <c r="A3619">
        <v>2009</v>
      </c>
      <c r="B3619">
        <v>2006</v>
      </c>
      <c r="C3619">
        <v>2007</v>
      </c>
      <c r="D3619">
        <v>4</v>
      </c>
      <c r="E3619" t="s">
        <v>40</v>
      </c>
      <c r="F3619" t="s">
        <v>36</v>
      </c>
      <c r="G3619" t="s">
        <v>39</v>
      </c>
      <c r="H3619">
        <v>0</v>
      </c>
      <c r="I3619">
        <v>3</v>
      </c>
      <c r="J3619" t="s">
        <v>34</v>
      </c>
      <c r="K3619">
        <v>68783</v>
      </c>
      <c r="L3619">
        <v>10627</v>
      </c>
      <c r="M3619">
        <v>9705</v>
      </c>
      <c r="N3619">
        <v>0.82589999999999997</v>
      </c>
      <c r="O3619">
        <v>8015</v>
      </c>
      <c r="P3619">
        <v>0</v>
      </c>
      <c r="Q3619">
        <v>921</v>
      </c>
      <c r="R3619">
        <v>921</v>
      </c>
      <c r="S3619">
        <v>6048</v>
      </c>
      <c r="T3619">
        <f t="shared" si="112"/>
        <v>6969</v>
      </c>
      <c r="U3619">
        <f t="shared" si="113"/>
        <v>2</v>
      </c>
      <c r="V3619">
        <v>3.7995539789033903E-2</v>
      </c>
      <c r="W3619">
        <v>1.5724596087435191E-2</v>
      </c>
      <c r="X3619">
        <v>0.46939391943391073</v>
      </c>
      <c r="Y3619">
        <v>0.4768859446896202</v>
      </c>
      <c r="Z3619">
        <v>403.78999999999996</v>
      </c>
      <c r="AA3619">
        <v>167.11</v>
      </c>
      <c r="AB3619">
        <v>4988.3899999999994</v>
      </c>
      <c r="AC3619">
        <v>5068.01</v>
      </c>
    </row>
    <row r="3620" spans="1:29" x14ac:dyDescent="0.25">
      <c r="A3620">
        <v>2009</v>
      </c>
      <c r="B3620">
        <v>2005</v>
      </c>
      <c r="C3620">
        <v>2006</v>
      </c>
      <c r="D3620">
        <v>4</v>
      </c>
      <c r="E3620" t="s">
        <v>40</v>
      </c>
      <c r="F3620" t="s">
        <v>36</v>
      </c>
      <c r="G3620" t="s">
        <v>39</v>
      </c>
      <c r="H3620">
        <v>0</v>
      </c>
      <c r="I3620">
        <v>4</v>
      </c>
      <c r="J3620" t="s">
        <v>34</v>
      </c>
      <c r="K3620">
        <v>135466</v>
      </c>
      <c r="L3620">
        <v>28856</v>
      </c>
      <c r="M3620">
        <v>28061</v>
      </c>
      <c r="N3620">
        <v>0.98409999999999997</v>
      </c>
      <c r="O3620">
        <v>27614</v>
      </c>
      <c r="P3620">
        <v>259</v>
      </c>
      <c r="Q3620">
        <v>535</v>
      </c>
      <c r="R3620">
        <v>795</v>
      </c>
      <c r="S3620">
        <v>66763</v>
      </c>
      <c r="T3620">
        <f t="shared" si="112"/>
        <v>67558</v>
      </c>
      <c r="U3620">
        <f t="shared" si="113"/>
        <v>3</v>
      </c>
      <c r="V3620">
        <v>1.3734661436592984E-2</v>
      </c>
      <c r="W3620">
        <v>1.9416284686231969E-2</v>
      </c>
      <c r="X3620">
        <v>0.4609846275617121</v>
      </c>
      <c r="Y3620">
        <v>0.50586442631546302</v>
      </c>
      <c r="Z3620">
        <v>396.33000000000004</v>
      </c>
      <c r="AA3620">
        <v>560.28</v>
      </c>
      <c r="AB3620">
        <v>13302.259999999998</v>
      </c>
      <c r="AC3620">
        <v>14597.32</v>
      </c>
    </row>
    <row r="3621" spans="1:29" x14ac:dyDescent="0.25">
      <c r="A3621">
        <v>2009</v>
      </c>
      <c r="B3621">
        <v>2004</v>
      </c>
      <c r="C3621">
        <v>2005</v>
      </c>
      <c r="D3621">
        <v>4</v>
      </c>
      <c r="E3621" t="s">
        <v>40</v>
      </c>
      <c r="F3621" t="s">
        <v>36</v>
      </c>
      <c r="G3621" t="s">
        <v>39</v>
      </c>
      <c r="H3621">
        <v>0</v>
      </c>
      <c r="I3621">
        <v>5</v>
      </c>
      <c r="J3621" t="s">
        <v>34</v>
      </c>
      <c r="K3621">
        <v>1658</v>
      </c>
      <c r="L3621">
        <v>21</v>
      </c>
      <c r="M3621">
        <v>15</v>
      </c>
      <c r="N3621">
        <v>1</v>
      </c>
      <c r="O3621">
        <v>15</v>
      </c>
      <c r="P3621">
        <v>1</v>
      </c>
      <c r="Q3621">
        <v>3</v>
      </c>
      <c r="R3621">
        <v>5</v>
      </c>
      <c r="S3621">
        <v>1470</v>
      </c>
      <c r="T3621">
        <f t="shared" si="112"/>
        <v>1475</v>
      </c>
      <c r="U3621">
        <f t="shared" si="113"/>
        <v>4</v>
      </c>
      <c r="V3621">
        <v>7.1191267204556248E-3</v>
      </c>
      <c r="W3621">
        <v>0.10109159943046987</v>
      </c>
      <c r="X3621">
        <v>0.21879449454200287</v>
      </c>
      <c r="Y3621">
        <v>0.67299477930707174</v>
      </c>
      <c r="Z3621">
        <v>0.15</v>
      </c>
      <c r="AA3621">
        <v>2.13</v>
      </c>
      <c r="AB3621">
        <v>4.6099999999999994</v>
      </c>
      <c r="AC3621">
        <v>14.18</v>
      </c>
    </row>
    <row r="3622" spans="1:29" x14ac:dyDescent="0.25">
      <c r="A3622">
        <v>2009</v>
      </c>
      <c r="B3622">
        <v>2007</v>
      </c>
      <c r="C3622">
        <v>2008</v>
      </c>
      <c r="D3622">
        <v>5</v>
      </c>
      <c r="E3622" t="s">
        <v>41</v>
      </c>
      <c r="F3622" t="s">
        <v>36</v>
      </c>
      <c r="G3622" t="s">
        <v>42</v>
      </c>
      <c r="H3622">
        <v>1</v>
      </c>
      <c r="I3622">
        <v>2</v>
      </c>
      <c r="J3622" t="s">
        <v>33</v>
      </c>
      <c r="K3622">
        <v>833621</v>
      </c>
      <c r="L3622">
        <v>12955</v>
      </c>
      <c r="M3622">
        <v>12529</v>
      </c>
      <c r="N3622">
        <v>0.57179999999999997</v>
      </c>
      <c r="O3622">
        <v>7164</v>
      </c>
      <c r="P3622">
        <v>0</v>
      </c>
      <c r="Q3622">
        <v>426</v>
      </c>
      <c r="R3622">
        <v>426</v>
      </c>
      <c r="S3622">
        <v>4889</v>
      </c>
      <c r="T3622">
        <f t="shared" si="112"/>
        <v>5315</v>
      </c>
      <c r="U3622">
        <f t="shared" si="113"/>
        <v>1</v>
      </c>
      <c r="V3622">
        <v>0.33626703758650983</v>
      </c>
      <c r="W3622">
        <v>0.35157211246775427</v>
      </c>
      <c r="X3622">
        <v>0</v>
      </c>
      <c r="Y3622">
        <v>0.31216084994573601</v>
      </c>
      <c r="Z3622">
        <v>4356.3999999999996</v>
      </c>
      <c r="AA3622">
        <v>4554.68</v>
      </c>
      <c r="AB3622">
        <v>0</v>
      </c>
      <c r="AC3622">
        <v>4044.1</v>
      </c>
    </row>
    <row r="3623" spans="1:29" x14ac:dyDescent="0.25">
      <c r="A3623">
        <v>2009</v>
      </c>
      <c r="B3623">
        <v>2006</v>
      </c>
      <c r="C3623">
        <v>2007</v>
      </c>
      <c r="D3623">
        <v>5</v>
      </c>
      <c r="E3623" t="s">
        <v>41</v>
      </c>
      <c r="F3623" t="s">
        <v>36</v>
      </c>
      <c r="G3623" t="s">
        <v>42</v>
      </c>
      <c r="H3623">
        <v>1</v>
      </c>
      <c r="I3623">
        <v>3</v>
      </c>
      <c r="J3623" t="s">
        <v>34</v>
      </c>
      <c r="K3623">
        <v>116701</v>
      </c>
      <c r="L3623">
        <v>5755</v>
      </c>
      <c r="M3623">
        <v>5147</v>
      </c>
      <c r="N3623">
        <v>0.80840000000000001</v>
      </c>
      <c r="O3623">
        <v>4161</v>
      </c>
      <c r="P3623">
        <v>0</v>
      </c>
      <c r="Q3623">
        <v>607</v>
      </c>
      <c r="R3623">
        <v>607</v>
      </c>
      <c r="S3623">
        <v>9588</v>
      </c>
      <c r="T3623">
        <f t="shared" si="112"/>
        <v>10195</v>
      </c>
      <c r="U3623">
        <f t="shared" si="113"/>
        <v>2</v>
      </c>
      <c r="V3623">
        <v>0.58302506085811256</v>
      </c>
      <c r="W3623">
        <v>0.24919246801582576</v>
      </c>
      <c r="X3623">
        <v>0</v>
      </c>
      <c r="Y3623">
        <v>0.16778247112606193</v>
      </c>
      <c r="Z3623">
        <v>3355.42</v>
      </c>
      <c r="AA3623">
        <v>1434.1499999999999</v>
      </c>
      <c r="AB3623">
        <v>0</v>
      </c>
      <c r="AC3623">
        <v>965.62000000000012</v>
      </c>
    </row>
    <row r="3624" spans="1:29" x14ac:dyDescent="0.25">
      <c r="A3624">
        <v>2009</v>
      </c>
      <c r="B3624">
        <v>2005</v>
      </c>
      <c r="C3624">
        <v>2006</v>
      </c>
      <c r="D3624">
        <v>5</v>
      </c>
      <c r="E3624" t="s">
        <v>41</v>
      </c>
      <c r="F3624" t="s">
        <v>36</v>
      </c>
      <c r="G3624" t="s">
        <v>42</v>
      </c>
      <c r="H3624">
        <v>1</v>
      </c>
      <c r="I3624">
        <v>4</v>
      </c>
      <c r="J3624" t="s">
        <v>34</v>
      </c>
      <c r="K3624">
        <v>90015</v>
      </c>
      <c r="L3624">
        <v>22153</v>
      </c>
      <c r="M3624">
        <v>13818</v>
      </c>
      <c r="N3624">
        <v>0.98660000000000003</v>
      </c>
      <c r="O3624">
        <v>13633</v>
      </c>
      <c r="P3624">
        <v>1926</v>
      </c>
      <c r="Q3624">
        <v>6408</v>
      </c>
      <c r="R3624">
        <v>8334</v>
      </c>
      <c r="S3624">
        <v>42042</v>
      </c>
      <c r="T3624">
        <f t="shared" si="112"/>
        <v>50376</v>
      </c>
      <c r="U3624">
        <f t="shared" si="113"/>
        <v>3</v>
      </c>
      <c r="V3624">
        <v>0.55591702421067601</v>
      </c>
      <c r="W3624">
        <v>0.12392426461792631</v>
      </c>
      <c r="X3624">
        <v>0</v>
      </c>
      <c r="Y3624">
        <v>0.32015871117139766</v>
      </c>
      <c r="Z3624">
        <v>12315.480000000001</v>
      </c>
      <c r="AA3624">
        <v>2745.35</v>
      </c>
      <c r="AB3624">
        <v>0</v>
      </c>
      <c r="AC3624">
        <v>7092.62</v>
      </c>
    </row>
    <row r="3625" spans="1:29" x14ac:dyDescent="0.25">
      <c r="A3625">
        <v>2009</v>
      </c>
      <c r="B3625">
        <v>2004</v>
      </c>
      <c r="C3625">
        <v>2005</v>
      </c>
      <c r="D3625">
        <v>5</v>
      </c>
      <c r="E3625" t="s">
        <v>41</v>
      </c>
      <c r="F3625" t="s">
        <v>36</v>
      </c>
      <c r="G3625" t="s">
        <v>42</v>
      </c>
      <c r="H3625">
        <v>1</v>
      </c>
      <c r="I3625">
        <v>5</v>
      </c>
      <c r="J3625" t="s">
        <v>34</v>
      </c>
      <c r="K3625">
        <v>10065</v>
      </c>
      <c r="L3625">
        <v>4148</v>
      </c>
      <c r="M3625">
        <v>2352</v>
      </c>
      <c r="N3625">
        <v>1</v>
      </c>
      <c r="O3625">
        <v>2352</v>
      </c>
      <c r="P3625">
        <v>405</v>
      </c>
      <c r="Q3625">
        <v>1390</v>
      </c>
      <c r="R3625">
        <v>1795</v>
      </c>
      <c r="S3625">
        <v>4910</v>
      </c>
      <c r="T3625">
        <f t="shared" si="112"/>
        <v>6705</v>
      </c>
      <c r="U3625">
        <f t="shared" si="113"/>
        <v>4</v>
      </c>
      <c r="V3625">
        <v>0.50882153713386213</v>
      </c>
      <c r="W3625">
        <v>0.10620556989853844</v>
      </c>
      <c r="X3625">
        <v>0</v>
      </c>
      <c r="Y3625">
        <v>0.38497289296759923</v>
      </c>
      <c r="Z3625">
        <v>2110.7800000000002</v>
      </c>
      <c r="AA3625">
        <v>440.58</v>
      </c>
      <c r="AB3625">
        <v>0</v>
      </c>
      <c r="AC3625">
        <v>1597.01</v>
      </c>
    </row>
    <row r="3626" spans="1:29" x14ac:dyDescent="0.25">
      <c r="A3626">
        <v>2009</v>
      </c>
      <c r="B3626">
        <v>2007</v>
      </c>
      <c r="C3626">
        <v>2008</v>
      </c>
      <c r="D3626">
        <v>6</v>
      </c>
      <c r="E3626" t="s">
        <v>43</v>
      </c>
      <c r="F3626" t="s">
        <v>36</v>
      </c>
      <c r="G3626" t="s">
        <v>42</v>
      </c>
      <c r="H3626">
        <v>0</v>
      </c>
      <c r="I3626">
        <v>2</v>
      </c>
      <c r="J3626" t="s">
        <v>33</v>
      </c>
      <c r="K3626">
        <v>105135</v>
      </c>
      <c r="L3626">
        <v>1631</v>
      </c>
      <c r="M3626">
        <v>1580</v>
      </c>
      <c r="N3626">
        <v>0.57179999999999997</v>
      </c>
      <c r="O3626">
        <v>903</v>
      </c>
      <c r="P3626">
        <v>0</v>
      </c>
      <c r="Q3626">
        <v>51</v>
      </c>
      <c r="R3626">
        <v>51</v>
      </c>
      <c r="S3626">
        <v>618</v>
      </c>
      <c r="T3626">
        <f t="shared" si="112"/>
        <v>669</v>
      </c>
      <c r="U3626">
        <f t="shared" si="113"/>
        <v>1</v>
      </c>
      <c r="V3626">
        <v>0.33667297828924392</v>
      </c>
      <c r="W3626">
        <v>0.35200470614188284</v>
      </c>
      <c r="X3626">
        <v>0</v>
      </c>
      <c r="Y3626">
        <v>0.31132231556887324</v>
      </c>
      <c r="Z3626">
        <v>549.42000000000007</v>
      </c>
      <c r="AA3626">
        <v>574.44000000000005</v>
      </c>
      <c r="AB3626">
        <v>0</v>
      </c>
      <c r="AC3626">
        <v>508.04999999999995</v>
      </c>
    </row>
    <row r="3627" spans="1:29" x14ac:dyDescent="0.25">
      <c r="A3627">
        <v>2009</v>
      </c>
      <c r="B3627">
        <v>2006</v>
      </c>
      <c r="C3627">
        <v>2007</v>
      </c>
      <c r="D3627">
        <v>6</v>
      </c>
      <c r="E3627" t="s">
        <v>43</v>
      </c>
      <c r="F3627" t="s">
        <v>36</v>
      </c>
      <c r="G3627" t="s">
        <v>42</v>
      </c>
      <c r="H3627">
        <v>0</v>
      </c>
      <c r="I3627">
        <v>3</v>
      </c>
      <c r="J3627" t="s">
        <v>34</v>
      </c>
      <c r="K3627">
        <v>18193</v>
      </c>
      <c r="L3627">
        <v>875</v>
      </c>
      <c r="M3627">
        <v>802</v>
      </c>
      <c r="N3627">
        <v>0.80840000000000001</v>
      </c>
      <c r="O3627">
        <v>648</v>
      </c>
      <c r="P3627">
        <v>0</v>
      </c>
      <c r="Q3627">
        <v>72</v>
      </c>
      <c r="R3627">
        <v>72</v>
      </c>
      <c r="S3627">
        <v>1516</v>
      </c>
      <c r="T3627">
        <f t="shared" si="112"/>
        <v>1588</v>
      </c>
      <c r="U3627">
        <f t="shared" si="113"/>
        <v>2</v>
      </c>
      <c r="V3627">
        <v>0.59771480804387567</v>
      </c>
      <c r="W3627">
        <v>0.25546160877513713</v>
      </c>
      <c r="X3627">
        <v>0</v>
      </c>
      <c r="Y3627">
        <v>0.1468235831809872</v>
      </c>
      <c r="Z3627">
        <v>523.12</v>
      </c>
      <c r="AA3627">
        <v>223.58</v>
      </c>
      <c r="AB3627">
        <v>0</v>
      </c>
      <c r="AC3627">
        <v>128.5</v>
      </c>
    </row>
    <row r="3628" spans="1:29" x14ac:dyDescent="0.25">
      <c r="A3628">
        <v>2009</v>
      </c>
      <c r="B3628">
        <v>2005</v>
      </c>
      <c r="C3628">
        <v>2006</v>
      </c>
      <c r="D3628">
        <v>6</v>
      </c>
      <c r="E3628" t="s">
        <v>43</v>
      </c>
      <c r="F3628" t="s">
        <v>36</v>
      </c>
      <c r="G3628" t="s">
        <v>42</v>
      </c>
      <c r="H3628">
        <v>0</v>
      </c>
      <c r="I3628">
        <v>4</v>
      </c>
      <c r="J3628" t="s">
        <v>34</v>
      </c>
      <c r="K3628">
        <v>10522</v>
      </c>
      <c r="L3628">
        <v>2431</v>
      </c>
      <c r="M3628">
        <v>1615</v>
      </c>
      <c r="N3628">
        <v>0.98660000000000003</v>
      </c>
      <c r="O3628">
        <v>1593</v>
      </c>
      <c r="P3628">
        <v>225</v>
      </c>
      <c r="Q3628">
        <v>590</v>
      </c>
      <c r="R3628">
        <v>816</v>
      </c>
      <c r="S3628">
        <v>5072</v>
      </c>
      <c r="T3628">
        <f t="shared" si="112"/>
        <v>5888</v>
      </c>
      <c r="U3628">
        <f t="shared" si="113"/>
        <v>3</v>
      </c>
      <c r="V3628">
        <v>0.59208410280877388</v>
      </c>
      <c r="W3628">
        <v>0.13198645997425257</v>
      </c>
      <c r="X3628">
        <v>0</v>
      </c>
      <c r="Y3628">
        <v>0.27592943721697355</v>
      </c>
      <c r="Z3628">
        <v>1439.54</v>
      </c>
      <c r="AA3628">
        <v>320.90000000000003</v>
      </c>
      <c r="AB3628">
        <v>0</v>
      </c>
      <c r="AC3628">
        <v>670.87</v>
      </c>
    </row>
    <row r="3629" spans="1:29" x14ac:dyDescent="0.25">
      <c r="A3629">
        <v>2009</v>
      </c>
      <c r="B3629">
        <v>2004</v>
      </c>
      <c r="C3629">
        <v>2005</v>
      </c>
      <c r="D3629">
        <v>6</v>
      </c>
      <c r="E3629" t="s">
        <v>43</v>
      </c>
      <c r="F3629" t="s">
        <v>36</v>
      </c>
      <c r="G3629" t="s">
        <v>42</v>
      </c>
      <c r="H3629">
        <v>0</v>
      </c>
      <c r="I3629">
        <v>5</v>
      </c>
      <c r="J3629" t="s">
        <v>34</v>
      </c>
      <c r="K3629">
        <v>1560</v>
      </c>
      <c r="L3629">
        <v>595</v>
      </c>
      <c r="M3629">
        <v>364</v>
      </c>
      <c r="N3629">
        <v>1</v>
      </c>
      <c r="O3629">
        <v>364</v>
      </c>
      <c r="P3629">
        <v>62</v>
      </c>
      <c r="Q3629">
        <v>167</v>
      </c>
      <c r="R3629">
        <v>230</v>
      </c>
      <c r="S3629">
        <v>809</v>
      </c>
      <c r="T3629">
        <f t="shared" si="112"/>
        <v>1039</v>
      </c>
      <c r="U3629">
        <f t="shared" si="113"/>
        <v>4</v>
      </c>
      <c r="V3629">
        <v>0.54985549132947975</v>
      </c>
      <c r="W3629">
        <v>0.11474996639333244</v>
      </c>
      <c r="X3629">
        <v>0</v>
      </c>
      <c r="Y3629">
        <v>0.33539454227718779</v>
      </c>
      <c r="Z3629">
        <v>327.22999999999996</v>
      </c>
      <c r="AA3629">
        <v>68.290000000000006</v>
      </c>
      <c r="AB3629">
        <v>0</v>
      </c>
      <c r="AC3629">
        <v>199.6</v>
      </c>
    </row>
    <row r="3630" spans="1:29" x14ac:dyDescent="0.25">
      <c r="A3630">
        <v>2009</v>
      </c>
      <c r="B3630">
        <v>2007</v>
      </c>
      <c r="C3630">
        <v>2008</v>
      </c>
      <c r="D3630">
        <v>7</v>
      </c>
      <c r="E3630" t="s">
        <v>44</v>
      </c>
      <c r="F3630" t="s">
        <v>36</v>
      </c>
      <c r="G3630" t="s">
        <v>45</v>
      </c>
      <c r="H3630">
        <v>0</v>
      </c>
      <c r="I3630">
        <v>2</v>
      </c>
      <c r="J3630" t="s">
        <v>33</v>
      </c>
      <c r="K3630">
        <v>173049</v>
      </c>
      <c r="L3630">
        <v>6440</v>
      </c>
      <c r="M3630">
        <v>6440</v>
      </c>
      <c r="N3630">
        <v>0.51970000000000005</v>
      </c>
      <c r="O3630">
        <v>3347</v>
      </c>
      <c r="P3630">
        <v>0</v>
      </c>
      <c r="Q3630">
        <v>0</v>
      </c>
      <c r="R3630">
        <v>0</v>
      </c>
      <c r="S3630">
        <v>42</v>
      </c>
      <c r="T3630">
        <f t="shared" si="112"/>
        <v>42</v>
      </c>
      <c r="U3630">
        <f t="shared" si="113"/>
        <v>1</v>
      </c>
      <c r="V3630">
        <v>0.13645051947063838</v>
      </c>
      <c r="W3630">
        <v>0.64955645856268662</v>
      </c>
      <c r="X3630">
        <v>2.6005363179150996E-2</v>
      </c>
      <c r="Y3630">
        <v>0.18798765878752402</v>
      </c>
      <c r="Z3630">
        <v>878.77</v>
      </c>
      <c r="AA3630">
        <v>4183.28</v>
      </c>
      <c r="AB3630">
        <v>167.48000000000002</v>
      </c>
      <c r="AC3630">
        <v>1210.6799999999998</v>
      </c>
    </row>
    <row r="3631" spans="1:29" x14ac:dyDescent="0.25">
      <c r="A3631">
        <v>2009</v>
      </c>
      <c r="B3631">
        <v>2006</v>
      </c>
      <c r="C3631">
        <v>2007</v>
      </c>
      <c r="D3631">
        <v>7</v>
      </c>
      <c r="E3631" t="s">
        <v>44</v>
      </c>
      <c r="F3631" t="s">
        <v>36</v>
      </c>
      <c r="G3631" t="s">
        <v>45</v>
      </c>
      <c r="H3631">
        <v>0</v>
      </c>
      <c r="I3631">
        <v>3</v>
      </c>
      <c r="J3631" t="s">
        <v>34</v>
      </c>
      <c r="K3631">
        <v>91122</v>
      </c>
      <c r="L3631">
        <v>6064</v>
      </c>
      <c r="M3631">
        <v>6064</v>
      </c>
      <c r="N3631">
        <v>0.74219999999999997</v>
      </c>
      <c r="O3631">
        <v>4500</v>
      </c>
      <c r="P3631">
        <v>0</v>
      </c>
      <c r="Q3631">
        <v>0</v>
      </c>
      <c r="R3631">
        <v>0</v>
      </c>
      <c r="S3631">
        <v>550</v>
      </c>
      <c r="T3631">
        <f t="shared" si="112"/>
        <v>550</v>
      </c>
      <c r="U3631">
        <f t="shared" si="113"/>
        <v>2</v>
      </c>
      <c r="V3631">
        <v>0.23875696711849875</v>
      </c>
      <c r="W3631">
        <v>0.60572540483493298</v>
      </c>
      <c r="X3631">
        <v>6.9753636093796399E-4</v>
      </c>
      <c r="Y3631">
        <v>0.15482009168563043</v>
      </c>
      <c r="Z3631">
        <v>1447.87</v>
      </c>
      <c r="AA3631">
        <v>3673.24</v>
      </c>
      <c r="AB3631">
        <v>4.2300000000000004</v>
      </c>
      <c r="AC3631">
        <v>938.8599999999999</v>
      </c>
    </row>
    <row r="3632" spans="1:29" x14ac:dyDescent="0.25">
      <c r="A3632">
        <v>2009</v>
      </c>
      <c r="B3632">
        <v>2005</v>
      </c>
      <c r="C3632">
        <v>2006</v>
      </c>
      <c r="D3632">
        <v>7</v>
      </c>
      <c r="E3632" t="s">
        <v>44</v>
      </c>
      <c r="F3632" t="s">
        <v>36</v>
      </c>
      <c r="G3632" t="s">
        <v>45</v>
      </c>
      <c r="H3632">
        <v>0</v>
      </c>
      <c r="I3632">
        <v>4</v>
      </c>
      <c r="J3632" t="s">
        <v>34</v>
      </c>
      <c r="K3632">
        <v>57961</v>
      </c>
      <c r="L3632">
        <v>11592</v>
      </c>
      <c r="M3632">
        <v>9928</v>
      </c>
      <c r="N3632">
        <v>0.92459999999999998</v>
      </c>
      <c r="O3632">
        <v>9179</v>
      </c>
      <c r="P3632">
        <v>1664</v>
      </c>
      <c r="Q3632">
        <v>0</v>
      </c>
      <c r="R3632">
        <v>1664</v>
      </c>
      <c r="S3632">
        <v>7295</v>
      </c>
      <c r="T3632">
        <f t="shared" si="112"/>
        <v>8959</v>
      </c>
      <c r="U3632">
        <f t="shared" si="113"/>
        <v>3</v>
      </c>
      <c r="V3632">
        <v>0.56691722059384209</v>
      </c>
      <c r="W3632">
        <v>0.25491374952773144</v>
      </c>
      <c r="X3632">
        <v>5.7810847599150525E-3</v>
      </c>
      <c r="Y3632">
        <v>0.17238794511851135</v>
      </c>
      <c r="Z3632">
        <v>6572.26</v>
      </c>
      <c r="AA3632">
        <v>2955.21</v>
      </c>
      <c r="AB3632">
        <v>67.02000000000001</v>
      </c>
      <c r="AC3632">
        <v>1998.49</v>
      </c>
    </row>
    <row r="3633" spans="1:29" x14ac:dyDescent="0.25">
      <c r="A3633">
        <v>2009</v>
      </c>
      <c r="B3633">
        <v>2004</v>
      </c>
      <c r="C3633">
        <v>2005</v>
      </c>
      <c r="D3633">
        <v>7</v>
      </c>
      <c r="E3633" t="s">
        <v>44</v>
      </c>
      <c r="F3633" t="s">
        <v>36</v>
      </c>
      <c r="G3633" t="s">
        <v>45</v>
      </c>
      <c r="H3633">
        <v>0</v>
      </c>
      <c r="I3633">
        <v>5</v>
      </c>
      <c r="J3633" t="s">
        <v>34</v>
      </c>
      <c r="K3633">
        <v>26670</v>
      </c>
      <c r="L3633">
        <v>12312</v>
      </c>
      <c r="M3633">
        <v>10829</v>
      </c>
      <c r="N3633">
        <v>1</v>
      </c>
      <c r="O3633">
        <v>10829</v>
      </c>
      <c r="P3633">
        <v>1483</v>
      </c>
      <c r="Q3633">
        <v>0</v>
      </c>
      <c r="R3633">
        <v>1483</v>
      </c>
      <c r="S3633">
        <v>11690</v>
      </c>
      <c r="T3633">
        <f t="shared" si="112"/>
        <v>13173</v>
      </c>
      <c r="U3633">
        <f t="shared" si="113"/>
        <v>4</v>
      </c>
      <c r="V3633">
        <v>0.35314273833376503</v>
      </c>
      <c r="W3633">
        <v>0.44299733526521856</v>
      </c>
      <c r="X3633">
        <v>1.1948667510783606E-2</v>
      </c>
      <c r="Y3633">
        <v>0.19191125889023258</v>
      </c>
      <c r="Z3633">
        <v>4348.1299999999992</v>
      </c>
      <c r="AA3633">
        <v>5454.48</v>
      </c>
      <c r="AB3633">
        <v>147.12</v>
      </c>
      <c r="AC3633">
        <v>2362.9400000000005</v>
      </c>
    </row>
    <row r="3634" spans="1:29" x14ac:dyDescent="0.25">
      <c r="A3634">
        <v>2009</v>
      </c>
      <c r="B3634">
        <v>2007</v>
      </c>
      <c r="C3634">
        <v>2008</v>
      </c>
      <c r="D3634">
        <v>8</v>
      </c>
      <c r="E3634" t="s">
        <v>46</v>
      </c>
      <c r="F3634" t="s">
        <v>36</v>
      </c>
      <c r="G3634" t="s">
        <v>45</v>
      </c>
      <c r="H3634">
        <v>0</v>
      </c>
      <c r="I3634">
        <v>2</v>
      </c>
      <c r="J3634" t="s">
        <v>33</v>
      </c>
      <c r="K3634">
        <v>44727</v>
      </c>
      <c r="L3634">
        <v>3488</v>
      </c>
      <c r="M3634">
        <v>3488</v>
      </c>
      <c r="N3634">
        <v>0.60340000000000005</v>
      </c>
      <c r="O3634">
        <v>2104</v>
      </c>
      <c r="P3634">
        <v>0</v>
      </c>
      <c r="Q3634">
        <v>0</v>
      </c>
      <c r="R3634">
        <v>0</v>
      </c>
      <c r="S3634">
        <v>866</v>
      </c>
      <c r="T3634">
        <f t="shared" si="112"/>
        <v>866</v>
      </c>
      <c r="U3634">
        <f t="shared" si="113"/>
        <v>1</v>
      </c>
      <c r="V3634">
        <v>6.5108212698867712E-2</v>
      </c>
      <c r="W3634">
        <v>0.15512684534900387</v>
      </c>
      <c r="X3634">
        <v>1.4768525154077682E-2</v>
      </c>
      <c r="Y3634">
        <v>0.76499641679805075</v>
      </c>
      <c r="Z3634">
        <v>227.13</v>
      </c>
      <c r="AA3634">
        <v>541.16</v>
      </c>
      <c r="AB3634">
        <v>51.519999999999996</v>
      </c>
      <c r="AC3634">
        <v>2668.69</v>
      </c>
    </row>
    <row r="3635" spans="1:29" x14ac:dyDescent="0.25">
      <c r="A3635">
        <v>2009</v>
      </c>
      <c r="B3635">
        <v>2006</v>
      </c>
      <c r="C3635">
        <v>2007</v>
      </c>
      <c r="D3635">
        <v>8</v>
      </c>
      <c r="E3635" t="s">
        <v>46</v>
      </c>
      <c r="F3635" t="s">
        <v>36</v>
      </c>
      <c r="G3635" t="s">
        <v>45</v>
      </c>
      <c r="H3635">
        <v>0</v>
      </c>
      <c r="I3635">
        <v>3</v>
      </c>
      <c r="J3635" t="s">
        <v>34</v>
      </c>
      <c r="K3635">
        <v>5724</v>
      </c>
      <c r="L3635">
        <v>904</v>
      </c>
      <c r="M3635">
        <v>904</v>
      </c>
      <c r="N3635">
        <v>0.84009999999999996</v>
      </c>
      <c r="O3635">
        <v>759</v>
      </c>
      <c r="P3635">
        <v>0</v>
      </c>
      <c r="Q3635">
        <v>0</v>
      </c>
      <c r="R3635">
        <v>0</v>
      </c>
      <c r="S3635">
        <v>698</v>
      </c>
      <c r="T3635">
        <f t="shared" si="112"/>
        <v>698</v>
      </c>
      <c r="U3635">
        <f t="shared" si="113"/>
        <v>2</v>
      </c>
      <c r="V3635">
        <v>5.4537613481804213E-2</v>
      </c>
      <c r="W3635">
        <v>0.12911216038393064</v>
      </c>
      <c r="X3635">
        <v>7.8500105050147637E-2</v>
      </c>
      <c r="Y3635">
        <v>0.73785012108411763</v>
      </c>
      <c r="Z3635">
        <v>49.32</v>
      </c>
      <c r="AA3635">
        <v>116.75999999999999</v>
      </c>
      <c r="AB3635">
        <v>70.990000000000009</v>
      </c>
      <c r="AC3635">
        <v>667.26</v>
      </c>
    </row>
    <row r="3636" spans="1:29" x14ac:dyDescent="0.25">
      <c r="A3636">
        <v>2009</v>
      </c>
      <c r="B3636">
        <v>2005</v>
      </c>
      <c r="C3636">
        <v>2006</v>
      </c>
      <c r="D3636">
        <v>8</v>
      </c>
      <c r="E3636" t="s">
        <v>46</v>
      </c>
      <c r="F3636" t="s">
        <v>36</v>
      </c>
      <c r="G3636" t="s">
        <v>45</v>
      </c>
      <c r="H3636">
        <v>0</v>
      </c>
      <c r="I3636">
        <v>4</v>
      </c>
      <c r="J3636" t="s">
        <v>34</v>
      </c>
      <c r="K3636">
        <v>6513</v>
      </c>
      <c r="L3636">
        <v>2017</v>
      </c>
      <c r="M3636">
        <v>1645</v>
      </c>
      <c r="N3636">
        <v>0.99209999999999998</v>
      </c>
      <c r="O3636">
        <v>1632</v>
      </c>
      <c r="P3636">
        <v>372</v>
      </c>
      <c r="Q3636">
        <v>0</v>
      </c>
      <c r="R3636">
        <v>372</v>
      </c>
      <c r="S3636">
        <v>2910</v>
      </c>
      <c r="T3636">
        <f t="shared" si="112"/>
        <v>3282</v>
      </c>
      <c r="U3636">
        <f t="shared" si="113"/>
        <v>3</v>
      </c>
      <c r="V3636">
        <v>0.13616519407925706</v>
      </c>
      <c r="W3636">
        <v>0.15726539774726336</v>
      </c>
      <c r="X3636">
        <v>3.9881267994390457E-2</v>
      </c>
      <c r="Y3636">
        <v>0.66668814017908906</v>
      </c>
      <c r="Z3636">
        <v>274.77999999999997</v>
      </c>
      <c r="AA3636">
        <v>317.36</v>
      </c>
      <c r="AB3636">
        <v>80.48</v>
      </c>
      <c r="AC3636">
        <v>1345.37</v>
      </c>
    </row>
    <row r="3637" spans="1:29" x14ac:dyDescent="0.25">
      <c r="A3637">
        <v>2009</v>
      </c>
      <c r="B3637">
        <v>2004</v>
      </c>
      <c r="C3637">
        <v>2005</v>
      </c>
      <c r="D3637">
        <v>8</v>
      </c>
      <c r="E3637" t="s">
        <v>46</v>
      </c>
      <c r="F3637" t="s">
        <v>36</v>
      </c>
      <c r="G3637" t="s">
        <v>45</v>
      </c>
      <c r="H3637">
        <v>0</v>
      </c>
      <c r="I3637">
        <v>5</v>
      </c>
      <c r="J3637" t="s">
        <v>34</v>
      </c>
      <c r="K3637">
        <v>306</v>
      </c>
      <c r="L3637">
        <v>101</v>
      </c>
      <c r="M3637">
        <v>78</v>
      </c>
      <c r="N3637">
        <v>1</v>
      </c>
      <c r="O3637">
        <v>78</v>
      </c>
      <c r="P3637">
        <v>22</v>
      </c>
      <c r="Q3637">
        <v>0</v>
      </c>
      <c r="R3637">
        <v>22</v>
      </c>
      <c r="S3637">
        <v>174</v>
      </c>
      <c r="T3637">
        <f t="shared" si="112"/>
        <v>196</v>
      </c>
      <c r="U3637">
        <f t="shared" si="113"/>
        <v>4</v>
      </c>
      <c r="V3637">
        <v>0.13345846093055416</v>
      </c>
      <c r="W3637">
        <v>0.27926504000790275</v>
      </c>
      <c r="X3637">
        <v>9.878494517435543E-5</v>
      </c>
      <c r="Y3637">
        <v>0.58717771411636865</v>
      </c>
      <c r="Z3637">
        <v>13.51</v>
      </c>
      <c r="AA3637">
        <v>28.27</v>
      </c>
      <c r="AB3637">
        <v>0.01</v>
      </c>
      <c r="AC3637">
        <v>59.44</v>
      </c>
    </row>
    <row r="3638" spans="1:29" x14ac:dyDescent="0.25">
      <c r="A3638">
        <v>2009</v>
      </c>
      <c r="B3638">
        <v>2007</v>
      </c>
      <c r="C3638">
        <v>2008</v>
      </c>
      <c r="D3638">
        <v>9</v>
      </c>
      <c r="E3638" t="s">
        <v>47</v>
      </c>
      <c r="F3638" t="s">
        <v>36</v>
      </c>
      <c r="G3638" t="s">
        <v>45</v>
      </c>
      <c r="H3638">
        <v>1</v>
      </c>
      <c r="I3638">
        <v>2</v>
      </c>
      <c r="J3638" t="s">
        <v>33</v>
      </c>
      <c r="K3638">
        <v>51395</v>
      </c>
      <c r="L3638">
        <v>4008</v>
      </c>
      <c r="M3638">
        <v>4008</v>
      </c>
      <c r="N3638">
        <v>0.6623</v>
      </c>
      <c r="O3638">
        <v>2654</v>
      </c>
      <c r="P3638">
        <v>0</v>
      </c>
      <c r="Q3638">
        <v>0</v>
      </c>
      <c r="R3638">
        <v>0</v>
      </c>
      <c r="S3638">
        <v>2248</v>
      </c>
      <c r="T3638">
        <f t="shared" si="112"/>
        <v>2248</v>
      </c>
      <c r="U3638">
        <f t="shared" si="113"/>
        <v>1</v>
      </c>
      <c r="V3638">
        <v>6.5105836274962289E-2</v>
      </c>
      <c r="W3638">
        <v>0.15512591834952788</v>
      </c>
      <c r="X3638">
        <v>1.4768432475583444E-2</v>
      </c>
      <c r="Y3638">
        <v>0.76499981289992658</v>
      </c>
      <c r="Z3638">
        <v>260.98</v>
      </c>
      <c r="AA3638">
        <v>621.82999999999993</v>
      </c>
      <c r="AB3638">
        <v>59.2</v>
      </c>
      <c r="AC3638">
        <v>3066.54</v>
      </c>
    </row>
    <row r="3639" spans="1:29" x14ac:dyDescent="0.25">
      <c r="A3639">
        <v>2009</v>
      </c>
      <c r="B3639">
        <v>2006</v>
      </c>
      <c r="C3639">
        <v>2007</v>
      </c>
      <c r="D3639">
        <v>9</v>
      </c>
      <c r="E3639" t="s">
        <v>47</v>
      </c>
      <c r="F3639" t="s">
        <v>36</v>
      </c>
      <c r="G3639" t="s">
        <v>45</v>
      </c>
      <c r="H3639">
        <v>1</v>
      </c>
      <c r="I3639">
        <v>3</v>
      </c>
      <c r="J3639" t="s">
        <v>34</v>
      </c>
      <c r="K3639">
        <v>21514</v>
      </c>
      <c r="L3639">
        <v>3399</v>
      </c>
      <c r="M3639">
        <v>3399</v>
      </c>
      <c r="N3639">
        <v>0.87580000000000002</v>
      </c>
      <c r="O3639">
        <v>2976</v>
      </c>
      <c r="P3639">
        <v>0</v>
      </c>
      <c r="Q3639">
        <v>0</v>
      </c>
      <c r="R3639">
        <v>0</v>
      </c>
      <c r="S3639">
        <v>4604</v>
      </c>
      <c r="T3639">
        <f t="shared" si="112"/>
        <v>4604</v>
      </c>
      <c r="U3639">
        <f t="shared" si="113"/>
        <v>2</v>
      </c>
      <c r="V3639">
        <v>5.4534863537808433E-2</v>
      </c>
      <c r="W3639">
        <v>0.12909555736648712</v>
      </c>
      <c r="X3639">
        <v>7.8514670016563162E-2</v>
      </c>
      <c r="Y3639">
        <v>0.73785490907914131</v>
      </c>
      <c r="Z3639">
        <v>185.37</v>
      </c>
      <c r="AA3639">
        <v>438.81</v>
      </c>
      <c r="AB3639">
        <v>266.88</v>
      </c>
      <c r="AC3639">
        <v>2508.0499999999997</v>
      </c>
    </row>
    <row r="3640" spans="1:29" x14ac:dyDescent="0.25">
      <c r="A3640">
        <v>2009</v>
      </c>
      <c r="B3640">
        <v>2005</v>
      </c>
      <c r="C3640">
        <v>2006</v>
      </c>
      <c r="D3640">
        <v>9</v>
      </c>
      <c r="E3640" t="s">
        <v>47</v>
      </c>
      <c r="F3640" t="s">
        <v>36</v>
      </c>
      <c r="G3640" t="s">
        <v>45</v>
      </c>
      <c r="H3640">
        <v>1</v>
      </c>
      <c r="I3640">
        <v>4</v>
      </c>
      <c r="J3640" t="s">
        <v>34</v>
      </c>
      <c r="K3640">
        <v>17913</v>
      </c>
      <c r="L3640">
        <v>5575</v>
      </c>
      <c r="M3640">
        <v>4524</v>
      </c>
      <c r="N3640">
        <v>0.99429999999999996</v>
      </c>
      <c r="O3640">
        <v>4499</v>
      </c>
      <c r="P3640">
        <v>1050</v>
      </c>
      <c r="Q3640">
        <v>0</v>
      </c>
      <c r="R3640">
        <v>1050</v>
      </c>
      <c r="S3640">
        <v>8200</v>
      </c>
      <c r="T3640">
        <f t="shared" si="112"/>
        <v>9250</v>
      </c>
      <c r="U3640">
        <f t="shared" si="113"/>
        <v>3</v>
      </c>
      <c r="V3640">
        <v>0.13706696320476375</v>
      </c>
      <c r="W3640">
        <v>0.15655776663767051</v>
      </c>
      <c r="X3640">
        <v>3.9697244168632129E-2</v>
      </c>
      <c r="Y3640">
        <v>0.66667802598893355</v>
      </c>
      <c r="Z3640">
        <v>764.21</v>
      </c>
      <c r="AA3640">
        <v>872.88</v>
      </c>
      <c r="AB3640">
        <v>221.32999999999998</v>
      </c>
      <c r="AC3640">
        <v>3717.0299999999997</v>
      </c>
    </row>
    <row r="3641" spans="1:29" x14ac:dyDescent="0.25">
      <c r="A3641">
        <v>2009</v>
      </c>
      <c r="B3641">
        <v>2004</v>
      </c>
      <c r="C3641">
        <v>2005</v>
      </c>
      <c r="D3641">
        <v>9</v>
      </c>
      <c r="E3641" t="s">
        <v>47</v>
      </c>
      <c r="F3641" t="s">
        <v>36</v>
      </c>
      <c r="G3641" t="s">
        <v>45</v>
      </c>
      <c r="H3641">
        <v>1</v>
      </c>
      <c r="I3641">
        <v>5</v>
      </c>
      <c r="J3641" t="s">
        <v>34</v>
      </c>
      <c r="K3641">
        <v>71</v>
      </c>
      <c r="L3641">
        <v>23</v>
      </c>
      <c r="M3641">
        <v>18</v>
      </c>
      <c r="N3641">
        <v>1</v>
      </c>
      <c r="O3641">
        <v>18</v>
      </c>
      <c r="P3641">
        <v>5</v>
      </c>
      <c r="Q3641">
        <v>0</v>
      </c>
      <c r="R3641">
        <v>5</v>
      </c>
      <c r="S3641">
        <v>40</v>
      </c>
      <c r="T3641">
        <f t="shared" si="112"/>
        <v>45</v>
      </c>
      <c r="U3641">
        <f t="shared" si="113"/>
        <v>4</v>
      </c>
      <c r="V3641">
        <v>0.13327637761640326</v>
      </c>
      <c r="W3641">
        <v>0.27936779154207603</v>
      </c>
      <c r="X3641">
        <v>0</v>
      </c>
      <c r="Y3641">
        <v>0.58735583084152077</v>
      </c>
      <c r="Z3641">
        <v>3.12</v>
      </c>
      <c r="AA3641">
        <v>6.54</v>
      </c>
      <c r="AB3641">
        <v>0</v>
      </c>
      <c r="AC3641">
        <v>13.75</v>
      </c>
    </row>
    <row r="3642" spans="1:29" x14ac:dyDescent="0.25">
      <c r="A3642">
        <v>2009</v>
      </c>
      <c r="B3642">
        <v>2007</v>
      </c>
      <c r="C3642">
        <v>2008</v>
      </c>
      <c r="D3642">
        <v>10</v>
      </c>
      <c r="E3642" t="s">
        <v>48</v>
      </c>
      <c r="F3642" t="s">
        <v>31</v>
      </c>
      <c r="G3642" t="s">
        <v>49</v>
      </c>
      <c r="H3642">
        <v>1</v>
      </c>
      <c r="I3642">
        <v>2</v>
      </c>
      <c r="J3642" t="s">
        <v>33</v>
      </c>
      <c r="K3642">
        <v>163144</v>
      </c>
      <c r="L3642">
        <v>4851</v>
      </c>
      <c r="M3642">
        <v>4701</v>
      </c>
      <c r="N3642">
        <v>0.57550000000000001</v>
      </c>
      <c r="O3642">
        <v>2706</v>
      </c>
      <c r="P3642">
        <v>0</v>
      </c>
      <c r="Q3642">
        <v>149</v>
      </c>
      <c r="R3642">
        <v>149</v>
      </c>
      <c r="S3642">
        <v>353</v>
      </c>
      <c r="T3642">
        <f t="shared" si="112"/>
        <v>502</v>
      </c>
      <c r="U3642">
        <f t="shared" si="113"/>
        <v>1</v>
      </c>
      <c r="V3642">
        <v>0.17078022605508522</v>
      </c>
      <c r="W3642">
        <v>0.33978144847589076</v>
      </c>
      <c r="X3642">
        <v>3.2549788395454166E-2</v>
      </c>
      <c r="Y3642">
        <v>0.45688853707356997</v>
      </c>
      <c r="Z3642">
        <v>828.46</v>
      </c>
      <c r="AA3642">
        <v>1648.2900000000002</v>
      </c>
      <c r="AB3642">
        <v>157.9</v>
      </c>
      <c r="AC3642">
        <v>2216.38</v>
      </c>
    </row>
    <row r="3643" spans="1:29" x14ac:dyDescent="0.25">
      <c r="A3643">
        <v>2009</v>
      </c>
      <c r="B3643">
        <v>2006</v>
      </c>
      <c r="C3643">
        <v>2007</v>
      </c>
      <c r="D3643">
        <v>10</v>
      </c>
      <c r="E3643" t="s">
        <v>48</v>
      </c>
      <c r="F3643" t="s">
        <v>31</v>
      </c>
      <c r="G3643" t="s">
        <v>49</v>
      </c>
      <c r="H3643">
        <v>1</v>
      </c>
      <c r="I3643">
        <v>3</v>
      </c>
      <c r="J3643" t="s">
        <v>34</v>
      </c>
      <c r="K3643">
        <v>85205</v>
      </c>
      <c r="L3643">
        <v>8331</v>
      </c>
      <c r="M3643">
        <v>5399</v>
      </c>
      <c r="N3643">
        <v>0.81889999999999996</v>
      </c>
      <c r="O3643">
        <v>4421</v>
      </c>
      <c r="P3643">
        <v>0</v>
      </c>
      <c r="Q3643">
        <v>2932</v>
      </c>
      <c r="R3643">
        <v>2932</v>
      </c>
      <c r="S3643">
        <v>4655</v>
      </c>
      <c r="T3643">
        <f t="shared" si="112"/>
        <v>7587</v>
      </c>
      <c r="U3643">
        <f t="shared" si="113"/>
        <v>2</v>
      </c>
      <c r="V3643">
        <v>6.8858408906513291E-2</v>
      </c>
      <c r="W3643">
        <v>6.6234751340633793E-2</v>
      </c>
      <c r="X3643">
        <v>0.14505009673687089</v>
      </c>
      <c r="Y3643">
        <v>0.7198567430159819</v>
      </c>
      <c r="Z3643">
        <v>573.72</v>
      </c>
      <c r="AA3643">
        <v>551.86</v>
      </c>
      <c r="AB3643">
        <v>1208.54</v>
      </c>
      <c r="AC3643">
        <v>5997.76</v>
      </c>
    </row>
    <row r="3644" spans="1:29" x14ac:dyDescent="0.25">
      <c r="A3644">
        <v>2009</v>
      </c>
      <c r="B3644">
        <v>2005</v>
      </c>
      <c r="C3644">
        <v>2006</v>
      </c>
      <c r="D3644">
        <v>10</v>
      </c>
      <c r="E3644" t="s">
        <v>48</v>
      </c>
      <c r="F3644" t="s">
        <v>31</v>
      </c>
      <c r="G3644" t="s">
        <v>49</v>
      </c>
      <c r="H3644">
        <v>1</v>
      </c>
      <c r="I3644">
        <v>4</v>
      </c>
      <c r="J3644" t="s">
        <v>34</v>
      </c>
      <c r="K3644">
        <v>41831</v>
      </c>
      <c r="L3644">
        <v>19684</v>
      </c>
      <c r="M3644">
        <v>6356</v>
      </c>
      <c r="N3644">
        <v>0.98680000000000001</v>
      </c>
      <c r="O3644">
        <v>6272</v>
      </c>
      <c r="P3644">
        <v>137</v>
      </c>
      <c r="Q3644">
        <v>13190</v>
      </c>
      <c r="R3644">
        <v>13327</v>
      </c>
      <c r="S3644">
        <v>10210</v>
      </c>
      <c r="T3644">
        <f t="shared" si="112"/>
        <v>23537</v>
      </c>
      <c r="U3644">
        <f t="shared" si="113"/>
        <v>3</v>
      </c>
      <c r="V3644">
        <v>2.4074889722374205E-3</v>
      </c>
      <c r="W3644">
        <v>2.8372707132192426E-3</v>
      </c>
      <c r="X3644">
        <v>9.1301695097795663E-2</v>
      </c>
      <c r="Y3644">
        <v>0.9034535452167477</v>
      </c>
      <c r="Z3644">
        <v>47.39</v>
      </c>
      <c r="AA3644">
        <v>55.849999999999994</v>
      </c>
      <c r="AB3644">
        <v>1797.2199999999998</v>
      </c>
      <c r="AC3644">
        <v>17783.95</v>
      </c>
    </row>
    <row r="3645" spans="1:29" x14ac:dyDescent="0.25">
      <c r="A3645">
        <v>2009</v>
      </c>
      <c r="B3645">
        <v>2004</v>
      </c>
      <c r="C3645">
        <v>2005</v>
      </c>
      <c r="D3645">
        <v>10</v>
      </c>
      <c r="E3645" t="s">
        <v>48</v>
      </c>
      <c r="F3645" t="s">
        <v>31</v>
      </c>
      <c r="G3645" t="s">
        <v>49</v>
      </c>
      <c r="H3645">
        <v>1</v>
      </c>
      <c r="I3645">
        <v>5</v>
      </c>
      <c r="J3645" t="s">
        <v>34</v>
      </c>
      <c r="K3645">
        <v>3627</v>
      </c>
      <c r="L3645">
        <v>2400</v>
      </c>
      <c r="M3645">
        <v>417</v>
      </c>
      <c r="N3645">
        <v>1</v>
      </c>
      <c r="O3645">
        <v>417</v>
      </c>
      <c r="P3645">
        <v>0</v>
      </c>
      <c r="Q3645">
        <v>1982</v>
      </c>
      <c r="R3645">
        <v>1983</v>
      </c>
      <c r="S3645">
        <v>863</v>
      </c>
      <c r="T3645">
        <f t="shared" si="112"/>
        <v>2846</v>
      </c>
      <c r="U3645">
        <f t="shared" si="113"/>
        <v>4</v>
      </c>
      <c r="V3645">
        <v>1.4161179209722902E-4</v>
      </c>
      <c r="W3645">
        <v>7.913600146609856E-5</v>
      </c>
      <c r="X3645">
        <v>4.8143844260349122E-2</v>
      </c>
      <c r="Y3645">
        <v>0.95163540794608759</v>
      </c>
      <c r="Z3645">
        <v>0.34</v>
      </c>
      <c r="AA3645">
        <v>0.19</v>
      </c>
      <c r="AB3645">
        <v>115.59</v>
      </c>
      <c r="AC3645">
        <v>2284.81</v>
      </c>
    </row>
    <row r="3646" spans="1:29" x14ac:dyDescent="0.25">
      <c r="A3646">
        <v>2009</v>
      </c>
      <c r="B3646">
        <v>2007</v>
      </c>
      <c r="C3646">
        <v>2008</v>
      </c>
      <c r="D3646">
        <v>11</v>
      </c>
      <c r="E3646" t="s">
        <v>50</v>
      </c>
      <c r="F3646" t="s">
        <v>31</v>
      </c>
      <c r="G3646" t="s">
        <v>49</v>
      </c>
      <c r="H3646">
        <v>1</v>
      </c>
      <c r="I3646">
        <v>2</v>
      </c>
      <c r="J3646" t="s">
        <v>33</v>
      </c>
      <c r="K3646">
        <v>459622</v>
      </c>
      <c r="L3646">
        <v>11982</v>
      </c>
      <c r="M3646">
        <v>8691</v>
      </c>
      <c r="N3646">
        <v>0.57620000000000005</v>
      </c>
      <c r="O3646">
        <v>5008</v>
      </c>
      <c r="P3646">
        <v>0</v>
      </c>
      <c r="Q3646">
        <v>3290</v>
      </c>
      <c r="R3646">
        <v>3290</v>
      </c>
      <c r="S3646">
        <v>744</v>
      </c>
      <c r="T3646">
        <f t="shared" si="112"/>
        <v>4034</v>
      </c>
      <c r="U3646">
        <f t="shared" si="113"/>
        <v>1</v>
      </c>
      <c r="V3646">
        <v>0.19478526327385254</v>
      </c>
      <c r="W3646">
        <v>0.20811962031549128</v>
      </c>
      <c r="X3646">
        <v>5.7437546838827687E-2</v>
      </c>
      <c r="Y3646">
        <v>0.53965756957182831</v>
      </c>
      <c r="Z3646">
        <v>2334.0300000000002</v>
      </c>
      <c r="AA3646">
        <v>2493.81</v>
      </c>
      <c r="AB3646">
        <v>688.25</v>
      </c>
      <c r="AC3646">
        <v>6466.49</v>
      </c>
    </row>
    <row r="3647" spans="1:29" x14ac:dyDescent="0.25">
      <c r="A3647">
        <v>2009</v>
      </c>
      <c r="B3647">
        <v>2006</v>
      </c>
      <c r="C3647">
        <v>2007</v>
      </c>
      <c r="D3647">
        <v>11</v>
      </c>
      <c r="E3647" t="s">
        <v>50</v>
      </c>
      <c r="F3647" t="s">
        <v>31</v>
      </c>
      <c r="G3647" t="s">
        <v>49</v>
      </c>
      <c r="H3647">
        <v>1</v>
      </c>
      <c r="I3647">
        <v>3</v>
      </c>
      <c r="J3647" t="s">
        <v>34</v>
      </c>
      <c r="K3647">
        <v>246360</v>
      </c>
      <c r="L3647">
        <v>26859</v>
      </c>
      <c r="M3647">
        <v>17279</v>
      </c>
      <c r="N3647">
        <v>0.81389999999999996</v>
      </c>
      <c r="O3647">
        <v>14064</v>
      </c>
      <c r="P3647">
        <v>0</v>
      </c>
      <c r="Q3647">
        <v>9580</v>
      </c>
      <c r="R3647">
        <v>9580</v>
      </c>
      <c r="S3647">
        <v>11490</v>
      </c>
      <c r="T3647">
        <f t="shared" si="112"/>
        <v>21070</v>
      </c>
      <c r="U3647">
        <f t="shared" si="113"/>
        <v>2</v>
      </c>
      <c r="V3647">
        <v>5.9503527933069053E-2</v>
      </c>
      <c r="W3647">
        <v>2.2932681854599714E-2</v>
      </c>
      <c r="X3647">
        <v>0.16922425681089148</v>
      </c>
      <c r="Y3647">
        <v>0.74833953340143977</v>
      </c>
      <c r="Z3647">
        <v>1598.2600000000002</v>
      </c>
      <c r="AA3647">
        <v>615.97</v>
      </c>
      <c r="AB3647">
        <v>4545.3500000000004</v>
      </c>
      <c r="AC3647">
        <v>20100.34</v>
      </c>
    </row>
    <row r="3648" spans="1:29" x14ac:dyDescent="0.25">
      <c r="A3648">
        <v>2009</v>
      </c>
      <c r="B3648">
        <v>2005</v>
      </c>
      <c r="C3648">
        <v>2006</v>
      </c>
      <c r="D3648">
        <v>11</v>
      </c>
      <c r="E3648" t="s">
        <v>50</v>
      </c>
      <c r="F3648" t="s">
        <v>31</v>
      </c>
      <c r="G3648" t="s">
        <v>49</v>
      </c>
      <c r="H3648">
        <v>1</v>
      </c>
      <c r="I3648">
        <v>4</v>
      </c>
      <c r="J3648" t="s">
        <v>34</v>
      </c>
      <c r="K3648">
        <v>136698</v>
      </c>
      <c r="L3648">
        <v>50560</v>
      </c>
      <c r="M3648">
        <v>15795</v>
      </c>
      <c r="N3648">
        <v>0.98080000000000001</v>
      </c>
      <c r="O3648">
        <v>15492</v>
      </c>
      <c r="P3648">
        <v>129</v>
      </c>
      <c r="Q3648">
        <v>34635</v>
      </c>
      <c r="R3648">
        <v>34764</v>
      </c>
      <c r="S3648">
        <v>40860</v>
      </c>
      <c r="T3648">
        <f t="shared" si="112"/>
        <v>75624</v>
      </c>
      <c r="U3648">
        <f t="shared" si="113"/>
        <v>3</v>
      </c>
      <c r="V3648">
        <v>9.5705031748066077E-3</v>
      </c>
      <c r="W3648">
        <v>1.7347117990781747E-2</v>
      </c>
      <c r="X3648">
        <v>0.12041144322768577</v>
      </c>
      <c r="Y3648">
        <v>0.8526709356067258</v>
      </c>
      <c r="Z3648">
        <v>483.89</v>
      </c>
      <c r="AA3648">
        <v>877.07999999999993</v>
      </c>
      <c r="AB3648">
        <v>6088.07</v>
      </c>
      <c r="AC3648">
        <v>43111.519999999997</v>
      </c>
    </row>
    <row r="3649" spans="1:29" x14ac:dyDescent="0.25">
      <c r="A3649">
        <v>2009</v>
      </c>
      <c r="B3649">
        <v>2004</v>
      </c>
      <c r="C3649">
        <v>2005</v>
      </c>
      <c r="D3649">
        <v>11</v>
      </c>
      <c r="E3649" t="s">
        <v>50</v>
      </c>
      <c r="F3649" t="s">
        <v>31</v>
      </c>
      <c r="G3649" t="s">
        <v>49</v>
      </c>
      <c r="H3649">
        <v>1</v>
      </c>
      <c r="I3649">
        <v>5</v>
      </c>
      <c r="J3649" t="s">
        <v>34</v>
      </c>
      <c r="K3649">
        <v>21282</v>
      </c>
      <c r="L3649">
        <v>12248</v>
      </c>
      <c r="M3649">
        <v>2579</v>
      </c>
      <c r="N3649">
        <v>1</v>
      </c>
      <c r="O3649">
        <v>2579</v>
      </c>
      <c r="P3649">
        <v>2</v>
      </c>
      <c r="Q3649">
        <v>9666</v>
      </c>
      <c r="R3649">
        <v>9668</v>
      </c>
      <c r="S3649">
        <v>6905</v>
      </c>
      <c r="T3649">
        <f t="shared" si="112"/>
        <v>16573</v>
      </c>
      <c r="U3649">
        <f t="shared" si="113"/>
        <v>4</v>
      </c>
      <c r="V3649">
        <v>1.6329103279128876E-4</v>
      </c>
      <c r="W3649">
        <v>8.9810068035208824E-5</v>
      </c>
      <c r="X3649">
        <v>9.7111626566471279E-2</v>
      </c>
      <c r="Y3649">
        <v>0.90263527233270235</v>
      </c>
      <c r="Z3649">
        <v>2</v>
      </c>
      <c r="AA3649">
        <v>1.1000000000000001</v>
      </c>
      <c r="AB3649">
        <v>1189.4299999999998</v>
      </c>
      <c r="AC3649">
        <v>11055.54</v>
      </c>
    </row>
    <row r="3650" spans="1:29" x14ac:dyDescent="0.25">
      <c r="A3650">
        <v>2009</v>
      </c>
      <c r="B3650">
        <v>2007</v>
      </c>
      <c r="C3650">
        <v>2008</v>
      </c>
      <c r="D3650">
        <v>12</v>
      </c>
      <c r="E3650" t="s">
        <v>51</v>
      </c>
      <c r="F3650" t="s">
        <v>31</v>
      </c>
      <c r="G3650" t="s">
        <v>49</v>
      </c>
      <c r="H3650">
        <v>0</v>
      </c>
      <c r="I3650">
        <v>2</v>
      </c>
      <c r="J3650" t="s">
        <v>33</v>
      </c>
      <c r="K3650">
        <v>42743</v>
      </c>
      <c r="L3650">
        <v>1072</v>
      </c>
      <c r="M3650">
        <v>808</v>
      </c>
      <c r="N3650">
        <v>0.57789999999999997</v>
      </c>
      <c r="O3650">
        <v>467</v>
      </c>
      <c r="P3650">
        <v>0</v>
      </c>
      <c r="Q3650">
        <v>264</v>
      </c>
      <c r="R3650">
        <v>264</v>
      </c>
      <c r="S3650">
        <v>151</v>
      </c>
      <c r="T3650">
        <f t="shared" si="112"/>
        <v>415</v>
      </c>
      <c r="U3650">
        <f t="shared" si="113"/>
        <v>1</v>
      </c>
      <c r="V3650">
        <v>0.20230405726588938</v>
      </c>
      <c r="W3650">
        <v>0.21616381921725433</v>
      </c>
      <c r="X3650">
        <v>5.7396378007065034E-2</v>
      </c>
      <c r="Y3650">
        <v>0.52413574550979136</v>
      </c>
      <c r="Z3650">
        <v>217.05</v>
      </c>
      <c r="AA3650">
        <v>231.92</v>
      </c>
      <c r="AB3650">
        <v>61.58</v>
      </c>
      <c r="AC3650">
        <v>562.34</v>
      </c>
    </row>
    <row r="3651" spans="1:29" x14ac:dyDescent="0.25">
      <c r="A3651">
        <v>2009</v>
      </c>
      <c r="B3651">
        <v>2006</v>
      </c>
      <c r="C3651">
        <v>2007</v>
      </c>
      <c r="D3651">
        <v>12</v>
      </c>
      <c r="E3651" t="s">
        <v>51</v>
      </c>
      <c r="F3651" t="s">
        <v>31</v>
      </c>
      <c r="G3651" t="s">
        <v>49</v>
      </c>
      <c r="H3651">
        <v>0</v>
      </c>
      <c r="I3651">
        <v>3</v>
      </c>
      <c r="J3651" t="s">
        <v>34</v>
      </c>
      <c r="K3651">
        <v>19753</v>
      </c>
      <c r="L3651">
        <v>1977</v>
      </c>
      <c r="M3651">
        <v>1393</v>
      </c>
      <c r="N3651">
        <v>0.81530000000000002</v>
      </c>
      <c r="O3651">
        <v>1136</v>
      </c>
      <c r="P3651">
        <v>0</v>
      </c>
      <c r="Q3651">
        <v>584</v>
      </c>
      <c r="R3651">
        <v>584</v>
      </c>
      <c r="S3651">
        <v>1189</v>
      </c>
      <c r="T3651">
        <f t="shared" si="112"/>
        <v>1773</v>
      </c>
      <c r="U3651">
        <f t="shared" si="113"/>
        <v>2</v>
      </c>
      <c r="V3651">
        <v>6.4874593649044229E-2</v>
      </c>
      <c r="W3651">
        <v>2.5096437256379021E-2</v>
      </c>
      <c r="X3651">
        <v>0.18269741199310408</v>
      </c>
      <c r="Y3651">
        <v>0.72733155710147279</v>
      </c>
      <c r="Z3651">
        <v>128.32</v>
      </c>
      <c r="AA3651">
        <v>49.64</v>
      </c>
      <c r="AB3651">
        <v>361.37</v>
      </c>
      <c r="AC3651">
        <v>1438.6399999999999</v>
      </c>
    </row>
    <row r="3652" spans="1:29" x14ac:dyDescent="0.25">
      <c r="A3652">
        <v>2009</v>
      </c>
      <c r="B3652">
        <v>2005</v>
      </c>
      <c r="C3652">
        <v>2006</v>
      </c>
      <c r="D3652">
        <v>12</v>
      </c>
      <c r="E3652" t="s">
        <v>51</v>
      </c>
      <c r="F3652" t="s">
        <v>31</v>
      </c>
      <c r="G3652" t="s">
        <v>49</v>
      </c>
      <c r="H3652">
        <v>0</v>
      </c>
      <c r="I3652">
        <v>4</v>
      </c>
      <c r="J3652" t="s">
        <v>34</v>
      </c>
      <c r="K3652">
        <v>14413</v>
      </c>
      <c r="L3652">
        <v>4036</v>
      </c>
      <c r="M3652">
        <v>1671</v>
      </c>
      <c r="N3652">
        <v>0.98080000000000001</v>
      </c>
      <c r="O3652">
        <v>1639</v>
      </c>
      <c r="P3652">
        <v>12</v>
      </c>
      <c r="Q3652">
        <v>2352</v>
      </c>
      <c r="R3652">
        <v>2364</v>
      </c>
      <c r="S3652">
        <v>5595</v>
      </c>
      <c r="T3652">
        <f t="shared" si="112"/>
        <v>7959</v>
      </c>
      <c r="U3652">
        <f t="shared" si="113"/>
        <v>3</v>
      </c>
      <c r="V3652">
        <v>1.2833408483923553E-2</v>
      </c>
      <c r="W3652">
        <v>2.0206424632216315E-2</v>
      </c>
      <c r="X3652">
        <v>0.16439893566944308</v>
      </c>
      <c r="Y3652">
        <v>0.80256123121441691</v>
      </c>
      <c r="Z3652">
        <v>51.8</v>
      </c>
      <c r="AA3652">
        <v>81.56</v>
      </c>
      <c r="AB3652">
        <v>663.56999999999994</v>
      </c>
      <c r="AC3652">
        <v>3239.41</v>
      </c>
    </row>
    <row r="3653" spans="1:29" x14ac:dyDescent="0.25">
      <c r="A3653">
        <v>2009</v>
      </c>
      <c r="B3653">
        <v>2004</v>
      </c>
      <c r="C3653">
        <v>2005</v>
      </c>
      <c r="D3653">
        <v>12</v>
      </c>
      <c r="E3653" t="s">
        <v>51</v>
      </c>
      <c r="F3653" t="s">
        <v>31</v>
      </c>
      <c r="G3653" t="s">
        <v>49</v>
      </c>
      <c r="H3653">
        <v>0</v>
      </c>
      <c r="I3653">
        <v>5</v>
      </c>
      <c r="J3653" t="s">
        <v>34</v>
      </c>
      <c r="K3653">
        <v>3336</v>
      </c>
      <c r="L3653">
        <v>1442</v>
      </c>
      <c r="M3653">
        <v>399</v>
      </c>
      <c r="N3653">
        <v>1</v>
      </c>
      <c r="O3653">
        <v>399</v>
      </c>
      <c r="P3653">
        <v>0</v>
      </c>
      <c r="Q3653">
        <v>1042</v>
      </c>
      <c r="R3653">
        <v>1043</v>
      </c>
      <c r="S3653">
        <v>1560</v>
      </c>
      <c r="T3653">
        <f t="shared" si="112"/>
        <v>2603</v>
      </c>
      <c r="U3653">
        <f t="shared" si="113"/>
        <v>4</v>
      </c>
      <c r="V3653">
        <v>2.149046793760832E-4</v>
      </c>
      <c r="W3653">
        <v>1.1785095320623918E-4</v>
      </c>
      <c r="X3653">
        <v>0.134051993067591</v>
      </c>
      <c r="Y3653">
        <v>0.86561525129982675</v>
      </c>
      <c r="Z3653">
        <v>0.31</v>
      </c>
      <c r="AA3653">
        <v>0.17</v>
      </c>
      <c r="AB3653">
        <v>193.37</v>
      </c>
      <c r="AC3653">
        <v>1248.6500000000001</v>
      </c>
    </row>
    <row r="3654" spans="1:29" x14ac:dyDescent="0.25">
      <c r="A3654">
        <v>2009</v>
      </c>
      <c r="B3654">
        <v>2007</v>
      </c>
      <c r="C3654">
        <v>2008</v>
      </c>
      <c r="D3654">
        <v>13</v>
      </c>
      <c r="E3654" t="s">
        <v>52</v>
      </c>
      <c r="F3654" t="s">
        <v>31</v>
      </c>
      <c r="G3654" t="s">
        <v>49</v>
      </c>
      <c r="H3654">
        <v>1</v>
      </c>
      <c r="I3654">
        <v>2</v>
      </c>
      <c r="J3654" t="s">
        <v>33</v>
      </c>
      <c r="K3654">
        <v>122680</v>
      </c>
      <c r="L3654">
        <v>2961</v>
      </c>
      <c r="M3654">
        <v>2402</v>
      </c>
      <c r="N3654">
        <v>0.57210000000000005</v>
      </c>
      <c r="O3654">
        <v>1374</v>
      </c>
      <c r="P3654">
        <v>0</v>
      </c>
      <c r="Q3654">
        <v>559</v>
      </c>
      <c r="R3654">
        <v>559</v>
      </c>
      <c r="S3654">
        <v>1206</v>
      </c>
      <c r="T3654">
        <f t="shared" si="112"/>
        <v>1765</v>
      </c>
      <c r="U3654">
        <f t="shared" si="113"/>
        <v>1</v>
      </c>
      <c r="V3654">
        <v>0.20402815997839041</v>
      </c>
      <c r="W3654">
        <v>0.2247530937146523</v>
      </c>
      <c r="X3654">
        <v>4.4120675974541224E-2</v>
      </c>
      <c r="Y3654">
        <v>0.52709807033241607</v>
      </c>
      <c r="Z3654">
        <v>604.26</v>
      </c>
      <c r="AA3654">
        <v>665.64</v>
      </c>
      <c r="AB3654">
        <v>130.67000000000002</v>
      </c>
      <c r="AC3654">
        <v>1561.0800000000002</v>
      </c>
    </row>
    <row r="3655" spans="1:29" x14ac:dyDescent="0.25">
      <c r="A3655">
        <v>2009</v>
      </c>
      <c r="B3655">
        <v>2006</v>
      </c>
      <c r="C3655">
        <v>2007</v>
      </c>
      <c r="D3655">
        <v>13</v>
      </c>
      <c r="E3655" t="s">
        <v>52</v>
      </c>
      <c r="F3655" t="s">
        <v>31</v>
      </c>
      <c r="G3655" t="s">
        <v>49</v>
      </c>
      <c r="H3655">
        <v>1</v>
      </c>
      <c r="I3655">
        <v>3</v>
      </c>
      <c r="J3655" t="s">
        <v>34</v>
      </c>
      <c r="K3655">
        <v>65023</v>
      </c>
      <c r="L3655">
        <v>9067</v>
      </c>
      <c r="M3655">
        <v>6304</v>
      </c>
      <c r="N3655">
        <v>0.80179999999999996</v>
      </c>
      <c r="O3655">
        <v>5055</v>
      </c>
      <c r="P3655">
        <v>0</v>
      </c>
      <c r="Q3655">
        <v>2762</v>
      </c>
      <c r="R3655">
        <v>2762</v>
      </c>
      <c r="S3655">
        <v>2365</v>
      </c>
      <c r="T3655">
        <f t="shared" ref="T3655:T3718" si="114">SUM(R3655,S3655)</f>
        <v>5127</v>
      </c>
      <c r="U3655">
        <f t="shared" ref="U3655:U3718" si="115">IF(H3655&lt;2,I3655-1,I3655-2)</f>
        <v>2</v>
      </c>
      <c r="V3655">
        <v>4.1954656193718659E-2</v>
      </c>
      <c r="W3655">
        <v>6.349721026516543E-2</v>
      </c>
      <c r="X3655">
        <v>6.1420487318534889E-2</v>
      </c>
      <c r="Y3655">
        <v>0.83312764622258106</v>
      </c>
      <c r="Z3655">
        <v>380.41</v>
      </c>
      <c r="AA3655">
        <v>575.74</v>
      </c>
      <c r="AB3655">
        <v>556.91</v>
      </c>
      <c r="AC3655">
        <v>7554.1100000000006</v>
      </c>
    </row>
    <row r="3656" spans="1:29" x14ac:dyDescent="0.25">
      <c r="A3656">
        <v>2009</v>
      </c>
      <c r="B3656">
        <v>2005</v>
      </c>
      <c r="C3656">
        <v>2006</v>
      </c>
      <c r="D3656">
        <v>13</v>
      </c>
      <c r="E3656" t="s">
        <v>52</v>
      </c>
      <c r="F3656" t="s">
        <v>31</v>
      </c>
      <c r="G3656" t="s">
        <v>49</v>
      </c>
      <c r="H3656">
        <v>1</v>
      </c>
      <c r="I3656">
        <v>4</v>
      </c>
      <c r="J3656" t="s">
        <v>34</v>
      </c>
      <c r="K3656">
        <v>35201</v>
      </c>
      <c r="L3656">
        <v>13318</v>
      </c>
      <c r="M3656">
        <v>5803</v>
      </c>
      <c r="N3656">
        <v>0.96499999999999997</v>
      </c>
      <c r="O3656">
        <v>5600</v>
      </c>
      <c r="P3656">
        <v>251</v>
      </c>
      <c r="Q3656">
        <v>7264</v>
      </c>
      <c r="R3656">
        <v>7515</v>
      </c>
      <c r="S3656">
        <v>7006</v>
      </c>
      <c r="T3656">
        <f t="shared" si="114"/>
        <v>14521</v>
      </c>
      <c r="U3656">
        <f t="shared" si="115"/>
        <v>3</v>
      </c>
      <c r="V3656">
        <v>9.0707255304020608E-3</v>
      </c>
      <c r="W3656">
        <v>2.2942230718232381E-2</v>
      </c>
      <c r="X3656">
        <v>0.13005652966850295</v>
      </c>
      <c r="Y3656">
        <v>0.83793051408286268</v>
      </c>
      <c r="Z3656">
        <v>120.81</v>
      </c>
      <c r="AA3656">
        <v>305.56</v>
      </c>
      <c r="AB3656">
        <v>1732.1799999999998</v>
      </c>
      <c r="AC3656">
        <v>11160.119999999999</v>
      </c>
    </row>
    <row r="3657" spans="1:29" x14ac:dyDescent="0.25">
      <c r="A3657">
        <v>2009</v>
      </c>
      <c r="B3657">
        <v>2004</v>
      </c>
      <c r="C3657">
        <v>2005</v>
      </c>
      <c r="D3657">
        <v>13</v>
      </c>
      <c r="E3657" t="s">
        <v>52</v>
      </c>
      <c r="F3657" t="s">
        <v>31</v>
      </c>
      <c r="G3657" t="s">
        <v>49</v>
      </c>
      <c r="H3657">
        <v>1</v>
      </c>
      <c r="I3657">
        <v>5</v>
      </c>
      <c r="J3657" t="s">
        <v>34</v>
      </c>
      <c r="K3657">
        <v>9228</v>
      </c>
      <c r="L3657">
        <v>5121</v>
      </c>
      <c r="M3657">
        <v>1720</v>
      </c>
      <c r="N3657">
        <v>1</v>
      </c>
      <c r="O3657">
        <v>1720</v>
      </c>
      <c r="P3657">
        <v>92</v>
      </c>
      <c r="Q3657">
        <v>3309</v>
      </c>
      <c r="R3657">
        <v>3401</v>
      </c>
      <c r="S3657">
        <v>3183</v>
      </c>
      <c r="T3657">
        <f t="shared" si="114"/>
        <v>6584</v>
      </c>
      <c r="U3657">
        <f t="shared" si="115"/>
        <v>4</v>
      </c>
      <c r="V3657">
        <v>1.2173525949037148E-2</v>
      </c>
      <c r="W3657">
        <v>5.865159895895364E-3</v>
      </c>
      <c r="X3657">
        <v>2.925746372835953E-2</v>
      </c>
      <c r="Y3657">
        <v>0.95270385042670802</v>
      </c>
      <c r="Z3657">
        <v>62.35</v>
      </c>
      <c r="AA3657">
        <v>30.04</v>
      </c>
      <c r="AB3657">
        <v>149.85</v>
      </c>
      <c r="AC3657">
        <v>4879.5300000000007</v>
      </c>
    </row>
    <row r="3658" spans="1:29" x14ac:dyDescent="0.25">
      <c r="A3658">
        <v>2009</v>
      </c>
      <c r="B3658">
        <v>2006</v>
      </c>
      <c r="C3658">
        <v>2008</v>
      </c>
      <c r="D3658">
        <v>14</v>
      </c>
      <c r="E3658" t="s">
        <v>53</v>
      </c>
      <c r="F3658" t="s">
        <v>31</v>
      </c>
      <c r="G3658" t="s">
        <v>49</v>
      </c>
      <c r="H3658">
        <v>3</v>
      </c>
      <c r="I3658">
        <v>3</v>
      </c>
      <c r="J3658" t="s">
        <v>33</v>
      </c>
      <c r="K3658">
        <v>6491</v>
      </c>
      <c r="L3658">
        <v>208</v>
      </c>
      <c r="M3658">
        <v>205</v>
      </c>
      <c r="N3658">
        <v>0.61870000000000003</v>
      </c>
      <c r="O3658">
        <v>126</v>
      </c>
      <c r="P3658">
        <v>0</v>
      </c>
      <c r="Q3658">
        <v>3</v>
      </c>
      <c r="R3658">
        <v>3</v>
      </c>
      <c r="S3658">
        <v>96</v>
      </c>
      <c r="T3658">
        <f t="shared" si="114"/>
        <v>99</v>
      </c>
      <c r="U3658">
        <f t="shared" si="115"/>
        <v>1</v>
      </c>
      <c r="V3658">
        <v>0</v>
      </c>
      <c r="W3658">
        <v>3.9996168031805328E-2</v>
      </c>
      <c r="X3658">
        <v>3.0033050725678974E-2</v>
      </c>
      <c r="Y3658">
        <v>0.92997078124251564</v>
      </c>
      <c r="Z3658">
        <v>0</v>
      </c>
      <c r="AA3658">
        <v>8.35</v>
      </c>
      <c r="AB3658">
        <v>6.2700000000000005</v>
      </c>
      <c r="AC3658">
        <v>194.15000000000003</v>
      </c>
    </row>
    <row r="3659" spans="1:29" x14ac:dyDescent="0.25">
      <c r="A3659">
        <v>2009</v>
      </c>
      <c r="B3659">
        <v>2005</v>
      </c>
      <c r="C3659">
        <v>2007</v>
      </c>
      <c r="D3659">
        <v>14</v>
      </c>
      <c r="E3659" t="s">
        <v>53</v>
      </c>
      <c r="F3659" t="s">
        <v>31</v>
      </c>
      <c r="G3659" t="s">
        <v>49</v>
      </c>
      <c r="H3659">
        <v>3</v>
      </c>
      <c r="I3659">
        <v>4</v>
      </c>
      <c r="J3659" t="s">
        <v>34</v>
      </c>
      <c r="K3659">
        <v>4663</v>
      </c>
      <c r="L3659">
        <v>391</v>
      </c>
      <c r="M3659">
        <v>388</v>
      </c>
      <c r="N3659">
        <v>0.86860000000000004</v>
      </c>
      <c r="O3659">
        <v>337</v>
      </c>
      <c r="P3659">
        <v>0</v>
      </c>
      <c r="Q3659">
        <v>2</v>
      </c>
      <c r="R3659">
        <v>2</v>
      </c>
      <c r="S3659">
        <v>1052</v>
      </c>
      <c r="T3659">
        <f t="shared" si="114"/>
        <v>1054</v>
      </c>
      <c r="U3659">
        <f t="shared" si="115"/>
        <v>2</v>
      </c>
      <c r="V3659">
        <v>0</v>
      </c>
      <c r="W3659">
        <v>1.9781230832140669E-2</v>
      </c>
      <c r="X3659">
        <v>0.31138826415865878</v>
      </c>
      <c r="Y3659">
        <v>0.6688305050092006</v>
      </c>
      <c r="Z3659">
        <v>0</v>
      </c>
      <c r="AA3659">
        <v>7.74</v>
      </c>
      <c r="AB3659">
        <v>121.84</v>
      </c>
      <c r="AC3659">
        <v>261.7</v>
      </c>
    </row>
    <row r="3660" spans="1:29" x14ac:dyDescent="0.25">
      <c r="A3660">
        <v>2009</v>
      </c>
      <c r="B3660">
        <v>2004</v>
      </c>
      <c r="C3660">
        <v>2006</v>
      </c>
      <c r="D3660">
        <v>14</v>
      </c>
      <c r="E3660" t="s">
        <v>53</v>
      </c>
      <c r="F3660" t="s">
        <v>31</v>
      </c>
      <c r="G3660" t="s">
        <v>49</v>
      </c>
      <c r="H3660">
        <v>3</v>
      </c>
      <c r="I3660">
        <v>5</v>
      </c>
      <c r="J3660" t="s">
        <v>34</v>
      </c>
      <c r="K3660">
        <v>1532</v>
      </c>
      <c r="L3660">
        <v>169</v>
      </c>
      <c r="M3660">
        <v>169</v>
      </c>
      <c r="N3660">
        <v>0.99050000000000005</v>
      </c>
      <c r="O3660">
        <v>168</v>
      </c>
      <c r="P3660">
        <v>0</v>
      </c>
      <c r="Q3660">
        <v>0</v>
      </c>
      <c r="R3660">
        <v>0</v>
      </c>
      <c r="S3660">
        <v>955</v>
      </c>
      <c r="T3660">
        <f t="shared" si="114"/>
        <v>955</v>
      </c>
      <c r="U3660">
        <f t="shared" si="115"/>
        <v>3</v>
      </c>
      <c r="V3660">
        <v>0</v>
      </c>
      <c r="W3660">
        <v>8.8879726705147849E-2</v>
      </c>
      <c r="X3660">
        <v>5.8899752621039004E-5</v>
      </c>
      <c r="Y3660">
        <v>0.91106137354223116</v>
      </c>
      <c r="Z3660">
        <v>0</v>
      </c>
      <c r="AA3660">
        <v>15.09</v>
      </c>
      <c r="AB3660">
        <v>0.01</v>
      </c>
      <c r="AC3660">
        <v>154.67999999999998</v>
      </c>
    </row>
    <row r="3661" spans="1:29" x14ac:dyDescent="0.25">
      <c r="A3661">
        <v>2009</v>
      </c>
      <c r="B3661">
        <v>2003</v>
      </c>
      <c r="C3661">
        <v>2005</v>
      </c>
      <c r="D3661">
        <v>14</v>
      </c>
      <c r="E3661" t="s">
        <v>53</v>
      </c>
      <c r="F3661" t="s">
        <v>31</v>
      </c>
      <c r="G3661" t="s">
        <v>49</v>
      </c>
      <c r="H3661">
        <v>3</v>
      </c>
      <c r="I3661">
        <v>6</v>
      </c>
      <c r="J3661" t="s">
        <v>34</v>
      </c>
      <c r="K3661">
        <v>86</v>
      </c>
      <c r="L3661">
        <v>51</v>
      </c>
      <c r="M3661">
        <v>51</v>
      </c>
      <c r="N3661">
        <v>1</v>
      </c>
      <c r="O3661">
        <v>51</v>
      </c>
      <c r="P3661">
        <v>0</v>
      </c>
      <c r="Q3661">
        <v>0</v>
      </c>
      <c r="R3661">
        <v>0</v>
      </c>
      <c r="S3661">
        <v>25</v>
      </c>
      <c r="T3661">
        <f t="shared" si="114"/>
        <v>25</v>
      </c>
      <c r="U3661">
        <f t="shared" si="115"/>
        <v>4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51.81</v>
      </c>
    </row>
    <row r="3662" spans="1:29" x14ac:dyDescent="0.25">
      <c r="A3662">
        <v>2009</v>
      </c>
      <c r="B3662">
        <v>2007</v>
      </c>
      <c r="C3662">
        <v>2008</v>
      </c>
      <c r="D3662">
        <v>15</v>
      </c>
      <c r="E3662" t="s">
        <v>54</v>
      </c>
      <c r="F3662" t="s">
        <v>31</v>
      </c>
      <c r="G3662" t="s">
        <v>49</v>
      </c>
      <c r="H3662">
        <v>0</v>
      </c>
      <c r="I3662">
        <v>2</v>
      </c>
      <c r="J3662" t="s">
        <v>33</v>
      </c>
      <c r="K3662">
        <v>28733</v>
      </c>
      <c r="L3662">
        <v>813</v>
      </c>
      <c r="M3662">
        <v>795</v>
      </c>
      <c r="N3662">
        <v>0.58320000000000005</v>
      </c>
      <c r="O3662">
        <v>463</v>
      </c>
      <c r="P3662">
        <v>0</v>
      </c>
      <c r="Q3662">
        <v>17</v>
      </c>
      <c r="R3662">
        <v>17</v>
      </c>
      <c r="S3662">
        <v>180</v>
      </c>
      <c r="T3662">
        <f t="shared" si="114"/>
        <v>197</v>
      </c>
      <c r="U3662">
        <f t="shared" si="115"/>
        <v>1</v>
      </c>
      <c r="V3662">
        <v>5.797208387136444E-2</v>
      </c>
      <c r="W3662">
        <v>0.30738486134169585</v>
      </c>
      <c r="X3662">
        <v>0.10456865277009161</v>
      </c>
      <c r="Y3662">
        <v>0.53007440201684797</v>
      </c>
      <c r="Z3662">
        <v>47.14</v>
      </c>
      <c r="AA3662">
        <v>249.95</v>
      </c>
      <c r="AB3662">
        <v>85.03</v>
      </c>
      <c r="AC3662">
        <v>431.03</v>
      </c>
    </row>
    <row r="3663" spans="1:29" x14ac:dyDescent="0.25">
      <c r="A3663">
        <v>2009</v>
      </c>
      <c r="B3663">
        <v>2006</v>
      </c>
      <c r="C3663">
        <v>2007</v>
      </c>
      <c r="D3663">
        <v>15</v>
      </c>
      <c r="E3663" t="s">
        <v>54</v>
      </c>
      <c r="F3663" t="s">
        <v>31</v>
      </c>
      <c r="G3663" t="s">
        <v>49</v>
      </c>
      <c r="H3663">
        <v>0</v>
      </c>
      <c r="I3663">
        <v>3</v>
      </c>
      <c r="J3663" t="s">
        <v>34</v>
      </c>
      <c r="K3663">
        <v>14126</v>
      </c>
      <c r="L3663">
        <v>1299</v>
      </c>
      <c r="M3663">
        <v>1070</v>
      </c>
      <c r="N3663">
        <v>0.82579999999999998</v>
      </c>
      <c r="O3663">
        <v>884</v>
      </c>
      <c r="P3663">
        <v>0</v>
      </c>
      <c r="Q3663">
        <v>228</v>
      </c>
      <c r="R3663">
        <v>228</v>
      </c>
      <c r="S3663">
        <v>1456</v>
      </c>
      <c r="T3663">
        <f t="shared" si="114"/>
        <v>1684</v>
      </c>
      <c r="U3663">
        <f t="shared" si="115"/>
        <v>2</v>
      </c>
      <c r="V3663">
        <v>3.3303829132191647E-2</v>
      </c>
      <c r="W3663">
        <v>0.18586107369636329</v>
      </c>
      <c r="X3663">
        <v>0.24895901481624011</v>
      </c>
      <c r="Y3663">
        <v>0.53187608235520489</v>
      </c>
      <c r="Z3663">
        <v>43.269999999999996</v>
      </c>
      <c r="AA3663">
        <v>241.48000000000002</v>
      </c>
      <c r="AB3663">
        <v>323.45999999999998</v>
      </c>
      <c r="AC3663">
        <v>691.04</v>
      </c>
    </row>
    <row r="3664" spans="1:29" x14ac:dyDescent="0.25">
      <c r="A3664">
        <v>2009</v>
      </c>
      <c r="B3664">
        <v>2005</v>
      </c>
      <c r="C3664">
        <v>2006</v>
      </c>
      <c r="D3664">
        <v>15</v>
      </c>
      <c r="E3664" t="s">
        <v>54</v>
      </c>
      <c r="F3664" t="s">
        <v>31</v>
      </c>
      <c r="G3664" t="s">
        <v>49</v>
      </c>
      <c r="H3664">
        <v>0</v>
      </c>
      <c r="I3664">
        <v>4</v>
      </c>
      <c r="J3664" t="s">
        <v>34</v>
      </c>
      <c r="K3664">
        <v>12838</v>
      </c>
      <c r="L3664">
        <v>2751</v>
      </c>
      <c r="M3664">
        <v>1015</v>
      </c>
      <c r="N3664">
        <v>0.98089999999999999</v>
      </c>
      <c r="O3664">
        <v>996</v>
      </c>
      <c r="P3664">
        <v>15</v>
      </c>
      <c r="Q3664">
        <v>1719</v>
      </c>
      <c r="R3664">
        <v>1735</v>
      </c>
      <c r="S3664">
        <v>5746</v>
      </c>
      <c r="T3664">
        <f t="shared" si="114"/>
        <v>7481</v>
      </c>
      <c r="U3664">
        <f t="shared" si="115"/>
        <v>3</v>
      </c>
      <c r="V3664">
        <v>1.6105289557186316E-2</v>
      </c>
      <c r="W3664">
        <v>0.18159977028790336</v>
      </c>
      <c r="X3664">
        <v>8.9340559087257881E-2</v>
      </c>
      <c r="Y3664">
        <v>0.7129543810676523</v>
      </c>
      <c r="Z3664">
        <v>44.31</v>
      </c>
      <c r="AA3664">
        <v>499.63</v>
      </c>
      <c r="AB3664">
        <v>245.8</v>
      </c>
      <c r="AC3664">
        <v>1961.53</v>
      </c>
    </row>
    <row r="3665" spans="1:29" x14ac:dyDescent="0.25">
      <c r="A3665">
        <v>2009</v>
      </c>
      <c r="B3665">
        <v>2004</v>
      </c>
      <c r="C3665">
        <v>2005</v>
      </c>
      <c r="D3665">
        <v>15</v>
      </c>
      <c r="E3665" t="s">
        <v>54</v>
      </c>
      <c r="F3665" t="s">
        <v>31</v>
      </c>
      <c r="G3665" t="s">
        <v>49</v>
      </c>
      <c r="H3665">
        <v>0</v>
      </c>
      <c r="I3665">
        <v>5</v>
      </c>
      <c r="J3665" t="s">
        <v>34</v>
      </c>
      <c r="K3665">
        <v>2323</v>
      </c>
      <c r="L3665">
        <v>1244</v>
      </c>
      <c r="M3665">
        <v>199</v>
      </c>
      <c r="N3665">
        <v>1</v>
      </c>
      <c r="O3665">
        <v>199</v>
      </c>
      <c r="P3665">
        <v>32</v>
      </c>
      <c r="Q3665">
        <v>1011</v>
      </c>
      <c r="R3665">
        <v>1044</v>
      </c>
      <c r="S3665">
        <v>846</v>
      </c>
      <c r="T3665">
        <f t="shared" si="114"/>
        <v>1890</v>
      </c>
      <c r="U3665">
        <f t="shared" si="115"/>
        <v>4</v>
      </c>
      <c r="V3665">
        <v>3.2146588443301458E-5</v>
      </c>
      <c r="W3665">
        <v>9.6439765329904366E-5</v>
      </c>
      <c r="X3665">
        <v>7.7553644619464762E-2</v>
      </c>
      <c r="Y3665">
        <v>0.92231776902676199</v>
      </c>
      <c r="Z3665">
        <v>0.04</v>
      </c>
      <c r="AA3665">
        <v>0.12</v>
      </c>
      <c r="AB3665">
        <v>96.5</v>
      </c>
      <c r="AC3665">
        <v>1147.6399999999999</v>
      </c>
    </row>
    <row r="3666" spans="1:29" x14ac:dyDescent="0.25">
      <c r="A3666">
        <v>2009</v>
      </c>
      <c r="B3666">
        <v>2007</v>
      </c>
      <c r="C3666">
        <v>2008</v>
      </c>
      <c r="D3666">
        <v>16</v>
      </c>
      <c r="E3666" t="s">
        <v>55</v>
      </c>
      <c r="F3666" t="s">
        <v>31</v>
      </c>
      <c r="G3666" t="s">
        <v>49</v>
      </c>
      <c r="H3666">
        <v>0</v>
      </c>
      <c r="I3666">
        <v>2</v>
      </c>
      <c r="J3666" t="s">
        <v>33</v>
      </c>
      <c r="K3666">
        <v>4219</v>
      </c>
      <c r="L3666">
        <v>108</v>
      </c>
      <c r="M3666">
        <v>105</v>
      </c>
      <c r="N3666">
        <v>0.59089999999999998</v>
      </c>
      <c r="O3666">
        <v>62</v>
      </c>
      <c r="P3666">
        <v>0</v>
      </c>
      <c r="Q3666">
        <v>2</v>
      </c>
      <c r="R3666">
        <v>2</v>
      </c>
      <c r="S3666">
        <v>26</v>
      </c>
      <c r="T3666">
        <f t="shared" si="114"/>
        <v>28</v>
      </c>
      <c r="U3666">
        <f t="shared" si="115"/>
        <v>1</v>
      </c>
      <c r="V3666">
        <v>0.25240651610514625</v>
      </c>
      <c r="W3666">
        <v>0.21186597556460571</v>
      </c>
      <c r="X3666">
        <v>3.776379118844872E-2</v>
      </c>
      <c r="Y3666">
        <v>0.49796371714179927</v>
      </c>
      <c r="Z3666">
        <v>27.270000000000003</v>
      </c>
      <c r="AA3666">
        <v>22.89</v>
      </c>
      <c r="AB3666">
        <v>4.08</v>
      </c>
      <c r="AC3666">
        <v>53.8</v>
      </c>
    </row>
    <row r="3667" spans="1:29" x14ac:dyDescent="0.25">
      <c r="A3667">
        <v>2009</v>
      </c>
      <c r="B3667">
        <v>2006</v>
      </c>
      <c r="C3667">
        <v>2007</v>
      </c>
      <c r="D3667">
        <v>16</v>
      </c>
      <c r="E3667" t="s">
        <v>55</v>
      </c>
      <c r="F3667" t="s">
        <v>31</v>
      </c>
      <c r="G3667" t="s">
        <v>49</v>
      </c>
      <c r="H3667">
        <v>0</v>
      </c>
      <c r="I3667">
        <v>3</v>
      </c>
      <c r="J3667" t="s">
        <v>34</v>
      </c>
      <c r="K3667">
        <v>2184</v>
      </c>
      <c r="L3667">
        <v>252</v>
      </c>
      <c r="M3667">
        <v>244</v>
      </c>
      <c r="N3667">
        <v>0.83689999999999998</v>
      </c>
      <c r="O3667">
        <v>204</v>
      </c>
      <c r="P3667">
        <v>0</v>
      </c>
      <c r="Q3667">
        <v>8</v>
      </c>
      <c r="R3667">
        <v>8</v>
      </c>
      <c r="S3667">
        <v>273</v>
      </c>
      <c r="T3667">
        <f t="shared" si="114"/>
        <v>281</v>
      </c>
      <c r="U3667">
        <f t="shared" si="115"/>
        <v>2</v>
      </c>
      <c r="V3667">
        <v>5.5940731349788039E-2</v>
      </c>
      <c r="W3667">
        <v>0.3406362663919813</v>
      </c>
      <c r="X3667">
        <v>0.248365754130185</v>
      </c>
      <c r="Y3667">
        <v>0.35505724812804562</v>
      </c>
      <c r="Z3667">
        <v>14.120000000000001</v>
      </c>
      <c r="AA3667">
        <v>85.98</v>
      </c>
      <c r="AB3667">
        <v>62.69</v>
      </c>
      <c r="AC3667">
        <v>89.62</v>
      </c>
    </row>
    <row r="3668" spans="1:29" x14ac:dyDescent="0.25">
      <c r="A3668">
        <v>2009</v>
      </c>
      <c r="B3668">
        <v>2005</v>
      </c>
      <c r="C3668">
        <v>2006</v>
      </c>
      <c r="D3668">
        <v>16</v>
      </c>
      <c r="E3668" t="s">
        <v>55</v>
      </c>
      <c r="F3668" t="s">
        <v>31</v>
      </c>
      <c r="G3668" t="s">
        <v>49</v>
      </c>
      <c r="H3668">
        <v>0</v>
      </c>
      <c r="I3668">
        <v>4</v>
      </c>
      <c r="J3668" t="s">
        <v>34</v>
      </c>
      <c r="K3668">
        <v>1383</v>
      </c>
      <c r="L3668">
        <v>264</v>
      </c>
      <c r="M3668">
        <v>251</v>
      </c>
      <c r="N3668">
        <v>0.9889</v>
      </c>
      <c r="O3668">
        <v>248</v>
      </c>
      <c r="P3668">
        <v>0</v>
      </c>
      <c r="Q3668">
        <v>13</v>
      </c>
      <c r="R3668">
        <v>13</v>
      </c>
      <c r="S3668">
        <v>747</v>
      </c>
      <c r="T3668">
        <f t="shared" si="114"/>
        <v>760</v>
      </c>
      <c r="U3668">
        <f t="shared" si="115"/>
        <v>3</v>
      </c>
      <c r="V3668">
        <v>0.5255813953488373</v>
      </c>
      <c r="W3668">
        <v>1.5882019285309132E-3</v>
      </c>
      <c r="X3668">
        <v>0.10130459444129325</v>
      </c>
      <c r="Y3668">
        <v>0.37152580828133863</v>
      </c>
      <c r="Z3668">
        <v>138.99</v>
      </c>
      <c r="AA3668">
        <v>0.42</v>
      </c>
      <c r="AB3668">
        <v>26.79</v>
      </c>
      <c r="AC3668">
        <v>98.25</v>
      </c>
    </row>
    <row r="3669" spans="1:29" x14ac:dyDescent="0.25">
      <c r="A3669">
        <v>2009</v>
      </c>
      <c r="B3669">
        <v>2004</v>
      </c>
      <c r="C3669">
        <v>2005</v>
      </c>
      <c r="D3669">
        <v>16</v>
      </c>
      <c r="E3669" t="s">
        <v>55</v>
      </c>
      <c r="F3669" t="s">
        <v>31</v>
      </c>
      <c r="G3669" t="s">
        <v>49</v>
      </c>
      <c r="H3669">
        <v>0</v>
      </c>
      <c r="I3669">
        <v>5</v>
      </c>
      <c r="J3669" t="s">
        <v>34</v>
      </c>
      <c r="K3669">
        <v>100</v>
      </c>
      <c r="L3669">
        <v>6</v>
      </c>
      <c r="M3669">
        <v>5</v>
      </c>
      <c r="N3669">
        <v>1</v>
      </c>
      <c r="O3669">
        <v>5</v>
      </c>
      <c r="P3669">
        <v>0</v>
      </c>
      <c r="Q3669">
        <v>0</v>
      </c>
      <c r="R3669">
        <v>0</v>
      </c>
      <c r="S3669">
        <v>84</v>
      </c>
      <c r="T3669">
        <f t="shared" si="114"/>
        <v>84</v>
      </c>
      <c r="U3669">
        <f t="shared" si="115"/>
        <v>4</v>
      </c>
      <c r="V3669">
        <v>1.6611295681063121E-3</v>
      </c>
      <c r="W3669">
        <v>1.6611295681063121E-3</v>
      </c>
      <c r="X3669">
        <v>0</v>
      </c>
      <c r="Y3669">
        <v>0.99667774086378735</v>
      </c>
      <c r="Z3669">
        <v>0.01</v>
      </c>
      <c r="AA3669">
        <v>0.01</v>
      </c>
      <c r="AB3669">
        <v>0</v>
      </c>
      <c r="AC3669">
        <v>6</v>
      </c>
    </row>
    <row r="3670" spans="1:29" x14ac:dyDescent="0.25">
      <c r="A3670">
        <v>2009</v>
      </c>
      <c r="B3670">
        <v>2007</v>
      </c>
      <c r="C3670">
        <v>2008</v>
      </c>
      <c r="D3670">
        <v>17</v>
      </c>
      <c r="E3670" t="s">
        <v>56</v>
      </c>
      <c r="F3670" t="s">
        <v>31</v>
      </c>
      <c r="G3670" t="s">
        <v>49</v>
      </c>
      <c r="H3670">
        <v>0</v>
      </c>
      <c r="I3670">
        <v>2</v>
      </c>
      <c r="J3670" t="s">
        <v>33</v>
      </c>
      <c r="K3670">
        <v>11625</v>
      </c>
      <c r="L3670">
        <v>364</v>
      </c>
      <c r="M3670">
        <v>360</v>
      </c>
      <c r="N3670">
        <v>0.57110000000000005</v>
      </c>
      <c r="O3670">
        <v>206</v>
      </c>
      <c r="P3670">
        <v>0</v>
      </c>
      <c r="Q3670">
        <v>3</v>
      </c>
      <c r="R3670">
        <v>3</v>
      </c>
      <c r="S3670">
        <v>40</v>
      </c>
      <c r="T3670">
        <f t="shared" si="114"/>
        <v>43</v>
      </c>
      <c r="U3670">
        <f t="shared" si="115"/>
        <v>1</v>
      </c>
      <c r="V3670">
        <v>0.16174818468283328</v>
      </c>
      <c r="W3670">
        <v>0.27658583367584599</v>
      </c>
      <c r="X3670">
        <v>9.4012878476503636E-2</v>
      </c>
      <c r="Y3670">
        <v>0.46765310316481706</v>
      </c>
      <c r="Z3670">
        <v>59.03</v>
      </c>
      <c r="AA3670">
        <v>100.94</v>
      </c>
      <c r="AB3670">
        <v>34.31</v>
      </c>
      <c r="AC3670">
        <v>170.67</v>
      </c>
    </row>
    <row r="3671" spans="1:29" x14ac:dyDescent="0.25">
      <c r="A3671">
        <v>2009</v>
      </c>
      <c r="B3671">
        <v>2006</v>
      </c>
      <c r="C3671">
        <v>2007</v>
      </c>
      <c r="D3671">
        <v>17</v>
      </c>
      <c r="E3671" t="s">
        <v>56</v>
      </c>
      <c r="F3671" t="s">
        <v>31</v>
      </c>
      <c r="G3671" t="s">
        <v>49</v>
      </c>
      <c r="H3671">
        <v>0</v>
      </c>
      <c r="I3671">
        <v>3</v>
      </c>
      <c r="J3671" t="s">
        <v>34</v>
      </c>
      <c r="K3671">
        <v>7672</v>
      </c>
      <c r="L3671">
        <v>652</v>
      </c>
      <c r="M3671">
        <v>611</v>
      </c>
      <c r="N3671">
        <v>0.81169999999999998</v>
      </c>
      <c r="O3671">
        <v>496</v>
      </c>
      <c r="P3671">
        <v>0</v>
      </c>
      <c r="Q3671">
        <v>40</v>
      </c>
      <c r="R3671">
        <v>40</v>
      </c>
      <c r="S3671">
        <v>660</v>
      </c>
      <c r="T3671">
        <f t="shared" si="114"/>
        <v>700</v>
      </c>
      <c r="U3671">
        <f t="shared" si="115"/>
        <v>2</v>
      </c>
      <c r="V3671">
        <v>9.0522925931605602E-2</v>
      </c>
      <c r="W3671">
        <v>0.19920257629197979</v>
      </c>
      <c r="X3671">
        <v>0.26656954454838216</v>
      </c>
      <c r="Y3671">
        <v>0.44370495322803255</v>
      </c>
      <c r="Z3671">
        <v>59.03</v>
      </c>
      <c r="AA3671">
        <v>129.9</v>
      </c>
      <c r="AB3671">
        <v>173.82999999999998</v>
      </c>
      <c r="AC3671">
        <v>289.33999999999997</v>
      </c>
    </row>
    <row r="3672" spans="1:29" x14ac:dyDescent="0.25">
      <c r="A3672">
        <v>2009</v>
      </c>
      <c r="B3672">
        <v>2005</v>
      </c>
      <c r="C3672">
        <v>2006</v>
      </c>
      <c r="D3672">
        <v>17</v>
      </c>
      <c r="E3672" t="s">
        <v>56</v>
      </c>
      <c r="F3672" t="s">
        <v>31</v>
      </c>
      <c r="G3672" t="s">
        <v>49</v>
      </c>
      <c r="H3672">
        <v>0</v>
      </c>
      <c r="I3672">
        <v>4</v>
      </c>
      <c r="J3672" t="s">
        <v>34</v>
      </c>
      <c r="K3672">
        <v>4568</v>
      </c>
      <c r="L3672">
        <v>542</v>
      </c>
      <c r="M3672">
        <v>374</v>
      </c>
      <c r="N3672">
        <v>0.97389999999999999</v>
      </c>
      <c r="O3672">
        <v>364</v>
      </c>
      <c r="P3672">
        <v>5</v>
      </c>
      <c r="Q3672">
        <v>163</v>
      </c>
      <c r="R3672">
        <v>168</v>
      </c>
      <c r="S3672">
        <v>2254</v>
      </c>
      <c r="T3672">
        <f t="shared" si="114"/>
        <v>2422</v>
      </c>
      <c r="U3672">
        <f t="shared" si="115"/>
        <v>3</v>
      </c>
      <c r="V3672">
        <v>9.5175818305734114E-2</v>
      </c>
      <c r="W3672">
        <v>0.30595516587153931</v>
      </c>
      <c r="X3672">
        <v>0.15043563152756542</v>
      </c>
      <c r="Y3672">
        <v>0.44843338429516105</v>
      </c>
      <c r="Z3672">
        <v>51.67</v>
      </c>
      <c r="AA3672">
        <v>166.1</v>
      </c>
      <c r="AB3672">
        <v>81.67</v>
      </c>
      <c r="AC3672">
        <v>243.45000000000002</v>
      </c>
    </row>
    <row r="3673" spans="1:29" x14ac:dyDescent="0.25">
      <c r="A3673">
        <v>2009</v>
      </c>
      <c r="B3673">
        <v>2004</v>
      </c>
      <c r="C3673">
        <v>2005</v>
      </c>
      <c r="D3673">
        <v>17</v>
      </c>
      <c r="E3673" t="s">
        <v>56</v>
      </c>
      <c r="F3673" t="s">
        <v>31</v>
      </c>
      <c r="G3673" t="s">
        <v>49</v>
      </c>
      <c r="H3673">
        <v>0</v>
      </c>
      <c r="I3673">
        <v>5</v>
      </c>
      <c r="J3673" t="s">
        <v>34</v>
      </c>
      <c r="K3673">
        <v>1411</v>
      </c>
      <c r="L3673">
        <v>204</v>
      </c>
      <c r="M3673">
        <v>80</v>
      </c>
      <c r="N3673">
        <v>1</v>
      </c>
      <c r="O3673">
        <v>80</v>
      </c>
      <c r="P3673">
        <v>12</v>
      </c>
      <c r="Q3673">
        <v>111</v>
      </c>
      <c r="R3673">
        <v>124</v>
      </c>
      <c r="S3673">
        <v>1064</v>
      </c>
      <c r="T3673">
        <f t="shared" si="114"/>
        <v>1188</v>
      </c>
      <c r="U3673">
        <f t="shared" si="115"/>
        <v>4</v>
      </c>
      <c r="V3673">
        <v>6.8362713023096839E-4</v>
      </c>
      <c r="W3673">
        <v>3.4181356511548419E-4</v>
      </c>
      <c r="X3673">
        <v>0.19239220665071541</v>
      </c>
      <c r="Y3673">
        <v>0.80658235265393807</v>
      </c>
      <c r="Z3673">
        <v>0.14000000000000001</v>
      </c>
      <c r="AA3673">
        <v>7.0000000000000007E-2</v>
      </c>
      <c r="AB3673">
        <v>39.400000000000006</v>
      </c>
      <c r="AC3673">
        <v>165.17999999999998</v>
      </c>
    </row>
    <row r="3674" spans="1:29" x14ac:dyDescent="0.25">
      <c r="A3674">
        <v>2009</v>
      </c>
      <c r="B3674">
        <v>2007</v>
      </c>
      <c r="C3674">
        <v>2008</v>
      </c>
      <c r="D3674">
        <v>18</v>
      </c>
      <c r="E3674" t="s">
        <v>57</v>
      </c>
      <c r="F3674" t="s">
        <v>31</v>
      </c>
      <c r="G3674" t="s">
        <v>58</v>
      </c>
      <c r="H3674">
        <v>1</v>
      </c>
      <c r="I3674">
        <v>2</v>
      </c>
      <c r="J3674" t="s">
        <v>33</v>
      </c>
      <c r="K3674">
        <v>176382</v>
      </c>
      <c r="L3674">
        <v>4177</v>
      </c>
      <c r="M3674">
        <v>2718</v>
      </c>
      <c r="N3674">
        <v>0.60050000000000003</v>
      </c>
      <c r="O3674">
        <v>1632</v>
      </c>
      <c r="P3674">
        <v>0</v>
      </c>
      <c r="Q3674">
        <v>1459</v>
      </c>
      <c r="R3674">
        <v>1459</v>
      </c>
      <c r="S3674">
        <v>6203</v>
      </c>
      <c r="T3674">
        <f t="shared" si="114"/>
        <v>7662</v>
      </c>
      <c r="U3674">
        <f t="shared" si="115"/>
        <v>1</v>
      </c>
      <c r="V3674">
        <v>0.41140453969902896</v>
      </c>
      <c r="W3674">
        <v>5.4322719319452061E-2</v>
      </c>
      <c r="X3674">
        <v>4.08611210179496E-2</v>
      </c>
      <c r="Y3674">
        <v>0.49341161996356953</v>
      </c>
      <c r="Z3674">
        <v>1718.77</v>
      </c>
      <c r="AA3674">
        <v>226.95</v>
      </c>
      <c r="AB3674">
        <v>170.71</v>
      </c>
      <c r="AC3674">
        <v>2061.38</v>
      </c>
    </row>
    <row r="3675" spans="1:29" x14ac:dyDescent="0.25">
      <c r="A3675">
        <v>2009</v>
      </c>
      <c r="B3675">
        <v>2006</v>
      </c>
      <c r="C3675">
        <v>2007</v>
      </c>
      <c r="D3675">
        <v>18</v>
      </c>
      <c r="E3675" t="s">
        <v>57</v>
      </c>
      <c r="F3675" t="s">
        <v>31</v>
      </c>
      <c r="G3675" t="s">
        <v>58</v>
      </c>
      <c r="H3675">
        <v>1</v>
      </c>
      <c r="I3675">
        <v>3</v>
      </c>
      <c r="J3675" t="s">
        <v>34</v>
      </c>
      <c r="K3675">
        <v>95420</v>
      </c>
      <c r="L3675">
        <v>10615</v>
      </c>
      <c r="M3675">
        <v>8105</v>
      </c>
      <c r="N3675">
        <v>0.81200000000000006</v>
      </c>
      <c r="O3675">
        <v>6581</v>
      </c>
      <c r="P3675">
        <v>0</v>
      </c>
      <c r="Q3675">
        <v>2510</v>
      </c>
      <c r="R3675">
        <v>2510</v>
      </c>
      <c r="S3675">
        <v>8781</v>
      </c>
      <c r="T3675">
        <f t="shared" si="114"/>
        <v>11291</v>
      </c>
      <c r="U3675">
        <f t="shared" si="115"/>
        <v>2</v>
      </c>
      <c r="V3675">
        <v>0.18231623170794892</v>
      </c>
      <c r="W3675">
        <v>0.14567137185084708</v>
      </c>
      <c r="X3675">
        <v>0.26971208417522691</v>
      </c>
      <c r="Y3675">
        <v>0.40230031226597712</v>
      </c>
      <c r="Z3675">
        <v>1935.46</v>
      </c>
      <c r="AA3675">
        <v>1546.44</v>
      </c>
      <c r="AB3675">
        <v>2863.25</v>
      </c>
      <c r="AC3675">
        <v>4270.7999999999993</v>
      </c>
    </row>
    <row r="3676" spans="1:29" x14ac:dyDescent="0.25">
      <c r="A3676">
        <v>2009</v>
      </c>
      <c r="B3676">
        <v>2005</v>
      </c>
      <c r="C3676">
        <v>2006</v>
      </c>
      <c r="D3676">
        <v>18</v>
      </c>
      <c r="E3676" t="s">
        <v>57</v>
      </c>
      <c r="F3676" t="s">
        <v>31</v>
      </c>
      <c r="G3676" t="s">
        <v>58</v>
      </c>
      <c r="H3676">
        <v>1</v>
      </c>
      <c r="I3676">
        <v>4</v>
      </c>
      <c r="J3676" t="s">
        <v>34</v>
      </c>
      <c r="K3676">
        <v>42881</v>
      </c>
      <c r="L3676">
        <v>10444</v>
      </c>
      <c r="M3676">
        <v>4676</v>
      </c>
      <c r="N3676">
        <v>0.95899999999999996</v>
      </c>
      <c r="O3676">
        <v>4485</v>
      </c>
      <c r="P3676">
        <v>298</v>
      </c>
      <c r="Q3676">
        <v>5469</v>
      </c>
      <c r="R3676">
        <v>5767</v>
      </c>
      <c r="S3676">
        <v>11722</v>
      </c>
      <c r="T3676">
        <f t="shared" si="114"/>
        <v>17489</v>
      </c>
      <c r="U3676">
        <f t="shared" si="115"/>
        <v>3</v>
      </c>
      <c r="V3676">
        <v>0.22307743125801263</v>
      </c>
      <c r="W3676">
        <v>0.15011264312570555</v>
      </c>
      <c r="X3676">
        <v>9.6209580362468655E-2</v>
      </c>
      <c r="Y3676">
        <v>0.53060034525381328</v>
      </c>
      <c r="Z3676">
        <v>2329.9299999999998</v>
      </c>
      <c r="AA3676">
        <v>1567.85</v>
      </c>
      <c r="AB3676">
        <v>1004.86</v>
      </c>
      <c r="AC3676">
        <v>5541.8499999999995</v>
      </c>
    </row>
    <row r="3677" spans="1:29" x14ac:dyDescent="0.25">
      <c r="A3677">
        <v>2009</v>
      </c>
      <c r="B3677">
        <v>2004</v>
      </c>
      <c r="C3677">
        <v>2005</v>
      </c>
      <c r="D3677">
        <v>18</v>
      </c>
      <c r="E3677" t="s">
        <v>57</v>
      </c>
      <c r="F3677" t="s">
        <v>31</v>
      </c>
      <c r="G3677" t="s">
        <v>58</v>
      </c>
      <c r="H3677">
        <v>1</v>
      </c>
      <c r="I3677">
        <v>5</v>
      </c>
      <c r="J3677" t="s">
        <v>34</v>
      </c>
      <c r="K3677">
        <v>9924</v>
      </c>
      <c r="L3677">
        <v>3996</v>
      </c>
      <c r="M3677">
        <v>2479</v>
      </c>
      <c r="N3677">
        <v>1</v>
      </c>
      <c r="O3677">
        <v>2479</v>
      </c>
      <c r="P3677">
        <v>47</v>
      </c>
      <c r="Q3677">
        <v>1470</v>
      </c>
      <c r="R3677">
        <v>1517</v>
      </c>
      <c r="S3677">
        <v>4934</v>
      </c>
      <c r="T3677">
        <f t="shared" si="114"/>
        <v>6451</v>
      </c>
      <c r="U3677">
        <f t="shared" si="115"/>
        <v>4</v>
      </c>
      <c r="V3677">
        <v>0.42086525326621599</v>
      </c>
      <c r="W3677">
        <v>0.17910022066660328</v>
      </c>
      <c r="X3677">
        <v>2.0150213411125398E-2</v>
      </c>
      <c r="Y3677">
        <v>0.37988431265605527</v>
      </c>
      <c r="Z3677">
        <v>1682.19</v>
      </c>
      <c r="AA3677">
        <v>715.86</v>
      </c>
      <c r="AB3677">
        <v>80.539999999999992</v>
      </c>
      <c r="AC3677">
        <v>1518.3899999999999</v>
      </c>
    </row>
    <row r="3678" spans="1:29" x14ac:dyDescent="0.25">
      <c r="A3678">
        <v>2009</v>
      </c>
      <c r="B3678">
        <v>2007</v>
      </c>
      <c r="C3678">
        <v>2008</v>
      </c>
      <c r="D3678">
        <v>19</v>
      </c>
      <c r="E3678" t="s">
        <v>59</v>
      </c>
      <c r="F3678" t="s">
        <v>31</v>
      </c>
      <c r="G3678" t="s">
        <v>60</v>
      </c>
      <c r="H3678">
        <v>0</v>
      </c>
      <c r="I3678">
        <v>2</v>
      </c>
      <c r="J3678" t="s">
        <v>33</v>
      </c>
      <c r="K3678">
        <v>1521344</v>
      </c>
      <c r="L3678">
        <v>36402</v>
      </c>
      <c r="M3678">
        <v>25761</v>
      </c>
      <c r="N3678">
        <v>0.61980000000000002</v>
      </c>
      <c r="O3678">
        <v>15966</v>
      </c>
      <c r="P3678">
        <v>0</v>
      </c>
      <c r="Q3678">
        <v>10640</v>
      </c>
      <c r="R3678">
        <v>10640</v>
      </c>
      <c r="S3678">
        <v>26362</v>
      </c>
      <c r="T3678">
        <f t="shared" si="114"/>
        <v>37002</v>
      </c>
      <c r="U3678">
        <f t="shared" si="115"/>
        <v>1</v>
      </c>
      <c r="V3678">
        <v>0.21223119608812702</v>
      </c>
      <c r="W3678">
        <v>0.22675951870776331</v>
      </c>
      <c r="X3678">
        <v>4.1239492335585951E-2</v>
      </c>
      <c r="Y3678">
        <v>0.51976979286852376</v>
      </c>
      <c r="Z3678">
        <v>7725.6399999999994</v>
      </c>
      <c r="AA3678">
        <v>8254.5</v>
      </c>
      <c r="AB3678">
        <v>1501.1999999999998</v>
      </c>
      <c r="AC3678">
        <v>18920.660000000003</v>
      </c>
    </row>
    <row r="3679" spans="1:29" x14ac:dyDescent="0.25">
      <c r="A3679">
        <v>2009</v>
      </c>
      <c r="B3679">
        <v>2006</v>
      </c>
      <c r="C3679">
        <v>2007</v>
      </c>
      <c r="D3679">
        <v>19</v>
      </c>
      <c r="E3679" t="s">
        <v>59</v>
      </c>
      <c r="F3679" t="s">
        <v>31</v>
      </c>
      <c r="G3679" t="s">
        <v>60</v>
      </c>
      <c r="H3679">
        <v>0</v>
      </c>
      <c r="I3679">
        <v>3</v>
      </c>
      <c r="J3679" t="s">
        <v>34</v>
      </c>
      <c r="K3679">
        <v>450571</v>
      </c>
      <c r="L3679">
        <v>37435</v>
      </c>
      <c r="M3679">
        <v>17875</v>
      </c>
      <c r="N3679">
        <v>0.85619999999999996</v>
      </c>
      <c r="O3679">
        <v>15305</v>
      </c>
      <c r="P3679">
        <v>0</v>
      </c>
      <c r="Q3679">
        <v>19559</v>
      </c>
      <c r="R3679">
        <v>19559</v>
      </c>
      <c r="S3679">
        <v>24250</v>
      </c>
      <c r="T3679">
        <f t="shared" si="114"/>
        <v>43809</v>
      </c>
      <c r="U3679">
        <f t="shared" si="115"/>
        <v>2</v>
      </c>
      <c r="V3679">
        <v>0.21403100959490068</v>
      </c>
      <c r="W3679">
        <v>7.3541939190891206E-2</v>
      </c>
      <c r="X3679">
        <v>8.8084014348943029E-2</v>
      </c>
      <c r="Y3679">
        <v>0.62434303686526504</v>
      </c>
      <c r="Z3679">
        <v>8012.3600000000006</v>
      </c>
      <c r="AA3679">
        <v>2753.08</v>
      </c>
      <c r="AB3679">
        <v>3297.4700000000003</v>
      </c>
      <c r="AC3679">
        <v>23372.6</v>
      </c>
    </row>
    <row r="3680" spans="1:29" x14ac:dyDescent="0.25">
      <c r="A3680">
        <v>2009</v>
      </c>
      <c r="B3680">
        <v>2005</v>
      </c>
      <c r="C3680">
        <v>2006</v>
      </c>
      <c r="D3680">
        <v>19</v>
      </c>
      <c r="E3680" t="s">
        <v>59</v>
      </c>
      <c r="F3680" t="s">
        <v>31</v>
      </c>
      <c r="G3680" t="s">
        <v>60</v>
      </c>
      <c r="H3680">
        <v>0</v>
      </c>
      <c r="I3680">
        <v>4</v>
      </c>
      <c r="J3680" t="s">
        <v>34</v>
      </c>
      <c r="K3680">
        <v>306014</v>
      </c>
      <c r="L3680">
        <v>95256</v>
      </c>
      <c r="M3680">
        <v>45657</v>
      </c>
      <c r="N3680">
        <v>0.97719999999999996</v>
      </c>
      <c r="O3680">
        <v>44616</v>
      </c>
      <c r="P3680">
        <v>1988</v>
      </c>
      <c r="Q3680">
        <v>47611</v>
      </c>
      <c r="R3680">
        <v>49599</v>
      </c>
      <c r="S3680">
        <v>90701</v>
      </c>
      <c r="T3680">
        <f t="shared" si="114"/>
        <v>140300</v>
      </c>
      <c r="U3680">
        <f t="shared" si="115"/>
        <v>3</v>
      </c>
      <c r="V3680">
        <v>0.30914241592835351</v>
      </c>
      <c r="W3680">
        <v>0.11731623704616639</v>
      </c>
      <c r="X3680">
        <v>3.4060229978935833E-2</v>
      </c>
      <c r="Y3680">
        <v>0.53948111704654433</v>
      </c>
      <c r="Z3680">
        <v>29447.840000000004</v>
      </c>
      <c r="AA3680">
        <v>11175.140000000001</v>
      </c>
      <c r="AB3680">
        <v>3244.46</v>
      </c>
      <c r="AC3680">
        <v>51389.11</v>
      </c>
    </row>
    <row r="3681" spans="1:29" x14ac:dyDescent="0.25">
      <c r="A3681">
        <v>2009</v>
      </c>
      <c r="B3681">
        <v>2004</v>
      </c>
      <c r="C3681">
        <v>2005</v>
      </c>
      <c r="D3681">
        <v>19</v>
      </c>
      <c r="E3681" t="s">
        <v>59</v>
      </c>
      <c r="F3681" t="s">
        <v>31</v>
      </c>
      <c r="G3681" t="s">
        <v>60</v>
      </c>
      <c r="H3681">
        <v>0</v>
      </c>
      <c r="I3681">
        <v>5</v>
      </c>
      <c r="J3681" t="s">
        <v>34</v>
      </c>
      <c r="K3681">
        <v>22999</v>
      </c>
      <c r="L3681">
        <v>6474</v>
      </c>
      <c r="M3681">
        <v>4387</v>
      </c>
      <c r="N3681">
        <v>1</v>
      </c>
      <c r="O3681">
        <v>4387</v>
      </c>
      <c r="P3681">
        <v>38</v>
      </c>
      <c r="Q3681">
        <v>2048</v>
      </c>
      <c r="R3681">
        <v>2087</v>
      </c>
      <c r="S3681">
        <v>12432</v>
      </c>
      <c r="T3681">
        <f t="shared" si="114"/>
        <v>14519</v>
      </c>
      <c r="U3681">
        <f t="shared" si="115"/>
        <v>4</v>
      </c>
      <c r="V3681">
        <v>0.50892997797622164</v>
      </c>
      <c r="W3681">
        <v>0.12501351388918919</v>
      </c>
      <c r="X3681">
        <v>2.5196067226579272E-2</v>
      </c>
      <c r="Y3681">
        <v>0.34086044090800971</v>
      </c>
      <c r="Z3681">
        <v>3295.23</v>
      </c>
      <c r="AA3681">
        <v>809.44</v>
      </c>
      <c r="AB3681">
        <v>163.14000000000001</v>
      </c>
      <c r="AC3681">
        <v>2207.0099999999998</v>
      </c>
    </row>
    <row r="3682" spans="1:29" x14ac:dyDescent="0.25">
      <c r="A3682">
        <v>2009</v>
      </c>
      <c r="B3682">
        <v>2007</v>
      </c>
      <c r="C3682">
        <v>2008</v>
      </c>
      <c r="D3682">
        <v>20</v>
      </c>
      <c r="E3682" t="s">
        <v>61</v>
      </c>
      <c r="F3682" t="s">
        <v>31</v>
      </c>
      <c r="G3682" t="s">
        <v>60</v>
      </c>
      <c r="H3682">
        <v>1</v>
      </c>
      <c r="I3682">
        <v>2</v>
      </c>
      <c r="J3682" t="s">
        <v>33</v>
      </c>
      <c r="K3682">
        <v>624890</v>
      </c>
      <c r="L3682">
        <v>45867</v>
      </c>
      <c r="M3682">
        <v>10245</v>
      </c>
      <c r="N3682">
        <v>0.7137</v>
      </c>
      <c r="O3682">
        <v>7311</v>
      </c>
      <c r="P3682">
        <v>0</v>
      </c>
      <c r="Q3682">
        <v>35622</v>
      </c>
      <c r="R3682">
        <v>35622</v>
      </c>
      <c r="S3682">
        <v>28481</v>
      </c>
      <c r="T3682">
        <f t="shared" si="114"/>
        <v>64103</v>
      </c>
      <c r="U3682">
        <f t="shared" si="115"/>
        <v>1</v>
      </c>
      <c r="V3682">
        <v>0</v>
      </c>
      <c r="W3682">
        <v>1.752901917984544E-2</v>
      </c>
      <c r="X3682">
        <v>2.0234394655613483E-2</v>
      </c>
      <c r="Y3682">
        <v>0.962236586164541</v>
      </c>
      <c r="Z3682">
        <v>0</v>
      </c>
      <c r="AA3682">
        <v>804.02</v>
      </c>
      <c r="AB3682">
        <v>928.1099999999999</v>
      </c>
      <c r="AC3682">
        <v>44135.81</v>
      </c>
    </row>
    <row r="3683" spans="1:29" x14ac:dyDescent="0.25">
      <c r="A3683">
        <v>2009</v>
      </c>
      <c r="B3683">
        <v>2006</v>
      </c>
      <c r="C3683">
        <v>2007</v>
      </c>
      <c r="D3683">
        <v>20</v>
      </c>
      <c r="E3683" t="s">
        <v>61</v>
      </c>
      <c r="F3683" t="s">
        <v>31</v>
      </c>
      <c r="G3683" t="s">
        <v>60</v>
      </c>
      <c r="H3683">
        <v>1</v>
      </c>
      <c r="I3683">
        <v>3</v>
      </c>
      <c r="J3683" t="s">
        <v>34</v>
      </c>
      <c r="K3683">
        <v>73662</v>
      </c>
      <c r="L3683">
        <v>32864</v>
      </c>
      <c r="M3683">
        <v>12536</v>
      </c>
      <c r="N3683">
        <v>0.94679999999999997</v>
      </c>
      <c r="O3683">
        <v>11869</v>
      </c>
      <c r="P3683">
        <v>0</v>
      </c>
      <c r="Q3683">
        <v>20327</v>
      </c>
      <c r="R3683">
        <v>20327</v>
      </c>
      <c r="S3683">
        <v>9462</v>
      </c>
      <c r="T3683">
        <f t="shared" si="114"/>
        <v>29789</v>
      </c>
      <c r="U3683">
        <f t="shared" si="115"/>
        <v>2</v>
      </c>
      <c r="V3683">
        <v>0</v>
      </c>
      <c r="W3683">
        <v>3.8363350342464713E-3</v>
      </c>
      <c r="X3683">
        <v>9.7095363718518665E-2</v>
      </c>
      <c r="Y3683">
        <v>0.89906830124723502</v>
      </c>
      <c r="Z3683">
        <v>0</v>
      </c>
      <c r="AA3683">
        <v>126.08</v>
      </c>
      <c r="AB3683">
        <v>3191.01</v>
      </c>
      <c r="AC3683">
        <v>29547.61</v>
      </c>
    </row>
    <row r="3684" spans="1:29" x14ac:dyDescent="0.25">
      <c r="A3684">
        <v>2009</v>
      </c>
      <c r="B3684">
        <v>2005</v>
      </c>
      <c r="C3684">
        <v>2006</v>
      </c>
      <c r="D3684">
        <v>20</v>
      </c>
      <c r="E3684" t="s">
        <v>61</v>
      </c>
      <c r="F3684" t="s">
        <v>31</v>
      </c>
      <c r="G3684" t="s">
        <v>60</v>
      </c>
      <c r="H3684">
        <v>1</v>
      </c>
      <c r="I3684">
        <v>4</v>
      </c>
      <c r="J3684" t="s">
        <v>34</v>
      </c>
      <c r="K3684">
        <v>27718</v>
      </c>
      <c r="L3684">
        <v>14056</v>
      </c>
      <c r="M3684">
        <v>2848</v>
      </c>
      <c r="N3684">
        <v>0.99880000000000002</v>
      </c>
      <c r="O3684">
        <v>2844</v>
      </c>
      <c r="P3684">
        <v>642</v>
      </c>
      <c r="Q3684">
        <v>10565</v>
      </c>
      <c r="R3684">
        <v>11208</v>
      </c>
      <c r="S3684">
        <v>6528</v>
      </c>
      <c r="T3684">
        <f t="shared" si="114"/>
        <v>17736</v>
      </c>
      <c r="U3684">
        <f t="shared" si="115"/>
        <v>3</v>
      </c>
      <c r="V3684">
        <v>0</v>
      </c>
      <c r="W3684">
        <v>3.1010101225677992E-3</v>
      </c>
      <c r="X3684">
        <v>0.10072271534377532</v>
      </c>
      <c r="Y3684">
        <v>0.896176274533657</v>
      </c>
      <c r="Z3684">
        <v>0</v>
      </c>
      <c r="AA3684">
        <v>43.59</v>
      </c>
      <c r="AB3684">
        <v>1415.83</v>
      </c>
      <c r="AC3684">
        <v>12597.29</v>
      </c>
    </row>
    <row r="3685" spans="1:29" x14ac:dyDescent="0.25">
      <c r="A3685">
        <v>2009</v>
      </c>
      <c r="B3685">
        <v>2004</v>
      </c>
      <c r="C3685">
        <v>2005</v>
      </c>
      <c r="D3685">
        <v>20</v>
      </c>
      <c r="E3685" t="s">
        <v>61</v>
      </c>
      <c r="F3685" t="s">
        <v>31</v>
      </c>
      <c r="G3685" t="s">
        <v>60</v>
      </c>
      <c r="H3685">
        <v>1</v>
      </c>
      <c r="I3685">
        <v>5</v>
      </c>
      <c r="J3685" t="s">
        <v>34</v>
      </c>
      <c r="K3685">
        <v>0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f t="shared" si="114"/>
        <v>0</v>
      </c>
      <c r="U3685">
        <f t="shared" si="115"/>
        <v>4</v>
      </c>
      <c r="V3685" t="e">
        <v>#DIV/0!</v>
      </c>
      <c r="W3685" t="e">
        <v>#DIV/0!</v>
      </c>
      <c r="X3685" t="e">
        <v>#DIV/0!</v>
      </c>
      <c r="Y3685" t="e">
        <v>#DIV/0!</v>
      </c>
      <c r="Z3685">
        <v>0</v>
      </c>
      <c r="AA3685">
        <v>0</v>
      </c>
      <c r="AB3685">
        <v>0</v>
      </c>
      <c r="AC3685">
        <v>0</v>
      </c>
    </row>
    <row r="3686" spans="1:29" x14ac:dyDescent="0.25">
      <c r="A3686">
        <v>2009</v>
      </c>
      <c r="B3686">
        <v>2007</v>
      </c>
      <c r="C3686">
        <v>2008</v>
      </c>
      <c r="D3686">
        <v>21</v>
      </c>
      <c r="E3686" t="s">
        <v>62</v>
      </c>
      <c r="F3686" t="s">
        <v>31</v>
      </c>
      <c r="G3686" t="s">
        <v>60</v>
      </c>
      <c r="H3686">
        <v>1</v>
      </c>
      <c r="I3686">
        <v>2</v>
      </c>
      <c r="J3686" t="s">
        <v>33</v>
      </c>
      <c r="K3686">
        <v>88750</v>
      </c>
      <c r="L3686">
        <v>859</v>
      </c>
      <c r="M3686">
        <v>729</v>
      </c>
      <c r="N3686">
        <v>0.65400000000000003</v>
      </c>
      <c r="O3686">
        <v>477</v>
      </c>
      <c r="P3686">
        <v>0</v>
      </c>
      <c r="Q3686">
        <v>129</v>
      </c>
      <c r="R3686">
        <v>129</v>
      </c>
      <c r="S3686">
        <v>1035</v>
      </c>
      <c r="T3686">
        <f t="shared" si="114"/>
        <v>1164</v>
      </c>
      <c r="U3686">
        <f t="shared" si="115"/>
        <v>1</v>
      </c>
      <c r="V3686">
        <v>0</v>
      </c>
      <c r="W3686">
        <v>0</v>
      </c>
      <c r="X3686">
        <v>9.9893013303563122E-2</v>
      </c>
      <c r="Y3686">
        <v>0.90010698669643674</v>
      </c>
      <c r="Z3686">
        <v>0</v>
      </c>
      <c r="AA3686">
        <v>0</v>
      </c>
      <c r="AB3686">
        <v>85.9</v>
      </c>
      <c r="AC3686">
        <v>774.02</v>
      </c>
    </row>
    <row r="3687" spans="1:29" x14ac:dyDescent="0.25">
      <c r="A3687">
        <v>2009</v>
      </c>
      <c r="B3687">
        <v>2006</v>
      </c>
      <c r="C3687">
        <v>2007</v>
      </c>
      <c r="D3687">
        <v>21</v>
      </c>
      <c r="E3687" t="s">
        <v>62</v>
      </c>
      <c r="F3687" t="s">
        <v>31</v>
      </c>
      <c r="G3687" t="s">
        <v>60</v>
      </c>
      <c r="H3687">
        <v>1</v>
      </c>
      <c r="I3687">
        <v>3</v>
      </c>
      <c r="J3687" t="s">
        <v>34</v>
      </c>
      <c r="K3687">
        <v>10805</v>
      </c>
      <c r="L3687">
        <v>2472</v>
      </c>
      <c r="M3687">
        <v>1618</v>
      </c>
      <c r="N3687">
        <v>0.90610000000000002</v>
      </c>
      <c r="O3687">
        <v>1466</v>
      </c>
      <c r="P3687">
        <v>0</v>
      </c>
      <c r="Q3687">
        <v>853</v>
      </c>
      <c r="R3687">
        <v>853</v>
      </c>
      <c r="S3687">
        <v>3678</v>
      </c>
      <c r="T3687">
        <f t="shared" si="114"/>
        <v>4531</v>
      </c>
      <c r="U3687">
        <f t="shared" si="115"/>
        <v>2</v>
      </c>
      <c r="V3687">
        <v>0</v>
      </c>
      <c r="W3687">
        <v>0</v>
      </c>
      <c r="X3687">
        <v>0.22935905992759342</v>
      </c>
      <c r="Y3687">
        <v>0.7706409400724068</v>
      </c>
      <c r="Z3687">
        <v>0</v>
      </c>
      <c r="AA3687">
        <v>0</v>
      </c>
      <c r="AB3687">
        <v>567.01</v>
      </c>
      <c r="AC3687">
        <v>1905.14</v>
      </c>
    </row>
    <row r="3688" spans="1:29" x14ac:dyDescent="0.25">
      <c r="A3688">
        <v>2009</v>
      </c>
      <c r="B3688">
        <v>2005</v>
      </c>
      <c r="C3688">
        <v>2006</v>
      </c>
      <c r="D3688">
        <v>21</v>
      </c>
      <c r="E3688" t="s">
        <v>62</v>
      </c>
      <c r="F3688" t="s">
        <v>31</v>
      </c>
      <c r="G3688" t="s">
        <v>60</v>
      </c>
      <c r="H3688">
        <v>1</v>
      </c>
      <c r="I3688">
        <v>4</v>
      </c>
      <c r="J3688" t="s">
        <v>34</v>
      </c>
      <c r="K3688">
        <v>8848</v>
      </c>
      <c r="L3688">
        <v>1770</v>
      </c>
      <c r="M3688">
        <v>1023</v>
      </c>
      <c r="N3688">
        <v>0.95640000000000003</v>
      </c>
      <c r="O3688">
        <v>978</v>
      </c>
      <c r="P3688">
        <v>0</v>
      </c>
      <c r="Q3688">
        <v>746</v>
      </c>
      <c r="R3688">
        <v>747</v>
      </c>
      <c r="S3688">
        <v>5043</v>
      </c>
      <c r="T3688">
        <f t="shared" si="114"/>
        <v>5790</v>
      </c>
      <c r="U3688">
        <f t="shared" si="115"/>
        <v>3</v>
      </c>
      <c r="V3688">
        <v>0</v>
      </c>
      <c r="W3688">
        <v>0</v>
      </c>
      <c r="X3688">
        <v>0.28447667293540935</v>
      </c>
      <c r="Y3688">
        <v>0.71552332706459065</v>
      </c>
      <c r="Z3688">
        <v>0</v>
      </c>
      <c r="AA3688">
        <v>0</v>
      </c>
      <c r="AB3688">
        <v>503.72</v>
      </c>
      <c r="AC3688">
        <v>1266.97</v>
      </c>
    </row>
    <row r="3689" spans="1:29" x14ac:dyDescent="0.25">
      <c r="A3689">
        <v>2009</v>
      </c>
      <c r="B3689">
        <v>2004</v>
      </c>
      <c r="C3689">
        <v>2005</v>
      </c>
      <c r="D3689">
        <v>21</v>
      </c>
      <c r="E3689" t="s">
        <v>62</v>
      </c>
      <c r="F3689" t="s">
        <v>31</v>
      </c>
      <c r="G3689" t="s">
        <v>60</v>
      </c>
      <c r="H3689">
        <v>1</v>
      </c>
      <c r="I3689">
        <v>5</v>
      </c>
      <c r="J3689" t="s">
        <v>34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f t="shared" si="114"/>
        <v>0</v>
      </c>
      <c r="U3689">
        <f t="shared" si="115"/>
        <v>4</v>
      </c>
      <c r="V3689" t="e">
        <v>#DIV/0!</v>
      </c>
      <c r="W3689" t="e">
        <v>#DIV/0!</v>
      </c>
      <c r="X3689" t="e">
        <v>#DIV/0!</v>
      </c>
      <c r="Y3689" t="e">
        <v>#DIV/0!</v>
      </c>
      <c r="Z3689">
        <v>0</v>
      </c>
      <c r="AA3689">
        <v>0</v>
      </c>
      <c r="AB3689">
        <v>0</v>
      </c>
      <c r="AC3689">
        <v>0</v>
      </c>
    </row>
    <row r="3690" spans="1:29" x14ac:dyDescent="0.25">
      <c r="A3690">
        <v>2009</v>
      </c>
      <c r="B3690">
        <v>2007</v>
      </c>
      <c r="C3690">
        <v>2008</v>
      </c>
      <c r="D3690">
        <v>22</v>
      </c>
      <c r="E3690" t="s">
        <v>63</v>
      </c>
      <c r="F3690" t="s">
        <v>31</v>
      </c>
      <c r="G3690" t="s">
        <v>60</v>
      </c>
      <c r="H3690">
        <v>1</v>
      </c>
      <c r="I3690">
        <v>2</v>
      </c>
      <c r="J3690" t="s">
        <v>33</v>
      </c>
      <c r="K3690">
        <v>515821</v>
      </c>
      <c r="L3690">
        <v>7044</v>
      </c>
      <c r="M3690">
        <v>5259</v>
      </c>
      <c r="N3690">
        <v>0.62139999999999995</v>
      </c>
      <c r="O3690">
        <v>3268</v>
      </c>
      <c r="P3690">
        <v>0</v>
      </c>
      <c r="Q3690">
        <v>1784</v>
      </c>
      <c r="R3690">
        <v>1784</v>
      </c>
      <c r="S3690">
        <v>8224</v>
      </c>
      <c r="T3690">
        <f t="shared" si="114"/>
        <v>10008</v>
      </c>
      <c r="U3690">
        <f t="shared" si="115"/>
        <v>1</v>
      </c>
      <c r="V3690">
        <v>0.10895194615857443</v>
      </c>
      <c r="W3690">
        <v>0.39730054696006334</v>
      </c>
      <c r="X3690">
        <v>7.0866320575663763E-2</v>
      </c>
      <c r="Y3690">
        <v>0.42288118630569854</v>
      </c>
      <c r="Z3690">
        <v>767.5</v>
      </c>
      <c r="AA3690">
        <v>2798.7400000000002</v>
      </c>
      <c r="AB3690">
        <v>499.21</v>
      </c>
      <c r="AC3690">
        <v>2978.9399999999996</v>
      </c>
    </row>
    <row r="3691" spans="1:29" x14ac:dyDescent="0.25">
      <c r="A3691">
        <v>2009</v>
      </c>
      <c r="B3691">
        <v>2006</v>
      </c>
      <c r="C3691">
        <v>2007</v>
      </c>
      <c r="D3691">
        <v>22</v>
      </c>
      <c r="E3691" t="s">
        <v>63</v>
      </c>
      <c r="F3691" t="s">
        <v>31</v>
      </c>
      <c r="G3691" t="s">
        <v>60</v>
      </c>
      <c r="H3691">
        <v>1</v>
      </c>
      <c r="I3691">
        <v>3</v>
      </c>
      <c r="J3691" t="s">
        <v>34</v>
      </c>
      <c r="K3691">
        <v>115817</v>
      </c>
      <c r="L3691">
        <v>16048</v>
      </c>
      <c r="M3691">
        <v>8402</v>
      </c>
      <c r="N3691">
        <v>0.85119999999999996</v>
      </c>
      <c r="O3691">
        <v>7152</v>
      </c>
      <c r="P3691">
        <v>0</v>
      </c>
      <c r="Q3691">
        <v>7645</v>
      </c>
      <c r="R3691">
        <v>7645</v>
      </c>
      <c r="S3691">
        <v>19191</v>
      </c>
      <c r="T3691">
        <f t="shared" si="114"/>
        <v>26836</v>
      </c>
      <c r="U3691">
        <f t="shared" si="115"/>
        <v>2</v>
      </c>
      <c r="V3691">
        <v>8.7038720640477373E-3</v>
      </c>
      <c r="W3691">
        <v>2.1867481553810658E-2</v>
      </c>
      <c r="X3691">
        <v>0.10656198922858445</v>
      </c>
      <c r="Y3691">
        <v>0.86286665715355704</v>
      </c>
      <c r="Z3691">
        <v>139.68</v>
      </c>
      <c r="AA3691">
        <v>350.93</v>
      </c>
      <c r="AB3691">
        <v>1710.1100000000001</v>
      </c>
      <c r="AC3691">
        <v>13847.309999999998</v>
      </c>
    </row>
    <row r="3692" spans="1:29" x14ac:dyDescent="0.25">
      <c r="A3692">
        <v>2009</v>
      </c>
      <c r="B3692">
        <v>2005</v>
      </c>
      <c r="C3692">
        <v>2006</v>
      </c>
      <c r="D3692">
        <v>22</v>
      </c>
      <c r="E3692" t="s">
        <v>63</v>
      </c>
      <c r="F3692" t="s">
        <v>31</v>
      </c>
      <c r="G3692" t="s">
        <v>60</v>
      </c>
      <c r="H3692">
        <v>1</v>
      </c>
      <c r="I3692">
        <v>4</v>
      </c>
      <c r="J3692" t="s">
        <v>34</v>
      </c>
      <c r="K3692">
        <v>66256</v>
      </c>
      <c r="L3692">
        <v>14839</v>
      </c>
      <c r="M3692">
        <v>9232</v>
      </c>
      <c r="N3692">
        <v>0.99080000000000001</v>
      </c>
      <c r="O3692">
        <v>9147</v>
      </c>
      <c r="P3692">
        <v>242</v>
      </c>
      <c r="Q3692">
        <v>5364</v>
      </c>
      <c r="R3692">
        <v>5607</v>
      </c>
      <c r="S3692">
        <v>34155</v>
      </c>
      <c r="T3692">
        <f t="shared" si="114"/>
        <v>39762</v>
      </c>
      <c r="U3692">
        <f t="shared" si="115"/>
        <v>3</v>
      </c>
      <c r="V3692">
        <v>5.2283018867924531E-2</v>
      </c>
      <c r="W3692">
        <v>0.1267601078167116</v>
      </c>
      <c r="X3692">
        <v>0.17540161725067385</v>
      </c>
      <c r="Y3692">
        <v>0.64555525606469011</v>
      </c>
      <c r="Z3692">
        <v>775.88</v>
      </c>
      <c r="AA3692">
        <v>1881.1200000000001</v>
      </c>
      <c r="AB3692">
        <v>2602.96</v>
      </c>
      <c r="AC3692">
        <v>9580.0400000000009</v>
      </c>
    </row>
    <row r="3693" spans="1:29" x14ac:dyDescent="0.25">
      <c r="A3693">
        <v>2009</v>
      </c>
      <c r="B3693">
        <v>2004</v>
      </c>
      <c r="C3693">
        <v>2005</v>
      </c>
      <c r="D3693">
        <v>22</v>
      </c>
      <c r="E3693" t="s">
        <v>63</v>
      </c>
      <c r="F3693" t="s">
        <v>31</v>
      </c>
      <c r="G3693" t="s">
        <v>60</v>
      </c>
      <c r="H3693">
        <v>1</v>
      </c>
      <c r="I3693">
        <v>5</v>
      </c>
      <c r="J3693" t="s">
        <v>34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f t="shared" si="114"/>
        <v>0</v>
      </c>
      <c r="U3693">
        <f t="shared" si="115"/>
        <v>4</v>
      </c>
      <c r="V3693" t="e">
        <v>#DIV/0!</v>
      </c>
      <c r="W3693" t="e">
        <v>#DIV/0!</v>
      </c>
      <c r="X3693" t="e">
        <v>#DIV/0!</v>
      </c>
      <c r="Y3693" t="e">
        <v>#DIV/0!</v>
      </c>
      <c r="Z3693">
        <v>0</v>
      </c>
      <c r="AA3693">
        <v>0</v>
      </c>
      <c r="AB3693">
        <v>0</v>
      </c>
      <c r="AC3693">
        <v>0</v>
      </c>
    </row>
    <row r="3694" spans="1:29" x14ac:dyDescent="0.25">
      <c r="A3694">
        <v>2009</v>
      </c>
      <c r="B3694">
        <v>2007</v>
      </c>
      <c r="C3694">
        <v>2008</v>
      </c>
      <c r="D3694">
        <v>23</v>
      </c>
      <c r="E3694" t="s">
        <v>64</v>
      </c>
      <c r="F3694" t="s">
        <v>31</v>
      </c>
      <c r="G3694" t="s">
        <v>60</v>
      </c>
      <c r="H3694">
        <v>0</v>
      </c>
      <c r="I3694">
        <v>2</v>
      </c>
      <c r="J3694" t="s">
        <v>33</v>
      </c>
      <c r="K3694">
        <v>79292</v>
      </c>
      <c r="L3694">
        <v>1437</v>
      </c>
      <c r="M3694">
        <v>1431</v>
      </c>
      <c r="N3694">
        <v>0.53</v>
      </c>
      <c r="O3694">
        <v>758</v>
      </c>
      <c r="P3694">
        <v>0</v>
      </c>
      <c r="Q3694">
        <v>5</v>
      </c>
      <c r="R3694">
        <v>5</v>
      </c>
      <c r="S3694">
        <v>17</v>
      </c>
      <c r="T3694">
        <f t="shared" si="114"/>
        <v>22</v>
      </c>
      <c r="U3694">
        <f t="shared" si="115"/>
        <v>1</v>
      </c>
      <c r="V3694">
        <v>0.27177710046901316</v>
      </c>
      <c r="W3694">
        <v>0.29937511307809</v>
      </c>
      <c r="X3694">
        <v>0.10348906795819242</v>
      </c>
      <c r="Y3694">
        <v>0.32535871849470444</v>
      </c>
      <c r="Z3694">
        <v>390.56</v>
      </c>
      <c r="AA3694">
        <v>430.21999999999997</v>
      </c>
      <c r="AB3694">
        <v>148.72</v>
      </c>
      <c r="AC3694">
        <v>467.55999999999995</v>
      </c>
    </row>
    <row r="3695" spans="1:29" x14ac:dyDescent="0.25">
      <c r="A3695">
        <v>2009</v>
      </c>
      <c r="B3695">
        <v>2006</v>
      </c>
      <c r="C3695">
        <v>2007</v>
      </c>
      <c r="D3695">
        <v>23</v>
      </c>
      <c r="E3695" t="s">
        <v>64</v>
      </c>
      <c r="F3695" t="s">
        <v>31</v>
      </c>
      <c r="G3695" t="s">
        <v>60</v>
      </c>
      <c r="H3695">
        <v>0</v>
      </c>
      <c r="I3695">
        <v>3</v>
      </c>
      <c r="J3695" t="s">
        <v>34</v>
      </c>
      <c r="K3695">
        <v>20809</v>
      </c>
      <c r="L3695">
        <v>682</v>
      </c>
      <c r="M3695">
        <v>598</v>
      </c>
      <c r="N3695">
        <v>0.75719999999999998</v>
      </c>
      <c r="O3695">
        <v>453</v>
      </c>
      <c r="P3695">
        <v>0</v>
      </c>
      <c r="Q3695">
        <v>83</v>
      </c>
      <c r="R3695">
        <v>83</v>
      </c>
      <c r="S3695">
        <v>583</v>
      </c>
      <c r="T3695">
        <f t="shared" si="114"/>
        <v>666</v>
      </c>
      <c r="U3695">
        <f t="shared" si="115"/>
        <v>2</v>
      </c>
      <c r="V3695">
        <v>0.20065953392935656</v>
      </c>
      <c r="W3695">
        <v>0.10108456690605304</v>
      </c>
      <c r="X3695">
        <v>0.18672138355562068</v>
      </c>
      <c r="Y3695">
        <v>0.51153451560896956</v>
      </c>
      <c r="Z3695">
        <v>136.91</v>
      </c>
      <c r="AA3695">
        <v>68.97</v>
      </c>
      <c r="AB3695">
        <v>127.4</v>
      </c>
      <c r="AC3695">
        <v>349.02</v>
      </c>
    </row>
    <row r="3696" spans="1:29" x14ac:dyDescent="0.25">
      <c r="A3696">
        <v>2009</v>
      </c>
      <c r="B3696">
        <v>2005</v>
      </c>
      <c r="C3696">
        <v>2006</v>
      </c>
      <c r="D3696">
        <v>23</v>
      </c>
      <c r="E3696" t="s">
        <v>64</v>
      </c>
      <c r="F3696" t="s">
        <v>31</v>
      </c>
      <c r="G3696" t="s">
        <v>60</v>
      </c>
      <c r="H3696">
        <v>0</v>
      </c>
      <c r="I3696">
        <v>4</v>
      </c>
      <c r="J3696" t="s">
        <v>34</v>
      </c>
      <c r="K3696">
        <v>16949</v>
      </c>
      <c r="L3696">
        <v>2135</v>
      </c>
      <c r="M3696">
        <v>1454</v>
      </c>
      <c r="N3696">
        <v>0.93440000000000001</v>
      </c>
      <c r="O3696">
        <v>1358</v>
      </c>
      <c r="P3696">
        <v>302</v>
      </c>
      <c r="Q3696">
        <v>378</v>
      </c>
      <c r="R3696">
        <v>681</v>
      </c>
      <c r="S3696">
        <v>3627</v>
      </c>
      <c r="T3696">
        <f t="shared" si="114"/>
        <v>4308</v>
      </c>
      <c r="U3696">
        <f t="shared" si="115"/>
        <v>3</v>
      </c>
      <c r="V3696">
        <v>0.29063130639172557</v>
      </c>
      <c r="W3696">
        <v>0.19304874679851852</v>
      </c>
      <c r="X3696">
        <v>0.12344256998777935</v>
      </c>
      <c r="Y3696">
        <v>0.39287737682197654</v>
      </c>
      <c r="Z3696">
        <v>620.71</v>
      </c>
      <c r="AA3696">
        <v>412.29999999999995</v>
      </c>
      <c r="AB3696">
        <v>263.64</v>
      </c>
      <c r="AC3696">
        <v>839.07999999999993</v>
      </c>
    </row>
    <row r="3697" spans="1:29" x14ac:dyDescent="0.25">
      <c r="A3697">
        <v>2009</v>
      </c>
      <c r="B3697">
        <v>2004</v>
      </c>
      <c r="C3697">
        <v>2005</v>
      </c>
      <c r="D3697">
        <v>23</v>
      </c>
      <c r="E3697" t="s">
        <v>64</v>
      </c>
      <c r="F3697" t="s">
        <v>31</v>
      </c>
      <c r="G3697" t="s">
        <v>60</v>
      </c>
      <c r="H3697">
        <v>0</v>
      </c>
      <c r="I3697">
        <v>5</v>
      </c>
      <c r="J3697" t="s">
        <v>34</v>
      </c>
      <c r="K3697">
        <v>2036</v>
      </c>
      <c r="L3697">
        <v>487</v>
      </c>
      <c r="M3697">
        <v>243</v>
      </c>
      <c r="N3697">
        <v>1</v>
      </c>
      <c r="O3697">
        <v>243</v>
      </c>
      <c r="P3697">
        <v>0</v>
      </c>
      <c r="Q3697">
        <v>243</v>
      </c>
      <c r="R3697">
        <v>243</v>
      </c>
      <c r="S3697">
        <v>1345</v>
      </c>
      <c r="T3697">
        <f t="shared" si="114"/>
        <v>1588</v>
      </c>
      <c r="U3697">
        <f t="shared" si="115"/>
        <v>4</v>
      </c>
      <c r="V3697">
        <v>0.45169503706289404</v>
      </c>
      <c r="W3697">
        <v>2.1786000287468431E-2</v>
      </c>
      <c r="X3697">
        <v>8.2133837087534144E-5</v>
      </c>
      <c r="Y3697">
        <v>0.52643682881255016</v>
      </c>
      <c r="Z3697">
        <v>219.98</v>
      </c>
      <c r="AA3697">
        <v>10.61</v>
      </c>
      <c r="AB3697">
        <v>0.04</v>
      </c>
      <c r="AC3697">
        <v>256.38</v>
      </c>
    </row>
    <row r="3698" spans="1:29" x14ac:dyDescent="0.25">
      <c r="A3698">
        <v>2009</v>
      </c>
      <c r="B3698">
        <v>2006</v>
      </c>
      <c r="C3698">
        <v>2008</v>
      </c>
      <c r="D3698">
        <v>24</v>
      </c>
      <c r="E3698" t="s">
        <v>65</v>
      </c>
      <c r="F3698" t="s">
        <v>31</v>
      </c>
      <c r="G3698" t="s">
        <v>60</v>
      </c>
      <c r="H3698">
        <v>2</v>
      </c>
      <c r="I3698">
        <v>3</v>
      </c>
      <c r="J3698" t="s">
        <v>33</v>
      </c>
      <c r="K3698">
        <v>379740</v>
      </c>
      <c r="L3698">
        <v>13125</v>
      </c>
      <c r="M3698">
        <v>11476</v>
      </c>
      <c r="N3698">
        <v>0.65359999999999996</v>
      </c>
      <c r="O3698">
        <v>7501</v>
      </c>
      <c r="P3698">
        <v>0</v>
      </c>
      <c r="Q3698">
        <v>1649</v>
      </c>
      <c r="R3698">
        <v>1649</v>
      </c>
      <c r="S3698">
        <v>8195</v>
      </c>
      <c r="T3698">
        <f t="shared" si="114"/>
        <v>9844</v>
      </c>
      <c r="U3698">
        <f t="shared" si="115"/>
        <v>1</v>
      </c>
      <c r="V3698">
        <v>0.18154425411182457</v>
      </c>
      <c r="W3698">
        <v>0.41423984957594195</v>
      </c>
      <c r="X3698">
        <v>0.1281598651790857</v>
      </c>
      <c r="Y3698">
        <v>0.27605603113314786</v>
      </c>
      <c r="Z3698">
        <v>2382.87</v>
      </c>
      <c r="AA3698">
        <v>5437.13</v>
      </c>
      <c r="AB3698">
        <v>1682.17</v>
      </c>
      <c r="AC3698">
        <v>3623.3900000000003</v>
      </c>
    </row>
    <row r="3699" spans="1:29" x14ac:dyDescent="0.25">
      <c r="A3699">
        <v>2009</v>
      </c>
      <c r="B3699">
        <v>2005</v>
      </c>
      <c r="C3699">
        <v>2007</v>
      </c>
      <c r="D3699">
        <v>24</v>
      </c>
      <c r="E3699" t="s">
        <v>65</v>
      </c>
      <c r="F3699" t="s">
        <v>31</v>
      </c>
      <c r="G3699" t="s">
        <v>60</v>
      </c>
      <c r="H3699">
        <v>2</v>
      </c>
      <c r="I3699">
        <v>4</v>
      </c>
      <c r="J3699" t="s">
        <v>34</v>
      </c>
      <c r="K3699">
        <v>94171</v>
      </c>
      <c r="L3699">
        <v>13755</v>
      </c>
      <c r="M3699">
        <v>7714</v>
      </c>
      <c r="N3699">
        <v>0.92749999999999999</v>
      </c>
      <c r="O3699">
        <v>7155</v>
      </c>
      <c r="P3699">
        <v>0</v>
      </c>
      <c r="Q3699">
        <v>6040</v>
      </c>
      <c r="R3699">
        <v>6040</v>
      </c>
      <c r="S3699">
        <v>30209</v>
      </c>
      <c r="T3699">
        <f t="shared" si="114"/>
        <v>36249</v>
      </c>
      <c r="U3699">
        <f t="shared" si="115"/>
        <v>2</v>
      </c>
      <c r="V3699">
        <v>0.29085744901883381</v>
      </c>
      <c r="W3699">
        <v>0.18602427961909251</v>
      </c>
      <c r="X3699">
        <v>4.8208834675698642E-2</v>
      </c>
      <c r="Y3699">
        <v>0.47490943668637503</v>
      </c>
      <c r="Z3699">
        <v>4000.91</v>
      </c>
      <c r="AA3699">
        <v>2558.8700000000003</v>
      </c>
      <c r="AB3699">
        <v>663.14</v>
      </c>
      <c r="AC3699">
        <v>6532.65</v>
      </c>
    </row>
    <row r="3700" spans="1:29" x14ac:dyDescent="0.25">
      <c r="A3700">
        <v>2009</v>
      </c>
      <c r="B3700">
        <v>2004</v>
      </c>
      <c r="C3700">
        <v>2006</v>
      </c>
      <c r="D3700">
        <v>24</v>
      </c>
      <c r="E3700" t="s">
        <v>65</v>
      </c>
      <c r="F3700" t="s">
        <v>31</v>
      </c>
      <c r="G3700" t="s">
        <v>60</v>
      </c>
      <c r="H3700">
        <v>2</v>
      </c>
      <c r="I3700">
        <v>5</v>
      </c>
      <c r="J3700" t="s">
        <v>34</v>
      </c>
      <c r="K3700">
        <v>14080</v>
      </c>
      <c r="L3700">
        <v>3232</v>
      </c>
      <c r="M3700">
        <v>284</v>
      </c>
      <c r="N3700">
        <v>0.99970000000000003</v>
      </c>
      <c r="O3700">
        <v>284</v>
      </c>
      <c r="P3700">
        <v>0</v>
      </c>
      <c r="Q3700">
        <v>2948</v>
      </c>
      <c r="R3700">
        <v>2948</v>
      </c>
      <c r="S3700">
        <v>7994</v>
      </c>
      <c r="T3700">
        <f t="shared" si="114"/>
        <v>10942</v>
      </c>
      <c r="U3700">
        <f t="shared" si="115"/>
        <v>3</v>
      </c>
      <c r="V3700">
        <v>2.2974745412475097E-2</v>
      </c>
      <c r="W3700">
        <v>2.5437098630238689E-2</v>
      </c>
      <c r="X3700">
        <v>7.2478562678644351E-3</v>
      </c>
      <c r="Y3700">
        <v>0.94434029968942179</v>
      </c>
      <c r="Z3700">
        <v>74.27</v>
      </c>
      <c r="AA3700">
        <v>82.23</v>
      </c>
      <c r="AB3700">
        <v>23.43</v>
      </c>
      <c r="AC3700">
        <v>3052.75</v>
      </c>
    </row>
    <row r="3701" spans="1:29" x14ac:dyDescent="0.25">
      <c r="A3701">
        <v>2009</v>
      </c>
      <c r="B3701">
        <v>2003</v>
      </c>
      <c r="C3701">
        <v>2005</v>
      </c>
      <c r="D3701">
        <v>24</v>
      </c>
      <c r="E3701" t="s">
        <v>65</v>
      </c>
      <c r="F3701" t="s">
        <v>31</v>
      </c>
      <c r="G3701" t="s">
        <v>60</v>
      </c>
      <c r="H3701">
        <v>2</v>
      </c>
      <c r="I3701">
        <v>6</v>
      </c>
      <c r="J3701" t="s">
        <v>34</v>
      </c>
      <c r="K3701">
        <v>0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f t="shared" si="114"/>
        <v>0</v>
      </c>
      <c r="U3701">
        <f t="shared" si="115"/>
        <v>4</v>
      </c>
      <c r="V3701" t="e">
        <v>#DIV/0!</v>
      </c>
      <c r="W3701" t="e">
        <v>#DIV/0!</v>
      </c>
      <c r="X3701" t="e">
        <v>#DIV/0!</v>
      </c>
      <c r="Y3701" t="e">
        <v>#DIV/0!</v>
      </c>
      <c r="Z3701">
        <v>0</v>
      </c>
      <c r="AA3701">
        <v>0</v>
      </c>
      <c r="AB3701">
        <v>0</v>
      </c>
      <c r="AC3701">
        <v>0</v>
      </c>
    </row>
    <row r="3702" spans="1:29" x14ac:dyDescent="0.25">
      <c r="A3702">
        <v>2009</v>
      </c>
      <c r="B3702">
        <v>2006</v>
      </c>
      <c r="C3702">
        <v>2008</v>
      </c>
      <c r="D3702">
        <v>25</v>
      </c>
      <c r="E3702" t="s">
        <v>66</v>
      </c>
      <c r="F3702" t="s">
        <v>31</v>
      </c>
      <c r="G3702" t="s">
        <v>60</v>
      </c>
      <c r="H3702">
        <v>2</v>
      </c>
      <c r="I3702">
        <v>3</v>
      </c>
      <c r="J3702" t="s">
        <v>33</v>
      </c>
      <c r="K3702">
        <v>47358</v>
      </c>
      <c r="L3702">
        <v>2877</v>
      </c>
      <c r="M3702">
        <v>2277</v>
      </c>
      <c r="N3702">
        <v>0.6794</v>
      </c>
      <c r="O3702">
        <v>1547</v>
      </c>
      <c r="P3702">
        <v>0</v>
      </c>
      <c r="Q3702">
        <v>600</v>
      </c>
      <c r="R3702">
        <v>600</v>
      </c>
      <c r="S3702">
        <v>1458</v>
      </c>
      <c r="T3702">
        <f t="shared" si="114"/>
        <v>2058</v>
      </c>
      <c r="U3702">
        <f t="shared" si="115"/>
        <v>1</v>
      </c>
      <c r="V3702">
        <v>8.1054972548474533E-2</v>
      </c>
      <c r="W3702">
        <v>0.17055737021335743</v>
      </c>
      <c r="X3702">
        <v>9.7501563694488869E-2</v>
      </c>
      <c r="Y3702">
        <v>0.65088609354367932</v>
      </c>
      <c r="Z3702">
        <v>233.26</v>
      </c>
      <c r="AA3702">
        <v>490.83</v>
      </c>
      <c r="AB3702">
        <v>280.59000000000003</v>
      </c>
      <c r="AC3702">
        <v>1873.1200000000001</v>
      </c>
    </row>
    <row r="3703" spans="1:29" x14ac:dyDescent="0.25">
      <c r="A3703">
        <v>2009</v>
      </c>
      <c r="B3703">
        <v>2005</v>
      </c>
      <c r="C3703">
        <v>2007</v>
      </c>
      <c r="D3703">
        <v>25</v>
      </c>
      <c r="E3703" t="s">
        <v>66</v>
      </c>
      <c r="F3703" t="s">
        <v>31</v>
      </c>
      <c r="G3703" t="s">
        <v>60</v>
      </c>
      <c r="H3703">
        <v>2</v>
      </c>
      <c r="I3703">
        <v>4</v>
      </c>
      <c r="J3703" t="s">
        <v>34</v>
      </c>
      <c r="K3703">
        <v>14390</v>
      </c>
      <c r="L3703">
        <v>3282</v>
      </c>
      <c r="M3703">
        <v>1452</v>
      </c>
      <c r="N3703">
        <v>0.93149999999999999</v>
      </c>
      <c r="O3703">
        <v>1353</v>
      </c>
      <c r="P3703">
        <v>0</v>
      </c>
      <c r="Q3703">
        <v>1829</v>
      </c>
      <c r="R3703">
        <v>1829</v>
      </c>
      <c r="S3703">
        <v>3846</v>
      </c>
      <c r="T3703">
        <f t="shared" si="114"/>
        <v>5675</v>
      </c>
      <c r="U3703">
        <f t="shared" si="115"/>
        <v>2</v>
      </c>
      <c r="V3703">
        <v>5.2134679478196229E-2</v>
      </c>
      <c r="W3703">
        <v>5.8705970522108415E-2</v>
      </c>
      <c r="X3703">
        <v>5.8206345241069199E-2</v>
      </c>
      <c r="Y3703">
        <v>0.83095300475862621</v>
      </c>
      <c r="Z3703">
        <v>171.13</v>
      </c>
      <c r="AA3703">
        <v>192.7</v>
      </c>
      <c r="AB3703">
        <v>191.06</v>
      </c>
      <c r="AC3703">
        <v>2727.57</v>
      </c>
    </row>
    <row r="3704" spans="1:29" x14ac:dyDescent="0.25">
      <c r="A3704">
        <v>2009</v>
      </c>
      <c r="B3704">
        <v>2004</v>
      </c>
      <c r="C3704">
        <v>2006</v>
      </c>
      <c r="D3704">
        <v>25</v>
      </c>
      <c r="E3704" t="s">
        <v>66</v>
      </c>
      <c r="F3704" t="s">
        <v>31</v>
      </c>
      <c r="G3704" t="s">
        <v>60</v>
      </c>
      <c r="H3704">
        <v>2</v>
      </c>
      <c r="I3704">
        <v>5</v>
      </c>
      <c r="J3704" t="s">
        <v>34</v>
      </c>
      <c r="K3704">
        <v>1776</v>
      </c>
      <c r="L3704">
        <v>854</v>
      </c>
      <c r="M3704">
        <v>44</v>
      </c>
      <c r="N3704">
        <v>0.999</v>
      </c>
      <c r="O3704">
        <v>44</v>
      </c>
      <c r="P3704">
        <v>0</v>
      </c>
      <c r="Q3704">
        <v>809</v>
      </c>
      <c r="R3704">
        <v>809</v>
      </c>
      <c r="S3704">
        <v>553</v>
      </c>
      <c r="T3704">
        <f t="shared" si="114"/>
        <v>1362</v>
      </c>
      <c r="U3704">
        <f t="shared" si="115"/>
        <v>3</v>
      </c>
      <c r="V3704">
        <v>1.052594604720869E-2</v>
      </c>
      <c r="W3704">
        <v>1.6028943424503558E-2</v>
      </c>
      <c r="X3704">
        <v>1.3687242412888722E-2</v>
      </c>
      <c r="Y3704">
        <v>0.95975786811539898</v>
      </c>
      <c r="Z3704">
        <v>8.9899999999999984</v>
      </c>
      <c r="AA3704">
        <v>13.69</v>
      </c>
      <c r="AB3704">
        <v>11.69</v>
      </c>
      <c r="AC3704">
        <v>819.71</v>
      </c>
    </row>
    <row r="3705" spans="1:29" x14ac:dyDescent="0.25">
      <c r="A3705">
        <v>2009</v>
      </c>
      <c r="B3705">
        <v>2003</v>
      </c>
      <c r="C3705">
        <v>2005</v>
      </c>
      <c r="D3705">
        <v>25</v>
      </c>
      <c r="E3705" t="s">
        <v>66</v>
      </c>
      <c r="F3705" t="s">
        <v>31</v>
      </c>
      <c r="G3705" t="s">
        <v>60</v>
      </c>
      <c r="H3705">
        <v>2</v>
      </c>
      <c r="I3705">
        <v>6</v>
      </c>
      <c r="J3705" t="s">
        <v>34</v>
      </c>
      <c r="K3705">
        <v>21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18</v>
      </c>
      <c r="T3705">
        <f t="shared" si="114"/>
        <v>18</v>
      </c>
      <c r="U3705">
        <f t="shared" si="115"/>
        <v>4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0.03</v>
      </c>
    </row>
    <row r="3706" spans="1:29" x14ac:dyDescent="0.25">
      <c r="A3706">
        <v>2009</v>
      </c>
      <c r="B3706">
        <v>2007</v>
      </c>
      <c r="C3706">
        <v>2008</v>
      </c>
      <c r="D3706">
        <v>26</v>
      </c>
      <c r="E3706" t="s">
        <v>67</v>
      </c>
      <c r="F3706" t="s">
        <v>31</v>
      </c>
      <c r="G3706" t="s">
        <v>60</v>
      </c>
      <c r="H3706">
        <v>0</v>
      </c>
      <c r="I3706">
        <v>2</v>
      </c>
      <c r="J3706" t="s">
        <v>33</v>
      </c>
      <c r="K3706">
        <v>361787</v>
      </c>
      <c r="L3706">
        <v>11469</v>
      </c>
      <c r="M3706">
        <v>6561</v>
      </c>
      <c r="N3706">
        <v>0.54830000000000001</v>
      </c>
      <c r="O3706">
        <v>3597</v>
      </c>
      <c r="P3706">
        <v>0</v>
      </c>
      <c r="Q3706">
        <v>4907</v>
      </c>
      <c r="R3706">
        <v>4907</v>
      </c>
      <c r="S3706">
        <v>504</v>
      </c>
      <c r="T3706">
        <f t="shared" si="114"/>
        <v>5411</v>
      </c>
      <c r="U3706">
        <f t="shared" si="115"/>
        <v>1</v>
      </c>
      <c r="V3706">
        <v>0.155372997556044</v>
      </c>
      <c r="W3706">
        <v>0.25406417760401639</v>
      </c>
      <c r="X3706">
        <v>3.0528088055655579E-2</v>
      </c>
      <c r="Y3706">
        <v>0.56003473678428406</v>
      </c>
      <c r="Z3706">
        <v>1781.99</v>
      </c>
      <c r="AA3706">
        <v>2913.8900000000003</v>
      </c>
      <c r="AB3706">
        <v>350.13</v>
      </c>
      <c r="AC3706">
        <v>6423.1</v>
      </c>
    </row>
    <row r="3707" spans="1:29" x14ac:dyDescent="0.25">
      <c r="A3707">
        <v>2009</v>
      </c>
      <c r="B3707">
        <v>2006</v>
      </c>
      <c r="C3707">
        <v>2007</v>
      </c>
      <c r="D3707">
        <v>26</v>
      </c>
      <c r="E3707" t="s">
        <v>67</v>
      </c>
      <c r="F3707" t="s">
        <v>31</v>
      </c>
      <c r="G3707" t="s">
        <v>60</v>
      </c>
      <c r="H3707">
        <v>0</v>
      </c>
      <c r="I3707">
        <v>3</v>
      </c>
      <c r="J3707" t="s">
        <v>34</v>
      </c>
      <c r="K3707">
        <v>202844</v>
      </c>
      <c r="L3707">
        <v>7401</v>
      </c>
      <c r="M3707">
        <v>4972</v>
      </c>
      <c r="N3707">
        <v>0.76549999999999996</v>
      </c>
      <c r="O3707">
        <v>3806</v>
      </c>
      <c r="P3707">
        <v>0</v>
      </c>
      <c r="Q3707">
        <v>2429</v>
      </c>
      <c r="R3707">
        <v>2429</v>
      </c>
      <c r="S3707">
        <v>569</v>
      </c>
      <c r="T3707">
        <f t="shared" si="114"/>
        <v>2998</v>
      </c>
      <c r="U3707">
        <f t="shared" si="115"/>
        <v>2</v>
      </c>
      <c r="V3707">
        <v>0.16032765091640119</v>
      </c>
      <c r="W3707">
        <v>0.22272480403362438</v>
      </c>
      <c r="X3707">
        <v>0.16540345700628767</v>
      </c>
      <c r="Y3707">
        <v>0.45154408804368684</v>
      </c>
      <c r="Z3707">
        <v>1186.71</v>
      </c>
      <c r="AA3707">
        <v>1648.5600000000002</v>
      </c>
      <c r="AB3707">
        <v>1224.28</v>
      </c>
      <c r="AC3707">
        <v>3342.2300000000005</v>
      </c>
    </row>
    <row r="3708" spans="1:29" x14ac:dyDescent="0.25">
      <c r="A3708">
        <v>2009</v>
      </c>
      <c r="B3708">
        <v>2005</v>
      </c>
      <c r="C3708">
        <v>2006</v>
      </c>
      <c r="D3708">
        <v>26</v>
      </c>
      <c r="E3708" t="s">
        <v>67</v>
      </c>
      <c r="F3708" t="s">
        <v>31</v>
      </c>
      <c r="G3708" t="s">
        <v>60</v>
      </c>
      <c r="H3708">
        <v>0</v>
      </c>
      <c r="I3708">
        <v>4</v>
      </c>
      <c r="J3708" t="s">
        <v>34</v>
      </c>
      <c r="K3708">
        <v>111661</v>
      </c>
      <c r="L3708">
        <v>24679</v>
      </c>
      <c r="M3708">
        <v>22305</v>
      </c>
      <c r="N3708">
        <v>0.94969999999999999</v>
      </c>
      <c r="O3708">
        <v>21182</v>
      </c>
      <c r="P3708">
        <v>60</v>
      </c>
      <c r="Q3708">
        <v>2314</v>
      </c>
      <c r="R3708">
        <v>2374</v>
      </c>
      <c r="S3708">
        <v>20768</v>
      </c>
      <c r="T3708">
        <f t="shared" si="114"/>
        <v>23142</v>
      </c>
      <c r="U3708">
        <f t="shared" si="115"/>
        <v>3</v>
      </c>
      <c r="V3708">
        <v>0.44093727575111596</v>
      </c>
      <c r="W3708">
        <v>0.29805252189965725</v>
      </c>
      <c r="X3708">
        <v>0.13908728703573517</v>
      </c>
      <c r="Y3708">
        <v>0.12192291531349157</v>
      </c>
      <c r="Z3708">
        <v>10882.16</v>
      </c>
      <c r="AA3708">
        <v>7355.8200000000006</v>
      </c>
      <c r="AB3708">
        <v>3432.62</v>
      </c>
      <c r="AC3708">
        <v>3009.0099999999998</v>
      </c>
    </row>
    <row r="3709" spans="1:29" x14ac:dyDescent="0.25">
      <c r="A3709">
        <v>2009</v>
      </c>
      <c r="B3709">
        <v>2004</v>
      </c>
      <c r="C3709">
        <v>2005</v>
      </c>
      <c r="D3709">
        <v>26</v>
      </c>
      <c r="E3709" t="s">
        <v>67</v>
      </c>
      <c r="F3709" t="s">
        <v>31</v>
      </c>
      <c r="G3709" t="s">
        <v>60</v>
      </c>
      <c r="H3709">
        <v>0</v>
      </c>
      <c r="I3709">
        <v>5</v>
      </c>
      <c r="J3709" t="s">
        <v>34</v>
      </c>
      <c r="K3709">
        <v>28975</v>
      </c>
      <c r="L3709">
        <v>3041</v>
      </c>
      <c r="M3709">
        <v>2692</v>
      </c>
      <c r="N3709">
        <v>1</v>
      </c>
      <c r="O3709">
        <v>2692</v>
      </c>
      <c r="P3709">
        <v>313</v>
      </c>
      <c r="Q3709">
        <v>35</v>
      </c>
      <c r="R3709">
        <v>349</v>
      </c>
      <c r="S3709">
        <v>15479</v>
      </c>
      <c r="T3709">
        <f t="shared" si="114"/>
        <v>15828</v>
      </c>
      <c r="U3709">
        <f t="shared" si="115"/>
        <v>4</v>
      </c>
      <c r="V3709">
        <v>0.51497937110639902</v>
      </c>
      <c r="W3709">
        <v>0.36924240182783502</v>
      </c>
      <c r="X3709">
        <v>2.0053585811266172E-4</v>
      </c>
      <c r="Y3709">
        <v>0.11557769120765324</v>
      </c>
      <c r="Z3709">
        <v>1566.49</v>
      </c>
      <c r="AA3709">
        <v>1123.18</v>
      </c>
      <c r="AB3709">
        <v>0.6100000000000001</v>
      </c>
      <c r="AC3709">
        <v>351.57000000000005</v>
      </c>
    </row>
    <row r="3710" spans="1:29" x14ac:dyDescent="0.25">
      <c r="A3710">
        <v>2009</v>
      </c>
      <c r="B3710">
        <v>2007</v>
      </c>
      <c r="C3710">
        <v>2008</v>
      </c>
      <c r="D3710">
        <v>27</v>
      </c>
      <c r="E3710" t="s">
        <v>68</v>
      </c>
      <c r="F3710" t="s">
        <v>31</v>
      </c>
      <c r="G3710" t="s">
        <v>69</v>
      </c>
      <c r="H3710">
        <v>0</v>
      </c>
      <c r="I3710">
        <v>2</v>
      </c>
      <c r="J3710" t="s">
        <v>33</v>
      </c>
      <c r="K3710">
        <v>470755</v>
      </c>
      <c r="L3710">
        <v>4601</v>
      </c>
      <c r="M3710">
        <v>4264</v>
      </c>
      <c r="N3710">
        <v>0.58199999999999996</v>
      </c>
      <c r="O3710">
        <v>2482</v>
      </c>
      <c r="P3710">
        <v>0</v>
      </c>
      <c r="Q3710">
        <v>336</v>
      </c>
      <c r="R3710">
        <v>336</v>
      </c>
      <c r="S3710">
        <v>3446</v>
      </c>
      <c r="T3710">
        <f t="shared" si="114"/>
        <v>3782</v>
      </c>
      <c r="U3710">
        <f t="shared" si="115"/>
        <v>1</v>
      </c>
      <c r="V3710">
        <v>0.51950165809729543</v>
      </c>
      <c r="W3710">
        <v>0.17487167674274071</v>
      </c>
      <c r="X3710">
        <v>0.1147694527626987</v>
      </c>
      <c r="Y3710">
        <v>0.19085721239726539</v>
      </c>
      <c r="Z3710">
        <v>2390.5699999999997</v>
      </c>
      <c r="AA3710">
        <v>804.7</v>
      </c>
      <c r="AB3710">
        <v>528.13</v>
      </c>
      <c r="AC3710">
        <v>878.26</v>
      </c>
    </row>
    <row r="3711" spans="1:29" x14ac:dyDescent="0.25">
      <c r="A3711">
        <v>2009</v>
      </c>
      <c r="B3711">
        <v>2006</v>
      </c>
      <c r="C3711">
        <v>2007</v>
      </c>
      <c r="D3711">
        <v>27</v>
      </c>
      <c r="E3711" t="s">
        <v>68</v>
      </c>
      <c r="F3711" t="s">
        <v>31</v>
      </c>
      <c r="G3711" t="s">
        <v>69</v>
      </c>
      <c r="H3711">
        <v>0</v>
      </c>
      <c r="I3711">
        <v>3</v>
      </c>
      <c r="J3711" t="s">
        <v>34</v>
      </c>
      <c r="K3711">
        <v>198482</v>
      </c>
      <c r="L3711">
        <v>12747</v>
      </c>
      <c r="M3711">
        <v>11469</v>
      </c>
      <c r="N3711">
        <v>0.80049999999999999</v>
      </c>
      <c r="O3711">
        <v>9181</v>
      </c>
      <c r="P3711">
        <v>0</v>
      </c>
      <c r="Q3711">
        <v>1277</v>
      </c>
      <c r="R3711">
        <v>1277</v>
      </c>
      <c r="S3711">
        <v>12055</v>
      </c>
      <c r="T3711">
        <f t="shared" si="114"/>
        <v>13332</v>
      </c>
      <c r="U3711">
        <f t="shared" si="115"/>
        <v>2</v>
      </c>
      <c r="V3711">
        <v>0.37983600950178392</v>
      </c>
      <c r="W3711">
        <v>0.39102680770811821</v>
      </c>
      <c r="X3711">
        <v>7.7784873084659381E-2</v>
      </c>
      <c r="Y3711">
        <v>0.15135230970543839</v>
      </c>
      <c r="Z3711">
        <v>4841.8</v>
      </c>
      <c r="AA3711">
        <v>4984.45</v>
      </c>
      <c r="AB3711">
        <v>991.53</v>
      </c>
      <c r="AC3711">
        <v>1929.3</v>
      </c>
    </row>
    <row r="3712" spans="1:29" x14ac:dyDescent="0.25">
      <c r="A3712">
        <v>2009</v>
      </c>
      <c r="B3712">
        <v>2005</v>
      </c>
      <c r="C3712">
        <v>2006</v>
      </c>
      <c r="D3712">
        <v>27</v>
      </c>
      <c r="E3712" t="s">
        <v>68</v>
      </c>
      <c r="F3712" t="s">
        <v>31</v>
      </c>
      <c r="G3712" t="s">
        <v>69</v>
      </c>
      <c r="H3712">
        <v>0</v>
      </c>
      <c r="I3712">
        <v>4</v>
      </c>
      <c r="J3712" t="s">
        <v>34</v>
      </c>
      <c r="K3712">
        <v>65311</v>
      </c>
      <c r="L3712">
        <v>15411</v>
      </c>
      <c r="M3712">
        <v>10693</v>
      </c>
      <c r="N3712">
        <v>0.95279999999999998</v>
      </c>
      <c r="O3712">
        <v>10188</v>
      </c>
      <c r="P3712">
        <v>376</v>
      </c>
      <c r="Q3712">
        <v>4341</v>
      </c>
      <c r="R3712">
        <v>4718</v>
      </c>
      <c r="S3712">
        <v>18137</v>
      </c>
      <c r="T3712">
        <f t="shared" si="114"/>
        <v>22855</v>
      </c>
      <c r="U3712">
        <f t="shared" si="115"/>
        <v>3</v>
      </c>
      <c r="V3712">
        <v>0.4533211780660148</v>
      </c>
      <c r="W3712">
        <v>0.21905565252373199</v>
      </c>
      <c r="X3712">
        <v>3.5308239843755071E-2</v>
      </c>
      <c r="Y3712">
        <v>0.29231492956649824</v>
      </c>
      <c r="Z3712">
        <v>6986.45</v>
      </c>
      <c r="AA3712">
        <v>3376.02</v>
      </c>
      <c r="AB3712">
        <v>544.16</v>
      </c>
      <c r="AC3712">
        <v>4505.0700000000006</v>
      </c>
    </row>
    <row r="3713" spans="1:29" x14ac:dyDescent="0.25">
      <c r="A3713">
        <v>2009</v>
      </c>
      <c r="B3713">
        <v>2004</v>
      </c>
      <c r="C3713">
        <v>2005</v>
      </c>
      <c r="D3713">
        <v>27</v>
      </c>
      <c r="E3713" t="s">
        <v>68</v>
      </c>
      <c r="F3713" t="s">
        <v>31</v>
      </c>
      <c r="G3713" t="s">
        <v>69</v>
      </c>
      <c r="H3713">
        <v>0</v>
      </c>
      <c r="I3713">
        <v>5</v>
      </c>
      <c r="J3713" t="s">
        <v>34</v>
      </c>
      <c r="K3713">
        <v>17568</v>
      </c>
      <c r="L3713">
        <v>6649</v>
      </c>
      <c r="M3713">
        <v>4339</v>
      </c>
      <c r="N3713">
        <v>1</v>
      </c>
      <c r="O3713">
        <v>4339</v>
      </c>
      <c r="P3713">
        <v>20</v>
      </c>
      <c r="Q3713">
        <v>2288</v>
      </c>
      <c r="R3713">
        <v>2309</v>
      </c>
      <c r="S3713">
        <v>9161</v>
      </c>
      <c r="T3713">
        <f t="shared" si="114"/>
        <v>11470</v>
      </c>
      <c r="U3713">
        <f t="shared" si="115"/>
        <v>4</v>
      </c>
      <c r="V3713">
        <v>0.44247810236542578</v>
      </c>
      <c r="W3713">
        <v>0.19862628438048943</v>
      </c>
      <c r="X3713">
        <v>1.0623962268691193E-2</v>
      </c>
      <c r="Y3713">
        <v>0.34827165098539353</v>
      </c>
      <c r="Z3713">
        <v>2942.09</v>
      </c>
      <c r="AA3713">
        <v>1320.69</v>
      </c>
      <c r="AB3713">
        <v>70.64</v>
      </c>
      <c r="AC3713">
        <v>2315.7000000000003</v>
      </c>
    </row>
    <row r="3714" spans="1:29" x14ac:dyDescent="0.25">
      <c r="A3714">
        <v>2009</v>
      </c>
      <c r="B3714">
        <v>2007</v>
      </c>
      <c r="C3714">
        <v>2008</v>
      </c>
      <c r="D3714">
        <v>28</v>
      </c>
      <c r="E3714" t="s">
        <v>70</v>
      </c>
      <c r="F3714" t="s">
        <v>31</v>
      </c>
      <c r="G3714" t="s">
        <v>58</v>
      </c>
      <c r="H3714">
        <v>0</v>
      </c>
      <c r="I3714">
        <v>2</v>
      </c>
      <c r="J3714" t="s">
        <v>33</v>
      </c>
      <c r="K3714">
        <v>179031</v>
      </c>
      <c r="L3714">
        <v>4907</v>
      </c>
      <c r="M3714">
        <v>2782</v>
      </c>
      <c r="N3714">
        <v>0.61399999999999999</v>
      </c>
      <c r="O3714">
        <v>1708</v>
      </c>
      <c r="P3714">
        <v>0</v>
      </c>
      <c r="Q3714">
        <v>2124</v>
      </c>
      <c r="R3714">
        <v>2124</v>
      </c>
      <c r="S3714">
        <v>8672</v>
      </c>
      <c r="T3714">
        <f t="shared" si="114"/>
        <v>10796</v>
      </c>
      <c r="U3714">
        <f t="shared" si="115"/>
        <v>1</v>
      </c>
      <c r="V3714">
        <v>0.35978816572629035</v>
      </c>
      <c r="W3714">
        <v>4.6937307569264876E-2</v>
      </c>
      <c r="X3714">
        <v>3.530435385044859E-2</v>
      </c>
      <c r="Y3714">
        <v>0.55797017285399608</v>
      </c>
      <c r="Z3714">
        <v>1765.6999999999998</v>
      </c>
      <c r="AA3714">
        <v>230.35</v>
      </c>
      <c r="AB3714">
        <v>173.26</v>
      </c>
      <c r="AC3714">
        <v>2738.2999999999997</v>
      </c>
    </row>
    <row r="3715" spans="1:29" x14ac:dyDescent="0.25">
      <c r="A3715">
        <v>2009</v>
      </c>
      <c r="B3715">
        <v>2006</v>
      </c>
      <c r="C3715">
        <v>2007</v>
      </c>
      <c r="D3715">
        <v>28</v>
      </c>
      <c r="E3715" t="s">
        <v>70</v>
      </c>
      <c r="F3715" t="s">
        <v>31</v>
      </c>
      <c r="G3715" t="s">
        <v>58</v>
      </c>
      <c r="H3715">
        <v>0</v>
      </c>
      <c r="I3715">
        <v>3</v>
      </c>
      <c r="J3715" t="s">
        <v>34</v>
      </c>
      <c r="K3715">
        <v>86103</v>
      </c>
      <c r="L3715">
        <v>11408</v>
      </c>
      <c r="M3715">
        <v>7695</v>
      </c>
      <c r="N3715">
        <v>0.81369999999999998</v>
      </c>
      <c r="O3715">
        <v>6261</v>
      </c>
      <c r="P3715">
        <v>0</v>
      </c>
      <c r="Q3715">
        <v>3713</v>
      </c>
      <c r="R3715">
        <v>3713</v>
      </c>
      <c r="S3715">
        <v>7502</v>
      </c>
      <c r="T3715">
        <f t="shared" si="114"/>
        <v>11215</v>
      </c>
      <c r="U3715">
        <f t="shared" si="115"/>
        <v>2</v>
      </c>
      <c r="V3715">
        <v>0.15920121525236383</v>
      </c>
      <c r="W3715">
        <v>0.12875591782495771</v>
      </c>
      <c r="X3715">
        <v>0.23972921540663703</v>
      </c>
      <c r="Y3715">
        <v>0.47231365151604132</v>
      </c>
      <c r="Z3715">
        <v>1816.22</v>
      </c>
      <c r="AA3715">
        <v>1468.89</v>
      </c>
      <c r="AB3715">
        <v>2734.91</v>
      </c>
      <c r="AC3715">
        <v>5388.31</v>
      </c>
    </row>
    <row r="3716" spans="1:29" x14ac:dyDescent="0.25">
      <c r="A3716">
        <v>2009</v>
      </c>
      <c r="B3716">
        <v>2005</v>
      </c>
      <c r="C3716">
        <v>2006</v>
      </c>
      <c r="D3716">
        <v>28</v>
      </c>
      <c r="E3716" t="s">
        <v>70</v>
      </c>
      <c r="F3716" t="s">
        <v>31</v>
      </c>
      <c r="G3716" t="s">
        <v>58</v>
      </c>
      <c r="H3716">
        <v>0</v>
      </c>
      <c r="I3716">
        <v>4</v>
      </c>
      <c r="J3716" t="s">
        <v>34</v>
      </c>
      <c r="K3716">
        <v>36188</v>
      </c>
      <c r="L3716">
        <v>12890</v>
      </c>
      <c r="M3716">
        <v>4348</v>
      </c>
      <c r="N3716">
        <v>0.95389999999999997</v>
      </c>
      <c r="O3716">
        <v>4147</v>
      </c>
      <c r="P3716">
        <v>283</v>
      </c>
      <c r="Q3716">
        <v>8258</v>
      </c>
      <c r="R3716">
        <v>8542</v>
      </c>
      <c r="S3716">
        <v>4720</v>
      </c>
      <c r="T3716">
        <f t="shared" si="114"/>
        <v>13262</v>
      </c>
      <c r="U3716">
        <f t="shared" si="115"/>
        <v>3</v>
      </c>
      <c r="V3716">
        <v>0.16849384355683539</v>
      </c>
      <c r="W3716">
        <v>0.11306568527666756</v>
      </c>
      <c r="X3716">
        <v>7.2517408087778956E-2</v>
      </c>
      <c r="Y3716">
        <v>0.64592306307871794</v>
      </c>
      <c r="Z3716">
        <v>2171.98</v>
      </c>
      <c r="AA3716">
        <v>1457.48</v>
      </c>
      <c r="AB3716">
        <v>934.79</v>
      </c>
      <c r="AC3716">
        <v>8326.31</v>
      </c>
    </row>
    <row r="3717" spans="1:29" x14ac:dyDescent="0.25">
      <c r="A3717">
        <v>2009</v>
      </c>
      <c r="B3717">
        <v>2004</v>
      </c>
      <c r="C3717">
        <v>2005</v>
      </c>
      <c r="D3717">
        <v>28</v>
      </c>
      <c r="E3717" t="s">
        <v>70</v>
      </c>
      <c r="F3717" t="s">
        <v>31</v>
      </c>
      <c r="G3717" t="s">
        <v>58</v>
      </c>
      <c r="H3717">
        <v>0</v>
      </c>
      <c r="I3717">
        <v>5</v>
      </c>
      <c r="J3717" t="s">
        <v>34</v>
      </c>
      <c r="K3717">
        <v>10421</v>
      </c>
      <c r="L3717">
        <v>5265</v>
      </c>
      <c r="M3717">
        <v>2660</v>
      </c>
      <c r="N3717">
        <v>1</v>
      </c>
      <c r="O3717">
        <v>2660</v>
      </c>
      <c r="P3717">
        <v>50</v>
      </c>
      <c r="Q3717">
        <v>2553</v>
      </c>
      <c r="R3717">
        <v>2604</v>
      </c>
      <c r="S3717">
        <v>4114</v>
      </c>
      <c r="T3717">
        <f t="shared" si="114"/>
        <v>6718</v>
      </c>
      <c r="U3717">
        <f t="shared" si="115"/>
        <v>4</v>
      </c>
      <c r="V3717">
        <v>0.342952163524545</v>
      </c>
      <c r="W3717">
        <v>0.14594626421172188</v>
      </c>
      <c r="X3717">
        <v>1.641969071342559E-2</v>
      </c>
      <c r="Y3717">
        <v>0.49468188155030751</v>
      </c>
      <c r="Z3717">
        <v>1805.65</v>
      </c>
      <c r="AA3717">
        <v>768.41</v>
      </c>
      <c r="AB3717">
        <v>86.45</v>
      </c>
      <c r="AC3717">
        <v>2604.5100000000002</v>
      </c>
    </row>
    <row r="3718" spans="1:29" x14ac:dyDescent="0.25">
      <c r="A3718">
        <v>2009</v>
      </c>
      <c r="B3718">
        <v>2007</v>
      </c>
      <c r="C3718">
        <v>2008</v>
      </c>
      <c r="D3718">
        <v>29</v>
      </c>
      <c r="E3718" t="s">
        <v>71</v>
      </c>
      <c r="F3718" t="s">
        <v>31</v>
      </c>
      <c r="G3718" t="s">
        <v>60</v>
      </c>
      <c r="H3718">
        <v>0</v>
      </c>
      <c r="I3718">
        <v>2</v>
      </c>
      <c r="J3718" t="s">
        <v>33</v>
      </c>
      <c r="K3718">
        <v>70599</v>
      </c>
      <c r="L3718">
        <v>1164</v>
      </c>
      <c r="M3718">
        <v>888</v>
      </c>
      <c r="N3718">
        <v>0.6018</v>
      </c>
      <c r="O3718">
        <v>534</v>
      </c>
      <c r="P3718">
        <v>0</v>
      </c>
      <c r="Q3718">
        <v>276</v>
      </c>
      <c r="R3718">
        <v>276</v>
      </c>
      <c r="S3718">
        <v>1508</v>
      </c>
      <c r="T3718">
        <f t="shared" si="114"/>
        <v>1784</v>
      </c>
      <c r="U3718">
        <f t="shared" si="115"/>
        <v>1</v>
      </c>
      <c r="V3718">
        <v>0.31552372610644547</v>
      </c>
      <c r="W3718">
        <v>7.7996462122383092E-2</v>
      </c>
      <c r="X3718">
        <v>5.8666941453277686E-2</v>
      </c>
      <c r="Y3718">
        <v>0.54781287031789383</v>
      </c>
      <c r="Z3718">
        <v>367.44</v>
      </c>
      <c r="AA3718">
        <v>90.83</v>
      </c>
      <c r="AB3718">
        <v>68.319999999999993</v>
      </c>
      <c r="AC3718">
        <v>637.95000000000005</v>
      </c>
    </row>
    <row r="3719" spans="1:29" x14ac:dyDescent="0.25">
      <c r="A3719">
        <v>2009</v>
      </c>
      <c r="B3719">
        <v>2006</v>
      </c>
      <c r="C3719">
        <v>2007</v>
      </c>
      <c r="D3719">
        <v>29</v>
      </c>
      <c r="E3719" t="s">
        <v>71</v>
      </c>
      <c r="F3719" t="s">
        <v>31</v>
      </c>
      <c r="G3719" t="s">
        <v>60</v>
      </c>
      <c r="H3719">
        <v>0</v>
      </c>
      <c r="I3719">
        <v>3</v>
      </c>
      <c r="J3719" t="s">
        <v>34</v>
      </c>
      <c r="K3719">
        <v>28102</v>
      </c>
      <c r="L3719">
        <v>2394</v>
      </c>
      <c r="M3719">
        <v>1703</v>
      </c>
      <c r="N3719">
        <v>0.81859999999999999</v>
      </c>
      <c r="O3719">
        <v>1394</v>
      </c>
      <c r="P3719">
        <v>0</v>
      </c>
      <c r="Q3719">
        <v>691</v>
      </c>
      <c r="R3719">
        <v>691</v>
      </c>
      <c r="S3719">
        <v>1789</v>
      </c>
      <c r="T3719">
        <f t="shared" ref="T3719:T3782" si="116">SUM(R3719,S3719)</f>
        <v>2480</v>
      </c>
      <c r="U3719">
        <f t="shared" ref="U3719:U3782" si="117">IF(H3719&lt;2,I3719-1,I3719-2)</f>
        <v>2</v>
      </c>
      <c r="V3719">
        <v>0.106045991122469</v>
      </c>
      <c r="W3719">
        <v>5.4568003307151718E-2</v>
      </c>
      <c r="X3719">
        <v>0.20309753174573347</v>
      </c>
      <c r="Y3719">
        <v>0.63628847382464582</v>
      </c>
      <c r="Z3719">
        <v>253.95999999999998</v>
      </c>
      <c r="AA3719">
        <v>130.68</v>
      </c>
      <c r="AB3719">
        <v>486.38</v>
      </c>
      <c r="AC3719">
        <v>1523.79</v>
      </c>
    </row>
    <row r="3720" spans="1:29" x14ac:dyDescent="0.25">
      <c r="A3720">
        <v>2009</v>
      </c>
      <c r="B3720">
        <v>2005</v>
      </c>
      <c r="C3720">
        <v>2006</v>
      </c>
      <c r="D3720">
        <v>29</v>
      </c>
      <c r="E3720" t="s">
        <v>71</v>
      </c>
      <c r="F3720" t="s">
        <v>31</v>
      </c>
      <c r="G3720" t="s">
        <v>60</v>
      </c>
      <c r="H3720">
        <v>0</v>
      </c>
      <c r="I3720">
        <v>4</v>
      </c>
      <c r="J3720" t="s">
        <v>34</v>
      </c>
      <c r="K3720">
        <v>11303</v>
      </c>
      <c r="L3720">
        <v>3865</v>
      </c>
      <c r="M3720">
        <v>1579</v>
      </c>
      <c r="N3720">
        <v>0.96499999999999997</v>
      </c>
      <c r="O3720">
        <v>1524</v>
      </c>
      <c r="P3720">
        <v>0</v>
      </c>
      <c r="Q3720">
        <v>2284</v>
      </c>
      <c r="R3720">
        <v>2285</v>
      </c>
      <c r="S3720">
        <v>1538</v>
      </c>
      <c r="T3720">
        <f t="shared" si="116"/>
        <v>3823</v>
      </c>
      <c r="U3720">
        <f t="shared" si="117"/>
        <v>3</v>
      </c>
      <c r="V3720">
        <v>0.10559387012825754</v>
      </c>
      <c r="W3720">
        <v>5.5695534527092402E-2</v>
      </c>
      <c r="X3720">
        <v>0.14707967074186556</v>
      </c>
      <c r="Y3720">
        <v>0.69163092460278452</v>
      </c>
      <c r="Z3720">
        <v>408.19</v>
      </c>
      <c r="AA3720">
        <v>215.3</v>
      </c>
      <c r="AB3720">
        <v>568.56000000000006</v>
      </c>
      <c r="AC3720">
        <v>2673.61</v>
      </c>
    </row>
    <row r="3721" spans="1:29" x14ac:dyDescent="0.25">
      <c r="A3721">
        <v>2009</v>
      </c>
      <c r="B3721">
        <v>2004</v>
      </c>
      <c r="C3721">
        <v>2005</v>
      </c>
      <c r="D3721">
        <v>29</v>
      </c>
      <c r="E3721" t="s">
        <v>71</v>
      </c>
      <c r="F3721" t="s">
        <v>31</v>
      </c>
      <c r="G3721" t="s">
        <v>60</v>
      </c>
      <c r="H3721">
        <v>0</v>
      </c>
      <c r="I3721">
        <v>5</v>
      </c>
      <c r="J3721" t="s">
        <v>34</v>
      </c>
      <c r="K3721">
        <v>2108</v>
      </c>
      <c r="L3721">
        <v>891</v>
      </c>
      <c r="M3721">
        <v>458</v>
      </c>
      <c r="N3721">
        <v>1</v>
      </c>
      <c r="O3721">
        <v>458</v>
      </c>
      <c r="P3721">
        <v>0</v>
      </c>
      <c r="Q3721">
        <v>432</v>
      </c>
      <c r="R3721">
        <v>432</v>
      </c>
      <c r="S3721">
        <v>603</v>
      </c>
      <c r="T3721">
        <f t="shared" si="116"/>
        <v>1035</v>
      </c>
      <c r="U3721">
        <f t="shared" si="117"/>
        <v>4</v>
      </c>
      <c r="V3721">
        <v>0.22629145909070505</v>
      </c>
      <c r="W3721">
        <v>0.13467752793860241</v>
      </c>
      <c r="X3721">
        <v>7.1226605628113643E-2</v>
      </c>
      <c r="Y3721">
        <v>0.56780440734257887</v>
      </c>
      <c r="Z3721">
        <v>201.67999999999998</v>
      </c>
      <c r="AA3721">
        <v>120.03</v>
      </c>
      <c r="AB3721">
        <v>63.480000000000004</v>
      </c>
      <c r="AC3721">
        <v>506.04999999999995</v>
      </c>
    </row>
    <row r="3722" spans="1:29" x14ac:dyDescent="0.25">
      <c r="A3722">
        <v>2009</v>
      </c>
      <c r="B3722">
        <v>2007</v>
      </c>
      <c r="C3722">
        <v>2008</v>
      </c>
      <c r="D3722">
        <v>30</v>
      </c>
      <c r="E3722" t="s">
        <v>72</v>
      </c>
      <c r="F3722" t="s">
        <v>31</v>
      </c>
      <c r="G3722" t="s">
        <v>60</v>
      </c>
      <c r="H3722">
        <v>1</v>
      </c>
      <c r="I3722">
        <v>2</v>
      </c>
      <c r="J3722" t="s">
        <v>33</v>
      </c>
      <c r="K3722">
        <v>488452</v>
      </c>
      <c r="L3722">
        <v>9598</v>
      </c>
      <c r="M3722">
        <v>8273</v>
      </c>
      <c r="N3722">
        <v>0.56420000000000003</v>
      </c>
      <c r="O3722">
        <v>4667</v>
      </c>
      <c r="P3722">
        <v>0</v>
      </c>
      <c r="Q3722">
        <v>1325</v>
      </c>
      <c r="R3722">
        <v>1325</v>
      </c>
      <c r="S3722">
        <v>6072</v>
      </c>
      <c r="T3722">
        <f t="shared" si="116"/>
        <v>7397</v>
      </c>
      <c r="U3722">
        <f t="shared" si="117"/>
        <v>1</v>
      </c>
      <c r="V3722">
        <v>0.25841900626346559</v>
      </c>
      <c r="W3722">
        <v>0.27611027533411403</v>
      </c>
      <c r="X3722">
        <v>5.041610581631336E-2</v>
      </c>
      <c r="Y3722">
        <v>0.4150546125861071</v>
      </c>
      <c r="Z3722">
        <v>2480.4399999999996</v>
      </c>
      <c r="AA3722">
        <v>2650.25</v>
      </c>
      <c r="AB3722">
        <v>483.92</v>
      </c>
      <c r="AC3722">
        <v>3983.91</v>
      </c>
    </row>
    <row r="3723" spans="1:29" x14ac:dyDescent="0.25">
      <c r="A3723">
        <v>2009</v>
      </c>
      <c r="B3723">
        <v>2006</v>
      </c>
      <c r="C3723">
        <v>2007</v>
      </c>
      <c r="D3723">
        <v>30</v>
      </c>
      <c r="E3723" t="s">
        <v>72</v>
      </c>
      <c r="F3723" t="s">
        <v>31</v>
      </c>
      <c r="G3723" t="s">
        <v>60</v>
      </c>
      <c r="H3723">
        <v>1</v>
      </c>
      <c r="I3723">
        <v>3</v>
      </c>
      <c r="J3723" t="s">
        <v>34</v>
      </c>
      <c r="K3723">
        <v>119411</v>
      </c>
      <c r="L3723">
        <v>7482</v>
      </c>
      <c r="M3723">
        <v>5061</v>
      </c>
      <c r="N3723">
        <v>0.78939999999999999</v>
      </c>
      <c r="O3723">
        <v>3995</v>
      </c>
      <c r="P3723">
        <v>0</v>
      </c>
      <c r="Q3723">
        <v>2420</v>
      </c>
      <c r="R3723">
        <v>2420</v>
      </c>
      <c r="S3723">
        <v>6206</v>
      </c>
      <c r="T3723">
        <f t="shared" si="116"/>
        <v>8626</v>
      </c>
      <c r="U3723">
        <f t="shared" si="117"/>
        <v>2</v>
      </c>
      <c r="V3723">
        <v>0.28380838329755875</v>
      </c>
      <c r="W3723">
        <v>9.7516446093434683E-2</v>
      </c>
      <c r="X3723">
        <v>0.16014659142851798</v>
      </c>
      <c r="Y3723">
        <v>0.45852857918048873</v>
      </c>
      <c r="Z3723">
        <v>2123.46</v>
      </c>
      <c r="AA3723">
        <v>729.62</v>
      </c>
      <c r="AB3723">
        <v>1198.2199999999998</v>
      </c>
      <c r="AC3723">
        <v>3430.72</v>
      </c>
    </row>
    <row r="3724" spans="1:29" x14ac:dyDescent="0.25">
      <c r="A3724">
        <v>2009</v>
      </c>
      <c r="B3724">
        <v>2005</v>
      </c>
      <c r="C3724">
        <v>2006</v>
      </c>
      <c r="D3724">
        <v>30</v>
      </c>
      <c r="E3724" t="s">
        <v>72</v>
      </c>
      <c r="F3724" t="s">
        <v>31</v>
      </c>
      <c r="G3724" t="s">
        <v>60</v>
      </c>
      <c r="H3724">
        <v>1</v>
      </c>
      <c r="I3724">
        <v>4</v>
      </c>
      <c r="J3724" t="s">
        <v>34</v>
      </c>
      <c r="K3724">
        <v>132190</v>
      </c>
      <c r="L3724">
        <v>30289</v>
      </c>
      <c r="M3724">
        <v>20130</v>
      </c>
      <c r="N3724">
        <v>0.95420000000000005</v>
      </c>
      <c r="O3724">
        <v>19209</v>
      </c>
      <c r="P3724">
        <v>617</v>
      </c>
      <c r="Q3724">
        <v>9541</v>
      </c>
      <c r="R3724">
        <v>10158</v>
      </c>
      <c r="S3724">
        <v>36291</v>
      </c>
      <c r="T3724">
        <f t="shared" si="116"/>
        <v>46449</v>
      </c>
      <c r="U3724">
        <f t="shared" si="117"/>
        <v>3</v>
      </c>
      <c r="V3724">
        <v>0.41920080978129165</v>
      </c>
      <c r="W3724">
        <v>0.15937253835137138</v>
      </c>
      <c r="X3724">
        <v>5.9752734101340188E-2</v>
      </c>
      <c r="Y3724">
        <v>0.36167391776599667</v>
      </c>
      <c r="Z3724">
        <v>12697.45</v>
      </c>
      <c r="AA3724">
        <v>4827.34</v>
      </c>
      <c r="AB3724">
        <v>1809.89</v>
      </c>
      <c r="AC3724">
        <v>10954.98</v>
      </c>
    </row>
    <row r="3725" spans="1:29" x14ac:dyDescent="0.25">
      <c r="A3725">
        <v>2009</v>
      </c>
      <c r="B3725">
        <v>2004</v>
      </c>
      <c r="C3725">
        <v>2005</v>
      </c>
      <c r="D3725">
        <v>30</v>
      </c>
      <c r="E3725" t="s">
        <v>72</v>
      </c>
      <c r="F3725" t="s">
        <v>31</v>
      </c>
      <c r="G3725" t="s">
        <v>60</v>
      </c>
      <c r="H3725">
        <v>1</v>
      </c>
      <c r="I3725">
        <v>5</v>
      </c>
      <c r="J3725" t="s">
        <v>34</v>
      </c>
      <c r="K3725">
        <v>28764</v>
      </c>
      <c r="L3725">
        <v>7265</v>
      </c>
      <c r="M3725">
        <v>5544</v>
      </c>
      <c r="N3725">
        <v>1</v>
      </c>
      <c r="O3725">
        <v>5544</v>
      </c>
      <c r="P3725">
        <v>48</v>
      </c>
      <c r="Q3725">
        <v>1672</v>
      </c>
      <c r="R3725">
        <v>1721</v>
      </c>
      <c r="S3725">
        <v>18621</v>
      </c>
      <c r="T3725">
        <f t="shared" si="116"/>
        <v>20342</v>
      </c>
      <c r="U3725">
        <f t="shared" si="117"/>
        <v>4</v>
      </c>
      <c r="V3725">
        <v>0.5672069279703591</v>
      </c>
      <c r="W3725">
        <v>0.13932740770918381</v>
      </c>
      <c r="X3725">
        <v>3.5973530132321817E-2</v>
      </c>
      <c r="Y3725">
        <v>0.25749213418813544</v>
      </c>
      <c r="Z3725">
        <v>4121.1099999999997</v>
      </c>
      <c r="AA3725">
        <v>1012.3</v>
      </c>
      <c r="AB3725">
        <v>261.37</v>
      </c>
      <c r="AC3725">
        <v>1870.8400000000001</v>
      </c>
    </row>
    <row r="3726" spans="1:29" x14ac:dyDescent="0.25">
      <c r="A3726">
        <v>2010</v>
      </c>
      <c r="B3726">
        <v>2007</v>
      </c>
      <c r="C3726">
        <v>2009</v>
      </c>
      <c r="D3726">
        <v>1</v>
      </c>
      <c r="E3726" t="s">
        <v>30</v>
      </c>
      <c r="F3726" t="s">
        <v>31</v>
      </c>
      <c r="G3726" t="s">
        <v>32</v>
      </c>
      <c r="H3726">
        <v>3</v>
      </c>
      <c r="I3726">
        <v>3</v>
      </c>
      <c r="J3726" t="s">
        <v>33</v>
      </c>
      <c r="K3726">
        <v>31311</v>
      </c>
      <c r="L3726">
        <v>391</v>
      </c>
      <c r="M3726">
        <v>391</v>
      </c>
      <c r="N3726">
        <v>0.6</v>
      </c>
      <c r="O3726">
        <v>235</v>
      </c>
      <c r="P3726">
        <v>0</v>
      </c>
      <c r="Q3726">
        <v>0</v>
      </c>
      <c r="R3726">
        <v>0</v>
      </c>
      <c r="S3726">
        <v>402</v>
      </c>
      <c r="T3726">
        <f t="shared" si="116"/>
        <v>402</v>
      </c>
      <c r="U3726">
        <f t="shared" si="117"/>
        <v>1</v>
      </c>
      <c r="V3726">
        <v>0.49830214210942886</v>
      </c>
      <c r="W3726">
        <v>0.43794520897694494</v>
      </c>
      <c r="X3726">
        <v>0</v>
      </c>
      <c r="Y3726">
        <v>6.3752648913626281E-2</v>
      </c>
      <c r="Z3726">
        <v>195.17</v>
      </c>
      <c r="AA3726">
        <v>171.53</v>
      </c>
      <c r="AB3726">
        <v>0</v>
      </c>
      <c r="AC3726">
        <v>24.970000000000002</v>
      </c>
    </row>
    <row r="3727" spans="1:29" x14ac:dyDescent="0.25">
      <c r="A3727">
        <v>2010</v>
      </c>
      <c r="B3727">
        <v>2006</v>
      </c>
      <c r="C3727">
        <v>2008</v>
      </c>
      <c r="D3727">
        <v>1</v>
      </c>
      <c r="E3727" t="s">
        <v>30</v>
      </c>
      <c r="F3727" t="s">
        <v>31</v>
      </c>
      <c r="G3727" t="s">
        <v>32</v>
      </c>
      <c r="H3727">
        <v>3</v>
      </c>
      <c r="I3727">
        <v>4</v>
      </c>
      <c r="J3727" t="s">
        <v>34</v>
      </c>
      <c r="K3727">
        <v>30677</v>
      </c>
      <c r="L3727">
        <v>2293</v>
      </c>
      <c r="M3727">
        <v>2293</v>
      </c>
      <c r="N3727">
        <v>0.85089999999999999</v>
      </c>
      <c r="O3727">
        <v>1951</v>
      </c>
      <c r="P3727">
        <v>0</v>
      </c>
      <c r="Q3727">
        <v>0</v>
      </c>
      <c r="R3727">
        <v>0</v>
      </c>
      <c r="S3727">
        <v>4079</v>
      </c>
      <c r="T3727">
        <f t="shared" si="116"/>
        <v>4079</v>
      </c>
      <c r="U3727">
        <f t="shared" si="117"/>
        <v>2</v>
      </c>
      <c r="V3727">
        <v>0.9321106358114325</v>
      </c>
      <c r="W3727">
        <v>5.3673979304841517E-2</v>
      </c>
      <c r="X3727">
        <v>0</v>
      </c>
      <c r="Y3727">
        <v>1.4215384883725998E-2</v>
      </c>
      <c r="Z3727">
        <v>2137.6</v>
      </c>
      <c r="AA3727">
        <v>123.09</v>
      </c>
      <c r="AB3727">
        <v>0</v>
      </c>
      <c r="AC3727">
        <v>32.599999999999994</v>
      </c>
    </row>
    <row r="3728" spans="1:29" x14ac:dyDescent="0.25">
      <c r="A3728">
        <v>2010</v>
      </c>
      <c r="B3728">
        <v>2005</v>
      </c>
      <c r="C3728">
        <v>2007</v>
      </c>
      <c r="D3728">
        <v>1</v>
      </c>
      <c r="E3728" t="s">
        <v>30</v>
      </c>
      <c r="F3728" t="s">
        <v>31</v>
      </c>
      <c r="G3728" t="s">
        <v>32</v>
      </c>
      <c r="H3728">
        <v>3</v>
      </c>
      <c r="I3728">
        <v>5</v>
      </c>
      <c r="J3728" t="s">
        <v>34</v>
      </c>
      <c r="K3728">
        <v>16429</v>
      </c>
      <c r="L3728">
        <v>4078</v>
      </c>
      <c r="M3728">
        <v>3957</v>
      </c>
      <c r="N3728">
        <v>0.98499999999999999</v>
      </c>
      <c r="O3728">
        <v>3898</v>
      </c>
      <c r="P3728">
        <v>120</v>
      </c>
      <c r="Q3728">
        <v>0</v>
      </c>
      <c r="R3728">
        <v>120</v>
      </c>
      <c r="S3728">
        <v>7684</v>
      </c>
      <c r="T3728">
        <f t="shared" si="116"/>
        <v>7804</v>
      </c>
      <c r="U3728">
        <f t="shared" si="117"/>
        <v>3</v>
      </c>
      <c r="V3728">
        <v>0.97147907697437474</v>
      </c>
      <c r="W3728">
        <v>2.3882258333415059E-2</v>
      </c>
      <c r="X3728">
        <v>0</v>
      </c>
      <c r="Y3728">
        <v>4.6386646922103782E-3</v>
      </c>
      <c r="Z3728">
        <v>3962.43</v>
      </c>
      <c r="AA3728">
        <v>97.41</v>
      </c>
      <c r="AB3728">
        <v>0</v>
      </c>
      <c r="AC3728">
        <v>18.919999999999998</v>
      </c>
    </row>
    <row r="3729" spans="1:29" x14ac:dyDescent="0.25">
      <c r="A3729">
        <v>2010</v>
      </c>
      <c r="B3729">
        <v>2004</v>
      </c>
      <c r="C3729">
        <v>2006</v>
      </c>
      <c r="D3729">
        <v>1</v>
      </c>
      <c r="E3729" t="s">
        <v>30</v>
      </c>
      <c r="F3729" t="s">
        <v>31</v>
      </c>
      <c r="G3729" t="s">
        <v>32</v>
      </c>
      <c r="H3729">
        <v>3</v>
      </c>
      <c r="I3729">
        <v>6</v>
      </c>
      <c r="J3729" t="s">
        <v>34</v>
      </c>
      <c r="K3729">
        <v>1356</v>
      </c>
      <c r="L3729">
        <v>481</v>
      </c>
      <c r="M3729">
        <v>474</v>
      </c>
      <c r="N3729">
        <v>1</v>
      </c>
      <c r="O3729">
        <v>474</v>
      </c>
      <c r="P3729">
        <v>6</v>
      </c>
      <c r="Q3729">
        <v>0</v>
      </c>
      <c r="R3729">
        <v>6</v>
      </c>
      <c r="S3729">
        <v>739</v>
      </c>
      <c r="T3729">
        <f t="shared" si="116"/>
        <v>745</v>
      </c>
      <c r="U3729">
        <f t="shared" si="117"/>
        <v>4</v>
      </c>
      <c r="V3729">
        <v>0.9971130080794236</v>
      </c>
      <c r="W3729">
        <v>1.4538808233119406E-3</v>
      </c>
      <c r="X3729">
        <v>0</v>
      </c>
      <c r="Y3729">
        <v>1.4331110972646275E-3</v>
      </c>
      <c r="Z3729">
        <v>480.08</v>
      </c>
      <c r="AA3729">
        <v>0.7</v>
      </c>
      <c r="AB3729">
        <v>0</v>
      </c>
      <c r="AC3729">
        <v>0.69000000000000006</v>
      </c>
    </row>
    <row r="3730" spans="1:29" x14ac:dyDescent="0.25">
      <c r="A3730">
        <v>2010</v>
      </c>
      <c r="B3730">
        <v>2007</v>
      </c>
      <c r="C3730">
        <v>2009</v>
      </c>
      <c r="D3730">
        <v>2</v>
      </c>
      <c r="E3730" t="s">
        <v>35</v>
      </c>
      <c r="F3730" t="s">
        <v>36</v>
      </c>
      <c r="G3730" t="s">
        <v>37</v>
      </c>
      <c r="H3730">
        <v>3</v>
      </c>
      <c r="I3730">
        <v>3</v>
      </c>
      <c r="J3730" t="s">
        <v>33</v>
      </c>
      <c r="K3730">
        <v>691125</v>
      </c>
      <c r="L3730">
        <v>185699</v>
      </c>
      <c r="M3730">
        <v>185699</v>
      </c>
      <c r="N3730">
        <v>0.58779999999999999</v>
      </c>
      <c r="O3730">
        <v>109144</v>
      </c>
      <c r="P3730">
        <v>0</v>
      </c>
      <c r="Q3730">
        <v>0</v>
      </c>
      <c r="R3730">
        <v>0</v>
      </c>
      <c r="S3730">
        <v>11768</v>
      </c>
      <c r="T3730">
        <f t="shared" si="116"/>
        <v>11768</v>
      </c>
      <c r="U3730">
        <f t="shared" si="117"/>
        <v>1</v>
      </c>
      <c r="V3730">
        <v>4.6666192423858048E-2</v>
      </c>
      <c r="W3730">
        <v>0.94029381765263498</v>
      </c>
      <c r="X3730">
        <v>4.9099208813291025E-3</v>
      </c>
      <c r="Y3730">
        <v>8.1300690421779748E-3</v>
      </c>
      <c r="Z3730">
        <v>8665.89</v>
      </c>
      <c r="AA3730">
        <v>174612.12</v>
      </c>
      <c r="AB3730">
        <v>911.77</v>
      </c>
      <c r="AC3730">
        <v>1509.75</v>
      </c>
    </row>
    <row r="3731" spans="1:29" x14ac:dyDescent="0.25">
      <c r="A3731">
        <v>2010</v>
      </c>
      <c r="B3731">
        <v>2006</v>
      </c>
      <c r="C3731">
        <v>2008</v>
      </c>
      <c r="D3731">
        <v>2</v>
      </c>
      <c r="E3731" t="s">
        <v>35</v>
      </c>
      <c r="F3731" t="s">
        <v>36</v>
      </c>
      <c r="G3731" t="s">
        <v>37</v>
      </c>
      <c r="H3731">
        <v>3</v>
      </c>
      <c r="I3731">
        <v>4</v>
      </c>
      <c r="J3731" t="s">
        <v>34</v>
      </c>
      <c r="K3731">
        <v>247288</v>
      </c>
      <c r="L3731">
        <v>24551</v>
      </c>
      <c r="M3731">
        <v>24551</v>
      </c>
      <c r="N3731">
        <v>0.80769999999999997</v>
      </c>
      <c r="O3731">
        <v>19831</v>
      </c>
      <c r="P3731">
        <v>0</v>
      </c>
      <c r="Q3731">
        <v>0</v>
      </c>
      <c r="R3731">
        <v>0</v>
      </c>
      <c r="S3731">
        <v>21497</v>
      </c>
      <c r="T3731">
        <f t="shared" si="116"/>
        <v>21497</v>
      </c>
      <c r="U3731">
        <f t="shared" si="117"/>
        <v>2</v>
      </c>
      <c r="V3731">
        <v>0.57376292651017524</v>
      </c>
      <c r="W3731">
        <v>0.34212377435157176</v>
      </c>
      <c r="X3731">
        <v>9.1135740728898566E-3</v>
      </c>
      <c r="Y3731">
        <v>7.4999725065363163E-2</v>
      </c>
      <c r="Z3731">
        <v>14086.619999999999</v>
      </c>
      <c r="AA3731">
        <v>8399.58</v>
      </c>
      <c r="AB3731">
        <v>223.75</v>
      </c>
      <c r="AC3731">
        <v>1841.34</v>
      </c>
    </row>
    <row r="3732" spans="1:29" x14ac:dyDescent="0.25">
      <c r="A3732">
        <v>2010</v>
      </c>
      <c r="B3732">
        <v>2005</v>
      </c>
      <c r="C3732">
        <v>2007</v>
      </c>
      <c r="D3732">
        <v>2</v>
      </c>
      <c r="E3732" t="s">
        <v>35</v>
      </c>
      <c r="F3732" t="s">
        <v>36</v>
      </c>
      <c r="G3732" t="s">
        <v>37</v>
      </c>
      <c r="H3732">
        <v>3</v>
      </c>
      <c r="I3732">
        <v>5</v>
      </c>
      <c r="J3732" t="s">
        <v>34</v>
      </c>
      <c r="K3732">
        <v>149911</v>
      </c>
      <c r="L3732">
        <v>19131</v>
      </c>
      <c r="M3732">
        <v>18799</v>
      </c>
      <c r="N3732">
        <v>0.96899999999999997</v>
      </c>
      <c r="O3732">
        <v>18216</v>
      </c>
      <c r="P3732">
        <v>332</v>
      </c>
      <c r="Q3732">
        <v>0</v>
      </c>
      <c r="R3732">
        <v>332</v>
      </c>
      <c r="S3732">
        <v>69451</v>
      </c>
      <c r="T3732">
        <f t="shared" si="116"/>
        <v>69783</v>
      </c>
      <c r="U3732">
        <f t="shared" si="117"/>
        <v>3</v>
      </c>
      <c r="V3732">
        <v>0.44887815872305686</v>
      </c>
      <c r="W3732">
        <v>0.53177722698273155</v>
      </c>
      <c r="X3732">
        <v>5.8044296605571626E-3</v>
      </c>
      <c r="Y3732">
        <v>1.3540184633654508E-2</v>
      </c>
      <c r="Z3732">
        <v>8587.91</v>
      </c>
      <c r="AA3732">
        <v>10173.93</v>
      </c>
      <c r="AB3732">
        <v>111.05</v>
      </c>
      <c r="AC3732">
        <v>259.05</v>
      </c>
    </row>
    <row r="3733" spans="1:29" x14ac:dyDescent="0.25">
      <c r="A3733">
        <v>2010</v>
      </c>
      <c r="B3733">
        <v>2004</v>
      </c>
      <c r="C3733">
        <v>2006</v>
      </c>
      <c r="D3733">
        <v>2</v>
      </c>
      <c r="E3733" t="s">
        <v>35</v>
      </c>
      <c r="F3733" t="s">
        <v>36</v>
      </c>
      <c r="G3733" t="s">
        <v>37</v>
      </c>
      <c r="H3733">
        <v>3</v>
      </c>
      <c r="I3733">
        <v>6</v>
      </c>
      <c r="J3733" t="s">
        <v>34</v>
      </c>
      <c r="K3733">
        <v>33762</v>
      </c>
      <c r="L3733">
        <v>8463</v>
      </c>
      <c r="M3733">
        <v>8348</v>
      </c>
      <c r="N3733">
        <v>1</v>
      </c>
      <c r="O3733">
        <v>8348</v>
      </c>
      <c r="P3733">
        <v>115</v>
      </c>
      <c r="Q3733">
        <v>0</v>
      </c>
      <c r="R3733">
        <v>115</v>
      </c>
      <c r="S3733">
        <v>21921</v>
      </c>
      <c r="T3733">
        <f t="shared" si="116"/>
        <v>22036</v>
      </c>
      <c r="U3733">
        <f t="shared" si="117"/>
        <v>4</v>
      </c>
      <c r="V3733">
        <v>0.33502727598189402</v>
      </c>
      <c r="W3733">
        <v>0.62812385906995816</v>
      </c>
      <c r="X3733">
        <v>1.0870220204667342E-4</v>
      </c>
      <c r="Y3733">
        <v>3.6740162746101195E-2</v>
      </c>
      <c r="Z3733">
        <v>2835.5</v>
      </c>
      <c r="AA3733">
        <v>5316.12</v>
      </c>
      <c r="AB3733">
        <v>0.92</v>
      </c>
      <c r="AC3733">
        <v>310.95</v>
      </c>
    </row>
    <row r="3734" spans="1:29" x14ac:dyDescent="0.25">
      <c r="A3734">
        <v>2010</v>
      </c>
      <c r="B3734">
        <v>2008</v>
      </c>
      <c r="C3734">
        <v>2009</v>
      </c>
      <c r="D3734">
        <v>3</v>
      </c>
      <c r="E3734" t="s">
        <v>38</v>
      </c>
      <c r="F3734" t="s">
        <v>36</v>
      </c>
      <c r="G3734" t="s">
        <v>39</v>
      </c>
      <c r="H3734">
        <v>0</v>
      </c>
      <c r="I3734">
        <v>2</v>
      </c>
      <c r="J3734" t="s">
        <v>33</v>
      </c>
      <c r="K3734">
        <v>380665</v>
      </c>
      <c r="L3734">
        <v>4747</v>
      </c>
      <c r="M3734">
        <v>4590</v>
      </c>
      <c r="N3734">
        <v>0.57669999999999999</v>
      </c>
      <c r="O3734">
        <v>2647</v>
      </c>
      <c r="P3734">
        <v>0</v>
      </c>
      <c r="Q3734">
        <v>156</v>
      </c>
      <c r="R3734">
        <v>156</v>
      </c>
      <c r="S3734">
        <v>5773</v>
      </c>
      <c r="T3734">
        <f t="shared" si="116"/>
        <v>5929</v>
      </c>
      <c r="U3734">
        <f t="shared" si="117"/>
        <v>1</v>
      </c>
      <c r="V3734">
        <v>0.42747843964997867</v>
      </c>
      <c r="W3734">
        <v>0.26996043933821201</v>
      </c>
      <c r="X3734">
        <v>8.8356357722755172E-2</v>
      </c>
      <c r="Y3734">
        <v>0.21420476328905402</v>
      </c>
      <c r="Z3734">
        <v>2029.3</v>
      </c>
      <c r="AA3734">
        <v>1281.54</v>
      </c>
      <c r="AB3734">
        <v>419.44</v>
      </c>
      <c r="AC3734">
        <v>1016.86</v>
      </c>
    </row>
    <row r="3735" spans="1:29" x14ac:dyDescent="0.25">
      <c r="A3735">
        <v>2010</v>
      </c>
      <c r="B3735">
        <v>2007</v>
      </c>
      <c r="C3735">
        <v>2008</v>
      </c>
      <c r="D3735">
        <v>3</v>
      </c>
      <c r="E3735" t="s">
        <v>38</v>
      </c>
      <c r="F3735" t="s">
        <v>36</v>
      </c>
      <c r="G3735" t="s">
        <v>39</v>
      </c>
      <c r="H3735">
        <v>0</v>
      </c>
      <c r="I3735">
        <v>3</v>
      </c>
      <c r="J3735" t="s">
        <v>34</v>
      </c>
      <c r="K3735">
        <v>339200</v>
      </c>
      <c r="L3735">
        <v>5517</v>
      </c>
      <c r="M3735">
        <v>5223</v>
      </c>
      <c r="N3735">
        <v>0.80740000000000001</v>
      </c>
      <c r="O3735">
        <v>4217</v>
      </c>
      <c r="P3735">
        <v>0</v>
      </c>
      <c r="Q3735">
        <v>294</v>
      </c>
      <c r="R3735">
        <v>294</v>
      </c>
      <c r="S3735">
        <v>33294</v>
      </c>
      <c r="T3735">
        <f t="shared" si="116"/>
        <v>33588</v>
      </c>
      <c r="U3735">
        <f t="shared" si="117"/>
        <v>2</v>
      </c>
      <c r="V3735">
        <v>0.52312005683506957</v>
      </c>
      <c r="W3735">
        <v>0.13732302472760491</v>
      </c>
      <c r="X3735">
        <v>3.7424878391799522E-3</v>
      </c>
      <c r="Y3735">
        <v>0.33581443059814564</v>
      </c>
      <c r="Z3735">
        <v>2886.43</v>
      </c>
      <c r="AA3735">
        <v>757.71</v>
      </c>
      <c r="AB3735">
        <v>20.650000000000002</v>
      </c>
      <c r="AC3735">
        <v>1852.9299999999998</v>
      </c>
    </row>
    <row r="3736" spans="1:29" x14ac:dyDescent="0.25">
      <c r="A3736">
        <v>2010</v>
      </c>
      <c r="B3736">
        <v>2006</v>
      </c>
      <c r="C3736">
        <v>2007</v>
      </c>
      <c r="D3736">
        <v>3</v>
      </c>
      <c r="E3736" t="s">
        <v>38</v>
      </c>
      <c r="F3736" t="s">
        <v>36</v>
      </c>
      <c r="G3736" t="s">
        <v>39</v>
      </c>
      <c r="H3736">
        <v>0</v>
      </c>
      <c r="I3736">
        <v>4</v>
      </c>
      <c r="J3736" t="s">
        <v>34</v>
      </c>
      <c r="K3736">
        <v>226690</v>
      </c>
      <c r="L3736">
        <v>30452</v>
      </c>
      <c r="M3736">
        <v>21768</v>
      </c>
      <c r="N3736">
        <v>0.96860000000000002</v>
      </c>
      <c r="O3736">
        <v>21085</v>
      </c>
      <c r="P3736">
        <v>3435</v>
      </c>
      <c r="Q3736">
        <v>5248</v>
      </c>
      <c r="R3736">
        <v>8683</v>
      </c>
      <c r="S3736">
        <v>100784</v>
      </c>
      <c r="T3736">
        <f t="shared" si="116"/>
        <v>109467</v>
      </c>
      <c r="U3736">
        <f t="shared" si="117"/>
        <v>3</v>
      </c>
      <c r="V3736">
        <v>0.45862263501620887</v>
      </c>
      <c r="W3736">
        <v>0.16640856096548609</v>
      </c>
      <c r="X3736">
        <v>6.353078091094895E-2</v>
      </c>
      <c r="Y3736">
        <v>0.3114380231073563</v>
      </c>
      <c r="Z3736">
        <v>13966.27</v>
      </c>
      <c r="AA3736">
        <v>5067.58</v>
      </c>
      <c r="AB3736">
        <v>1934.68</v>
      </c>
      <c r="AC3736">
        <v>9484.11</v>
      </c>
    </row>
    <row r="3737" spans="1:29" x14ac:dyDescent="0.25">
      <c r="A3737">
        <v>2010</v>
      </c>
      <c r="B3737">
        <v>2005</v>
      </c>
      <c r="C3737">
        <v>2006</v>
      </c>
      <c r="D3737">
        <v>3</v>
      </c>
      <c r="E3737" t="s">
        <v>38</v>
      </c>
      <c r="F3737" t="s">
        <v>36</v>
      </c>
      <c r="G3737" t="s">
        <v>39</v>
      </c>
      <c r="H3737">
        <v>0</v>
      </c>
      <c r="I3737">
        <v>5</v>
      </c>
      <c r="J3737" t="s">
        <v>34</v>
      </c>
      <c r="K3737">
        <v>41487</v>
      </c>
      <c r="L3737">
        <v>7654</v>
      </c>
      <c r="M3737">
        <v>6480</v>
      </c>
      <c r="N3737">
        <v>1</v>
      </c>
      <c r="O3737">
        <v>6480</v>
      </c>
      <c r="P3737">
        <v>142</v>
      </c>
      <c r="Q3737">
        <v>1030</v>
      </c>
      <c r="R3737">
        <v>1173</v>
      </c>
      <c r="S3737">
        <v>29684</v>
      </c>
      <c r="T3737">
        <f t="shared" si="116"/>
        <v>30857</v>
      </c>
      <c r="U3737">
        <f t="shared" si="117"/>
        <v>4</v>
      </c>
      <c r="V3737">
        <v>0.33878298631751264</v>
      </c>
      <c r="W3737">
        <v>0.38838902526811686</v>
      </c>
      <c r="X3737">
        <v>4.073652621856183E-2</v>
      </c>
      <c r="Y3737">
        <v>0.23209146219580862</v>
      </c>
      <c r="Z3737">
        <v>2593.15</v>
      </c>
      <c r="AA3737">
        <v>2972.85</v>
      </c>
      <c r="AB3737">
        <v>311.81</v>
      </c>
      <c r="AC3737">
        <v>1776.5</v>
      </c>
    </row>
    <row r="3738" spans="1:29" x14ac:dyDescent="0.25">
      <c r="A3738">
        <v>2010</v>
      </c>
      <c r="B3738">
        <v>2008</v>
      </c>
      <c r="C3738">
        <v>2009</v>
      </c>
      <c r="D3738">
        <v>4</v>
      </c>
      <c r="E3738" t="s">
        <v>40</v>
      </c>
      <c r="F3738" t="s">
        <v>36</v>
      </c>
      <c r="G3738" t="s">
        <v>39</v>
      </c>
      <c r="H3738">
        <v>0</v>
      </c>
      <c r="I3738">
        <v>2</v>
      </c>
      <c r="J3738" t="s">
        <v>33</v>
      </c>
      <c r="K3738">
        <v>440385</v>
      </c>
      <c r="L3738">
        <v>29652</v>
      </c>
      <c r="M3738">
        <v>13174</v>
      </c>
      <c r="N3738">
        <v>0.69079999999999997</v>
      </c>
      <c r="O3738">
        <v>9101</v>
      </c>
      <c r="P3738">
        <v>0</v>
      </c>
      <c r="Q3738">
        <v>16477</v>
      </c>
      <c r="R3738">
        <v>16477</v>
      </c>
      <c r="S3738">
        <v>30796</v>
      </c>
      <c r="T3738">
        <f t="shared" si="116"/>
        <v>47273</v>
      </c>
      <c r="U3738">
        <f t="shared" si="117"/>
        <v>1</v>
      </c>
      <c r="V3738">
        <v>7.9172840996697053E-2</v>
      </c>
      <c r="W3738">
        <v>0.11703292219096369</v>
      </c>
      <c r="X3738">
        <v>1.6364644409176475E-2</v>
      </c>
      <c r="Y3738">
        <v>0.78742959240316268</v>
      </c>
      <c r="Z3738">
        <v>2347.66</v>
      </c>
      <c r="AA3738">
        <v>3470.3</v>
      </c>
      <c r="AB3738">
        <v>485.25</v>
      </c>
      <c r="AC3738">
        <v>23349.129999999997</v>
      </c>
    </row>
    <row r="3739" spans="1:29" x14ac:dyDescent="0.25">
      <c r="A3739">
        <v>2010</v>
      </c>
      <c r="B3739">
        <v>2007</v>
      </c>
      <c r="C3739">
        <v>2008</v>
      </c>
      <c r="D3739">
        <v>4</v>
      </c>
      <c r="E3739" t="s">
        <v>40</v>
      </c>
      <c r="F3739" t="s">
        <v>36</v>
      </c>
      <c r="G3739" t="s">
        <v>39</v>
      </c>
      <c r="H3739">
        <v>0</v>
      </c>
      <c r="I3739">
        <v>3</v>
      </c>
      <c r="J3739" t="s">
        <v>34</v>
      </c>
      <c r="K3739">
        <v>807819</v>
      </c>
      <c r="L3739">
        <v>151604</v>
      </c>
      <c r="M3739">
        <v>96668</v>
      </c>
      <c r="N3739">
        <v>0.88429999999999997</v>
      </c>
      <c r="O3739">
        <v>85484</v>
      </c>
      <c r="P3739">
        <v>0</v>
      </c>
      <c r="Q3739">
        <v>54935</v>
      </c>
      <c r="R3739">
        <v>54935</v>
      </c>
      <c r="S3739">
        <v>146885</v>
      </c>
      <c r="T3739">
        <f t="shared" si="116"/>
        <v>201820</v>
      </c>
      <c r="U3739">
        <f t="shared" si="117"/>
        <v>2</v>
      </c>
      <c r="V3739">
        <v>3.5110341709208959E-2</v>
      </c>
      <c r="W3739">
        <v>1.6110783320102597E-2</v>
      </c>
      <c r="X3739">
        <v>0.27560853420472609</v>
      </c>
      <c r="Y3739">
        <v>0.67317034076596249</v>
      </c>
      <c r="Z3739">
        <v>5322.87</v>
      </c>
      <c r="AA3739">
        <v>2442.46</v>
      </c>
      <c r="AB3739">
        <v>41783.370000000003</v>
      </c>
      <c r="AC3739">
        <v>102055.35</v>
      </c>
    </row>
    <row r="3740" spans="1:29" x14ac:dyDescent="0.25">
      <c r="A3740">
        <v>2010</v>
      </c>
      <c r="B3740">
        <v>2006</v>
      </c>
      <c r="C3740">
        <v>2007</v>
      </c>
      <c r="D3740">
        <v>4</v>
      </c>
      <c r="E3740" t="s">
        <v>40</v>
      </c>
      <c r="F3740" t="s">
        <v>36</v>
      </c>
      <c r="G3740" t="s">
        <v>39</v>
      </c>
      <c r="H3740">
        <v>0</v>
      </c>
      <c r="I3740">
        <v>4</v>
      </c>
      <c r="J3740" t="s">
        <v>34</v>
      </c>
      <c r="K3740">
        <v>31473</v>
      </c>
      <c r="L3740">
        <v>5220</v>
      </c>
      <c r="M3740">
        <v>4820</v>
      </c>
      <c r="N3740">
        <v>0.996</v>
      </c>
      <c r="O3740">
        <v>4801</v>
      </c>
      <c r="P3740">
        <v>81</v>
      </c>
      <c r="Q3740">
        <v>318</v>
      </c>
      <c r="R3740">
        <v>400</v>
      </c>
      <c r="S3740">
        <v>19147</v>
      </c>
      <c r="T3740">
        <f t="shared" si="116"/>
        <v>19547</v>
      </c>
      <c r="U3740">
        <f t="shared" si="117"/>
        <v>3</v>
      </c>
      <c r="V3740">
        <v>1.5708621449230943E-2</v>
      </c>
      <c r="W3740">
        <v>3.0124312831612612E-2</v>
      </c>
      <c r="X3740">
        <v>0.41773900051717194</v>
      </c>
      <c r="Y3740">
        <v>0.53642806520198427</v>
      </c>
      <c r="Z3740">
        <v>82.01</v>
      </c>
      <c r="AA3740">
        <v>157.26999999999998</v>
      </c>
      <c r="AB3740">
        <v>2180.89</v>
      </c>
      <c r="AC3740">
        <v>2800.5299999999997</v>
      </c>
    </row>
    <row r="3741" spans="1:29" x14ac:dyDescent="0.25">
      <c r="A3741">
        <v>2010</v>
      </c>
      <c r="B3741">
        <v>2005</v>
      </c>
      <c r="C3741">
        <v>2006</v>
      </c>
      <c r="D3741">
        <v>4</v>
      </c>
      <c r="E3741" t="s">
        <v>40</v>
      </c>
      <c r="F3741" t="s">
        <v>36</v>
      </c>
      <c r="G3741" t="s">
        <v>39</v>
      </c>
      <c r="H3741">
        <v>0</v>
      </c>
      <c r="I3741">
        <v>5</v>
      </c>
      <c r="J3741" t="s">
        <v>34</v>
      </c>
      <c r="K3741">
        <v>12753</v>
      </c>
      <c r="L3741">
        <v>195</v>
      </c>
      <c r="M3741">
        <v>129</v>
      </c>
      <c r="N3741">
        <v>1</v>
      </c>
      <c r="O3741">
        <v>129</v>
      </c>
      <c r="P3741">
        <v>5</v>
      </c>
      <c r="Q3741">
        <v>59</v>
      </c>
      <c r="R3741">
        <v>65</v>
      </c>
      <c r="S3741">
        <v>11282</v>
      </c>
      <c r="T3741">
        <f t="shared" si="116"/>
        <v>11347</v>
      </c>
      <c r="U3741">
        <f t="shared" si="117"/>
        <v>4</v>
      </c>
      <c r="V3741">
        <v>6.8644024383996711E-3</v>
      </c>
      <c r="W3741">
        <v>8.7341836996055536E-2</v>
      </c>
      <c r="X3741">
        <v>0.12883561292966547</v>
      </c>
      <c r="Y3741">
        <v>0.77695814763587923</v>
      </c>
      <c r="Z3741">
        <v>1.3399999999999999</v>
      </c>
      <c r="AA3741">
        <v>17.05</v>
      </c>
      <c r="AB3741">
        <v>25.15</v>
      </c>
      <c r="AC3741">
        <v>151.66999999999999</v>
      </c>
    </row>
    <row r="3742" spans="1:29" x14ac:dyDescent="0.25">
      <c r="A3742">
        <v>2010</v>
      </c>
      <c r="B3742">
        <v>2008</v>
      </c>
      <c r="C3742">
        <v>2009</v>
      </c>
      <c r="D3742">
        <v>5</v>
      </c>
      <c r="E3742" t="s">
        <v>41</v>
      </c>
      <c r="F3742" t="s">
        <v>36</v>
      </c>
      <c r="G3742" t="s">
        <v>42</v>
      </c>
      <c r="H3742">
        <v>1</v>
      </c>
      <c r="I3742">
        <v>2</v>
      </c>
      <c r="J3742" t="s">
        <v>33</v>
      </c>
      <c r="K3742">
        <v>303716</v>
      </c>
      <c r="L3742">
        <v>4559</v>
      </c>
      <c r="M3742">
        <v>4332</v>
      </c>
      <c r="N3742">
        <v>0.58089999999999997</v>
      </c>
      <c r="O3742">
        <v>2516</v>
      </c>
      <c r="P3742">
        <v>0</v>
      </c>
      <c r="Q3742">
        <v>227</v>
      </c>
      <c r="R3742">
        <v>227</v>
      </c>
      <c r="S3742">
        <v>2707</v>
      </c>
      <c r="T3742">
        <f t="shared" si="116"/>
        <v>2934</v>
      </c>
      <c r="U3742">
        <f t="shared" si="117"/>
        <v>1</v>
      </c>
      <c r="V3742">
        <v>0.36384192934281978</v>
      </c>
      <c r="W3742">
        <v>0.36752656004632112</v>
      </c>
      <c r="X3742">
        <v>0</v>
      </c>
      <c r="Y3742">
        <v>0.26863151061085916</v>
      </c>
      <c r="Z3742">
        <v>1658.9299999999998</v>
      </c>
      <c r="AA3742">
        <v>1675.73</v>
      </c>
      <c r="AB3742">
        <v>0</v>
      </c>
      <c r="AC3742">
        <v>1224.82</v>
      </c>
    </row>
    <row r="3743" spans="1:29" x14ac:dyDescent="0.25">
      <c r="A3743">
        <v>2010</v>
      </c>
      <c r="B3743">
        <v>2007</v>
      </c>
      <c r="C3743">
        <v>2008</v>
      </c>
      <c r="D3743">
        <v>5</v>
      </c>
      <c r="E3743" t="s">
        <v>41</v>
      </c>
      <c r="F3743" t="s">
        <v>36</v>
      </c>
      <c r="G3743" t="s">
        <v>42</v>
      </c>
      <c r="H3743">
        <v>1</v>
      </c>
      <c r="I3743">
        <v>3</v>
      </c>
      <c r="J3743" t="s">
        <v>34</v>
      </c>
      <c r="K3743">
        <v>482328</v>
      </c>
      <c r="L3743">
        <v>21941</v>
      </c>
      <c r="M3743">
        <v>19603</v>
      </c>
      <c r="N3743">
        <v>0.81010000000000004</v>
      </c>
      <c r="O3743">
        <v>15880</v>
      </c>
      <c r="P3743">
        <v>0</v>
      </c>
      <c r="Q3743">
        <v>2337</v>
      </c>
      <c r="R3743">
        <v>2337</v>
      </c>
      <c r="S3743">
        <v>54938</v>
      </c>
      <c r="T3743">
        <f t="shared" si="116"/>
        <v>57275</v>
      </c>
      <c r="U3743">
        <f t="shared" si="117"/>
        <v>2</v>
      </c>
      <c r="V3743">
        <v>0.54479198617753277</v>
      </c>
      <c r="W3743">
        <v>0.29933152819663933</v>
      </c>
      <c r="X3743">
        <v>0</v>
      </c>
      <c r="Y3743">
        <v>0.15587648562582812</v>
      </c>
      <c r="Z3743">
        <v>11953.33</v>
      </c>
      <c r="AA3743">
        <v>6567.66</v>
      </c>
      <c r="AB3743">
        <v>0</v>
      </c>
      <c r="AC3743">
        <v>3420.1000000000004</v>
      </c>
    </row>
    <row r="3744" spans="1:29" x14ac:dyDescent="0.25">
      <c r="A3744">
        <v>2010</v>
      </c>
      <c r="B3744">
        <v>2006</v>
      </c>
      <c r="C3744">
        <v>2007</v>
      </c>
      <c r="D3744">
        <v>5</v>
      </c>
      <c r="E3744" t="s">
        <v>41</v>
      </c>
      <c r="F3744" t="s">
        <v>36</v>
      </c>
      <c r="G3744" t="s">
        <v>42</v>
      </c>
      <c r="H3744">
        <v>1</v>
      </c>
      <c r="I3744">
        <v>4</v>
      </c>
      <c r="J3744" t="s">
        <v>34</v>
      </c>
      <c r="K3744">
        <v>66347</v>
      </c>
      <c r="L3744">
        <v>13907</v>
      </c>
      <c r="M3744">
        <v>10622</v>
      </c>
      <c r="N3744">
        <v>0.97370000000000001</v>
      </c>
      <c r="O3744">
        <v>10342</v>
      </c>
      <c r="P3744">
        <v>596</v>
      </c>
      <c r="Q3744">
        <v>2688</v>
      </c>
      <c r="R3744">
        <v>3285</v>
      </c>
      <c r="S3744">
        <v>28000</v>
      </c>
      <c r="T3744">
        <f t="shared" si="116"/>
        <v>31285</v>
      </c>
      <c r="U3744">
        <f t="shared" si="117"/>
        <v>3</v>
      </c>
      <c r="V3744">
        <v>0.62831616602851026</v>
      </c>
      <c r="W3744">
        <v>0.15307195887037336</v>
      </c>
      <c r="X3744">
        <v>0</v>
      </c>
      <c r="Y3744">
        <v>0.21861187510111632</v>
      </c>
      <c r="Z3744">
        <v>8738.15</v>
      </c>
      <c r="AA3744">
        <v>2128.81</v>
      </c>
      <c r="AB3744">
        <v>0</v>
      </c>
      <c r="AC3744">
        <v>3040.29</v>
      </c>
    </row>
    <row r="3745" spans="1:29" x14ac:dyDescent="0.25">
      <c r="A3745">
        <v>2010</v>
      </c>
      <c r="B3745">
        <v>2005</v>
      </c>
      <c r="C3745">
        <v>2006</v>
      </c>
      <c r="D3745">
        <v>5</v>
      </c>
      <c r="E3745" t="s">
        <v>41</v>
      </c>
      <c r="F3745" t="s">
        <v>36</v>
      </c>
      <c r="G3745" t="s">
        <v>42</v>
      </c>
      <c r="H3745">
        <v>1</v>
      </c>
      <c r="I3745">
        <v>5</v>
      </c>
      <c r="J3745" t="s">
        <v>34</v>
      </c>
      <c r="K3745">
        <v>7815</v>
      </c>
      <c r="L3745">
        <v>2672</v>
      </c>
      <c r="M3745">
        <v>1838</v>
      </c>
      <c r="N3745">
        <v>1</v>
      </c>
      <c r="O3745">
        <v>1838</v>
      </c>
      <c r="P3745">
        <v>127</v>
      </c>
      <c r="Q3745">
        <v>706</v>
      </c>
      <c r="R3745">
        <v>833</v>
      </c>
      <c r="S3745">
        <v>4361</v>
      </c>
      <c r="T3745">
        <f t="shared" si="116"/>
        <v>5194</v>
      </c>
      <c r="U3745">
        <f t="shared" si="117"/>
        <v>4</v>
      </c>
      <c r="V3745">
        <v>0.57226352754526644</v>
      </c>
      <c r="W3745">
        <v>0.13206685849631991</v>
      </c>
      <c r="X3745">
        <v>0</v>
      </c>
      <c r="Y3745">
        <v>0.29566961395841362</v>
      </c>
      <c r="Z3745">
        <v>1529.38</v>
      </c>
      <c r="AA3745">
        <v>352.95</v>
      </c>
      <c r="AB3745">
        <v>0</v>
      </c>
      <c r="AC3745">
        <v>790.18000000000006</v>
      </c>
    </row>
    <row r="3746" spans="1:29" x14ac:dyDescent="0.25">
      <c r="A3746">
        <v>2010</v>
      </c>
      <c r="B3746">
        <v>2008</v>
      </c>
      <c r="C3746">
        <v>2009</v>
      </c>
      <c r="D3746">
        <v>6</v>
      </c>
      <c r="E3746" t="s">
        <v>43</v>
      </c>
      <c r="F3746" t="s">
        <v>36</v>
      </c>
      <c r="G3746" t="s">
        <v>42</v>
      </c>
      <c r="H3746">
        <v>0</v>
      </c>
      <c r="I3746">
        <v>2</v>
      </c>
      <c r="J3746" t="s">
        <v>33</v>
      </c>
      <c r="K3746">
        <v>33156</v>
      </c>
      <c r="L3746">
        <v>497</v>
      </c>
      <c r="M3746">
        <v>472</v>
      </c>
      <c r="N3746">
        <v>0.58089999999999997</v>
      </c>
      <c r="O3746">
        <v>274</v>
      </c>
      <c r="P3746">
        <v>0</v>
      </c>
      <c r="Q3746">
        <v>24</v>
      </c>
      <c r="R3746">
        <v>24</v>
      </c>
      <c r="S3746">
        <v>295</v>
      </c>
      <c r="T3746">
        <f t="shared" si="116"/>
        <v>319</v>
      </c>
      <c r="U3746">
        <f t="shared" si="117"/>
        <v>1</v>
      </c>
      <c r="V3746">
        <v>0.36411524619498564</v>
      </c>
      <c r="W3746">
        <v>0.36781470535014177</v>
      </c>
      <c r="X3746">
        <v>0</v>
      </c>
      <c r="Y3746">
        <v>0.2680700484548727</v>
      </c>
      <c r="Z3746">
        <v>181.1</v>
      </c>
      <c r="AA3746">
        <v>182.94</v>
      </c>
      <c r="AB3746">
        <v>0</v>
      </c>
      <c r="AC3746">
        <v>133.33000000000001</v>
      </c>
    </row>
    <row r="3747" spans="1:29" x14ac:dyDescent="0.25">
      <c r="A3747">
        <v>2010</v>
      </c>
      <c r="B3747">
        <v>2007</v>
      </c>
      <c r="C3747">
        <v>2008</v>
      </c>
      <c r="D3747">
        <v>6</v>
      </c>
      <c r="E3747" t="s">
        <v>43</v>
      </c>
      <c r="F3747" t="s">
        <v>36</v>
      </c>
      <c r="G3747" t="s">
        <v>42</v>
      </c>
      <c r="H3747">
        <v>0</v>
      </c>
      <c r="I3747">
        <v>3</v>
      </c>
      <c r="J3747" t="s">
        <v>34</v>
      </c>
      <c r="K3747">
        <v>60831</v>
      </c>
      <c r="L3747">
        <v>2729</v>
      </c>
      <c r="M3747">
        <v>2472</v>
      </c>
      <c r="N3747">
        <v>0.81010000000000004</v>
      </c>
      <c r="O3747">
        <v>2002</v>
      </c>
      <c r="P3747">
        <v>0</v>
      </c>
      <c r="Q3747">
        <v>256</v>
      </c>
      <c r="R3747">
        <v>256</v>
      </c>
      <c r="S3747">
        <v>6966</v>
      </c>
      <c r="T3747">
        <f t="shared" si="116"/>
        <v>7222</v>
      </c>
      <c r="U3747">
        <f t="shared" si="117"/>
        <v>2</v>
      </c>
      <c r="V3747">
        <v>0.55241037141265792</v>
      </c>
      <c r="W3747">
        <v>0.30352065195086919</v>
      </c>
      <c r="X3747">
        <v>0</v>
      </c>
      <c r="Y3747">
        <v>0.14406897663647289</v>
      </c>
      <c r="Z3747">
        <v>1507.55</v>
      </c>
      <c r="AA3747">
        <v>828.32</v>
      </c>
      <c r="AB3747">
        <v>0</v>
      </c>
      <c r="AC3747">
        <v>393.16999999999996</v>
      </c>
    </row>
    <row r="3748" spans="1:29" x14ac:dyDescent="0.25">
      <c r="A3748">
        <v>2010</v>
      </c>
      <c r="B3748">
        <v>2006</v>
      </c>
      <c r="C3748">
        <v>2007</v>
      </c>
      <c r="D3748">
        <v>6</v>
      </c>
      <c r="E3748" t="s">
        <v>43</v>
      </c>
      <c r="F3748" t="s">
        <v>36</v>
      </c>
      <c r="G3748" t="s">
        <v>42</v>
      </c>
      <c r="H3748">
        <v>0</v>
      </c>
      <c r="I3748">
        <v>4</v>
      </c>
      <c r="J3748" t="s">
        <v>34</v>
      </c>
      <c r="K3748">
        <v>10343</v>
      </c>
      <c r="L3748">
        <v>2118</v>
      </c>
      <c r="M3748">
        <v>1655</v>
      </c>
      <c r="N3748">
        <v>0.97370000000000001</v>
      </c>
      <c r="O3748">
        <v>1612</v>
      </c>
      <c r="P3748">
        <v>92</v>
      </c>
      <c r="Q3748">
        <v>369</v>
      </c>
      <c r="R3748">
        <v>462</v>
      </c>
      <c r="S3748">
        <v>4415</v>
      </c>
      <c r="T3748">
        <f t="shared" si="116"/>
        <v>4877</v>
      </c>
      <c r="U3748">
        <f t="shared" si="117"/>
        <v>3</v>
      </c>
      <c r="V3748">
        <v>0.64313906934582266</v>
      </c>
      <c r="W3748">
        <v>0.15667963438585891</v>
      </c>
      <c r="X3748">
        <v>0</v>
      </c>
      <c r="Y3748">
        <v>0.20018129626831849</v>
      </c>
      <c r="Z3748">
        <v>1362.22</v>
      </c>
      <c r="AA3748">
        <v>331.86</v>
      </c>
      <c r="AB3748">
        <v>0</v>
      </c>
      <c r="AC3748">
        <v>424</v>
      </c>
    </row>
    <row r="3749" spans="1:29" x14ac:dyDescent="0.25">
      <c r="A3749">
        <v>2010</v>
      </c>
      <c r="B3749">
        <v>2005</v>
      </c>
      <c r="C3749">
        <v>2006</v>
      </c>
      <c r="D3749">
        <v>6</v>
      </c>
      <c r="E3749" t="s">
        <v>43</v>
      </c>
      <c r="F3749" t="s">
        <v>36</v>
      </c>
      <c r="G3749" t="s">
        <v>42</v>
      </c>
      <c r="H3749">
        <v>0</v>
      </c>
      <c r="I3749">
        <v>5</v>
      </c>
      <c r="J3749" t="s">
        <v>34</v>
      </c>
      <c r="K3749">
        <v>914</v>
      </c>
      <c r="L3749">
        <v>301</v>
      </c>
      <c r="M3749">
        <v>214</v>
      </c>
      <c r="N3749">
        <v>1</v>
      </c>
      <c r="O3749">
        <v>214</v>
      </c>
      <c r="P3749">
        <v>14</v>
      </c>
      <c r="Q3749">
        <v>71</v>
      </c>
      <c r="R3749">
        <v>86</v>
      </c>
      <c r="S3749">
        <v>520</v>
      </c>
      <c r="T3749">
        <f t="shared" si="116"/>
        <v>606</v>
      </c>
      <c r="U3749">
        <f t="shared" si="117"/>
        <v>4</v>
      </c>
      <c r="V3749">
        <v>0.5924968515940876</v>
      </c>
      <c r="W3749">
        <v>0.13674023994167162</v>
      </c>
      <c r="X3749">
        <v>0</v>
      </c>
      <c r="Y3749">
        <v>0.27076290846424073</v>
      </c>
      <c r="Z3749">
        <v>178.78</v>
      </c>
      <c r="AA3749">
        <v>41.26</v>
      </c>
      <c r="AB3749">
        <v>0</v>
      </c>
      <c r="AC3749">
        <v>81.7</v>
      </c>
    </row>
    <row r="3750" spans="1:29" x14ac:dyDescent="0.25">
      <c r="A3750">
        <v>2010</v>
      </c>
      <c r="B3750">
        <v>2008</v>
      </c>
      <c r="C3750">
        <v>2009</v>
      </c>
      <c r="D3750">
        <v>7</v>
      </c>
      <c r="E3750" t="s">
        <v>44</v>
      </c>
      <c r="F3750" t="s">
        <v>36</v>
      </c>
      <c r="G3750" t="s">
        <v>45</v>
      </c>
      <c r="H3750">
        <v>0</v>
      </c>
      <c r="I3750">
        <v>2</v>
      </c>
      <c r="J3750" t="s">
        <v>33</v>
      </c>
      <c r="K3750">
        <v>177613</v>
      </c>
      <c r="L3750">
        <v>6894</v>
      </c>
      <c r="M3750">
        <v>6894</v>
      </c>
      <c r="N3750">
        <v>0.51970000000000005</v>
      </c>
      <c r="O3750">
        <v>3583</v>
      </c>
      <c r="P3750">
        <v>0</v>
      </c>
      <c r="Q3750">
        <v>0</v>
      </c>
      <c r="R3750">
        <v>0</v>
      </c>
      <c r="S3750">
        <v>43</v>
      </c>
      <c r="T3750">
        <f t="shared" si="116"/>
        <v>43</v>
      </c>
      <c r="U3750">
        <f t="shared" si="117"/>
        <v>1</v>
      </c>
      <c r="V3750">
        <v>0.13935195459417749</v>
      </c>
      <c r="W3750">
        <v>0.74438192876113063</v>
      </c>
      <c r="X3750">
        <v>2.8387341952084845E-2</v>
      </c>
      <c r="Y3750">
        <v>8.7878774692607062E-2</v>
      </c>
      <c r="Z3750">
        <v>960.73</v>
      </c>
      <c r="AA3750">
        <v>5131.9699999999993</v>
      </c>
      <c r="AB3750">
        <v>195.70999999999998</v>
      </c>
      <c r="AC3750">
        <v>605.86</v>
      </c>
    </row>
    <row r="3751" spans="1:29" x14ac:dyDescent="0.25">
      <c r="A3751">
        <v>2010</v>
      </c>
      <c r="B3751">
        <v>2007</v>
      </c>
      <c r="C3751">
        <v>2008</v>
      </c>
      <c r="D3751">
        <v>7</v>
      </c>
      <c r="E3751" t="s">
        <v>44</v>
      </c>
      <c r="F3751" t="s">
        <v>36</v>
      </c>
      <c r="G3751" t="s">
        <v>45</v>
      </c>
      <c r="H3751">
        <v>0</v>
      </c>
      <c r="I3751">
        <v>3</v>
      </c>
      <c r="J3751" t="s">
        <v>34</v>
      </c>
      <c r="K3751">
        <v>97347</v>
      </c>
      <c r="L3751">
        <v>6413</v>
      </c>
      <c r="M3751">
        <v>6413</v>
      </c>
      <c r="N3751">
        <v>0.74219999999999997</v>
      </c>
      <c r="O3751">
        <v>4759</v>
      </c>
      <c r="P3751">
        <v>0</v>
      </c>
      <c r="Q3751">
        <v>0</v>
      </c>
      <c r="R3751">
        <v>0</v>
      </c>
      <c r="S3751">
        <v>588</v>
      </c>
      <c r="T3751">
        <f t="shared" si="116"/>
        <v>588</v>
      </c>
      <c r="U3751">
        <f t="shared" si="117"/>
        <v>2</v>
      </c>
      <c r="V3751">
        <v>0.19923157167605629</v>
      </c>
      <c r="W3751">
        <v>0.71547413181477237</v>
      </c>
      <c r="X3751">
        <v>9.2311194759468512E-4</v>
      </c>
      <c r="Y3751">
        <v>8.4371184561576371E-2</v>
      </c>
      <c r="Z3751">
        <v>1277.69</v>
      </c>
      <c r="AA3751">
        <v>4588.3999999999996</v>
      </c>
      <c r="AB3751">
        <v>5.92</v>
      </c>
      <c r="AC3751">
        <v>541.07999999999993</v>
      </c>
    </row>
    <row r="3752" spans="1:29" x14ac:dyDescent="0.25">
      <c r="A3752">
        <v>2010</v>
      </c>
      <c r="B3752">
        <v>2006</v>
      </c>
      <c r="C3752">
        <v>2007</v>
      </c>
      <c r="D3752">
        <v>7</v>
      </c>
      <c r="E3752" t="s">
        <v>44</v>
      </c>
      <c r="F3752" t="s">
        <v>36</v>
      </c>
      <c r="G3752" t="s">
        <v>45</v>
      </c>
      <c r="H3752">
        <v>0</v>
      </c>
      <c r="I3752">
        <v>4</v>
      </c>
      <c r="J3752" t="s">
        <v>34</v>
      </c>
      <c r="K3752">
        <v>57171</v>
      </c>
      <c r="L3752">
        <v>10784</v>
      </c>
      <c r="M3752">
        <v>10144</v>
      </c>
      <c r="N3752">
        <v>0.92459999999999998</v>
      </c>
      <c r="O3752">
        <v>9379</v>
      </c>
      <c r="P3752">
        <v>640</v>
      </c>
      <c r="Q3752">
        <v>0</v>
      </c>
      <c r="R3752">
        <v>640</v>
      </c>
      <c r="S3752">
        <v>8111</v>
      </c>
      <c r="T3752">
        <f t="shared" si="116"/>
        <v>8751</v>
      </c>
      <c r="U3752">
        <f t="shared" si="117"/>
        <v>3</v>
      </c>
      <c r="V3752">
        <v>0.58895817589214094</v>
      </c>
      <c r="W3752">
        <v>0.30649499974500322</v>
      </c>
      <c r="X3752">
        <v>4.3562722252873344E-3</v>
      </c>
      <c r="Y3752">
        <v>0.10019055213756843</v>
      </c>
      <c r="Z3752">
        <v>6351.59</v>
      </c>
      <c r="AA3752">
        <v>3305.38</v>
      </c>
      <c r="AB3752">
        <v>46.98</v>
      </c>
      <c r="AC3752">
        <v>1080.5</v>
      </c>
    </row>
    <row r="3753" spans="1:29" x14ac:dyDescent="0.25">
      <c r="A3753">
        <v>2010</v>
      </c>
      <c r="B3753">
        <v>2005</v>
      </c>
      <c r="C3753">
        <v>2006</v>
      </c>
      <c r="D3753">
        <v>7</v>
      </c>
      <c r="E3753" t="s">
        <v>44</v>
      </c>
      <c r="F3753" t="s">
        <v>36</v>
      </c>
      <c r="G3753" t="s">
        <v>45</v>
      </c>
      <c r="H3753">
        <v>0</v>
      </c>
      <c r="I3753">
        <v>5</v>
      </c>
      <c r="J3753" t="s">
        <v>34</v>
      </c>
      <c r="K3753">
        <v>27481</v>
      </c>
      <c r="L3753">
        <v>12828</v>
      </c>
      <c r="M3753">
        <v>12253</v>
      </c>
      <c r="N3753">
        <v>1</v>
      </c>
      <c r="O3753">
        <v>12253</v>
      </c>
      <c r="P3753">
        <v>574</v>
      </c>
      <c r="Q3753">
        <v>0</v>
      </c>
      <c r="R3753">
        <v>574</v>
      </c>
      <c r="S3753">
        <v>11903</v>
      </c>
      <c r="T3753">
        <f t="shared" si="116"/>
        <v>12477</v>
      </c>
      <c r="U3753">
        <f t="shared" si="117"/>
        <v>4</v>
      </c>
      <c r="V3753">
        <v>0.36848447811127627</v>
      </c>
      <c r="W3753">
        <v>0.52578692928042603</v>
      </c>
      <c r="X3753">
        <v>8.351404398479069E-3</v>
      </c>
      <c r="Y3753">
        <v>9.7377188209818707E-2</v>
      </c>
      <c r="Z3753">
        <v>4727.2800000000007</v>
      </c>
      <c r="AA3753">
        <v>6745.3099999999995</v>
      </c>
      <c r="AB3753">
        <v>107.14</v>
      </c>
      <c r="AC3753">
        <v>1249.25</v>
      </c>
    </row>
    <row r="3754" spans="1:29" x14ac:dyDescent="0.25">
      <c r="A3754">
        <v>2010</v>
      </c>
      <c r="B3754">
        <v>2008</v>
      </c>
      <c r="C3754">
        <v>2009</v>
      </c>
      <c r="D3754">
        <v>8</v>
      </c>
      <c r="E3754" t="s">
        <v>46</v>
      </c>
      <c r="F3754" t="s">
        <v>36</v>
      </c>
      <c r="G3754" t="s">
        <v>45</v>
      </c>
      <c r="H3754">
        <v>0</v>
      </c>
      <c r="I3754">
        <v>2</v>
      </c>
      <c r="J3754" t="s">
        <v>33</v>
      </c>
      <c r="K3754">
        <v>51930</v>
      </c>
      <c r="L3754">
        <v>3545</v>
      </c>
      <c r="M3754">
        <v>3545</v>
      </c>
      <c r="N3754">
        <v>0.60340000000000005</v>
      </c>
      <c r="O3754">
        <v>2139</v>
      </c>
      <c r="P3754">
        <v>0</v>
      </c>
      <c r="Q3754">
        <v>0</v>
      </c>
      <c r="R3754">
        <v>0</v>
      </c>
      <c r="S3754">
        <v>1025</v>
      </c>
      <c r="T3754">
        <f t="shared" si="116"/>
        <v>1025</v>
      </c>
      <c r="U3754">
        <f t="shared" si="117"/>
        <v>1</v>
      </c>
      <c r="V3754">
        <v>7.923299974049712E-2</v>
      </c>
      <c r="W3754">
        <v>0.20202863557897352</v>
      </c>
      <c r="X3754">
        <v>1.8012884882264671E-2</v>
      </c>
      <c r="Y3754">
        <v>0.70072547979826483</v>
      </c>
      <c r="Z3754">
        <v>280.89999999999998</v>
      </c>
      <c r="AA3754">
        <v>716.24</v>
      </c>
      <c r="AB3754">
        <v>63.86</v>
      </c>
      <c r="AC3754">
        <v>2484.2400000000002</v>
      </c>
    </row>
    <row r="3755" spans="1:29" x14ac:dyDescent="0.25">
      <c r="A3755">
        <v>2010</v>
      </c>
      <c r="B3755">
        <v>2007</v>
      </c>
      <c r="C3755">
        <v>2008</v>
      </c>
      <c r="D3755">
        <v>8</v>
      </c>
      <c r="E3755" t="s">
        <v>46</v>
      </c>
      <c r="F3755" t="s">
        <v>36</v>
      </c>
      <c r="G3755" t="s">
        <v>45</v>
      </c>
      <c r="H3755">
        <v>0</v>
      </c>
      <c r="I3755">
        <v>3</v>
      </c>
      <c r="J3755" t="s">
        <v>34</v>
      </c>
      <c r="K3755">
        <v>22481</v>
      </c>
      <c r="L3755">
        <v>3017</v>
      </c>
      <c r="M3755">
        <v>3017</v>
      </c>
      <c r="N3755">
        <v>0.84009999999999996</v>
      </c>
      <c r="O3755">
        <v>2534</v>
      </c>
      <c r="P3755">
        <v>0</v>
      </c>
      <c r="Q3755">
        <v>0</v>
      </c>
      <c r="R3755">
        <v>0</v>
      </c>
      <c r="S3755">
        <v>2863</v>
      </c>
      <c r="T3755">
        <f t="shared" si="116"/>
        <v>2863</v>
      </c>
      <c r="U3755">
        <f t="shared" si="117"/>
        <v>2</v>
      </c>
      <c r="V3755">
        <v>6.5584854631507775E-2</v>
      </c>
      <c r="W3755">
        <v>0.18067653024698724</v>
      </c>
      <c r="X3755">
        <v>6.6095268398096235E-2</v>
      </c>
      <c r="Y3755">
        <v>0.68764334672340877</v>
      </c>
      <c r="Z3755">
        <v>197.88</v>
      </c>
      <c r="AA3755">
        <v>545.13</v>
      </c>
      <c r="AB3755">
        <v>199.42000000000002</v>
      </c>
      <c r="AC3755">
        <v>2074.73</v>
      </c>
    </row>
    <row r="3756" spans="1:29" x14ac:dyDescent="0.25">
      <c r="A3756">
        <v>2010</v>
      </c>
      <c r="B3756">
        <v>2006</v>
      </c>
      <c r="C3756">
        <v>2007</v>
      </c>
      <c r="D3756">
        <v>8</v>
      </c>
      <c r="E3756" t="s">
        <v>46</v>
      </c>
      <c r="F3756" t="s">
        <v>36</v>
      </c>
      <c r="G3756" t="s">
        <v>45</v>
      </c>
      <c r="H3756">
        <v>0</v>
      </c>
      <c r="I3756">
        <v>4</v>
      </c>
      <c r="J3756" t="s">
        <v>34</v>
      </c>
      <c r="K3756">
        <v>2404</v>
      </c>
      <c r="L3756">
        <v>592</v>
      </c>
      <c r="M3756">
        <v>528</v>
      </c>
      <c r="N3756">
        <v>0.99209999999999998</v>
      </c>
      <c r="O3756">
        <v>523</v>
      </c>
      <c r="P3756">
        <v>64</v>
      </c>
      <c r="Q3756">
        <v>0</v>
      </c>
      <c r="R3756">
        <v>64</v>
      </c>
      <c r="S3756">
        <v>1220</v>
      </c>
      <c r="T3756">
        <f t="shared" si="116"/>
        <v>1284</v>
      </c>
      <c r="U3756">
        <f t="shared" si="117"/>
        <v>3</v>
      </c>
      <c r="V3756">
        <v>0.1258459201755126</v>
      </c>
      <c r="W3756">
        <v>0.23633448654122016</v>
      </c>
      <c r="X3756">
        <v>3.5406294827440725E-2</v>
      </c>
      <c r="Y3756">
        <v>0.60241329845582647</v>
      </c>
      <c r="Z3756">
        <v>74.569999999999993</v>
      </c>
      <c r="AA3756">
        <v>140.04</v>
      </c>
      <c r="AB3756">
        <v>20.98</v>
      </c>
      <c r="AC3756">
        <v>356.96</v>
      </c>
    </row>
    <row r="3757" spans="1:29" x14ac:dyDescent="0.25">
      <c r="A3757">
        <v>2010</v>
      </c>
      <c r="B3757">
        <v>2005</v>
      </c>
      <c r="C3757">
        <v>2006</v>
      </c>
      <c r="D3757">
        <v>8</v>
      </c>
      <c r="E3757" t="s">
        <v>46</v>
      </c>
      <c r="F3757" t="s">
        <v>36</v>
      </c>
      <c r="G3757" t="s">
        <v>45</v>
      </c>
      <c r="H3757">
        <v>0</v>
      </c>
      <c r="I3757">
        <v>5</v>
      </c>
      <c r="J3757" t="s">
        <v>34</v>
      </c>
      <c r="K3757">
        <v>282</v>
      </c>
      <c r="L3757">
        <v>79</v>
      </c>
      <c r="M3757">
        <v>71</v>
      </c>
      <c r="N3757">
        <v>1</v>
      </c>
      <c r="O3757">
        <v>71</v>
      </c>
      <c r="P3757">
        <v>7</v>
      </c>
      <c r="Q3757">
        <v>0</v>
      </c>
      <c r="R3757">
        <v>7</v>
      </c>
      <c r="S3757">
        <v>174</v>
      </c>
      <c r="T3757">
        <f t="shared" si="116"/>
        <v>181</v>
      </c>
      <c r="U3757">
        <f t="shared" si="117"/>
        <v>4</v>
      </c>
      <c r="V3757">
        <v>8.8431101620399452E-2</v>
      </c>
      <c r="W3757">
        <v>0.33789724908931046</v>
      </c>
      <c r="X3757">
        <v>1.2561236025624925E-4</v>
      </c>
      <c r="Y3757">
        <v>0.57354603693003403</v>
      </c>
      <c r="Z3757">
        <v>7.0399999999999991</v>
      </c>
      <c r="AA3757">
        <v>26.9</v>
      </c>
      <c r="AB3757">
        <v>0.01</v>
      </c>
      <c r="AC3757">
        <v>45.66</v>
      </c>
    </row>
    <row r="3758" spans="1:29" x14ac:dyDescent="0.25">
      <c r="A3758">
        <v>2010</v>
      </c>
      <c r="B3758">
        <v>2008</v>
      </c>
      <c r="C3758">
        <v>2009</v>
      </c>
      <c r="D3758">
        <v>9</v>
      </c>
      <c r="E3758" t="s">
        <v>47</v>
      </c>
      <c r="F3758" t="s">
        <v>36</v>
      </c>
      <c r="G3758" t="s">
        <v>45</v>
      </c>
      <c r="H3758">
        <v>1</v>
      </c>
      <c r="I3758">
        <v>2</v>
      </c>
      <c r="J3758" t="s">
        <v>33</v>
      </c>
      <c r="K3758">
        <v>47467</v>
      </c>
      <c r="L3758">
        <v>3240</v>
      </c>
      <c r="M3758">
        <v>3240</v>
      </c>
      <c r="N3758">
        <v>0.63319999999999999</v>
      </c>
      <c r="O3758">
        <v>2051</v>
      </c>
      <c r="P3758">
        <v>0</v>
      </c>
      <c r="Q3758">
        <v>0</v>
      </c>
      <c r="R3758">
        <v>0</v>
      </c>
      <c r="S3758">
        <v>1645</v>
      </c>
      <c r="T3758">
        <f t="shared" si="116"/>
        <v>1645</v>
      </c>
      <c r="U3758">
        <f t="shared" si="117"/>
        <v>1</v>
      </c>
      <c r="V3758">
        <v>7.9233707962253208E-2</v>
      </c>
      <c r="W3758">
        <v>0.20202805705221971</v>
      </c>
      <c r="X3758">
        <v>1.801243002709425E-2</v>
      </c>
      <c r="Y3758">
        <v>0.70072580495843273</v>
      </c>
      <c r="Z3758">
        <v>256.76</v>
      </c>
      <c r="AA3758">
        <v>654.68000000000006</v>
      </c>
      <c r="AB3758">
        <v>58.370000000000005</v>
      </c>
      <c r="AC3758">
        <v>2270.7299999999996</v>
      </c>
    </row>
    <row r="3759" spans="1:29" x14ac:dyDescent="0.25">
      <c r="A3759">
        <v>2010</v>
      </c>
      <c r="B3759">
        <v>2007</v>
      </c>
      <c r="C3759">
        <v>2008</v>
      </c>
      <c r="D3759">
        <v>9</v>
      </c>
      <c r="E3759" t="s">
        <v>47</v>
      </c>
      <c r="F3759" t="s">
        <v>36</v>
      </c>
      <c r="G3759" t="s">
        <v>45</v>
      </c>
      <c r="H3759">
        <v>1</v>
      </c>
      <c r="I3759">
        <v>3</v>
      </c>
      <c r="J3759" t="s">
        <v>34</v>
      </c>
      <c r="K3759">
        <v>24580</v>
      </c>
      <c r="L3759">
        <v>3298</v>
      </c>
      <c r="M3759">
        <v>3298</v>
      </c>
      <c r="N3759">
        <v>0.87360000000000004</v>
      </c>
      <c r="O3759">
        <v>2881</v>
      </c>
      <c r="P3759">
        <v>0</v>
      </c>
      <c r="Q3759">
        <v>0</v>
      </c>
      <c r="R3759">
        <v>0</v>
      </c>
      <c r="S3759">
        <v>6190</v>
      </c>
      <c r="T3759">
        <f t="shared" si="116"/>
        <v>6190</v>
      </c>
      <c r="U3759">
        <f t="shared" si="117"/>
        <v>2</v>
      </c>
      <c r="V3759">
        <v>6.5585697007175148E-2</v>
      </c>
      <c r="W3759">
        <v>0.18067592432606119</v>
      </c>
      <c r="X3759">
        <v>6.6091927890896643E-2</v>
      </c>
      <c r="Y3759">
        <v>0.68764645077586717</v>
      </c>
      <c r="Z3759">
        <v>216.36</v>
      </c>
      <c r="AA3759">
        <v>596.03</v>
      </c>
      <c r="AB3759">
        <v>218.03</v>
      </c>
      <c r="AC3759">
        <v>2268.4700000000003</v>
      </c>
    </row>
    <row r="3760" spans="1:29" x14ac:dyDescent="0.25">
      <c r="A3760">
        <v>2010</v>
      </c>
      <c r="B3760">
        <v>2006</v>
      </c>
      <c r="C3760">
        <v>2007</v>
      </c>
      <c r="D3760">
        <v>9</v>
      </c>
      <c r="E3760" t="s">
        <v>47</v>
      </c>
      <c r="F3760" t="s">
        <v>36</v>
      </c>
      <c r="G3760" t="s">
        <v>45</v>
      </c>
      <c r="H3760">
        <v>1</v>
      </c>
      <c r="I3760">
        <v>4</v>
      </c>
      <c r="J3760" t="s">
        <v>34</v>
      </c>
      <c r="K3760">
        <v>7056</v>
      </c>
      <c r="L3760">
        <v>1732</v>
      </c>
      <c r="M3760">
        <v>1549</v>
      </c>
      <c r="N3760">
        <v>0.98899999999999999</v>
      </c>
      <c r="O3760">
        <v>1532</v>
      </c>
      <c r="P3760">
        <v>182</v>
      </c>
      <c r="Q3760">
        <v>0</v>
      </c>
      <c r="R3760">
        <v>182</v>
      </c>
      <c r="S3760">
        <v>3460</v>
      </c>
      <c r="T3760">
        <f t="shared" si="116"/>
        <v>3642</v>
      </c>
      <c r="U3760">
        <f t="shared" si="117"/>
        <v>3</v>
      </c>
      <c r="V3760">
        <v>0.1253102023384928</v>
      </c>
      <c r="W3760">
        <v>0.23721389244779945</v>
      </c>
      <c r="X3760">
        <v>3.5521774761360619E-2</v>
      </c>
      <c r="Y3760">
        <v>0.60195413045234736</v>
      </c>
      <c r="Z3760">
        <v>217.13</v>
      </c>
      <c r="AA3760">
        <v>411.03</v>
      </c>
      <c r="AB3760">
        <v>61.55</v>
      </c>
      <c r="AC3760">
        <v>1043.0300000000002</v>
      </c>
    </row>
    <row r="3761" spans="1:29" x14ac:dyDescent="0.25">
      <c r="A3761">
        <v>2010</v>
      </c>
      <c r="B3761">
        <v>2005</v>
      </c>
      <c r="C3761">
        <v>2006</v>
      </c>
      <c r="D3761">
        <v>9</v>
      </c>
      <c r="E3761" t="s">
        <v>47</v>
      </c>
      <c r="F3761" t="s">
        <v>36</v>
      </c>
      <c r="G3761" t="s">
        <v>45</v>
      </c>
      <c r="H3761">
        <v>1</v>
      </c>
      <c r="I3761">
        <v>5</v>
      </c>
      <c r="J3761" t="s">
        <v>34</v>
      </c>
      <c r="K3761">
        <v>555</v>
      </c>
      <c r="L3761">
        <v>156</v>
      </c>
      <c r="M3761">
        <v>140</v>
      </c>
      <c r="N3761">
        <v>1</v>
      </c>
      <c r="O3761">
        <v>140</v>
      </c>
      <c r="P3761">
        <v>15</v>
      </c>
      <c r="Q3761">
        <v>0</v>
      </c>
      <c r="R3761">
        <v>15</v>
      </c>
      <c r="S3761">
        <v>342</v>
      </c>
      <c r="T3761">
        <f t="shared" si="116"/>
        <v>357</v>
      </c>
      <c r="U3761">
        <f t="shared" si="117"/>
        <v>4</v>
      </c>
      <c r="V3761">
        <v>8.855664174813109E-2</v>
      </c>
      <c r="W3761">
        <v>0.33793367835921023</v>
      </c>
      <c r="X3761">
        <v>6.3893680914957508E-5</v>
      </c>
      <c r="Y3761">
        <v>0.57344578621174358</v>
      </c>
      <c r="Z3761">
        <v>13.86</v>
      </c>
      <c r="AA3761">
        <v>52.89</v>
      </c>
      <c r="AB3761">
        <v>0.01</v>
      </c>
      <c r="AC3761">
        <v>89.75</v>
      </c>
    </row>
    <row r="3762" spans="1:29" x14ac:dyDescent="0.25">
      <c r="A3762">
        <v>2010</v>
      </c>
      <c r="B3762">
        <v>2008</v>
      </c>
      <c r="C3762">
        <v>2009</v>
      </c>
      <c r="D3762">
        <v>10</v>
      </c>
      <c r="E3762" t="s">
        <v>48</v>
      </c>
      <c r="F3762" t="s">
        <v>31</v>
      </c>
      <c r="G3762" t="s">
        <v>49</v>
      </c>
      <c r="H3762">
        <v>1</v>
      </c>
      <c r="I3762">
        <v>2</v>
      </c>
      <c r="J3762" t="s">
        <v>33</v>
      </c>
      <c r="K3762">
        <v>171930</v>
      </c>
      <c r="L3762">
        <v>5058</v>
      </c>
      <c r="M3762">
        <v>4894</v>
      </c>
      <c r="N3762">
        <v>0.57550000000000001</v>
      </c>
      <c r="O3762">
        <v>2816</v>
      </c>
      <c r="P3762">
        <v>0</v>
      </c>
      <c r="Q3762">
        <v>164</v>
      </c>
      <c r="R3762">
        <v>164</v>
      </c>
      <c r="S3762">
        <v>364</v>
      </c>
      <c r="T3762">
        <f t="shared" si="116"/>
        <v>528</v>
      </c>
      <c r="U3762">
        <f t="shared" si="117"/>
        <v>1</v>
      </c>
      <c r="V3762">
        <v>0.18383443040977288</v>
      </c>
      <c r="W3762">
        <v>0.38473185870446153</v>
      </c>
      <c r="X3762">
        <v>3.7448852517345671E-2</v>
      </c>
      <c r="Y3762">
        <v>0.39398485836842001</v>
      </c>
      <c r="Z3762">
        <v>930</v>
      </c>
      <c r="AA3762">
        <v>1946.3200000000002</v>
      </c>
      <c r="AB3762">
        <v>189.45</v>
      </c>
      <c r="AC3762">
        <v>1993.1299999999999</v>
      </c>
    </row>
    <row r="3763" spans="1:29" x14ac:dyDescent="0.25">
      <c r="A3763">
        <v>2010</v>
      </c>
      <c r="B3763">
        <v>2007</v>
      </c>
      <c r="C3763">
        <v>2008</v>
      </c>
      <c r="D3763">
        <v>10</v>
      </c>
      <c r="E3763" t="s">
        <v>48</v>
      </c>
      <c r="F3763" t="s">
        <v>31</v>
      </c>
      <c r="G3763" t="s">
        <v>49</v>
      </c>
      <c r="H3763">
        <v>1</v>
      </c>
      <c r="I3763">
        <v>3</v>
      </c>
      <c r="J3763" t="s">
        <v>34</v>
      </c>
      <c r="K3763">
        <v>92682</v>
      </c>
      <c r="L3763">
        <v>7858</v>
      </c>
      <c r="M3763">
        <v>4667</v>
      </c>
      <c r="N3763">
        <v>0.81889999999999996</v>
      </c>
      <c r="O3763">
        <v>3822</v>
      </c>
      <c r="P3763">
        <v>0</v>
      </c>
      <c r="Q3763">
        <v>3190</v>
      </c>
      <c r="R3763">
        <v>3190</v>
      </c>
      <c r="S3763">
        <v>5232</v>
      </c>
      <c r="T3763">
        <f t="shared" si="116"/>
        <v>8422</v>
      </c>
      <c r="U3763">
        <f t="shared" si="117"/>
        <v>2</v>
      </c>
      <c r="V3763">
        <v>8.3833661229444981E-2</v>
      </c>
      <c r="W3763">
        <v>9.5393589864319728E-2</v>
      </c>
      <c r="X3763">
        <v>0.11204248311950095</v>
      </c>
      <c r="Y3763">
        <v>0.70873026578673426</v>
      </c>
      <c r="Z3763">
        <v>658.78</v>
      </c>
      <c r="AA3763">
        <v>749.62</v>
      </c>
      <c r="AB3763">
        <v>880.45</v>
      </c>
      <c r="AC3763">
        <v>5569.33</v>
      </c>
    </row>
    <row r="3764" spans="1:29" x14ac:dyDescent="0.25">
      <c r="A3764">
        <v>2010</v>
      </c>
      <c r="B3764">
        <v>2006</v>
      </c>
      <c r="C3764">
        <v>2007</v>
      </c>
      <c r="D3764">
        <v>10</v>
      </c>
      <c r="E3764" t="s">
        <v>48</v>
      </c>
      <c r="F3764" t="s">
        <v>31</v>
      </c>
      <c r="G3764" t="s">
        <v>49</v>
      </c>
      <c r="H3764">
        <v>1</v>
      </c>
      <c r="I3764">
        <v>4</v>
      </c>
      <c r="J3764" t="s">
        <v>34</v>
      </c>
      <c r="K3764">
        <v>46656</v>
      </c>
      <c r="L3764">
        <v>19895</v>
      </c>
      <c r="M3764">
        <v>5197</v>
      </c>
      <c r="N3764">
        <v>0.98680000000000001</v>
      </c>
      <c r="O3764">
        <v>5129</v>
      </c>
      <c r="P3764">
        <v>60</v>
      </c>
      <c r="Q3764">
        <v>14637</v>
      </c>
      <c r="R3764">
        <v>14697</v>
      </c>
      <c r="S3764">
        <v>13198</v>
      </c>
      <c r="T3764">
        <f t="shared" si="116"/>
        <v>27895</v>
      </c>
      <c r="U3764">
        <f t="shared" si="117"/>
        <v>3</v>
      </c>
      <c r="V3764">
        <v>3.2243261459928645E-3</v>
      </c>
      <c r="W3764">
        <v>3.4495012221276737E-3</v>
      </c>
      <c r="X3764">
        <v>6.6312049429950198E-2</v>
      </c>
      <c r="Y3764">
        <v>0.92701412320192933</v>
      </c>
      <c r="Z3764">
        <v>64.150000000000006</v>
      </c>
      <c r="AA3764">
        <v>68.63</v>
      </c>
      <c r="AB3764">
        <v>1319.32</v>
      </c>
      <c r="AC3764">
        <v>18443.53</v>
      </c>
    </row>
    <row r="3765" spans="1:29" x14ac:dyDescent="0.25">
      <c r="A3765">
        <v>2010</v>
      </c>
      <c r="B3765">
        <v>2005</v>
      </c>
      <c r="C3765">
        <v>2006</v>
      </c>
      <c r="D3765">
        <v>10</v>
      </c>
      <c r="E3765" t="s">
        <v>48</v>
      </c>
      <c r="F3765" t="s">
        <v>31</v>
      </c>
      <c r="G3765" t="s">
        <v>49</v>
      </c>
      <c r="H3765">
        <v>1</v>
      </c>
      <c r="I3765">
        <v>5</v>
      </c>
      <c r="J3765" t="s">
        <v>34</v>
      </c>
      <c r="K3765">
        <v>3569</v>
      </c>
      <c r="L3765">
        <v>2192</v>
      </c>
      <c r="M3765">
        <v>292</v>
      </c>
      <c r="N3765">
        <v>1</v>
      </c>
      <c r="O3765">
        <v>292</v>
      </c>
      <c r="P3765">
        <v>0</v>
      </c>
      <c r="Q3765">
        <v>1899</v>
      </c>
      <c r="R3765">
        <v>1899</v>
      </c>
      <c r="S3765">
        <v>1020</v>
      </c>
      <c r="T3765">
        <f t="shared" si="116"/>
        <v>2919</v>
      </c>
      <c r="U3765">
        <f t="shared" si="117"/>
        <v>4</v>
      </c>
      <c r="V3765">
        <v>1.6877175217008543E-4</v>
      </c>
      <c r="W3765">
        <v>1.1403496768249017E-4</v>
      </c>
      <c r="X3765">
        <v>3.4091893938357265E-2</v>
      </c>
      <c r="Y3765">
        <v>0.96562529934179009</v>
      </c>
      <c r="Z3765">
        <v>0.37</v>
      </c>
      <c r="AA3765">
        <v>0.25</v>
      </c>
      <c r="AB3765">
        <v>74.740000000000009</v>
      </c>
      <c r="AC3765">
        <v>2116.9499999999998</v>
      </c>
    </row>
    <row r="3766" spans="1:29" x14ac:dyDescent="0.25">
      <c r="A3766">
        <v>2010</v>
      </c>
      <c r="B3766">
        <v>2008</v>
      </c>
      <c r="C3766">
        <v>2009</v>
      </c>
      <c r="D3766">
        <v>11</v>
      </c>
      <c r="E3766" t="s">
        <v>50</v>
      </c>
      <c r="F3766" t="s">
        <v>31</v>
      </c>
      <c r="G3766" t="s">
        <v>49</v>
      </c>
      <c r="H3766">
        <v>1</v>
      </c>
      <c r="I3766">
        <v>2</v>
      </c>
      <c r="J3766" t="s">
        <v>33</v>
      </c>
      <c r="K3766">
        <v>534223</v>
      </c>
      <c r="L3766">
        <v>12985</v>
      </c>
      <c r="M3766">
        <v>9425</v>
      </c>
      <c r="N3766">
        <v>0.57620000000000005</v>
      </c>
      <c r="O3766">
        <v>5431</v>
      </c>
      <c r="P3766">
        <v>0</v>
      </c>
      <c r="Q3766">
        <v>3560</v>
      </c>
      <c r="R3766">
        <v>3560</v>
      </c>
      <c r="S3766">
        <v>1140</v>
      </c>
      <c r="T3766">
        <f t="shared" si="116"/>
        <v>4700</v>
      </c>
      <c r="U3766">
        <f t="shared" si="117"/>
        <v>1</v>
      </c>
      <c r="V3766">
        <v>0.22253497047416917</v>
      </c>
      <c r="W3766">
        <v>0.22538281926248577</v>
      </c>
      <c r="X3766">
        <v>5.9415921461597944E-2</v>
      </c>
      <c r="Y3766">
        <v>0.49266628880174723</v>
      </c>
      <c r="Z3766">
        <v>2889.67</v>
      </c>
      <c r="AA3766">
        <v>2926.65</v>
      </c>
      <c r="AB3766">
        <v>771.53</v>
      </c>
      <c r="AC3766">
        <v>6397.3899999999994</v>
      </c>
    </row>
    <row r="3767" spans="1:29" x14ac:dyDescent="0.25">
      <c r="A3767">
        <v>2010</v>
      </c>
      <c r="B3767">
        <v>2007</v>
      </c>
      <c r="C3767">
        <v>2008</v>
      </c>
      <c r="D3767">
        <v>11</v>
      </c>
      <c r="E3767" t="s">
        <v>50</v>
      </c>
      <c r="F3767" t="s">
        <v>31</v>
      </c>
      <c r="G3767" t="s">
        <v>49</v>
      </c>
      <c r="H3767">
        <v>1</v>
      </c>
      <c r="I3767">
        <v>3</v>
      </c>
      <c r="J3767" t="s">
        <v>34</v>
      </c>
      <c r="K3767">
        <v>263046</v>
      </c>
      <c r="L3767">
        <v>24226</v>
      </c>
      <c r="M3767">
        <v>14509</v>
      </c>
      <c r="N3767">
        <v>0.81389999999999996</v>
      </c>
      <c r="O3767">
        <v>11809</v>
      </c>
      <c r="P3767">
        <v>0</v>
      </c>
      <c r="Q3767">
        <v>9716</v>
      </c>
      <c r="R3767">
        <v>9716</v>
      </c>
      <c r="S3767">
        <v>13315</v>
      </c>
      <c r="T3767">
        <f t="shared" si="116"/>
        <v>23031</v>
      </c>
      <c r="U3767">
        <f t="shared" si="117"/>
        <v>2</v>
      </c>
      <c r="V3767">
        <v>7.4797645342633529E-2</v>
      </c>
      <c r="W3767">
        <v>3.5411084688659264E-2</v>
      </c>
      <c r="X3767">
        <v>0.13400916287150641</v>
      </c>
      <c r="Y3767">
        <v>0.75578210709720084</v>
      </c>
      <c r="Z3767">
        <v>1812.05</v>
      </c>
      <c r="AA3767">
        <v>857.87</v>
      </c>
      <c r="AB3767">
        <v>3246.51</v>
      </c>
      <c r="AC3767">
        <v>18309.599999999999</v>
      </c>
    </row>
    <row r="3768" spans="1:29" x14ac:dyDescent="0.25">
      <c r="A3768">
        <v>2010</v>
      </c>
      <c r="B3768">
        <v>2006</v>
      </c>
      <c r="C3768">
        <v>2007</v>
      </c>
      <c r="D3768">
        <v>11</v>
      </c>
      <c r="E3768" t="s">
        <v>50</v>
      </c>
      <c r="F3768" t="s">
        <v>31</v>
      </c>
      <c r="G3768" t="s">
        <v>49</v>
      </c>
      <c r="H3768">
        <v>1</v>
      </c>
      <c r="I3768">
        <v>4</v>
      </c>
      <c r="J3768" t="s">
        <v>34</v>
      </c>
      <c r="K3768">
        <v>134102</v>
      </c>
      <c r="L3768">
        <v>44304</v>
      </c>
      <c r="M3768">
        <v>12373</v>
      </c>
      <c r="N3768">
        <v>0.98080000000000001</v>
      </c>
      <c r="O3768">
        <v>12136</v>
      </c>
      <c r="P3768">
        <v>51</v>
      </c>
      <c r="Q3768">
        <v>31878</v>
      </c>
      <c r="R3768">
        <v>31930</v>
      </c>
      <c r="S3768">
        <v>44782</v>
      </c>
      <c r="T3768">
        <f t="shared" si="116"/>
        <v>76712</v>
      </c>
      <c r="U3768">
        <f t="shared" si="117"/>
        <v>3</v>
      </c>
      <c r="V3768">
        <v>1.0258125662039362E-2</v>
      </c>
      <c r="W3768">
        <v>2.2913530690750968E-2</v>
      </c>
      <c r="X3768">
        <v>8.872619620764445E-2</v>
      </c>
      <c r="Y3768">
        <v>0.87810214743956516</v>
      </c>
      <c r="Z3768">
        <v>454.48</v>
      </c>
      <c r="AA3768">
        <v>1015.1700000000001</v>
      </c>
      <c r="AB3768">
        <v>3930.96</v>
      </c>
      <c r="AC3768">
        <v>38903.779999999992</v>
      </c>
    </row>
    <row r="3769" spans="1:29" x14ac:dyDescent="0.25">
      <c r="A3769">
        <v>2010</v>
      </c>
      <c r="B3769">
        <v>2005</v>
      </c>
      <c r="C3769">
        <v>2006</v>
      </c>
      <c r="D3769">
        <v>11</v>
      </c>
      <c r="E3769" t="s">
        <v>50</v>
      </c>
      <c r="F3769" t="s">
        <v>31</v>
      </c>
      <c r="G3769" t="s">
        <v>49</v>
      </c>
      <c r="H3769">
        <v>1</v>
      </c>
      <c r="I3769">
        <v>5</v>
      </c>
      <c r="J3769" t="s">
        <v>34</v>
      </c>
      <c r="K3769">
        <v>17937</v>
      </c>
      <c r="L3769">
        <v>9281</v>
      </c>
      <c r="M3769">
        <v>1629</v>
      </c>
      <c r="N3769">
        <v>1</v>
      </c>
      <c r="O3769">
        <v>1629</v>
      </c>
      <c r="P3769">
        <v>2</v>
      </c>
      <c r="Q3769">
        <v>7650</v>
      </c>
      <c r="R3769">
        <v>7652</v>
      </c>
      <c r="S3769">
        <v>6861</v>
      </c>
      <c r="T3769">
        <f t="shared" si="116"/>
        <v>14513</v>
      </c>
      <c r="U3769">
        <f t="shared" si="117"/>
        <v>4</v>
      </c>
      <c r="V3769">
        <v>2.0255062957691698E-4</v>
      </c>
      <c r="W3769">
        <v>1.3467462072933308E-4</v>
      </c>
      <c r="X3769">
        <v>7.095951896380269E-2</v>
      </c>
      <c r="Y3769">
        <v>0.92870325578589108</v>
      </c>
      <c r="Z3769">
        <v>1.8800000000000001</v>
      </c>
      <c r="AA3769">
        <v>1.25</v>
      </c>
      <c r="AB3769">
        <v>658.62</v>
      </c>
      <c r="AC3769">
        <v>8619.880000000001</v>
      </c>
    </row>
    <row r="3770" spans="1:29" x14ac:dyDescent="0.25">
      <c r="A3770">
        <v>2010</v>
      </c>
      <c r="B3770">
        <v>2008</v>
      </c>
      <c r="C3770">
        <v>2009</v>
      </c>
      <c r="D3770">
        <v>12</v>
      </c>
      <c r="E3770" t="s">
        <v>51</v>
      </c>
      <c r="F3770" t="s">
        <v>31</v>
      </c>
      <c r="G3770" t="s">
        <v>49</v>
      </c>
      <c r="H3770">
        <v>0</v>
      </c>
      <c r="I3770">
        <v>2</v>
      </c>
      <c r="J3770" t="s">
        <v>33</v>
      </c>
      <c r="K3770">
        <v>57739</v>
      </c>
      <c r="L3770">
        <v>1311</v>
      </c>
      <c r="M3770">
        <v>1019</v>
      </c>
      <c r="N3770">
        <v>0.57789999999999997</v>
      </c>
      <c r="O3770">
        <v>589</v>
      </c>
      <c r="P3770">
        <v>0</v>
      </c>
      <c r="Q3770">
        <v>292</v>
      </c>
      <c r="R3770">
        <v>292</v>
      </c>
      <c r="S3770">
        <v>270</v>
      </c>
      <c r="T3770">
        <f t="shared" si="116"/>
        <v>562</v>
      </c>
      <c r="U3770">
        <f t="shared" si="117"/>
        <v>1</v>
      </c>
      <c r="V3770">
        <v>0.23805567412647111</v>
      </c>
      <c r="W3770">
        <v>0.24111226294286239</v>
      </c>
      <c r="X3770">
        <v>6.1962619671931216E-2</v>
      </c>
      <c r="Y3770">
        <v>0.45886944325873535</v>
      </c>
      <c r="Z3770">
        <v>312.30999999999995</v>
      </c>
      <c r="AA3770">
        <v>316.32</v>
      </c>
      <c r="AB3770">
        <v>81.289999999999992</v>
      </c>
      <c r="AC3770">
        <v>602</v>
      </c>
    </row>
    <row r="3771" spans="1:29" x14ac:dyDescent="0.25">
      <c r="A3771">
        <v>2010</v>
      </c>
      <c r="B3771">
        <v>2007</v>
      </c>
      <c r="C3771">
        <v>2008</v>
      </c>
      <c r="D3771">
        <v>12</v>
      </c>
      <c r="E3771" t="s">
        <v>51</v>
      </c>
      <c r="F3771" t="s">
        <v>31</v>
      </c>
      <c r="G3771" t="s">
        <v>49</v>
      </c>
      <c r="H3771">
        <v>0</v>
      </c>
      <c r="I3771">
        <v>3</v>
      </c>
      <c r="J3771" t="s">
        <v>34</v>
      </c>
      <c r="K3771">
        <v>24422</v>
      </c>
      <c r="L3771">
        <v>1958</v>
      </c>
      <c r="M3771">
        <v>1362</v>
      </c>
      <c r="N3771">
        <v>0.81530000000000002</v>
      </c>
      <c r="O3771">
        <v>1111</v>
      </c>
      <c r="P3771">
        <v>0</v>
      </c>
      <c r="Q3771">
        <v>595</v>
      </c>
      <c r="R3771">
        <v>595</v>
      </c>
      <c r="S3771">
        <v>1648</v>
      </c>
      <c r="T3771">
        <f t="shared" si="116"/>
        <v>2243</v>
      </c>
      <c r="U3771">
        <f t="shared" si="117"/>
        <v>2</v>
      </c>
      <c r="V3771">
        <v>8.592637216212215E-2</v>
      </c>
      <c r="W3771">
        <v>4.0811325474660119E-2</v>
      </c>
      <c r="X3771">
        <v>0.15258555113668271</v>
      </c>
      <c r="Y3771">
        <v>0.72067675122653507</v>
      </c>
      <c r="Z3771">
        <v>168.31</v>
      </c>
      <c r="AA3771">
        <v>79.94</v>
      </c>
      <c r="AB3771">
        <v>298.88</v>
      </c>
      <c r="AC3771">
        <v>1411.64</v>
      </c>
    </row>
    <row r="3772" spans="1:29" x14ac:dyDescent="0.25">
      <c r="A3772">
        <v>2010</v>
      </c>
      <c r="B3772">
        <v>2006</v>
      </c>
      <c r="C3772">
        <v>2007</v>
      </c>
      <c r="D3772">
        <v>12</v>
      </c>
      <c r="E3772" t="s">
        <v>51</v>
      </c>
      <c r="F3772" t="s">
        <v>31</v>
      </c>
      <c r="G3772" t="s">
        <v>49</v>
      </c>
      <c r="H3772">
        <v>0</v>
      </c>
      <c r="I3772">
        <v>4</v>
      </c>
      <c r="J3772" t="s">
        <v>34</v>
      </c>
      <c r="K3772">
        <v>10659</v>
      </c>
      <c r="L3772">
        <v>2379</v>
      </c>
      <c r="M3772">
        <v>980</v>
      </c>
      <c r="N3772">
        <v>0.98080000000000001</v>
      </c>
      <c r="O3772">
        <v>962</v>
      </c>
      <c r="P3772">
        <v>3</v>
      </c>
      <c r="Q3772">
        <v>1395</v>
      </c>
      <c r="R3772">
        <v>1399</v>
      </c>
      <c r="S3772">
        <v>4694</v>
      </c>
      <c r="T3772">
        <f t="shared" si="116"/>
        <v>6093</v>
      </c>
      <c r="U3772">
        <f t="shared" si="117"/>
        <v>3</v>
      </c>
      <c r="V3772">
        <v>1.5344860186138367E-2</v>
      </c>
      <c r="W3772">
        <v>2.9857770121221042E-2</v>
      </c>
      <c r="X3772">
        <v>0.13572554045253055</v>
      </c>
      <c r="Y3772">
        <v>0.81907182924011024</v>
      </c>
      <c r="Z3772">
        <v>36.519999999999996</v>
      </c>
      <c r="AA3772">
        <v>71.06</v>
      </c>
      <c r="AB3772">
        <v>323.02</v>
      </c>
      <c r="AC3772">
        <v>1949.35</v>
      </c>
    </row>
    <row r="3773" spans="1:29" x14ac:dyDescent="0.25">
      <c r="A3773">
        <v>2010</v>
      </c>
      <c r="B3773">
        <v>2005</v>
      </c>
      <c r="C3773">
        <v>2006</v>
      </c>
      <c r="D3773">
        <v>12</v>
      </c>
      <c r="E3773" t="s">
        <v>51</v>
      </c>
      <c r="F3773" t="s">
        <v>31</v>
      </c>
      <c r="G3773" t="s">
        <v>49</v>
      </c>
      <c r="H3773">
        <v>0</v>
      </c>
      <c r="I3773">
        <v>5</v>
      </c>
      <c r="J3773" t="s">
        <v>34</v>
      </c>
      <c r="K3773">
        <v>1898</v>
      </c>
      <c r="L3773">
        <v>641</v>
      </c>
      <c r="M3773">
        <v>168</v>
      </c>
      <c r="N3773">
        <v>1</v>
      </c>
      <c r="O3773">
        <v>168</v>
      </c>
      <c r="P3773">
        <v>0</v>
      </c>
      <c r="Q3773">
        <v>473</v>
      </c>
      <c r="R3773">
        <v>473</v>
      </c>
      <c r="S3773">
        <v>1066</v>
      </c>
      <c r="T3773">
        <f t="shared" si="116"/>
        <v>1539</v>
      </c>
      <c r="U3773">
        <f t="shared" si="117"/>
        <v>4</v>
      </c>
      <c r="V3773">
        <v>3.116381258083114E-4</v>
      </c>
      <c r="W3773">
        <v>2.0256478177540241E-4</v>
      </c>
      <c r="X3773">
        <v>0.11261043676083332</v>
      </c>
      <c r="Y3773">
        <v>0.8868753603315831</v>
      </c>
      <c r="Z3773">
        <v>0.2</v>
      </c>
      <c r="AA3773">
        <v>0.13</v>
      </c>
      <c r="AB3773">
        <v>72.27</v>
      </c>
      <c r="AC3773">
        <v>569.17000000000007</v>
      </c>
    </row>
    <row r="3774" spans="1:29" x14ac:dyDescent="0.25">
      <c r="A3774">
        <v>2010</v>
      </c>
      <c r="B3774">
        <v>2008</v>
      </c>
      <c r="C3774">
        <v>2009</v>
      </c>
      <c r="D3774">
        <v>13</v>
      </c>
      <c r="E3774" t="s">
        <v>52</v>
      </c>
      <c r="F3774" t="s">
        <v>31</v>
      </c>
      <c r="G3774" t="s">
        <v>49</v>
      </c>
      <c r="H3774">
        <v>1</v>
      </c>
      <c r="I3774">
        <v>2</v>
      </c>
      <c r="J3774" t="s">
        <v>33</v>
      </c>
      <c r="K3774">
        <v>142592</v>
      </c>
      <c r="L3774">
        <v>3238</v>
      </c>
      <c r="M3774">
        <v>2607</v>
      </c>
      <c r="N3774">
        <v>0.57210000000000005</v>
      </c>
      <c r="O3774">
        <v>1492</v>
      </c>
      <c r="P3774">
        <v>0</v>
      </c>
      <c r="Q3774">
        <v>631</v>
      </c>
      <c r="R3774">
        <v>631</v>
      </c>
      <c r="S3774">
        <v>1426</v>
      </c>
      <c r="T3774">
        <f t="shared" si="116"/>
        <v>2057</v>
      </c>
      <c r="U3774">
        <f t="shared" si="117"/>
        <v>1</v>
      </c>
      <c r="V3774">
        <v>0.23468426886158961</v>
      </c>
      <c r="W3774">
        <v>0.24117703358145601</v>
      </c>
      <c r="X3774">
        <v>5.1278330590708847E-2</v>
      </c>
      <c r="Y3774">
        <v>0.47286036696624573</v>
      </c>
      <c r="Z3774">
        <v>760.14</v>
      </c>
      <c r="AA3774">
        <v>781.17000000000007</v>
      </c>
      <c r="AB3774">
        <v>166.09</v>
      </c>
      <c r="AC3774">
        <v>1531.59</v>
      </c>
    </row>
    <row r="3775" spans="1:29" x14ac:dyDescent="0.25">
      <c r="A3775">
        <v>2010</v>
      </c>
      <c r="B3775">
        <v>2007</v>
      </c>
      <c r="C3775">
        <v>2008</v>
      </c>
      <c r="D3775">
        <v>13</v>
      </c>
      <c r="E3775" t="s">
        <v>52</v>
      </c>
      <c r="F3775" t="s">
        <v>31</v>
      </c>
      <c r="G3775" t="s">
        <v>49</v>
      </c>
      <c r="H3775">
        <v>1</v>
      </c>
      <c r="I3775">
        <v>3</v>
      </c>
      <c r="J3775" t="s">
        <v>34</v>
      </c>
      <c r="K3775">
        <v>69440</v>
      </c>
      <c r="L3775">
        <v>8132</v>
      </c>
      <c r="M3775">
        <v>5298</v>
      </c>
      <c r="N3775">
        <v>0.80179999999999996</v>
      </c>
      <c r="O3775">
        <v>4248</v>
      </c>
      <c r="P3775">
        <v>0</v>
      </c>
      <c r="Q3775">
        <v>2833</v>
      </c>
      <c r="R3775">
        <v>2833</v>
      </c>
      <c r="S3775">
        <v>2830</v>
      </c>
      <c r="T3775">
        <f t="shared" si="116"/>
        <v>5663</v>
      </c>
      <c r="U3775">
        <f t="shared" si="117"/>
        <v>2</v>
      </c>
      <c r="V3775">
        <v>5.6054575345430305E-2</v>
      </c>
      <c r="W3775">
        <v>9.509370300555417E-2</v>
      </c>
      <c r="X3775">
        <v>4.9055592239145851E-2</v>
      </c>
      <c r="Y3775">
        <v>0.79979612940986966</v>
      </c>
      <c r="Z3775">
        <v>455.87</v>
      </c>
      <c r="AA3775">
        <v>773.3599999999999</v>
      </c>
      <c r="AB3775">
        <v>398.95</v>
      </c>
      <c r="AC3775">
        <v>6504.43</v>
      </c>
    </row>
    <row r="3776" spans="1:29" x14ac:dyDescent="0.25">
      <c r="A3776">
        <v>2010</v>
      </c>
      <c r="B3776">
        <v>2006</v>
      </c>
      <c r="C3776">
        <v>2007</v>
      </c>
      <c r="D3776">
        <v>13</v>
      </c>
      <c r="E3776" t="s">
        <v>52</v>
      </c>
      <c r="F3776" t="s">
        <v>31</v>
      </c>
      <c r="G3776" t="s">
        <v>49</v>
      </c>
      <c r="H3776">
        <v>1</v>
      </c>
      <c r="I3776">
        <v>4</v>
      </c>
      <c r="J3776" t="s">
        <v>34</v>
      </c>
      <c r="K3776">
        <v>34083</v>
      </c>
      <c r="L3776">
        <v>11018</v>
      </c>
      <c r="M3776">
        <v>4108</v>
      </c>
      <c r="N3776">
        <v>0.96499999999999997</v>
      </c>
      <c r="O3776">
        <v>3964</v>
      </c>
      <c r="P3776">
        <v>85</v>
      </c>
      <c r="Q3776">
        <v>6824</v>
      </c>
      <c r="R3776">
        <v>6909</v>
      </c>
      <c r="S3776">
        <v>8131</v>
      </c>
      <c r="T3776">
        <f t="shared" si="116"/>
        <v>15040</v>
      </c>
      <c r="U3776">
        <f t="shared" si="117"/>
        <v>3</v>
      </c>
      <c r="V3776">
        <v>9.8897309071107678E-3</v>
      </c>
      <c r="W3776">
        <v>3.0358941779734083E-2</v>
      </c>
      <c r="X3776">
        <v>0.10018242047465627</v>
      </c>
      <c r="Y3776">
        <v>0.85956890683849885</v>
      </c>
      <c r="Z3776">
        <v>108.97</v>
      </c>
      <c r="AA3776">
        <v>334.51</v>
      </c>
      <c r="AB3776">
        <v>1103.8600000000001</v>
      </c>
      <c r="AC3776">
        <v>9471.16</v>
      </c>
    </row>
    <row r="3777" spans="1:29" x14ac:dyDescent="0.25">
      <c r="A3777">
        <v>2010</v>
      </c>
      <c r="B3777">
        <v>2005</v>
      </c>
      <c r="C3777">
        <v>2006</v>
      </c>
      <c r="D3777">
        <v>13</v>
      </c>
      <c r="E3777" t="s">
        <v>52</v>
      </c>
      <c r="F3777" t="s">
        <v>31</v>
      </c>
      <c r="G3777" t="s">
        <v>49</v>
      </c>
      <c r="H3777">
        <v>1</v>
      </c>
      <c r="I3777">
        <v>5</v>
      </c>
      <c r="J3777" t="s">
        <v>34</v>
      </c>
      <c r="K3777">
        <v>7836</v>
      </c>
      <c r="L3777">
        <v>3837</v>
      </c>
      <c r="M3777">
        <v>1109</v>
      </c>
      <c r="N3777">
        <v>1</v>
      </c>
      <c r="O3777">
        <v>1109</v>
      </c>
      <c r="P3777">
        <v>27</v>
      </c>
      <c r="Q3777">
        <v>2700</v>
      </c>
      <c r="R3777">
        <v>2728</v>
      </c>
      <c r="S3777">
        <v>3214</v>
      </c>
      <c r="T3777">
        <f t="shared" si="116"/>
        <v>5942</v>
      </c>
      <c r="U3777">
        <f t="shared" si="117"/>
        <v>4</v>
      </c>
      <c r="V3777">
        <v>1.3511118986444581E-2</v>
      </c>
      <c r="W3777">
        <v>6.8871528411134104E-3</v>
      </c>
      <c r="X3777">
        <v>2.1805408616888771E-2</v>
      </c>
      <c r="Y3777">
        <v>0.95779631955555322</v>
      </c>
      <c r="Z3777">
        <v>51.849999999999994</v>
      </c>
      <c r="AA3777">
        <v>26.43</v>
      </c>
      <c r="AB3777">
        <v>83.68</v>
      </c>
      <c r="AC3777">
        <v>3675.62</v>
      </c>
    </row>
    <row r="3778" spans="1:29" x14ac:dyDescent="0.25">
      <c r="A3778">
        <v>2010</v>
      </c>
      <c r="B3778">
        <v>2007</v>
      </c>
      <c r="C3778">
        <v>2009</v>
      </c>
      <c r="D3778">
        <v>14</v>
      </c>
      <c r="E3778" t="s">
        <v>53</v>
      </c>
      <c r="F3778" t="s">
        <v>31</v>
      </c>
      <c r="G3778" t="s">
        <v>49</v>
      </c>
      <c r="H3778">
        <v>3</v>
      </c>
      <c r="I3778">
        <v>3</v>
      </c>
      <c r="J3778" t="s">
        <v>33</v>
      </c>
      <c r="K3778">
        <v>4675</v>
      </c>
      <c r="L3778">
        <v>112</v>
      </c>
      <c r="M3778">
        <v>96</v>
      </c>
      <c r="N3778">
        <v>0.61870000000000003</v>
      </c>
      <c r="O3778">
        <v>59</v>
      </c>
      <c r="P3778">
        <v>0</v>
      </c>
      <c r="Q3778">
        <v>16</v>
      </c>
      <c r="R3778">
        <v>16</v>
      </c>
      <c r="S3778">
        <v>57</v>
      </c>
      <c r="T3778">
        <f t="shared" si="116"/>
        <v>73</v>
      </c>
      <c r="U3778">
        <f t="shared" si="117"/>
        <v>1</v>
      </c>
      <c r="V3778">
        <v>0</v>
      </c>
      <c r="W3778">
        <v>7.1916896031252772E-2</v>
      </c>
      <c r="X3778">
        <v>4.572494006925331E-2</v>
      </c>
      <c r="Y3778">
        <v>0.88235816389949395</v>
      </c>
      <c r="Z3778">
        <v>0</v>
      </c>
      <c r="AA3778">
        <v>8.1</v>
      </c>
      <c r="AB3778">
        <v>5.15</v>
      </c>
      <c r="AC3778">
        <v>99.38</v>
      </c>
    </row>
    <row r="3779" spans="1:29" x14ac:dyDescent="0.25">
      <c r="A3779">
        <v>2010</v>
      </c>
      <c r="B3779">
        <v>2006</v>
      </c>
      <c r="C3779">
        <v>2008</v>
      </c>
      <c r="D3779">
        <v>14</v>
      </c>
      <c r="E3779" t="s">
        <v>53</v>
      </c>
      <c r="F3779" t="s">
        <v>31</v>
      </c>
      <c r="G3779" t="s">
        <v>49</v>
      </c>
      <c r="H3779">
        <v>3</v>
      </c>
      <c r="I3779">
        <v>4</v>
      </c>
      <c r="J3779" t="s">
        <v>34</v>
      </c>
      <c r="K3779">
        <v>3589</v>
      </c>
      <c r="L3779">
        <v>198</v>
      </c>
      <c r="M3779">
        <v>183</v>
      </c>
      <c r="N3779">
        <v>0.86860000000000004</v>
      </c>
      <c r="O3779">
        <v>159</v>
      </c>
      <c r="P3779">
        <v>0</v>
      </c>
      <c r="Q3779">
        <v>14</v>
      </c>
      <c r="R3779">
        <v>14</v>
      </c>
      <c r="S3779">
        <v>840</v>
      </c>
      <c r="T3779">
        <f t="shared" si="116"/>
        <v>854</v>
      </c>
      <c r="U3779">
        <f t="shared" si="117"/>
        <v>2</v>
      </c>
      <c r="V3779">
        <v>0</v>
      </c>
      <c r="W3779">
        <v>4.0500959499040499E-2</v>
      </c>
      <c r="X3779">
        <v>0.31643268356731646</v>
      </c>
      <c r="Y3779">
        <v>0.64306635693364311</v>
      </c>
      <c r="Z3779">
        <v>0</v>
      </c>
      <c r="AA3779">
        <v>8.02</v>
      </c>
      <c r="AB3779">
        <v>62.66</v>
      </c>
      <c r="AC3779">
        <v>127.33999999999999</v>
      </c>
    </row>
    <row r="3780" spans="1:29" x14ac:dyDescent="0.25">
      <c r="A3780">
        <v>2010</v>
      </c>
      <c r="B3780">
        <v>2005</v>
      </c>
      <c r="C3780">
        <v>2007</v>
      </c>
      <c r="D3780">
        <v>14</v>
      </c>
      <c r="E3780" t="s">
        <v>53</v>
      </c>
      <c r="F3780" t="s">
        <v>31</v>
      </c>
      <c r="G3780" t="s">
        <v>49</v>
      </c>
      <c r="H3780">
        <v>3</v>
      </c>
      <c r="I3780">
        <v>5</v>
      </c>
      <c r="J3780" t="s">
        <v>34</v>
      </c>
      <c r="K3780">
        <v>1820</v>
      </c>
      <c r="L3780">
        <v>142</v>
      </c>
      <c r="M3780">
        <v>142</v>
      </c>
      <c r="N3780">
        <v>0.99050000000000005</v>
      </c>
      <c r="O3780">
        <v>140</v>
      </c>
      <c r="P3780">
        <v>0</v>
      </c>
      <c r="Q3780">
        <v>0</v>
      </c>
      <c r="R3780">
        <v>0</v>
      </c>
      <c r="S3780">
        <v>1189</v>
      </c>
      <c r="T3780">
        <f t="shared" si="116"/>
        <v>1189</v>
      </c>
      <c r="U3780">
        <f t="shared" si="117"/>
        <v>3</v>
      </c>
      <c r="V3780">
        <v>0</v>
      </c>
      <c r="W3780">
        <v>0.13149933159783297</v>
      </c>
      <c r="X3780">
        <v>1.4071624569056499E-4</v>
      </c>
      <c r="Y3780">
        <v>0.86835995215647654</v>
      </c>
      <c r="Z3780">
        <v>0</v>
      </c>
      <c r="AA3780">
        <v>18.690000000000001</v>
      </c>
      <c r="AB3780">
        <v>0.02</v>
      </c>
      <c r="AC3780">
        <v>123.42</v>
      </c>
    </row>
    <row r="3781" spans="1:29" x14ac:dyDescent="0.25">
      <c r="A3781">
        <v>2010</v>
      </c>
      <c r="B3781">
        <v>2004</v>
      </c>
      <c r="C3781">
        <v>2006</v>
      </c>
      <c r="D3781">
        <v>14</v>
      </c>
      <c r="E3781" t="s">
        <v>53</v>
      </c>
      <c r="F3781" t="s">
        <v>31</v>
      </c>
      <c r="G3781" t="s">
        <v>49</v>
      </c>
      <c r="H3781">
        <v>3</v>
      </c>
      <c r="I3781">
        <v>6</v>
      </c>
      <c r="J3781" t="s">
        <v>34</v>
      </c>
      <c r="K3781">
        <v>100</v>
      </c>
      <c r="L3781">
        <v>39</v>
      </c>
      <c r="M3781">
        <v>39</v>
      </c>
      <c r="N3781">
        <v>1</v>
      </c>
      <c r="O3781">
        <v>39</v>
      </c>
      <c r="P3781">
        <v>0</v>
      </c>
      <c r="Q3781">
        <v>0</v>
      </c>
      <c r="R3781">
        <v>0</v>
      </c>
      <c r="S3781">
        <v>50</v>
      </c>
      <c r="T3781">
        <f t="shared" si="116"/>
        <v>50</v>
      </c>
      <c r="U3781">
        <f t="shared" si="117"/>
        <v>4</v>
      </c>
      <c r="V3781">
        <v>0</v>
      </c>
      <c r="W3781">
        <v>2.5138260432378077E-4</v>
      </c>
      <c r="X3781">
        <v>0</v>
      </c>
      <c r="Y3781">
        <v>0.99974861739567622</v>
      </c>
      <c r="Z3781">
        <v>0</v>
      </c>
      <c r="AA3781">
        <v>0.01</v>
      </c>
      <c r="AB3781">
        <v>0</v>
      </c>
      <c r="AC3781">
        <v>39.770000000000003</v>
      </c>
    </row>
    <row r="3782" spans="1:29" x14ac:dyDescent="0.25">
      <c r="A3782">
        <v>2010</v>
      </c>
      <c r="B3782">
        <v>2008</v>
      </c>
      <c r="C3782">
        <v>2009</v>
      </c>
      <c r="D3782">
        <v>15</v>
      </c>
      <c r="E3782" t="s">
        <v>54</v>
      </c>
      <c r="F3782" t="s">
        <v>31</v>
      </c>
      <c r="G3782" t="s">
        <v>49</v>
      </c>
      <c r="H3782">
        <v>0</v>
      </c>
      <c r="I3782">
        <v>2</v>
      </c>
      <c r="J3782" t="s">
        <v>33</v>
      </c>
      <c r="K3782">
        <v>51516</v>
      </c>
      <c r="L3782">
        <v>1173</v>
      </c>
      <c r="M3782">
        <v>1137</v>
      </c>
      <c r="N3782">
        <v>0.58320000000000005</v>
      </c>
      <c r="O3782">
        <v>663</v>
      </c>
      <c r="P3782">
        <v>0</v>
      </c>
      <c r="Q3782">
        <v>36</v>
      </c>
      <c r="R3782">
        <v>36</v>
      </c>
      <c r="S3782">
        <v>322</v>
      </c>
      <c r="T3782">
        <f t="shared" si="116"/>
        <v>358</v>
      </c>
      <c r="U3782">
        <f t="shared" si="117"/>
        <v>1</v>
      </c>
      <c r="V3782">
        <v>5.5168888699578304E-2</v>
      </c>
      <c r="W3782">
        <v>0.40941346850108623</v>
      </c>
      <c r="X3782">
        <v>0.10484303786684841</v>
      </c>
      <c r="Y3782">
        <v>0.43057460493248723</v>
      </c>
      <c r="Z3782">
        <v>64.759999999999991</v>
      </c>
      <c r="AA3782">
        <v>480.59000000000003</v>
      </c>
      <c r="AB3782">
        <v>123.07</v>
      </c>
      <c r="AC3782">
        <v>505.43000000000006</v>
      </c>
    </row>
    <row r="3783" spans="1:29" x14ac:dyDescent="0.25">
      <c r="A3783">
        <v>2010</v>
      </c>
      <c r="B3783">
        <v>2007</v>
      </c>
      <c r="C3783">
        <v>2008</v>
      </c>
      <c r="D3783">
        <v>15</v>
      </c>
      <c r="E3783" t="s">
        <v>54</v>
      </c>
      <c r="F3783" t="s">
        <v>31</v>
      </c>
      <c r="G3783" t="s">
        <v>49</v>
      </c>
      <c r="H3783">
        <v>0</v>
      </c>
      <c r="I3783">
        <v>3</v>
      </c>
      <c r="J3783" t="s">
        <v>34</v>
      </c>
      <c r="K3783">
        <v>16246</v>
      </c>
      <c r="L3783">
        <v>1085</v>
      </c>
      <c r="M3783">
        <v>949</v>
      </c>
      <c r="N3783">
        <v>0.82579999999999998</v>
      </c>
      <c r="O3783">
        <v>784</v>
      </c>
      <c r="P3783">
        <v>0</v>
      </c>
      <c r="Q3783">
        <v>135</v>
      </c>
      <c r="R3783">
        <v>135</v>
      </c>
      <c r="S3783">
        <v>1856</v>
      </c>
      <c r="T3783">
        <f t="shared" ref="T3783:T3846" si="118">SUM(R3783,S3783)</f>
        <v>1991</v>
      </c>
      <c r="U3783">
        <f t="shared" ref="U3783:U3846" si="119">IF(H3783&lt;2,I3783-1,I3783-2)</f>
        <v>2</v>
      </c>
      <c r="V3783">
        <v>3.3378169221698117E-2</v>
      </c>
      <c r="W3783">
        <v>0.30934920400943394</v>
      </c>
      <c r="X3783">
        <v>0.22915131191037735</v>
      </c>
      <c r="Y3783">
        <v>0.42812131485849053</v>
      </c>
      <c r="Z3783">
        <v>36.230000000000004</v>
      </c>
      <c r="AA3783">
        <v>335.78</v>
      </c>
      <c r="AB3783">
        <v>248.73000000000002</v>
      </c>
      <c r="AC3783">
        <v>464.7</v>
      </c>
    </row>
    <row r="3784" spans="1:29" x14ac:dyDescent="0.25">
      <c r="A3784">
        <v>2010</v>
      </c>
      <c r="B3784">
        <v>2006</v>
      </c>
      <c r="C3784">
        <v>2007</v>
      </c>
      <c r="D3784">
        <v>15</v>
      </c>
      <c r="E3784" t="s">
        <v>54</v>
      </c>
      <c r="F3784" t="s">
        <v>31</v>
      </c>
      <c r="G3784" t="s">
        <v>49</v>
      </c>
      <c r="H3784">
        <v>0</v>
      </c>
      <c r="I3784">
        <v>4</v>
      </c>
      <c r="J3784" t="s">
        <v>34</v>
      </c>
      <c r="K3784">
        <v>7132</v>
      </c>
      <c r="L3784">
        <v>950</v>
      </c>
      <c r="M3784">
        <v>528</v>
      </c>
      <c r="N3784">
        <v>0.98089999999999999</v>
      </c>
      <c r="O3784">
        <v>518</v>
      </c>
      <c r="P3784">
        <v>3</v>
      </c>
      <c r="Q3784">
        <v>418</v>
      </c>
      <c r="R3784">
        <v>422</v>
      </c>
      <c r="S3784">
        <v>3763</v>
      </c>
      <c r="T3784">
        <f t="shared" si="118"/>
        <v>4185</v>
      </c>
      <c r="U3784">
        <f t="shared" si="119"/>
        <v>3</v>
      </c>
      <c r="V3784">
        <v>2.3148927219183844E-2</v>
      </c>
      <c r="W3784">
        <v>0.34541438788388723</v>
      </c>
      <c r="X3784">
        <v>9.4541438788388721E-2</v>
      </c>
      <c r="Y3784">
        <v>0.53689524610854023</v>
      </c>
      <c r="Z3784">
        <v>22.01</v>
      </c>
      <c r="AA3784">
        <v>328.42</v>
      </c>
      <c r="AB3784">
        <v>89.89</v>
      </c>
      <c r="AC3784">
        <v>510.48000000000008</v>
      </c>
    </row>
    <row r="3785" spans="1:29" x14ac:dyDescent="0.25">
      <c r="A3785">
        <v>2010</v>
      </c>
      <c r="B3785">
        <v>2005</v>
      </c>
      <c r="C3785">
        <v>2006</v>
      </c>
      <c r="D3785">
        <v>15</v>
      </c>
      <c r="E3785" t="s">
        <v>54</v>
      </c>
      <c r="F3785" t="s">
        <v>31</v>
      </c>
      <c r="G3785" t="s">
        <v>49</v>
      </c>
      <c r="H3785">
        <v>0</v>
      </c>
      <c r="I3785">
        <v>5</v>
      </c>
      <c r="J3785" t="s">
        <v>34</v>
      </c>
      <c r="K3785">
        <v>1772</v>
      </c>
      <c r="L3785">
        <v>460</v>
      </c>
      <c r="M3785">
        <v>113</v>
      </c>
      <c r="N3785">
        <v>1</v>
      </c>
      <c r="O3785">
        <v>113</v>
      </c>
      <c r="P3785">
        <v>9</v>
      </c>
      <c r="Q3785">
        <v>337</v>
      </c>
      <c r="R3785">
        <v>346</v>
      </c>
      <c r="S3785">
        <v>1134</v>
      </c>
      <c r="T3785">
        <f t="shared" si="118"/>
        <v>1480</v>
      </c>
      <c r="U3785">
        <f t="shared" si="119"/>
        <v>4</v>
      </c>
      <c r="V3785">
        <v>6.5105579548167277E-5</v>
      </c>
      <c r="W3785">
        <v>2.6042231819266911E-4</v>
      </c>
      <c r="X3785">
        <v>0.10501529981119381</v>
      </c>
      <c r="Y3785">
        <v>0.89465917229106529</v>
      </c>
      <c r="Z3785">
        <v>0.03</v>
      </c>
      <c r="AA3785">
        <v>0.12</v>
      </c>
      <c r="AB3785">
        <v>48.39</v>
      </c>
      <c r="AC3785">
        <v>412.25</v>
      </c>
    </row>
    <row r="3786" spans="1:29" x14ac:dyDescent="0.25">
      <c r="A3786">
        <v>2010</v>
      </c>
      <c r="B3786">
        <v>2008</v>
      </c>
      <c r="C3786">
        <v>2009</v>
      </c>
      <c r="D3786">
        <v>16</v>
      </c>
      <c r="E3786" t="s">
        <v>55</v>
      </c>
      <c r="F3786" t="s">
        <v>31</v>
      </c>
      <c r="G3786" t="s">
        <v>49</v>
      </c>
      <c r="H3786">
        <v>0</v>
      </c>
      <c r="I3786">
        <v>2</v>
      </c>
      <c r="J3786" t="s">
        <v>33</v>
      </c>
      <c r="K3786">
        <v>5954</v>
      </c>
      <c r="L3786">
        <v>115</v>
      </c>
      <c r="M3786">
        <v>111</v>
      </c>
      <c r="N3786">
        <v>0.59089999999999998</v>
      </c>
      <c r="O3786">
        <v>65</v>
      </c>
      <c r="P3786">
        <v>0</v>
      </c>
      <c r="Q3786">
        <v>4</v>
      </c>
      <c r="R3786">
        <v>4</v>
      </c>
      <c r="S3786">
        <v>37</v>
      </c>
      <c r="T3786">
        <f t="shared" si="118"/>
        <v>41</v>
      </c>
      <c r="U3786">
        <f t="shared" si="119"/>
        <v>1</v>
      </c>
      <c r="V3786">
        <v>0.30326808657411397</v>
      </c>
      <c r="W3786">
        <v>0.28127964128653965</v>
      </c>
      <c r="X3786">
        <v>5.656635336725014E-2</v>
      </c>
      <c r="Y3786">
        <v>0.35888591877209625</v>
      </c>
      <c r="Z3786">
        <v>35.17</v>
      </c>
      <c r="AA3786">
        <v>32.620000000000005</v>
      </c>
      <c r="AB3786">
        <v>6.56</v>
      </c>
      <c r="AC3786">
        <v>41.620000000000005</v>
      </c>
    </row>
    <row r="3787" spans="1:29" x14ac:dyDescent="0.25">
      <c r="A3787">
        <v>2010</v>
      </c>
      <c r="B3787">
        <v>2007</v>
      </c>
      <c r="C3787">
        <v>2008</v>
      </c>
      <c r="D3787">
        <v>16</v>
      </c>
      <c r="E3787" t="s">
        <v>55</v>
      </c>
      <c r="F3787" t="s">
        <v>31</v>
      </c>
      <c r="G3787" t="s">
        <v>49</v>
      </c>
      <c r="H3787">
        <v>0</v>
      </c>
      <c r="I3787">
        <v>3</v>
      </c>
      <c r="J3787" t="s">
        <v>34</v>
      </c>
      <c r="K3787">
        <v>2396</v>
      </c>
      <c r="L3787">
        <v>246</v>
      </c>
      <c r="M3787">
        <v>234</v>
      </c>
      <c r="N3787">
        <v>0.83689999999999998</v>
      </c>
      <c r="O3787">
        <v>196</v>
      </c>
      <c r="P3787">
        <v>0</v>
      </c>
      <c r="Q3787">
        <v>12</v>
      </c>
      <c r="R3787">
        <v>12</v>
      </c>
      <c r="S3787">
        <v>303</v>
      </c>
      <c r="T3787">
        <f t="shared" si="118"/>
        <v>315</v>
      </c>
      <c r="U3787">
        <f t="shared" si="119"/>
        <v>2</v>
      </c>
      <c r="V3787">
        <v>6.6812527855435344E-2</v>
      </c>
      <c r="W3787">
        <v>0.46744459300676627</v>
      </c>
      <c r="X3787">
        <v>0.18629715165511931</v>
      </c>
      <c r="Y3787">
        <v>0.27944572748267893</v>
      </c>
      <c r="Z3787">
        <v>16.489999999999998</v>
      </c>
      <c r="AA3787">
        <v>115.37</v>
      </c>
      <c r="AB3787">
        <v>45.980000000000004</v>
      </c>
      <c r="AC3787">
        <v>68.97</v>
      </c>
    </row>
    <row r="3788" spans="1:29" x14ac:dyDescent="0.25">
      <c r="A3788">
        <v>2010</v>
      </c>
      <c r="B3788">
        <v>2006</v>
      </c>
      <c r="C3788">
        <v>2007</v>
      </c>
      <c r="D3788">
        <v>16</v>
      </c>
      <c r="E3788" t="s">
        <v>55</v>
      </c>
      <c r="F3788" t="s">
        <v>31</v>
      </c>
      <c r="G3788" t="s">
        <v>49</v>
      </c>
      <c r="H3788">
        <v>0</v>
      </c>
      <c r="I3788">
        <v>4</v>
      </c>
      <c r="J3788" t="s">
        <v>34</v>
      </c>
      <c r="K3788">
        <v>1003</v>
      </c>
      <c r="L3788">
        <v>196</v>
      </c>
      <c r="M3788">
        <v>181</v>
      </c>
      <c r="N3788">
        <v>0.9889</v>
      </c>
      <c r="O3788">
        <v>179</v>
      </c>
      <c r="P3788">
        <v>0</v>
      </c>
      <c r="Q3788">
        <v>14</v>
      </c>
      <c r="R3788">
        <v>14</v>
      </c>
      <c r="S3788">
        <v>537</v>
      </c>
      <c r="T3788">
        <f t="shared" si="118"/>
        <v>551</v>
      </c>
      <c r="U3788">
        <f t="shared" si="119"/>
        <v>3</v>
      </c>
      <c r="V3788">
        <v>0.64636382155225092</v>
      </c>
      <c r="W3788">
        <v>2.0370747606437158E-3</v>
      </c>
      <c r="X3788">
        <v>6.5135465471582804E-2</v>
      </c>
      <c r="Y3788">
        <v>0.28646363821552251</v>
      </c>
      <c r="Z3788">
        <v>126.92</v>
      </c>
      <c r="AA3788">
        <v>0.4</v>
      </c>
      <c r="AB3788">
        <v>12.79</v>
      </c>
      <c r="AC3788">
        <v>56.25</v>
      </c>
    </row>
    <row r="3789" spans="1:29" x14ac:dyDescent="0.25">
      <c r="A3789">
        <v>2010</v>
      </c>
      <c r="B3789">
        <v>2005</v>
      </c>
      <c r="C3789">
        <v>2006</v>
      </c>
      <c r="D3789">
        <v>16</v>
      </c>
      <c r="E3789" t="s">
        <v>55</v>
      </c>
      <c r="F3789" t="s">
        <v>31</v>
      </c>
      <c r="G3789" t="s">
        <v>49</v>
      </c>
      <c r="H3789">
        <v>0</v>
      </c>
      <c r="I3789">
        <v>5</v>
      </c>
      <c r="J3789" t="s">
        <v>34</v>
      </c>
      <c r="K3789">
        <v>95</v>
      </c>
      <c r="L3789">
        <v>4</v>
      </c>
      <c r="M3789">
        <v>4</v>
      </c>
      <c r="N3789">
        <v>1</v>
      </c>
      <c r="O3789">
        <v>4</v>
      </c>
      <c r="P3789">
        <v>0</v>
      </c>
      <c r="Q3789">
        <v>0</v>
      </c>
      <c r="R3789">
        <v>0</v>
      </c>
      <c r="S3789">
        <v>80</v>
      </c>
      <c r="T3789">
        <f t="shared" si="118"/>
        <v>80</v>
      </c>
      <c r="U3789">
        <f t="shared" si="119"/>
        <v>4</v>
      </c>
      <c r="V3789">
        <v>2.2222222222222218E-3</v>
      </c>
      <c r="W3789">
        <v>2.2222222222222218E-3</v>
      </c>
      <c r="X3789">
        <v>0</v>
      </c>
      <c r="Y3789">
        <v>0.99555555555555542</v>
      </c>
      <c r="Z3789">
        <v>0.01</v>
      </c>
      <c r="AA3789">
        <v>0.01</v>
      </c>
      <c r="AB3789">
        <v>0</v>
      </c>
      <c r="AC3789">
        <v>4.4800000000000004</v>
      </c>
    </row>
    <row r="3790" spans="1:29" x14ac:dyDescent="0.25">
      <c r="A3790">
        <v>2010</v>
      </c>
      <c r="B3790">
        <v>2008</v>
      </c>
      <c r="C3790">
        <v>2009</v>
      </c>
      <c r="D3790">
        <v>17</v>
      </c>
      <c r="E3790" t="s">
        <v>56</v>
      </c>
      <c r="F3790" t="s">
        <v>31</v>
      </c>
      <c r="G3790" t="s">
        <v>49</v>
      </c>
      <c r="H3790">
        <v>0</v>
      </c>
      <c r="I3790">
        <v>2</v>
      </c>
      <c r="J3790" t="s">
        <v>33</v>
      </c>
      <c r="K3790">
        <v>16274</v>
      </c>
      <c r="L3790">
        <v>432</v>
      </c>
      <c r="M3790">
        <v>425</v>
      </c>
      <c r="N3790">
        <v>0.57110000000000005</v>
      </c>
      <c r="O3790">
        <v>243</v>
      </c>
      <c r="P3790">
        <v>0</v>
      </c>
      <c r="Q3790">
        <v>6</v>
      </c>
      <c r="R3790">
        <v>6</v>
      </c>
      <c r="S3790">
        <v>56</v>
      </c>
      <c r="T3790">
        <f t="shared" si="118"/>
        <v>62</v>
      </c>
      <c r="U3790">
        <f t="shared" si="119"/>
        <v>1</v>
      </c>
      <c r="V3790">
        <v>0.20342508493378628</v>
      </c>
      <c r="W3790">
        <v>0.35020453442418359</v>
      </c>
      <c r="X3790">
        <v>8.9671589359587689E-2</v>
      </c>
      <c r="Y3790">
        <v>0.35669879128244242</v>
      </c>
      <c r="Z3790">
        <v>88.019999999999982</v>
      </c>
      <c r="AA3790">
        <v>151.53</v>
      </c>
      <c r="AB3790">
        <v>38.799999999999997</v>
      </c>
      <c r="AC3790">
        <v>154.34</v>
      </c>
    </row>
    <row r="3791" spans="1:29" x14ac:dyDescent="0.25">
      <c r="A3791">
        <v>2010</v>
      </c>
      <c r="B3791">
        <v>2007</v>
      </c>
      <c r="C3791">
        <v>2008</v>
      </c>
      <c r="D3791">
        <v>17</v>
      </c>
      <c r="E3791" t="s">
        <v>56</v>
      </c>
      <c r="F3791" t="s">
        <v>31</v>
      </c>
      <c r="G3791" t="s">
        <v>49</v>
      </c>
      <c r="H3791">
        <v>0</v>
      </c>
      <c r="I3791">
        <v>3</v>
      </c>
      <c r="J3791" t="s">
        <v>34</v>
      </c>
      <c r="K3791">
        <v>6570</v>
      </c>
      <c r="L3791">
        <v>467</v>
      </c>
      <c r="M3791">
        <v>417</v>
      </c>
      <c r="N3791">
        <v>0.81169999999999998</v>
      </c>
      <c r="O3791">
        <v>338</v>
      </c>
      <c r="P3791">
        <v>0</v>
      </c>
      <c r="Q3791">
        <v>50</v>
      </c>
      <c r="R3791">
        <v>50</v>
      </c>
      <c r="S3791">
        <v>566</v>
      </c>
      <c r="T3791">
        <f t="shared" si="118"/>
        <v>616</v>
      </c>
      <c r="U3791">
        <f t="shared" si="119"/>
        <v>2</v>
      </c>
      <c r="V3791">
        <v>0.1100154017284162</v>
      </c>
      <c r="W3791">
        <v>0.28775562590912979</v>
      </c>
      <c r="X3791">
        <v>0.212907504064345</v>
      </c>
      <c r="Y3791">
        <v>0.38932146829810899</v>
      </c>
      <c r="Z3791">
        <v>51.430000000000007</v>
      </c>
      <c r="AA3791">
        <v>134.52000000000001</v>
      </c>
      <c r="AB3791">
        <v>99.53</v>
      </c>
      <c r="AC3791">
        <v>182</v>
      </c>
    </row>
    <row r="3792" spans="1:29" x14ac:dyDescent="0.25">
      <c r="A3792">
        <v>2010</v>
      </c>
      <c r="B3792">
        <v>2006</v>
      </c>
      <c r="C3792">
        <v>2007</v>
      </c>
      <c r="D3792">
        <v>17</v>
      </c>
      <c r="E3792" t="s">
        <v>56</v>
      </c>
      <c r="F3792" t="s">
        <v>31</v>
      </c>
      <c r="G3792" t="s">
        <v>49</v>
      </c>
      <c r="H3792">
        <v>0</v>
      </c>
      <c r="I3792">
        <v>4</v>
      </c>
      <c r="J3792" t="s">
        <v>34</v>
      </c>
      <c r="K3792">
        <v>4057</v>
      </c>
      <c r="L3792">
        <v>557</v>
      </c>
      <c r="M3792">
        <v>345</v>
      </c>
      <c r="N3792">
        <v>0.97389999999999999</v>
      </c>
      <c r="O3792">
        <v>336</v>
      </c>
      <c r="P3792">
        <v>1</v>
      </c>
      <c r="Q3792">
        <v>210</v>
      </c>
      <c r="R3792">
        <v>212</v>
      </c>
      <c r="S3792">
        <v>1930</v>
      </c>
      <c r="T3792">
        <f t="shared" si="118"/>
        <v>2142</v>
      </c>
      <c r="U3792">
        <f t="shared" si="119"/>
        <v>3</v>
      </c>
      <c r="V3792">
        <v>0.13627477356290915</v>
      </c>
      <c r="W3792">
        <v>0.31310196394942158</v>
      </c>
      <c r="X3792">
        <v>8.5696350103129773E-2</v>
      </c>
      <c r="Y3792">
        <v>0.46492691238453959</v>
      </c>
      <c r="Z3792">
        <v>75.97999999999999</v>
      </c>
      <c r="AA3792">
        <v>174.57</v>
      </c>
      <c r="AB3792">
        <v>47.78</v>
      </c>
      <c r="AC3792">
        <v>259.22000000000003</v>
      </c>
    </row>
    <row r="3793" spans="1:29" x14ac:dyDescent="0.25">
      <c r="A3793">
        <v>2010</v>
      </c>
      <c r="B3793">
        <v>2005</v>
      </c>
      <c r="C3793">
        <v>2006</v>
      </c>
      <c r="D3793">
        <v>17</v>
      </c>
      <c r="E3793" t="s">
        <v>56</v>
      </c>
      <c r="F3793" t="s">
        <v>31</v>
      </c>
      <c r="G3793" t="s">
        <v>49</v>
      </c>
      <c r="H3793">
        <v>0</v>
      </c>
      <c r="I3793">
        <v>5</v>
      </c>
      <c r="J3793" t="s">
        <v>34</v>
      </c>
      <c r="K3793">
        <v>857</v>
      </c>
      <c r="L3793">
        <v>139</v>
      </c>
      <c r="M3793">
        <v>36</v>
      </c>
      <c r="N3793">
        <v>1</v>
      </c>
      <c r="O3793">
        <v>36</v>
      </c>
      <c r="P3793">
        <v>2</v>
      </c>
      <c r="Q3793">
        <v>100</v>
      </c>
      <c r="R3793">
        <v>102</v>
      </c>
      <c r="S3793">
        <v>631</v>
      </c>
      <c r="T3793">
        <f t="shared" si="118"/>
        <v>733</v>
      </c>
      <c r="U3793">
        <f t="shared" si="119"/>
        <v>4</v>
      </c>
      <c r="V3793">
        <v>6.4571674558760225E-4</v>
      </c>
      <c r="W3793">
        <v>4.3047783039173483E-4</v>
      </c>
      <c r="X3793">
        <v>0.11285693786769982</v>
      </c>
      <c r="Y3793">
        <v>0.88606686755632091</v>
      </c>
      <c r="Z3793">
        <v>0.09</v>
      </c>
      <c r="AA3793">
        <v>0.06</v>
      </c>
      <c r="AB3793">
        <v>15.73</v>
      </c>
      <c r="AC3793">
        <v>123.5</v>
      </c>
    </row>
    <row r="3794" spans="1:29" x14ac:dyDescent="0.25">
      <c r="A3794">
        <v>2010</v>
      </c>
      <c r="B3794">
        <v>2008</v>
      </c>
      <c r="C3794">
        <v>2009</v>
      </c>
      <c r="D3794">
        <v>18</v>
      </c>
      <c r="E3794" t="s">
        <v>57</v>
      </c>
      <c r="F3794" t="s">
        <v>31</v>
      </c>
      <c r="G3794" t="s">
        <v>58</v>
      </c>
      <c r="H3794">
        <v>1</v>
      </c>
      <c r="I3794">
        <v>2</v>
      </c>
      <c r="J3794" t="s">
        <v>33</v>
      </c>
      <c r="K3794">
        <v>171350</v>
      </c>
      <c r="L3794">
        <v>3481</v>
      </c>
      <c r="M3794">
        <v>2355</v>
      </c>
      <c r="N3794">
        <v>0.60050000000000003</v>
      </c>
      <c r="O3794">
        <v>1414</v>
      </c>
      <c r="P3794">
        <v>0</v>
      </c>
      <c r="Q3794">
        <v>1126</v>
      </c>
      <c r="R3794">
        <v>1126</v>
      </c>
      <c r="S3794">
        <v>6338</v>
      </c>
      <c r="T3794">
        <f t="shared" si="118"/>
        <v>7464</v>
      </c>
      <c r="U3794">
        <f t="shared" si="119"/>
        <v>1</v>
      </c>
      <c r="V3794">
        <v>0.38229751933174771</v>
      </c>
      <c r="W3794">
        <v>8.5292360369055409E-2</v>
      </c>
      <c r="X3794">
        <v>5.4235175163443748E-2</v>
      </c>
      <c r="Y3794">
        <v>0.47817494513575309</v>
      </c>
      <c r="Z3794">
        <v>1330.9</v>
      </c>
      <c r="AA3794">
        <v>296.93</v>
      </c>
      <c r="AB3794">
        <v>188.81</v>
      </c>
      <c r="AC3794">
        <v>1664.68</v>
      </c>
    </row>
    <row r="3795" spans="1:29" x14ac:dyDescent="0.25">
      <c r="A3795">
        <v>2010</v>
      </c>
      <c r="B3795">
        <v>2007</v>
      </c>
      <c r="C3795">
        <v>2008</v>
      </c>
      <c r="D3795">
        <v>18</v>
      </c>
      <c r="E3795" t="s">
        <v>57</v>
      </c>
      <c r="F3795" t="s">
        <v>31</v>
      </c>
      <c r="G3795" t="s">
        <v>58</v>
      </c>
      <c r="H3795">
        <v>1</v>
      </c>
      <c r="I3795">
        <v>3</v>
      </c>
      <c r="J3795" t="s">
        <v>34</v>
      </c>
      <c r="K3795">
        <v>95448</v>
      </c>
      <c r="L3795">
        <v>9173</v>
      </c>
      <c r="M3795">
        <v>6988</v>
      </c>
      <c r="N3795">
        <v>0.81200000000000006</v>
      </c>
      <c r="O3795">
        <v>5674</v>
      </c>
      <c r="P3795">
        <v>0</v>
      </c>
      <c r="Q3795">
        <v>2184</v>
      </c>
      <c r="R3795">
        <v>2184</v>
      </c>
      <c r="S3795">
        <v>9325</v>
      </c>
      <c r="T3795">
        <f t="shared" si="118"/>
        <v>11509</v>
      </c>
      <c r="U3795">
        <f t="shared" si="119"/>
        <v>2</v>
      </c>
      <c r="V3795">
        <v>0.19174998582883854</v>
      </c>
      <c r="W3795">
        <v>0.17936439070546223</v>
      </c>
      <c r="X3795">
        <v>0.22283933391180744</v>
      </c>
      <c r="Y3795">
        <v>0.40604628955389183</v>
      </c>
      <c r="Z3795">
        <v>1759.03</v>
      </c>
      <c r="AA3795">
        <v>1645.41</v>
      </c>
      <c r="AB3795">
        <v>2044.23</v>
      </c>
      <c r="AC3795">
        <v>3724.89</v>
      </c>
    </row>
    <row r="3796" spans="1:29" x14ac:dyDescent="0.25">
      <c r="A3796">
        <v>2010</v>
      </c>
      <c r="B3796">
        <v>2006</v>
      </c>
      <c r="C3796">
        <v>2007</v>
      </c>
      <c r="D3796">
        <v>18</v>
      </c>
      <c r="E3796" t="s">
        <v>57</v>
      </c>
      <c r="F3796" t="s">
        <v>31</v>
      </c>
      <c r="G3796" t="s">
        <v>58</v>
      </c>
      <c r="H3796">
        <v>1</v>
      </c>
      <c r="I3796">
        <v>4</v>
      </c>
      <c r="J3796" t="s">
        <v>34</v>
      </c>
      <c r="K3796">
        <v>47396</v>
      </c>
      <c r="L3796">
        <v>10386</v>
      </c>
      <c r="M3796">
        <v>4886</v>
      </c>
      <c r="N3796">
        <v>0.95899999999999996</v>
      </c>
      <c r="O3796">
        <v>4686</v>
      </c>
      <c r="P3796">
        <v>243</v>
      </c>
      <c r="Q3796">
        <v>5256</v>
      </c>
      <c r="R3796">
        <v>5499</v>
      </c>
      <c r="S3796">
        <v>13999</v>
      </c>
      <c r="T3796">
        <f t="shared" si="118"/>
        <v>19498</v>
      </c>
      <c r="U3796">
        <f t="shared" si="119"/>
        <v>3</v>
      </c>
      <c r="V3796">
        <v>0.22473142298160445</v>
      </c>
      <c r="W3796">
        <v>0.17251897225362064</v>
      </c>
      <c r="X3796">
        <v>7.5481744080136942E-2</v>
      </c>
      <c r="Y3796">
        <v>0.52726786068463793</v>
      </c>
      <c r="Z3796">
        <v>2334.11</v>
      </c>
      <c r="AA3796">
        <v>1791.82</v>
      </c>
      <c r="AB3796">
        <v>783.97</v>
      </c>
      <c r="AC3796">
        <v>5476.3200000000006</v>
      </c>
    </row>
    <row r="3797" spans="1:29" x14ac:dyDescent="0.25">
      <c r="A3797">
        <v>2010</v>
      </c>
      <c r="B3797">
        <v>2005</v>
      </c>
      <c r="C3797">
        <v>2006</v>
      </c>
      <c r="D3797">
        <v>18</v>
      </c>
      <c r="E3797" t="s">
        <v>57</v>
      </c>
      <c r="F3797" t="s">
        <v>31</v>
      </c>
      <c r="G3797" t="s">
        <v>58</v>
      </c>
      <c r="H3797">
        <v>1</v>
      </c>
      <c r="I3797">
        <v>5</v>
      </c>
      <c r="J3797" t="s">
        <v>34</v>
      </c>
      <c r="K3797">
        <v>12138</v>
      </c>
      <c r="L3797">
        <v>4499</v>
      </c>
      <c r="M3797">
        <v>2891</v>
      </c>
      <c r="N3797">
        <v>1</v>
      </c>
      <c r="O3797">
        <v>2891</v>
      </c>
      <c r="P3797">
        <v>28</v>
      </c>
      <c r="Q3797">
        <v>1579</v>
      </c>
      <c r="R3797">
        <v>1608</v>
      </c>
      <c r="S3797">
        <v>6424</v>
      </c>
      <c r="T3797">
        <f t="shared" si="118"/>
        <v>8032</v>
      </c>
      <c r="U3797">
        <f t="shared" si="119"/>
        <v>4</v>
      </c>
      <c r="V3797">
        <v>0.42626918614730153</v>
      </c>
      <c r="W3797">
        <v>0.20074722070348094</v>
      </c>
      <c r="X3797">
        <v>1.5460045251081269E-2</v>
      </c>
      <c r="Y3797">
        <v>0.35752354789813617</v>
      </c>
      <c r="Z3797">
        <v>1917.9299999999998</v>
      </c>
      <c r="AA3797">
        <v>903.23</v>
      </c>
      <c r="AB3797">
        <v>69.56</v>
      </c>
      <c r="AC3797">
        <v>1608.6200000000001</v>
      </c>
    </row>
    <row r="3798" spans="1:29" x14ac:dyDescent="0.25">
      <c r="A3798">
        <v>2010</v>
      </c>
      <c r="B3798">
        <v>2008</v>
      </c>
      <c r="C3798">
        <v>2009</v>
      </c>
      <c r="D3798">
        <v>19</v>
      </c>
      <c r="E3798" t="s">
        <v>59</v>
      </c>
      <c r="F3798" t="s">
        <v>31</v>
      </c>
      <c r="G3798" t="s">
        <v>60</v>
      </c>
      <c r="H3798">
        <v>0</v>
      </c>
      <c r="I3798">
        <v>2</v>
      </c>
      <c r="J3798" t="s">
        <v>33</v>
      </c>
      <c r="K3798">
        <v>905094</v>
      </c>
      <c r="L3798">
        <v>23070</v>
      </c>
      <c r="M3798">
        <v>14867</v>
      </c>
      <c r="N3798">
        <v>0.61360000000000003</v>
      </c>
      <c r="O3798">
        <v>9122</v>
      </c>
      <c r="P3798">
        <v>0</v>
      </c>
      <c r="Q3798">
        <v>8202</v>
      </c>
      <c r="R3798">
        <v>8202</v>
      </c>
      <c r="S3798">
        <v>24304</v>
      </c>
      <c r="T3798">
        <f t="shared" si="118"/>
        <v>32506</v>
      </c>
      <c r="U3798">
        <f t="shared" si="119"/>
        <v>1</v>
      </c>
      <c r="V3798">
        <v>0.21221185772121612</v>
      </c>
      <c r="W3798">
        <v>0.21492704874686824</v>
      </c>
      <c r="X3798">
        <v>4.3622508690865272E-2</v>
      </c>
      <c r="Y3798">
        <v>0.52923858484105035</v>
      </c>
      <c r="Z3798">
        <v>4895.7700000000004</v>
      </c>
      <c r="AA3798">
        <v>4958.41</v>
      </c>
      <c r="AB3798">
        <v>1006.3800000000001</v>
      </c>
      <c r="AC3798">
        <v>12209.64</v>
      </c>
    </row>
    <row r="3799" spans="1:29" x14ac:dyDescent="0.25">
      <c r="A3799">
        <v>2010</v>
      </c>
      <c r="B3799">
        <v>2007</v>
      </c>
      <c r="C3799">
        <v>2008</v>
      </c>
      <c r="D3799">
        <v>19</v>
      </c>
      <c r="E3799" t="s">
        <v>59</v>
      </c>
      <c r="F3799" t="s">
        <v>31</v>
      </c>
      <c r="G3799" t="s">
        <v>60</v>
      </c>
      <c r="H3799">
        <v>0</v>
      </c>
      <c r="I3799">
        <v>3</v>
      </c>
      <c r="J3799" t="s">
        <v>34</v>
      </c>
      <c r="K3799">
        <v>846241</v>
      </c>
      <c r="L3799">
        <v>73962</v>
      </c>
      <c r="M3799">
        <v>29503</v>
      </c>
      <c r="N3799">
        <v>0.83169999999999999</v>
      </c>
      <c r="O3799">
        <v>24538</v>
      </c>
      <c r="P3799">
        <v>0</v>
      </c>
      <c r="Q3799">
        <v>44458</v>
      </c>
      <c r="R3799">
        <v>44458</v>
      </c>
      <c r="S3799">
        <v>92246</v>
      </c>
      <c r="T3799">
        <f t="shared" si="118"/>
        <v>136704</v>
      </c>
      <c r="U3799">
        <f t="shared" si="119"/>
        <v>2</v>
      </c>
      <c r="V3799">
        <v>0.18263046109736464</v>
      </c>
      <c r="W3799">
        <v>7.8028492017640838E-2</v>
      </c>
      <c r="X3799">
        <v>4.0508652563928702E-2</v>
      </c>
      <c r="Y3799">
        <v>0.69883239432106581</v>
      </c>
      <c r="Z3799">
        <v>13507.8</v>
      </c>
      <c r="AA3799">
        <v>5771.18</v>
      </c>
      <c r="AB3799">
        <v>2996.12</v>
      </c>
      <c r="AC3799">
        <v>51687.37</v>
      </c>
    </row>
    <row r="3800" spans="1:29" x14ac:dyDescent="0.25">
      <c r="A3800">
        <v>2010</v>
      </c>
      <c r="B3800">
        <v>2006</v>
      </c>
      <c r="C3800">
        <v>2007</v>
      </c>
      <c r="D3800">
        <v>19</v>
      </c>
      <c r="E3800" t="s">
        <v>59</v>
      </c>
      <c r="F3800" t="s">
        <v>31</v>
      </c>
      <c r="G3800" t="s">
        <v>60</v>
      </c>
      <c r="H3800">
        <v>0</v>
      </c>
      <c r="I3800">
        <v>4</v>
      </c>
      <c r="J3800" t="s">
        <v>34</v>
      </c>
      <c r="K3800">
        <v>250218</v>
      </c>
      <c r="L3800">
        <v>58891</v>
      </c>
      <c r="M3800">
        <v>35633</v>
      </c>
      <c r="N3800">
        <v>0.96260000000000001</v>
      </c>
      <c r="O3800">
        <v>34301</v>
      </c>
      <c r="P3800">
        <v>970</v>
      </c>
      <c r="Q3800">
        <v>22287</v>
      </c>
      <c r="R3800">
        <v>23257</v>
      </c>
      <c r="S3800">
        <v>70526</v>
      </c>
      <c r="T3800">
        <f t="shared" si="118"/>
        <v>93783</v>
      </c>
      <c r="U3800">
        <f t="shared" si="119"/>
        <v>3</v>
      </c>
      <c r="V3800">
        <v>0.37915578787788223</v>
      </c>
      <c r="W3800">
        <v>0.16779082704152187</v>
      </c>
      <c r="X3800">
        <v>2.2732366853134314E-2</v>
      </c>
      <c r="Y3800">
        <v>0.4303210182274616</v>
      </c>
      <c r="Z3800">
        <v>22329</v>
      </c>
      <c r="AA3800">
        <v>9881.43</v>
      </c>
      <c r="AB3800">
        <v>1338.74</v>
      </c>
      <c r="AC3800">
        <v>25342.190000000002</v>
      </c>
    </row>
    <row r="3801" spans="1:29" x14ac:dyDescent="0.25">
      <c r="A3801">
        <v>2010</v>
      </c>
      <c r="B3801">
        <v>2005</v>
      </c>
      <c r="C3801">
        <v>2006</v>
      </c>
      <c r="D3801">
        <v>19</v>
      </c>
      <c r="E3801" t="s">
        <v>59</v>
      </c>
      <c r="F3801" t="s">
        <v>31</v>
      </c>
      <c r="G3801" t="s">
        <v>60</v>
      </c>
      <c r="H3801">
        <v>0</v>
      </c>
      <c r="I3801">
        <v>5</v>
      </c>
      <c r="J3801" t="s">
        <v>34</v>
      </c>
      <c r="K3801">
        <v>45778</v>
      </c>
      <c r="L3801">
        <v>13143</v>
      </c>
      <c r="M3801">
        <v>10110</v>
      </c>
      <c r="N3801">
        <v>1</v>
      </c>
      <c r="O3801">
        <v>10110</v>
      </c>
      <c r="P3801">
        <v>49</v>
      </c>
      <c r="Q3801">
        <v>2983</v>
      </c>
      <c r="R3801">
        <v>3032</v>
      </c>
      <c r="S3801">
        <v>24746</v>
      </c>
      <c r="T3801">
        <f t="shared" si="118"/>
        <v>27778</v>
      </c>
      <c r="U3801">
        <f t="shared" si="119"/>
        <v>4</v>
      </c>
      <c r="V3801">
        <v>0.60711943380521294</v>
      </c>
      <c r="W3801">
        <v>0.12648537112023117</v>
      </c>
      <c r="X3801">
        <v>1.2582190915744895E-2</v>
      </c>
      <c r="Y3801">
        <v>0.25381300415881081</v>
      </c>
      <c r="Z3801">
        <v>7979.4800000000005</v>
      </c>
      <c r="AA3801">
        <v>1662.42</v>
      </c>
      <c r="AB3801">
        <v>165.37</v>
      </c>
      <c r="AC3801">
        <v>3335.91</v>
      </c>
    </row>
    <row r="3802" spans="1:29" x14ac:dyDescent="0.25">
      <c r="A3802">
        <v>2010</v>
      </c>
      <c r="B3802">
        <v>2008</v>
      </c>
      <c r="C3802">
        <v>2009</v>
      </c>
      <c r="D3802">
        <v>20</v>
      </c>
      <c r="E3802" t="s">
        <v>61</v>
      </c>
      <c r="F3802" t="s">
        <v>31</v>
      </c>
      <c r="G3802" t="s">
        <v>60</v>
      </c>
      <c r="H3802">
        <v>1</v>
      </c>
      <c r="I3802">
        <v>2</v>
      </c>
      <c r="J3802" t="s">
        <v>33</v>
      </c>
      <c r="K3802">
        <v>313722</v>
      </c>
      <c r="L3802">
        <v>15702</v>
      </c>
      <c r="M3802">
        <v>5954</v>
      </c>
      <c r="N3802">
        <v>0.68</v>
      </c>
      <c r="O3802">
        <v>4049</v>
      </c>
      <c r="P3802">
        <v>0</v>
      </c>
      <c r="Q3802">
        <v>9747</v>
      </c>
      <c r="R3802">
        <v>9747</v>
      </c>
      <c r="S3802">
        <v>8402</v>
      </c>
      <c r="T3802">
        <f t="shared" si="118"/>
        <v>18149</v>
      </c>
      <c r="U3802">
        <f t="shared" si="119"/>
        <v>1</v>
      </c>
      <c r="V3802">
        <v>0</v>
      </c>
      <c r="W3802">
        <v>3.4622360574387924E-2</v>
      </c>
      <c r="X3802">
        <v>2.8985599543505786E-2</v>
      </c>
      <c r="Y3802">
        <v>0.9363920398821064</v>
      </c>
      <c r="Z3802">
        <v>0</v>
      </c>
      <c r="AA3802">
        <v>543.65</v>
      </c>
      <c r="AB3802">
        <v>455.14</v>
      </c>
      <c r="AC3802">
        <v>14703.49</v>
      </c>
    </row>
    <row r="3803" spans="1:29" x14ac:dyDescent="0.25">
      <c r="A3803">
        <v>2010</v>
      </c>
      <c r="B3803">
        <v>2007</v>
      </c>
      <c r="C3803">
        <v>2008</v>
      </c>
      <c r="D3803">
        <v>20</v>
      </c>
      <c r="E3803" t="s">
        <v>61</v>
      </c>
      <c r="F3803" t="s">
        <v>31</v>
      </c>
      <c r="G3803" t="s">
        <v>60</v>
      </c>
      <c r="H3803">
        <v>1</v>
      </c>
      <c r="I3803">
        <v>3</v>
      </c>
      <c r="J3803" t="s">
        <v>34</v>
      </c>
      <c r="K3803">
        <v>294669</v>
      </c>
      <c r="L3803">
        <v>144250</v>
      </c>
      <c r="M3803">
        <v>61093</v>
      </c>
      <c r="N3803">
        <v>0.9627</v>
      </c>
      <c r="O3803">
        <v>58814</v>
      </c>
      <c r="P3803">
        <v>0</v>
      </c>
      <c r="Q3803">
        <v>83156</v>
      </c>
      <c r="R3803">
        <v>83156</v>
      </c>
      <c r="S3803">
        <v>42461</v>
      </c>
      <c r="T3803">
        <f t="shared" si="118"/>
        <v>125617</v>
      </c>
      <c r="U3803">
        <f t="shared" si="119"/>
        <v>2</v>
      </c>
      <c r="V3803">
        <v>0</v>
      </c>
      <c r="W3803">
        <v>4.6745127030211981E-3</v>
      </c>
      <c r="X3803">
        <v>6.3721448678834905E-2</v>
      </c>
      <c r="Y3803">
        <v>0.93160403861814378</v>
      </c>
      <c r="Z3803">
        <v>0</v>
      </c>
      <c r="AA3803">
        <v>674.3</v>
      </c>
      <c r="AB3803">
        <v>9191.84</v>
      </c>
      <c r="AC3803">
        <v>134384.19</v>
      </c>
    </row>
    <row r="3804" spans="1:29" x14ac:dyDescent="0.25">
      <c r="A3804">
        <v>2010</v>
      </c>
      <c r="B3804">
        <v>2006</v>
      </c>
      <c r="C3804">
        <v>2007</v>
      </c>
      <c r="D3804">
        <v>20</v>
      </c>
      <c r="E3804" t="s">
        <v>61</v>
      </c>
      <c r="F3804" t="s">
        <v>31</v>
      </c>
      <c r="G3804" t="s">
        <v>60</v>
      </c>
      <c r="H3804">
        <v>1</v>
      </c>
      <c r="I3804">
        <v>4</v>
      </c>
      <c r="J3804" t="s">
        <v>34</v>
      </c>
      <c r="K3804">
        <v>7271</v>
      </c>
      <c r="L3804">
        <v>3646</v>
      </c>
      <c r="M3804">
        <v>717</v>
      </c>
      <c r="N3804">
        <v>1</v>
      </c>
      <c r="O3804">
        <v>717</v>
      </c>
      <c r="P3804">
        <v>172</v>
      </c>
      <c r="Q3804">
        <v>2756</v>
      </c>
      <c r="R3804">
        <v>2928</v>
      </c>
      <c r="S3804">
        <v>1862</v>
      </c>
      <c r="T3804">
        <f t="shared" si="118"/>
        <v>4790</v>
      </c>
      <c r="U3804">
        <f t="shared" si="119"/>
        <v>3</v>
      </c>
      <c r="V3804">
        <v>0</v>
      </c>
      <c r="W3804">
        <v>3.4227790332843318E-3</v>
      </c>
      <c r="X3804">
        <v>7.1132369396844891E-2</v>
      </c>
      <c r="Y3804">
        <v>0.92544485156987077</v>
      </c>
      <c r="Z3804">
        <v>0</v>
      </c>
      <c r="AA3804">
        <v>12.48</v>
      </c>
      <c r="AB3804">
        <v>259.36</v>
      </c>
      <c r="AC3804">
        <v>3374.32</v>
      </c>
    </row>
    <row r="3805" spans="1:29" x14ac:dyDescent="0.25">
      <c r="A3805">
        <v>2010</v>
      </c>
      <c r="B3805">
        <v>2005</v>
      </c>
      <c r="C3805">
        <v>2006</v>
      </c>
      <c r="D3805">
        <v>20</v>
      </c>
      <c r="E3805" t="s">
        <v>61</v>
      </c>
      <c r="F3805" t="s">
        <v>31</v>
      </c>
      <c r="G3805" t="s">
        <v>60</v>
      </c>
      <c r="H3805">
        <v>1</v>
      </c>
      <c r="I3805">
        <v>5</v>
      </c>
      <c r="J3805" t="s">
        <v>34</v>
      </c>
      <c r="K3805">
        <v>233</v>
      </c>
      <c r="L3805">
        <v>85</v>
      </c>
      <c r="M3805">
        <v>11</v>
      </c>
      <c r="N3805">
        <v>1</v>
      </c>
      <c r="O3805">
        <v>11</v>
      </c>
      <c r="P3805">
        <v>0</v>
      </c>
      <c r="Q3805">
        <v>74</v>
      </c>
      <c r="R3805">
        <v>74</v>
      </c>
      <c r="S3805">
        <v>105</v>
      </c>
      <c r="T3805">
        <f t="shared" si="118"/>
        <v>179</v>
      </c>
      <c r="U3805">
        <f t="shared" si="119"/>
        <v>4</v>
      </c>
      <c r="V3805">
        <v>0</v>
      </c>
      <c r="W3805">
        <v>2.3291021311284499E-4</v>
      </c>
      <c r="X3805">
        <v>0.10422732036799812</v>
      </c>
      <c r="Y3805">
        <v>0.89553976941888902</v>
      </c>
      <c r="Z3805">
        <v>0</v>
      </c>
      <c r="AA3805">
        <v>0.02</v>
      </c>
      <c r="AB3805">
        <v>8.9499999999999993</v>
      </c>
      <c r="AC3805">
        <v>76.900000000000006</v>
      </c>
    </row>
    <row r="3806" spans="1:29" x14ac:dyDescent="0.25">
      <c r="A3806">
        <v>2010</v>
      </c>
      <c r="B3806">
        <v>2008</v>
      </c>
      <c r="C3806">
        <v>2009</v>
      </c>
      <c r="D3806">
        <v>21</v>
      </c>
      <c r="E3806" t="s">
        <v>62</v>
      </c>
      <c r="F3806" t="s">
        <v>31</v>
      </c>
      <c r="G3806" t="s">
        <v>60</v>
      </c>
      <c r="H3806">
        <v>1</v>
      </c>
      <c r="I3806">
        <v>2</v>
      </c>
      <c r="J3806" t="s">
        <v>33</v>
      </c>
      <c r="K3806">
        <v>76728</v>
      </c>
      <c r="L3806">
        <v>861</v>
      </c>
      <c r="M3806">
        <v>662</v>
      </c>
      <c r="N3806">
        <v>0.6774</v>
      </c>
      <c r="O3806">
        <v>449</v>
      </c>
      <c r="P3806">
        <v>0</v>
      </c>
      <c r="Q3806">
        <v>198</v>
      </c>
      <c r="R3806">
        <v>198</v>
      </c>
      <c r="S3806">
        <v>1448</v>
      </c>
      <c r="T3806">
        <f t="shared" si="118"/>
        <v>1646</v>
      </c>
      <c r="U3806">
        <f t="shared" si="119"/>
        <v>1</v>
      </c>
      <c r="V3806">
        <v>0</v>
      </c>
      <c r="W3806">
        <v>0</v>
      </c>
      <c r="X3806">
        <v>9.8175822389428818E-2</v>
      </c>
      <c r="Y3806">
        <v>0.90182417761057121</v>
      </c>
      <c r="Z3806">
        <v>0</v>
      </c>
      <c r="AA3806">
        <v>0</v>
      </c>
      <c r="AB3806">
        <v>84.55</v>
      </c>
      <c r="AC3806">
        <v>776.66000000000008</v>
      </c>
    </row>
    <row r="3807" spans="1:29" x14ac:dyDescent="0.25">
      <c r="A3807">
        <v>2010</v>
      </c>
      <c r="B3807">
        <v>2007</v>
      </c>
      <c r="C3807">
        <v>2008</v>
      </c>
      <c r="D3807">
        <v>21</v>
      </c>
      <c r="E3807" t="s">
        <v>62</v>
      </c>
      <c r="F3807" t="s">
        <v>31</v>
      </c>
      <c r="G3807" t="s">
        <v>60</v>
      </c>
      <c r="H3807">
        <v>1</v>
      </c>
      <c r="I3807">
        <v>3</v>
      </c>
      <c r="J3807" t="s">
        <v>34</v>
      </c>
      <c r="K3807">
        <v>51354</v>
      </c>
      <c r="L3807">
        <v>12682</v>
      </c>
      <c r="M3807">
        <v>8565</v>
      </c>
      <c r="N3807">
        <v>0.95250000000000001</v>
      </c>
      <c r="O3807">
        <v>8158</v>
      </c>
      <c r="P3807">
        <v>0</v>
      </c>
      <c r="Q3807">
        <v>4117</v>
      </c>
      <c r="R3807">
        <v>4117</v>
      </c>
      <c r="S3807">
        <v>16627</v>
      </c>
      <c r="T3807">
        <f t="shared" si="118"/>
        <v>20744</v>
      </c>
      <c r="U3807">
        <f t="shared" si="119"/>
        <v>2</v>
      </c>
      <c r="V3807">
        <v>0</v>
      </c>
      <c r="W3807">
        <v>0</v>
      </c>
      <c r="X3807">
        <v>0.15298004368155046</v>
      </c>
      <c r="Y3807">
        <v>0.84701995631844962</v>
      </c>
      <c r="Z3807">
        <v>0</v>
      </c>
      <c r="AA3807">
        <v>0</v>
      </c>
      <c r="AB3807">
        <v>1940.2</v>
      </c>
      <c r="AC3807">
        <v>10742.500000000002</v>
      </c>
    </row>
    <row r="3808" spans="1:29" x14ac:dyDescent="0.25">
      <c r="A3808">
        <v>2010</v>
      </c>
      <c r="B3808">
        <v>2006</v>
      </c>
      <c r="C3808">
        <v>2007</v>
      </c>
      <c r="D3808">
        <v>21</v>
      </c>
      <c r="E3808" t="s">
        <v>62</v>
      </c>
      <c r="F3808" t="s">
        <v>31</v>
      </c>
      <c r="G3808" t="s">
        <v>60</v>
      </c>
      <c r="H3808">
        <v>1</v>
      </c>
      <c r="I3808">
        <v>4</v>
      </c>
      <c r="J3808" t="s">
        <v>34</v>
      </c>
      <c r="K3808">
        <v>1413</v>
      </c>
      <c r="L3808">
        <v>274</v>
      </c>
      <c r="M3808">
        <v>134</v>
      </c>
      <c r="N3808">
        <v>1</v>
      </c>
      <c r="O3808">
        <v>134</v>
      </c>
      <c r="P3808">
        <v>0</v>
      </c>
      <c r="Q3808">
        <v>140</v>
      </c>
      <c r="R3808">
        <v>140</v>
      </c>
      <c r="S3808">
        <v>855</v>
      </c>
      <c r="T3808">
        <f t="shared" si="118"/>
        <v>995</v>
      </c>
      <c r="U3808">
        <f t="shared" si="119"/>
        <v>3</v>
      </c>
      <c r="V3808">
        <v>0</v>
      </c>
      <c r="W3808">
        <v>0</v>
      </c>
      <c r="X3808">
        <v>0.20433470308011198</v>
      </c>
      <c r="Y3808">
        <v>0.79566529691988797</v>
      </c>
      <c r="Z3808">
        <v>0</v>
      </c>
      <c r="AA3808">
        <v>0</v>
      </c>
      <c r="AB3808">
        <v>56.19</v>
      </c>
      <c r="AC3808">
        <v>218.8</v>
      </c>
    </row>
    <row r="3809" spans="1:29" x14ac:dyDescent="0.25">
      <c r="A3809">
        <v>2010</v>
      </c>
      <c r="B3809">
        <v>2005</v>
      </c>
      <c r="C3809">
        <v>2006</v>
      </c>
      <c r="D3809">
        <v>21</v>
      </c>
      <c r="E3809" t="s">
        <v>62</v>
      </c>
      <c r="F3809" t="s">
        <v>31</v>
      </c>
      <c r="G3809" t="s">
        <v>60</v>
      </c>
      <c r="H3809">
        <v>1</v>
      </c>
      <c r="I3809">
        <v>5</v>
      </c>
      <c r="J3809" t="s">
        <v>34</v>
      </c>
      <c r="K3809">
        <v>264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237</v>
      </c>
      <c r="T3809">
        <f t="shared" si="118"/>
        <v>237</v>
      </c>
      <c r="U3809">
        <f t="shared" si="119"/>
        <v>4</v>
      </c>
      <c r="V3809">
        <v>0</v>
      </c>
      <c r="W3809">
        <v>0</v>
      </c>
      <c r="X3809">
        <v>2.4999999999999998E-2</v>
      </c>
      <c r="Y3809">
        <v>0.97499999999999998</v>
      </c>
      <c r="Z3809">
        <v>0</v>
      </c>
      <c r="AA3809">
        <v>0</v>
      </c>
      <c r="AB3809">
        <v>0.01</v>
      </c>
      <c r="AC3809">
        <v>0.39</v>
      </c>
    </row>
    <row r="3810" spans="1:29" x14ac:dyDescent="0.25">
      <c r="A3810">
        <v>2010</v>
      </c>
      <c r="B3810">
        <v>2008</v>
      </c>
      <c r="C3810">
        <v>2009</v>
      </c>
      <c r="D3810">
        <v>22</v>
      </c>
      <c r="E3810" t="s">
        <v>63</v>
      </c>
      <c r="F3810" t="s">
        <v>31</v>
      </c>
      <c r="G3810" t="s">
        <v>60</v>
      </c>
      <c r="H3810">
        <v>1</v>
      </c>
      <c r="I3810">
        <v>2</v>
      </c>
      <c r="J3810" t="s">
        <v>33</v>
      </c>
      <c r="K3810">
        <v>268975</v>
      </c>
      <c r="L3810">
        <v>4920</v>
      </c>
      <c r="M3810">
        <v>2801</v>
      </c>
      <c r="N3810">
        <v>0.63529999999999998</v>
      </c>
      <c r="O3810">
        <v>1779</v>
      </c>
      <c r="P3810">
        <v>0</v>
      </c>
      <c r="Q3810">
        <v>2119</v>
      </c>
      <c r="R3810">
        <v>2119</v>
      </c>
      <c r="S3810">
        <v>9441</v>
      </c>
      <c r="T3810">
        <f t="shared" si="118"/>
        <v>11560</v>
      </c>
      <c r="U3810">
        <f t="shared" si="119"/>
        <v>1</v>
      </c>
      <c r="V3810">
        <v>6.4437724560633403E-2</v>
      </c>
      <c r="W3810">
        <v>0.2994561771448081</v>
      </c>
      <c r="X3810">
        <v>6.0231023102310238E-2</v>
      </c>
      <c r="Y3810">
        <v>0.57587507519224834</v>
      </c>
      <c r="Z3810">
        <v>317.08</v>
      </c>
      <c r="AA3810">
        <v>1473.54</v>
      </c>
      <c r="AB3810">
        <v>296.38</v>
      </c>
      <c r="AC3810">
        <v>2833.72</v>
      </c>
    </row>
    <row r="3811" spans="1:29" x14ac:dyDescent="0.25">
      <c r="A3811">
        <v>2010</v>
      </c>
      <c r="B3811">
        <v>2007</v>
      </c>
      <c r="C3811">
        <v>2008</v>
      </c>
      <c r="D3811">
        <v>22</v>
      </c>
      <c r="E3811" t="s">
        <v>63</v>
      </c>
      <c r="F3811" t="s">
        <v>31</v>
      </c>
      <c r="G3811" t="s">
        <v>60</v>
      </c>
      <c r="H3811">
        <v>1</v>
      </c>
      <c r="I3811">
        <v>3</v>
      </c>
      <c r="J3811" t="s">
        <v>34</v>
      </c>
      <c r="K3811">
        <v>294224</v>
      </c>
      <c r="L3811">
        <v>35881</v>
      </c>
      <c r="M3811">
        <v>28482</v>
      </c>
      <c r="N3811">
        <v>0.85940000000000005</v>
      </c>
      <c r="O3811">
        <v>24478</v>
      </c>
      <c r="P3811">
        <v>0</v>
      </c>
      <c r="Q3811">
        <v>7399</v>
      </c>
      <c r="R3811">
        <v>7399</v>
      </c>
      <c r="S3811">
        <v>19133</v>
      </c>
      <c r="T3811">
        <f t="shared" si="118"/>
        <v>26532</v>
      </c>
      <c r="U3811">
        <f t="shared" si="119"/>
        <v>2</v>
      </c>
      <c r="V3811">
        <v>7.8351306143083516E-3</v>
      </c>
      <c r="W3811">
        <v>2.9870982593491212E-2</v>
      </c>
      <c r="X3811">
        <v>8.7333809338280652E-2</v>
      </c>
      <c r="Y3811">
        <v>0.87496007745391979</v>
      </c>
      <c r="Z3811">
        <v>281.14</v>
      </c>
      <c r="AA3811">
        <v>1071.83</v>
      </c>
      <c r="AB3811">
        <v>3133.71</v>
      </c>
      <c r="AC3811">
        <v>31395.300000000003</v>
      </c>
    </row>
    <row r="3812" spans="1:29" x14ac:dyDescent="0.25">
      <c r="A3812">
        <v>2010</v>
      </c>
      <c r="B3812">
        <v>2006</v>
      </c>
      <c r="C3812">
        <v>2007</v>
      </c>
      <c r="D3812">
        <v>22</v>
      </c>
      <c r="E3812" t="s">
        <v>63</v>
      </c>
      <c r="F3812" t="s">
        <v>31</v>
      </c>
      <c r="G3812" t="s">
        <v>60</v>
      </c>
      <c r="H3812">
        <v>1</v>
      </c>
      <c r="I3812">
        <v>4</v>
      </c>
      <c r="J3812" t="s">
        <v>34</v>
      </c>
      <c r="K3812">
        <v>45832</v>
      </c>
      <c r="L3812">
        <v>10640</v>
      </c>
      <c r="M3812">
        <v>7694</v>
      </c>
      <c r="N3812">
        <v>0.97140000000000004</v>
      </c>
      <c r="O3812">
        <v>7474</v>
      </c>
      <c r="P3812">
        <v>148</v>
      </c>
      <c r="Q3812">
        <v>2797</v>
      </c>
      <c r="R3812">
        <v>2945</v>
      </c>
      <c r="S3812">
        <v>17742</v>
      </c>
      <c r="T3812">
        <f t="shared" si="118"/>
        <v>20687</v>
      </c>
      <c r="U3812">
        <f t="shared" si="119"/>
        <v>3</v>
      </c>
      <c r="V3812">
        <v>4.5169238981399074E-2</v>
      </c>
      <c r="W3812">
        <v>0.1429422594205173</v>
      </c>
      <c r="X3812">
        <v>0.11817830684897004</v>
      </c>
      <c r="Y3812">
        <v>0.69371019474911355</v>
      </c>
      <c r="Z3812">
        <v>480.64</v>
      </c>
      <c r="AA3812">
        <v>1521.03</v>
      </c>
      <c r="AB3812">
        <v>1257.52</v>
      </c>
      <c r="AC3812">
        <v>7381.68</v>
      </c>
    </row>
    <row r="3813" spans="1:29" x14ac:dyDescent="0.25">
      <c r="A3813">
        <v>2010</v>
      </c>
      <c r="B3813">
        <v>2005</v>
      </c>
      <c r="C3813">
        <v>2006</v>
      </c>
      <c r="D3813">
        <v>22</v>
      </c>
      <c r="E3813" t="s">
        <v>63</v>
      </c>
      <c r="F3813" t="s">
        <v>31</v>
      </c>
      <c r="G3813" t="s">
        <v>60</v>
      </c>
      <c r="H3813">
        <v>1</v>
      </c>
      <c r="I3813">
        <v>5</v>
      </c>
      <c r="J3813" t="s">
        <v>34</v>
      </c>
      <c r="K3813">
        <v>4009</v>
      </c>
      <c r="L3813">
        <v>345</v>
      </c>
      <c r="M3813">
        <v>308</v>
      </c>
      <c r="N3813">
        <v>1</v>
      </c>
      <c r="O3813">
        <v>308</v>
      </c>
      <c r="P3813">
        <v>31</v>
      </c>
      <c r="Q3813">
        <v>5</v>
      </c>
      <c r="R3813">
        <v>36</v>
      </c>
      <c r="S3813">
        <v>3262</v>
      </c>
      <c r="T3813">
        <f t="shared" si="118"/>
        <v>3298</v>
      </c>
      <c r="U3813">
        <f t="shared" si="119"/>
        <v>4</v>
      </c>
      <c r="V3813">
        <v>1.7367141368530739E-4</v>
      </c>
      <c r="W3813">
        <v>8.1046659719810122E-4</v>
      </c>
      <c r="X3813">
        <v>0.67862104897533859</v>
      </c>
      <c r="Y3813">
        <v>0.32039481301377787</v>
      </c>
      <c r="Z3813">
        <v>0.06</v>
      </c>
      <c r="AA3813">
        <v>0.28000000000000003</v>
      </c>
      <c r="AB3813">
        <v>234.45</v>
      </c>
      <c r="AC3813">
        <v>110.68999999999998</v>
      </c>
    </row>
    <row r="3814" spans="1:29" x14ac:dyDescent="0.25">
      <c r="A3814">
        <v>2010</v>
      </c>
      <c r="B3814">
        <v>2008</v>
      </c>
      <c r="C3814">
        <v>2009</v>
      </c>
      <c r="D3814">
        <v>23</v>
      </c>
      <c r="E3814" t="s">
        <v>64</v>
      </c>
      <c r="F3814" t="s">
        <v>31</v>
      </c>
      <c r="G3814" t="s">
        <v>60</v>
      </c>
      <c r="H3814">
        <v>0</v>
      </c>
      <c r="I3814">
        <v>2</v>
      </c>
      <c r="J3814" t="s">
        <v>33</v>
      </c>
      <c r="K3814">
        <v>55316</v>
      </c>
      <c r="L3814">
        <v>1129</v>
      </c>
      <c r="M3814">
        <v>1072</v>
      </c>
      <c r="N3814">
        <v>0.54769999999999996</v>
      </c>
      <c r="O3814">
        <v>587</v>
      </c>
      <c r="P3814">
        <v>0</v>
      </c>
      <c r="Q3814">
        <v>57</v>
      </c>
      <c r="R3814">
        <v>57</v>
      </c>
      <c r="S3814">
        <v>524</v>
      </c>
      <c r="T3814">
        <f t="shared" si="118"/>
        <v>581</v>
      </c>
      <c r="U3814">
        <f t="shared" si="119"/>
        <v>1</v>
      </c>
      <c r="V3814">
        <v>0.26113600538424753</v>
      </c>
      <c r="W3814">
        <v>0.26835337666707992</v>
      </c>
      <c r="X3814">
        <v>8.3960609978569273E-2</v>
      </c>
      <c r="Y3814">
        <v>0.38655000797010325</v>
      </c>
      <c r="Z3814">
        <v>294.88</v>
      </c>
      <c r="AA3814">
        <v>303.02999999999997</v>
      </c>
      <c r="AB3814">
        <v>94.81</v>
      </c>
      <c r="AC3814">
        <v>436.5</v>
      </c>
    </row>
    <row r="3815" spans="1:29" x14ac:dyDescent="0.25">
      <c r="A3815">
        <v>2010</v>
      </c>
      <c r="B3815">
        <v>2007</v>
      </c>
      <c r="C3815">
        <v>2008</v>
      </c>
      <c r="D3815">
        <v>23</v>
      </c>
      <c r="E3815" t="s">
        <v>64</v>
      </c>
      <c r="F3815" t="s">
        <v>31</v>
      </c>
      <c r="G3815" t="s">
        <v>60</v>
      </c>
      <c r="H3815">
        <v>0</v>
      </c>
      <c r="I3815">
        <v>3</v>
      </c>
      <c r="J3815" t="s">
        <v>34</v>
      </c>
      <c r="K3815">
        <v>46120</v>
      </c>
      <c r="L3815">
        <v>1628</v>
      </c>
      <c r="M3815">
        <v>1569</v>
      </c>
      <c r="N3815">
        <v>0.7681</v>
      </c>
      <c r="O3815">
        <v>1205</v>
      </c>
      <c r="P3815">
        <v>0</v>
      </c>
      <c r="Q3815">
        <v>58</v>
      </c>
      <c r="R3815">
        <v>58</v>
      </c>
      <c r="S3815">
        <v>1089</v>
      </c>
      <c r="T3815">
        <f t="shared" si="118"/>
        <v>1147</v>
      </c>
      <c r="U3815">
        <f t="shared" si="119"/>
        <v>2</v>
      </c>
      <c r="V3815">
        <v>0.20289579201385263</v>
      </c>
      <c r="W3815">
        <v>0.11146588725077827</v>
      </c>
      <c r="X3815">
        <v>0.12552730309412552</v>
      </c>
      <c r="Y3815">
        <v>0.56011101764124349</v>
      </c>
      <c r="Z3815">
        <v>330.43</v>
      </c>
      <c r="AA3815">
        <v>181.53</v>
      </c>
      <c r="AB3815">
        <v>204.43</v>
      </c>
      <c r="AC3815">
        <v>912.18</v>
      </c>
    </row>
    <row r="3816" spans="1:29" x14ac:dyDescent="0.25">
      <c r="A3816">
        <v>2010</v>
      </c>
      <c r="B3816">
        <v>2006</v>
      </c>
      <c r="C3816">
        <v>2007</v>
      </c>
      <c r="D3816">
        <v>23</v>
      </c>
      <c r="E3816" t="s">
        <v>64</v>
      </c>
      <c r="F3816" t="s">
        <v>31</v>
      </c>
      <c r="G3816" t="s">
        <v>60</v>
      </c>
      <c r="H3816">
        <v>0</v>
      </c>
      <c r="I3816">
        <v>4</v>
      </c>
      <c r="J3816" t="s">
        <v>34</v>
      </c>
      <c r="K3816">
        <v>13300</v>
      </c>
      <c r="L3816">
        <v>1636</v>
      </c>
      <c r="M3816">
        <v>1260</v>
      </c>
      <c r="N3816">
        <v>0.9456</v>
      </c>
      <c r="O3816">
        <v>1192</v>
      </c>
      <c r="P3816">
        <v>205</v>
      </c>
      <c r="Q3816">
        <v>169</v>
      </c>
      <c r="R3816">
        <v>375</v>
      </c>
      <c r="S3816">
        <v>3994</v>
      </c>
      <c r="T3816">
        <f t="shared" si="118"/>
        <v>4369</v>
      </c>
      <c r="U3816">
        <f t="shared" si="119"/>
        <v>3</v>
      </c>
      <c r="V3816">
        <v>0.29049924209085126</v>
      </c>
      <c r="W3816">
        <v>0.22060657180577964</v>
      </c>
      <c r="X3816">
        <v>8.8333088846511157E-2</v>
      </c>
      <c r="Y3816">
        <v>0.40056109725685785</v>
      </c>
      <c r="Z3816">
        <v>475.28</v>
      </c>
      <c r="AA3816">
        <v>360.93</v>
      </c>
      <c r="AB3816">
        <v>144.51999999999998</v>
      </c>
      <c r="AC3816">
        <v>655.35</v>
      </c>
    </row>
    <row r="3817" spans="1:29" x14ac:dyDescent="0.25">
      <c r="A3817">
        <v>2010</v>
      </c>
      <c r="B3817">
        <v>2005</v>
      </c>
      <c r="C3817">
        <v>2006</v>
      </c>
      <c r="D3817">
        <v>23</v>
      </c>
      <c r="E3817" t="s">
        <v>64</v>
      </c>
      <c r="F3817" t="s">
        <v>31</v>
      </c>
      <c r="G3817" t="s">
        <v>60</v>
      </c>
      <c r="H3817">
        <v>0</v>
      </c>
      <c r="I3817">
        <v>5</v>
      </c>
      <c r="J3817" t="s">
        <v>34</v>
      </c>
      <c r="K3817">
        <v>7796</v>
      </c>
      <c r="L3817">
        <v>1456</v>
      </c>
      <c r="M3817">
        <v>1048</v>
      </c>
      <c r="N3817">
        <v>1</v>
      </c>
      <c r="O3817">
        <v>1048</v>
      </c>
      <c r="P3817">
        <v>0</v>
      </c>
      <c r="Q3817">
        <v>407</v>
      </c>
      <c r="R3817">
        <v>408</v>
      </c>
      <c r="S3817">
        <v>5559</v>
      </c>
      <c r="T3817">
        <f t="shared" si="118"/>
        <v>5967</v>
      </c>
      <c r="U3817">
        <f t="shared" si="119"/>
        <v>4</v>
      </c>
      <c r="V3817">
        <v>0.62368861913654849</v>
      </c>
      <c r="W3817">
        <v>2.8850378995935407E-2</v>
      </c>
      <c r="X3817">
        <v>1.441832362957267E-4</v>
      </c>
      <c r="Y3817">
        <v>0.34731681863122044</v>
      </c>
      <c r="Z3817">
        <v>908.3900000000001</v>
      </c>
      <c r="AA3817">
        <v>42.02</v>
      </c>
      <c r="AB3817">
        <v>0.21000000000000002</v>
      </c>
      <c r="AC3817">
        <v>505.85999999999996</v>
      </c>
    </row>
    <row r="3818" spans="1:29" x14ac:dyDescent="0.25">
      <c r="A3818">
        <v>2010</v>
      </c>
      <c r="B3818">
        <v>2007</v>
      </c>
      <c r="C3818">
        <v>2009</v>
      </c>
      <c r="D3818">
        <v>24</v>
      </c>
      <c r="E3818" t="s">
        <v>65</v>
      </c>
      <c r="F3818" t="s">
        <v>31</v>
      </c>
      <c r="G3818" t="s">
        <v>60</v>
      </c>
      <c r="H3818">
        <v>2</v>
      </c>
      <c r="I3818">
        <v>3</v>
      </c>
      <c r="J3818" t="s">
        <v>33</v>
      </c>
      <c r="K3818">
        <v>273072</v>
      </c>
      <c r="L3818">
        <v>9246</v>
      </c>
      <c r="M3818">
        <v>8275</v>
      </c>
      <c r="N3818">
        <v>0.65749999999999997</v>
      </c>
      <c r="O3818">
        <v>5440</v>
      </c>
      <c r="P3818">
        <v>0</v>
      </c>
      <c r="Q3818">
        <v>971</v>
      </c>
      <c r="R3818">
        <v>971</v>
      </c>
      <c r="S3818">
        <v>3384</v>
      </c>
      <c r="T3818">
        <f t="shared" si="118"/>
        <v>4355</v>
      </c>
      <c r="U3818">
        <f t="shared" si="119"/>
        <v>1</v>
      </c>
      <c r="V3818">
        <v>0.1780380578492286</v>
      </c>
      <c r="W3818">
        <v>0.43264387954295969</v>
      </c>
      <c r="X3818">
        <v>0.10148327195842727</v>
      </c>
      <c r="Y3818">
        <v>0.28783479064938433</v>
      </c>
      <c r="Z3818">
        <v>1646.22</v>
      </c>
      <c r="AA3818">
        <v>4000.42</v>
      </c>
      <c r="AB3818">
        <v>938.3599999999999</v>
      </c>
      <c r="AC3818">
        <v>2661.45</v>
      </c>
    </row>
    <row r="3819" spans="1:29" x14ac:dyDescent="0.25">
      <c r="A3819">
        <v>2010</v>
      </c>
      <c r="B3819">
        <v>2006</v>
      </c>
      <c r="C3819">
        <v>2008</v>
      </c>
      <c r="D3819">
        <v>24</v>
      </c>
      <c r="E3819" t="s">
        <v>65</v>
      </c>
      <c r="F3819" t="s">
        <v>31</v>
      </c>
      <c r="G3819" t="s">
        <v>60</v>
      </c>
      <c r="H3819">
        <v>2</v>
      </c>
      <c r="I3819">
        <v>4</v>
      </c>
      <c r="J3819" t="s">
        <v>34</v>
      </c>
      <c r="K3819">
        <v>206523</v>
      </c>
      <c r="L3819">
        <v>39537</v>
      </c>
      <c r="M3819">
        <v>16975</v>
      </c>
      <c r="N3819">
        <v>0.92410000000000003</v>
      </c>
      <c r="O3819">
        <v>15687</v>
      </c>
      <c r="P3819">
        <v>0</v>
      </c>
      <c r="Q3819">
        <v>22562</v>
      </c>
      <c r="R3819">
        <v>22562</v>
      </c>
      <c r="S3819">
        <v>76562</v>
      </c>
      <c r="T3819">
        <f t="shared" si="118"/>
        <v>99124</v>
      </c>
      <c r="U3819">
        <f t="shared" si="119"/>
        <v>2</v>
      </c>
      <c r="V3819">
        <v>0.22038033361390791</v>
      </c>
      <c r="W3819">
        <v>0.14998057560944025</v>
      </c>
      <c r="X3819">
        <v>2.6607621240571078E-2</v>
      </c>
      <c r="Y3819">
        <v>0.60303146953608089</v>
      </c>
      <c r="Z3819">
        <v>8713.380000000001</v>
      </c>
      <c r="AA3819">
        <v>5929.92</v>
      </c>
      <c r="AB3819">
        <v>1052.01</v>
      </c>
      <c r="AC3819">
        <v>23842.61</v>
      </c>
    </row>
    <row r="3820" spans="1:29" x14ac:dyDescent="0.25">
      <c r="A3820">
        <v>2010</v>
      </c>
      <c r="B3820">
        <v>2005</v>
      </c>
      <c r="C3820">
        <v>2007</v>
      </c>
      <c r="D3820">
        <v>24</v>
      </c>
      <c r="E3820" t="s">
        <v>65</v>
      </c>
      <c r="F3820" t="s">
        <v>31</v>
      </c>
      <c r="G3820" t="s">
        <v>60</v>
      </c>
      <c r="H3820">
        <v>2</v>
      </c>
      <c r="I3820">
        <v>5</v>
      </c>
      <c r="J3820" t="s">
        <v>34</v>
      </c>
      <c r="K3820">
        <v>21955</v>
      </c>
      <c r="L3820">
        <v>7696</v>
      </c>
      <c r="M3820">
        <v>489</v>
      </c>
      <c r="N3820">
        <v>0.99839999999999995</v>
      </c>
      <c r="O3820">
        <v>489</v>
      </c>
      <c r="P3820">
        <v>0</v>
      </c>
      <c r="Q3820">
        <v>7206</v>
      </c>
      <c r="R3820">
        <v>7206</v>
      </c>
      <c r="S3820">
        <v>9590</v>
      </c>
      <c r="T3820">
        <f t="shared" si="118"/>
        <v>16796</v>
      </c>
      <c r="U3820">
        <f t="shared" si="119"/>
        <v>3</v>
      </c>
      <c r="V3820">
        <v>1.3500240356507166E-2</v>
      </c>
      <c r="W3820">
        <v>1.7451181644558198E-2</v>
      </c>
      <c r="X3820">
        <v>3.3299120425106217E-3</v>
      </c>
      <c r="Y3820">
        <v>0.96571866595642408</v>
      </c>
      <c r="Z3820">
        <v>103.91</v>
      </c>
      <c r="AA3820">
        <v>134.32</v>
      </c>
      <c r="AB3820">
        <v>25.630000000000003</v>
      </c>
      <c r="AC3820">
        <v>7433.04</v>
      </c>
    </row>
    <row r="3821" spans="1:29" x14ac:dyDescent="0.25">
      <c r="A3821">
        <v>2010</v>
      </c>
      <c r="B3821">
        <v>2004</v>
      </c>
      <c r="C3821">
        <v>2006</v>
      </c>
      <c r="D3821">
        <v>24</v>
      </c>
      <c r="E3821" t="s">
        <v>65</v>
      </c>
      <c r="F3821" t="s">
        <v>31</v>
      </c>
      <c r="G3821" t="s">
        <v>60</v>
      </c>
      <c r="H3821">
        <v>2</v>
      </c>
      <c r="I3821">
        <v>6</v>
      </c>
      <c r="J3821" t="s">
        <v>34</v>
      </c>
      <c r="K3821">
        <v>37</v>
      </c>
      <c r="L3821">
        <v>25</v>
      </c>
      <c r="M3821">
        <v>0</v>
      </c>
      <c r="N3821">
        <v>1</v>
      </c>
      <c r="O3821">
        <v>0</v>
      </c>
      <c r="P3821">
        <v>0</v>
      </c>
      <c r="Q3821">
        <v>25</v>
      </c>
      <c r="R3821">
        <v>25</v>
      </c>
      <c r="S3821">
        <v>8</v>
      </c>
      <c r="T3821">
        <f t="shared" si="118"/>
        <v>33</v>
      </c>
      <c r="U3821">
        <f t="shared" si="119"/>
        <v>4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0</v>
      </c>
      <c r="AB3821">
        <v>0</v>
      </c>
      <c r="AC3821">
        <v>25.18</v>
      </c>
    </row>
    <row r="3822" spans="1:29" x14ac:dyDescent="0.25">
      <c r="A3822">
        <v>2010</v>
      </c>
      <c r="B3822">
        <v>2007</v>
      </c>
      <c r="C3822">
        <v>2009</v>
      </c>
      <c r="D3822">
        <v>25</v>
      </c>
      <c r="E3822" t="s">
        <v>66</v>
      </c>
      <c r="F3822" t="s">
        <v>31</v>
      </c>
      <c r="G3822" t="s">
        <v>60</v>
      </c>
      <c r="H3822">
        <v>2</v>
      </c>
      <c r="I3822">
        <v>3</v>
      </c>
      <c r="J3822" t="s">
        <v>33</v>
      </c>
      <c r="K3822">
        <v>21720</v>
      </c>
      <c r="L3822">
        <v>1692</v>
      </c>
      <c r="M3822">
        <v>1448</v>
      </c>
      <c r="N3822">
        <v>0.6794</v>
      </c>
      <c r="O3822">
        <v>984</v>
      </c>
      <c r="P3822">
        <v>0</v>
      </c>
      <c r="Q3822">
        <v>243</v>
      </c>
      <c r="R3822">
        <v>243</v>
      </c>
      <c r="S3822">
        <v>668</v>
      </c>
      <c r="T3822">
        <f t="shared" si="118"/>
        <v>911</v>
      </c>
      <c r="U3822">
        <f t="shared" si="119"/>
        <v>1</v>
      </c>
      <c r="V3822">
        <v>6.8411722996927438E-2</v>
      </c>
      <c r="W3822">
        <v>0.14837508863152918</v>
      </c>
      <c r="X3822">
        <v>5.7049160954857014E-2</v>
      </c>
      <c r="Y3822">
        <v>0.7261640274166864</v>
      </c>
      <c r="Z3822">
        <v>115.78</v>
      </c>
      <c r="AA3822">
        <v>251.11</v>
      </c>
      <c r="AB3822">
        <v>96.550000000000011</v>
      </c>
      <c r="AC3822">
        <v>1228.96</v>
      </c>
    </row>
    <row r="3823" spans="1:29" x14ac:dyDescent="0.25">
      <c r="A3823">
        <v>2010</v>
      </c>
      <c r="B3823">
        <v>2006</v>
      </c>
      <c r="C3823">
        <v>2008</v>
      </c>
      <c r="D3823">
        <v>25</v>
      </c>
      <c r="E3823" t="s">
        <v>66</v>
      </c>
      <c r="F3823" t="s">
        <v>31</v>
      </c>
      <c r="G3823" t="s">
        <v>60</v>
      </c>
      <c r="H3823">
        <v>2</v>
      </c>
      <c r="I3823">
        <v>4</v>
      </c>
      <c r="J3823" t="s">
        <v>34</v>
      </c>
      <c r="K3823">
        <v>24079</v>
      </c>
      <c r="L3823">
        <v>5770</v>
      </c>
      <c r="M3823">
        <v>3101</v>
      </c>
      <c r="N3823">
        <v>0.93149999999999999</v>
      </c>
      <c r="O3823">
        <v>2888</v>
      </c>
      <c r="P3823">
        <v>0</v>
      </c>
      <c r="Q3823">
        <v>2668</v>
      </c>
      <c r="R3823">
        <v>2668</v>
      </c>
      <c r="S3823">
        <v>6388</v>
      </c>
      <c r="T3823">
        <f t="shared" si="118"/>
        <v>9056</v>
      </c>
      <c r="U3823">
        <f t="shared" si="119"/>
        <v>2</v>
      </c>
      <c r="V3823">
        <v>5.4785594085401887E-2</v>
      </c>
      <c r="W3823">
        <v>6.3969096016900831E-2</v>
      </c>
      <c r="X3823">
        <v>3.9974835922240916E-2</v>
      </c>
      <c r="Y3823">
        <v>0.84127047397545629</v>
      </c>
      <c r="Z3823">
        <v>316.12</v>
      </c>
      <c r="AA3823">
        <v>369.11</v>
      </c>
      <c r="AB3823">
        <v>230.66</v>
      </c>
      <c r="AC3823">
        <v>4854.24</v>
      </c>
    </row>
    <row r="3824" spans="1:29" x14ac:dyDescent="0.25">
      <c r="A3824">
        <v>2010</v>
      </c>
      <c r="B3824">
        <v>2005</v>
      </c>
      <c r="C3824">
        <v>2007</v>
      </c>
      <c r="D3824">
        <v>25</v>
      </c>
      <c r="E3824" t="s">
        <v>66</v>
      </c>
      <c r="F3824" t="s">
        <v>31</v>
      </c>
      <c r="G3824" t="s">
        <v>60</v>
      </c>
      <c r="H3824">
        <v>2</v>
      </c>
      <c r="I3824">
        <v>5</v>
      </c>
      <c r="J3824" t="s">
        <v>34</v>
      </c>
      <c r="K3824">
        <v>2943</v>
      </c>
      <c r="L3824">
        <v>1290</v>
      </c>
      <c r="M3824">
        <v>74</v>
      </c>
      <c r="N3824">
        <v>0.999</v>
      </c>
      <c r="O3824">
        <v>74</v>
      </c>
      <c r="P3824">
        <v>0</v>
      </c>
      <c r="Q3824">
        <v>1215</v>
      </c>
      <c r="R3824">
        <v>1215</v>
      </c>
      <c r="S3824">
        <v>1042</v>
      </c>
      <c r="T3824">
        <f t="shared" si="118"/>
        <v>2257</v>
      </c>
      <c r="U3824">
        <f t="shared" si="119"/>
        <v>3</v>
      </c>
      <c r="V3824">
        <v>1.0465035154766242E-2</v>
      </c>
      <c r="W3824">
        <v>1.8364198727141651E-2</v>
      </c>
      <c r="X3824">
        <v>1.050379454422834E-2</v>
      </c>
      <c r="Y3824">
        <v>0.96066697157386371</v>
      </c>
      <c r="Z3824">
        <v>13.5</v>
      </c>
      <c r="AA3824">
        <v>23.69</v>
      </c>
      <c r="AB3824">
        <v>13.55</v>
      </c>
      <c r="AC3824">
        <v>1239.27</v>
      </c>
    </row>
    <row r="3825" spans="1:29" x14ac:dyDescent="0.25">
      <c r="A3825">
        <v>2010</v>
      </c>
      <c r="B3825">
        <v>2004</v>
      </c>
      <c r="C3825">
        <v>2006</v>
      </c>
      <c r="D3825">
        <v>25</v>
      </c>
      <c r="E3825" t="s">
        <v>66</v>
      </c>
      <c r="F3825" t="s">
        <v>31</v>
      </c>
      <c r="G3825" t="s">
        <v>60</v>
      </c>
      <c r="H3825">
        <v>2</v>
      </c>
      <c r="I3825">
        <v>6</v>
      </c>
      <c r="J3825" t="s">
        <v>34</v>
      </c>
      <c r="K3825">
        <v>13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11</v>
      </c>
      <c r="T3825">
        <f t="shared" si="118"/>
        <v>11</v>
      </c>
      <c r="U3825">
        <f t="shared" si="119"/>
        <v>4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0</v>
      </c>
      <c r="AC3825">
        <v>0.02</v>
      </c>
    </row>
    <row r="3826" spans="1:29" x14ac:dyDescent="0.25">
      <c r="A3826">
        <v>2010</v>
      </c>
      <c r="B3826">
        <v>2008</v>
      </c>
      <c r="C3826">
        <v>2009</v>
      </c>
      <c r="D3826">
        <v>26</v>
      </c>
      <c r="E3826" t="s">
        <v>67</v>
      </c>
      <c r="F3826" t="s">
        <v>31</v>
      </c>
      <c r="G3826" t="s">
        <v>60</v>
      </c>
      <c r="H3826">
        <v>0</v>
      </c>
      <c r="I3826">
        <v>2</v>
      </c>
      <c r="J3826" t="s">
        <v>33</v>
      </c>
      <c r="K3826">
        <v>319171</v>
      </c>
      <c r="L3826">
        <v>10241</v>
      </c>
      <c r="M3826">
        <v>5627</v>
      </c>
      <c r="N3826">
        <v>0.54830000000000001</v>
      </c>
      <c r="O3826">
        <v>3085</v>
      </c>
      <c r="P3826">
        <v>0</v>
      </c>
      <c r="Q3826">
        <v>4614</v>
      </c>
      <c r="R3826">
        <v>4614</v>
      </c>
      <c r="S3826">
        <v>256</v>
      </c>
      <c r="T3826">
        <f t="shared" si="118"/>
        <v>4870</v>
      </c>
      <c r="U3826">
        <f t="shared" si="119"/>
        <v>1</v>
      </c>
      <c r="V3826">
        <v>0.16613533018209301</v>
      </c>
      <c r="W3826">
        <v>0.25521433934776944</v>
      </c>
      <c r="X3826">
        <v>3.4339796923683809E-2</v>
      </c>
      <c r="Y3826">
        <v>0.54431053354645376</v>
      </c>
      <c r="Z3826">
        <v>1701.47</v>
      </c>
      <c r="AA3826">
        <v>2613.77</v>
      </c>
      <c r="AB3826">
        <v>351.69</v>
      </c>
      <c r="AC3826">
        <v>5574.54</v>
      </c>
    </row>
    <row r="3827" spans="1:29" x14ac:dyDescent="0.25">
      <c r="A3827">
        <v>2010</v>
      </c>
      <c r="B3827">
        <v>2007</v>
      </c>
      <c r="C3827">
        <v>2008</v>
      </c>
      <c r="D3827">
        <v>26</v>
      </c>
      <c r="E3827" t="s">
        <v>67</v>
      </c>
      <c r="F3827" t="s">
        <v>31</v>
      </c>
      <c r="G3827" t="s">
        <v>60</v>
      </c>
      <c r="H3827">
        <v>0</v>
      </c>
      <c r="I3827">
        <v>3</v>
      </c>
      <c r="J3827" t="s">
        <v>34</v>
      </c>
      <c r="K3827">
        <v>204852</v>
      </c>
      <c r="L3827">
        <v>7494</v>
      </c>
      <c r="M3827">
        <v>4885</v>
      </c>
      <c r="N3827">
        <v>0.76549999999999996</v>
      </c>
      <c r="O3827">
        <v>3739</v>
      </c>
      <c r="P3827">
        <v>0</v>
      </c>
      <c r="Q3827">
        <v>2608</v>
      </c>
      <c r="R3827">
        <v>2608</v>
      </c>
      <c r="S3827">
        <v>472</v>
      </c>
      <c r="T3827">
        <f t="shared" si="118"/>
        <v>3080</v>
      </c>
      <c r="U3827">
        <f t="shared" si="119"/>
        <v>2</v>
      </c>
      <c r="V3827">
        <v>0.17944817610969227</v>
      </c>
      <c r="W3827">
        <v>0.24327699808657641</v>
      </c>
      <c r="X3827">
        <v>0.11944353265496196</v>
      </c>
      <c r="Y3827">
        <v>0.45783129314876936</v>
      </c>
      <c r="Z3827">
        <v>1344.86</v>
      </c>
      <c r="AA3827">
        <v>1823.22</v>
      </c>
      <c r="AB3827">
        <v>895.16000000000008</v>
      </c>
      <c r="AC3827">
        <v>3431.1800000000003</v>
      </c>
    </row>
    <row r="3828" spans="1:29" x14ac:dyDescent="0.25">
      <c r="A3828">
        <v>2010</v>
      </c>
      <c r="B3828">
        <v>2006</v>
      </c>
      <c r="C3828">
        <v>2007</v>
      </c>
      <c r="D3828">
        <v>26</v>
      </c>
      <c r="E3828" t="s">
        <v>67</v>
      </c>
      <c r="F3828" t="s">
        <v>31</v>
      </c>
      <c r="G3828" t="s">
        <v>60</v>
      </c>
      <c r="H3828">
        <v>0</v>
      </c>
      <c r="I3828">
        <v>4</v>
      </c>
      <c r="J3828" t="s">
        <v>34</v>
      </c>
      <c r="K3828">
        <v>133741</v>
      </c>
      <c r="L3828">
        <v>29495</v>
      </c>
      <c r="M3828">
        <v>26534</v>
      </c>
      <c r="N3828">
        <v>0.94969999999999999</v>
      </c>
      <c r="O3828">
        <v>25198</v>
      </c>
      <c r="P3828">
        <v>29</v>
      </c>
      <c r="Q3828">
        <v>2931</v>
      </c>
      <c r="R3828">
        <v>2961</v>
      </c>
      <c r="S3828">
        <v>24783</v>
      </c>
      <c r="T3828">
        <f t="shared" si="118"/>
        <v>27744</v>
      </c>
      <c r="U3828">
        <f t="shared" si="119"/>
        <v>3</v>
      </c>
      <c r="V3828">
        <v>0.39283098879967021</v>
      </c>
      <c r="W3828">
        <v>0.3667931715824348</v>
      </c>
      <c r="X3828">
        <v>9.7354652700270813E-2</v>
      </c>
      <c r="Y3828">
        <v>0.14302118691762419</v>
      </c>
      <c r="Z3828">
        <v>11586.77</v>
      </c>
      <c r="AA3828">
        <v>10818.77</v>
      </c>
      <c r="AB3828">
        <v>2871.5299999999997</v>
      </c>
      <c r="AC3828">
        <v>4218.49</v>
      </c>
    </row>
    <row r="3829" spans="1:29" x14ac:dyDescent="0.25">
      <c r="A3829">
        <v>2010</v>
      </c>
      <c r="B3829">
        <v>2005</v>
      </c>
      <c r="C3829">
        <v>2006</v>
      </c>
      <c r="D3829">
        <v>26</v>
      </c>
      <c r="E3829" t="s">
        <v>67</v>
      </c>
      <c r="F3829" t="s">
        <v>31</v>
      </c>
      <c r="G3829" t="s">
        <v>60</v>
      </c>
      <c r="H3829">
        <v>0</v>
      </c>
      <c r="I3829">
        <v>5</v>
      </c>
      <c r="J3829" t="s">
        <v>34</v>
      </c>
      <c r="K3829">
        <v>33743</v>
      </c>
      <c r="L3829">
        <v>5061</v>
      </c>
      <c r="M3829">
        <v>4865</v>
      </c>
      <c r="N3829">
        <v>1</v>
      </c>
      <c r="O3829">
        <v>4865</v>
      </c>
      <c r="P3829">
        <v>154</v>
      </c>
      <c r="Q3829">
        <v>40</v>
      </c>
      <c r="R3829">
        <v>195</v>
      </c>
      <c r="S3829">
        <v>16956</v>
      </c>
      <c r="T3829">
        <f t="shared" si="118"/>
        <v>17151</v>
      </c>
      <c r="U3829">
        <f t="shared" si="119"/>
        <v>4</v>
      </c>
      <c r="V3829">
        <v>0.69406206840683715</v>
      </c>
      <c r="W3829">
        <v>0.26666455912542308</v>
      </c>
      <c r="X3829">
        <v>1.8177543226000208E-4</v>
      </c>
      <c r="Y3829">
        <v>3.9091597035479791E-2</v>
      </c>
      <c r="Z3829">
        <v>3512.78</v>
      </c>
      <c r="AA3829">
        <v>1349.64</v>
      </c>
      <c r="AB3829">
        <v>0.92</v>
      </c>
      <c r="AC3829">
        <v>197.85</v>
      </c>
    </row>
    <row r="3830" spans="1:29" x14ac:dyDescent="0.25">
      <c r="A3830">
        <v>2010</v>
      </c>
      <c r="B3830">
        <v>2008</v>
      </c>
      <c r="C3830">
        <v>2009</v>
      </c>
      <c r="D3830">
        <v>27</v>
      </c>
      <c r="E3830" t="s">
        <v>68</v>
      </c>
      <c r="F3830" t="s">
        <v>31</v>
      </c>
      <c r="G3830" t="s">
        <v>69</v>
      </c>
      <c r="H3830">
        <v>0</v>
      </c>
      <c r="I3830">
        <v>2</v>
      </c>
      <c r="J3830" t="s">
        <v>33</v>
      </c>
      <c r="K3830">
        <v>485587</v>
      </c>
      <c r="L3830">
        <v>5797</v>
      </c>
      <c r="M3830">
        <v>5245</v>
      </c>
      <c r="N3830">
        <v>0.55669999999999997</v>
      </c>
      <c r="O3830">
        <v>2920</v>
      </c>
      <c r="P3830">
        <v>0</v>
      </c>
      <c r="Q3830">
        <v>551</v>
      </c>
      <c r="R3830">
        <v>551</v>
      </c>
      <c r="S3830">
        <v>5428</v>
      </c>
      <c r="T3830">
        <f t="shared" si="118"/>
        <v>5979</v>
      </c>
      <c r="U3830">
        <f t="shared" si="119"/>
        <v>1</v>
      </c>
      <c r="V3830">
        <v>0.45309314095863046</v>
      </c>
      <c r="W3830">
        <v>0.18167955259771401</v>
      </c>
      <c r="X3830">
        <v>9.9126792731437888E-2</v>
      </c>
      <c r="Y3830">
        <v>0.26610051371221771</v>
      </c>
      <c r="Z3830">
        <v>2626.5899999999997</v>
      </c>
      <c r="AA3830">
        <v>1053.2</v>
      </c>
      <c r="AB3830">
        <v>574.64</v>
      </c>
      <c r="AC3830">
        <v>1542.5900000000001</v>
      </c>
    </row>
    <row r="3831" spans="1:29" x14ac:dyDescent="0.25">
      <c r="A3831">
        <v>2010</v>
      </c>
      <c r="B3831">
        <v>2007</v>
      </c>
      <c r="C3831">
        <v>2008</v>
      </c>
      <c r="D3831">
        <v>27</v>
      </c>
      <c r="E3831" t="s">
        <v>68</v>
      </c>
      <c r="F3831" t="s">
        <v>31</v>
      </c>
      <c r="G3831" t="s">
        <v>69</v>
      </c>
      <c r="H3831">
        <v>0</v>
      </c>
      <c r="I3831">
        <v>3</v>
      </c>
      <c r="J3831" t="s">
        <v>34</v>
      </c>
      <c r="K3831">
        <v>274405</v>
      </c>
      <c r="L3831">
        <v>19657</v>
      </c>
      <c r="M3831">
        <v>15181</v>
      </c>
      <c r="N3831">
        <v>0.78680000000000005</v>
      </c>
      <c r="O3831">
        <v>11945</v>
      </c>
      <c r="P3831">
        <v>0</v>
      </c>
      <c r="Q3831">
        <v>4476</v>
      </c>
      <c r="R3831">
        <v>4476</v>
      </c>
      <c r="S3831">
        <v>40934</v>
      </c>
      <c r="T3831">
        <f t="shared" si="118"/>
        <v>45410</v>
      </c>
      <c r="U3831">
        <f t="shared" si="119"/>
        <v>2</v>
      </c>
      <c r="V3831">
        <v>0.29869629093040106</v>
      </c>
      <c r="W3831">
        <v>0.36885993114169674</v>
      </c>
      <c r="X3831">
        <v>3.3907729059669059E-2</v>
      </c>
      <c r="Y3831">
        <v>0.29853604886823326</v>
      </c>
      <c r="Z3831">
        <v>5871.7000000000007</v>
      </c>
      <c r="AA3831">
        <v>7250.96</v>
      </c>
      <c r="AB3831">
        <v>666.55</v>
      </c>
      <c r="AC3831">
        <v>5868.55</v>
      </c>
    </row>
    <row r="3832" spans="1:29" x14ac:dyDescent="0.25">
      <c r="A3832">
        <v>2010</v>
      </c>
      <c r="B3832">
        <v>2006</v>
      </c>
      <c r="C3832">
        <v>2007</v>
      </c>
      <c r="D3832">
        <v>27</v>
      </c>
      <c r="E3832" t="s">
        <v>68</v>
      </c>
      <c r="F3832" t="s">
        <v>31</v>
      </c>
      <c r="G3832" t="s">
        <v>69</v>
      </c>
      <c r="H3832">
        <v>0</v>
      </c>
      <c r="I3832">
        <v>4</v>
      </c>
      <c r="J3832" t="s">
        <v>34</v>
      </c>
      <c r="K3832">
        <v>114135</v>
      </c>
      <c r="L3832">
        <v>25772</v>
      </c>
      <c r="M3832">
        <v>17093</v>
      </c>
      <c r="N3832">
        <v>0.95699999999999996</v>
      </c>
      <c r="O3832">
        <v>16358</v>
      </c>
      <c r="P3832">
        <v>281</v>
      </c>
      <c r="Q3832">
        <v>8397</v>
      </c>
      <c r="R3832">
        <v>8678</v>
      </c>
      <c r="S3832">
        <v>35441</v>
      </c>
      <c r="T3832">
        <f t="shared" si="118"/>
        <v>44119</v>
      </c>
      <c r="U3832">
        <f t="shared" si="119"/>
        <v>3</v>
      </c>
      <c r="V3832">
        <v>0.40024313010021262</v>
      </c>
      <c r="W3832">
        <v>0.23652608759590274</v>
      </c>
      <c r="X3832">
        <v>1.8627428536396373E-2</v>
      </c>
      <c r="Y3832">
        <v>0.3446033537674883</v>
      </c>
      <c r="Z3832">
        <v>10315.15</v>
      </c>
      <c r="AA3832">
        <v>6095.8</v>
      </c>
      <c r="AB3832">
        <v>480.07</v>
      </c>
      <c r="AC3832">
        <v>8881.1899999999987</v>
      </c>
    </row>
    <row r="3833" spans="1:29" x14ac:dyDescent="0.25">
      <c r="A3833">
        <v>2010</v>
      </c>
      <c r="B3833">
        <v>2005</v>
      </c>
      <c r="C3833">
        <v>2006</v>
      </c>
      <c r="D3833">
        <v>27</v>
      </c>
      <c r="E3833" t="s">
        <v>68</v>
      </c>
      <c r="F3833" t="s">
        <v>31</v>
      </c>
      <c r="G3833" t="s">
        <v>69</v>
      </c>
      <c r="H3833">
        <v>0</v>
      </c>
      <c r="I3833">
        <v>5</v>
      </c>
      <c r="J3833" t="s">
        <v>34</v>
      </c>
      <c r="K3833">
        <v>18700</v>
      </c>
      <c r="L3833">
        <v>6891</v>
      </c>
      <c r="M3833">
        <v>4388</v>
      </c>
      <c r="N3833">
        <v>1</v>
      </c>
      <c r="O3833">
        <v>4388</v>
      </c>
      <c r="P3833">
        <v>18</v>
      </c>
      <c r="Q3833">
        <v>2484</v>
      </c>
      <c r="R3833">
        <v>2502</v>
      </c>
      <c r="S3833">
        <v>9938</v>
      </c>
      <c r="T3833">
        <f t="shared" si="118"/>
        <v>12440</v>
      </c>
      <c r="U3833">
        <f t="shared" si="119"/>
        <v>4</v>
      </c>
      <c r="V3833">
        <v>0.41936841372064737</v>
      </c>
      <c r="W3833">
        <v>0.21044604583803736</v>
      </c>
      <c r="X3833">
        <v>5.5766613168640664E-3</v>
      </c>
      <c r="Y3833">
        <v>0.36460887912445106</v>
      </c>
      <c r="Z3833">
        <v>2889.96</v>
      </c>
      <c r="AA3833">
        <v>1450.23</v>
      </c>
      <c r="AB3833">
        <v>38.43</v>
      </c>
      <c r="AC3833">
        <v>2512.6</v>
      </c>
    </row>
    <row r="3834" spans="1:29" x14ac:dyDescent="0.25">
      <c r="A3834">
        <v>2010</v>
      </c>
      <c r="B3834">
        <v>2008</v>
      </c>
      <c r="C3834">
        <v>2009</v>
      </c>
      <c r="D3834">
        <v>28</v>
      </c>
      <c r="E3834" t="s">
        <v>70</v>
      </c>
      <c r="F3834" t="s">
        <v>31</v>
      </c>
      <c r="G3834" t="s">
        <v>58</v>
      </c>
      <c r="H3834">
        <v>0</v>
      </c>
      <c r="I3834">
        <v>2</v>
      </c>
      <c r="J3834" t="s">
        <v>33</v>
      </c>
      <c r="K3834">
        <v>165156</v>
      </c>
      <c r="L3834">
        <v>3778</v>
      </c>
      <c r="M3834">
        <v>2280</v>
      </c>
      <c r="N3834">
        <v>0.61399999999999999</v>
      </c>
      <c r="O3834">
        <v>1400</v>
      </c>
      <c r="P3834">
        <v>0</v>
      </c>
      <c r="Q3834">
        <v>1497</v>
      </c>
      <c r="R3834">
        <v>1497</v>
      </c>
      <c r="S3834">
        <v>8492</v>
      </c>
      <c r="T3834">
        <f t="shared" si="118"/>
        <v>9989</v>
      </c>
      <c r="U3834">
        <f t="shared" si="119"/>
        <v>1</v>
      </c>
      <c r="V3834">
        <v>0.3421283173075651</v>
      </c>
      <c r="W3834">
        <v>7.5748552916795692E-2</v>
      </c>
      <c r="X3834">
        <v>4.8164645911245564E-2</v>
      </c>
      <c r="Y3834">
        <v>0.53395848386439371</v>
      </c>
      <c r="Z3834">
        <v>1292.6600000000001</v>
      </c>
      <c r="AA3834">
        <v>286.2</v>
      </c>
      <c r="AB3834">
        <v>181.98</v>
      </c>
      <c r="AC3834">
        <v>2017.45</v>
      </c>
    </row>
    <row r="3835" spans="1:29" x14ac:dyDescent="0.25">
      <c r="A3835">
        <v>2010</v>
      </c>
      <c r="B3835">
        <v>2007</v>
      </c>
      <c r="C3835">
        <v>2008</v>
      </c>
      <c r="D3835">
        <v>28</v>
      </c>
      <c r="E3835" t="s">
        <v>70</v>
      </c>
      <c r="F3835" t="s">
        <v>31</v>
      </c>
      <c r="G3835" t="s">
        <v>58</v>
      </c>
      <c r="H3835">
        <v>0</v>
      </c>
      <c r="I3835">
        <v>3</v>
      </c>
      <c r="J3835" t="s">
        <v>34</v>
      </c>
      <c r="K3835">
        <v>93838</v>
      </c>
      <c r="L3835">
        <v>10123</v>
      </c>
      <c r="M3835">
        <v>7216</v>
      </c>
      <c r="N3835">
        <v>0.81369999999999998</v>
      </c>
      <c r="O3835">
        <v>5871</v>
      </c>
      <c r="P3835">
        <v>0</v>
      </c>
      <c r="Q3835">
        <v>2907</v>
      </c>
      <c r="R3835">
        <v>2907</v>
      </c>
      <c r="S3835">
        <v>9566</v>
      </c>
      <c r="T3835">
        <f t="shared" si="118"/>
        <v>12473</v>
      </c>
      <c r="U3835">
        <f t="shared" si="119"/>
        <v>2</v>
      </c>
      <c r="V3835">
        <v>0.17709876762719831</v>
      </c>
      <c r="W3835">
        <v>0.16794388535258345</v>
      </c>
      <c r="X3835">
        <v>0.21012667480609584</v>
      </c>
      <c r="Y3835">
        <v>0.44483067221412231</v>
      </c>
      <c r="Z3835">
        <v>1792.87</v>
      </c>
      <c r="AA3835">
        <v>1700.19</v>
      </c>
      <c r="AB3835">
        <v>2127.23</v>
      </c>
      <c r="AC3835">
        <v>4503.2700000000004</v>
      </c>
    </row>
    <row r="3836" spans="1:29" x14ac:dyDescent="0.25">
      <c r="A3836">
        <v>2010</v>
      </c>
      <c r="B3836">
        <v>2006</v>
      </c>
      <c r="C3836">
        <v>2007</v>
      </c>
      <c r="D3836">
        <v>28</v>
      </c>
      <c r="E3836" t="s">
        <v>70</v>
      </c>
      <c r="F3836" t="s">
        <v>31</v>
      </c>
      <c r="G3836" t="s">
        <v>58</v>
      </c>
      <c r="H3836">
        <v>0</v>
      </c>
      <c r="I3836">
        <v>4</v>
      </c>
      <c r="J3836" t="s">
        <v>34</v>
      </c>
      <c r="K3836">
        <v>41361</v>
      </c>
      <c r="L3836">
        <v>11595</v>
      </c>
      <c r="M3836">
        <v>4696</v>
      </c>
      <c r="N3836">
        <v>0.95389999999999997</v>
      </c>
      <c r="O3836">
        <v>4480</v>
      </c>
      <c r="P3836">
        <v>239</v>
      </c>
      <c r="Q3836">
        <v>6659</v>
      </c>
      <c r="R3836">
        <v>6898</v>
      </c>
      <c r="S3836">
        <v>8406</v>
      </c>
      <c r="T3836">
        <f t="shared" si="118"/>
        <v>15304</v>
      </c>
      <c r="U3836">
        <f t="shared" si="119"/>
        <v>3</v>
      </c>
      <c r="V3836">
        <v>0.1936942997048865</v>
      </c>
      <c r="W3836">
        <v>0.1485079608194185</v>
      </c>
      <c r="X3836">
        <v>6.5036212198828158E-2</v>
      </c>
      <c r="Y3836">
        <v>0.59276152727686682</v>
      </c>
      <c r="Z3836">
        <v>2245.9899999999998</v>
      </c>
      <c r="AA3836">
        <v>1722.03</v>
      </c>
      <c r="AB3836">
        <v>754.12999999999988</v>
      </c>
      <c r="AC3836">
        <v>6873.39</v>
      </c>
    </row>
    <row r="3837" spans="1:29" x14ac:dyDescent="0.25">
      <c r="A3837">
        <v>2010</v>
      </c>
      <c r="B3837">
        <v>2005</v>
      </c>
      <c r="C3837">
        <v>2006</v>
      </c>
      <c r="D3837">
        <v>28</v>
      </c>
      <c r="E3837" t="s">
        <v>70</v>
      </c>
      <c r="F3837" t="s">
        <v>31</v>
      </c>
      <c r="G3837" t="s">
        <v>58</v>
      </c>
      <c r="H3837">
        <v>0</v>
      </c>
      <c r="I3837">
        <v>5</v>
      </c>
      <c r="J3837" t="s">
        <v>34</v>
      </c>
      <c r="K3837">
        <v>11340</v>
      </c>
      <c r="L3837">
        <v>4764</v>
      </c>
      <c r="M3837">
        <v>2761</v>
      </c>
      <c r="N3837">
        <v>1</v>
      </c>
      <c r="O3837">
        <v>2761</v>
      </c>
      <c r="P3837">
        <v>27</v>
      </c>
      <c r="Q3837">
        <v>1976</v>
      </c>
      <c r="R3837">
        <v>2003</v>
      </c>
      <c r="S3837">
        <v>5441</v>
      </c>
      <c r="T3837">
        <f t="shared" si="118"/>
        <v>7444</v>
      </c>
      <c r="U3837">
        <f t="shared" si="119"/>
        <v>4</v>
      </c>
      <c r="V3837">
        <v>0.38442018566987873</v>
      </c>
      <c r="W3837">
        <v>0.18103967575985913</v>
      </c>
      <c r="X3837">
        <v>1.3940982753228654E-2</v>
      </c>
      <c r="Y3837">
        <v>0.42059915581703355</v>
      </c>
      <c r="Z3837">
        <v>1831.52</v>
      </c>
      <c r="AA3837">
        <v>862.54</v>
      </c>
      <c r="AB3837">
        <v>66.42</v>
      </c>
      <c r="AC3837">
        <v>2003.89</v>
      </c>
    </row>
    <row r="3838" spans="1:29" x14ac:dyDescent="0.25">
      <c r="A3838">
        <v>2010</v>
      </c>
      <c r="B3838">
        <v>2008</v>
      </c>
      <c r="C3838">
        <v>2009</v>
      </c>
      <c r="D3838">
        <v>29</v>
      </c>
      <c r="E3838" t="s">
        <v>71</v>
      </c>
      <c r="F3838" t="s">
        <v>31</v>
      </c>
      <c r="G3838" t="s">
        <v>60</v>
      </c>
      <c r="H3838">
        <v>0</v>
      </c>
      <c r="I3838">
        <v>2</v>
      </c>
      <c r="J3838" t="s">
        <v>33</v>
      </c>
      <c r="K3838">
        <v>84301</v>
      </c>
      <c r="L3838">
        <v>1307</v>
      </c>
      <c r="M3838">
        <v>1043</v>
      </c>
      <c r="N3838">
        <v>0.6018</v>
      </c>
      <c r="O3838">
        <v>628</v>
      </c>
      <c r="P3838">
        <v>0</v>
      </c>
      <c r="Q3838">
        <v>263</v>
      </c>
      <c r="R3838">
        <v>263</v>
      </c>
      <c r="S3838">
        <v>2655</v>
      </c>
      <c r="T3838">
        <f t="shared" si="118"/>
        <v>2918</v>
      </c>
      <c r="U3838">
        <f t="shared" si="119"/>
        <v>1</v>
      </c>
      <c r="V3838">
        <v>0.35177067315416222</v>
      </c>
      <c r="W3838">
        <v>0.11175629049903225</v>
      </c>
      <c r="X3838">
        <v>7.1064086969161458E-2</v>
      </c>
      <c r="Y3838">
        <v>0.4654089493776441</v>
      </c>
      <c r="Z3838">
        <v>459.81</v>
      </c>
      <c r="AA3838">
        <v>146.08000000000001</v>
      </c>
      <c r="AB3838">
        <v>92.89</v>
      </c>
      <c r="AC3838">
        <v>608.34999999999991</v>
      </c>
    </row>
    <row r="3839" spans="1:29" x14ac:dyDescent="0.25">
      <c r="A3839">
        <v>2010</v>
      </c>
      <c r="B3839">
        <v>2007</v>
      </c>
      <c r="C3839">
        <v>2008</v>
      </c>
      <c r="D3839">
        <v>29</v>
      </c>
      <c r="E3839" t="s">
        <v>71</v>
      </c>
      <c r="F3839" t="s">
        <v>31</v>
      </c>
      <c r="G3839" t="s">
        <v>60</v>
      </c>
      <c r="H3839">
        <v>0</v>
      </c>
      <c r="I3839">
        <v>3</v>
      </c>
      <c r="J3839" t="s">
        <v>34</v>
      </c>
      <c r="K3839">
        <v>38681</v>
      </c>
      <c r="L3839">
        <v>3433</v>
      </c>
      <c r="M3839">
        <v>2734</v>
      </c>
      <c r="N3839">
        <v>0.81859999999999999</v>
      </c>
      <c r="O3839">
        <v>2238</v>
      </c>
      <c r="P3839">
        <v>0</v>
      </c>
      <c r="Q3839">
        <v>698</v>
      </c>
      <c r="R3839">
        <v>698</v>
      </c>
      <c r="S3839">
        <v>3701</v>
      </c>
      <c r="T3839">
        <f t="shared" si="118"/>
        <v>4399</v>
      </c>
      <c r="U3839">
        <f t="shared" si="119"/>
        <v>2</v>
      </c>
      <c r="V3839">
        <v>0.10299372944887303</v>
      </c>
      <c r="W3839">
        <v>5.9924100992861537E-2</v>
      </c>
      <c r="X3839">
        <v>0.14059082396731043</v>
      </c>
      <c r="Y3839">
        <v>0.69649134559095505</v>
      </c>
      <c r="Z3839">
        <v>353.63</v>
      </c>
      <c r="AA3839">
        <v>205.75</v>
      </c>
      <c r="AB3839">
        <v>482.71999999999997</v>
      </c>
      <c r="AC3839">
        <v>2391.41</v>
      </c>
    </row>
    <row r="3840" spans="1:29" x14ac:dyDescent="0.25">
      <c r="A3840">
        <v>2010</v>
      </c>
      <c r="B3840">
        <v>2006</v>
      </c>
      <c r="C3840">
        <v>2007</v>
      </c>
      <c r="D3840">
        <v>29</v>
      </c>
      <c r="E3840" t="s">
        <v>71</v>
      </c>
      <c r="F3840" t="s">
        <v>31</v>
      </c>
      <c r="G3840" t="s">
        <v>60</v>
      </c>
      <c r="H3840">
        <v>0</v>
      </c>
      <c r="I3840">
        <v>4</v>
      </c>
      <c r="J3840" t="s">
        <v>34</v>
      </c>
      <c r="K3840">
        <v>14293</v>
      </c>
      <c r="L3840">
        <v>4002</v>
      </c>
      <c r="M3840">
        <v>1952</v>
      </c>
      <c r="N3840">
        <v>0.96499999999999997</v>
      </c>
      <c r="O3840">
        <v>1884</v>
      </c>
      <c r="P3840">
        <v>1</v>
      </c>
      <c r="Q3840">
        <v>2048</v>
      </c>
      <c r="R3840">
        <v>2049</v>
      </c>
      <c r="S3840">
        <v>3557</v>
      </c>
      <c r="T3840">
        <f t="shared" si="118"/>
        <v>5606</v>
      </c>
      <c r="U3840">
        <f t="shared" si="119"/>
        <v>3</v>
      </c>
      <c r="V3840">
        <v>0.10930437672244278</v>
      </c>
      <c r="W3840">
        <v>7.0496788104869423E-2</v>
      </c>
      <c r="X3840">
        <v>0.12545255115170989</v>
      </c>
      <c r="Y3840">
        <v>0.69474628402097782</v>
      </c>
      <c r="Z3840">
        <v>437.47</v>
      </c>
      <c r="AA3840">
        <v>282.14999999999998</v>
      </c>
      <c r="AB3840">
        <v>502.1</v>
      </c>
      <c r="AC3840">
        <v>2780.59</v>
      </c>
    </row>
    <row r="3841" spans="1:29" x14ac:dyDescent="0.25">
      <c r="A3841">
        <v>2010</v>
      </c>
      <c r="B3841">
        <v>2005</v>
      </c>
      <c r="C3841">
        <v>2006</v>
      </c>
      <c r="D3841">
        <v>29</v>
      </c>
      <c r="E3841" t="s">
        <v>71</v>
      </c>
      <c r="F3841" t="s">
        <v>31</v>
      </c>
      <c r="G3841" t="s">
        <v>60</v>
      </c>
      <c r="H3841">
        <v>0</v>
      </c>
      <c r="I3841">
        <v>5</v>
      </c>
      <c r="J3841" t="s">
        <v>34</v>
      </c>
      <c r="K3841">
        <v>2612</v>
      </c>
      <c r="L3841">
        <v>955</v>
      </c>
      <c r="M3841">
        <v>599</v>
      </c>
      <c r="N3841">
        <v>1</v>
      </c>
      <c r="O3841">
        <v>599</v>
      </c>
      <c r="P3841">
        <v>0</v>
      </c>
      <c r="Q3841">
        <v>355</v>
      </c>
      <c r="R3841">
        <v>355</v>
      </c>
      <c r="S3841">
        <v>1207</v>
      </c>
      <c r="T3841">
        <f t="shared" si="118"/>
        <v>1562</v>
      </c>
      <c r="U3841">
        <f t="shared" si="119"/>
        <v>4</v>
      </c>
      <c r="V3841">
        <v>0.31092692013856182</v>
      </c>
      <c r="W3841">
        <v>0.16061243498372629</v>
      </c>
      <c r="X3841">
        <v>5.7308509413623844E-2</v>
      </c>
      <c r="Y3841">
        <v>0.47115213546408802</v>
      </c>
      <c r="Z3841">
        <v>297.10000000000002</v>
      </c>
      <c r="AA3841">
        <v>153.47</v>
      </c>
      <c r="AB3841">
        <v>54.76</v>
      </c>
      <c r="AC3841">
        <v>450.20000000000005</v>
      </c>
    </row>
    <row r="3842" spans="1:29" x14ac:dyDescent="0.25">
      <c r="A3842">
        <v>2010</v>
      </c>
      <c r="B3842">
        <v>2008</v>
      </c>
      <c r="C3842">
        <v>2009</v>
      </c>
      <c r="D3842">
        <v>30</v>
      </c>
      <c r="E3842" t="s">
        <v>72</v>
      </c>
      <c r="F3842" t="s">
        <v>31</v>
      </c>
      <c r="G3842" t="s">
        <v>60</v>
      </c>
      <c r="H3842">
        <v>1</v>
      </c>
      <c r="I3842">
        <v>2</v>
      </c>
      <c r="J3842" t="s">
        <v>33</v>
      </c>
      <c r="K3842">
        <v>225568</v>
      </c>
      <c r="L3842">
        <v>4203</v>
      </c>
      <c r="M3842">
        <v>3706</v>
      </c>
      <c r="N3842">
        <v>0.56420000000000003</v>
      </c>
      <c r="O3842">
        <v>2091</v>
      </c>
      <c r="P3842">
        <v>0</v>
      </c>
      <c r="Q3842">
        <v>496</v>
      </c>
      <c r="R3842">
        <v>496</v>
      </c>
      <c r="S3842">
        <v>2922</v>
      </c>
      <c r="T3842">
        <f t="shared" si="118"/>
        <v>3418</v>
      </c>
      <c r="U3842">
        <f t="shared" si="119"/>
        <v>1</v>
      </c>
      <c r="V3842">
        <v>0.29027530618653824</v>
      </c>
      <c r="W3842">
        <v>0.29398903723723147</v>
      </c>
      <c r="X3842">
        <v>5.995974610545949E-2</v>
      </c>
      <c r="Y3842">
        <v>0.35577591047077067</v>
      </c>
      <c r="Z3842">
        <v>1220.1200000000001</v>
      </c>
      <c r="AA3842">
        <v>1235.73</v>
      </c>
      <c r="AB3842">
        <v>252.03000000000003</v>
      </c>
      <c r="AC3842">
        <v>1495.44</v>
      </c>
    </row>
    <row r="3843" spans="1:29" x14ac:dyDescent="0.25">
      <c r="A3843">
        <v>2010</v>
      </c>
      <c r="B3843">
        <v>2007</v>
      </c>
      <c r="C3843">
        <v>2008</v>
      </c>
      <c r="D3843">
        <v>30</v>
      </c>
      <c r="E3843" t="s">
        <v>72</v>
      </c>
      <c r="F3843" t="s">
        <v>31</v>
      </c>
      <c r="G3843" t="s">
        <v>60</v>
      </c>
      <c r="H3843">
        <v>1</v>
      </c>
      <c r="I3843">
        <v>3</v>
      </c>
      <c r="J3843" t="s">
        <v>34</v>
      </c>
      <c r="K3843">
        <v>277400</v>
      </c>
      <c r="L3843">
        <v>15338</v>
      </c>
      <c r="M3843">
        <v>10699</v>
      </c>
      <c r="N3843">
        <v>0.78939999999999999</v>
      </c>
      <c r="O3843">
        <v>8445</v>
      </c>
      <c r="P3843">
        <v>0</v>
      </c>
      <c r="Q3843">
        <v>4639</v>
      </c>
      <c r="R3843">
        <v>4639</v>
      </c>
      <c r="S3843">
        <v>15516</v>
      </c>
      <c r="T3843">
        <f t="shared" si="118"/>
        <v>20155</v>
      </c>
      <c r="U3843">
        <f t="shared" si="119"/>
        <v>2</v>
      </c>
      <c r="V3843">
        <v>0.2886729066525151</v>
      </c>
      <c r="W3843">
        <v>0.12333566512438139</v>
      </c>
      <c r="X3843">
        <v>0.13105860923115439</v>
      </c>
      <c r="Y3843">
        <v>0.45693281899194915</v>
      </c>
      <c r="Z3843">
        <v>4427.87</v>
      </c>
      <c r="AA3843">
        <v>1891.81</v>
      </c>
      <c r="AB3843">
        <v>2010.27</v>
      </c>
      <c r="AC3843">
        <v>7008.76</v>
      </c>
    </row>
    <row r="3844" spans="1:29" x14ac:dyDescent="0.25">
      <c r="A3844">
        <v>2010</v>
      </c>
      <c r="B3844">
        <v>2006</v>
      </c>
      <c r="C3844">
        <v>2007</v>
      </c>
      <c r="D3844">
        <v>30</v>
      </c>
      <c r="E3844" t="s">
        <v>72</v>
      </c>
      <c r="F3844" t="s">
        <v>31</v>
      </c>
      <c r="G3844" t="s">
        <v>60</v>
      </c>
      <c r="H3844">
        <v>1</v>
      </c>
      <c r="I3844">
        <v>4</v>
      </c>
      <c r="J3844" t="s">
        <v>34</v>
      </c>
      <c r="K3844">
        <v>69900</v>
      </c>
      <c r="L3844">
        <v>14568</v>
      </c>
      <c r="M3844">
        <v>10249</v>
      </c>
      <c r="N3844">
        <v>0.95420000000000005</v>
      </c>
      <c r="O3844">
        <v>9779</v>
      </c>
      <c r="P3844">
        <v>236</v>
      </c>
      <c r="Q3844">
        <v>4082</v>
      </c>
      <c r="R3844">
        <v>4319</v>
      </c>
      <c r="S3844">
        <v>20457</v>
      </c>
      <c r="T3844">
        <f t="shared" si="118"/>
        <v>24776</v>
      </c>
      <c r="U3844">
        <f t="shared" si="119"/>
        <v>3</v>
      </c>
      <c r="V3844">
        <v>0.42801289337704335</v>
      </c>
      <c r="W3844">
        <v>0.18947580844439318</v>
      </c>
      <c r="X3844">
        <v>4.5896276405888781E-2</v>
      </c>
      <c r="Y3844">
        <v>0.33661502177267461</v>
      </c>
      <c r="Z3844">
        <v>6235.5999999999995</v>
      </c>
      <c r="AA3844">
        <v>2760.42</v>
      </c>
      <c r="AB3844">
        <v>668.65000000000009</v>
      </c>
      <c r="AC3844">
        <v>4904.05</v>
      </c>
    </row>
    <row r="3845" spans="1:29" x14ac:dyDescent="0.25">
      <c r="A3845">
        <v>2010</v>
      </c>
      <c r="B3845">
        <v>2005</v>
      </c>
      <c r="C3845">
        <v>2006</v>
      </c>
      <c r="D3845">
        <v>30</v>
      </c>
      <c r="E3845" t="s">
        <v>72</v>
      </c>
      <c r="F3845" t="s">
        <v>31</v>
      </c>
      <c r="G3845" t="s">
        <v>60</v>
      </c>
      <c r="H3845">
        <v>1</v>
      </c>
      <c r="I3845">
        <v>5</v>
      </c>
      <c r="J3845" t="s">
        <v>34</v>
      </c>
      <c r="K3845">
        <v>39170</v>
      </c>
      <c r="L3845">
        <v>10511</v>
      </c>
      <c r="M3845">
        <v>8757</v>
      </c>
      <c r="N3845">
        <v>1</v>
      </c>
      <c r="O3845">
        <v>8757</v>
      </c>
      <c r="P3845">
        <v>42</v>
      </c>
      <c r="Q3845">
        <v>1711</v>
      </c>
      <c r="R3845">
        <v>1753</v>
      </c>
      <c r="S3845">
        <v>24741</v>
      </c>
      <c r="T3845">
        <f t="shared" si="118"/>
        <v>26494</v>
      </c>
      <c r="U3845">
        <f t="shared" si="119"/>
        <v>4</v>
      </c>
      <c r="V3845">
        <v>0.6495196364476975</v>
      </c>
      <c r="W3845">
        <v>0.13531992050860792</v>
      </c>
      <c r="X3845">
        <v>2.3598174628014341E-2</v>
      </c>
      <c r="Y3845">
        <v>0.19156226841568025</v>
      </c>
      <c r="Z3845">
        <v>6827.64</v>
      </c>
      <c r="AA3845">
        <v>1422.46</v>
      </c>
      <c r="AB3845">
        <v>248.06</v>
      </c>
      <c r="AC3845">
        <v>2013.67</v>
      </c>
    </row>
    <row r="3846" spans="1:29" x14ac:dyDescent="0.25">
      <c r="A3846">
        <v>2011</v>
      </c>
      <c r="B3846">
        <v>2008</v>
      </c>
      <c r="C3846">
        <v>2010</v>
      </c>
      <c r="D3846">
        <v>1</v>
      </c>
      <c r="E3846" t="s">
        <v>30</v>
      </c>
      <c r="F3846" t="s">
        <v>31</v>
      </c>
      <c r="G3846" t="s">
        <v>32</v>
      </c>
      <c r="H3846">
        <v>3</v>
      </c>
      <c r="I3846">
        <v>3</v>
      </c>
      <c r="J3846" t="s">
        <v>33</v>
      </c>
      <c r="K3846">
        <v>21909</v>
      </c>
      <c r="L3846">
        <v>317</v>
      </c>
      <c r="M3846">
        <v>317</v>
      </c>
      <c r="N3846">
        <v>0.59799999999999998</v>
      </c>
      <c r="O3846">
        <v>189</v>
      </c>
      <c r="P3846">
        <v>0</v>
      </c>
      <c r="Q3846">
        <v>0</v>
      </c>
      <c r="R3846">
        <v>0</v>
      </c>
      <c r="S3846">
        <v>280</v>
      </c>
      <c r="T3846">
        <f t="shared" si="118"/>
        <v>280</v>
      </c>
      <c r="U3846">
        <f t="shared" si="119"/>
        <v>1</v>
      </c>
      <c r="V3846">
        <v>0.51827556845059763</v>
      </c>
      <c r="W3846">
        <v>0.43366236715128192</v>
      </c>
      <c r="X3846">
        <v>0</v>
      </c>
      <c r="Y3846">
        <v>4.8062064398120406E-2</v>
      </c>
      <c r="Z3846">
        <v>164.34</v>
      </c>
      <c r="AA3846">
        <v>137.51</v>
      </c>
      <c r="AB3846">
        <v>0</v>
      </c>
      <c r="AC3846">
        <v>15.24</v>
      </c>
    </row>
    <row r="3847" spans="1:29" x14ac:dyDescent="0.25">
      <c r="A3847">
        <v>2011</v>
      </c>
      <c r="B3847">
        <v>2007</v>
      </c>
      <c r="C3847">
        <v>2009</v>
      </c>
      <c r="D3847">
        <v>1</v>
      </c>
      <c r="E3847" t="s">
        <v>30</v>
      </c>
      <c r="F3847" t="s">
        <v>31</v>
      </c>
      <c r="G3847" t="s">
        <v>32</v>
      </c>
      <c r="H3847">
        <v>3</v>
      </c>
      <c r="I3847">
        <v>4</v>
      </c>
      <c r="J3847" t="s">
        <v>34</v>
      </c>
      <c r="K3847">
        <v>17992</v>
      </c>
      <c r="L3847">
        <v>1319</v>
      </c>
      <c r="M3847">
        <v>1319</v>
      </c>
      <c r="N3847">
        <v>0.8296</v>
      </c>
      <c r="O3847">
        <v>1094</v>
      </c>
      <c r="P3847">
        <v>0</v>
      </c>
      <c r="Q3847">
        <v>0</v>
      </c>
      <c r="R3847">
        <v>0</v>
      </c>
      <c r="S3847">
        <v>2530</v>
      </c>
      <c r="T3847">
        <f t="shared" ref="T3847:T3910" si="120">SUM(R3847,S3847)</f>
        <v>2530</v>
      </c>
      <c r="U3847">
        <f t="shared" ref="U3847:U3910" si="121">IF(H3847&lt;2,I3847-1,I3847-2)</f>
        <v>2</v>
      </c>
      <c r="V3847">
        <v>0.94351446996506583</v>
      </c>
      <c r="W3847">
        <v>4.2352780703682084E-2</v>
      </c>
      <c r="X3847">
        <v>0</v>
      </c>
      <c r="Y3847">
        <v>1.4132749331251939E-2</v>
      </c>
      <c r="Z3847">
        <v>1245.0900000000001</v>
      </c>
      <c r="AA3847">
        <v>55.89</v>
      </c>
      <c r="AB3847">
        <v>0</v>
      </c>
      <c r="AC3847">
        <v>18.650000000000002</v>
      </c>
    </row>
    <row r="3848" spans="1:29" x14ac:dyDescent="0.25">
      <c r="A3848">
        <v>2011</v>
      </c>
      <c r="B3848">
        <v>2006</v>
      </c>
      <c r="C3848">
        <v>2008</v>
      </c>
      <c r="D3848">
        <v>1</v>
      </c>
      <c r="E3848" t="s">
        <v>30</v>
      </c>
      <c r="F3848" t="s">
        <v>31</v>
      </c>
      <c r="G3848" t="s">
        <v>32</v>
      </c>
      <c r="H3848">
        <v>3</v>
      </c>
      <c r="I3848">
        <v>5</v>
      </c>
      <c r="J3848" t="s">
        <v>34</v>
      </c>
      <c r="K3848">
        <v>15101</v>
      </c>
      <c r="L3848">
        <v>3668</v>
      </c>
      <c r="M3848">
        <v>3455</v>
      </c>
      <c r="N3848">
        <v>0.97940000000000005</v>
      </c>
      <c r="O3848">
        <v>3383</v>
      </c>
      <c r="P3848">
        <v>213</v>
      </c>
      <c r="Q3848">
        <v>0</v>
      </c>
      <c r="R3848">
        <v>213</v>
      </c>
      <c r="S3848">
        <v>6637</v>
      </c>
      <c r="T3848">
        <f t="shared" si="120"/>
        <v>6850</v>
      </c>
      <c r="U3848">
        <f t="shared" si="121"/>
        <v>3</v>
      </c>
      <c r="V3848">
        <v>0.97496483518879962</v>
      </c>
      <c r="W3848">
        <v>2.0202047736912691E-2</v>
      </c>
      <c r="X3848">
        <v>0</v>
      </c>
      <c r="Y3848">
        <v>4.8331170742877076E-3</v>
      </c>
      <c r="Z3848">
        <v>3576.6000000000004</v>
      </c>
      <c r="AA3848">
        <v>74.11</v>
      </c>
      <c r="AB3848">
        <v>0</v>
      </c>
      <c r="AC3848">
        <v>17.73</v>
      </c>
    </row>
    <row r="3849" spans="1:29" x14ac:dyDescent="0.25">
      <c r="A3849">
        <v>2011</v>
      </c>
      <c r="B3849">
        <v>2005</v>
      </c>
      <c r="C3849">
        <v>2007</v>
      </c>
      <c r="D3849">
        <v>1</v>
      </c>
      <c r="E3849" t="s">
        <v>30</v>
      </c>
      <c r="F3849" t="s">
        <v>31</v>
      </c>
      <c r="G3849" t="s">
        <v>32</v>
      </c>
      <c r="H3849">
        <v>3</v>
      </c>
      <c r="I3849">
        <v>6</v>
      </c>
      <c r="J3849" t="s">
        <v>34</v>
      </c>
      <c r="K3849">
        <v>1380</v>
      </c>
      <c r="L3849">
        <v>457</v>
      </c>
      <c r="M3849">
        <v>443</v>
      </c>
      <c r="N3849">
        <v>1</v>
      </c>
      <c r="O3849">
        <v>443</v>
      </c>
      <c r="P3849">
        <v>13</v>
      </c>
      <c r="Q3849">
        <v>0</v>
      </c>
      <c r="R3849">
        <v>13</v>
      </c>
      <c r="S3849">
        <v>784</v>
      </c>
      <c r="T3849">
        <f t="shared" si="120"/>
        <v>797</v>
      </c>
      <c r="U3849">
        <f t="shared" si="121"/>
        <v>4</v>
      </c>
      <c r="V3849">
        <v>0.99698090091666858</v>
      </c>
      <c r="W3849">
        <v>1.2688967161828086E-3</v>
      </c>
      <c r="X3849">
        <v>0</v>
      </c>
      <c r="Y3849">
        <v>1.7502023671487018E-3</v>
      </c>
      <c r="Z3849">
        <v>455.71000000000004</v>
      </c>
      <c r="AA3849">
        <v>0.57999999999999996</v>
      </c>
      <c r="AB3849">
        <v>0</v>
      </c>
      <c r="AC3849">
        <v>0.8</v>
      </c>
    </row>
    <row r="3850" spans="1:29" x14ac:dyDescent="0.25">
      <c r="A3850">
        <v>2011</v>
      </c>
      <c r="B3850">
        <v>2008</v>
      </c>
      <c r="C3850">
        <v>2010</v>
      </c>
      <c r="D3850">
        <v>2</v>
      </c>
      <c r="E3850" t="s">
        <v>35</v>
      </c>
      <c r="F3850" t="s">
        <v>36</v>
      </c>
      <c r="G3850" t="s">
        <v>37</v>
      </c>
      <c r="H3850">
        <v>3</v>
      </c>
      <c r="I3850">
        <v>3</v>
      </c>
      <c r="J3850" t="s">
        <v>33</v>
      </c>
      <c r="K3850">
        <v>731647</v>
      </c>
      <c r="L3850">
        <v>225971</v>
      </c>
      <c r="M3850">
        <v>225971</v>
      </c>
      <c r="N3850">
        <v>0.58779999999999999</v>
      </c>
      <c r="O3850">
        <v>132814</v>
      </c>
      <c r="P3850">
        <v>0</v>
      </c>
      <c r="Q3850">
        <v>0</v>
      </c>
      <c r="R3850">
        <v>0</v>
      </c>
      <c r="S3850">
        <v>10948</v>
      </c>
      <c r="T3850">
        <f t="shared" si="120"/>
        <v>10948</v>
      </c>
      <c r="U3850">
        <f t="shared" si="121"/>
        <v>1</v>
      </c>
      <c r="V3850">
        <v>4.5920054845873866E-2</v>
      </c>
      <c r="W3850">
        <v>0.93782930602462922</v>
      </c>
      <c r="X3850">
        <v>6.5116199207846722E-3</v>
      </c>
      <c r="Y3850">
        <v>9.7390192087123215E-3</v>
      </c>
      <c r="Z3850">
        <v>10376.619999999999</v>
      </c>
      <c r="AA3850">
        <v>211922.62000000002</v>
      </c>
      <c r="AB3850">
        <v>1471.44</v>
      </c>
      <c r="AC3850">
        <v>2200.7399999999998</v>
      </c>
    </row>
    <row r="3851" spans="1:29" x14ac:dyDescent="0.25">
      <c r="A3851">
        <v>2011</v>
      </c>
      <c r="B3851">
        <v>2007</v>
      </c>
      <c r="C3851">
        <v>2009</v>
      </c>
      <c r="D3851">
        <v>2</v>
      </c>
      <c r="E3851" t="s">
        <v>35</v>
      </c>
      <c r="F3851" t="s">
        <v>36</v>
      </c>
      <c r="G3851" t="s">
        <v>37</v>
      </c>
      <c r="H3851">
        <v>3</v>
      </c>
      <c r="I3851">
        <v>4</v>
      </c>
      <c r="J3851" t="s">
        <v>34</v>
      </c>
      <c r="K3851">
        <v>217207</v>
      </c>
      <c r="L3851">
        <v>22414</v>
      </c>
      <c r="M3851">
        <v>22414</v>
      </c>
      <c r="N3851">
        <v>0.80769999999999997</v>
      </c>
      <c r="O3851">
        <v>18105</v>
      </c>
      <c r="P3851">
        <v>0</v>
      </c>
      <c r="Q3851">
        <v>0</v>
      </c>
      <c r="R3851">
        <v>0</v>
      </c>
      <c r="S3851">
        <v>18759</v>
      </c>
      <c r="T3851">
        <f t="shared" si="120"/>
        <v>18759</v>
      </c>
      <c r="U3851">
        <f t="shared" si="121"/>
        <v>2</v>
      </c>
      <c r="V3851">
        <v>0.55221884297786128</v>
      </c>
      <c r="W3851">
        <v>0.34993336935150776</v>
      </c>
      <c r="X3851">
        <v>1.2669861309208592E-2</v>
      </c>
      <c r="Y3851">
        <v>8.517792636142231E-2</v>
      </c>
      <c r="Z3851">
        <v>12377.769999999999</v>
      </c>
      <c r="AA3851">
        <v>7843.62</v>
      </c>
      <c r="AB3851">
        <v>283.99</v>
      </c>
      <c r="AC3851">
        <v>1909.23</v>
      </c>
    </row>
    <row r="3852" spans="1:29" x14ac:dyDescent="0.25">
      <c r="A3852">
        <v>2011</v>
      </c>
      <c r="B3852">
        <v>2006</v>
      </c>
      <c r="C3852">
        <v>2008</v>
      </c>
      <c r="D3852">
        <v>2</v>
      </c>
      <c r="E3852" t="s">
        <v>35</v>
      </c>
      <c r="F3852" t="s">
        <v>36</v>
      </c>
      <c r="G3852" t="s">
        <v>37</v>
      </c>
      <c r="H3852">
        <v>3</v>
      </c>
      <c r="I3852">
        <v>5</v>
      </c>
      <c r="J3852" t="s">
        <v>34</v>
      </c>
      <c r="K3852">
        <v>127053</v>
      </c>
      <c r="L3852">
        <v>16585</v>
      </c>
      <c r="M3852">
        <v>15760</v>
      </c>
      <c r="N3852">
        <v>0.96899999999999997</v>
      </c>
      <c r="O3852">
        <v>15271</v>
      </c>
      <c r="P3852">
        <v>825</v>
      </c>
      <c r="Q3852">
        <v>0</v>
      </c>
      <c r="R3852">
        <v>825</v>
      </c>
      <c r="S3852">
        <v>58437</v>
      </c>
      <c r="T3852">
        <f t="shared" si="120"/>
        <v>59262</v>
      </c>
      <c r="U3852">
        <f t="shared" si="121"/>
        <v>3</v>
      </c>
      <c r="V3852">
        <v>0.40871785595851801</v>
      </c>
      <c r="W3852">
        <v>0.54628139037110734</v>
      </c>
      <c r="X3852">
        <v>8.1402429833288114E-3</v>
      </c>
      <c r="Y3852">
        <v>3.6860510687045912E-2</v>
      </c>
      <c r="Z3852">
        <v>6778.79</v>
      </c>
      <c r="AA3852">
        <v>9060.35</v>
      </c>
      <c r="AB3852">
        <v>135.01</v>
      </c>
      <c r="AC3852">
        <v>611.35</v>
      </c>
    </row>
    <row r="3853" spans="1:29" x14ac:dyDescent="0.25">
      <c r="A3853">
        <v>2011</v>
      </c>
      <c r="B3853">
        <v>2005</v>
      </c>
      <c r="C3853">
        <v>2007</v>
      </c>
      <c r="D3853">
        <v>2</v>
      </c>
      <c r="E3853" t="s">
        <v>35</v>
      </c>
      <c r="F3853" t="s">
        <v>36</v>
      </c>
      <c r="G3853" t="s">
        <v>37</v>
      </c>
      <c r="H3853">
        <v>3</v>
      </c>
      <c r="I3853">
        <v>6</v>
      </c>
      <c r="J3853" t="s">
        <v>34</v>
      </c>
      <c r="K3853">
        <v>31345</v>
      </c>
      <c r="L3853">
        <v>7966</v>
      </c>
      <c r="M3853">
        <v>7762</v>
      </c>
      <c r="N3853">
        <v>1</v>
      </c>
      <c r="O3853">
        <v>7762</v>
      </c>
      <c r="P3853">
        <v>203</v>
      </c>
      <c r="Q3853">
        <v>0</v>
      </c>
      <c r="R3853">
        <v>203</v>
      </c>
      <c r="S3853">
        <v>20244</v>
      </c>
      <c r="T3853">
        <f t="shared" si="120"/>
        <v>20447</v>
      </c>
      <c r="U3853">
        <f t="shared" si="121"/>
        <v>4</v>
      </c>
      <c r="V3853">
        <v>0.31578920940345295</v>
      </c>
      <c r="W3853">
        <v>0.64302078455839262</v>
      </c>
      <c r="X3853">
        <v>1.6821470221604041E-4</v>
      </c>
      <c r="Y3853">
        <v>4.1021791335938571E-2</v>
      </c>
      <c r="Z3853">
        <v>2515.58</v>
      </c>
      <c r="AA3853">
        <v>5122.3100000000004</v>
      </c>
      <c r="AB3853">
        <v>1.34</v>
      </c>
      <c r="AC3853">
        <v>326.77999999999997</v>
      </c>
    </row>
    <row r="3854" spans="1:29" x14ac:dyDescent="0.25">
      <c r="A3854">
        <v>2011</v>
      </c>
      <c r="B3854">
        <v>2009</v>
      </c>
      <c r="C3854">
        <v>2010</v>
      </c>
      <c r="D3854">
        <v>3</v>
      </c>
      <c r="E3854" t="s">
        <v>38</v>
      </c>
      <c r="F3854" t="s">
        <v>36</v>
      </c>
      <c r="G3854" t="s">
        <v>39</v>
      </c>
      <c r="H3854">
        <v>0</v>
      </c>
      <c r="I3854">
        <v>2</v>
      </c>
      <c r="J3854" t="s">
        <v>33</v>
      </c>
      <c r="K3854">
        <v>297399</v>
      </c>
      <c r="L3854">
        <v>3909</v>
      </c>
      <c r="M3854">
        <v>3851</v>
      </c>
      <c r="N3854">
        <v>0.57669999999999999</v>
      </c>
      <c r="O3854">
        <v>2221</v>
      </c>
      <c r="P3854">
        <v>0</v>
      </c>
      <c r="Q3854">
        <v>57</v>
      </c>
      <c r="R3854">
        <v>57</v>
      </c>
      <c r="S3854">
        <v>4568</v>
      </c>
      <c r="T3854">
        <f t="shared" si="120"/>
        <v>4625</v>
      </c>
      <c r="U3854">
        <f t="shared" si="121"/>
        <v>1</v>
      </c>
      <c r="V3854">
        <v>0.43774061766955474</v>
      </c>
      <c r="W3854">
        <v>0.1976153749734601</v>
      </c>
      <c r="X3854">
        <v>0.1294072203846813</v>
      </c>
      <c r="Y3854">
        <v>0.23523678697230385</v>
      </c>
      <c r="Z3854">
        <v>1711.22</v>
      </c>
      <c r="AA3854">
        <v>772.52</v>
      </c>
      <c r="AB3854">
        <v>505.88</v>
      </c>
      <c r="AC3854">
        <v>919.58999999999992</v>
      </c>
    </row>
    <row r="3855" spans="1:29" x14ac:dyDescent="0.25">
      <c r="A3855">
        <v>2011</v>
      </c>
      <c r="B3855">
        <v>2008</v>
      </c>
      <c r="C3855">
        <v>2009</v>
      </c>
      <c r="D3855">
        <v>3</v>
      </c>
      <c r="E3855" t="s">
        <v>38</v>
      </c>
      <c r="F3855" t="s">
        <v>36</v>
      </c>
      <c r="G3855" t="s">
        <v>39</v>
      </c>
      <c r="H3855">
        <v>0</v>
      </c>
      <c r="I3855">
        <v>3</v>
      </c>
      <c r="J3855" t="s">
        <v>34</v>
      </c>
      <c r="K3855">
        <v>217878</v>
      </c>
      <c r="L3855">
        <v>3700</v>
      </c>
      <c r="M3855">
        <v>3612</v>
      </c>
      <c r="N3855">
        <v>0.80740000000000001</v>
      </c>
      <c r="O3855">
        <v>2916</v>
      </c>
      <c r="P3855">
        <v>0</v>
      </c>
      <c r="Q3855">
        <v>88</v>
      </c>
      <c r="R3855">
        <v>88</v>
      </c>
      <c r="S3855">
        <v>21449</v>
      </c>
      <c r="T3855">
        <f t="shared" si="120"/>
        <v>21537</v>
      </c>
      <c r="U3855">
        <f t="shared" si="121"/>
        <v>2</v>
      </c>
      <c r="V3855">
        <v>0.54026485664181667</v>
      </c>
      <c r="W3855">
        <v>9.765001202419972E-2</v>
      </c>
      <c r="X3855">
        <v>5.6500228324691225E-3</v>
      </c>
      <c r="Y3855">
        <v>0.35643510850151455</v>
      </c>
      <c r="Z3855">
        <v>1999.45</v>
      </c>
      <c r="AA3855">
        <v>361.39</v>
      </c>
      <c r="AB3855">
        <v>20.91</v>
      </c>
      <c r="AC3855">
        <v>1319.1200000000001</v>
      </c>
    </row>
    <row r="3856" spans="1:29" x14ac:dyDescent="0.25">
      <c r="A3856">
        <v>2011</v>
      </c>
      <c r="B3856">
        <v>2007</v>
      </c>
      <c r="C3856">
        <v>2008</v>
      </c>
      <c r="D3856">
        <v>3</v>
      </c>
      <c r="E3856" t="s">
        <v>38</v>
      </c>
      <c r="F3856" t="s">
        <v>36</v>
      </c>
      <c r="G3856" t="s">
        <v>39</v>
      </c>
      <c r="H3856">
        <v>0</v>
      </c>
      <c r="I3856">
        <v>4</v>
      </c>
      <c r="J3856" t="s">
        <v>34</v>
      </c>
      <c r="K3856">
        <v>198628</v>
      </c>
      <c r="L3856">
        <v>27418</v>
      </c>
      <c r="M3856">
        <v>19505</v>
      </c>
      <c r="N3856">
        <v>0.96860000000000002</v>
      </c>
      <c r="O3856">
        <v>18892</v>
      </c>
      <c r="P3856">
        <v>3444</v>
      </c>
      <c r="Q3856">
        <v>4468</v>
      </c>
      <c r="R3856">
        <v>7912</v>
      </c>
      <c r="S3856">
        <v>87708</v>
      </c>
      <c r="T3856">
        <f t="shared" si="120"/>
        <v>95620</v>
      </c>
      <c r="U3856">
        <f t="shared" si="121"/>
        <v>3</v>
      </c>
      <c r="V3856">
        <v>0.47849827285184243</v>
      </c>
      <c r="W3856">
        <v>0.1297726350142589</v>
      </c>
      <c r="X3856">
        <v>8.8555961168617886E-2</v>
      </c>
      <c r="Y3856">
        <v>0.30317313096528092</v>
      </c>
      <c r="Z3856">
        <v>13119.48</v>
      </c>
      <c r="AA3856">
        <v>3558.11</v>
      </c>
      <c r="AB3856">
        <v>2428.0299999999997</v>
      </c>
      <c r="AC3856">
        <v>8312.41</v>
      </c>
    </row>
    <row r="3857" spans="1:29" x14ac:dyDescent="0.25">
      <c r="A3857">
        <v>2011</v>
      </c>
      <c r="B3857">
        <v>2006</v>
      </c>
      <c r="C3857">
        <v>2007</v>
      </c>
      <c r="D3857">
        <v>3</v>
      </c>
      <c r="E3857" t="s">
        <v>38</v>
      </c>
      <c r="F3857" t="s">
        <v>36</v>
      </c>
      <c r="G3857" t="s">
        <v>39</v>
      </c>
      <c r="H3857">
        <v>0</v>
      </c>
      <c r="I3857">
        <v>5</v>
      </c>
      <c r="J3857" t="s">
        <v>34</v>
      </c>
      <c r="K3857">
        <v>50115</v>
      </c>
      <c r="L3857">
        <v>8964</v>
      </c>
      <c r="M3857">
        <v>7607</v>
      </c>
      <c r="N3857">
        <v>1</v>
      </c>
      <c r="O3857">
        <v>7607</v>
      </c>
      <c r="P3857">
        <v>161</v>
      </c>
      <c r="Q3857">
        <v>1196</v>
      </c>
      <c r="R3857">
        <v>1357</v>
      </c>
      <c r="S3857">
        <v>36138</v>
      </c>
      <c r="T3857">
        <f t="shared" si="120"/>
        <v>37495</v>
      </c>
      <c r="U3857">
        <f t="shared" si="121"/>
        <v>4</v>
      </c>
      <c r="V3857">
        <v>0.36398530258208728</v>
      </c>
      <c r="W3857">
        <v>0.32140004729588029</v>
      </c>
      <c r="X3857">
        <v>6.0171737588177794E-2</v>
      </c>
      <c r="Y3857">
        <v>0.25444291253385443</v>
      </c>
      <c r="Z3857">
        <v>3263.07</v>
      </c>
      <c r="AA3857">
        <v>2881.3</v>
      </c>
      <c r="AB3857">
        <v>539.42999999999995</v>
      </c>
      <c r="AC3857">
        <v>2281.04</v>
      </c>
    </row>
    <row r="3858" spans="1:29" x14ac:dyDescent="0.25">
      <c r="A3858">
        <v>2011</v>
      </c>
      <c r="B3858">
        <v>2009</v>
      </c>
      <c r="C3858">
        <v>2010</v>
      </c>
      <c r="D3858">
        <v>4</v>
      </c>
      <c r="E3858" t="s">
        <v>40</v>
      </c>
      <c r="F3858" t="s">
        <v>36</v>
      </c>
      <c r="G3858" t="s">
        <v>39</v>
      </c>
      <c r="H3858">
        <v>0</v>
      </c>
      <c r="I3858">
        <v>2</v>
      </c>
      <c r="J3858" t="s">
        <v>33</v>
      </c>
      <c r="K3858">
        <v>417368</v>
      </c>
      <c r="L3858">
        <v>27630</v>
      </c>
      <c r="M3858">
        <v>14275</v>
      </c>
      <c r="N3858">
        <v>0.68340000000000001</v>
      </c>
      <c r="O3858">
        <v>9755</v>
      </c>
      <c r="P3858">
        <v>0</v>
      </c>
      <c r="Q3858">
        <v>13354</v>
      </c>
      <c r="R3858">
        <v>13354</v>
      </c>
      <c r="S3858">
        <v>31111</v>
      </c>
      <c r="T3858">
        <f t="shared" si="120"/>
        <v>44465</v>
      </c>
      <c r="U3858">
        <f t="shared" si="121"/>
        <v>1</v>
      </c>
      <c r="V3858">
        <v>8.6916222375758079E-2</v>
      </c>
      <c r="W3858">
        <v>0.13603535555517754</v>
      </c>
      <c r="X3858">
        <v>2.5694014911960369E-2</v>
      </c>
      <c r="Y3858">
        <v>0.751354407157104</v>
      </c>
      <c r="Z3858">
        <v>2401.5099999999998</v>
      </c>
      <c r="AA3858">
        <v>3758.6800000000003</v>
      </c>
      <c r="AB3858">
        <v>709.93000000000006</v>
      </c>
      <c r="AC3858">
        <v>20760.050000000003</v>
      </c>
    </row>
    <row r="3859" spans="1:29" x14ac:dyDescent="0.25">
      <c r="A3859">
        <v>2011</v>
      </c>
      <c r="B3859">
        <v>2008</v>
      </c>
      <c r="C3859">
        <v>2009</v>
      </c>
      <c r="D3859">
        <v>4</v>
      </c>
      <c r="E3859" t="s">
        <v>40</v>
      </c>
      <c r="F3859" t="s">
        <v>36</v>
      </c>
      <c r="G3859" t="s">
        <v>39</v>
      </c>
      <c r="H3859">
        <v>0</v>
      </c>
      <c r="I3859">
        <v>3</v>
      </c>
      <c r="J3859" t="s">
        <v>34</v>
      </c>
      <c r="K3859">
        <v>203782</v>
      </c>
      <c r="L3859">
        <v>40014</v>
      </c>
      <c r="M3859">
        <v>30075</v>
      </c>
      <c r="N3859">
        <v>0.87139999999999995</v>
      </c>
      <c r="O3859">
        <v>26207</v>
      </c>
      <c r="P3859">
        <v>0</v>
      </c>
      <c r="Q3859">
        <v>9939</v>
      </c>
      <c r="R3859">
        <v>9939</v>
      </c>
      <c r="S3859">
        <v>31543</v>
      </c>
      <c r="T3859">
        <f t="shared" si="120"/>
        <v>41482</v>
      </c>
      <c r="U3859">
        <f t="shared" si="121"/>
        <v>2</v>
      </c>
      <c r="V3859">
        <v>3.6085398402591042E-2</v>
      </c>
      <c r="W3859">
        <v>1.1778142087427652E-2</v>
      </c>
      <c r="X3859">
        <v>0.37817032697901776</v>
      </c>
      <c r="Y3859">
        <v>0.57396613253096351</v>
      </c>
      <c r="Z3859">
        <v>1443.95</v>
      </c>
      <c r="AA3859">
        <v>471.3</v>
      </c>
      <c r="AB3859">
        <v>15132.41</v>
      </c>
      <c r="AC3859">
        <v>22967.14</v>
      </c>
    </row>
    <row r="3860" spans="1:29" x14ac:dyDescent="0.25">
      <c r="A3860">
        <v>2011</v>
      </c>
      <c r="B3860">
        <v>2007</v>
      </c>
      <c r="C3860">
        <v>2008</v>
      </c>
      <c r="D3860">
        <v>4</v>
      </c>
      <c r="E3860" t="s">
        <v>40</v>
      </c>
      <c r="F3860" t="s">
        <v>36</v>
      </c>
      <c r="G3860" t="s">
        <v>39</v>
      </c>
      <c r="H3860">
        <v>0</v>
      </c>
      <c r="I3860">
        <v>4</v>
      </c>
      <c r="J3860" t="s">
        <v>34</v>
      </c>
      <c r="K3860">
        <v>266984</v>
      </c>
      <c r="L3860">
        <v>56198</v>
      </c>
      <c r="M3860">
        <v>53385</v>
      </c>
      <c r="N3860">
        <v>0.99539999999999995</v>
      </c>
      <c r="O3860">
        <v>53140</v>
      </c>
      <c r="P3860">
        <v>610</v>
      </c>
      <c r="Q3860">
        <v>2201</v>
      </c>
      <c r="R3860">
        <v>2812</v>
      </c>
      <c r="S3860">
        <v>150083</v>
      </c>
      <c r="T3860">
        <f t="shared" si="120"/>
        <v>152895</v>
      </c>
      <c r="U3860">
        <f t="shared" si="121"/>
        <v>3</v>
      </c>
      <c r="V3860">
        <v>1.2875051535972152E-2</v>
      </c>
      <c r="W3860">
        <v>2.5028021155683387E-2</v>
      </c>
      <c r="X3860">
        <v>0.47145507691382404</v>
      </c>
      <c r="Y3860">
        <v>0.49064185039452041</v>
      </c>
      <c r="Z3860">
        <v>723.56</v>
      </c>
      <c r="AA3860">
        <v>1406.54</v>
      </c>
      <c r="AB3860">
        <v>26495.120000000003</v>
      </c>
      <c r="AC3860">
        <v>27573.39</v>
      </c>
    </row>
    <row r="3861" spans="1:29" x14ac:dyDescent="0.25">
      <c r="A3861">
        <v>2011</v>
      </c>
      <c r="B3861">
        <v>2006</v>
      </c>
      <c r="C3861">
        <v>2007</v>
      </c>
      <c r="D3861">
        <v>4</v>
      </c>
      <c r="E3861" t="s">
        <v>40</v>
      </c>
      <c r="F3861" t="s">
        <v>36</v>
      </c>
      <c r="G3861" t="s">
        <v>39</v>
      </c>
      <c r="H3861">
        <v>0</v>
      </c>
      <c r="I3861">
        <v>5</v>
      </c>
      <c r="J3861" t="s">
        <v>34</v>
      </c>
      <c r="K3861">
        <v>810</v>
      </c>
      <c r="L3861">
        <v>12</v>
      </c>
      <c r="M3861">
        <v>8</v>
      </c>
      <c r="N3861">
        <v>1</v>
      </c>
      <c r="O3861">
        <v>8</v>
      </c>
      <c r="P3861">
        <v>0</v>
      </c>
      <c r="Q3861">
        <v>2</v>
      </c>
      <c r="R3861">
        <v>3</v>
      </c>
      <c r="S3861">
        <v>717</v>
      </c>
      <c r="T3861">
        <f t="shared" si="120"/>
        <v>720</v>
      </c>
      <c r="U3861">
        <f t="shared" si="121"/>
        <v>4</v>
      </c>
      <c r="V3861">
        <v>7.4318744838976058E-3</v>
      </c>
      <c r="W3861">
        <v>7.1015689512799338E-2</v>
      </c>
      <c r="X3861">
        <v>0.18909991742361687</v>
      </c>
      <c r="Y3861">
        <v>0.73245251857968618</v>
      </c>
      <c r="Z3861">
        <v>0.09</v>
      </c>
      <c r="AA3861">
        <v>0.86</v>
      </c>
      <c r="AB3861">
        <v>2.29</v>
      </c>
      <c r="AC3861">
        <v>8.8699999999999992</v>
      </c>
    </row>
    <row r="3862" spans="1:29" x14ac:dyDescent="0.25">
      <c r="A3862">
        <v>2011</v>
      </c>
      <c r="B3862">
        <v>2009</v>
      </c>
      <c r="C3862">
        <v>2010</v>
      </c>
      <c r="D3862">
        <v>5</v>
      </c>
      <c r="E3862" t="s">
        <v>41</v>
      </c>
      <c r="F3862" t="s">
        <v>36</v>
      </c>
      <c r="G3862" t="s">
        <v>42</v>
      </c>
      <c r="H3862">
        <v>1</v>
      </c>
      <c r="I3862">
        <v>2</v>
      </c>
      <c r="J3862" t="s">
        <v>33</v>
      </c>
      <c r="K3862">
        <v>86575</v>
      </c>
      <c r="L3862">
        <v>1477</v>
      </c>
      <c r="M3862">
        <v>1404</v>
      </c>
      <c r="N3862">
        <v>0.58089999999999997</v>
      </c>
      <c r="O3862">
        <v>815</v>
      </c>
      <c r="P3862">
        <v>0</v>
      </c>
      <c r="Q3862">
        <v>73</v>
      </c>
      <c r="R3862">
        <v>73</v>
      </c>
      <c r="S3862">
        <v>760</v>
      </c>
      <c r="T3862">
        <f t="shared" si="120"/>
        <v>833</v>
      </c>
      <c r="U3862">
        <f t="shared" si="121"/>
        <v>1</v>
      </c>
      <c r="V3862">
        <v>0.35037558367733634</v>
      </c>
      <c r="W3862">
        <v>0.36955403667862213</v>
      </c>
      <c r="X3862">
        <v>0</v>
      </c>
      <c r="Y3862">
        <v>0.28007037964404136</v>
      </c>
      <c r="Z3862">
        <v>517.75</v>
      </c>
      <c r="AA3862">
        <v>546.09</v>
      </c>
      <c r="AB3862">
        <v>0</v>
      </c>
      <c r="AC3862">
        <v>413.86</v>
      </c>
    </row>
    <row r="3863" spans="1:29" x14ac:dyDescent="0.25">
      <c r="A3863">
        <v>2011</v>
      </c>
      <c r="B3863">
        <v>2008</v>
      </c>
      <c r="C3863">
        <v>2009</v>
      </c>
      <c r="D3863">
        <v>5</v>
      </c>
      <c r="E3863" t="s">
        <v>41</v>
      </c>
      <c r="F3863" t="s">
        <v>36</v>
      </c>
      <c r="G3863" t="s">
        <v>42</v>
      </c>
      <c r="H3863">
        <v>1</v>
      </c>
      <c r="I3863">
        <v>3</v>
      </c>
      <c r="J3863" t="s">
        <v>34</v>
      </c>
      <c r="K3863">
        <v>174962</v>
      </c>
      <c r="L3863">
        <v>9010</v>
      </c>
      <c r="M3863">
        <v>7295</v>
      </c>
      <c r="N3863">
        <v>0.81989999999999996</v>
      </c>
      <c r="O3863">
        <v>5981</v>
      </c>
      <c r="P3863">
        <v>0</v>
      </c>
      <c r="Q3863">
        <v>1714</v>
      </c>
      <c r="R3863">
        <v>1714</v>
      </c>
      <c r="S3863">
        <v>20813</v>
      </c>
      <c r="T3863">
        <f t="shared" si="120"/>
        <v>22527</v>
      </c>
      <c r="U3863">
        <f t="shared" si="121"/>
        <v>2</v>
      </c>
      <c r="V3863">
        <v>0.52608711092959615</v>
      </c>
      <c r="W3863">
        <v>0.22650484208563712</v>
      </c>
      <c r="X3863">
        <v>0</v>
      </c>
      <c r="Y3863">
        <v>0.24740804698476679</v>
      </c>
      <c r="Z3863">
        <v>4740.3500000000004</v>
      </c>
      <c r="AA3863">
        <v>2040.94</v>
      </c>
      <c r="AB3863">
        <v>0</v>
      </c>
      <c r="AC3863">
        <v>2229.29</v>
      </c>
    </row>
    <row r="3864" spans="1:29" x14ac:dyDescent="0.25">
      <c r="A3864">
        <v>2011</v>
      </c>
      <c r="B3864">
        <v>2007</v>
      </c>
      <c r="C3864">
        <v>2008</v>
      </c>
      <c r="D3864">
        <v>5</v>
      </c>
      <c r="E3864" t="s">
        <v>41</v>
      </c>
      <c r="F3864" t="s">
        <v>36</v>
      </c>
      <c r="G3864" t="s">
        <v>42</v>
      </c>
      <c r="H3864">
        <v>1</v>
      </c>
      <c r="I3864">
        <v>4</v>
      </c>
      <c r="J3864" t="s">
        <v>34</v>
      </c>
      <c r="K3864">
        <v>260750</v>
      </c>
      <c r="L3864">
        <v>59001</v>
      </c>
      <c r="M3864">
        <v>40138</v>
      </c>
      <c r="N3864">
        <v>0.96050000000000002</v>
      </c>
      <c r="O3864">
        <v>38552</v>
      </c>
      <c r="P3864">
        <v>3128</v>
      </c>
      <c r="Q3864">
        <v>15735</v>
      </c>
      <c r="R3864">
        <v>18863</v>
      </c>
      <c r="S3864">
        <v>82971</v>
      </c>
      <c r="T3864">
        <f t="shared" si="120"/>
        <v>101834</v>
      </c>
      <c r="U3864">
        <f t="shared" si="121"/>
        <v>3</v>
      </c>
      <c r="V3864">
        <v>0.59111002564001736</v>
      </c>
      <c r="W3864">
        <v>0.11843864361460517</v>
      </c>
      <c r="X3864">
        <v>0</v>
      </c>
      <c r="Y3864">
        <v>0.29045133074537738</v>
      </c>
      <c r="Z3864">
        <v>34876.39</v>
      </c>
      <c r="AA3864">
        <v>6988.0599999999995</v>
      </c>
      <c r="AB3864">
        <v>0</v>
      </c>
      <c r="AC3864">
        <v>17137.07</v>
      </c>
    </row>
    <row r="3865" spans="1:29" x14ac:dyDescent="0.25">
      <c r="A3865">
        <v>2011</v>
      </c>
      <c r="B3865">
        <v>2006</v>
      </c>
      <c r="C3865">
        <v>2007</v>
      </c>
      <c r="D3865">
        <v>5</v>
      </c>
      <c r="E3865" t="s">
        <v>41</v>
      </c>
      <c r="F3865" t="s">
        <v>36</v>
      </c>
      <c r="G3865" t="s">
        <v>42</v>
      </c>
      <c r="H3865">
        <v>1</v>
      </c>
      <c r="I3865">
        <v>5</v>
      </c>
      <c r="J3865" t="s">
        <v>34</v>
      </c>
      <c r="K3865">
        <v>11170</v>
      </c>
      <c r="L3865">
        <v>4743</v>
      </c>
      <c r="M3865">
        <v>2545</v>
      </c>
      <c r="N3865">
        <v>1</v>
      </c>
      <c r="O3865">
        <v>2545</v>
      </c>
      <c r="P3865">
        <v>292</v>
      </c>
      <c r="Q3865">
        <v>1905</v>
      </c>
      <c r="R3865">
        <v>2198</v>
      </c>
      <c r="S3865">
        <v>5309</v>
      </c>
      <c r="T3865">
        <f t="shared" si="120"/>
        <v>7507</v>
      </c>
      <c r="U3865">
        <f t="shared" si="121"/>
        <v>4</v>
      </c>
      <c r="V3865">
        <v>0.48356033568662499</v>
      </c>
      <c r="W3865">
        <v>8.5319296499996838E-2</v>
      </c>
      <c r="X3865">
        <v>0</v>
      </c>
      <c r="Y3865">
        <v>0.43112036781337815</v>
      </c>
      <c r="Z3865">
        <v>2293.87</v>
      </c>
      <c r="AA3865">
        <v>404.73</v>
      </c>
      <c r="AB3865">
        <v>0</v>
      </c>
      <c r="AC3865">
        <v>2045.1100000000001</v>
      </c>
    </row>
    <row r="3866" spans="1:29" x14ac:dyDescent="0.25">
      <c r="A3866">
        <v>2011</v>
      </c>
      <c r="B3866">
        <v>2009</v>
      </c>
      <c r="C3866">
        <v>2010</v>
      </c>
      <c r="D3866">
        <v>6</v>
      </c>
      <c r="E3866" t="s">
        <v>43</v>
      </c>
      <c r="F3866" t="s">
        <v>36</v>
      </c>
      <c r="G3866" t="s">
        <v>42</v>
      </c>
      <c r="H3866">
        <v>0</v>
      </c>
      <c r="I3866">
        <v>2</v>
      </c>
      <c r="J3866" t="s">
        <v>33</v>
      </c>
      <c r="K3866">
        <v>7268</v>
      </c>
      <c r="L3866">
        <v>123</v>
      </c>
      <c r="M3866">
        <v>117</v>
      </c>
      <c r="N3866">
        <v>0.58089999999999997</v>
      </c>
      <c r="O3866">
        <v>68</v>
      </c>
      <c r="P3866">
        <v>0</v>
      </c>
      <c r="Q3866">
        <v>6</v>
      </c>
      <c r="R3866">
        <v>6</v>
      </c>
      <c r="S3866">
        <v>63</v>
      </c>
      <c r="T3866">
        <f t="shared" si="120"/>
        <v>69</v>
      </c>
      <c r="U3866">
        <f t="shared" si="121"/>
        <v>1</v>
      </c>
      <c r="V3866">
        <v>0.35073422623850248</v>
      </c>
      <c r="W3866">
        <v>0.3700177505244473</v>
      </c>
      <c r="X3866">
        <v>0</v>
      </c>
      <c r="Y3866">
        <v>0.27924802323705017</v>
      </c>
      <c r="Z3866">
        <v>43.47</v>
      </c>
      <c r="AA3866">
        <v>45.86</v>
      </c>
      <c r="AB3866">
        <v>0</v>
      </c>
      <c r="AC3866">
        <v>34.61</v>
      </c>
    </row>
    <row r="3867" spans="1:29" x14ac:dyDescent="0.25">
      <c r="A3867">
        <v>2011</v>
      </c>
      <c r="B3867">
        <v>2008</v>
      </c>
      <c r="C3867">
        <v>2009</v>
      </c>
      <c r="D3867">
        <v>6</v>
      </c>
      <c r="E3867" t="s">
        <v>43</v>
      </c>
      <c r="F3867" t="s">
        <v>36</v>
      </c>
      <c r="G3867" t="s">
        <v>42</v>
      </c>
      <c r="H3867">
        <v>0</v>
      </c>
      <c r="I3867">
        <v>3</v>
      </c>
      <c r="J3867" t="s">
        <v>34</v>
      </c>
      <c r="K3867">
        <v>19100</v>
      </c>
      <c r="L3867">
        <v>965</v>
      </c>
      <c r="M3867">
        <v>796</v>
      </c>
      <c r="N3867">
        <v>0.81989999999999996</v>
      </c>
      <c r="O3867">
        <v>653</v>
      </c>
      <c r="P3867">
        <v>0</v>
      </c>
      <c r="Q3867">
        <v>169</v>
      </c>
      <c r="R3867">
        <v>169</v>
      </c>
      <c r="S3867">
        <v>2289</v>
      </c>
      <c r="T3867">
        <f t="shared" si="120"/>
        <v>2458</v>
      </c>
      <c r="U3867">
        <f t="shared" si="121"/>
        <v>2</v>
      </c>
      <c r="V3867">
        <v>0.53574201563227919</v>
      </c>
      <c r="W3867">
        <v>0.23065376054661219</v>
      </c>
      <c r="X3867">
        <v>0</v>
      </c>
      <c r="Y3867">
        <v>0.23360422382110874</v>
      </c>
      <c r="Z3867">
        <v>517.5</v>
      </c>
      <c r="AA3867">
        <v>222.8</v>
      </c>
      <c r="AB3867">
        <v>0</v>
      </c>
      <c r="AC3867">
        <v>225.64999999999998</v>
      </c>
    </row>
    <row r="3868" spans="1:29" x14ac:dyDescent="0.25">
      <c r="A3868">
        <v>2011</v>
      </c>
      <c r="B3868">
        <v>2007</v>
      </c>
      <c r="C3868">
        <v>2008</v>
      </c>
      <c r="D3868">
        <v>6</v>
      </c>
      <c r="E3868" t="s">
        <v>43</v>
      </c>
      <c r="F3868" t="s">
        <v>36</v>
      </c>
      <c r="G3868" t="s">
        <v>42</v>
      </c>
      <c r="H3868">
        <v>0</v>
      </c>
      <c r="I3868">
        <v>4</v>
      </c>
      <c r="J3868" t="s">
        <v>34</v>
      </c>
      <c r="K3868">
        <v>32885</v>
      </c>
      <c r="L3868">
        <v>7261</v>
      </c>
      <c r="M3868">
        <v>5062</v>
      </c>
      <c r="N3868">
        <v>0.96050000000000002</v>
      </c>
      <c r="O3868">
        <v>4862</v>
      </c>
      <c r="P3868">
        <v>394</v>
      </c>
      <c r="Q3868">
        <v>1805</v>
      </c>
      <c r="R3868">
        <v>2199</v>
      </c>
      <c r="S3868">
        <v>10643</v>
      </c>
      <c r="T3868">
        <f t="shared" si="120"/>
        <v>12842</v>
      </c>
      <c r="U3868">
        <f t="shared" si="121"/>
        <v>3</v>
      </c>
      <c r="V3868">
        <v>0.60570232513305655</v>
      </c>
      <c r="W3868">
        <v>0.12136271937978092</v>
      </c>
      <c r="X3868">
        <v>0</v>
      </c>
      <c r="Y3868">
        <v>0.27293495548716257</v>
      </c>
      <c r="Z3868">
        <v>4398.58</v>
      </c>
      <c r="AA3868">
        <v>881.33</v>
      </c>
      <c r="AB3868">
        <v>0</v>
      </c>
      <c r="AC3868">
        <v>1982.04</v>
      </c>
    </row>
    <row r="3869" spans="1:29" x14ac:dyDescent="0.25">
      <c r="A3869">
        <v>2011</v>
      </c>
      <c r="B3869">
        <v>2006</v>
      </c>
      <c r="C3869">
        <v>2007</v>
      </c>
      <c r="D3869">
        <v>6</v>
      </c>
      <c r="E3869" t="s">
        <v>43</v>
      </c>
      <c r="F3869" t="s">
        <v>36</v>
      </c>
      <c r="G3869" t="s">
        <v>42</v>
      </c>
      <c r="H3869">
        <v>0</v>
      </c>
      <c r="I3869">
        <v>5</v>
      </c>
      <c r="J3869" t="s">
        <v>34</v>
      </c>
      <c r="K3869">
        <v>1741</v>
      </c>
      <c r="L3869">
        <v>711</v>
      </c>
      <c r="M3869">
        <v>396</v>
      </c>
      <c r="N3869">
        <v>1</v>
      </c>
      <c r="O3869">
        <v>396</v>
      </c>
      <c r="P3869">
        <v>45</v>
      </c>
      <c r="Q3869">
        <v>269</v>
      </c>
      <c r="R3869">
        <v>314</v>
      </c>
      <c r="S3869">
        <v>855</v>
      </c>
      <c r="T3869">
        <f t="shared" si="120"/>
        <v>1169</v>
      </c>
      <c r="U3869">
        <f t="shared" si="121"/>
        <v>4</v>
      </c>
      <c r="V3869">
        <v>0.50263538870226432</v>
      </c>
      <c r="W3869">
        <v>8.8675559053790043E-2</v>
      </c>
      <c r="X3869">
        <v>0</v>
      </c>
      <c r="Y3869">
        <v>0.40868905224394558</v>
      </c>
      <c r="Z3869">
        <v>357.61</v>
      </c>
      <c r="AA3869">
        <v>63.09</v>
      </c>
      <c r="AB3869">
        <v>0</v>
      </c>
      <c r="AC3869">
        <v>290.77</v>
      </c>
    </row>
    <row r="3870" spans="1:29" x14ac:dyDescent="0.25">
      <c r="A3870">
        <v>2011</v>
      </c>
      <c r="B3870">
        <v>2009</v>
      </c>
      <c r="C3870">
        <v>2010</v>
      </c>
      <c r="D3870">
        <v>7</v>
      </c>
      <c r="E3870" t="s">
        <v>44</v>
      </c>
      <c r="F3870" t="s">
        <v>36</v>
      </c>
      <c r="G3870" t="s">
        <v>45</v>
      </c>
      <c r="H3870">
        <v>0</v>
      </c>
      <c r="I3870">
        <v>2</v>
      </c>
      <c r="J3870" t="s">
        <v>33</v>
      </c>
      <c r="K3870">
        <v>346994</v>
      </c>
      <c r="L3870">
        <v>16610</v>
      </c>
      <c r="M3870">
        <v>16610</v>
      </c>
      <c r="N3870">
        <v>0.51970000000000005</v>
      </c>
      <c r="O3870">
        <v>8632</v>
      </c>
      <c r="P3870">
        <v>0</v>
      </c>
      <c r="Q3870">
        <v>0</v>
      </c>
      <c r="R3870">
        <v>0</v>
      </c>
      <c r="S3870">
        <v>83</v>
      </c>
      <c r="T3870">
        <f t="shared" si="120"/>
        <v>83</v>
      </c>
      <c r="U3870">
        <f t="shared" si="121"/>
        <v>1</v>
      </c>
      <c r="V3870">
        <v>0.12272486735855542</v>
      </c>
      <c r="W3870">
        <v>0.69495447778131636</v>
      </c>
      <c r="X3870">
        <v>3.553339831203866E-2</v>
      </c>
      <c r="Y3870">
        <v>0.14678725654808958</v>
      </c>
      <c r="Z3870">
        <v>2038.53</v>
      </c>
      <c r="AA3870">
        <v>11543.59</v>
      </c>
      <c r="AB3870">
        <v>590.23</v>
      </c>
      <c r="AC3870">
        <v>2438.2200000000003</v>
      </c>
    </row>
    <row r="3871" spans="1:29" x14ac:dyDescent="0.25">
      <c r="A3871">
        <v>2011</v>
      </c>
      <c r="B3871">
        <v>2008</v>
      </c>
      <c r="C3871">
        <v>2009</v>
      </c>
      <c r="D3871">
        <v>7</v>
      </c>
      <c r="E3871" t="s">
        <v>44</v>
      </c>
      <c r="F3871" t="s">
        <v>36</v>
      </c>
      <c r="G3871" t="s">
        <v>45</v>
      </c>
      <c r="H3871">
        <v>0</v>
      </c>
      <c r="I3871">
        <v>3</v>
      </c>
      <c r="J3871" t="s">
        <v>34</v>
      </c>
      <c r="K3871">
        <v>99630</v>
      </c>
      <c r="L3871">
        <v>7310</v>
      </c>
      <c r="M3871">
        <v>7310</v>
      </c>
      <c r="N3871">
        <v>0.74219999999999997</v>
      </c>
      <c r="O3871">
        <v>5425</v>
      </c>
      <c r="P3871">
        <v>0</v>
      </c>
      <c r="Q3871">
        <v>0</v>
      </c>
      <c r="R3871">
        <v>0</v>
      </c>
      <c r="S3871">
        <v>595</v>
      </c>
      <c r="T3871">
        <f t="shared" si="120"/>
        <v>595</v>
      </c>
      <c r="U3871">
        <f t="shared" si="121"/>
        <v>2</v>
      </c>
      <c r="V3871">
        <v>0.20951530256314857</v>
      </c>
      <c r="W3871">
        <v>0.65201613013539361</v>
      </c>
      <c r="X3871">
        <v>1.3077009359089753E-3</v>
      </c>
      <c r="Y3871">
        <v>0.13716086636554892</v>
      </c>
      <c r="Z3871">
        <v>1531.67</v>
      </c>
      <c r="AA3871">
        <v>4766.59</v>
      </c>
      <c r="AB3871">
        <v>9.56</v>
      </c>
      <c r="AC3871">
        <v>1002.72</v>
      </c>
    </row>
    <row r="3872" spans="1:29" x14ac:dyDescent="0.25">
      <c r="A3872">
        <v>2011</v>
      </c>
      <c r="B3872">
        <v>2007</v>
      </c>
      <c r="C3872">
        <v>2008</v>
      </c>
      <c r="D3872">
        <v>7</v>
      </c>
      <c r="E3872" t="s">
        <v>44</v>
      </c>
      <c r="F3872" t="s">
        <v>36</v>
      </c>
      <c r="G3872" t="s">
        <v>45</v>
      </c>
      <c r="H3872">
        <v>0</v>
      </c>
      <c r="I3872">
        <v>4</v>
      </c>
      <c r="J3872" t="s">
        <v>34</v>
      </c>
      <c r="K3872">
        <v>61141</v>
      </c>
      <c r="L3872">
        <v>11925</v>
      </c>
      <c r="M3872">
        <v>10819</v>
      </c>
      <c r="N3872">
        <v>0.92459999999999998</v>
      </c>
      <c r="O3872">
        <v>10003</v>
      </c>
      <c r="P3872">
        <v>1105</v>
      </c>
      <c r="Q3872">
        <v>0</v>
      </c>
      <c r="R3872">
        <v>1105</v>
      </c>
      <c r="S3872">
        <v>8260</v>
      </c>
      <c r="T3872">
        <f t="shared" si="120"/>
        <v>9365</v>
      </c>
      <c r="U3872">
        <f t="shared" si="121"/>
        <v>3</v>
      </c>
      <c r="V3872">
        <v>0.5771869934652033</v>
      </c>
      <c r="W3872">
        <v>0.29066890055587286</v>
      </c>
      <c r="X3872">
        <v>6.0425696769665404E-3</v>
      </c>
      <c r="Y3872">
        <v>0.12610153630195742</v>
      </c>
      <c r="Z3872">
        <v>6883.18</v>
      </c>
      <c r="AA3872">
        <v>3466.34</v>
      </c>
      <c r="AB3872">
        <v>72.06</v>
      </c>
      <c r="AC3872">
        <v>1503.81</v>
      </c>
    </row>
    <row r="3873" spans="1:29" x14ac:dyDescent="0.25">
      <c r="A3873">
        <v>2011</v>
      </c>
      <c r="B3873">
        <v>2006</v>
      </c>
      <c r="C3873">
        <v>2007</v>
      </c>
      <c r="D3873">
        <v>7</v>
      </c>
      <c r="E3873" t="s">
        <v>44</v>
      </c>
      <c r="F3873" t="s">
        <v>36</v>
      </c>
      <c r="G3873" t="s">
        <v>45</v>
      </c>
      <c r="H3873">
        <v>0</v>
      </c>
      <c r="I3873">
        <v>5</v>
      </c>
      <c r="J3873" t="s">
        <v>34</v>
      </c>
      <c r="K3873">
        <v>26841</v>
      </c>
      <c r="L3873">
        <v>13382</v>
      </c>
      <c r="M3873">
        <v>12589</v>
      </c>
      <c r="N3873">
        <v>1</v>
      </c>
      <c r="O3873">
        <v>12589</v>
      </c>
      <c r="P3873">
        <v>793</v>
      </c>
      <c r="Q3873">
        <v>0</v>
      </c>
      <c r="R3873">
        <v>793</v>
      </c>
      <c r="S3873">
        <v>10774</v>
      </c>
      <c r="T3873">
        <f t="shared" si="120"/>
        <v>11567</v>
      </c>
      <c r="U3873">
        <f t="shared" si="121"/>
        <v>4</v>
      </c>
      <c r="V3873">
        <v>0.33603489361765726</v>
      </c>
      <c r="W3873">
        <v>0.53418186138649382</v>
      </c>
      <c r="X3873">
        <v>1.1202782163724119E-2</v>
      </c>
      <c r="Y3873">
        <v>0.11858046283212492</v>
      </c>
      <c r="Z3873">
        <v>4496.95</v>
      </c>
      <c r="AA3873">
        <v>7148.63</v>
      </c>
      <c r="AB3873">
        <v>149.92000000000002</v>
      </c>
      <c r="AC3873">
        <v>1586.89</v>
      </c>
    </row>
    <row r="3874" spans="1:29" x14ac:dyDescent="0.25">
      <c r="A3874">
        <v>2011</v>
      </c>
      <c r="B3874">
        <v>2009</v>
      </c>
      <c r="C3874">
        <v>2010</v>
      </c>
      <c r="D3874">
        <v>8</v>
      </c>
      <c r="E3874" t="s">
        <v>46</v>
      </c>
      <c r="F3874" t="s">
        <v>36</v>
      </c>
      <c r="G3874" t="s">
        <v>45</v>
      </c>
      <c r="H3874">
        <v>0</v>
      </c>
      <c r="I3874">
        <v>2</v>
      </c>
      <c r="J3874" t="s">
        <v>33</v>
      </c>
      <c r="K3874">
        <v>45984</v>
      </c>
      <c r="L3874">
        <v>3557</v>
      </c>
      <c r="M3874">
        <v>3557</v>
      </c>
      <c r="N3874">
        <v>0.60340000000000005</v>
      </c>
      <c r="O3874">
        <v>2146</v>
      </c>
      <c r="P3874">
        <v>0</v>
      </c>
      <c r="Q3874">
        <v>0</v>
      </c>
      <c r="R3874">
        <v>0</v>
      </c>
      <c r="S3874">
        <v>892</v>
      </c>
      <c r="T3874">
        <f t="shared" si="120"/>
        <v>892</v>
      </c>
      <c r="U3874">
        <f t="shared" si="121"/>
        <v>1</v>
      </c>
      <c r="V3874">
        <v>7.594648464624372E-2</v>
      </c>
      <c r="W3874">
        <v>0.20457899811925973</v>
      </c>
      <c r="X3874">
        <v>2.4348417676147205E-2</v>
      </c>
      <c r="Y3874">
        <v>0.69512609955834936</v>
      </c>
      <c r="Z3874">
        <v>270.15000000000003</v>
      </c>
      <c r="AA3874">
        <v>727.71</v>
      </c>
      <c r="AB3874">
        <v>86.61</v>
      </c>
      <c r="AC3874">
        <v>2472.6400000000003</v>
      </c>
    </row>
    <row r="3875" spans="1:29" x14ac:dyDescent="0.25">
      <c r="A3875">
        <v>2011</v>
      </c>
      <c r="B3875">
        <v>2008</v>
      </c>
      <c r="C3875">
        <v>2009</v>
      </c>
      <c r="D3875">
        <v>8</v>
      </c>
      <c r="E3875" t="s">
        <v>46</v>
      </c>
      <c r="F3875" t="s">
        <v>36</v>
      </c>
      <c r="G3875" t="s">
        <v>45</v>
      </c>
      <c r="H3875">
        <v>0</v>
      </c>
      <c r="I3875">
        <v>3</v>
      </c>
      <c r="J3875" t="s">
        <v>34</v>
      </c>
      <c r="K3875">
        <v>26588</v>
      </c>
      <c r="L3875">
        <v>3998</v>
      </c>
      <c r="M3875">
        <v>3998</v>
      </c>
      <c r="N3875">
        <v>0.84009999999999996</v>
      </c>
      <c r="O3875">
        <v>3359</v>
      </c>
      <c r="P3875">
        <v>0</v>
      </c>
      <c r="Q3875">
        <v>0</v>
      </c>
      <c r="R3875">
        <v>0</v>
      </c>
      <c r="S3875">
        <v>3289</v>
      </c>
      <c r="T3875">
        <f t="shared" si="120"/>
        <v>3289</v>
      </c>
      <c r="U3875">
        <f t="shared" si="121"/>
        <v>2</v>
      </c>
      <c r="V3875">
        <v>6.3670149709135093E-2</v>
      </c>
      <c r="W3875">
        <v>0.16465753972819261</v>
      </c>
      <c r="X3875">
        <v>8.4723465768978726E-2</v>
      </c>
      <c r="Y3875">
        <v>0.68694884479369334</v>
      </c>
      <c r="Z3875">
        <v>254.57999999999998</v>
      </c>
      <c r="AA3875">
        <v>658.37</v>
      </c>
      <c r="AB3875">
        <v>338.76</v>
      </c>
      <c r="AC3875">
        <v>2746.71</v>
      </c>
    </row>
    <row r="3876" spans="1:29" x14ac:dyDescent="0.25">
      <c r="A3876">
        <v>2011</v>
      </c>
      <c r="B3876">
        <v>2007</v>
      </c>
      <c r="C3876">
        <v>2008</v>
      </c>
      <c r="D3876">
        <v>8</v>
      </c>
      <c r="E3876" t="s">
        <v>46</v>
      </c>
      <c r="F3876" t="s">
        <v>36</v>
      </c>
      <c r="G3876" t="s">
        <v>45</v>
      </c>
      <c r="H3876">
        <v>0</v>
      </c>
      <c r="I3876">
        <v>4</v>
      </c>
      <c r="J3876" t="s">
        <v>34</v>
      </c>
      <c r="K3876">
        <v>9856</v>
      </c>
      <c r="L3876">
        <v>2782</v>
      </c>
      <c r="M3876">
        <v>2447</v>
      </c>
      <c r="N3876">
        <v>0.99209999999999998</v>
      </c>
      <c r="O3876">
        <v>2428</v>
      </c>
      <c r="P3876">
        <v>334</v>
      </c>
      <c r="Q3876">
        <v>0</v>
      </c>
      <c r="R3876">
        <v>334</v>
      </c>
      <c r="S3876">
        <v>4671</v>
      </c>
      <c r="T3876">
        <f t="shared" si="120"/>
        <v>5005</v>
      </c>
      <c r="U3876">
        <f t="shared" si="121"/>
        <v>3</v>
      </c>
      <c r="V3876">
        <v>0.13019897350374512</v>
      </c>
      <c r="W3876">
        <v>0.22178213551475767</v>
      </c>
      <c r="X3876">
        <v>4.4265853903992403E-2</v>
      </c>
      <c r="Y3876">
        <v>0.60375303707750483</v>
      </c>
      <c r="Z3876">
        <v>362.25</v>
      </c>
      <c r="AA3876">
        <v>617.06000000000006</v>
      </c>
      <c r="AB3876">
        <v>123.16</v>
      </c>
      <c r="AC3876">
        <v>1679.8100000000002</v>
      </c>
    </row>
    <row r="3877" spans="1:29" x14ac:dyDescent="0.25">
      <c r="A3877">
        <v>2011</v>
      </c>
      <c r="B3877">
        <v>2006</v>
      </c>
      <c r="C3877">
        <v>2007</v>
      </c>
      <c r="D3877">
        <v>8</v>
      </c>
      <c r="E3877" t="s">
        <v>46</v>
      </c>
      <c r="F3877" t="s">
        <v>36</v>
      </c>
      <c r="G3877" t="s">
        <v>45</v>
      </c>
      <c r="H3877">
        <v>0</v>
      </c>
      <c r="I3877">
        <v>5</v>
      </c>
      <c r="J3877" t="s">
        <v>34</v>
      </c>
      <c r="K3877">
        <v>110</v>
      </c>
      <c r="L3877">
        <v>31</v>
      </c>
      <c r="M3877">
        <v>25</v>
      </c>
      <c r="N3877">
        <v>1</v>
      </c>
      <c r="O3877">
        <v>25</v>
      </c>
      <c r="P3877">
        <v>5</v>
      </c>
      <c r="Q3877">
        <v>0</v>
      </c>
      <c r="R3877">
        <v>5</v>
      </c>
      <c r="S3877">
        <v>67</v>
      </c>
      <c r="T3877">
        <f t="shared" si="120"/>
        <v>72</v>
      </c>
      <c r="U3877">
        <f t="shared" si="121"/>
        <v>4</v>
      </c>
      <c r="V3877">
        <v>0.10741444866920152</v>
      </c>
      <c r="W3877">
        <v>0.26774397972116598</v>
      </c>
      <c r="X3877">
        <v>0</v>
      </c>
      <c r="Y3877">
        <v>0.62484157160963238</v>
      </c>
      <c r="Z3877">
        <v>3.39</v>
      </c>
      <c r="AA3877">
        <v>8.4499999999999993</v>
      </c>
      <c r="AB3877">
        <v>0</v>
      </c>
      <c r="AC3877">
        <v>19.72</v>
      </c>
    </row>
    <row r="3878" spans="1:29" x14ac:dyDescent="0.25">
      <c r="A3878">
        <v>2011</v>
      </c>
      <c r="B3878">
        <v>2009</v>
      </c>
      <c r="C3878">
        <v>2010</v>
      </c>
      <c r="D3878">
        <v>9</v>
      </c>
      <c r="E3878" t="s">
        <v>47</v>
      </c>
      <c r="F3878" t="s">
        <v>36</v>
      </c>
      <c r="G3878" t="s">
        <v>45</v>
      </c>
      <c r="H3878">
        <v>1</v>
      </c>
      <c r="I3878">
        <v>2</v>
      </c>
      <c r="J3878" t="s">
        <v>33</v>
      </c>
      <c r="K3878">
        <v>30665</v>
      </c>
      <c r="L3878">
        <v>2372</v>
      </c>
      <c r="M3878">
        <v>2372</v>
      </c>
      <c r="N3878">
        <v>0.65400000000000003</v>
      </c>
      <c r="O3878">
        <v>1551</v>
      </c>
      <c r="P3878">
        <v>0</v>
      </c>
      <c r="Q3878">
        <v>0</v>
      </c>
      <c r="R3878">
        <v>0</v>
      </c>
      <c r="S3878">
        <v>1044</v>
      </c>
      <c r="T3878">
        <f t="shared" si="120"/>
        <v>1044</v>
      </c>
      <c r="U3878">
        <f t="shared" si="121"/>
        <v>1</v>
      </c>
      <c r="V3878">
        <v>7.594797968088024E-2</v>
      </c>
      <c r="W3878">
        <v>0.20458234091436042</v>
      </c>
      <c r="X3878">
        <v>2.4340787892839832E-2</v>
      </c>
      <c r="Y3878">
        <v>0.69512889151191959</v>
      </c>
      <c r="Z3878">
        <v>180.16000000000003</v>
      </c>
      <c r="AA3878">
        <v>485.3</v>
      </c>
      <c r="AB3878">
        <v>57.74</v>
      </c>
      <c r="AC3878">
        <v>1648.9499999999998</v>
      </c>
    </row>
    <row r="3879" spans="1:29" x14ac:dyDescent="0.25">
      <c r="A3879">
        <v>2011</v>
      </c>
      <c r="B3879">
        <v>2008</v>
      </c>
      <c r="C3879">
        <v>2009</v>
      </c>
      <c r="D3879">
        <v>9</v>
      </c>
      <c r="E3879" t="s">
        <v>47</v>
      </c>
      <c r="F3879" t="s">
        <v>36</v>
      </c>
      <c r="G3879" t="s">
        <v>45</v>
      </c>
      <c r="H3879">
        <v>1</v>
      </c>
      <c r="I3879">
        <v>3</v>
      </c>
      <c r="J3879" t="s">
        <v>34</v>
      </c>
      <c r="K3879">
        <v>23594</v>
      </c>
      <c r="L3879">
        <v>3548</v>
      </c>
      <c r="M3879">
        <v>3548</v>
      </c>
      <c r="N3879">
        <v>0.88900000000000001</v>
      </c>
      <c r="O3879">
        <v>3154</v>
      </c>
      <c r="P3879">
        <v>0</v>
      </c>
      <c r="Q3879">
        <v>0</v>
      </c>
      <c r="R3879">
        <v>0</v>
      </c>
      <c r="S3879">
        <v>5598</v>
      </c>
      <c r="T3879">
        <f t="shared" si="120"/>
        <v>5598</v>
      </c>
      <c r="U3879">
        <f t="shared" si="121"/>
        <v>2</v>
      </c>
      <c r="V3879">
        <v>6.3671182533263079E-2</v>
      </c>
      <c r="W3879">
        <v>0.16465956265518303</v>
      </c>
      <c r="X3879">
        <v>8.4726751084343466E-2</v>
      </c>
      <c r="Y3879">
        <v>0.68694250372721055</v>
      </c>
      <c r="Z3879">
        <v>225.92000000000002</v>
      </c>
      <c r="AA3879">
        <v>584.25</v>
      </c>
      <c r="AB3879">
        <v>300.63</v>
      </c>
      <c r="AC3879">
        <v>2437.4299999999998</v>
      </c>
    </row>
    <row r="3880" spans="1:29" x14ac:dyDescent="0.25">
      <c r="A3880">
        <v>2011</v>
      </c>
      <c r="B3880">
        <v>2007</v>
      </c>
      <c r="C3880">
        <v>2008</v>
      </c>
      <c r="D3880">
        <v>9</v>
      </c>
      <c r="E3880" t="s">
        <v>47</v>
      </c>
      <c r="F3880" t="s">
        <v>36</v>
      </c>
      <c r="G3880" t="s">
        <v>45</v>
      </c>
      <c r="H3880">
        <v>1</v>
      </c>
      <c r="I3880">
        <v>4</v>
      </c>
      <c r="J3880" t="s">
        <v>34</v>
      </c>
      <c r="K3880">
        <v>7717</v>
      </c>
      <c r="L3880">
        <v>2201</v>
      </c>
      <c r="M3880">
        <v>1916</v>
      </c>
      <c r="N3880">
        <v>1</v>
      </c>
      <c r="O3880">
        <v>1916</v>
      </c>
      <c r="P3880">
        <v>284</v>
      </c>
      <c r="Q3880">
        <v>0</v>
      </c>
      <c r="R3880">
        <v>284</v>
      </c>
      <c r="S3880">
        <v>3972</v>
      </c>
      <c r="T3880">
        <f t="shared" si="120"/>
        <v>4256</v>
      </c>
      <c r="U3880">
        <f t="shared" si="121"/>
        <v>3</v>
      </c>
      <c r="V3880">
        <v>0.13312858070994035</v>
      </c>
      <c r="W3880">
        <v>0.21951086536757791</v>
      </c>
      <c r="X3880">
        <v>4.381130652467255E-2</v>
      </c>
      <c r="Y3880">
        <v>0.60354924739780924</v>
      </c>
      <c r="Z3880">
        <v>293.02</v>
      </c>
      <c r="AA3880">
        <v>483.15</v>
      </c>
      <c r="AB3880">
        <v>96.43</v>
      </c>
      <c r="AC3880">
        <v>1328.4299999999998</v>
      </c>
    </row>
    <row r="3881" spans="1:29" x14ac:dyDescent="0.25">
      <c r="A3881">
        <v>2011</v>
      </c>
      <c r="B3881">
        <v>2006</v>
      </c>
      <c r="C3881">
        <v>2007</v>
      </c>
      <c r="D3881">
        <v>9</v>
      </c>
      <c r="E3881" t="s">
        <v>47</v>
      </c>
      <c r="F3881" t="s">
        <v>36</v>
      </c>
      <c r="G3881" t="s">
        <v>45</v>
      </c>
      <c r="H3881">
        <v>1</v>
      </c>
      <c r="I3881">
        <v>5</v>
      </c>
      <c r="J3881" t="s">
        <v>34</v>
      </c>
      <c r="K3881">
        <v>452</v>
      </c>
      <c r="L3881">
        <v>129</v>
      </c>
      <c r="M3881">
        <v>105</v>
      </c>
      <c r="N3881">
        <v>1</v>
      </c>
      <c r="O3881">
        <v>105</v>
      </c>
      <c r="P3881">
        <v>23</v>
      </c>
      <c r="Q3881">
        <v>0</v>
      </c>
      <c r="R3881">
        <v>23</v>
      </c>
      <c r="S3881">
        <v>277</v>
      </c>
      <c r="T3881">
        <f t="shared" si="120"/>
        <v>300</v>
      </c>
      <c r="U3881">
        <f t="shared" si="121"/>
        <v>4</v>
      </c>
      <c r="V3881">
        <v>0.10740281864643024</v>
      </c>
      <c r="W3881">
        <v>0.26746166950596256</v>
      </c>
      <c r="X3881">
        <v>1.5487068297971197E-4</v>
      </c>
      <c r="Y3881">
        <v>0.6249806411646277</v>
      </c>
      <c r="Z3881">
        <v>13.87</v>
      </c>
      <c r="AA3881">
        <v>34.54</v>
      </c>
      <c r="AB3881">
        <v>0.02</v>
      </c>
      <c r="AC3881">
        <v>80.710000000000008</v>
      </c>
    </row>
    <row r="3882" spans="1:29" x14ac:dyDescent="0.25">
      <c r="A3882">
        <v>2011</v>
      </c>
      <c r="B3882">
        <v>2009</v>
      </c>
      <c r="C3882">
        <v>2010</v>
      </c>
      <c r="D3882">
        <v>10</v>
      </c>
      <c r="E3882" t="s">
        <v>48</v>
      </c>
      <c r="F3882" t="s">
        <v>31</v>
      </c>
      <c r="G3882" t="s">
        <v>49</v>
      </c>
      <c r="H3882">
        <v>1</v>
      </c>
      <c r="I3882">
        <v>2</v>
      </c>
      <c r="J3882" t="s">
        <v>33</v>
      </c>
      <c r="K3882">
        <v>192638</v>
      </c>
      <c r="L3882">
        <v>6402</v>
      </c>
      <c r="M3882">
        <v>6230</v>
      </c>
      <c r="N3882">
        <v>0.57550000000000001</v>
      </c>
      <c r="O3882">
        <v>3585</v>
      </c>
      <c r="P3882">
        <v>0</v>
      </c>
      <c r="Q3882">
        <v>172</v>
      </c>
      <c r="R3882">
        <v>172</v>
      </c>
      <c r="S3882">
        <v>416</v>
      </c>
      <c r="T3882">
        <f t="shared" si="120"/>
        <v>588</v>
      </c>
      <c r="U3882">
        <f t="shared" si="121"/>
        <v>1</v>
      </c>
      <c r="V3882">
        <v>0.1767486752282918</v>
      </c>
      <c r="W3882">
        <v>0.39142806719985507</v>
      </c>
      <c r="X3882">
        <v>5.1176091169906561E-2</v>
      </c>
      <c r="Y3882">
        <v>0.38064716640194657</v>
      </c>
      <c r="Z3882">
        <v>1131.72</v>
      </c>
      <c r="AA3882">
        <v>2506.31</v>
      </c>
      <c r="AB3882">
        <v>327.68</v>
      </c>
      <c r="AC3882">
        <v>2437.2799999999997</v>
      </c>
    </row>
    <row r="3883" spans="1:29" x14ac:dyDescent="0.25">
      <c r="A3883">
        <v>2011</v>
      </c>
      <c r="B3883">
        <v>2008</v>
      </c>
      <c r="C3883">
        <v>2009</v>
      </c>
      <c r="D3883">
        <v>10</v>
      </c>
      <c r="E3883" t="s">
        <v>48</v>
      </c>
      <c r="F3883" t="s">
        <v>31</v>
      </c>
      <c r="G3883" t="s">
        <v>49</v>
      </c>
      <c r="H3883">
        <v>1</v>
      </c>
      <c r="I3883">
        <v>3</v>
      </c>
      <c r="J3883" t="s">
        <v>34</v>
      </c>
      <c r="K3883">
        <v>97734</v>
      </c>
      <c r="L3883">
        <v>9945</v>
      </c>
      <c r="M3883">
        <v>6523</v>
      </c>
      <c r="N3883">
        <v>0.81889999999999996</v>
      </c>
      <c r="O3883">
        <v>5341</v>
      </c>
      <c r="P3883">
        <v>0</v>
      </c>
      <c r="Q3883">
        <v>3422</v>
      </c>
      <c r="R3883">
        <v>3422</v>
      </c>
      <c r="S3883">
        <v>5236</v>
      </c>
      <c r="T3883">
        <f t="shared" si="120"/>
        <v>8658</v>
      </c>
      <c r="U3883">
        <f t="shared" si="121"/>
        <v>2</v>
      </c>
      <c r="V3883">
        <v>7.6784398185713962E-2</v>
      </c>
      <c r="W3883">
        <v>8.0253300232969463E-2</v>
      </c>
      <c r="X3883">
        <v>0.1860869879975989</v>
      </c>
      <c r="Y3883">
        <v>0.65687531358371776</v>
      </c>
      <c r="Z3883">
        <v>763.66000000000008</v>
      </c>
      <c r="AA3883">
        <v>798.16000000000008</v>
      </c>
      <c r="AB3883">
        <v>1850.73</v>
      </c>
      <c r="AC3883">
        <v>6532.9600000000009</v>
      </c>
    </row>
    <row r="3884" spans="1:29" x14ac:dyDescent="0.25">
      <c r="A3884">
        <v>2011</v>
      </c>
      <c r="B3884">
        <v>2007</v>
      </c>
      <c r="C3884">
        <v>2008</v>
      </c>
      <c r="D3884">
        <v>10</v>
      </c>
      <c r="E3884" t="s">
        <v>48</v>
      </c>
      <c r="F3884" t="s">
        <v>31</v>
      </c>
      <c r="G3884" t="s">
        <v>49</v>
      </c>
      <c r="H3884">
        <v>1</v>
      </c>
      <c r="I3884">
        <v>4</v>
      </c>
      <c r="J3884" t="s">
        <v>34</v>
      </c>
      <c r="K3884">
        <v>51786</v>
      </c>
      <c r="L3884">
        <v>24524</v>
      </c>
      <c r="M3884">
        <v>7897</v>
      </c>
      <c r="N3884">
        <v>0.98680000000000001</v>
      </c>
      <c r="O3884">
        <v>7793</v>
      </c>
      <c r="P3884">
        <v>127</v>
      </c>
      <c r="Q3884">
        <v>16499</v>
      </c>
      <c r="R3884">
        <v>16627</v>
      </c>
      <c r="S3884">
        <v>12489</v>
      </c>
      <c r="T3884">
        <f t="shared" si="120"/>
        <v>29116</v>
      </c>
      <c r="U3884">
        <f t="shared" si="121"/>
        <v>3</v>
      </c>
      <c r="V3884">
        <v>2.8922074723582766E-3</v>
      </c>
      <c r="W3884">
        <v>2.4453077980731122E-3</v>
      </c>
      <c r="X3884">
        <v>0.11473782157612056</v>
      </c>
      <c r="Y3884">
        <v>0.87992466315344819</v>
      </c>
      <c r="Z3884">
        <v>70.929999999999993</v>
      </c>
      <c r="AA3884">
        <v>59.97</v>
      </c>
      <c r="AB3884">
        <v>2813.89</v>
      </c>
      <c r="AC3884">
        <v>21579.73</v>
      </c>
    </row>
    <row r="3885" spans="1:29" x14ac:dyDescent="0.25">
      <c r="A3885">
        <v>2011</v>
      </c>
      <c r="B3885">
        <v>2006</v>
      </c>
      <c r="C3885">
        <v>2007</v>
      </c>
      <c r="D3885">
        <v>10</v>
      </c>
      <c r="E3885" t="s">
        <v>48</v>
      </c>
      <c r="F3885" t="s">
        <v>31</v>
      </c>
      <c r="G3885" t="s">
        <v>49</v>
      </c>
      <c r="H3885">
        <v>1</v>
      </c>
      <c r="I3885">
        <v>5</v>
      </c>
      <c r="J3885" t="s">
        <v>34</v>
      </c>
      <c r="K3885">
        <v>4230</v>
      </c>
      <c r="L3885">
        <v>2822</v>
      </c>
      <c r="M3885">
        <v>476</v>
      </c>
      <c r="N3885">
        <v>1</v>
      </c>
      <c r="O3885">
        <v>476</v>
      </c>
      <c r="P3885">
        <v>0</v>
      </c>
      <c r="Q3885">
        <v>2345</v>
      </c>
      <c r="R3885">
        <v>2346</v>
      </c>
      <c r="S3885">
        <v>984</v>
      </c>
      <c r="T3885">
        <f t="shared" si="120"/>
        <v>3330</v>
      </c>
      <c r="U3885">
        <f t="shared" si="121"/>
        <v>4</v>
      </c>
      <c r="V3885">
        <v>1.7006200177147919E-4</v>
      </c>
      <c r="W3885">
        <v>7.4402125775022135E-5</v>
      </c>
      <c r="X3885">
        <v>5.9982285208148807E-2</v>
      </c>
      <c r="Y3885">
        <v>0.93977325066430462</v>
      </c>
      <c r="Z3885">
        <v>0.48</v>
      </c>
      <c r="AA3885">
        <v>0.21</v>
      </c>
      <c r="AB3885">
        <v>169.3</v>
      </c>
      <c r="AC3885">
        <v>2652.5099999999998</v>
      </c>
    </row>
    <row r="3886" spans="1:29" x14ac:dyDescent="0.25">
      <c r="A3886">
        <v>2011</v>
      </c>
      <c r="B3886">
        <v>2009</v>
      </c>
      <c r="C3886">
        <v>2010</v>
      </c>
      <c r="D3886">
        <v>11</v>
      </c>
      <c r="E3886" t="s">
        <v>50</v>
      </c>
      <c r="F3886" t="s">
        <v>31</v>
      </c>
      <c r="G3886" t="s">
        <v>49</v>
      </c>
      <c r="H3886">
        <v>1</v>
      </c>
      <c r="I3886">
        <v>2</v>
      </c>
      <c r="J3886" t="s">
        <v>33</v>
      </c>
      <c r="K3886">
        <v>581998</v>
      </c>
      <c r="L3886">
        <v>15783</v>
      </c>
      <c r="M3886">
        <v>11867</v>
      </c>
      <c r="N3886">
        <v>0.57620000000000005</v>
      </c>
      <c r="O3886">
        <v>6838</v>
      </c>
      <c r="P3886">
        <v>0</v>
      </c>
      <c r="Q3886">
        <v>3915</v>
      </c>
      <c r="R3886">
        <v>3915</v>
      </c>
      <c r="S3886">
        <v>1181</v>
      </c>
      <c r="T3886">
        <f t="shared" si="120"/>
        <v>5096</v>
      </c>
      <c r="U3886">
        <f t="shared" si="121"/>
        <v>1</v>
      </c>
      <c r="V3886">
        <v>0.21663279089865403</v>
      </c>
      <c r="W3886">
        <v>0.23144097886608256</v>
      </c>
      <c r="X3886">
        <v>7.8199802827824072E-2</v>
      </c>
      <c r="Y3886">
        <v>0.47372642740743931</v>
      </c>
      <c r="Z3886">
        <v>3419.1500000000005</v>
      </c>
      <c r="AA3886">
        <v>3652.87</v>
      </c>
      <c r="AB3886">
        <v>1234.24</v>
      </c>
      <c r="AC3886">
        <v>7476.9000000000005</v>
      </c>
    </row>
    <row r="3887" spans="1:29" x14ac:dyDescent="0.25">
      <c r="A3887">
        <v>2011</v>
      </c>
      <c r="B3887">
        <v>2008</v>
      </c>
      <c r="C3887">
        <v>2009</v>
      </c>
      <c r="D3887">
        <v>11</v>
      </c>
      <c r="E3887" t="s">
        <v>50</v>
      </c>
      <c r="F3887" t="s">
        <v>31</v>
      </c>
      <c r="G3887" t="s">
        <v>49</v>
      </c>
      <c r="H3887">
        <v>1</v>
      </c>
      <c r="I3887">
        <v>3</v>
      </c>
      <c r="J3887" t="s">
        <v>34</v>
      </c>
      <c r="K3887">
        <v>306408</v>
      </c>
      <c r="L3887">
        <v>29529</v>
      </c>
      <c r="M3887">
        <v>17916</v>
      </c>
      <c r="N3887">
        <v>0.81389999999999996</v>
      </c>
      <c r="O3887">
        <v>14582</v>
      </c>
      <c r="P3887">
        <v>0</v>
      </c>
      <c r="Q3887">
        <v>11613</v>
      </c>
      <c r="R3887">
        <v>11613</v>
      </c>
      <c r="S3887">
        <v>15078</v>
      </c>
      <c r="T3887">
        <f t="shared" si="120"/>
        <v>26691</v>
      </c>
      <c r="U3887">
        <f t="shared" si="121"/>
        <v>2</v>
      </c>
      <c r="V3887">
        <v>7.8600010023826911E-2</v>
      </c>
      <c r="W3887">
        <v>2.9415868259823012E-2</v>
      </c>
      <c r="X3887">
        <v>0.15066624584654606</v>
      </c>
      <c r="Y3887">
        <v>0.74131787586980402</v>
      </c>
      <c r="Z3887">
        <v>2321.0300000000002</v>
      </c>
      <c r="AA3887">
        <v>868.64</v>
      </c>
      <c r="AB3887">
        <v>4449.12</v>
      </c>
      <c r="AC3887">
        <v>21890.85</v>
      </c>
    </row>
    <row r="3888" spans="1:29" x14ac:dyDescent="0.25">
      <c r="A3888">
        <v>2011</v>
      </c>
      <c r="B3888">
        <v>2007</v>
      </c>
      <c r="C3888">
        <v>2008</v>
      </c>
      <c r="D3888">
        <v>11</v>
      </c>
      <c r="E3888" t="s">
        <v>50</v>
      </c>
      <c r="F3888" t="s">
        <v>31</v>
      </c>
      <c r="G3888" t="s">
        <v>49</v>
      </c>
      <c r="H3888">
        <v>1</v>
      </c>
      <c r="I3888">
        <v>4</v>
      </c>
      <c r="J3888" t="s">
        <v>34</v>
      </c>
      <c r="K3888">
        <v>146591</v>
      </c>
      <c r="L3888">
        <v>50918</v>
      </c>
      <c r="M3888">
        <v>14607</v>
      </c>
      <c r="N3888">
        <v>0.98080000000000001</v>
      </c>
      <c r="O3888">
        <v>14327</v>
      </c>
      <c r="P3888">
        <v>91</v>
      </c>
      <c r="Q3888">
        <v>36219</v>
      </c>
      <c r="R3888">
        <v>36310</v>
      </c>
      <c r="S3888">
        <v>46672</v>
      </c>
      <c r="T3888">
        <f t="shared" si="120"/>
        <v>82982</v>
      </c>
      <c r="U3888">
        <f t="shared" si="121"/>
        <v>3</v>
      </c>
      <c r="V3888">
        <v>9.9101641586356853E-3</v>
      </c>
      <c r="W3888">
        <v>2.239307064259444E-2</v>
      </c>
      <c r="X3888">
        <v>0.10102020034788976</v>
      </c>
      <c r="Y3888">
        <v>0.86667656485088007</v>
      </c>
      <c r="Z3888">
        <v>504.61</v>
      </c>
      <c r="AA3888">
        <v>1140.22</v>
      </c>
      <c r="AB3888">
        <v>5143.7900000000009</v>
      </c>
      <c r="AC3888">
        <v>44129.81</v>
      </c>
    </row>
    <row r="3889" spans="1:29" x14ac:dyDescent="0.25">
      <c r="A3889">
        <v>2011</v>
      </c>
      <c r="B3889">
        <v>2006</v>
      </c>
      <c r="C3889">
        <v>2007</v>
      </c>
      <c r="D3889">
        <v>11</v>
      </c>
      <c r="E3889" t="s">
        <v>50</v>
      </c>
      <c r="F3889" t="s">
        <v>31</v>
      </c>
      <c r="G3889" t="s">
        <v>49</v>
      </c>
      <c r="H3889">
        <v>1</v>
      </c>
      <c r="I3889">
        <v>5</v>
      </c>
      <c r="J3889" t="s">
        <v>34</v>
      </c>
      <c r="K3889">
        <v>18194</v>
      </c>
      <c r="L3889">
        <v>9896</v>
      </c>
      <c r="M3889">
        <v>1798</v>
      </c>
      <c r="N3889">
        <v>1</v>
      </c>
      <c r="O3889">
        <v>1798</v>
      </c>
      <c r="P3889">
        <v>2</v>
      </c>
      <c r="Q3889">
        <v>8095</v>
      </c>
      <c r="R3889">
        <v>8098</v>
      </c>
      <c r="S3889">
        <v>6478</v>
      </c>
      <c r="T3889">
        <f t="shared" si="120"/>
        <v>14576</v>
      </c>
      <c r="U3889">
        <f t="shared" si="121"/>
        <v>4</v>
      </c>
      <c r="V3889">
        <v>2.0815439801950182E-4</v>
      </c>
      <c r="W3889">
        <v>9.4983074824432859E-5</v>
      </c>
      <c r="X3889">
        <v>8.1027636032940928E-2</v>
      </c>
      <c r="Y3889">
        <v>0.91866922649421523</v>
      </c>
      <c r="Z3889">
        <v>2.06</v>
      </c>
      <c r="AA3889">
        <v>0.94</v>
      </c>
      <c r="AB3889">
        <v>801.89</v>
      </c>
      <c r="AC3889">
        <v>9091.6100000000024</v>
      </c>
    </row>
    <row r="3890" spans="1:29" x14ac:dyDescent="0.25">
      <c r="A3890">
        <v>2011</v>
      </c>
      <c r="B3890">
        <v>2009</v>
      </c>
      <c r="C3890">
        <v>2010</v>
      </c>
      <c r="D3890">
        <v>12</v>
      </c>
      <c r="E3890" t="s">
        <v>51</v>
      </c>
      <c r="F3890" t="s">
        <v>31</v>
      </c>
      <c r="G3890" t="s">
        <v>49</v>
      </c>
      <c r="H3890">
        <v>0</v>
      </c>
      <c r="I3890">
        <v>2</v>
      </c>
      <c r="J3890" t="s">
        <v>33</v>
      </c>
      <c r="K3890">
        <v>45496</v>
      </c>
      <c r="L3890">
        <v>1216</v>
      </c>
      <c r="M3890">
        <v>928</v>
      </c>
      <c r="N3890">
        <v>0.57789999999999997</v>
      </c>
      <c r="O3890">
        <v>536</v>
      </c>
      <c r="P3890">
        <v>0</v>
      </c>
      <c r="Q3890">
        <v>288</v>
      </c>
      <c r="R3890">
        <v>288</v>
      </c>
      <c r="S3890">
        <v>152</v>
      </c>
      <c r="T3890">
        <f t="shared" si="120"/>
        <v>440</v>
      </c>
      <c r="U3890">
        <f t="shared" si="121"/>
        <v>1</v>
      </c>
      <c r="V3890">
        <v>0.21962743535173423</v>
      </c>
      <c r="W3890">
        <v>0.23464013081670049</v>
      </c>
      <c r="X3890">
        <v>7.7610787447513083E-2</v>
      </c>
      <c r="Y3890">
        <v>0.46812164638405213</v>
      </c>
      <c r="Z3890">
        <v>267.28000000000003</v>
      </c>
      <c r="AA3890">
        <v>285.55</v>
      </c>
      <c r="AB3890">
        <v>94.45</v>
      </c>
      <c r="AC3890">
        <v>569.68999999999994</v>
      </c>
    </row>
    <row r="3891" spans="1:29" x14ac:dyDescent="0.25">
      <c r="A3891">
        <v>2011</v>
      </c>
      <c r="B3891">
        <v>2008</v>
      </c>
      <c r="C3891">
        <v>2009</v>
      </c>
      <c r="D3891">
        <v>12</v>
      </c>
      <c r="E3891" t="s">
        <v>51</v>
      </c>
      <c r="F3891" t="s">
        <v>31</v>
      </c>
      <c r="G3891" t="s">
        <v>49</v>
      </c>
      <c r="H3891">
        <v>0</v>
      </c>
      <c r="I3891">
        <v>3</v>
      </c>
      <c r="J3891" t="s">
        <v>34</v>
      </c>
      <c r="K3891">
        <v>33061</v>
      </c>
      <c r="L3891">
        <v>3006</v>
      </c>
      <c r="M3891">
        <v>1951</v>
      </c>
      <c r="N3891">
        <v>0.81530000000000002</v>
      </c>
      <c r="O3891">
        <v>1590</v>
      </c>
      <c r="P3891">
        <v>0</v>
      </c>
      <c r="Q3891">
        <v>1054</v>
      </c>
      <c r="R3891">
        <v>1054</v>
      </c>
      <c r="S3891">
        <v>1968</v>
      </c>
      <c r="T3891">
        <f t="shared" si="120"/>
        <v>3022</v>
      </c>
      <c r="U3891">
        <f t="shared" si="121"/>
        <v>2</v>
      </c>
      <c r="V3891">
        <v>8.3374636998992072E-2</v>
      </c>
      <c r="W3891">
        <v>3.1245530056317136E-2</v>
      </c>
      <c r="X3891">
        <v>0.15834661149162227</v>
      </c>
      <c r="Y3891">
        <v>0.72703322145306848</v>
      </c>
      <c r="Z3891">
        <v>250.64</v>
      </c>
      <c r="AA3891">
        <v>93.93</v>
      </c>
      <c r="AB3891">
        <v>476.02</v>
      </c>
      <c r="AC3891">
        <v>2185.6</v>
      </c>
    </row>
    <row r="3892" spans="1:29" x14ac:dyDescent="0.25">
      <c r="A3892">
        <v>2011</v>
      </c>
      <c r="B3892">
        <v>2007</v>
      </c>
      <c r="C3892">
        <v>2008</v>
      </c>
      <c r="D3892">
        <v>12</v>
      </c>
      <c r="E3892" t="s">
        <v>51</v>
      </c>
      <c r="F3892" t="s">
        <v>31</v>
      </c>
      <c r="G3892" t="s">
        <v>49</v>
      </c>
      <c r="H3892">
        <v>0</v>
      </c>
      <c r="I3892">
        <v>4</v>
      </c>
      <c r="J3892" t="s">
        <v>34</v>
      </c>
      <c r="K3892">
        <v>13488</v>
      </c>
      <c r="L3892">
        <v>3736</v>
      </c>
      <c r="M3892">
        <v>1342</v>
      </c>
      <c r="N3892">
        <v>0.98080000000000001</v>
      </c>
      <c r="O3892">
        <v>1316</v>
      </c>
      <c r="P3892">
        <v>7</v>
      </c>
      <c r="Q3892">
        <v>2385</v>
      </c>
      <c r="R3892">
        <v>2393</v>
      </c>
      <c r="S3892">
        <v>5234</v>
      </c>
      <c r="T3892">
        <f t="shared" si="120"/>
        <v>7627</v>
      </c>
      <c r="U3892">
        <f t="shared" si="121"/>
        <v>3</v>
      </c>
      <c r="V3892">
        <v>1.2570822951319841E-2</v>
      </c>
      <c r="W3892">
        <v>2.4568906683652577E-2</v>
      </c>
      <c r="X3892">
        <v>0.1309458493802908</v>
      </c>
      <c r="Y3892">
        <v>0.83191442098473678</v>
      </c>
      <c r="Z3892">
        <v>46.97</v>
      </c>
      <c r="AA3892">
        <v>91.800000000000011</v>
      </c>
      <c r="AB3892">
        <v>489.27</v>
      </c>
      <c r="AC3892">
        <v>3108.3900000000003</v>
      </c>
    </row>
    <row r="3893" spans="1:29" x14ac:dyDescent="0.25">
      <c r="A3893">
        <v>2011</v>
      </c>
      <c r="B3893">
        <v>2006</v>
      </c>
      <c r="C3893">
        <v>2007</v>
      </c>
      <c r="D3893">
        <v>12</v>
      </c>
      <c r="E3893" t="s">
        <v>51</v>
      </c>
      <c r="F3893" t="s">
        <v>31</v>
      </c>
      <c r="G3893" t="s">
        <v>49</v>
      </c>
      <c r="H3893">
        <v>0</v>
      </c>
      <c r="I3893">
        <v>5</v>
      </c>
      <c r="J3893" t="s">
        <v>34</v>
      </c>
      <c r="K3893">
        <v>1453</v>
      </c>
      <c r="L3893">
        <v>635</v>
      </c>
      <c r="M3893">
        <v>141</v>
      </c>
      <c r="N3893">
        <v>1</v>
      </c>
      <c r="O3893">
        <v>141</v>
      </c>
      <c r="P3893">
        <v>0</v>
      </c>
      <c r="Q3893">
        <v>493</v>
      </c>
      <c r="R3893">
        <v>494</v>
      </c>
      <c r="S3893">
        <v>672</v>
      </c>
      <c r="T3893">
        <f t="shared" si="120"/>
        <v>1166</v>
      </c>
      <c r="U3893">
        <f t="shared" si="121"/>
        <v>4</v>
      </c>
      <c r="V3893">
        <v>2.5178214549860734E-4</v>
      </c>
      <c r="W3893">
        <v>1.1015468865564071E-4</v>
      </c>
      <c r="X3893">
        <v>0.10447385399782838</v>
      </c>
      <c r="Y3893">
        <v>0.8951642091680172</v>
      </c>
      <c r="Z3893">
        <v>0.16</v>
      </c>
      <c r="AA3893">
        <v>7.0000000000000007E-2</v>
      </c>
      <c r="AB3893">
        <v>66.39</v>
      </c>
      <c r="AC3893">
        <v>568.84999999999991</v>
      </c>
    </row>
    <row r="3894" spans="1:29" x14ac:dyDescent="0.25">
      <c r="A3894">
        <v>2011</v>
      </c>
      <c r="B3894">
        <v>2009</v>
      </c>
      <c r="C3894">
        <v>2010</v>
      </c>
      <c r="D3894">
        <v>13</v>
      </c>
      <c r="E3894" t="s">
        <v>52</v>
      </c>
      <c r="F3894" t="s">
        <v>31</v>
      </c>
      <c r="G3894" t="s">
        <v>49</v>
      </c>
      <c r="H3894">
        <v>1</v>
      </c>
      <c r="I3894">
        <v>2</v>
      </c>
      <c r="J3894" t="s">
        <v>33</v>
      </c>
      <c r="K3894">
        <v>155344</v>
      </c>
      <c r="L3894">
        <v>3902</v>
      </c>
      <c r="M3894">
        <v>3247</v>
      </c>
      <c r="N3894">
        <v>0.57210000000000005</v>
      </c>
      <c r="O3894">
        <v>1858</v>
      </c>
      <c r="P3894">
        <v>0</v>
      </c>
      <c r="Q3894">
        <v>654</v>
      </c>
      <c r="R3894">
        <v>654</v>
      </c>
      <c r="S3894">
        <v>1576</v>
      </c>
      <c r="T3894">
        <f t="shared" si="120"/>
        <v>2230</v>
      </c>
      <c r="U3894">
        <f t="shared" si="121"/>
        <v>1</v>
      </c>
      <c r="V3894">
        <v>0.22906031531254487</v>
      </c>
      <c r="W3894">
        <v>0.24986417778871192</v>
      </c>
      <c r="X3894">
        <v>7.078899891342233E-2</v>
      </c>
      <c r="Y3894">
        <v>0.45028650798532099</v>
      </c>
      <c r="Z3894">
        <v>893.82999999999993</v>
      </c>
      <c r="AA3894">
        <v>975.01</v>
      </c>
      <c r="AB3894">
        <v>276.23</v>
      </c>
      <c r="AC3894">
        <v>1757.09</v>
      </c>
    </row>
    <row r="3895" spans="1:29" x14ac:dyDescent="0.25">
      <c r="A3895">
        <v>2011</v>
      </c>
      <c r="B3895">
        <v>2008</v>
      </c>
      <c r="C3895">
        <v>2009</v>
      </c>
      <c r="D3895">
        <v>13</v>
      </c>
      <c r="E3895" t="s">
        <v>52</v>
      </c>
      <c r="F3895" t="s">
        <v>31</v>
      </c>
      <c r="G3895" t="s">
        <v>49</v>
      </c>
      <c r="H3895">
        <v>1</v>
      </c>
      <c r="I3895">
        <v>3</v>
      </c>
      <c r="J3895" t="s">
        <v>34</v>
      </c>
      <c r="K3895">
        <v>80890</v>
      </c>
      <c r="L3895">
        <v>10002</v>
      </c>
      <c r="M3895">
        <v>6628</v>
      </c>
      <c r="N3895">
        <v>0.80179999999999996</v>
      </c>
      <c r="O3895">
        <v>5314</v>
      </c>
      <c r="P3895">
        <v>0</v>
      </c>
      <c r="Q3895">
        <v>3374</v>
      </c>
      <c r="R3895">
        <v>3374</v>
      </c>
      <c r="S3895">
        <v>3163</v>
      </c>
      <c r="T3895">
        <f t="shared" si="120"/>
        <v>6537</v>
      </c>
      <c r="U3895">
        <f t="shared" si="121"/>
        <v>2</v>
      </c>
      <c r="V3895">
        <v>5.7185130386535964E-2</v>
      </c>
      <c r="W3895">
        <v>9.5528818998395465E-2</v>
      </c>
      <c r="X3895">
        <v>5.4764844370910573E-2</v>
      </c>
      <c r="Y3895">
        <v>0.79252120624415789</v>
      </c>
      <c r="Z3895">
        <v>572.02</v>
      </c>
      <c r="AA3895">
        <v>955.56999999999994</v>
      </c>
      <c r="AB3895">
        <v>547.80999999999995</v>
      </c>
      <c r="AC3895">
        <v>7927.55</v>
      </c>
    </row>
    <row r="3896" spans="1:29" x14ac:dyDescent="0.25">
      <c r="A3896">
        <v>2011</v>
      </c>
      <c r="B3896">
        <v>2007</v>
      </c>
      <c r="C3896">
        <v>2008</v>
      </c>
      <c r="D3896">
        <v>13</v>
      </c>
      <c r="E3896" t="s">
        <v>52</v>
      </c>
      <c r="F3896" t="s">
        <v>31</v>
      </c>
      <c r="G3896" t="s">
        <v>49</v>
      </c>
      <c r="H3896">
        <v>1</v>
      </c>
      <c r="I3896">
        <v>4</v>
      </c>
      <c r="J3896" t="s">
        <v>34</v>
      </c>
      <c r="K3896">
        <v>37645</v>
      </c>
      <c r="L3896">
        <v>13056</v>
      </c>
      <c r="M3896">
        <v>4999</v>
      </c>
      <c r="N3896">
        <v>0.96499999999999997</v>
      </c>
      <c r="O3896">
        <v>4824</v>
      </c>
      <c r="P3896">
        <v>280</v>
      </c>
      <c r="Q3896">
        <v>7776</v>
      </c>
      <c r="R3896">
        <v>8057</v>
      </c>
      <c r="S3896">
        <v>8256</v>
      </c>
      <c r="T3896">
        <f t="shared" si="120"/>
        <v>16313</v>
      </c>
      <c r="U3896">
        <f t="shared" si="121"/>
        <v>3</v>
      </c>
      <c r="V3896">
        <v>9.0450329289746643E-3</v>
      </c>
      <c r="W3896">
        <v>2.7093741312058231E-2</v>
      </c>
      <c r="X3896">
        <v>0.11177470285803127</v>
      </c>
      <c r="Y3896">
        <v>0.85208652290093578</v>
      </c>
      <c r="Z3896">
        <v>118.1</v>
      </c>
      <c r="AA3896">
        <v>353.76</v>
      </c>
      <c r="AB3896">
        <v>1459.4299999999998</v>
      </c>
      <c r="AC3896">
        <v>11125.599999999999</v>
      </c>
    </row>
    <row r="3897" spans="1:29" x14ac:dyDescent="0.25">
      <c r="A3897">
        <v>2011</v>
      </c>
      <c r="B3897">
        <v>2006</v>
      </c>
      <c r="C3897">
        <v>2007</v>
      </c>
      <c r="D3897">
        <v>13</v>
      </c>
      <c r="E3897" t="s">
        <v>52</v>
      </c>
      <c r="F3897" t="s">
        <v>31</v>
      </c>
      <c r="G3897" t="s">
        <v>49</v>
      </c>
      <c r="H3897">
        <v>1</v>
      </c>
      <c r="I3897">
        <v>5</v>
      </c>
      <c r="J3897" t="s">
        <v>34</v>
      </c>
      <c r="K3897">
        <v>8116</v>
      </c>
      <c r="L3897">
        <v>4227</v>
      </c>
      <c r="M3897">
        <v>1254</v>
      </c>
      <c r="N3897">
        <v>1</v>
      </c>
      <c r="O3897">
        <v>1254</v>
      </c>
      <c r="P3897">
        <v>77</v>
      </c>
      <c r="Q3897">
        <v>2896</v>
      </c>
      <c r="R3897">
        <v>2973</v>
      </c>
      <c r="S3897">
        <v>3076</v>
      </c>
      <c r="T3897">
        <f t="shared" si="120"/>
        <v>6049</v>
      </c>
      <c r="U3897">
        <f t="shared" si="121"/>
        <v>4</v>
      </c>
      <c r="V3897">
        <v>1.11756552836606E-2</v>
      </c>
      <c r="W3897">
        <v>5.1869231824481889E-3</v>
      </c>
      <c r="X3897">
        <v>2.4619554676745647E-2</v>
      </c>
      <c r="Y3897">
        <v>0.95901786685714552</v>
      </c>
      <c r="Z3897">
        <v>47.25</v>
      </c>
      <c r="AA3897">
        <v>21.93</v>
      </c>
      <c r="AB3897">
        <v>104.09</v>
      </c>
      <c r="AC3897">
        <v>4054.6700000000005</v>
      </c>
    </row>
    <row r="3898" spans="1:29" x14ac:dyDescent="0.25">
      <c r="A3898">
        <v>2011</v>
      </c>
      <c r="B3898">
        <v>2008</v>
      </c>
      <c r="C3898">
        <v>2010</v>
      </c>
      <c r="D3898">
        <v>14</v>
      </c>
      <c r="E3898" t="s">
        <v>53</v>
      </c>
      <c r="F3898" t="s">
        <v>31</v>
      </c>
      <c r="G3898" t="s">
        <v>49</v>
      </c>
      <c r="H3898">
        <v>3</v>
      </c>
      <c r="I3898">
        <v>3</v>
      </c>
      <c r="J3898" t="s">
        <v>33</v>
      </c>
      <c r="K3898">
        <v>4702</v>
      </c>
      <c r="L3898">
        <v>152</v>
      </c>
      <c r="M3898">
        <v>136</v>
      </c>
      <c r="N3898">
        <v>0.61870000000000003</v>
      </c>
      <c r="O3898">
        <v>84</v>
      </c>
      <c r="P3898">
        <v>0</v>
      </c>
      <c r="Q3898">
        <v>15</v>
      </c>
      <c r="R3898">
        <v>15</v>
      </c>
      <c r="S3898">
        <v>57</v>
      </c>
      <c r="T3898">
        <f t="shared" si="120"/>
        <v>72</v>
      </c>
      <c r="U3898">
        <f t="shared" si="121"/>
        <v>1</v>
      </c>
      <c r="V3898">
        <v>0</v>
      </c>
      <c r="W3898">
        <v>3.9705978867231081E-2</v>
      </c>
      <c r="X3898">
        <v>5.2503773708735317E-2</v>
      </c>
      <c r="Y3898">
        <v>0.90779024742403358</v>
      </c>
      <c r="Z3898">
        <v>0</v>
      </c>
      <c r="AA3898">
        <v>6.05</v>
      </c>
      <c r="AB3898">
        <v>8</v>
      </c>
      <c r="AC3898">
        <v>138.32</v>
      </c>
    </row>
    <row r="3899" spans="1:29" x14ac:dyDescent="0.25">
      <c r="A3899">
        <v>2011</v>
      </c>
      <c r="B3899">
        <v>2007</v>
      </c>
      <c r="C3899">
        <v>2009</v>
      </c>
      <c r="D3899">
        <v>14</v>
      </c>
      <c r="E3899" t="s">
        <v>53</v>
      </c>
      <c r="F3899" t="s">
        <v>31</v>
      </c>
      <c r="G3899" t="s">
        <v>49</v>
      </c>
      <c r="H3899">
        <v>3</v>
      </c>
      <c r="I3899">
        <v>4</v>
      </c>
      <c r="J3899" t="s">
        <v>34</v>
      </c>
      <c r="K3899">
        <v>2635</v>
      </c>
      <c r="L3899">
        <v>217</v>
      </c>
      <c r="M3899">
        <v>208</v>
      </c>
      <c r="N3899">
        <v>0.86860000000000004</v>
      </c>
      <c r="O3899">
        <v>180</v>
      </c>
      <c r="P3899">
        <v>0</v>
      </c>
      <c r="Q3899">
        <v>9</v>
      </c>
      <c r="R3899">
        <v>9</v>
      </c>
      <c r="S3899">
        <v>591</v>
      </c>
      <c r="T3899">
        <f t="shared" si="120"/>
        <v>600</v>
      </c>
      <c r="U3899">
        <f t="shared" si="121"/>
        <v>2</v>
      </c>
      <c r="V3899">
        <v>0</v>
      </c>
      <c r="W3899">
        <v>2.0064279155188245E-2</v>
      </c>
      <c r="X3899">
        <v>0.24843893480257115</v>
      </c>
      <c r="Y3899">
        <v>0.73149678604224055</v>
      </c>
      <c r="Z3899">
        <v>0</v>
      </c>
      <c r="AA3899">
        <v>4.37</v>
      </c>
      <c r="AB3899">
        <v>54.11</v>
      </c>
      <c r="AC3899">
        <v>159.32</v>
      </c>
    </row>
    <row r="3900" spans="1:29" x14ac:dyDescent="0.25">
      <c r="A3900">
        <v>2011</v>
      </c>
      <c r="B3900">
        <v>2006</v>
      </c>
      <c r="C3900">
        <v>2008</v>
      </c>
      <c r="D3900">
        <v>14</v>
      </c>
      <c r="E3900" t="s">
        <v>53</v>
      </c>
      <c r="F3900" t="s">
        <v>31</v>
      </c>
      <c r="G3900" t="s">
        <v>49</v>
      </c>
      <c r="H3900">
        <v>3</v>
      </c>
      <c r="I3900">
        <v>5</v>
      </c>
      <c r="J3900" t="s">
        <v>34</v>
      </c>
      <c r="K3900">
        <v>1474</v>
      </c>
      <c r="L3900">
        <v>138</v>
      </c>
      <c r="M3900">
        <v>138</v>
      </c>
      <c r="N3900">
        <v>0.99050000000000005</v>
      </c>
      <c r="O3900">
        <v>137</v>
      </c>
      <c r="P3900">
        <v>0</v>
      </c>
      <c r="Q3900">
        <v>0</v>
      </c>
      <c r="R3900">
        <v>0</v>
      </c>
      <c r="S3900">
        <v>941</v>
      </c>
      <c r="T3900">
        <f t="shared" si="120"/>
        <v>941</v>
      </c>
      <c r="U3900">
        <f t="shared" si="121"/>
        <v>3</v>
      </c>
      <c r="V3900">
        <v>0</v>
      </c>
      <c r="W3900">
        <v>8.7446700874467001E-2</v>
      </c>
      <c r="X3900">
        <v>2.1681000216810002E-4</v>
      </c>
      <c r="Y3900">
        <v>0.91233648912336496</v>
      </c>
      <c r="Z3900">
        <v>0</v>
      </c>
      <c r="AA3900">
        <v>12.1</v>
      </c>
      <c r="AB3900">
        <v>0.03</v>
      </c>
      <c r="AC3900">
        <v>126.24000000000001</v>
      </c>
    </row>
    <row r="3901" spans="1:29" x14ac:dyDescent="0.25">
      <c r="A3901">
        <v>2011</v>
      </c>
      <c r="B3901">
        <v>2005</v>
      </c>
      <c r="C3901">
        <v>2007</v>
      </c>
      <c r="D3901">
        <v>14</v>
      </c>
      <c r="E3901" t="s">
        <v>53</v>
      </c>
      <c r="F3901" t="s">
        <v>31</v>
      </c>
      <c r="G3901" t="s">
        <v>49</v>
      </c>
      <c r="H3901">
        <v>3</v>
      </c>
      <c r="I3901">
        <v>6</v>
      </c>
      <c r="J3901" t="s">
        <v>34</v>
      </c>
      <c r="K3901">
        <v>125</v>
      </c>
      <c r="L3901">
        <v>63</v>
      </c>
      <c r="M3901">
        <v>63</v>
      </c>
      <c r="N3901">
        <v>1</v>
      </c>
      <c r="O3901">
        <v>63</v>
      </c>
      <c r="P3901">
        <v>0</v>
      </c>
      <c r="Q3901">
        <v>0</v>
      </c>
      <c r="R3901">
        <v>0</v>
      </c>
      <c r="S3901">
        <v>49</v>
      </c>
      <c r="T3901">
        <f t="shared" si="120"/>
        <v>49</v>
      </c>
      <c r="U3901">
        <f t="shared" si="121"/>
        <v>4</v>
      </c>
      <c r="V3901">
        <v>0</v>
      </c>
      <c r="W3901">
        <v>1.583531274742676E-4</v>
      </c>
      <c r="X3901">
        <v>1.583531274742676E-4</v>
      </c>
      <c r="Y3901">
        <v>0.99968329374505138</v>
      </c>
      <c r="Z3901">
        <v>0</v>
      </c>
      <c r="AA3901">
        <v>0.01</v>
      </c>
      <c r="AB3901">
        <v>0.01</v>
      </c>
      <c r="AC3901">
        <v>63.13</v>
      </c>
    </row>
    <row r="3902" spans="1:29" x14ac:dyDescent="0.25">
      <c r="A3902">
        <v>2011</v>
      </c>
      <c r="B3902">
        <v>2009</v>
      </c>
      <c r="C3902">
        <v>2010</v>
      </c>
      <c r="D3902">
        <v>15</v>
      </c>
      <c r="E3902" t="s">
        <v>54</v>
      </c>
      <c r="F3902" t="s">
        <v>31</v>
      </c>
      <c r="G3902" t="s">
        <v>49</v>
      </c>
      <c r="H3902">
        <v>0</v>
      </c>
      <c r="I3902">
        <v>2</v>
      </c>
      <c r="J3902" t="s">
        <v>33</v>
      </c>
      <c r="K3902">
        <v>24650</v>
      </c>
      <c r="L3902">
        <v>679</v>
      </c>
      <c r="M3902">
        <v>666</v>
      </c>
      <c r="N3902">
        <v>0.58320000000000005</v>
      </c>
      <c r="O3902">
        <v>388</v>
      </c>
      <c r="P3902">
        <v>0</v>
      </c>
      <c r="Q3902">
        <v>13</v>
      </c>
      <c r="R3902">
        <v>13</v>
      </c>
      <c r="S3902">
        <v>157</v>
      </c>
      <c r="T3902">
        <f t="shared" si="120"/>
        <v>170</v>
      </c>
      <c r="U3902">
        <f t="shared" si="121"/>
        <v>1</v>
      </c>
      <c r="V3902">
        <v>5.1487245873665009E-2</v>
      </c>
      <c r="W3902">
        <v>0.37423872429315369</v>
      </c>
      <c r="X3902">
        <v>0.118920827326488</v>
      </c>
      <c r="Y3902">
        <v>0.45535320250669331</v>
      </c>
      <c r="Z3902">
        <v>35</v>
      </c>
      <c r="AA3902">
        <v>254.4</v>
      </c>
      <c r="AB3902">
        <v>80.84</v>
      </c>
      <c r="AC3902">
        <v>309.53999999999996</v>
      </c>
    </row>
    <row r="3903" spans="1:29" x14ac:dyDescent="0.25">
      <c r="A3903">
        <v>2011</v>
      </c>
      <c r="B3903">
        <v>2008</v>
      </c>
      <c r="C3903">
        <v>2009</v>
      </c>
      <c r="D3903">
        <v>15</v>
      </c>
      <c r="E3903" t="s">
        <v>54</v>
      </c>
      <c r="F3903" t="s">
        <v>31</v>
      </c>
      <c r="G3903" t="s">
        <v>49</v>
      </c>
      <c r="H3903">
        <v>0</v>
      </c>
      <c r="I3903">
        <v>3</v>
      </c>
      <c r="J3903" t="s">
        <v>34</v>
      </c>
      <c r="K3903">
        <v>29414</v>
      </c>
      <c r="L3903">
        <v>2426</v>
      </c>
      <c r="M3903">
        <v>2108</v>
      </c>
      <c r="N3903">
        <v>0.82579999999999998</v>
      </c>
      <c r="O3903">
        <v>1741</v>
      </c>
      <c r="P3903">
        <v>0</v>
      </c>
      <c r="Q3903">
        <v>318</v>
      </c>
      <c r="R3903">
        <v>318</v>
      </c>
      <c r="S3903">
        <v>3214</v>
      </c>
      <c r="T3903">
        <f t="shared" si="120"/>
        <v>3532</v>
      </c>
      <c r="U3903">
        <f t="shared" si="121"/>
        <v>2</v>
      </c>
      <c r="V3903">
        <v>3.176172934127789E-2</v>
      </c>
      <c r="W3903">
        <v>0.26099999175876254</v>
      </c>
      <c r="X3903">
        <v>0.2182444515868503</v>
      </c>
      <c r="Y3903">
        <v>0.48899382731310942</v>
      </c>
      <c r="Z3903">
        <v>77.08</v>
      </c>
      <c r="AA3903">
        <v>633.4</v>
      </c>
      <c r="AB3903">
        <v>529.64</v>
      </c>
      <c r="AC3903">
        <v>1186.7</v>
      </c>
    </row>
    <row r="3904" spans="1:29" x14ac:dyDescent="0.25">
      <c r="A3904">
        <v>2011</v>
      </c>
      <c r="B3904">
        <v>2007</v>
      </c>
      <c r="C3904">
        <v>2008</v>
      </c>
      <c r="D3904">
        <v>15</v>
      </c>
      <c r="E3904" t="s">
        <v>54</v>
      </c>
      <c r="F3904" t="s">
        <v>31</v>
      </c>
      <c r="G3904" t="s">
        <v>49</v>
      </c>
      <c r="H3904">
        <v>0</v>
      </c>
      <c r="I3904">
        <v>4</v>
      </c>
      <c r="J3904" t="s">
        <v>34</v>
      </c>
      <c r="K3904">
        <v>8430</v>
      </c>
      <c r="L3904">
        <v>1407</v>
      </c>
      <c r="M3904">
        <v>676</v>
      </c>
      <c r="N3904">
        <v>0.98089999999999999</v>
      </c>
      <c r="O3904">
        <v>663</v>
      </c>
      <c r="P3904">
        <v>6</v>
      </c>
      <c r="Q3904">
        <v>724</v>
      </c>
      <c r="R3904">
        <v>731</v>
      </c>
      <c r="S3904">
        <v>4174</v>
      </c>
      <c r="T3904">
        <f t="shared" si="120"/>
        <v>4905</v>
      </c>
      <c r="U3904">
        <f t="shared" si="121"/>
        <v>3</v>
      </c>
      <c r="V3904">
        <v>1.8918726911054277E-2</v>
      </c>
      <c r="W3904">
        <v>0.29121909633418586</v>
      </c>
      <c r="X3904">
        <v>9.0394998579141808E-2</v>
      </c>
      <c r="Y3904">
        <v>0.59946717817561812</v>
      </c>
      <c r="Z3904">
        <v>26.63</v>
      </c>
      <c r="AA3904">
        <v>409.92</v>
      </c>
      <c r="AB3904">
        <v>127.24000000000001</v>
      </c>
      <c r="AC3904">
        <v>843.81</v>
      </c>
    </row>
    <row r="3905" spans="1:29" x14ac:dyDescent="0.25">
      <c r="A3905">
        <v>2011</v>
      </c>
      <c r="B3905">
        <v>2006</v>
      </c>
      <c r="C3905">
        <v>2007</v>
      </c>
      <c r="D3905">
        <v>15</v>
      </c>
      <c r="E3905" t="s">
        <v>54</v>
      </c>
      <c r="F3905" t="s">
        <v>31</v>
      </c>
      <c r="G3905" t="s">
        <v>49</v>
      </c>
      <c r="H3905">
        <v>0</v>
      </c>
      <c r="I3905">
        <v>5</v>
      </c>
      <c r="J3905" t="s">
        <v>34</v>
      </c>
      <c r="K3905">
        <v>991</v>
      </c>
      <c r="L3905">
        <v>361</v>
      </c>
      <c r="M3905">
        <v>70</v>
      </c>
      <c r="N3905">
        <v>1</v>
      </c>
      <c r="O3905">
        <v>70</v>
      </c>
      <c r="P3905">
        <v>9</v>
      </c>
      <c r="Q3905">
        <v>280</v>
      </c>
      <c r="R3905">
        <v>290</v>
      </c>
      <c r="S3905">
        <v>530</v>
      </c>
      <c r="T3905">
        <f t="shared" si="120"/>
        <v>820</v>
      </c>
      <c r="U3905">
        <f t="shared" si="121"/>
        <v>4</v>
      </c>
      <c r="V3905">
        <v>5.5346468895284486E-5</v>
      </c>
      <c r="W3905">
        <v>1.3836617223821122E-4</v>
      </c>
      <c r="X3905">
        <v>8.9910338720389629E-2</v>
      </c>
      <c r="Y3905">
        <v>0.90989594863847689</v>
      </c>
      <c r="Z3905">
        <v>0.02</v>
      </c>
      <c r="AA3905">
        <v>0.05</v>
      </c>
      <c r="AB3905">
        <v>32.489999999999995</v>
      </c>
      <c r="AC3905">
        <v>328.79999999999995</v>
      </c>
    </row>
    <row r="3906" spans="1:29" x14ac:dyDescent="0.25">
      <c r="A3906">
        <v>2011</v>
      </c>
      <c r="B3906">
        <v>2009</v>
      </c>
      <c r="C3906">
        <v>2010</v>
      </c>
      <c r="D3906">
        <v>16</v>
      </c>
      <c r="E3906" t="s">
        <v>55</v>
      </c>
      <c r="F3906" t="s">
        <v>31</v>
      </c>
      <c r="G3906" t="s">
        <v>49</v>
      </c>
      <c r="H3906">
        <v>0</v>
      </c>
      <c r="I3906">
        <v>2</v>
      </c>
      <c r="J3906" t="s">
        <v>33</v>
      </c>
      <c r="K3906">
        <v>6145</v>
      </c>
      <c r="L3906">
        <v>165</v>
      </c>
      <c r="M3906">
        <v>161</v>
      </c>
      <c r="N3906">
        <v>0.59089999999999998</v>
      </c>
      <c r="O3906">
        <v>95</v>
      </c>
      <c r="P3906">
        <v>0</v>
      </c>
      <c r="Q3906">
        <v>3</v>
      </c>
      <c r="R3906">
        <v>3</v>
      </c>
      <c r="S3906">
        <v>39</v>
      </c>
      <c r="T3906">
        <f t="shared" si="120"/>
        <v>42</v>
      </c>
      <c r="U3906">
        <f t="shared" si="121"/>
        <v>1</v>
      </c>
      <c r="V3906">
        <v>0.25492328138214326</v>
      </c>
      <c r="W3906">
        <v>0.23299504651443756</v>
      </c>
      <c r="X3906">
        <v>6.3187145100881956E-2</v>
      </c>
      <c r="Y3906">
        <v>0.44889452700253712</v>
      </c>
      <c r="Z3906">
        <v>42.2</v>
      </c>
      <c r="AA3906">
        <v>38.57</v>
      </c>
      <c r="AB3906">
        <v>10.46</v>
      </c>
      <c r="AC3906">
        <v>74.31</v>
      </c>
    </row>
    <row r="3907" spans="1:29" x14ac:dyDescent="0.25">
      <c r="A3907">
        <v>2011</v>
      </c>
      <c r="B3907">
        <v>2008</v>
      </c>
      <c r="C3907">
        <v>2009</v>
      </c>
      <c r="D3907">
        <v>16</v>
      </c>
      <c r="E3907" t="s">
        <v>55</v>
      </c>
      <c r="F3907" t="s">
        <v>31</v>
      </c>
      <c r="G3907" t="s">
        <v>49</v>
      </c>
      <c r="H3907">
        <v>0</v>
      </c>
      <c r="I3907">
        <v>3</v>
      </c>
      <c r="J3907" t="s">
        <v>34</v>
      </c>
      <c r="K3907">
        <v>3419</v>
      </c>
      <c r="L3907">
        <v>396</v>
      </c>
      <c r="M3907">
        <v>385</v>
      </c>
      <c r="N3907">
        <v>0.83689999999999998</v>
      </c>
      <c r="O3907">
        <v>322</v>
      </c>
      <c r="P3907">
        <v>0</v>
      </c>
      <c r="Q3907">
        <v>11</v>
      </c>
      <c r="R3907">
        <v>11</v>
      </c>
      <c r="S3907">
        <v>428</v>
      </c>
      <c r="T3907">
        <f t="shared" si="120"/>
        <v>439</v>
      </c>
      <c r="U3907">
        <f t="shared" si="121"/>
        <v>2</v>
      </c>
      <c r="V3907">
        <v>6.5126473848634486E-2</v>
      </c>
      <c r="W3907">
        <v>0.4535422755215156</v>
      </c>
      <c r="X3907">
        <v>0.1942960798145722</v>
      </c>
      <c r="Y3907">
        <v>0.28703517081527763</v>
      </c>
      <c r="Z3907">
        <v>25.85</v>
      </c>
      <c r="AA3907">
        <v>180.01999999999998</v>
      </c>
      <c r="AB3907">
        <v>77.12</v>
      </c>
      <c r="AC3907">
        <v>113.92999999999999</v>
      </c>
    </row>
    <row r="3908" spans="1:29" x14ac:dyDescent="0.25">
      <c r="A3908">
        <v>2011</v>
      </c>
      <c r="B3908">
        <v>2007</v>
      </c>
      <c r="C3908">
        <v>2008</v>
      </c>
      <c r="D3908">
        <v>16</v>
      </c>
      <c r="E3908" t="s">
        <v>55</v>
      </c>
      <c r="F3908" t="s">
        <v>31</v>
      </c>
      <c r="G3908" t="s">
        <v>49</v>
      </c>
      <c r="H3908">
        <v>0</v>
      </c>
      <c r="I3908">
        <v>4</v>
      </c>
      <c r="J3908" t="s">
        <v>34</v>
      </c>
      <c r="K3908">
        <v>1127</v>
      </c>
      <c r="L3908">
        <v>219</v>
      </c>
      <c r="M3908">
        <v>209</v>
      </c>
      <c r="N3908">
        <v>0.9889</v>
      </c>
      <c r="O3908">
        <v>207</v>
      </c>
      <c r="P3908">
        <v>0</v>
      </c>
      <c r="Q3908">
        <v>9</v>
      </c>
      <c r="R3908">
        <v>9</v>
      </c>
      <c r="S3908">
        <v>605</v>
      </c>
      <c r="T3908">
        <f t="shared" si="120"/>
        <v>614</v>
      </c>
      <c r="U3908">
        <f t="shared" si="121"/>
        <v>3</v>
      </c>
      <c r="V3908">
        <v>0.62119761025220044</v>
      </c>
      <c r="W3908">
        <v>1.5962055912801571E-3</v>
      </c>
      <c r="X3908">
        <v>7.8487709216947144E-2</v>
      </c>
      <c r="Y3908">
        <v>0.29871847493957221</v>
      </c>
      <c r="Z3908">
        <v>136.21</v>
      </c>
      <c r="AA3908">
        <v>0.35000000000000003</v>
      </c>
      <c r="AB3908">
        <v>17.21</v>
      </c>
      <c r="AC3908">
        <v>65.5</v>
      </c>
    </row>
    <row r="3909" spans="1:29" x14ac:dyDescent="0.25">
      <c r="A3909">
        <v>2011</v>
      </c>
      <c r="B3909">
        <v>2006</v>
      </c>
      <c r="C3909">
        <v>2007</v>
      </c>
      <c r="D3909">
        <v>16</v>
      </c>
      <c r="E3909" t="s">
        <v>55</v>
      </c>
      <c r="F3909" t="s">
        <v>31</v>
      </c>
      <c r="G3909" t="s">
        <v>49</v>
      </c>
      <c r="H3909">
        <v>0</v>
      </c>
      <c r="I3909">
        <v>5</v>
      </c>
      <c r="J3909" t="s">
        <v>34</v>
      </c>
      <c r="K3909">
        <v>69</v>
      </c>
      <c r="L3909">
        <v>2</v>
      </c>
      <c r="M3909">
        <v>2</v>
      </c>
      <c r="N3909">
        <v>1</v>
      </c>
      <c r="O3909">
        <v>2</v>
      </c>
      <c r="P3909">
        <v>0</v>
      </c>
      <c r="Q3909">
        <v>0</v>
      </c>
      <c r="R3909">
        <v>0</v>
      </c>
      <c r="S3909">
        <v>59</v>
      </c>
      <c r="T3909">
        <f t="shared" si="120"/>
        <v>59</v>
      </c>
      <c r="U3909">
        <f t="shared" si="121"/>
        <v>4</v>
      </c>
      <c r="V3909">
        <v>4.7169811320754724E-3</v>
      </c>
      <c r="W3909">
        <v>0</v>
      </c>
      <c r="X3909">
        <v>0</v>
      </c>
      <c r="Y3909">
        <v>0.99528301886792458</v>
      </c>
      <c r="Z3909">
        <v>0.01</v>
      </c>
      <c r="AA3909">
        <v>0</v>
      </c>
      <c r="AB3909">
        <v>0</v>
      </c>
      <c r="AC3909">
        <v>2.11</v>
      </c>
    </row>
    <row r="3910" spans="1:29" x14ac:dyDescent="0.25">
      <c r="A3910">
        <v>2011</v>
      </c>
      <c r="B3910">
        <v>2009</v>
      </c>
      <c r="C3910">
        <v>2010</v>
      </c>
      <c r="D3910">
        <v>17</v>
      </c>
      <c r="E3910" t="s">
        <v>56</v>
      </c>
      <c r="F3910" t="s">
        <v>31</v>
      </c>
      <c r="G3910" t="s">
        <v>49</v>
      </c>
      <c r="H3910">
        <v>0</v>
      </c>
      <c r="I3910">
        <v>2</v>
      </c>
      <c r="J3910" t="s">
        <v>33</v>
      </c>
      <c r="K3910">
        <v>14739</v>
      </c>
      <c r="L3910">
        <v>467</v>
      </c>
      <c r="M3910">
        <v>463</v>
      </c>
      <c r="N3910">
        <v>0.57110000000000005</v>
      </c>
      <c r="O3910">
        <v>264</v>
      </c>
      <c r="P3910">
        <v>0</v>
      </c>
      <c r="Q3910">
        <v>4</v>
      </c>
      <c r="R3910">
        <v>4</v>
      </c>
      <c r="S3910">
        <v>51</v>
      </c>
      <c r="T3910">
        <f t="shared" si="120"/>
        <v>55</v>
      </c>
      <c r="U3910">
        <f t="shared" si="121"/>
        <v>1</v>
      </c>
      <c r="V3910">
        <v>0.18512421430709367</v>
      </c>
      <c r="W3910">
        <v>0.32460341215205024</v>
      </c>
      <c r="X3910">
        <v>0.10307008166930344</v>
      </c>
      <c r="Y3910">
        <v>0.38720229187155253</v>
      </c>
      <c r="Z3910">
        <v>86.59</v>
      </c>
      <c r="AA3910">
        <v>151.83000000000001</v>
      </c>
      <c r="AB3910">
        <v>48.21</v>
      </c>
      <c r="AC3910">
        <v>181.11</v>
      </c>
    </row>
    <row r="3911" spans="1:29" x14ac:dyDescent="0.25">
      <c r="A3911">
        <v>2011</v>
      </c>
      <c r="B3911">
        <v>2008</v>
      </c>
      <c r="C3911">
        <v>2009</v>
      </c>
      <c r="D3911">
        <v>17</v>
      </c>
      <c r="E3911" t="s">
        <v>56</v>
      </c>
      <c r="F3911" t="s">
        <v>31</v>
      </c>
      <c r="G3911" t="s">
        <v>49</v>
      </c>
      <c r="H3911">
        <v>0</v>
      </c>
      <c r="I3911">
        <v>3</v>
      </c>
      <c r="J3911" t="s">
        <v>34</v>
      </c>
      <c r="K3911">
        <v>9276</v>
      </c>
      <c r="L3911">
        <v>754</v>
      </c>
      <c r="M3911">
        <v>714</v>
      </c>
      <c r="N3911">
        <v>0.81169999999999998</v>
      </c>
      <c r="O3911">
        <v>579</v>
      </c>
      <c r="P3911">
        <v>0</v>
      </c>
      <c r="Q3911">
        <v>40</v>
      </c>
      <c r="R3911">
        <v>40</v>
      </c>
      <c r="S3911">
        <v>811</v>
      </c>
      <c r="T3911">
        <f t="shared" ref="T3911:T3974" si="122">SUM(R3911,S3911)</f>
        <v>851</v>
      </c>
      <c r="U3911">
        <f t="shared" ref="U3911:U3974" si="123">IF(H3911&lt;2,I3911-1,I3911-2)</f>
        <v>2</v>
      </c>
      <c r="V3911">
        <v>0.10604976548215278</v>
      </c>
      <c r="W3911">
        <v>0.26210350584307179</v>
      </c>
      <c r="X3911">
        <v>0.21898932082571482</v>
      </c>
      <c r="Y3911">
        <v>0.41285740784906055</v>
      </c>
      <c r="Z3911">
        <v>80.039999999999992</v>
      </c>
      <c r="AA3911">
        <v>197.82</v>
      </c>
      <c r="AB3911">
        <v>165.28</v>
      </c>
      <c r="AC3911">
        <v>311.59999999999997</v>
      </c>
    </row>
    <row r="3912" spans="1:29" x14ac:dyDescent="0.25">
      <c r="A3912">
        <v>2011</v>
      </c>
      <c r="B3912">
        <v>2007</v>
      </c>
      <c r="C3912">
        <v>2008</v>
      </c>
      <c r="D3912">
        <v>17</v>
      </c>
      <c r="E3912" t="s">
        <v>56</v>
      </c>
      <c r="F3912" t="s">
        <v>31</v>
      </c>
      <c r="G3912" t="s">
        <v>49</v>
      </c>
      <c r="H3912">
        <v>0</v>
      </c>
      <c r="I3912">
        <v>4</v>
      </c>
      <c r="J3912" t="s">
        <v>34</v>
      </c>
      <c r="K3912">
        <v>3565</v>
      </c>
      <c r="L3912">
        <v>421</v>
      </c>
      <c r="M3912">
        <v>317</v>
      </c>
      <c r="N3912">
        <v>0.97389999999999999</v>
      </c>
      <c r="O3912">
        <v>309</v>
      </c>
      <c r="P3912">
        <v>2</v>
      </c>
      <c r="Q3912">
        <v>100</v>
      </c>
      <c r="R3912">
        <v>103</v>
      </c>
      <c r="S3912">
        <v>1769</v>
      </c>
      <c r="T3912">
        <f t="shared" si="122"/>
        <v>1872</v>
      </c>
      <c r="U3912">
        <f t="shared" si="123"/>
        <v>3</v>
      </c>
      <c r="V3912">
        <v>0.14540101619260173</v>
      </c>
      <c r="W3912">
        <v>0.38449119141459709</v>
      </c>
      <c r="X3912">
        <v>0.11928391661522388</v>
      </c>
      <c r="Y3912">
        <v>0.35082387577757723</v>
      </c>
      <c r="Z3912">
        <v>61.24</v>
      </c>
      <c r="AA3912">
        <v>161.94</v>
      </c>
      <c r="AB3912">
        <v>50.239999999999995</v>
      </c>
      <c r="AC3912">
        <v>147.76</v>
      </c>
    </row>
    <row r="3913" spans="1:29" x14ac:dyDescent="0.25">
      <c r="A3913">
        <v>2011</v>
      </c>
      <c r="B3913">
        <v>2006</v>
      </c>
      <c r="C3913">
        <v>2007</v>
      </c>
      <c r="D3913">
        <v>17</v>
      </c>
      <c r="E3913" t="s">
        <v>56</v>
      </c>
      <c r="F3913" t="s">
        <v>31</v>
      </c>
      <c r="G3913" t="s">
        <v>49</v>
      </c>
      <c r="H3913">
        <v>0</v>
      </c>
      <c r="I3913">
        <v>5</v>
      </c>
      <c r="J3913" t="s">
        <v>34</v>
      </c>
      <c r="K3913">
        <v>758</v>
      </c>
      <c r="L3913">
        <v>88</v>
      </c>
      <c r="M3913">
        <v>35</v>
      </c>
      <c r="N3913">
        <v>1</v>
      </c>
      <c r="O3913">
        <v>35</v>
      </c>
      <c r="P3913">
        <v>4</v>
      </c>
      <c r="Q3913">
        <v>47</v>
      </c>
      <c r="R3913">
        <v>52</v>
      </c>
      <c r="S3913">
        <v>593</v>
      </c>
      <c r="T3913">
        <f t="shared" si="122"/>
        <v>645</v>
      </c>
      <c r="U3913">
        <f t="shared" si="123"/>
        <v>4</v>
      </c>
      <c r="V3913">
        <v>9.0497737556561101E-4</v>
      </c>
      <c r="W3913">
        <v>4.524886877828055E-4</v>
      </c>
      <c r="X3913">
        <v>0.18880090497737559</v>
      </c>
      <c r="Y3913">
        <v>0.80984162895927603</v>
      </c>
      <c r="Z3913">
        <v>0.08</v>
      </c>
      <c r="AA3913">
        <v>0.04</v>
      </c>
      <c r="AB3913">
        <v>16.690000000000001</v>
      </c>
      <c r="AC3913">
        <v>71.589999999999989</v>
      </c>
    </row>
    <row r="3914" spans="1:29" x14ac:dyDescent="0.25">
      <c r="A3914">
        <v>2011</v>
      </c>
      <c r="B3914">
        <v>2009</v>
      </c>
      <c r="C3914">
        <v>2010</v>
      </c>
      <c r="D3914">
        <v>18</v>
      </c>
      <c r="E3914" t="s">
        <v>57</v>
      </c>
      <c r="F3914" t="s">
        <v>31</v>
      </c>
      <c r="G3914" t="s">
        <v>58</v>
      </c>
      <c r="H3914">
        <v>1</v>
      </c>
      <c r="I3914">
        <v>2</v>
      </c>
      <c r="J3914" t="s">
        <v>33</v>
      </c>
      <c r="K3914">
        <v>151809</v>
      </c>
      <c r="L3914">
        <v>3869</v>
      </c>
      <c r="M3914">
        <v>2455</v>
      </c>
      <c r="N3914">
        <v>0.60050000000000003</v>
      </c>
      <c r="O3914">
        <v>1474</v>
      </c>
      <c r="P3914">
        <v>0</v>
      </c>
      <c r="Q3914">
        <v>1414</v>
      </c>
      <c r="R3914">
        <v>1414</v>
      </c>
      <c r="S3914">
        <v>5172</v>
      </c>
      <c r="T3914">
        <f t="shared" si="122"/>
        <v>6586</v>
      </c>
      <c r="U3914">
        <f t="shared" si="123"/>
        <v>1</v>
      </c>
      <c r="V3914">
        <v>0.3713583577530738</v>
      </c>
      <c r="W3914">
        <v>5.0477800001033642E-2</v>
      </c>
      <c r="X3914">
        <v>6.6729201875022626E-2</v>
      </c>
      <c r="Y3914">
        <v>0.51143464037087005</v>
      </c>
      <c r="Z3914">
        <v>1437.09</v>
      </c>
      <c r="AA3914">
        <v>195.34</v>
      </c>
      <c r="AB3914">
        <v>258.23</v>
      </c>
      <c r="AC3914">
        <v>1979.16</v>
      </c>
    </row>
    <row r="3915" spans="1:29" x14ac:dyDescent="0.25">
      <c r="A3915">
        <v>2011</v>
      </c>
      <c r="B3915">
        <v>2008</v>
      </c>
      <c r="C3915">
        <v>2009</v>
      </c>
      <c r="D3915">
        <v>18</v>
      </c>
      <c r="E3915" t="s">
        <v>57</v>
      </c>
      <c r="F3915" t="s">
        <v>31</v>
      </c>
      <c r="G3915" t="s">
        <v>58</v>
      </c>
      <c r="H3915">
        <v>1</v>
      </c>
      <c r="I3915">
        <v>3</v>
      </c>
      <c r="J3915" t="s">
        <v>34</v>
      </c>
      <c r="K3915">
        <v>92990</v>
      </c>
      <c r="L3915">
        <v>11001</v>
      </c>
      <c r="M3915">
        <v>7855</v>
      </c>
      <c r="N3915">
        <v>0.81200000000000006</v>
      </c>
      <c r="O3915">
        <v>6378</v>
      </c>
      <c r="P3915">
        <v>0</v>
      </c>
      <c r="Q3915">
        <v>3145</v>
      </c>
      <c r="R3915">
        <v>3145</v>
      </c>
      <c r="S3915">
        <v>7867</v>
      </c>
      <c r="T3915">
        <f t="shared" si="122"/>
        <v>11012</v>
      </c>
      <c r="U3915">
        <f t="shared" si="123"/>
        <v>2</v>
      </c>
      <c r="V3915">
        <v>0.16825499268254993</v>
      </c>
      <c r="W3915">
        <v>0.11579205715792056</v>
      </c>
      <c r="X3915">
        <v>0.25994673259946732</v>
      </c>
      <c r="Y3915">
        <v>0.45600621756006221</v>
      </c>
      <c r="Z3915">
        <v>1850.99</v>
      </c>
      <c r="AA3915">
        <v>1273.8399999999999</v>
      </c>
      <c r="AB3915">
        <v>2859.7000000000003</v>
      </c>
      <c r="AC3915">
        <v>5016.5700000000006</v>
      </c>
    </row>
    <row r="3916" spans="1:29" x14ac:dyDescent="0.25">
      <c r="A3916">
        <v>2011</v>
      </c>
      <c r="B3916">
        <v>2007</v>
      </c>
      <c r="C3916">
        <v>2008</v>
      </c>
      <c r="D3916">
        <v>18</v>
      </c>
      <c r="E3916" t="s">
        <v>57</v>
      </c>
      <c r="F3916" t="s">
        <v>31</v>
      </c>
      <c r="G3916" t="s">
        <v>58</v>
      </c>
      <c r="H3916">
        <v>1</v>
      </c>
      <c r="I3916">
        <v>4</v>
      </c>
      <c r="J3916" t="s">
        <v>34</v>
      </c>
      <c r="K3916">
        <v>48315</v>
      </c>
      <c r="L3916">
        <v>13440</v>
      </c>
      <c r="M3916">
        <v>4952</v>
      </c>
      <c r="N3916">
        <v>0.95899999999999996</v>
      </c>
      <c r="O3916">
        <v>4749</v>
      </c>
      <c r="P3916">
        <v>364</v>
      </c>
      <c r="Q3916">
        <v>8123</v>
      </c>
      <c r="R3916">
        <v>8487</v>
      </c>
      <c r="S3916">
        <v>11405</v>
      </c>
      <c r="T3916">
        <f t="shared" si="122"/>
        <v>19892</v>
      </c>
      <c r="U3916">
        <f t="shared" si="123"/>
        <v>3</v>
      </c>
      <c r="V3916">
        <v>0.18528455266406113</v>
      </c>
      <c r="W3916">
        <v>0.10895743260888489</v>
      </c>
      <c r="X3916">
        <v>8.5158590744291343E-2</v>
      </c>
      <c r="Y3916">
        <v>0.62059942398276258</v>
      </c>
      <c r="Z3916">
        <v>2490.33</v>
      </c>
      <c r="AA3916">
        <v>1464.45</v>
      </c>
      <c r="AB3916">
        <v>1144.58</v>
      </c>
      <c r="AC3916">
        <v>8341.2099999999991</v>
      </c>
    </row>
    <row r="3917" spans="1:29" x14ac:dyDescent="0.25">
      <c r="A3917">
        <v>2011</v>
      </c>
      <c r="B3917">
        <v>2006</v>
      </c>
      <c r="C3917">
        <v>2007</v>
      </c>
      <c r="D3917">
        <v>18</v>
      </c>
      <c r="E3917" t="s">
        <v>57</v>
      </c>
      <c r="F3917" t="s">
        <v>31</v>
      </c>
      <c r="G3917" t="s">
        <v>58</v>
      </c>
      <c r="H3917">
        <v>1</v>
      </c>
      <c r="I3917">
        <v>5</v>
      </c>
      <c r="J3917" t="s">
        <v>34</v>
      </c>
      <c r="K3917">
        <v>13532</v>
      </c>
      <c r="L3917">
        <v>5870</v>
      </c>
      <c r="M3917">
        <v>3142</v>
      </c>
      <c r="N3917">
        <v>1</v>
      </c>
      <c r="O3917">
        <v>3142</v>
      </c>
      <c r="P3917">
        <v>35</v>
      </c>
      <c r="Q3917">
        <v>2692</v>
      </c>
      <c r="R3917">
        <v>2727</v>
      </c>
      <c r="S3917">
        <v>6307</v>
      </c>
      <c r="T3917">
        <f t="shared" si="122"/>
        <v>9034</v>
      </c>
      <c r="U3917">
        <f t="shared" si="123"/>
        <v>4</v>
      </c>
      <c r="V3917">
        <v>0.37889609007060188</v>
      </c>
      <c r="W3917">
        <v>0.13761827302225368</v>
      </c>
      <c r="X3917">
        <v>1.8916870353179644E-2</v>
      </c>
      <c r="Y3917">
        <v>0.46456876655396495</v>
      </c>
      <c r="Z3917">
        <v>2224.4799999999996</v>
      </c>
      <c r="AA3917">
        <v>807.95</v>
      </c>
      <c r="AB3917">
        <v>111.06</v>
      </c>
      <c r="AC3917">
        <v>2727.46</v>
      </c>
    </row>
    <row r="3918" spans="1:29" x14ac:dyDescent="0.25">
      <c r="A3918">
        <v>2011</v>
      </c>
      <c r="B3918">
        <v>2009</v>
      </c>
      <c r="C3918">
        <v>2010</v>
      </c>
      <c r="D3918">
        <v>19</v>
      </c>
      <c r="E3918" t="s">
        <v>59</v>
      </c>
      <c r="F3918" t="s">
        <v>31</v>
      </c>
      <c r="G3918" t="s">
        <v>60</v>
      </c>
      <c r="H3918">
        <v>0</v>
      </c>
      <c r="I3918">
        <v>2</v>
      </c>
      <c r="J3918" t="s">
        <v>33</v>
      </c>
      <c r="K3918">
        <v>1708874</v>
      </c>
      <c r="L3918">
        <v>52842</v>
      </c>
      <c r="M3918">
        <v>32307</v>
      </c>
      <c r="N3918">
        <v>0.59909999999999997</v>
      </c>
      <c r="O3918">
        <v>19355</v>
      </c>
      <c r="P3918">
        <v>0</v>
      </c>
      <c r="Q3918">
        <v>20535</v>
      </c>
      <c r="R3918">
        <v>20535</v>
      </c>
      <c r="S3918">
        <v>39734</v>
      </c>
      <c r="T3918">
        <f t="shared" si="122"/>
        <v>60269</v>
      </c>
      <c r="U3918">
        <f t="shared" si="123"/>
        <v>1</v>
      </c>
      <c r="V3918">
        <v>0.18998470752695865</v>
      </c>
      <c r="W3918">
        <v>0.20297129288104251</v>
      </c>
      <c r="X3918">
        <v>5.5931165136567783E-2</v>
      </c>
      <c r="Y3918">
        <v>0.55111283445543113</v>
      </c>
      <c r="Z3918">
        <v>10039.36</v>
      </c>
      <c r="AA3918">
        <v>10725.61</v>
      </c>
      <c r="AB3918">
        <v>2955.5699999999997</v>
      </c>
      <c r="AC3918">
        <v>29122.45</v>
      </c>
    </row>
    <row r="3919" spans="1:29" x14ac:dyDescent="0.25">
      <c r="A3919">
        <v>2011</v>
      </c>
      <c r="B3919">
        <v>2008</v>
      </c>
      <c r="C3919">
        <v>2009</v>
      </c>
      <c r="D3919">
        <v>19</v>
      </c>
      <c r="E3919" t="s">
        <v>59</v>
      </c>
      <c r="F3919" t="s">
        <v>31</v>
      </c>
      <c r="G3919" t="s">
        <v>60</v>
      </c>
      <c r="H3919">
        <v>0</v>
      </c>
      <c r="I3919">
        <v>3</v>
      </c>
      <c r="J3919" t="s">
        <v>34</v>
      </c>
      <c r="K3919">
        <v>492430</v>
      </c>
      <c r="L3919">
        <v>54571</v>
      </c>
      <c r="M3919">
        <v>23448</v>
      </c>
      <c r="N3919">
        <v>0.85229999999999995</v>
      </c>
      <c r="O3919">
        <v>19984</v>
      </c>
      <c r="P3919">
        <v>0</v>
      </c>
      <c r="Q3919">
        <v>31123</v>
      </c>
      <c r="R3919">
        <v>31123</v>
      </c>
      <c r="S3919">
        <v>37814</v>
      </c>
      <c r="T3919">
        <f t="shared" si="122"/>
        <v>68937</v>
      </c>
      <c r="U3919">
        <f t="shared" si="123"/>
        <v>2</v>
      </c>
      <c r="V3919">
        <v>0.1570016847597229</v>
      </c>
      <c r="W3919">
        <v>4.8356672099286846E-2</v>
      </c>
      <c r="X3919">
        <v>0.13504648390242685</v>
      </c>
      <c r="Y3919">
        <v>0.65959515923856338</v>
      </c>
      <c r="Z3919">
        <v>8567.83</v>
      </c>
      <c r="AA3919">
        <v>2638.9</v>
      </c>
      <c r="AB3919">
        <v>7369.7</v>
      </c>
      <c r="AC3919">
        <v>35995.15</v>
      </c>
    </row>
    <row r="3920" spans="1:29" x14ac:dyDescent="0.25">
      <c r="A3920">
        <v>2011</v>
      </c>
      <c r="B3920">
        <v>2007</v>
      </c>
      <c r="C3920">
        <v>2008</v>
      </c>
      <c r="D3920">
        <v>19</v>
      </c>
      <c r="E3920" t="s">
        <v>59</v>
      </c>
      <c r="F3920" t="s">
        <v>31</v>
      </c>
      <c r="G3920" t="s">
        <v>60</v>
      </c>
      <c r="H3920">
        <v>0</v>
      </c>
      <c r="I3920">
        <v>4</v>
      </c>
      <c r="J3920" t="s">
        <v>34</v>
      </c>
      <c r="K3920">
        <v>413818</v>
      </c>
      <c r="L3920">
        <v>126185</v>
      </c>
      <c r="M3920">
        <v>63585</v>
      </c>
      <c r="N3920">
        <v>0.97409999999999997</v>
      </c>
      <c r="O3920">
        <v>61939</v>
      </c>
      <c r="P3920">
        <v>2197</v>
      </c>
      <c r="Q3920">
        <v>60401</v>
      </c>
      <c r="R3920">
        <v>62599</v>
      </c>
      <c r="S3920">
        <v>114698</v>
      </c>
      <c r="T3920">
        <f t="shared" si="122"/>
        <v>177297</v>
      </c>
      <c r="U3920">
        <f t="shared" si="123"/>
        <v>3</v>
      </c>
      <c r="V3920">
        <v>0.30050464525805504</v>
      </c>
      <c r="W3920">
        <v>0.11527109219295661</v>
      </c>
      <c r="X3920">
        <v>6.172769063238321E-2</v>
      </c>
      <c r="Y3920">
        <v>0.52249657191660503</v>
      </c>
      <c r="Z3920">
        <v>37919.380000000005</v>
      </c>
      <c r="AA3920">
        <v>14545.560000000001</v>
      </c>
      <c r="AB3920">
        <v>7789.15</v>
      </c>
      <c r="AC3920">
        <v>65931.58</v>
      </c>
    </row>
    <row r="3921" spans="1:29" x14ac:dyDescent="0.25">
      <c r="A3921">
        <v>2011</v>
      </c>
      <c r="B3921">
        <v>2006</v>
      </c>
      <c r="C3921">
        <v>2007</v>
      </c>
      <c r="D3921">
        <v>19</v>
      </c>
      <c r="E3921" t="s">
        <v>59</v>
      </c>
      <c r="F3921" t="s">
        <v>31</v>
      </c>
      <c r="G3921" t="s">
        <v>60</v>
      </c>
      <c r="H3921">
        <v>0</v>
      </c>
      <c r="I3921">
        <v>5</v>
      </c>
      <c r="J3921" t="s">
        <v>34</v>
      </c>
      <c r="K3921">
        <v>61321</v>
      </c>
      <c r="L3921">
        <v>18990</v>
      </c>
      <c r="M3921">
        <v>13253</v>
      </c>
      <c r="N3921">
        <v>1</v>
      </c>
      <c r="O3921">
        <v>13253</v>
      </c>
      <c r="P3921">
        <v>79</v>
      </c>
      <c r="Q3921">
        <v>5657</v>
      </c>
      <c r="R3921">
        <v>5737</v>
      </c>
      <c r="S3921">
        <v>30804</v>
      </c>
      <c r="T3921">
        <f t="shared" si="122"/>
        <v>36541</v>
      </c>
      <c r="U3921">
        <f t="shared" si="123"/>
        <v>4</v>
      </c>
      <c r="V3921">
        <v>0.54265239127847642</v>
      </c>
      <c r="W3921">
        <v>9.4078754056026601E-2</v>
      </c>
      <c r="X3921">
        <v>3.9938368405698497E-2</v>
      </c>
      <c r="Y3921">
        <v>0.32333048625979843</v>
      </c>
      <c r="Z3921">
        <v>10305.11</v>
      </c>
      <c r="AA3921">
        <v>1786.58</v>
      </c>
      <c r="AB3921">
        <v>758.44</v>
      </c>
      <c r="AC3921">
        <v>6140.13</v>
      </c>
    </row>
    <row r="3922" spans="1:29" x14ac:dyDescent="0.25">
      <c r="A3922">
        <v>2011</v>
      </c>
      <c r="B3922">
        <v>2009</v>
      </c>
      <c r="C3922">
        <v>2010</v>
      </c>
      <c r="D3922">
        <v>20</v>
      </c>
      <c r="E3922" t="s">
        <v>61</v>
      </c>
      <c r="F3922" t="s">
        <v>31</v>
      </c>
      <c r="G3922" t="s">
        <v>60</v>
      </c>
      <c r="H3922">
        <v>1</v>
      </c>
      <c r="I3922">
        <v>2</v>
      </c>
      <c r="J3922" t="s">
        <v>33</v>
      </c>
      <c r="K3922">
        <v>306609</v>
      </c>
      <c r="L3922">
        <v>16629</v>
      </c>
      <c r="M3922">
        <v>6462</v>
      </c>
      <c r="N3922">
        <v>0.73509999999999998</v>
      </c>
      <c r="O3922">
        <v>4750</v>
      </c>
      <c r="P3922">
        <v>0</v>
      </c>
      <c r="Q3922">
        <v>10166</v>
      </c>
      <c r="R3922">
        <v>10166</v>
      </c>
      <c r="S3922">
        <v>8533</v>
      </c>
      <c r="T3922">
        <f t="shared" si="122"/>
        <v>18699</v>
      </c>
      <c r="U3922">
        <f t="shared" si="123"/>
        <v>1</v>
      </c>
      <c r="V3922">
        <v>0</v>
      </c>
      <c r="W3922">
        <v>2.3725390912994269E-2</v>
      </c>
      <c r="X3922">
        <v>4.3499857478071467E-2</v>
      </c>
      <c r="Y3922">
        <v>0.9327747516089343</v>
      </c>
      <c r="Z3922">
        <v>0</v>
      </c>
      <c r="AA3922">
        <v>394.53</v>
      </c>
      <c r="AB3922">
        <v>723.36</v>
      </c>
      <c r="AC3922">
        <v>15511.130000000001</v>
      </c>
    </row>
    <row r="3923" spans="1:29" x14ac:dyDescent="0.25">
      <c r="A3923">
        <v>2011</v>
      </c>
      <c r="B3923">
        <v>2008</v>
      </c>
      <c r="C3923">
        <v>2009</v>
      </c>
      <c r="D3923">
        <v>20</v>
      </c>
      <c r="E3923" t="s">
        <v>61</v>
      </c>
      <c r="F3923" t="s">
        <v>31</v>
      </c>
      <c r="G3923" t="s">
        <v>60</v>
      </c>
      <c r="H3923">
        <v>1</v>
      </c>
      <c r="I3923">
        <v>3</v>
      </c>
      <c r="J3923" t="s">
        <v>34</v>
      </c>
      <c r="K3923">
        <v>162738</v>
      </c>
      <c r="L3923">
        <v>81042</v>
      </c>
      <c r="M3923">
        <v>39769</v>
      </c>
      <c r="N3923">
        <v>0.98270000000000002</v>
      </c>
      <c r="O3923">
        <v>39081</v>
      </c>
      <c r="P3923">
        <v>0</v>
      </c>
      <c r="Q3923">
        <v>41272</v>
      </c>
      <c r="R3923">
        <v>41272</v>
      </c>
      <c r="S3923">
        <v>19276</v>
      </c>
      <c r="T3923">
        <f t="shared" si="122"/>
        <v>60548</v>
      </c>
      <c r="U3923">
        <f t="shared" si="123"/>
        <v>2</v>
      </c>
      <c r="V3923">
        <v>0</v>
      </c>
      <c r="W3923">
        <v>3.4185749854335756E-3</v>
      </c>
      <c r="X3923">
        <v>0.13322077516326608</v>
      </c>
      <c r="Y3923">
        <v>0.86336064985130023</v>
      </c>
      <c r="Z3923">
        <v>0</v>
      </c>
      <c r="AA3923">
        <v>277.05</v>
      </c>
      <c r="AB3923">
        <v>10796.55</v>
      </c>
      <c r="AC3923">
        <v>69968.94</v>
      </c>
    </row>
    <row r="3924" spans="1:29" x14ac:dyDescent="0.25">
      <c r="A3924">
        <v>2011</v>
      </c>
      <c r="B3924">
        <v>2007</v>
      </c>
      <c r="C3924">
        <v>2008</v>
      </c>
      <c r="D3924">
        <v>20</v>
      </c>
      <c r="E3924" t="s">
        <v>61</v>
      </c>
      <c r="F3924" t="s">
        <v>31</v>
      </c>
      <c r="G3924" t="s">
        <v>60</v>
      </c>
      <c r="H3924">
        <v>1</v>
      </c>
      <c r="I3924">
        <v>4</v>
      </c>
      <c r="J3924" t="s">
        <v>34</v>
      </c>
      <c r="K3924">
        <v>12529</v>
      </c>
      <c r="L3924">
        <v>6830</v>
      </c>
      <c r="M3924">
        <v>1720</v>
      </c>
      <c r="N3924">
        <v>0.99980000000000002</v>
      </c>
      <c r="O3924">
        <v>1719</v>
      </c>
      <c r="P3924">
        <v>288</v>
      </c>
      <c r="Q3924">
        <v>4821</v>
      </c>
      <c r="R3924">
        <v>5110</v>
      </c>
      <c r="S3924">
        <v>3054</v>
      </c>
      <c r="T3924">
        <f t="shared" si="122"/>
        <v>8164</v>
      </c>
      <c r="U3924">
        <f t="shared" si="123"/>
        <v>3</v>
      </c>
      <c r="V3924">
        <v>0</v>
      </c>
      <c r="W3924">
        <v>2.4815312585096758E-3</v>
      </c>
      <c r="X3924">
        <v>0.13204820758777594</v>
      </c>
      <c r="Y3924">
        <v>0.86547026115371428</v>
      </c>
      <c r="Z3924">
        <v>0</v>
      </c>
      <c r="AA3924">
        <v>16.95</v>
      </c>
      <c r="AB3924">
        <v>901.95</v>
      </c>
      <c r="AC3924">
        <v>5911.5599999999995</v>
      </c>
    </row>
    <row r="3925" spans="1:29" x14ac:dyDescent="0.25">
      <c r="A3925">
        <v>2011</v>
      </c>
      <c r="B3925">
        <v>2006</v>
      </c>
      <c r="C3925">
        <v>2007</v>
      </c>
      <c r="D3925">
        <v>20</v>
      </c>
      <c r="E3925" t="s">
        <v>61</v>
      </c>
      <c r="F3925" t="s">
        <v>31</v>
      </c>
      <c r="G3925" t="s">
        <v>60</v>
      </c>
      <c r="H3925">
        <v>1</v>
      </c>
      <c r="I3925">
        <v>5</v>
      </c>
      <c r="J3925" t="s">
        <v>34</v>
      </c>
      <c r="K3925">
        <v>0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f t="shared" si="122"/>
        <v>0</v>
      </c>
      <c r="U3925">
        <f t="shared" si="123"/>
        <v>4</v>
      </c>
      <c r="V3925" t="e">
        <v>#DIV/0!</v>
      </c>
      <c r="W3925" t="e">
        <v>#DIV/0!</v>
      </c>
      <c r="X3925" t="e">
        <v>#DIV/0!</v>
      </c>
      <c r="Y3925" t="e">
        <v>#DIV/0!</v>
      </c>
      <c r="Z3925">
        <v>0</v>
      </c>
      <c r="AA3925">
        <v>0</v>
      </c>
      <c r="AB3925">
        <v>0</v>
      </c>
      <c r="AC3925">
        <v>0</v>
      </c>
    </row>
    <row r="3926" spans="1:29" x14ac:dyDescent="0.25">
      <c r="A3926">
        <v>2011</v>
      </c>
      <c r="B3926">
        <v>2009</v>
      </c>
      <c r="C3926">
        <v>2010</v>
      </c>
      <c r="D3926">
        <v>21</v>
      </c>
      <c r="E3926" t="s">
        <v>62</v>
      </c>
      <c r="F3926" t="s">
        <v>31</v>
      </c>
      <c r="G3926" t="s">
        <v>60</v>
      </c>
      <c r="H3926">
        <v>1</v>
      </c>
      <c r="I3926">
        <v>2</v>
      </c>
      <c r="J3926" t="s">
        <v>33</v>
      </c>
      <c r="K3926">
        <v>154333</v>
      </c>
      <c r="L3926">
        <v>1857</v>
      </c>
      <c r="M3926">
        <v>1464</v>
      </c>
      <c r="N3926">
        <v>0.64970000000000006</v>
      </c>
      <c r="O3926">
        <v>951</v>
      </c>
      <c r="P3926">
        <v>0</v>
      </c>
      <c r="Q3926">
        <v>392</v>
      </c>
      <c r="R3926">
        <v>392</v>
      </c>
      <c r="S3926">
        <v>2915</v>
      </c>
      <c r="T3926">
        <f t="shared" si="122"/>
        <v>3307</v>
      </c>
      <c r="U3926">
        <f t="shared" si="123"/>
        <v>1</v>
      </c>
      <c r="V3926">
        <v>0</v>
      </c>
      <c r="W3926">
        <v>0</v>
      </c>
      <c r="X3926">
        <v>0.14132061454980027</v>
      </c>
      <c r="Y3926">
        <v>0.85867938545019973</v>
      </c>
      <c r="Z3926">
        <v>0</v>
      </c>
      <c r="AA3926">
        <v>0</v>
      </c>
      <c r="AB3926">
        <v>262.52</v>
      </c>
      <c r="AC3926">
        <v>1595.1</v>
      </c>
    </row>
    <row r="3927" spans="1:29" x14ac:dyDescent="0.25">
      <c r="A3927">
        <v>2011</v>
      </c>
      <c r="B3927">
        <v>2008</v>
      </c>
      <c r="C3927">
        <v>2009</v>
      </c>
      <c r="D3927">
        <v>21</v>
      </c>
      <c r="E3927" t="s">
        <v>62</v>
      </c>
      <c r="F3927" t="s">
        <v>31</v>
      </c>
      <c r="G3927" t="s">
        <v>60</v>
      </c>
      <c r="H3927">
        <v>1</v>
      </c>
      <c r="I3927">
        <v>3</v>
      </c>
      <c r="J3927" t="s">
        <v>34</v>
      </c>
      <c r="K3927">
        <v>43726</v>
      </c>
      <c r="L3927">
        <v>12376</v>
      </c>
      <c r="M3927">
        <v>9375</v>
      </c>
      <c r="N3927">
        <v>0.94069999999999998</v>
      </c>
      <c r="O3927">
        <v>8819</v>
      </c>
      <c r="P3927">
        <v>0</v>
      </c>
      <c r="Q3927">
        <v>3000</v>
      </c>
      <c r="R3927">
        <v>3000</v>
      </c>
      <c r="S3927">
        <v>11756</v>
      </c>
      <c r="T3927">
        <f t="shared" si="122"/>
        <v>14756</v>
      </c>
      <c r="U3927">
        <f t="shared" si="123"/>
        <v>2</v>
      </c>
      <c r="V3927">
        <v>0</v>
      </c>
      <c r="W3927">
        <v>0</v>
      </c>
      <c r="X3927">
        <v>0.28392062119730777</v>
      </c>
      <c r="Y3927">
        <v>0.71607937880269246</v>
      </c>
      <c r="Z3927">
        <v>0</v>
      </c>
      <c r="AA3927">
        <v>0</v>
      </c>
      <c r="AB3927">
        <v>3513.83</v>
      </c>
      <c r="AC3927">
        <v>8862.27</v>
      </c>
    </row>
    <row r="3928" spans="1:29" x14ac:dyDescent="0.25">
      <c r="A3928">
        <v>2011</v>
      </c>
      <c r="B3928">
        <v>2007</v>
      </c>
      <c r="C3928">
        <v>2008</v>
      </c>
      <c r="D3928">
        <v>21</v>
      </c>
      <c r="E3928" t="s">
        <v>62</v>
      </c>
      <c r="F3928" t="s">
        <v>31</v>
      </c>
      <c r="G3928" t="s">
        <v>60</v>
      </c>
      <c r="H3928">
        <v>1</v>
      </c>
      <c r="I3928">
        <v>4</v>
      </c>
      <c r="J3928" t="s">
        <v>34</v>
      </c>
      <c r="K3928">
        <v>6638</v>
      </c>
      <c r="L3928">
        <v>1524</v>
      </c>
      <c r="M3928">
        <v>944</v>
      </c>
      <c r="N3928">
        <v>0.99439999999999995</v>
      </c>
      <c r="O3928">
        <v>938</v>
      </c>
      <c r="P3928">
        <v>0</v>
      </c>
      <c r="Q3928">
        <v>580</v>
      </c>
      <c r="R3928">
        <v>580</v>
      </c>
      <c r="S3928">
        <v>3542</v>
      </c>
      <c r="T3928">
        <f t="shared" si="122"/>
        <v>4122</v>
      </c>
      <c r="U3928">
        <f t="shared" si="123"/>
        <v>3</v>
      </c>
      <c r="V3928">
        <v>0</v>
      </c>
      <c r="W3928">
        <v>0</v>
      </c>
      <c r="X3928">
        <v>0.34938265125372303</v>
      </c>
      <c r="Y3928">
        <v>0.65061734874627686</v>
      </c>
      <c r="Z3928">
        <v>0</v>
      </c>
      <c r="AA3928">
        <v>0</v>
      </c>
      <c r="AB3928">
        <v>532.54999999999995</v>
      </c>
      <c r="AC3928">
        <v>991.71</v>
      </c>
    </row>
    <row r="3929" spans="1:29" x14ac:dyDescent="0.25">
      <c r="A3929">
        <v>2011</v>
      </c>
      <c r="B3929">
        <v>2006</v>
      </c>
      <c r="C3929">
        <v>2007</v>
      </c>
      <c r="D3929">
        <v>21</v>
      </c>
      <c r="E3929" t="s">
        <v>62</v>
      </c>
      <c r="F3929" t="s">
        <v>31</v>
      </c>
      <c r="G3929" t="s">
        <v>60</v>
      </c>
      <c r="H3929">
        <v>1</v>
      </c>
      <c r="I3929">
        <v>5</v>
      </c>
      <c r="J3929" t="s">
        <v>34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f t="shared" si="122"/>
        <v>0</v>
      </c>
      <c r="U3929">
        <f t="shared" si="123"/>
        <v>4</v>
      </c>
      <c r="V3929" t="e">
        <v>#DIV/0!</v>
      </c>
      <c r="W3929" t="e">
        <v>#DIV/0!</v>
      </c>
      <c r="X3929" t="e">
        <v>#DIV/0!</v>
      </c>
      <c r="Y3929" t="e">
        <v>#DIV/0!</v>
      </c>
      <c r="Z3929">
        <v>0</v>
      </c>
      <c r="AA3929">
        <v>0</v>
      </c>
      <c r="AB3929">
        <v>0</v>
      </c>
      <c r="AC3929">
        <v>0</v>
      </c>
    </row>
    <row r="3930" spans="1:29" x14ac:dyDescent="0.25">
      <c r="A3930">
        <v>2011</v>
      </c>
      <c r="B3930">
        <v>2009</v>
      </c>
      <c r="C3930">
        <v>2010</v>
      </c>
      <c r="D3930">
        <v>22</v>
      </c>
      <c r="E3930" t="s">
        <v>63</v>
      </c>
      <c r="F3930" t="s">
        <v>31</v>
      </c>
      <c r="G3930" t="s">
        <v>60</v>
      </c>
      <c r="H3930">
        <v>1</v>
      </c>
      <c r="I3930">
        <v>2</v>
      </c>
      <c r="J3930" t="s">
        <v>33</v>
      </c>
      <c r="K3930">
        <v>283766</v>
      </c>
      <c r="L3930">
        <v>5675</v>
      </c>
      <c r="M3930">
        <v>3350</v>
      </c>
      <c r="N3930">
        <v>0.61719999999999997</v>
      </c>
      <c r="O3930">
        <v>2067</v>
      </c>
      <c r="P3930">
        <v>0</v>
      </c>
      <c r="Q3930">
        <v>2325</v>
      </c>
      <c r="R3930">
        <v>2325</v>
      </c>
      <c r="S3930">
        <v>9842</v>
      </c>
      <c r="T3930">
        <f t="shared" si="122"/>
        <v>12167</v>
      </c>
      <c r="U3930">
        <f t="shared" si="123"/>
        <v>1</v>
      </c>
      <c r="V3930">
        <v>6.4944675452815584E-2</v>
      </c>
      <c r="W3930">
        <v>0.31380646980054977</v>
      </c>
      <c r="X3930">
        <v>8.5044752977658775E-2</v>
      </c>
      <c r="Y3930">
        <v>0.53620410176897604</v>
      </c>
      <c r="Z3930">
        <v>368.6</v>
      </c>
      <c r="AA3930">
        <v>1781.04</v>
      </c>
      <c r="AB3930">
        <v>482.68</v>
      </c>
      <c r="AC3930">
        <v>3043.2799999999997</v>
      </c>
    </row>
    <row r="3931" spans="1:29" x14ac:dyDescent="0.25">
      <c r="A3931">
        <v>2011</v>
      </c>
      <c r="B3931">
        <v>2008</v>
      </c>
      <c r="C3931">
        <v>2009</v>
      </c>
      <c r="D3931">
        <v>22</v>
      </c>
      <c r="E3931" t="s">
        <v>63</v>
      </c>
      <c r="F3931" t="s">
        <v>31</v>
      </c>
      <c r="G3931" t="s">
        <v>60</v>
      </c>
      <c r="H3931">
        <v>1</v>
      </c>
      <c r="I3931">
        <v>3</v>
      </c>
      <c r="J3931" t="s">
        <v>34</v>
      </c>
      <c r="K3931">
        <v>147023</v>
      </c>
      <c r="L3931">
        <v>24806</v>
      </c>
      <c r="M3931">
        <v>15810</v>
      </c>
      <c r="N3931">
        <v>0.82040000000000002</v>
      </c>
      <c r="O3931">
        <v>12970</v>
      </c>
      <c r="P3931">
        <v>0</v>
      </c>
      <c r="Q3931">
        <v>8996</v>
      </c>
      <c r="R3931">
        <v>8996</v>
      </c>
      <c r="S3931">
        <v>20323</v>
      </c>
      <c r="T3931">
        <f t="shared" si="122"/>
        <v>29319</v>
      </c>
      <c r="U3931">
        <f t="shared" si="123"/>
        <v>2</v>
      </c>
      <c r="V3931">
        <v>6.2402923746287782E-3</v>
      </c>
      <c r="W3931">
        <v>1.6652873255550052E-2</v>
      </c>
      <c r="X3931">
        <v>0.13412315225063723</v>
      </c>
      <c r="Y3931">
        <v>0.84298368211918395</v>
      </c>
      <c r="Z3931">
        <v>154.80000000000001</v>
      </c>
      <c r="AA3931">
        <v>413.1</v>
      </c>
      <c r="AB3931">
        <v>3327.13</v>
      </c>
      <c r="AC3931">
        <v>20911.5</v>
      </c>
    </row>
    <row r="3932" spans="1:29" x14ac:dyDescent="0.25">
      <c r="A3932">
        <v>2011</v>
      </c>
      <c r="B3932">
        <v>2007</v>
      </c>
      <c r="C3932">
        <v>2008</v>
      </c>
      <c r="D3932">
        <v>22</v>
      </c>
      <c r="E3932" t="s">
        <v>63</v>
      </c>
      <c r="F3932" t="s">
        <v>31</v>
      </c>
      <c r="G3932" t="s">
        <v>60</v>
      </c>
      <c r="H3932">
        <v>1</v>
      </c>
      <c r="I3932">
        <v>4</v>
      </c>
      <c r="J3932" t="s">
        <v>34</v>
      </c>
      <c r="K3932">
        <v>150941</v>
      </c>
      <c r="L3932">
        <v>41468</v>
      </c>
      <c r="M3932">
        <v>29442</v>
      </c>
      <c r="N3932">
        <v>0.98599999999999999</v>
      </c>
      <c r="O3932">
        <v>29030</v>
      </c>
      <c r="P3932">
        <v>553</v>
      </c>
      <c r="Q3932">
        <v>11472</v>
      </c>
      <c r="R3932">
        <v>12025</v>
      </c>
      <c r="S3932">
        <v>66465</v>
      </c>
      <c r="T3932">
        <f t="shared" si="122"/>
        <v>78490</v>
      </c>
      <c r="U3932">
        <f t="shared" si="123"/>
        <v>3</v>
      </c>
      <c r="V3932">
        <v>3.9032450517337919E-2</v>
      </c>
      <c r="W3932">
        <v>0.12473141979634444</v>
      </c>
      <c r="X3932">
        <v>0.20154861355944789</v>
      </c>
      <c r="Y3932">
        <v>0.63468751612686969</v>
      </c>
      <c r="Z3932">
        <v>1618.6</v>
      </c>
      <c r="AA3932">
        <v>5172.37</v>
      </c>
      <c r="AB3932">
        <v>8357.83</v>
      </c>
      <c r="AC3932">
        <v>26319.260000000002</v>
      </c>
    </row>
    <row r="3933" spans="1:29" x14ac:dyDescent="0.25">
      <c r="A3933">
        <v>2011</v>
      </c>
      <c r="B3933">
        <v>2006</v>
      </c>
      <c r="C3933">
        <v>2007</v>
      </c>
      <c r="D3933">
        <v>22</v>
      </c>
      <c r="E3933" t="s">
        <v>63</v>
      </c>
      <c r="F3933" t="s">
        <v>31</v>
      </c>
      <c r="G3933" t="s">
        <v>60</v>
      </c>
      <c r="H3933">
        <v>1</v>
      </c>
      <c r="I3933">
        <v>5</v>
      </c>
      <c r="J3933" t="s">
        <v>34</v>
      </c>
      <c r="K3933">
        <v>8283</v>
      </c>
      <c r="L3933">
        <v>1193</v>
      </c>
      <c r="M3933">
        <v>1125</v>
      </c>
      <c r="N3933">
        <v>1</v>
      </c>
      <c r="O3933">
        <v>1125</v>
      </c>
      <c r="P3933">
        <v>58</v>
      </c>
      <c r="Q3933">
        <v>9</v>
      </c>
      <c r="R3933">
        <v>67</v>
      </c>
      <c r="S3933">
        <v>6260</v>
      </c>
      <c r="T3933">
        <f t="shared" si="122"/>
        <v>6327</v>
      </c>
      <c r="U3933">
        <f t="shared" si="123"/>
        <v>4</v>
      </c>
      <c r="V3933">
        <v>1.1731679725143506E-4</v>
      </c>
      <c r="W3933">
        <v>3.6033016298655049E-4</v>
      </c>
      <c r="X3933">
        <v>0.81311434197846399</v>
      </c>
      <c r="Y3933">
        <v>0.18640801106129806</v>
      </c>
      <c r="Z3933">
        <v>0.14000000000000001</v>
      </c>
      <c r="AA3933">
        <v>0.43</v>
      </c>
      <c r="AB3933">
        <v>970.32999999999993</v>
      </c>
      <c r="AC3933">
        <v>222.45000000000002</v>
      </c>
    </row>
    <row r="3934" spans="1:29" x14ac:dyDescent="0.25">
      <c r="A3934">
        <v>2011</v>
      </c>
      <c r="B3934">
        <v>2009</v>
      </c>
      <c r="C3934">
        <v>2010</v>
      </c>
      <c r="D3934">
        <v>23</v>
      </c>
      <c r="E3934" t="s">
        <v>64</v>
      </c>
      <c r="F3934" t="s">
        <v>31</v>
      </c>
      <c r="G3934" t="s">
        <v>60</v>
      </c>
      <c r="H3934">
        <v>0</v>
      </c>
      <c r="I3934">
        <v>2</v>
      </c>
      <c r="J3934" t="s">
        <v>33</v>
      </c>
      <c r="K3934">
        <v>64925</v>
      </c>
      <c r="L3934">
        <v>2072</v>
      </c>
      <c r="M3934">
        <v>1401</v>
      </c>
      <c r="N3934">
        <v>0.53669999999999995</v>
      </c>
      <c r="O3934">
        <v>752</v>
      </c>
      <c r="P3934">
        <v>0</v>
      </c>
      <c r="Q3934">
        <v>670</v>
      </c>
      <c r="R3934">
        <v>670</v>
      </c>
      <c r="S3934">
        <v>8</v>
      </c>
      <c r="T3934">
        <f t="shared" si="122"/>
        <v>678</v>
      </c>
      <c r="U3934">
        <f t="shared" si="123"/>
        <v>1</v>
      </c>
      <c r="V3934">
        <v>0.18024916526740392</v>
      </c>
      <c r="W3934">
        <v>0.19661571420299925</v>
      </c>
      <c r="X3934">
        <v>8.9461139096365772E-2</v>
      </c>
      <c r="Y3934">
        <v>0.53367398143323097</v>
      </c>
      <c r="Z3934">
        <v>373.57</v>
      </c>
      <c r="AA3934">
        <v>407.49</v>
      </c>
      <c r="AB3934">
        <v>185.41</v>
      </c>
      <c r="AC3934">
        <v>1106.05</v>
      </c>
    </row>
    <row r="3935" spans="1:29" x14ac:dyDescent="0.25">
      <c r="A3935">
        <v>2011</v>
      </c>
      <c r="B3935">
        <v>2008</v>
      </c>
      <c r="C3935">
        <v>2009</v>
      </c>
      <c r="D3935">
        <v>23</v>
      </c>
      <c r="E3935" t="s">
        <v>64</v>
      </c>
      <c r="F3935" t="s">
        <v>31</v>
      </c>
      <c r="G3935" t="s">
        <v>60</v>
      </c>
      <c r="H3935">
        <v>0</v>
      </c>
      <c r="I3935">
        <v>3</v>
      </c>
      <c r="J3935" t="s">
        <v>34</v>
      </c>
      <c r="K3935">
        <v>31536</v>
      </c>
      <c r="L3935">
        <v>1710</v>
      </c>
      <c r="M3935">
        <v>1215</v>
      </c>
      <c r="N3935">
        <v>0.76370000000000005</v>
      </c>
      <c r="O3935">
        <v>928</v>
      </c>
      <c r="P3935">
        <v>0</v>
      </c>
      <c r="Q3935">
        <v>495</v>
      </c>
      <c r="R3935">
        <v>495</v>
      </c>
      <c r="S3935">
        <v>532</v>
      </c>
      <c r="T3935">
        <f t="shared" si="122"/>
        <v>1027</v>
      </c>
      <c r="U3935">
        <f t="shared" si="123"/>
        <v>2</v>
      </c>
      <c r="V3935">
        <v>0.1423368545355696</v>
      </c>
      <c r="W3935">
        <v>5.613267936793738E-2</v>
      </c>
      <c r="X3935">
        <v>0.17325601108389502</v>
      </c>
      <c r="Y3935">
        <v>0.62827445501259793</v>
      </c>
      <c r="Z3935">
        <v>243.48000000000002</v>
      </c>
      <c r="AA3935">
        <v>96.02000000000001</v>
      </c>
      <c r="AB3935">
        <v>296.37</v>
      </c>
      <c r="AC3935">
        <v>1074.72</v>
      </c>
    </row>
    <row r="3936" spans="1:29" x14ac:dyDescent="0.25">
      <c r="A3936">
        <v>2011</v>
      </c>
      <c r="B3936">
        <v>2007</v>
      </c>
      <c r="C3936">
        <v>2008</v>
      </c>
      <c r="D3936">
        <v>23</v>
      </c>
      <c r="E3936" t="s">
        <v>64</v>
      </c>
      <c r="F3936" t="s">
        <v>31</v>
      </c>
      <c r="G3936" t="s">
        <v>60</v>
      </c>
      <c r="H3936">
        <v>0</v>
      </c>
      <c r="I3936">
        <v>4</v>
      </c>
      <c r="J3936" t="s">
        <v>34</v>
      </c>
      <c r="K3936">
        <v>29566</v>
      </c>
      <c r="L3936">
        <v>7395</v>
      </c>
      <c r="M3936">
        <v>3044</v>
      </c>
      <c r="N3936">
        <v>0.94310000000000005</v>
      </c>
      <c r="O3936">
        <v>2871</v>
      </c>
      <c r="P3936">
        <v>517</v>
      </c>
      <c r="Q3936">
        <v>3833</v>
      </c>
      <c r="R3936">
        <v>4350</v>
      </c>
      <c r="S3936">
        <v>4750</v>
      </c>
      <c r="T3936">
        <f t="shared" si="122"/>
        <v>9100</v>
      </c>
      <c r="U3936">
        <f t="shared" si="123"/>
        <v>3</v>
      </c>
      <c r="V3936">
        <v>0.14799174630990822</v>
      </c>
      <c r="W3936">
        <v>0.10266946837798223</v>
      </c>
      <c r="X3936">
        <v>8.766300497060367E-2</v>
      </c>
      <c r="Y3936">
        <v>0.66167578034150587</v>
      </c>
      <c r="Z3936">
        <v>1094.47</v>
      </c>
      <c r="AA3936">
        <v>759.29</v>
      </c>
      <c r="AB3936">
        <v>648.30999999999995</v>
      </c>
      <c r="AC3936">
        <v>4893.41</v>
      </c>
    </row>
    <row r="3937" spans="1:29" x14ac:dyDescent="0.25">
      <c r="A3937">
        <v>2011</v>
      </c>
      <c r="B3937">
        <v>2006</v>
      </c>
      <c r="C3937">
        <v>2007</v>
      </c>
      <c r="D3937">
        <v>23</v>
      </c>
      <c r="E3937" t="s">
        <v>64</v>
      </c>
      <c r="F3937" t="s">
        <v>31</v>
      </c>
      <c r="G3937" t="s">
        <v>60</v>
      </c>
      <c r="H3937">
        <v>0</v>
      </c>
      <c r="I3937">
        <v>5</v>
      </c>
      <c r="J3937" t="s">
        <v>34</v>
      </c>
      <c r="K3937">
        <v>5010</v>
      </c>
      <c r="L3937">
        <v>3572</v>
      </c>
      <c r="M3937">
        <v>654</v>
      </c>
      <c r="N3937">
        <v>1</v>
      </c>
      <c r="O3937">
        <v>654</v>
      </c>
      <c r="P3937">
        <v>0</v>
      </c>
      <c r="Q3937">
        <v>2917</v>
      </c>
      <c r="R3937">
        <v>2918</v>
      </c>
      <c r="S3937">
        <v>936</v>
      </c>
      <c r="T3937">
        <f t="shared" si="122"/>
        <v>3854</v>
      </c>
      <c r="U3937">
        <f t="shared" si="123"/>
        <v>4</v>
      </c>
      <c r="V3937">
        <v>0.16077456627983139</v>
      </c>
      <c r="W3937">
        <v>6.0572471435209295E-3</v>
      </c>
      <c r="X3937">
        <v>5.8781048989805693E-5</v>
      </c>
      <c r="Y3937">
        <v>0.83310940552765789</v>
      </c>
      <c r="Z3937">
        <v>574.38</v>
      </c>
      <c r="AA3937">
        <v>21.64</v>
      </c>
      <c r="AB3937">
        <v>0.21000000000000002</v>
      </c>
      <c r="AC3937">
        <v>2976.35</v>
      </c>
    </row>
    <row r="3938" spans="1:29" x14ac:dyDescent="0.25">
      <c r="A3938">
        <v>2011</v>
      </c>
      <c r="B3938">
        <v>2008</v>
      </c>
      <c r="C3938">
        <v>2010</v>
      </c>
      <c r="D3938">
        <v>24</v>
      </c>
      <c r="E3938" t="s">
        <v>65</v>
      </c>
      <c r="F3938" t="s">
        <v>31</v>
      </c>
      <c r="G3938" t="s">
        <v>60</v>
      </c>
      <c r="H3938">
        <v>2</v>
      </c>
      <c r="I3938">
        <v>3</v>
      </c>
      <c r="J3938" t="s">
        <v>33</v>
      </c>
      <c r="K3938">
        <v>248092</v>
      </c>
      <c r="L3938">
        <v>8899</v>
      </c>
      <c r="M3938">
        <v>8196</v>
      </c>
      <c r="N3938">
        <v>0.65969999999999995</v>
      </c>
      <c r="O3938">
        <v>5407</v>
      </c>
      <c r="P3938">
        <v>0</v>
      </c>
      <c r="Q3938">
        <v>702</v>
      </c>
      <c r="R3938">
        <v>702</v>
      </c>
      <c r="S3938">
        <v>3235</v>
      </c>
      <c r="T3938">
        <f t="shared" si="122"/>
        <v>3937</v>
      </c>
      <c r="U3938">
        <f t="shared" si="123"/>
        <v>1</v>
      </c>
      <c r="V3938">
        <v>0.18963056849618301</v>
      </c>
      <c r="W3938">
        <v>0.3801151060382354</v>
      </c>
      <c r="X3938">
        <v>0.170181423476508</v>
      </c>
      <c r="Y3938">
        <v>0.26007290198907368</v>
      </c>
      <c r="Z3938">
        <v>1687.64</v>
      </c>
      <c r="AA3938">
        <v>3382.88</v>
      </c>
      <c r="AB3938">
        <v>1514.55</v>
      </c>
      <c r="AC3938">
        <v>2314.5499999999997</v>
      </c>
    </row>
    <row r="3939" spans="1:29" x14ac:dyDescent="0.25">
      <c r="A3939">
        <v>2011</v>
      </c>
      <c r="B3939">
        <v>2007</v>
      </c>
      <c r="C3939">
        <v>2009</v>
      </c>
      <c r="D3939">
        <v>24</v>
      </c>
      <c r="E3939" t="s">
        <v>65</v>
      </c>
      <c r="F3939" t="s">
        <v>31</v>
      </c>
      <c r="G3939" t="s">
        <v>60</v>
      </c>
      <c r="H3939">
        <v>2</v>
      </c>
      <c r="I3939">
        <v>4</v>
      </c>
      <c r="J3939" t="s">
        <v>34</v>
      </c>
      <c r="K3939">
        <v>151212</v>
      </c>
      <c r="L3939">
        <v>23795</v>
      </c>
      <c r="M3939">
        <v>12626</v>
      </c>
      <c r="N3939">
        <v>0.95499999999999996</v>
      </c>
      <c r="O3939">
        <v>12058</v>
      </c>
      <c r="P3939">
        <v>0</v>
      </c>
      <c r="Q3939">
        <v>11168</v>
      </c>
      <c r="R3939">
        <v>11168</v>
      </c>
      <c r="S3939">
        <v>50162</v>
      </c>
      <c r="T3939">
        <f t="shared" si="122"/>
        <v>61330</v>
      </c>
      <c r="U3939">
        <f t="shared" si="123"/>
        <v>2</v>
      </c>
      <c r="V3939">
        <v>0.27237880467626474</v>
      </c>
      <c r="W3939">
        <v>0.14785674001242274</v>
      </c>
      <c r="X3939">
        <v>6.8666353436385552E-2</v>
      </c>
      <c r="Y3939">
        <v>0.5110981018749271</v>
      </c>
      <c r="Z3939">
        <v>6481.2699999999995</v>
      </c>
      <c r="AA3939">
        <v>3518.2599999999998</v>
      </c>
      <c r="AB3939">
        <v>1633.92</v>
      </c>
      <c r="AC3939">
        <v>12161.61</v>
      </c>
    </row>
    <row r="3940" spans="1:29" x14ac:dyDescent="0.25">
      <c r="A3940">
        <v>2011</v>
      </c>
      <c r="B3940">
        <v>2006</v>
      </c>
      <c r="C3940">
        <v>2008</v>
      </c>
      <c r="D3940">
        <v>24</v>
      </c>
      <c r="E3940" t="s">
        <v>65</v>
      </c>
      <c r="F3940" t="s">
        <v>31</v>
      </c>
      <c r="G3940" t="s">
        <v>60</v>
      </c>
      <c r="H3940">
        <v>2</v>
      </c>
      <c r="I3940">
        <v>5</v>
      </c>
      <c r="J3940" t="s">
        <v>34</v>
      </c>
      <c r="K3940">
        <v>28465</v>
      </c>
      <c r="L3940">
        <v>8245</v>
      </c>
      <c r="M3940">
        <v>642</v>
      </c>
      <c r="N3940">
        <v>0.99790000000000001</v>
      </c>
      <c r="O3940">
        <v>640</v>
      </c>
      <c r="P3940">
        <v>0</v>
      </c>
      <c r="Q3940">
        <v>7603</v>
      </c>
      <c r="R3940">
        <v>7603</v>
      </c>
      <c r="S3940">
        <v>14062</v>
      </c>
      <c r="T3940">
        <f t="shared" si="122"/>
        <v>21665</v>
      </c>
      <c r="U3940">
        <f t="shared" si="123"/>
        <v>3</v>
      </c>
      <c r="V3940">
        <v>1.6778083946209225E-2</v>
      </c>
      <c r="W3940">
        <v>1.68702578930006E-2</v>
      </c>
      <c r="X3940">
        <v>8.116158577998564E-3</v>
      </c>
      <c r="Y3940">
        <v>0.95823549958279164</v>
      </c>
      <c r="Z3940">
        <v>138.34</v>
      </c>
      <c r="AA3940">
        <v>139.1</v>
      </c>
      <c r="AB3940">
        <v>66.92</v>
      </c>
      <c r="AC3940">
        <v>7900.920000000001</v>
      </c>
    </row>
    <row r="3941" spans="1:29" x14ac:dyDescent="0.25">
      <c r="A3941">
        <v>2011</v>
      </c>
      <c r="B3941">
        <v>2005</v>
      </c>
      <c r="C3941">
        <v>2007</v>
      </c>
      <c r="D3941">
        <v>24</v>
      </c>
      <c r="E3941" t="s">
        <v>65</v>
      </c>
      <c r="F3941" t="s">
        <v>31</v>
      </c>
      <c r="G3941" t="s">
        <v>60</v>
      </c>
      <c r="H3941">
        <v>2</v>
      </c>
      <c r="I3941">
        <v>6</v>
      </c>
      <c r="J3941" t="s">
        <v>34</v>
      </c>
      <c r="K3941">
        <v>277</v>
      </c>
      <c r="L3941">
        <v>145</v>
      </c>
      <c r="M3941">
        <v>0</v>
      </c>
      <c r="N3941">
        <v>1</v>
      </c>
      <c r="O3941">
        <v>0</v>
      </c>
      <c r="P3941">
        <v>0</v>
      </c>
      <c r="Q3941">
        <v>145</v>
      </c>
      <c r="R3941">
        <v>145</v>
      </c>
      <c r="S3941">
        <v>103</v>
      </c>
      <c r="T3941">
        <f t="shared" si="122"/>
        <v>248</v>
      </c>
      <c r="U3941">
        <f t="shared" si="123"/>
        <v>4</v>
      </c>
      <c r="V3941">
        <v>1.3783597518952448E-4</v>
      </c>
      <c r="W3941">
        <v>6.891798759476224E-5</v>
      </c>
      <c r="X3941">
        <v>6.891798759476224E-5</v>
      </c>
      <c r="Y3941">
        <v>0.99972432804962097</v>
      </c>
      <c r="Z3941">
        <v>0.02</v>
      </c>
      <c r="AA3941">
        <v>0.01</v>
      </c>
      <c r="AB3941">
        <v>0.01</v>
      </c>
      <c r="AC3941">
        <v>145.06</v>
      </c>
    </row>
    <row r="3942" spans="1:29" x14ac:dyDescent="0.25">
      <c r="A3942">
        <v>2011</v>
      </c>
      <c r="B3942">
        <v>2008</v>
      </c>
      <c r="C3942">
        <v>2010</v>
      </c>
      <c r="D3942">
        <v>25</v>
      </c>
      <c r="E3942" t="s">
        <v>66</v>
      </c>
      <c r="F3942" t="s">
        <v>31</v>
      </c>
      <c r="G3942" t="s">
        <v>60</v>
      </c>
      <c r="H3942">
        <v>2</v>
      </c>
      <c r="I3942">
        <v>3</v>
      </c>
      <c r="J3942" t="s">
        <v>33</v>
      </c>
      <c r="K3942">
        <v>53828</v>
      </c>
      <c r="L3942">
        <v>4285</v>
      </c>
      <c r="M3942">
        <v>3813</v>
      </c>
      <c r="N3942">
        <v>0.6794</v>
      </c>
      <c r="O3942">
        <v>2591</v>
      </c>
      <c r="P3942">
        <v>0</v>
      </c>
      <c r="Q3942">
        <v>471</v>
      </c>
      <c r="R3942">
        <v>471</v>
      </c>
      <c r="S3942">
        <v>1772</v>
      </c>
      <c r="T3942">
        <f t="shared" si="122"/>
        <v>2243</v>
      </c>
      <c r="U3942">
        <f t="shared" si="123"/>
        <v>1</v>
      </c>
      <c r="V3942">
        <v>7.2272794095341653E-2</v>
      </c>
      <c r="W3942">
        <v>0.16511295249251534</v>
      </c>
      <c r="X3942">
        <v>0.10057100454330137</v>
      </c>
      <c r="Y3942">
        <v>0.66204324886884169</v>
      </c>
      <c r="Z3942">
        <v>309.72000000000003</v>
      </c>
      <c r="AA3942">
        <v>707.58</v>
      </c>
      <c r="AB3942">
        <v>430.99</v>
      </c>
      <c r="AC3942">
        <v>2837.1400000000003</v>
      </c>
    </row>
    <row r="3943" spans="1:29" x14ac:dyDescent="0.25">
      <c r="A3943">
        <v>2011</v>
      </c>
      <c r="B3943">
        <v>2007</v>
      </c>
      <c r="C3943">
        <v>2009</v>
      </c>
      <c r="D3943">
        <v>25</v>
      </c>
      <c r="E3943" t="s">
        <v>66</v>
      </c>
      <c r="F3943" t="s">
        <v>31</v>
      </c>
      <c r="G3943" t="s">
        <v>60</v>
      </c>
      <c r="H3943">
        <v>2</v>
      </c>
      <c r="I3943">
        <v>4</v>
      </c>
      <c r="J3943" t="s">
        <v>34</v>
      </c>
      <c r="K3943">
        <v>10671</v>
      </c>
      <c r="L3943">
        <v>2394</v>
      </c>
      <c r="M3943">
        <v>1485</v>
      </c>
      <c r="N3943">
        <v>0.93149999999999999</v>
      </c>
      <c r="O3943">
        <v>1383</v>
      </c>
      <c r="P3943">
        <v>0</v>
      </c>
      <c r="Q3943">
        <v>908</v>
      </c>
      <c r="R3943">
        <v>908</v>
      </c>
      <c r="S3943">
        <v>3032</v>
      </c>
      <c r="T3943">
        <f t="shared" si="122"/>
        <v>3940</v>
      </c>
      <c r="U3943">
        <f t="shared" si="123"/>
        <v>2</v>
      </c>
      <c r="V3943">
        <v>5.9115913638053387E-2</v>
      </c>
      <c r="W3943">
        <v>6.3271946568871099E-2</v>
      </c>
      <c r="X3943">
        <v>9.0714294664823253E-2</v>
      </c>
      <c r="Y3943">
        <v>0.78689784512825223</v>
      </c>
      <c r="Z3943">
        <v>141.53</v>
      </c>
      <c r="AA3943">
        <v>151.47999999999999</v>
      </c>
      <c r="AB3943">
        <v>217.18</v>
      </c>
      <c r="AC3943">
        <v>1883.92</v>
      </c>
    </row>
    <row r="3944" spans="1:29" x14ac:dyDescent="0.25">
      <c r="A3944">
        <v>2011</v>
      </c>
      <c r="B3944">
        <v>2006</v>
      </c>
      <c r="C3944">
        <v>2008</v>
      </c>
      <c r="D3944">
        <v>25</v>
      </c>
      <c r="E3944" t="s">
        <v>66</v>
      </c>
      <c r="F3944" t="s">
        <v>31</v>
      </c>
      <c r="G3944" t="s">
        <v>60</v>
      </c>
      <c r="H3944">
        <v>2</v>
      </c>
      <c r="I3944">
        <v>5</v>
      </c>
      <c r="J3944" t="s">
        <v>34</v>
      </c>
      <c r="K3944">
        <v>4696</v>
      </c>
      <c r="L3944">
        <v>1623</v>
      </c>
      <c r="M3944">
        <v>134</v>
      </c>
      <c r="N3944">
        <v>0.999</v>
      </c>
      <c r="O3944">
        <v>133</v>
      </c>
      <c r="P3944">
        <v>0</v>
      </c>
      <c r="Q3944">
        <v>1489</v>
      </c>
      <c r="R3944">
        <v>1489</v>
      </c>
      <c r="S3944">
        <v>2098</v>
      </c>
      <c r="T3944">
        <f t="shared" si="122"/>
        <v>3587</v>
      </c>
      <c r="U3944">
        <f t="shared" si="123"/>
        <v>3</v>
      </c>
      <c r="V3944">
        <v>1.2832518081344486E-2</v>
      </c>
      <c r="W3944">
        <v>1.8623476793040994E-2</v>
      </c>
      <c r="X3944">
        <v>2.6872512660021441E-2</v>
      </c>
      <c r="Y3944">
        <v>0.94167149246559301</v>
      </c>
      <c r="Z3944">
        <v>20.83</v>
      </c>
      <c r="AA3944">
        <v>30.23</v>
      </c>
      <c r="AB3944">
        <v>43.620000000000005</v>
      </c>
      <c r="AC3944">
        <v>1528.54</v>
      </c>
    </row>
    <row r="3945" spans="1:29" x14ac:dyDescent="0.25">
      <c r="A3945">
        <v>2011</v>
      </c>
      <c r="B3945">
        <v>2005</v>
      </c>
      <c r="C3945">
        <v>2007</v>
      </c>
      <c r="D3945">
        <v>25</v>
      </c>
      <c r="E3945" t="s">
        <v>66</v>
      </c>
      <c r="F3945" t="s">
        <v>31</v>
      </c>
      <c r="G3945" t="s">
        <v>60</v>
      </c>
      <c r="H3945">
        <v>2</v>
      </c>
      <c r="I3945">
        <v>6</v>
      </c>
      <c r="J3945" t="s">
        <v>34</v>
      </c>
      <c r="K3945">
        <v>22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19</v>
      </c>
      <c r="T3945">
        <f t="shared" si="122"/>
        <v>19</v>
      </c>
      <c r="U3945">
        <f t="shared" si="123"/>
        <v>4</v>
      </c>
      <c r="V3945">
        <v>0</v>
      </c>
      <c r="W3945">
        <v>0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0.03</v>
      </c>
    </row>
    <row r="3946" spans="1:29" x14ac:dyDescent="0.25">
      <c r="A3946">
        <v>2011</v>
      </c>
      <c r="B3946">
        <v>2009</v>
      </c>
      <c r="C3946">
        <v>2010</v>
      </c>
      <c r="D3946">
        <v>26</v>
      </c>
      <c r="E3946" t="s">
        <v>67</v>
      </c>
      <c r="F3946" t="s">
        <v>31</v>
      </c>
      <c r="G3946" t="s">
        <v>60</v>
      </c>
      <c r="H3946">
        <v>0</v>
      </c>
      <c r="I3946">
        <v>2</v>
      </c>
      <c r="J3946" t="s">
        <v>33</v>
      </c>
      <c r="K3946">
        <v>371170</v>
      </c>
      <c r="L3946">
        <v>13875</v>
      </c>
      <c r="M3946">
        <v>7864</v>
      </c>
      <c r="N3946">
        <v>0.54830000000000001</v>
      </c>
      <c r="O3946">
        <v>4312</v>
      </c>
      <c r="P3946">
        <v>0</v>
      </c>
      <c r="Q3946">
        <v>6011</v>
      </c>
      <c r="R3946">
        <v>6011</v>
      </c>
      <c r="S3946">
        <v>0</v>
      </c>
      <c r="T3946">
        <f t="shared" si="122"/>
        <v>6011</v>
      </c>
      <c r="U3946">
        <f t="shared" si="123"/>
        <v>1</v>
      </c>
      <c r="V3946">
        <v>0.15391522807300756</v>
      </c>
      <c r="W3946">
        <v>0.22607744983719882</v>
      </c>
      <c r="X3946">
        <v>4.5500734371013749E-2</v>
      </c>
      <c r="Y3946">
        <v>0.57450658771877983</v>
      </c>
      <c r="Z3946">
        <v>2135.6999999999998</v>
      </c>
      <c r="AA3946">
        <v>3137.01</v>
      </c>
      <c r="AB3946">
        <v>631.36</v>
      </c>
      <c r="AC3946">
        <v>7971.75</v>
      </c>
    </row>
    <row r="3947" spans="1:29" x14ac:dyDescent="0.25">
      <c r="A3947">
        <v>2011</v>
      </c>
      <c r="B3947">
        <v>2008</v>
      </c>
      <c r="C3947">
        <v>2009</v>
      </c>
      <c r="D3947">
        <v>26</v>
      </c>
      <c r="E3947" t="s">
        <v>67</v>
      </c>
      <c r="F3947" t="s">
        <v>31</v>
      </c>
      <c r="G3947" t="s">
        <v>60</v>
      </c>
      <c r="H3947">
        <v>0</v>
      </c>
      <c r="I3947">
        <v>3</v>
      </c>
      <c r="J3947" t="s">
        <v>34</v>
      </c>
      <c r="K3947">
        <v>180879</v>
      </c>
      <c r="L3947">
        <v>7817</v>
      </c>
      <c r="M3947">
        <v>5253</v>
      </c>
      <c r="N3947">
        <v>0.76549999999999996</v>
      </c>
      <c r="O3947">
        <v>4021</v>
      </c>
      <c r="P3947">
        <v>0</v>
      </c>
      <c r="Q3947">
        <v>2563</v>
      </c>
      <c r="R3947">
        <v>2563</v>
      </c>
      <c r="S3947">
        <v>248</v>
      </c>
      <c r="T3947">
        <f t="shared" si="122"/>
        <v>2811</v>
      </c>
      <c r="U3947">
        <f t="shared" si="123"/>
        <v>2</v>
      </c>
      <c r="V3947">
        <v>0.1636131999810691</v>
      </c>
      <c r="W3947">
        <v>0.16261037185225172</v>
      </c>
      <c r="X3947">
        <v>0.21435579165222332</v>
      </c>
      <c r="Y3947">
        <v>0.45942063651445597</v>
      </c>
      <c r="Z3947">
        <v>1279.1100000000001</v>
      </c>
      <c r="AA3947">
        <v>1271.27</v>
      </c>
      <c r="AB3947">
        <v>1675.81</v>
      </c>
      <c r="AC3947">
        <v>3591.7</v>
      </c>
    </row>
    <row r="3948" spans="1:29" x14ac:dyDescent="0.25">
      <c r="A3948">
        <v>2011</v>
      </c>
      <c r="B3948">
        <v>2007</v>
      </c>
      <c r="C3948">
        <v>2008</v>
      </c>
      <c r="D3948">
        <v>26</v>
      </c>
      <c r="E3948" t="s">
        <v>67</v>
      </c>
      <c r="F3948" t="s">
        <v>31</v>
      </c>
      <c r="G3948" t="s">
        <v>60</v>
      </c>
      <c r="H3948">
        <v>0</v>
      </c>
      <c r="I3948">
        <v>4</v>
      </c>
      <c r="J3948" t="s">
        <v>34</v>
      </c>
      <c r="K3948">
        <v>135197</v>
      </c>
      <c r="L3948">
        <v>34562</v>
      </c>
      <c r="M3948">
        <v>31354</v>
      </c>
      <c r="N3948">
        <v>0.94969999999999999</v>
      </c>
      <c r="O3948">
        <v>29775</v>
      </c>
      <c r="P3948">
        <v>109</v>
      </c>
      <c r="Q3948">
        <v>3098</v>
      </c>
      <c r="R3948">
        <v>3208</v>
      </c>
      <c r="S3948">
        <v>25637</v>
      </c>
      <c r="T3948">
        <f t="shared" si="122"/>
        <v>28845</v>
      </c>
      <c r="U3948">
        <f t="shared" si="123"/>
        <v>3</v>
      </c>
      <c r="V3948">
        <v>0.34700700985685168</v>
      </c>
      <c r="W3948">
        <v>0.3549239123264461</v>
      </c>
      <c r="X3948">
        <v>0.16948791126634563</v>
      </c>
      <c r="Y3948">
        <v>0.12858116655035651</v>
      </c>
      <c r="Z3948">
        <v>11993.52</v>
      </c>
      <c r="AA3948">
        <v>12267.15</v>
      </c>
      <c r="AB3948">
        <v>5857.97</v>
      </c>
      <c r="AC3948">
        <v>4444.12</v>
      </c>
    </row>
    <row r="3949" spans="1:29" x14ac:dyDescent="0.25">
      <c r="A3949">
        <v>2011</v>
      </c>
      <c r="B3949">
        <v>2006</v>
      </c>
      <c r="C3949">
        <v>2007</v>
      </c>
      <c r="D3949">
        <v>26</v>
      </c>
      <c r="E3949" t="s">
        <v>67</v>
      </c>
      <c r="F3949" t="s">
        <v>31</v>
      </c>
      <c r="G3949" t="s">
        <v>60</v>
      </c>
      <c r="H3949">
        <v>0</v>
      </c>
      <c r="I3949">
        <v>5</v>
      </c>
      <c r="J3949" t="s">
        <v>34</v>
      </c>
      <c r="K3949">
        <v>40507</v>
      </c>
      <c r="L3949">
        <v>5539</v>
      </c>
      <c r="M3949">
        <v>5085</v>
      </c>
      <c r="N3949">
        <v>1</v>
      </c>
      <c r="O3949">
        <v>5085</v>
      </c>
      <c r="P3949">
        <v>407</v>
      </c>
      <c r="Q3949">
        <v>47</v>
      </c>
      <c r="R3949">
        <v>454</v>
      </c>
      <c r="S3949">
        <v>22692</v>
      </c>
      <c r="T3949">
        <f t="shared" si="122"/>
        <v>23146</v>
      </c>
      <c r="U3949">
        <f t="shared" si="123"/>
        <v>4</v>
      </c>
      <c r="V3949">
        <v>0.68238006014592445</v>
      </c>
      <c r="W3949">
        <v>0.23463769842559201</v>
      </c>
      <c r="X3949">
        <v>3.104771600726373E-4</v>
      </c>
      <c r="Y3949">
        <v>8.2671764268411121E-2</v>
      </c>
      <c r="Z3949">
        <v>3780.29</v>
      </c>
      <c r="AA3949">
        <v>1299.8599999999999</v>
      </c>
      <c r="AB3949">
        <v>1.72</v>
      </c>
      <c r="AC3949">
        <v>457.9899999999999</v>
      </c>
    </row>
    <row r="3950" spans="1:29" x14ac:dyDescent="0.25">
      <c r="A3950">
        <v>2011</v>
      </c>
      <c r="B3950">
        <v>2009</v>
      </c>
      <c r="C3950">
        <v>2010</v>
      </c>
      <c r="D3950">
        <v>27</v>
      </c>
      <c r="E3950" t="s">
        <v>68</v>
      </c>
      <c r="F3950" t="s">
        <v>31</v>
      </c>
      <c r="G3950" t="s">
        <v>69</v>
      </c>
      <c r="H3950">
        <v>0</v>
      </c>
      <c r="I3950">
        <v>2</v>
      </c>
      <c r="J3950" t="s">
        <v>33</v>
      </c>
      <c r="K3950">
        <v>394014</v>
      </c>
      <c r="L3950">
        <v>4947</v>
      </c>
      <c r="M3950">
        <v>4502</v>
      </c>
      <c r="N3950">
        <v>0.55720000000000003</v>
      </c>
      <c r="O3950">
        <v>2508</v>
      </c>
      <c r="P3950">
        <v>0</v>
      </c>
      <c r="Q3950">
        <v>445</v>
      </c>
      <c r="R3950">
        <v>445</v>
      </c>
      <c r="S3950">
        <v>4401</v>
      </c>
      <c r="T3950">
        <f t="shared" si="122"/>
        <v>4846</v>
      </c>
      <c r="U3950">
        <f t="shared" si="123"/>
        <v>1</v>
      </c>
      <c r="V3950">
        <v>0.46784282893367263</v>
      </c>
      <c r="W3950">
        <v>0.1303304747833855</v>
      </c>
      <c r="X3950">
        <v>0.15394736576167253</v>
      </c>
      <c r="Y3950">
        <v>0.24787933052126934</v>
      </c>
      <c r="Z3950">
        <v>2314.7600000000002</v>
      </c>
      <c r="AA3950">
        <v>644.84</v>
      </c>
      <c r="AB3950">
        <v>761.69</v>
      </c>
      <c r="AC3950">
        <v>1226.44</v>
      </c>
    </row>
    <row r="3951" spans="1:29" x14ac:dyDescent="0.25">
      <c r="A3951">
        <v>2011</v>
      </c>
      <c r="B3951">
        <v>2008</v>
      </c>
      <c r="C3951">
        <v>2009</v>
      </c>
      <c r="D3951">
        <v>27</v>
      </c>
      <c r="E3951" t="s">
        <v>68</v>
      </c>
      <c r="F3951" t="s">
        <v>31</v>
      </c>
      <c r="G3951" t="s">
        <v>69</v>
      </c>
      <c r="H3951">
        <v>0</v>
      </c>
      <c r="I3951">
        <v>3</v>
      </c>
      <c r="J3951" t="s">
        <v>34</v>
      </c>
      <c r="K3951">
        <v>280127</v>
      </c>
      <c r="L3951">
        <v>18971</v>
      </c>
      <c r="M3951">
        <v>16704</v>
      </c>
      <c r="N3951">
        <v>0.82299999999999995</v>
      </c>
      <c r="O3951">
        <v>13748</v>
      </c>
      <c r="P3951">
        <v>0</v>
      </c>
      <c r="Q3951">
        <v>2267</v>
      </c>
      <c r="R3951">
        <v>2267</v>
      </c>
      <c r="S3951">
        <v>20783</v>
      </c>
      <c r="T3951">
        <f t="shared" si="122"/>
        <v>23050</v>
      </c>
      <c r="U3951">
        <f t="shared" si="123"/>
        <v>2</v>
      </c>
      <c r="V3951">
        <v>0.34441605154576138</v>
      </c>
      <c r="W3951">
        <v>0.3110956847713563</v>
      </c>
      <c r="X3951">
        <v>0.15084641058239878</v>
      </c>
      <c r="Y3951">
        <v>0.19364185310048343</v>
      </c>
      <c r="Z3951">
        <v>6534.22</v>
      </c>
      <c r="AA3951">
        <v>5902.07</v>
      </c>
      <c r="AB3951">
        <v>2861.84</v>
      </c>
      <c r="AC3951">
        <v>3673.75</v>
      </c>
    </row>
    <row r="3952" spans="1:29" x14ac:dyDescent="0.25">
      <c r="A3952">
        <v>2011</v>
      </c>
      <c r="B3952">
        <v>2007</v>
      </c>
      <c r="C3952">
        <v>2008</v>
      </c>
      <c r="D3952">
        <v>27</v>
      </c>
      <c r="E3952" t="s">
        <v>68</v>
      </c>
      <c r="F3952" t="s">
        <v>31</v>
      </c>
      <c r="G3952" t="s">
        <v>69</v>
      </c>
      <c r="H3952">
        <v>0</v>
      </c>
      <c r="I3952">
        <v>4</v>
      </c>
      <c r="J3952" t="s">
        <v>34</v>
      </c>
      <c r="K3952">
        <v>131491</v>
      </c>
      <c r="L3952">
        <v>29816</v>
      </c>
      <c r="M3952">
        <v>20212</v>
      </c>
      <c r="N3952">
        <v>0.95289999999999997</v>
      </c>
      <c r="O3952">
        <v>19260</v>
      </c>
      <c r="P3952">
        <v>612</v>
      </c>
      <c r="Q3952">
        <v>8991</v>
      </c>
      <c r="R3952">
        <v>9603</v>
      </c>
      <c r="S3952">
        <v>37645</v>
      </c>
      <c r="T3952">
        <f t="shared" si="122"/>
        <v>47248</v>
      </c>
      <c r="U3952">
        <f t="shared" si="123"/>
        <v>3</v>
      </c>
      <c r="V3952">
        <v>0.42567378346027168</v>
      </c>
      <c r="W3952">
        <v>0.18888743182007986</v>
      </c>
      <c r="X3952">
        <v>6.5234386659927646E-2</v>
      </c>
      <c r="Y3952">
        <v>0.32020439805972101</v>
      </c>
      <c r="Z3952">
        <v>12692.03</v>
      </c>
      <c r="AA3952">
        <v>5631.93</v>
      </c>
      <c r="AB3952">
        <v>1945.0500000000002</v>
      </c>
      <c r="AC3952">
        <v>9547.32</v>
      </c>
    </row>
    <row r="3953" spans="1:29" x14ac:dyDescent="0.25">
      <c r="A3953">
        <v>2011</v>
      </c>
      <c r="B3953">
        <v>2006</v>
      </c>
      <c r="C3953">
        <v>2007</v>
      </c>
      <c r="D3953">
        <v>27</v>
      </c>
      <c r="E3953" t="s">
        <v>68</v>
      </c>
      <c r="F3953" t="s">
        <v>31</v>
      </c>
      <c r="G3953" t="s">
        <v>69</v>
      </c>
      <c r="H3953">
        <v>0</v>
      </c>
      <c r="I3953">
        <v>5</v>
      </c>
      <c r="J3953" t="s">
        <v>34</v>
      </c>
      <c r="K3953">
        <v>30094</v>
      </c>
      <c r="L3953">
        <v>10973</v>
      </c>
      <c r="M3953">
        <v>6900</v>
      </c>
      <c r="N3953">
        <v>1</v>
      </c>
      <c r="O3953">
        <v>6900</v>
      </c>
      <c r="P3953">
        <v>42</v>
      </c>
      <c r="Q3953">
        <v>4030</v>
      </c>
      <c r="R3953">
        <v>4072</v>
      </c>
      <c r="S3953">
        <v>16111</v>
      </c>
      <c r="T3953">
        <f t="shared" si="122"/>
        <v>20183</v>
      </c>
      <c r="U3953">
        <f t="shared" si="123"/>
        <v>4</v>
      </c>
      <c r="V3953">
        <v>0.43774901306076924</v>
      </c>
      <c r="W3953">
        <v>0.17065026810482151</v>
      </c>
      <c r="X3953">
        <v>1.9239391542395557E-2</v>
      </c>
      <c r="Y3953">
        <v>0.37236132729201371</v>
      </c>
      <c r="Z3953">
        <v>4803.5600000000004</v>
      </c>
      <c r="AA3953">
        <v>1872.6</v>
      </c>
      <c r="AB3953">
        <v>211.12</v>
      </c>
      <c r="AC3953">
        <v>4086.04</v>
      </c>
    </row>
    <row r="3954" spans="1:29" x14ac:dyDescent="0.25">
      <c r="A3954">
        <v>2011</v>
      </c>
      <c r="B3954">
        <v>2009</v>
      </c>
      <c r="C3954">
        <v>2010</v>
      </c>
      <c r="D3954">
        <v>28</v>
      </c>
      <c r="E3954" t="s">
        <v>70</v>
      </c>
      <c r="F3954" t="s">
        <v>31</v>
      </c>
      <c r="G3954" t="s">
        <v>58</v>
      </c>
      <c r="H3954">
        <v>0</v>
      </c>
      <c r="I3954">
        <v>2</v>
      </c>
      <c r="J3954" t="s">
        <v>33</v>
      </c>
      <c r="K3954">
        <v>153639</v>
      </c>
      <c r="L3954">
        <v>4411</v>
      </c>
      <c r="M3954">
        <v>2500</v>
      </c>
      <c r="N3954">
        <v>0.61399999999999999</v>
      </c>
      <c r="O3954">
        <v>1535</v>
      </c>
      <c r="P3954">
        <v>0</v>
      </c>
      <c r="Q3954">
        <v>1910</v>
      </c>
      <c r="R3954">
        <v>1910</v>
      </c>
      <c r="S3954">
        <v>7344</v>
      </c>
      <c r="T3954">
        <f t="shared" si="122"/>
        <v>9254</v>
      </c>
      <c r="U3954">
        <f t="shared" si="123"/>
        <v>1</v>
      </c>
      <c r="V3954">
        <v>0.33288219051375867</v>
      </c>
      <c r="W3954">
        <v>4.4819565542663593E-2</v>
      </c>
      <c r="X3954">
        <v>5.924480052232816E-2</v>
      </c>
      <c r="Y3954">
        <v>0.56305344342124952</v>
      </c>
      <c r="Z3954">
        <v>1468.35</v>
      </c>
      <c r="AA3954">
        <v>197.7</v>
      </c>
      <c r="AB3954">
        <v>261.33</v>
      </c>
      <c r="AC3954">
        <v>2483.6400000000003</v>
      </c>
    </row>
    <row r="3955" spans="1:29" x14ac:dyDescent="0.25">
      <c r="A3955">
        <v>2011</v>
      </c>
      <c r="B3955">
        <v>2008</v>
      </c>
      <c r="C3955">
        <v>2009</v>
      </c>
      <c r="D3955">
        <v>28</v>
      </c>
      <c r="E3955" t="s">
        <v>70</v>
      </c>
      <c r="F3955" t="s">
        <v>31</v>
      </c>
      <c r="G3955" t="s">
        <v>58</v>
      </c>
      <c r="H3955">
        <v>0</v>
      </c>
      <c r="I3955">
        <v>3</v>
      </c>
      <c r="J3955" t="s">
        <v>34</v>
      </c>
      <c r="K3955">
        <v>86823</v>
      </c>
      <c r="L3955">
        <v>11072</v>
      </c>
      <c r="M3955">
        <v>7710</v>
      </c>
      <c r="N3955">
        <v>0.81369999999999998</v>
      </c>
      <c r="O3955">
        <v>6273</v>
      </c>
      <c r="P3955">
        <v>0</v>
      </c>
      <c r="Q3955">
        <v>3362</v>
      </c>
      <c r="R3955">
        <v>3362</v>
      </c>
      <c r="S3955">
        <v>7957</v>
      </c>
      <c r="T3955">
        <f t="shared" si="122"/>
        <v>11319</v>
      </c>
      <c r="U3955">
        <f t="shared" si="123"/>
        <v>2</v>
      </c>
      <c r="V3955">
        <v>0.16175119910194916</v>
      </c>
      <c r="W3955">
        <v>0.11294723048315389</v>
      </c>
      <c r="X3955">
        <v>0.25522651309010225</v>
      </c>
      <c r="Y3955">
        <v>0.47007505732479477</v>
      </c>
      <c r="Z3955">
        <v>1791.0499999999997</v>
      </c>
      <c r="AA3955">
        <v>1250.6500000000001</v>
      </c>
      <c r="AB3955">
        <v>2826.09</v>
      </c>
      <c r="AC3955">
        <v>5205.08</v>
      </c>
    </row>
    <row r="3956" spans="1:29" x14ac:dyDescent="0.25">
      <c r="A3956">
        <v>2011</v>
      </c>
      <c r="B3956">
        <v>2007</v>
      </c>
      <c r="C3956">
        <v>2008</v>
      </c>
      <c r="D3956">
        <v>28</v>
      </c>
      <c r="E3956" t="s">
        <v>70</v>
      </c>
      <c r="F3956" t="s">
        <v>31</v>
      </c>
      <c r="G3956" t="s">
        <v>58</v>
      </c>
      <c r="H3956">
        <v>0</v>
      </c>
      <c r="I3956">
        <v>4</v>
      </c>
      <c r="J3956" t="s">
        <v>34</v>
      </c>
      <c r="K3956">
        <v>45997</v>
      </c>
      <c r="L3956">
        <v>14955</v>
      </c>
      <c r="M3956">
        <v>5193</v>
      </c>
      <c r="N3956">
        <v>0.95389999999999997</v>
      </c>
      <c r="O3956">
        <v>4954</v>
      </c>
      <c r="P3956">
        <v>389</v>
      </c>
      <c r="Q3956">
        <v>9372</v>
      </c>
      <c r="R3956">
        <v>9762</v>
      </c>
      <c r="S3956">
        <v>7274</v>
      </c>
      <c r="T3956">
        <f t="shared" si="122"/>
        <v>17036</v>
      </c>
      <c r="U3956">
        <f t="shared" si="123"/>
        <v>3</v>
      </c>
      <c r="V3956">
        <v>0.17485032582633381</v>
      </c>
      <c r="W3956">
        <v>0.10267173581923292</v>
      </c>
      <c r="X3956">
        <v>8.0313215858441742E-2</v>
      </c>
      <c r="Y3956">
        <v>0.64216472249599144</v>
      </c>
      <c r="Z3956">
        <v>2615.0299999999997</v>
      </c>
      <c r="AA3956">
        <v>1535.54</v>
      </c>
      <c r="AB3956">
        <v>1201.1500000000001</v>
      </c>
      <c r="AC3956">
        <v>9604.0999999999985</v>
      </c>
    </row>
    <row r="3957" spans="1:29" x14ac:dyDescent="0.25">
      <c r="A3957">
        <v>2011</v>
      </c>
      <c r="B3957">
        <v>2006</v>
      </c>
      <c r="C3957">
        <v>2007</v>
      </c>
      <c r="D3957">
        <v>28</v>
      </c>
      <c r="E3957" t="s">
        <v>70</v>
      </c>
      <c r="F3957" t="s">
        <v>31</v>
      </c>
      <c r="G3957" t="s">
        <v>58</v>
      </c>
      <c r="H3957">
        <v>0</v>
      </c>
      <c r="I3957">
        <v>5</v>
      </c>
      <c r="J3957" t="s">
        <v>34</v>
      </c>
      <c r="K3957">
        <v>13086</v>
      </c>
      <c r="L3957">
        <v>6050</v>
      </c>
      <c r="M3957">
        <v>3106</v>
      </c>
      <c r="N3957">
        <v>1</v>
      </c>
      <c r="O3957">
        <v>3106</v>
      </c>
      <c r="P3957">
        <v>34</v>
      </c>
      <c r="Q3957">
        <v>2908</v>
      </c>
      <c r="R3957">
        <v>2943</v>
      </c>
      <c r="S3957">
        <v>5727</v>
      </c>
      <c r="T3957">
        <f t="shared" si="122"/>
        <v>8670</v>
      </c>
      <c r="U3957">
        <f t="shared" si="123"/>
        <v>4</v>
      </c>
      <c r="V3957">
        <v>0.3634198543934023</v>
      </c>
      <c r="W3957">
        <v>0.13199791754468604</v>
      </c>
      <c r="X3957">
        <v>1.8143805108626492E-2</v>
      </c>
      <c r="Y3957">
        <v>0.48643842295328532</v>
      </c>
      <c r="Z3957">
        <v>2198.89</v>
      </c>
      <c r="AA3957">
        <v>798.66</v>
      </c>
      <c r="AB3957">
        <v>109.78</v>
      </c>
      <c r="AC3957">
        <v>2943.2200000000003</v>
      </c>
    </row>
    <row r="3958" spans="1:29" x14ac:dyDescent="0.25">
      <c r="A3958">
        <v>2011</v>
      </c>
      <c r="B3958">
        <v>2009</v>
      </c>
      <c r="C3958">
        <v>2010</v>
      </c>
      <c r="D3958">
        <v>29</v>
      </c>
      <c r="E3958" t="s">
        <v>71</v>
      </c>
      <c r="F3958" t="s">
        <v>31</v>
      </c>
      <c r="G3958" t="s">
        <v>60</v>
      </c>
      <c r="H3958">
        <v>0</v>
      </c>
      <c r="I3958">
        <v>2</v>
      </c>
      <c r="J3958" t="s">
        <v>33</v>
      </c>
      <c r="K3958">
        <v>113361</v>
      </c>
      <c r="L3958">
        <v>1945</v>
      </c>
      <c r="M3958">
        <v>1513</v>
      </c>
      <c r="N3958">
        <v>0.6018</v>
      </c>
      <c r="O3958">
        <v>910</v>
      </c>
      <c r="P3958">
        <v>0</v>
      </c>
      <c r="Q3958">
        <v>432</v>
      </c>
      <c r="R3958">
        <v>432</v>
      </c>
      <c r="S3958">
        <v>3246</v>
      </c>
      <c r="T3958">
        <f t="shared" si="122"/>
        <v>3678</v>
      </c>
      <c r="U3958">
        <f t="shared" si="123"/>
        <v>1</v>
      </c>
      <c r="V3958">
        <v>0.34753180007709111</v>
      </c>
      <c r="W3958">
        <v>7.4963381729410264E-2</v>
      </c>
      <c r="X3958">
        <v>9.9098034177052555E-2</v>
      </c>
      <c r="Y3958">
        <v>0.4784067840164461</v>
      </c>
      <c r="Z3958">
        <v>676.21</v>
      </c>
      <c r="AA3958">
        <v>145.86000000000001</v>
      </c>
      <c r="AB3958">
        <v>192.82000000000002</v>
      </c>
      <c r="AC3958">
        <v>930.86</v>
      </c>
    </row>
    <row r="3959" spans="1:29" x14ac:dyDescent="0.25">
      <c r="A3959">
        <v>2011</v>
      </c>
      <c r="B3959">
        <v>2008</v>
      </c>
      <c r="C3959">
        <v>2009</v>
      </c>
      <c r="D3959">
        <v>29</v>
      </c>
      <c r="E3959" t="s">
        <v>71</v>
      </c>
      <c r="F3959" t="s">
        <v>31</v>
      </c>
      <c r="G3959" t="s">
        <v>60</v>
      </c>
      <c r="H3959">
        <v>0</v>
      </c>
      <c r="I3959">
        <v>3</v>
      </c>
      <c r="J3959" t="s">
        <v>34</v>
      </c>
      <c r="K3959">
        <v>46204</v>
      </c>
      <c r="L3959">
        <v>5012</v>
      </c>
      <c r="M3959">
        <v>3896</v>
      </c>
      <c r="N3959">
        <v>0.81859999999999999</v>
      </c>
      <c r="O3959">
        <v>3189</v>
      </c>
      <c r="P3959">
        <v>0</v>
      </c>
      <c r="Q3959">
        <v>1115</v>
      </c>
      <c r="R3959">
        <v>1115</v>
      </c>
      <c r="S3959">
        <v>3775</v>
      </c>
      <c r="T3959">
        <f t="shared" si="122"/>
        <v>4890</v>
      </c>
      <c r="U3959">
        <f t="shared" si="123"/>
        <v>2</v>
      </c>
      <c r="V3959">
        <v>9.130100844862496E-2</v>
      </c>
      <c r="W3959">
        <v>3.8109582755628257E-2</v>
      </c>
      <c r="X3959">
        <v>0.24445752246815555</v>
      </c>
      <c r="Y3959">
        <v>0.62613188632759109</v>
      </c>
      <c r="Z3959">
        <v>457.65999999999997</v>
      </c>
      <c r="AA3959">
        <v>191.03</v>
      </c>
      <c r="AB3959">
        <v>1225.3800000000001</v>
      </c>
      <c r="AC3959">
        <v>3138.58</v>
      </c>
    </row>
    <row r="3960" spans="1:29" x14ac:dyDescent="0.25">
      <c r="A3960">
        <v>2011</v>
      </c>
      <c r="B3960">
        <v>2007</v>
      </c>
      <c r="C3960">
        <v>2008</v>
      </c>
      <c r="D3960">
        <v>29</v>
      </c>
      <c r="E3960" t="s">
        <v>71</v>
      </c>
      <c r="F3960" t="s">
        <v>31</v>
      </c>
      <c r="G3960" t="s">
        <v>60</v>
      </c>
      <c r="H3960">
        <v>0</v>
      </c>
      <c r="I3960">
        <v>4</v>
      </c>
      <c r="J3960" t="s">
        <v>34</v>
      </c>
      <c r="K3960">
        <v>19364</v>
      </c>
      <c r="L3960">
        <v>7188</v>
      </c>
      <c r="M3960">
        <v>3292</v>
      </c>
      <c r="N3960">
        <v>0.96499999999999997</v>
      </c>
      <c r="O3960">
        <v>3177</v>
      </c>
      <c r="P3960">
        <v>1</v>
      </c>
      <c r="Q3960">
        <v>3894</v>
      </c>
      <c r="R3960">
        <v>3895</v>
      </c>
      <c r="S3960">
        <v>3238</v>
      </c>
      <c r="T3960">
        <f t="shared" si="122"/>
        <v>7133</v>
      </c>
      <c r="U3960">
        <f t="shared" si="123"/>
        <v>3</v>
      </c>
      <c r="V3960">
        <v>8.7011137047166218E-2</v>
      </c>
      <c r="W3960">
        <v>4.260205714031344E-2</v>
      </c>
      <c r="X3960">
        <v>0.19096850299501156</v>
      </c>
      <c r="Y3960">
        <v>0.67941830281750881</v>
      </c>
      <c r="Z3960">
        <v>625.49</v>
      </c>
      <c r="AA3960">
        <v>306.25</v>
      </c>
      <c r="AB3960">
        <v>1372.8</v>
      </c>
      <c r="AC3960">
        <v>4884.08</v>
      </c>
    </row>
    <row r="3961" spans="1:29" x14ac:dyDescent="0.25">
      <c r="A3961">
        <v>2011</v>
      </c>
      <c r="B3961">
        <v>2006</v>
      </c>
      <c r="C3961">
        <v>2007</v>
      </c>
      <c r="D3961">
        <v>29</v>
      </c>
      <c r="E3961" t="s">
        <v>71</v>
      </c>
      <c r="F3961" t="s">
        <v>31</v>
      </c>
      <c r="G3961" t="s">
        <v>60</v>
      </c>
      <c r="H3961">
        <v>0</v>
      </c>
      <c r="I3961">
        <v>5</v>
      </c>
      <c r="J3961" t="s">
        <v>34</v>
      </c>
      <c r="K3961">
        <v>3319</v>
      </c>
      <c r="L3961">
        <v>1429</v>
      </c>
      <c r="M3961">
        <v>793</v>
      </c>
      <c r="N3961">
        <v>1</v>
      </c>
      <c r="O3961">
        <v>793</v>
      </c>
      <c r="P3961">
        <v>1</v>
      </c>
      <c r="Q3961">
        <v>635</v>
      </c>
      <c r="R3961">
        <v>636</v>
      </c>
      <c r="S3961">
        <v>1250</v>
      </c>
      <c r="T3961">
        <f t="shared" si="122"/>
        <v>1886</v>
      </c>
      <c r="U3961">
        <f t="shared" si="123"/>
        <v>4</v>
      </c>
      <c r="V3961">
        <v>0.25800089520505792</v>
      </c>
      <c r="W3961">
        <v>0.10941783696077885</v>
      </c>
      <c r="X3961">
        <v>9.7479438258826184E-2</v>
      </c>
      <c r="Y3961">
        <v>0.53510182957533714</v>
      </c>
      <c r="Z3961">
        <v>368.9</v>
      </c>
      <c r="AA3961">
        <v>156.44999999999999</v>
      </c>
      <c r="AB3961">
        <v>139.38</v>
      </c>
      <c r="AC3961">
        <v>765.1099999999999</v>
      </c>
    </row>
    <row r="3962" spans="1:29" x14ac:dyDescent="0.25">
      <c r="A3962">
        <v>2011</v>
      </c>
      <c r="B3962">
        <v>2009</v>
      </c>
      <c r="C3962">
        <v>2010</v>
      </c>
      <c r="D3962">
        <v>30</v>
      </c>
      <c r="E3962" t="s">
        <v>72</v>
      </c>
      <c r="F3962" t="s">
        <v>31</v>
      </c>
      <c r="G3962" t="s">
        <v>60</v>
      </c>
      <c r="H3962">
        <v>1</v>
      </c>
      <c r="I3962">
        <v>2</v>
      </c>
      <c r="J3962" t="s">
        <v>33</v>
      </c>
      <c r="K3962">
        <v>513216</v>
      </c>
      <c r="L3962">
        <v>10864</v>
      </c>
      <c r="M3962">
        <v>9702</v>
      </c>
      <c r="N3962">
        <v>0.56420000000000003</v>
      </c>
      <c r="O3962">
        <v>5474</v>
      </c>
      <c r="P3962">
        <v>0</v>
      </c>
      <c r="Q3962">
        <v>1161</v>
      </c>
      <c r="R3962">
        <v>1161</v>
      </c>
      <c r="S3962">
        <v>6585</v>
      </c>
      <c r="T3962">
        <f t="shared" si="122"/>
        <v>7746</v>
      </c>
      <c r="U3962">
        <f t="shared" si="123"/>
        <v>1</v>
      </c>
      <c r="V3962">
        <v>0.27750498166104459</v>
      </c>
      <c r="W3962">
        <v>0.29647533099858719</v>
      </c>
      <c r="X3962">
        <v>8.1725012310340225E-2</v>
      </c>
      <c r="Y3962">
        <v>0.34429467503002809</v>
      </c>
      <c r="Z3962">
        <v>3015.0499999999997</v>
      </c>
      <c r="AA3962">
        <v>3221.16</v>
      </c>
      <c r="AB3962">
        <v>887.93</v>
      </c>
      <c r="AC3962">
        <v>3740.71</v>
      </c>
    </row>
    <row r="3963" spans="1:29" x14ac:dyDescent="0.25">
      <c r="A3963">
        <v>2011</v>
      </c>
      <c r="B3963">
        <v>2008</v>
      </c>
      <c r="C3963">
        <v>2009</v>
      </c>
      <c r="D3963">
        <v>30</v>
      </c>
      <c r="E3963" t="s">
        <v>72</v>
      </c>
      <c r="F3963" t="s">
        <v>31</v>
      </c>
      <c r="G3963" t="s">
        <v>60</v>
      </c>
      <c r="H3963">
        <v>1</v>
      </c>
      <c r="I3963">
        <v>3</v>
      </c>
      <c r="J3963" t="s">
        <v>34</v>
      </c>
      <c r="K3963">
        <v>128214</v>
      </c>
      <c r="L3963">
        <v>8120</v>
      </c>
      <c r="M3963">
        <v>6159</v>
      </c>
      <c r="N3963">
        <v>0.78939999999999999</v>
      </c>
      <c r="O3963">
        <v>4861</v>
      </c>
      <c r="P3963">
        <v>0</v>
      </c>
      <c r="Q3963">
        <v>1961</v>
      </c>
      <c r="R3963">
        <v>1961</v>
      </c>
      <c r="S3963">
        <v>7220</v>
      </c>
      <c r="T3963">
        <f t="shared" si="122"/>
        <v>9181</v>
      </c>
      <c r="U3963">
        <f t="shared" si="123"/>
        <v>2</v>
      </c>
      <c r="V3963">
        <v>0.27469905035857833</v>
      </c>
      <c r="W3963">
        <v>8.4606992276775164E-2</v>
      </c>
      <c r="X3963">
        <v>0.24292940736070615</v>
      </c>
      <c r="Y3963">
        <v>0.3977645500039404</v>
      </c>
      <c r="Z3963">
        <v>2230.8200000000002</v>
      </c>
      <c r="AA3963">
        <v>687.09</v>
      </c>
      <c r="AB3963">
        <v>1972.8200000000002</v>
      </c>
      <c r="AC3963">
        <v>3230.23</v>
      </c>
    </row>
    <row r="3964" spans="1:29" x14ac:dyDescent="0.25">
      <c r="A3964">
        <v>2011</v>
      </c>
      <c r="B3964">
        <v>2007</v>
      </c>
      <c r="C3964">
        <v>2008</v>
      </c>
      <c r="D3964">
        <v>30</v>
      </c>
      <c r="E3964" t="s">
        <v>72</v>
      </c>
      <c r="F3964" t="s">
        <v>31</v>
      </c>
      <c r="G3964" t="s">
        <v>60</v>
      </c>
      <c r="H3964">
        <v>1</v>
      </c>
      <c r="I3964">
        <v>4</v>
      </c>
      <c r="J3964" t="s">
        <v>34</v>
      </c>
      <c r="K3964">
        <v>163324</v>
      </c>
      <c r="L3964">
        <v>34500</v>
      </c>
      <c r="M3964">
        <v>25174</v>
      </c>
      <c r="N3964">
        <v>0.95420000000000005</v>
      </c>
      <c r="O3964">
        <v>24021</v>
      </c>
      <c r="P3964">
        <v>653</v>
      </c>
      <c r="Q3964">
        <v>8672</v>
      </c>
      <c r="R3964">
        <v>9326</v>
      </c>
      <c r="S3964">
        <v>47900</v>
      </c>
      <c r="T3964">
        <f t="shared" si="122"/>
        <v>57226</v>
      </c>
      <c r="U3964">
        <f t="shared" si="123"/>
        <v>3</v>
      </c>
      <c r="V3964">
        <v>0.43293706060610454</v>
      </c>
      <c r="W3964">
        <v>0.16639686498660169</v>
      </c>
      <c r="X3964">
        <v>9.1371321989585697E-2</v>
      </c>
      <c r="Y3964">
        <v>0.3092947524177081</v>
      </c>
      <c r="Z3964">
        <v>14936.61</v>
      </c>
      <c r="AA3964">
        <v>5740.8</v>
      </c>
      <c r="AB3964">
        <v>3152.37</v>
      </c>
      <c r="AC3964">
        <v>10670.87</v>
      </c>
    </row>
    <row r="3965" spans="1:29" x14ac:dyDescent="0.25">
      <c r="A3965">
        <v>2011</v>
      </c>
      <c r="B3965">
        <v>2006</v>
      </c>
      <c r="C3965">
        <v>2007</v>
      </c>
      <c r="D3965">
        <v>30</v>
      </c>
      <c r="E3965" t="s">
        <v>72</v>
      </c>
      <c r="F3965" t="s">
        <v>31</v>
      </c>
      <c r="G3965" t="s">
        <v>60</v>
      </c>
      <c r="H3965">
        <v>1</v>
      </c>
      <c r="I3965">
        <v>5</v>
      </c>
      <c r="J3965" t="s">
        <v>34</v>
      </c>
      <c r="K3965">
        <v>20894</v>
      </c>
      <c r="L3965">
        <v>5448</v>
      </c>
      <c r="M3965">
        <v>4522</v>
      </c>
      <c r="N3965">
        <v>1</v>
      </c>
      <c r="O3965">
        <v>4522</v>
      </c>
      <c r="P3965">
        <v>27</v>
      </c>
      <c r="Q3965">
        <v>899</v>
      </c>
      <c r="R3965">
        <v>926</v>
      </c>
      <c r="S3965">
        <v>13355</v>
      </c>
      <c r="T3965">
        <f t="shared" si="122"/>
        <v>14281</v>
      </c>
      <c r="U3965">
        <f t="shared" si="123"/>
        <v>4</v>
      </c>
      <c r="V3965">
        <v>0.64445329520572203</v>
      </c>
      <c r="W3965">
        <v>0.11172699357789578</v>
      </c>
      <c r="X3965">
        <v>4.8614539761433241E-2</v>
      </c>
      <c r="Y3965">
        <v>0.19520517145494889</v>
      </c>
      <c r="Z3965">
        <v>3511.22</v>
      </c>
      <c r="AA3965">
        <v>608.73</v>
      </c>
      <c r="AB3965">
        <v>264.87</v>
      </c>
      <c r="AC3965">
        <v>1063.55</v>
      </c>
    </row>
    <row r="3966" spans="1:29" x14ac:dyDescent="0.25">
      <c r="A3966">
        <v>2012</v>
      </c>
      <c r="B3966">
        <v>2009</v>
      </c>
      <c r="C3966">
        <v>2011</v>
      </c>
      <c r="D3966">
        <v>1</v>
      </c>
      <c r="E3966" t="s">
        <v>30</v>
      </c>
      <c r="F3966" t="s">
        <v>31</v>
      </c>
      <c r="G3966" t="s">
        <v>32</v>
      </c>
      <c r="H3966">
        <v>3</v>
      </c>
      <c r="I3966">
        <v>3</v>
      </c>
      <c r="J3966" t="s">
        <v>33</v>
      </c>
      <c r="K3966">
        <v>20118</v>
      </c>
      <c r="L3966">
        <v>249</v>
      </c>
      <c r="M3966">
        <v>249</v>
      </c>
      <c r="N3966">
        <v>0.59189999999999998</v>
      </c>
      <c r="O3966">
        <v>147</v>
      </c>
      <c r="P3966">
        <v>0</v>
      </c>
      <c r="Q3966">
        <v>0</v>
      </c>
      <c r="R3966">
        <v>0</v>
      </c>
      <c r="S3966">
        <v>258</v>
      </c>
      <c r="T3966">
        <f t="shared" si="122"/>
        <v>258</v>
      </c>
      <c r="U3966">
        <f t="shared" si="123"/>
        <v>1</v>
      </c>
      <c r="V3966">
        <v>0.51157667040538379</v>
      </c>
      <c r="W3966">
        <v>0.4155584041019067</v>
      </c>
      <c r="X3966">
        <v>0</v>
      </c>
      <c r="Y3966">
        <v>7.2864925492709481E-2</v>
      </c>
      <c r="Z3966">
        <v>127.71000000000001</v>
      </c>
      <c r="AA3966">
        <v>103.74</v>
      </c>
      <c r="AB3966">
        <v>0</v>
      </c>
      <c r="AC3966">
        <v>18.189999999999998</v>
      </c>
    </row>
    <row r="3967" spans="1:29" x14ac:dyDescent="0.25">
      <c r="A3967">
        <v>2012</v>
      </c>
      <c r="B3967">
        <v>2008</v>
      </c>
      <c r="C3967">
        <v>2010</v>
      </c>
      <c r="D3967">
        <v>1</v>
      </c>
      <c r="E3967" t="s">
        <v>30</v>
      </c>
      <c r="F3967" t="s">
        <v>31</v>
      </c>
      <c r="G3967" t="s">
        <v>32</v>
      </c>
      <c r="H3967">
        <v>3</v>
      </c>
      <c r="I3967">
        <v>4</v>
      </c>
      <c r="J3967" t="s">
        <v>34</v>
      </c>
      <c r="K3967">
        <v>12547</v>
      </c>
      <c r="L3967">
        <v>876</v>
      </c>
      <c r="M3967">
        <v>876</v>
      </c>
      <c r="N3967">
        <v>0.83240000000000003</v>
      </c>
      <c r="O3967">
        <v>729</v>
      </c>
      <c r="P3967">
        <v>0</v>
      </c>
      <c r="Q3967">
        <v>0</v>
      </c>
      <c r="R3967">
        <v>0</v>
      </c>
      <c r="S3967">
        <v>1774</v>
      </c>
      <c r="T3967">
        <f t="shared" si="122"/>
        <v>1774</v>
      </c>
      <c r="U3967">
        <f t="shared" si="123"/>
        <v>2</v>
      </c>
      <c r="V3967">
        <v>0.92641255503090858</v>
      </c>
      <c r="W3967">
        <v>4.9795843883300259E-2</v>
      </c>
      <c r="X3967">
        <v>0</v>
      </c>
      <c r="Y3967">
        <v>2.3791601085791196E-2</v>
      </c>
      <c r="Z3967">
        <v>812.26</v>
      </c>
      <c r="AA3967">
        <v>43.66</v>
      </c>
      <c r="AB3967">
        <v>0</v>
      </c>
      <c r="AC3967">
        <v>20.860000000000003</v>
      </c>
    </row>
    <row r="3968" spans="1:29" x14ac:dyDescent="0.25">
      <c r="A3968">
        <v>2012</v>
      </c>
      <c r="B3968">
        <v>2007</v>
      </c>
      <c r="C3968">
        <v>2009</v>
      </c>
      <c r="D3968">
        <v>1</v>
      </c>
      <c r="E3968" t="s">
        <v>30</v>
      </c>
      <c r="F3968" t="s">
        <v>31</v>
      </c>
      <c r="G3968" t="s">
        <v>32</v>
      </c>
      <c r="H3968">
        <v>3</v>
      </c>
      <c r="I3968">
        <v>5</v>
      </c>
      <c r="J3968" t="s">
        <v>34</v>
      </c>
      <c r="K3968">
        <v>8745</v>
      </c>
      <c r="L3968">
        <v>1972</v>
      </c>
      <c r="M3968">
        <v>1845</v>
      </c>
      <c r="N3968">
        <v>0.98009999999999997</v>
      </c>
      <c r="O3968">
        <v>1808</v>
      </c>
      <c r="P3968">
        <v>126</v>
      </c>
      <c r="Q3968">
        <v>0</v>
      </c>
      <c r="R3968">
        <v>126</v>
      </c>
      <c r="S3968">
        <v>3997</v>
      </c>
      <c r="T3968">
        <f t="shared" si="122"/>
        <v>4123</v>
      </c>
      <c r="U3968">
        <f t="shared" si="123"/>
        <v>3</v>
      </c>
      <c r="V3968">
        <v>0.96828084834534112</v>
      </c>
      <c r="W3968">
        <v>2.3297554644046828E-2</v>
      </c>
      <c r="X3968">
        <v>0</v>
      </c>
      <c r="Y3968">
        <v>8.4215970106119205E-3</v>
      </c>
      <c r="Z3968">
        <v>1909.75</v>
      </c>
      <c r="AA3968">
        <v>45.95</v>
      </c>
      <c r="AB3968">
        <v>0</v>
      </c>
      <c r="AC3968">
        <v>16.61</v>
      </c>
    </row>
    <row r="3969" spans="1:29" x14ac:dyDescent="0.25">
      <c r="A3969">
        <v>2012</v>
      </c>
      <c r="B3969">
        <v>2006</v>
      </c>
      <c r="C3969">
        <v>2008</v>
      </c>
      <c r="D3969">
        <v>1</v>
      </c>
      <c r="E3969" t="s">
        <v>30</v>
      </c>
      <c r="F3969" t="s">
        <v>31</v>
      </c>
      <c r="G3969" t="s">
        <v>32</v>
      </c>
      <c r="H3969">
        <v>3</v>
      </c>
      <c r="I3969">
        <v>6</v>
      </c>
      <c r="J3969" t="s">
        <v>34</v>
      </c>
      <c r="K3969">
        <v>1775</v>
      </c>
      <c r="L3969">
        <v>528</v>
      </c>
      <c r="M3969">
        <v>511</v>
      </c>
      <c r="N3969">
        <v>1</v>
      </c>
      <c r="O3969">
        <v>511</v>
      </c>
      <c r="P3969">
        <v>17</v>
      </c>
      <c r="Q3969">
        <v>0</v>
      </c>
      <c r="R3969">
        <v>17</v>
      </c>
      <c r="S3969">
        <v>1068</v>
      </c>
      <c r="T3969">
        <f t="shared" si="122"/>
        <v>1085</v>
      </c>
      <c r="U3969">
        <f t="shared" si="123"/>
        <v>4</v>
      </c>
      <c r="V3969">
        <v>0.99635043397689249</v>
      </c>
      <c r="W3969">
        <v>1.5695024866214096E-3</v>
      </c>
      <c r="X3969">
        <v>0</v>
      </c>
      <c r="Y3969">
        <v>2.0800635364862058E-3</v>
      </c>
      <c r="Z3969">
        <v>526.9</v>
      </c>
      <c r="AA3969">
        <v>0.83</v>
      </c>
      <c r="AB3969">
        <v>0</v>
      </c>
      <c r="AC3969">
        <v>1.1000000000000001</v>
      </c>
    </row>
    <row r="3970" spans="1:29" x14ac:dyDescent="0.25">
      <c r="A3970">
        <v>2012</v>
      </c>
      <c r="B3970">
        <v>2009</v>
      </c>
      <c r="C3970">
        <v>2011</v>
      </c>
      <c r="D3970">
        <v>2</v>
      </c>
      <c r="E3970" t="s">
        <v>35</v>
      </c>
      <c r="F3970" t="s">
        <v>36</v>
      </c>
      <c r="G3970" t="s">
        <v>37</v>
      </c>
      <c r="H3970">
        <v>3</v>
      </c>
      <c r="I3970">
        <v>3</v>
      </c>
      <c r="J3970" t="s">
        <v>33</v>
      </c>
      <c r="K3970">
        <v>729308</v>
      </c>
      <c r="L3970">
        <v>164968</v>
      </c>
      <c r="M3970">
        <v>164968</v>
      </c>
      <c r="N3970">
        <v>0.58779999999999999</v>
      </c>
      <c r="O3970">
        <v>96960</v>
      </c>
      <c r="P3970">
        <v>0</v>
      </c>
      <c r="Q3970">
        <v>0</v>
      </c>
      <c r="R3970">
        <v>0</v>
      </c>
      <c r="S3970">
        <v>14011</v>
      </c>
      <c r="T3970">
        <f t="shared" si="122"/>
        <v>14011</v>
      </c>
      <c r="U3970">
        <f t="shared" si="123"/>
        <v>1</v>
      </c>
      <c r="V3970">
        <v>5.6672938375505168E-2</v>
      </c>
      <c r="W3970">
        <v>0.92664992123033552</v>
      </c>
      <c r="X3970">
        <v>4.5656035919136731E-3</v>
      </c>
      <c r="Y3970">
        <v>1.2111536802245621E-2</v>
      </c>
      <c r="Z3970">
        <v>9349.24</v>
      </c>
      <c r="AA3970">
        <v>152867.88999999998</v>
      </c>
      <c r="AB3970">
        <v>753.18000000000006</v>
      </c>
      <c r="AC3970">
        <v>1998.0200000000002</v>
      </c>
    </row>
    <row r="3971" spans="1:29" x14ac:dyDescent="0.25">
      <c r="A3971">
        <v>2012</v>
      </c>
      <c r="B3971">
        <v>2008</v>
      </c>
      <c r="C3971">
        <v>2010</v>
      </c>
      <c r="D3971">
        <v>2</v>
      </c>
      <c r="E3971" t="s">
        <v>35</v>
      </c>
      <c r="F3971" t="s">
        <v>36</v>
      </c>
      <c r="G3971" t="s">
        <v>37</v>
      </c>
      <c r="H3971">
        <v>3</v>
      </c>
      <c r="I3971">
        <v>4</v>
      </c>
      <c r="J3971" t="s">
        <v>34</v>
      </c>
      <c r="K3971">
        <v>202068</v>
      </c>
      <c r="L3971">
        <v>18193</v>
      </c>
      <c r="M3971">
        <v>18193</v>
      </c>
      <c r="N3971">
        <v>0.80769999999999997</v>
      </c>
      <c r="O3971">
        <v>14695</v>
      </c>
      <c r="P3971">
        <v>0</v>
      </c>
      <c r="Q3971">
        <v>0</v>
      </c>
      <c r="R3971">
        <v>0</v>
      </c>
      <c r="S3971">
        <v>17836</v>
      </c>
      <c r="T3971">
        <f t="shared" si="122"/>
        <v>17836</v>
      </c>
      <c r="U3971">
        <f t="shared" si="123"/>
        <v>2</v>
      </c>
      <c r="V3971">
        <v>0.59089357609069049</v>
      </c>
      <c r="W3971">
        <v>0.31677086911714186</v>
      </c>
      <c r="X3971">
        <v>5.1039505324630714E-3</v>
      </c>
      <c r="Y3971">
        <v>8.7231604259704582E-2</v>
      </c>
      <c r="Z3971">
        <v>10750.57</v>
      </c>
      <c r="AA3971">
        <v>5763.25</v>
      </c>
      <c r="AB3971">
        <v>92.86</v>
      </c>
      <c r="AC3971">
        <v>1587.0700000000002</v>
      </c>
    </row>
    <row r="3972" spans="1:29" x14ac:dyDescent="0.25">
      <c r="A3972">
        <v>2012</v>
      </c>
      <c r="B3972">
        <v>2007</v>
      </c>
      <c r="C3972">
        <v>2009</v>
      </c>
      <c r="D3972">
        <v>2</v>
      </c>
      <c r="E3972" t="s">
        <v>35</v>
      </c>
      <c r="F3972" t="s">
        <v>36</v>
      </c>
      <c r="G3972" t="s">
        <v>37</v>
      </c>
      <c r="H3972">
        <v>3</v>
      </c>
      <c r="I3972">
        <v>5</v>
      </c>
      <c r="J3972" t="s">
        <v>34</v>
      </c>
      <c r="K3972">
        <v>110870</v>
      </c>
      <c r="L3972">
        <v>12491</v>
      </c>
      <c r="M3972">
        <v>11856</v>
      </c>
      <c r="N3972">
        <v>0.96899999999999997</v>
      </c>
      <c r="O3972">
        <v>11488</v>
      </c>
      <c r="P3972">
        <v>635</v>
      </c>
      <c r="Q3972">
        <v>0</v>
      </c>
      <c r="R3972">
        <v>635</v>
      </c>
      <c r="S3972">
        <v>52388</v>
      </c>
      <c r="T3972">
        <f t="shared" si="122"/>
        <v>53023</v>
      </c>
      <c r="U3972">
        <f t="shared" si="123"/>
        <v>3</v>
      </c>
      <c r="V3972">
        <v>0.46253528478403233</v>
      </c>
      <c r="W3972">
        <v>0.50946344712526082</v>
      </c>
      <c r="X3972">
        <v>3.5416876814274348E-3</v>
      </c>
      <c r="Y3972">
        <v>2.4459580409279476E-2</v>
      </c>
      <c r="Z3972">
        <v>5777.63</v>
      </c>
      <c r="AA3972">
        <v>6363.82</v>
      </c>
      <c r="AB3972">
        <v>44.24</v>
      </c>
      <c r="AC3972">
        <v>305.52999999999997</v>
      </c>
    </row>
    <row r="3973" spans="1:29" x14ac:dyDescent="0.25">
      <c r="A3973">
        <v>2012</v>
      </c>
      <c r="B3973">
        <v>2006</v>
      </c>
      <c r="C3973">
        <v>2008</v>
      </c>
      <c r="D3973">
        <v>2</v>
      </c>
      <c r="E3973" t="s">
        <v>35</v>
      </c>
      <c r="F3973" t="s">
        <v>36</v>
      </c>
      <c r="G3973" t="s">
        <v>37</v>
      </c>
      <c r="H3973">
        <v>3</v>
      </c>
      <c r="I3973">
        <v>6</v>
      </c>
      <c r="J3973" t="s">
        <v>34</v>
      </c>
      <c r="K3973">
        <v>26619</v>
      </c>
      <c r="L3973">
        <v>5900</v>
      </c>
      <c r="M3973">
        <v>5743</v>
      </c>
      <c r="N3973">
        <v>1</v>
      </c>
      <c r="O3973">
        <v>5743</v>
      </c>
      <c r="P3973">
        <v>156</v>
      </c>
      <c r="Q3973">
        <v>0</v>
      </c>
      <c r="R3973">
        <v>156</v>
      </c>
      <c r="S3973">
        <v>18056</v>
      </c>
      <c r="T3973">
        <f t="shared" si="122"/>
        <v>18212</v>
      </c>
      <c r="U3973">
        <f t="shared" si="123"/>
        <v>4</v>
      </c>
      <c r="V3973">
        <v>0.35408330155501877</v>
      </c>
      <c r="W3973">
        <v>0.60288462353290106</v>
      </c>
      <c r="X3973">
        <v>8.9826702258378866E-5</v>
      </c>
      <c r="Y3973">
        <v>4.2942248209821614E-2</v>
      </c>
      <c r="Z3973">
        <v>2089.1799999999998</v>
      </c>
      <c r="AA3973">
        <v>3557.17</v>
      </c>
      <c r="AB3973">
        <v>0.53</v>
      </c>
      <c r="AC3973">
        <v>253.37</v>
      </c>
    </row>
    <row r="3974" spans="1:29" x14ac:dyDescent="0.25">
      <c r="A3974">
        <v>2012</v>
      </c>
      <c r="B3974">
        <v>2010</v>
      </c>
      <c r="C3974">
        <v>2011</v>
      </c>
      <c r="D3974">
        <v>3</v>
      </c>
      <c r="E3974" t="s">
        <v>38</v>
      </c>
      <c r="F3974" t="s">
        <v>36</v>
      </c>
      <c r="G3974" t="s">
        <v>39</v>
      </c>
      <c r="H3974">
        <v>0</v>
      </c>
      <c r="I3974">
        <v>2</v>
      </c>
      <c r="J3974" t="s">
        <v>33</v>
      </c>
      <c r="K3974">
        <v>299133</v>
      </c>
      <c r="L3974">
        <v>3448</v>
      </c>
      <c r="M3974">
        <v>3384</v>
      </c>
      <c r="N3974">
        <v>0.57669999999999999</v>
      </c>
      <c r="O3974">
        <v>1952</v>
      </c>
      <c r="P3974">
        <v>0</v>
      </c>
      <c r="Q3974">
        <v>63</v>
      </c>
      <c r="R3974">
        <v>63</v>
      </c>
      <c r="S3974">
        <v>4602</v>
      </c>
      <c r="T3974">
        <f t="shared" si="122"/>
        <v>4665</v>
      </c>
      <c r="U3974">
        <f t="shared" si="123"/>
        <v>1</v>
      </c>
      <c r="V3974">
        <v>0.41328159664523539</v>
      </c>
      <c r="W3974">
        <v>0.25362577322278385</v>
      </c>
      <c r="X3974">
        <v>7.8251740748151957E-2</v>
      </c>
      <c r="Y3974">
        <v>0.25484088938382882</v>
      </c>
      <c r="Z3974">
        <v>1425.0900000000001</v>
      </c>
      <c r="AA3974">
        <v>874.56</v>
      </c>
      <c r="AB3974">
        <v>269.83000000000004</v>
      </c>
      <c r="AC3974">
        <v>878.75</v>
      </c>
    </row>
    <row r="3975" spans="1:29" x14ac:dyDescent="0.25">
      <c r="A3975">
        <v>2012</v>
      </c>
      <c r="B3975">
        <v>2009</v>
      </c>
      <c r="C3975">
        <v>2010</v>
      </c>
      <c r="D3975">
        <v>3</v>
      </c>
      <c r="E3975" t="s">
        <v>38</v>
      </c>
      <c r="F3975" t="s">
        <v>36</v>
      </c>
      <c r="G3975" t="s">
        <v>39</v>
      </c>
      <c r="H3975">
        <v>0</v>
      </c>
      <c r="I3975">
        <v>3</v>
      </c>
      <c r="J3975" t="s">
        <v>34</v>
      </c>
      <c r="K3975">
        <v>169961</v>
      </c>
      <c r="L3975">
        <v>2679</v>
      </c>
      <c r="M3975">
        <v>2603</v>
      </c>
      <c r="N3975">
        <v>0.80740000000000001</v>
      </c>
      <c r="O3975">
        <v>2102</v>
      </c>
      <c r="P3975">
        <v>0</v>
      </c>
      <c r="Q3975">
        <v>75</v>
      </c>
      <c r="R3975">
        <v>75</v>
      </c>
      <c r="S3975">
        <v>16756</v>
      </c>
      <c r="T3975">
        <f t="shared" ref="T3975:T4038" si="124">SUM(R3975,S3975)</f>
        <v>16831</v>
      </c>
      <c r="U3975">
        <f t="shared" ref="U3975:U4038" si="125">IF(H3975&lt;2,I3975-1,I3975-2)</f>
        <v>2</v>
      </c>
      <c r="V3975">
        <v>0.51093065434651186</v>
      </c>
      <c r="W3975">
        <v>0.11944977272896903</v>
      </c>
      <c r="X3975">
        <v>2.7914405773953022E-3</v>
      </c>
      <c r="Y3975">
        <v>0.36682813234712386</v>
      </c>
      <c r="Z3975">
        <v>1369.1</v>
      </c>
      <c r="AA3975">
        <v>320.08</v>
      </c>
      <c r="AB3975">
        <v>7.4799999999999995</v>
      </c>
      <c r="AC3975">
        <v>982.95999999999992</v>
      </c>
    </row>
    <row r="3976" spans="1:29" x14ac:dyDescent="0.25">
      <c r="A3976">
        <v>2012</v>
      </c>
      <c r="B3976">
        <v>2008</v>
      </c>
      <c r="C3976">
        <v>2009</v>
      </c>
      <c r="D3976">
        <v>3</v>
      </c>
      <c r="E3976" t="s">
        <v>38</v>
      </c>
      <c r="F3976" t="s">
        <v>36</v>
      </c>
      <c r="G3976" t="s">
        <v>39</v>
      </c>
      <c r="H3976">
        <v>0</v>
      </c>
      <c r="I3976">
        <v>4</v>
      </c>
      <c r="J3976" t="s">
        <v>34</v>
      </c>
      <c r="K3976">
        <v>127365</v>
      </c>
      <c r="L3976">
        <v>15717</v>
      </c>
      <c r="M3976">
        <v>12132</v>
      </c>
      <c r="N3976">
        <v>0.96860000000000002</v>
      </c>
      <c r="O3976">
        <v>11751</v>
      </c>
      <c r="P3976">
        <v>1286</v>
      </c>
      <c r="Q3976">
        <v>2298</v>
      </c>
      <c r="R3976">
        <v>3584</v>
      </c>
      <c r="S3976">
        <v>57986</v>
      </c>
      <c r="T3976">
        <f t="shared" si="124"/>
        <v>61570</v>
      </c>
      <c r="U3976">
        <f t="shared" si="125"/>
        <v>3</v>
      </c>
      <c r="V3976">
        <v>0.54277201492347393</v>
      </c>
      <c r="W3976">
        <v>0.16202301635372501</v>
      </c>
      <c r="X3976">
        <v>3.7045920730496923E-2</v>
      </c>
      <c r="Y3976">
        <v>0.25815904799230416</v>
      </c>
      <c r="Z3976">
        <v>8531.0300000000007</v>
      </c>
      <c r="AA3976">
        <v>2546.6</v>
      </c>
      <c r="AB3976">
        <v>582.27</v>
      </c>
      <c r="AC3976">
        <v>4057.6200000000003</v>
      </c>
    </row>
    <row r="3977" spans="1:29" x14ac:dyDescent="0.25">
      <c r="A3977">
        <v>2012</v>
      </c>
      <c r="B3977">
        <v>2007</v>
      </c>
      <c r="C3977">
        <v>2008</v>
      </c>
      <c r="D3977">
        <v>3</v>
      </c>
      <c r="E3977" t="s">
        <v>38</v>
      </c>
      <c r="F3977" t="s">
        <v>36</v>
      </c>
      <c r="G3977" t="s">
        <v>39</v>
      </c>
      <c r="H3977">
        <v>0</v>
      </c>
      <c r="I3977">
        <v>5</v>
      </c>
      <c r="J3977" t="s">
        <v>34</v>
      </c>
      <c r="K3977">
        <v>43776</v>
      </c>
      <c r="L3977">
        <v>7938</v>
      </c>
      <c r="M3977">
        <v>7005</v>
      </c>
      <c r="N3977">
        <v>1</v>
      </c>
      <c r="O3977">
        <v>7005</v>
      </c>
      <c r="P3977">
        <v>101</v>
      </c>
      <c r="Q3977">
        <v>831</v>
      </c>
      <c r="R3977">
        <v>933</v>
      </c>
      <c r="S3977">
        <v>31459</v>
      </c>
      <c r="T3977">
        <f t="shared" si="124"/>
        <v>32392</v>
      </c>
      <c r="U3977">
        <f t="shared" si="125"/>
        <v>4</v>
      </c>
      <c r="V3977">
        <v>0.36534430722876393</v>
      </c>
      <c r="W3977">
        <v>0.35376452983055456</v>
      </c>
      <c r="X3977">
        <v>2.2484393185906254E-2</v>
      </c>
      <c r="Y3977">
        <v>0.25840676975477528</v>
      </c>
      <c r="Z3977">
        <v>2900.4100000000003</v>
      </c>
      <c r="AA3977">
        <v>2808.48</v>
      </c>
      <c r="AB3977">
        <v>178.5</v>
      </c>
      <c r="AC3977">
        <v>2051.4500000000003</v>
      </c>
    </row>
    <row r="3978" spans="1:29" x14ac:dyDescent="0.25">
      <c r="A3978">
        <v>2012</v>
      </c>
      <c r="B3978">
        <v>2010</v>
      </c>
      <c r="C3978">
        <v>2011</v>
      </c>
      <c r="D3978">
        <v>4</v>
      </c>
      <c r="E3978" t="s">
        <v>40</v>
      </c>
      <c r="F3978" t="s">
        <v>36</v>
      </c>
      <c r="G3978" t="s">
        <v>39</v>
      </c>
      <c r="H3978">
        <v>0</v>
      </c>
      <c r="I3978">
        <v>2</v>
      </c>
      <c r="J3978" t="s">
        <v>33</v>
      </c>
      <c r="K3978">
        <v>377575</v>
      </c>
      <c r="L3978">
        <v>21970</v>
      </c>
      <c r="M3978">
        <v>12150</v>
      </c>
      <c r="N3978">
        <v>0.6825</v>
      </c>
      <c r="O3978">
        <v>8292</v>
      </c>
      <c r="P3978">
        <v>0</v>
      </c>
      <c r="Q3978">
        <v>9819</v>
      </c>
      <c r="R3978">
        <v>9819</v>
      </c>
      <c r="S3978">
        <v>30550</v>
      </c>
      <c r="T3978">
        <f t="shared" si="124"/>
        <v>40369</v>
      </c>
      <c r="U3978">
        <f t="shared" si="125"/>
        <v>1</v>
      </c>
      <c r="V3978">
        <v>8.1874456647898733E-2</v>
      </c>
      <c r="W3978">
        <v>0.12285105666337433</v>
      </c>
      <c r="X3978">
        <v>1.5501977687857589E-2</v>
      </c>
      <c r="Y3978">
        <v>0.77977250900086947</v>
      </c>
      <c r="Z3978">
        <v>1798.79</v>
      </c>
      <c r="AA3978">
        <v>2699.05</v>
      </c>
      <c r="AB3978">
        <v>340.58</v>
      </c>
      <c r="AC3978">
        <v>17131.68</v>
      </c>
    </row>
    <row r="3979" spans="1:29" x14ac:dyDescent="0.25">
      <c r="A3979">
        <v>2012</v>
      </c>
      <c r="B3979">
        <v>2009</v>
      </c>
      <c r="C3979">
        <v>2010</v>
      </c>
      <c r="D3979">
        <v>4</v>
      </c>
      <c r="E3979" t="s">
        <v>40</v>
      </c>
      <c r="F3979" t="s">
        <v>36</v>
      </c>
      <c r="G3979" t="s">
        <v>39</v>
      </c>
      <c r="H3979">
        <v>0</v>
      </c>
      <c r="I3979">
        <v>3</v>
      </c>
      <c r="J3979" t="s">
        <v>34</v>
      </c>
      <c r="K3979">
        <v>191679</v>
      </c>
      <c r="L3979">
        <v>31770</v>
      </c>
      <c r="M3979">
        <v>23959</v>
      </c>
      <c r="N3979">
        <v>0.86970000000000003</v>
      </c>
      <c r="O3979">
        <v>20837</v>
      </c>
      <c r="P3979">
        <v>0</v>
      </c>
      <c r="Q3979">
        <v>7811</v>
      </c>
      <c r="R3979">
        <v>7811</v>
      </c>
      <c r="S3979">
        <v>32803</v>
      </c>
      <c r="T3979">
        <f t="shared" si="124"/>
        <v>40614</v>
      </c>
      <c r="U3979">
        <f t="shared" si="125"/>
        <v>2</v>
      </c>
      <c r="V3979">
        <v>3.5654583825790537E-2</v>
      </c>
      <c r="W3979">
        <v>1.5648886797530449E-2</v>
      </c>
      <c r="X3979">
        <v>0.15372565189268814</v>
      </c>
      <c r="Y3979">
        <v>0.79497087748399087</v>
      </c>
      <c r="Z3979">
        <v>1132.78</v>
      </c>
      <c r="AA3979">
        <v>497.18</v>
      </c>
      <c r="AB3979">
        <v>4884.01</v>
      </c>
      <c r="AC3979">
        <v>25256.98</v>
      </c>
    </row>
    <row r="3980" spans="1:29" x14ac:dyDescent="0.25">
      <c r="A3980">
        <v>2012</v>
      </c>
      <c r="B3980">
        <v>2008</v>
      </c>
      <c r="C3980">
        <v>2009</v>
      </c>
      <c r="D3980">
        <v>4</v>
      </c>
      <c r="E3980" t="s">
        <v>40</v>
      </c>
      <c r="F3980" t="s">
        <v>36</v>
      </c>
      <c r="G3980" t="s">
        <v>39</v>
      </c>
      <c r="H3980">
        <v>0</v>
      </c>
      <c r="I3980">
        <v>4</v>
      </c>
      <c r="J3980" t="s">
        <v>34</v>
      </c>
      <c r="K3980">
        <v>71089</v>
      </c>
      <c r="L3980">
        <v>13202</v>
      </c>
      <c r="M3980">
        <v>12680</v>
      </c>
      <c r="N3980">
        <v>0.99199999999999999</v>
      </c>
      <c r="O3980">
        <v>12578</v>
      </c>
      <c r="P3980">
        <v>52</v>
      </c>
      <c r="Q3980">
        <v>469</v>
      </c>
      <c r="R3980">
        <v>521</v>
      </c>
      <c r="S3980">
        <v>40147</v>
      </c>
      <c r="T3980">
        <f t="shared" si="124"/>
        <v>40668</v>
      </c>
      <c r="U3980">
        <f t="shared" si="125"/>
        <v>3</v>
      </c>
      <c r="V3980">
        <v>1.3728928461867664E-2</v>
      </c>
      <c r="W3980">
        <v>2.2611639858961294E-2</v>
      </c>
      <c r="X3980">
        <v>0.1997803371446101</v>
      </c>
      <c r="Y3980">
        <v>0.76387909453456093</v>
      </c>
      <c r="Z3980">
        <v>181.25</v>
      </c>
      <c r="AA3980">
        <v>298.52</v>
      </c>
      <c r="AB3980">
        <v>2637.51</v>
      </c>
      <c r="AC3980">
        <v>10084.77</v>
      </c>
    </row>
    <row r="3981" spans="1:29" x14ac:dyDescent="0.25">
      <c r="A3981">
        <v>2012</v>
      </c>
      <c r="B3981">
        <v>2007</v>
      </c>
      <c r="C3981">
        <v>2008</v>
      </c>
      <c r="D3981">
        <v>4</v>
      </c>
      <c r="E3981" t="s">
        <v>40</v>
      </c>
      <c r="F3981" t="s">
        <v>36</v>
      </c>
      <c r="G3981" t="s">
        <v>39</v>
      </c>
      <c r="H3981">
        <v>0</v>
      </c>
      <c r="I3981">
        <v>5</v>
      </c>
      <c r="J3981" t="s">
        <v>34</v>
      </c>
      <c r="K3981">
        <v>7305</v>
      </c>
      <c r="L3981">
        <v>109</v>
      </c>
      <c r="M3981">
        <v>86</v>
      </c>
      <c r="N3981">
        <v>1</v>
      </c>
      <c r="O3981">
        <v>86</v>
      </c>
      <c r="P3981">
        <v>0</v>
      </c>
      <c r="Q3981">
        <v>22</v>
      </c>
      <c r="R3981">
        <v>22</v>
      </c>
      <c r="S3981">
        <v>6465</v>
      </c>
      <c r="T3981">
        <f t="shared" si="124"/>
        <v>6487</v>
      </c>
      <c r="U3981">
        <f t="shared" si="125"/>
        <v>4</v>
      </c>
      <c r="V3981">
        <v>6.4208402128049886E-3</v>
      </c>
      <c r="W3981">
        <v>7.9985323793799301E-2</v>
      </c>
      <c r="X3981">
        <v>7.1913410383415879E-2</v>
      </c>
      <c r="Y3981">
        <v>0.84168042560997969</v>
      </c>
      <c r="Z3981">
        <v>0.7</v>
      </c>
      <c r="AA3981">
        <v>8.7200000000000006</v>
      </c>
      <c r="AB3981">
        <v>7.84</v>
      </c>
      <c r="AC3981">
        <v>91.759999999999991</v>
      </c>
    </row>
    <row r="3982" spans="1:29" x14ac:dyDescent="0.25">
      <c r="A3982">
        <v>2012</v>
      </c>
      <c r="B3982">
        <v>2010</v>
      </c>
      <c r="C3982">
        <v>2011</v>
      </c>
      <c r="D3982">
        <v>5</v>
      </c>
      <c r="E3982" t="s">
        <v>41</v>
      </c>
      <c r="F3982" t="s">
        <v>36</v>
      </c>
      <c r="G3982" t="s">
        <v>42</v>
      </c>
      <c r="H3982">
        <v>1</v>
      </c>
      <c r="I3982">
        <v>2</v>
      </c>
      <c r="J3982" t="s">
        <v>33</v>
      </c>
      <c r="K3982">
        <v>86575</v>
      </c>
      <c r="L3982">
        <v>1297</v>
      </c>
      <c r="M3982">
        <v>1228</v>
      </c>
      <c r="N3982">
        <v>0.58089999999999997</v>
      </c>
      <c r="O3982">
        <v>713</v>
      </c>
      <c r="P3982">
        <v>0</v>
      </c>
      <c r="Q3982">
        <v>69</v>
      </c>
      <c r="R3982">
        <v>69</v>
      </c>
      <c r="S3982">
        <v>767</v>
      </c>
      <c r="T3982">
        <f t="shared" si="124"/>
        <v>836</v>
      </c>
      <c r="U3982">
        <f t="shared" si="125"/>
        <v>1</v>
      </c>
      <c r="V3982">
        <v>0.33354652775637272</v>
      </c>
      <c r="W3982">
        <v>0.34637672225133309</v>
      </c>
      <c r="X3982">
        <v>0</v>
      </c>
      <c r="Y3982">
        <v>0.32007674999229418</v>
      </c>
      <c r="Z3982">
        <v>432.85</v>
      </c>
      <c r="AA3982">
        <v>449.5</v>
      </c>
      <c r="AB3982">
        <v>0</v>
      </c>
      <c r="AC3982">
        <v>415.37</v>
      </c>
    </row>
    <row r="3983" spans="1:29" x14ac:dyDescent="0.25">
      <c r="A3983">
        <v>2012</v>
      </c>
      <c r="B3983">
        <v>2009</v>
      </c>
      <c r="C3983">
        <v>2010</v>
      </c>
      <c r="D3983">
        <v>5</v>
      </c>
      <c r="E3983" t="s">
        <v>41</v>
      </c>
      <c r="F3983" t="s">
        <v>36</v>
      </c>
      <c r="G3983" t="s">
        <v>42</v>
      </c>
      <c r="H3983">
        <v>1</v>
      </c>
      <c r="I3983">
        <v>3</v>
      </c>
      <c r="J3983" t="s">
        <v>34</v>
      </c>
      <c r="K3983">
        <v>49707</v>
      </c>
      <c r="L3983">
        <v>2377</v>
      </c>
      <c r="M3983">
        <v>2021</v>
      </c>
      <c r="N3983">
        <v>0.81989999999999996</v>
      </c>
      <c r="O3983">
        <v>1657</v>
      </c>
      <c r="P3983">
        <v>0</v>
      </c>
      <c r="Q3983">
        <v>355</v>
      </c>
      <c r="R3983">
        <v>355</v>
      </c>
      <c r="S3983">
        <v>6054</v>
      </c>
      <c r="T3983">
        <f t="shared" si="124"/>
        <v>6409</v>
      </c>
      <c r="U3983">
        <f t="shared" si="125"/>
        <v>2</v>
      </c>
      <c r="V3983">
        <v>0.54119893506504435</v>
      </c>
      <c r="W3983">
        <v>0.24897691379158066</v>
      </c>
      <c r="X3983">
        <v>0</v>
      </c>
      <c r="Y3983">
        <v>0.2098241511433751</v>
      </c>
      <c r="Z3983">
        <v>1286.76</v>
      </c>
      <c r="AA3983">
        <v>591.97</v>
      </c>
      <c r="AB3983">
        <v>0</v>
      </c>
      <c r="AC3983">
        <v>498.88</v>
      </c>
    </row>
    <row r="3984" spans="1:29" x14ac:dyDescent="0.25">
      <c r="A3984">
        <v>2012</v>
      </c>
      <c r="B3984">
        <v>2008</v>
      </c>
      <c r="C3984">
        <v>2009</v>
      </c>
      <c r="D3984">
        <v>5</v>
      </c>
      <c r="E3984" t="s">
        <v>41</v>
      </c>
      <c r="F3984" t="s">
        <v>36</v>
      </c>
      <c r="G3984" t="s">
        <v>42</v>
      </c>
      <c r="H3984">
        <v>1</v>
      </c>
      <c r="I3984">
        <v>4</v>
      </c>
      <c r="J3984" t="s">
        <v>34</v>
      </c>
      <c r="K3984">
        <v>92649</v>
      </c>
      <c r="L3984">
        <v>19987</v>
      </c>
      <c r="M3984">
        <v>13975</v>
      </c>
      <c r="N3984">
        <v>0.97060000000000002</v>
      </c>
      <c r="O3984">
        <v>13564</v>
      </c>
      <c r="P3984">
        <v>1210</v>
      </c>
      <c r="Q3984">
        <v>4801</v>
      </c>
      <c r="R3984">
        <v>6012</v>
      </c>
      <c r="S3984">
        <v>36425</v>
      </c>
      <c r="T3984">
        <f t="shared" si="124"/>
        <v>42437</v>
      </c>
      <c r="U3984">
        <f t="shared" si="125"/>
        <v>3</v>
      </c>
      <c r="V3984">
        <v>0.60450413175591011</v>
      </c>
      <c r="W3984">
        <v>0.13207860567434151</v>
      </c>
      <c r="X3984">
        <v>0</v>
      </c>
      <c r="Y3984">
        <v>0.26341726256974862</v>
      </c>
      <c r="Z3984">
        <v>12082.75</v>
      </c>
      <c r="AA3984">
        <v>2639.97</v>
      </c>
      <c r="AB3984">
        <v>0</v>
      </c>
      <c r="AC3984">
        <v>5265.15</v>
      </c>
    </row>
    <row r="3985" spans="1:29" x14ac:dyDescent="0.25">
      <c r="A3985">
        <v>2012</v>
      </c>
      <c r="B3985">
        <v>2007</v>
      </c>
      <c r="C3985">
        <v>2008</v>
      </c>
      <c r="D3985">
        <v>5</v>
      </c>
      <c r="E3985" t="s">
        <v>41</v>
      </c>
      <c r="F3985" t="s">
        <v>36</v>
      </c>
      <c r="G3985" t="s">
        <v>42</v>
      </c>
      <c r="H3985">
        <v>1</v>
      </c>
      <c r="I3985">
        <v>5</v>
      </c>
      <c r="J3985" t="s">
        <v>34</v>
      </c>
      <c r="K3985">
        <v>66627</v>
      </c>
      <c r="L3985">
        <v>24705</v>
      </c>
      <c r="M3985">
        <v>15253</v>
      </c>
      <c r="N3985">
        <v>1</v>
      </c>
      <c r="O3985">
        <v>15253</v>
      </c>
      <c r="P3985">
        <v>1289</v>
      </c>
      <c r="Q3985">
        <v>8161</v>
      </c>
      <c r="R3985">
        <v>9451</v>
      </c>
      <c r="S3985">
        <v>35258</v>
      </c>
      <c r="T3985">
        <f t="shared" si="124"/>
        <v>44709</v>
      </c>
      <c r="U3985">
        <f t="shared" si="125"/>
        <v>4</v>
      </c>
      <c r="V3985">
        <v>0.53667818794649347</v>
      </c>
      <c r="W3985">
        <v>0.10904144543960921</v>
      </c>
      <c r="X3985">
        <v>0</v>
      </c>
      <c r="Y3985">
        <v>0.35428036661389739</v>
      </c>
      <c r="Z3985">
        <v>13258.64</v>
      </c>
      <c r="AA3985">
        <v>2693.87</v>
      </c>
      <c r="AB3985">
        <v>0</v>
      </c>
      <c r="AC3985">
        <v>8752.5</v>
      </c>
    </row>
    <row r="3986" spans="1:29" x14ac:dyDescent="0.25">
      <c r="A3986">
        <v>2012</v>
      </c>
      <c r="B3986">
        <v>2010</v>
      </c>
      <c r="C3986">
        <v>2011</v>
      </c>
      <c r="D3986">
        <v>6</v>
      </c>
      <c r="E3986" t="s">
        <v>43</v>
      </c>
      <c r="F3986" t="s">
        <v>36</v>
      </c>
      <c r="G3986" t="s">
        <v>42</v>
      </c>
      <c r="H3986">
        <v>0</v>
      </c>
      <c r="I3986">
        <v>2</v>
      </c>
      <c r="J3986" t="s">
        <v>33</v>
      </c>
      <c r="K3986">
        <v>10955</v>
      </c>
      <c r="L3986">
        <v>164</v>
      </c>
      <c r="M3986">
        <v>155</v>
      </c>
      <c r="N3986">
        <v>0.58089999999999997</v>
      </c>
      <c r="O3986">
        <v>90</v>
      </c>
      <c r="P3986">
        <v>0</v>
      </c>
      <c r="Q3986">
        <v>8</v>
      </c>
      <c r="R3986">
        <v>8</v>
      </c>
      <c r="S3986">
        <v>97</v>
      </c>
      <c r="T3986">
        <f t="shared" si="124"/>
        <v>105</v>
      </c>
      <c r="U3986">
        <f t="shared" si="125"/>
        <v>1</v>
      </c>
      <c r="V3986">
        <v>0.33378024254982014</v>
      </c>
      <c r="W3986">
        <v>0.34663903955146563</v>
      </c>
      <c r="X3986">
        <v>0</v>
      </c>
      <c r="Y3986">
        <v>0.31958071789871406</v>
      </c>
      <c r="Z3986">
        <v>54.769999999999996</v>
      </c>
      <c r="AA3986">
        <v>56.88</v>
      </c>
      <c r="AB3986">
        <v>0</v>
      </c>
      <c r="AC3986">
        <v>52.44</v>
      </c>
    </row>
    <row r="3987" spans="1:29" x14ac:dyDescent="0.25">
      <c r="A3987">
        <v>2012</v>
      </c>
      <c r="B3987">
        <v>2009</v>
      </c>
      <c r="C3987">
        <v>2010</v>
      </c>
      <c r="D3987">
        <v>6</v>
      </c>
      <c r="E3987" t="s">
        <v>43</v>
      </c>
      <c r="F3987" t="s">
        <v>36</v>
      </c>
      <c r="G3987" t="s">
        <v>42</v>
      </c>
      <c r="H3987">
        <v>0</v>
      </c>
      <c r="I3987">
        <v>3</v>
      </c>
      <c r="J3987" t="s">
        <v>34</v>
      </c>
      <c r="K3987">
        <v>4173</v>
      </c>
      <c r="L3987">
        <v>196</v>
      </c>
      <c r="M3987">
        <v>169</v>
      </c>
      <c r="N3987">
        <v>0.81989999999999996</v>
      </c>
      <c r="O3987">
        <v>139</v>
      </c>
      <c r="P3987">
        <v>0</v>
      </c>
      <c r="Q3987">
        <v>26</v>
      </c>
      <c r="R3987">
        <v>26</v>
      </c>
      <c r="S3987">
        <v>511</v>
      </c>
      <c r="T3987">
        <f t="shared" si="124"/>
        <v>537</v>
      </c>
      <c r="U3987">
        <f t="shared" si="125"/>
        <v>2</v>
      </c>
      <c r="V3987">
        <v>0.54960822224483574</v>
      </c>
      <c r="W3987">
        <v>0.25287473287880335</v>
      </c>
      <c r="X3987">
        <v>0</v>
      </c>
      <c r="Y3987">
        <v>0.1975170448763611</v>
      </c>
      <c r="Z3987">
        <v>108.02</v>
      </c>
      <c r="AA3987">
        <v>49.7</v>
      </c>
      <c r="AB3987">
        <v>0</v>
      </c>
      <c r="AC3987">
        <v>38.82</v>
      </c>
    </row>
    <row r="3988" spans="1:29" x14ac:dyDescent="0.25">
      <c r="A3988">
        <v>2012</v>
      </c>
      <c r="B3988">
        <v>2008</v>
      </c>
      <c r="C3988">
        <v>2009</v>
      </c>
      <c r="D3988">
        <v>6</v>
      </c>
      <c r="E3988" t="s">
        <v>43</v>
      </c>
      <c r="F3988" t="s">
        <v>36</v>
      </c>
      <c r="G3988" t="s">
        <v>42</v>
      </c>
      <c r="H3988">
        <v>0</v>
      </c>
      <c r="I3988">
        <v>4</v>
      </c>
      <c r="J3988" t="s">
        <v>34</v>
      </c>
      <c r="K3988">
        <v>10114</v>
      </c>
      <c r="L3988">
        <v>2131</v>
      </c>
      <c r="M3988">
        <v>1525</v>
      </c>
      <c r="N3988">
        <v>0.97060000000000002</v>
      </c>
      <c r="O3988">
        <v>1480</v>
      </c>
      <c r="P3988">
        <v>132</v>
      </c>
      <c r="Q3988">
        <v>473</v>
      </c>
      <c r="R3988">
        <v>605</v>
      </c>
      <c r="S3988">
        <v>4027</v>
      </c>
      <c r="T3988">
        <f t="shared" si="124"/>
        <v>4632</v>
      </c>
      <c r="U3988">
        <f t="shared" si="125"/>
        <v>3</v>
      </c>
      <c r="V3988">
        <v>0.61894215248320117</v>
      </c>
      <c r="W3988">
        <v>0.13523405533240734</v>
      </c>
      <c r="X3988">
        <v>0</v>
      </c>
      <c r="Y3988">
        <v>0.24582379218439127</v>
      </c>
      <c r="Z3988">
        <v>1319.04</v>
      </c>
      <c r="AA3988">
        <v>288.2</v>
      </c>
      <c r="AB3988">
        <v>0</v>
      </c>
      <c r="AC3988">
        <v>523.88</v>
      </c>
    </row>
    <row r="3989" spans="1:29" x14ac:dyDescent="0.25">
      <c r="A3989">
        <v>2012</v>
      </c>
      <c r="B3989">
        <v>2007</v>
      </c>
      <c r="C3989">
        <v>2008</v>
      </c>
      <c r="D3989">
        <v>6</v>
      </c>
      <c r="E3989" t="s">
        <v>43</v>
      </c>
      <c r="F3989" t="s">
        <v>36</v>
      </c>
      <c r="G3989" t="s">
        <v>42</v>
      </c>
      <c r="H3989">
        <v>0</v>
      </c>
      <c r="I3989">
        <v>5</v>
      </c>
      <c r="J3989" t="s">
        <v>34</v>
      </c>
      <c r="K3989">
        <v>8403</v>
      </c>
      <c r="L3989">
        <v>3009</v>
      </c>
      <c r="M3989">
        <v>1923</v>
      </c>
      <c r="N3989">
        <v>1</v>
      </c>
      <c r="O3989">
        <v>1923</v>
      </c>
      <c r="P3989">
        <v>162</v>
      </c>
      <c r="Q3989">
        <v>922</v>
      </c>
      <c r="R3989">
        <v>1085</v>
      </c>
      <c r="S3989">
        <v>4553</v>
      </c>
      <c r="T3989">
        <f t="shared" si="124"/>
        <v>5638</v>
      </c>
      <c r="U3989">
        <f t="shared" si="125"/>
        <v>4</v>
      </c>
      <c r="V3989">
        <v>0.55565524551976686</v>
      </c>
      <c r="W3989">
        <v>0.11289556147049344</v>
      </c>
      <c r="X3989">
        <v>0</v>
      </c>
      <c r="Y3989">
        <v>0.33144919300973974</v>
      </c>
      <c r="Z3989">
        <v>1672.15</v>
      </c>
      <c r="AA3989">
        <v>339.74</v>
      </c>
      <c r="AB3989">
        <v>0</v>
      </c>
      <c r="AC3989">
        <v>997.44</v>
      </c>
    </row>
    <row r="3990" spans="1:29" x14ac:dyDescent="0.25">
      <c r="A3990">
        <v>2012</v>
      </c>
      <c r="B3990">
        <v>2010</v>
      </c>
      <c r="C3990">
        <v>2011</v>
      </c>
      <c r="D3990">
        <v>7</v>
      </c>
      <c r="E3990" t="s">
        <v>44</v>
      </c>
      <c r="F3990" t="s">
        <v>36</v>
      </c>
      <c r="G3990" t="s">
        <v>45</v>
      </c>
      <c r="H3990">
        <v>0</v>
      </c>
      <c r="I3990">
        <v>2</v>
      </c>
      <c r="J3990" t="s">
        <v>33</v>
      </c>
      <c r="K3990">
        <v>352907</v>
      </c>
      <c r="L3990">
        <v>12143</v>
      </c>
      <c r="M3990">
        <v>12143</v>
      </c>
      <c r="N3990">
        <v>0.51970000000000005</v>
      </c>
      <c r="O3990">
        <v>6311</v>
      </c>
      <c r="P3990">
        <v>0</v>
      </c>
      <c r="Q3990">
        <v>0</v>
      </c>
      <c r="R3990">
        <v>0</v>
      </c>
      <c r="S3990">
        <v>87</v>
      </c>
      <c r="T3990">
        <f t="shared" si="124"/>
        <v>87</v>
      </c>
      <c r="U3990">
        <f t="shared" si="125"/>
        <v>1</v>
      </c>
      <c r="V3990">
        <v>0.14258210561594756</v>
      </c>
      <c r="W3990">
        <v>0.71189025519997429</v>
      </c>
      <c r="X3990">
        <v>2.62133547873361E-2</v>
      </c>
      <c r="Y3990">
        <v>0.11931428439674203</v>
      </c>
      <c r="Z3990">
        <v>1731.49</v>
      </c>
      <c r="AA3990">
        <v>8645.06</v>
      </c>
      <c r="AB3990">
        <v>318.33</v>
      </c>
      <c r="AC3990">
        <v>1448.9299999999998</v>
      </c>
    </row>
    <row r="3991" spans="1:29" x14ac:dyDescent="0.25">
      <c r="A3991">
        <v>2012</v>
      </c>
      <c r="B3991">
        <v>2009</v>
      </c>
      <c r="C3991">
        <v>2010</v>
      </c>
      <c r="D3991">
        <v>7</v>
      </c>
      <c r="E3991" t="s">
        <v>44</v>
      </c>
      <c r="F3991" t="s">
        <v>36</v>
      </c>
      <c r="G3991" t="s">
        <v>45</v>
      </c>
      <c r="H3991">
        <v>0</v>
      </c>
      <c r="I3991">
        <v>3</v>
      </c>
      <c r="J3991" t="s">
        <v>34</v>
      </c>
      <c r="K3991">
        <v>191502</v>
      </c>
      <c r="L3991">
        <v>11636</v>
      </c>
      <c r="M3991">
        <v>11636</v>
      </c>
      <c r="N3991">
        <v>0.74219999999999997</v>
      </c>
      <c r="O3991">
        <v>8635</v>
      </c>
      <c r="P3991">
        <v>0</v>
      </c>
      <c r="Q3991">
        <v>0</v>
      </c>
      <c r="R3991">
        <v>0</v>
      </c>
      <c r="S3991">
        <v>1167</v>
      </c>
      <c r="T3991">
        <f t="shared" si="124"/>
        <v>1167</v>
      </c>
      <c r="U3991">
        <f t="shared" si="125"/>
        <v>2</v>
      </c>
      <c r="V3991">
        <v>0.22253255564731875</v>
      </c>
      <c r="W3991">
        <v>0.65961741904379678</v>
      </c>
      <c r="X3991">
        <v>7.2446144498690716E-4</v>
      </c>
      <c r="Y3991">
        <v>0.1171255638638975</v>
      </c>
      <c r="Z3991">
        <v>2589.44</v>
      </c>
      <c r="AA3991">
        <v>7675.4600000000009</v>
      </c>
      <c r="AB3991">
        <v>8.43</v>
      </c>
      <c r="AC3991">
        <v>1362.9</v>
      </c>
    </row>
    <row r="3992" spans="1:29" x14ac:dyDescent="0.25">
      <c r="A3992">
        <v>2012</v>
      </c>
      <c r="B3992">
        <v>2008</v>
      </c>
      <c r="C3992">
        <v>2009</v>
      </c>
      <c r="D3992">
        <v>7</v>
      </c>
      <c r="E3992" t="s">
        <v>44</v>
      </c>
      <c r="F3992" t="s">
        <v>36</v>
      </c>
      <c r="G3992" t="s">
        <v>45</v>
      </c>
      <c r="H3992">
        <v>0</v>
      </c>
      <c r="I3992">
        <v>4</v>
      </c>
      <c r="J3992" t="s">
        <v>34</v>
      </c>
      <c r="K3992">
        <v>61835</v>
      </c>
      <c r="L3992">
        <v>10884</v>
      </c>
      <c r="M3992">
        <v>10221</v>
      </c>
      <c r="N3992">
        <v>0.92459999999999998</v>
      </c>
      <c r="O3992">
        <v>9450</v>
      </c>
      <c r="P3992">
        <v>662</v>
      </c>
      <c r="Q3992">
        <v>0</v>
      </c>
      <c r="R3992">
        <v>662</v>
      </c>
      <c r="S3992">
        <v>8987</v>
      </c>
      <c r="T3992">
        <f t="shared" si="124"/>
        <v>9649</v>
      </c>
      <c r="U3992">
        <f t="shared" si="125"/>
        <v>3</v>
      </c>
      <c r="V3992">
        <v>0.57835050220322592</v>
      </c>
      <c r="W3992">
        <v>0.28235011999220877</v>
      </c>
      <c r="X3992">
        <v>2.5137724594911444E-3</v>
      </c>
      <c r="Y3992">
        <v>0.13678560534507408</v>
      </c>
      <c r="Z3992">
        <v>6294.79</v>
      </c>
      <c r="AA3992">
        <v>3073.11</v>
      </c>
      <c r="AB3992">
        <v>27.36</v>
      </c>
      <c r="AC3992">
        <v>1488.7800000000002</v>
      </c>
    </row>
    <row r="3993" spans="1:29" x14ac:dyDescent="0.25">
      <c r="A3993">
        <v>2012</v>
      </c>
      <c r="B3993">
        <v>2007</v>
      </c>
      <c r="C3993">
        <v>2008</v>
      </c>
      <c r="D3993">
        <v>7</v>
      </c>
      <c r="E3993" t="s">
        <v>44</v>
      </c>
      <c r="F3993" t="s">
        <v>36</v>
      </c>
      <c r="G3993" t="s">
        <v>45</v>
      </c>
      <c r="H3993">
        <v>0</v>
      </c>
      <c r="I3993">
        <v>5</v>
      </c>
      <c r="J3993" t="s">
        <v>34</v>
      </c>
      <c r="K3993">
        <v>28727</v>
      </c>
      <c r="L3993">
        <v>12036</v>
      </c>
      <c r="M3993">
        <v>11675</v>
      </c>
      <c r="N3993">
        <v>1</v>
      </c>
      <c r="O3993">
        <v>11675</v>
      </c>
      <c r="P3993">
        <v>361</v>
      </c>
      <c r="Q3993">
        <v>0</v>
      </c>
      <c r="R3993">
        <v>361</v>
      </c>
      <c r="S3993">
        <v>13816</v>
      </c>
      <c r="T3993">
        <f t="shared" si="124"/>
        <v>14177</v>
      </c>
      <c r="U3993">
        <f t="shared" si="125"/>
        <v>4</v>
      </c>
      <c r="V3993">
        <v>0.36928217517438011</v>
      </c>
      <c r="W3993">
        <v>0.49166481126401101</v>
      </c>
      <c r="X3993">
        <v>5.0536183674893568E-3</v>
      </c>
      <c r="Y3993">
        <v>0.13399939519411941</v>
      </c>
      <c r="Z3993">
        <v>4445.0200000000004</v>
      </c>
      <c r="AA3993">
        <v>5918.13</v>
      </c>
      <c r="AB3993">
        <v>60.83</v>
      </c>
      <c r="AC3993">
        <v>1612.94</v>
      </c>
    </row>
    <row r="3994" spans="1:29" x14ac:dyDescent="0.25">
      <c r="A3994">
        <v>2012</v>
      </c>
      <c r="B3994">
        <v>2010</v>
      </c>
      <c r="C3994">
        <v>2011</v>
      </c>
      <c r="D3994">
        <v>8</v>
      </c>
      <c r="E3994" t="s">
        <v>46</v>
      </c>
      <c r="F3994" t="s">
        <v>36</v>
      </c>
      <c r="G3994" t="s">
        <v>45</v>
      </c>
      <c r="H3994">
        <v>0</v>
      </c>
      <c r="I3994">
        <v>2</v>
      </c>
      <c r="J3994" t="s">
        <v>33</v>
      </c>
      <c r="K3994">
        <v>50297</v>
      </c>
      <c r="L3994">
        <v>3642</v>
      </c>
      <c r="M3994">
        <v>3642</v>
      </c>
      <c r="N3994">
        <v>0.60340000000000005</v>
      </c>
      <c r="O3994">
        <v>2197</v>
      </c>
      <c r="P3994">
        <v>0</v>
      </c>
      <c r="Q3994">
        <v>0</v>
      </c>
      <c r="R3994">
        <v>0</v>
      </c>
      <c r="S3994">
        <v>985</v>
      </c>
      <c r="T3994">
        <f t="shared" si="124"/>
        <v>985</v>
      </c>
      <c r="U3994">
        <f t="shared" si="125"/>
        <v>1</v>
      </c>
      <c r="V3994">
        <v>6.7744964011002579E-2</v>
      </c>
      <c r="W3994">
        <v>0.16611489027610782</v>
      </c>
      <c r="X3994">
        <v>1.3517148990606076E-2</v>
      </c>
      <c r="Y3994">
        <v>0.75262299672228361</v>
      </c>
      <c r="Z3994">
        <v>246.78</v>
      </c>
      <c r="AA3994">
        <v>605.12000000000012</v>
      </c>
      <c r="AB3994">
        <v>49.24</v>
      </c>
      <c r="AC3994">
        <v>2741.6400000000003</v>
      </c>
    </row>
    <row r="3995" spans="1:29" x14ac:dyDescent="0.25">
      <c r="A3995">
        <v>2012</v>
      </c>
      <c r="B3995">
        <v>2009</v>
      </c>
      <c r="C3995">
        <v>2010</v>
      </c>
      <c r="D3995">
        <v>8</v>
      </c>
      <c r="E3995" t="s">
        <v>46</v>
      </c>
      <c r="F3995" t="s">
        <v>36</v>
      </c>
      <c r="G3995" t="s">
        <v>45</v>
      </c>
      <c r="H3995">
        <v>0</v>
      </c>
      <c r="I3995">
        <v>3</v>
      </c>
      <c r="J3995" t="s">
        <v>34</v>
      </c>
      <c r="K3995">
        <v>23141</v>
      </c>
      <c r="L3995">
        <v>3483</v>
      </c>
      <c r="M3995">
        <v>3483</v>
      </c>
      <c r="N3995">
        <v>0.84009999999999996</v>
      </c>
      <c r="O3995">
        <v>2926</v>
      </c>
      <c r="P3995">
        <v>0</v>
      </c>
      <c r="Q3995">
        <v>0</v>
      </c>
      <c r="R3995">
        <v>0</v>
      </c>
      <c r="S3995">
        <v>2862</v>
      </c>
      <c r="T3995">
        <f t="shared" si="124"/>
        <v>2862</v>
      </c>
      <c r="U3995">
        <f t="shared" si="125"/>
        <v>2</v>
      </c>
      <c r="V3995">
        <v>5.540626668733744E-2</v>
      </c>
      <c r="W3995">
        <v>0.13635815547861438</v>
      </c>
      <c r="X3995">
        <v>2.9108458362760468E-2</v>
      </c>
      <c r="Y3995">
        <v>0.77912711947128777</v>
      </c>
      <c r="Z3995">
        <v>192.99</v>
      </c>
      <c r="AA3995">
        <v>474.96</v>
      </c>
      <c r="AB3995">
        <v>101.39</v>
      </c>
      <c r="AC3995">
        <v>2713.84</v>
      </c>
    </row>
    <row r="3996" spans="1:29" x14ac:dyDescent="0.25">
      <c r="A3996">
        <v>2012</v>
      </c>
      <c r="B3996">
        <v>2008</v>
      </c>
      <c r="C3996">
        <v>2009</v>
      </c>
      <c r="D3996">
        <v>8</v>
      </c>
      <c r="E3996" t="s">
        <v>46</v>
      </c>
      <c r="F3996" t="s">
        <v>36</v>
      </c>
      <c r="G3996" t="s">
        <v>45</v>
      </c>
      <c r="H3996">
        <v>0</v>
      </c>
      <c r="I3996">
        <v>4</v>
      </c>
      <c r="J3996" t="s">
        <v>34</v>
      </c>
      <c r="K3996">
        <v>11323</v>
      </c>
      <c r="L3996">
        <v>3197</v>
      </c>
      <c r="M3996">
        <v>3010</v>
      </c>
      <c r="N3996">
        <v>0.99209999999999998</v>
      </c>
      <c r="O3996">
        <v>2986</v>
      </c>
      <c r="P3996">
        <v>187</v>
      </c>
      <c r="Q3996">
        <v>0</v>
      </c>
      <c r="R3996">
        <v>187</v>
      </c>
      <c r="S3996">
        <v>5382</v>
      </c>
      <c r="T3996">
        <f t="shared" si="124"/>
        <v>5569</v>
      </c>
      <c r="U3996">
        <f t="shared" si="125"/>
        <v>3</v>
      </c>
      <c r="V3996">
        <v>0.12229297769326045</v>
      </c>
      <c r="W3996">
        <v>0.17349651574482994</v>
      </c>
      <c r="X3996">
        <v>1.655490360435876E-2</v>
      </c>
      <c r="Y3996">
        <v>0.68765560295755102</v>
      </c>
      <c r="Z3996">
        <v>391</v>
      </c>
      <c r="AA3996">
        <v>554.71</v>
      </c>
      <c r="AB3996">
        <v>52.93</v>
      </c>
      <c r="AC3996">
        <v>2198.6000000000004</v>
      </c>
    </row>
    <row r="3997" spans="1:29" x14ac:dyDescent="0.25">
      <c r="A3997">
        <v>2012</v>
      </c>
      <c r="B3997">
        <v>2007</v>
      </c>
      <c r="C3997">
        <v>2008</v>
      </c>
      <c r="D3997">
        <v>8</v>
      </c>
      <c r="E3997" t="s">
        <v>46</v>
      </c>
      <c r="F3997" t="s">
        <v>36</v>
      </c>
      <c r="G3997" t="s">
        <v>45</v>
      </c>
      <c r="H3997">
        <v>0</v>
      </c>
      <c r="I3997">
        <v>5</v>
      </c>
      <c r="J3997" t="s">
        <v>34</v>
      </c>
      <c r="K3997">
        <v>431</v>
      </c>
      <c r="L3997">
        <v>119</v>
      </c>
      <c r="M3997">
        <v>108</v>
      </c>
      <c r="N3997">
        <v>1</v>
      </c>
      <c r="O3997">
        <v>108</v>
      </c>
      <c r="P3997">
        <v>11</v>
      </c>
      <c r="Q3997">
        <v>0</v>
      </c>
      <c r="R3997">
        <v>11</v>
      </c>
      <c r="S3997">
        <v>267</v>
      </c>
      <c r="T3997">
        <f t="shared" si="124"/>
        <v>278</v>
      </c>
      <c r="U3997">
        <f t="shared" si="125"/>
        <v>4</v>
      </c>
      <c r="V3997">
        <v>0.11613549140664108</v>
      </c>
      <c r="W3997">
        <v>0.30644084765559815</v>
      </c>
      <c r="X3997">
        <v>8.3430669113966293E-5</v>
      </c>
      <c r="Y3997">
        <v>0.57734023026864678</v>
      </c>
      <c r="Z3997">
        <v>13.92</v>
      </c>
      <c r="AA3997">
        <v>36.729999999999997</v>
      </c>
      <c r="AB3997">
        <v>0.01</v>
      </c>
      <c r="AC3997">
        <v>69.2</v>
      </c>
    </row>
    <row r="3998" spans="1:29" x14ac:dyDescent="0.25">
      <c r="A3998">
        <v>2012</v>
      </c>
      <c r="B3998">
        <v>2010</v>
      </c>
      <c r="C3998">
        <v>2011</v>
      </c>
      <c r="D3998">
        <v>9</v>
      </c>
      <c r="E3998" t="s">
        <v>47</v>
      </c>
      <c r="F3998" t="s">
        <v>36</v>
      </c>
      <c r="G3998" t="s">
        <v>45</v>
      </c>
      <c r="H3998">
        <v>1</v>
      </c>
      <c r="I3998">
        <v>2</v>
      </c>
      <c r="J3998" t="s">
        <v>33</v>
      </c>
      <c r="K3998">
        <v>26336</v>
      </c>
      <c r="L3998">
        <v>1907</v>
      </c>
      <c r="M3998">
        <v>1907</v>
      </c>
      <c r="N3998">
        <v>0.64270000000000005</v>
      </c>
      <c r="O3998">
        <v>1225</v>
      </c>
      <c r="P3998">
        <v>0</v>
      </c>
      <c r="Q3998">
        <v>0</v>
      </c>
      <c r="R3998">
        <v>0</v>
      </c>
      <c r="S3998">
        <v>905</v>
      </c>
      <c r="T3998">
        <f t="shared" si="124"/>
        <v>905</v>
      </c>
      <c r="U3998">
        <f t="shared" si="125"/>
        <v>1</v>
      </c>
      <c r="V3998">
        <v>6.7743203921671435E-2</v>
      </c>
      <c r="W3998">
        <v>0.16611529084855955</v>
      </c>
      <c r="X3998">
        <v>1.3516134951634468E-2</v>
      </c>
      <c r="Y3998">
        <v>0.75262537027813459</v>
      </c>
      <c r="Z3998">
        <v>129.21</v>
      </c>
      <c r="AA3998">
        <v>316.84000000000003</v>
      </c>
      <c r="AB3998">
        <v>25.78</v>
      </c>
      <c r="AC3998">
        <v>1435.52</v>
      </c>
    </row>
    <row r="3999" spans="1:29" x14ac:dyDescent="0.25">
      <c r="A3999">
        <v>2012</v>
      </c>
      <c r="B3999">
        <v>2009</v>
      </c>
      <c r="C3999">
        <v>2010</v>
      </c>
      <c r="D3999">
        <v>9</v>
      </c>
      <c r="E3999" t="s">
        <v>47</v>
      </c>
      <c r="F3999" t="s">
        <v>36</v>
      </c>
      <c r="G3999" t="s">
        <v>45</v>
      </c>
      <c r="H3999">
        <v>1</v>
      </c>
      <c r="I3999">
        <v>3</v>
      </c>
      <c r="J3999" t="s">
        <v>34</v>
      </c>
      <c r="K3999">
        <v>14982</v>
      </c>
      <c r="L3999">
        <v>2255</v>
      </c>
      <c r="M3999">
        <v>2255</v>
      </c>
      <c r="N3999">
        <v>0.88229999999999997</v>
      </c>
      <c r="O3999">
        <v>1989</v>
      </c>
      <c r="P3999">
        <v>0</v>
      </c>
      <c r="Q3999">
        <v>0</v>
      </c>
      <c r="R3999">
        <v>0</v>
      </c>
      <c r="S3999">
        <v>3553</v>
      </c>
      <c r="T3999">
        <f t="shared" si="124"/>
        <v>3553</v>
      </c>
      <c r="U3999">
        <f t="shared" si="125"/>
        <v>2</v>
      </c>
      <c r="V3999">
        <v>5.5407496751821418E-2</v>
      </c>
      <c r="W3999">
        <v>0.13636141917689157</v>
      </c>
      <c r="X3999">
        <v>2.9107227585350601E-2</v>
      </c>
      <c r="Y3999">
        <v>0.77912385648593629</v>
      </c>
      <c r="Z3999">
        <v>124.95</v>
      </c>
      <c r="AA3999">
        <v>307.51</v>
      </c>
      <c r="AB3999">
        <v>65.64</v>
      </c>
      <c r="AC3999">
        <v>1757.01</v>
      </c>
    </row>
    <row r="4000" spans="1:29" x14ac:dyDescent="0.25">
      <c r="A4000">
        <v>2012</v>
      </c>
      <c r="B4000">
        <v>2008</v>
      </c>
      <c r="C4000">
        <v>2009</v>
      </c>
      <c r="D4000">
        <v>9</v>
      </c>
      <c r="E4000" t="s">
        <v>47</v>
      </c>
      <c r="F4000" t="s">
        <v>36</v>
      </c>
      <c r="G4000" t="s">
        <v>45</v>
      </c>
      <c r="H4000">
        <v>1</v>
      </c>
      <c r="I4000">
        <v>4</v>
      </c>
      <c r="J4000" t="s">
        <v>34</v>
      </c>
      <c r="K4000">
        <v>7369</v>
      </c>
      <c r="L4000">
        <v>2080</v>
      </c>
      <c r="M4000">
        <v>1959</v>
      </c>
      <c r="N4000">
        <v>0.99150000000000005</v>
      </c>
      <c r="O4000">
        <v>1942</v>
      </c>
      <c r="P4000">
        <v>120</v>
      </c>
      <c r="Q4000">
        <v>0</v>
      </c>
      <c r="R4000">
        <v>120</v>
      </c>
      <c r="S4000">
        <v>3480</v>
      </c>
      <c r="T4000">
        <f t="shared" si="124"/>
        <v>3600</v>
      </c>
      <c r="U4000">
        <f t="shared" si="125"/>
        <v>3</v>
      </c>
      <c r="V4000">
        <v>0.12203072041537462</v>
      </c>
      <c r="W4000">
        <v>0.17356313550155045</v>
      </c>
      <c r="X4000">
        <v>1.655248671906925E-2</v>
      </c>
      <c r="Y4000">
        <v>0.68785365736400561</v>
      </c>
      <c r="Z4000">
        <v>253.82999999999998</v>
      </c>
      <c r="AA4000">
        <v>361.02000000000004</v>
      </c>
      <c r="AB4000">
        <v>34.43</v>
      </c>
      <c r="AC4000">
        <v>1430.77</v>
      </c>
    </row>
    <row r="4001" spans="1:29" x14ac:dyDescent="0.25">
      <c r="A4001">
        <v>2012</v>
      </c>
      <c r="B4001">
        <v>2007</v>
      </c>
      <c r="C4001">
        <v>2008</v>
      </c>
      <c r="D4001">
        <v>9</v>
      </c>
      <c r="E4001" t="s">
        <v>47</v>
      </c>
      <c r="F4001" t="s">
        <v>36</v>
      </c>
      <c r="G4001" t="s">
        <v>45</v>
      </c>
      <c r="H4001">
        <v>1</v>
      </c>
      <c r="I4001">
        <v>5</v>
      </c>
      <c r="J4001" t="s">
        <v>34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f t="shared" si="124"/>
        <v>0</v>
      </c>
      <c r="U4001">
        <f t="shared" si="125"/>
        <v>4</v>
      </c>
      <c r="V4001" t="e">
        <v>#DIV/0!</v>
      </c>
      <c r="W4001" t="e">
        <v>#DIV/0!</v>
      </c>
      <c r="X4001" t="e">
        <v>#DIV/0!</v>
      </c>
      <c r="Y4001" t="e">
        <v>#DIV/0!</v>
      </c>
      <c r="Z4001">
        <v>0</v>
      </c>
      <c r="AA4001">
        <v>0</v>
      </c>
      <c r="AB4001">
        <v>0</v>
      </c>
      <c r="AC4001">
        <v>0</v>
      </c>
    </row>
    <row r="4002" spans="1:29" x14ac:dyDescent="0.25">
      <c r="A4002">
        <v>2012</v>
      </c>
      <c r="B4002">
        <v>2010</v>
      </c>
      <c r="C4002">
        <v>2011</v>
      </c>
      <c r="D4002">
        <v>10</v>
      </c>
      <c r="E4002" t="s">
        <v>48</v>
      </c>
      <c r="F4002" t="s">
        <v>31</v>
      </c>
      <c r="G4002" t="s">
        <v>49</v>
      </c>
      <c r="H4002">
        <v>1</v>
      </c>
      <c r="I4002">
        <v>2</v>
      </c>
      <c r="J4002" t="s">
        <v>33</v>
      </c>
      <c r="K4002">
        <v>248170</v>
      </c>
      <c r="L4002">
        <v>7213</v>
      </c>
      <c r="M4002">
        <v>6977</v>
      </c>
      <c r="N4002">
        <v>0.57550000000000001</v>
      </c>
      <c r="O4002">
        <v>4015</v>
      </c>
      <c r="P4002">
        <v>0</v>
      </c>
      <c r="Q4002">
        <v>235</v>
      </c>
      <c r="R4002">
        <v>235</v>
      </c>
      <c r="S4002">
        <v>529</v>
      </c>
      <c r="T4002">
        <f t="shared" si="124"/>
        <v>764</v>
      </c>
      <c r="U4002">
        <f t="shared" si="125"/>
        <v>1</v>
      </c>
      <c r="V4002">
        <v>0.16879951756118863</v>
      </c>
      <c r="W4002">
        <v>0.34342434513783465</v>
      </c>
      <c r="X4002">
        <v>3.1034124227993926E-2</v>
      </c>
      <c r="Y4002">
        <v>0.45674201307298273</v>
      </c>
      <c r="Z4002">
        <v>1217.6100000000001</v>
      </c>
      <c r="AA4002">
        <v>2477.2399999999998</v>
      </c>
      <c r="AB4002">
        <v>223.85999999999999</v>
      </c>
      <c r="AC4002">
        <v>3294.6400000000003</v>
      </c>
    </row>
    <row r="4003" spans="1:29" x14ac:dyDescent="0.25">
      <c r="A4003">
        <v>2012</v>
      </c>
      <c r="B4003">
        <v>2009</v>
      </c>
      <c r="C4003">
        <v>2010</v>
      </c>
      <c r="D4003">
        <v>10</v>
      </c>
      <c r="E4003" t="s">
        <v>48</v>
      </c>
      <c r="F4003" t="s">
        <v>31</v>
      </c>
      <c r="G4003" t="s">
        <v>49</v>
      </c>
      <c r="H4003">
        <v>1</v>
      </c>
      <c r="I4003">
        <v>3</v>
      </c>
      <c r="J4003" t="s">
        <v>34</v>
      </c>
      <c r="K4003">
        <v>108763</v>
      </c>
      <c r="L4003">
        <v>10199</v>
      </c>
      <c r="M4003">
        <v>6349</v>
      </c>
      <c r="N4003">
        <v>0.81889999999999996</v>
      </c>
      <c r="O4003">
        <v>5199</v>
      </c>
      <c r="P4003">
        <v>0</v>
      </c>
      <c r="Q4003">
        <v>3850</v>
      </c>
      <c r="R4003">
        <v>3850</v>
      </c>
      <c r="S4003">
        <v>5912</v>
      </c>
      <c r="T4003">
        <f t="shared" si="124"/>
        <v>9762</v>
      </c>
      <c r="U4003">
        <f t="shared" si="125"/>
        <v>2</v>
      </c>
      <c r="V4003">
        <v>7.1248523233640365E-2</v>
      </c>
      <c r="W4003">
        <v>7.2231890309961605E-2</v>
      </c>
      <c r="X4003">
        <v>8.4318579559102505E-2</v>
      </c>
      <c r="Y4003">
        <v>0.77220100689729532</v>
      </c>
      <c r="Z4003">
        <v>726.71</v>
      </c>
      <c r="AA4003">
        <v>736.74</v>
      </c>
      <c r="AB4003">
        <v>860.02</v>
      </c>
      <c r="AC4003">
        <v>7876.1799999999994</v>
      </c>
    </row>
    <row r="4004" spans="1:29" x14ac:dyDescent="0.25">
      <c r="A4004">
        <v>2012</v>
      </c>
      <c r="B4004">
        <v>2008</v>
      </c>
      <c r="C4004">
        <v>2009</v>
      </c>
      <c r="D4004">
        <v>10</v>
      </c>
      <c r="E4004" t="s">
        <v>48</v>
      </c>
      <c r="F4004" t="s">
        <v>31</v>
      </c>
      <c r="G4004" t="s">
        <v>49</v>
      </c>
      <c r="H4004">
        <v>1</v>
      </c>
      <c r="I4004">
        <v>4</v>
      </c>
      <c r="J4004" t="s">
        <v>34</v>
      </c>
      <c r="K4004">
        <v>53232</v>
      </c>
      <c r="L4004">
        <v>25101</v>
      </c>
      <c r="M4004">
        <v>8104</v>
      </c>
      <c r="N4004">
        <v>0.98680000000000001</v>
      </c>
      <c r="O4004">
        <v>7997</v>
      </c>
      <c r="P4004">
        <v>41</v>
      </c>
      <c r="Q4004">
        <v>16955</v>
      </c>
      <c r="R4004">
        <v>16997</v>
      </c>
      <c r="S4004">
        <v>12943</v>
      </c>
      <c r="T4004">
        <f t="shared" si="124"/>
        <v>29940</v>
      </c>
      <c r="U4004">
        <f t="shared" si="125"/>
        <v>3</v>
      </c>
      <c r="V4004">
        <v>2.5269164607712455E-3</v>
      </c>
      <c r="W4004">
        <v>2.7488134288698716E-3</v>
      </c>
      <c r="X4004">
        <v>5.350425906729972E-2</v>
      </c>
      <c r="Y4004">
        <v>0.94122001104305908</v>
      </c>
      <c r="Z4004">
        <v>63.43</v>
      </c>
      <c r="AA4004">
        <v>69</v>
      </c>
      <c r="AB4004">
        <v>1343.05</v>
      </c>
      <c r="AC4004">
        <v>23626.259999999995</v>
      </c>
    </row>
    <row r="4005" spans="1:29" x14ac:dyDescent="0.25">
      <c r="A4005">
        <v>2012</v>
      </c>
      <c r="B4005">
        <v>2007</v>
      </c>
      <c r="C4005">
        <v>2008</v>
      </c>
      <c r="D4005">
        <v>10</v>
      </c>
      <c r="E4005" t="s">
        <v>48</v>
      </c>
      <c r="F4005" t="s">
        <v>31</v>
      </c>
      <c r="G4005" t="s">
        <v>49</v>
      </c>
      <c r="H4005">
        <v>1</v>
      </c>
      <c r="I4005">
        <v>5</v>
      </c>
      <c r="J4005" t="s">
        <v>34</v>
      </c>
      <c r="K4005">
        <v>4415</v>
      </c>
      <c r="L4005">
        <v>2928</v>
      </c>
      <c r="M4005">
        <v>445</v>
      </c>
      <c r="N4005">
        <v>1</v>
      </c>
      <c r="O4005">
        <v>445</v>
      </c>
      <c r="P4005">
        <v>0</v>
      </c>
      <c r="Q4005">
        <v>2481</v>
      </c>
      <c r="R4005">
        <v>2482</v>
      </c>
      <c r="S4005">
        <v>1045</v>
      </c>
      <c r="T4005">
        <f t="shared" si="124"/>
        <v>3527</v>
      </c>
      <c r="U4005">
        <f t="shared" si="125"/>
        <v>4</v>
      </c>
      <c r="V4005">
        <v>1.4343674439572148E-4</v>
      </c>
      <c r="W4005">
        <v>8.8794175102113314E-5</v>
      </c>
      <c r="X4005">
        <v>2.8424381514418805E-2</v>
      </c>
      <c r="Y4005">
        <v>0.9713433875660834</v>
      </c>
      <c r="Z4005">
        <v>0.42</v>
      </c>
      <c r="AA4005">
        <v>0.26</v>
      </c>
      <c r="AB4005">
        <v>83.22999999999999</v>
      </c>
      <c r="AC4005">
        <v>2844.21</v>
      </c>
    </row>
    <row r="4006" spans="1:29" x14ac:dyDescent="0.25">
      <c r="A4006">
        <v>2012</v>
      </c>
      <c r="B4006">
        <v>2010</v>
      </c>
      <c r="C4006">
        <v>2011</v>
      </c>
      <c r="D4006">
        <v>11</v>
      </c>
      <c r="E4006" t="s">
        <v>50</v>
      </c>
      <c r="F4006" t="s">
        <v>31</v>
      </c>
      <c r="G4006" t="s">
        <v>49</v>
      </c>
      <c r="H4006">
        <v>1</v>
      </c>
      <c r="I4006">
        <v>2</v>
      </c>
      <c r="J4006" t="s">
        <v>33</v>
      </c>
      <c r="K4006">
        <v>690894</v>
      </c>
      <c r="L4006">
        <v>17182</v>
      </c>
      <c r="M4006">
        <v>12402</v>
      </c>
      <c r="N4006">
        <v>0.57620000000000005</v>
      </c>
      <c r="O4006">
        <v>7146</v>
      </c>
      <c r="P4006">
        <v>0</v>
      </c>
      <c r="Q4006">
        <v>4779</v>
      </c>
      <c r="R4006">
        <v>4779</v>
      </c>
      <c r="S4006">
        <v>1295</v>
      </c>
      <c r="T4006">
        <f t="shared" si="124"/>
        <v>6074</v>
      </c>
      <c r="U4006">
        <f t="shared" si="125"/>
        <v>1</v>
      </c>
      <c r="V4006">
        <v>0.19728118408984036</v>
      </c>
      <c r="W4006">
        <v>0.20735481723243676</v>
      </c>
      <c r="X4006">
        <v>5.3104674063348248E-2</v>
      </c>
      <c r="Y4006">
        <v>0.54225932461437465</v>
      </c>
      <c r="Z4006">
        <v>3389.78</v>
      </c>
      <c r="AA4006">
        <v>3562.87</v>
      </c>
      <c r="AB4006">
        <v>912.47</v>
      </c>
      <c r="AC4006">
        <v>9317.36</v>
      </c>
    </row>
    <row r="4007" spans="1:29" x14ac:dyDescent="0.25">
      <c r="A4007">
        <v>2012</v>
      </c>
      <c r="B4007">
        <v>2009</v>
      </c>
      <c r="C4007">
        <v>2010</v>
      </c>
      <c r="D4007">
        <v>11</v>
      </c>
      <c r="E4007" t="s">
        <v>50</v>
      </c>
      <c r="F4007" t="s">
        <v>31</v>
      </c>
      <c r="G4007" t="s">
        <v>49</v>
      </c>
      <c r="H4007">
        <v>1</v>
      </c>
      <c r="I4007">
        <v>3</v>
      </c>
      <c r="J4007" t="s">
        <v>34</v>
      </c>
      <c r="K4007">
        <v>332235</v>
      </c>
      <c r="L4007">
        <v>33339</v>
      </c>
      <c r="M4007">
        <v>20800</v>
      </c>
      <c r="N4007">
        <v>0.81389999999999996</v>
      </c>
      <c r="O4007">
        <v>16929</v>
      </c>
      <c r="P4007">
        <v>0</v>
      </c>
      <c r="Q4007">
        <v>12539</v>
      </c>
      <c r="R4007">
        <v>12539</v>
      </c>
      <c r="S4007">
        <v>16215</v>
      </c>
      <c r="T4007">
        <f t="shared" si="124"/>
        <v>28754</v>
      </c>
      <c r="U4007">
        <f t="shared" si="125"/>
        <v>2</v>
      </c>
      <c r="V4007">
        <v>6.456100442626389E-2</v>
      </c>
      <c r="W4007">
        <v>2.7315240151135456E-2</v>
      </c>
      <c r="X4007">
        <v>0.14532134879721223</v>
      </c>
      <c r="Y4007">
        <v>0.76280240662538834</v>
      </c>
      <c r="Z4007">
        <v>2152.44</v>
      </c>
      <c r="AA4007">
        <v>910.68000000000006</v>
      </c>
      <c r="AB4007">
        <v>4844.96</v>
      </c>
      <c r="AC4007">
        <v>25431.549999999996</v>
      </c>
    </row>
    <row r="4008" spans="1:29" x14ac:dyDescent="0.25">
      <c r="A4008">
        <v>2012</v>
      </c>
      <c r="B4008">
        <v>2008</v>
      </c>
      <c r="C4008">
        <v>2009</v>
      </c>
      <c r="D4008">
        <v>11</v>
      </c>
      <c r="E4008" t="s">
        <v>50</v>
      </c>
      <c r="F4008" t="s">
        <v>31</v>
      </c>
      <c r="G4008" t="s">
        <v>49</v>
      </c>
      <c r="H4008">
        <v>1</v>
      </c>
      <c r="I4008">
        <v>4</v>
      </c>
      <c r="J4008" t="s">
        <v>34</v>
      </c>
      <c r="K4008">
        <v>169878</v>
      </c>
      <c r="L4008">
        <v>60053</v>
      </c>
      <c r="M4008">
        <v>18644</v>
      </c>
      <c r="N4008">
        <v>0.98080000000000001</v>
      </c>
      <c r="O4008">
        <v>18287</v>
      </c>
      <c r="P4008">
        <v>29</v>
      </c>
      <c r="Q4008">
        <v>41378</v>
      </c>
      <c r="R4008">
        <v>41408</v>
      </c>
      <c r="S4008">
        <v>53370</v>
      </c>
      <c r="T4008">
        <f t="shared" si="124"/>
        <v>94778</v>
      </c>
      <c r="U4008">
        <f t="shared" si="125"/>
        <v>3</v>
      </c>
      <c r="V4008">
        <v>8.9137586770936372E-3</v>
      </c>
      <c r="W4008">
        <v>1.8146734155681549E-2</v>
      </c>
      <c r="X4008">
        <v>9.9562171759953619E-2</v>
      </c>
      <c r="Y4008">
        <v>0.87337733540727125</v>
      </c>
      <c r="Z4008">
        <v>535.29999999999995</v>
      </c>
      <c r="AA4008">
        <v>1089.77</v>
      </c>
      <c r="AB4008">
        <v>5979.03</v>
      </c>
      <c r="AC4008">
        <v>52449.130000000005</v>
      </c>
    </row>
    <row r="4009" spans="1:29" x14ac:dyDescent="0.25">
      <c r="A4009">
        <v>2012</v>
      </c>
      <c r="B4009">
        <v>2007</v>
      </c>
      <c r="C4009">
        <v>2008</v>
      </c>
      <c r="D4009">
        <v>11</v>
      </c>
      <c r="E4009" t="s">
        <v>50</v>
      </c>
      <c r="F4009" t="s">
        <v>31</v>
      </c>
      <c r="G4009" t="s">
        <v>49</v>
      </c>
      <c r="H4009">
        <v>1</v>
      </c>
      <c r="I4009">
        <v>5</v>
      </c>
      <c r="J4009" t="s">
        <v>34</v>
      </c>
      <c r="K4009">
        <v>19682</v>
      </c>
      <c r="L4009">
        <v>10758</v>
      </c>
      <c r="M4009">
        <v>2065</v>
      </c>
      <c r="N4009">
        <v>1</v>
      </c>
      <c r="O4009">
        <v>2065</v>
      </c>
      <c r="P4009">
        <v>2</v>
      </c>
      <c r="Q4009">
        <v>8690</v>
      </c>
      <c r="R4009">
        <v>8693</v>
      </c>
      <c r="S4009">
        <v>6954</v>
      </c>
      <c r="T4009">
        <f t="shared" si="124"/>
        <v>15647</v>
      </c>
      <c r="U4009">
        <f t="shared" si="125"/>
        <v>4</v>
      </c>
      <c r="V4009">
        <v>1.7287964509481895E-4</v>
      </c>
      <c r="W4009">
        <v>1.0781741306988707E-4</v>
      </c>
      <c r="X4009">
        <v>8.0802644872677867E-2</v>
      </c>
      <c r="Y4009">
        <v>0.91891665806915734</v>
      </c>
      <c r="Z4009">
        <v>1.86</v>
      </c>
      <c r="AA4009">
        <v>1.1599999999999999</v>
      </c>
      <c r="AB4009">
        <v>869.35</v>
      </c>
      <c r="AC4009">
        <v>9886.5599999999977</v>
      </c>
    </row>
    <row r="4010" spans="1:29" x14ac:dyDescent="0.25">
      <c r="A4010">
        <v>2012</v>
      </c>
      <c r="B4010">
        <v>2010</v>
      </c>
      <c r="C4010">
        <v>2011</v>
      </c>
      <c r="D4010">
        <v>12</v>
      </c>
      <c r="E4010" t="s">
        <v>51</v>
      </c>
      <c r="F4010" t="s">
        <v>31</v>
      </c>
      <c r="G4010" t="s">
        <v>49</v>
      </c>
      <c r="H4010">
        <v>0</v>
      </c>
      <c r="I4010">
        <v>2</v>
      </c>
      <c r="J4010" t="s">
        <v>33</v>
      </c>
      <c r="K4010">
        <v>43669</v>
      </c>
      <c r="L4010">
        <v>1072</v>
      </c>
      <c r="M4010">
        <v>786</v>
      </c>
      <c r="N4010">
        <v>0.57789999999999997</v>
      </c>
      <c r="O4010">
        <v>454</v>
      </c>
      <c r="P4010">
        <v>0</v>
      </c>
      <c r="Q4010">
        <v>286</v>
      </c>
      <c r="R4010">
        <v>286</v>
      </c>
      <c r="S4010">
        <v>139</v>
      </c>
      <c r="T4010">
        <f t="shared" si="124"/>
        <v>425</v>
      </c>
      <c r="U4010">
        <f t="shared" si="125"/>
        <v>1</v>
      </c>
      <c r="V4010">
        <v>0.19977993901699875</v>
      </c>
      <c r="W4010">
        <v>0.2099903956435385</v>
      </c>
      <c r="X4010">
        <v>5.193812183545779E-2</v>
      </c>
      <c r="Y4010">
        <v>0.53829154350400488</v>
      </c>
      <c r="Z4010">
        <v>214.25</v>
      </c>
      <c r="AA4010">
        <v>225.2</v>
      </c>
      <c r="AB4010">
        <v>55.7</v>
      </c>
      <c r="AC4010">
        <v>577.28</v>
      </c>
    </row>
    <row r="4011" spans="1:29" x14ac:dyDescent="0.25">
      <c r="A4011">
        <v>2012</v>
      </c>
      <c r="B4011">
        <v>2009</v>
      </c>
      <c r="C4011">
        <v>2010</v>
      </c>
      <c r="D4011">
        <v>12</v>
      </c>
      <c r="E4011" t="s">
        <v>51</v>
      </c>
      <c r="F4011" t="s">
        <v>31</v>
      </c>
      <c r="G4011" t="s">
        <v>49</v>
      </c>
      <c r="H4011">
        <v>0</v>
      </c>
      <c r="I4011">
        <v>3</v>
      </c>
      <c r="J4011" t="s">
        <v>34</v>
      </c>
      <c r="K4011">
        <v>25928</v>
      </c>
      <c r="L4011">
        <v>2464</v>
      </c>
      <c r="M4011">
        <v>1640</v>
      </c>
      <c r="N4011">
        <v>0.81530000000000002</v>
      </c>
      <c r="O4011">
        <v>1337</v>
      </c>
      <c r="P4011">
        <v>0</v>
      </c>
      <c r="Q4011">
        <v>824</v>
      </c>
      <c r="R4011">
        <v>824</v>
      </c>
      <c r="S4011">
        <v>1531</v>
      </c>
      <c r="T4011">
        <f t="shared" si="124"/>
        <v>2355</v>
      </c>
      <c r="U4011">
        <f t="shared" si="125"/>
        <v>2</v>
      </c>
      <c r="V4011">
        <v>6.8225440586285116E-2</v>
      </c>
      <c r="W4011">
        <v>2.8953102871774477E-2</v>
      </c>
      <c r="X4011">
        <v>0.1521346572902168</v>
      </c>
      <c r="Y4011">
        <v>0.75068679925172355</v>
      </c>
      <c r="Z4011">
        <v>168.13</v>
      </c>
      <c r="AA4011">
        <v>71.349999999999994</v>
      </c>
      <c r="AB4011">
        <v>374.90999999999997</v>
      </c>
      <c r="AC4011">
        <v>1849.9399999999998</v>
      </c>
    </row>
    <row r="4012" spans="1:29" x14ac:dyDescent="0.25">
      <c r="A4012">
        <v>2012</v>
      </c>
      <c r="B4012">
        <v>2008</v>
      </c>
      <c r="C4012">
        <v>2009</v>
      </c>
      <c r="D4012">
        <v>12</v>
      </c>
      <c r="E4012" t="s">
        <v>51</v>
      </c>
      <c r="F4012" t="s">
        <v>31</v>
      </c>
      <c r="G4012" t="s">
        <v>49</v>
      </c>
      <c r="H4012">
        <v>0</v>
      </c>
      <c r="I4012">
        <v>4</v>
      </c>
      <c r="J4012" t="s">
        <v>34</v>
      </c>
      <c r="K4012">
        <v>18168</v>
      </c>
      <c r="L4012">
        <v>5162</v>
      </c>
      <c r="M4012">
        <v>1990</v>
      </c>
      <c r="N4012">
        <v>0.98080000000000001</v>
      </c>
      <c r="O4012">
        <v>1951</v>
      </c>
      <c r="P4012">
        <v>3</v>
      </c>
      <c r="Q4012">
        <v>3168</v>
      </c>
      <c r="R4012">
        <v>3171</v>
      </c>
      <c r="S4012">
        <v>6957</v>
      </c>
      <c r="T4012">
        <f t="shared" si="124"/>
        <v>10128</v>
      </c>
      <c r="U4012">
        <f t="shared" si="125"/>
        <v>3</v>
      </c>
      <c r="V4012">
        <v>1.1117762267023894E-2</v>
      </c>
      <c r="W4012">
        <v>1.9899225301771985E-2</v>
      </c>
      <c r="X4012">
        <v>0.12806058105272947</v>
      </c>
      <c r="Y4012">
        <v>0.84092243137847467</v>
      </c>
      <c r="Z4012">
        <v>57.39</v>
      </c>
      <c r="AA4012">
        <v>102.72</v>
      </c>
      <c r="AB4012">
        <v>661.05</v>
      </c>
      <c r="AC4012">
        <v>4340.8499999999995</v>
      </c>
    </row>
    <row r="4013" spans="1:29" x14ac:dyDescent="0.25">
      <c r="A4013">
        <v>2012</v>
      </c>
      <c r="B4013">
        <v>2007</v>
      </c>
      <c r="C4013">
        <v>2008</v>
      </c>
      <c r="D4013">
        <v>12</v>
      </c>
      <c r="E4013" t="s">
        <v>51</v>
      </c>
      <c r="F4013" t="s">
        <v>31</v>
      </c>
      <c r="G4013" t="s">
        <v>49</v>
      </c>
      <c r="H4013">
        <v>0</v>
      </c>
      <c r="I4013">
        <v>5</v>
      </c>
      <c r="J4013" t="s">
        <v>34</v>
      </c>
      <c r="K4013">
        <v>1819</v>
      </c>
      <c r="L4013">
        <v>801</v>
      </c>
      <c r="M4013">
        <v>186</v>
      </c>
      <c r="N4013">
        <v>1</v>
      </c>
      <c r="O4013">
        <v>186</v>
      </c>
      <c r="P4013">
        <v>0</v>
      </c>
      <c r="Q4013">
        <v>614</v>
      </c>
      <c r="R4013">
        <v>614</v>
      </c>
      <c r="S4013">
        <v>835</v>
      </c>
      <c r="T4013">
        <f t="shared" si="124"/>
        <v>1449</v>
      </c>
      <c r="U4013">
        <f t="shared" si="125"/>
        <v>4</v>
      </c>
      <c r="V4013">
        <v>2.1219761839378877E-4</v>
      </c>
      <c r="W4013">
        <v>1.3730434131362803E-4</v>
      </c>
      <c r="X4013">
        <v>0.10400179743864989</v>
      </c>
      <c r="Y4013">
        <v>0.8956487006016427</v>
      </c>
      <c r="Z4013">
        <v>0.16999999999999998</v>
      </c>
      <c r="AA4013">
        <v>0.11</v>
      </c>
      <c r="AB4013">
        <v>83.32</v>
      </c>
      <c r="AC4013">
        <v>717.54000000000019</v>
      </c>
    </row>
    <row r="4014" spans="1:29" x14ac:dyDescent="0.25">
      <c r="A4014">
        <v>2012</v>
      </c>
      <c r="B4014">
        <v>2010</v>
      </c>
      <c r="C4014">
        <v>2011</v>
      </c>
      <c r="D4014">
        <v>13</v>
      </c>
      <c r="E4014" t="s">
        <v>52</v>
      </c>
      <c r="F4014" t="s">
        <v>31</v>
      </c>
      <c r="G4014" t="s">
        <v>49</v>
      </c>
      <c r="H4014">
        <v>1</v>
      </c>
      <c r="I4014">
        <v>2</v>
      </c>
      <c r="J4014" t="s">
        <v>33</v>
      </c>
      <c r="K4014">
        <v>184410</v>
      </c>
      <c r="L4014">
        <v>4411</v>
      </c>
      <c r="M4014">
        <v>3583</v>
      </c>
      <c r="N4014">
        <v>0.57210000000000005</v>
      </c>
      <c r="O4014">
        <v>2050</v>
      </c>
      <c r="P4014">
        <v>0</v>
      </c>
      <c r="Q4014">
        <v>828</v>
      </c>
      <c r="R4014">
        <v>828</v>
      </c>
      <c r="S4014">
        <v>1826</v>
      </c>
      <c r="T4014">
        <f t="shared" si="124"/>
        <v>2654</v>
      </c>
      <c r="U4014">
        <f t="shared" si="125"/>
        <v>1</v>
      </c>
      <c r="V4014">
        <v>0.19913459162834132</v>
      </c>
      <c r="W4014">
        <v>0.21555423082240996</v>
      </c>
      <c r="X4014">
        <v>4.0922165379585158E-2</v>
      </c>
      <c r="Y4014">
        <v>0.54438901216966362</v>
      </c>
      <c r="Z4014">
        <v>878.54</v>
      </c>
      <c r="AA4014">
        <v>950.98</v>
      </c>
      <c r="AB4014">
        <v>180.54</v>
      </c>
      <c r="AC4014">
        <v>2401.73</v>
      </c>
    </row>
    <row r="4015" spans="1:29" x14ac:dyDescent="0.25">
      <c r="A4015">
        <v>2012</v>
      </c>
      <c r="B4015">
        <v>2009</v>
      </c>
      <c r="C4015">
        <v>2010</v>
      </c>
      <c r="D4015">
        <v>13</v>
      </c>
      <c r="E4015" t="s">
        <v>52</v>
      </c>
      <c r="F4015" t="s">
        <v>31</v>
      </c>
      <c r="G4015" t="s">
        <v>49</v>
      </c>
      <c r="H4015">
        <v>1</v>
      </c>
      <c r="I4015">
        <v>3</v>
      </c>
      <c r="J4015" t="s">
        <v>34</v>
      </c>
      <c r="K4015">
        <v>87727</v>
      </c>
      <c r="L4015">
        <v>11017</v>
      </c>
      <c r="M4015">
        <v>7366</v>
      </c>
      <c r="N4015">
        <v>0.80179999999999996</v>
      </c>
      <c r="O4015">
        <v>5906</v>
      </c>
      <c r="P4015">
        <v>0</v>
      </c>
      <c r="Q4015">
        <v>3650</v>
      </c>
      <c r="R4015">
        <v>3650</v>
      </c>
      <c r="S4015">
        <v>3416</v>
      </c>
      <c r="T4015">
        <f t="shared" si="124"/>
        <v>7066</v>
      </c>
      <c r="U4015">
        <f t="shared" si="125"/>
        <v>2</v>
      </c>
      <c r="V4015">
        <v>4.6899293406488685E-2</v>
      </c>
      <c r="W4015">
        <v>7.3777075873711725E-2</v>
      </c>
      <c r="X4015">
        <v>5.3933461309807453E-2</v>
      </c>
      <c r="Y4015">
        <v>0.82539016940999221</v>
      </c>
      <c r="Z4015">
        <v>516.72</v>
      </c>
      <c r="AA4015">
        <v>812.85</v>
      </c>
      <c r="AB4015">
        <v>594.22</v>
      </c>
      <c r="AC4015">
        <v>9093.86</v>
      </c>
    </row>
    <row r="4016" spans="1:29" x14ac:dyDescent="0.25">
      <c r="A4016">
        <v>2012</v>
      </c>
      <c r="B4016">
        <v>2008</v>
      </c>
      <c r="C4016">
        <v>2009</v>
      </c>
      <c r="D4016">
        <v>13</v>
      </c>
      <c r="E4016" t="s">
        <v>52</v>
      </c>
      <c r="F4016" t="s">
        <v>31</v>
      </c>
      <c r="G4016" t="s">
        <v>49</v>
      </c>
      <c r="H4016">
        <v>1</v>
      </c>
      <c r="I4016">
        <v>4</v>
      </c>
      <c r="J4016" t="s">
        <v>34</v>
      </c>
      <c r="K4016">
        <v>43457</v>
      </c>
      <c r="L4016">
        <v>15449</v>
      </c>
      <c r="M4016">
        <v>6609</v>
      </c>
      <c r="N4016">
        <v>0.96499999999999997</v>
      </c>
      <c r="O4016">
        <v>6377</v>
      </c>
      <c r="P4016">
        <v>120</v>
      </c>
      <c r="Q4016">
        <v>8719</v>
      </c>
      <c r="R4016">
        <v>8840</v>
      </c>
      <c r="S4016">
        <v>9447</v>
      </c>
      <c r="T4016">
        <f t="shared" si="124"/>
        <v>18287</v>
      </c>
      <c r="U4016">
        <f t="shared" si="125"/>
        <v>3</v>
      </c>
      <c r="V4016">
        <v>7.8371316150070581E-3</v>
      </c>
      <c r="W4016">
        <v>2.3797487690564043E-2</v>
      </c>
      <c r="X4016">
        <v>0.10938261552293174</v>
      </c>
      <c r="Y4016">
        <v>0.8589827651714973</v>
      </c>
      <c r="Z4016">
        <v>121.08000000000001</v>
      </c>
      <c r="AA4016">
        <v>367.65999999999997</v>
      </c>
      <c r="AB4016">
        <v>1689.9099999999999</v>
      </c>
      <c r="AC4016">
        <v>13270.880000000005</v>
      </c>
    </row>
    <row r="4017" spans="1:29" x14ac:dyDescent="0.25">
      <c r="A4017">
        <v>2012</v>
      </c>
      <c r="B4017">
        <v>2007</v>
      </c>
      <c r="C4017">
        <v>2008</v>
      </c>
      <c r="D4017">
        <v>13</v>
      </c>
      <c r="E4017" t="s">
        <v>52</v>
      </c>
      <c r="F4017" t="s">
        <v>31</v>
      </c>
      <c r="G4017" t="s">
        <v>49</v>
      </c>
      <c r="H4017">
        <v>1</v>
      </c>
      <c r="I4017">
        <v>5</v>
      </c>
      <c r="J4017" t="s">
        <v>34</v>
      </c>
      <c r="K4017">
        <v>8803</v>
      </c>
      <c r="L4017">
        <v>4634</v>
      </c>
      <c r="M4017">
        <v>1560</v>
      </c>
      <c r="N4017">
        <v>1</v>
      </c>
      <c r="O4017">
        <v>1560</v>
      </c>
      <c r="P4017">
        <v>28</v>
      </c>
      <c r="Q4017">
        <v>3044</v>
      </c>
      <c r="R4017">
        <v>3073</v>
      </c>
      <c r="S4017">
        <v>3287</v>
      </c>
      <c r="T4017">
        <f t="shared" si="124"/>
        <v>6360</v>
      </c>
      <c r="U4017">
        <f t="shared" si="125"/>
        <v>4</v>
      </c>
      <c r="V4017">
        <v>1.0430534667394546E-2</v>
      </c>
      <c r="W4017">
        <v>5.7309681581712681E-3</v>
      </c>
      <c r="X4017">
        <v>2.437819211258245E-2</v>
      </c>
      <c r="Y4017">
        <v>0.95946030506185176</v>
      </c>
      <c r="Z4017">
        <v>48.34</v>
      </c>
      <c r="AA4017">
        <v>26.56</v>
      </c>
      <c r="AB4017">
        <v>112.97999999999999</v>
      </c>
      <c r="AC4017">
        <v>4446.59</v>
      </c>
    </row>
    <row r="4018" spans="1:29" x14ac:dyDescent="0.25">
      <c r="A4018">
        <v>2012</v>
      </c>
      <c r="B4018">
        <v>2009</v>
      </c>
      <c r="C4018">
        <v>2011</v>
      </c>
      <c r="D4018">
        <v>14</v>
      </c>
      <c r="E4018" t="s">
        <v>53</v>
      </c>
      <c r="F4018" t="s">
        <v>31</v>
      </c>
      <c r="G4018" t="s">
        <v>49</v>
      </c>
      <c r="H4018">
        <v>3</v>
      </c>
      <c r="I4018">
        <v>3</v>
      </c>
      <c r="J4018" t="s">
        <v>33</v>
      </c>
      <c r="K4018">
        <v>5228</v>
      </c>
      <c r="L4018">
        <v>180</v>
      </c>
      <c r="M4018">
        <v>173</v>
      </c>
      <c r="N4018">
        <v>0.61870000000000003</v>
      </c>
      <c r="O4018">
        <v>107</v>
      </c>
      <c r="P4018">
        <v>0</v>
      </c>
      <c r="Q4018">
        <v>7</v>
      </c>
      <c r="R4018">
        <v>7</v>
      </c>
      <c r="S4018">
        <v>73</v>
      </c>
      <c r="T4018">
        <f t="shared" si="124"/>
        <v>80</v>
      </c>
      <c r="U4018">
        <f t="shared" si="125"/>
        <v>1</v>
      </c>
      <c r="V4018">
        <v>0</v>
      </c>
      <c r="W4018">
        <v>4.2214609349099354E-2</v>
      </c>
      <c r="X4018">
        <v>2.6080229859653008E-2</v>
      </c>
      <c r="Y4018">
        <v>0.93170516079124777</v>
      </c>
      <c r="Z4018">
        <v>0</v>
      </c>
      <c r="AA4018">
        <v>7.64</v>
      </c>
      <c r="AB4018">
        <v>4.7200000000000006</v>
      </c>
      <c r="AC4018">
        <v>168.61999999999998</v>
      </c>
    </row>
    <row r="4019" spans="1:29" x14ac:dyDescent="0.25">
      <c r="A4019">
        <v>2012</v>
      </c>
      <c r="B4019">
        <v>2008</v>
      </c>
      <c r="C4019">
        <v>2010</v>
      </c>
      <c r="D4019">
        <v>14</v>
      </c>
      <c r="E4019" t="s">
        <v>53</v>
      </c>
      <c r="F4019" t="s">
        <v>31</v>
      </c>
      <c r="G4019" t="s">
        <v>49</v>
      </c>
      <c r="H4019">
        <v>3</v>
      </c>
      <c r="I4019">
        <v>4</v>
      </c>
      <c r="J4019" t="s">
        <v>34</v>
      </c>
      <c r="K4019">
        <v>2611</v>
      </c>
      <c r="L4019">
        <v>202</v>
      </c>
      <c r="M4019">
        <v>198</v>
      </c>
      <c r="N4019">
        <v>0.86860000000000004</v>
      </c>
      <c r="O4019">
        <v>172</v>
      </c>
      <c r="P4019">
        <v>0</v>
      </c>
      <c r="Q4019">
        <v>4</v>
      </c>
      <c r="R4019">
        <v>4</v>
      </c>
      <c r="S4019">
        <v>593</v>
      </c>
      <c r="T4019">
        <f t="shared" si="124"/>
        <v>597</v>
      </c>
      <c r="U4019">
        <f t="shared" si="125"/>
        <v>2</v>
      </c>
      <c r="V4019">
        <v>0</v>
      </c>
      <c r="W4019">
        <v>2.419792026021389E-2</v>
      </c>
      <c r="X4019">
        <v>0.26558572766251048</v>
      </c>
      <c r="Y4019">
        <v>0.71021635207727563</v>
      </c>
      <c r="Z4019">
        <v>0</v>
      </c>
      <c r="AA4019">
        <v>4.91</v>
      </c>
      <c r="AB4019">
        <v>53.89</v>
      </c>
      <c r="AC4019">
        <v>144.10999999999999</v>
      </c>
    </row>
    <row r="4020" spans="1:29" x14ac:dyDescent="0.25">
      <c r="A4020">
        <v>2012</v>
      </c>
      <c r="B4020">
        <v>2007</v>
      </c>
      <c r="C4020">
        <v>2009</v>
      </c>
      <c r="D4020">
        <v>14</v>
      </c>
      <c r="E4020" t="s">
        <v>53</v>
      </c>
      <c r="F4020" t="s">
        <v>31</v>
      </c>
      <c r="G4020" t="s">
        <v>49</v>
      </c>
      <c r="H4020">
        <v>3</v>
      </c>
      <c r="I4020">
        <v>5</v>
      </c>
      <c r="J4020" t="s">
        <v>34</v>
      </c>
      <c r="K4020">
        <v>1036</v>
      </c>
      <c r="L4020">
        <v>129</v>
      </c>
      <c r="M4020">
        <v>129</v>
      </c>
      <c r="N4020">
        <v>0.99050000000000005</v>
      </c>
      <c r="O4020">
        <v>128</v>
      </c>
      <c r="P4020">
        <v>0</v>
      </c>
      <c r="Q4020">
        <v>0</v>
      </c>
      <c r="R4020">
        <v>0</v>
      </c>
      <c r="S4020">
        <v>632</v>
      </c>
      <c r="T4020">
        <f t="shared" si="124"/>
        <v>632</v>
      </c>
      <c r="U4020">
        <f t="shared" si="125"/>
        <v>3</v>
      </c>
      <c r="V4020">
        <v>0</v>
      </c>
      <c r="W4020">
        <v>7.3359073359073365E-2</v>
      </c>
      <c r="X4020">
        <v>7.7220077220077225E-5</v>
      </c>
      <c r="Y4020">
        <v>0.92656370656370668</v>
      </c>
      <c r="Z4020">
        <v>0</v>
      </c>
      <c r="AA4020">
        <v>9.5</v>
      </c>
      <c r="AB4020">
        <v>0.01</v>
      </c>
      <c r="AC4020">
        <v>119.99000000000001</v>
      </c>
    </row>
    <row r="4021" spans="1:29" x14ac:dyDescent="0.25">
      <c r="A4021">
        <v>2012</v>
      </c>
      <c r="B4021">
        <v>2006</v>
      </c>
      <c r="C4021">
        <v>2008</v>
      </c>
      <c r="D4021">
        <v>14</v>
      </c>
      <c r="E4021" t="s">
        <v>53</v>
      </c>
      <c r="F4021" t="s">
        <v>31</v>
      </c>
      <c r="G4021" t="s">
        <v>49</v>
      </c>
      <c r="H4021">
        <v>3</v>
      </c>
      <c r="I4021">
        <v>6</v>
      </c>
      <c r="J4021" t="s">
        <v>34</v>
      </c>
      <c r="K4021">
        <v>99</v>
      </c>
      <c r="L4021">
        <v>70</v>
      </c>
      <c r="M4021">
        <v>70</v>
      </c>
      <c r="N4021">
        <v>1</v>
      </c>
      <c r="O4021">
        <v>70</v>
      </c>
      <c r="P4021">
        <v>0</v>
      </c>
      <c r="Q4021">
        <v>0</v>
      </c>
      <c r="R4021">
        <v>0</v>
      </c>
      <c r="S4021">
        <v>18</v>
      </c>
      <c r="T4021">
        <f t="shared" si="124"/>
        <v>18</v>
      </c>
      <c r="U4021">
        <f t="shared" si="125"/>
        <v>4</v>
      </c>
      <c r="V4021">
        <v>0</v>
      </c>
      <c r="W4021">
        <v>1.4112334180073385E-4</v>
      </c>
      <c r="X4021">
        <v>0</v>
      </c>
      <c r="Y4021">
        <v>0.99985887665819917</v>
      </c>
      <c r="Z4021">
        <v>0</v>
      </c>
      <c r="AA4021">
        <v>0.01</v>
      </c>
      <c r="AB4021">
        <v>0</v>
      </c>
      <c r="AC4021">
        <v>70.849999999999994</v>
      </c>
    </row>
    <row r="4022" spans="1:29" x14ac:dyDescent="0.25">
      <c r="A4022">
        <v>2012</v>
      </c>
      <c r="B4022">
        <v>2010</v>
      </c>
      <c r="C4022">
        <v>2011</v>
      </c>
      <c r="D4022">
        <v>15</v>
      </c>
      <c r="E4022" t="s">
        <v>54</v>
      </c>
      <c r="F4022" t="s">
        <v>31</v>
      </c>
      <c r="G4022" t="s">
        <v>49</v>
      </c>
      <c r="H4022">
        <v>0</v>
      </c>
      <c r="I4022">
        <v>2</v>
      </c>
      <c r="J4022" t="s">
        <v>33</v>
      </c>
      <c r="K4022">
        <v>22228</v>
      </c>
      <c r="L4022">
        <v>568</v>
      </c>
      <c r="M4022">
        <v>553</v>
      </c>
      <c r="N4022">
        <v>0.58320000000000005</v>
      </c>
      <c r="O4022">
        <v>322</v>
      </c>
      <c r="P4022">
        <v>0</v>
      </c>
      <c r="Q4022">
        <v>14</v>
      </c>
      <c r="R4022">
        <v>14</v>
      </c>
      <c r="S4022">
        <v>139</v>
      </c>
      <c r="T4022">
        <f t="shared" si="124"/>
        <v>153</v>
      </c>
      <c r="U4022">
        <f t="shared" si="125"/>
        <v>1</v>
      </c>
      <c r="V4022">
        <v>4.5108944348621921E-2</v>
      </c>
      <c r="W4022">
        <v>0.32922665352529129</v>
      </c>
      <c r="X4022">
        <v>9.6888310042592143E-2</v>
      </c>
      <c r="Y4022">
        <v>0.52877609208349474</v>
      </c>
      <c r="Z4022">
        <v>25.63</v>
      </c>
      <c r="AA4022">
        <v>187.06</v>
      </c>
      <c r="AB4022">
        <v>55.05</v>
      </c>
      <c r="AC4022">
        <v>300.44</v>
      </c>
    </row>
    <row r="4023" spans="1:29" x14ac:dyDescent="0.25">
      <c r="A4023">
        <v>2012</v>
      </c>
      <c r="B4023">
        <v>2009</v>
      </c>
      <c r="C4023">
        <v>2010</v>
      </c>
      <c r="D4023">
        <v>15</v>
      </c>
      <c r="E4023" t="s">
        <v>54</v>
      </c>
      <c r="F4023" t="s">
        <v>31</v>
      </c>
      <c r="G4023" t="s">
        <v>49</v>
      </c>
      <c r="H4023">
        <v>0</v>
      </c>
      <c r="I4023">
        <v>3</v>
      </c>
      <c r="J4023" t="s">
        <v>34</v>
      </c>
      <c r="K4023">
        <v>13953</v>
      </c>
      <c r="L4023">
        <v>1086</v>
      </c>
      <c r="M4023">
        <v>929</v>
      </c>
      <c r="N4023">
        <v>0.82579999999999998</v>
      </c>
      <c r="O4023">
        <v>767</v>
      </c>
      <c r="P4023">
        <v>0</v>
      </c>
      <c r="Q4023">
        <v>156</v>
      </c>
      <c r="R4023">
        <v>156</v>
      </c>
      <c r="S4023">
        <v>1532</v>
      </c>
      <c r="T4023">
        <f t="shared" si="124"/>
        <v>1688</v>
      </c>
      <c r="U4023">
        <f t="shared" si="125"/>
        <v>2</v>
      </c>
      <c r="V4023">
        <v>2.9410952473005441E-2</v>
      </c>
      <c r="W4023">
        <v>0.2233391326760745</v>
      </c>
      <c r="X4023">
        <v>0.23246159086097229</v>
      </c>
      <c r="Y4023">
        <v>0.51478832398994789</v>
      </c>
      <c r="Z4023">
        <v>31.95</v>
      </c>
      <c r="AA4023">
        <v>242.62</v>
      </c>
      <c r="AB4023">
        <v>252.53</v>
      </c>
      <c r="AC4023">
        <v>559.23</v>
      </c>
    </row>
    <row r="4024" spans="1:29" x14ac:dyDescent="0.25">
      <c r="A4024">
        <v>2012</v>
      </c>
      <c r="B4024">
        <v>2008</v>
      </c>
      <c r="C4024">
        <v>2009</v>
      </c>
      <c r="D4024">
        <v>15</v>
      </c>
      <c r="E4024" t="s">
        <v>54</v>
      </c>
      <c r="F4024" t="s">
        <v>31</v>
      </c>
      <c r="G4024" t="s">
        <v>49</v>
      </c>
      <c r="H4024">
        <v>0</v>
      </c>
      <c r="I4024">
        <v>4</v>
      </c>
      <c r="J4024" t="s">
        <v>34</v>
      </c>
      <c r="K4024">
        <v>14948</v>
      </c>
      <c r="L4024">
        <v>2418</v>
      </c>
      <c r="M4024">
        <v>1117</v>
      </c>
      <c r="N4024">
        <v>0.98089999999999999</v>
      </c>
      <c r="O4024">
        <v>1096</v>
      </c>
      <c r="P4024">
        <v>3</v>
      </c>
      <c r="Q4024">
        <v>1297</v>
      </c>
      <c r="R4024">
        <v>1300</v>
      </c>
      <c r="S4024">
        <v>7464</v>
      </c>
      <c r="T4024">
        <f t="shared" si="124"/>
        <v>8764</v>
      </c>
      <c r="U4024">
        <f t="shared" si="125"/>
        <v>3</v>
      </c>
      <c r="V4024">
        <v>1.5920472073010873E-2</v>
      </c>
      <c r="W4024">
        <v>0.24041153386511846</v>
      </c>
      <c r="X4024">
        <v>9.3533807225826729E-2</v>
      </c>
      <c r="Y4024">
        <v>0.65013418683604407</v>
      </c>
      <c r="Z4024">
        <v>38.5</v>
      </c>
      <c r="AA4024">
        <v>581.38</v>
      </c>
      <c r="AB4024">
        <v>226.19</v>
      </c>
      <c r="AC4024">
        <v>1572.2000000000003</v>
      </c>
    </row>
    <row r="4025" spans="1:29" x14ac:dyDescent="0.25">
      <c r="A4025">
        <v>2012</v>
      </c>
      <c r="B4025">
        <v>2007</v>
      </c>
      <c r="C4025">
        <v>2008</v>
      </c>
      <c r="D4025">
        <v>15</v>
      </c>
      <c r="E4025" t="s">
        <v>54</v>
      </c>
      <c r="F4025" t="s">
        <v>31</v>
      </c>
      <c r="G4025" t="s">
        <v>49</v>
      </c>
      <c r="H4025">
        <v>0</v>
      </c>
      <c r="I4025">
        <v>5</v>
      </c>
      <c r="J4025" t="s">
        <v>34</v>
      </c>
      <c r="K4025">
        <v>1162</v>
      </c>
      <c r="L4025">
        <v>413</v>
      </c>
      <c r="M4025">
        <v>79</v>
      </c>
      <c r="N4025">
        <v>1</v>
      </c>
      <c r="O4025">
        <v>79</v>
      </c>
      <c r="P4025">
        <v>3</v>
      </c>
      <c r="Q4025">
        <v>330</v>
      </c>
      <c r="R4025">
        <v>333</v>
      </c>
      <c r="S4025">
        <v>632</v>
      </c>
      <c r="T4025">
        <f t="shared" si="124"/>
        <v>965</v>
      </c>
      <c r="U4025">
        <f t="shared" si="125"/>
        <v>4</v>
      </c>
      <c r="V4025">
        <v>4.8360576458071386E-5</v>
      </c>
      <c r="W4025">
        <v>1.4508172937421416E-4</v>
      </c>
      <c r="X4025">
        <v>9.2271979882000199E-2</v>
      </c>
      <c r="Y4025">
        <v>0.90753457781216751</v>
      </c>
      <c r="Z4025">
        <v>0.02</v>
      </c>
      <c r="AA4025">
        <v>0.06</v>
      </c>
      <c r="AB4025">
        <v>38.159999999999997</v>
      </c>
      <c r="AC4025">
        <v>375.31999999999994</v>
      </c>
    </row>
    <row r="4026" spans="1:29" x14ac:dyDescent="0.25">
      <c r="A4026">
        <v>2012</v>
      </c>
      <c r="B4026">
        <v>2010</v>
      </c>
      <c r="C4026">
        <v>2011</v>
      </c>
      <c r="D4026">
        <v>16</v>
      </c>
      <c r="E4026" t="s">
        <v>55</v>
      </c>
      <c r="F4026" t="s">
        <v>31</v>
      </c>
      <c r="G4026" t="s">
        <v>49</v>
      </c>
      <c r="H4026">
        <v>0</v>
      </c>
      <c r="I4026">
        <v>2</v>
      </c>
      <c r="J4026" t="s">
        <v>33</v>
      </c>
      <c r="K4026">
        <v>6242</v>
      </c>
      <c r="L4026">
        <v>136</v>
      </c>
      <c r="M4026">
        <v>132</v>
      </c>
      <c r="N4026">
        <v>0.59089999999999998</v>
      </c>
      <c r="O4026">
        <v>78</v>
      </c>
      <c r="P4026">
        <v>0</v>
      </c>
      <c r="Q4026">
        <v>4</v>
      </c>
      <c r="R4026">
        <v>4</v>
      </c>
      <c r="S4026">
        <v>39</v>
      </c>
      <c r="T4026">
        <f t="shared" si="124"/>
        <v>43</v>
      </c>
      <c r="U4026">
        <f t="shared" si="125"/>
        <v>1</v>
      </c>
      <c r="V4026">
        <v>0.26417855836077569</v>
      </c>
      <c r="W4026">
        <v>0.23556531284302962</v>
      </c>
      <c r="X4026">
        <v>4.1200146359312108E-2</v>
      </c>
      <c r="Y4026">
        <v>0.45905598243688256</v>
      </c>
      <c r="Z4026">
        <v>36.1</v>
      </c>
      <c r="AA4026">
        <v>32.19</v>
      </c>
      <c r="AB4026">
        <v>5.63</v>
      </c>
      <c r="AC4026">
        <v>62.730000000000004</v>
      </c>
    </row>
    <row r="4027" spans="1:29" x14ac:dyDescent="0.25">
      <c r="A4027">
        <v>2012</v>
      </c>
      <c r="B4027">
        <v>2009</v>
      </c>
      <c r="C4027">
        <v>2010</v>
      </c>
      <c r="D4027">
        <v>16</v>
      </c>
      <c r="E4027" t="s">
        <v>55</v>
      </c>
      <c r="F4027" t="s">
        <v>31</v>
      </c>
      <c r="G4027" t="s">
        <v>49</v>
      </c>
      <c r="H4027">
        <v>0</v>
      </c>
      <c r="I4027">
        <v>3</v>
      </c>
      <c r="J4027" t="s">
        <v>34</v>
      </c>
      <c r="K4027">
        <v>3482</v>
      </c>
      <c r="L4027">
        <v>360</v>
      </c>
      <c r="M4027">
        <v>347</v>
      </c>
      <c r="N4027">
        <v>0.83689999999999998</v>
      </c>
      <c r="O4027">
        <v>291</v>
      </c>
      <c r="P4027">
        <v>0</v>
      </c>
      <c r="Q4027">
        <v>12</v>
      </c>
      <c r="R4027">
        <v>12</v>
      </c>
      <c r="S4027">
        <v>445</v>
      </c>
      <c r="T4027">
        <f t="shared" si="124"/>
        <v>457</v>
      </c>
      <c r="U4027">
        <f t="shared" si="125"/>
        <v>2</v>
      </c>
      <c r="V4027">
        <v>6.244627457504922E-2</v>
      </c>
      <c r="W4027">
        <v>0.38804314671547008</v>
      </c>
      <c r="X4027">
        <v>0.21903335828965975</v>
      </c>
      <c r="Y4027">
        <v>0.33047722041982086</v>
      </c>
      <c r="Z4027">
        <v>22.520000000000003</v>
      </c>
      <c r="AA4027">
        <v>139.94</v>
      </c>
      <c r="AB4027">
        <v>78.990000000000009</v>
      </c>
      <c r="AC4027">
        <v>119.18</v>
      </c>
    </row>
    <row r="4028" spans="1:29" x14ac:dyDescent="0.25">
      <c r="A4028">
        <v>2012</v>
      </c>
      <c r="B4028">
        <v>2008</v>
      </c>
      <c r="C4028">
        <v>2009</v>
      </c>
      <c r="D4028">
        <v>16</v>
      </c>
      <c r="E4028" t="s">
        <v>55</v>
      </c>
      <c r="F4028" t="s">
        <v>31</v>
      </c>
      <c r="G4028" t="s">
        <v>49</v>
      </c>
      <c r="H4028">
        <v>0</v>
      </c>
      <c r="I4028">
        <v>4</v>
      </c>
      <c r="J4028" t="s">
        <v>34</v>
      </c>
      <c r="K4028">
        <v>1567</v>
      </c>
      <c r="L4028">
        <v>307</v>
      </c>
      <c r="M4028">
        <v>294</v>
      </c>
      <c r="N4028">
        <v>0.9889</v>
      </c>
      <c r="O4028">
        <v>290</v>
      </c>
      <c r="P4028">
        <v>0</v>
      </c>
      <c r="Q4028">
        <v>13</v>
      </c>
      <c r="R4028">
        <v>13</v>
      </c>
      <c r="S4028">
        <v>840</v>
      </c>
      <c r="T4028">
        <f t="shared" si="124"/>
        <v>853</v>
      </c>
      <c r="U4028">
        <f t="shared" si="125"/>
        <v>3</v>
      </c>
      <c r="V4028">
        <v>0.52043605597136344</v>
      </c>
      <c r="W4028">
        <v>1.7897819720143183E-3</v>
      </c>
      <c r="X4028">
        <v>7.8132118451025051E-2</v>
      </c>
      <c r="Y4028">
        <v>0.39964204360559707</v>
      </c>
      <c r="Z4028">
        <v>159.93</v>
      </c>
      <c r="AA4028">
        <v>0.55000000000000004</v>
      </c>
      <c r="AB4028">
        <v>24.009999999999998</v>
      </c>
      <c r="AC4028">
        <v>122.80999999999999</v>
      </c>
    </row>
    <row r="4029" spans="1:29" x14ac:dyDescent="0.25">
      <c r="A4029">
        <v>2012</v>
      </c>
      <c r="B4029">
        <v>2007</v>
      </c>
      <c r="C4029">
        <v>2008</v>
      </c>
      <c r="D4029">
        <v>16</v>
      </c>
      <c r="E4029" t="s">
        <v>55</v>
      </c>
      <c r="F4029" t="s">
        <v>31</v>
      </c>
      <c r="G4029" t="s">
        <v>49</v>
      </c>
      <c r="H4029">
        <v>0</v>
      </c>
      <c r="I4029">
        <v>5</v>
      </c>
      <c r="J4029" t="s">
        <v>34</v>
      </c>
      <c r="K4029">
        <v>77</v>
      </c>
      <c r="L4029">
        <v>3</v>
      </c>
      <c r="M4029">
        <v>3</v>
      </c>
      <c r="N4029">
        <v>1</v>
      </c>
      <c r="O4029">
        <v>3</v>
      </c>
      <c r="P4029">
        <v>0</v>
      </c>
      <c r="Q4029">
        <v>0</v>
      </c>
      <c r="R4029">
        <v>0</v>
      </c>
      <c r="S4029">
        <v>65</v>
      </c>
      <c r="T4029">
        <f t="shared" si="124"/>
        <v>65</v>
      </c>
      <c r="U4029">
        <f t="shared" si="125"/>
        <v>4</v>
      </c>
      <c r="V4029">
        <v>3.2467532467532465E-3</v>
      </c>
      <c r="W4029">
        <v>0</v>
      </c>
      <c r="X4029">
        <v>0</v>
      </c>
      <c r="Y4029">
        <v>0.99675324675324672</v>
      </c>
      <c r="Z4029">
        <v>0.01</v>
      </c>
      <c r="AA4029">
        <v>0</v>
      </c>
      <c r="AB4029">
        <v>0</v>
      </c>
      <c r="AC4029">
        <v>3.07</v>
      </c>
    </row>
    <row r="4030" spans="1:29" x14ac:dyDescent="0.25">
      <c r="A4030">
        <v>2012</v>
      </c>
      <c r="B4030">
        <v>2010</v>
      </c>
      <c r="C4030">
        <v>2011</v>
      </c>
      <c r="D4030">
        <v>17</v>
      </c>
      <c r="E4030" t="s">
        <v>56</v>
      </c>
      <c r="F4030" t="s">
        <v>31</v>
      </c>
      <c r="G4030" t="s">
        <v>49</v>
      </c>
      <c r="H4030">
        <v>0</v>
      </c>
      <c r="I4030">
        <v>2</v>
      </c>
      <c r="J4030" t="s">
        <v>33</v>
      </c>
      <c r="K4030">
        <v>13442</v>
      </c>
      <c r="L4030">
        <v>389</v>
      </c>
      <c r="M4030">
        <v>384</v>
      </c>
      <c r="N4030">
        <v>0.57110000000000005</v>
      </c>
      <c r="O4030">
        <v>219</v>
      </c>
      <c r="P4030">
        <v>0</v>
      </c>
      <c r="Q4030">
        <v>5</v>
      </c>
      <c r="R4030">
        <v>5</v>
      </c>
      <c r="S4030">
        <v>46</v>
      </c>
      <c r="T4030">
        <f t="shared" si="124"/>
        <v>51</v>
      </c>
      <c r="U4030">
        <f t="shared" si="125"/>
        <v>1</v>
      </c>
      <c r="V4030">
        <v>0.16942361039761639</v>
      </c>
      <c r="W4030">
        <v>0.29006986540634955</v>
      </c>
      <c r="X4030">
        <v>8.5302578855440264E-2</v>
      </c>
      <c r="Y4030">
        <v>0.45520394534059389</v>
      </c>
      <c r="Z4030">
        <v>65.960000000000008</v>
      </c>
      <c r="AA4030">
        <v>112.93</v>
      </c>
      <c r="AB4030">
        <v>33.21</v>
      </c>
      <c r="AC4030">
        <v>177.22</v>
      </c>
    </row>
    <row r="4031" spans="1:29" x14ac:dyDescent="0.25">
      <c r="A4031">
        <v>2012</v>
      </c>
      <c r="B4031">
        <v>2009</v>
      </c>
      <c r="C4031">
        <v>2010</v>
      </c>
      <c r="D4031">
        <v>17</v>
      </c>
      <c r="E4031" t="s">
        <v>56</v>
      </c>
      <c r="F4031" t="s">
        <v>31</v>
      </c>
      <c r="G4031" t="s">
        <v>49</v>
      </c>
      <c r="H4031">
        <v>0</v>
      </c>
      <c r="I4031">
        <v>3</v>
      </c>
      <c r="J4031" t="s">
        <v>34</v>
      </c>
      <c r="K4031">
        <v>8324</v>
      </c>
      <c r="L4031">
        <v>630</v>
      </c>
      <c r="M4031">
        <v>591</v>
      </c>
      <c r="N4031">
        <v>0.81169999999999998</v>
      </c>
      <c r="O4031">
        <v>480</v>
      </c>
      <c r="P4031">
        <v>0</v>
      </c>
      <c r="Q4031">
        <v>38</v>
      </c>
      <c r="R4031">
        <v>38</v>
      </c>
      <c r="S4031">
        <v>732</v>
      </c>
      <c r="T4031">
        <f t="shared" si="124"/>
        <v>770</v>
      </c>
      <c r="U4031">
        <f t="shared" si="125"/>
        <v>2</v>
      </c>
      <c r="V4031">
        <v>9.7103404491707013E-2</v>
      </c>
      <c r="W4031">
        <v>0.22758511229267514</v>
      </c>
      <c r="X4031">
        <v>0.23658439806364573</v>
      </c>
      <c r="Y4031">
        <v>0.43872708515197206</v>
      </c>
      <c r="Z4031">
        <v>61.180000000000007</v>
      </c>
      <c r="AA4031">
        <v>143.38999999999999</v>
      </c>
      <c r="AB4031">
        <v>149.06</v>
      </c>
      <c r="AC4031">
        <v>276.42</v>
      </c>
    </row>
    <row r="4032" spans="1:29" x14ac:dyDescent="0.25">
      <c r="A4032">
        <v>2012</v>
      </c>
      <c r="B4032">
        <v>2008</v>
      </c>
      <c r="C4032">
        <v>2009</v>
      </c>
      <c r="D4032">
        <v>17</v>
      </c>
      <c r="E4032" t="s">
        <v>56</v>
      </c>
      <c r="F4032" t="s">
        <v>31</v>
      </c>
      <c r="G4032" t="s">
        <v>49</v>
      </c>
      <c r="H4032">
        <v>0</v>
      </c>
      <c r="I4032">
        <v>4</v>
      </c>
      <c r="J4032" t="s">
        <v>34</v>
      </c>
      <c r="K4032">
        <v>4927</v>
      </c>
      <c r="L4032">
        <v>547</v>
      </c>
      <c r="M4032">
        <v>405</v>
      </c>
      <c r="N4032">
        <v>0.97389999999999999</v>
      </c>
      <c r="O4032">
        <v>394</v>
      </c>
      <c r="P4032">
        <v>0</v>
      </c>
      <c r="Q4032">
        <v>141</v>
      </c>
      <c r="R4032">
        <v>142</v>
      </c>
      <c r="S4032">
        <v>2470</v>
      </c>
      <c r="T4032">
        <f t="shared" si="124"/>
        <v>2612</v>
      </c>
      <c r="U4032">
        <f t="shared" si="125"/>
        <v>3</v>
      </c>
      <c r="V4032">
        <v>0.1332834349556391</v>
      </c>
      <c r="W4032">
        <v>0.32684654423308629</v>
      </c>
      <c r="X4032">
        <v>0.12709481908795503</v>
      </c>
      <c r="Y4032">
        <v>0.41277520172331955</v>
      </c>
      <c r="Z4032">
        <v>73.009999999999991</v>
      </c>
      <c r="AA4032">
        <v>179.04</v>
      </c>
      <c r="AB4032">
        <v>69.62</v>
      </c>
      <c r="AC4032">
        <v>226.10999999999999</v>
      </c>
    </row>
    <row r="4033" spans="1:29" x14ac:dyDescent="0.25">
      <c r="A4033">
        <v>2012</v>
      </c>
      <c r="B4033">
        <v>2007</v>
      </c>
      <c r="C4033">
        <v>2008</v>
      </c>
      <c r="D4033">
        <v>17</v>
      </c>
      <c r="E4033" t="s">
        <v>56</v>
      </c>
      <c r="F4033" t="s">
        <v>31</v>
      </c>
      <c r="G4033" t="s">
        <v>49</v>
      </c>
      <c r="H4033">
        <v>0</v>
      </c>
      <c r="I4033">
        <v>5</v>
      </c>
      <c r="J4033" t="s">
        <v>34</v>
      </c>
      <c r="K4033">
        <v>662</v>
      </c>
      <c r="L4033">
        <v>73</v>
      </c>
      <c r="M4033">
        <v>30</v>
      </c>
      <c r="N4033">
        <v>1</v>
      </c>
      <c r="O4033">
        <v>30</v>
      </c>
      <c r="P4033">
        <v>1</v>
      </c>
      <c r="Q4033">
        <v>42</v>
      </c>
      <c r="R4033">
        <v>43</v>
      </c>
      <c r="S4033">
        <v>522</v>
      </c>
      <c r="T4033">
        <f t="shared" si="124"/>
        <v>565</v>
      </c>
      <c r="U4033">
        <f t="shared" si="125"/>
        <v>4</v>
      </c>
      <c r="V4033">
        <v>8.1877729257641928E-4</v>
      </c>
      <c r="W4033">
        <v>5.4585152838427945E-4</v>
      </c>
      <c r="X4033">
        <v>0.19937227074235805</v>
      </c>
      <c r="Y4033">
        <v>0.79926310043668125</v>
      </c>
      <c r="Z4033">
        <v>6.0000000000000005E-2</v>
      </c>
      <c r="AA4033">
        <v>0.04</v>
      </c>
      <c r="AB4033">
        <v>14.61</v>
      </c>
      <c r="AC4033">
        <v>58.57</v>
      </c>
    </row>
    <row r="4034" spans="1:29" x14ac:dyDescent="0.25">
      <c r="A4034">
        <v>2012</v>
      </c>
      <c r="B4034">
        <v>2010</v>
      </c>
      <c r="C4034">
        <v>2011</v>
      </c>
      <c r="D4034">
        <v>18</v>
      </c>
      <c r="E4034" t="s">
        <v>57</v>
      </c>
      <c r="F4034" t="s">
        <v>31</v>
      </c>
      <c r="G4034" t="s">
        <v>58</v>
      </c>
      <c r="H4034">
        <v>1</v>
      </c>
      <c r="I4034">
        <v>2</v>
      </c>
      <c r="J4034" t="s">
        <v>33</v>
      </c>
      <c r="K4034">
        <v>129668</v>
      </c>
      <c r="L4034">
        <v>2942</v>
      </c>
      <c r="M4034">
        <v>1803</v>
      </c>
      <c r="N4034">
        <v>0.60050000000000003</v>
      </c>
      <c r="O4034">
        <v>1083</v>
      </c>
      <c r="P4034">
        <v>0</v>
      </c>
      <c r="Q4034">
        <v>1138</v>
      </c>
      <c r="R4034">
        <v>1138</v>
      </c>
      <c r="S4034">
        <v>4508</v>
      </c>
      <c r="T4034">
        <f t="shared" si="124"/>
        <v>5646</v>
      </c>
      <c r="U4034">
        <f t="shared" si="125"/>
        <v>1</v>
      </c>
      <c r="V4034">
        <v>0.3527012836067413</v>
      </c>
      <c r="W4034">
        <v>6.4380847513500469E-2</v>
      </c>
      <c r="X4034">
        <v>3.9748648253689907E-2</v>
      </c>
      <c r="Y4034">
        <v>0.54316922062606832</v>
      </c>
      <c r="Z4034">
        <v>1037.8200000000002</v>
      </c>
      <c r="AA4034">
        <v>189.44</v>
      </c>
      <c r="AB4034">
        <v>116.96000000000001</v>
      </c>
      <c r="AC4034">
        <v>1598.2699999999998</v>
      </c>
    </row>
    <row r="4035" spans="1:29" x14ac:dyDescent="0.25">
      <c r="A4035">
        <v>2012</v>
      </c>
      <c r="B4035">
        <v>2009</v>
      </c>
      <c r="C4035">
        <v>2010</v>
      </c>
      <c r="D4035">
        <v>18</v>
      </c>
      <c r="E4035" t="s">
        <v>57</v>
      </c>
      <c r="F4035" t="s">
        <v>31</v>
      </c>
      <c r="G4035" t="s">
        <v>58</v>
      </c>
      <c r="H4035">
        <v>1</v>
      </c>
      <c r="I4035">
        <v>3</v>
      </c>
      <c r="J4035" t="s">
        <v>34</v>
      </c>
      <c r="K4035">
        <v>82044</v>
      </c>
      <c r="L4035">
        <v>7806</v>
      </c>
      <c r="M4035">
        <v>5702</v>
      </c>
      <c r="N4035">
        <v>0.81200000000000006</v>
      </c>
      <c r="O4035">
        <v>4630</v>
      </c>
      <c r="P4035">
        <v>0</v>
      </c>
      <c r="Q4035">
        <v>2103</v>
      </c>
      <c r="R4035">
        <v>2103</v>
      </c>
      <c r="S4035">
        <v>7849</v>
      </c>
      <c r="T4035">
        <f t="shared" si="124"/>
        <v>9952</v>
      </c>
      <c r="U4035">
        <f t="shared" si="125"/>
        <v>2</v>
      </c>
      <c r="V4035">
        <v>0.19569032661385366</v>
      </c>
      <c r="W4035">
        <v>0.16099593141826454</v>
      </c>
      <c r="X4035">
        <v>0.11097389753732949</v>
      </c>
      <c r="Y4035">
        <v>0.53233984443055227</v>
      </c>
      <c r="Z4035">
        <v>1527.59</v>
      </c>
      <c r="AA4035">
        <v>1256.76</v>
      </c>
      <c r="AB4035">
        <v>866.28</v>
      </c>
      <c r="AC4035">
        <v>4155.53</v>
      </c>
    </row>
    <row r="4036" spans="1:29" x14ac:dyDescent="0.25">
      <c r="A4036">
        <v>2012</v>
      </c>
      <c r="B4036">
        <v>2008</v>
      </c>
      <c r="C4036">
        <v>2009</v>
      </c>
      <c r="D4036">
        <v>18</v>
      </c>
      <c r="E4036" t="s">
        <v>57</v>
      </c>
      <c r="F4036" t="s">
        <v>31</v>
      </c>
      <c r="G4036" t="s">
        <v>58</v>
      </c>
      <c r="H4036">
        <v>1</v>
      </c>
      <c r="I4036">
        <v>4</v>
      </c>
      <c r="J4036" t="s">
        <v>34</v>
      </c>
      <c r="K4036">
        <v>46225</v>
      </c>
      <c r="L4036">
        <v>10193</v>
      </c>
      <c r="M4036">
        <v>4205</v>
      </c>
      <c r="N4036">
        <v>0.95899999999999996</v>
      </c>
      <c r="O4036">
        <v>4033</v>
      </c>
      <c r="P4036">
        <v>323</v>
      </c>
      <c r="Q4036">
        <v>5664</v>
      </c>
      <c r="R4036">
        <v>5987</v>
      </c>
      <c r="S4036">
        <v>13359</v>
      </c>
      <c r="T4036">
        <f t="shared" si="124"/>
        <v>19346</v>
      </c>
      <c r="U4036">
        <f t="shared" si="125"/>
        <v>3</v>
      </c>
      <c r="V4036">
        <v>0.23410155970259799</v>
      </c>
      <c r="W4036">
        <v>0.15340002217075208</v>
      </c>
      <c r="X4036">
        <v>4.0169282521108809E-2</v>
      </c>
      <c r="Y4036">
        <v>0.572329135605541</v>
      </c>
      <c r="Z4036">
        <v>2386.34</v>
      </c>
      <c r="AA4036">
        <v>1563.7</v>
      </c>
      <c r="AB4036">
        <v>409.47</v>
      </c>
      <c r="AC4036">
        <v>5834.0999999999995</v>
      </c>
    </row>
    <row r="4037" spans="1:29" x14ac:dyDescent="0.25">
      <c r="A4037">
        <v>2012</v>
      </c>
      <c r="B4037">
        <v>2007</v>
      </c>
      <c r="C4037">
        <v>2008</v>
      </c>
      <c r="D4037">
        <v>18</v>
      </c>
      <c r="E4037" t="s">
        <v>57</v>
      </c>
      <c r="F4037" t="s">
        <v>31</v>
      </c>
      <c r="G4037" t="s">
        <v>58</v>
      </c>
      <c r="H4037">
        <v>1</v>
      </c>
      <c r="I4037">
        <v>5</v>
      </c>
      <c r="J4037" t="s">
        <v>34</v>
      </c>
      <c r="K4037">
        <v>13805</v>
      </c>
      <c r="L4037">
        <v>5200</v>
      </c>
      <c r="M4037">
        <v>3215</v>
      </c>
      <c r="N4037">
        <v>1</v>
      </c>
      <c r="O4037">
        <v>3215</v>
      </c>
      <c r="P4037">
        <v>21</v>
      </c>
      <c r="Q4037">
        <v>1962</v>
      </c>
      <c r="R4037">
        <v>1984</v>
      </c>
      <c r="S4037">
        <v>7224</v>
      </c>
      <c r="T4037">
        <f t="shared" si="124"/>
        <v>9208</v>
      </c>
      <c r="U4037">
        <f t="shared" si="125"/>
        <v>4</v>
      </c>
      <c r="V4037">
        <v>0.43469423858658657</v>
      </c>
      <c r="W4037">
        <v>0.17686896928348644</v>
      </c>
      <c r="X4037">
        <v>8.2550389773212371E-3</v>
      </c>
      <c r="Y4037">
        <v>0.38018175315260572</v>
      </c>
      <c r="Z4037">
        <v>2260.61</v>
      </c>
      <c r="AA4037">
        <v>919.8</v>
      </c>
      <c r="AB4037">
        <v>42.93</v>
      </c>
      <c r="AC4037">
        <v>1977.12</v>
      </c>
    </row>
    <row r="4038" spans="1:29" x14ac:dyDescent="0.25">
      <c r="A4038">
        <v>2012</v>
      </c>
      <c r="B4038">
        <v>2010</v>
      </c>
      <c r="C4038">
        <v>2011</v>
      </c>
      <c r="D4038">
        <v>19</v>
      </c>
      <c r="E4038" t="s">
        <v>59</v>
      </c>
      <c r="F4038" t="s">
        <v>31</v>
      </c>
      <c r="G4038" t="s">
        <v>60</v>
      </c>
      <c r="H4038">
        <v>0</v>
      </c>
      <c r="I4038">
        <v>2</v>
      </c>
      <c r="J4038" t="s">
        <v>33</v>
      </c>
      <c r="K4038">
        <v>2220197</v>
      </c>
      <c r="L4038">
        <v>56819</v>
      </c>
      <c r="M4038">
        <v>35110</v>
      </c>
      <c r="N4038">
        <v>0.60840000000000005</v>
      </c>
      <c r="O4038">
        <v>21361</v>
      </c>
      <c r="P4038">
        <v>0</v>
      </c>
      <c r="Q4038">
        <v>21709</v>
      </c>
      <c r="R4038">
        <v>21709</v>
      </c>
      <c r="S4038">
        <v>56249</v>
      </c>
      <c r="T4038">
        <f t="shared" si="124"/>
        <v>77958</v>
      </c>
      <c r="U4038">
        <f t="shared" si="125"/>
        <v>1</v>
      </c>
      <c r="V4038">
        <v>0.19171334348707442</v>
      </c>
      <c r="W4038">
        <v>0.20150254013655103</v>
      </c>
      <c r="X4038">
        <v>3.6136183561428788E-2</v>
      </c>
      <c r="Y4038">
        <v>0.57064793281494575</v>
      </c>
      <c r="Z4038">
        <v>10893.11</v>
      </c>
      <c r="AA4038">
        <v>11449.33</v>
      </c>
      <c r="AB4038">
        <v>2053.25</v>
      </c>
      <c r="AC4038">
        <v>32424.089999999997</v>
      </c>
    </row>
    <row r="4039" spans="1:29" x14ac:dyDescent="0.25">
      <c r="A4039">
        <v>2012</v>
      </c>
      <c r="B4039">
        <v>2009</v>
      </c>
      <c r="C4039">
        <v>2010</v>
      </c>
      <c r="D4039">
        <v>19</v>
      </c>
      <c r="E4039" t="s">
        <v>59</v>
      </c>
      <c r="F4039" t="s">
        <v>31</v>
      </c>
      <c r="G4039" t="s">
        <v>60</v>
      </c>
      <c r="H4039">
        <v>0</v>
      </c>
      <c r="I4039">
        <v>3</v>
      </c>
      <c r="J4039" t="s">
        <v>34</v>
      </c>
      <c r="K4039">
        <v>925790</v>
      </c>
      <c r="L4039">
        <v>89542</v>
      </c>
      <c r="M4039">
        <v>41203</v>
      </c>
      <c r="N4039">
        <v>0.84719999999999995</v>
      </c>
      <c r="O4039">
        <v>34907</v>
      </c>
      <c r="P4039">
        <v>0</v>
      </c>
      <c r="Q4039">
        <v>48339</v>
      </c>
      <c r="R4039">
        <v>48339</v>
      </c>
      <c r="S4039">
        <v>80327</v>
      </c>
      <c r="T4039">
        <f t="shared" ref="T4039:T4085" si="126">SUM(R4039,S4039)</f>
        <v>128666</v>
      </c>
      <c r="U4039">
        <f t="shared" ref="U4039:U4085" si="127">IF(H4039&lt;2,I4039-1,I4039-2)</f>
        <v>2</v>
      </c>
      <c r="V4039">
        <v>0.16761377342341455</v>
      </c>
      <c r="W4039">
        <v>6.1960705306775929E-2</v>
      </c>
      <c r="X4039">
        <v>0.1147751781046131</v>
      </c>
      <c r="Y4039">
        <v>0.65565034316519633</v>
      </c>
      <c r="Z4039">
        <v>15008.619999999999</v>
      </c>
      <c r="AA4039">
        <v>5548.14</v>
      </c>
      <c r="AB4039">
        <v>10277.299999999999</v>
      </c>
      <c r="AC4039">
        <v>58708.82</v>
      </c>
    </row>
    <row r="4040" spans="1:29" x14ac:dyDescent="0.25">
      <c r="A4040">
        <v>2012</v>
      </c>
      <c r="B4040">
        <v>2008</v>
      </c>
      <c r="C4040">
        <v>2009</v>
      </c>
      <c r="D4040">
        <v>19</v>
      </c>
      <c r="E4040" t="s">
        <v>59</v>
      </c>
      <c r="F4040" t="s">
        <v>31</v>
      </c>
      <c r="G4040" t="s">
        <v>60</v>
      </c>
      <c r="H4040">
        <v>0</v>
      </c>
      <c r="I4040">
        <v>4</v>
      </c>
      <c r="J4040" t="s">
        <v>34</v>
      </c>
      <c r="K4040">
        <v>245694</v>
      </c>
      <c r="L4040">
        <v>67467</v>
      </c>
      <c r="M4040">
        <v>37153</v>
      </c>
      <c r="N4040">
        <v>0.9728</v>
      </c>
      <c r="O4040">
        <v>36142</v>
      </c>
      <c r="P4040">
        <v>1447</v>
      </c>
      <c r="Q4040">
        <v>28867</v>
      </c>
      <c r="R4040">
        <v>30314</v>
      </c>
      <c r="S4040">
        <v>72490</v>
      </c>
      <c r="T4040">
        <f t="shared" si="126"/>
        <v>102804</v>
      </c>
      <c r="U4040">
        <f t="shared" si="127"/>
        <v>3</v>
      </c>
      <c r="V4040">
        <v>0.33283684957861381</v>
      </c>
      <c r="W4040">
        <v>0.1261750049653316</v>
      </c>
      <c r="X4040">
        <v>5.2526390366960239E-2</v>
      </c>
      <c r="Y4040">
        <v>0.48846175508909434</v>
      </c>
      <c r="Z4040">
        <v>22455.77</v>
      </c>
      <c r="AA4040">
        <v>8512.75</v>
      </c>
      <c r="AB4040">
        <v>3543.84</v>
      </c>
      <c r="AC4040">
        <v>32955.440000000002</v>
      </c>
    </row>
    <row r="4041" spans="1:29" x14ac:dyDescent="0.25">
      <c r="A4041">
        <v>2012</v>
      </c>
      <c r="B4041">
        <v>2007</v>
      </c>
      <c r="C4041">
        <v>2008</v>
      </c>
      <c r="D4041">
        <v>19</v>
      </c>
      <c r="E4041" t="s">
        <v>59</v>
      </c>
      <c r="F4041" t="s">
        <v>31</v>
      </c>
      <c r="G4041" t="s">
        <v>60</v>
      </c>
      <c r="H4041">
        <v>0</v>
      </c>
      <c r="I4041">
        <v>5</v>
      </c>
      <c r="J4041" t="s">
        <v>34</v>
      </c>
      <c r="K4041">
        <v>70088</v>
      </c>
      <c r="L4041">
        <v>20052</v>
      </c>
      <c r="M4041">
        <v>14650</v>
      </c>
      <c r="N4041">
        <v>1</v>
      </c>
      <c r="O4041">
        <v>14650</v>
      </c>
      <c r="P4041">
        <v>129</v>
      </c>
      <c r="Q4041">
        <v>5273</v>
      </c>
      <c r="R4041">
        <v>5402</v>
      </c>
      <c r="S4041">
        <v>36615</v>
      </c>
      <c r="T4041">
        <f t="shared" si="126"/>
        <v>42017</v>
      </c>
      <c r="U4041">
        <f t="shared" si="127"/>
        <v>4</v>
      </c>
      <c r="V4041">
        <v>0.5575717802131166</v>
      </c>
      <c r="W4041">
        <v>0.11363255552319668</v>
      </c>
      <c r="X4041">
        <v>3.3236123688966376E-2</v>
      </c>
      <c r="Y4041">
        <v>0.29555954057472045</v>
      </c>
      <c r="Z4041">
        <v>11180.92</v>
      </c>
      <c r="AA4041">
        <v>2278.66</v>
      </c>
      <c r="AB4041">
        <v>666.48</v>
      </c>
      <c r="AC4041">
        <v>5926.82</v>
      </c>
    </row>
    <row r="4042" spans="1:29" x14ac:dyDescent="0.25">
      <c r="A4042">
        <v>2012</v>
      </c>
      <c r="B4042">
        <v>2010</v>
      </c>
      <c r="C4042">
        <v>2011</v>
      </c>
      <c r="D4042">
        <v>20</v>
      </c>
      <c r="E4042" t="s">
        <v>61</v>
      </c>
      <c r="F4042" t="s">
        <v>31</v>
      </c>
      <c r="G4042" t="s">
        <v>60</v>
      </c>
      <c r="H4042">
        <v>1</v>
      </c>
      <c r="I4042">
        <v>2</v>
      </c>
      <c r="J4042" t="s">
        <v>33</v>
      </c>
      <c r="K4042">
        <v>187127</v>
      </c>
      <c r="L4042">
        <v>9805</v>
      </c>
      <c r="M4042">
        <v>4264</v>
      </c>
      <c r="N4042">
        <v>0.70779999999999998</v>
      </c>
      <c r="O4042">
        <v>3018</v>
      </c>
      <c r="P4042">
        <v>0</v>
      </c>
      <c r="Q4042">
        <v>5540</v>
      </c>
      <c r="R4042">
        <v>5540</v>
      </c>
      <c r="S4042">
        <v>5814</v>
      </c>
      <c r="T4042">
        <f t="shared" si="126"/>
        <v>11354</v>
      </c>
      <c r="U4042">
        <f t="shared" si="127"/>
        <v>1</v>
      </c>
      <c r="V4042">
        <v>0</v>
      </c>
      <c r="W4042">
        <v>2.7880754650786866E-2</v>
      </c>
      <c r="X4042">
        <v>2.7023057867506757E-2</v>
      </c>
      <c r="Y4042">
        <v>0.94509618748170632</v>
      </c>
      <c r="Z4042">
        <v>0</v>
      </c>
      <c r="AA4042">
        <v>273.38</v>
      </c>
      <c r="AB4042">
        <v>264.97000000000003</v>
      </c>
      <c r="AC4042">
        <v>9266.98</v>
      </c>
    </row>
    <row r="4043" spans="1:29" x14ac:dyDescent="0.25">
      <c r="A4043">
        <v>2012</v>
      </c>
      <c r="B4043">
        <v>2009</v>
      </c>
      <c r="C4043">
        <v>2010</v>
      </c>
      <c r="D4043">
        <v>20</v>
      </c>
      <c r="E4043" t="s">
        <v>61</v>
      </c>
      <c r="F4043" t="s">
        <v>31</v>
      </c>
      <c r="G4043" t="s">
        <v>60</v>
      </c>
      <c r="H4043">
        <v>1</v>
      </c>
      <c r="I4043">
        <v>3</v>
      </c>
      <c r="J4043" t="s">
        <v>34</v>
      </c>
      <c r="K4043">
        <v>158474</v>
      </c>
      <c r="L4043">
        <v>81041</v>
      </c>
      <c r="M4043">
        <v>51352</v>
      </c>
      <c r="N4043">
        <v>0.96519999999999995</v>
      </c>
      <c r="O4043">
        <v>49565</v>
      </c>
      <c r="P4043">
        <v>0</v>
      </c>
      <c r="Q4043">
        <v>29688</v>
      </c>
      <c r="R4043">
        <v>29688</v>
      </c>
      <c r="S4043">
        <v>18836</v>
      </c>
      <c r="T4043">
        <f t="shared" si="126"/>
        <v>48524</v>
      </c>
      <c r="U4043">
        <f t="shared" si="127"/>
        <v>2</v>
      </c>
      <c r="V4043">
        <v>0</v>
      </c>
      <c r="W4043">
        <v>3.7780848374885522E-3</v>
      </c>
      <c r="X4043">
        <v>9.3761853559171118E-2</v>
      </c>
      <c r="Y4043">
        <v>0.90246006160334025</v>
      </c>
      <c r="Z4043">
        <v>0</v>
      </c>
      <c r="AA4043">
        <v>306.18</v>
      </c>
      <c r="AB4043">
        <v>7598.5599999999995</v>
      </c>
      <c r="AC4043">
        <v>73136.319999999992</v>
      </c>
    </row>
    <row r="4044" spans="1:29" x14ac:dyDescent="0.25">
      <c r="A4044">
        <v>2012</v>
      </c>
      <c r="B4044">
        <v>2008</v>
      </c>
      <c r="C4044">
        <v>2009</v>
      </c>
      <c r="D4044">
        <v>20</v>
      </c>
      <c r="E4044" t="s">
        <v>61</v>
      </c>
      <c r="F4044" t="s">
        <v>31</v>
      </c>
      <c r="G4044" t="s">
        <v>60</v>
      </c>
      <c r="H4044">
        <v>1</v>
      </c>
      <c r="I4044">
        <v>4</v>
      </c>
      <c r="J4044" t="s">
        <v>34</v>
      </c>
      <c r="K4044">
        <v>12857</v>
      </c>
      <c r="L4044">
        <v>6571</v>
      </c>
      <c r="M4044">
        <v>1955</v>
      </c>
      <c r="N4044">
        <v>0.99970000000000003</v>
      </c>
      <c r="O4044">
        <v>1954</v>
      </c>
      <c r="P4044">
        <v>298</v>
      </c>
      <c r="Q4044">
        <v>4317</v>
      </c>
      <c r="R4044">
        <v>4616</v>
      </c>
      <c r="S4044">
        <v>3553</v>
      </c>
      <c r="T4044">
        <f t="shared" si="126"/>
        <v>8169</v>
      </c>
      <c r="U4044">
        <f t="shared" si="127"/>
        <v>3</v>
      </c>
      <c r="V4044">
        <v>0</v>
      </c>
      <c r="W4044">
        <v>2.9660043249791134E-3</v>
      </c>
      <c r="X4044">
        <v>0.10529543624916872</v>
      </c>
      <c r="Y4044">
        <v>0.89173855942585223</v>
      </c>
      <c r="Z4044">
        <v>0</v>
      </c>
      <c r="AA4044">
        <v>19.489999999999998</v>
      </c>
      <c r="AB4044">
        <v>691.91</v>
      </c>
      <c r="AC4044">
        <v>5859.73</v>
      </c>
    </row>
    <row r="4045" spans="1:29" x14ac:dyDescent="0.25">
      <c r="A4045">
        <v>2012</v>
      </c>
      <c r="B4045">
        <v>2007</v>
      </c>
      <c r="C4045">
        <v>2008</v>
      </c>
      <c r="D4045">
        <v>20</v>
      </c>
      <c r="E4045" t="s">
        <v>61</v>
      </c>
      <c r="F4045" t="s">
        <v>31</v>
      </c>
      <c r="G4045" t="s">
        <v>60</v>
      </c>
      <c r="H4045">
        <v>1</v>
      </c>
      <c r="I4045">
        <v>5</v>
      </c>
      <c r="J4045" t="s">
        <v>34</v>
      </c>
      <c r="K4045">
        <v>20</v>
      </c>
      <c r="L4045">
        <v>7</v>
      </c>
      <c r="M4045">
        <v>1</v>
      </c>
      <c r="N4045">
        <v>1</v>
      </c>
      <c r="O4045">
        <v>1</v>
      </c>
      <c r="P4045">
        <v>0</v>
      </c>
      <c r="Q4045">
        <v>6</v>
      </c>
      <c r="R4045">
        <v>6</v>
      </c>
      <c r="S4045">
        <v>10</v>
      </c>
      <c r="T4045">
        <f t="shared" si="126"/>
        <v>16</v>
      </c>
      <c r="U4045">
        <f t="shared" si="127"/>
        <v>4</v>
      </c>
      <c r="V4045">
        <v>0</v>
      </c>
      <c r="W4045">
        <v>0</v>
      </c>
      <c r="X4045">
        <v>0.15537848605577689</v>
      </c>
      <c r="Y4045">
        <v>0.84462151394422313</v>
      </c>
      <c r="Z4045">
        <v>0</v>
      </c>
      <c r="AA4045">
        <v>0</v>
      </c>
      <c r="AB4045">
        <v>1.17</v>
      </c>
      <c r="AC4045">
        <v>6.3599999999999994</v>
      </c>
    </row>
    <row r="4046" spans="1:29" x14ac:dyDescent="0.25">
      <c r="A4046">
        <v>2012</v>
      </c>
      <c r="B4046">
        <v>2010</v>
      </c>
      <c r="C4046">
        <v>2011</v>
      </c>
      <c r="D4046">
        <v>21</v>
      </c>
      <c r="E4046" t="s">
        <v>62</v>
      </c>
      <c r="F4046" t="s">
        <v>31</v>
      </c>
      <c r="G4046" t="s">
        <v>60</v>
      </c>
      <c r="H4046">
        <v>1</v>
      </c>
      <c r="I4046">
        <v>2</v>
      </c>
      <c r="J4046" t="s">
        <v>33</v>
      </c>
      <c r="K4046">
        <v>164302</v>
      </c>
      <c r="L4046">
        <v>1896</v>
      </c>
      <c r="M4046">
        <v>1572</v>
      </c>
      <c r="N4046">
        <v>0.66310000000000002</v>
      </c>
      <c r="O4046">
        <v>1042</v>
      </c>
      <c r="P4046">
        <v>0</v>
      </c>
      <c r="Q4046">
        <v>324</v>
      </c>
      <c r="R4046">
        <v>324</v>
      </c>
      <c r="S4046">
        <v>3196</v>
      </c>
      <c r="T4046">
        <f t="shared" si="126"/>
        <v>3520</v>
      </c>
      <c r="U4046">
        <f t="shared" si="127"/>
        <v>1</v>
      </c>
      <c r="V4046">
        <v>0</v>
      </c>
      <c r="W4046">
        <v>0</v>
      </c>
      <c r="X4046">
        <v>7.8134390519068356E-2</v>
      </c>
      <c r="Y4046">
        <v>0.92186560948093166</v>
      </c>
      <c r="Z4046">
        <v>0</v>
      </c>
      <c r="AA4046">
        <v>0</v>
      </c>
      <c r="AB4046">
        <v>148.21</v>
      </c>
      <c r="AC4046">
        <v>1748.65</v>
      </c>
    </row>
    <row r="4047" spans="1:29" x14ac:dyDescent="0.25">
      <c r="A4047">
        <v>2012</v>
      </c>
      <c r="B4047">
        <v>2009</v>
      </c>
      <c r="C4047">
        <v>2010</v>
      </c>
      <c r="D4047">
        <v>21</v>
      </c>
      <c r="E4047" t="s">
        <v>62</v>
      </c>
      <c r="F4047" t="s">
        <v>31</v>
      </c>
      <c r="G4047" t="s">
        <v>60</v>
      </c>
      <c r="H4047">
        <v>1</v>
      </c>
      <c r="I4047">
        <v>3</v>
      </c>
      <c r="J4047" t="s">
        <v>34</v>
      </c>
      <c r="K4047">
        <v>87827</v>
      </c>
      <c r="L4047">
        <v>27375</v>
      </c>
      <c r="M4047">
        <v>23172</v>
      </c>
      <c r="N4047">
        <v>0.93410000000000004</v>
      </c>
      <c r="O4047">
        <v>21645</v>
      </c>
      <c r="P4047">
        <v>0</v>
      </c>
      <c r="Q4047">
        <v>4202</v>
      </c>
      <c r="R4047">
        <v>4202</v>
      </c>
      <c r="S4047">
        <v>22419</v>
      </c>
      <c r="T4047">
        <f t="shared" si="126"/>
        <v>26621</v>
      </c>
      <c r="U4047">
        <f t="shared" si="127"/>
        <v>2</v>
      </c>
      <c r="V4047">
        <v>0</v>
      </c>
      <c r="W4047">
        <v>0</v>
      </c>
      <c r="X4047">
        <v>0.18634475598989031</v>
      </c>
      <c r="Y4047">
        <v>0.81365524401010969</v>
      </c>
      <c r="Z4047">
        <v>0</v>
      </c>
      <c r="AA4047">
        <v>0</v>
      </c>
      <c r="AB4047">
        <v>5101.32</v>
      </c>
      <c r="AC4047">
        <v>22274.39</v>
      </c>
    </row>
    <row r="4048" spans="1:29" x14ac:dyDescent="0.25">
      <c r="A4048">
        <v>2012</v>
      </c>
      <c r="B4048">
        <v>2008</v>
      </c>
      <c r="C4048">
        <v>2009</v>
      </c>
      <c r="D4048">
        <v>21</v>
      </c>
      <c r="E4048" t="s">
        <v>62</v>
      </c>
      <c r="F4048" t="s">
        <v>31</v>
      </c>
      <c r="G4048" t="s">
        <v>60</v>
      </c>
      <c r="H4048">
        <v>1</v>
      </c>
      <c r="I4048">
        <v>4</v>
      </c>
      <c r="J4048" t="s">
        <v>34</v>
      </c>
      <c r="K4048">
        <v>6476</v>
      </c>
      <c r="L4048">
        <v>1356</v>
      </c>
      <c r="M4048">
        <v>932</v>
      </c>
      <c r="N4048">
        <v>0.99019999999999997</v>
      </c>
      <c r="O4048">
        <v>923</v>
      </c>
      <c r="P4048">
        <v>0</v>
      </c>
      <c r="Q4048">
        <v>423</v>
      </c>
      <c r="R4048">
        <v>423</v>
      </c>
      <c r="S4048">
        <v>3739</v>
      </c>
      <c r="T4048">
        <f t="shared" si="126"/>
        <v>4162</v>
      </c>
      <c r="U4048">
        <f t="shared" si="127"/>
        <v>3</v>
      </c>
      <c r="V4048">
        <v>0</v>
      </c>
      <c r="W4048">
        <v>0</v>
      </c>
      <c r="X4048">
        <v>0.28631769831265619</v>
      </c>
      <c r="Y4048">
        <v>0.71368230168734392</v>
      </c>
      <c r="Z4048">
        <v>0</v>
      </c>
      <c r="AA4048">
        <v>0</v>
      </c>
      <c r="AB4048">
        <v>388.40999999999997</v>
      </c>
      <c r="AC4048">
        <v>968.16000000000008</v>
      </c>
    </row>
    <row r="4049" spans="1:29" x14ac:dyDescent="0.25">
      <c r="A4049">
        <v>2012</v>
      </c>
      <c r="B4049">
        <v>2007</v>
      </c>
      <c r="C4049">
        <v>2008</v>
      </c>
      <c r="D4049">
        <v>21</v>
      </c>
      <c r="E4049" t="s">
        <v>62</v>
      </c>
      <c r="F4049" t="s">
        <v>31</v>
      </c>
      <c r="G4049" t="s">
        <v>60</v>
      </c>
      <c r="H4049">
        <v>1</v>
      </c>
      <c r="I4049">
        <v>5</v>
      </c>
      <c r="J4049" t="s">
        <v>34</v>
      </c>
      <c r="K4049">
        <v>243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218</v>
      </c>
      <c r="T4049">
        <f t="shared" si="126"/>
        <v>218</v>
      </c>
      <c r="U4049">
        <f t="shared" si="127"/>
        <v>4</v>
      </c>
      <c r="V4049">
        <v>0</v>
      </c>
      <c r="W4049">
        <v>0</v>
      </c>
      <c r="X4049">
        <v>0</v>
      </c>
      <c r="Y4049">
        <v>1</v>
      </c>
      <c r="Z4049">
        <v>0</v>
      </c>
      <c r="AA4049">
        <v>0</v>
      </c>
      <c r="AB4049">
        <v>0</v>
      </c>
      <c r="AC4049">
        <v>0.33000000000000007</v>
      </c>
    </row>
    <row r="4050" spans="1:29" x14ac:dyDescent="0.25">
      <c r="A4050">
        <v>2012</v>
      </c>
      <c r="B4050">
        <v>2010</v>
      </c>
      <c r="C4050">
        <v>2011</v>
      </c>
      <c r="D4050">
        <v>22</v>
      </c>
      <c r="E4050" t="s">
        <v>63</v>
      </c>
      <c r="F4050" t="s">
        <v>31</v>
      </c>
      <c r="G4050" t="s">
        <v>60</v>
      </c>
      <c r="H4050">
        <v>1</v>
      </c>
      <c r="I4050">
        <v>2</v>
      </c>
      <c r="J4050" t="s">
        <v>33</v>
      </c>
      <c r="K4050">
        <v>187529</v>
      </c>
      <c r="L4050">
        <v>3045</v>
      </c>
      <c r="M4050">
        <v>1807</v>
      </c>
      <c r="N4050">
        <v>0.63660000000000005</v>
      </c>
      <c r="O4050">
        <v>1150</v>
      </c>
      <c r="P4050">
        <v>0</v>
      </c>
      <c r="Q4050">
        <v>1238</v>
      </c>
      <c r="R4050">
        <v>1238</v>
      </c>
      <c r="S4050">
        <v>6832</v>
      </c>
      <c r="T4050">
        <f t="shared" si="126"/>
        <v>8070</v>
      </c>
      <c r="U4050">
        <f t="shared" si="127"/>
        <v>1</v>
      </c>
      <c r="V4050">
        <v>6.2232013290170925E-2</v>
      </c>
      <c r="W4050">
        <v>0.31750310257201581</v>
      </c>
      <c r="X4050">
        <v>5.5534397510062838E-2</v>
      </c>
      <c r="Y4050">
        <v>0.56473048662775038</v>
      </c>
      <c r="Z4050">
        <v>189.55</v>
      </c>
      <c r="AA4050">
        <v>967.07</v>
      </c>
      <c r="AB4050">
        <v>169.15</v>
      </c>
      <c r="AC4050">
        <v>1720.09</v>
      </c>
    </row>
    <row r="4051" spans="1:29" x14ac:dyDescent="0.25">
      <c r="A4051">
        <v>2012</v>
      </c>
      <c r="B4051">
        <v>2009</v>
      </c>
      <c r="C4051">
        <v>2010</v>
      </c>
      <c r="D4051">
        <v>22</v>
      </c>
      <c r="E4051" t="s">
        <v>63</v>
      </c>
      <c r="F4051" t="s">
        <v>31</v>
      </c>
      <c r="G4051" t="s">
        <v>60</v>
      </c>
      <c r="H4051">
        <v>1</v>
      </c>
      <c r="I4051">
        <v>3</v>
      </c>
      <c r="J4051" t="s">
        <v>34</v>
      </c>
      <c r="K4051">
        <v>154742</v>
      </c>
      <c r="L4051">
        <v>29841</v>
      </c>
      <c r="M4051">
        <v>22461</v>
      </c>
      <c r="N4051">
        <v>0.86060000000000003</v>
      </c>
      <c r="O4051">
        <v>19330</v>
      </c>
      <c r="P4051">
        <v>0</v>
      </c>
      <c r="Q4051">
        <v>7379</v>
      </c>
      <c r="R4051">
        <v>7379</v>
      </c>
      <c r="S4051">
        <v>21519</v>
      </c>
      <c r="T4051">
        <f t="shared" si="126"/>
        <v>28898</v>
      </c>
      <c r="U4051">
        <f t="shared" si="127"/>
        <v>2</v>
      </c>
      <c r="V4051">
        <v>4.2484616165667892E-3</v>
      </c>
      <c r="W4051">
        <v>1.6325982134210239E-2</v>
      </c>
      <c r="X4051">
        <v>8.4723600341673103E-2</v>
      </c>
      <c r="Y4051">
        <v>0.89470195590754986</v>
      </c>
      <c r="Z4051">
        <v>126.78</v>
      </c>
      <c r="AA4051">
        <v>487.19</v>
      </c>
      <c r="AB4051">
        <v>2528.27</v>
      </c>
      <c r="AC4051">
        <v>26699.149999999994</v>
      </c>
    </row>
    <row r="4052" spans="1:29" x14ac:dyDescent="0.25">
      <c r="A4052">
        <v>2012</v>
      </c>
      <c r="B4052">
        <v>2008</v>
      </c>
      <c r="C4052">
        <v>2009</v>
      </c>
      <c r="D4052">
        <v>22</v>
      </c>
      <c r="E4052" t="s">
        <v>63</v>
      </c>
      <c r="F4052" t="s">
        <v>31</v>
      </c>
      <c r="G4052" t="s">
        <v>60</v>
      </c>
      <c r="H4052">
        <v>1</v>
      </c>
      <c r="I4052">
        <v>4</v>
      </c>
      <c r="J4052" t="s">
        <v>34</v>
      </c>
      <c r="K4052">
        <v>57786</v>
      </c>
      <c r="L4052">
        <v>16407</v>
      </c>
      <c r="M4052">
        <v>12901</v>
      </c>
      <c r="N4052">
        <v>0.98799999999999999</v>
      </c>
      <c r="O4052">
        <v>12746</v>
      </c>
      <c r="P4052">
        <v>77</v>
      </c>
      <c r="Q4052">
        <v>3428</v>
      </c>
      <c r="R4052">
        <v>3505</v>
      </c>
      <c r="S4052">
        <v>25825</v>
      </c>
      <c r="T4052">
        <f t="shared" si="126"/>
        <v>29330</v>
      </c>
      <c r="U4052">
        <f t="shared" si="127"/>
        <v>3</v>
      </c>
      <c r="V4052">
        <v>3.0814144837085701E-2</v>
      </c>
      <c r="W4052">
        <v>9.9231444348281878E-2</v>
      </c>
      <c r="X4052">
        <v>0.14577263917500638</v>
      </c>
      <c r="Y4052">
        <v>0.72418177163962583</v>
      </c>
      <c r="Z4052">
        <v>505.58</v>
      </c>
      <c r="AA4052">
        <v>1628.13</v>
      </c>
      <c r="AB4052">
        <v>2391.75</v>
      </c>
      <c r="AC4052">
        <v>11881.939999999999</v>
      </c>
    </row>
    <row r="4053" spans="1:29" x14ac:dyDescent="0.25">
      <c r="A4053">
        <v>2012</v>
      </c>
      <c r="B4053">
        <v>2007</v>
      </c>
      <c r="C4053">
        <v>2008</v>
      </c>
      <c r="D4053">
        <v>22</v>
      </c>
      <c r="E4053" t="s">
        <v>63</v>
      </c>
      <c r="F4053" t="s">
        <v>31</v>
      </c>
      <c r="G4053" t="s">
        <v>60</v>
      </c>
      <c r="H4053">
        <v>1</v>
      </c>
      <c r="I4053">
        <v>5</v>
      </c>
      <c r="J4053" t="s">
        <v>34</v>
      </c>
      <c r="K4053">
        <v>12820</v>
      </c>
      <c r="L4053">
        <v>1543</v>
      </c>
      <c r="M4053">
        <v>1528</v>
      </c>
      <c r="N4053">
        <v>1</v>
      </c>
      <c r="O4053">
        <v>1528</v>
      </c>
      <c r="P4053">
        <v>1</v>
      </c>
      <c r="Q4053">
        <v>14</v>
      </c>
      <c r="R4053">
        <v>15</v>
      </c>
      <c r="S4053">
        <v>9994</v>
      </c>
      <c r="T4053">
        <f t="shared" si="126"/>
        <v>10009</v>
      </c>
      <c r="U4053">
        <f t="shared" si="127"/>
        <v>4</v>
      </c>
      <c r="V4053">
        <v>1.1012573768049286E-4</v>
      </c>
      <c r="W4053">
        <v>4.9232682727749744E-4</v>
      </c>
      <c r="X4053">
        <v>0.73058062175695893</v>
      </c>
      <c r="Y4053">
        <v>0.26881692567808302</v>
      </c>
      <c r="Z4053">
        <v>0.17</v>
      </c>
      <c r="AA4053">
        <v>0.76</v>
      </c>
      <c r="AB4053">
        <v>1127.79</v>
      </c>
      <c r="AC4053">
        <v>414.97</v>
      </c>
    </row>
    <row r="4054" spans="1:29" x14ac:dyDescent="0.25">
      <c r="A4054">
        <v>2012</v>
      </c>
      <c r="B4054">
        <v>2010</v>
      </c>
      <c r="C4054">
        <v>2011</v>
      </c>
      <c r="D4054">
        <v>23</v>
      </c>
      <c r="E4054" t="s">
        <v>64</v>
      </c>
      <c r="F4054" t="s">
        <v>31</v>
      </c>
      <c r="G4054" t="s">
        <v>60</v>
      </c>
      <c r="H4054">
        <v>0</v>
      </c>
      <c r="I4054">
        <v>2</v>
      </c>
      <c r="J4054" t="s">
        <v>33</v>
      </c>
      <c r="K4054">
        <v>213455</v>
      </c>
      <c r="L4054">
        <v>5005</v>
      </c>
      <c r="M4054">
        <v>4084</v>
      </c>
      <c r="N4054">
        <v>0.54510000000000003</v>
      </c>
      <c r="O4054">
        <v>2226</v>
      </c>
      <c r="P4054">
        <v>0</v>
      </c>
      <c r="Q4054">
        <v>920</v>
      </c>
      <c r="R4054">
        <v>920</v>
      </c>
      <c r="S4054">
        <v>1323</v>
      </c>
      <c r="T4054">
        <f t="shared" si="126"/>
        <v>2243</v>
      </c>
      <c r="U4054">
        <f t="shared" si="127"/>
        <v>1</v>
      </c>
      <c r="V4054">
        <v>0.20316133517664642</v>
      </c>
      <c r="W4054">
        <v>0.21991097756858485</v>
      </c>
      <c r="X4054">
        <v>7.6915700392369973E-2</v>
      </c>
      <c r="Y4054">
        <v>0.50001198686239889</v>
      </c>
      <c r="Z4054">
        <v>1016.92</v>
      </c>
      <c r="AA4054">
        <v>1100.76</v>
      </c>
      <c r="AB4054">
        <v>385</v>
      </c>
      <c r="AC4054">
        <v>2502.8000000000002</v>
      </c>
    </row>
    <row r="4055" spans="1:29" x14ac:dyDescent="0.25">
      <c r="A4055">
        <v>2012</v>
      </c>
      <c r="B4055">
        <v>2009</v>
      </c>
      <c r="C4055">
        <v>2010</v>
      </c>
      <c r="D4055">
        <v>23</v>
      </c>
      <c r="E4055" t="s">
        <v>64</v>
      </c>
      <c r="F4055" t="s">
        <v>31</v>
      </c>
      <c r="G4055" t="s">
        <v>60</v>
      </c>
      <c r="H4055">
        <v>0</v>
      </c>
      <c r="I4055">
        <v>3</v>
      </c>
      <c r="J4055" t="s">
        <v>34</v>
      </c>
      <c r="K4055">
        <v>36873</v>
      </c>
      <c r="L4055">
        <v>1860</v>
      </c>
      <c r="M4055">
        <v>1612</v>
      </c>
      <c r="N4055">
        <v>0.76619999999999999</v>
      </c>
      <c r="O4055">
        <v>1235</v>
      </c>
      <c r="P4055">
        <v>0</v>
      </c>
      <c r="Q4055">
        <v>248</v>
      </c>
      <c r="R4055">
        <v>248</v>
      </c>
      <c r="S4055">
        <v>944</v>
      </c>
      <c r="T4055">
        <f t="shared" si="126"/>
        <v>1192</v>
      </c>
      <c r="U4055">
        <f t="shared" si="127"/>
        <v>2</v>
      </c>
      <c r="V4055">
        <v>0.1299385237092128</v>
      </c>
      <c r="W4055">
        <v>6.7580929452732016E-2</v>
      </c>
      <c r="X4055">
        <v>0.13416233180000858</v>
      </c>
      <c r="Y4055">
        <v>0.66831821503804645</v>
      </c>
      <c r="Z4055">
        <v>241.8</v>
      </c>
      <c r="AA4055">
        <v>125.76</v>
      </c>
      <c r="AB4055">
        <v>249.66000000000003</v>
      </c>
      <c r="AC4055">
        <v>1243.6600000000003</v>
      </c>
    </row>
    <row r="4056" spans="1:29" x14ac:dyDescent="0.25">
      <c r="A4056">
        <v>2012</v>
      </c>
      <c r="B4056">
        <v>2008</v>
      </c>
      <c r="C4056">
        <v>2009</v>
      </c>
      <c r="D4056">
        <v>23</v>
      </c>
      <c r="E4056" t="s">
        <v>64</v>
      </c>
      <c r="F4056" t="s">
        <v>31</v>
      </c>
      <c r="G4056" t="s">
        <v>60</v>
      </c>
      <c r="H4056">
        <v>0</v>
      </c>
      <c r="I4056">
        <v>4</v>
      </c>
      <c r="J4056" t="s">
        <v>34</v>
      </c>
      <c r="K4056">
        <v>19832</v>
      </c>
      <c r="L4056">
        <v>3457</v>
      </c>
      <c r="M4056">
        <v>2085</v>
      </c>
      <c r="N4056">
        <v>0.9425</v>
      </c>
      <c r="O4056">
        <v>1965</v>
      </c>
      <c r="P4056">
        <v>354</v>
      </c>
      <c r="Q4056">
        <v>1017</v>
      </c>
      <c r="R4056">
        <v>1371</v>
      </c>
      <c r="S4056">
        <v>4635</v>
      </c>
      <c r="T4056">
        <f t="shared" si="126"/>
        <v>6006</v>
      </c>
      <c r="U4056">
        <f t="shared" si="127"/>
        <v>3</v>
      </c>
      <c r="V4056">
        <v>0.20639993059270936</v>
      </c>
      <c r="W4056">
        <v>0.13476582269329207</v>
      </c>
      <c r="X4056">
        <v>9.3980363520684826E-2</v>
      </c>
      <c r="Y4056">
        <v>0.56485388319331375</v>
      </c>
      <c r="Z4056">
        <v>713.7</v>
      </c>
      <c r="AA4056">
        <v>466</v>
      </c>
      <c r="AB4056">
        <v>324.97000000000003</v>
      </c>
      <c r="AC4056">
        <v>1953.18</v>
      </c>
    </row>
    <row r="4057" spans="1:29" x14ac:dyDescent="0.25">
      <c r="A4057">
        <v>2012</v>
      </c>
      <c r="B4057">
        <v>2007</v>
      </c>
      <c r="C4057">
        <v>2008</v>
      </c>
      <c r="D4057">
        <v>23</v>
      </c>
      <c r="E4057" t="s">
        <v>64</v>
      </c>
      <c r="F4057" t="s">
        <v>31</v>
      </c>
      <c r="G4057" t="s">
        <v>60</v>
      </c>
      <c r="H4057">
        <v>0</v>
      </c>
      <c r="I4057">
        <v>5</v>
      </c>
      <c r="J4057" t="s">
        <v>34</v>
      </c>
      <c r="K4057">
        <v>11507</v>
      </c>
      <c r="L4057">
        <v>4182</v>
      </c>
      <c r="M4057">
        <v>1511</v>
      </c>
      <c r="N4057">
        <v>1</v>
      </c>
      <c r="O4057">
        <v>1511</v>
      </c>
      <c r="P4057">
        <v>8</v>
      </c>
      <c r="Q4057">
        <v>2662</v>
      </c>
      <c r="R4057">
        <v>2671</v>
      </c>
      <c r="S4057">
        <v>6173</v>
      </c>
      <c r="T4057">
        <f t="shared" si="126"/>
        <v>8844</v>
      </c>
      <c r="U4057">
        <f t="shared" si="127"/>
        <v>4</v>
      </c>
      <c r="V4057">
        <v>0.30702633170827348</v>
      </c>
      <c r="W4057">
        <v>1.326986115660588E-2</v>
      </c>
      <c r="X4057">
        <v>5.4992217405754096E-5</v>
      </c>
      <c r="Y4057">
        <v>0.67964881491771501</v>
      </c>
      <c r="Z4057">
        <v>1284.1100000000001</v>
      </c>
      <c r="AA4057">
        <v>55.5</v>
      </c>
      <c r="AB4057">
        <v>0.22999999999999998</v>
      </c>
      <c r="AC4057">
        <v>2842.57</v>
      </c>
    </row>
    <row r="4058" spans="1:29" x14ac:dyDescent="0.25">
      <c r="A4058">
        <v>2012</v>
      </c>
      <c r="B4058">
        <v>2009</v>
      </c>
      <c r="C4058">
        <v>2011</v>
      </c>
      <c r="D4058">
        <v>24</v>
      </c>
      <c r="E4058" t="s">
        <v>65</v>
      </c>
      <c r="F4058" t="s">
        <v>31</v>
      </c>
      <c r="G4058" t="s">
        <v>60</v>
      </c>
      <c r="H4058">
        <v>2</v>
      </c>
      <c r="I4058">
        <v>3</v>
      </c>
      <c r="J4058" t="s">
        <v>33</v>
      </c>
      <c r="K4058">
        <v>162179</v>
      </c>
      <c r="L4058">
        <v>5529</v>
      </c>
      <c r="M4058">
        <v>5075</v>
      </c>
      <c r="N4058">
        <v>0.65669999999999995</v>
      </c>
      <c r="O4058">
        <v>3333</v>
      </c>
      <c r="P4058">
        <v>0</v>
      </c>
      <c r="Q4058">
        <v>453</v>
      </c>
      <c r="R4058">
        <v>453</v>
      </c>
      <c r="S4058">
        <v>2129</v>
      </c>
      <c r="T4058">
        <f t="shared" si="126"/>
        <v>2582</v>
      </c>
      <c r="U4058">
        <f t="shared" si="127"/>
        <v>1</v>
      </c>
      <c r="V4058">
        <v>0.16952156684011291</v>
      </c>
      <c r="W4058">
        <v>0.3921278185017788</v>
      </c>
      <c r="X4058">
        <v>0.12732113241057752</v>
      </c>
      <c r="Y4058">
        <v>0.3110294822475308</v>
      </c>
      <c r="Z4058">
        <v>937.3</v>
      </c>
      <c r="AA4058">
        <v>2168.11</v>
      </c>
      <c r="AB4058">
        <v>703.97</v>
      </c>
      <c r="AC4058">
        <v>1719.71</v>
      </c>
    </row>
    <row r="4059" spans="1:29" x14ac:dyDescent="0.25">
      <c r="A4059">
        <v>2012</v>
      </c>
      <c r="B4059">
        <v>2008</v>
      </c>
      <c r="C4059">
        <v>2010</v>
      </c>
      <c r="D4059">
        <v>24</v>
      </c>
      <c r="E4059" t="s">
        <v>65</v>
      </c>
      <c r="F4059" t="s">
        <v>31</v>
      </c>
      <c r="G4059" t="s">
        <v>60</v>
      </c>
      <c r="H4059">
        <v>2</v>
      </c>
      <c r="I4059">
        <v>4</v>
      </c>
      <c r="J4059" t="s">
        <v>34</v>
      </c>
      <c r="K4059">
        <v>136720</v>
      </c>
      <c r="L4059">
        <v>21331</v>
      </c>
      <c r="M4059">
        <v>11450</v>
      </c>
      <c r="N4059">
        <v>0.93120000000000003</v>
      </c>
      <c r="O4059">
        <v>10663</v>
      </c>
      <c r="P4059">
        <v>0</v>
      </c>
      <c r="Q4059">
        <v>9880</v>
      </c>
      <c r="R4059">
        <v>9880</v>
      </c>
      <c r="S4059">
        <v>45549</v>
      </c>
      <c r="T4059">
        <f t="shared" si="126"/>
        <v>55429</v>
      </c>
      <c r="U4059">
        <f t="shared" si="127"/>
        <v>2</v>
      </c>
      <c r="V4059">
        <v>0.26266757235548943</v>
      </c>
      <c r="W4059">
        <v>0.1636137171541307</v>
      </c>
      <c r="X4059">
        <v>4.991695508542867E-2</v>
      </c>
      <c r="Y4059">
        <v>0.52380175540495111</v>
      </c>
      <c r="Z4059">
        <v>5603.18</v>
      </c>
      <c r="AA4059">
        <v>3490.1800000000003</v>
      </c>
      <c r="AB4059">
        <v>1064.82</v>
      </c>
      <c r="AC4059">
        <v>11173.65</v>
      </c>
    </row>
    <row r="4060" spans="1:29" x14ac:dyDescent="0.25">
      <c r="A4060">
        <v>2012</v>
      </c>
      <c r="B4060">
        <v>2007</v>
      </c>
      <c r="C4060">
        <v>2009</v>
      </c>
      <c r="D4060">
        <v>24</v>
      </c>
      <c r="E4060" t="s">
        <v>65</v>
      </c>
      <c r="F4060" t="s">
        <v>31</v>
      </c>
      <c r="G4060" t="s">
        <v>60</v>
      </c>
      <c r="H4060">
        <v>2</v>
      </c>
      <c r="I4060">
        <v>5</v>
      </c>
      <c r="J4060" t="s">
        <v>34</v>
      </c>
      <c r="K4060">
        <v>31891</v>
      </c>
      <c r="L4060">
        <v>8804</v>
      </c>
      <c r="M4060">
        <v>917</v>
      </c>
      <c r="N4060">
        <v>0.99860000000000004</v>
      </c>
      <c r="O4060">
        <v>916</v>
      </c>
      <c r="P4060">
        <v>0</v>
      </c>
      <c r="Q4060">
        <v>7886</v>
      </c>
      <c r="R4060">
        <v>7886</v>
      </c>
      <c r="S4060">
        <v>16366</v>
      </c>
      <c r="T4060">
        <f t="shared" si="126"/>
        <v>24252</v>
      </c>
      <c r="U4060">
        <f t="shared" si="127"/>
        <v>3</v>
      </c>
      <c r="V4060">
        <v>1.7661029539545646E-2</v>
      </c>
      <c r="W4060">
        <v>1.9766859417114469E-2</v>
      </c>
      <c r="X4060">
        <v>6.3458853969671066E-3</v>
      </c>
      <c r="Y4060">
        <v>0.95622622564637283</v>
      </c>
      <c r="Z4060">
        <v>155.49</v>
      </c>
      <c r="AA4060">
        <v>174.03</v>
      </c>
      <c r="AB4060">
        <v>55.870000000000005</v>
      </c>
      <c r="AC4060">
        <v>8418.74</v>
      </c>
    </row>
    <row r="4061" spans="1:29" x14ac:dyDescent="0.25">
      <c r="A4061">
        <v>2012</v>
      </c>
      <c r="B4061">
        <v>2006</v>
      </c>
      <c r="C4061">
        <v>2008</v>
      </c>
      <c r="D4061">
        <v>24</v>
      </c>
      <c r="E4061" t="s">
        <v>65</v>
      </c>
      <c r="F4061" t="s">
        <v>31</v>
      </c>
      <c r="G4061" t="s">
        <v>60</v>
      </c>
      <c r="H4061">
        <v>2</v>
      </c>
      <c r="I4061">
        <v>6</v>
      </c>
      <c r="J4061" t="s">
        <v>34</v>
      </c>
      <c r="K4061">
        <v>465</v>
      </c>
      <c r="L4061">
        <v>240</v>
      </c>
      <c r="M4061">
        <v>0</v>
      </c>
      <c r="N4061">
        <v>1</v>
      </c>
      <c r="O4061">
        <v>0</v>
      </c>
      <c r="P4061">
        <v>0</v>
      </c>
      <c r="Q4061">
        <v>240</v>
      </c>
      <c r="R4061">
        <v>240</v>
      </c>
      <c r="S4061">
        <v>177</v>
      </c>
      <c r="T4061">
        <f t="shared" si="126"/>
        <v>417</v>
      </c>
      <c r="U4061">
        <f t="shared" si="127"/>
        <v>4</v>
      </c>
      <c r="V4061">
        <v>1.6598199095398152E-4</v>
      </c>
      <c r="W4061">
        <v>1.2448649321548613E-4</v>
      </c>
      <c r="X4061">
        <v>4.149549773849538E-5</v>
      </c>
      <c r="Y4061">
        <v>0.99966803601809195</v>
      </c>
      <c r="Z4061">
        <v>0.04</v>
      </c>
      <c r="AA4061">
        <v>0.03</v>
      </c>
      <c r="AB4061">
        <v>0.01</v>
      </c>
      <c r="AC4061">
        <v>240.90999999999997</v>
      </c>
    </row>
    <row r="4062" spans="1:29" x14ac:dyDescent="0.25">
      <c r="A4062">
        <v>2012</v>
      </c>
      <c r="B4062">
        <v>2009</v>
      </c>
      <c r="C4062">
        <v>2011</v>
      </c>
      <c r="D4062">
        <v>25</v>
      </c>
      <c r="E4062" t="s">
        <v>66</v>
      </c>
      <c r="F4062" t="s">
        <v>31</v>
      </c>
      <c r="G4062" t="s">
        <v>60</v>
      </c>
      <c r="H4062">
        <v>2</v>
      </c>
      <c r="I4062">
        <v>3</v>
      </c>
      <c r="J4062" t="s">
        <v>33</v>
      </c>
      <c r="K4062">
        <v>32833</v>
      </c>
      <c r="L4062">
        <v>3072</v>
      </c>
      <c r="M4062">
        <v>2723</v>
      </c>
      <c r="N4062">
        <v>0.6794</v>
      </c>
      <c r="O4062">
        <v>1850</v>
      </c>
      <c r="P4062">
        <v>0</v>
      </c>
      <c r="Q4062">
        <v>348</v>
      </c>
      <c r="R4062">
        <v>348</v>
      </c>
      <c r="S4062">
        <v>988</v>
      </c>
      <c r="T4062">
        <f t="shared" si="126"/>
        <v>1336</v>
      </c>
      <c r="U4062">
        <f t="shared" si="127"/>
        <v>1</v>
      </c>
      <c r="V4062">
        <v>5.0915482642449106E-2</v>
      </c>
      <c r="W4062">
        <v>0.109102745634165</v>
      </c>
      <c r="X4062">
        <v>6.2259329785329484E-2</v>
      </c>
      <c r="Y4062">
        <v>0.7777224419380564</v>
      </c>
      <c r="Z4062">
        <v>156.42000000000002</v>
      </c>
      <c r="AA4062">
        <v>335.18</v>
      </c>
      <c r="AB4062">
        <v>191.26999999999998</v>
      </c>
      <c r="AC4062">
        <v>2389.2800000000002</v>
      </c>
    </row>
    <row r="4063" spans="1:29" x14ac:dyDescent="0.25">
      <c r="A4063">
        <v>2012</v>
      </c>
      <c r="B4063">
        <v>2008</v>
      </c>
      <c r="C4063">
        <v>2010</v>
      </c>
      <c r="D4063">
        <v>25</v>
      </c>
      <c r="E4063" t="s">
        <v>66</v>
      </c>
      <c r="F4063" t="s">
        <v>31</v>
      </c>
      <c r="G4063" t="s">
        <v>60</v>
      </c>
      <c r="H4063">
        <v>2</v>
      </c>
      <c r="I4063">
        <v>4</v>
      </c>
      <c r="J4063" t="s">
        <v>34</v>
      </c>
      <c r="K4063">
        <v>26239</v>
      </c>
      <c r="L4063">
        <v>7466</v>
      </c>
      <c r="M4063">
        <v>4903</v>
      </c>
      <c r="N4063">
        <v>0.93149999999999999</v>
      </c>
      <c r="O4063">
        <v>4566</v>
      </c>
      <c r="P4063">
        <v>0</v>
      </c>
      <c r="Q4063">
        <v>2563</v>
      </c>
      <c r="R4063">
        <v>2563</v>
      </c>
      <c r="S4063">
        <v>6303</v>
      </c>
      <c r="T4063">
        <f t="shared" si="126"/>
        <v>8866</v>
      </c>
      <c r="U4063">
        <f t="shared" si="127"/>
        <v>2</v>
      </c>
      <c r="V4063">
        <v>4.1704503143441103E-2</v>
      </c>
      <c r="W4063">
        <v>4.6439085281409644E-2</v>
      </c>
      <c r="X4063">
        <v>5.1629044484981942E-2</v>
      </c>
      <c r="Y4063">
        <v>0.86022736709016745</v>
      </c>
      <c r="Z4063">
        <v>311.38</v>
      </c>
      <c r="AA4063">
        <v>346.73</v>
      </c>
      <c r="AB4063">
        <v>385.48</v>
      </c>
      <c r="AC4063">
        <v>6422.75</v>
      </c>
    </row>
    <row r="4064" spans="1:29" x14ac:dyDescent="0.25">
      <c r="A4064">
        <v>2012</v>
      </c>
      <c r="B4064">
        <v>2007</v>
      </c>
      <c r="C4064">
        <v>2009</v>
      </c>
      <c r="D4064">
        <v>25</v>
      </c>
      <c r="E4064" t="s">
        <v>66</v>
      </c>
      <c r="F4064" t="s">
        <v>31</v>
      </c>
      <c r="G4064" t="s">
        <v>60</v>
      </c>
      <c r="H4064">
        <v>2</v>
      </c>
      <c r="I4064">
        <v>5</v>
      </c>
      <c r="J4064" t="s">
        <v>34</v>
      </c>
      <c r="K4064">
        <v>2043</v>
      </c>
      <c r="L4064">
        <v>896</v>
      </c>
      <c r="M4064">
        <v>66</v>
      </c>
      <c r="N4064">
        <v>0.999</v>
      </c>
      <c r="O4064">
        <v>66</v>
      </c>
      <c r="P4064">
        <v>0</v>
      </c>
      <c r="Q4064">
        <v>829</v>
      </c>
      <c r="R4064">
        <v>829</v>
      </c>
      <c r="S4064">
        <v>723</v>
      </c>
      <c r="T4064">
        <f t="shared" si="126"/>
        <v>1552</v>
      </c>
      <c r="U4064">
        <f t="shared" si="127"/>
        <v>3</v>
      </c>
      <c r="V4064">
        <v>1.0744769874476987E-2</v>
      </c>
      <c r="W4064">
        <v>1.6379358437935844E-2</v>
      </c>
      <c r="X4064">
        <v>1.5821478382147838E-2</v>
      </c>
      <c r="Y4064">
        <v>0.95705439330543929</v>
      </c>
      <c r="Z4064">
        <v>9.629999999999999</v>
      </c>
      <c r="AA4064">
        <v>14.68</v>
      </c>
      <c r="AB4064">
        <v>14.18</v>
      </c>
      <c r="AC4064">
        <v>857.76</v>
      </c>
    </row>
    <row r="4065" spans="1:29" x14ac:dyDescent="0.25">
      <c r="A4065">
        <v>2012</v>
      </c>
      <c r="B4065">
        <v>2006</v>
      </c>
      <c r="C4065">
        <v>2008</v>
      </c>
      <c r="D4065">
        <v>25</v>
      </c>
      <c r="E4065" t="s">
        <v>66</v>
      </c>
      <c r="F4065" t="s">
        <v>31</v>
      </c>
      <c r="G4065" t="s">
        <v>60</v>
      </c>
      <c r="H4065">
        <v>2</v>
      </c>
      <c r="I4065">
        <v>6</v>
      </c>
      <c r="J4065" t="s">
        <v>34</v>
      </c>
      <c r="K4065">
        <v>35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31</v>
      </c>
      <c r="T4065">
        <f t="shared" si="126"/>
        <v>31</v>
      </c>
      <c r="U4065">
        <f t="shared" si="127"/>
        <v>4</v>
      </c>
      <c r="V4065">
        <v>0</v>
      </c>
      <c r="W4065">
        <v>0</v>
      </c>
      <c r="X4065">
        <v>0</v>
      </c>
      <c r="Y4065">
        <v>1</v>
      </c>
      <c r="Z4065">
        <v>0</v>
      </c>
      <c r="AA4065">
        <v>0</v>
      </c>
      <c r="AB4065">
        <v>0</v>
      </c>
      <c r="AC4065">
        <v>0.04</v>
      </c>
    </row>
    <row r="4066" spans="1:29" x14ac:dyDescent="0.25">
      <c r="A4066">
        <v>2012</v>
      </c>
      <c r="B4066">
        <v>2010</v>
      </c>
      <c r="C4066">
        <v>2011</v>
      </c>
      <c r="D4066">
        <v>26</v>
      </c>
      <c r="E4066" t="s">
        <v>67</v>
      </c>
      <c r="F4066" t="s">
        <v>31</v>
      </c>
      <c r="G4066" t="s">
        <v>60</v>
      </c>
      <c r="H4066">
        <v>0</v>
      </c>
      <c r="I4066">
        <v>2</v>
      </c>
      <c r="J4066" t="s">
        <v>33</v>
      </c>
      <c r="K4066">
        <v>465753</v>
      </c>
      <c r="L4066">
        <v>13996</v>
      </c>
      <c r="M4066">
        <v>8109</v>
      </c>
      <c r="N4066">
        <v>0.54830000000000001</v>
      </c>
      <c r="O4066">
        <v>4446</v>
      </c>
      <c r="P4066">
        <v>0</v>
      </c>
      <c r="Q4066">
        <v>5887</v>
      </c>
      <c r="R4066">
        <v>5887</v>
      </c>
      <c r="S4066">
        <v>1032</v>
      </c>
      <c r="T4066">
        <f t="shared" si="126"/>
        <v>6919</v>
      </c>
      <c r="U4066">
        <f t="shared" si="127"/>
        <v>1</v>
      </c>
      <c r="V4066">
        <v>0.15852864792646812</v>
      </c>
      <c r="W4066">
        <v>0.25236967417203404</v>
      </c>
      <c r="X4066">
        <v>3.0015753769652025E-2</v>
      </c>
      <c r="Y4066">
        <v>0.55908592413184588</v>
      </c>
      <c r="Z4066">
        <v>2218.87</v>
      </c>
      <c r="AA4066">
        <v>3532.33</v>
      </c>
      <c r="AB4066">
        <v>420.12</v>
      </c>
      <c r="AC4066">
        <v>7825.33</v>
      </c>
    </row>
    <row r="4067" spans="1:29" x14ac:dyDescent="0.25">
      <c r="A4067">
        <v>2012</v>
      </c>
      <c r="B4067">
        <v>2009</v>
      </c>
      <c r="C4067">
        <v>2010</v>
      </c>
      <c r="D4067">
        <v>26</v>
      </c>
      <c r="E4067" t="s">
        <v>67</v>
      </c>
      <c r="F4067" t="s">
        <v>31</v>
      </c>
      <c r="G4067" t="s">
        <v>60</v>
      </c>
      <c r="H4067">
        <v>0</v>
      </c>
      <c r="I4067">
        <v>3</v>
      </c>
      <c r="J4067" t="s">
        <v>34</v>
      </c>
      <c r="K4067">
        <v>209062</v>
      </c>
      <c r="L4067">
        <v>7846</v>
      </c>
      <c r="M4067">
        <v>5513</v>
      </c>
      <c r="N4067">
        <v>0.76549999999999996</v>
      </c>
      <c r="O4067">
        <v>4220</v>
      </c>
      <c r="P4067">
        <v>0</v>
      </c>
      <c r="Q4067">
        <v>2333</v>
      </c>
      <c r="R4067">
        <v>2333</v>
      </c>
      <c r="S4067">
        <v>759</v>
      </c>
      <c r="T4067">
        <f t="shared" si="126"/>
        <v>3092</v>
      </c>
      <c r="U4067">
        <f t="shared" si="127"/>
        <v>2</v>
      </c>
      <c r="V4067">
        <v>0.15693493914484166</v>
      </c>
      <c r="W4067">
        <v>0.20930351111960749</v>
      </c>
      <c r="X4067">
        <v>0.17782833110303958</v>
      </c>
      <c r="Y4067">
        <v>0.45593321863251135</v>
      </c>
      <c r="Z4067">
        <v>1231.3899999999999</v>
      </c>
      <c r="AA4067">
        <v>1642.3</v>
      </c>
      <c r="AB4067">
        <v>1395.33</v>
      </c>
      <c r="AC4067">
        <v>3577.48</v>
      </c>
    </row>
    <row r="4068" spans="1:29" x14ac:dyDescent="0.25">
      <c r="A4068">
        <v>2012</v>
      </c>
      <c r="B4068">
        <v>2008</v>
      </c>
      <c r="C4068">
        <v>2009</v>
      </c>
      <c r="D4068">
        <v>26</v>
      </c>
      <c r="E4068" t="s">
        <v>67</v>
      </c>
      <c r="F4068" t="s">
        <v>31</v>
      </c>
      <c r="G4068" t="s">
        <v>60</v>
      </c>
      <c r="H4068">
        <v>0</v>
      </c>
      <c r="I4068">
        <v>4</v>
      </c>
      <c r="J4068" t="s">
        <v>34</v>
      </c>
      <c r="K4068">
        <v>118458</v>
      </c>
      <c r="L4068">
        <v>26260</v>
      </c>
      <c r="M4068">
        <v>23926</v>
      </c>
      <c r="N4068">
        <v>0.94969999999999999</v>
      </c>
      <c r="O4068">
        <v>22722</v>
      </c>
      <c r="P4068">
        <v>41</v>
      </c>
      <c r="Q4068">
        <v>2292</v>
      </c>
      <c r="R4068">
        <v>2333</v>
      </c>
      <c r="S4068">
        <v>24105</v>
      </c>
      <c r="T4068">
        <f t="shared" si="126"/>
        <v>26438</v>
      </c>
      <c r="U4068">
        <f t="shared" si="127"/>
        <v>3</v>
      </c>
      <c r="V4068">
        <v>0.40020966763529103</v>
      </c>
      <c r="W4068">
        <v>0.30351199001089463</v>
      </c>
      <c r="X4068">
        <v>0.14609218902378884</v>
      </c>
      <c r="Y4068">
        <v>0.15018615333002544</v>
      </c>
      <c r="Z4068">
        <v>10509.75</v>
      </c>
      <c r="AA4068">
        <v>7970.41</v>
      </c>
      <c r="AB4068">
        <v>3836.47</v>
      </c>
      <c r="AC4068">
        <v>3943.9799999999996</v>
      </c>
    </row>
    <row r="4069" spans="1:29" x14ac:dyDescent="0.25">
      <c r="A4069">
        <v>2012</v>
      </c>
      <c r="B4069">
        <v>2007</v>
      </c>
      <c r="C4069">
        <v>2008</v>
      </c>
      <c r="D4069">
        <v>26</v>
      </c>
      <c r="E4069" t="s">
        <v>67</v>
      </c>
      <c r="F4069" t="s">
        <v>31</v>
      </c>
      <c r="G4069" t="s">
        <v>60</v>
      </c>
      <c r="H4069">
        <v>0</v>
      </c>
      <c r="I4069">
        <v>5</v>
      </c>
      <c r="J4069" t="s">
        <v>34</v>
      </c>
      <c r="K4069">
        <v>38667</v>
      </c>
      <c r="L4069">
        <v>4739</v>
      </c>
      <c r="M4069">
        <v>4559</v>
      </c>
      <c r="N4069">
        <v>1</v>
      </c>
      <c r="O4069">
        <v>4559</v>
      </c>
      <c r="P4069">
        <v>138</v>
      </c>
      <c r="Q4069">
        <v>42</v>
      </c>
      <c r="R4069">
        <v>180</v>
      </c>
      <c r="S4069">
        <v>22064</v>
      </c>
      <c r="T4069">
        <f t="shared" si="126"/>
        <v>22244</v>
      </c>
      <c r="U4069">
        <f t="shared" si="127"/>
        <v>4</v>
      </c>
      <c r="V4069">
        <v>0.66878209537151523</v>
      </c>
      <c r="W4069">
        <v>0.29212537290760332</v>
      </c>
      <c r="X4069">
        <v>1.6456460004472782E-4</v>
      </c>
      <c r="Y4069">
        <v>3.8927967120836834E-2</v>
      </c>
      <c r="Z4069">
        <v>3169.88</v>
      </c>
      <c r="AA4069">
        <v>1384.61</v>
      </c>
      <c r="AB4069">
        <v>0.78</v>
      </c>
      <c r="AC4069">
        <v>184.51</v>
      </c>
    </row>
    <row r="4070" spans="1:29" x14ac:dyDescent="0.25">
      <c r="A4070">
        <v>2012</v>
      </c>
      <c r="B4070">
        <v>2010</v>
      </c>
      <c r="C4070">
        <v>2011</v>
      </c>
      <c r="D4070">
        <v>27</v>
      </c>
      <c r="E4070" t="s">
        <v>68</v>
      </c>
      <c r="F4070" t="s">
        <v>31</v>
      </c>
      <c r="G4070" t="s">
        <v>69</v>
      </c>
      <c r="H4070">
        <v>0</v>
      </c>
      <c r="I4070">
        <v>2</v>
      </c>
      <c r="J4070" t="s">
        <v>33</v>
      </c>
      <c r="K4070">
        <v>260283</v>
      </c>
      <c r="L4070">
        <v>2927</v>
      </c>
      <c r="M4070">
        <v>2628</v>
      </c>
      <c r="N4070">
        <v>0.56110000000000004</v>
      </c>
      <c r="O4070">
        <v>1475</v>
      </c>
      <c r="P4070">
        <v>0</v>
      </c>
      <c r="Q4070">
        <v>298</v>
      </c>
      <c r="R4070">
        <v>298</v>
      </c>
      <c r="S4070">
        <v>2910</v>
      </c>
      <c r="T4070">
        <f t="shared" si="126"/>
        <v>3208</v>
      </c>
      <c r="U4070">
        <f t="shared" si="127"/>
        <v>1</v>
      </c>
      <c r="V4070">
        <v>0.43629996583532632</v>
      </c>
      <c r="W4070">
        <v>0.16463272975743085</v>
      </c>
      <c r="X4070">
        <v>9.6679193713700054E-2</v>
      </c>
      <c r="Y4070">
        <v>0.30238811069354288</v>
      </c>
      <c r="Z4070">
        <v>1277.05</v>
      </c>
      <c r="AA4070">
        <v>481.88</v>
      </c>
      <c r="AB4070">
        <v>282.98</v>
      </c>
      <c r="AC4070">
        <v>885.08999999999992</v>
      </c>
    </row>
    <row r="4071" spans="1:29" x14ac:dyDescent="0.25">
      <c r="A4071">
        <v>2012</v>
      </c>
      <c r="B4071">
        <v>2009</v>
      </c>
      <c r="C4071">
        <v>2010</v>
      </c>
      <c r="D4071">
        <v>27</v>
      </c>
      <c r="E4071" t="s">
        <v>68</v>
      </c>
      <c r="F4071" t="s">
        <v>31</v>
      </c>
      <c r="G4071" t="s">
        <v>69</v>
      </c>
      <c r="H4071">
        <v>0</v>
      </c>
      <c r="I4071">
        <v>3</v>
      </c>
      <c r="J4071" t="s">
        <v>34</v>
      </c>
      <c r="K4071">
        <v>227059</v>
      </c>
      <c r="L4071">
        <v>15858</v>
      </c>
      <c r="M4071">
        <v>14011</v>
      </c>
      <c r="N4071">
        <v>0.7954</v>
      </c>
      <c r="O4071">
        <v>11144</v>
      </c>
      <c r="P4071">
        <v>0</v>
      </c>
      <c r="Q4071">
        <v>1847</v>
      </c>
      <c r="R4071">
        <v>1847</v>
      </c>
      <c r="S4071">
        <v>16775</v>
      </c>
      <c r="T4071">
        <f t="shared" si="126"/>
        <v>18622</v>
      </c>
      <c r="U4071">
        <f t="shared" si="127"/>
        <v>2</v>
      </c>
      <c r="V4071">
        <v>0.32564848403831032</v>
      </c>
      <c r="W4071">
        <v>0.3370704544007122</v>
      </c>
      <c r="X4071">
        <v>0.10837251740504233</v>
      </c>
      <c r="Y4071">
        <v>0.22890854415593501</v>
      </c>
      <c r="Z4071">
        <v>5164.43</v>
      </c>
      <c r="AA4071">
        <v>5345.57</v>
      </c>
      <c r="AB4071">
        <v>1718.67</v>
      </c>
      <c r="AC4071">
        <v>3630.24</v>
      </c>
    </row>
    <row r="4072" spans="1:29" x14ac:dyDescent="0.25">
      <c r="A4072">
        <v>2012</v>
      </c>
      <c r="B4072">
        <v>2008</v>
      </c>
      <c r="C4072">
        <v>2009</v>
      </c>
      <c r="D4072">
        <v>27</v>
      </c>
      <c r="E4072" t="s">
        <v>68</v>
      </c>
      <c r="F4072" t="s">
        <v>31</v>
      </c>
      <c r="G4072" t="s">
        <v>69</v>
      </c>
      <c r="H4072">
        <v>0</v>
      </c>
      <c r="I4072">
        <v>4</v>
      </c>
      <c r="J4072" t="s">
        <v>34</v>
      </c>
      <c r="K4072">
        <v>156333</v>
      </c>
      <c r="L4072">
        <v>36846</v>
      </c>
      <c r="M4072">
        <v>24535</v>
      </c>
      <c r="N4072">
        <v>0.95730000000000004</v>
      </c>
      <c r="O4072">
        <v>23487</v>
      </c>
      <c r="P4072">
        <v>869</v>
      </c>
      <c r="Q4072">
        <v>11441</v>
      </c>
      <c r="R4072">
        <v>12311</v>
      </c>
      <c r="S4072">
        <v>47776</v>
      </c>
      <c r="T4072">
        <f t="shared" si="126"/>
        <v>60087</v>
      </c>
      <c r="U4072">
        <f t="shared" si="127"/>
        <v>3</v>
      </c>
      <c r="V4072">
        <v>0.41474599597731865</v>
      </c>
      <c r="W4072">
        <v>0.20280588947477982</v>
      </c>
      <c r="X4072">
        <v>4.8088439282669766E-2</v>
      </c>
      <c r="Y4072">
        <v>0.3343596752652318</v>
      </c>
      <c r="Z4072">
        <v>15281.76</v>
      </c>
      <c r="AA4072">
        <v>7472.6</v>
      </c>
      <c r="AB4072">
        <v>1771.87</v>
      </c>
      <c r="AC4072">
        <v>12319.84</v>
      </c>
    </row>
    <row r="4073" spans="1:29" x14ac:dyDescent="0.25">
      <c r="A4073">
        <v>2012</v>
      </c>
      <c r="B4073">
        <v>2007</v>
      </c>
      <c r="C4073">
        <v>2008</v>
      </c>
      <c r="D4073">
        <v>27</v>
      </c>
      <c r="E4073" t="s">
        <v>68</v>
      </c>
      <c r="F4073" t="s">
        <v>31</v>
      </c>
      <c r="G4073" t="s">
        <v>69</v>
      </c>
      <c r="H4073">
        <v>0</v>
      </c>
      <c r="I4073">
        <v>5</v>
      </c>
      <c r="J4073" t="s">
        <v>34</v>
      </c>
      <c r="K4073">
        <v>37731</v>
      </c>
      <c r="L4073">
        <v>14017</v>
      </c>
      <c r="M4073">
        <v>8947</v>
      </c>
      <c r="N4073">
        <v>1</v>
      </c>
      <c r="O4073">
        <v>8947</v>
      </c>
      <c r="P4073">
        <v>75</v>
      </c>
      <c r="Q4073">
        <v>4994</v>
      </c>
      <c r="R4073">
        <v>5070</v>
      </c>
      <c r="S4073">
        <v>19940</v>
      </c>
      <c r="T4073">
        <f t="shared" si="126"/>
        <v>25010</v>
      </c>
      <c r="U4073">
        <f t="shared" si="127"/>
        <v>4</v>
      </c>
      <c r="V4073">
        <v>0.43613826952641499</v>
      </c>
      <c r="W4073">
        <v>0.18689927983135424</v>
      </c>
      <c r="X4073">
        <v>1.450253432304504E-2</v>
      </c>
      <c r="Y4073">
        <v>0.36245991631918556</v>
      </c>
      <c r="Z4073">
        <v>6113.5899999999992</v>
      </c>
      <c r="AA4073">
        <v>2619.87</v>
      </c>
      <c r="AB4073">
        <v>203.29000000000002</v>
      </c>
      <c r="AC4073">
        <v>5080.8</v>
      </c>
    </row>
    <row r="4074" spans="1:29" x14ac:dyDescent="0.25">
      <c r="A4074">
        <v>2012</v>
      </c>
      <c r="B4074">
        <v>2010</v>
      </c>
      <c r="C4074">
        <v>2011</v>
      </c>
      <c r="D4074">
        <v>28</v>
      </c>
      <c r="E4074" t="s">
        <v>70</v>
      </c>
      <c r="F4074" t="s">
        <v>31</v>
      </c>
      <c r="G4074" t="s">
        <v>58</v>
      </c>
      <c r="H4074">
        <v>0</v>
      </c>
      <c r="I4074">
        <v>2</v>
      </c>
      <c r="J4074" t="s">
        <v>33</v>
      </c>
      <c r="K4074">
        <v>186079</v>
      </c>
      <c r="L4074">
        <v>5019</v>
      </c>
      <c r="M4074">
        <v>2604</v>
      </c>
      <c r="N4074">
        <v>0.61399999999999999</v>
      </c>
      <c r="O4074">
        <v>1598</v>
      </c>
      <c r="P4074">
        <v>0</v>
      </c>
      <c r="Q4074">
        <v>2415</v>
      </c>
      <c r="R4074">
        <v>2415</v>
      </c>
      <c r="S4074">
        <v>8836</v>
      </c>
      <c r="T4074">
        <f t="shared" si="126"/>
        <v>11251</v>
      </c>
      <c r="U4074">
        <f t="shared" si="127"/>
        <v>1</v>
      </c>
      <c r="V4074">
        <v>0.29958246346555323</v>
      </c>
      <c r="W4074">
        <v>5.4154249470111084E-2</v>
      </c>
      <c r="X4074">
        <v>3.3436787837256371E-2</v>
      </c>
      <c r="Y4074">
        <v>0.61282649922707932</v>
      </c>
      <c r="Z4074">
        <v>1503.88</v>
      </c>
      <c r="AA4074">
        <v>271.85000000000002</v>
      </c>
      <c r="AB4074">
        <v>167.85</v>
      </c>
      <c r="AC4074">
        <v>3076.34</v>
      </c>
    </row>
    <row r="4075" spans="1:29" x14ac:dyDescent="0.25">
      <c r="A4075">
        <v>2012</v>
      </c>
      <c r="B4075">
        <v>2009</v>
      </c>
      <c r="C4075">
        <v>2010</v>
      </c>
      <c r="D4075">
        <v>28</v>
      </c>
      <c r="E4075" t="s">
        <v>70</v>
      </c>
      <c r="F4075" t="s">
        <v>31</v>
      </c>
      <c r="G4075" t="s">
        <v>58</v>
      </c>
      <c r="H4075">
        <v>0</v>
      </c>
      <c r="I4075">
        <v>3</v>
      </c>
      <c r="J4075" t="s">
        <v>34</v>
      </c>
      <c r="K4075">
        <v>80428</v>
      </c>
      <c r="L4075">
        <v>9841</v>
      </c>
      <c r="M4075">
        <v>5871</v>
      </c>
      <c r="N4075">
        <v>0.81369999999999998</v>
      </c>
      <c r="O4075">
        <v>4777</v>
      </c>
      <c r="P4075">
        <v>0</v>
      </c>
      <c r="Q4075">
        <v>3969</v>
      </c>
      <c r="R4075">
        <v>3969</v>
      </c>
      <c r="S4075">
        <v>6787</v>
      </c>
      <c r="T4075">
        <f t="shared" si="126"/>
        <v>10756</v>
      </c>
      <c r="U4075">
        <f t="shared" si="127"/>
        <v>2</v>
      </c>
      <c r="V4075">
        <v>0.15798827571280072</v>
      </c>
      <c r="W4075">
        <v>0.13162641206124107</v>
      </c>
      <c r="X4075">
        <v>9.1330144668640034E-2</v>
      </c>
      <c r="Y4075">
        <v>0.61905516755731826</v>
      </c>
      <c r="Z4075">
        <v>1554.78</v>
      </c>
      <c r="AA4075">
        <v>1295.3499999999999</v>
      </c>
      <c r="AB4075">
        <v>898.79</v>
      </c>
      <c r="AC4075">
        <v>6092.19</v>
      </c>
    </row>
    <row r="4076" spans="1:29" x14ac:dyDescent="0.25">
      <c r="A4076">
        <v>2012</v>
      </c>
      <c r="B4076">
        <v>2008</v>
      </c>
      <c r="C4076">
        <v>2009</v>
      </c>
      <c r="D4076">
        <v>28</v>
      </c>
      <c r="E4076" t="s">
        <v>70</v>
      </c>
      <c r="F4076" t="s">
        <v>31</v>
      </c>
      <c r="G4076" t="s">
        <v>58</v>
      </c>
      <c r="H4076">
        <v>0</v>
      </c>
      <c r="I4076">
        <v>4</v>
      </c>
      <c r="J4076" t="s">
        <v>34</v>
      </c>
      <c r="K4076">
        <v>41745</v>
      </c>
      <c r="L4076">
        <v>15451</v>
      </c>
      <c r="M4076">
        <v>4183</v>
      </c>
      <c r="N4076">
        <v>0.95389999999999997</v>
      </c>
      <c r="O4076">
        <v>3990</v>
      </c>
      <c r="P4076">
        <v>315</v>
      </c>
      <c r="Q4076">
        <v>10952</v>
      </c>
      <c r="R4076">
        <v>11267</v>
      </c>
      <c r="S4076">
        <v>4480</v>
      </c>
      <c r="T4076">
        <f t="shared" si="126"/>
        <v>15747</v>
      </c>
      <c r="U4076">
        <f t="shared" si="127"/>
        <v>3</v>
      </c>
      <c r="V4076">
        <v>0.15315155555267909</v>
      </c>
      <c r="W4076">
        <v>0.10065949997087585</v>
      </c>
      <c r="X4076">
        <v>2.638064603814615E-2</v>
      </c>
      <c r="Y4076">
        <v>0.71980829843829897</v>
      </c>
      <c r="Z4076">
        <v>2366.36</v>
      </c>
      <c r="AA4076">
        <v>1555.3</v>
      </c>
      <c r="AB4076">
        <v>407.61</v>
      </c>
      <c r="AC4076">
        <v>11121.830000000002</v>
      </c>
    </row>
    <row r="4077" spans="1:29" x14ac:dyDescent="0.25">
      <c r="A4077">
        <v>2012</v>
      </c>
      <c r="B4077">
        <v>2007</v>
      </c>
      <c r="C4077">
        <v>2008</v>
      </c>
      <c r="D4077">
        <v>28</v>
      </c>
      <c r="E4077" t="s">
        <v>70</v>
      </c>
      <c r="F4077" t="s">
        <v>31</v>
      </c>
      <c r="G4077" t="s">
        <v>58</v>
      </c>
      <c r="H4077">
        <v>0</v>
      </c>
      <c r="I4077">
        <v>5</v>
      </c>
      <c r="J4077" t="s">
        <v>34</v>
      </c>
      <c r="K4077">
        <v>14567</v>
      </c>
      <c r="L4077">
        <v>7584</v>
      </c>
      <c r="M4077">
        <v>3468</v>
      </c>
      <c r="N4077">
        <v>1</v>
      </c>
      <c r="O4077">
        <v>3468</v>
      </c>
      <c r="P4077">
        <v>23</v>
      </c>
      <c r="Q4077">
        <v>4092</v>
      </c>
      <c r="R4077">
        <v>4116</v>
      </c>
      <c r="S4077">
        <v>5525</v>
      </c>
      <c r="T4077">
        <f t="shared" si="126"/>
        <v>9641</v>
      </c>
      <c r="U4077">
        <f t="shared" si="127"/>
        <v>4</v>
      </c>
      <c r="V4077">
        <v>0.32143549363223189</v>
      </c>
      <c r="W4077">
        <v>0.1308006418530937</v>
      </c>
      <c r="X4077">
        <v>6.1034058560524461E-3</v>
      </c>
      <c r="Y4077">
        <v>0.541660458658622</v>
      </c>
      <c r="Z4077">
        <v>2437.8599999999997</v>
      </c>
      <c r="AA4077">
        <v>992.03</v>
      </c>
      <c r="AB4077">
        <v>46.29</v>
      </c>
      <c r="AC4077">
        <v>4108.1099999999997</v>
      </c>
    </row>
    <row r="4078" spans="1:29" x14ac:dyDescent="0.25">
      <c r="A4078">
        <v>2012</v>
      </c>
      <c r="B4078">
        <v>2010</v>
      </c>
      <c r="C4078">
        <v>2011</v>
      </c>
      <c r="D4078">
        <v>29</v>
      </c>
      <c r="E4078" t="s">
        <v>71</v>
      </c>
      <c r="F4078" t="s">
        <v>31</v>
      </c>
      <c r="G4078" t="s">
        <v>60</v>
      </c>
      <c r="H4078">
        <v>0</v>
      </c>
      <c r="I4078">
        <v>2</v>
      </c>
      <c r="J4078" t="s">
        <v>33</v>
      </c>
      <c r="K4078">
        <v>151843</v>
      </c>
      <c r="L4078">
        <v>2280</v>
      </c>
      <c r="M4078">
        <v>1784</v>
      </c>
      <c r="N4078">
        <v>0.6018</v>
      </c>
      <c r="O4078">
        <v>1073</v>
      </c>
      <c r="P4078">
        <v>0</v>
      </c>
      <c r="Q4078">
        <v>496</v>
      </c>
      <c r="R4078">
        <v>496</v>
      </c>
      <c r="S4078">
        <v>4427</v>
      </c>
      <c r="T4078">
        <f t="shared" si="126"/>
        <v>4923</v>
      </c>
      <c r="U4078">
        <f t="shared" si="127"/>
        <v>1</v>
      </c>
      <c r="V4078">
        <v>0.33195954033470859</v>
      </c>
      <c r="W4078">
        <v>9.7264544302631983E-2</v>
      </c>
      <c r="X4078">
        <v>6.0053753304775977E-2</v>
      </c>
      <c r="Y4078">
        <v>0.51072216205788357</v>
      </c>
      <c r="Z4078">
        <v>757.13</v>
      </c>
      <c r="AA4078">
        <v>221.84</v>
      </c>
      <c r="AB4078">
        <v>136.97</v>
      </c>
      <c r="AC4078">
        <v>1164.8500000000001</v>
      </c>
    </row>
    <row r="4079" spans="1:29" x14ac:dyDescent="0.25">
      <c r="A4079">
        <v>2012</v>
      </c>
      <c r="B4079">
        <v>2009</v>
      </c>
      <c r="C4079">
        <v>2010</v>
      </c>
      <c r="D4079">
        <v>29</v>
      </c>
      <c r="E4079" t="s">
        <v>71</v>
      </c>
      <c r="F4079" t="s">
        <v>31</v>
      </c>
      <c r="G4079" t="s">
        <v>60</v>
      </c>
      <c r="H4079">
        <v>0</v>
      </c>
      <c r="I4079">
        <v>3</v>
      </c>
      <c r="J4079" t="s">
        <v>34</v>
      </c>
      <c r="K4079">
        <v>62029</v>
      </c>
      <c r="L4079">
        <v>7419</v>
      </c>
      <c r="M4079">
        <v>6232</v>
      </c>
      <c r="N4079">
        <v>0.81859999999999999</v>
      </c>
      <c r="O4079">
        <v>5101</v>
      </c>
      <c r="P4079">
        <v>0</v>
      </c>
      <c r="Q4079">
        <v>1187</v>
      </c>
      <c r="R4079">
        <v>1187</v>
      </c>
      <c r="S4079">
        <v>5153</v>
      </c>
      <c r="T4079">
        <f t="shared" si="126"/>
        <v>6340</v>
      </c>
      <c r="U4079">
        <f t="shared" si="127"/>
        <v>2</v>
      </c>
      <c r="V4079">
        <v>7.0271676355113347E-2</v>
      </c>
      <c r="W4079">
        <v>3.8839596791693229E-2</v>
      </c>
      <c r="X4079">
        <v>0.16012016998472939</v>
      </c>
      <c r="Y4079">
        <v>0.73076855686846398</v>
      </c>
      <c r="Z4079">
        <v>521.38</v>
      </c>
      <c r="AA4079">
        <v>288.17</v>
      </c>
      <c r="AB4079">
        <v>1188.01</v>
      </c>
      <c r="AC4079">
        <v>5421.93</v>
      </c>
    </row>
    <row r="4080" spans="1:29" x14ac:dyDescent="0.25">
      <c r="A4080">
        <v>2012</v>
      </c>
      <c r="B4080">
        <v>2008</v>
      </c>
      <c r="C4080">
        <v>2009</v>
      </c>
      <c r="D4080">
        <v>29</v>
      </c>
      <c r="E4080" t="s">
        <v>71</v>
      </c>
      <c r="F4080" t="s">
        <v>31</v>
      </c>
      <c r="G4080" t="s">
        <v>60</v>
      </c>
      <c r="H4080">
        <v>0</v>
      </c>
      <c r="I4080">
        <v>4</v>
      </c>
      <c r="J4080" t="s">
        <v>34</v>
      </c>
      <c r="K4080">
        <v>22629</v>
      </c>
      <c r="L4080">
        <v>7697</v>
      </c>
      <c r="M4080">
        <v>4207</v>
      </c>
      <c r="N4080">
        <v>0.96499999999999997</v>
      </c>
      <c r="O4080">
        <v>4059</v>
      </c>
      <c r="P4080">
        <v>2</v>
      </c>
      <c r="Q4080">
        <v>3488</v>
      </c>
      <c r="R4080">
        <v>3490</v>
      </c>
      <c r="S4080">
        <v>4449</v>
      </c>
      <c r="T4080">
        <f t="shared" si="126"/>
        <v>7939</v>
      </c>
      <c r="U4080">
        <f t="shared" si="127"/>
        <v>3</v>
      </c>
      <c r="V4080">
        <v>9.8221929492950472E-2</v>
      </c>
      <c r="W4080">
        <v>5.1894924048445833E-2</v>
      </c>
      <c r="X4080">
        <v>0.15578610150863834</v>
      </c>
      <c r="Y4080">
        <v>0.69409704494996538</v>
      </c>
      <c r="Z4080">
        <v>756.08</v>
      </c>
      <c r="AA4080">
        <v>399.47</v>
      </c>
      <c r="AB4080">
        <v>1199.19</v>
      </c>
      <c r="AC4080">
        <v>5342.93</v>
      </c>
    </row>
    <row r="4081" spans="1:29" x14ac:dyDescent="0.25">
      <c r="A4081">
        <v>2012</v>
      </c>
      <c r="B4081">
        <v>2007</v>
      </c>
      <c r="C4081">
        <v>2008</v>
      </c>
      <c r="D4081">
        <v>29</v>
      </c>
      <c r="E4081" t="s">
        <v>71</v>
      </c>
      <c r="F4081" t="s">
        <v>31</v>
      </c>
      <c r="G4081" t="s">
        <v>60</v>
      </c>
      <c r="H4081">
        <v>0</v>
      </c>
      <c r="I4081">
        <v>5</v>
      </c>
      <c r="J4081" t="s">
        <v>34</v>
      </c>
      <c r="K4081">
        <v>4270</v>
      </c>
      <c r="L4081">
        <v>1673</v>
      </c>
      <c r="M4081">
        <v>997</v>
      </c>
      <c r="N4081">
        <v>1</v>
      </c>
      <c r="O4081">
        <v>997</v>
      </c>
      <c r="P4081">
        <v>1</v>
      </c>
      <c r="Q4081">
        <v>674</v>
      </c>
      <c r="R4081">
        <v>675</v>
      </c>
      <c r="S4081">
        <v>1742</v>
      </c>
      <c r="T4081">
        <f t="shared" si="126"/>
        <v>2417</v>
      </c>
      <c r="U4081">
        <f t="shared" si="127"/>
        <v>4</v>
      </c>
      <c r="V4081">
        <v>0.25814431511269392</v>
      </c>
      <c r="W4081">
        <v>0.13419895312985491</v>
      </c>
      <c r="X4081">
        <v>8.0427352470183316E-2</v>
      </c>
      <c r="Y4081">
        <v>0.52722937928726787</v>
      </c>
      <c r="Z4081">
        <v>432.02</v>
      </c>
      <c r="AA4081">
        <v>224.59</v>
      </c>
      <c r="AB4081">
        <v>134.6</v>
      </c>
      <c r="AC4081">
        <v>882.35</v>
      </c>
    </row>
    <row r="4082" spans="1:29" x14ac:dyDescent="0.25">
      <c r="A4082">
        <v>2012</v>
      </c>
      <c r="B4082">
        <v>2010</v>
      </c>
      <c r="C4082">
        <v>2011</v>
      </c>
      <c r="D4082">
        <v>30</v>
      </c>
      <c r="E4082" t="s">
        <v>72</v>
      </c>
      <c r="F4082" t="s">
        <v>31</v>
      </c>
      <c r="G4082" t="s">
        <v>60</v>
      </c>
      <c r="H4082">
        <v>1</v>
      </c>
      <c r="I4082">
        <v>2</v>
      </c>
      <c r="J4082" t="s">
        <v>33</v>
      </c>
      <c r="K4082">
        <v>1014963</v>
      </c>
      <c r="L4082">
        <v>18228</v>
      </c>
      <c r="M4082">
        <v>16050</v>
      </c>
      <c r="N4082">
        <v>0.56420000000000003</v>
      </c>
      <c r="O4082">
        <v>9055</v>
      </c>
      <c r="P4082">
        <v>0</v>
      </c>
      <c r="Q4082">
        <v>2177</v>
      </c>
      <c r="R4082">
        <v>2177</v>
      </c>
      <c r="S4082">
        <v>13225</v>
      </c>
      <c r="T4082">
        <f t="shared" si="126"/>
        <v>15402</v>
      </c>
      <c r="U4082">
        <f t="shared" si="127"/>
        <v>1</v>
      </c>
      <c r="V4082">
        <v>0.27318519575062195</v>
      </c>
      <c r="W4082">
        <v>0.28713583910952867</v>
      </c>
      <c r="X4082">
        <v>5.1492850500999797E-2</v>
      </c>
      <c r="Y4082">
        <v>0.38818611463884944</v>
      </c>
      <c r="Z4082">
        <v>4979.7700000000004</v>
      </c>
      <c r="AA4082">
        <v>5234.07</v>
      </c>
      <c r="AB4082">
        <v>938.64</v>
      </c>
      <c r="AC4082">
        <v>7076.0700000000006</v>
      </c>
    </row>
    <row r="4083" spans="1:29" x14ac:dyDescent="0.25">
      <c r="A4083">
        <v>2012</v>
      </c>
      <c r="B4083">
        <v>2009</v>
      </c>
      <c r="C4083">
        <v>2010</v>
      </c>
      <c r="D4083">
        <v>30</v>
      </c>
      <c r="E4083" t="s">
        <v>72</v>
      </c>
      <c r="F4083" t="s">
        <v>31</v>
      </c>
      <c r="G4083" t="s">
        <v>60</v>
      </c>
      <c r="H4083">
        <v>1</v>
      </c>
      <c r="I4083">
        <v>3</v>
      </c>
      <c r="J4083" t="s">
        <v>34</v>
      </c>
      <c r="K4083">
        <v>290479</v>
      </c>
      <c r="L4083">
        <v>18248</v>
      </c>
      <c r="M4083">
        <v>12928</v>
      </c>
      <c r="N4083">
        <v>0.78939999999999999</v>
      </c>
      <c r="O4083">
        <v>10205</v>
      </c>
      <c r="P4083">
        <v>0</v>
      </c>
      <c r="Q4083">
        <v>5320</v>
      </c>
      <c r="R4083">
        <v>5320</v>
      </c>
      <c r="S4083">
        <v>15596</v>
      </c>
      <c r="T4083">
        <f t="shared" si="126"/>
        <v>20916</v>
      </c>
      <c r="U4083">
        <f t="shared" si="127"/>
        <v>2</v>
      </c>
      <c r="V4083">
        <v>0.25806036195251597</v>
      </c>
      <c r="W4083">
        <v>9.5396544874166017E-2</v>
      </c>
      <c r="X4083">
        <v>0.17670954749085527</v>
      </c>
      <c r="Y4083">
        <v>0.46983354568246277</v>
      </c>
      <c r="Z4083">
        <v>4709.1499999999996</v>
      </c>
      <c r="AA4083">
        <v>1740.82</v>
      </c>
      <c r="AB4083">
        <v>3224.64</v>
      </c>
      <c r="AC4083">
        <v>8573.6400000000012</v>
      </c>
    </row>
    <row r="4084" spans="1:29" x14ac:dyDescent="0.25">
      <c r="A4084">
        <v>2012</v>
      </c>
      <c r="B4084">
        <v>2008</v>
      </c>
      <c r="C4084">
        <v>2009</v>
      </c>
      <c r="D4084">
        <v>30</v>
      </c>
      <c r="E4084" t="s">
        <v>72</v>
      </c>
      <c r="F4084" t="s">
        <v>31</v>
      </c>
      <c r="G4084" t="s">
        <v>60</v>
      </c>
      <c r="H4084">
        <v>1</v>
      </c>
      <c r="I4084">
        <v>4</v>
      </c>
      <c r="J4084" t="s">
        <v>34</v>
      </c>
      <c r="K4084">
        <v>74408</v>
      </c>
      <c r="L4084">
        <v>16477</v>
      </c>
      <c r="M4084">
        <v>11251</v>
      </c>
      <c r="N4084">
        <v>0.95420000000000005</v>
      </c>
      <c r="O4084">
        <v>10736</v>
      </c>
      <c r="P4084">
        <v>335</v>
      </c>
      <c r="Q4084">
        <v>4890</v>
      </c>
      <c r="R4084">
        <v>5225</v>
      </c>
      <c r="S4084">
        <v>20964</v>
      </c>
      <c r="T4084">
        <f t="shared" si="126"/>
        <v>26189</v>
      </c>
      <c r="U4084">
        <f t="shared" si="127"/>
        <v>3</v>
      </c>
      <c r="V4084">
        <v>0.41039392806509878</v>
      </c>
      <c r="W4084">
        <v>0.15646423646850907</v>
      </c>
      <c r="X4084">
        <v>6.5135169252879155E-2</v>
      </c>
      <c r="Y4084">
        <v>0.36800666621351308</v>
      </c>
      <c r="Z4084">
        <v>6762.11</v>
      </c>
      <c r="AA4084">
        <v>2578.08</v>
      </c>
      <c r="AB4084">
        <v>1073.24</v>
      </c>
      <c r="AC4084">
        <v>6063.6900000000005</v>
      </c>
    </row>
    <row r="4085" spans="1:29" x14ac:dyDescent="0.25">
      <c r="A4085">
        <v>2012</v>
      </c>
      <c r="B4085">
        <v>2007</v>
      </c>
      <c r="C4085">
        <v>2008</v>
      </c>
      <c r="D4085">
        <v>30</v>
      </c>
      <c r="E4085" t="s">
        <v>72</v>
      </c>
      <c r="F4085" t="s">
        <v>31</v>
      </c>
      <c r="G4085" t="s">
        <v>60</v>
      </c>
      <c r="H4085">
        <v>1</v>
      </c>
      <c r="I4085">
        <v>5</v>
      </c>
      <c r="J4085" t="s">
        <v>34</v>
      </c>
      <c r="K4085">
        <v>48258</v>
      </c>
      <c r="L4085">
        <v>12500</v>
      </c>
      <c r="M4085">
        <v>10087</v>
      </c>
      <c r="N4085">
        <v>1</v>
      </c>
      <c r="O4085">
        <v>10087</v>
      </c>
      <c r="P4085">
        <v>89</v>
      </c>
      <c r="Q4085">
        <v>2324</v>
      </c>
      <c r="R4085">
        <v>2413</v>
      </c>
      <c r="S4085">
        <v>30931</v>
      </c>
      <c r="T4085">
        <f t="shared" si="126"/>
        <v>33344</v>
      </c>
      <c r="U4085">
        <f t="shared" si="127"/>
        <v>4</v>
      </c>
      <c r="V4085">
        <v>0.61582741179284495</v>
      </c>
      <c r="W4085">
        <v>0.1255054607762438</v>
      </c>
      <c r="X4085">
        <v>3.6709151369853706E-2</v>
      </c>
      <c r="Y4085">
        <v>0.22195797606105772</v>
      </c>
      <c r="Z4085">
        <v>7698.44</v>
      </c>
      <c r="AA4085">
        <v>1568.94</v>
      </c>
      <c r="AB4085">
        <v>458.9</v>
      </c>
      <c r="AC4085">
        <v>2774.69</v>
      </c>
    </row>
  </sheetData>
  <autoFilter ref="A5:AC408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CA1387"/>
  <sheetViews>
    <sheetView tabSelected="1" topLeftCell="BQ3" workbookViewId="0">
      <selection activeCell="CA5" sqref="CA5"/>
    </sheetView>
  </sheetViews>
  <sheetFormatPr defaultRowHeight="15" x14ac:dyDescent="0.25"/>
  <cols>
    <col min="1" max="1" width="18.5703125" customWidth="1"/>
    <col min="2" max="2" width="9.42578125" customWidth="1"/>
    <col min="3" max="3" width="17" customWidth="1"/>
    <col min="4" max="6" width="18.5703125" customWidth="1"/>
    <col min="7" max="7" width="12.140625" customWidth="1"/>
    <col min="8" max="8" width="9.140625" customWidth="1"/>
    <col min="9" max="9" width="7.42578125" customWidth="1"/>
    <col min="10" max="10" width="6.5703125" customWidth="1"/>
    <col min="11" max="11" width="7.28515625" customWidth="1"/>
    <col min="12" max="12" width="7.85546875" customWidth="1"/>
    <col min="13" max="13" width="7.5703125" customWidth="1"/>
    <col min="14" max="14" width="7.85546875" customWidth="1"/>
    <col min="15" max="15" width="10.85546875" customWidth="1"/>
    <col min="16" max="16" width="7.85546875" customWidth="1"/>
    <col min="17" max="17" width="11.42578125" bestFit="1" customWidth="1"/>
    <col min="18" max="18" width="11" bestFit="1" customWidth="1"/>
    <col min="19" max="19" width="14.140625" bestFit="1" customWidth="1"/>
    <col min="20" max="20" width="13.7109375" bestFit="1" customWidth="1"/>
    <col min="22" max="22" width="12" bestFit="1" customWidth="1"/>
    <col min="23" max="23" width="10.85546875" bestFit="1" customWidth="1"/>
    <col min="61" max="88" width="16.28515625" bestFit="1" customWidth="1"/>
    <col min="89" max="89" width="11.28515625" bestFit="1" customWidth="1"/>
  </cols>
  <sheetData>
    <row r="1" spans="1:78" x14ac:dyDescent="0.25">
      <c r="A1" s="25" t="s">
        <v>306</v>
      </c>
      <c r="B1" s="15"/>
      <c r="Y1" t="s">
        <v>305</v>
      </c>
    </row>
    <row r="2" spans="1:78" x14ac:dyDescent="0.25">
      <c r="AE2" s="12" t="s">
        <v>74</v>
      </c>
      <c r="AF2" s="12"/>
      <c r="AG2" s="12"/>
      <c r="AH2" s="12"/>
      <c r="AI2" s="12"/>
      <c r="AJ2" s="12" t="s">
        <v>75</v>
      </c>
      <c r="AK2" s="12"/>
      <c r="AL2" s="12"/>
      <c r="AM2" s="12"/>
      <c r="AN2" s="12"/>
      <c r="AO2" s="12" t="s">
        <v>76</v>
      </c>
      <c r="AP2" s="12"/>
      <c r="AQ2" s="12"/>
      <c r="AR2" s="12"/>
      <c r="AS2" s="12"/>
      <c r="AT2" s="12" t="s">
        <v>77</v>
      </c>
      <c r="AU2" s="12"/>
      <c r="AV2" s="12"/>
      <c r="AW2" s="12"/>
      <c r="AX2" s="12"/>
      <c r="AY2" s="12" t="s">
        <v>78</v>
      </c>
      <c r="AZ2" s="12" t="s">
        <v>79</v>
      </c>
      <c r="BA2" s="12" t="s">
        <v>80</v>
      </c>
      <c r="BB2" s="12" t="s">
        <v>81</v>
      </c>
    </row>
    <row r="3" spans="1:78" x14ac:dyDescent="0.25">
      <c r="A3" s="23" t="s">
        <v>99</v>
      </c>
      <c r="B3" s="1"/>
      <c r="C3" s="1" t="s">
        <v>98</v>
      </c>
      <c r="D3" s="17" t="s">
        <v>294</v>
      </c>
      <c r="E3" s="17" t="s">
        <v>99</v>
      </c>
      <c r="F3" s="17" t="s">
        <v>312</v>
      </c>
      <c r="G3" s="1" t="s">
        <v>100</v>
      </c>
      <c r="H3" s="1" t="s">
        <v>101</v>
      </c>
      <c r="I3" s="1" t="s">
        <v>102</v>
      </c>
      <c r="J3" s="1" t="s">
        <v>103</v>
      </c>
      <c r="K3" s="1" t="s">
        <v>104</v>
      </c>
      <c r="L3" s="1" t="s">
        <v>105</v>
      </c>
      <c r="M3" s="1" t="s">
        <v>106</v>
      </c>
      <c r="N3" s="16" t="s">
        <v>107</v>
      </c>
      <c r="O3" s="1" t="s">
        <v>108</v>
      </c>
      <c r="P3" s="1" t="s">
        <v>109</v>
      </c>
      <c r="Q3" s="1" t="s">
        <v>110</v>
      </c>
      <c r="R3" s="1" t="s">
        <v>111</v>
      </c>
      <c r="S3" s="1" t="s">
        <v>112</v>
      </c>
      <c r="T3" s="1" t="s">
        <v>113</v>
      </c>
      <c r="U3" s="17" t="s">
        <v>291</v>
      </c>
      <c r="V3" s="1" t="s">
        <v>292</v>
      </c>
      <c r="W3" s="1" t="s">
        <v>304</v>
      </c>
      <c r="Y3" s="15" t="s">
        <v>291</v>
      </c>
      <c r="Z3" s="13" t="s">
        <v>5</v>
      </c>
      <c r="AA3" s="13" t="s">
        <v>2</v>
      </c>
      <c r="AB3" s="13" t="s">
        <v>290</v>
      </c>
      <c r="AC3" s="13" t="s">
        <v>308</v>
      </c>
      <c r="AD3" s="27" t="s">
        <v>307</v>
      </c>
      <c r="AE3" s="13">
        <v>2</v>
      </c>
      <c r="AF3" s="13">
        <v>3</v>
      </c>
      <c r="AG3" s="13">
        <v>4</v>
      </c>
      <c r="AH3" s="13">
        <v>5</v>
      </c>
      <c r="AI3" s="13">
        <v>6</v>
      </c>
      <c r="AJ3" s="13">
        <v>2</v>
      </c>
      <c r="AK3" s="13">
        <v>3</v>
      </c>
      <c r="AL3" s="13">
        <v>4</v>
      </c>
      <c r="AM3" s="13">
        <v>5</v>
      </c>
      <c r="AN3" s="13">
        <v>6</v>
      </c>
      <c r="AO3" s="13">
        <v>2</v>
      </c>
      <c r="AP3" s="13">
        <v>3</v>
      </c>
      <c r="AQ3" s="13">
        <v>4</v>
      </c>
      <c r="AR3" s="13">
        <v>5</v>
      </c>
      <c r="AS3" s="13">
        <v>6</v>
      </c>
      <c r="AT3" s="13">
        <v>2</v>
      </c>
      <c r="AU3" s="13">
        <v>3</v>
      </c>
      <c r="AV3" s="13">
        <v>4</v>
      </c>
      <c r="AW3" s="13">
        <v>5</v>
      </c>
      <c r="AX3" s="13">
        <v>6</v>
      </c>
      <c r="AY3" s="13"/>
      <c r="AZ3" s="13"/>
      <c r="BA3" s="13"/>
      <c r="BB3" s="13"/>
      <c r="BF3" t="s">
        <v>98</v>
      </c>
      <c r="BG3" s="2" t="s">
        <v>294</v>
      </c>
      <c r="BH3" t="s">
        <v>99</v>
      </c>
      <c r="BI3" t="s">
        <v>312</v>
      </c>
      <c r="BJ3" t="s">
        <v>100</v>
      </c>
      <c r="BK3" t="s">
        <v>101</v>
      </c>
      <c r="BL3" t="s">
        <v>102</v>
      </c>
      <c r="BM3" t="s">
        <v>103</v>
      </c>
      <c r="BN3" t="s">
        <v>104</v>
      </c>
      <c r="BO3" t="s">
        <v>105</v>
      </c>
      <c r="BP3" t="s">
        <v>106</v>
      </c>
      <c r="BQ3" t="s">
        <v>107</v>
      </c>
      <c r="BR3" t="s">
        <v>108</v>
      </c>
      <c r="BS3" t="s">
        <v>109</v>
      </c>
      <c r="BT3" t="s">
        <v>110</v>
      </c>
      <c r="BU3" t="s">
        <v>111</v>
      </c>
      <c r="BV3" t="s">
        <v>112</v>
      </c>
      <c r="BW3" t="s">
        <v>113</v>
      </c>
      <c r="BX3" t="s">
        <v>291</v>
      </c>
      <c r="BY3" t="s">
        <v>292</v>
      </c>
      <c r="BZ3" t="s">
        <v>304</v>
      </c>
    </row>
    <row r="4" spans="1:78" x14ac:dyDescent="0.25">
      <c r="A4" s="23" t="s">
        <v>118</v>
      </c>
      <c r="C4" t="s">
        <v>117</v>
      </c>
      <c r="D4" s="15" t="str">
        <f>VLOOKUP(C4,xWalk!C$3:D$55,2)</f>
        <v>NTH</v>
      </c>
      <c r="E4" s="22" t="str">
        <f t="shared" ref="E4:E67" si="0">"'"&amp;A4&amp;"'"</f>
        <v>'Atnarko Summer'</v>
      </c>
      <c r="F4" s="22" t="str">
        <f>D4&amp;"."&amp;C4</f>
        <v>NTH.ATN</v>
      </c>
      <c r="G4" t="s">
        <v>119</v>
      </c>
      <c r="H4" t="s">
        <v>120</v>
      </c>
      <c r="I4" t="s">
        <v>121</v>
      </c>
      <c r="J4">
        <v>1986</v>
      </c>
      <c r="K4">
        <v>1987</v>
      </c>
      <c r="L4" s="8">
        <v>2</v>
      </c>
      <c r="M4" s="8">
        <v>6</v>
      </c>
      <c r="N4" s="8" t="s">
        <v>33</v>
      </c>
      <c r="O4" s="8">
        <v>6</v>
      </c>
      <c r="P4" s="8">
        <v>0</v>
      </c>
      <c r="Q4">
        <v>9.2589999999999999E-3</v>
      </c>
      <c r="R4">
        <v>0.1237303</v>
      </c>
      <c r="S4">
        <v>0.2121613</v>
      </c>
      <c r="T4">
        <v>0.30964079999999999</v>
      </c>
      <c r="U4" s="15" t="str">
        <f>D4&amp;J4</f>
        <v>NTH1986</v>
      </c>
      <c r="V4">
        <f>IFERROR(VLOOKUP(U4,Y$4:AC$1113,5,FALSE),"NA")</f>
        <v>0.42682803368459804</v>
      </c>
      <c r="W4">
        <f>IFERROR(VLOOKUP(U4,Y$4:AD$1113,6,FALSE),"NA")</f>
        <v>0.4038224962802755</v>
      </c>
      <c r="Y4" s="15" t="str">
        <f>Z4&amp;AA4</f>
        <v>AKS1973</v>
      </c>
      <c r="Z4" s="1" t="s">
        <v>30</v>
      </c>
      <c r="AA4">
        <v>1973</v>
      </c>
      <c r="AB4" t="s">
        <v>34</v>
      </c>
      <c r="AC4" t="str">
        <f t="shared" ref="AC4:AC67" si="1">IF(AB4="Y",SUM(AE4:AS4)/SUM(AE4:AX4),"NA")</f>
        <v>NA</v>
      </c>
      <c r="AD4" t="str">
        <f>IF(AB4="Y",SUM(AE4:AI4)/SUM(AE4:AX4),"NA")</f>
        <v>NA</v>
      </c>
      <c r="AE4" s="5"/>
      <c r="AF4" s="5"/>
      <c r="AG4" s="5"/>
      <c r="AH4" s="5"/>
      <c r="AI4" s="5">
        <v>1612</v>
      </c>
      <c r="AJ4" s="5"/>
      <c r="AK4" s="5"/>
      <c r="AL4" s="5"/>
      <c r="AM4" s="5"/>
      <c r="AN4" s="5">
        <v>86</v>
      </c>
      <c r="AO4" s="5"/>
      <c r="AP4" s="5"/>
      <c r="AQ4" s="5"/>
      <c r="AR4" s="5"/>
      <c r="AS4" s="5">
        <v>0</v>
      </c>
      <c r="AT4" s="5"/>
      <c r="AU4" s="5"/>
      <c r="AV4" s="5"/>
      <c r="AW4" s="5"/>
      <c r="AX4" s="5">
        <v>2608</v>
      </c>
      <c r="AY4" s="5">
        <v>1612</v>
      </c>
      <c r="AZ4" s="5">
        <v>86</v>
      </c>
      <c r="BA4" s="5">
        <v>0</v>
      </c>
      <c r="BB4" s="5">
        <v>2608</v>
      </c>
      <c r="BF4" t="s">
        <v>30</v>
      </c>
      <c r="BG4" t="s">
        <v>30</v>
      </c>
      <c r="BH4" t="s">
        <v>605</v>
      </c>
      <c r="BI4" t="s">
        <v>606</v>
      </c>
      <c r="BJ4" t="s">
        <v>142</v>
      </c>
      <c r="BK4" t="s">
        <v>143</v>
      </c>
      <c r="BL4" t="s">
        <v>183</v>
      </c>
      <c r="BM4">
        <v>1976</v>
      </c>
      <c r="BN4">
        <v>1978</v>
      </c>
      <c r="BO4">
        <v>3</v>
      </c>
      <c r="BP4">
        <v>6</v>
      </c>
      <c r="BQ4" t="s">
        <v>33</v>
      </c>
      <c r="BR4">
        <v>6</v>
      </c>
      <c r="BS4">
        <v>0</v>
      </c>
      <c r="BT4">
        <v>0.25541009999999997</v>
      </c>
      <c r="BU4">
        <v>0.62283299999999997</v>
      </c>
      <c r="BV4">
        <v>0.66948600000000003</v>
      </c>
      <c r="BW4">
        <v>0.87534109999999998</v>
      </c>
      <c r="BX4" t="s">
        <v>607</v>
      </c>
      <c r="BY4">
        <v>0.48194416001092227</v>
      </c>
      <c r="BZ4">
        <v>0.46702846610690152</v>
      </c>
    </row>
    <row r="5" spans="1:78" x14ac:dyDescent="0.25">
      <c r="A5" s="23" t="s">
        <v>118</v>
      </c>
      <c r="C5" t="s">
        <v>117</v>
      </c>
      <c r="D5" s="15" t="str">
        <f>VLOOKUP(C5,xWalk!C$3:D$55,2)</f>
        <v>NTH</v>
      </c>
      <c r="E5" s="22" t="str">
        <f t="shared" si="0"/>
        <v>'Atnarko Summer'</v>
      </c>
      <c r="F5" s="22" t="str">
        <f t="shared" ref="F5:F68" si="2">D5&amp;"."&amp;C5</f>
        <v>NTH.ATN</v>
      </c>
      <c r="G5" t="s">
        <v>119</v>
      </c>
      <c r="H5" t="s">
        <v>120</v>
      </c>
      <c r="I5" t="s">
        <v>121</v>
      </c>
      <c r="J5">
        <v>1987</v>
      </c>
      <c r="K5">
        <v>1988</v>
      </c>
      <c r="L5" s="8">
        <v>2</v>
      </c>
      <c r="M5" s="8">
        <v>6</v>
      </c>
      <c r="N5" s="8" t="s">
        <v>33</v>
      </c>
      <c r="O5" s="8">
        <v>6</v>
      </c>
      <c r="P5" s="8">
        <v>0</v>
      </c>
      <c r="Q5">
        <v>1.466426E-2</v>
      </c>
      <c r="R5">
        <v>0.18309800000000001</v>
      </c>
      <c r="S5">
        <v>0.29291980000000001</v>
      </c>
      <c r="T5">
        <v>0.4223848</v>
      </c>
      <c r="U5" s="15" t="str">
        <f t="shared" ref="U5:U68" si="3">D5&amp;J5</f>
        <v>NTH1987</v>
      </c>
      <c r="V5">
        <f t="shared" ref="V5:V68" si="4">IFERROR(VLOOKUP(U5,Y$4:AC$1113,5,FALSE),"NA")</f>
        <v>0.42513827163933743</v>
      </c>
      <c r="W5">
        <f t="shared" ref="W5:W68" si="5">IFERROR(VLOOKUP(U5,Y$4:AD$1113,6,FALSE),"NA")</f>
        <v>0.38687081179732236</v>
      </c>
      <c r="Y5" s="15" t="str">
        <f t="shared" ref="Y5:Y68" si="6">Z5&amp;AA5</f>
        <v>AKS1974</v>
      </c>
      <c r="Z5" s="1" t="s">
        <v>30</v>
      </c>
      <c r="AA5">
        <v>1974</v>
      </c>
      <c r="AB5" t="s">
        <v>34</v>
      </c>
      <c r="AC5" t="str">
        <f t="shared" si="1"/>
        <v>NA</v>
      </c>
      <c r="AD5" t="str">
        <f t="shared" ref="AD5:AD68" si="7">IF(AB5="Y",SUM(AE5:AI5)/SUM(AE5:AX5),"NA")</f>
        <v>NA</v>
      </c>
      <c r="AE5" s="5"/>
      <c r="AF5" s="5"/>
      <c r="AG5" s="5"/>
      <c r="AH5" s="5">
        <v>4361</v>
      </c>
      <c r="AI5" s="5">
        <v>860</v>
      </c>
      <c r="AJ5" s="5"/>
      <c r="AK5" s="5"/>
      <c r="AL5" s="5"/>
      <c r="AM5" s="5">
        <v>231</v>
      </c>
      <c r="AN5" s="5">
        <v>46</v>
      </c>
      <c r="AO5" s="5"/>
      <c r="AP5" s="5"/>
      <c r="AQ5" s="5"/>
      <c r="AR5" s="5">
        <v>0</v>
      </c>
      <c r="AS5" s="5">
        <v>0</v>
      </c>
      <c r="AT5" s="5"/>
      <c r="AU5" s="5"/>
      <c r="AV5" s="5"/>
      <c r="AW5" s="5">
        <v>4495</v>
      </c>
      <c r="AX5" s="5">
        <v>1392</v>
      </c>
      <c r="AY5" s="5">
        <v>5221</v>
      </c>
      <c r="AZ5" s="5">
        <v>277</v>
      </c>
      <c r="BA5" s="5">
        <v>0</v>
      </c>
      <c r="BB5" s="5">
        <v>5887</v>
      </c>
      <c r="BF5" t="s">
        <v>30</v>
      </c>
      <c r="BG5" t="s">
        <v>30</v>
      </c>
      <c r="BH5" t="s">
        <v>605</v>
      </c>
      <c r="BI5" t="s">
        <v>606</v>
      </c>
      <c r="BJ5" t="s">
        <v>142</v>
      </c>
      <c r="BK5" t="s">
        <v>143</v>
      </c>
      <c r="BL5" t="s">
        <v>183</v>
      </c>
      <c r="BM5">
        <v>1977</v>
      </c>
      <c r="BN5">
        <v>1979</v>
      </c>
      <c r="BO5">
        <v>3</v>
      </c>
      <c r="BP5">
        <v>6</v>
      </c>
      <c r="BQ5" t="s">
        <v>33</v>
      </c>
      <c r="BR5">
        <v>6</v>
      </c>
      <c r="BS5">
        <v>0</v>
      </c>
      <c r="BT5">
        <v>2.4328389999999998E-2</v>
      </c>
      <c r="BU5">
        <v>0.52208180000000004</v>
      </c>
      <c r="BV5">
        <v>0.2096615</v>
      </c>
      <c r="BW5">
        <v>0.62228289999999997</v>
      </c>
      <c r="BX5" t="s">
        <v>601</v>
      </c>
      <c r="BY5">
        <v>0.47955617683033375</v>
      </c>
      <c r="BZ5">
        <v>0.46396120915603706</v>
      </c>
    </row>
    <row r="6" spans="1:78" x14ac:dyDescent="0.25">
      <c r="A6" s="23" t="s">
        <v>118</v>
      </c>
      <c r="C6" t="s">
        <v>117</v>
      </c>
      <c r="D6" s="15" t="str">
        <f>VLOOKUP(C6,xWalk!C$3:D$55,2)</f>
        <v>NTH</v>
      </c>
      <c r="E6" s="22" t="str">
        <f t="shared" si="0"/>
        <v>'Atnarko Summer'</v>
      </c>
      <c r="F6" s="22" t="str">
        <f t="shared" si="2"/>
        <v>NTH.ATN</v>
      </c>
      <c r="G6" t="s">
        <v>119</v>
      </c>
      <c r="H6" t="s">
        <v>120</v>
      </c>
      <c r="I6" t="s">
        <v>121</v>
      </c>
      <c r="J6">
        <v>1988</v>
      </c>
      <c r="K6">
        <v>1989</v>
      </c>
      <c r="L6" s="8">
        <v>2</v>
      </c>
      <c r="M6" s="8">
        <v>6</v>
      </c>
      <c r="N6" s="8" t="s">
        <v>33</v>
      </c>
      <c r="O6" s="8">
        <v>6</v>
      </c>
      <c r="P6" s="8">
        <v>0</v>
      </c>
      <c r="Q6">
        <v>2.4410959999999999E-2</v>
      </c>
      <c r="R6">
        <v>0.18950330000000001</v>
      </c>
      <c r="S6">
        <v>0.26892050000000001</v>
      </c>
      <c r="T6">
        <v>0.4074624</v>
      </c>
      <c r="U6" s="15" t="str">
        <f t="shared" si="3"/>
        <v>NTH1988</v>
      </c>
      <c r="V6">
        <f t="shared" si="4"/>
        <v>0.40855937556136313</v>
      </c>
      <c r="W6">
        <f t="shared" si="5"/>
        <v>0.39257465043373452</v>
      </c>
      <c r="Y6" s="15" t="str">
        <f t="shared" si="6"/>
        <v>AKS1975</v>
      </c>
      <c r="Z6" s="1" t="s">
        <v>30</v>
      </c>
      <c r="AA6">
        <v>1975</v>
      </c>
      <c r="AB6" t="s">
        <v>34</v>
      </c>
      <c r="AC6" t="str">
        <f t="shared" si="1"/>
        <v>NA</v>
      </c>
      <c r="AD6" t="str">
        <f t="shared" si="7"/>
        <v>NA</v>
      </c>
      <c r="AE6" s="5"/>
      <c r="AF6" s="5"/>
      <c r="AG6" s="5">
        <v>2615</v>
      </c>
      <c r="AH6" s="5">
        <v>4233</v>
      </c>
      <c r="AI6" s="5">
        <v>847</v>
      </c>
      <c r="AJ6" s="5"/>
      <c r="AK6" s="5"/>
      <c r="AL6" s="5">
        <v>0</v>
      </c>
      <c r="AM6" s="5">
        <v>225</v>
      </c>
      <c r="AN6" s="5">
        <v>44</v>
      </c>
      <c r="AO6" s="5"/>
      <c r="AP6" s="5"/>
      <c r="AQ6" s="5">
        <v>0</v>
      </c>
      <c r="AR6" s="5">
        <v>0</v>
      </c>
      <c r="AS6" s="5">
        <v>0</v>
      </c>
      <c r="AT6" s="5"/>
      <c r="AU6" s="5"/>
      <c r="AV6" s="5">
        <v>1978</v>
      </c>
      <c r="AW6" s="5">
        <v>4370</v>
      </c>
      <c r="AX6" s="5">
        <v>1343</v>
      </c>
      <c r="AY6" s="5">
        <v>7695</v>
      </c>
      <c r="AZ6" s="5">
        <v>269</v>
      </c>
      <c r="BA6" s="5">
        <v>0</v>
      </c>
      <c r="BB6" s="5">
        <v>7691</v>
      </c>
      <c r="BF6" t="s">
        <v>30</v>
      </c>
      <c r="BG6" t="s">
        <v>30</v>
      </c>
      <c r="BH6" t="s">
        <v>605</v>
      </c>
      <c r="BI6" t="s">
        <v>606</v>
      </c>
      <c r="BJ6" t="s">
        <v>142</v>
      </c>
      <c r="BK6" t="s">
        <v>143</v>
      </c>
      <c r="BL6" t="s">
        <v>183</v>
      </c>
      <c r="BM6">
        <v>1978</v>
      </c>
      <c r="BN6">
        <v>1980</v>
      </c>
      <c r="BO6">
        <v>3</v>
      </c>
      <c r="BP6">
        <v>6</v>
      </c>
      <c r="BQ6" t="s">
        <v>33</v>
      </c>
      <c r="BR6">
        <v>6</v>
      </c>
      <c r="BS6">
        <v>0</v>
      </c>
      <c r="BT6">
        <v>6.9059309999999999E-2</v>
      </c>
      <c r="BU6">
        <v>0.50031349999999997</v>
      </c>
      <c r="BV6">
        <v>0.1306387</v>
      </c>
      <c r="BW6">
        <v>0.56559190000000004</v>
      </c>
      <c r="BX6" t="s">
        <v>602</v>
      </c>
      <c r="BY6">
        <v>0.5319178035354053</v>
      </c>
      <c r="BZ6">
        <v>0.52135261736246452</v>
      </c>
    </row>
    <row r="7" spans="1:78" x14ac:dyDescent="0.25">
      <c r="A7" s="23" t="s">
        <v>118</v>
      </c>
      <c r="C7" t="s">
        <v>117</v>
      </c>
      <c r="D7" s="15" t="str">
        <f>VLOOKUP(C7,xWalk!C$3:D$55,2)</f>
        <v>NTH</v>
      </c>
      <c r="E7" s="22" t="str">
        <f t="shared" si="0"/>
        <v>'Atnarko Summer'</v>
      </c>
      <c r="F7" s="22" t="str">
        <f t="shared" si="2"/>
        <v>NTH.ATN</v>
      </c>
      <c r="G7" t="s">
        <v>119</v>
      </c>
      <c r="H7" t="s">
        <v>120</v>
      </c>
      <c r="I7" t="s">
        <v>121</v>
      </c>
      <c r="J7">
        <v>1989</v>
      </c>
      <c r="K7">
        <v>1990</v>
      </c>
      <c r="L7" s="8">
        <v>2</v>
      </c>
      <c r="M7" s="8">
        <v>6</v>
      </c>
      <c r="N7" s="8" t="s">
        <v>33</v>
      </c>
      <c r="O7" s="8">
        <v>6</v>
      </c>
      <c r="P7" s="8">
        <v>0</v>
      </c>
      <c r="Q7">
        <v>2.7461030000000001E-2</v>
      </c>
      <c r="R7">
        <v>0.18162700000000001</v>
      </c>
      <c r="S7">
        <v>0.2602778</v>
      </c>
      <c r="T7">
        <v>0.39463130000000002</v>
      </c>
      <c r="U7" s="15" t="str">
        <f t="shared" si="3"/>
        <v>NTH1989</v>
      </c>
      <c r="V7">
        <f t="shared" si="4"/>
        <v>0.44077698705133955</v>
      </c>
      <c r="W7">
        <f t="shared" si="5"/>
        <v>0.42041512576146284</v>
      </c>
      <c r="Y7" s="15" t="str">
        <f t="shared" si="6"/>
        <v>AKS1976</v>
      </c>
      <c r="Z7" s="1" t="s">
        <v>30</v>
      </c>
      <c r="AA7">
        <v>1976</v>
      </c>
      <c r="AB7" t="s">
        <v>33</v>
      </c>
      <c r="AC7">
        <f>IF(AB7="Y",SUM(AE7:AS7)/SUM(AE7:AX7),"NA")</f>
        <v>0.48194416001092227</v>
      </c>
      <c r="AD7">
        <f t="shared" si="7"/>
        <v>0.46702846610690152</v>
      </c>
      <c r="AE7" s="5"/>
      <c r="AF7" s="5">
        <v>893</v>
      </c>
      <c r="AG7" s="5">
        <v>4266</v>
      </c>
      <c r="AH7" s="5">
        <v>7061</v>
      </c>
      <c r="AI7" s="5">
        <v>1463</v>
      </c>
      <c r="AJ7" s="5"/>
      <c r="AK7" s="5">
        <v>0</v>
      </c>
      <c r="AL7" s="5">
        <v>0</v>
      </c>
      <c r="AM7" s="5">
        <v>367</v>
      </c>
      <c r="AN7" s="5">
        <v>70</v>
      </c>
      <c r="AO7" s="5"/>
      <c r="AP7" s="5">
        <v>0</v>
      </c>
      <c r="AQ7" s="5">
        <v>0</v>
      </c>
      <c r="AR7" s="5">
        <v>0</v>
      </c>
      <c r="AS7" s="5">
        <v>0</v>
      </c>
      <c r="AT7" s="5"/>
      <c r="AU7" s="5">
        <v>2666</v>
      </c>
      <c r="AV7" s="5">
        <v>3258</v>
      </c>
      <c r="AW7" s="5">
        <v>7137</v>
      </c>
      <c r="AX7" s="5">
        <v>2117</v>
      </c>
      <c r="AY7" s="5">
        <v>13683</v>
      </c>
      <c r="AZ7" s="5">
        <v>437</v>
      </c>
      <c r="BA7" s="5">
        <v>0</v>
      </c>
      <c r="BB7" s="5">
        <v>15178</v>
      </c>
      <c r="BF7" t="s">
        <v>30</v>
      </c>
      <c r="BG7" t="s">
        <v>30</v>
      </c>
      <c r="BH7" t="s">
        <v>605</v>
      </c>
      <c r="BI7" t="s">
        <v>606</v>
      </c>
      <c r="BJ7" t="s">
        <v>142</v>
      </c>
      <c r="BK7" t="s">
        <v>143</v>
      </c>
      <c r="BL7" t="s">
        <v>183</v>
      </c>
      <c r="BM7">
        <v>1979</v>
      </c>
      <c r="BN7">
        <v>1981</v>
      </c>
      <c r="BO7">
        <v>3</v>
      </c>
      <c r="BP7">
        <v>6</v>
      </c>
      <c r="BQ7" t="s">
        <v>33</v>
      </c>
      <c r="BR7">
        <v>6</v>
      </c>
      <c r="BS7">
        <v>0</v>
      </c>
      <c r="BT7">
        <v>0.18600810000000001</v>
      </c>
      <c r="BU7">
        <v>0.3970767</v>
      </c>
      <c r="BV7">
        <v>5.7273619999999997E-2</v>
      </c>
      <c r="BW7">
        <v>0.4316083</v>
      </c>
      <c r="BX7" t="s">
        <v>569</v>
      </c>
      <c r="BY7">
        <v>0.38670115642118075</v>
      </c>
      <c r="BZ7">
        <v>0.37297626293365793</v>
      </c>
    </row>
    <row r="8" spans="1:78" x14ac:dyDescent="0.25">
      <c r="A8" s="23" t="s">
        <v>118</v>
      </c>
      <c r="C8" t="s">
        <v>117</v>
      </c>
      <c r="D8" s="15" t="str">
        <f>VLOOKUP(C8,xWalk!C$3:D$55,2)</f>
        <v>NTH</v>
      </c>
      <c r="E8" s="22" t="str">
        <f t="shared" si="0"/>
        <v>'Atnarko Summer'</v>
      </c>
      <c r="F8" s="22" t="str">
        <f t="shared" si="2"/>
        <v>NTH.ATN</v>
      </c>
      <c r="G8" t="s">
        <v>119</v>
      </c>
      <c r="H8" t="s">
        <v>120</v>
      </c>
      <c r="I8" t="s">
        <v>121</v>
      </c>
      <c r="J8">
        <v>1990</v>
      </c>
      <c r="K8">
        <v>1991</v>
      </c>
      <c r="L8" s="8">
        <v>2</v>
      </c>
      <c r="M8" s="8">
        <v>6</v>
      </c>
      <c r="N8" s="8" t="s">
        <v>33</v>
      </c>
      <c r="O8" s="8">
        <v>6</v>
      </c>
      <c r="P8" s="8">
        <v>0</v>
      </c>
      <c r="Q8">
        <v>3.9475980000000001E-2</v>
      </c>
      <c r="R8">
        <v>0.1110346</v>
      </c>
      <c r="S8">
        <v>0.2109896</v>
      </c>
      <c r="T8">
        <v>0.2985971</v>
      </c>
      <c r="U8" s="15" t="str">
        <f t="shared" si="3"/>
        <v>NTH1990</v>
      </c>
      <c r="V8">
        <f t="shared" si="4"/>
        <v>0.43255452916744841</v>
      </c>
      <c r="W8">
        <f t="shared" si="5"/>
        <v>0.41317087706519218</v>
      </c>
      <c r="Y8" s="15" t="str">
        <f t="shared" si="6"/>
        <v>AKS1977</v>
      </c>
      <c r="Z8" s="1" t="s">
        <v>30</v>
      </c>
      <c r="AA8">
        <v>1977</v>
      </c>
      <c r="AB8" t="s">
        <v>33</v>
      </c>
      <c r="AC8">
        <f t="shared" si="1"/>
        <v>0.47955617683033375</v>
      </c>
      <c r="AD8">
        <f t="shared" si="7"/>
        <v>0.46396120915603706</v>
      </c>
      <c r="AE8" s="5"/>
      <c r="AF8" s="5">
        <v>659</v>
      </c>
      <c r="AG8" s="5">
        <v>3603</v>
      </c>
      <c r="AH8" s="5">
        <v>5605</v>
      </c>
      <c r="AI8" s="5">
        <v>754</v>
      </c>
      <c r="AJ8" s="5"/>
      <c r="AK8" s="5">
        <v>0</v>
      </c>
      <c r="AL8" s="5">
        <v>0</v>
      </c>
      <c r="AM8" s="5">
        <v>333</v>
      </c>
      <c r="AN8" s="5">
        <v>24</v>
      </c>
      <c r="AO8" s="5"/>
      <c r="AP8" s="5">
        <v>0</v>
      </c>
      <c r="AQ8" s="5">
        <v>0</v>
      </c>
      <c r="AR8" s="5">
        <v>0</v>
      </c>
      <c r="AS8" s="5">
        <v>0</v>
      </c>
      <c r="AT8" s="5"/>
      <c r="AU8" s="5">
        <v>706</v>
      </c>
      <c r="AV8" s="5">
        <v>3319</v>
      </c>
      <c r="AW8" s="5">
        <v>6473</v>
      </c>
      <c r="AX8" s="5">
        <v>1416</v>
      </c>
      <c r="AY8" s="5">
        <v>10621</v>
      </c>
      <c r="AZ8" s="5">
        <v>357</v>
      </c>
      <c r="BA8" s="5">
        <v>0</v>
      </c>
      <c r="BB8" s="5">
        <v>11914</v>
      </c>
      <c r="BF8" t="s">
        <v>30</v>
      </c>
      <c r="BG8" t="s">
        <v>30</v>
      </c>
      <c r="BH8" t="s">
        <v>605</v>
      </c>
      <c r="BI8" t="s">
        <v>606</v>
      </c>
      <c r="BJ8" t="s">
        <v>142</v>
      </c>
      <c r="BK8" t="s">
        <v>143</v>
      </c>
      <c r="BL8" t="s">
        <v>183</v>
      </c>
      <c r="BM8">
        <v>1980</v>
      </c>
      <c r="BN8">
        <v>1982</v>
      </c>
      <c r="BO8">
        <v>3</v>
      </c>
      <c r="BP8">
        <v>6</v>
      </c>
      <c r="BQ8" t="s">
        <v>33</v>
      </c>
      <c r="BR8">
        <v>6</v>
      </c>
      <c r="BS8">
        <v>0</v>
      </c>
      <c r="BT8">
        <v>0.14755750000000001</v>
      </c>
      <c r="BU8">
        <v>0.3969162</v>
      </c>
      <c r="BV8">
        <v>5.7323909999999999E-2</v>
      </c>
      <c r="BW8">
        <v>0.43148740000000002</v>
      </c>
      <c r="BX8" t="s">
        <v>570</v>
      </c>
      <c r="BY8">
        <v>0.37821035753467047</v>
      </c>
      <c r="BZ8">
        <v>0.34729528256772341</v>
      </c>
    </row>
    <row r="9" spans="1:78" x14ac:dyDescent="0.25">
      <c r="A9" s="23" t="s">
        <v>118</v>
      </c>
      <c r="C9" t="s">
        <v>117</v>
      </c>
      <c r="D9" s="15" t="str">
        <f>VLOOKUP(C9,xWalk!C$3:D$55,2)</f>
        <v>NTH</v>
      </c>
      <c r="E9" s="22" t="str">
        <f t="shared" si="0"/>
        <v>'Atnarko Summer'</v>
      </c>
      <c r="F9" s="22" t="str">
        <f t="shared" si="2"/>
        <v>NTH.ATN</v>
      </c>
      <c r="G9" t="s">
        <v>119</v>
      </c>
      <c r="H9" t="s">
        <v>120</v>
      </c>
      <c r="I9" t="s">
        <v>121</v>
      </c>
      <c r="J9">
        <v>1991</v>
      </c>
      <c r="K9">
        <v>1992</v>
      </c>
      <c r="L9" s="8">
        <v>2</v>
      </c>
      <c r="M9" s="8">
        <v>6</v>
      </c>
      <c r="N9" s="8" t="s">
        <v>33</v>
      </c>
      <c r="O9" s="8">
        <v>6</v>
      </c>
      <c r="P9" s="8">
        <v>0</v>
      </c>
      <c r="Q9">
        <v>4.9513399999999999E-2</v>
      </c>
      <c r="R9">
        <v>9.4544249999999996E-2</v>
      </c>
      <c r="S9">
        <v>0.2776671</v>
      </c>
      <c r="T9">
        <v>0.34595949999999998</v>
      </c>
      <c r="U9" s="15" t="str">
        <f t="shared" si="3"/>
        <v>NTH1991</v>
      </c>
      <c r="V9">
        <f t="shared" si="4"/>
        <v>0.40331853304117171</v>
      </c>
      <c r="W9">
        <f t="shared" si="5"/>
        <v>0.39048264329373772</v>
      </c>
      <c r="Y9" s="15" t="str">
        <f t="shared" si="6"/>
        <v>AKS1978</v>
      </c>
      <c r="Z9" s="1" t="s">
        <v>30</v>
      </c>
      <c r="AA9">
        <v>1978</v>
      </c>
      <c r="AB9" t="s">
        <v>33</v>
      </c>
      <c r="AC9">
        <f t="shared" si="1"/>
        <v>0.5319178035354053</v>
      </c>
      <c r="AD9">
        <f t="shared" si="7"/>
        <v>0.52135261736246452</v>
      </c>
      <c r="AE9" s="5"/>
      <c r="AF9" s="5">
        <v>838</v>
      </c>
      <c r="AG9" s="5">
        <v>4602</v>
      </c>
      <c r="AH9" s="5">
        <v>7300</v>
      </c>
      <c r="AI9" s="5">
        <v>2508</v>
      </c>
      <c r="AJ9" s="5"/>
      <c r="AK9" s="5">
        <v>0</v>
      </c>
      <c r="AL9" s="5">
        <v>0</v>
      </c>
      <c r="AM9" s="5">
        <v>183</v>
      </c>
      <c r="AN9" s="5">
        <v>126</v>
      </c>
      <c r="AO9" s="5"/>
      <c r="AP9" s="5">
        <v>0</v>
      </c>
      <c r="AQ9" s="5">
        <v>0</v>
      </c>
      <c r="AR9" s="5">
        <v>0</v>
      </c>
      <c r="AS9" s="5">
        <v>0</v>
      </c>
      <c r="AT9" s="5"/>
      <c r="AU9" s="5">
        <v>235</v>
      </c>
      <c r="AV9" s="5">
        <v>1969</v>
      </c>
      <c r="AW9" s="5">
        <v>6895</v>
      </c>
      <c r="AX9" s="5">
        <v>4591</v>
      </c>
      <c r="AY9" s="5">
        <v>15248</v>
      </c>
      <c r="AZ9" s="5">
        <v>309</v>
      </c>
      <c r="BA9" s="5">
        <v>0</v>
      </c>
      <c r="BB9" s="5">
        <v>13690</v>
      </c>
      <c r="BF9" t="s">
        <v>30</v>
      </c>
      <c r="BG9" t="s">
        <v>30</v>
      </c>
      <c r="BH9" t="s">
        <v>605</v>
      </c>
      <c r="BI9" t="s">
        <v>606</v>
      </c>
      <c r="BJ9" t="s">
        <v>142</v>
      </c>
      <c r="BK9" t="s">
        <v>143</v>
      </c>
      <c r="BL9" t="s">
        <v>183</v>
      </c>
      <c r="BM9">
        <v>1981</v>
      </c>
      <c r="BN9">
        <v>1983</v>
      </c>
      <c r="BO9">
        <v>3</v>
      </c>
      <c r="BP9">
        <v>6</v>
      </c>
      <c r="BQ9" t="s">
        <v>33</v>
      </c>
      <c r="BR9">
        <v>6</v>
      </c>
      <c r="BS9">
        <v>0</v>
      </c>
      <c r="BT9">
        <v>0.171047</v>
      </c>
      <c r="BU9">
        <v>0.42888179999999998</v>
      </c>
      <c r="BV9">
        <v>0.13238159999999999</v>
      </c>
      <c r="BW9">
        <v>0.50448729999999997</v>
      </c>
      <c r="BX9" t="s">
        <v>571</v>
      </c>
      <c r="BY9">
        <v>0.33491474470383764</v>
      </c>
      <c r="BZ9">
        <v>0.31032458076941144</v>
      </c>
    </row>
    <row r="10" spans="1:78" x14ac:dyDescent="0.25">
      <c r="A10" s="23" t="s">
        <v>118</v>
      </c>
      <c r="C10" t="s">
        <v>117</v>
      </c>
      <c r="D10" s="15" t="str">
        <f>VLOOKUP(C10,xWalk!C$3:D$55,2)</f>
        <v>NTH</v>
      </c>
      <c r="E10" s="22" t="str">
        <f t="shared" si="0"/>
        <v>'Atnarko Summer'</v>
      </c>
      <c r="F10" s="22" t="str">
        <f t="shared" si="2"/>
        <v>NTH.ATN</v>
      </c>
      <c r="G10" t="s">
        <v>119</v>
      </c>
      <c r="H10" t="s">
        <v>120</v>
      </c>
      <c r="I10" t="s">
        <v>121</v>
      </c>
      <c r="J10">
        <v>1992</v>
      </c>
      <c r="K10">
        <v>1993</v>
      </c>
      <c r="L10" s="8">
        <v>2</v>
      </c>
      <c r="M10" s="8">
        <v>6</v>
      </c>
      <c r="N10" s="8" t="s">
        <v>33</v>
      </c>
      <c r="O10" s="8">
        <v>6</v>
      </c>
      <c r="P10" s="8">
        <v>0</v>
      </c>
      <c r="Q10">
        <v>2.3234830000000001E-2</v>
      </c>
      <c r="R10">
        <v>9.6904279999999995E-2</v>
      </c>
      <c r="S10">
        <v>0.29566170000000003</v>
      </c>
      <c r="T10">
        <v>0.36391509999999999</v>
      </c>
      <c r="U10" s="15" t="str">
        <f t="shared" si="3"/>
        <v>NTH1992</v>
      </c>
      <c r="V10">
        <f t="shared" si="4"/>
        <v>0.38545549538325513</v>
      </c>
      <c r="W10">
        <f t="shared" si="5"/>
        <v>0.37651672711805939</v>
      </c>
      <c r="Y10" s="15" t="str">
        <f t="shared" si="6"/>
        <v>AKS1979</v>
      </c>
      <c r="Z10" s="1" t="s">
        <v>30</v>
      </c>
      <c r="AA10">
        <v>1979</v>
      </c>
      <c r="AB10" t="s">
        <v>33</v>
      </c>
      <c r="AC10">
        <f t="shared" si="1"/>
        <v>0.38670115642118075</v>
      </c>
      <c r="AD10">
        <f t="shared" si="7"/>
        <v>0.37297626293365793</v>
      </c>
      <c r="AE10" s="5"/>
      <c r="AF10" s="5">
        <v>974</v>
      </c>
      <c r="AG10" s="5">
        <v>3899</v>
      </c>
      <c r="AH10" s="5">
        <v>6617</v>
      </c>
      <c r="AI10" s="5">
        <v>766</v>
      </c>
      <c r="AJ10" s="5"/>
      <c r="AK10" s="5">
        <v>0</v>
      </c>
      <c r="AL10" s="5">
        <v>0</v>
      </c>
      <c r="AM10" s="5">
        <v>370</v>
      </c>
      <c r="AN10" s="5">
        <v>81</v>
      </c>
      <c r="AO10" s="5"/>
      <c r="AP10" s="5">
        <v>0</v>
      </c>
      <c r="AQ10" s="5">
        <v>0</v>
      </c>
      <c r="AR10" s="5">
        <v>0</v>
      </c>
      <c r="AS10" s="5">
        <v>0</v>
      </c>
      <c r="AT10" s="5"/>
      <c r="AU10" s="5">
        <v>4776</v>
      </c>
      <c r="AV10" s="5">
        <v>4368</v>
      </c>
      <c r="AW10" s="5">
        <v>8741</v>
      </c>
      <c r="AX10" s="5">
        <v>2268</v>
      </c>
      <c r="AY10" s="5">
        <v>12256</v>
      </c>
      <c r="AZ10" s="5">
        <v>451</v>
      </c>
      <c r="BA10" s="5">
        <v>0</v>
      </c>
      <c r="BB10" s="5">
        <v>20153</v>
      </c>
      <c r="BF10" t="s">
        <v>30</v>
      </c>
      <c r="BG10" t="s">
        <v>30</v>
      </c>
      <c r="BH10" t="s">
        <v>605</v>
      </c>
      <c r="BI10" t="s">
        <v>606</v>
      </c>
      <c r="BJ10" t="s">
        <v>142</v>
      </c>
      <c r="BK10" t="s">
        <v>143</v>
      </c>
      <c r="BL10" t="s">
        <v>183</v>
      </c>
      <c r="BM10">
        <v>1982</v>
      </c>
      <c r="BN10">
        <v>1984</v>
      </c>
      <c r="BO10">
        <v>3</v>
      </c>
      <c r="BP10">
        <v>6</v>
      </c>
      <c r="BQ10" t="s">
        <v>33</v>
      </c>
      <c r="BR10">
        <v>6</v>
      </c>
      <c r="BS10">
        <v>0</v>
      </c>
      <c r="BT10">
        <v>0.23390520000000001</v>
      </c>
      <c r="BU10">
        <v>0.52391989999999999</v>
      </c>
      <c r="BV10">
        <v>0.1805303</v>
      </c>
      <c r="BW10">
        <v>0.60986680000000004</v>
      </c>
      <c r="BX10" t="s">
        <v>572</v>
      </c>
      <c r="BY10">
        <v>0.36587259838180408</v>
      </c>
      <c r="BZ10">
        <v>0.35294707046416673</v>
      </c>
    </row>
    <row r="11" spans="1:78" x14ac:dyDescent="0.25">
      <c r="A11" s="23" t="s">
        <v>118</v>
      </c>
      <c r="C11" t="s">
        <v>117</v>
      </c>
      <c r="D11" s="15" t="str">
        <f>VLOOKUP(C11,xWalk!C$3:D$55,2)</f>
        <v>NTH</v>
      </c>
      <c r="E11" s="22" t="str">
        <f t="shared" si="0"/>
        <v>'Atnarko Summer'</v>
      </c>
      <c r="F11" s="22" t="str">
        <f t="shared" si="2"/>
        <v>NTH.ATN</v>
      </c>
      <c r="G11" t="s">
        <v>119</v>
      </c>
      <c r="H11" t="s">
        <v>120</v>
      </c>
      <c r="I11" t="s">
        <v>121</v>
      </c>
      <c r="J11">
        <v>1993</v>
      </c>
      <c r="K11">
        <v>1994</v>
      </c>
      <c r="L11" s="8">
        <v>2</v>
      </c>
      <c r="M11" s="8">
        <v>6</v>
      </c>
      <c r="N11" s="8" t="s">
        <v>33</v>
      </c>
      <c r="O11" s="8">
        <v>6</v>
      </c>
      <c r="P11" s="8">
        <v>0</v>
      </c>
      <c r="Q11">
        <v>2.2076459999999999E-2</v>
      </c>
      <c r="R11">
        <v>0.13713810000000001</v>
      </c>
      <c r="S11">
        <v>0.26032179999999999</v>
      </c>
      <c r="T11">
        <v>0.36175980000000002</v>
      </c>
      <c r="U11" s="15" t="str">
        <f t="shared" si="3"/>
        <v>NTH1993</v>
      </c>
      <c r="V11">
        <f t="shared" si="4"/>
        <v>0.33417398205631271</v>
      </c>
      <c r="W11">
        <f t="shared" si="5"/>
        <v>0.32571377925316553</v>
      </c>
      <c r="Y11" s="15" t="str">
        <f t="shared" si="6"/>
        <v>AKS1980</v>
      </c>
      <c r="Z11" s="1" t="s">
        <v>30</v>
      </c>
      <c r="AA11">
        <v>1980</v>
      </c>
      <c r="AB11" t="s">
        <v>33</v>
      </c>
      <c r="AC11">
        <f t="shared" si="1"/>
        <v>0.37821035753467047</v>
      </c>
      <c r="AD11">
        <f t="shared" si="7"/>
        <v>0.34729528256772341</v>
      </c>
      <c r="AE11" s="5"/>
      <c r="AF11" s="5">
        <v>882</v>
      </c>
      <c r="AG11" s="5">
        <v>5013</v>
      </c>
      <c r="AH11" s="5">
        <v>5921</v>
      </c>
      <c r="AI11" s="5">
        <v>530</v>
      </c>
      <c r="AJ11" s="5"/>
      <c r="AK11" s="5">
        <v>0</v>
      </c>
      <c r="AL11" s="5">
        <v>0</v>
      </c>
      <c r="AM11" s="5">
        <v>1011</v>
      </c>
      <c r="AN11" s="5">
        <v>88</v>
      </c>
      <c r="AO11" s="5"/>
      <c r="AP11" s="5">
        <v>0</v>
      </c>
      <c r="AQ11" s="5">
        <v>0</v>
      </c>
      <c r="AR11" s="5">
        <v>0</v>
      </c>
      <c r="AS11" s="5">
        <v>0</v>
      </c>
      <c r="AT11" s="5"/>
      <c r="AU11" s="5">
        <v>2376</v>
      </c>
      <c r="AV11" s="5">
        <v>4616</v>
      </c>
      <c r="AW11" s="5">
        <v>12540</v>
      </c>
      <c r="AX11" s="5">
        <v>2572</v>
      </c>
      <c r="AY11" s="5">
        <v>12346</v>
      </c>
      <c r="AZ11" s="5">
        <v>1099</v>
      </c>
      <c r="BA11" s="5">
        <v>0</v>
      </c>
      <c r="BB11" s="5">
        <v>22104</v>
      </c>
      <c r="BF11" t="s">
        <v>30</v>
      </c>
      <c r="BG11" t="s">
        <v>30</v>
      </c>
      <c r="BH11" t="s">
        <v>605</v>
      </c>
      <c r="BI11" t="s">
        <v>606</v>
      </c>
      <c r="BJ11" t="s">
        <v>142</v>
      </c>
      <c r="BK11" t="s">
        <v>143</v>
      </c>
      <c r="BL11" t="s">
        <v>183</v>
      </c>
      <c r="BM11">
        <v>1983</v>
      </c>
      <c r="BN11">
        <v>1985</v>
      </c>
      <c r="BO11">
        <v>3</v>
      </c>
      <c r="BP11">
        <v>6</v>
      </c>
      <c r="BQ11" t="s">
        <v>33</v>
      </c>
      <c r="BR11">
        <v>6</v>
      </c>
      <c r="BS11">
        <v>0</v>
      </c>
      <c r="BT11">
        <v>0.15329419999999999</v>
      </c>
      <c r="BU11">
        <v>0.41788229999999998</v>
      </c>
      <c r="BV11">
        <v>0.15314900000000001</v>
      </c>
      <c r="BW11">
        <v>0.50703310000000001</v>
      </c>
      <c r="BX11" t="s">
        <v>573</v>
      </c>
      <c r="BY11">
        <v>0.33184828416616496</v>
      </c>
      <c r="BZ11">
        <v>0.31080674292594823</v>
      </c>
    </row>
    <row r="12" spans="1:78" x14ac:dyDescent="0.25">
      <c r="A12" s="23" t="s">
        <v>118</v>
      </c>
      <c r="C12" t="s">
        <v>117</v>
      </c>
      <c r="D12" s="15" t="str">
        <f>VLOOKUP(C12,xWalk!C$3:D$55,2)</f>
        <v>NTH</v>
      </c>
      <c r="E12" s="22" t="str">
        <f t="shared" si="0"/>
        <v>'Atnarko Summer'</v>
      </c>
      <c r="F12" s="22" t="str">
        <f t="shared" si="2"/>
        <v>NTH.ATN</v>
      </c>
      <c r="G12" t="s">
        <v>119</v>
      </c>
      <c r="H12" t="s">
        <v>120</v>
      </c>
      <c r="I12" t="s">
        <v>121</v>
      </c>
      <c r="J12">
        <v>1994</v>
      </c>
      <c r="K12">
        <v>1995</v>
      </c>
      <c r="L12" s="8">
        <v>2</v>
      </c>
      <c r="M12" s="8">
        <v>6</v>
      </c>
      <c r="N12" s="8" t="s">
        <v>33</v>
      </c>
      <c r="O12" s="8">
        <v>6</v>
      </c>
      <c r="P12" s="8">
        <v>0</v>
      </c>
      <c r="Q12">
        <v>3.447339E-2</v>
      </c>
      <c r="R12">
        <v>0.12587499999999999</v>
      </c>
      <c r="S12">
        <v>0.2392184</v>
      </c>
      <c r="T12">
        <v>0.3349818</v>
      </c>
      <c r="U12" s="15" t="str">
        <f t="shared" si="3"/>
        <v>NTH1994</v>
      </c>
      <c r="V12">
        <f t="shared" si="4"/>
        <v>0.44129094729380791</v>
      </c>
      <c r="W12">
        <f t="shared" si="5"/>
        <v>0.43334198268442103</v>
      </c>
      <c r="Y12" s="15" t="str">
        <f t="shared" si="6"/>
        <v>AKS1981</v>
      </c>
      <c r="Z12" s="1" t="s">
        <v>30</v>
      </c>
      <c r="AA12">
        <v>1981</v>
      </c>
      <c r="AB12" t="s">
        <v>33</v>
      </c>
      <c r="AC12">
        <f t="shared" si="1"/>
        <v>0.33491474470383764</v>
      </c>
      <c r="AD12">
        <f t="shared" si="7"/>
        <v>0.31032458076941144</v>
      </c>
      <c r="AE12" s="5"/>
      <c r="AF12" s="5">
        <v>1045</v>
      </c>
      <c r="AG12" s="5">
        <v>4976</v>
      </c>
      <c r="AH12" s="5">
        <v>5289</v>
      </c>
      <c r="AI12" s="5">
        <v>1903</v>
      </c>
      <c r="AJ12" s="5"/>
      <c r="AK12" s="5">
        <v>0</v>
      </c>
      <c r="AL12" s="5">
        <v>0</v>
      </c>
      <c r="AM12" s="5">
        <v>948</v>
      </c>
      <c r="AN12" s="5">
        <v>99</v>
      </c>
      <c r="AO12" s="5"/>
      <c r="AP12" s="5">
        <v>0</v>
      </c>
      <c r="AQ12" s="5">
        <v>0</v>
      </c>
      <c r="AR12" s="5">
        <v>0</v>
      </c>
      <c r="AS12" s="5">
        <v>0</v>
      </c>
      <c r="AT12" s="5"/>
      <c r="AU12" s="5">
        <v>2371</v>
      </c>
      <c r="AV12" s="5">
        <v>5806</v>
      </c>
      <c r="AW12" s="5">
        <v>14436</v>
      </c>
      <c r="AX12" s="5">
        <v>5705</v>
      </c>
      <c r="AY12" s="5">
        <v>13213</v>
      </c>
      <c r="AZ12" s="5">
        <v>1047</v>
      </c>
      <c r="BA12" s="5">
        <v>0</v>
      </c>
      <c r="BB12" s="5">
        <v>28318</v>
      </c>
      <c r="BF12" t="s">
        <v>30</v>
      </c>
      <c r="BG12" t="s">
        <v>30</v>
      </c>
      <c r="BH12" t="s">
        <v>605</v>
      </c>
      <c r="BI12" t="s">
        <v>606</v>
      </c>
      <c r="BJ12" t="s">
        <v>142</v>
      </c>
      <c r="BK12" t="s">
        <v>143</v>
      </c>
      <c r="BL12" t="s">
        <v>183</v>
      </c>
      <c r="BM12">
        <v>1984</v>
      </c>
      <c r="BN12">
        <v>1986</v>
      </c>
      <c r="BO12">
        <v>3</v>
      </c>
      <c r="BP12">
        <v>6</v>
      </c>
      <c r="BQ12" t="s">
        <v>33</v>
      </c>
      <c r="BR12">
        <v>6</v>
      </c>
      <c r="BS12">
        <v>0</v>
      </c>
      <c r="BT12">
        <v>0.1041681</v>
      </c>
      <c r="BU12">
        <v>0.45671929999999999</v>
      </c>
      <c r="BV12">
        <v>0.18326529999999999</v>
      </c>
      <c r="BW12">
        <v>0.55628379999999999</v>
      </c>
      <c r="BX12" t="s">
        <v>574</v>
      </c>
      <c r="BY12">
        <v>0.35097227968556061</v>
      </c>
      <c r="BZ12">
        <v>0.32631361191559782</v>
      </c>
    </row>
    <row r="13" spans="1:78" x14ac:dyDescent="0.25">
      <c r="A13" s="23" t="s">
        <v>118</v>
      </c>
      <c r="C13" t="s">
        <v>117</v>
      </c>
      <c r="D13" s="15" t="str">
        <f>VLOOKUP(C13,xWalk!C$3:D$55,2)</f>
        <v>NTH</v>
      </c>
      <c r="E13" s="22" t="str">
        <f t="shared" si="0"/>
        <v>'Atnarko Summer'</v>
      </c>
      <c r="F13" s="22" t="str">
        <f t="shared" si="2"/>
        <v>NTH.ATN</v>
      </c>
      <c r="G13" t="s">
        <v>119</v>
      </c>
      <c r="H13" t="s">
        <v>120</v>
      </c>
      <c r="I13" t="s">
        <v>121</v>
      </c>
      <c r="J13">
        <v>1995</v>
      </c>
      <c r="K13">
        <v>1996</v>
      </c>
      <c r="L13" s="8">
        <v>2</v>
      </c>
      <c r="M13" s="8">
        <v>6</v>
      </c>
      <c r="N13" s="8" t="s">
        <v>33</v>
      </c>
      <c r="O13" s="8">
        <v>6</v>
      </c>
      <c r="P13" s="8">
        <v>0</v>
      </c>
      <c r="Q13">
        <v>2.9453389999999999E-2</v>
      </c>
      <c r="R13">
        <v>0.1321061</v>
      </c>
      <c r="S13">
        <v>0.2463052</v>
      </c>
      <c r="T13">
        <v>0.34587289999999998</v>
      </c>
      <c r="U13" s="15" t="str">
        <f t="shared" si="3"/>
        <v>NTH1995</v>
      </c>
      <c r="V13">
        <f t="shared" si="4"/>
        <v>0.41132713200312432</v>
      </c>
      <c r="W13">
        <f t="shared" si="5"/>
        <v>0.40049989348860326</v>
      </c>
      <c r="Y13" s="15" t="str">
        <f t="shared" si="6"/>
        <v>AKS1982</v>
      </c>
      <c r="Z13" s="1" t="s">
        <v>30</v>
      </c>
      <c r="AA13">
        <v>1982</v>
      </c>
      <c r="AB13" t="s">
        <v>33</v>
      </c>
      <c r="AC13">
        <f t="shared" si="1"/>
        <v>0.36587259838180408</v>
      </c>
      <c r="AD13">
        <f t="shared" si="7"/>
        <v>0.35294707046416673</v>
      </c>
      <c r="AE13" s="5"/>
      <c r="AF13" s="5">
        <v>1042</v>
      </c>
      <c r="AG13" s="5">
        <v>3489</v>
      </c>
      <c r="AH13" s="5">
        <v>7630</v>
      </c>
      <c r="AI13" s="5">
        <v>1929</v>
      </c>
      <c r="AJ13" s="5"/>
      <c r="AK13" s="5">
        <v>0</v>
      </c>
      <c r="AL13" s="5">
        <v>0</v>
      </c>
      <c r="AM13" s="5">
        <v>349</v>
      </c>
      <c r="AN13" s="5">
        <v>167</v>
      </c>
      <c r="AO13" s="5"/>
      <c r="AP13" s="5">
        <v>0</v>
      </c>
      <c r="AQ13" s="5">
        <v>0</v>
      </c>
      <c r="AR13" s="5">
        <v>0</v>
      </c>
      <c r="AS13" s="5">
        <v>0</v>
      </c>
      <c r="AT13" s="5"/>
      <c r="AU13" s="5">
        <v>1231</v>
      </c>
      <c r="AV13" s="5">
        <v>4950</v>
      </c>
      <c r="AW13" s="5">
        <v>12209</v>
      </c>
      <c r="AX13" s="5">
        <v>6925</v>
      </c>
      <c r="AY13" s="5">
        <v>14090</v>
      </c>
      <c r="AZ13" s="5">
        <v>516</v>
      </c>
      <c r="BA13" s="5">
        <v>0</v>
      </c>
      <c r="BB13" s="5">
        <v>25315</v>
      </c>
      <c r="BF13" t="s">
        <v>30</v>
      </c>
      <c r="BG13" t="s">
        <v>30</v>
      </c>
      <c r="BH13" t="s">
        <v>605</v>
      </c>
      <c r="BI13" t="s">
        <v>606</v>
      </c>
      <c r="BJ13" t="s">
        <v>142</v>
      </c>
      <c r="BK13" t="s">
        <v>143</v>
      </c>
      <c r="BL13" t="s">
        <v>183</v>
      </c>
      <c r="BM13">
        <v>1985</v>
      </c>
      <c r="BN13">
        <v>1987</v>
      </c>
      <c r="BO13">
        <v>3</v>
      </c>
      <c r="BP13">
        <v>6</v>
      </c>
      <c r="BQ13" t="s">
        <v>33</v>
      </c>
      <c r="BR13">
        <v>6</v>
      </c>
      <c r="BS13">
        <v>0</v>
      </c>
      <c r="BT13">
        <v>5.8259230000000002E-2</v>
      </c>
      <c r="BU13">
        <v>0.43684430000000002</v>
      </c>
      <c r="BV13">
        <v>0.1902942</v>
      </c>
      <c r="BW13">
        <v>0.54400959999999998</v>
      </c>
      <c r="BX13" t="s">
        <v>575</v>
      </c>
      <c r="BY13">
        <v>0.36840082993929146</v>
      </c>
      <c r="BZ13">
        <v>0.35449166218396988</v>
      </c>
    </row>
    <row r="14" spans="1:78" x14ac:dyDescent="0.25">
      <c r="A14" s="23" t="s">
        <v>118</v>
      </c>
      <c r="C14" t="s">
        <v>117</v>
      </c>
      <c r="D14" s="15" t="str">
        <f>VLOOKUP(C14,xWalk!C$3:D$55,2)</f>
        <v>NTH</v>
      </c>
      <c r="E14" s="22" t="str">
        <f t="shared" si="0"/>
        <v>'Atnarko Summer'</v>
      </c>
      <c r="F14" s="22" t="str">
        <f t="shared" si="2"/>
        <v>NTH.ATN</v>
      </c>
      <c r="G14" t="s">
        <v>119</v>
      </c>
      <c r="H14" t="s">
        <v>120</v>
      </c>
      <c r="I14" t="s">
        <v>121</v>
      </c>
      <c r="J14">
        <v>1996</v>
      </c>
      <c r="K14">
        <v>1997</v>
      </c>
      <c r="L14" s="8">
        <v>2</v>
      </c>
      <c r="M14" s="8">
        <v>6</v>
      </c>
      <c r="N14" s="8" t="s">
        <v>33</v>
      </c>
      <c r="O14" s="8">
        <v>6</v>
      </c>
      <c r="P14" s="8">
        <v>0</v>
      </c>
      <c r="Q14">
        <v>1.7488719999999999E-2</v>
      </c>
      <c r="R14">
        <v>9.669925E-2</v>
      </c>
      <c r="S14">
        <v>0.23909179999999999</v>
      </c>
      <c r="T14">
        <v>0.31267109999999998</v>
      </c>
      <c r="U14" s="15" t="str">
        <f t="shared" si="3"/>
        <v>NTH1996</v>
      </c>
      <c r="V14">
        <f t="shared" si="4"/>
        <v>0.38349007026265047</v>
      </c>
      <c r="W14">
        <f t="shared" si="5"/>
        <v>0.37033961660372361</v>
      </c>
      <c r="Y14" s="15" t="str">
        <f t="shared" si="6"/>
        <v>AKS1983</v>
      </c>
      <c r="Z14" s="1" t="s">
        <v>30</v>
      </c>
      <c r="AA14">
        <v>1983</v>
      </c>
      <c r="AB14" t="s">
        <v>33</v>
      </c>
      <c r="AC14">
        <f t="shared" si="1"/>
        <v>0.33184828416616496</v>
      </c>
      <c r="AD14">
        <f t="shared" si="7"/>
        <v>0.31080674292594823</v>
      </c>
      <c r="AE14" s="5"/>
      <c r="AF14" s="5">
        <v>707</v>
      </c>
      <c r="AG14" s="5">
        <v>3631</v>
      </c>
      <c r="AH14" s="5">
        <v>4395</v>
      </c>
      <c r="AI14" s="5">
        <v>1592</v>
      </c>
      <c r="AJ14" s="5"/>
      <c r="AK14" s="5">
        <v>0</v>
      </c>
      <c r="AL14" s="5">
        <v>0</v>
      </c>
      <c r="AM14" s="5">
        <v>560</v>
      </c>
      <c r="AN14" s="5">
        <v>139</v>
      </c>
      <c r="AO14" s="5"/>
      <c r="AP14" s="5">
        <v>0</v>
      </c>
      <c r="AQ14" s="5">
        <v>0</v>
      </c>
      <c r="AR14" s="5">
        <v>0</v>
      </c>
      <c r="AS14" s="5">
        <v>0</v>
      </c>
      <c r="AT14" s="5"/>
      <c r="AU14" s="5">
        <v>1600</v>
      </c>
      <c r="AV14" s="5">
        <v>3349</v>
      </c>
      <c r="AW14" s="5">
        <v>12803</v>
      </c>
      <c r="AX14" s="5">
        <v>4444</v>
      </c>
      <c r="AY14" s="5">
        <v>10325</v>
      </c>
      <c r="AZ14" s="5">
        <v>699</v>
      </c>
      <c r="BA14" s="5">
        <v>0</v>
      </c>
      <c r="BB14" s="5">
        <v>22196</v>
      </c>
      <c r="BF14" t="s">
        <v>30</v>
      </c>
      <c r="BG14" t="s">
        <v>30</v>
      </c>
      <c r="BH14" t="s">
        <v>605</v>
      </c>
      <c r="BI14" t="s">
        <v>606</v>
      </c>
      <c r="BJ14" t="s">
        <v>142</v>
      </c>
      <c r="BK14" t="s">
        <v>143</v>
      </c>
      <c r="BL14" t="s">
        <v>183</v>
      </c>
      <c r="BM14">
        <v>1986</v>
      </c>
      <c r="BN14">
        <v>1988</v>
      </c>
      <c r="BO14">
        <v>3</v>
      </c>
      <c r="BP14">
        <v>6</v>
      </c>
      <c r="BQ14" t="s">
        <v>33</v>
      </c>
      <c r="BR14">
        <v>6</v>
      </c>
      <c r="BS14">
        <v>0</v>
      </c>
      <c r="BT14">
        <v>0.125112</v>
      </c>
      <c r="BU14">
        <v>0.60555959999999998</v>
      </c>
      <c r="BV14">
        <v>0.3247234</v>
      </c>
      <c r="BW14">
        <v>0.73364359999999995</v>
      </c>
      <c r="BX14" t="s">
        <v>576</v>
      </c>
      <c r="BY14">
        <v>0.41143504104160772</v>
      </c>
      <c r="BZ14">
        <v>0.39060288706481744</v>
      </c>
    </row>
    <row r="15" spans="1:78" x14ac:dyDescent="0.25">
      <c r="A15" s="23" t="s">
        <v>118</v>
      </c>
      <c r="C15" t="s">
        <v>117</v>
      </c>
      <c r="D15" s="15" t="str">
        <f>VLOOKUP(C15,xWalk!C$3:D$55,2)</f>
        <v>NTH</v>
      </c>
      <c r="E15" s="22" t="str">
        <f t="shared" si="0"/>
        <v>'Atnarko Summer'</v>
      </c>
      <c r="F15" s="22" t="str">
        <f t="shared" si="2"/>
        <v>NTH.ATN</v>
      </c>
      <c r="G15" t="s">
        <v>119</v>
      </c>
      <c r="H15" t="s">
        <v>120</v>
      </c>
      <c r="I15" t="s">
        <v>121</v>
      </c>
      <c r="J15">
        <v>1997</v>
      </c>
      <c r="K15">
        <v>1998</v>
      </c>
      <c r="L15" s="8">
        <v>2</v>
      </c>
      <c r="M15" s="8">
        <v>6</v>
      </c>
      <c r="N15" s="8" t="s">
        <v>33</v>
      </c>
      <c r="O15" s="8">
        <v>6</v>
      </c>
      <c r="P15" s="8">
        <v>0</v>
      </c>
      <c r="Q15">
        <v>5.2928799999999998E-3</v>
      </c>
      <c r="R15">
        <v>0.16842960000000001</v>
      </c>
      <c r="S15">
        <v>0.3901403</v>
      </c>
      <c r="T15">
        <v>0.49285869999999998</v>
      </c>
      <c r="U15" s="15" t="str">
        <f t="shared" si="3"/>
        <v>NTH1997</v>
      </c>
      <c r="V15">
        <f t="shared" si="4"/>
        <v>0.37089709350086975</v>
      </c>
      <c r="W15">
        <f t="shared" si="5"/>
        <v>0.36261561640464163</v>
      </c>
      <c r="Y15" s="15" t="str">
        <f t="shared" si="6"/>
        <v>AKS1984</v>
      </c>
      <c r="Z15" s="1" t="s">
        <v>30</v>
      </c>
      <c r="AA15">
        <v>1984</v>
      </c>
      <c r="AB15" t="s">
        <v>33</v>
      </c>
      <c r="AC15">
        <f t="shared" si="1"/>
        <v>0.35097227968556061</v>
      </c>
      <c r="AD15">
        <f t="shared" si="7"/>
        <v>0.32631361191559782</v>
      </c>
      <c r="AE15" s="5"/>
      <c r="AF15" s="5">
        <v>588</v>
      </c>
      <c r="AG15" s="5">
        <v>1690</v>
      </c>
      <c r="AH15" s="5">
        <v>4201</v>
      </c>
      <c r="AI15" s="5">
        <v>1408</v>
      </c>
      <c r="AJ15" s="5"/>
      <c r="AK15" s="5">
        <v>0</v>
      </c>
      <c r="AL15" s="5">
        <v>0</v>
      </c>
      <c r="AM15" s="5">
        <v>521</v>
      </c>
      <c r="AN15" s="5">
        <v>75</v>
      </c>
      <c r="AO15" s="5"/>
      <c r="AP15" s="5">
        <v>0</v>
      </c>
      <c r="AQ15" s="5">
        <v>0</v>
      </c>
      <c r="AR15" s="5">
        <v>0</v>
      </c>
      <c r="AS15" s="5">
        <v>0</v>
      </c>
      <c r="AT15" s="5"/>
      <c r="AU15" s="5">
        <v>1231</v>
      </c>
      <c r="AV15" s="5">
        <v>2272</v>
      </c>
      <c r="AW15" s="5">
        <v>8417</v>
      </c>
      <c r="AX15" s="5">
        <v>3767</v>
      </c>
      <c r="AY15" s="5">
        <v>7887</v>
      </c>
      <c r="AZ15" s="5">
        <v>596</v>
      </c>
      <c r="BA15" s="5">
        <v>0</v>
      </c>
      <c r="BB15" s="5">
        <v>15687</v>
      </c>
      <c r="BF15" t="s">
        <v>30</v>
      </c>
      <c r="BG15" t="s">
        <v>30</v>
      </c>
      <c r="BH15" t="s">
        <v>605</v>
      </c>
      <c r="BI15" t="s">
        <v>606</v>
      </c>
      <c r="BJ15" t="s">
        <v>142</v>
      </c>
      <c r="BK15" t="s">
        <v>143</v>
      </c>
      <c r="BL15" t="s">
        <v>183</v>
      </c>
      <c r="BM15">
        <v>1987</v>
      </c>
      <c r="BN15">
        <v>1989</v>
      </c>
      <c r="BO15">
        <v>3</v>
      </c>
      <c r="BP15">
        <v>6</v>
      </c>
      <c r="BQ15" t="s">
        <v>33</v>
      </c>
      <c r="BR15">
        <v>6</v>
      </c>
      <c r="BS15">
        <v>0</v>
      </c>
      <c r="BT15">
        <v>6.2831780000000004E-2</v>
      </c>
      <c r="BU15">
        <v>0.45835500000000001</v>
      </c>
      <c r="BV15">
        <v>0.2257004</v>
      </c>
      <c r="BW15">
        <v>0.58060449999999997</v>
      </c>
      <c r="BX15" t="s">
        <v>577</v>
      </c>
      <c r="BY15">
        <v>0.40994307796751789</v>
      </c>
      <c r="BZ15">
        <v>0.3634654551151496</v>
      </c>
    </row>
    <row r="16" spans="1:78" x14ac:dyDescent="0.25">
      <c r="A16" s="23" t="s">
        <v>118</v>
      </c>
      <c r="C16" t="s">
        <v>117</v>
      </c>
      <c r="D16" s="15" t="str">
        <f>VLOOKUP(C16,xWalk!C$3:D$55,2)</f>
        <v>NTH</v>
      </c>
      <c r="E16" s="22" t="str">
        <f t="shared" si="0"/>
        <v>'Atnarko Summer'</v>
      </c>
      <c r="F16" s="22" t="str">
        <f t="shared" si="2"/>
        <v>NTH.ATN</v>
      </c>
      <c r="G16" t="s">
        <v>119</v>
      </c>
      <c r="H16" t="s">
        <v>120</v>
      </c>
      <c r="I16" t="s">
        <v>121</v>
      </c>
      <c r="J16">
        <v>1998</v>
      </c>
      <c r="K16">
        <v>1999</v>
      </c>
      <c r="L16" s="8">
        <v>2</v>
      </c>
      <c r="M16" s="8">
        <v>6</v>
      </c>
      <c r="N16" s="8" t="s">
        <v>33</v>
      </c>
      <c r="O16" s="8">
        <v>6</v>
      </c>
      <c r="P16" s="8">
        <v>0</v>
      </c>
      <c r="Q16">
        <v>2.186223E-2</v>
      </c>
      <c r="R16">
        <v>0.22908429999999999</v>
      </c>
      <c r="S16">
        <v>0.36397770000000002</v>
      </c>
      <c r="T16">
        <v>0.50968040000000003</v>
      </c>
      <c r="U16" s="15" t="str">
        <f t="shared" si="3"/>
        <v>NTH1998</v>
      </c>
      <c r="V16">
        <f t="shared" si="4"/>
        <v>0.43781908587190593</v>
      </c>
      <c r="W16">
        <f t="shared" si="5"/>
        <v>0.4311893585617847</v>
      </c>
      <c r="Y16" s="15" t="str">
        <f t="shared" si="6"/>
        <v>AKS1985</v>
      </c>
      <c r="Z16" s="1" t="s">
        <v>30</v>
      </c>
      <c r="AA16">
        <v>1985</v>
      </c>
      <c r="AB16" t="s">
        <v>33</v>
      </c>
      <c r="AC16">
        <f t="shared" si="1"/>
        <v>0.36840082993929146</v>
      </c>
      <c r="AD16">
        <f t="shared" si="7"/>
        <v>0.35449166218396988</v>
      </c>
      <c r="AE16" s="5"/>
      <c r="AF16" s="5">
        <v>287</v>
      </c>
      <c r="AG16" s="5">
        <v>1180</v>
      </c>
      <c r="AH16" s="5">
        <v>2377</v>
      </c>
      <c r="AI16" s="5">
        <v>769</v>
      </c>
      <c r="AJ16" s="5"/>
      <c r="AK16" s="5">
        <v>0</v>
      </c>
      <c r="AL16" s="5">
        <v>0</v>
      </c>
      <c r="AM16" s="5">
        <v>147</v>
      </c>
      <c r="AN16" s="5">
        <v>34</v>
      </c>
      <c r="AO16" s="5"/>
      <c r="AP16" s="5">
        <v>0</v>
      </c>
      <c r="AQ16" s="5">
        <v>0</v>
      </c>
      <c r="AR16" s="5">
        <v>0</v>
      </c>
      <c r="AS16" s="5">
        <v>0</v>
      </c>
      <c r="AT16" s="5"/>
      <c r="AU16" s="5">
        <v>1045</v>
      </c>
      <c r="AV16" s="5">
        <v>1701</v>
      </c>
      <c r="AW16" s="5">
        <v>4049</v>
      </c>
      <c r="AX16" s="5">
        <v>1424</v>
      </c>
      <c r="AY16" s="5">
        <v>4613</v>
      </c>
      <c r="AZ16" s="5">
        <v>181</v>
      </c>
      <c r="BA16" s="5">
        <v>0</v>
      </c>
      <c r="BB16" s="5">
        <v>8219</v>
      </c>
      <c r="BF16" t="s">
        <v>30</v>
      </c>
      <c r="BG16" t="s">
        <v>30</v>
      </c>
      <c r="BH16" t="s">
        <v>605</v>
      </c>
      <c r="BI16" t="s">
        <v>606</v>
      </c>
      <c r="BJ16" t="s">
        <v>142</v>
      </c>
      <c r="BK16" t="s">
        <v>143</v>
      </c>
      <c r="BL16" t="s">
        <v>183</v>
      </c>
      <c r="BM16">
        <v>1988</v>
      </c>
      <c r="BN16">
        <v>1990</v>
      </c>
      <c r="BO16">
        <v>3</v>
      </c>
      <c r="BP16">
        <v>6</v>
      </c>
      <c r="BQ16" t="s">
        <v>33</v>
      </c>
      <c r="BR16">
        <v>6</v>
      </c>
      <c r="BS16">
        <v>0</v>
      </c>
      <c r="BT16">
        <v>4.4656460000000002E-2</v>
      </c>
      <c r="BU16">
        <v>0.57957760000000003</v>
      </c>
      <c r="BV16">
        <v>0.209454</v>
      </c>
      <c r="BW16">
        <v>0.66763680000000003</v>
      </c>
      <c r="BX16" t="s">
        <v>578</v>
      </c>
      <c r="BY16">
        <v>0.39516778523489932</v>
      </c>
      <c r="BZ16">
        <v>0.37557046979865771</v>
      </c>
    </row>
    <row r="17" spans="1:78" x14ac:dyDescent="0.25">
      <c r="A17" s="23" t="s">
        <v>118</v>
      </c>
      <c r="C17" t="s">
        <v>117</v>
      </c>
      <c r="D17" s="15" t="str">
        <f>VLOOKUP(C17,xWalk!C$3:D$55,2)</f>
        <v>NTH</v>
      </c>
      <c r="E17" s="22" t="str">
        <f t="shared" si="0"/>
        <v>'Atnarko Summer'</v>
      </c>
      <c r="F17" s="22" t="str">
        <f t="shared" si="2"/>
        <v>NTH.ATN</v>
      </c>
      <c r="G17" t="s">
        <v>119</v>
      </c>
      <c r="H17" t="s">
        <v>120</v>
      </c>
      <c r="I17" t="s">
        <v>121</v>
      </c>
      <c r="J17">
        <v>1999</v>
      </c>
      <c r="K17">
        <v>2000</v>
      </c>
      <c r="L17" s="8">
        <v>2</v>
      </c>
      <c r="M17" s="8">
        <v>6</v>
      </c>
      <c r="N17" s="8" t="s">
        <v>33</v>
      </c>
      <c r="O17" s="8">
        <v>6</v>
      </c>
      <c r="P17" s="8">
        <v>0</v>
      </c>
      <c r="Q17">
        <v>1.332764E-2</v>
      </c>
      <c r="R17">
        <v>0.1983606</v>
      </c>
      <c r="S17">
        <v>0.36388350000000003</v>
      </c>
      <c r="T17">
        <v>0.490064</v>
      </c>
      <c r="U17" s="15" t="str">
        <f t="shared" si="3"/>
        <v>NTH1999</v>
      </c>
      <c r="V17">
        <f t="shared" si="4"/>
        <v>0.47383643646158657</v>
      </c>
      <c r="W17">
        <f t="shared" si="5"/>
        <v>0.46638074843188065</v>
      </c>
      <c r="Y17" s="15" t="str">
        <f t="shared" si="6"/>
        <v>AKS1986</v>
      </c>
      <c r="Z17" s="1" t="s">
        <v>30</v>
      </c>
      <c r="AA17">
        <v>1986</v>
      </c>
      <c r="AB17" t="s">
        <v>33</v>
      </c>
      <c r="AC17">
        <f t="shared" si="1"/>
        <v>0.41143504104160772</v>
      </c>
      <c r="AD17">
        <f t="shared" si="7"/>
        <v>0.39060288706481744</v>
      </c>
      <c r="AE17" s="5"/>
      <c r="AF17" s="5">
        <v>491</v>
      </c>
      <c r="AG17" s="5">
        <v>2096</v>
      </c>
      <c r="AH17" s="5">
        <v>3520</v>
      </c>
      <c r="AI17" s="5">
        <v>793</v>
      </c>
      <c r="AJ17" s="5"/>
      <c r="AK17" s="5">
        <v>0</v>
      </c>
      <c r="AL17" s="5">
        <v>0</v>
      </c>
      <c r="AM17" s="5">
        <v>258</v>
      </c>
      <c r="AN17" s="5">
        <v>110</v>
      </c>
      <c r="AO17" s="5"/>
      <c r="AP17" s="5">
        <v>0</v>
      </c>
      <c r="AQ17" s="5">
        <v>0</v>
      </c>
      <c r="AR17" s="5">
        <v>0</v>
      </c>
      <c r="AS17" s="5">
        <v>0</v>
      </c>
      <c r="AT17" s="5"/>
      <c r="AU17" s="5">
        <v>260</v>
      </c>
      <c r="AV17" s="5">
        <v>2489</v>
      </c>
      <c r="AW17" s="5">
        <v>5987</v>
      </c>
      <c r="AX17" s="5">
        <v>1661</v>
      </c>
      <c r="AY17" s="5">
        <v>6900</v>
      </c>
      <c r="AZ17" s="5">
        <v>368</v>
      </c>
      <c r="BA17" s="5">
        <v>0</v>
      </c>
      <c r="BB17" s="5">
        <v>10397</v>
      </c>
      <c r="BF17" t="s">
        <v>30</v>
      </c>
      <c r="BG17" t="s">
        <v>30</v>
      </c>
      <c r="BH17" t="s">
        <v>605</v>
      </c>
      <c r="BI17" t="s">
        <v>606</v>
      </c>
      <c r="BJ17" t="s">
        <v>142</v>
      </c>
      <c r="BK17" t="s">
        <v>143</v>
      </c>
      <c r="BL17" t="s">
        <v>183</v>
      </c>
      <c r="BM17">
        <v>1989</v>
      </c>
      <c r="BN17">
        <v>1991</v>
      </c>
      <c r="BO17">
        <v>3</v>
      </c>
      <c r="BP17">
        <v>6</v>
      </c>
      <c r="BQ17" t="s">
        <v>33</v>
      </c>
      <c r="BR17">
        <v>6</v>
      </c>
      <c r="BS17">
        <v>0</v>
      </c>
      <c r="BT17">
        <v>3.2469159999999997E-2</v>
      </c>
      <c r="BU17">
        <v>0.44641619999999999</v>
      </c>
      <c r="BV17">
        <v>0.21737699999999999</v>
      </c>
      <c r="BW17">
        <v>0.56675260000000005</v>
      </c>
      <c r="BX17" t="s">
        <v>579</v>
      </c>
      <c r="BY17">
        <v>0.38027312060573282</v>
      </c>
      <c r="BZ17">
        <v>0.34505137912385075</v>
      </c>
    </row>
    <row r="18" spans="1:78" x14ac:dyDescent="0.25">
      <c r="A18" s="23" t="s">
        <v>118</v>
      </c>
      <c r="C18" t="s">
        <v>117</v>
      </c>
      <c r="D18" s="15" t="str">
        <f>VLOOKUP(C18,xWalk!C$3:D$55,2)</f>
        <v>NTH</v>
      </c>
      <c r="E18" s="22" t="str">
        <f t="shared" si="0"/>
        <v>'Atnarko Summer'</v>
      </c>
      <c r="F18" s="22" t="str">
        <f t="shared" si="2"/>
        <v>NTH.ATN</v>
      </c>
      <c r="G18" t="s">
        <v>119</v>
      </c>
      <c r="H18" t="s">
        <v>120</v>
      </c>
      <c r="I18" t="s">
        <v>121</v>
      </c>
      <c r="J18">
        <v>2000</v>
      </c>
      <c r="K18">
        <v>2001</v>
      </c>
      <c r="L18" s="8">
        <v>2</v>
      </c>
      <c r="M18" s="8">
        <v>6</v>
      </c>
      <c r="N18" s="8" t="s">
        <v>33</v>
      </c>
      <c r="O18" s="8">
        <v>6</v>
      </c>
      <c r="P18" s="8">
        <v>0</v>
      </c>
      <c r="Q18">
        <v>1.3664809999999999E-2</v>
      </c>
      <c r="R18">
        <v>0.28958679999999998</v>
      </c>
      <c r="S18">
        <v>0.41956339999999998</v>
      </c>
      <c r="T18">
        <v>0.58765020000000001</v>
      </c>
      <c r="U18" s="15" t="str">
        <f t="shared" si="3"/>
        <v>NTH2000</v>
      </c>
      <c r="V18">
        <f t="shared" si="4"/>
        <v>0.53934201941843785</v>
      </c>
      <c r="W18">
        <f t="shared" si="5"/>
        <v>0.53442547135271135</v>
      </c>
      <c r="Y18" s="15" t="str">
        <f t="shared" si="6"/>
        <v>AKS1987</v>
      </c>
      <c r="Z18" s="1" t="s">
        <v>30</v>
      </c>
      <c r="AA18">
        <v>1987</v>
      </c>
      <c r="AB18" t="s">
        <v>33</v>
      </c>
      <c r="AC18">
        <f t="shared" si="1"/>
        <v>0.40994307796751789</v>
      </c>
      <c r="AD18">
        <f t="shared" si="7"/>
        <v>0.3634654551151496</v>
      </c>
      <c r="AE18" s="5"/>
      <c r="AF18" s="5">
        <v>514</v>
      </c>
      <c r="AG18" s="5">
        <v>2080</v>
      </c>
      <c r="AH18" s="5">
        <v>3183</v>
      </c>
      <c r="AI18" s="5">
        <v>1183</v>
      </c>
      <c r="AJ18" s="5"/>
      <c r="AK18" s="5">
        <v>0</v>
      </c>
      <c r="AL18" s="5">
        <v>0</v>
      </c>
      <c r="AM18" s="5">
        <v>822</v>
      </c>
      <c r="AN18" s="5">
        <v>68</v>
      </c>
      <c r="AO18" s="5"/>
      <c r="AP18" s="5">
        <v>0</v>
      </c>
      <c r="AQ18" s="5">
        <v>0</v>
      </c>
      <c r="AR18" s="5">
        <v>0</v>
      </c>
      <c r="AS18" s="5">
        <v>0</v>
      </c>
      <c r="AT18" s="5"/>
      <c r="AU18" s="5">
        <v>954</v>
      </c>
      <c r="AV18" s="5">
        <v>2125</v>
      </c>
      <c r="AW18" s="5">
        <v>4883</v>
      </c>
      <c r="AX18" s="5">
        <v>3337</v>
      </c>
      <c r="AY18" s="5">
        <v>6960</v>
      </c>
      <c r="AZ18" s="5">
        <v>890</v>
      </c>
      <c r="BA18" s="5">
        <v>0</v>
      </c>
      <c r="BB18" s="5">
        <v>11299</v>
      </c>
      <c r="BF18" t="s">
        <v>30</v>
      </c>
      <c r="BG18" t="s">
        <v>30</v>
      </c>
      <c r="BH18" t="s">
        <v>605</v>
      </c>
      <c r="BI18" t="s">
        <v>606</v>
      </c>
      <c r="BJ18" t="s">
        <v>142</v>
      </c>
      <c r="BK18" t="s">
        <v>143</v>
      </c>
      <c r="BL18" t="s">
        <v>183</v>
      </c>
      <c r="BM18">
        <v>1990</v>
      </c>
      <c r="BN18">
        <v>1992</v>
      </c>
      <c r="BO18">
        <v>3</v>
      </c>
      <c r="BP18">
        <v>6</v>
      </c>
      <c r="BQ18" t="s">
        <v>33</v>
      </c>
      <c r="BR18">
        <v>6</v>
      </c>
      <c r="BS18">
        <v>0</v>
      </c>
      <c r="BT18">
        <v>4.1796899999999998E-2</v>
      </c>
      <c r="BU18">
        <v>0.52010880000000004</v>
      </c>
      <c r="BV18">
        <v>0.40480820000000001</v>
      </c>
      <c r="BW18">
        <v>0.71437260000000002</v>
      </c>
      <c r="BX18" t="s">
        <v>580</v>
      </c>
      <c r="BY18">
        <v>0.43510219872332195</v>
      </c>
      <c r="BZ18">
        <v>0.40918176542652651</v>
      </c>
    </row>
    <row r="19" spans="1:78" x14ac:dyDescent="0.25">
      <c r="A19" s="23" t="s">
        <v>118</v>
      </c>
      <c r="C19" t="s">
        <v>117</v>
      </c>
      <c r="D19" s="15" t="str">
        <f>VLOOKUP(C19,xWalk!C$3:D$55,2)</f>
        <v>NTH</v>
      </c>
      <c r="E19" s="22" t="str">
        <f t="shared" si="0"/>
        <v>'Atnarko Summer'</v>
      </c>
      <c r="F19" s="22" t="str">
        <f t="shared" si="2"/>
        <v>NTH.ATN</v>
      </c>
      <c r="G19" t="s">
        <v>119</v>
      </c>
      <c r="H19" t="s">
        <v>120</v>
      </c>
      <c r="I19" t="s">
        <v>121</v>
      </c>
      <c r="J19">
        <v>2001</v>
      </c>
      <c r="K19">
        <v>2002</v>
      </c>
      <c r="L19" s="8">
        <v>2</v>
      </c>
      <c r="M19" s="8">
        <v>6</v>
      </c>
      <c r="N19" s="8" t="s">
        <v>33</v>
      </c>
      <c r="O19" s="8">
        <v>6</v>
      </c>
      <c r="P19" s="8">
        <v>0</v>
      </c>
      <c r="Q19">
        <v>3.3928090000000001E-2</v>
      </c>
      <c r="R19">
        <v>0.26968059999999999</v>
      </c>
      <c r="S19">
        <v>0.22524810000000001</v>
      </c>
      <c r="T19">
        <v>0.43418370000000001</v>
      </c>
      <c r="U19" s="15" t="str">
        <f t="shared" si="3"/>
        <v>NTH2001</v>
      </c>
      <c r="V19">
        <f t="shared" si="4"/>
        <v>0.62165272615995959</v>
      </c>
      <c r="W19">
        <f t="shared" si="5"/>
        <v>0.615845167241731</v>
      </c>
      <c r="Y19" s="15" t="str">
        <f t="shared" si="6"/>
        <v>AKS1988</v>
      </c>
      <c r="Z19" s="1" t="s">
        <v>30</v>
      </c>
      <c r="AA19">
        <v>1988</v>
      </c>
      <c r="AB19" t="s">
        <v>33</v>
      </c>
      <c r="AC19">
        <f t="shared" si="1"/>
        <v>0.39516778523489932</v>
      </c>
      <c r="AD19">
        <f t="shared" si="7"/>
        <v>0.37557046979865771</v>
      </c>
      <c r="AE19" s="5"/>
      <c r="AF19" s="5">
        <v>525</v>
      </c>
      <c r="AG19" s="5">
        <v>1870</v>
      </c>
      <c r="AH19" s="5">
        <v>3428</v>
      </c>
      <c r="AI19" s="5">
        <v>1172</v>
      </c>
      <c r="AJ19" s="5"/>
      <c r="AK19" s="5">
        <v>0</v>
      </c>
      <c r="AL19" s="5">
        <v>0</v>
      </c>
      <c r="AM19" s="5">
        <v>225</v>
      </c>
      <c r="AN19" s="5">
        <v>140</v>
      </c>
      <c r="AO19" s="5"/>
      <c r="AP19" s="5">
        <v>0</v>
      </c>
      <c r="AQ19" s="5">
        <v>0</v>
      </c>
      <c r="AR19" s="5">
        <v>0</v>
      </c>
      <c r="AS19" s="5">
        <v>0</v>
      </c>
      <c r="AT19" s="5"/>
      <c r="AU19" s="5">
        <v>294</v>
      </c>
      <c r="AV19" s="5">
        <v>1121</v>
      </c>
      <c r="AW19" s="5">
        <v>6232</v>
      </c>
      <c r="AX19" s="5">
        <v>3618</v>
      </c>
      <c r="AY19" s="5">
        <v>6995</v>
      </c>
      <c r="AZ19" s="5">
        <v>365</v>
      </c>
      <c r="BA19" s="5">
        <v>0</v>
      </c>
      <c r="BB19" s="5">
        <v>11265</v>
      </c>
      <c r="BF19" t="s">
        <v>30</v>
      </c>
      <c r="BG19" t="s">
        <v>30</v>
      </c>
      <c r="BH19" t="s">
        <v>605</v>
      </c>
      <c r="BI19" t="s">
        <v>606</v>
      </c>
      <c r="BJ19" t="s">
        <v>142</v>
      </c>
      <c r="BK19" t="s">
        <v>143</v>
      </c>
      <c r="BL19" t="s">
        <v>183</v>
      </c>
      <c r="BM19">
        <v>1991</v>
      </c>
      <c r="BN19">
        <v>1993</v>
      </c>
      <c r="BO19">
        <v>3</v>
      </c>
      <c r="BP19">
        <v>6</v>
      </c>
      <c r="BQ19" t="s">
        <v>33</v>
      </c>
      <c r="BR19">
        <v>6</v>
      </c>
      <c r="BS19">
        <v>0</v>
      </c>
      <c r="BT19">
        <v>5.2122460000000002E-2</v>
      </c>
      <c r="BU19">
        <v>0.52008560000000004</v>
      </c>
      <c r="BV19">
        <v>0.35995749999999999</v>
      </c>
      <c r="BW19">
        <v>0.69283439999999996</v>
      </c>
      <c r="BX19" t="s">
        <v>581</v>
      </c>
      <c r="BY19">
        <v>0.42738024837374333</v>
      </c>
      <c r="BZ19">
        <v>0.41874630396215257</v>
      </c>
    </row>
    <row r="20" spans="1:78" x14ac:dyDescent="0.25">
      <c r="A20" s="23" t="s">
        <v>118</v>
      </c>
      <c r="C20" t="s">
        <v>117</v>
      </c>
      <c r="D20" s="15" t="str">
        <f>VLOOKUP(C20,xWalk!C$3:D$55,2)</f>
        <v>NTH</v>
      </c>
      <c r="E20" s="22" t="str">
        <f t="shared" si="0"/>
        <v>'Atnarko Summer'</v>
      </c>
      <c r="F20" s="22" t="str">
        <f t="shared" si="2"/>
        <v>NTH.ATN</v>
      </c>
      <c r="G20" t="s">
        <v>119</v>
      </c>
      <c r="H20" t="s">
        <v>120</v>
      </c>
      <c r="I20" t="s">
        <v>121</v>
      </c>
      <c r="J20">
        <v>2002</v>
      </c>
      <c r="K20">
        <v>2003</v>
      </c>
      <c r="L20" s="8">
        <v>2</v>
      </c>
      <c r="M20" s="8">
        <v>6</v>
      </c>
      <c r="N20" s="8" t="s">
        <v>33</v>
      </c>
      <c r="O20" s="8">
        <v>6</v>
      </c>
      <c r="P20" s="8">
        <v>0</v>
      </c>
      <c r="Q20">
        <v>1.7966570000000001E-2</v>
      </c>
      <c r="R20">
        <v>0.2176215</v>
      </c>
      <c r="S20">
        <v>0.34455380000000002</v>
      </c>
      <c r="T20">
        <v>0.48719299999999999</v>
      </c>
      <c r="U20" s="15" t="str">
        <f t="shared" si="3"/>
        <v>NTH2002</v>
      </c>
      <c r="V20">
        <f t="shared" si="4"/>
        <v>0.61309972079202846</v>
      </c>
      <c r="W20">
        <f t="shared" si="5"/>
        <v>0.60445964292118137</v>
      </c>
      <c r="Y20" s="15" t="str">
        <f t="shared" si="6"/>
        <v>AKS1989</v>
      </c>
      <c r="Z20" s="1" t="s">
        <v>30</v>
      </c>
      <c r="AA20">
        <v>1989</v>
      </c>
      <c r="AB20" t="s">
        <v>33</v>
      </c>
      <c r="AC20">
        <f t="shared" si="1"/>
        <v>0.38027312060573282</v>
      </c>
      <c r="AD20">
        <f t="shared" si="7"/>
        <v>0.34505137912385075</v>
      </c>
      <c r="AE20" s="5"/>
      <c r="AF20" s="5">
        <v>491</v>
      </c>
      <c r="AG20" s="5">
        <v>1485</v>
      </c>
      <c r="AH20" s="5">
        <v>2279</v>
      </c>
      <c r="AI20" s="5">
        <v>849</v>
      </c>
      <c r="AJ20" s="5"/>
      <c r="AK20" s="5">
        <v>0</v>
      </c>
      <c r="AL20" s="5">
        <v>0</v>
      </c>
      <c r="AM20" s="5">
        <v>426</v>
      </c>
      <c r="AN20" s="5">
        <v>95</v>
      </c>
      <c r="AO20" s="5"/>
      <c r="AP20" s="5">
        <v>0</v>
      </c>
      <c r="AQ20" s="5">
        <v>0</v>
      </c>
      <c r="AR20" s="5">
        <v>0</v>
      </c>
      <c r="AS20" s="5">
        <v>0</v>
      </c>
      <c r="AT20" s="5"/>
      <c r="AU20" s="5">
        <v>421</v>
      </c>
      <c r="AV20" s="5">
        <v>1443</v>
      </c>
      <c r="AW20" s="5">
        <v>5007</v>
      </c>
      <c r="AX20" s="5">
        <v>2296</v>
      </c>
      <c r="AY20" s="5">
        <v>5104</v>
      </c>
      <c r="AZ20" s="5">
        <v>521</v>
      </c>
      <c r="BA20" s="5">
        <v>0</v>
      </c>
      <c r="BB20" s="5">
        <v>9167</v>
      </c>
      <c r="BF20" t="s">
        <v>30</v>
      </c>
      <c r="BG20" t="s">
        <v>30</v>
      </c>
      <c r="BH20" t="s">
        <v>605</v>
      </c>
      <c r="BI20" t="s">
        <v>606</v>
      </c>
      <c r="BJ20" t="s">
        <v>142</v>
      </c>
      <c r="BK20" t="s">
        <v>143</v>
      </c>
      <c r="BL20" t="s">
        <v>183</v>
      </c>
      <c r="BM20">
        <v>1992</v>
      </c>
      <c r="BN20">
        <v>1994</v>
      </c>
      <c r="BO20">
        <v>3</v>
      </c>
      <c r="BP20">
        <v>6</v>
      </c>
      <c r="BQ20" t="s">
        <v>33</v>
      </c>
      <c r="BR20">
        <v>6</v>
      </c>
      <c r="BS20">
        <v>0</v>
      </c>
      <c r="BT20">
        <v>4.6217969999999997E-2</v>
      </c>
      <c r="BU20">
        <v>0.48307660000000002</v>
      </c>
      <c r="BV20">
        <v>0.44249909999999998</v>
      </c>
      <c r="BW20">
        <v>0.71181479999999997</v>
      </c>
      <c r="BX20" t="s">
        <v>582</v>
      </c>
      <c r="BY20">
        <v>0.44498228023165354</v>
      </c>
      <c r="BZ20">
        <v>0.43357247817443167</v>
      </c>
    </row>
    <row r="21" spans="1:78" x14ac:dyDescent="0.25">
      <c r="A21" s="23" t="s">
        <v>118</v>
      </c>
      <c r="C21" t="s">
        <v>117</v>
      </c>
      <c r="D21" s="15" t="str">
        <f>VLOOKUP(C21,xWalk!C$3:D$55,2)</f>
        <v>NTH</v>
      </c>
      <c r="E21" s="22" t="str">
        <f t="shared" si="0"/>
        <v>'Atnarko Summer'</v>
      </c>
      <c r="F21" s="22" t="str">
        <f t="shared" si="2"/>
        <v>NTH.ATN</v>
      </c>
      <c r="G21" t="s">
        <v>119</v>
      </c>
      <c r="H21" t="s">
        <v>120</v>
      </c>
      <c r="I21" t="s">
        <v>121</v>
      </c>
      <c r="J21">
        <v>2005</v>
      </c>
      <c r="K21">
        <v>2006</v>
      </c>
      <c r="L21" s="8">
        <v>2</v>
      </c>
      <c r="M21" s="8">
        <v>6</v>
      </c>
      <c r="N21" s="8" t="s">
        <v>33</v>
      </c>
      <c r="O21" s="8">
        <v>6</v>
      </c>
      <c r="P21" s="8">
        <v>0</v>
      </c>
      <c r="Q21">
        <v>2.3293709999999999E-2</v>
      </c>
      <c r="R21">
        <v>0.15653349999999999</v>
      </c>
      <c r="S21">
        <v>0.37260539999999998</v>
      </c>
      <c r="T21">
        <v>0.4708136</v>
      </c>
      <c r="U21" s="15" t="str">
        <f t="shared" si="3"/>
        <v>NTH2005</v>
      </c>
      <c r="V21">
        <f t="shared" si="4"/>
        <v>0.53509027683949284</v>
      </c>
      <c r="W21">
        <f t="shared" si="5"/>
        <v>0.53318802756305872</v>
      </c>
      <c r="Y21" s="15" t="str">
        <f t="shared" si="6"/>
        <v>AKS1990</v>
      </c>
      <c r="Z21" s="1" t="s">
        <v>30</v>
      </c>
      <c r="AA21">
        <v>1990</v>
      </c>
      <c r="AB21" t="s">
        <v>33</v>
      </c>
      <c r="AC21">
        <f t="shared" si="1"/>
        <v>0.43510219872332195</v>
      </c>
      <c r="AD21">
        <f t="shared" si="7"/>
        <v>0.40918176542652651</v>
      </c>
      <c r="AE21" s="5"/>
      <c r="AF21" s="5">
        <v>491</v>
      </c>
      <c r="AG21" s="5">
        <v>1450</v>
      </c>
      <c r="AH21" s="5">
        <v>3089</v>
      </c>
      <c r="AI21" s="5">
        <v>1316</v>
      </c>
      <c r="AJ21" s="5"/>
      <c r="AK21" s="5">
        <v>0</v>
      </c>
      <c r="AL21" s="5">
        <v>0</v>
      </c>
      <c r="AM21" s="5">
        <v>361</v>
      </c>
      <c r="AN21" s="5">
        <v>41</v>
      </c>
      <c r="AO21" s="5"/>
      <c r="AP21" s="5">
        <v>0</v>
      </c>
      <c r="AQ21" s="5">
        <v>0</v>
      </c>
      <c r="AR21" s="5">
        <v>0</v>
      </c>
      <c r="AS21" s="5">
        <v>0</v>
      </c>
      <c r="AT21" s="5"/>
      <c r="AU21" s="5">
        <v>330</v>
      </c>
      <c r="AV21" s="5">
        <v>1481</v>
      </c>
      <c r="AW21" s="5">
        <v>4466</v>
      </c>
      <c r="AX21" s="5">
        <v>2484</v>
      </c>
      <c r="AY21" s="5">
        <v>6346</v>
      </c>
      <c r="AZ21" s="5">
        <v>402</v>
      </c>
      <c r="BA21" s="5">
        <v>0</v>
      </c>
      <c r="BB21" s="5">
        <v>8761</v>
      </c>
      <c r="BF21" t="s">
        <v>30</v>
      </c>
      <c r="BG21" t="s">
        <v>30</v>
      </c>
      <c r="BH21" t="s">
        <v>605</v>
      </c>
      <c r="BI21" t="s">
        <v>606</v>
      </c>
      <c r="BJ21" t="s">
        <v>142</v>
      </c>
      <c r="BK21" t="s">
        <v>143</v>
      </c>
      <c r="BL21" t="s">
        <v>183</v>
      </c>
      <c r="BM21">
        <v>1993</v>
      </c>
      <c r="BN21">
        <v>1995</v>
      </c>
      <c r="BO21">
        <v>3</v>
      </c>
      <c r="BP21">
        <v>6</v>
      </c>
      <c r="BQ21" t="s">
        <v>33</v>
      </c>
      <c r="BR21">
        <v>6</v>
      </c>
      <c r="BS21">
        <v>0</v>
      </c>
      <c r="BT21">
        <v>3.0111450000000001E-2</v>
      </c>
      <c r="BU21">
        <v>0.51452010000000004</v>
      </c>
      <c r="BV21">
        <v>0.46228459999999999</v>
      </c>
      <c r="BW21">
        <v>0.73895</v>
      </c>
      <c r="BX21" t="s">
        <v>583</v>
      </c>
      <c r="BY21">
        <v>0.46394165351330757</v>
      </c>
      <c r="BZ21">
        <v>0.45305611495128723</v>
      </c>
    </row>
    <row r="22" spans="1:78" x14ac:dyDescent="0.25">
      <c r="A22" s="23" t="s">
        <v>118</v>
      </c>
      <c r="C22" t="s">
        <v>117</v>
      </c>
      <c r="D22" s="15" t="str">
        <f>VLOOKUP(C22,xWalk!C$3:D$55,2)</f>
        <v>NTH</v>
      </c>
      <c r="E22" s="22" t="str">
        <f t="shared" si="0"/>
        <v>'Atnarko Summer'</v>
      </c>
      <c r="F22" s="22" t="str">
        <f t="shared" si="2"/>
        <v>NTH.ATN</v>
      </c>
      <c r="G22" t="s">
        <v>119</v>
      </c>
      <c r="H22" t="s">
        <v>120</v>
      </c>
      <c r="I22" t="s">
        <v>121</v>
      </c>
      <c r="J22">
        <v>2006</v>
      </c>
      <c r="K22">
        <v>2007</v>
      </c>
      <c r="L22" s="8">
        <v>2</v>
      </c>
      <c r="M22" s="8">
        <v>6</v>
      </c>
      <c r="N22" s="8" t="s">
        <v>33</v>
      </c>
      <c r="O22" s="8">
        <v>6</v>
      </c>
      <c r="P22" s="8">
        <v>0</v>
      </c>
      <c r="Q22">
        <v>9.6079200000000007E-3</v>
      </c>
      <c r="R22">
        <v>0.28179140000000003</v>
      </c>
      <c r="S22">
        <v>0.3668788</v>
      </c>
      <c r="T22">
        <v>0.54528699999999997</v>
      </c>
      <c r="U22" s="15" t="str">
        <f t="shared" si="3"/>
        <v>NTH2006</v>
      </c>
      <c r="V22">
        <f t="shared" si="4"/>
        <v>0.54351425339737391</v>
      </c>
      <c r="W22">
        <f t="shared" si="5"/>
        <v>0.53949395931347643</v>
      </c>
      <c r="Y22" s="15" t="str">
        <f t="shared" si="6"/>
        <v>AKS1991</v>
      </c>
      <c r="Z22" s="1" t="s">
        <v>30</v>
      </c>
      <c r="AA22">
        <v>1991</v>
      </c>
      <c r="AB22" t="s">
        <v>33</v>
      </c>
      <c r="AC22">
        <f t="shared" si="1"/>
        <v>0.42738024837374333</v>
      </c>
      <c r="AD22">
        <f t="shared" si="7"/>
        <v>0.41874630396215257</v>
      </c>
      <c r="AE22" s="5"/>
      <c r="AF22" s="5">
        <v>567</v>
      </c>
      <c r="AG22" s="5">
        <v>1817</v>
      </c>
      <c r="AH22" s="5">
        <v>3629</v>
      </c>
      <c r="AI22" s="5">
        <v>1068</v>
      </c>
      <c r="AJ22" s="5"/>
      <c r="AK22" s="5">
        <v>0</v>
      </c>
      <c r="AL22" s="5">
        <v>0</v>
      </c>
      <c r="AM22" s="5">
        <v>112</v>
      </c>
      <c r="AN22" s="5">
        <v>34</v>
      </c>
      <c r="AO22" s="5"/>
      <c r="AP22" s="5">
        <v>0</v>
      </c>
      <c r="AQ22" s="5">
        <v>0</v>
      </c>
      <c r="AR22" s="5">
        <v>0</v>
      </c>
      <c r="AS22" s="5">
        <v>0</v>
      </c>
      <c r="AT22" s="5"/>
      <c r="AU22" s="5">
        <v>575</v>
      </c>
      <c r="AV22" s="5">
        <v>1785</v>
      </c>
      <c r="AW22" s="5">
        <v>5165</v>
      </c>
      <c r="AX22" s="5">
        <v>2158</v>
      </c>
      <c r="AY22" s="5">
        <v>7081</v>
      </c>
      <c r="AZ22" s="5">
        <v>146</v>
      </c>
      <c r="BA22" s="5">
        <v>0</v>
      </c>
      <c r="BB22" s="5">
        <v>9683</v>
      </c>
      <c r="BF22" t="s">
        <v>30</v>
      </c>
      <c r="BG22" t="s">
        <v>30</v>
      </c>
      <c r="BH22" t="s">
        <v>605</v>
      </c>
      <c r="BI22" t="s">
        <v>606</v>
      </c>
      <c r="BJ22" t="s">
        <v>142</v>
      </c>
      <c r="BK22" t="s">
        <v>143</v>
      </c>
      <c r="BL22" t="s">
        <v>183</v>
      </c>
      <c r="BM22">
        <v>1994</v>
      </c>
      <c r="BN22">
        <v>1996</v>
      </c>
      <c r="BO22">
        <v>3</v>
      </c>
      <c r="BP22">
        <v>6</v>
      </c>
      <c r="BQ22" t="s">
        <v>33</v>
      </c>
      <c r="BR22">
        <v>6</v>
      </c>
      <c r="BS22">
        <v>0</v>
      </c>
      <c r="BT22">
        <v>5.036007E-2</v>
      </c>
      <c r="BU22">
        <v>0.39307910000000001</v>
      </c>
      <c r="BV22">
        <v>0.2920914</v>
      </c>
      <c r="BW22">
        <v>0.57035550000000002</v>
      </c>
      <c r="BX22" t="s">
        <v>584</v>
      </c>
      <c r="BY22">
        <v>0.39583679344516415</v>
      </c>
      <c r="BZ22">
        <v>0.38393400874716271</v>
      </c>
    </row>
    <row r="23" spans="1:78" x14ac:dyDescent="0.25">
      <c r="A23" s="23" t="s">
        <v>118</v>
      </c>
      <c r="C23" t="s">
        <v>117</v>
      </c>
      <c r="D23" s="15" t="str">
        <f>VLOOKUP(C23,xWalk!C$3:D$55,2)</f>
        <v>NTH</v>
      </c>
      <c r="E23" s="22" t="str">
        <f t="shared" si="0"/>
        <v>'Atnarko Summer'</v>
      </c>
      <c r="F23" s="22" t="str">
        <f t="shared" si="2"/>
        <v>NTH.ATN</v>
      </c>
      <c r="G23" t="s">
        <v>119</v>
      </c>
      <c r="H23" t="s">
        <v>120</v>
      </c>
      <c r="I23" t="s">
        <v>121</v>
      </c>
      <c r="J23">
        <v>2007</v>
      </c>
      <c r="K23">
        <v>2008</v>
      </c>
      <c r="L23" s="8">
        <v>2</v>
      </c>
      <c r="M23" s="8">
        <v>6</v>
      </c>
      <c r="N23" s="8" t="s">
        <v>34</v>
      </c>
      <c r="O23" s="8">
        <v>5</v>
      </c>
      <c r="P23" s="8">
        <v>1</v>
      </c>
      <c r="Q23">
        <v>1.6249980000000001E-2</v>
      </c>
      <c r="R23">
        <v>0.30153629999999998</v>
      </c>
      <c r="S23">
        <v>0.23304710000000001</v>
      </c>
      <c r="T23">
        <v>0.46431119999999998</v>
      </c>
      <c r="U23" s="15" t="str">
        <f t="shared" si="3"/>
        <v>NTH2007</v>
      </c>
      <c r="V23" t="str">
        <f t="shared" si="4"/>
        <v>NA</v>
      </c>
      <c r="W23" t="str">
        <f t="shared" si="5"/>
        <v>NA</v>
      </c>
      <c r="Y23" s="15" t="str">
        <f t="shared" si="6"/>
        <v>AKS1992</v>
      </c>
      <c r="Z23" s="1" t="s">
        <v>30</v>
      </c>
      <c r="AA23">
        <v>1992</v>
      </c>
      <c r="AB23" t="s">
        <v>33</v>
      </c>
      <c r="AC23">
        <f t="shared" si="1"/>
        <v>0.44498228023165354</v>
      </c>
      <c r="AD23">
        <f t="shared" si="7"/>
        <v>0.43357247817443167</v>
      </c>
      <c r="AE23" s="5"/>
      <c r="AF23" s="5">
        <v>298</v>
      </c>
      <c r="AG23" s="5">
        <v>1254</v>
      </c>
      <c r="AH23" s="5">
        <v>2823</v>
      </c>
      <c r="AI23" s="5">
        <v>641</v>
      </c>
      <c r="AJ23" s="5"/>
      <c r="AK23" s="5">
        <v>0</v>
      </c>
      <c r="AL23" s="5">
        <v>0</v>
      </c>
      <c r="AM23" s="5">
        <v>109</v>
      </c>
      <c r="AN23" s="5">
        <v>23</v>
      </c>
      <c r="AO23" s="5"/>
      <c r="AP23" s="5">
        <v>0</v>
      </c>
      <c r="AQ23" s="5">
        <v>0</v>
      </c>
      <c r="AR23" s="5">
        <v>0</v>
      </c>
      <c r="AS23" s="5">
        <v>0</v>
      </c>
      <c r="AT23" s="5"/>
      <c r="AU23" s="5">
        <v>226</v>
      </c>
      <c r="AV23" s="5">
        <v>569</v>
      </c>
      <c r="AW23" s="5">
        <v>4170</v>
      </c>
      <c r="AX23" s="5">
        <v>1456</v>
      </c>
      <c r="AY23" s="5">
        <v>5016</v>
      </c>
      <c r="AZ23" s="5">
        <v>132</v>
      </c>
      <c r="BA23" s="5">
        <v>0</v>
      </c>
      <c r="BB23" s="5">
        <v>6421</v>
      </c>
      <c r="BF23" t="s">
        <v>30</v>
      </c>
      <c r="BG23" t="s">
        <v>30</v>
      </c>
      <c r="BH23" t="s">
        <v>605</v>
      </c>
      <c r="BI23" t="s">
        <v>606</v>
      </c>
      <c r="BJ23" t="s">
        <v>142</v>
      </c>
      <c r="BK23" t="s">
        <v>143</v>
      </c>
      <c r="BL23" t="s">
        <v>183</v>
      </c>
      <c r="BM23">
        <v>1995</v>
      </c>
      <c r="BN23">
        <v>1997</v>
      </c>
      <c r="BO23">
        <v>3</v>
      </c>
      <c r="BP23">
        <v>6</v>
      </c>
      <c r="BQ23" t="s">
        <v>33</v>
      </c>
      <c r="BR23">
        <v>6</v>
      </c>
      <c r="BS23">
        <v>0</v>
      </c>
      <c r="BT23">
        <v>4.4452720000000001E-2</v>
      </c>
      <c r="BU23">
        <v>0.40087230000000001</v>
      </c>
      <c r="BV23">
        <v>0.25938620000000001</v>
      </c>
      <c r="BW23">
        <v>0.55627769999999999</v>
      </c>
      <c r="BX23" t="s">
        <v>585</v>
      </c>
      <c r="BY23">
        <v>0.30257707393966055</v>
      </c>
      <c r="BZ23">
        <v>0.29183621100480223</v>
      </c>
    </row>
    <row r="24" spans="1:78" x14ac:dyDescent="0.25">
      <c r="A24" s="23" t="s">
        <v>118</v>
      </c>
      <c r="C24" t="s">
        <v>117</v>
      </c>
      <c r="D24" s="15" t="str">
        <f>VLOOKUP(C24,xWalk!C$3:D$55,2)</f>
        <v>NTH</v>
      </c>
      <c r="E24" s="22" t="str">
        <f t="shared" si="0"/>
        <v>'Atnarko Summer'</v>
      </c>
      <c r="F24" s="22" t="str">
        <f t="shared" si="2"/>
        <v>NTH.ATN</v>
      </c>
      <c r="G24" t="s">
        <v>119</v>
      </c>
      <c r="H24" t="s">
        <v>120</v>
      </c>
      <c r="I24" t="s">
        <v>121</v>
      </c>
      <c r="J24">
        <v>2008</v>
      </c>
      <c r="K24">
        <v>2009</v>
      </c>
      <c r="L24" s="8">
        <v>2</v>
      </c>
      <c r="M24" s="8">
        <v>6</v>
      </c>
      <c r="N24" s="8" t="s">
        <v>34</v>
      </c>
      <c r="O24" s="8">
        <v>4</v>
      </c>
      <c r="P24" s="8">
        <v>2</v>
      </c>
      <c r="Q24">
        <v>8.6188600000000008E-3</v>
      </c>
      <c r="R24">
        <v>0.21974150000000001</v>
      </c>
      <c r="S24">
        <v>0.1290751</v>
      </c>
      <c r="T24">
        <v>0.3204535</v>
      </c>
      <c r="U24" s="15" t="str">
        <f t="shared" si="3"/>
        <v>NTH2008</v>
      </c>
      <c r="V24" t="str">
        <f t="shared" si="4"/>
        <v>NA</v>
      </c>
      <c r="W24" t="str">
        <f t="shared" si="5"/>
        <v>NA</v>
      </c>
      <c r="Y24" s="15" t="str">
        <f t="shared" si="6"/>
        <v>AKS1993</v>
      </c>
      <c r="Z24" s="1" t="s">
        <v>30</v>
      </c>
      <c r="AA24">
        <v>1993</v>
      </c>
      <c r="AB24" t="s">
        <v>33</v>
      </c>
      <c r="AC24">
        <f t="shared" si="1"/>
        <v>0.46394165351330757</v>
      </c>
      <c r="AD24">
        <f t="shared" si="7"/>
        <v>0.45305611495128723</v>
      </c>
      <c r="AE24" s="5"/>
      <c r="AF24" s="5">
        <v>249</v>
      </c>
      <c r="AG24" s="5">
        <v>2340</v>
      </c>
      <c r="AH24" s="5">
        <v>3981</v>
      </c>
      <c r="AI24" s="5">
        <v>1754</v>
      </c>
      <c r="AJ24" s="5"/>
      <c r="AK24" s="5">
        <v>0</v>
      </c>
      <c r="AL24" s="5">
        <v>0</v>
      </c>
      <c r="AM24" s="5">
        <v>138</v>
      </c>
      <c r="AN24" s="5">
        <v>62</v>
      </c>
      <c r="AO24" s="5"/>
      <c r="AP24" s="5">
        <v>0</v>
      </c>
      <c r="AQ24" s="5">
        <v>0</v>
      </c>
      <c r="AR24" s="5">
        <v>0</v>
      </c>
      <c r="AS24" s="5">
        <v>0</v>
      </c>
      <c r="AT24" s="5"/>
      <c r="AU24" s="5">
        <v>157</v>
      </c>
      <c r="AV24" s="5">
        <v>1131</v>
      </c>
      <c r="AW24" s="5">
        <v>4679</v>
      </c>
      <c r="AX24" s="5">
        <v>3882</v>
      </c>
      <c r="AY24" s="5">
        <v>8324</v>
      </c>
      <c r="AZ24" s="5">
        <v>200</v>
      </c>
      <c r="BA24" s="5">
        <v>0</v>
      </c>
      <c r="BB24" s="5">
        <v>9849</v>
      </c>
      <c r="BF24" t="s">
        <v>30</v>
      </c>
      <c r="BG24" t="s">
        <v>30</v>
      </c>
      <c r="BH24" t="s">
        <v>605</v>
      </c>
      <c r="BI24" t="s">
        <v>606</v>
      </c>
      <c r="BJ24" t="s">
        <v>142</v>
      </c>
      <c r="BK24" t="s">
        <v>143</v>
      </c>
      <c r="BL24" t="s">
        <v>183</v>
      </c>
      <c r="BM24">
        <v>1996</v>
      </c>
      <c r="BN24">
        <v>1998</v>
      </c>
      <c r="BO24">
        <v>3</v>
      </c>
      <c r="BP24">
        <v>6</v>
      </c>
      <c r="BQ24" t="s">
        <v>33</v>
      </c>
      <c r="BR24">
        <v>6</v>
      </c>
      <c r="BS24">
        <v>0</v>
      </c>
      <c r="BT24">
        <v>0.100645</v>
      </c>
      <c r="BU24">
        <v>0.33951039999999999</v>
      </c>
      <c r="BV24">
        <v>0.2196816</v>
      </c>
      <c r="BW24">
        <v>0.48460779999999998</v>
      </c>
      <c r="BX24" t="s">
        <v>586</v>
      </c>
      <c r="BY24">
        <v>0.28704838138800404</v>
      </c>
      <c r="BZ24">
        <v>0.2739796890740287</v>
      </c>
    </row>
    <row r="25" spans="1:78" x14ac:dyDescent="0.25">
      <c r="A25" s="23" t="s">
        <v>118</v>
      </c>
      <c r="C25" t="s">
        <v>117</v>
      </c>
      <c r="D25" s="15" t="str">
        <f>VLOOKUP(C25,xWalk!C$3:D$55,2)</f>
        <v>NTH</v>
      </c>
      <c r="E25" s="22" t="str">
        <f t="shared" si="0"/>
        <v>'Atnarko Summer'</v>
      </c>
      <c r="F25" s="22" t="str">
        <f t="shared" si="2"/>
        <v>NTH.ATN</v>
      </c>
      <c r="G25" t="s">
        <v>119</v>
      </c>
      <c r="H25" t="s">
        <v>120</v>
      </c>
      <c r="I25" t="s">
        <v>121</v>
      </c>
      <c r="J25">
        <v>2009</v>
      </c>
      <c r="K25">
        <v>2010</v>
      </c>
      <c r="L25" s="8">
        <v>2</v>
      </c>
      <c r="M25" s="8">
        <v>6</v>
      </c>
      <c r="N25" s="8" t="s">
        <v>34</v>
      </c>
      <c r="O25" s="8">
        <v>3</v>
      </c>
      <c r="P25" s="8">
        <v>3</v>
      </c>
      <c r="Q25">
        <v>2.5858849999999999E-2</v>
      </c>
      <c r="R25" t="s">
        <v>276</v>
      </c>
      <c r="S25" t="s">
        <v>276</v>
      </c>
      <c r="T25" t="s">
        <v>276</v>
      </c>
      <c r="U25" s="15" t="str">
        <f t="shared" si="3"/>
        <v>NTH2009</v>
      </c>
      <c r="V25" t="str">
        <f t="shared" si="4"/>
        <v>NA</v>
      </c>
      <c r="W25" t="str">
        <f t="shared" si="5"/>
        <v>NA</v>
      </c>
      <c r="Y25" s="15" t="str">
        <f t="shared" si="6"/>
        <v>AKS1994</v>
      </c>
      <c r="Z25" s="1" t="s">
        <v>30</v>
      </c>
      <c r="AA25">
        <v>1994</v>
      </c>
      <c r="AB25" t="s">
        <v>33</v>
      </c>
      <c r="AC25">
        <f t="shared" si="1"/>
        <v>0.39583679344516415</v>
      </c>
      <c r="AD25">
        <f t="shared" si="7"/>
        <v>0.38393400874716271</v>
      </c>
      <c r="AE25" s="5"/>
      <c r="AF25" s="5">
        <v>451</v>
      </c>
      <c r="AG25" s="5">
        <v>1877</v>
      </c>
      <c r="AH25" s="5">
        <v>3689</v>
      </c>
      <c r="AI25" s="5">
        <v>918</v>
      </c>
      <c r="AJ25" s="5"/>
      <c r="AK25" s="5">
        <v>0</v>
      </c>
      <c r="AL25" s="5">
        <v>0</v>
      </c>
      <c r="AM25" s="5">
        <v>172</v>
      </c>
      <c r="AN25" s="5">
        <v>43</v>
      </c>
      <c r="AO25" s="5"/>
      <c r="AP25" s="5">
        <v>0</v>
      </c>
      <c r="AQ25" s="5">
        <v>0</v>
      </c>
      <c r="AR25" s="5">
        <v>0</v>
      </c>
      <c r="AS25" s="5">
        <v>0</v>
      </c>
      <c r="AT25" s="5"/>
      <c r="AU25" s="5">
        <v>466</v>
      </c>
      <c r="AV25" s="5">
        <v>1604</v>
      </c>
      <c r="AW25" s="5">
        <v>6194</v>
      </c>
      <c r="AX25" s="5">
        <v>2649</v>
      </c>
      <c r="AY25" s="5">
        <v>6935</v>
      </c>
      <c r="AZ25" s="5">
        <v>215</v>
      </c>
      <c r="BA25" s="5">
        <v>0</v>
      </c>
      <c r="BB25" s="5">
        <v>10913</v>
      </c>
      <c r="BF25" t="s">
        <v>30</v>
      </c>
      <c r="BG25" t="s">
        <v>30</v>
      </c>
      <c r="BH25" t="s">
        <v>605</v>
      </c>
      <c r="BI25" t="s">
        <v>606</v>
      </c>
      <c r="BJ25" t="s">
        <v>142</v>
      </c>
      <c r="BK25" t="s">
        <v>143</v>
      </c>
      <c r="BL25" t="s">
        <v>183</v>
      </c>
      <c r="BM25">
        <v>1997</v>
      </c>
      <c r="BN25">
        <v>1999</v>
      </c>
      <c r="BO25">
        <v>3</v>
      </c>
      <c r="BP25">
        <v>6</v>
      </c>
      <c r="BQ25" t="s">
        <v>33</v>
      </c>
      <c r="BR25">
        <v>6</v>
      </c>
      <c r="BS25">
        <v>0</v>
      </c>
      <c r="BT25">
        <v>3.6949929999999999E-2</v>
      </c>
      <c r="BU25">
        <v>0.27799190000000001</v>
      </c>
      <c r="BV25">
        <v>0.12999260000000001</v>
      </c>
      <c r="BW25">
        <v>0.3718476</v>
      </c>
      <c r="BX25" t="s">
        <v>587</v>
      </c>
      <c r="BY25">
        <v>0.27569892473118279</v>
      </c>
      <c r="BZ25">
        <v>0.26392473118279569</v>
      </c>
    </row>
    <row r="26" spans="1:78" x14ac:dyDescent="0.25">
      <c r="A26" s="23" t="s">
        <v>126</v>
      </c>
      <c r="C26" t="s">
        <v>125</v>
      </c>
      <c r="D26" s="15" t="str">
        <f>VLOOKUP(C26,xWalk!C$3:D$55,2)</f>
        <v>GSH</v>
      </c>
      <c r="E26" s="22" t="str">
        <f t="shared" si="0"/>
        <v>'Big Qualicum'</v>
      </c>
      <c r="F26" s="22" t="str">
        <f t="shared" si="2"/>
        <v>GSH.BQR</v>
      </c>
      <c r="G26" t="s">
        <v>119</v>
      </c>
      <c r="H26" t="s">
        <v>127</v>
      </c>
      <c r="I26" t="s">
        <v>128</v>
      </c>
      <c r="J26">
        <v>1973</v>
      </c>
      <c r="K26">
        <v>1974</v>
      </c>
      <c r="L26" s="8">
        <v>2</v>
      </c>
      <c r="M26" s="8">
        <v>5</v>
      </c>
      <c r="N26" s="8" t="s">
        <v>33</v>
      </c>
      <c r="O26" s="8">
        <v>5</v>
      </c>
      <c r="P26" s="8">
        <v>0</v>
      </c>
      <c r="Q26">
        <v>9.3506779999999998E-2</v>
      </c>
      <c r="R26">
        <v>0.79106209999999999</v>
      </c>
      <c r="S26">
        <v>0.42750729999999998</v>
      </c>
      <c r="T26">
        <v>0.88038459999999996</v>
      </c>
      <c r="U26" s="15" t="str">
        <f t="shared" si="3"/>
        <v>GSH1973</v>
      </c>
      <c r="V26" t="str">
        <f t="shared" si="4"/>
        <v>NA</v>
      </c>
      <c r="W26" t="str">
        <f t="shared" si="5"/>
        <v>NA</v>
      </c>
      <c r="Y26" s="15" t="str">
        <f t="shared" si="6"/>
        <v>AKS1995</v>
      </c>
      <c r="Z26" s="1" t="s">
        <v>30</v>
      </c>
      <c r="AA26">
        <v>1995</v>
      </c>
      <c r="AB26" t="s">
        <v>33</v>
      </c>
      <c r="AC26">
        <f t="shared" si="1"/>
        <v>0.30257707393966055</v>
      </c>
      <c r="AD26">
        <f t="shared" si="7"/>
        <v>0.29183621100480223</v>
      </c>
      <c r="AE26" s="5"/>
      <c r="AF26" s="5">
        <v>633</v>
      </c>
      <c r="AG26" s="5">
        <v>2688</v>
      </c>
      <c r="AH26" s="5">
        <v>3858</v>
      </c>
      <c r="AI26" s="5">
        <v>782</v>
      </c>
      <c r="AJ26" s="5"/>
      <c r="AK26" s="5">
        <v>0</v>
      </c>
      <c r="AL26" s="5">
        <v>0</v>
      </c>
      <c r="AM26" s="5">
        <v>252</v>
      </c>
      <c r="AN26" s="5">
        <v>41</v>
      </c>
      <c r="AO26" s="5"/>
      <c r="AP26" s="5">
        <v>0</v>
      </c>
      <c r="AQ26" s="5">
        <v>0</v>
      </c>
      <c r="AR26" s="5">
        <v>0</v>
      </c>
      <c r="AS26" s="5">
        <v>0</v>
      </c>
      <c r="AT26" s="5"/>
      <c r="AU26" s="5">
        <v>1088</v>
      </c>
      <c r="AV26" s="5">
        <v>5790</v>
      </c>
      <c r="AW26" s="5">
        <v>9769</v>
      </c>
      <c r="AX26" s="5">
        <v>2378</v>
      </c>
      <c r="AY26" s="5">
        <v>7961</v>
      </c>
      <c r="AZ26" s="5">
        <v>293</v>
      </c>
      <c r="BA26" s="5">
        <v>0</v>
      </c>
      <c r="BB26" s="5">
        <v>19025</v>
      </c>
      <c r="BF26" t="s">
        <v>30</v>
      </c>
      <c r="BG26" t="s">
        <v>30</v>
      </c>
      <c r="BH26" t="s">
        <v>605</v>
      </c>
      <c r="BI26" t="s">
        <v>606</v>
      </c>
      <c r="BJ26" t="s">
        <v>142</v>
      </c>
      <c r="BK26" t="s">
        <v>143</v>
      </c>
      <c r="BL26" t="s">
        <v>183</v>
      </c>
      <c r="BM26">
        <v>1998</v>
      </c>
      <c r="BN26">
        <v>2000</v>
      </c>
      <c r="BO26">
        <v>3</v>
      </c>
      <c r="BP26">
        <v>6</v>
      </c>
      <c r="BQ26" t="s">
        <v>33</v>
      </c>
      <c r="BR26">
        <v>6</v>
      </c>
      <c r="BS26">
        <v>0</v>
      </c>
      <c r="BT26">
        <v>5.9232409999999999E-2</v>
      </c>
      <c r="BU26">
        <v>0.29427690000000001</v>
      </c>
      <c r="BV26">
        <v>0.14878040000000001</v>
      </c>
      <c r="BW26">
        <v>0.39927459999999998</v>
      </c>
      <c r="BX26" t="s">
        <v>588</v>
      </c>
      <c r="BY26">
        <v>0.2935550373449593</v>
      </c>
      <c r="BZ26">
        <v>0.27838047923214709</v>
      </c>
    </row>
    <row r="27" spans="1:78" x14ac:dyDescent="0.25">
      <c r="A27" s="23" t="s">
        <v>126</v>
      </c>
      <c r="C27" t="s">
        <v>125</v>
      </c>
      <c r="D27" s="15" t="str">
        <f>VLOOKUP(C27,xWalk!C$3:D$55,2)</f>
        <v>GSH</v>
      </c>
      <c r="E27" s="22" t="str">
        <f t="shared" si="0"/>
        <v>'Big Qualicum'</v>
      </c>
      <c r="F27" s="22" t="str">
        <f t="shared" si="2"/>
        <v>GSH.BQR</v>
      </c>
      <c r="G27" t="s">
        <v>119</v>
      </c>
      <c r="H27" t="s">
        <v>127</v>
      </c>
      <c r="I27" t="s">
        <v>128</v>
      </c>
      <c r="J27">
        <v>1974</v>
      </c>
      <c r="K27">
        <v>1975</v>
      </c>
      <c r="L27" s="8">
        <v>2</v>
      </c>
      <c r="M27" s="8">
        <v>5</v>
      </c>
      <c r="N27" s="8" t="s">
        <v>33</v>
      </c>
      <c r="O27" s="8">
        <v>5</v>
      </c>
      <c r="P27" s="8">
        <v>0</v>
      </c>
      <c r="Q27">
        <v>0.2536989</v>
      </c>
      <c r="R27">
        <v>0.81925110000000001</v>
      </c>
      <c r="S27">
        <v>9.2224769999999998E-2</v>
      </c>
      <c r="T27">
        <v>0.83592060000000001</v>
      </c>
      <c r="U27" s="15" t="str">
        <f t="shared" si="3"/>
        <v>GSH1974</v>
      </c>
      <c r="V27" t="str">
        <f t="shared" si="4"/>
        <v>NA</v>
      </c>
      <c r="W27" t="str">
        <f t="shared" si="5"/>
        <v>NA</v>
      </c>
      <c r="Y27" s="15" t="str">
        <f t="shared" si="6"/>
        <v>AKS1996</v>
      </c>
      <c r="Z27" s="1" t="s">
        <v>30</v>
      </c>
      <c r="AA27">
        <v>1996</v>
      </c>
      <c r="AB27" t="s">
        <v>33</v>
      </c>
      <c r="AC27">
        <f t="shared" si="1"/>
        <v>0.28704838138800404</v>
      </c>
      <c r="AD27">
        <f t="shared" si="7"/>
        <v>0.2739796890740287</v>
      </c>
      <c r="AE27" s="5"/>
      <c r="AF27" s="5">
        <v>764</v>
      </c>
      <c r="AG27" s="5">
        <v>3024</v>
      </c>
      <c r="AH27" s="5">
        <v>5315</v>
      </c>
      <c r="AI27" s="5">
        <v>960</v>
      </c>
      <c r="AJ27" s="5"/>
      <c r="AK27" s="5">
        <v>0</v>
      </c>
      <c r="AL27" s="5">
        <v>0</v>
      </c>
      <c r="AM27" s="5">
        <v>432</v>
      </c>
      <c r="AN27" s="5">
        <v>48</v>
      </c>
      <c r="AO27" s="5"/>
      <c r="AP27" s="5">
        <v>0</v>
      </c>
      <c r="AQ27" s="5">
        <v>0</v>
      </c>
      <c r="AR27" s="5">
        <v>0</v>
      </c>
      <c r="AS27" s="5">
        <v>0</v>
      </c>
      <c r="AT27" s="5"/>
      <c r="AU27" s="5">
        <v>1143</v>
      </c>
      <c r="AV27" s="5">
        <v>6548</v>
      </c>
      <c r="AW27" s="5">
        <v>14601</v>
      </c>
      <c r="AX27" s="5">
        <v>3894</v>
      </c>
      <c r="AY27" s="5">
        <v>10063</v>
      </c>
      <c r="AZ27" s="5">
        <v>480</v>
      </c>
      <c r="BA27" s="5">
        <v>0</v>
      </c>
      <c r="BB27" s="5">
        <v>26186</v>
      </c>
      <c r="BF27" t="s">
        <v>30</v>
      </c>
      <c r="BG27" t="s">
        <v>30</v>
      </c>
      <c r="BH27" t="s">
        <v>605</v>
      </c>
      <c r="BI27" t="s">
        <v>606</v>
      </c>
      <c r="BJ27" t="s">
        <v>142</v>
      </c>
      <c r="BK27" t="s">
        <v>143</v>
      </c>
      <c r="BL27" t="s">
        <v>183</v>
      </c>
      <c r="BM27">
        <v>1999</v>
      </c>
      <c r="BN27">
        <v>2001</v>
      </c>
      <c r="BO27">
        <v>3</v>
      </c>
      <c r="BP27">
        <v>6</v>
      </c>
      <c r="BQ27" t="s">
        <v>33</v>
      </c>
      <c r="BR27">
        <v>6</v>
      </c>
      <c r="BS27">
        <v>0</v>
      </c>
      <c r="BT27">
        <v>6.8037730000000005E-2</v>
      </c>
      <c r="BU27">
        <v>0.26167879999999999</v>
      </c>
      <c r="BV27">
        <v>0.1746318</v>
      </c>
      <c r="BW27">
        <v>0.39061309999999999</v>
      </c>
      <c r="BX27" t="s">
        <v>589</v>
      </c>
      <c r="BY27">
        <v>0.34178059353117707</v>
      </c>
      <c r="BZ27">
        <v>0.3181727242414138</v>
      </c>
    </row>
    <row r="28" spans="1:78" x14ac:dyDescent="0.25">
      <c r="A28" s="23" t="s">
        <v>126</v>
      </c>
      <c r="C28" t="s">
        <v>125</v>
      </c>
      <c r="D28" s="15" t="str">
        <f>VLOOKUP(C28,xWalk!C$3:D$55,2)</f>
        <v>GSH</v>
      </c>
      <c r="E28" s="22" t="str">
        <f t="shared" si="0"/>
        <v>'Big Qualicum'</v>
      </c>
      <c r="F28" s="22" t="str">
        <f t="shared" si="2"/>
        <v>GSH.BQR</v>
      </c>
      <c r="G28" t="s">
        <v>119</v>
      </c>
      <c r="H28" t="s">
        <v>127</v>
      </c>
      <c r="I28" t="s">
        <v>128</v>
      </c>
      <c r="J28">
        <v>1975</v>
      </c>
      <c r="K28">
        <v>1976</v>
      </c>
      <c r="L28" s="8">
        <v>2</v>
      </c>
      <c r="M28" s="8">
        <v>5</v>
      </c>
      <c r="N28" s="8" t="s">
        <v>33</v>
      </c>
      <c r="O28" s="8">
        <v>5</v>
      </c>
      <c r="P28" s="8">
        <v>0</v>
      </c>
      <c r="Q28">
        <v>9.3644340000000006E-2</v>
      </c>
      <c r="R28">
        <v>0.77881990000000001</v>
      </c>
      <c r="S28">
        <v>0.1827723</v>
      </c>
      <c r="T28">
        <v>0.81924549999999996</v>
      </c>
      <c r="U28" s="15" t="str">
        <f t="shared" si="3"/>
        <v>GSH1975</v>
      </c>
      <c r="V28" t="str">
        <f t="shared" si="4"/>
        <v>NA</v>
      </c>
      <c r="W28" t="str">
        <f t="shared" si="5"/>
        <v>NA</v>
      </c>
      <c r="Y28" s="15" t="str">
        <f t="shared" si="6"/>
        <v>AKS1997</v>
      </c>
      <c r="Z28" s="1" t="s">
        <v>30</v>
      </c>
      <c r="AA28">
        <v>1997</v>
      </c>
      <c r="AB28" t="s">
        <v>33</v>
      </c>
      <c r="AC28">
        <f t="shared" si="1"/>
        <v>0.27569892473118279</v>
      </c>
      <c r="AD28">
        <f t="shared" si="7"/>
        <v>0.26392473118279569</v>
      </c>
      <c r="AE28" s="5"/>
      <c r="AF28" s="5">
        <v>271</v>
      </c>
      <c r="AG28" s="5">
        <v>1399</v>
      </c>
      <c r="AH28" s="5">
        <v>2774</v>
      </c>
      <c r="AI28" s="5">
        <v>465</v>
      </c>
      <c r="AJ28" s="5"/>
      <c r="AK28" s="5">
        <v>0</v>
      </c>
      <c r="AL28" s="5">
        <v>0</v>
      </c>
      <c r="AM28" s="5">
        <v>191</v>
      </c>
      <c r="AN28" s="5">
        <v>28</v>
      </c>
      <c r="AO28" s="5"/>
      <c r="AP28" s="5">
        <v>0</v>
      </c>
      <c r="AQ28" s="5">
        <v>0</v>
      </c>
      <c r="AR28" s="5">
        <v>0</v>
      </c>
      <c r="AS28" s="5">
        <v>0</v>
      </c>
      <c r="AT28" s="5"/>
      <c r="AU28" s="5">
        <v>383</v>
      </c>
      <c r="AV28" s="5">
        <v>2600</v>
      </c>
      <c r="AW28" s="5">
        <v>8917</v>
      </c>
      <c r="AX28" s="5">
        <v>1572</v>
      </c>
      <c r="AY28" s="5">
        <v>4909</v>
      </c>
      <c r="AZ28" s="5">
        <v>219</v>
      </c>
      <c r="BA28" s="5">
        <v>0</v>
      </c>
      <c r="BB28" s="5">
        <v>13472</v>
      </c>
      <c r="BF28" t="s">
        <v>30</v>
      </c>
      <c r="BG28" t="s">
        <v>30</v>
      </c>
      <c r="BH28" t="s">
        <v>605</v>
      </c>
      <c r="BI28" t="s">
        <v>606</v>
      </c>
      <c r="BJ28" t="s">
        <v>142</v>
      </c>
      <c r="BK28" t="s">
        <v>143</v>
      </c>
      <c r="BL28" t="s">
        <v>183</v>
      </c>
      <c r="BM28">
        <v>2000</v>
      </c>
      <c r="BN28">
        <v>2002</v>
      </c>
      <c r="BO28">
        <v>3</v>
      </c>
      <c r="BP28">
        <v>6</v>
      </c>
      <c r="BQ28" t="s">
        <v>33</v>
      </c>
      <c r="BR28">
        <v>6</v>
      </c>
      <c r="BS28">
        <v>0</v>
      </c>
      <c r="BT28">
        <v>7.4725979999999997E-2</v>
      </c>
      <c r="BU28">
        <v>0.36145430000000001</v>
      </c>
      <c r="BV28">
        <v>0.24515329999999999</v>
      </c>
      <c r="BW28">
        <v>0.51799589999999995</v>
      </c>
      <c r="BX28" t="s">
        <v>590</v>
      </c>
      <c r="BY28">
        <v>0.31866262087740693</v>
      </c>
      <c r="BZ28">
        <v>0.30834018659785045</v>
      </c>
    </row>
    <row r="29" spans="1:78" x14ac:dyDescent="0.25">
      <c r="A29" s="23" t="s">
        <v>126</v>
      </c>
      <c r="C29" t="s">
        <v>125</v>
      </c>
      <c r="D29" s="15" t="str">
        <f>VLOOKUP(C29,xWalk!C$3:D$55,2)</f>
        <v>GSH</v>
      </c>
      <c r="E29" s="22" t="str">
        <f t="shared" si="0"/>
        <v>'Big Qualicum'</v>
      </c>
      <c r="F29" s="22" t="str">
        <f t="shared" si="2"/>
        <v>GSH.BQR</v>
      </c>
      <c r="G29" t="s">
        <v>119</v>
      </c>
      <c r="H29" t="s">
        <v>127</v>
      </c>
      <c r="I29" t="s">
        <v>128</v>
      </c>
      <c r="J29">
        <v>1976</v>
      </c>
      <c r="K29">
        <v>1977</v>
      </c>
      <c r="L29" s="8">
        <v>2</v>
      </c>
      <c r="M29" s="8">
        <v>5</v>
      </c>
      <c r="N29" s="8" t="s">
        <v>33</v>
      </c>
      <c r="O29" s="8">
        <v>5</v>
      </c>
      <c r="P29" s="8">
        <v>0</v>
      </c>
      <c r="Q29">
        <v>0.2065205</v>
      </c>
      <c r="R29">
        <v>0.72017690000000001</v>
      </c>
      <c r="S29">
        <v>0.17230400000000001</v>
      </c>
      <c r="T29">
        <v>0.76839150000000001</v>
      </c>
      <c r="U29" s="15" t="str">
        <f t="shared" si="3"/>
        <v>GSH1976</v>
      </c>
      <c r="V29" t="str">
        <f t="shared" si="4"/>
        <v>NA</v>
      </c>
      <c r="W29" t="str">
        <f t="shared" si="5"/>
        <v>NA</v>
      </c>
      <c r="Y29" s="15" t="str">
        <f t="shared" si="6"/>
        <v>AKS1998</v>
      </c>
      <c r="Z29" s="1" t="s">
        <v>30</v>
      </c>
      <c r="AA29">
        <v>1998</v>
      </c>
      <c r="AB29" t="s">
        <v>33</v>
      </c>
      <c r="AC29">
        <f t="shared" si="1"/>
        <v>0.2935550373449593</v>
      </c>
      <c r="AD29">
        <f t="shared" si="7"/>
        <v>0.27838047923214709</v>
      </c>
      <c r="AE29" s="5"/>
      <c r="AF29" s="5">
        <v>421</v>
      </c>
      <c r="AG29" s="5">
        <v>2461</v>
      </c>
      <c r="AH29" s="5">
        <v>4049</v>
      </c>
      <c r="AI29" s="5">
        <v>1306</v>
      </c>
      <c r="AJ29" s="5"/>
      <c r="AK29" s="5">
        <v>0</v>
      </c>
      <c r="AL29" s="5">
        <v>0</v>
      </c>
      <c r="AM29" s="5">
        <v>342</v>
      </c>
      <c r="AN29" s="5">
        <v>107</v>
      </c>
      <c r="AO29" s="5"/>
      <c r="AP29" s="5">
        <v>0</v>
      </c>
      <c r="AQ29" s="5">
        <v>0</v>
      </c>
      <c r="AR29" s="5">
        <v>0</v>
      </c>
      <c r="AS29" s="5">
        <v>0</v>
      </c>
      <c r="AT29" s="5"/>
      <c r="AU29" s="5">
        <v>1264</v>
      </c>
      <c r="AV29" s="5">
        <v>5655</v>
      </c>
      <c r="AW29" s="5">
        <v>10706</v>
      </c>
      <c r="AX29" s="5">
        <v>3278</v>
      </c>
      <c r="AY29" s="5">
        <v>8237</v>
      </c>
      <c r="AZ29" s="5">
        <v>449</v>
      </c>
      <c r="BA29" s="5">
        <v>0</v>
      </c>
      <c r="BB29" s="5">
        <v>20903</v>
      </c>
      <c r="BF29" t="s">
        <v>30</v>
      </c>
      <c r="BG29" t="s">
        <v>30</v>
      </c>
      <c r="BH29" t="s">
        <v>605</v>
      </c>
      <c r="BI29" t="s">
        <v>606</v>
      </c>
      <c r="BJ29" t="s">
        <v>142</v>
      </c>
      <c r="BK29" t="s">
        <v>143</v>
      </c>
      <c r="BL29" t="s">
        <v>183</v>
      </c>
      <c r="BM29">
        <v>2001</v>
      </c>
      <c r="BN29">
        <v>2003</v>
      </c>
      <c r="BO29">
        <v>3</v>
      </c>
      <c r="BP29">
        <v>6</v>
      </c>
      <c r="BQ29" t="s">
        <v>33</v>
      </c>
      <c r="BR29">
        <v>6</v>
      </c>
      <c r="BS29">
        <v>0</v>
      </c>
      <c r="BT29">
        <v>8.5324120000000003E-2</v>
      </c>
      <c r="BU29">
        <v>0.48245900000000003</v>
      </c>
      <c r="BV29">
        <v>0.29769459999999998</v>
      </c>
      <c r="BW29">
        <v>0.63652830000000005</v>
      </c>
      <c r="BX29" t="s">
        <v>591</v>
      </c>
      <c r="BY29">
        <v>0.42527546839571978</v>
      </c>
      <c r="BZ29">
        <v>0.40876725406738534</v>
      </c>
    </row>
    <row r="30" spans="1:78" x14ac:dyDescent="0.25">
      <c r="A30" s="23" t="s">
        <v>126</v>
      </c>
      <c r="C30" t="s">
        <v>125</v>
      </c>
      <c r="D30" s="15" t="str">
        <f>VLOOKUP(C30,xWalk!C$3:D$55,2)</f>
        <v>GSH</v>
      </c>
      <c r="E30" s="22" t="str">
        <f t="shared" si="0"/>
        <v>'Big Qualicum'</v>
      </c>
      <c r="F30" s="22" t="str">
        <f t="shared" si="2"/>
        <v>GSH.BQR</v>
      </c>
      <c r="G30" t="s">
        <v>119</v>
      </c>
      <c r="H30" t="s">
        <v>127</v>
      </c>
      <c r="I30" t="s">
        <v>128</v>
      </c>
      <c r="J30">
        <v>1977</v>
      </c>
      <c r="K30">
        <v>1978</v>
      </c>
      <c r="L30" s="8">
        <v>2</v>
      </c>
      <c r="M30" s="8">
        <v>5</v>
      </c>
      <c r="N30" s="8" t="s">
        <v>33</v>
      </c>
      <c r="O30" s="8">
        <v>5</v>
      </c>
      <c r="P30" s="8">
        <v>0</v>
      </c>
      <c r="Q30">
        <v>3.830062E-2</v>
      </c>
      <c r="R30">
        <v>0.76952030000000005</v>
      </c>
      <c r="S30">
        <v>0.29152610000000001</v>
      </c>
      <c r="T30">
        <v>0.83671119999999999</v>
      </c>
      <c r="U30" s="15" t="str">
        <f t="shared" si="3"/>
        <v>GSH1977</v>
      </c>
      <c r="V30">
        <f t="shared" si="4"/>
        <v>0.86930050201219766</v>
      </c>
      <c r="W30">
        <f t="shared" si="5"/>
        <v>0.85568186532796753</v>
      </c>
      <c r="X30">
        <f>RSQ(W30:W60,R30:R60)</f>
        <v>0.82967943820059542</v>
      </c>
      <c r="Y30" s="15" t="str">
        <f t="shared" si="6"/>
        <v>AKS1999</v>
      </c>
      <c r="Z30" s="1" t="s">
        <v>30</v>
      </c>
      <c r="AA30">
        <v>1999</v>
      </c>
      <c r="AB30" t="s">
        <v>33</v>
      </c>
      <c r="AC30">
        <f t="shared" si="1"/>
        <v>0.34178059353117707</v>
      </c>
      <c r="AD30">
        <f t="shared" si="7"/>
        <v>0.3181727242414138</v>
      </c>
      <c r="AE30" s="5"/>
      <c r="AF30" s="5">
        <v>288</v>
      </c>
      <c r="AG30" s="5">
        <v>1178</v>
      </c>
      <c r="AH30" s="5">
        <v>2650</v>
      </c>
      <c r="AI30" s="5">
        <v>655</v>
      </c>
      <c r="AJ30" s="5"/>
      <c r="AK30" s="5">
        <v>0</v>
      </c>
      <c r="AL30" s="5">
        <v>0</v>
      </c>
      <c r="AM30" s="5">
        <v>328</v>
      </c>
      <c r="AN30" s="5">
        <v>26</v>
      </c>
      <c r="AO30" s="5"/>
      <c r="AP30" s="5">
        <v>0</v>
      </c>
      <c r="AQ30" s="5">
        <v>0</v>
      </c>
      <c r="AR30" s="5">
        <v>0</v>
      </c>
      <c r="AS30" s="5">
        <v>0</v>
      </c>
      <c r="AT30" s="5"/>
      <c r="AU30" s="5">
        <v>646</v>
      </c>
      <c r="AV30" s="5">
        <v>2166</v>
      </c>
      <c r="AW30" s="5">
        <v>5512</v>
      </c>
      <c r="AX30" s="5">
        <v>1546</v>
      </c>
      <c r="AY30" s="5">
        <v>4771</v>
      </c>
      <c r="AZ30" s="5">
        <v>354</v>
      </c>
      <c r="BA30" s="5">
        <v>0</v>
      </c>
      <c r="BB30" s="5">
        <v>9870</v>
      </c>
      <c r="BF30" t="s">
        <v>30</v>
      </c>
      <c r="BG30" t="s">
        <v>30</v>
      </c>
      <c r="BH30" t="s">
        <v>605</v>
      </c>
      <c r="BI30" t="s">
        <v>606</v>
      </c>
      <c r="BJ30" t="s">
        <v>142</v>
      </c>
      <c r="BK30" t="s">
        <v>143</v>
      </c>
      <c r="BL30" t="s">
        <v>183</v>
      </c>
      <c r="BM30">
        <v>2002</v>
      </c>
      <c r="BN30">
        <v>2004</v>
      </c>
      <c r="BO30">
        <v>3</v>
      </c>
      <c r="BP30">
        <v>6</v>
      </c>
      <c r="BQ30" t="s">
        <v>33</v>
      </c>
      <c r="BR30">
        <v>6</v>
      </c>
      <c r="BS30">
        <v>0</v>
      </c>
      <c r="BT30">
        <v>7.9471169999999994E-2</v>
      </c>
      <c r="BU30">
        <v>0.44530809999999998</v>
      </c>
      <c r="BV30">
        <v>0.3206888</v>
      </c>
      <c r="BW30">
        <v>0.62319150000000001</v>
      </c>
      <c r="BX30" t="s">
        <v>592</v>
      </c>
      <c r="BY30">
        <v>0.47952654341283291</v>
      </c>
      <c r="BZ30">
        <v>0.45876223475555783</v>
      </c>
    </row>
    <row r="31" spans="1:78" x14ac:dyDescent="0.25">
      <c r="A31" s="23" t="s">
        <v>126</v>
      </c>
      <c r="C31" t="s">
        <v>125</v>
      </c>
      <c r="D31" s="15" t="str">
        <f>VLOOKUP(C31,xWalk!C$3:D$55,2)</f>
        <v>GSH</v>
      </c>
      <c r="E31" s="22" t="str">
        <f t="shared" si="0"/>
        <v>'Big Qualicum'</v>
      </c>
      <c r="F31" s="22" t="str">
        <f t="shared" si="2"/>
        <v>GSH.BQR</v>
      </c>
      <c r="G31" t="s">
        <v>119</v>
      </c>
      <c r="H31" t="s">
        <v>127</v>
      </c>
      <c r="I31" t="s">
        <v>128</v>
      </c>
      <c r="J31">
        <v>1978</v>
      </c>
      <c r="K31">
        <v>1979</v>
      </c>
      <c r="L31" s="8">
        <v>2</v>
      </c>
      <c r="M31" s="8">
        <v>5</v>
      </c>
      <c r="N31" s="8" t="s">
        <v>33</v>
      </c>
      <c r="O31" s="8">
        <v>5</v>
      </c>
      <c r="P31" s="8">
        <v>0</v>
      </c>
      <c r="Q31">
        <v>2.0672610000000001E-2</v>
      </c>
      <c r="R31">
        <v>0.78602419999999995</v>
      </c>
      <c r="S31">
        <v>0.29854229999999998</v>
      </c>
      <c r="T31">
        <v>0.84990509999999997</v>
      </c>
      <c r="U31" s="15" t="str">
        <f t="shared" si="3"/>
        <v>GSH1978</v>
      </c>
      <c r="V31">
        <f t="shared" si="4"/>
        <v>0.90314024433604023</v>
      </c>
      <c r="W31">
        <f t="shared" si="5"/>
        <v>0.88627280872669345</v>
      </c>
      <c r="Y31" s="15" t="str">
        <f t="shared" si="6"/>
        <v>AKS2000</v>
      </c>
      <c r="Z31" s="1" t="s">
        <v>30</v>
      </c>
      <c r="AA31">
        <v>2000</v>
      </c>
      <c r="AB31" t="s">
        <v>33</v>
      </c>
      <c r="AC31">
        <f t="shared" si="1"/>
        <v>0.31866262087740693</v>
      </c>
      <c r="AD31">
        <f t="shared" si="7"/>
        <v>0.30834018659785045</v>
      </c>
      <c r="AE31" s="5"/>
      <c r="AF31" s="5">
        <v>733</v>
      </c>
      <c r="AG31" s="5">
        <v>3450</v>
      </c>
      <c r="AH31" s="5">
        <v>5283</v>
      </c>
      <c r="AI31" s="5">
        <v>1407</v>
      </c>
      <c r="AJ31" s="5"/>
      <c r="AK31" s="5">
        <v>0</v>
      </c>
      <c r="AL31" s="5">
        <v>0</v>
      </c>
      <c r="AM31" s="5">
        <v>314</v>
      </c>
      <c r="AN31" s="5">
        <v>50</v>
      </c>
      <c r="AO31" s="5"/>
      <c r="AP31" s="5">
        <v>0</v>
      </c>
      <c r="AQ31" s="5">
        <v>0</v>
      </c>
      <c r="AR31" s="5">
        <v>0</v>
      </c>
      <c r="AS31" s="5">
        <v>0</v>
      </c>
      <c r="AT31" s="5"/>
      <c r="AU31" s="5">
        <v>1054</v>
      </c>
      <c r="AV31" s="5">
        <v>10768</v>
      </c>
      <c r="AW31" s="5">
        <v>10161</v>
      </c>
      <c r="AX31" s="5">
        <v>2043</v>
      </c>
      <c r="AY31" s="5">
        <v>10873</v>
      </c>
      <c r="AZ31" s="5">
        <v>364</v>
      </c>
      <c r="BA31" s="5">
        <v>0</v>
      </c>
      <c r="BB31" s="5">
        <v>24026</v>
      </c>
      <c r="BF31" t="s">
        <v>30</v>
      </c>
      <c r="BG31" t="s">
        <v>30</v>
      </c>
      <c r="BH31" t="s">
        <v>605</v>
      </c>
      <c r="BI31" t="s">
        <v>606</v>
      </c>
      <c r="BJ31" t="s">
        <v>142</v>
      </c>
      <c r="BK31" t="s">
        <v>143</v>
      </c>
      <c r="BL31" t="s">
        <v>183</v>
      </c>
      <c r="BM31">
        <v>2003</v>
      </c>
      <c r="BN31">
        <v>2005</v>
      </c>
      <c r="BO31">
        <v>3</v>
      </c>
      <c r="BP31">
        <v>6</v>
      </c>
      <c r="BQ31" t="s">
        <v>33</v>
      </c>
      <c r="BR31">
        <v>6</v>
      </c>
      <c r="BS31">
        <v>0</v>
      </c>
      <c r="BT31">
        <v>0.10243049999999999</v>
      </c>
      <c r="BU31">
        <v>0.33615509999999998</v>
      </c>
      <c r="BV31">
        <v>0.25735590000000003</v>
      </c>
      <c r="BW31">
        <v>0.50699950000000005</v>
      </c>
      <c r="BX31" t="s">
        <v>593</v>
      </c>
      <c r="BY31">
        <v>0.38305928169623538</v>
      </c>
      <c r="BZ31">
        <v>0.37272825616616184</v>
      </c>
    </row>
    <row r="32" spans="1:78" x14ac:dyDescent="0.25">
      <c r="A32" s="23" t="s">
        <v>126</v>
      </c>
      <c r="C32" t="s">
        <v>125</v>
      </c>
      <c r="D32" s="15" t="str">
        <f>VLOOKUP(C32,xWalk!C$3:D$55,2)</f>
        <v>GSH</v>
      </c>
      <c r="E32" s="22" t="str">
        <f t="shared" si="0"/>
        <v>'Big Qualicum'</v>
      </c>
      <c r="F32" s="22" t="str">
        <f t="shared" si="2"/>
        <v>GSH.BQR</v>
      </c>
      <c r="G32" t="s">
        <v>119</v>
      </c>
      <c r="H32" t="s">
        <v>127</v>
      </c>
      <c r="I32" t="s">
        <v>128</v>
      </c>
      <c r="J32">
        <v>1979</v>
      </c>
      <c r="K32">
        <v>1980</v>
      </c>
      <c r="L32" s="8">
        <v>2</v>
      </c>
      <c r="M32" s="8">
        <v>5</v>
      </c>
      <c r="N32" s="8" t="s">
        <v>33</v>
      </c>
      <c r="O32" s="8">
        <v>5</v>
      </c>
      <c r="P32" s="8">
        <v>0</v>
      </c>
      <c r="Q32">
        <v>8.9226199999999992E-3</v>
      </c>
      <c r="R32">
        <v>0.68931819999999999</v>
      </c>
      <c r="S32">
        <v>0.35704330000000001</v>
      </c>
      <c r="T32">
        <v>0.80024510000000004</v>
      </c>
      <c r="U32" s="15" t="str">
        <f t="shared" si="3"/>
        <v>GSH1979</v>
      </c>
      <c r="V32">
        <f t="shared" si="4"/>
        <v>0.87998889863739727</v>
      </c>
      <c r="W32">
        <f t="shared" si="5"/>
        <v>0.85927232358681449</v>
      </c>
      <c r="Y32" s="15" t="str">
        <f t="shared" si="6"/>
        <v>AKS2001</v>
      </c>
      <c r="Z32" s="1" t="s">
        <v>30</v>
      </c>
      <c r="AA32">
        <v>2001</v>
      </c>
      <c r="AB32" t="s">
        <v>33</v>
      </c>
      <c r="AC32">
        <f t="shared" si="1"/>
        <v>0.42527546839571978</v>
      </c>
      <c r="AD32">
        <f t="shared" si="7"/>
        <v>0.40876725406738534</v>
      </c>
      <c r="AE32" s="5"/>
      <c r="AF32" s="5">
        <v>718</v>
      </c>
      <c r="AG32" s="5">
        <v>2725</v>
      </c>
      <c r="AH32" s="5">
        <v>5602</v>
      </c>
      <c r="AI32" s="5">
        <v>1231</v>
      </c>
      <c r="AJ32" s="5"/>
      <c r="AK32" s="5">
        <v>0</v>
      </c>
      <c r="AL32" s="5">
        <v>0</v>
      </c>
      <c r="AM32" s="5">
        <v>371</v>
      </c>
      <c r="AN32" s="5">
        <v>44</v>
      </c>
      <c r="AO32" s="5"/>
      <c r="AP32" s="5">
        <v>0</v>
      </c>
      <c r="AQ32" s="5">
        <v>0</v>
      </c>
      <c r="AR32" s="5">
        <v>0</v>
      </c>
      <c r="AS32" s="5">
        <v>0</v>
      </c>
      <c r="AT32" s="5"/>
      <c r="AU32" s="5">
        <v>313</v>
      </c>
      <c r="AV32" s="5">
        <v>4575</v>
      </c>
      <c r="AW32" s="5">
        <v>8377</v>
      </c>
      <c r="AX32" s="5">
        <v>1183</v>
      </c>
      <c r="AY32" s="5">
        <v>10276</v>
      </c>
      <c r="AZ32" s="5">
        <v>415</v>
      </c>
      <c r="BA32" s="5">
        <v>0</v>
      </c>
      <c r="BB32" s="5">
        <v>14448</v>
      </c>
      <c r="BF32" t="s">
        <v>30</v>
      </c>
      <c r="BG32" t="s">
        <v>30</v>
      </c>
      <c r="BH32" t="s">
        <v>605</v>
      </c>
      <c r="BI32" t="s">
        <v>606</v>
      </c>
      <c r="BJ32" t="s">
        <v>142</v>
      </c>
      <c r="BK32" t="s">
        <v>143</v>
      </c>
      <c r="BL32" t="s">
        <v>183</v>
      </c>
      <c r="BM32">
        <v>2004</v>
      </c>
      <c r="BN32">
        <v>2006</v>
      </c>
      <c r="BO32">
        <v>3</v>
      </c>
      <c r="BP32">
        <v>6</v>
      </c>
      <c r="BQ32" t="s">
        <v>33</v>
      </c>
      <c r="BR32">
        <v>6</v>
      </c>
      <c r="BS32">
        <v>0</v>
      </c>
      <c r="BT32">
        <v>6.7102179999999997E-2</v>
      </c>
      <c r="BU32">
        <v>0.27836349999999999</v>
      </c>
      <c r="BV32">
        <v>0.1784702</v>
      </c>
      <c r="BW32">
        <v>0.40715410000000002</v>
      </c>
      <c r="BX32" t="s">
        <v>594</v>
      </c>
      <c r="BY32">
        <v>0.34712852202505812</v>
      </c>
      <c r="BZ32">
        <v>0.33165145416406827</v>
      </c>
    </row>
    <row r="33" spans="1:78" x14ac:dyDescent="0.25">
      <c r="A33" s="23" t="s">
        <v>126</v>
      </c>
      <c r="C33" t="s">
        <v>125</v>
      </c>
      <c r="D33" s="15" t="str">
        <f>VLOOKUP(C33,xWalk!C$3:D$55,2)</f>
        <v>GSH</v>
      </c>
      <c r="E33" s="22" t="str">
        <f t="shared" si="0"/>
        <v>'Big Qualicum'</v>
      </c>
      <c r="F33" s="22" t="str">
        <f t="shared" si="2"/>
        <v>GSH.BQR</v>
      </c>
      <c r="G33" t="s">
        <v>119</v>
      </c>
      <c r="H33" t="s">
        <v>127</v>
      </c>
      <c r="I33" t="s">
        <v>128</v>
      </c>
      <c r="J33">
        <v>1980</v>
      </c>
      <c r="K33">
        <v>1981</v>
      </c>
      <c r="L33" s="8">
        <v>2</v>
      </c>
      <c r="M33" s="8">
        <v>5</v>
      </c>
      <c r="N33" s="8" t="s">
        <v>33</v>
      </c>
      <c r="O33" s="8">
        <v>5</v>
      </c>
      <c r="P33" s="8">
        <v>0</v>
      </c>
      <c r="Q33">
        <v>8.3188700000000008E-3</v>
      </c>
      <c r="R33">
        <v>0.68975589999999998</v>
      </c>
      <c r="S33">
        <v>0.33559870000000003</v>
      </c>
      <c r="T33">
        <v>0.79387339999999995</v>
      </c>
      <c r="U33" s="15" t="str">
        <f t="shared" si="3"/>
        <v>GSH1980</v>
      </c>
      <c r="V33">
        <f t="shared" si="4"/>
        <v>0.79953771182073818</v>
      </c>
      <c r="W33">
        <f t="shared" si="5"/>
        <v>0.78690576093517661</v>
      </c>
      <c r="Y33" s="15" t="str">
        <f t="shared" si="6"/>
        <v>AKS2002</v>
      </c>
      <c r="Z33" s="1" t="s">
        <v>30</v>
      </c>
      <c r="AA33">
        <v>2002</v>
      </c>
      <c r="AB33" t="s">
        <v>33</v>
      </c>
      <c r="AC33">
        <f t="shared" si="1"/>
        <v>0.47952654341283291</v>
      </c>
      <c r="AD33">
        <f t="shared" si="7"/>
        <v>0.45876223475555783</v>
      </c>
      <c r="AE33" s="5"/>
      <c r="AF33" s="5">
        <v>1124</v>
      </c>
      <c r="AG33" s="5">
        <v>4987</v>
      </c>
      <c r="AH33" s="5">
        <v>10538</v>
      </c>
      <c r="AI33" s="5">
        <v>1490</v>
      </c>
      <c r="AJ33" s="5"/>
      <c r="AK33" s="5">
        <v>0</v>
      </c>
      <c r="AL33" s="5">
        <v>0</v>
      </c>
      <c r="AM33" s="5">
        <v>782</v>
      </c>
      <c r="AN33" s="5">
        <v>39</v>
      </c>
      <c r="AO33" s="5"/>
      <c r="AP33" s="5">
        <v>0</v>
      </c>
      <c r="AQ33" s="5">
        <v>0</v>
      </c>
      <c r="AR33" s="5">
        <v>0</v>
      </c>
      <c r="AS33" s="5">
        <v>0</v>
      </c>
      <c r="AT33" s="5"/>
      <c r="AU33" s="5">
        <v>674</v>
      </c>
      <c r="AV33" s="5">
        <v>6951</v>
      </c>
      <c r="AW33" s="5">
        <v>10434</v>
      </c>
      <c r="AX33" s="5">
        <v>2520</v>
      </c>
      <c r="AY33" s="5">
        <v>18139</v>
      </c>
      <c r="AZ33" s="5">
        <v>821</v>
      </c>
      <c r="BA33" s="5">
        <v>0</v>
      </c>
      <c r="BB33" s="5">
        <v>20579</v>
      </c>
      <c r="BF33" t="s">
        <v>30</v>
      </c>
      <c r="BG33" t="s">
        <v>30</v>
      </c>
      <c r="BH33" t="s">
        <v>605</v>
      </c>
      <c r="BI33" t="s">
        <v>606</v>
      </c>
      <c r="BJ33" t="s">
        <v>142</v>
      </c>
      <c r="BK33" t="s">
        <v>143</v>
      </c>
      <c r="BL33" t="s">
        <v>183</v>
      </c>
      <c r="BM33">
        <v>2005</v>
      </c>
      <c r="BN33">
        <v>2007</v>
      </c>
      <c r="BO33">
        <v>3</v>
      </c>
      <c r="BP33">
        <v>6</v>
      </c>
      <c r="BQ33" t="s">
        <v>33</v>
      </c>
      <c r="BR33">
        <v>6</v>
      </c>
      <c r="BS33">
        <v>0</v>
      </c>
      <c r="BT33">
        <v>6.1319499999999999E-2</v>
      </c>
      <c r="BU33">
        <v>0.30548730000000002</v>
      </c>
      <c r="BV33">
        <v>0.21113989999999999</v>
      </c>
      <c r="BW33">
        <v>0.45212669999999999</v>
      </c>
      <c r="BX33" t="s">
        <v>595</v>
      </c>
      <c r="BY33">
        <v>0.32062414030261349</v>
      </c>
      <c r="BZ33">
        <v>0.31490715268225583</v>
      </c>
    </row>
    <row r="34" spans="1:78" x14ac:dyDescent="0.25">
      <c r="A34" s="23" t="s">
        <v>126</v>
      </c>
      <c r="C34" t="s">
        <v>125</v>
      </c>
      <c r="D34" s="15" t="str">
        <f>VLOOKUP(C34,xWalk!C$3:D$55,2)</f>
        <v>GSH</v>
      </c>
      <c r="E34" s="22" t="str">
        <f t="shared" si="0"/>
        <v>'Big Qualicum'</v>
      </c>
      <c r="F34" s="22" t="str">
        <f t="shared" si="2"/>
        <v>GSH.BQR</v>
      </c>
      <c r="G34" t="s">
        <v>119</v>
      </c>
      <c r="H34" t="s">
        <v>127</v>
      </c>
      <c r="I34" t="s">
        <v>128</v>
      </c>
      <c r="J34">
        <v>1981</v>
      </c>
      <c r="K34">
        <v>1982</v>
      </c>
      <c r="L34" s="8">
        <v>2</v>
      </c>
      <c r="M34" s="8">
        <v>5</v>
      </c>
      <c r="N34" s="8" t="s">
        <v>33</v>
      </c>
      <c r="O34" s="8">
        <v>5</v>
      </c>
      <c r="P34" s="8">
        <v>0</v>
      </c>
      <c r="Q34">
        <v>1.8590220000000001E-2</v>
      </c>
      <c r="R34">
        <v>0.71656019999999998</v>
      </c>
      <c r="S34">
        <v>0.27240730000000002</v>
      </c>
      <c r="T34">
        <v>0.79377129999999996</v>
      </c>
      <c r="U34" s="15" t="str">
        <f t="shared" si="3"/>
        <v>GSH1981</v>
      </c>
      <c r="V34">
        <f t="shared" si="4"/>
        <v>0.83566660308983409</v>
      </c>
      <c r="W34">
        <f t="shared" si="5"/>
        <v>0.80872455791395326</v>
      </c>
      <c r="Y34" s="15" t="str">
        <f t="shared" si="6"/>
        <v>AKS2003</v>
      </c>
      <c r="Z34" s="1" t="s">
        <v>30</v>
      </c>
      <c r="AA34">
        <v>2003</v>
      </c>
      <c r="AB34" t="s">
        <v>33</v>
      </c>
      <c r="AC34">
        <f t="shared" si="1"/>
        <v>0.38305928169623538</v>
      </c>
      <c r="AD34">
        <f t="shared" si="7"/>
        <v>0.37272825616616184</v>
      </c>
      <c r="AE34" s="5"/>
      <c r="AF34" s="5">
        <v>589</v>
      </c>
      <c r="AG34" s="5">
        <v>2726</v>
      </c>
      <c r="AH34" s="5">
        <v>3185</v>
      </c>
      <c r="AI34" s="5">
        <v>391</v>
      </c>
      <c r="AJ34" s="5"/>
      <c r="AK34" s="5">
        <v>0</v>
      </c>
      <c r="AL34" s="5">
        <v>0</v>
      </c>
      <c r="AM34" s="5">
        <v>172</v>
      </c>
      <c r="AN34" s="5">
        <v>19</v>
      </c>
      <c r="AO34" s="5"/>
      <c r="AP34" s="5">
        <v>0</v>
      </c>
      <c r="AQ34" s="5">
        <v>0</v>
      </c>
      <c r="AR34" s="5">
        <v>0</v>
      </c>
      <c r="AS34" s="5">
        <v>0</v>
      </c>
      <c r="AT34" s="5"/>
      <c r="AU34" s="5">
        <v>657</v>
      </c>
      <c r="AV34" s="5">
        <v>3643</v>
      </c>
      <c r="AW34" s="5">
        <v>6275</v>
      </c>
      <c r="AX34" s="5">
        <v>831</v>
      </c>
      <c r="AY34" s="5">
        <v>6891</v>
      </c>
      <c r="AZ34" s="5">
        <v>191</v>
      </c>
      <c r="BA34" s="5">
        <v>0</v>
      </c>
      <c r="BB34" s="5">
        <v>11406</v>
      </c>
      <c r="BF34" t="s">
        <v>30</v>
      </c>
      <c r="BG34" t="s">
        <v>30</v>
      </c>
      <c r="BH34" t="s">
        <v>605</v>
      </c>
      <c r="BI34" t="s">
        <v>606</v>
      </c>
      <c r="BJ34" t="s">
        <v>142</v>
      </c>
      <c r="BK34" t="s">
        <v>143</v>
      </c>
      <c r="BL34" t="s">
        <v>183</v>
      </c>
      <c r="BM34">
        <v>2006</v>
      </c>
      <c r="BN34">
        <v>2008</v>
      </c>
      <c r="BO34">
        <v>3</v>
      </c>
      <c r="BP34">
        <v>6</v>
      </c>
      <c r="BQ34" t="s">
        <v>34</v>
      </c>
      <c r="BR34">
        <v>5</v>
      </c>
      <c r="BS34">
        <v>1</v>
      </c>
      <c r="BT34">
        <v>4.1858199999999998E-2</v>
      </c>
      <c r="BU34">
        <v>0.26345160000000001</v>
      </c>
      <c r="BV34">
        <v>0.18603359999999999</v>
      </c>
      <c r="BW34">
        <v>0.40047440000000001</v>
      </c>
      <c r="BX34" t="s">
        <v>596</v>
      </c>
      <c r="BY34">
        <v>0.33227686330641037</v>
      </c>
      <c r="BZ34">
        <v>0.32051937429710664</v>
      </c>
    </row>
    <row r="35" spans="1:78" x14ac:dyDescent="0.25">
      <c r="A35" s="23" t="s">
        <v>126</v>
      </c>
      <c r="C35" t="s">
        <v>125</v>
      </c>
      <c r="D35" s="15" t="str">
        <f>VLOOKUP(C35,xWalk!C$3:D$55,2)</f>
        <v>GSH</v>
      </c>
      <c r="E35" s="22" t="str">
        <f t="shared" si="0"/>
        <v>'Big Qualicum'</v>
      </c>
      <c r="F35" s="22" t="str">
        <f t="shared" si="2"/>
        <v>GSH.BQR</v>
      </c>
      <c r="G35" t="s">
        <v>119</v>
      </c>
      <c r="H35" t="s">
        <v>127</v>
      </c>
      <c r="I35" t="s">
        <v>128</v>
      </c>
      <c r="J35">
        <v>1982</v>
      </c>
      <c r="K35">
        <v>1983</v>
      </c>
      <c r="L35" s="8">
        <v>2</v>
      </c>
      <c r="M35" s="8">
        <v>5</v>
      </c>
      <c r="N35" s="8" t="s">
        <v>33</v>
      </c>
      <c r="O35" s="8">
        <v>5</v>
      </c>
      <c r="P35" s="8">
        <v>0</v>
      </c>
      <c r="Q35">
        <v>2.9979849999999999E-2</v>
      </c>
      <c r="R35">
        <v>0.60646990000000001</v>
      </c>
      <c r="S35">
        <v>0.28854839999999998</v>
      </c>
      <c r="T35">
        <v>0.7200223</v>
      </c>
      <c r="U35" s="15" t="str">
        <f t="shared" si="3"/>
        <v>GSH1982</v>
      </c>
      <c r="V35">
        <f t="shared" si="4"/>
        <v>0.78344341560534714</v>
      </c>
      <c r="W35">
        <f t="shared" si="5"/>
        <v>0.75791644281515658</v>
      </c>
      <c r="Y35" s="15" t="str">
        <f t="shared" si="6"/>
        <v>AKS2004</v>
      </c>
      <c r="Z35" s="1" t="s">
        <v>30</v>
      </c>
      <c r="AA35">
        <v>2004</v>
      </c>
      <c r="AB35" t="s">
        <v>33</v>
      </c>
      <c r="AC35">
        <f t="shared" si="1"/>
        <v>0.34712852202505812</v>
      </c>
      <c r="AD35">
        <f t="shared" si="7"/>
        <v>0.33165145416406827</v>
      </c>
      <c r="AE35" s="5"/>
      <c r="AF35" s="5">
        <v>578</v>
      </c>
      <c r="AG35" s="5">
        <v>1799</v>
      </c>
      <c r="AH35" s="5">
        <v>2999</v>
      </c>
      <c r="AI35" s="5">
        <v>474</v>
      </c>
      <c r="AJ35" s="5"/>
      <c r="AK35" s="5">
        <v>0</v>
      </c>
      <c r="AL35" s="5">
        <v>0</v>
      </c>
      <c r="AM35" s="5">
        <v>267</v>
      </c>
      <c r="AN35" s="5">
        <v>6</v>
      </c>
      <c r="AO35" s="5"/>
      <c r="AP35" s="5">
        <v>0</v>
      </c>
      <c r="AQ35" s="5">
        <v>0</v>
      </c>
      <c r="AR35" s="5">
        <v>0</v>
      </c>
      <c r="AS35" s="5">
        <v>0</v>
      </c>
      <c r="AT35" s="5"/>
      <c r="AU35" s="5">
        <v>767</v>
      </c>
      <c r="AV35" s="5">
        <v>4014</v>
      </c>
      <c r="AW35" s="5">
        <v>5996</v>
      </c>
      <c r="AX35" s="5">
        <v>739</v>
      </c>
      <c r="AY35" s="5">
        <v>5850</v>
      </c>
      <c r="AZ35" s="5">
        <v>273</v>
      </c>
      <c r="BA35" s="5">
        <v>0</v>
      </c>
      <c r="BB35" s="5">
        <v>11516</v>
      </c>
      <c r="BF35" t="s">
        <v>30</v>
      </c>
      <c r="BG35" t="s">
        <v>30</v>
      </c>
      <c r="BH35" t="s">
        <v>605</v>
      </c>
      <c r="BI35" t="s">
        <v>606</v>
      </c>
      <c r="BJ35" t="s">
        <v>142</v>
      </c>
      <c r="BK35" t="s">
        <v>143</v>
      </c>
      <c r="BL35" t="s">
        <v>183</v>
      </c>
      <c r="BM35">
        <v>2007</v>
      </c>
      <c r="BN35">
        <v>2009</v>
      </c>
      <c r="BO35">
        <v>3</v>
      </c>
      <c r="BP35">
        <v>6</v>
      </c>
      <c r="BQ35" t="s">
        <v>34</v>
      </c>
      <c r="BR35">
        <v>4</v>
      </c>
      <c r="BS35">
        <v>2</v>
      </c>
      <c r="BT35">
        <v>4.946677E-2</v>
      </c>
      <c r="BU35">
        <v>0.33861239999999998</v>
      </c>
      <c r="BV35">
        <v>0.17952319999999999</v>
      </c>
      <c r="BW35">
        <v>0.4573468</v>
      </c>
      <c r="BX35" t="s">
        <v>597</v>
      </c>
      <c r="BY35" t="s">
        <v>276</v>
      </c>
      <c r="BZ35" t="s">
        <v>276</v>
      </c>
    </row>
    <row r="36" spans="1:78" x14ac:dyDescent="0.25">
      <c r="A36" s="23" t="s">
        <v>126</v>
      </c>
      <c r="C36" t="s">
        <v>125</v>
      </c>
      <c r="D36" s="15" t="str">
        <f>VLOOKUP(C36,xWalk!C$3:D$55,2)</f>
        <v>GSH</v>
      </c>
      <c r="E36" s="22" t="str">
        <f t="shared" si="0"/>
        <v>'Big Qualicum'</v>
      </c>
      <c r="F36" s="22" t="str">
        <f t="shared" si="2"/>
        <v>GSH.BQR</v>
      </c>
      <c r="G36" t="s">
        <v>119</v>
      </c>
      <c r="H36" t="s">
        <v>127</v>
      </c>
      <c r="I36" t="s">
        <v>128</v>
      </c>
      <c r="J36">
        <v>1983</v>
      </c>
      <c r="K36">
        <v>1984</v>
      </c>
      <c r="L36" s="8">
        <v>2</v>
      </c>
      <c r="M36" s="8">
        <v>5</v>
      </c>
      <c r="N36" s="8" t="s">
        <v>33</v>
      </c>
      <c r="O36" s="8">
        <v>5</v>
      </c>
      <c r="P36" s="8">
        <v>0</v>
      </c>
      <c r="Q36">
        <v>2.6568040000000001E-2</v>
      </c>
      <c r="R36">
        <v>0.69408639999999999</v>
      </c>
      <c r="S36">
        <v>0.32410359999999999</v>
      </c>
      <c r="T36">
        <v>0.79323410000000005</v>
      </c>
      <c r="U36" s="15" t="str">
        <f t="shared" si="3"/>
        <v>GSH1983</v>
      </c>
      <c r="V36">
        <f t="shared" si="4"/>
        <v>0.76422913980475227</v>
      </c>
      <c r="W36">
        <f t="shared" si="5"/>
        <v>0.74094960114484887</v>
      </c>
      <c r="Y36" s="15" t="str">
        <f t="shared" si="6"/>
        <v>AKS2005</v>
      </c>
      <c r="Z36" s="1" t="s">
        <v>30</v>
      </c>
      <c r="AA36">
        <v>2005</v>
      </c>
      <c r="AB36" t="s">
        <v>33</v>
      </c>
      <c r="AC36">
        <f t="shared" si="1"/>
        <v>0.32062414030261349</v>
      </c>
      <c r="AD36">
        <f t="shared" si="7"/>
        <v>0.31490715268225583</v>
      </c>
      <c r="AE36" s="5"/>
      <c r="AF36" s="5">
        <v>489</v>
      </c>
      <c r="AG36" s="5">
        <v>2496</v>
      </c>
      <c r="AH36" s="5">
        <v>3898</v>
      </c>
      <c r="AI36" s="5">
        <v>443</v>
      </c>
      <c r="AJ36" s="5"/>
      <c r="AK36" s="5">
        <v>0</v>
      </c>
      <c r="AL36" s="5">
        <v>0</v>
      </c>
      <c r="AM36" s="5">
        <v>120</v>
      </c>
      <c r="AN36" s="5">
        <v>13</v>
      </c>
      <c r="AO36" s="5"/>
      <c r="AP36" s="5">
        <v>0</v>
      </c>
      <c r="AQ36" s="5">
        <v>0</v>
      </c>
      <c r="AR36" s="5">
        <v>0</v>
      </c>
      <c r="AS36" s="5">
        <v>0</v>
      </c>
      <c r="AT36" s="5"/>
      <c r="AU36" s="5">
        <v>410</v>
      </c>
      <c r="AV36" s="5">
        <v>6927</v>
      </c>
      <c r="AW36" s="5">
        <v>7684</v>
      </c>
      <c r="AX36" s="5">
        <v>784</v>
      </c>
      <c r="AY36" s="5">
        <v>7326</v>
      </c>
      <c r="AZ36" s="5">
        <v>133</v>
      </c>
      <c r="BA36" s="5">
        <v>0</v>
      </c>
      <c r="BB36" s="5">
        <v>15805</v>
      </c>
      <c r="BF36" t="s">
        <v>30</v>
      </c>
      <c r="BG36" t="s">
        <v>30</v>
      </c>
      <c r="BH36" t="s">
        <v>605</v>
      </c>
      <c r="BI36" t="s">
        <v>606</v>
      </c>
      <c r="BJ36" t="s">
        <v>142</v>
      </c>
      <c r="BK36" t="s">
        <v>143</v>
      </c>
      <c r="BL36" t="s">
        <v>183</v>
      </c>
      <c r="BM36">
        <v>2008</v>
      </c>
      <c r="BN36">
        <v>2010</v>
      </c>
      <c r="BO36">
        <v>3</v>
      </c>
      <c r="BP36">
        <v>6</v>
      </c>
      <c r="BQ36" t="s">
        <v>34</v>
      </c>
      <c r="BR36">
        <v>3</v>
      </c>
      <c r="BS36">
        <v>3</v>
      </c>
      <c r="BT36">
        <v>6.7335900000000004E-2</v>
      </c>
      <c r="BU36" t="s">
        <v>276</v>
      </c>
      <c r="BV36" t="s">
        <v>276</v>
      </c>
      <c r="BW36" t="s">
        <v>276</v>
      </c>
      <c r="BX36" t="s">
        <v>598</v>
      </c>
      <c r="BY36" t="s">
        <v>276</v>
      </c>
      <c r="BZ36" t="s">
        <v>276</v>
      </c>
    </row>
    <row r="37" spans="1:78" x14ac:dyDescent="0.25">
      <c r="A37" s="23" t="s">
        <v>126</v>
      </c>
      <c r="C37" t="s">
        <v>125</v>
      </c>
      <c r="D37" s="15" t="str">
        <f>VLOOKUP(C37,xWalk!C$3:D$55,2)</f>
        <v>GSH</v>
      </c>
      <c r="E37" s="22" t="str">
        <f t="shared" si="0"/>
        <v>'Big Qualicum'</v>
      </c>
      <c r="F37" s="22" t="str">
        <f t="shared" si="2"/>
        <v>GSH.BQR</v>
      </c>
      <c r="G37" t="s">
        <v>119</v>
      </c>
      <c r="H37" t="s">
        <v>127</v>
      </c>
      <c r="I37" t="s">
        <v>128</v>
      </c>
      <c r="J37">
        <v>1984</v>
      </c>
      <c r="K37">
        <v>1985</v>
      </c>
      <c r="L37" s="8">
        <v>2</v>
      </c>
      <c r="M37" s="8">
        <v>5</v>
      </c>
      <c r="N37" s="8" t="s">
        <v>33</v>
      </c>
      <c r="O37" s="8">
        <v>5</v>
      </c>
      <c r="P37" s="8">
        <v>0</v>
      </c>
      <c r="Q37">
        <v>4.2119499999999999E-3</v>
      </c>
      <c r="R37">
        <v>0.58439209999999997</v>
      </c>
      <c r="S37">
        <v>0.20524580000000001</v>
      </c>
      <c r="T37">
        <v>0.66969389999999995</v>
      </c>
      <c r="U37" s="15" t="str">
        <f t="shared" si="3"/>
        <v>GSH1984</v>
      </c>
      <c r="V37">
        <f t="shared" si="4"/>
        <v>0.7827961813604527</v>
      </c>
      <c r="W37">
        <f t="shared" si="5"/>
        <v>0.76619556818465062</v>
      </c>
      <c r="Y37" s="15" t="str">
        <f t="shared" si="6"/>
        <v>AKS2006</v>
      </c>
      <c r="Z37" s="1" t="s">
        <v>30</v>
      </c>
      <c r="AA37">
        <v>2006</v>
      </c>
      <c r="AB37" t="s">
        <v>33</v>
      </c>
      <c r="AC37">
        <f t="shared" si="1"/>
        <v>0.33227686330641037</v>
      </c>
      <c r="AD37">
        <f t="shared" si="7"/>
        <v>0.32051937429710664</v>
      </c>
      <c r="AE37" s="5"/>
      <c r="AF37" s="5">
        <v>425</v>
      </c>
      <c r="AG37" s="5">
        <v>1951</v>
      </c>
      <c r="AH37" s="5">
        <v>3383</v>
      </c>
      <c r="AI37" s="5">
        <v>511</v>
      </c>
      <c r="AJ37" s="5"/>
      <c r="AK37" s="5">
        <v>0</v>
      </c>
      <c r="AL37" s="5">
        <v>0</v>
      </c>
      <c r="AM37" s="5">
        <v>213</v>
      </c>
      <c r="AN37" s="5">
        <v>17</v>
      </c>
      <c r="AO37" s="5"/>
      <c r="AP37" s="5">
        <v>0</v>
      </c>
      <c r="AQ37" s="5">
        <v>0</v>
      </c>
      <c r="AR37" s="5">
        <v>0</v>
      </c>
      <c r="AS37" s="5">
        <v>0</v>
      </c>
      <c r="AT37" s="5"/>
      <c r="AU37" s="5">
        <v>1278</v>
      </c>
      <c r="AV37" s="5">
        <v>4079</v>
      </c>
      <c r="AW37" s="5">
        <v>6637</v>
      </c>
      <c r="AX37" s="5">
        <v>1068</v>
      </c>
      <c r="AY37" s="5">
        <v>6270</v>
      </c>
      <c r="AZ37" s="5">
        <v>230</v>
      </c>
      <c r="BA37" s="5">
        <v>0</v>
      </c>
      <c r="BB37" s="5">
        <v>13062</v>
      </c>
      <c r="BF37" t="s">
        <v>63</v>
      </c>
      <c r="BG37" t="s">
        <v>63</v>
      </c>
      <c r="BH37" t="s">
        <v>614</v>
      </c>
      <c r="BI37" t="s">
        <v>615</v>
      </c>
      <c r="BJ37" t="s">
        <v>119</v>
      </c>
      <c r="BK37" t="s">
        <v>127</v>
      </c>
      <c r="BL37" t="s">
        <v>196</v>
      </c>
      <c r="BM37">
        <v>1977</v>
      </c>
      <c r="BN37">
        <v>1978</v>
      </c>
      <c r="BO37">
        <v>2</v>
      </c>
      <c r="BP37">
        <v>5</v>
      </c>
      <c r="BQ37" t="s">
        <v>33</v>
      </c>
      <c r="BR37">
        <v>5</v>
      </c>
      <c r="BS37">
        <v>0</v>
      </c>
      <c r="BT37">
        <v>1.106378E-2</v>
      </c>
      <c r="BU37">
        <v>0.63085939999999996</v>
      </c>
      <c r="BV37">
        <v>0.39259690000000003</v>
      </c>
      <c r="BW37">
        <v>0.77578279999999999</v>
      </c>
      <c r="BX37" t="s">
        <v>616</v>
      </c>
      <c r="BY37">
        <v>0.7375713515123703</v>
      </c>
      <c r="BZ37">
        <v>0.62432673960824092</v>
      </c>
    </row>
    <row r="38" spans="1:78" x14ac:dyDescent="0.25">
      <c r="A38" s="23" t="s">
        <v>126</v>
      </c>
      <c r="C38" t="s">
        <v>125</v>
      </c>
      <c r="D38" s="15" t="str">
        <f>VLOOKUP(C38,xWalk!C$3:D$55,2)</f>
        <v>GSH</v>
      </c>
      <c r="E38" s="22" t="str">
        <f t="shared" si="0"/>
        <v>'Big Qualicum'</v>
      </c>
      <c r="F38" s="22" t="str">
        <f t="shared" si="2"/>
        <v>GSH.BQR</v>
      </c>
      <c r="G38" t="s">
        <v>119</v>
      </c>
      <c r="H38" t="s">
        <v>127</v>
      </c>
      <c r="I38" t="s">
        <v>128</v>
      </c>
      <c r="J38">
        <v>1985</v>
      </c>
      <c r="K38">
        <v>1986</v>
      </c>
      <c r="L38" s="8">
        <v>2</v>
      </c>
      <c r="M38" s="8">
        <v>5</v>
      </c>
      <c r="N38" s="8" t="s">
        <v>33</v>
      </c>
      <c r="O38" s="8">
        <v>5</v>
      </c>
      <c r="P38" s="8">
        <v>0</v>
      </c>
      <c r="Q38">
        <v>4.4159200000000003E-3</v>
      </c>
      <c r="R38">
        <v>0.61128689999999997</v>
      </c>
      <c r="S38">
        <v>0.2663913</v>
      </c>
      <c r="T38">
        <v>0.71483669999999999</v>
      </c>
      <c r="U38" s="15" t="str">
        <f t="shared" si="3"/>
        <v>GSH1985</v>
      </c>
      <c r="V38">
        <f t="shared" si="4"/>
        <v>0.70523569964598476</v>
      </c>
      <c r="W38">
        <f t="shared" si="5"/>
        <v>0.65823551332215391</v>
      </c>
      <c r="Y38" s="15" t="str">
        <f t="shared" si="6"/>
        <v>AKS2007</v>
      </c>
      <c r="Z38" s="1" t="s">
        <v>30</v>
      </c>
      <c r="AA38">
        <v>2007</v>
      </c>
      <c r="AB38" t="s">
        <v>34</v>
      </c>
      <c r="AC38" t="str">
        <f t="shared" si="1"/>
        <v>NA</v>
      </c>
      <c r="AD38" t="str">
        <f t="shared" si="7"/>
        <v>NA</v>
      </c>
      <c r="AE38" s="5"/>
      <c r="AF38" s="5">
        <v>235</v>
      </c>
      <c r="AG38" s="5">
        <v>1094</v>
      </c>
      <c r="AH38" s="5">
        <v>1808</v>
      </c>
      <c r="AI38" s="5"/>
      <c r="AJ38" s="5"/>
      <c r="AK38" s="5">
        <v>0</v>
      </c>
      <c r="AL38" s="5">
        <v>0</v>
      </c>
      <c r="AM38" s="5">
        <v>126</v>
      </c>
      <c r="AN38" s="5"/>
      <c r="AO38" s="5"/>
      <c r="AP38" s="5">
        <v>0</v>
      </c>
      <c r="AQ38" s="5">
        <v>0</v>
      </c>
      <c r="AR38" s="5">
        <v>0</v>
      </c>
      <c r="AS38" s="5"/>
      <c r="AT38" s="5"/>
      <c r="AU38" s="5">
        <v>402</v>
      </c>
      <c r="AV38" s="5">
        <v>2530</v>
      </c>
      <c r="AW38" s="5">
        <v>3997</v>
      </c>
      <c r="AX38" s="5"/>
      <c r="AY38" s="5">
        <v>3137</v>
      </c>
      <c r="AZ38" s="5">
        <v>126</v>
      </c>
      <c r="BA38" s="5">
        <v>0</v>
      </c>
      <c r="BB38" s="5">
        <v>6929</v>
      </c>
      <c r="BF38" t="s">
        <v>63</v>
      </c>
      <c r="BG38" t="s">
        <v>63</v>
      </c>
      <c r="BH38" t="s">
        <v>614</v>
      </c>
      <c r="BI38" t="s">
        <v>615</v>
      </c>
      <c r="BJ38" t="s">
        <v>119</v>
      </c>
      <c r="BK38" t="s">
        <v>127</v>
      </c>
      <c r="BL38" t="s">
        <v>196</v>
      </c>
      <c r="BM38">
        <v>1978</v>
      </c>
      <c r="BN38">
        <v>1979</v>
      </c>
      <c r="BO38">
        <v>2</v>
      </c>
      <c r="BP38">
        <v>5</v>
      </c>
      <c r="BQ38" t="s">
        <v>33</v>
      </c>
      <c r="BR38">
        <v>5</v>
      </c>
      <c r="BS38">
        <v>0</v>
      </c>
      <c r="BT38">
        <v>8.2130599999999995E-3</v>
      </c>
      <c r="BU38">
        <v>0.61528439999999995</v>
      </c>
      <c r="BV38">
        <v>0.2439962</v>
      </c>
      <c r="BW38">
        <v>0.70915349999999999</v>
      </c>
      <c r="BX38" t="s">
        <v>617</v>
      </c>
      <c r="BY38">
        <v>0.71350489637895698</v>
      </c>
      <c r="BZ38">
        <v>0.58787780199759243</v>
      </c>
    </row>
    <row r="39" spans="1:78" x14ac:dyDescent="0.25">
      <c r="A39" s="23" t="s">
        <v>126</v>
      </c>
      <c r="C39" t="s">
        <v>125</v>
      </c>
      <c r="D39" s="15" t="str">
        <f>VLOOKUP(C39,xWalk!C$3:D$55,2)</f>
        <v>GSH</v>
      </c>
      <c r="E39" s="22" t="str">
        <f t="shared" si="0"/>
        <v>'Big Qualicum'</v>
      </c>
      <c r="F39" s="22" t="str">
        <f t="shared" si="2"/>
        <v>GSH.BQR</v>
      </c>
      <c r="G39" t="s">
        <v>119</v>
      </c>
      <c r="H39" t="s">
        <v>127</v>
      </c>
      <c r="I39" t="s">
        <v>128</v>
      </c>
      <c r="J39">
        <v>1986</v>
      </c>
      <c r="K39">
        <v>1987</v>
      </c>
      <c r="L39" s="8">
        <v>2</v>
      </c>
      <c r="M39" s="8">
        <v>5</v>
      </c>
      <c r="N39" s="8" t="s">
        <v>33</v>
      </c>
      <c r="O39" s="8">
        <v>5</v>
      </c>
      <c r="P39" s="8">
        <v>0</v>
      </c>
      <c r="Q39">
        <v>1.303612E-2</v>
      </c>
      <c r="R39">
        <v>0.60049079999999999</v>
      </c>
      <c r="S39">
        <v>0.32793699999999998</v>
      </c>
      <c r="T39">
        <v>0.73150470000000001</v>
      </c>
      <c r="U39" s="15" t="str">
        <f t="shared" si="3"/>
        <v>GSH1986</v>
      </c>
      <c r="V39">
        <f t="shared" si="4"/>
        <v>0.63205779555363384</v>
      </c>
      <c r="W39">
        <f t="shared" si="5"/>
        <v>0.60121428314056136</v>
      </c>
      <c r="Y39" s="15" t="str">
        <f t="shared" si="6"/>
        <v>AKS2008</v>
      </c>
      <c r="Z39" s="1" t="s">
        <v>30</v>
      </c>
      <c r="AA39">
        <v>2008</v>
      </c>
      <c r="AB39" t="s">
        <v>34</v>
      </c>
      <c r="AC39" t="str">
        <f t="shared" si="1"/>
        <v>NA</v>
      </c>
      <c r="AD39" t="str">
        <f t="shared" si="7"/>
        <v>NA</v>
      </c>
      <c r="AE39" s="5"/>
      <c r="AF39" s="5">
        <v>189</v>
      </c>
      <c r="AG39" s="5">
        <v>729</v>
      </c>
      <c r="AH39" s="5"/>
      <c r="AI39" s="5"/>
      <c r="AJ39" s="5"/>
      <c r="AK39" s="5">
        <v>0</v>
      </c>
      <c r="AL39" s="5">
        <v>0</v>
      </c>
      <c r="AM39" s="5"/>
      <c r="AN39" s="5"/>
      <c r="AO39" s="5"/>
      <c r="AP39" s="5">
        <v>0</v>
      </c>
      <c r="AQ39" s="5">
        <v>0</v>
      </c>
      <c r="AR39" s="5"/>
      <c r="AS39" s="5"/>
      <c r="AT39" s="5"/>
      <c r="AU39" s="5">
        <v>280</v>
      </c>
      <c r="AV39" s="5">
        <v>1774</v>
      </c>
      <c r="AW39" s="5"/>
      <c r="AX39" s="5"/>
      <c r="AY39" s="5">
        <v>918</v>
      </c>
      <c r="AZ39" s="5">
        <v>0</v>
      </c>
      <c r="BA39" s="5">
        <v>0</v>
      </c>
      <c r="BB39" s="5">
        <v>2054</v>
      </c>
      <c r="BF39" t="s">
        <v>63</v>
      </c>
      <c r="BG39" t="s">
        <v>63</v>
      </c>
      <c r="BH39" t="s">
        <v>614</v>
      </c>
      <c r="BI39" t="s">
        <v>615</v>
      </c>
      <c r="BJ39" t="s">
        <v>119</v>
      </c>
      <c r="BK39" t="s">
        <v>127</v>
      </c>
      <c r="BL39" t="s">
        <v>196</v>
      </c>
      <c r="BM39">
        <v>1979</v>
      </c>
      <c r="BN39">
        <v>1980</v>
      </c>
      <c r="BO39">
        <v>2</v>
      </c>
      <c r="BP39">
        <v>5</v>
      </c>
      <c r="BQ39" t="s">
        <v>33</v>
      </c>
      <c r="BR39">
        <v>5</v>
      </c>
      <c r="BS39">
        <v>0</v>
      </c>
      <c r="BT39">
        <v>4.4304100000000001E-3</v>
      </c>
      <c r="BU39">
        <v>0.61874510000000005</v>
      </c>
      <c r="BV39">
        <v>0.27614709999999998</v>
      </c>
      <c r="BW39">
        <v>0.72402750000000005</v>
      </c>
      <c r="BX39" t="s">
        <v>618</v>
      </c>
      <c r="BY39">
        <v>0.67247702758970795</v>
      </c>
      <c r="BZ39">
        <v>0.56818713316868108</v>
      </c>
    </row>
    <row r="40" spans="1:78" x14ac:dyDescent="0.25">
      <c r="A40" s="23" t="s">
        <v>126</v>
      </c>
      <c r="C40" t="s">
        <v>125</v>
      </c>
      <c r="D40" s="15" t="str">
        <f>VLOOKUP(C40,xWalk!C$3:D$55,2)</f>
        <v>GSH</v>
      </c>
      <c r="E40" s="22" t="str">
        <f t="shared" si="0"/>
        <v>'Big Qualicum'</v>
      </c>
      <c r="F40" s="22" t="str">
        <f t="shared" si="2"/>
        <v>GSH.BQR</v>
      </c>
      <c r="G40" t="s">
        <v>119</v>
      </c>
      <c r="H40" t="s">
        <v>127</v>
      </c>
      <c r="I40" t="s">
        <v>128</v>
      </c>
      <c r="J40">
        <v>1987</v>
      </c>
      <c r="K40">
        <v>1988</v>
      </c>
      <c r="L40" s="8">
        <v>2</v>
      </c>
      <c r="M40" s="8">
        <v>5</v>
      </c>
      <c r="N40" s="8" t="s">
        <v>33</v>
      </c>
      <c r="O40" s="8">
        <v>5</v>
      </c>
      <c r="P40" s="8">
        <v>0</v>
      </c>
      <c r="Q40">
        <v>5.2352500000000003E-3</v>
      </c>
      <c r="R40">
        <v>0.63100500000000004</v>
      </c>
      <c r="S40">
        <v>0.19547690000000001</v>
      </c>
      <c r="T40">
        <v>0.70313499999999995</v>
      </c>
      <c r="U40" s="15" t="str">
        <f t="shared" si="3"/>
        <v>GSH1987</v>
      </c>
      <c r="V40">
        <f t="shared" si="4"/>
        <v>0.63419811320754715</v>
      </c>
      <c r="W40">
        <f t="shared" si="5"/>
        <v>0.60627948113207553</v>
      </c>
      <c r="Y40" s="15" t="str">
        <f t="shared" si="6"/>
        <v>AKS2009</v>
      </c>
      <c r="Z40" s="14" t="s">
        <v>30</v>
      </c>
      <c r="AA40">
        <v>2009</v>
      </c>
      <c r="AB40" t="s">
        <v>34</v>
      </c>
      <c r="AC40" t="str">
        <f t="shared" si="1"/>
        <v>NA</v>
      </c>
      <c r="AD40" t="str">
        <f t="shared" si="7"/>
        <v>NA</v>
      </c>
      <c r="AE40" s="5"/>
      <c r="AF40" s="5">
        <v>147</v>
      </c>
      <c r="AG40" s="5"/>
      <c r="AH40" s="5"/>
      <c r="AI40" s="5"/>
      <c r="AJ40" s="5"/>
      <c r="AK40" s="5">
        <v>0</v>
      </c>
      <c r="AL40" s="5"/>
      <c r="AM40" s="5"/>
      <c r="AN40" s="5"/>
      <c r="AO40" s="5"/>
      <c r="AP40" s="5">
        <v>0</v>
      </c>
      <c r="AQ40" s="5"/>
      <c r="AR40" s="5"/>
      <c r="AS40" s="5"/>
      <c r="AT40" s="5"/>
      <c r="AU40" s="5">
        <v>258</v>
      </c>
      <c r="AV40" s="5"/>
      <c r="AW40" s="5"/>
      <c r="AX40" s="5"/>
      <c r="AY40" s="5">
        <v>147</v>
      </c>
      <c r="AZ40" s="5">
        <v>0</v>
      </c>
      <c r="BA40" s="5">
        <v>0</v>
      </c>
      <c r="BB40" s="5">
        <v>258</v>
      </c>
      <c r="BF40" t="s">
        <v>63</v>
      </c>
      <c r="BG40" t="s">
        <v>63</v>
      </c>
      <c r="BH40" t="s">
        <v>614</v>
      </c>
      <c r="BI40" t="s">
        <v>615</v>
      </c>
      <c r="BJ40" t="s">
        <v>119</v>
      </c>
      <c r="BK40" t="s">
        <v>127</v>
      </c>
      <c r="BL40" t="s">
        <v>196</v>
      </c>
      <c r="BM40">
        <v>1980</v>
      </c>
      <c r="BN40">
        <v>1981</v>
      </c>
      <c r="BO40">
        <v>2</v>
      </c>
      <c r="BP40">
        <v>5</v>
      </c>
      <c r="BQ40" t="s">
        <v>33</v>
      </c>
      <c r="BR40">
        <v>5</v>
      </c>
      <c r="BS40">
        <v>0</v>
      </c>
      <c r="BT40">
        <v>1.3018470000000001E-2</v>
      </c>
      <c r="BU40">
        <v>0.50257770000000002</v>
      </c>
      <c r="BV40">
        <v>0.25575009999999998</v>
      </c>
      <c r="BW40">
        <v>0.62979350000000001</v>
      </c>
      <c r="BX40" t="s">
        <v>619</v>
      </c>
      <c r="BY40">
        <v>0.6414264024723898</v>
      </c>
      <c r="BZ40">
        <v>0.54219940964756108</v>
      </c>
    </row>
    <row r="41" spans="1:78" x14ac:dyDescent="0.25">
      <c r="A41" s="23" t="s">
        <v>126</v>
      </c>
      <c r="C41" t="s">
        <v>125</v>
      </c>
      <c r="D41" s="15" t="str">
        <f>VLOOKUP(C41,xWalk!C$3:D$55,2)</f>
        <v>GSH</v>
      </c>
      <c r="E41" s="22" t="str">
        <f t="shared" si="0"/>
        <v>'Big Qualicum'</v>
      </c>
      <c r="F41" s="22" t="str">
        <f t="shared" si="2"/>
        <v>GSH.BQR</v>
      </c>
      <c r="G41" t="s">
        <v>119</v>
      </c>
      <c r="H41" t="s">
        <v>127</v>
      </c>
      <c r="I41" t="s">
        <v>128</v>
      </c>
      <c r="J41">
        <v>1988</v>
      </c>
      <c r="K41">
        <v>1989</v>
      </c>
      <c r="L41" s="8">
        <v>2</v>
      </c>
      <c r="M41" s="8">
        <v>5</v>
      </c>
      <c r="N41" s="8" t="s">
        <v>33</v>
      </c>
      <c r="O41" s="8">
        <v>5</v>
      </c>
      <c r="P41" s="8">
        <v>0</v>
      </c>
      <c r="Q41">
        <v>1.121748E-2</v>
      </c>
      <c r="R41">
        <v>0.64265249999999996</v>
      </c>
      <c r="S41">
        <v>0.27031450000000001</v>
      </c>
      <c r="T41">
        <v>0.73924860000000003</v>
      </c>
      <c r="U41" s="15" t="str">
        <f t="shared" si="3"/>
        <v>GSH1988</v>
      </c>
      <c r="V41">
        <f t="shared" si="4"/>
        <v>0.6216375648890986</v>
      </c>
      <c r="W41">
        <f t="shared" si="5"/>
        <v>0.59027169149868541</v>
      </c>
      <c r="Y41" s="15" t="str">
        <f t="shared" si="6"/>
        <v>CWF1974</v>
      </c>
      <c r="Z41" s="1" t="s">
        <v>63</v>
      </c>
      <c r="AA41">
        <v>1974</v>
      </c>
      <c r="AB41" t="s">
        <v>34</v>
      </c>
      <c r="AC41" t="str">
        <f t="shared" si="1"/>
        <v>NA</v>
      </c>
      <c r="AD41" t="str">
        <f t="shared" si="7"/>
        <v>NA</v>
      </c>
      <c r="AE41" s="5"/>
      <c r="AF41" s="5"/>
      <c r="AG41" s="5"/>
      <c r="AH41" s="5">
        <v>5757</v>
      </c>
      <c r="AI41" s="5"/>
      <c r="AJ41" s="5"/>
      <c r="AK41" s="5"/>
      <c r="AL41" s="5"/>
      <c r="AM41" s="5">
        <v>315</v>
      </c>
      <c r="AN41" s="5"/>
      <c r="AO41" s="5"/>
      <c r="AP41" s="5"/>
      <c r="AQ41" s="5"/>
      <c r="AR41" s="5">
        <v>7</v>
      </c>
      <c r="AS41" s="5"/>
      <c r="AT41" s="5"/>
      <c r="AU41" s="5"/>
      <c r="AV41" s="5"/>
      <c r="AW41" s="5">
        <v>5630</v>
      </c>
      <c r="AX41" s="5"/>
      <c r="AY41" s="5">
        <v>5757</v>
      </c>
      <c r="AZ41" s="5">
        <v>315</v>
      </c>
      <c r="BA41" s="5">
        <v>7</v>
      </c>
      <c r="BB41" s="5">
        <v>5630</v>
      </c>
      <c r="BF41" t="s">
        <v>63</v>
      </c>
      <c r="BG41" t="s">
        <v>63</v>
      </c>
      <c r="BH41" t="s">
        <v>614</v>
      </c>
      <c r="BI41" t="s">
        <v>615</v>
      </c>
      <c r="BJ41" t="s">
        <v>119</v>
      </c>
      <c r="BK41" t="s">
        <v>127</v>
      </c>
      <c r="BL41" t="s">
        <v>196</v>
      </c>
      <c r="BM41">
        <v>1981</v>
      </c>
      <c r="BN41">
        <v>1982</v>
      </c>
      <c r="BO41">
        <v>2</v>
      </c>
      <c r="BP41">
        <v>5</v>
      </c>
      <c r="BQ41" t="s">
        <v>33</v>
      </c>
      <c r="BR41">
        <v>5</v>
      </c>
      <c r="BS41">
        <v>0</v>
      </c>
      <c r="BT41">
        <v>6.6082299999999997E-3</v>
      </c>
      <c r="BU41">
        <v>0.42246420000000001</v>
      </c>
      <c r="BV41">
        <v>0.2414753</v>
      </c>
      <c r="BW41">
        <v>0.56192489999999995</v>
      </c>
      <c r="BX41" t="s">
        <v>620</v>
      </c>
      <c r="BY41">
        <v>0.58107025047876959</v>
      </c>
      <c r="BZ41">
        <v>0.4865143040334759</v>
      </c>
    </row>
    <row r="42" spans="1:78" x14ac:dyDescent="0.25">
      <c r="A42" s="23" t="s">
        <v>126</v>
      </c>
      <c r="C42" t="s">
        <v>125</v>
      </c>
      <c r="D42" s="15" t="str">
        <f>VLOOKUP(C42,xWalk!C$3:D$55,2)</f>
        <v>GSH</v>
      </c>
      <c r="E42" s="22" t="str">
        <f t="shared" si="0"/>
        <v>'Big Qualicum'</v>
      </c>
      <c r="F42" s="22" t="str">
        <f t="shared" si="2"/>
        <v>GSH.BQR</v>
      </c>
      <c r="G42" t="s">
        <v>119</v>
      </c>
      <c r="H42" t="s">
        <v>127</v>
      </c>
      <c r="I42" t="s">
        <v>128</v>
      </c>
      <c r="J42">
        <v>1989</v>
      </c>
      <c r="K42">
        <v>1990</v>
      </c>
      <c r="L42" s="8">
        <v>2</v>
      </c>
      <c r="M42" s="8">
        <v>5</v>
      </c>
      <c r="N42" s="8" t="s">
        <v>33</v>
      </c>
      <c r="O42" s="8">
        <v>5</v>
      </c>
      <c r="P42" s="8">
        <v>0</v>
      </c>
      <c r="Q42">
        <v>6.7313900000000003E-3</v>
      </c>
      <c r="R42">
        <v>0.74712120000000004</v>
      </c>
      <c r="S42">
        <v>0.20259060000000001</v>
      </c>
      <c r="T42">
        <v>0.79835210000000001</v>
      </c>
      <c r="U42" s="15" t="str">
        <f t="shared" si="3"/>
        <v>GSH1989</v>
      </c>
      <c r="V42">
        <f t="shared" si="4"/>
        <v>0.65315437700374934</v>
      </c>
      <c r="W42">
        <f t="shared" si="5"/>
        <v>0.62970711297071125</v>
      </c>
      <c r="Y42" s="15" t="str">
        <f t="shared" si="6"/>
        <v>CWF1975</v>
      </c>
      <c r="Z42" s="1" t="s">
        <v>63</v>
      </c>
      <c r="AA42">
        <v>1975</v>
      </c>
      <c r="AB42" t="s">
        <v>34</v>
      </c>
      <c r="AC42" t="str">
        <f t="shared" si="1"/>
        <v>NA</v>
      </c>
      <c r="AD42" t="str">
        <f t="shared" si="7"/>
        <v>NA</v>
      </c>
      <c r="AE42" s="5"/>
      <c r="AF42" s="5"/>
      <c r="AG42" s="5">
        <v>39093</v>
      </c>
      <c r="AH42" s="5">
        <v>3244</v>
      </c>
      <c r="AI42" s="5"/>
      <c r="AJ42" s="5"/>
      <c r="AK42" s="5"/>
      <c r="AL42" s="5">
        <v>1257</v>
      </c>
      <c r="AM42" s="5">
        <v>178</v>
      </c>
      <c r="AN42" s="5"/>
      <c r="AO42" s="5"/>
      <c r="AP42" s="5"/>
      <c r="AQ42" s="5">
        <v>7800</v>
      </c>
      <c r="AR42" s="5">
        <v>4</v>
      </c>
      <c r="AS42" s="5"/>
      <c r="AT42" s="5"/>
      <c r="AU42" s="5"/>
      <c r="AV42" s="5">
        <v>23679</v>
      </c>
      <c r="AW42" s="5">
        <v>3177</v>
      </c>
      <c r="AX42" s="5"/>
      <c r="AY42" s="5">
        <v>42337</v>
      </c>
      <c r="AZ42" s="5">
        <v>1435</v>
      </c>
      <c r="BA42" s="5">
        <v>7804</v>
      </c>
      <c r="BB42" s="5">
        <v>26856</v>
      </c>
      <c r="BF42" t="s">
        <v>63</v>
      </c>
      <c r="BG42" t="s">
        <v>63</v>
      </c>
      <c r="BH42" t="s">
        <v>614</v>
      </c>
      <c r="BI42" t="s">
        <v>615</v>
      </c>
      <c r="BJ42" t="s">
        <v>119</v>
      </c>
      <c r="BK42" t="s">
        <v>127</v>
      </c>
      <c r="BL42" t="s">
        <v>196</v>
      </c>
      <c r="BM42">
        <v>1982</v>
      </c>
      <c r="BN42">
        <v>1983</v>
      </c>
      <c r="BO42">
        <v>2</v>
      </c>
      <c r="BP42">
        <v>5</v>
      </c>
      <c r="BQ42" t="s">
        <v>33</v>
      </c>
      <c r="BR42">
        <v>5</v>
      </c>
      <c r="BS42">
        <v>0</v>
      </c>
      <c r="BT42">
        <v>9.4008600000000005E-3</v>
      </c>
      <c r="BU42">
        <v>0.45409349999999998</v>
      </c>
      <c r="BV42">
        <v>0.47488190000000002</v>
      </c>
      <c r="BW42">
        <v>0.71333469999999999</v>
      </c>
      <c r="BX42" t="s">
        <v>621</v>
      </c>
      <c r="BY42">
        <v>0.60235008583436922</v>
      </c>
      <c r="BZ42">
        <v>0.44852897649914164</v>
      </c>
    </row>
    <row r="43" spans="1:78" x14ac:dyDescent="0.25">
      <c r="A43" s="23" t="s">
        <v>126</v>
      </c>
      <c r="C43" t="s">
        <v>125</v>
      </c>
      <c r="D43" s="15" t="str">
        <f>VLOOKUP(C43,xWalk!C$3:D$55,2)</f>
        <v>GSH</v>
      </c>
      <c r="E43" s="22" t="str">
        <f t="shared" si="0"/>
        <v>'Big Qualicum'</v>
      </c>
      <c r="F43" s="22" t="str">
        <f t="shared" si="2"/>
        <v>GSH.BQR</v>
      </c>
      <c r="G43" t="s">
        <v>119</v>
      </c>
      <c r="H43" t="s">
        <v>127</v>
      </c>
      <c r="I43" t="s">
        <v>128</v>
      </c>
      <c r="J43">
        <v>1990</v>
      </c>
      <c r="K43">
        <v>1991</v>
      </c>
      <c r="L43" s="8">
        <v>2</v>
      </c>
      <c r="M43" s="8">
        <v>5</v>
      </c>
      <c r="N43" s="8" t="s">
        <v>33</v>
      </c>
      <c r="O43" s="8">
        <v>5</v>
      </c>
      <c r="P43" s="8">
        <v>0</v>
      </c>
      <c r="Q43">
        <v>7.71421E-3</v>
      </c>
      <c r="R43">
        <v>0.69986110000000001</v>
      </c>
      <c r="S43">
        <v>0.18528910000000001</v>
      </c>
      <c r="T43">
        <v>0.75547359999999997</v>
      </c>
      <c r="U43" s="15" t="str">
        <f t="shared" si="3"/>
        <v>GSH1990</v>
      </c>
      <c r="V43">
        <f t="shared" si="4"/>
        <v>0.67655979745820072</v>
      </c>
      <c r="W43">
        <f t="shared" si="5"/>
        <v>0.65021432331486728</v>
      </c>
      <c r="Y43" s="15" t="str">
        <f t="shared" si="6"/>
        <v>CWF1976</v>
      </c>
      <c r="Z43" s="1" t="s">
        <v>63</v>
      </c>
      <c r="AA43">
        <v>1976</v>
      </c>
      <c r="AB43" t="s">
        <v>34</v>
      </c>
      <c r="AC43" t="str">
        <f t="shared" si="1"/>
        <v>NA</v>
      </c>
      <c r="AD43" t="str">
        <f t="shared" si="7"/>
        <v>NA</v>
      </c>
      <c r="AE43" s="5"/>
      <c r="AF43" s="5">
        <v>42116</v>
      </c>
      <c r="AG43" s="5">
        <v>50706</v>
      </c>
      <c r="AH43" s="5">
        <v>4233</v>
      </c>
      <c r="AI43" s="5"/>
      <c r="AJ43" s="5"/>
      <c r="AK43" s="5">
        <v>0</v>
      </c>
      <c r="AL43" s="5">
        <v>1637</v>
      </c>
      <c r="AM43" s="5">
        <v>231</v>
      </c>
      <c r="AN43" s="5"/>
      <c r="AO43" s="5"/>
      <c r="AP43" s="5">
        <v>8320</v>
      </c>
      <c r="AQ43" s="5">
        <v>10150</v>
      </c>
      <c r="AR43" s="5">
        <v>4</v>
      </c>
      <c r="AS43" s="5"/>
      <c r="AT43" s="5"/>
      <c r="AU43" s="5">
        <v>10848</v>
      </c>
      <c r="AV43" s="5">
        <v>30826</v>
      </c>
      <c r="AW43" s="5">
        <v>4125</v>
      </c>
      <c r="AX43" s="5"/>
      <c r="AY43" s="5">
        <v>97055</v>
      </c>
      <c r="AZ43" s="5">
        <v>1868</v>
      </c>
      <c r="BA43" s="5">
        <v>18474</v>
      </c>
      <c r="BB43" s="5">
        <v>45799</v>
      </c>
      <c r="BF43" t="s">
        <v>63</v>
      </c>
      <c r="BG43" t="s">
        <v>63</v>
      </c>
      <c r="BH43" t="s">
        <v>614</v>
      </c>
      <c r="BI43" t="s">
        <v>615</v>
      </c>
      <c r="BJ43" t="s">
        <v>119</v>
      </c>
      <c r="BK43" t="s">
        <v>127</v>
      </c>
      <c r="BL43" t="s">
        <v>196</v>
      </c>
      <c r="BM43">
        <v>1983</v>
      </c>
      <c r="BN43">
        <v>1984</v>
      </c>
      <c r="BO43">
        <v>2</v>
      </c>
      <c r="BP43">
        <v>5</v>
      </c>
      <c r="BQ43" t="s">
        <v>33</v>
      </c>
      <c r="BR43">
        <v>5</v>
      </c>
      <c r="BS43">
        <v>0</v>
      </c>
      <c r="BT43">
        <v>2.767563E-2</v>
      </c>
      <c r="BU43">
        <v>0.38373570000000001</v>
      </c>
      <c r="BV43">
        <v>0.58483949999999996</v>
      </c>
      <c r="BW43">
        <v>0.74415149999999997</v>
      </c>
      <c r="BX43" t="s">
        <v>622</v>
      </c>
      <c r="BY43">
        <v>0.65927751994828399</v>
      </c>
      <c r="BZ43">
        <v>0.35536408633482242</v>
      </c>
    </row>
    <row r="44" spans="1:78" x14ac:dyDescent="0.25">
      <c r="A44" s="23" t="s">
        <v>126</v>
      </c>
      <c r="C44" t="s">
        <v>125</v>
      </c>
      <c r="D44" s="15" t="str">
        <f>VLOOKUP(C44,xWalk!C$3:D$55,2)</f>
        <v>GSH</v>
      </c>
      <c r="E44" s="22" t="str">
        <f t="shared" si="0"/>
        <v>'Big Qualicum'</v>
      </c>
      <c r="F44" s="22" t="str">
        <f t="shared" si="2"/>
        <v>GSH.BQR</v>
      </c>
      <c r="G44" t="s">
        <v>119</v>
      </c>
      <c r="H44" t="s">
        <v>127</v>
      </c>
      <c r="I44" t="s">
        <v>128</v>
      </c>
      <c r="J44">
        <v>1991</v>
      </c>
      <c r="K44">
        <v>1992</v>
      </c>
      <c r="L44" s="8">
        <v>2</v>
      </c>
      <c r="M44" s="8">
        <v>5</v>
      </c>
      <c r="N44" s="8" t="s">
        <v>33</v>
      </c>
      <c r="O44" s="8">
        <v>5</v>
      </c>
      <c r="P44" s="8">
        <v>0</v>
      </c>
      <c r="Q44">
        <v>4.0763700000000002E-3</v>
      </c>
      <c r="R44">
        <v>0.51487680000000002</v>
      </c>
      <c r="S44">
        <v>0.18746889999999999</v>
      </c>
      <c r="T44">
        <v>0.60582239999999998</v>
      </c>
      <c r="U44" s="15" t="str">
        <f t="shared" si="3"/>
        <v>GSH1991</v>
      </c>
      <c r="V44">
        <f t="shared" si="4"/>
        <v>0.55624084025403031</v>
      </c>
      <c r="W44">
        <f t="shared" si="5"/>
        <v>0.54323400097703956</v>
      </c>
      <c r="Y44" s="15" t="str">
        <f t="shared" si="6"/>
        <v>CWF1977</v>
      </c>
      <c r="Z44" s="1" t="s">
        <v>63</v>
      </c>
      <c r="AA44">
        <v>1977</v>
      </c>
      <c r="AB44" t="s">
        <v>33</v>
      </c>
      <c r="AC44">
        <f t="shared" si="1"/>
        <v>0.7375713515123703</v>
      </c>
      <c r="AD44">
        <f t="shared" si="7"/>
        <v>0.62432673960824092</v>
      </c>
      <c r="AE44" s="5">
        <v>6594</v>
      </c>
      <c r="AF44" s="5">
        <v>29985</v>
      </c>
      <c r="AG44" s="5">
        <v>36970</v>
      </c>
      <c r="AH44" s="5">
        <v>3998</v>
      </c>
      <c r="AI44" s="5"/>
      <c r="AJ44" s="5">
        <v>0</v>
      </c>
      <c r="AK44" s="5">
        <v>0</v>
      </c>
      <c r="AL44" s="5">
        <v>1119</v>
      </c>
      <c r="AM44" s="5">
        <v>221</v>
      </c>
      <c r="AN44" s="5"/>
      <c r="AO44" s="5">
        <v>83</v>
      </c>
      <c r="AP44" s="5">
        <v>5737</v>
      </c>
      <c r="AQ44" s="5">
        <v>6901</v>
      </c>
      <c r="AR44" s="5">
        <v>5</v>
      </c>
      <c r="AS44" s="5"/>
      <c r="AT44" s="5">
        <v>165</v>
      </c>
      <c r="AU44" s="5">
        <v>7494</v>
      </c>
      <c r="AV44" s="5">
        <v>20987</v>
      </c>
      <c r="AW44" s="5">
        <v>3950</v>
      </c>
      <c r="AX44" s="5"/>
      <c r="AY44" s="5">
        <v>77547</v>
      </c>
      <c r="AZ44" s="5">
        <v>1340</v>
      </c>
      <c r="BA44" s="5">
        <v>12726</v>
      </c>
      <c r="BB44" s="5">
        <v>32596</v>
      </c>
      <c r="BF44" t="s">
        <v>63</v>
      </c>
      <c r="BG44" t="s">
        <v>63</v>
      </c>
      <c r="BH44" t="s">
        <v>614</v>
      </c>
      <c r="BI44" t="s">
        <v>615</v>
      </c>
      <c r="BJ44" t="s">
        <v>119</v>
      </c>
      <c r="BK44" t="s">
        <v>127</v>
      </c>
      <c r="BL44" t="s">
        <v>196</v>
      </c>
      <c r="BM44">
        <v>1984</v>
      </c>
      <c r="BN44">
        <v>1985</v>
      </c>
      <c r="BO44">
        <v>2</v>
      </c>
      <c r="BP44">
        <v>5</v>
      </c>
      <c r="BQ44" t="s">
        <v>33</v>
      </c>
      <c r="BR44">
        <v>5</v>
      </c>
      <c r="BS44">
        <v>0</v>
      </c>
      <c r="BT44">
        <v>3.6032160000000001E-2</v>
      </c>
      <c r="BU44">
        <v>0.40489380000000003</v>
      </c>
      <c r="BV44">
        <v>0.50789819999999997</v>
      </c>
      <c r="BW44">
        <v>0.70714719999999998</v>
      </c>
      <c r="BX44" t="s">
        <v>623</v>
      </c>
      <c r="BY44">
        <v>0.70560792889133261</v>
      </c>
      <c r="BZ44">
        <v>0.45880351279285547</v>
      </c>
    </row>
    <row r="45" spans="1:78" x14ac:dyDescent="0.25">
      <c r="A45" s="23" t="s">
        <v>126</v>
      </c>
      <c r="C45" t="s">
        <v>125</v>
      </c>
      <c r="D45" s="15" t="str">
        <f>VLOOKUP(C45,xWalk!C$3:D$55,2)</f>
        <v>GSH</v>
      </c>
      <c r="E45" s="22" t="str">
        <f t="shared" si="0"/>
        <v>'Big Qualicum'</v>
      </c>
      <c r="F45" s="22" t="str">
        <f t="shared" si="2"/>
        <v>GSH.BQR</v>
      </c>
      <c r="G45" t="s">
        <v>119</v>
      </c>
      <c r="H45" t="s">
        <v>127</v>
      </c>
      <c r="I45" t="s">
        <v>128</v>
      </c>
      <c r="J45">
        <v>1992</v>
      </c>
      <c r="K45">
        <v>1993</v>
      </c>
      <c r="L45" s="8">
        <v>2</v>
      </c>
      <c r="M45" s="8">
        <v>5</v>
      </c>
      <c r="N45" s="8" t="s">
        <v>33</v>
      </c>
      <c r="O45" s="8">
        <v>5</v>
      </c>
      <c r="P45" s="8">
        <v>0</v>
      </c>
      <c r="Q45">
        <v>1.15123E-3</v>
      </c>
      <c r="R45">
        <v>0.55427119999999996</v>
      </c>
      <c r="S45">
        <v>0.2296831</v>
      </c>
      <c r="T45">
        <v>0.6566476</v>
      </c>
      <c r="U45" s="15" t="str">
        <f t="shared" si="3"/>
        <v>GSH1992</v>
      </c>
      <c r="V45">
        <f t="shared" si="4"/>
        <v>0.55826686494524802</v>
      </c>
      <c r="W45">
        <f t="shared" si="5"/>
        <v>0.5496147086656753</v>
      </c>
      <c r="Y45" s="15" t="str">
        <f t="shared" si="6"/>
        <v>CWF1978</v>
      </c>
      <c r="Z45" s="1" t="s">
        <v>63</v>
      </c>
      <c r="AA45">
        <v>1978</v>
      </c>
      <c r="AB45" t="s">
        <v>33</v>
      </c>
      <c r="AC45">
        <f t="shared" si="1"/>
        <v>0.71350489637895698</v>
      </c>
      <c r="AD45">
        <f t="shared" si="7"/>
        <v>0.58787780199759243</v>
      </c>
      <c r="AE45" s="5">
        <v>7704</v>
      </c>
      <c r="AF45" s="5">
        <v>34903</v>
      </c>
      <c r="AG45" s="5">
        <v>44279</v>
      </c>
      <c r="AH45" s="5">
        <v>3462</v>
      </c>
      <c r="AI45" s="5"/>
      <c r="AJ45" s="5">
        <v>0</v>
      </c>
      <c r="AK45" s="5">
        <v>0</v>
      </c>
      <c r="AL45" s="5">
        <v>1508</v>
      </c>
      <c r="AM45" s="5">
        <v>243</v>
      </c>
      <c r="AN45" s="5"/>
      <c r="AO45" s="5">
        <v>3051</v>
      </c>
      <c r="AP45" s="5">
        <v>5151</v>
      </c>
      <c r="AQ45" s="5">
        <v>9352</v>
      </c>
      <c r="AR45" s="5">
        <v>2</v>
      </c>
      <c r="AS45" s="5"/>
      <c r="AT45" s="5">
        <v>6044</v>
      </c>
      <c r="AU45" s="5">
        <v>6771</v>
      </c>
      <c r="AV45" s="5">
        <v>28342</v>
      </c>
      <c r="AW45" s="5">
        <v>2873</v>
      </c>
      <c r="AX45" s="5"/>
      <c r="AY45" s="5">
        <v>90348</v>
      </c>
      <c r="AZ45" s="5">
        <v>1751</v>
      </c>
      <c r="BA45" s="5">
        <v>17556</v>
      </c>
      <c r="BB45" s="5">
        <v>44030</v>
      </c>
      <c r="BF45" t="s">
        <v>63</v>
      </c>
      <c r="BG45" t="s">
        <v>63</v>
      </c>
      <c r="BH45" t="s">
        <v>614</v>
      </c>
      <c r="BI45" t="s">
        <v>615</v>
      </c>
      <c r="BJ45" t="s">
        <v>119</v>
      </c>
      <c r="BK45" t="s">
        <v>127</v>
      </c>
      <c r="BL45" t="s">
        <v>196</v>
      </c>
      <c r="BM45">
        <v>1985</v>
      </c>
      <c r="BN45">
        <v>1986</v>
      </c>
      <c r="BO45">
        <v>2</v>
      </c>
      <c r="BP45">
        <v>5</v>
      </c>
      <c r="BQ45" t="s">
        <v>33</v>
      </c>
      <c r="BR45">
        <v>5</v>
      </c>
      <c r="BS45">
        <v>0</v>
      </c>
      <c r="BT45">
        <v>7.5049399999999999E-3</v>
      </c>
      <c r="BU45">
        <v>0.51021159999999999</v>
      </c>
      <c r="BV45">
        <v>0.45967839999999999</v>
      </c>
      <c r="BW45">
        <v>0.73535680000000003</v>
      </c>
      <c r="BX45" t="s">
        <v>624</v>
      </c>
      <c r="BY45">
        <v>0.6690278234237006</v>
      </c>
      <c r="BZ45">
        <v>0.5157227866777615</v>
      </c>
    </row>
    <row r="46" spans="1:78" x14ac:dyDescent="0.25">
      <c r="A46" s="23" t="s">
        <v>126</v>
      </c>
      <c r="C46" t="s">
        <v>125</v>
      </c>
      <c r="D46" s="15" t="str">
        <f>VLOOKUP(C46,xWalk!C$3:D$55,2)</f>
        <v>GSH</v>
      </c>
      <c r="E46" s="22" t="str">
        <f t="shared" si="0"/>
        <v>'Big Qualicum'</v>
      </c>
      <c r="F46" s="22" t="str">
        <f t="shared" si="2"/>
        <v>GSH.BQR</v>
      </c>
      <c r="G46" t="s">
        <v>119</v>
      </c>
      <c r="H46" t="s">
        <v>127</v>
      </c>
      <c r="I46" t="s">
        <v>128</v>
      </c>
      <c r="J46">
        <v>1993</v>
      </c>
      <c r="K46">
        <v>1994</v>
      </c>
      <c r="L46" s="8">
        <v>2</v>
      </c>
      <c r="M46" s="8">
        <v>5</v>
      </c>
      <c r="N46" s="8" t="s">
        <v>33</v>
      </c>
      <c r="O46" s="8">
        <v>5</v>
      </c>
      <c r="P46" s="8">
        <v>0</v>
      </c>
      <c r="Q46">
        <v>5.6372499999999999E-3</v>
      </c>
      <c r="R46">
        <v>0.50990000000000002</v>
      </c>
      <c r="S46">
        <v>0.14371410000000001</v>
      </c>
      <c r="T46">
        <v>0.58033429999999997</v>
      </c>
      <c r="U46" s="15" t="str">
        <f t="shared" si="3"/>
        <v>GSH1993</v>
      </c>
      <c r="V46">
        <f>IFERROR(VLOOKUP(U46,Y$4:AC$1113,5,FALSE),"NA")</f>
        <v>0.43942251560465223</v>
      </c>
      <c r="W46">
        <f>IFERROR(VLOOKUP(U46,Y$4:AD$1113,6,FALSE),"NA")</f>
        <v>0.43030670438726482</v>
      </c>
      <c r="Y46" s="15" t="str">
        <f t="shared" si="6"/>
        <v>CWF1979</v>
      </c>
      <c r="Z46" s="1" t="s">
        <v>63</v>
      </c>
      <c r="AA46">
        <v>1979</v>
      </c>
      <c r="AB46" t="s">
        <v>33</v>
      </c>
      <c r="AC46">
        <f t="shared" si="1"/>
        <v>0.67247702758970795</v>
      </c>
      <c r="AD46">
        <f t="shared" si="7"/>
        <v>0.56818713316868108</v>
      </c>
      <c r="AE46" s="5">
        <v>8558</v>
      </c>
      <c r="AF46" s="5">
        <v>41568</v>
      </c>
      <c r="AG46" s="5">
        <v>43949</v>
      </c>
      <c r="AH46" s="5">
        <v>5539</v>
      </c>
      <c r="AI46" s="5"/>
      <c r="AJ46" s="5">
        <v>0</v>
      </c>
      <c r="AK46" s="5">
        <v>0</v>
      </c>
      <c r="AL46" s="5">
        <v>1747</v>
      </c>
      <c r="AM46" s="5">
        <v>108</v>
      </c>
      <c r="AN46" s="5"/>
      <c r="AO46" s="5">
        <v>1587</v>
      </c>
      <c r="AP46" s="5">
        <v>9602</v>
      </c>
      <c r="AQ46" s="5">
        <v>5237</v>
      </c>
      <c r="AR46" s="5">
        <v>3</v>
      </c>
      <c r="AS46" s="5"/>
      <c r="AT46" s="5">
        <v>3129</v>
      </c>
      <c r="AU46" s="5">
        <v>12438</v>
      </c>
      <c r="AV46" s="5">
        <v>38985</v>
      </c>
      <c r="AW46" s="5">
        <v>2869</v>
      </c>
      <c r="AX46" s="5"/>
      <c r="AY46" s="5">
        <v>99614</v>
      </c>
      <c r="AZ46" s="5">
        <v>1855</v>
      </c>
      <c r="BA46" s="5">
        <v>16429</v>
      </c>
      <c r="BB46" s="5">
        <v>57421</v>
      </c>
      <c r="BF46" t="s">
        <v>63</v>
      </c>
      <c r="BG46" t="s">
        <v>63</v>
      </c>
      <c r="BH46" t="s">
        <v>614</v>
      </c>
      <c r="BI46" t="s">
        <v>615</v>
      </c>
      <c r="BJ46" t="s">
        <v>119</v>
      </c>
      <c r="BK46" t="s">
        <v>127</v>
      </c>
      <c r="BL46" t="s">
        <v>196</v>
      </c>
      <c r="BM46">
        <v>1986</v>
      </c>
      <c r="BN46">
        <v>1987</v>
      </c>
      <c r="BO46">
        <v>2</v>
      </c>
      <c r="BP46">
        <v>5</v>
      </c>
      <c r="BQ46" t="s">
        <v>33</v>
      </c>
      <c r="BR46">
        <v>5</v>
      </c>
      <c r="BS46">
        <v>0</v>
      </c>
      <c r="BT46">
        <v>4.79059E-3</v>
      </c>
      <c r="BU46">
        <v>0.41954399999999997</v>
      </c>
      <c r="BV46">
        <v>0.17242199999999999</v>
      </c>
      <c r="BW46">
        <v>0.51962730000000001</v>
      </c>
      <c r="BX46" t="s">
        <v>625</v>
      </c>
      <c r="BY46">
        <v>0.6345393128583493</v>
      </c>
      <c r="BZ46">
        <v>0.51250055558024799</v>
      </c>
    </row>
    <row r="47" spans="1:78" x14ac:dyDescent="0.25">
      <c r="A47" s="23" t="s">
        <v>126</v>
      </c>
      <c r="C47" t="s">
        <v>125</v>
      </c>
      <c r="D47" s="15" t="str">
        <f>VLOOKUP(C47,xWalk!C$3:D$55,2)</f>
        <v>GSH</v>
      </c>
      <c r="E47" s="22" t="str">
        <f t="shared" si="0"/>
        <v>'Big Qualicum'</v>
      </c>
      <c r="F47" s="22" t="str">
        <f t="shared" si="2"/>
        <v>GSH.BQR</v>
      </c>
      <c r="G47" t="s">
        <v>119</v>
      </c>
      <c r="H47" t="s">
        <v>127</v>
      </c>
      <c r="I47" t="s">
        <v>128</v>
      </c>
      <c r="J47">
        <v>1994</v>
      </c>
      <c r="K47">
        <v>1995</v>
      </c>
      <c r="L47" s="8">
        <v>2</v>
      </c>
      <c r="M47" s="8">
        <v>5</v>
      </c>
      <c r="N47" s="8" t="s">
        <v>33</v>
      </c>
      <c r="O47" s="8">
        <v>5</v>
      </c>
      <c r="P47" s="8">
        <v>0</v>
      </c>
      <c r="Q47">
        <v>4.0148400000000004E-3</v>
      </c>
      <c r="R47">
        <v>0.35720370000000001</v>
      </c>
      <c r="S47">
        <v>0.18655179999999999</v>
      </c>
      <c r="T47">
        <v>0.4771186</v>
      </c>
      <c r="U47" s="15" t="str">
        <f t="shared" si="3"/>
        <v>GSH1994</v>
      </c>
      <c r="V47">
        <f t="shared" si="4"/>
        <v>0.4270371515963845</v>
      </c>
      <c r="W47">
        <f t="shared" si="5"/>
        <v>0.41669244251984738</v>
      </c>
      <c r="Y47" s="15" t="str">
        <f t="shared" si="6"/>
        <v>CWF1980</v>
      </c>
      <c r="Z47" s="1" t="s">
        <v>63</v>
      </c>
      <c r="AA47">
        <v>1980</v>
      </c>
      <c r="AB47" t="s">
        <v>33</v>
      </c>
      <c r="AC47">
        <f t="shared" si="1"/>
        <v>0.6414264024723898</v>
      </c>
      <c r="AD47">
        <f t="shared" si="7"/>
        <v>0.54219940964756108</v>
      </c>
      <c r="AE47" s="5">
        <v>6410</v>
      </c>
      <c r="AF47" s="5">
        <v>26361</v>
      </c>
      <c r="AG47" s="5">
        <v>34132</v>
      </c>
      <c r="AH47" s="5">
        <v>3449</v>
      </c>
      <c r="AI47" s="5"/>
      <c r="AJ47" s="5">
        <v>0</v>
      </c>
      <c r="AK47" s="5">
        <v>0</v>
      </c>
      <c r="AL47" s="5">
        <v>1124</v>
      </c>
      <c r="AM47" s="5">
        <v>432</v>
      </c>
      <c r="AN47" s="5"/>
      <c r="AO47" s="5">
        <v>1477</v>
      </c>
      <c r="AP47" s="5">
        <v>3109</v>
      </c>
      <c r="AQ47" s="5">
        <v>6726</v>
      </c>
      <c r="AR47" s="5">
        <v>7</v>
      </c>
      <c r="AS47" s="5"/>
      <c r="AT47" s="5">
        <v>2902</v>
      </c>
      <c r="AU47" s="5">
        <v>11434</v>
      </c>
      <c r="AV47" s="5">
        <v>26017</v>
      </c>
      <c r="AW47" s="5">
        <v>6173</v>
      </c>
      <c r="AX47" s="5"/>
      <c r="AY47" s="5">
        <v>70352</v>
      </c>
      <c r="AZ47" s="5">
        <v>1556</v>
      </c>
      <c r="BA47" s="5">
        <v>11319</v>
      </c>
      <c r="BB47" s="5">
        <v>46526</v>
      </c>
      <c r="BF47" t="s">
        <v>63</v>
      </c>
      <c r="BG47" t="s">
        <v>63</v>
      </c>
      <c r="BH47" t="s">
        <v>614</v>
      </c>
      <c r="BI47" t="s">
        <v>615</v>
      </c>
      <c r="BJ47" t="s">
        <v>119</v>
      </c>
      <c r="BK47" t="s">
        <v>127</v>
      </c>
      <c r="BL47" t="s">
        <v>196</v>
      </c>
      <c r="BM47">
        <v>1987</v>
      </c>
      <c r="BN47">
        <v>1988</v>
      </c>
      <c r="BO47">
        <v>2</v>
      </c>
      <c r="BP47">
        <v>5</v>
      </c>
      <c r="BQ47" t="s">
        <v>33</v>
      </c>
      <c r="BR47">
        <v>5</v>
      </c>
      <c r="BS47">
        <v>0</v>
      </c>
      <c r="BT47">
        <v>1.4240399999999999E-3</v>
      </c>
      <c r="BU47">
        <v>0.36627500000000002</v>
      </c>
      <c r="BV47">
        <v>0.14980180000000001</v>
      </c>
      <c r="BW47">
        <v>0.46120810000000001</v>
      </c>
      <c r="BX47" t="s">
        <v>626</v>
      </c>
      <c r="BY47">
        <v>0.58120429852867161</v>
      </c>
      <c r="BZ47">
        <v>0.49977796856034812</v>
      </c>
    </row>
    <row r="48" spans="1:78" x14ac:dyDescent="0.25">
      <c r="A48" s="23" t="s">
        <v>126</v>
      </c>
      <c r="C48" t="s">
        <v>125</v>
      </c>
      <c r="D48" s="15" t="str">
        <f>VLOOKUP(C48,xWalk!C$3:D$55,2)</f>
        <v>GSH</v>
      </c>
      <c r="E48" s="22" t="str">
        <f t="shared" si="0"/>
        <v>'Big Qualicum'</v>
      </c>
      <c r="F48" s="22" t="str">
        <f t="shared" si="2"/>
        <v>GSH.BQR</v>
      </c>
      <c r="G48" t="s">
        <v>119</v>
      </c>
      <c r="H48" t="s">
        <v>127</v>
      </c>
      <c r="I48" t="s">
        <v>128</v>
      </c>
      <c r="J48">
        <v>1995</v>
      </c>
      <c r="K48">
        <v>1996</v>
      </c>
      <c r="L48" s="8">
        <v>2</v>
      </c>
      <c r="M48" s="8">
        <v>5</v>
      </c>
      <c r="N48" s="8" t="s">
        <v>33</v>
      </c>
      <c r="O48" s="8">
        <v>5</v>
      </c>
      <c r="P48" s="8">
        <v>0</v>
      </c>
      <c r="Q48">
        <v>2.2063299999999998E-3</v>
      </c>
      <c r="R48">
        <v>0.38723439999999998</v>
      </c>
      <c r="S48">
        <v>0.14681359999999999</v>
      </c>
      <c r="T48">
        <v>0.47719669999999997</v>
      </c>
      <c r="U48" s="15" t="str">
        <f t="shared" si="3"/>
        <v>GSH1995</v>
      </c>
      <c r="V48">
        <f t="shared" si="4"/>
        <v>0.44322427261406089</v>
      </c>
      <c r="W48">
        <f t="shared" si="5"/>
        <v>0.43096909317332732</v>
      </c>
      <c r="Y48" s="15" t="str">
        <f t="shared" si="6"/>
        <v>CWF1981</v>
      </c>
      <c r="Z48" s="1" t="s">
        <v>63</v>
      </c>
      <c r="AA48">
        <v>1981</v>
      </c>
      <c r="AB48" t="s">
        <v>33</v>
      </c>
      <c r="AC48">
        <f t="shared" si="1"/>
        <v>0.58107025047876959</v>
      </c>
      <c r="AD48">
        <f t="shared" si="7"/>
        <v>0.4865143040334759</v>
      </c>
      <c r="AE48" s="5">
        <v>6342</v>
      </c>
      <c r="AF48" s="5">
        <v>20984</v>
      </c>
      <c r="AG48" s="5">
        <v>26252</v>
      </c>
      <c r="AH48" s="5">
        <v>4090</v>
      </c>
      <c r="AI48" s="5"/>
      <c r="AJ48" s="5">
        <v>0</v>
      </c>
      <c r="AK48" s="5">
        <v>0</v>
      </c>
      <c r="AL48" s="5">
        <v>1586</v>
      </c>
      <c r="AM48" s="5">
        <v>328</v>
      </c>
      <c r="AN48" s="5"/>
      <c r="AO48" s="5">
        <v>506</v>
      </c>
      <c r="AP48" s="5">
        <v>4170</v>
      </c>
      <c r="AQ48" s="5">
        <v>4604</v>
      </c>
      <c r="AR48" s="5">
        <v>14</v>
      </c>
      <c r="AS48" s="5"/>
      <c r="AT48" s="5">
        <v>2320</v>
      </c>
      <c r="AU48" s="5">
        <v>4809</v>
      </c>
      <c r="AV48" s="5">
        <v>33617</v>
      </c>
      <c r="AW48" s="5">
        <v>8911</v>
      </c>
      <c r="AX48" s="5"/>
      <c r="AY48" s="5">
        <v>57668</v>
      </c>
      <c r="AZ48" s="5">
        <v>1914</v>
      </c>
      <c r="BA48" s="5">
        <v>9294</v>
      </c>
      <c r="BB48" s="5">
        <v>49657</v>
      </c>
      <c r="BF48" t="s">
        <v>63</v>
      </c>
      <c r="BG48" t="s">
        <v>63</v>
      </c>
      <c r="BH48" t="s">
        <v>614</v>
      </c>
      <c r="BI48" t="s">
        <v>615</v>
      </c>
      <c r="BJ48" t="s">
        <v>119</v>
      </c>
      <c r="BK48" t="s">
        <v>127</v>
      </c>
      <c r="BL48" t="s">
        <v>196</v>
      </c>
      <c r="BM48">
        <v>1988</v>
      </c>
      <c r="BN48">
        <v>1989</v>
      </c>
      <c r="BO48">
        <v>2</v>
      </c>
      <c r="BP48">
        <v>5</v>
      </c>
      <c r="BQ48" t="s">
        <v>33</v>
      </c>
      <c r="BR48">
        <v>5</v>
      </c>
      <c r="BS48">
        <v>0</v>
      </c>
      <c r="BT48">
        <v>3.5120099999999999E-3</v>
      </c>
      <c r="BU48">
        <v>0.4951411</v>
      </c>
      <c r="BV48">
        <v>6.9932809999999998E-2</v>
      </c>
      <c r="BW48">
        <v>0.53044740000000001</v>
      </c>
      <c r="BX48" t="s">
        <v>627</v>
      </c>
      <c r="BY48">
        <v>0.59065473549277725</v>
      </c>
      <c r="BZ48">
        <v>0.52703002514420949</v>
      </c>
    </row>
    <row r="49" spans="1:78" x14ac:dyDescent="0.25">
      <c r="A49" s="23" t="s">
        <v>126</v>
      </c>
      <c r="C49" t="s">
        <v>125</v>
      </c>
      <c r="D49" s="15" t="str">
        <f>VLOOKUP(C49,xWalk!C$3:D$55,2)</f>
        <v>GSH</v>
      </c>
      <c r="E49" s="22" t="str">
        <f t="shared" si="0"/>
        <v>'Big Qualicum'</v>
      </c>
      <c r="F49" s="22" t="str">
        <f t="shared" si="2"/>
        <v>GSH.BQR</v>
      </c>
      <c r="G49" t="s">
        <v>119</v>
      </c>
      <c r="H49" t="s">
        <v>127</v>
      </c>
      <c r="I49" t="s">
        <v>128</v>
      </c>
      <c r="J49">
        <v>1996</v>
      </c>
      <c r="K49">
        <v>1997</v>
      </c>
      <c r="L49" s="8">
        <v>2</v>
      </c>
      <c r="M49" s="8">
        <v>5</v>
      </c>
      <c r="N49" s="8" t="s">
        <v>33</v>
      </c>
      <c r="O49" s="8">
        <v>5</v>
      </c>
      <c r="P49" s="8">
        <v>0</v>
      </c>
      <c r="Q49">
        <v>3.7829600000000001E-3</v>
      </c>
      <c r="R49">
        <v>0.36710500000000001</v>
      </c>
      <c r="S49">
        <v>0.1080354</v>
      </c>
      <c r="T49">
        <v>0.43548009999999998</v>
      </c>
      <c r="U49" s="15" t="str">
        <f t="shared" si="3"/>
        <v>GSH1996</v>
      </c>
      <c r="V49">
        <f t="shared" si="4"/>
        <v>0.3809860007261871</v>
      </c>
      <c r="W49">
        <f t="shared" si="5"/>
        <v>0.37023439706297656</v>
      </c>
      <c r="Y49" s="15" t="str">
        <f t="shared" si="6"/>
        <v>CWF1982</v>
      </c>
      <c r="Z49" s="1" t="s">
        <v>63</v>
      </c>
      <c r="AA49">
        <v>1982</v>
      </c>
      <c r="AB49" t="s">
        <v>33</v>
      </c>
      <c r="AC49">
        <f t="shared" si="1"/>
        <v>0.60235008583436922</v>
      </c>
      <c r="AD49">
        <f t="shared" si="7"/>
        <v>0.44852897649914164</v>
      </c>
      <c r="AE49" s="5">
        <v>6357</v>
      </c>
      <c r="AF49" s="5">
        <v>22275</v>
      </c>
      <c r="AG49" s="5">
        <v>25944</v>
      </c>
      <c r="AH49" s="5">
        <v>6040</v>
      </c>
      <c r="AI49" s="5"/>
      <c r="AJ49" s="5">
        <v>0</v>
      </c>
      <c r="AK49" s="5">
        <v>0</v>
      </c>
      <c r="AL49" s="5">
        <v>1055</v>
      </c>
      <c r="AM49" s="5">
        <v>371</v>
      </c>
      <c r="AN49" s="5"/>
      <c r="AO49" s="5">
        <v>2303</v>
      </c>
      <c r="AP49" s="5">
        <v>4408</v>
      </c>
      <c r="AQ49" s="5">
        <v>12634</v>
      </c>
      <c r="AR49" s="5">
        <v>17</v>
      </c>
      <c r="AS49" s="5"/>
      <c r="AT49" s="5">
        <v>6395</v>
      </c>
      <c r="AU49" s="5">
        <v>11819</v>
      </c>
      <c r="AV49" s="5">
        <v>25539</v>
      </c>
      <c r="AW49" s="5">
        <v>9987</v>
      </c>
      <c r="AX49" s="5"/>
      <c r="AY49" s="5">
        <v>60616</v>
      </c>
      <c r="AZ49" s="5">
        <v>1426</v>
      </c>
      <c r="BA49" s="5">
        <v>19362</v>
      </c>
      <c r="BB49" s="5">
        <v>53740</v>
      </c>
      <c r="BF49" t="s">
        <v>63</v>
      </c>
      <c r="BG49" t="s">
        <v>63</v>
      </c>
      <c r="BH49" t="s">
        <v>614</v>
      </c>
      <c r="BI49" t="s">
        <v>615</v>
      </c>
      <c r="BJ49" t="s">
        <v>119</v>
      </c>
      <c r="BK49" t="s">
        <v>127</v>
      </c>
      <c r="BL49" t="s">
        <v>196</v>
      </c>
      <c r="BM49">
        <v>1989</v>
      </c>
      <c r="BN49">
        <v>1990</v>
      </c>
      <c r="BO49">
        <v>2</v>
      </c>
      <c r="BP49">
        <v>5</v>
      </c>
      <c r="BQ49" t="s">
        <v>33</v>
      </c>
      <c r="BR49">
        <v>5</v>
      </c>
      <c r="BS49">
        <v>0</v>
      </c>
      <c r="BT49">
        <v>2.5915999999999999E-3</v>
      </c>
      <c r="BU49">
        <v>0.6401502</v>
      </c>
      <c r="BV49">
        <v>0.1723828</v>
      </c>
      <c r="BW49">
        <v>0.70218210000000003</v>
      </c>
      <c r="BX49" t="s">
        <v>628</v>
      </c>
      <c r="BY49">
        <v>0.57654446707399865</v>
      </c>
      <c r="BZ49">
        <v>0.51125254582484725</v>
      </c>
    </row>
    <row r="50" spans="1:78" x14ac:dyDescent="0.25">
      <c r="A50" s="23" t="s">
        <v>126</v>
      </c>
      <c r="C50" t="s">
        <v>125</v>
      </c>
      <c r="D50" s="15" t="str">
        <f>VLOOKUP(C50,xWalk!C$3:D$55,2)</f>
        <v>GSH</v>
      </c>
      <c r="E50" s="22" t="str">
        <f t="shared" si="0"/>
        <v>'Big Qualicum'</v>
      </c>
      <c r="F50" s="22" t="str">
        <f t="shared" si="2"/>
        <v>GSH.BQR</v>
      </c>
      <c r="G50" t="s">
        <v>119</v>
      </c>
      <c r="H50" t="s">
        <v>127</v>
      </c>
      <c r="I50" t="s">
        <v>128</v>
      </c>
      <c r="J50">
        <v>1997</v>
      </c>
      <c r="K50">
        <v>1998</v>
      </c>
      <c r="L50" s="8">
        <v>2</v>
      </c>
      <c r="M50" s="8">
        <v>5</v>
      </c>
      <c r="N50" s="8" t="s">
        <v>33</v>
      </c>
      <c r="O50" s="8">
        <v>5</v>
      </c>
      <c r="P50" s="8">
        <v>0</v>
      </c>
      <c r="Q50">
        <v>5.5527299999999996E-3</v>
      </c>
      <c r="R50">
        <v>0.32476189999999999</v>
      </c>
      <c r="S50">
        <v>3.0129050000000001E-2</v>
      </c>
      <c r="T50">
        <v>0.34510619999999997</v>
      </c>
      <c r="U50" s="15" t="str">
        <f t="shared" si="3"/>
        <v>GSH1997</v>
      </c>
      <c r="V50">
        <f t="shared" si="4"/>
        <v>0.4320006964242965</v>
      </c>
      <c r="W50">
        <f t="shared" si="5"/>
        <v>0.41223965701103399</v>
      </c>
      <c r="Y50" s="15" t="str">
        <f t="shared" si="6"/>
        <v>CWF1983</v>
      </c>
      <c r="Z50" s="1" t="s">
        <v>63</v>
      </c>
      <c r="AA50">
        <v>1983</v>
      </c>
      <c r="AB50" t="s">
        <v>33</v>
      </c>
      <c r="AC50">
        <f t="shared" si="1"/>
        <v>0.65927751994828399</v>
      </c>
      <c r="AD50">
        <f t="shared" si="7"/>
        <v>0.35536408633482242</v>
      </c>
      <c r="AE50" s="5">
        <v>9130</v>
      </c>
      <c r="AF50" s="5">
        <v>33657</v>
      </c>
      <c r="AG50" s="5">
        <v>26476</v>
      </c>
      <c r="AH50" s="5">
        <v>4399</v>
      </c>
      <c r="AI50" s="5"/>
      <c r="AJ50" s="5">
        <v>0</v>
      </c>
      <c r="AK50" s="5">
        <v>0</v>
      </c>
      <c r="AL50" s="5">
        <v>1166</v>
      </c>
      <c r="AM50" s="5">
        <v>95</v>
      </c>
      <c r="AN50" s="5"/>
      <c r="AO50" s="5">
        <v>2578</v>
      </c>
      <c r="AP50" s="5">
        <v>44393</v>
      </c>
      <c r="AQ50" s="5">
        <v>14752</v>
      </c>
      <c r="AR50" s="5">
        <v>13</v>
      </c>
      <c r="AS50" s="5"/>
      <c r="AT50" s="5">
        <v>12670</v>
      </c>
      <c r="AU50" s="5">
        <v>25787</v>
      </c>
      <c r="AV50" s="5">
        <v>25996</v>
      </c>
      <c r="AW50" s="5">
        <v>6174</v>
      </c>
      <c r="AX50" s="5"/>
      <c r="AY50" s="5">
        <v>73662</v>
      </c>
      <c r="AZ50" s="5">
        <v>1261</v>
      </c>
      <c r="BA50" s="5">
        <v>61736</v>
      </c>
      <c r="BB50" s="5">
        <v>70627</v>
      </c>
      <c r="BF50" t="s">
        <v>63</v>
      </c>
      <c r="BG50" t="s">
        <v>63</v>
      </c>
      <c r="BH50" t="s">
        <v>614</v>
      </c>
      <c r="BI50" t="s">
        <v>615</v>
      </c>
      <c r="BJ50" t="s">
        <v>119</v>
      </c>
      <c r="BK50" t="s">
        <v>127</v>
      </c>
      <c r="BL50" t="s">
        <v>196</v>
      </c>
      <c r="BM50">
        <v>1990</v>
      </c>
      <c r="BN50">
        <v>1991</v>
      </c>
      <c r="BO50">
        <v>2</v>
      </c>
      <c r="BP50">
        <v>5</v>
      </c>
      <c r="BQ50" t="s">
        <v>33</v>
      </c>
      <c r="BR50">
        <v>5</v>
      </c>
      <c r="BS50">
        <v>0</v>
      </c>
      <c r="BT50">
        <v>5.3902799999999999E-3</v>
      </c>
      <c r="BU50">
        <v>0.23669699999999999</v>
      </c>
      <c r="BV50">
        <v>0.21040900000000001</v>
      </c>
      <c r="BW50">
        <v>0.39730280000000001</v>
      </c>
      <c r="BX50" t="s">
        <v>629</v>
      </c>
      <c r="BY50">
        <v>0.43843912472147634</v>
      </c>
      <c r="BZ50">
        <v>0.36917480812813042</v>
      </c>
    </row>
    <row r="51" spans="1:78" x14ac:dyDescent="0.25">
      <c r="A51" s="23" t="s">
        <v>126</v>
      </c>
      <c r="C51" t="s">
        <v>125</v>
      </c>
      <c r="D51" s="15" t="str">
        <f>VLOOKUP(C51,xWalk!C$3:D$55,2)</f>
        <v>GSH</v>
      </c>
      <c r="E51" s="22" t="str">
        <f t="shared" si="0"/>
        <v>'Big Qualicum'</v>
      </c>
      <c r="F51" s="22" t="str">
        <f t="shared" si="2"/>
        <v>GSH.BQR</v>
      </c>
      <c r="G51" t="s">
        <v>119</v>
      </c>
      <c r="H51" t="s">
        <v>127</v>
      </c>
      <c r="I51" t="s">
        <v>128</v>
      </c>
      <c r="J51">
        <v>1998</v>
      </c>
      <c r="K51">
        <v>1999</v>
      </c>
      <c r="L51" s="8">
        <v>2</v>
      </c>
      <c r="M51" s="8">
        <v>5</v>
      </c>
      <c r="N51" s="8" t="s">
        <v>33</v>
      </c>
      <c r="O51" s="8">
        <v>5</v>
      </c>
      <c r="P51" s="8">
        <v>0</v>
      </c>
      <c r="Q51">
        <v>5.4617299999999997E-3</v>
      </c>
      <c r="R51">
        <v>0.38879839999999999</v>
      </c>
      <c r="S51">
        <v>0.14194219999999999</v>
      </c>
      <c r="T51">
        <v>0.47555370000000002</v>
      </c>
      <c r="U51" s="15" t="str">
        <f t="shared" si="3"/>
        <v>GSH1998</v>
      </c>
      <c r="V51">
        <f t="shared" si="4"/>
        <v>0.40573094711441787</v>
      </c>
      <c r="W51">
        <f t="shared" si="5"/>
        <v>0.38940277498491854</v>
      </c>
      <c r="Y51" s="15" t="str">
        <f t="shared" si="6"/>
        <v>CWF1984</v>
      </c>
      <c r="Z51" s="1" t="s">
        <v>63</v>
      </c>
      <c r="AA51">
        <v>1984</v>
      </c>
      <c r="AB51" t="s">
        <v>33</v>
      </c>
      <c r="AC51">
        <f t="shared" si="1"/>
        <v>0.70560792889133261</v>
      </c>
      <c r="AD51">
        <f t="shared" si="7"/>
        <v>0.45880351279285547</v>
      </c>
      <c r="AE51" s="5">
        <v>30043</v>
      </c>
      <c r="AF51" s="5">
        <v>113145</v>
      </c>
      <c r="AG51" s="5">
        <v>167121</v>
      </c>
      <c r="AH51" s="5">
        <v>16789</v>
      </c>
      <c r="AI51" s="5"/>
      <c r="AJ51" s="5">
        <v>0</v>
      </c>
      <c r="AK51" s="5">
        <v>0</v>
      </c>
      <c r="AL51" s="5">
        <v>3993</v>
      </c>
      <c r="AM51" s="5">
        <v>2079</v>
      </c>
      <c r="AN51" s="5"/>
      <c r="AO51" s="5">
        <v>13620</v>
      </c>
      <c r="AP51" s="5">
        <v>79434</v>
      </c>
      <c r="AQ51" s="5">
        <v>76758</v>
      </c>
      <c r="AR51" s="5">
        <v>72</v>
      </c>
      <c r="AS51" s="5"/>
      <c r="AT51" s="5">
        <v>17729</v>
      </c>
      <c r="AU51" s="5">
        <v>30537</v>
      </c>
      <c r="AV51" s="5">
        <v>123470</v>
      </c>
      <c r="AW51" s="5">
        <v>38147</v>
      </c>
      <c r="AX51" s="5"/>
      <c r="AY51" s="5">
        <v>327098</v>
      </c>
      <c r="AZ51" s="5">
        <v>6072</v>
      </c>
      <c r="BA51" s="5">
        <v>169884</v>
      </c>
      <c r="BB51" s="5">
        <v>209883</v>
      </c>
      <c r="BF51" t="s">
        <v>63</v>
      </c>
      <c r="BG51" t="s">
        <v>63</v>
      </c>
      <c r="BH51" t="s">
        <v>614</v>
      </c>
      <c r="BI51" t="s">
        <v>615</v>
      </c>
      <c r="BJ51" t="s">
        <v>119</v>
      </c>
      <c r="BK51" t="s">
        <v>127</v>
      </c>
      <c r="BL51" t="s">
        <v>196</v>
      </c>
      <c r="BM51">
        <v>1991</v>
      </c>
      <c r="BN51">
        <v>1992</v>
      </c>
      <c r="BO51">
        <v>2</v>
      </c>
      <c r="BP51">
        <v>5</v>
      </c>
      <c r="BQ51" t="s">
        <v>33</v>
      </c>
      <c r="BR51">
        <v>5</v>
      </c>
      <c r="BS51">
        <v>0</v>
      </c>
      <c r="BT51">
        <v>2.1279300000000001E-3</v>
      </c>
      <c r="BU51">
        <v>0.1122234</v>
      </c>
      <c r="BV51">
        <v>4.0260690000000002E-2</v>
      </c>
      <c r="BW51">
        <v>0.14796590000000001</v>
      </c>
      <c r="BX51" t="s">
        <v>630</v>
      </c>
      <c r="BY51">
        <v>0.25920357100904501</v>
      </c>
      <c r="BZ51">
        <v>0.21534124280512157</v>
      </c>
    </row>
    <row r="52" spans="1:78" x14ac:dyDescent="0.25">
      <c r="A52" s="23" t="s">
        <v>126</v>
      </c>
      <c r="C52" t="s">
        <v>125</v>
      </c>
      <c r="D52" s="15" t="str">
        <f>VLOOKUP(C52,xWalk!C$3:D$55,2)</f>
        <v>GSH</v>
      </c>
      <c r="E52" s="22" t="str">
        <f t="shared" si="0"/>
        <v>'Big Qualicum'</v>
      </c>
      <c r="F52" s="22" t="str">
        <f t="shared" si="2"/>
        <v>GSH.BQR</v>
      </c>
      <c r="G52" t="s">
        <v>119</v>
      </c>
      <c r="H52" t="s">
        <v>127</v>
      </c>
      <c r="I52" t="s">
        <v>128</v>
      </c>
      <c r="J52">
        <v>1999</v>
      </c>
      <c r="K52">
        <v>2000</v>
      </c>
      <c r="L52" s="8">
        <v>2</v>
      </c>
      <c r="M52" s="8">
        <v>5</v>
      </c>
      <c r="N52" s="8" t="s">
        <v>33</v>
      </c>
      <c r="O52" s="8">
        <v>5</v>
      </c>
      <c r="P52" s="8">
        <v>0</v>
      </c>
      <c r="Q52">
        <v>5.0306500000000002E-3</v>
      </c>
      <c r="R52">
        <v>0.4703889</v>
      </c>
      <c r="S52">
        <v>2.0677310000000001E-2</v>
      </c>
      <c r="T52">
        <v>0.48133989999999999</v>
      </c>
      <c r="U52" s="15" t="str">
        <f t="shared" si="3"/>
        <v>GSH1999</v>
      </c>
      <c r="V52">
        <f t="shared" si="4"/>
        <v>0.44407170207719154</v>
      </c>
      <c r="W52">
        <f t="shared" si="5"/>
        <v>0.43077157670021349</v>
      </c>
      <c r="Y52" s="15" t="str">
        <f t="shared" si="6"/>
        <v>CWF1985</v>
      </c>
      <c r="Z52" s="1" t="s">
        <v>63</v>
      </c>
      <c r="AA52">
        <v>1985</v>
      </c>
      <c r="AB52" t="s">
        <v>33</v>
      </c>
      <c r="AC52">
        <f t="shared" si="1"/>
        <v>0.6690278234237006</v>
      </c>
      <c r="AD52">
        <f t="shared" si="7"/>
        <v>0.5157227866777615</v>
      </c>
      <c r="AE52" s="5">
        <v>5771</v>
      </c>
      <c r="AF52" s="5">
        <v>27629</v>
      </c>
      <c r="AG52" s="5">
        <v>33193</v>
      </c>
      <c r="AH52" s="5">
        <v>7160</v>
      </c>
      <c r="AI52" s="5"/>
      <c r="AJ52" s="5">
        <v>0</v>
      </c>
      <c r="AK52" s="5">
        <v>0</v>
      </c>
      <c r="AL52" s="5">
        <v>1070</v>
      </c>
      <c r="AM52" s="5">
        <v>359</v>
      </c>
      <c r="AN52" s="5"/>
      <c r="AO52" s="5">
        <v>3081</v>
      </c>
      <c r="AP52" s="5">
        <v>10780</v>
      </c>
      <c r="AQ52" s="5">
        <v>6616</v>
      </c>
      <c r="AR52" s="5">
        <v>18</v>
      </c>
      <c r="AS52" s="5"/>
      <c r="AT52" s="5">
        <v>3570</v>
      </c>
      <c r="AU52" s="5">
        <v>6152</v>
      </c>
      <c r="AV52" s="5">
        <v>27841</v>
      </c>
      <c r="AW52" s="5">
        <v>9769</v>
      </c>
      <c r="AX52" s="5"/>
      <c r="AY52" s="5">
        <v>73753</v>
      </c>
      <c r="AZ52" s="5">
        <v>1429</v>
      </c>
      <c r="BA52" s="5">
        <v>20495</v>
      </c>
      <c r="BB52" s="5">
        <v>47332</v>
      </c>
      <c r="BF52" t="s">
        <v>63</v>
      </c>
      <c r="BG52" t="s">
        <v>63</v>
      </c>
      <c r="BH52" t="s">
        <v>614</v>
      </c>
      <c r="BI52" t="s">
        <v>615</v>
      </c>
      <c r="BJ52" t="s">
        <v>119</v>
      </c>
      <c r="BK52" t="s">
        <v>127</v>
      </c>
      <c r="BL52" t="s">
        <v>196</v>
      </c>
      <c r="BM52">
        <v>1992</v>
      </c>
      <c r="BN52">
        <v>1993</v>
      </c>
      <c r="BO52">
        <v>2</v>
      </c>
      <c r="BP52">
        <v>5</v>
      </c>
      <c r="BQ52" t="s">
        <v>33</v>
      </c>
      <c r="BR52">
        <v>5</v>
      </c>
      <c r="BS52">
        <v>0</v>
      </c>
      <c r="BT52">
        <v>3.4842300000000001E-3</v>
      </c>
      <c r="BU52">
        <v>0.1771279</v>
      </c>
      <c r="BV52">
        <v>1.11147E-3</v>
      </c>
      <c r="BW52">
        <v>0.17804249999999999</v>
      </c>
      <c r="BX52" t="s">
        <v>631</v>
      </c>
      <c r="BY52">
        <v>0.26135755507022085</v>
      </c>
      <c r="BZ52">
        <v>0.21212340357829879</v>
      </c>
    </row>
    <row r="53" spans="1:78" x14ac:dyDescent="0.25">
      <c r="A53" s="23" t="s">
        <v>126</v>
      </c>
      <c r="C53" t="s">
        <v>125</v>
      </c>
      <c r="D53" s="15" t="str">
        <f>VLOOKUP(C53,xWalk!C$3:D$55,2)</f>
        <v>GSH</v>
      </c>
      <c r="E53" s="22" t="str">
        <f t="shared" si="0"/>
        <v>'Big Qualicum'</v>
      </c>
      <c r="F53" s="22" t="str">
        <f t="shared" si="2"/>
        <v>GSH.BQR</v>
      </c>
      <c r="G53" t="s">
        <v>119</v>
      </c>
      <c r="H53" t="s">
        <v>127</v>
      </c>
      <c r="I53" t="s">
        <v>128</v>
      </c>
      <c r="J53">
        <v>2000</v>
      </c>
      <c r="K53">
        <v>2001</v>
      </c>
      <c r="L53" s="8">
        <v>2</v>
      </c>
      <c r="M53" s="8">
        <v>5</v>
      </c>
      <c r="N53" s="8" t="s">
        <v>33</v>
      </c>
      <c r="O53" s="8">
        <v>5</v>
      </c>
      <c r="P53" s="8">
        <v>0</v>
      </c>
      <c r="Q53">
        <v>2.8165500000000001E-3</v>
      </c>
      <c r="R53">
        <v>0.34383740000000002</v>
      </c>
      <c r="S53">
        <v>6.188109E-2</v>
      </c>
      <c r="T53">
        <v>0.38444139999999999</v>
      </c>
      <c r="U53" s="15" t="str">
        <f t="shared" si="3"/>
        <v>GSH2000</v>
      </c>
      <c r="V53">
        <f t="shared" si="4"/>
        <v>0.44537873044317322</v>
      </c>
      <c r="W53">
        <f t="shared" si="5"/>
        <v>0.42938865531738923</v>
      </c>
      <c r="Y53" s="15" t="str">
        <f t="shared" si="6"/>
        <v>CWF1986</v>
      </c>
      <c r="Z53" s="1" t="s">
        <v>63</v>
      </c>
      <c r="AA53">
        <v>1986</v>
      </c>
      <c r="AB53" t="s">
        <v>33</v>
      </c>
      <c r="AC53">
        <f t="shared" si="1"/>
        <v>0.6345393128583493</v>
      </c>
      <c r="AD53">
        <f t="shared" si="7"/>
        <v>0.51250055558024799</v>
      </c>
      <c r="AE53" s="5">
        <v>3400</v>
      </c>
      <c r="AF53" s="5">
        <v>18621</v>
      </c>
      <c r="AG53" s="5">
        <v>22479</v>
      </c>
      <c r="AH53" s="5">
        <v>1623</v>
      </c>
      <c r="AI53" s="5"/>
      <c r="AJ53" s="5">
        <v>0</v>
      </c>
      <c r="AK53" s="5">
        <v>0</v>
      </c>
      <c r="AL53" s="5">
        <v>360</v>
      </c>
      <c r="AM53" s="5">
        <v>92</v>
      </c>
      <c r="AN53" s="5"/>
      <c r="AO53" s="5">
        <v>3215</v>
      </c>
      <c r="AP53" s="5">
        <v>5678</v>
      </c>
      <c r="AQ53" s="5">
        <v>1632</v>
      </c>
      <c r="AR53" s="5">
        <v>6</v>
      </c>
      <c r="AS53" s="5"/>
      <c r="AT53" s="5">
        <v>3052</v>
      </c>
      <c r="AU53" s="5">
        <v>10220</v>
      </c>
      <c r="AV53" s="5">
        <v>16562</v>
      </c>
      <c r="AW53" s="5">
        <v>3056</v>
      </c>
      <c r="AX53" s="5"/>
      <c r="AY53" s="5">
        <v>46123</v>
      </c>
      <c r="AZ53" s="5">
        <v>452</v>
      </c>
      <c r="BA53" s="5">
        <v>10531</v>
      </c>
      <c r="BB53" s="5">
        <v>32890</v>
      </c>
      <c r="BF53" t="s">
        <v>63</v>
      </c>
      <c r="BG53" t="s">
        <v>63</v>
      </c>
      <c r="BH53" t="s">
        <v>614</v>
      </c>
      <c r="BI53" t="s">
        <v>615</v>
      </c>
      <c r="BJ53" t="s">
        <v>119</v>
      </c>
      <c r="BK53" t="s">
        <v>127</v>
      </c>
      <c r="BL53" t="s">
        <v>196</v>
      </c>
      <c r="BM53">
        <v>1993</v>
      </c>
      <c r="BN53">
        <v>1994</v>
      </c>
      <c r="BO53">
        <v>2</v>
      </c>
      <c r="BP53">
        <v>5</v>
      </c>
      <c r="BQ53" t="s">
        <v>33</v>
      </c>
      <c r="BR53">
        <v>5</v>
      </c>
      <c r="BS53">
        <v>0</v>
      </c>
      <c r="BT53">
        <v>3.6202299999999999E-3</v>
      </c>
      <c r="BU53">
        <v>0.25810519999999998</v>
      </c>
      <c r="BV53">
        <v>6.5074969999999996E-2</v>
      </c>
      <c r="BW53">
        <v>0.30638389999999999</v>
      </c>
      <c r="BX53" t="s">
        <v>632</v>
      </c>
      <c r="BY53">
        <v>0.27898161683851019</v>
      </c>
      <c r="BZ53">
        <v>0.19101152666916776</v>
      </c>
    </row>
    <row r="54" spans="1:78" x14ac:dyDescent="0.25">
      <c r="A54" s="23" t="s">
        <v>126</v>
      </c>
      <c r="C54" t="s">
        <v>125</v>
      </c>
      <c r="D54" s="15" t="str">
        <f>VLOOKUP(C54,xWalk!C$3:D$55,2)</f>
        <v>GSH</v>
      </c>
      <c r="E54" s="22" t="str">
        <f t="shared" si="0"/>
        <v>'Big Qualicum'</v>
      </c>
      <c r="F54" s="22" t="str">
        <f t="shared" si="2"/>
        <v>GSH.BQR</v>
      </c>
      <c r="G54" t="s">
        <v>119</v>
      </c>
      <c r="H54" t="s">
        <v>127</v>
      </c>
      <c r="I54" t="s">
        <v>128</v>
      </c>
      <c r="J54">
        <v>2001</v>
      </c>
      <c r="K54">
        <v>2002</v>
      </c>
      <c r="L54" s="8">
        <v>2</v>
      </c>
      <c r="M54" s="8">
        <v>5</v>
      </c>
      <c r="N54" s="8" t="s">
        <v>33</v>
      </c>
      <c r="O54" s="8">
        <v>5</v>
      </c>
      <c r="P54" s="8">
        <v>0</v>
      </c>
      <c r="Q54">
        <v>6.5366199999999999E-3</v>
      </c>
      <c r="R54">
        <v>0.40908830000000002</v>
      </c>
      <c r="S54">
        <v>4.2764539999999997E-2</v>
      </c>
      <c r="T54">
        <v>0.43435839999999998</v>
      </c>
      <c r="U54" s="15" t="str">
        <f t="shared" si="3"/>
        <v>GSH2001</v>
      </c>
      <c r="V54">
        <f t="shared" si="4"/>
        <v>0.50815415532910069</v>
      </c>
      <c r="W54">
        <f t="shared" si="5"/>
        <v>0.49467356702057658</v>
      </c>
      <c r="Y54" s="15" t="str">
        <f t="shared" si="6"/>
        <v>CWF1987</v>
      </c>
      <c r="Z54" s="1" t="s">
        <v>63</v>
      </c>
      <c r="AA54">
        <v>1987</v>
      </c>
      <c r="AB54" t="s">
        <v>33</v>
      </c>
      <c r="AC54">
        <f t="shared" si="1"/>
        <v>0.58120429852867161</v>
      </c>
      <c r="AD54">
        <f t="shared" si="7"/>
        <v>0.49977796856034812</v>
      </c>
      <c r="AE54" s="5">
        <v>2998</v>
      </c>
      <c r="AF54" s="5">
        <v>16051</v>
      </c>
      <c r="AG54" s="5">
        <v>11365</v>
      </c>
      <c r="AH54" s="5">
        <v>3350</v>
      </c>
      <c r="AI54" s="5"/>
      <c r="AJ54" s="5">
        <v>0</v>
      </c>
      <c r="AK54" s="5">
        <v>0</v>
      </c>
      <c r="AL54" s="5">
        <v>252</v>
      </c>
      <c r="AM54" s="5">
        <v>122</v>
      </c>
      <c r="AN54" s="5"/>
      <c r="AO54" s="5">
        <v>1622</v>
      </c>
      <c r="AP54" s="5">
        <v>2104</v>
      </c>
      <c r="AQ54" s="5">
        <v>1393</v>
      </c>
      <c r="AR54" s="5">
        <v>8</v>
      </c>
      <c r="AS54" s="5"/>
      <c r="AT54" s="5">
        <v>4741</v>
      </c>
      <c r="AU54" s="5">
        <v>8319</v>
      </c>
      <c r="AV54" s="5">
        <v>9785</v>
      </c>
      <c r="AW54" s="5">
        <v>5448</v>
      </c>
      <c r="AX54" s="5"/>
      <c r="AY54" s="5">
        <v>33764</v>
      </c>
      <c r="AZ54" s="5">
        <v>374</v>
      </c>
      <c r="BA54" s="5">
        <v>5127</v>
      </c>
      <c r="BB54" s="5">
        <v>28293</v>
      </c>
      <c r="BF54" t="s">
        <v>63</v>
      </c>
      <c r="BG54" t="s">
        <v>63</v>
      </c>
      <c r="BH54" t="s">
        <v>614</v>
      </c>
      <c r="BI54" t="s">
        <v>615</v>
      </c>
      <c r="BJ54" t="s">
        <v>119</v>
      </c>
      <c r="BK54" t="s">
        <v>127</v>
      </c>
      <c r="BL54" t="s">
        <v>196</v>
      </c>
      <c r="BM54">
        <v>1994</v>
      </c>
      <c r="BN54">
        <v>1995</v>
      </c>
      <c r="BO54">
        <v>2</v>
      </c>
      <c r="BP54">
        <v>5</v>
      </c>
      <c r="BQ54" t="s">
        <v>33</v>
      </c>
      <c r="BR54">
        <v>5</v>
      </c>
      <c r="BS54">
        <v>0</v>
      </c>
      <c r="BT54">
        <v>6.3091999999999998E-4</v>
      </c>
      <c r="BU54">
        <v>0.46902500000000003</v>
      </c>
      <c r="BV54">
        <v>9.03196E-2</v>
      </c>
      <c r="BW54">
        <v>0.51698250000000001</v>
      </c>
      <c r="BX54" t="s">
        <v>633</v>
      </c>
      <c r="BY54">
        <v>0.26655416807289911</v>
      </c>
      <c r="BZ54">
        <v>0.19534255821802227</v>
      </c>
    </row>
    <row r="55" spans="1:78" x14ac:dyDescent="0.25">
      <c r="A55" s="23" t="s">
        <v>126</v>
      </c>
      <c r="C55" t="s">
        <v>125</v>
      </c>
      <c r="D55" s="15" t="str">
        <f>VLOOKUP(C55,xWalk!C$3:D$55,2)</f>
        <v>GSH</v>
      </c>
      <c r="E55" s="22" t="str">
        <f t="shared" si="0"/>
        <v>'Big Qualicum'</v>
      </c>
      <c r="F55" s="22" t="str">
        <f t="shared" si="2"/>
        <v>GSH.BQR</v>
      </c>
      <c r="G55" t="s">
        <v>119</v>
      </c>
      <c r="H55" t="s">
        <v>127</v>
      </c>
      <c r="I55" t="s">
        <v>128</v>
      </c>
      <c r="J55">
        <v>2002</v>
      </c>
      <c r="K55">
        <v>2003</v>
      </c>
      <c r="L55" s="8">
        <v>2</v>
      </c>
      <c r="M55" s="8">
        <v>5</v>
      </c>
      <c r="N55" s="8" t="s">
        <v>33</v>
      </c>
      <c r="O55" s="8">
        <v>5</v>
      </c>
      <c r="P55" s="8">
        <v>0</v>
      </c>
      <c r="Q55">
        <v>5.3465700000000001E-3</v>
      </c>
      <c r="R55">
        <v>0.34640179999999998</v>
      </c>
      <c r="S55">
        <v>4.5389239999999997E-2</v>
      </c>
      <c r="T55">
        <v>0.37606810000000002</v>
      </c>
      <c r="U55" s="15" t="str">
        <f t="shared" si="3"/>
        <v>GSH2002</v>
      </c>
      <c r="V55">
        <f t="shared" si="4"/>
        <v>0.41156478313141587</v>
      </c>
      <c r="W55">
        <f t="shared" si="5"/>
        <v>0.39459446961990197</v>
      </c>
      <c r="Y55" s="15" t="str">
        <f t="shared" si="6"/>
        <v>CWF1988</v>
      </c>
      <c r="Z55" s="1" t="s">
        <v>63</v>
      </c>
      <c r="AA55">
        <v>1988</v>
      </c>
      <c r="AB55" t="s">
        <v>33</v>
      </c>
      <c r="AC55">
        <f t="shared" si="1"/>
        <v>0.59065473549277725</v>
      </c>
      <c r="AD55">
        <f t="shared" si="7"/>
        <v>0.52703002514420949</v>
      </c>
      <c r="AE55" s="5">
        <v>3484</v>
      </c>
      <c r="AF55" s="5">
        <v>14394</v>
      </c>
      <c r="AG55" s="5">
        <v>20670</v>
      </c>
      <c r="AH55" s="5">
        <v>4211</v>
      </c>
      <c r="AI55" s="5"/>
      <c r="AJ55" s="5">
        <v>0</v>
      </c>
      <c r="AK55" s="5">
        <v>0</v>
      </c>
      <c r="AL55" s="5">
        <v>374</v>
      </c>
      <c r="AM55" s="5">
        <v>298</v>
      </c>
      <c r="AN55" s="5"/>
      <c r="AO55" s="5">
        <v>387</v>
      </c>
      <c r="AP55" s="5">
        <v>2527</v>
      </c>
      <c r="AQ55" s="5">
        <v>1567</v>
      </c>
      <c r="AR55" s="5">
        <v>9</v>
      </c>
      <c r="AS55" s="5"/>
      <c r="AT55" s="5">
        <v>2589</v>
      </c>
      <c r="AU55" s="5">
        <v>6952</v>
      </c>
      <c r="AV55" s="5">
        <v>17545</v>
      </c>
      <c r="AW55" s="5">
        <v>6125</v>
      </c>
      <c r="AX55" s="5"/>
      <c r="AY55" s="5">
        <v>42759</v>
      </c>
      <c r="AZ55" s="5">
        <v>672</v>
      </c>
      <c r="BA55" s="5">
        <v>4490</v>
      </c>
      <c r="BB55" s="5">
        <v>33211</v>
      </c>
      <c r="BF55" t="s">
        <v>63</v>
      </c>
      <c r="BG55" t="s">
        <v>63</v>
      </c>
      <c r="BH55" t="s">
        <v>614</v>
      </c>
      <c r="BI55" t="s">
        <v>615</v>
      </c>
      <c r="BJ55" t="s">
        <v>119</v>
      </c>
      <c r="BK55" t="s">
        <v>127</v>
      </c>
      <c r="BL55" t="s">
        <v>196</v>
      </c>
      <c r="BM55">
        <v>1995</v>
      </c>
      <c r="BN55">
        <v>1996</v>
      </c>
      <c r="BO55">
        <v>2</v>
      </c>
      <c r="BP55">
        <v>5</v>
      </c>
      <c r="BQ55" t="s">
        <v>33</v>
      </c>
      <c r="BR55">
        <v>5</v>
      </c>
      <c r="BS55">
        <v>0</v>
      </c>
      <c r="BT55">
        <v>2.2883299999999999E-3</v>
      </c>
      <c r="BU55">
        <v>0.2144442</v>
      </c>
      <c r="BV55">
        <v>0.1266108</v>
      </c>
      <c r="BW55">
        <v>0.31390410000000002</v>
      </c>
      <c r="BX55" t="s">
        <v>634</v>
      </c>
      <c r="BY55">
        <v>0.30763669001969635</v>
      </c>
      <c r="BZ55">
        <v>0.23039716771796853</v>
      </c>
    </row>
    <row r="56" spans="1:78" x14ac:dyDescent="0.25">
      <c r="A56" s="23" t="s">
        <v>126</v>
      </c>
      <c r="C56" t="s">
        <v>125</v>
      </c>
      <c r="D56" s="15" t="str">
        <f>VLOOKUP(C56,xWalk!C$3:D$55,2)</f>
        <v>GSH</v>
      </c>
      <c r="E56" s="22" t="str">
        <f t="shared" si="0"/>
        <v>'Big Qualicum'</v>
      </c>
      <c r="F56" s="22" t="str">
        <f t="shared" si="2"/>
        <v>GSH.BQR</v>
      </c>
      <c r="G56" t="s">
        <v>119</v>
      </c>
      <c r="H56" t="s">
        <v>127</v>
      </c>
      <c r="I56" t="s">
        <v>128</v>
      </c>
      <c r="J56">
        <v>2003</v>
      </c>
      <c r="K56">
        <v>2004</v>
      </c>
      <c r="L56" s="8">
        <v>2</v>
      </c>
      <c r="M56" s="8">
        <v>5</v>
      </c>
      <c r="N56" s="8" t="s">
        <v>33</v>
      </c>
      <c r="O56" s="8">
        <v>5</v>
      </c>
      <c r="P56" s="8">
        <v>0</v>
      </c>
      <c r="Q56">
        <v>1.287637E-2</v>
      </c>
      <c r="R56">
        <v>0.33080920000000003</v>
      </c>
      <c r="S56">
        <v>7.5292700000000004E-2</v>
      </c>
      <c r="T56">
        <v>0.38119439999999999</v>
      </c>
      <c r="U56" s="15" t="str">
        <f t="shared" si="3"/>
        <v>GSH2003</v>
      </c>
      <c r="V56">
        <f t="shared" si="4"/>
        <v>0.44893174513140482</v>
      </c>
      <c r="W56">
        <f t="shared" si="5"/>
        <v>0.43297409718283231</v>
      </c>
      <c r="Y56" s="15" t="str">
        <f t="shared" si="6"/>
        <v>CWF1989</v>
      </c>
      <c r="Z56" s="1" t="s">
        <v>63</v>
      </c>
      <c r="AA56">
        <v>1989</v>
      </c>
      <c r="AB56" t="s">
        <v>33</v>
      </c>
      <c r="AC56">
        <f t="shared" si="1"/>
        <v>0.57654446707399865</v>
      </c>
      <c r="AD56">
        <f t="shared" si="7"/>
        <v>0.51125254582484725</v>
      </c>
      <c r="AE56" s="5">
        <v>2415</v>
      </c>
      <c r="AF56" s="5">
        <v>12144</v>
      </c>
      <c r="AG56" s="5">
        <v>13978</v>
      </c>
      <c r="AH56" s="5">
        <v>1586</v>
      </c>
      <c r="AI56" s="5"/>
      <c r="AJ56" s="5">
        <v>0</v>
      </c>
      <c r="AK56" s="5">
        <v>0</v>
      </c>
      <c r="AL56" s="5">
        <v>411</v>
      </c>
      <c r="AM56" s="5">
        <v>86</v>
      </c>
      <c r="AN56" s="5"/>
      <c r="AO56" s="5">
        <v>614</v>
      </c>
      <c r="AP56" s="5">
        <v>1346</v>
      </c>
      <c r="AQ56" s="5">
        <v>1387</v>
      </c>
      <c r="AR56" s="5">
        <v>3</v>
      </c>
      <c r="AS56" s="5"/>
      <c r="AT56" s="5">
        <v>2952</v>
      </c>
      <c r="AU56" s="5">
        <v>5446</v>
      </c>
      <c r="AV56" s="5">
        <v>13140</v>
      </c>
      <c r="AW56" s="5">
        <v>3412</v>
      </c>
      <c r="AX56" s="5"/>
      <c r="AY56" s="5">
        <v>30123</v>
      </c>
      <c r="AZ56" s="5">
        <v>497</v>
      </c>
      <c r="BA56" s="5">
        <v>3350</v>
      </c>
      <c r="BB56" s="5">
        <v>24950</v>
      </c>
      <c r="BF56" t="s">
        <v>63</v>
      </c>
      <c r="BG56" t="s">
        <v>63</v>
      </c>
      <c r="BH56" t="s">
        <v>614</v>
      </c>
      <c r="BI56" t="s">
        <v>615</v>
      </c>
      <c r="BJ56" t="s">
        <v>119</v>
      </c>
      <c r="BK56" t="s">
        <v>127</v>
      </c>
      <c r="BL56" t="s">
        <v>196</v>
      </c>
      <c r="BM56">
        <v>1996</v>
      </c>
      <c r="BN56">
        <v>1997</v>
      </c>
      <c r="BO56">
        <v>2</v>
      </c>
      <c r="BP56">
        <v>5</v>
      </c>
      <c r="BQ56" t="s">
        <v>33</v>
      </c>
      <c r="BR56">
        <v>5</v>
      </c>
      <c r="BS56">
        <v>0</v>
      </c>
      <c r="BT56">
        <v>1.3871000000000001E-3</v>
      </c>
      <c r="BU56">
        <v>0.47142129999999999</v>
      </c>
      <c r="BV56">
        <v>0.26238050000000002</v>
      </c>
      <c r="BW56">
        <v>0.61011000000000004</v>
      </c>
      <c r="BX56" t="s">
        <v>635</v>
      </c>
      <c r="BY56">
        <v>0.34173469657340627</v>
      </c>
      <c r="BZ56">
        <v>0.2576418060289028</v>
      </c>
    </row>
    <row r="57" spans="1:78" x14ac:dyDescent="0.25">
      <c r="A57" s="23" t="s">
        <v>126</v>
      </c>
      <c r="C57" t="s">
        <v>125</v>
      </c>
      <c r="D57" s="15" t="str">
        <f>VLOOKUP(C57,xWalk!C$3:D$55,2)</f>
        <v>GSH</v>
      </c>
      <c r="E57" s="22" t="str">
        <f t="shared" si="0"/>
        <v>'Big Qualicum'</v>
      </c>
      <c r="F57" s="22" t="str">
        <f t="shared" si="2"/>
        <v>GSH.BQR</v>
      </c>
      <c r="G57" t="s">
        <v>119</v>
      </c>
      <c r="H57" t="s">
        <v>127</v>
      </c>
      <c r="I57" t="s">
        <v>128</v>
      </c>
      <c r="J57">
        <v>2004</v>
      </c>
      <c r="K57">
        <v>2005</v>
      </c>
      <c r="L57" s="8">
        <v>2</v>
      </c>
      <c r="M57" s="8">
        <v>5</v>
      </c>
      <c r="N57" s="8" t="s">
        <v>33</v>
      </c>
      <c r="O57" s="8">
        <v>5</v>
      </c>
      <c r="P57" s="8">
        <v>0</v>
      </c>
      <c r="Q57">
        <v>1.6066100000000001E-3</v>
      </c>
      <c r="R57">
        <v>0.40637570000000001</v>
      </c>
      <c r="S57">
        <v>0.1454136</v>
      </c>
      <c r="T57">
        <v>0.49269669999999999</v>
      </c>
      <c r="U57" s="15" t="str">
        <f t="shared" si="3"/>
        <v>GSH2004</v>
      </c>
      <c r="V57">
        <f t="shared" si="4"/>
        <v>0.41081229418221732</v>
      </c>
      <c r="W57">
        <f t="shared" si="5"/>
        <v>0.40381448957189903</v>
      </c>
      <c r="Y57" s="15" t="str">
        <f t="shared" si="6"/>
        <v>CWF1990</v>
      </c>
      <c r="Z57" s="1" t="s">
        <v>63</v>
      </c>
      <c r="AA57">
        <v>1990</v>
      </c>
      <c r="AB57" t="s">
        <v>33</v>
      </c>
      <c r="AC57">
        <f t="shared" si="1"/>
        <v>0.43843912472147634</v>
      </c>
      <c r="AD57">
        <f t="shared" si="7"/>
        <v>0.36917480812813042</v>
      </c>
      <c r="AE57" s="5">
        <v>2441</v>
      </c>
      <c r="AF57" s="5">
        <v>10779</v>
      </c>
      <c r="AG57" s="5">
        <v>5247</v>
      </c>
      <c r="AH57" s="5">
        <v>918</v>
      </c>
      <c r="AI57" s="5"/>
      <c r="AJ57" s="5">
        <v>0</v>
      </c>
      <c r="AK57" s="5">
        <v>0</v>
      </c>
      <c r="AL57" s="5">
        <v>309</v>
      </c>
      <c r="AM57" s="5">
        <v>10</v>
      </c>
      <c r="AN57" s="5"/>
      <c r="AO57" s="5">
        <v>199</v>
      </c>
      <c r="AP57" s="5">
        <v>3047</v>
      </c>
      <c r="AQ57" s="5">
        <v>68</v>
      </c>
      <c r="AR57" s="5">
        <v>4</v>
      </c>
      <c r="AS57" s="5"/>
      <c r="AT57" s="5">
        <v>1617</v>
      </c>
      <c r="AU57" s="5">
        <v>11603</v>
      </c>
      <c r="AV57" s="5">
        <v>13206</v>
      </c>
      <c r="AW57" s="5">
        <v>3061</v>
      </c>
      <c r="AX57" s="5"/>
      <c r="AY57" s="5">
        <v>19385</v>
      </c>
      <c r="AZ57" s="5">
        <v>319</v>
      </c>
      <c r="BA57" s="5">
        <v>3318</v>
      </c>
      <c r="BB57" s="5">
        <v>29487</v>
      </c>
      <c r="BF57" t="s">
        <v>63</v>
      </c>
      <c r="BG57" t="s">
        <v>63</v>
      </c>
      <c r="BH57" t="s">
        <v>614</v>
      </c>
      <c r="BI57" t="s">
        <v>615</v>
      </c>
      <c r="BJ57" t="s">
        <v>119</v>
      </c>
      <c r="BK57" t="s">
        <v>127</v>
      </c>
      <c r="BL57" t="s">
        <v>196</v>
      </c>
      <c r="BM57">
        <v>1997</v>
      </c>
      <c r="BN57">
        <v>1998</v>
      </c>
      <c r="BO57">
        <v>2</v>
      </c>
      <c r="BP57">
        <v>5</v>
      </c>
      <c r="BQ57" t="s">
        <v>33</v>
      </c>
      <c r="BR57">
        <v>5</v>
      </c>
      <c r="BS57">
        <v>0</v>
      </c>
      <c r="BT57">
        <v>1.9554500000000001E-3</v>
      </c>
      <c r="BU57">
        <v>0.33124769999999998</v>
      </c>
      <c r="BV57">
        <v>3.8522830000000001E-2</v>
      </c>
      <c r="BW57">
        <v>0.35700989999999999</v>
      </c>
      <c r="BX57" t="s">
        <v>636</v>
      </c>
      <c r="BY57">
        <v>0.29095465249682989</v>
      </c>
      <c r="BZ57">
        <v>0.21792162309039309</v>
      </c>
    </row>
    <row r="58" spans="1:78" x14ac:dyDescent="0.25">
      <c r="A58" s="23" t="s">
        <v>126</v>
      </c>
      <c r="C58" t="s">
        <v>125</v>
      </c>
      <c r="D58" s="15" t="str">
        <f>VLOOKUP(C58,xWalk!C$3:D$55,2)</f>
        <v>GSH</v>
      </c>
      <c r="E58" s="22" t="str">
        <f t="shared" si="0"/>
        <v>'Big Qualicum'</v>
      </c>
      <c r="F58" s="22" t="str">
        <f t="shared" si="2"/>
        <v>GSH.BQR</v>
      </c>
      <c r="G58" t="s">
        <v>119</v>
      </c>
      <c r="H58" t="s">
        <v>127</v>
      </c>
      <c r="I58" t="s">
        <v>128</v>
      </c>
      <c r="J58">
        <v>2005</v>
      </c>
      <c r="K58">
        <v>2006</v>
      </c>
      <c r="L58" s="8">
        <v>2</v>
      </c>
      <c r="M58" s="8">
        <v>5</v>
      </c>
      <c r="N58" s="8" t="s">
        <v>33</v>
      </c>
      <c r="O58" s="8">
        <v>5</v>
      </c>
      <c r="P58" s="8">
        <v>0</v>
      </c>
      <c r="Q58">
        <v>7.3918600000000001E-3</v>
      </c>
      <c r="R58">
        <v>0.30546849999999998</v>
      </c>
      <c r="S58">
        <v>7.7130500000000005E-2</v>
      </c>
      <c r="T58">
        <v>0.35903810000000003</v>
      </c>
      <c r="U58" s="15" t="str">
        <f t="shared" si="3"/>
        <v>GSH2005</v>
      </c>
      <c r="V58">
        <f t="shared" si="4"/>
        <v>0.39849981625991654</v>
      </c>
      <c r="W58">
        <f t="shared" si="5"/>
        <v>0.37547826462895312</v>
      </c>
      <c r="Y58" s="15" t="str">
        <f t="shared" si="6"/>
        <v>CWF1991</v>
      </c>
      <c r="Z58" s="1" t="s">
        <v>63</v>
      </c>
      <c r="AA58">
        <v>1991</v>
      </c>
      <c r="AB58" t="s">
        <v>33</v>
      </c>
      <c r="AC58">
        <f t="shared" si="1"/>
        <v>0.25920357100904501</v>
      </c>
      <c r="AD58">
        <f t="shared" si="7"/>
        <v>0.21534124280512157</v>
      </c>
      <c r="AE58" s="5">
        <v>1992</v>
      </c>
      <c r="AF58" s="5">
        <v>3533</v>
      </c>
      <c r="AG58" s="5">
        <v>3528</v>
      </c>
      <c r="AH58" s="5">
        <v>113</v>
      </c>
      <c r="AI58" s="5"/>
      <c r="AJ58" s="5">
        <v>0</v>
      </c>
      <c r="AK58" s="5">
        <v>0</v>
      </c>
      <c r="AL58" s="5">
        <v>187</v>
      </c>
      <c r="AM58" s="5">
        <v>1</v>
      </c>
      <c r="AN58" s="5"/>
      <c r="AO58" s="5">
        <v>1151</v>
      </c>
      <c r="AP58" s="5">
        <v>238</v>
      </c>
      <c r="AQ58" s="5">
        <v>288</v>
      </c>
      <c r="AR58" s="5">
        <v>2</v>
      </c>
      <c r="AS58" s="5"/>
      <c r="AT58" s="5">
        <v>7839</v>
      </c>
      <c r="AU58" s="5">
        <v>9254</v>
      </c>
      <c r="AV58" s="5">
        <v>12405</v>
      </c>
      <c r="AW58" s="5">
        <v>2034</v>
      </c>
      <c r="AX58" s="5"/>
      <c r="AY58" s="5">
        <v>9166</v>
      </c>
      <c r="AZ58" s="5">
        <v>188</v>
      </c>
      <c r="BA58" s="5">
        <v>1679</v>
      </c>
      <c r="BB58" s="5">
        <v>31532</v>
      </c>
      <c r="BF58" t="s">
        <v>63</v>
      </c>
      <c r="BG58" t="s">
        <v>63</v>
      </c>
      <c r="BH58" t="s">
        <v>614</v>
      </c>
      <c r="BI58" t="s">
        <v>615</v>
      </c>
      <c r="BJ58" t="s">
        <v>119</v>
      </c>
      <c r="BK58" t="s">
        <v>127</v>
      </c>
      <c r="BL58" t="s">
        <v>196</v>
      </c>
      <c r="BM58">
        <v>1998</v>
      </c>
      <c r="BN58">
        <v>1999</v>
      </c>
      <c r="BO58">
        <v>2</v>
      </c>
      <c r="BP58">
        <v>5</v>
      </c>
      <c r="BQ58" t="s">
        <v>33</v>
      </c>
      <c r="BR58">
        <v>5</v>
      </c>
      <c r="BS58">
        <v>0</v>
      </c>
      <c r="BT58">
        <v>5.0284600000000002E-3</v>
      </c>
      <c r="BU58">
        <v>0.47889209999999999</v>
      </c>
      <c r="BV58">
        <v>9.4007199999999999E-2</v>
      </c>
      <c r="BW58">
        <v>0.52788000000000002</v>
      </c>
      <c r="BX58" t="s">
        <v>637</v>
      </c>
      <c r="BY58">
        <v>0.30856650332795965</v>
      </c>
      <c r="BZ58">
        <v>0.2300442131809548</v>
      </c>
    </row>
    <row r="59" spans="1:78" x14ac:dyDescent="0.25">
      <c r="A59" s="23" t="s">
        <v>126</v>
      </c>
      <c r="C59" t="s">
        <v>125</v>
      </c>
      <c r="D59" s="15" t="str">
        <f>VLOOKUP(C59,xWalk!C$3:D$55,2)</f>
        <v>GSH</v>
      </c>
      <c r="E59" s="22" t="str">
        <f t="shared" si="0"/>
        <v>'Big Qualicum'</v>
      </c>
      <c r="F59" s="22" t="str">
        <f t="shared" si="2"/>
        <v>GSH.BQR</v>
      </c>
      <c r="G59" t="s">
        <v>119</v>
      </c>
      <c r="H59" t="s">
        <v>127</v>
      </c>
      <c r="I59" t="s">
        <v>128</v>
      </c>
      <c r="J59">
        <v>2006</v>
      </c>
      <c r="K59">
        <v>2007</v>
      </c>
      <c r="L59" s="8">
        <v>2</v>
      </c>
      <c r="M59" s="8">
        <v>5</v>
      </c>
      <c r="N59" s="8" t="s">
        <v>33</v>
      </c>
      <c r="O59" s="8">
        <v>5</v>
      </c>
      <c r="P59" s="8">
        <v>0</v>
      </c>
      <c r="Q59">
        <v>7.3188999999999997E-3</v>
      </c>
      <c r="R59">
        <v>0.40792859999999997</v>
      </c>
      <c r="S59">
        <v>4.7575449999999998E-2</v>
      </c>
      <c r="T59">
        <v>0.4360967</v>
      </c>
      <c r="U59" s="15" t="str">
        <f t="shared" si="3"/>
        <v>GSH2006</v>
      </c>
      <c r="V59">
        <f t="shared" si="4"/>
        <v>0.40874700129175123</v>
      </c>
      <c r="W59">
        <f t="shared" si="5"/>
        <v>0.39613704865596361</v>
      </c>
      <c r="Y59" s="15" t="str">
        <f t="shared" si="6"/>
        <v>CWF1992</v>
      </c>
      <c r="Z59" s="1" t="s">
        <v>63</v>
      </c>
      <c r="AA59">
        <v>1992</v>
      </c>
      <c r="AB59" t="s">
        <v>33</v>
      </c>
      <c r="AC59">
        <f t="shared" si="1"/>
        <v>0.26135755507022085</v>
      </c>
      <c r="AD59">
        <f t="shared" si="7"/>
        <v>0.21212340357829879</v>
      </c>
      <c r="AE59" s="5">
        <v>3177</v>
      </c>
      <c r="AF59" s="5">
        <v>5981</v>
      </c>
      <c r="AG59" s="5">
        <v>4706</v>
      </c>
      <c r="AH59" s="5">
        <v>802</v>
      </c>
      <c r="AI59" s="5"/>
      <c r="AJ59" s="5">
        <v>0</v>
      </c>
      <c r="AK59" s="5">
        <v>0</v>
      </c>
      <c r="AL59" s="5">
        <v>398</v>
      </c>
      <c r="AM59" s="5">
        <v>12</v>
      </c>
      <c r="AN59" s="5"/>
      <c r="AO59" s="5">
        <v>22</v>
      </c>
      <c r="AP59" s="5">
        <v>860</v>
      </c>
      <c r="AQ59" s="5">
        <v>2105</v>
      </c>
      <c r="AR59" s="5">
        <v>7</v>
      </c>
      <c r="AS59" s="5"/>
      <c r="AT59" s="5">
        <v>832</v>
      </c>
      <c r="AU59" s="5">
        <v>11321</v>
      </c>
      <c r="AV59" s="5">
        <v>32966</v>
      </c>
      <c r="AW59" s="5">
        <v>5950</v>
      </c>
      <c r="AX59" s="5"/>
      <c r="AY59" s="5">
        <v>14666</v>
      </c>
      <c r="AZ59" s="5">
        <v>410</v>
      </c>
      <c r="BA59" s="5">
        <v>2994</v>
      </c>
      <c r="BB59" s="5">
        <v>51069</v>
      </c>
      <c r="BF59" t="s">
        <v>63</v>
      </c>
      <c r="BG59" t="s">
        <v>63</v>
      </c>
      <c r="BH59" t="s">
        <v>614</v>
      </c>
      <c r="BI59" t="s">
        <v>615</v>
      </c>
      <c r="BJ59" t="s">
        <v>119</v>
      </c>
      <c r="BK59" t="s">
        <v>127</v>
      </c>
      <c r="BL59" t="s">
        <v>196</v>
      </c>
      <c r="BM59">
        <v>1999</v>
      </c>
      <c r="BN59">
        <v>2000</v>
      </c>
      <c r="BO59">
        <v>2</v>
      </c>
      <c r="BP59">
        <v>5</v>
      </c>
      <c r="BQ59" t="s">
        <v>33</v>
      </c>
      <c r="BR59">
        <v>5</v>
      </c>
      <c r="BS59">
        <v>0</v>
      </c>
      <c r="BT59">
        <v>1.286697E-2</v>
      </c>
      <c r="BU59">
        <v>0.49353419999999998</v>
      </c>
      <c r="BV59">
        <v>0.19092890000000001</v>
      </c>
      <c r="BW59">
        <v>0.59023309999999996</v>
      </c>
      <c r="BX59" t="s">
        <v>638</v>
      </c>
      <c r="BY59">
        <v>0.36352037060665249</v>
      </c>
      <c r="BZ59">
        <v>0.30956353607427839</v>
      </c>
    </row>
    <row r="60" spans="1:78" x14ac:dyDescent="0.25">
      <c r="A60" s="23" t="s">
        <v>126</v>
      </c>
      <c r="C60" t="s">
        <v>125</v>
      </c>
      <c r="D60" s="15" t="str">
        <f>VLOOKUP(C60,xWalk!C$3:D$55,2)</f>
        <v>GSH</v>
      </c>
      <c r="E60" s="22" t="str">
        <f t="shared" si="0"/>
        <v>'Big Qualicum'</v>
      </c>
      <c r="F60" s="22" t="str">
        <f t="shared" si="2"/>
        <v>GSH.BQR</v>
      </c>
      <c r="G60" t="s">
        <v>119</v>
      </c>
      <c r="H60" t="s">
        <v>127</v>
      </c>
      <c r="I60" t="s">
        <v>128</v>
      </c>
      <c r="J60">
        <v>2007</v>
      </c>
      <c r="K60">
        <v>2008</v>
      </c>
      <c r="L60" s="8">
        <v>2</v>
      </c>
      <c r="M60" s="8">
        <v>5</v>
      </c>
      <c r="N60" s="8" t="s">
        <v>33</v>
      </c>
      <c r="O60" s="8">
        <v>5</v>
      </c>
      <c r="P60" s="8">
        <v>0</v>
      </c>
      <c r="Q60">
        <v>5.3010599999999998E-3</v>
      </c>
      <c r="R60">
        <v>0.31398130000000002</v>
      </c>
      <c r="S60">
        <v>1.613711E-2</v>
      </c>
      <c r="T60">
        <v>0.3250517</v>
      </c>
      <c r="U60" s="15" t="str">
        <f t="shared" si="3"/>
        <v>GSH2007</v>
      </c>
      <c r="V60">
        <f t="shared" si="4"/>
        <v>0.38396624472573837</v>
      </c>
      <c r="W60">
        <f t="shared" si="5"/>
        <v>0.36986845371059818</v>
      </c>
      <c r="Y60" s="15" t="str">
        <f t="shared" si="6"/>
        <v>CWF1993</v>
      </c>
      <c r="Z60" s="1" t="s">
        <v>63</v>
      </c>
      <c r="AA60">
        <v>1993</v>
      </c>
      <c r="AB60" t="s">
        <v>33</v>
      </c>
      <c r="AC60">
        <f t="shared" si="1"/>
        <v>0.27898161683851019</v>
      </c>
      <c r="AD60">
        <f t="shared" si="7"/>
        <v>0.19101152666916776</v>
      </c>
      <c r="AE60" s="5">
        <v>2310</v>
      </c>
      <c r="AF60" s="5">
        <v>5144</v>
      </c>
      <c r="AG60" s="5">
        <v>7184</v>
      </c>
      <c r="AH60" s="5">
        <v>127</v>
      </c>
      <c r="AI60" s="5"/>
      <c r="AJ60" s="5">
        <v>0</v>
      </c>
      <c r="AK60" s="5">
        <v>0</v>
      </c>
      <c r="AL60" s="5">
        <v>717</v>
      </c>
      <c r="AM60" s="5">
        <v>2</v>
      </c>
      <c r="AN60" s="5"/>
      <c r="AO60" s="5">
        <v>101</v>
      </c>
      <c r="AP60" s="5">
        <v>3897</v>
      </c>
      <c r="AQ60" s="5">
        <v>2078</v>
      </c>
      <c r="AR60" s="5">
        <v>5</v>
      </c>
      <c r="AS60" s="5"/>
      <c r="AT60" s="5">
        <v>1918</v>
      </c>
      <c r="AU60" s="5">
        <v>24984</v>
      </c>
      <c r="AV60" s="5">
        <v>24482</v>
      </c>
      <c r="AW60" s="5">
        <v>4350</v>
      </c>
      <c r="AX60" s="5"/>
      <c r="AY60" s="5">
        <v>14765</v>
      </c>
      <c r="AZ60" s="5">
        <v>719</v>
      </c>
      <c r="BA60" s="5">
        <v>6081</v>
      </c>
      <c r="BB60" s="5">
        <v>55734</v>
      </c>
      <c r="BF60" t="s">
        <v>63</v>
      </c>
      <c r="BG60" t="s">
        <v>63</v>
      </c>
      <c r="BH60" t="s">
        <v>614</v>
      </c>
      <c r="BI60" t="s">
        <v>615</v>
      </c>
      <c r="BJ60" t="s">
        <v>119</v>
      </c>
      <c r="BK60" t="s">
        <v>127</v>
      </c>
      <c r="BL60" t="s">
        <v>196</v>
      </c>
      <c r="BM60">
        <v>2000</v>
      </c>
      <c r="BN60">
        <v>2001</v>
      </c>
      <c r="BO60">
        <v>2</v>
      </c>
      <c r="BP60">
        <v>5</v>
      </c>
      <c r="BQ60" t="s">
        <v>33</v>
      </c>
      <c r="BR60">
        <v>5</v>
      </c>
      <c r="BS60">
        <v>0</v>
      </c>
      <c r="BT60">
        <v>1.72157E-3</v>
      </c>
      <c r="BU60">
        <v>0.36997839999999999</v>
      </c>
      <c r="BV60">
        <v>0.36463630000000002</v>
      </c>
      <c r="BW60">
        <v>0.5997072</v>
      </c>
      <c r="BX60" t="s">
        <v>639</v>
      </c>
      <c r="BY60">
        <v>0.3916013625449063</v>
      </c>
      <c r="BZ60">
        <v>0.31306889041937347</v>
      </c>
    </row>
    <row r="61" spans="1:78" x14ac:dyDescent="0.25">
      <c r="A61" s="23" t="s">
        <v>126</v>
      </c>
      <c r="C61" t="s">
        <v>125</v>
      </c>
      <c r="D61" s="15" t="str">
        <f>VLOOKUP(C61,xWalk!C$3:D$55,2)</f>
        <v>GSH</v>
      </c>
      <c r="E61" s="22" t="str">
        <f t="shared" si="0"/>
        <v>'Big Qualicum'</v>
      </c>
      <c r="F61" s="22" t="str">
        <f t="shared" si="2"/>
        <v>GSH.BQR</v>
      </c>
      <c r="G61" t="s">
        <v>119</v>
      </c>
      <c r="H61" t="s">
        <v>127</v>
      </c>
      <c r="I61" t="s">
        <v>128</v>
      </c>
      <c r="J61">
        <v>2008</v>
      </c>
      <c r="K61">
        <v>2009</v>
      </c>
      <c r="L61" s="8">
        <v>2</v>
      </c>
      <c r="M61" s="8">
        <v>5</v>
      </c>
      <c r="N61" s="8" t="s">
        <v>34</v>
      </c>
      <c r="O61" s="8">
        <v>4</v>
      </c>
      <c r="P61" s="8">
        <v>1</v>
      </c>
      <c r="Q61">
        <v>5.41013E-3</v>
      </c>
      <c r="R61">
        <v>0.38510889999999998</v>
      </c>
      <c r="S61">
        <v>3.9107969999999999E-2</v>
      </c>
      <c r="T61">
        <v>0.40915600000000002</v>
      </c>
      <c r="U61" s="15" t="str">
        <f t="shared" si="3"/>
        <v>GSH2008</v>
      </c>
      <c r="V61" t="str">
        <f t="shared" si="4"/>
        <v>NA</v>
      </c>
      <c r="W61" t="str">
        <f t="shared" si="5"/>
        <v>NA</v>
      </c>
      <c r="Y61" s="15" t="str">
        <f t="shared" si="6"/>
        <v>CWF1994</v>
      </c>
      <c r="Z61" s="1" t="s">
        <v>63</v>
      </c>
      <c r="AA61">
        <v>1994</v>
      </c>
      <c r="AB61" t="s">
        <v>33</v>
      </c>
      <c r="AC61">
        <f t="shared" si="1"/>
        <v>0.26655416807289911</v>
      </c>
      <c r="AD61">
        <f t="shared" si="7"/>
        <v>0.19534255821802227</v>
      </c>
      <c r="AE61" s="5">
        <v>308</v>
      </c>
      <c r="AF61" s="5">
        <v>1224</v>
      </c>
      <c r="AG61" s="5">
        <v>1253</v>
      </c>
      <c r="AH61" s="5">
        <v>109</v>
      </c>
      <c r="AI61" s="5"/>
      <c r="AJ61" s="5">
        <v>0</v>
      </c>
      <c r="AK61" s="5">
        <v>0</v>
      </c>
      <c r="AL61" s="5">
        <v>28</v>
      </c>
      <c r="AM61" s="5">
        <v>1</v>
      </c>
      <c r="AN61" s="5"/>
      <c r="AO61" s="5">
        <v>83</v>
      </c>
      <c r="AP61" s="5">
        <v>631</v>
      </c>
      <c r="AQ61" s="5">
        <v>310</v>
      </c>
      <c r="AR61" s="5">
        <v>2</v>
      </c>
      <c r="AS61" s="5"/>
      <c r="AT61" s="5">
        <v>812</v>
      </c>
      <c r="AU61" s="5">
        <v>2757</v>
      </c>
      <c r="AV61" s="5">
        <v>5762</v>
      </c>
      <c r="AW61" s="5">
        <v>1535</v>
      </c>
      <c r="AX61" s="5"/>
      <c r="AY61" s="5">
        <v>2894</v>
      </c>
      <c r="AZ61" s="5">
        <v>29</v>
      </c>
      <c r="BA61" s="5">
        <v>1026</v>
      </c>
      <c r="BB61" s="5">
        <v>10866</v>
      </c>
      <c r="BF61" t="s">
        <v>63</v>
      </c>
      <c r="BG61" t="s">
        <v>63</v>
      </c>
      <c r="BH61" t="s">
        <v>614</v>
      </c>
      <c r="BI61" t="s">
        <v>615</v>
      </c>
      <c r="BJ61" t="s">
        <v>119</v>
      </c>
      <c r="BK61" t="s">
        <v>127</v>
      </c>
      <c r="BL61" t="s">
        <v>196</v>
      </c>
      <c r="BM61">
        <v>2001</v>
      </c>
      <c r="BN61">
        <v>2002</v>
      </c>
      <c r="BO61">
        <v>2</v>
      </c>
      <c r="BP61">
        <v>5</v>
      </c>
      <c r="BQ61" t="s">
        <v>33</v>
      </c>
      <c r="BR61">
        <v>5</v>
      </c>
      <c r="BS61">
        <v>0</v>
      </c>
      <c r="BT61">
        <v>3.9890200000000002E-3</v>
      </c>
      <c r="BU61">
        <v>0.34715180000000001</v>
      </c>
      <c r="BV61">
        <v>0.27483980000000002</v>
      </c>
      <c r="BW61">
        <v>0.52658050000000001</v>
      </c>
      <c r="BX61" t="s">
        <v>640</v>
      </c>
      <c r="BY61">
        <v>0.49288003464703334</v>
      </c>
      <c r="BZ61">
        <v>0.40983109571242965</v>
      </c>
    </row>
    <row r="62" spans="1:78" x14ac:dyDescent="0.25">
      <c r="A62" s="23" t="s">
        <v>126</v>
      </c>
      <c r="C62" t="s">
        <v>125</v>
      </c>
      <c r="D62" s="15" t="str">
        <f>VLOOKUP(C62,xWalk!C$3:D$55,2)</f>
        <v>GSH</v>
      </c>
      <c r="E62" s="22" t="str">
        <f t="shared" si="0"/>
        <v>'Big Qualicum'</v>
      </c>
      <c r="F62" s="22" t="str">
        <f t="shared" si="2"/>
        <v>GSH.BQR</v>
      </c>
      <c r="G62" t="s">
        <v>119</v>
      </c>
      <c r="H62" t="s">
        <v>127</v>
      </c>
      <c r="I62" t="s">
        <v>128</v>
      </c>
      <c r="J62">
        <v>2009</v>
      </c>
      <c r="K62">
        <v>2010</v>
      </c>
      <c r="L62" s="8">
        <v>2</v>
      </c>
      <c r="M62" s="8">
        <v>5</v>
      </c>
      <c r="N62" s="8" t="s">
        <v>34</v>
      </c>
      <c r="O62" s="8">
        <v>3</v>
      </c>
      <c r="P62" s="8">
        <v>2</v>
      </c>
      <c r="Q62">
        <v>3.9373999999999998E-3</v>
      </c>
      <c r="R62">
        <v>0.4272302</v>
      </c>
      <c r="S62">
        <v>3.0966499999999998E-3</v>
      </c>
      <c r="T62">
        <v>0.42900379999999999</v>
      </c>
      <c r="U62" s="15" t="str">
        <f t="shared" si="3"/>
        <v>GSH2009</v>
      </c>
      <c r="V62" t="str">
        <f t="shared" si="4"/>
        <v>NA</v>
      </c>
      <c r="W62" t="str">
        <f t="shared" si="5"/>
        <v>NA</v>
      </c>
      <c r="Y62" s="15" t="str">
        <f t="shared" si="6"/>
        <v>CWF1995</v>
      </c>
      <c r="Z62" s="1" t="s">
        <v>63</v>
      </c>
      <c r="AA62">
        <v>1995</v>
      </c>
      <c r="AB62" t="s">
        <v>33</v>
      </c>
      <c r="AC62">
        <f t="shared" si="1"/>
        <v>0.30763669001969635</v>
      </c>
      <c r="AD62">
        <f t="shared" si="7"/>
        <v>0.23039716771796853</v>
      </c>
      <c r="AE62" s="5">
        <v>1200</v>
      </c>
      <c r="AF62" s="5">
        <v>3203</v>
      </c>
      <c r="AG62" s="5">
        <v>4566</v>
      </c>
      <c r="AH62" s="5">
        <v>272</v>
      </c>
      <c r="AI62" s="5"/>
      <c r="AJ62" s="5">
        <v>0</v>
      </c>
      <c r="AK62" s="5">
        <v>0</v>
      </c>
      <c r="AL62" s="5">
        <v>49</v>
      </c>
      <c r="AM62" s="5">
        <v>4</v>
      </c>
      <c r="AN62" s="5"/>
      <c r="AO62" s="5">
        <v>153</v>
      </c>
      <c r="AP62" s="5">
        <v>1387</v>
      </c>
      <c r="AQ62" s="5">
        <v>1503</v>
      </c>
      <c r="AR62" s="5">
        <v>2</v>
      </c>
      <c r="AS62" s="5"/>
      <c r="AT62" s="5">
        <v>1417</v>
      </c>
      <c r="AU62" s="5">
        <v>8879</v>
      </c>
      <c r="AV62" s="5">
        <v>15279</v>
      </c>
      <c r="AW62" s="5">
        <v>2195</v>
      </c>
      <c r="AX62" s="5"/>
      <c r="AY62" s="5">
        <v>9241</v>
      </c>
      <c r="AZ62" s="5">
        <v>53</v>
      </c>
      <c r="BA62" s="5">
        <v>3045</v>
      </c>
      <c r="BB62" s="5">
        <v>27770</v>
      </c>
      <c r="BF62" t="s">
        <v>63</v>
      </c>
      <c r="BG62" t="s">
        <v>63</v>
      </c>
      <c r="BH62" t="s">
        <v>614</v>
      </c>
      <c r="BI62" t="s">
        <v>615</v>
      </c>
      <c r="BJ62" t="s">
        <v>119</v>
      </c>
      <c r="BK62" t="s">
        <v>127</v>
      </c>
      <c r="BL62" t="s">
        <v>196</v>
      </c>
      <c r="BM62">
        <v>2002</v>
      </c>
      <c r="BN62">
        <v>2003</v>
      </c>
      <c r="BO62">
        <v>2</v>
      </c>
      <c r="BP62">
        <v>5</v>
      </c>
      <c r="BQ62" t="s">
        <v>33</v>
      </c>
      <c r="BR62">
        <v>5</v>
      </c>
      <c r="BS62">
        <v>0</v>
      </c>
      <c r="BT62">
        <v>1.4011E-3</v>
      </c>
      <c r="BU62">
        <v>0.36825790000000003</v>
      </c>
      <c r="BV62">
        <v>7.277256E-2</v>
      </c>
      <c r="BW62">
        <v>0.41423130000000002</v>
      </c>
      <c r="BX62" t="s">
        <v>641</v>
      </c>
      <c r="BY62">
        <v>0.50621823690383116</v>
      </c>
      <c r="BZ62">
        <v>0.41018373729476154</v>
      </c>
    </row>
    <row r="63" spans="1:78" x14ac:dyDescent="0.25">
      <c r="A63" s="23" t="s">
        <v>126</v>
      </c>
      <c r="C63" t="s">
        <v>125</v>
      </c>
      <c r="D63" s="15" t="str">
        <f>VLOOKUP(C63,xWalk!C$3:D$55,2)</f>
        <v>GSH</v>
      </c>
      <c r="E63" s="22" t="str">
        <f t="shared" si="0"/>
        <v>'Big Qualicum'</v>
      </c>
      <c r="F63" s="22" t="str">
        <f t="shared" si="2"/>
        <v>GSH.BQR</v>
      </c>
      <c r="G63" t="s">
        <v>119</v>
      </c>
      <c r="H63" t="s">
        <v>127</v>
      </c>
      <c r="I63" t="s">
        <v>128</v>
      </c>
      <c r="J63">
        <v>2010</v>
      </c>
      <c r="K63">
        <v>2011</v>
      </c>
      <c r="L63" s="8">
        <v>2</v>
      </c>
      <c r="M63" s="8">
        <v>5</v>
      </c>
      <c r="N63" s="8" t="s">
        <v>34</v>
      </c>
      <c r="O63" s="8">
        <v>2</v>
      </c>
      <c r="P63" s="8">
        <v>3</v>
      </c>
      <c r="Q63">
        <v>1.3147300000000001E-3</v>
      </c>
      <c r="R63" t="s">
        <v>276</v>
      </c>
      <c r="S63" t="s">
        <v>276</v>
      </c>
      <c r="T63" t="s">
        <v>276</v>
      </c>
      <c r="U63" s="15" t="str">
        <f t="shared" si="3"/>
        <v>GSH2010</v>
      </c>
      <c r="V63" t="str">
        <f t="shared" si="4"/>
        <v>NA</v>
      </c>
      <c r="W63" t="str">
        <f t="shared" si="5"/>
        <v>NA</v>
      </c>
      <c r="Y63" s="15" t="str">
        <f t="shared" si="6"/>
        <v>CWF1996</v>
      </c>
      <c r="Z63" s="1" t="s">
        <v>63</v>
      </c>
      <c r="AA63">
        <v>1996</v>
      </c>
      <c r="AB63" t="s">
        <v>33</v>
      </c>
      <c r="AC63">
        <f t="shared" si="1"/>
        <v>0.34173469657340627</v>
      </c>
      <c r="AD63">
        <f t="shared" si="7"/>
        <v>0.2576418060289028</v>
      </c>
      <c r="AE63" s="5">
        <v>873</v>
      </c>
      <c r="AF63" s="5">
        <v>4910</v>
      </c>
      <c r="AG63" s="5">
        <v>3494</v>
      </c>
      <c r="AH63" s="5">
        <v>475</v>
      </c>
      <c r="AI63" s="5"/>
      <c r="AJ63" s="5">
        <v>0</v>
      </c>
      <c r="AK63" s="5">
        <v>0</v>
      </c>
      <c r="AL63" s="5">
        <v>76</v>
      </c>
      <c r="AM63" s="5">
        <v>16</v>
      </c>
      <c r="AN63" s="5"/>
      <c r="AO63" s="5">
        <v>29</v>
      </c>
      <c r="AP63" s="5">
        <v>2272</v>
      </c>
      <c r="AQ63" s="5">
        <v>784</v>
      </c>
      <c r="AR63" s="5">
        <v>6</v>
      </c>
      <c r="AS63" s="5"/>
      <c r="AT63" s="5">
        <v>366</v>
      </c>
      <c r="AU63" s="5">
        <v>8281</v>
      </c>
      <c r="AV63" s="5">
        <v>11533</v>
      </c>
      <c r="AW63" s="5">
        <v>4736</v>
      </c>
      <c r="AX63" s="5"/>
      <c r="AY63" s="5">
        <v>9752</v>
      </c>
      <c r="AZ63" s="5">
        <v>92</v>
      </c>
      <c r="BA63" s="5">
        <v>3091</v>
      </c>
      <c r="BB63" s="5">
        <v>24916</v>
      </c>
      <c r="BF63" t="s">
        <v>63</v>
      </c>
      <c r="BG63" t="s">
        <v>63</v>
      </c>
      <c r="BH63" t="s">
        <v>614</v>
      </c>
      <c r="BI63" t="s">
        <v>615</v>
      </c>
      <c r="BJ63" t="s">
        <v>119</v>
      </c>
      <c r="BK63" t="s">
        <v>127</v>
      </c>
      <c r="BL63" t="s">
        <v>196</v>
      </c>
      <c r="BM63">
        <v>2003</v>
      </c>
      <c r="BN63">
        <v>2004</v>
      </c>
      <c r="BO63">
        <v>2</v>
      </c>
      <c r="BP63">
        <v>5</v>
      </c>
      <c r="BQ63" t="s">
        <v>33</v>
      </c>
      <c r="BR63">
        <v>5</v>
      </c>
      <c r="BS63">
        <v>0</v>
      </c>
      <c r="BT63">
        <v>1.56705E-3</v>
      </c>
      <c r="BU63">
        <v>0.37045250000000002</v>
      </c>
      <c r="BV63">
        <v>0.16545190000000001</v>
      </c>
      <c r="BW63">
        <v>0.47461229999999999</v>
      </c>
      <c r="BX63" t="s">
        <v>642</v>
      </c>
      <c r="BY63">
        <v>0.45352950635150346</v>
      </c>
      <c r="BZ63">
        <v>0.33319933537010238</v>
      </c>
    </row>
    <row r="64" spans="1:78" x14ac:dyDescent="0.25">
      <c r="A64" s="23" t="s">
        <v>132</v>
      </c>
      <c r="C64" t="s">
        <v>131</v>
      </c>
      <c r="D64" s="15" t="str">
        <f>VLOOKUP(C64,xWalk!C$3:D$55,2)</f>
        <v>FRL</v>
      </c>
      <c r="E64" s="22" t="str">
        <f t="shared" si="0"/>
        <v>'Chilliwack (Harrison Fall Stock)'</v>
      </c>
      <c r="F64" s="22" t="str">
        <f t="shared" si="2"/>
        <v>FRL.CHI</v>
      </c>
      <c r="G64" t="s">
        <v>119</v>
      </c>
      <c r="H64" t="s">
        <v>127</v>
      </c>
      <c r="I64" t="s">
        <v>133</v>
      </c>
      <c r="J64">
        <v>1981</v>
      </c>
      <c r="K64">
        <v>1982</v>
      </c>
      <c r="L64" s="8">
        <v>2</v>
      </c>
      <c r="M64" s="8">
        <v>5</v>
      </c>
      <c r="N64" s="8" t="s">
        <v>33</v>
      </c>
      <c r="O64" s="8">
        <v>5</v>
      </c>
      <c r="P64" s="8">
        <v>0</v>
      </c>
      <c r="Q64">
        <v>0.2985585</v>
      </c>
      <c r="R64">
        <v>0.61927370000000004</v>
      </c>
      <c r="S64">
        <v>0.2152259</v>
      </c>
      <c r="T64">
        <v>0.7012159</v>
      </c>
      <c r="U64" s="15" t="str">
        <f t="shared" si="3"/>
        <v>FRL1981</v>
      </c>
      <c r="V64">
        <f t="shared" si="4"/>
        <v>0.67647360558890424</v>
      </c>
      <c r="W64">
        <f t="shared" si="5"/>
        <v>0.55812975886340266</v>
      </c>
      <c r="Y64" s="15" t="str">
        <f t="shared" si="6"/>
        <v>CWF1997</v>
      </c>
      <c r="Z64" s="1" t="s">
        <v>63</v>
      </c>
      <c r="AA64">
        <v>1997</v>
      </c>
      <c r="AB64" t="s">
        <v>33</v>
      </c>
      <c r="AC64">
        <f t="shared" si="1"/>
        <v>0.29095465249682989</v>
      </c>
      <c r="AD64">
        <f t="shared" si="7"/>
        <v>0.21792162309039309</v>
      </c>
      <c r="AE64" s="5">
        <v>706</v>
      </c>
      <c r="AF64" s="5">
        <v>2943</v>
      </c>
      <c r="AG64" s="5">
        <v>3258</v>
      </c>
      <c r="AH64" s="5">
        <v>311</v>
      </c>
      <c r="AI64" s="5"/>
      <c r="AJ64" s="5">
        <v>0</v>
      </c>
      <c r="AK64" s="5">
        <v>0</v>
      </c>
      <c r="AL64" s="5">
        <v>164</v>
      </c>
      <c r="AM64" s="5">
        <v>38</v>
      </c>
      <c r="AN64" s="5"/>
      <c r="AO64" s="5">
        <v>238</v>
      </c>
      <c r="AP64" s="5">
        <v>1194</v>
      </c>
      <c r="AQ64" s="5">
        <v>781</v>
      </c>
      <c r="AR64" s="5">
        <v>4</v>
      </c>
      <c r="AS64" s="5"/>
      <c r="AT64" s="5">
        <v>1764</v>
      </c>
      <c r="AU64" s="5">
        <v>6319</v>
      </c>
      <c r="AV64" s="5">
        <v>12204</v>
      </c>
      <c r="AW64" s="5">
        <v>3198</v>
      </c>
      <c r="AX64" s="5"/>
      <c r="AY64" s="5">
        <v>7218</v>
      </c>
      <c r="AZ64" s="5">
        <v>202</v>
      </c>
      <c r="BA64" s="5">
        <v>2217</v>
      </c>
      <c r="BB64" s="5">
        <v>23485</v>
      </c>
      <c r="BF64" t="s">
        <v>63</v>
      </c>
      <c r="BG64" t="s">
        <v>63</v>
      </c>
      <c r="BH64" t="s">
        <v>614</v>
      </c>
      <c r="BI64" t="s">
        <v>615</v>
      </c>
      <c r="BJ64" t="s">
        <v>119</v>
      </c>
      <c r="BK64" t="s">
        <v>127</v>
      </c>
      <c r="BL64" t="s">
        <v>196</v>
      </c>
      <c r="BM64">
        <v>2004</v>
      </c>
      <c r="BN64">
        <v>2005</v>
      </c>
      <c r="BO64">
        <v>2</v>
      </c>
      <c r="BP64">
        <v>5</v>
      </c>
      <c r="BQ64" t="s">
        <v>33</v>
      </c>
      <c r="BR64">
        <v>5</v>
      </c>
      <c r="BS64">
        <v>0</v>
      </c>
      <c r="BT64">
        <v>4.9831500000000004E-3</v>
      </c>
      <c r="BU64">
        <v>0.302338</v>
      </c>
      <c r="BV64">
        <v>1.224599E-2</v>
      </c>
      <c r="BW64">
        <v>0.31088159999999998</v>
      </c>
      <c r="BX64" t="s">
        <v>643</v>
      </c>
      <c r="BY64">
        <v>0.36482078653767747</v>
      </c>
      <c r="BZ64">
        <v>0.23564624337447646</v>
      </c>
    </row>
    <row r="65" spans="1:78" x14ac:dyDescent="0.25">
      <c r="A65" s="23" t="s">
        <v>132</v>
      </c>
      <c r="C65" t="s">
        <v>131</v>
      </c>
      <c r="D65" s="15" t="str">
        <f>VLOOKUP(C65,xWalk!C$3:D$55,2)</f>
        <v>FRL</v>
      </c>
      <c r="E65" s="22" t="str">
        <f t="shared" si="0"/>
        <v>'Chilliwack (Harrison Fall Stock)'</v>
      </c>
      <c r="F65" s="22" t="str">
        <f t="shared" si="2"/>
        <v>FRL.CHI</v>
      </c>
      <c r="G65" t="s">
        <v>119</v>
      </c>
      <c r="H65" t="s">
        <v>127</v>
      </c>
      <c r="I65" t="s">
        <v>133</v>
      </c>
      <c r="J65">
        <v>1982</v>
      </c>
      <c r="K65">
        <v>1983</v>
      </c>
      <c r="L65" s="8">
        <v>2</v>
      </c>
      <c r="M65" s="8">
        <v>5</v>
      </c>
      <c r="N65" s="8" t="s">
        <v>33</v>
      </c>
      <c r="O65" s="8">
        <v>5</v>
      </c>
      <c r="P65" s="8">
        <v>0</v>
      </c>
      <c r="Q65">
        <v>5.0071589999999999E-2</v>
      </c>
      <c r="R65">
        <v>0.72980840000000002</v>
      </c>
      <c r="S65">
        <v>0.38634740000000001</v>
      </c>
      <c r="T65">
        <v>0.8341963</v>
      </c>
      <c r="U65" s="15" t="str">
        <f t="shared" si="3"/>
        <v>FRL1982</v>
      </c>
      <c r="V65">
        <f t="shared" si="4"/>
        <v>0.64953257407534992</v>
      </c>
      <c r="W65">
        <f t="shared" si="5"/>
        <v>0.58546951927204505</v>
      </c>
      <c r="Y65" s="15" t="str">
        <f t="shared" si="6"/>
        <v>CWF1998</v>
      </c>
      <c r="Z65" s="1" t="s">
        <v>63</v>
      </c>
      <c r="AA65">
        <v>1998</v>
      </c>
      <c r="AB65" t="s">
        <v>33</v>
      </c>
      <c r="AC65">
        <f t="shared" si="1"/>
        <v>0.30856650332795965</v>
      </c>
      <c r="AD65">
        <f t="shared" si="7"/>
        <v>0.2300442131809548</v>
      </c>
      <c r="AE65" s="5">
        <v>1982</v>
      </c>
      <c r="AF65" s="5">
        <v>12439</v>
      </c>
      <c r="AG65" s="5">
        <v>13361</v>
      </c>
      <c r="AH65" s="5">
        <v>1043</v>
      </c>
      <c r="AI65" s="5"/>
      <c r="AJ65" s="5">
        <v>0</v>
      </c>
      <c r="AK65" s="5">
        <v>0</v>
      </c>
      <c r="AL65" s="5">
        <v>394</v>
      </c>
      <c r="AM65" s="5">
        <v>8</v>
      </c>
      <c r="AN65" s="5"/>
      <c r="AO65" s="5">
        <v>326</v>
      </c>
      <c r="AP65" s="5">
        <v>5974</v>
      </c>
      <c r="AQ65" s="5">
        <v>3128</v>
      </c>
      <c r="AR65" s="5">
        <v>9</v>
      </c>
      <c r="AS65" s="5"/>
      <c r="AT65" s="5">
        <v>3589</v>
      </c>
      <c r="AU65" s="5">
        <v>36571</v>
      </c>
      <c r="AV65" s="5">
        <v>37883</v>
      </c>
      <c r="AW65" s="5">
        <v>8595</v>
      </c>
      <c r="AX65" s="5"/>
      <c r="AY65" s="5">
        <v>28825</v>
      </c>
      <c r="AZ65" s="5">
        <v>402</v>
      </c>
      <c r="BA65" s="5">
        <v>9437</v>
      </c>
      <c r="BB65" s="5">
        <v>86638</v>
      </c>
      <c r="BF65" t="s">
        <v>63</v>
      </c>
      <c r="BG65" t="s">
        <v>63</v>
      </c>
      <c r="BH65" t="s">
        <v>614</v>
      </c>
      <c r="BI65" t="s">
        <v>615</v>
      </c>
      <c r="BJ65" t="s">
        <v>119</v>
      </c>
      <c r="BK65" t="s">
        <v>127</v>
      </c>
      <c r="BL65" t="s">
        <v>196</v>
      </c>
      <c r="BM65">
        <v>2005</v>
      </c>
      <c r="BN65">
        <v>2006</v>
      </c>
      <c r="BO65">
        <v>2</v>
      </c>
      <c r="BP65">
        <v>5</v>
      </c>
      <c r="BQ65" t="s">
        <v>33</v>
      </c>
      <c r="BR65">
        <v>5</v>
      </c>
      <c r="BS65">
        <v>0</v>
      </c>
      <c r="BT65">
        <v>4.4734900000000001E-3</v>
      </c>
      <c r="BU65">
        <v>0.30531809999999998</v>
      </c>
      <c r="BV65">
        <v>0.15327589999999999</v>
      </c>
      <c r="BW65">
        <v>0.411796</v>
      </c>
      <c r="BX65" t="s">
        <v>644</v>
      </c>
      <c r="BY65">
        <v>0.3346167067720866</v>
      </c>
      <c r="BZ65">
        <v>0.22272749594853411</v>
      </c>
    </row>
    <row r="66" spans="1:78" x14ac:dyDescent="0.25">
      <c r="A66" s="23" t="s">
        <v>132</v>
      </c>
      <c r="C66" t="s">
        <v>131</v>
      </c>
      <c r="D66" s="15" t="str">
        <f>VLOOKUP(C66,xWalk!C$3:D$55,2)</f>
        <v>FRL</v>
      </c>
      <c r="E66" s="22" t="str">
        <f t="shared" si="0"/>
        <v>'Chilliwack (Harrison Fall Stock)'</v>
      </c>
      <c r="F66" s="22" t="str">
        <f t="shared" si="2"/>
        <v>FRL.CHI</v>
      </c>
      <c r="G66" t="s">
        <v>119</v>
      </c>
      <c r="H66" t="s">
        <v>127</v>
      </c>
      <c r="I66" t="s">
        <v>133</v>
      </c>
      <c r="J66">
        <v>1983</v>
      </c>
      <c r="K66">
        <v>1984</v>
      </c>
      <c r="L66" s="8">
        <v>2</v>
      </c>
      <c r="M66" s="8">
        <v>5</v>
      </c>
      <c r="N66" s="8" t="s">
        <v>33</v>
      </c>
      <c r="O66" s="8">
        <v>5</v>
      </c>
      <c r="P66" s="8">
        <v>0</v>
      </c>
      <c r="Q66">
        <v>9.4839549999999995E-2</v>
      </c>
      <c r="R66">
        <v>0.63322140000000005</v>
      </c>
      <c r="S66">
        <v>0.12860869999999999</v>
      </c>
      <c r="T66">
        <v>0.68039229999999995</v>
      </c>
      <c r="U66" s="15" t="str">
        <f t="shared" si="3"/>
        <v>FRL1983</v>
      </c>
      <c r="V66">
        <f t="shared" si="4"/>
        <v>0.68791769292703342</v>
      </c>
      <c r="W66">
        <f t="shared" si="5"/>
        <v>0.62813480400905886</v>
      </c>
      <c r="Y66" s="15" t="str">
        <f t="shared" si="6"/>
        <v>CWF1999</v>
      </c>
      <c r="Z66" s="1" t="s">
        <v>63</v>
      </c>
      <c r="AA66">
        <v>1999</v>
      </c>
      <c r="AB66" t="s">
        <v>33</v>
      </c>
      <c r="AC66">
        <f t="shared" si="1"/>
        <v>0.36352037060665249</v>
      </c>
      <c r="AD66">
        <f t="shared" si="7"/>
        <v>0.30956353607427839</v>
      </c>
      <c r="AE66" s="5">
        <v>4358</v>
      </c>
      <c r="AF66" s="5">
        <v>24401</v>
      </c>
      <c r="AG66" s="5">
        <v>30373</v>
      </c>
      <c r="AH66" s="5">
        <v>3949</v>
      </c>
      <c r="AI66" s="5"/>
      <c r="AJ66" s="5">
        <v>0</v>
      </c>
      <c r="AK66" s="5">
        <v>0</v>
      </c>
      <c r="AL66" s="5">
        <v>421</v>
      </c>
      <c r="AM66" s="5">
        <v>28</v>
      </c>
      <c r="AN66" s="5"/>
      <c r="AO66" s="5">
        <v>1243</v>
      </c>
      <c r="AP66" s="5">
        <v>3585</v>
      </c>
      <c r="AQ66" s="5">
        <v>5687</v>
      </c>
      <c r="AR66" s="5">
        <v>31</v>
      </c>
      <c r="AS66" s="5"/>
      <c r="AT66" s="5">
        <v>12726</v>
      </c>
      <c r="AU66" s="5">
        <v>17439</v>
      </c>
      <c r="AV66" s="5">
        <v>74582</v>
      </c>
      <c r="AW66" s="5">
        <v>24951</v>
      </c>
      <c r="AX66" s="5"/>
      <c r="AY66" s="5">
        <v>63081</v>
      </c>
      <c r="AZ66" s="5">
        <v>449</v>
      </c>
      <c r="BA66" s="5">
        <v>10546</v>
      </c>
      <c r="BB66" s="5">
        <v>129698</v>
      </c>
      <c r="BF66" t="s">
        <v>63</v>
      </c>
      <c r="BG66" t="s">
        <v>63</v>
      </c>
      <c r="BH66" t="s">
        <v>614</v>
      </c>
      <c r="BI66" t="s">
        <v>615</v>
      </c>
      <c r="BJ66" t="s">
        <v>119</v>
      </c>
      <c r="BK66" t="s">
        <v>127</v>
      </c>
      <c r="BL66" t="s">
        <v>196</v>
      </c>
      <c r="BM66">
        <v>2006</v>
      </c>
      <c r="BN66">
        <v>2007</v>
      </c>
      <c r="BO66">
        <v>2</v>
      </c>
      <c r="BP66">
        <v>5</v>
      </c>
      <c r="BQ66" t="s">
        <v>33</v>
      </c>
      <c r="BR66">
        <v>5</v>
      </c>
      <c r="BS66">
        <v>0</v>
      </c>
      <c r="BT66">
        <v>6.6512999999999997E-3</v>
      </c>
      <c r="BU66">
        <v>0.18807660000000001</v>
      </c>
      <c r="BV66">
        <v>8.2719280000000006E-2</v>
      </c>
      <c r="BW66">
        <v>0.25523829999999997</v>
      </c>
      <c r="BX66" t="s">
        <v>645</v>
      </c>
      <c r="BY66">
        <v>0.35865533136303379</v>
      </c>
      <c r="BZ66">
        <v>0.21505454810814756</v>
      </c>
    </row>
    <row r="67" spans="1:78" x14ac:dyDescent="0.25">
      <c r="A67" s="23" t="s">
        <v>132</v>
      </c>
      <c r="C67" t="s">
        <v>131</v>
      </c>
      <c r="D67" s="15" t="str">
        <f>VLOOKUP(C67,xWalk!C$3:D$55,2)</f>
        <v>FRL</v>
      </c>
      <c r="E67" s="22" t="str">
        <f t="shared" si="0"/>
        <v>'Chilliwack (Harrison Fall Stock)'</v>
      </c>
      <c r="F67" s="22" t="str">
        <f t="shared" si="2"/>
        <v>FRL.CHI</v>
      </c>
      <c r="G67" t="s">
        <v>119</v>
      </c>
      <c r="H67" t="s">
        <v>127</v>
      </c>
      <c r="I67" t="s">
        <v>133</v>
      </c>
      <c r="J67">
        <v>1984</v>
      </c>
      <c r="K67">
        <v>1985</v>
      </c>
      <c r="L67" s="8">
        <v>2</v>
      </c>
      <c r="M67" s="8">
        <v>5</v>
      </c>
      <c r="N67" s="8" t="s">
        <v>33</v>
      </c>
      <c r="O67" s="8">
        <v>5</v>
      </c>
      <c r="P67" s="8">
        <v>0</v>
      </c>
      <c r="Q67">
        <v>0.127222</v>
      </c>
      <c r="R67">
        <v>0.64218109999999995</v>
      </c>
      <c r="S67">
        <v>0.13267209999999999</v>
      </c>
      <c r="T67">
        <v>0.68965370000000004</v>
      </c>
      <c r="U67" s="15" t="str">
        <f t="shared" si="3"/>
        <v>FRL1984</v>
      </c>
      <c r="V67">
        <f t="shared" si="4"/>
        <v>0.68551128873346934</v>
      </c>
      <c r="W67">
        <f t="shared" si="5"/>
        <v>0.63927396861079888</v>
      </c>
      <c r="Y67" s="15" t="str">
        <f t="shared" si="6"/>
        <v>CWF2000</v>
      </c>
      <c r="Z67" s="1" t="s">
        <v>63</v>
      </c>
      <c r="AA67">
        <v>2000</v>
      </c>
      <c r="AB67" t="s">
        <v>33</v>
      </c>
      <c r="AC67">
        <f t="shared" si="1"/>
        <v>0.3916013625449063</v>
      </c>
      <c r="AD67">
        <f t="shared" si="7"/>
        <v>0.31306889041937347</v>
      </c>
      <c r="AE67" s="5">
        <v>2434</v>
      </c>
      <c r="AF67" s="5">
        <v>14286</v>
      </c>
      <c r="AG67" s="5">
        <v>13385</v>
      </c>
      <c r="AH67" s="5">
        <v>3533</v>
      </c>
      <c r="AI67" s="5"/>
      <c r="AJ67" s="5">
        <v>0</v>
      </c>
      <c r="AK67" s="5">
        <v>0</v>
      </c>
      <c r="AL67" s="5">
        <v>172</v>
      </c>
      <c r="AM67" s="5">
        <v>7</v>
      </c>
      <c r="AN67" s="5"/>
      <c r="AO67" s="5">
        <v>338</v>
      </c>
      <c r="AP67" s="5">
        <v>5044</v>
      </c>
      <c r="AQ67" s="5">
        <v>2859</v>
      </c>
      <c r="AR67" s="5">
        <v>18</v>
      </c>
      <c r="AS67" s="5"/>
      <c r="AT67" s="5">
        <v>2850</v>
      </c>
      <c r="AU67" s="5">
        <v>26735</v>
      </c>
      <c r="AV67" s="5">
        <v>21692</v>
      </c>
      <c r="AW67" s="5">
        <v>14093</v>
      </c>
      <c r="AX67" s="5"/>
      <c r="AY67" s="5">
        <v>33638</v>
      </c>
      <c r="AZ67" s="5">
        <v>179</v>
      </c>
      <c r="BA67" s="5">
        <v>8259</v>
      </c>
      <c r="BB67" s="5">
        <v>65370</v>
      </c>
      <c r="BF67" t="s">
        <v>63</v>
      </c>
      <c r="BG67" t="s">
        <v>63</v>
      </c>
      <c r="BH67" t="s">
        <v>614</v>
      </c>
      <c r="BI67" t="s">
        <v>615</v>
      </c>
      <c r="BJ67" t="s">
        <v>119</v>
      </c>
      <c r="BK67" t="s">
        <v>127</v>
      </c>
      <c r="BL67" t="s">
        <v>196</v>
      </c>
      <c r="BM67">
        <v>2007</v>
      </c>
      <c r="BN67">
        <v>2008</v>
      </c>
      <c r="BO67">
        <v>2</v>
      </c>
      <c r="BP67">
        <v>5</v>
      </c>
      <c r="BQ67" t="s">
        <v>34</v>
      </c>
      <c r="BR67">
        <v>4</v>
      </c>
      <c r="BS67">
        <v>1</v>
      </c>
      <c r="BT67">
        <v>2.2649300000000001E-2</v>
      </c>
      <c r="BU67">
        <v>0.1813176</v>
      </c>
      <c r="BV67">
        <v>2.9149959999999999E-2</v>
      </c>
      <c r="BW67">
        <v>0.20518220000000001</v>
      </c>
      <c r="BX67" t="s">
        <v>646</v>
      </c>
      <c r="BY67">
        <v>0.43376076534146379</v>
      </c>
      <c r="BZ67">
        <v>0.31800505064278428</v>
      </c>
    </row>
    <row r="68" spans="1:78" x14ac:dyDescent="0.25">
      <c r="A68" s="23" t="s">
        <v>132</v>
      </c>
      <c r="C68" t="s">
        <v>131</v>
      </c>
      <c r="D68" s="15" t="str">
        <f>VLOOKUP(C68,xWalk!C$3:D$55,2)</f>
        <v>FRL</v>
      </c>
      <c r="E68" s="22" t="str">
        <f t="shared" ref="E68:E131" si="8">"'"&amp;A68&amp;"'"</f>
        <v>'Chilliwack (Harrison Fall Stock)'</v>
      </c>
      <c r="F68" s="22" t="str">
        <f t="shared" si="2"/>
        <v>FRL.CHI</v>
      </c>
      <c r="G68" t="s">
        <v>119</v>
      </c>
      <c r="H68" t="s">
        <v>127</v>
      </c>
      <c r="I68" t="s">
        <v>133</v>
      </c>
      <c r="J68">
        <v>1985</v>
      </c>
      <c r="K68">
        <v>1986</v>
      </c>
      <c r="L68" s="8">
        <v>2</v>
      </c>
      <c r="M68" s="8">
        <v>5</v>
      </c>
      <c r="N68" s="8" t="s">
        <v>33</v>
      </c>
      <c r="O68" s="8">
        <v>5</v>
      </c>
      <c r="P68" s="8">
        <v>0</v>
      </c>
      <c r="Q68">
        <v>4.0143900000000003E-2</v>
      </c>
      <c r="R68">
        <v>0.53565200000000002</v>
      </c>
      <c r="S68">
        <v>9.6519450000000007E-2</v>
      </c>
      <c r="T68">
        <v>0.58047070000000001</v>
      </c>
      <c r="U68" s="15" t="str">
        <f t="shared" si="3"/>
        <v>FRL1985</v>
      </c>
      <c r="V68">
        <f t="shared" si="4"/>
        <v>0.60822223461817371</v>
      </c>
      <c r="W68">
        <f t="shared" si="5"/>
        <v>0.54641602052769567</v>
      </c>
      <c r="Y68" s="15" t="str">
        <f t="shared" si="6"/>
        <v>CWF2001</v>
      </c>
      <c r="Z68" s="1" t="s">
        <v>63</v>
      </c>
      <c r="AA68">
        <v>2001</v>
      </c>
      <c r="AB68" t="s">
        <v>33</v>
      </c>
      <c r="AC68">
        <f t="shared" ref="AC68:AC131" si="9">IF(AB68="Y",SUM(AE68:AS68)/SUM(AE68:AX68),"NA")</f>
        <v>0.49288003464703334</v>
      </c>
      <c r="AD68">
        <f t="shared" si="7"/>
        <v>0.40983109571242965</v>
      </c>
      <c r="AE68" s="5">
        <v>2564</v>
      </c>
      <c r="AF68" s="5">
        <v>16177</v>
      </c>
      <c r="AG68" s="5">
        <v>27170</v>
      </c>
      <c r="AH68" s="5">
        <v>1404</v>
      </c>
      <c r="AI68" s="5"/>
      <c r="AJ68" s="5">
        <v>0</v>
      </c>
      <c r="AK68" s="5">
        <v>0</v>
      </c>
      <c r="AL68" s="5">
        <v>194</v>
      </c>
      <c r="AM68" s="5">
        <v>62</v>
      </c>
      <c r="AN68" s="5"/>
      <c r="AO68" s="5">
        <v>43</v>
      </c>
      <c r="AP68" s="5">
        <v>3974</v>
      </c>
      <c r="AQ68" s="5">
        <v>5307</v>
      </c>
      <c r="AR68" s="5">
        <v>8</v>
      </c>
      <c r="AS68" s="5"/>
      <c r="AT68" s="5">
        <v>410</v>
      </c>
      <c r="AU68" s="5">
        <v>12750</v>
      </c>
      <c r="AV68" s="5">
        <v>38337</v>
      </c>
      <c r="AW68" s="5">
        <v>7050</v>
      </c>
      <c r="AX68" s="5"/>
      <c r="AY68" s="5">
        <v>47315</v>
      </c>
      <c r="AZ68" s="5">
        <v>256</v>
      </c>
      <c r="BA68" s="5">
        <v>9332</v>
      </c>
      <c r="BB68" s="5">
        <v>58547</v>
      </c>
      <c r="BF68" t="s">
        <v>63</v>
      </c>
      <c r="BG68" t="s">
        <v>63</v>
      </c>
      <c r="BH68" t="s">
        <v>614</v>
      </c>
      <c r="BI68" t="s">
        <v>615</v>
      </c>
      <c r="BJ68" t="s">
        <v>119</v>
      </c>
      <c r="BK68" t="s">
        <v>127</v>
      </c>
      <c r="BL68" t="s">
        <v>196</v>
      </c>
      <c r="BM68">
        <v>2008</v>
      </c>
      <c r="BN68">
        <v>2009</v>
      </c>
      <c r="BO68">
        <v>2</v>
      </c>
      <c r="BP68">
        <v>5</v>
      </c>
      <c r="BQ68" t="s">
        <v>34</v>
      </c>
      <c r="BR68">
        <v>3</v>
      </c>
      <c r="BS68">
        <v>2</v>
      </c>
      <c r="BT68">
        <v>1.004973E-2</v>
      </c>
      <c r="BU68">
        <v>0.1134891</v>
      </c>
      <c r="BV68">
        <v>3.2189809999999999E-2</v>
      </c>
      <c r="BW68">
        <v>0.1420257</v>
      </c>
      <c r="BX68" t="s">
        <v>647</v>
      </c>
      <c r="BY68" t="s">
        <v>276</v>
      </c>
      <c r="BZ68" t="s">
        <v>276</v>
      </c>
    </row>
    <row r="69" spans="1:78" x14ac:dyDescent="0.25">
      <c r="A69" s="23" t="s">
        <v>132</v>
      </c>
      <c r="C69" t="s">
        <v>131</v>
      </c>
      <c r="D69" s="15" t="str">
        <f>VLOOKUP(C69,xWalk!C$3:D$55,2)</f>
        <v>FRL</v>
      </c>
      <c r="E69" s="22" t="str">
        <f t="shared" si="8"/>
        <v>'Chilliwack (Harrison Fall Stock)'</v>
      </c>
      <c r="F69" s="22" t="str">
        <f t="shared" ref="F69:F132" si="10">D69&amp;"."&amp;C69</f>
        <v>FRL.CHI</v>
      </c>
      <c r="G69" t="s">
        <v>119</v>
      </c>
      <c r="H69" t="s">
        <v>127</v>
      </c>
      <c r="I69" t="s">
        <v>133</v>
      </c>
      <c r="J69">
        <v>1986</v>
      </c>
      <c r="K69">
        <v>1987</v>
      </c>
      <c r="L69" s="8">
        <v>2</v>
      </c>
      <c r="M69" s="8">
        <v>5</v>
      </c>
      <c r="N69" s="8" t="s">
        <v>33</v>
      </c>
      <c r="O69" s="8">
        <v>5</v>
      </c>
      <c r="P69" s="8">
        <v>0</v>
      </c>
      <c r="Q69">
        <v>0.27970539999999999</v>
      </c>
      <c r="R69">
        <v>0.60067769999999998</v>
      </c>
      <c r="S69">
        <v>0.13476640000000001</v>
      </c>
      <c r="T69">
        <v>0.65449290000000004</v>
      </c>
      <c r="U69" s="15" t="str">
        <f t="shared" ref="U69:U132" si="11">D69&amp;J69</f>
        <v>FRL1986</v>
      </c>
      <c r="V69">
        <f t="shared" ref="V69:V132" si="12">IFERROR(VLOOKUP(U69,Y$4:AC$1113,5,FALSE),"NA")</f>
        <v>0.59270686914834503</v>
      </c>
      <c r="W69">
        <f t="shared" ref="W69:W132" si="13">IFERROR(VLOOKUP(U69,Y$4:AD$1113,6,FALSE),"NA")</f>
        <v>0.52482803080011087</v>
      </c>
      <c r="Y69" s="15" t="str">
        <f t="shared" ref="Y69:Y132" si="14">Z69&amp;AA69</f>
        <v>CWF2002</v>
      </c>
      <c r="Z69" s="1" t="s">
        <v>63</v>
      </c>
      <c r="AA69">
        <v>2002</v>
      </c>
      <c r="AB69" t="s">
        <v>33</v>
      </c>
      <c r="AC69">
        <f t="shared" si="9"/>
        <v>0.50621823690383116</v>
      </c>
      <c r="AD69">
        <f t="shared" ref="AD69:AD132" si="15">IF(AB69="Y",SUM(AE69:AI69)/SUM(AE69:AX69),"NA")</f>
        <v>0.41018373729476154</v>
      </c>
      <c r="AE69" s="5">
        <v>2298</v>
      </c>
      <c r="AF69" s="5">
        <v>17082</v>
      </c>
      <c r="AG69" s="5">
        <v>12750</v>
      </c>
      <c r="AH69" s="5">
        <v>1446</v>
      </c>
      <c r="AI69" s="5"/>
      <c r="AJ69" s="5">
        <v>0</v>
      </c>
      <c r="AK69" s="5">
        <v>0</v>
      </c>
      <c r="AL69" s="5">
        <v>218</v>
      </c>
      <c r="AM69" s="5">
        <v>1</v>
      </c>
      <c r="AN69" s="5"/>
      <c r="AO69" s="5">
        <v>280</v>
      </c>
      <c r="AP69" s="5">
        <v>4417</v>
      </c>
      <c r="AQ69" s="5">
        <v>2939</v>
      </c>
      <c r="AR69" s="5">
        <v>6</v>
      </c>
      <c r="AS69" s="5"/>
      <c r="AT69" s="5">
        <v>1531</v>
      </c>
      <c r="AU69" s="5">
        <v>12913</v>
      </c>
      <c r="AV69" s="5">
        <v>20582</v>
      </c>
      <c r="AW69" s="5">
        <v>5393</v>
      </c>
      <c r="AX69" s="5"/>
      <c r="AY69" s="5">
        <v>33576</v>
      </c>
      <c r="AZ69" s="5">
        <v>219</v>
      </c>
      <c r="BA69" s="5">
        <v>7642</v>
      </c>
      <c r="BB69" s="5">
        <v>40419</v>
      </c>
      <c r="BF69" t="s">
        <v>63</v>
      </c>
      <c r="BG69" t="s">
        <v>63</v>
      </c>
      <c r="BH69" t="s">
        <v>614</v>
      </c>
      <c r="BI69" t="s">
        <v>615</v>
      </c>
      <c r="BJ69" t="s">
        <v>119</v>
      </c>
      <c r="BK69" t="s">
        <v>127</v>
      </c>
      <c r="BL69" t="s">
        <v>196</v>
      </c>
      <c r="BM69">
        <v>2009</v>
      </c>
      <c r="BN69">
        <v>2010</v>
      </c>
      <c r="BO69">
        <v>2</v>
      </c>
      <c r="BP69">
        <v>5</v>
      </c>
      <c r="BQ69" t="s">
        <v>34</v>
      </c>
      <c r="BR69">
        <v>2</v>
      </c>
      <c r="BS69">
        <v>3</v>
      </c>
      <c r="BT69">
        <v>6.66016E-3</v>
      </c>
      <c r="BU69" t="s">
        <v>276</v>
      </c>
      <c r="BV69" t="s">
        <v>276</v>
      </c>
      <c r="BW69" t="s">
        <v>276</v>
      </c>
      <c r="BX69" t="s">
        <v>648</v>
      </c>
      <c r="BY69" t="s">
        <v>276</v>
      </c>
      <c r="BZ69" t="s">
        <v>276</v>
      </c>
    </row>
    <row r="70" spans="1:78" x14ac:dyDescent="0.25">
      <c r="A70" s="23" t="s">
        <v>132</v>
      </c>
      <c r="C70" t="s">
        <v>131</v>
      </c>
      <c r="D70" s="15" t="str">
        <f>VLOOKUP(C70,xWalk!C$3:D$55,2)</f>
        <v>FRL</v>
      </c>
      <c r="E70" s="22" t="str">
        <f t="shared" si="8"/>
        <v>'Chilliwack (Harrison Fall Stock)'</v>
      </c>
      <c r="F70" s="22" t="str">
        <f t="shared" si="10"/>
        <v>FRL.CHI</v>
      </c>
      <c r="G70" t="s">
        <v>119</v>
      </c>
      <c r="H70" t="s">
        <v>127</v>
      </c>
      <c r="I70" t="s">
        <v>133</v>
      </c>
      <c r="J70">
        <v>1987</v>
      </c>
      <c r="K70">
        <v>1988</v>
      </c>
      <c r="L70" s="8">
        <v>2</v>
      </c>
      <c r="M70" s="8">
        <v>5</v>
      </c>
      <c r="N70" s="8" t="s">
        <v>33</v>
      </c>
      <c r="O70" s="8">
        <v>5</v>
      </c>
      <c r="P70" s="8">
        <v>0</v>
      </c>
      <c r="Q70">
        <v>7.0361549999999995E-2</v>
      </c>
      <c r="R70">
        <v>0.580982</v>
      </c>
      <c r="S70">
        <v>7.5276609999999994E-2</v>
      </c>
      <c r="T70">
        <v>0.61252419999999996</v>
      </c>
      <c r="U70" s="15" t="str">
        <f t="shared" si="11"/>
        <v>FRL1987</v>
      </c>
      <c r="V70">
        <f t="shared" si="12"/>
        <v>0.61880434455576616</v>
      </c>
      <c r="W70">
        <f t="shared" si="13"/>
        <v>0.59614887023497909</v>
      </c>
      <c r="Y70" s="15" t="str">
        <f t="shared" si="14"/>
        <v>CWF2003</v>
      </c>
      <c r="Z70" s="1" t="s">
        <v>63</v>
      </c>
      <c r="AA70">
        <v>2003</v>
      </c>
      <c r="AB70" t="s">
        <v>33</v>
      </c>
      <c r="AC70">
        <f t="shared" si="9"/>
        <v>0.45352950635150346</v>
      </c>
      <c r="AD70">
        <f t="shared" si="15"/>
        <v>0.33319933537010238</v>
      </c>
      <c r="AE70" s="5">
        <v>1160</v>
      </c>
      <c r="AF70" s="5">
        <v>6615</v>
      </c>
      <c r="AG70" s="5">
        <v>4563</v>
      </c>
      <c r="AH70" s="5">
        <v>95</v>
      </c>
      <c r="AI70" s="5"/>
      <c r="AJ70" s="5">
        <v>0</v>
      </c>
      <c r="AK70" s="5">
        <v>0</v>
      </c>
      <c r="AL70" s="5">
        <v>63</v>
      </c>
      <c r="AM70" s="5">
        <v>0</v>
      </c>
      <c r="AN70" s="5"/>
      <c r="AO70" s="5">
        <v>318</v>
      </c>
      <c r="AP70" s="5">
        <v>3128</v>
      </c>
      <c r="AQ70" s="5">
        <v>980</v>
      </c>
      <c r="AR70" s="5">
        <v>1</v>
      </c>
      <c r="AS70" s="5"/>
      <c r="AT70" s="5">
        <v>1670</v>
      </c>
      <c r="AU70" s="5">
        <v>8482</v>
      </c>
      <c r="AV70" s="5">
        <v>9495</v>
      </c>
      <c r="AW70" s="5">
        <v>744</v>
      </c>
      <c r="AX70" s="5"/>
      <c r="AY70" s="5">
        <v>12433</v>
      </c>
      <c r="AZ70" s="5">
        <v>63</v>
      </c>
      <c r="BA70" s="5">
        <v>4427</v>
      </c>
      <c r="BB70" s="5">
        <v>20391</v>
      </c>
      <c r="BF70" t="s">
        <v>140</v>
      </c>
      <c r="BG70" t="s">
        <v>38</v>
      </c>
      <c r="BH70" t="s">
        <v>435</v>
      </c>
      <c r="BI70" t="s">
        <v>436</v>
      </c>
      <c r="BJ70" t="s">
        <v>142</v>
      </c>
      <c r="BK70" t="s">
        <v>143</v>
      </c>
      <c r="BL70" t="s">
        <v>144</v>
      </c>
      <c r="BM70">
        <v>1986</v>
      </c>
      <c r="BN70">
        <v>1988</v>
      </c>
      <c r="BO70">
        <v>3</v>
      </c>
      <c r="BP70">
        <v>6</v>
      </c>
      <c r="BQ70" t="s">
        <v>33</v>
      </c>
      <c r="BR70">
        <v>6</v>
      </c>
      <c r="BS70">
        <v>0</v>
      </c>
      <c r="BT70">
        <v>4.12051E-3</v>
      </c>
      <c r="BU70">
        <v>8.110792E-2</v>
      </c>
      <c r="BV70">
        <v>7.3002059999999994E-2</v>
      </c>
      <c r="BW70">
        <v>0.14818890000000001</v>
      </c>
      <c r="BX70" t="s">
        <v>437</v>
      </c>
      <c r="BY70">
        <v>0.38675293565946983</v>
      </c>
      <c r="BZ70">
        <v>0.22501124834443381</v>
      </c>
    </row>
    <row r="71" spans="1:78" x14ac:dyDescent="0.25">
      <c r="A71" s="23" t="s">
        <v>132</v>
      </c>
      <c r="C71" t="s">
        <v>131</v>
      </c>
      <c r="D71" s="15" t="str">
        <f>VLOOKUP(C71,xWalk!C$3:D$55,2)</f>
        <v>FRL</v>
      </c>
      <c r="E71" s="22" t="str">
        <f t="shared" si="8"/>
        <v>'Chilliwack (Harrison Fall Stock)'</v>
      </c>
      <c r="F71" s="22" t="str">
        <f t="shared" si="10"/>
        <v>FRL.CHI</v>
      </c>
      <c r="G71" t="s">
        <v>119</v>
      </c>
      <c r="H71" t="s">
        <v>127</v>
      </c>
      <c r="I71" t="s">
        <v>133</v>
      </c>
      <c r="J71">
        <v>1988</v>
      </c>
      <c r="K71">
        <v>1989</v>
      </c>
      <c r="L71" s="8">
        <v>2</v>
      </c>
      <c r="M71" s="8">
        <v>5</v>
      </c>
      <c r="N71" s="8" t="s">
        <v>33</v>
      </c>
      <c r="O71" s="8">
        <v>5</v>
      </c>
      <c r="P71" s="8">
        <v>0</v>
      </c>
      <c r="Q71">
        <v>0.28703879999999998</v>
      </c>
      <c r="R71">
        <v>0.58317580000000002</v>
      </c>
      <c r="S71">
        <v>6.3184110000000002E-2</v>
      </c>
      <c r="T71">
        <v>0.60951239999999995</v>
      </c>
      <c r="U71" s="15" t="str">
        <f t="shared" si="11"/>
        <v>FRL1988</v>
      </c>
      <c r="V71">
        <f t="shared" si="12"/>
        <v>0.59656324662439253</v>
      </c>
      <c r="W71">
        <f t="shared" si="13"/>
        <v>0.57248038193606854</v>
      </c>
      <c r="Y71" s="15" t="str">
        <f t="shared" si="14"/>
        <v>CWF2004</v>
      </c>
      <c r="Z71" s="1" t="s">
        <v>63</v>
      </c>
      <c r="AA71">
        <v>2004</v>
      </c>
      <c r="AB71" t="s">
        <v>33</v>
      </c>
      <c r="AC71">
        <f t="shared" si="9"/>
        <v>0.36482078653767747</v>
      </c>
      <c r="AD71">
        <f t="shared" si="15"/>
        <v>0.23564624337447646</v>
      </c>
      <c r="AE71" s="5">
        <v>1769</v>
      </c>
      <c r="AF71" s="5">
        <v>8545</v>
      </c>
      <c r="AG71" s="5">
        <v>2401</v>
      </c>
      <c r="AH71" s="5">
        <v>0</v>
      </c>
      <c r="AI71" s="5"/>
      <c r="AJ71" s="5">
        <v>0</v>
      </c>
      <c r="AK71" s="5">
        <v>0</v>
      </c>
      <c r="AL71" s="5">
        <v>58</v>
      </c>
      <c r="AM71" s="5">
        <v>0</v>
      </c>
      <c r="AN71" s="5"/>
      <c r="AO71" s="5">
        <v>1763</v>
      </c>
      <c r="AP71" s="5">
        <v>4277</v>
      </c>
      <c r="AQ71" s="5">
        <v>872</v>
      </c>
      <c r="AR71" s="5">
        <v>0</v>
      </c>
      <c r="AS71" s="5"/>
      <c r="AT71" s="5">
        <v>9584</v>
      </c>
      <c r="AU71" s="5">
        <v>14162</v>
      </c>
      <c r="AV71" s="5">
        <v>10527</v>
      </c>
      <c r="AW71" s="5">
        <v>0</v>
      </c>
      <c r="AX71" s="5"/>
      <c r="AY71" s="5">
        <v>12715</v>
      </c>
      <c r="AZ71" s="5">
        <v>58</v>
      </c>
      <c r="BA71" s="5">
        <v>6912</v>
      </c>
      <c r="BB71" s="5">
        <v>34273</v>
      </c>
      <c r="BF71" t="s">
        <v>140</v>
      </c>
      <c r="BG71" t="s">
        <v>38</v>
      </c>
      <c r="BH71" t="s">
        <v>435</v>
      </c>
      <c r="BI71" t="s">
        <v>436</v>
      </c>
      <c r="BJ71" t="s">
        <v>142</v>
      </c>
      <c r="BK71" t="s">
        <v>143</v>
      </c>
      <c r="BL71" t="s">
        <v>144</v>
      </c>
      <c r="BM71">
        <v>1987</v>
      </c>
      <c r="BN71">
        <v>1989</v>
      </c>
      <c r="BO71">
        <v>3</v>
      </c>
      <c r="BP71">
        <v>6</v>
      </c>
      <c r="BQ71" t="s">
        <v>33</v>
      </c>
      <c r="BR71">
        <v>6</v>
      </c>
      <c r="BS71">
        <v>0</v>
      </c>
      <c r="BT71">
        <v>1.13145E-2</v>
      </c>
      <c r="BU71">
        <v>0.2350332</v>
      </c>
      <c r="BV71">
        <v>0.50208799999999998</v>
      </c>
      <c r="BW71">
        <v>0.61911389999999999</v>
      </c>
      <c r="BX71" t="s">
        <v>438</v>
      </c>
      <c r="BY71">
        <v>0.39199589533093893</v>
      </c>
      <c r="BZ71">
        <v>0.2186411385055764</v>
      </c>
    </row>
    <row r="72" spans="1:78" x14ac:dyDescent="0.25">
      <c r="A72" s="23" t="s">
        <v>132</v>
      </c>
      <c r="C72" t="s">
        <v>131</v>
      </c>
      <c r="D72" s="15" t="str">
        <f>VLOOKUP(C72,xWalk!C$3:D$55,2)</f>
        <v>FRL</v>
      </c>
      <c r="E72" s="22" t="str">
        <f t="shared" si="8"/>
        <v>'Chilliwack (Harrison Fall Stock)'</v>
      </c>
      <c r="F72" s="22" t="str">
        <f t="shared" si="10"/>
        <v>FRL.CHI</v>
      </c>
      <c r="G72" t="s">
        <v>119</v>
      </c>
      <c r="H72" t="s">
        <v>127</v>
      </c>
      <c r="I72" t="s">
        <v>133</v>
      </c>
      <c r="J72">
        <v>1989</v>
      </c>
      <c r="K72">
        <v>1990</v>
      </c>
      <c r="L72" s="8">
        <v>2</v>
      </c>
      <c r="M72" s="8">
        <v>5</v>
      </c>
      <c r="N72" s="8" t="s">
        <v>33</v>
      </c>
      <c r="O72" s="8">
        <v>5</v>
      </c>
      <c r="P72" s="8">
        <v>0</v>
      </c>
      <c r="Q72">
        <v>0.21572179999999999</v>
      </c>
      <c r="R72">
        <v>0.56375759999999997</v>
      </c>
      <c r="S72">
        <v>8.0527509999999997E-2</v>
      </c>
      <c r="T72">
        <v>0.59888710000000001</v>
      </c>
      <c r="U72" s="15" t="str">
        <f t="shared" si="11"/>
        <v>FRL1989</v>
      </c>
      <c r="V72">
        <f t="shared" si="12"/>
        <v>0.62239785477383391</v>
      </c>
      <c r="W72">
        <f t="shared" si="13"/>
        <v>0.59112054412315507</v>
      </c>
      <c r="Y72" s="15" t="str">
        <f t="shared" si="14"/>
        <v>CWF2005</v>
      </c>
      <c r="Z72" s="1" t="s">
        <v>63</v>
      </c>
      <c r="AA72">
        <v>2005</v>
      </c>
      <c r="AB72" t="s">
        <v>33</v>
      </c>
      <c r="AC72">
        <f t="shared" si="9"/>
        <v>0.3346167067720866</v>
      </c>
      <c r="AD72">
        <f t="shared" si="15"/>
        <v>0.22272749594853411</v>
      </c>
      <c r="AE72" s="5">
        <v>3331</v>
      </c>
      <c r="AF72" s="5">
        <v>9891</v>
      </c>
      <c r="AG72" s="5">
        <v>9147</v>
      </c>
      <c r="AH72" s="5">
        <v>308</v>
      </c>
      <c r="AI72" s="5"/>
      <c r="AJ72" s="5">
        <v>0</v>
      </c>
      <c r="AK72" s="5">
        <v>0</v>
      </c>
      <c r="AL72" s="5">
        <v>242</v>
      </c>
      <c r="AM72" s="5">
        <v>31</v>
      </c>
      <c r="AN72" s="5"/>
      <c r="AO72" s="5">
        <v>1125</v>
      </c>
      <c r="AP72" s="5">
        <v>4625</v>
      </c>
      <c r="AQ72" s="5">
        <v>5364</v>
      </c>
      <c r="AR72" s="5">
        <v>5</v>
      </c>
      <c r="AS72" s="5"/>
      <c r="AT72" s="5">
        <v>8907</v>
      </c>
      <c r="AU72" s="5">
        <v>21422</v>
      </c>
      <c r="AV72" s="5">
        <v>34155</v>
      </c>
      <c r="AW72" s="5">
        <v>3262</v>
      </c>
      <c r="AX72" s="5"/>
      <c r="AY72" s="5">
        <v>22677</v>
      </c>
      <c r="AZ72" s="5">
        <v>273</v>
      </c>
      <c r="BA72" s="5">
        <v>11119</v>
      </c>
      <c r="BB72" s="5">
        <v>67746</v>
      </c>
      <c r="BF72" t="s">
        <v>140</v>
      </c>
      <c r="BG72" t="s">
        <v>38</v>
      </c>
      <c r="BH72" t="s">
        <v>435</v>
      </c>
      <c r="BI72" t="s">
        <v>436</v>
      </c>
      <c r="BJ72" t="s">
        <v>142</v>
      </c>
      <c r="BK72" t="s">
        <v>143</v>
      </c>
      <c r="BL72" t="s">
        <v>144</v>
      </c>
      <c r="BM72">
        <v>1988</v>
      </c>
      <c r="BN72">
        <v>1990</v>
      </c>
      <c r="BO72">
        <v>3</v>
      </c>
      <c r="BP72">
        <v>6</v>
      </c>
      <c r="BQ72" t="s">
        <v>33</v>
      </c>
      <c r="BR72">
        <v>6</v>
      </c>
      <c r="BS72">
        <v>0</v>
      </c>
      <c r="BT72">
        <v>2.0060049999999999E-2</v>
      </c>
      <c r="BU72">
        <v>0.12638489999999999</v>
      </c>
      <c r="BV72">
        <v>0.62465389999999998</v>
      </c>
      <c r="BW72">
        <v>0.67209200000000002</v>
      </c>
      <c r="BX72" t="s">
        <v>439</v>
      </c>
      <c r="BY72">
        <v>0.36552177371934558</v>
      </c>
      <c r="BZ72">
        <v>0.2195980768565598</v>
      </c>
    </row>
    <row r="73" spans="1:78" x14ac:dyDescent="0.25">
      <c r="A73" s="23" t="s">
        <v>132</v>
      </c>
      <c r="C73" t="s">
        <v>131</v>
      </c>
      <c r="D73" s="15" t="str">
        <f>VLOOKUP(C73,xWalk!C$3:D$55,2)</f>
        <v>FRL</v>
      </c>
      <c r="E73" s="22" t="str">
        <f t="shared" si="8"/>
        <v>'Chilliwack (Harrison Fall Stock)'</v>
      </c>
      <c r="F73" s="22" t="str">
        <f t="shared" si="10"/>
        <v>FRL.CHI</v>
      </c>
      <c r="G73" t="s">
        <v>119</v>
      </c>
      <c r="H73" t="s">
        <v>127</v>
      </c>
      <c r="I73" t="s">
        <v>133</v>
      </c>
      <c r="J73">
        <v>1990</v>
      </c>
      <c r="K73">
        <v>1991</v>
      </c>
      <c r="L73" s="8">
        <v>2</v>
      </c>
      <c r="M73" s="8">
        <v>5</v>
      </c>
      <c r="N73" s="8" t="s">
        <v>33</v>
      </c>
      <c r="O73" s="8">
        <v>5</v>
      </c>
      <c r="P73" s="8">
        <v>0</v>
      </c>
      <c r="Q73">
        <v>6.4807069999999994E-2</v>
      </c>
      <c r="R73">
        <v>0.62401150000000005</v>
      </c>
      <c r="S73">
        <v>0.12923460000000001</v>
      </c>
      <c r="T73">
        <v>0.67260220000000004</v>
      </c>
      <c r="U73" s="15" t="str">
        <f t="shared" si="11"/>
        <v>FRL1990</v>
      </c>
      <c r="V73">
        <f t="shared" si="12"/>
        <v>0.57212427386058662</v>
      </c>
      <c r="W73">
        <f t="shared" si="13"/>
        <v>0.54844898494339389</v>
      </c>
      <c r="Y73" s="15" t="str">
        <f t="shared" si="14"/>
        <v>CWF2006</v>
      </c>
      <c r="Z73" s="1" t="s">
        <v>63</v>
      </c>
      <c r="AA73">
        <v>2006</v>
      </c>
      <c r="AB73" t="s">
        <v>33</v>
      </c>
      <c r="AC73">
        <f t="shared" si="9"/>
        <v>0.35865533136303379</v>
      </c>
      <c r="AD73">
        <f t="shared" si="15"/>
        <v>0.21505454810814756</v>
      </c>
      <c r="AE73" s="5">
        <v>1931</v>
      </c>
      <c r="AF73" s="5">
        <v>7152</v>
      </c>
      <c r="AG73" s="5">
        <v>7474</v>
      </c>
      <c r="AH73" s="5">
        <v>1125</v>
      </c>
      <c r="AI73" s="5"/>
      <c r="AJ73" s="5">
        <v>0</v>
      </c>
      <c r="AK73" s="5">
        <v>0</v>
      </c>
      <c r="AL73" s="5">
        <v>148</v>
      </c>
      <c r="AM73" s="5">
        <v>58</v>
      </c>
      <c r="AN73" s="5"/>
      <c r="AO73" s="5">
        <v>1150</v>
      </c>
      <c r="AP73" s="5">
        <v>7645</v>
      </c>
      <c r="AQ73" s="5">
        <v>2797</v>
      </c>
      <c r="AR73" s="5">
        <v>9</v>
      </c>
      <c r="AS73" s="5"/>
      <c r="AT73" s="5">
        <v>9539</v>
      </c>
      <c r="AU73" s="5">
        <v>19191</v>
      </c>
      <c r="AV73" s="5">
        <v>17742</v>
      </c>
      <c r="AW73" s="5">
        <v>6260</v>
      </c>
      <c r="AX73" s="5"/>
      <c r="AY73" s="5">
        <v>17682</v>
      </c>
      <c r="AZ73" s="5">
        <v>206</v>
      </c>
      <c r="BA73" s="5">
        <v>11601</v>
      </c>
      <c r="BB73" s="5">
        <v>52732</v>
      </c>
      <c r="BF73" t="s">
        <v>140</v>
      </c>
      <c r="BG73" t="s">
        <v>38</v>
      </c>
      <c r="BH73" t="s">
        <v>435</v>
      </c>
      <c r="BI73" t="s">
        <v>436</v>
      </c>
      <c r="BJ73" t="s">
        <v>142</v>
      </c>
      <c r="BK73" t="s">
        <v>143</v>
      </c>
      <c r="BL73" t="s">
        <v>144</v>
      </c>
      <c r="BM73">
        <v>1989</v>
      </c>
      <c r="BN73">
        <v>1991</v>
      </c>
      <c r="BO73">
        <v>3</v>
      </c>
      <c r="BP73">
        <v>6</v>
      </c>
      <c r="BQ73" t="s">
        <v>33</v>
      </c>
      <c r="BR73">
        <v>6</v>
      </c>
      <c r="BS73">
        <v>0</v>
      </c>
      <c r="BT73">
        <v>8.3644400000000008E-3</v>
      </c>
      <c r="BU73">
        <v>0.2405089</v>
      </c>
      <c r="BV73">
        <v>0.38379039999999998</v>
      </c>
      <c r="BW73">
        <v>0.53199430000000003</v>
      </c>
      <c r="BX73" t="s">
        <v>440</v>
      </c>
      <c r="BY73">
        <v>0.43403046910904264</v>
      </c>
      <c r="BZ73">
        <v>0.24057700618024927</v>
      </c>
    </row>
    <row r="74" spans="1:78" x14ac:dyDescent="0.25">
      <c r="A74" s="23" t="s">
        <v>132</v>
      </c>
      <c r="C74" t="s">
        <v>131</v>
      </c>
      <c r="D74" s="15" t="str">
        <f>VLOOKUP(C74,xWalk!C$3:D$55,2)</f>
        <v>FRL</v>
      </c>
      <c r="E74" s="22" t="str">
        <f t="shared" si="8"/>
        <v>'Chilliwack (Harrison Fall Stock)'</v>
      </c>
      <c r="F74" s="22" t="str">
        <f t="shared" si="10"/>
        <v>FRL.CHI</v>
      </c>
      <c r="G74" t="s">
        <v>119</v>
      </c>
      <c r="H74" t="s">
        <v>127</v>
      </c>
      <c r="I74" t="s">
        <v>133</v>
      </c>
      <c r="J74">
        <v>1991</v>
      </c>
      <c r="K74">
        <v>1992</v>
      </c>
      <c r="L74" s="8">
        <v>2</v>
      </c>
      <c r="M74" s="8">
        <v>5</v>
      </c>
      <c r="N74" s="8" t="s">
        <v>33</v>
      </c>
      <c r="O74" s="8">
        <v>5</v>
      </c>
      <c r="P74" s="8">
        <v>0</v>
      </c>
      <c r="Q74">
        <v>1.687197E-2</v>
      </c>
      <c r="R74">
        <v>0.2465089</v>
      </c>
      <c r="S74">
        <v>9.4819570000000006E-2</v>
      </c>
      <c r="T74">
        <v>0.31795459999999998</v>
      </c>
      <c r="U74" s="15" t="str">
        <f t="shared" si="11"/>
        <v>FRL1991</v>
      </c>
      <c r="V74">
        <f t="shared" si="12"/>
        <v>0.47542378768931498</v>
      </c>
      <c r="W74">
        <f t="shared" si="13"/>
        <v>0.4425455050715576</v>
      </c>
      <c r="Y74" s="15" t="str">
        <f t="shared" si="14"/>
        <v>CWF2007</v>
      </c>
      <c r="Z74" s="1" t="s">
        <v>63</v>
      </c>
      <c r="AA74">
        <v>2007</v>
      </c>
      <c r="AB74" t="s">
        <v>33</v>
      </c>
      <c r="AC74">
        <f t="shared" si="9"/>
        <v>0.43376076534146379</v>
      </c>
      <c r="AD74">
        <f t="shared" si="15"/>
        <v>0.31800505064278428</v>
      </c>
      <c r="AE74" s="5">
        <v>3268</v>
      </c>
      <c r="AF74" s="5">
        <v>24478</v>
      </c>
      <c r="AG74" s="5">
        <v>29030</v>
      </c>
      <c r="AH74" s="5">
        <v>1528</v>
      </c>
      <c r="AI74" s="5"/>
      <c r="AJ74" s="5">
        <v>0</v>
      </c>
      <c r="AK74" s="5">
        <v>0</v>
      </c>
      <c r="AL74" s="5">
        <v>553</v>
      </c>
      <c r="AM74" s="5">
        <v>1</v>
      </c>
      <c r="AN74" s="5"/>
      <c r="AO74" s="5">
        <v>1784</v>
      </c>
      <c r="AP74" s="5">
        <v>7399</v>
      </c>
      <c r="AQ74" s="5">
        <v>11472</v>
      </c>
      <c r="AR74" s="5">
        <v>14</v>
      </c>
      <c r="AS74" s="5"/>
      <c r="AT74" s="5">
        <v>8224</v>
      </c>
      <c r="AU74" s="5">
        <v>19133</v>
      </c>
      <c r="AV74" s="5">
        <v>66465</v>
      </c>
      <c r="AW74" s="5">
        <v>9994</v>
      </c>
      <c r="AX74" s="5"/>
      <c r="AY74" s="5">
        <v>58304</v>
      </c>
      <c r="AZ74" s="5">
        <v>554</v>
      </c>
      <c r="BA74" s="5">
        <v>20669</v>
      </c>
      <c r="BB74" s="5">
        <v>103816</v>
      </c>
      <c r="BF74" t="s">
        <v>140</v>
      </c>
      <c r="BG74" t="s">
        <v>38</v>
      </c>
      <c r="BH74" t="s">
        <v>435</v>
      </c>
      <c r="BI74" t="s">
        <v>436</v>
      </c>
      <c r="BJ74" t="s">
        <v>142</v>
      </c>
      <c r="BK74" t="s">
        <v>143</v>
      </c>
      <c r="BL74" t="s">
        <v>144</v>
      </c>
      <c r="BM74">
        <v>1990</v>
      </c>
      <c r="BN74">
        <v>1992</v>
      </c>
      <c r="BO74">
        <v>3</v>
      </c>
      <c r="BP74">
        <v>6</v>
      </c>
      <c r="BQ74" t="s">
        <v>33</v>
      </c>
      <c r="BR74">
        <v>6</v>
      </c>
      <c r="BS74">
        <v>0</v>
      </c>
      <c r="BT74">
        <v>2.520037E-2</v>
      </c>
      <c r="BU74">
        <v>7.4660989999999997E-2</v>
      </c>
      <c r="BV74">
        <v>0.31913239999999998</v>
      </c>
      <c r="BW74">
        <v>0.36996669999999998</v>
      </c>
      <c r="BX74" t="s">
        <v>441</v>
      </c>
      <c r="BY74">
        <v>0.37620800319112285</v>
      </c>
      <c r="BZ74">
        <v>0.23234154684846398</v>
      </c>
    </row>
    <row r="75" spans="1:78" x14ac:dyDescent="0.25">
      <c r="A75" s="23" t="s">
        <v>132</v>
      </c>
      <c r="C75" t="s">
        <v>131</v>
      </c>
      <c r="D75" s="15" t="str">
        <f>VLOOKUP(C75,xWalk!C$3:D$55,2)</f>
        <v>FRL</v>
      </c>
      <c r="E75" s="22" t="str">
        <f t="shared" si="8"/>
        <v>'Chilliwack (Harrison Fall Stock)'</v>
      </c>
      <c r="F75" s="22" t="str">
        <f t="shared" si="10"/>
        <v>FRL.CHI</v>
      </c>
      <c r="G75" t="s">
        <v>119</v>
      </c>
      <c r="H75" t="s">
        <v>127</v>
      </c>
      <c r="I75" t="s">
        <v>133</v>
      </c>
      <c r="J75">
        <v>1992</v>
      </c>
      <c r="K75">
        <v>1993</v>
      </c>
      <c r="L75" s="8">
        <v>2</v>
      </c>
      <c r="M75" s="8">
        <v>5</v>
      </c>
      <c r="N75" s="8" t="s">
        <v>33</v>
      </c>
      <c r="O75" s="8">
        <v>5</v>
      </c>
      <c r="P75" s="8">
        <v>0</v>
      </c>
      <c r="Q75">
        <v>5.6135339999999999E-2</v>
      </c>
      <c r="R75">
        <v>0.28612989999999999</v>
      </c>
      <c r="S75">
        <v>4.3599989999999998E-2</v>
      </c>
      <c r="T75">
        <v>0.3172547</v>
      </c>
      <c r="U75" s="15" t="str">
        <f t="shared" si="11"/>
        <v>FRL1992</v>
      </c>
      <c r="V75">
        <f t="shared" si="12"/>
        <v>0.43879602905261822</v>
      </c>
      <c r="W75">
        <f t="shared" si="13"/>
        <v>0.37925719179168382</v>
      </c>
      <c r="Y75" s="15" t="str">
        <f t="shared" si="14"/>
        <v>CWF2008</v>
      </c>
      <c r="Z75" s="1" t="s">
        <v>63</v>
      </c>
      <c r="AA75">
        <v>2008</v>
      </c>
      <c r="AB75" t="s">
        <v>34</v>
      </c>
      <c r="AC75" t="str">
        <f t="shared" si="9"/>
        <v>NA</v>
      </c>
      <c r="AD75" t="str">
        <f t="shared" si="15"/>
        <v>NA</v>
      </c>
      <c r="AE75" s="5">
        <v>1779</v>
      </c>
      <c r="AF75" s="5">
        <v>12970</v>
      </c>
      <c r="AG75" s="5">
        <v>12746</v>
      </c>
      <c r="AH75" s="5"/>
      <c r="AI75" s="5"/>
      <c r="AJ75" s="5">
        <v>0</v>
      </c>
      <c r="AK75" s="5">
        <v>0</v>
      </c>
      <c r="AL75" s="5">
        <v>77</v>
      </c>
      <c r="AM75" s="5"/>
      <c r="AN75" s="5"/>
      <c r="AO75" s="5">
        <v>2119</v>
      </c>
      <c r="AP75" s="5">
        <v>8996</v>
      </c>
      <c r="AQ75" s="5">
        <v>3428</v>
      </c>
      <c r="AR75" s="5"/>
      <c r="AS75" s="5"/>
      <c r="AT75" s="5">
        <v>9441</v>
      </c>
      <c r="AU75" s="5">
        <v>20323</v>
      </c>
      <c r="AV75" s="5">
        <v>25825</v>
      </c>
      <c r="AW75" s="5"/>
      <c r="AX75" s="5"/>
      <c r="AY75" s="5">
        <v>27495</v>
      </c>
      <c r="AZ75" s="5">
        <v>77</v>
      </c>
      <c r="BA75" s="5">
        <v>14543</v>
      </c>
      <c r="BB75" s="5">
        <v>55589</v>
      </c>
      <c r="BF75" t="s">
        <v>140</v>
      </c>
      <c r="BG75" t="s">
        <v>38</v>
      </c>
      <c r="BH75" t="s">
        <v>435</v>
      </c>
      <c r="BI75" t="s">
        <v>436</v>
      </c>
      <c r="BJ75" t="s">
        <v>142</v>
      </c>
      <c r="BK75" t="s">
        <v>143</v>
      </c>
      <c r="BL75" t="s">
        <v>144</v>
      </c>
      <c r="BM75">
        <v>1991</v>
      </c>
      <c r="BN75">
        <v>1993</v>
      </c>
      <c r="BO75">
        <v>3</v>
      </c>
      <c r="BP75">
        <v>6</v>
      </c>
      <c r="BQ75" t="s">
        <v>33</v>
      </c>
      <c r="BR75">
        <v>6</v>
      </c>
      <c r="BS75">
        <v>0</v>
      </c>
      <c r="BT75">
        <v>1.6957389999999999E-2</v>
      </c>
      <c r="BU75">
        <v>0.12981760000000001</v>
      </c>
      <c r="BV75">
        <v>0.24040829999999999</v>
      </c>
      <c r="BW75">
        <v>0.3390167</v>
      </c>
      <c r="BX75" t="s">
        <v>442</v>
      </c>
      <c r="BY75">
        <v>0.28348473548434422</v>
      </c>
      <c r="BZ75">
        <v>0.1923255614920957</v>
      </c>
    </row>
    <row r="76" spans="1:78" x14ac:dyDescent="0.25">
      <c r="A76" s="23" t="s">
        <v>132</v>
      </c>
      <c r="C76" t="s">
        <v>131</v>
      </c>
      <c r="D76" s="15" t="str">
        <f>VLOOKUP(C76,xWalk!C$3:D$55,2)</f>
        <v>FRL</v>
      </c>
      <c r="E76" s="22" t="str">
        <f t="shared" si="8"/>
        <v>'Chilliwack (Harrison Fall Stock)'</v>
      </c>
      <c r="F76" s="22" t="str">
        <f t="shared" si="10"/>
        <v>FRL.CHI</v>
      </c>
      <c r="G76" t="s">
        <v>119</v>
      </c>
      <c r="H76" t="s">
        <v>127</v>
      </c>
      <c r="I76" t="s">
        <v>133</v>
      </c>
      <c r="J76">
        <v>1993</v>
      </c>
      <c r="K76">
        <v>1994</v>
      </c>
      <c r="L76" s="8">
        <v>2</v>
      </c>
      <c r="M76" s="8">
        <v>5</v>
      </c>
      <c r="N76" s="8" t="s">
        <v>33</v>
      </c>
      <c r="O76" s="8">
        <v>5</v>
      </c>
      <c r="P76" s="8">
        <v>0</v>
      </c>
      <c r="Q76">
        <v>5.5461139999999999E-2</v>
      </c>
      <c r="R76">
        <v>0.33254790000000001</v>
      </c>
      <c r="S76">
        <v>8.2522979999999996E-2</v>
      </c>
      <c r="T76">
        <v>0.38762799999999997</v>
      </c>
      <c r="U76" s="15" t="str">
        <f t="shared" si="11"/>
        <v>FRL1993</v>
      </c>
      <c r="V76">
        <f t="shared" si="12"/>
        <v>0.41605991015849847</v>
      </c>
      <c r="W76">
        <f t="shared" si="13"/>
        <v>0.28616357799417275</v>
      </c>
      <c r="Y76" s="15" t="str">
        <f t="shared" si="14"/>
        <v>CWF2009</v>
      </c>
      <c r="Z76" s="1" t="s">
        <v>63</v>
      </c>
      <c r="AA76">
        <v>2009</v>
      </c>
      <c r="AB76" t="s">
        <v>34</v>
      </c>
      <c r="AC76" t="str">
        <f t="shared" si="9"/>
        <v>NA</v>
      </c>
      <c r="AD76" t="str">
        <f t="shared" si="15"/>
        <v>NA</v>
      </c>
      <c r="AE76" s="5">
        <v>2067</v>
      </c>
      <c r="AF76" s="5">
        <v>19330</v>
      </c>
      <c r="AG76" s="5"/>
      <c r="AH76" s="5"/>
      <c r="AI76" s="5"/>
      <c r="AJ76" s="5">
        <v>0</v>
      </c>
      <c r="AK76" s="5">
        <v>0</v>
      </c>
      <c r="AL76" s="5"/>
      <c r="AM76" s="5"/>
      <c r="AN76" s="5"/>
      <c r="AO76" s="5">
        <v>2325</v>
      </c>
      <c r="AP76" s="5">
        <v>7379</v>
      </c>
      <c r="AQ76" s="5"/>
      <c r="AR76" s="5"/>
      <c r="AS76" s="5"/>
      <c r="AT76" s="5">
        <v>9842</v>
      </c>
      <c r="AU76" s="5">
        <v>21519</v>
      </c>
      <c r="AV76" s="5"/>
      <c r="AW76" s="5"/>
      <c r="AX76" s="5"/>
      <c r="AY76" s="5">
        <v>21397</v>
      </c>
      <c r="AZ76" s="5">
        <v>0</v>
      </c>
      <c r="BA76" s="5">
        <v>9704</v>
      </c>
      <c r="BB76" s="5">
        <v>31361</v>
      </c>
      <c r="BF76" t="s">
        <v>140</v>
      </c>
      <c r="BG76" t="s">
        <v>38</v>
      </c>
      <c r="BH76" t="s">
        <v>435</v>
      </c>
      <c r="BI76" t="s">
        <v>436</v>
      </c>
      <c r="BJ76" t="s">
        <v>142</v>
      </c>
      <c r="BK76" t="s">
        <v>143</v>
      </c>
      <c r="BL76" t="s">
        <v>144</v>
      </c>
      <c r="BM76">
        <v>1992</v>
      </c>
      <c r="BN76">
        <v>1994</v>
      </c>
      <c r="BO76">
        <v>3</v>
      </c>
      <c r="BP76">
        <v>6</v>
      </c>
      <c r="BQ76" t="s">
        <v>33</v>
      </c>
      <c r="BR76">
        <v>6</v>
      </c>
      <c r="BS76">
        <v>0</v>
      </c>
      <c r="BT76">
        <v>1.812418E-2</v>
      </c>
      <c r="BU76">
        <v>0.12264940000000001</v>
      </c>
      <c r="BV76">
        <v>0.39413019999999999</v>
      </c>
      <c r="BW76">
        <v>0.46843980000000002</v>
      </c>
      <c r="BX76" t="s">
        <v>443</v>
      </c>
      <c r="BY76">
        <v>0.26592814895270844</v>
      </c>
      <c r="BZ76">
        <v>0.16970292850414129</v>
      </c>
    </row>
    <row r="77" spans="1:78" x14ac:dyDescent="0.25">
      <c r="A77" s="23" t="s">
        <v>132</v>
      </c>
      <c r="C77" t="s">
        <v>131</v>
      </c>
      <c r="D77" s="15" t="str">
        <f>VLOOKUP(C77,xWalk!C$3:D$55,2)</f>
        <v>FRL</v>
      </c>
      <c r="E77" s="22" t="str">
        <f t="shared" si="8"/>
        <v>'Chilliwack (Harrison Fall Stock)'</v>
      </c>
      <c r="F77" s="22" t="str">
        <f t="shared" si="10"/>
        <v>FRL.CHI</v>
      </c>
      <c r="G77" t="s">
        <v>119</v>
      </c>
      <c r="H77" t="s">
        <v>127</v>
      </c>
      <c r="I77" t="s">
        <v>133</v>
      </c>
      <c r="J77">
        <v>1994</v>
      </c>
      <c r="K77">
        <v>1995</v>
      </c>
      <c r="L77" s="8">
        <v>2</v>
      </c>
      <c r="M77" s="8">
        <v>5</v>
      </c>
      <c r="N77" s="8" t="s">
        <v>33</v>
      </c>
      <c r="O77" s="8">
        <v>5</v>
      </c>
      <c r="P77" s="8">
        <v>0</v>
      </c>
      <c r="Q77">
        <v>0.1175587</v>
      </c>
      <c r="R77">
        <v>0.29508659999999998</v>
      </c>
      <c r="S77">
        <v>3.8877250000000002E-2</v>
      </c>
      <c r="T77">
        <v>0.32249169999999999</v>
      </c>
      <c r="U77" s="15" t="str">
        <f t="shared" si="11"/>
        <v>FRL1994</v>
      </c>
      <c r="V77">
        <f t="shared" si="12"/>
        <v>0.3159582841401023</v>
      </c>
      <c r="W77">
        <f t="shared" si="13"/>
        <v>0.22626024113627419</v>
      </c>
      <c r="Y77" s="15" t="str">
        <f t="shared" si="14"/>
        <v>CWF2010</v>
      </c>
      <c r="Z77" s="14" t="s">
        <v>63</v>
      </c>
      <c r="AA77">
        <v>2010</v>
      </c>
      <c r="AB77" t="s">
        <v>34</v>
      </c>
      <c r="AC77" t="str">
        <f t="shared" si="9"/>
        <v>NA</v>
      </c>
      <c r="AD77" t="str">
        <f t="shared" si="15"/>
        <v>NA</v>
      </c>
      <c r="AE77" s="5">
        <v>1150</v>
      </c>
      <c r="AF77" s="5"/>
      <c r="AG77" s="5"/>
      <c r="AH77" s="5"/>
      <c r="AI77" s="5"/>
      <c r="AJ77" s="5">
        <v>0</v>
      </c>
      <c r="AK77" s="5"/>
      <c r="AL77" s="5"/>
      <c r="AM77" s="5"/>
      <c r="AN77" s="5"/>
      <c r="AO77" s="5">
        <v>1238</v>
      </c>
      <c r="AP77" s="5"/>
      <c r="AQ77" s="5"/>
      <c r="AR77" s="5"/>
      <c r="AS77" s="5"/>
      <c r="AT77" s="5">
        <v>6832</v>
      </c>
      <c r="AU77" s="5"/>
      <c r="AV77" s="5"/>
      <c r="AW77" s="5"/>
      <c r="AX77" s="5"/>
      <c r="AY77" s="5">
        <v>1150</v>
      </c>
      <c r="AZ77" s="5">
        <v>0</v>
      </c>
      <c r="BA77" s="5">
        <v>1238</v>
      </c>
      <c r="BB77" s="5">
        <v>6832</v>
      </c>
      <c r="BF77" t="s">
        <v>140</v>
      </c>
      <c r="BG77" t="s">
        <v>38</v>
      </c>
      <c r="BH77" t="s">
        <v>435</v>
      </c>
      <c r="BI77" t="s">
        <v>436</v>
      </c>
      <c r="BJ77" t="s">
        <v>142</v>
      </c>
      <c r="BK77" t="s">
        <v>143</v>
      </c>
      <c r="BL77" t="s">
        <v>144</v>
      </c>
      <c r="BM77">
        <v>1993</v>
      </c>
      <c r="BN77">
        <v>1995</v>
      </c>
      <c r="BO77">
        <v>3</v>
      </c>
      <c r="BP77">
        <v>6</v>
      </c>
      <c r="BQ77" t="s">
        <v>33</v>
      </c>
      <c r="BR77">
        <v>6</v>
      </c>
      <c r="BS77">
        <v>0</v>
      </c>
      <c r="BT77">
        <v>2.544629E-2</v>
      </c>
      <c r="BU77">
        <v>0.1069087</v>
      </c>
      <c r="BV77">
        <v>0.5487109</v>
      </c>
      <c r="BW77">
        <v>0.59695759999999998</v>
      </c>
      <c r="BX77" t="s">
        <v>444</v>
      </c>
      <c r="BY77">
        <v>0.38193935939315549</v>
      </c>
      <c r="BZ77">
        <v>0.19553197553329094</v>
      </c>
    </row>
    <row r="78" spans="1:78" x14ac:dyDescent="0.25">
      <c r="A78" s="23" t="s">
        <v>132</v>
      </c>
      <c r="C78" t="s">
        <v>131</v>
      </c>
      <c r="D78" s="15" t="str">
        <f>VLOOKUP(C78,xWalk!C$3:D$55,2)</f>
        <v>FRL</v>
      </c>
      <c r="E78" s="22" t="str">
        <f t="shared" si="8"/>
        <v>'Chilliwack (Harrison Fall Stock)'</v>
      </c>
      <c r="F78" s="22" t="str">
        <f t="shared" si="10"/>
        <v>FRL.CHI</v>
      </c>
      <c r="G78" t="s">
        <v>119</v>
      </c>
      <c r="H78" t="s">
        <v>127</v>
      </c>
      <c r="I78" t="s">
        <v>133</v>
      </c>
      <c r="J78">
        <v>1995</v>
      </c>
      <c r="K78">
        <v>1996</v>
      </c>
      <c r="L78" s="8">
        <v>2</v>
      </c>
      <c r="M78" s="8">
        <v>5</v>
      </c>
      <c r="N78" s="8" t="s">
        <v>33</v>
      </c>
      <c r="O78" s="8">
        <v>5</v>
      </c>
      <c r="P78" s="8">
        <v>0</v>
      </c>
      <c r="Q78">
        <v>3.8829620000000002E-2</v>
      </c>
      <c r="R78">
        <v>0.21218010000000001</v>
      </c>
      <c r="S78">
        <v>3.522314E-2</v>
      </c>
      <c r="T78">
        <v>0.23992959999999999</v>
      </c>
      <c r="U78" s="15" t="str">
        <f t="shared" si="11"/>
        <v>FRL1995</v>
      </c>
      <c r="V78">
        <f t="shared" si="12"/>
        <v>0.27493976157156536</v>
      </c>
      <c r="W78">
        <f t="shared" si="13"/>
        <v>0.2433632508759562</v>
      </c>
      <c r="Y78" s="15" t="str">
        <f t="shared" si="14"/>
        <v>CWS1973</v>
      </c>
      <c r="Z78" s="1" t="s">
        <v>66</v>
      </c>
      <c r="AA78">
        <v>1973</v>
      </c>
      <c r="AB78" t="s">
        <v>34</v>
      </c>
      <c r="AC78" t="str">
        <f t="shared" si="9"/>
        <v>NA</v>
      </c>
      <c r="AD78" t="str">
        <f t="shared" si="15"/>
        <v>NA</v>
      </c>
      <c r="AE78" s="5"/>
      <c r="AF78" s="5"/>
      <c r="AG78" s="5"/>
      <c r="AH78" s="5"/>
      <c r="AI78" s="5">
        <v>0</v>
      </c>
      <c r="AJ78" s="5"/>
      <c r="AK78" s="5"/>
      <c r="AL78" s="5"/>
      <c r="AM78" s="5"/>
      <c r="AN78" s="5">
        <v>0</v>
      </c>
      <c r="AO78" s="5"/>
      <c r="AP78" s="5"/>
      <c r="AQ78" s="5"/>
      <c r="AR78" s="5"/>
      <c r="AS78" s="5">
        <v>0</v>
      </c>
      <c r="AT78" s="5"/>
      <c r="AU78" s="5"/>
      <c r="AV78" s="5"/>
      <c r="AW78" s="5"/>
      <c r="AX78" s="5">
        <v>47</v>
      </c>
      <c r="AY78" s="5">
        <v>0</v>
      </c>
      <c r="AZ78" s="5">
        <v>0</v>
      </c>
      <c r="BA78" s="5">
        <v>0</v>
      </c>
      <c r="BB78" s="5">
        <v>47</v>
      </c>
      <c r="BF78" t="s">
        <v>140</v>
      </c>
      <c r="BG78" t="s">
        <v>38</v>
      </c>
      <c r="BH78" t="s">
        <v>435</v>
      </c>
      <c r="BI78" t="s">
        <v>436</v>
      </c>
      <c r="BJ78" t="s">
        <v>142</v>
      </c>
      <c r="BK78" t="s">
        <v>143</v>
      </c>
      <c r="BL78" t="s">
        <v>144</v>
      </c>
      <c r="BM78">
        <v>1994</v>
      </c>
      <c r="BN78">
        <v>1996</v>
      </c>
      <c r="BO78">
        <v>3</v>
      </c>
      <c r="BP78">
        <v>6</v>
      </c>
      <c r="BQ78" t="s">
        <v>33</v>
      </c>
      <c r="BR78">
        <v>6</v>
      </c>
      <c r="BS78">
        <v>0</v>
      </c>
      <c r="BT78">
        <v>1.56719E-3</v>
      </c>
      <c r="BU78">
        <v>2.7516720000000001E-2</v>
      </c>
      <c r="BV78">
        <v>0.37183300000000002</v>
      </c>
      <c r="BW78">
        <v>0.38911810000000002</v>
      </c>
      <c r="BX78" t="s">
        <v>445</v>
      </c>
      <c r="BY78">
        <v>0.23637107819215086</v>
      </c>
      <c r="BZ78">
        <v>0.17497599294743635</v>
      </c>
    </row>
    <row r="79" spans="1:78" x14ac:dyDescent="0.25">
      <c r="A79" s="23" t="s">
        <v>132</v>
      </c>
      <c r="C79" t="s">
        <v>131</v>
      </c>
      <c r="D79" s="15" t="str">
        <f>VLOOKUP(C79,xWalk!C$3:D$55,2)</f>
        <v>FRL</v>
      </c>
      <c r="E79" s="22" t="str">
        <f t="shared" si="8"/>
        <v>'Chilliwack (Harrison Fall Stock)'</v>
      </c>
      <c r="F79" s="22" t="str">
        <f t="shared" si="10"/>
        <v>FRL.CHI</v>
      </c>
      <c r="G79" t="s">
        <v>119</v>
      </c>
      <c r="H79" t="s">
        <v>127</v>
      </c>
      <c r="I79" t="s">
        <v>133</v>
      </c>
      <c r="J79">
        <v>1996</v>
      </c>
      <c r="K79">
        <v>1997</v>
      </c>
      <c r="L79" s="8">
        <v>2</v>
      </c>
      <c r="M79" s="8">
        <v>5</v>
      </c>
      <c r="N79" s="8" t="s">
        <v>33</v>
      </c>
      <c r="O79" s="8">
        <v>5</v>
      </c>
      <c r="P79" s="8">
        <v>0</v>
      </c>
      <c r="Q79">
        <v>0.14338580000000001</v>
      </c>
      <c r="R79">
        <v>0.25739980000000001</v>
      </c>
      <c r="S79">
        <v>2.904851E-2</v>
      </c>
      <c r="T79">
        <v>0.27897119999999997</v>
      </c>
      <c r="U79" s="15" t="str">
        <f t="shared" si="11"/>
        <v>FRL1996</v>
      </c>
      <c r="V79">
        <f t="shared" si="12"/>
        <v>0.27184746265545195</v>
      </c>
      <c r="W79">
        <f t="shared" si="13"/>
        <v>0.22855210864062905</v>
      </c>
      <c r="Y79" s="15" t="str">
        <f t="shared" si="14"/>
        <v>CWS1974</v>
      </c>
      <c r="Z79" s="1" t="s">
        <v>66</v>
      </c>
      <c r="AA79">
        <v>1974</v>
      </c>
      <c r="AB79" t="s">
        <v>34</v>
      </c>
      <c r="AC79" t="str">
        <f t="shared" si="9"/>
        <v>NA</v>
      </c>
      <c r="AD79" t="str">
        <f t="shared" si="15"/>
        <v>NA</v>
      </c>
      <c r="AE79" s="5"/>
      <c r="AF79" s="5"/>
      <c r="AG79" s="5"/>
      <c r="AH79" s="5">
        <v>470</v>
      </c>
      <c r="AI79" s="5">
        <v>0</v>
      </c>
      <c r="AJ79" s="5"/>
      <c r="AK79" s="5"/>
      <c r="AL79" s="5"/>
      <c r="AM79" s="5">
        <v>0</v>
      </c>
      <c r="AN79" s="5">
        <v>0</v>
      </c>
      <c r="AO79" s="5"/>
      <c r="AP79" s="5"/>
      <c r="AQ79" s="5"/>
      <c r="AR79" s="5">
        <v>2483</v>
      </c>
      <c r="AS79" s="5">
        <v>0</v>
      </c>
      <c r="AT79" s="5"/>
      <c r="AU79" s="5"/>
      <c r="AV79" s="5"/>
      <c r="AW79" s="5">
        <v>3077</v>
      </c>
      <c r="AX79" s="5">
        <v>48</v>
      </c>
      <c r="AY79" s="5">
        <v>470</v>
      </c>
      <c r="AZ79" s="5">
        <v>0</v>
      </c>
      <c r="BA79" s="5">
        <v>2483</v>
      </c>
      <c r="BB79" s="5">
        <v>3125</v>
      </c>
      <c r="BF79" t="s">
        <v>140</v>
      </c>
      <c r="BG79" t="s">
        <v>38</v>
      </c>
      <c r="BH79" t="s">
        <v>435</v>
      </c>
      <c r="BI79" t="s">
        <v>436</v>
      </c>
      <c r="BJ79" t="s">
        <v>142</v>
      </c>
      <c r="BK79" t="s">
        <v>143</v>
      </c>
      <c r="BL79" t="s">
        <v>144</v>
      </c>
      <c r="BM79">
        <v>1995</v>
      </c>
      <c r="BN79">
        <v>1997</v>
      </c>
      <c r="BO79">
        <v>3</v>
      </c>
      <c r="BP79">
        <v>6</v>
      </c>
      <c r="BQ79" t="s">
        <v>33</v>
      </c>
      <c r="BR79">
        <v>6</v>
      </c>
      <c r="BS79">
        <v>0</v>
      </c>
      <c r="BT79">
        <v>2.9914899999999999E-3</v>
      </c>
      <c r="BU79">
        <v>0.1855946</v>
      </c>
      <c r="BV79">
        <v>0.47847269999999997</v>
      </c>
      <c r="BW79">
        <v>0.57526529999999998</v>
      </c>
      <c r="BX79" t="s">
        <v>446</v>
      </c>
      <c r="BY79">
        <v>0.18403083926264635</v>
      </c>
      <c r="BZ79">
        <v>0.14371151072744298</v>
      </c>
    </row>
    <row r="80" spans="1:78" x14ac:dyDescent="0.25">
      <c r="A80" s="23" t="s">
        <v>132</v>
      </c>
      <c r="C80" t="s">
        <v>131</v>
      </c>
      <c r="D80" s="15" t="str">
        <f>VLOOKUP(C80,xWalk!C$3:D$55,2)</f>
        <v>FRL</v>
      </c>
      <c r="E80" s="22" t="str">
        <f t="shared" si="8"/>
        <v>'Chilliwack (Harrison Fall Stock)'</v>
      </c>
      <c r="F80" s="22" t="str">
        <f t="shared" si="10"/>
        <v>FRL.CHI</v>
      </c>
      <c r="G80" t="s">
        <v>119</v>
      </c>
      <c r="H80" t="s">
        <v>127</v>
      </c>
      <c r="I80" t="s">
        <v>133</v>
      </c>
      <c r="J80">
        <v>1997</v>
      </c>
      <c r="K80">
        <v>1998</v>
      </c>
      <c r="L80" s="8">
        <v>2</v>
      </c>
      <c r="M80" s="8">
        <v>5</v>
      </c>
      <c r="N80" s="8" t="s">
        <v>33</v>
      </c>
      <c r="O80" s="8">
        <v>5</v>
      </c>
      <c r="P80" s="8">
        <v>0</v>
      </c>
      <c r="Q80">
        <v>3.4046109999999997E-2</v>
      </c>
      <c r="R80">
        <v>0.2424077</v>
      </c>
      <c r="S80">
        <v>9.4785969999999997E-2</v>
      </c>
      <c r="T80">
        <v>0.31421680000000002</v>
      </c>
      <c r="U80" s="15" t="str">
        <f t="shared" si="11"/>
        <v>FRL1997</v>
      </c>
      <c r="V80">
        <f t="shared" si="12"/>
        <v>0.32203333646403653</v>
      </c>
      <c r="W80">
        <f t="shared" si="13"/>
        <v>0.29276310337397721</v>
      </c>
      <c r="Y80" s="15" t="str">
        <f t="shared" si="14"/>
        <v>CWS1975</v>
      </c>
      <c r="Z80" s="1" t="s">
        <v>66</v>
      </c>
      <c r="AA80">
        <v>1975</v>
      </c>
      <c r="AB80" t="s">
        <v>34</v>
      </c>
      <c r="AC80" t="str">
        <f t="shared" si="9"/>
        <v>NA</v>
      </c>
      <c r="AD80" t="str">
        <f t="shared" si="15"/>
        <v>NA</v>
      </c>
      <c r="AE80" s="5"/>
      <c r="AF80" s="5"/>
      <c r="AG80" s="5">
        <v>9809</v>
      </c>
      <c r="AH80" s="5">
        <v>548</v>
      </c>
      <c r="AI80" s="5">
        <v>0</v>
      </c>
      <c r="AJ80" s="5"/>
      <c r="AK80" s="5"/>
      <c r="AL80" s="5">
        <v>0</v>
      </c>
      <c r="AM80" s="5">
        <v>0</v>
      </c>
      <c r="AN80" s="5">
        <v>0</v>
      </c>
      <c r="AO80" s="5"/>
      <c r="AP80" s="5"/>
      <c r="AQ80" s="5">
        <v>8525</v>
      </c>
      <c r="AR80" s="5">
        <v>2931</v>
      </c>
      <c r="AS80" s="5">
        <v>0</v>
      </c>
      <c r="AT80" s="5"/>
      <c r="AU80" s="5"/>
      <c r="AV80" s="5">
        <v>8780</v>
      </c>
      <c r="AW80" s="5">
        <v>3634</v>
      </c>
      <c r="AX80" s="5">
        <v>57</v>
      </c>
      <c r="AY80" s="5">
        <v>10357</v>
      </c>
      <c r="AZ80" s="5">
        <v>0</v>
      </c>
      <c r="BA80" s="5">
        <v>11456</v>
      </c>
      <c r="BB80" s="5">
        <v>12471</v>
      </c>
      <c r="BF80" t="s">
        <v>140</v>
      </c>
      <c r="BG80" t="s">
        <v>38</v>
      </c>
      <c r="BH80" t="s">
        <v>435</v>
      </c>
      <c r="BI80" t="s">
        <v>436</v>
      </c>
      <c r="BJ80" t="s">
        <v>142</v>
      </c>
      <c r="BK80" t="s">
        <v>143</v>
      </c>
      <c r="BL80" t="s">
        <v>144</v>
      </c>
      <c r="BM80">
        <v>1996</v>
      </c>
      <c r="BN80">
        <v>1998</v>
      </c>
      <c r="BO80">
        <v>3</v>
      </c>
      <c r="BP80">
        <v>6</v>
      </c>
      <c r="BQ80" t="s">
        <v>33</v>
      </c>
      <c r="BR80">
        <v>6</v>
      </c>
      <c r="BS80">
        <v>0</v>
      </c>
      <c r="BT80">
        <v>1.03903E-2</v>
      </c>
      <c r="BU80">
        <v>0.1661261</v>
      </c>
      <c r="BV80">
        <v>0.76458970000000004</v>
      </c>
      <c r="BW80">
        <v>0.80369749999999995</v>
      </c>
      <c r="BX80" t="s">
        <v>447</v>
      </c>
      <c r="BY80">
        <v>0.19097931456629785</v>
      </c>
      <c r="BZ80">
        <v>0.13185716471832815</v>
      </c>
    </row>
    <row r="81" spans="1:78" x14ac:dyDescent="0.25">
      <c r="A81" s="23" t="s">
        <v>132</v>
      </c>
      <c r="C81" t="s">
        <v>131</v>
      </c>
      <c r="D81" s="15" t="str">
        <f>VLOOKUP(C81,xWalk!C$3:D$55,2)</f>
        <v>FRL</v>
      </c>
      <c r="E81" s="22" t="str">
        <f t="shared" si="8"/>
        <v>'Chilliwack (Harrison Fall Stock)'</v>
      </c>
      <c r="F81" s="22" t="str">
        <f t="shared" si="10"/>
        <v>FRL.CHI</v>
      </c>
      <c r="G81" t="s">
        <v>119</v>
      </c>
      <c r="H81" t="s">
        <v>127</v>
      </c>
      <c r="I81" t="s">
        <v>133</v>
      </c>
      <c r="J81">
        <v>1998</v>
      </c>
      <c r="K81">
        <v>1999</v>
      </c>
      <c r="L81" s="8">
        <v>2</v>
      </c>
      <c r="M81" s="8">
        <v>5</v>
      </c>
      <c r="N81" s="8" t="s">
        <v>33</v>
      </c>
      <c r="O81" s="8">
        <v>5</v>
      </c>
      <c r="P81" s="8">
        <v>0</v>
      </c>
      <c r="Q81">
        <v>0.1306069</v>
      </c>
      <c r="R81">
        <v>0.21378759999999999</v>
      </c>
      <c r="S81">
        <v>0.12109540000000001</v>
      </c>
      <c r="T81">
        <v>0.3089943</v>
      </c>
      <c r="U81" s="15" t="str">
        <f t="shared" si="11"/>
        <v>FRL1998</v>
      </c>
      <c r="V81">
        <f t="shared" si="12"/>
        <v>0.28527202527202528</v>
      </c>
      <c r="W81">
        <f t="shared" si="13"/>
        <v>0.25172692172692174</v>
      </c>
      <c r="Y81" s="15" t="str">
        <f t="shared" si="14"/>
        <v>CWS1976</v>
      </c>
      <c r="Z81" s="1" t="s">
        <v>66</v>
      </c>
      <c r="AA81">
        <v>1976</v>
      </c>
      <c r="AB81" t="s">
        <v>33</v>
      </c>
      <c r="AC81">
        <f t="shared" si="9"/>
        <v>0.6542881335430023</v>
      </c>
      <c r="AD81">
        <f t="shared" si="15"/>
        <v>0.41303634070054779</v>
      </c>
      <c r="AE81" s="5"/>
      <c r="AF81" s="5">
        <v>11668</v>
      </c>
      <c r="AG81" s="5">
        <v>11578</v>
      </c>
      <c r="AH81" s="5">
        <v>656</v>
      </c>
      <c r="AI81" s="5">
        <v>0</v>
      </c>
      <c r="AJ81" s="5"/>
      <c r="AK81" s="5">
        <v>0</v>
      </c>
      <c r="AL81" s="5">
        <v>0</v>
      </c>
      <c r="AM81" s="5">
        <v>0</v>
      </c>
      <c r="AN81" s="5">
        <v>0</v>
      </c>
      <c r="AO81" s="5"/>
      <c r="AP81" s="5">
        <v>274</v>
      </c>
      <c r="AQ81" s="5">
        <v>10184</v>
      </c>
      <c r="AR81" s="5">
        <v>3503</v>
      </c>
      <c r="AS81" s="5">
        <v>0</v>
      </c>
      <c r="AT81" s="5"/>
      <c r="AU81" s="5">
        <v>5082</v>
      </c>
      <c r="AV81" s="5">
        <v>10509</v>
      </c>
      <c r="AW81" s="5">
        <v>4347</v>
      </c>
      <c r="AX81" s="5">
        <v>68</v>
      </c>
      <c r="AY81" s="5">
        <v>23902</v>
      </c>
      <c r="AZ81" s="5">
        <v>0</v>
      </c>
      <c r="BA81" s="5">
        <v>13961</v>
      </c>
      <c r="BB81" s="5">
        <v>20006</v>
      </c>
      <c r="BF81" t="s">
        <v>140</v>
      </c>
      <c r="BG81" t="s">
        <v>38</v>
      </c>
      <c r="BH81" t="s">
        <v>435</v>
      </c>
      <c r="BI81" t="s">
        <v>436</v>
      </c>
      <c r="BJ81" t="s">
        <v>142</v>
      </c>
      <c r="BK81" t="s">
        <v>143</v>
      </c>
      <c r="BL81" t="s">
        <v>144</v>
      </c>
      <c r="BM81">
        <v>1997</v>
      </c>
      <c r="BN81">
        <v>1999</v>
      </c>
      <c r="BO81">
        <v>3</v>
      </c>
      <c r="BP81">
        <v>6</v>
      </c>
      <c r="BQ81" t="s">
        <v>33</v>
      </c>
      <c r="BR81">
        <v>6</v>
      </c>
      <c r="BS81">
        <v>0</v>
      </c>
      <c r="BT81">
        <v>1.4733309999999999E-2</v>
      </c>
      <c r="BU81">
        <v>0.36513780000000001</v>
      </c>
      <c r="BV81">
        <v>0.61668630000000002</v>
      </c>
      <c r="BW81">
        <v>0.7566486</v>
      </c>
      <c r="BX81" t="s">
        <v>448</v>
      </c>
      <c r="BY81">
        <v>0.18546527419037018</v>
      </c>
      <c r="BZ81">
        <v>0.13012659036805471</v>
      </c>
    </row>
    <row r="82" spans="1:78" x14ac:dyDescent="0.25">
      <c r="A82" s="23" t="s">
        <v>132</v>
      </c>
      <c r="C82" t="s">
        <v>131</v>
      </c>
      <c r="D82" s="15" t="str">
        <f>VLOOKUP(C82,xWalk!C$3:D$55,2)</f>
        <v>FRL</v>
      </c>
      <c r="E82" s="22" t="str">
        <f t="shared" si="8"/>
        <v>'Chilliwack (Harrison Fall Stock)'</v>
      </c>
      <c r="F82" s="22" t="str">
        <f t="shared" si="10"/>
        <v>FRL.CHI</v>
      </c>
      <c r="G82" t="s">
        <v>119</v>
      </c>
      <c r="H82" t="s">
        <v>127</v>
      </c>
      <c r="I82" t="s">
        <v>133</v>
      </c>
      <c r="J82">
        <v>1999</v>
      </c>
      <c r="K82">
        <v>2000</v>
      </c>
      <c r="L82" s="8">
        <v>2</v>
      </c>
      <c r="M82" s="8">
        <v>5</v>
      </c>
      <c r="N82" s="8" t="s">
        <v>33</v>
      </c>
      <c r="O82" s="8">
        <v>5</v>
      </c>
      <c r="P82" s="8">
        <v>0</v>
      </c>
      <c r="Q82">
        <v>0.19886880000000001</v>
      </c>
      <c r="R82">
        <v>0.28870770000000001</v>
      </c>
      <c r="S82">
        <v>0.1050292</v>
      </c>
      <c r="T82">
        <v>0.36341410000000002</v>
      </c>
      <c r="U82" s="15" t="str">
        <f t="shared" si="11"/>
        <v>FRL1999</v>
      </c>
      <c r="V82">
        <f t="shared" si="12"/>
        <v>0.31214503244183112</v>
      </c>
      <c r="W82">
        <f t="shared" si="13"/>
        <v>0.29255376148945511</v>
      </c>
      <c r="Y82" s="15" t="str">
        <f t="shared" si="14"/>
        <v>CWS1977</v>
      </c>
      <c r="Z82" s="1" t="s">
        <v>66</v>
      </c>
      <c r="AA82">
        <v>1977</v>
      </c>
      <c r="AB82" t="s">
        <v>33</v>
      </c>
      <c r="AC82">
        <f t="shared" si="9"/>
        <v>0.65237528119624189</v>
      </c>
      <c r="AD82">
        <f t="shared" si="15"/>
        <v>0.41048034934497818</v>
      </c>
      <c r="AE82" s="5"/>
      <c r="AF82" s="5">
        <v>14997</v>
      </c>
      <c r="AG82" s="5">
        <v>15174</v>
      </c>
      <c r="AH82" s="5">
        <v>849</v>
      </c>
      <c r="AI82" s="5">
        <v>0</v>
      </c>
      <c r="AJ82" s="5"/>
      <c r="AK82" s="5">
        <v>0</v>
      </c>
      <c r="AL82" s="5">
        <v>0</v>
      </c>
      <c r="AM82" s="5">
        <v>0</v>
      </c>
      <c r="AN82" s="5">
        <v>0</v>
      </c>
      <c r="AO82" s="5"/>
      <c r="AP82" s="5">
        <v>364</v>
      </c>
      <c r="AQ82" s="5">
        <v>13311</v>
      </c>
      <c r="AR82" s="5">
        <v>4605</v>
      </c>
      <c r="AS82" s="5">
        <v>0</v>
      </c>
      <c r="AT82" s="5"/>
      <c r="AU82" s="5">
        <v>6659</v>
      </c>
      <c r="AV82" s="5">
        <v>13822</v>
      </c>
      <c r="AW82" s="5">
        <v>5699</v>
      </c>
      <c r="AX82" s="5">
        <v>90</v>
      </c>
      <c r="AY82" s="5">
        <v>31020</v>
      </c>
      <c r="AZ82" s="5">
        <v>0</v>
      </c>
      <c r="BA82" s="5">
        <v>18280</v>
      </c>
      <c r="BB82" s="5">
        <v>26270</v>
      </c>
      <c r="BF82" t="s">
        <v>140</v>
      </c>
      <c r="BG82" t="s">
        <v>38</v>
      </c>
      <c r="BH82" t="s">
        <v>435</v>
      </c>
      <c r="BI82" t="s">
        <v>436</v>
      </c>
      <c r="BJ82" t="s">
        <v>142</v>
      </c>
      <c r="BK82" t="s">
        <v>143</v>
      </c>
      <c r="BL82" t="s">
        <v>144</v>
      </c>
      <c r="BM82">
        <v>1998</v>
      </c>
      <c r="BN82">
        <v>2000</v>
      </c>
      <c r="BO82">
        <v>3</v>
      </c>
      <c r="BP82">
        <v>6</v>
      </c>
      <c r="BQ82" t="s">
        <v>33</v>
      </c>
      <c r="BR82">
        <v>6</v>
      </c>
      <c r="BS82">
        <v>0</v>
      </c>
      <c r="BT82">
        <v>1.443472E-2</v>
      </c>
      <c r="BU82">
        <v>0.24723220000000001</v>
      </c>
      <c r="BV82">
        <v>0.61748329999999996</v>
      </c>
      <c r="BW82">
        <v>0.71205379999999996</v>
      </c>
      <c r="BX82" t="s">
        <v>449</v>
      </c>
      <c r="BY82">
        <v>0.2243782394703602</v>
      </c>
      <c r="BZ82">
        <v>0.15592142514917898</v>
      </c>
    </row>
    <row r="83" spans="1:78" x14ac:dyDescent="0.25">
      <c r="A83" s="23" t="s">
        <v>132</v>
      </c>
      <c r="C83" t="s">
        <v>131</v>
      </c>
      <c r="D83" s="15" t="str">
        <f>VLOOKUP(C83,xWalk!C$3:D$55,2)</f>
        <v>FRL</v>
      </c>
      <c r="E83" s="22" t="str">
        <f t="shared" si="8"/>
        <v>'Chilliwack (Harrison Fall Stock)'</v>
      </c>
      <c r="F83" s="22" t="str">
        <f t="shared" si="10"/>
        <v>FRL.CHI</v>
      </c>
      <c r="G83" t="s">
        <v>119</v>
      </c>
      <c r="H83" t="s">
        <v>127</v>
      </c>
      <c r="I83" t="s">
        <v>133</v>
      </c>
      <c r="J83">
        <v>2000</v>
      </c>
      <c r="K83">
        <v>2001</v>
      </c>
      <c r="L83" s="8">
        <v>2</v>
      </c>
      <c r="M83" s="8">
        <v>5</v>
      </c>
      <c r="N83" s="8" t="s">
        <v>33</v>
      </c>
      <c r="O83" s="8">
        <v>5</v>
      </c>
      <c r="P83" s="8">
        <v>0</v>
      </c>
      <c r="Q83">
        <v>0.15402479999999999</v>
      </c>
      <c r="R83">
        <v>0.18433389999999999</v>
      </c>
      <c r="S83">
        <v>7.5002310000000003E-2</v>
      </c>
      <c r="T83">
        <v>0.2455107</v>
      </c>
      <c r="U83" s="15" t="str">
        <f t="shared" si="11"/>
        <v>FRL2000</v>
      </c>
      <c r="V83">
        <f t="shared" si="12"/>
        <v>0.35855655131324166</v>
      </c>
      <c r="W83">
        <f t="shared" si="13"/>
        <v>0.33774080234347847</v>
      </c>
      <c r="Y83" s="15" t="str">
        <f t="shared" si="14"/>
        <v>CWS1978</v>
      </c>
      <c r="Z83" s="1" t="s">
        <v>66</v>
      </c>
      <c r="AA83">
        <v>1978</v>
      </c>
      <c r="AB83" t="s">
        <v>33</v>
      </c>
      <c r="AC83">
        <f t="shared" si="9"/>
        <v>0.70299247215943261</v>
      </c>
      <c r="AD83">
        <f t="shared" si="15"/>
        <v>0.41019472843781757</v>
      </c>
      <c r="AE83" s="5"/>
      <c r="AF83" s="5">
        <v>9529</v>
      </c>
      <c r="AG83" s="5">
        <v>9722</v>
      </c>
      <c r="AH83" s="5">
        <v>529</v>
      </c>
      <c r="AI83" s="5">
        <v>0</v>
      </c>
      <c r="AJ83" s="5"/>
      <c r="AK83" s="5">
        <v>0</v>
      </c>
      <c r="AL83" s="5">
        <v>0</v>
      </c>
      <c r="AM83" s="5">
        <v>0</v>
      </c>
      <c r="AN83" s="5">
        <v>0</v>
      </c>
      <c r="AO83" s="5"/>
      <c r="AP83" s="5">
        <v>236</v>
      </c>
      <c r="AQ83" s="5">
        <v>8556</v>
      </c>
      <c r="AR83" s="5">
        <v>5327</v>
      </c>
      <c r="AS83" s="5">
        <v>0</v>
      </c>
      <c r="AT83" s="5"/>
      <c r="AU83" s="5">
        <v>4249</v>
      </c>
      <c r="AV83" s="5">
        <v>8756</v>
      </c>
      <c r="AW83" s="5">
        <v>1260</v>
      </c>
      <c r="AX83" s="5">
        <v>57</v>
      </c>
      <c r="AY83" s="5">
        <v>19780</v>
      </c>
      <c r="AZ83" s="5">
        <v>0</v>
      </c>
      <c r="BA83" s="5">
        <v>14119</v>
      </c>
      <c r="BB83" s="5">
        <v>14322</v>
      </c>
      <c r="BF83" t="s">
        <v>140</v>
      </c>
      <c r="BG83" t="s">
        <v>38</v>
      </c>
      <c r="BH83" t="s">
        <v>435</v>
      </c>
      <c r="BI83" t="s">
        <v>436</v>
      </c>
      <c r="BJ83" t="s">
        <v>142</v>
      </c>
      <c r="BK83" t="s">
        <v>143</v>
      </c>
      <c r="BL83" t="s">
        <v>144</v>
      </c>
      <c r="BM83">
        <v>2000</v>
      </c>
      <c r="BN83">
        <v>2002</v>
      </c>
      <c r="BO83">
        <v>3</v>
      </c>
      <c r="BP83">
        <v>6</v>
      </c>
      <c r="BQ83" t="s">
        <v>33</v>
      </c>
      <c r="BR83">
        <v>6</v>
      </c>
      <c r="BS83">
        <v>0</v>
      </c>
      <c r="BT83">
        <v>3.0921899999999999E-3</v>
      </c>
      <c r="BU83">
        <v>3.7045309999999998E-2</v>
      </c>
      <c r="BV83">
        <v>0.72364890000000004</v>
      </c>
      <c r="BW83">
        <v>0.73388640000000005</v>
      </c>
      <c r="BX83" t="s">
        <v>450</v>
      </c>
      <c r="BY83">
        <v>0.28537684025488902</v>
      </c>
      <c r="BZ83">
        <v>0.18289187191626216</v>
      </c>
    </row>
    <row r="84" spans="1:78" x14ac:dyDescent="0.25">
      <c r="A84" s="23" t="s">
        <v>132</v>
      </c>
      <c r="C84" t="s">
        <v>131</v>
      </c>
      <c r="D84" s="15" t="str">
        <f>VLOOKUP(C84,xWalk!C$3:D$55,2)</f>
        <v>FRL</v>
      </c>
      <c r="E84" s="22" t="str">
        <f t="shared" si="8"/>
        <v>'Chilliwack (Harrison Fall Stock)'</v>
      </c>
      <c r="F84" s="22" t="str">
        <f t="shared" si="10"/>
        <v>FRL.CHI</v>
      </c>
      <c r="G84" t="s">
        <v>119</v>
      </c>
      <c r="H84" t="s">
        <v>127</v>
      </c>
      <c r="I84" t="s">
        <v>133</v>
      </c>
      <c r="J84">
        <v>2001</v>
      </c>
      <c r="K84">
        <v>2002</v>
      </c>
      <c r="L84" s="8">
        <v>2</v>
      </c>
      <c r="M84" s="8">
        <v>5</v>
      </c>
      <c r="N84" s="8" t="s">
        <v>33</v>
      </c>
      <c r="O84" s="8">
        <v>5</v>
      </c>
      <c r="P84" s="8">
        <v>0</v>
      </c>
      <c r="Q84">
        <v>0.1208476</v>
      </c>
      <c r="R84">
        <v>0.22555559999999999</v>
      </c>
      <c r="S84">
        <v>0.1086661</v>
      </c>
      <c r="T84">
        <v>0.30971149999999997</v>
      </c>
      <c r="U84" s="15" t="str">
        <f t="shared" si="11"/>
        <v>FRL2001</v>
      </c>
      <c r="V84">
        <f t="shared" si="12"/>
        <v>0.38332392262576953</v>
      </c>
      <c r="W84">
        <f t="shared" si="13"/>
        <v>0.34136734545189612</v>
      </c>
      <c r="Y84" s="15" t="str">
        <f t="shared" si="14"/>
        <v>CWS1979</v>
      </c>
      <c r="Z84" s="1" t="s">
        <v>66</v>
      </c>
      <c r="AA84">
        <v>1979</v>
      </c>
      <c r="AB84" t="s">
        <v>33</v>
      </c>
      <c r="AC84">
        <f t="shared" si="9"/>
        <v>0.83438853109194777</v>
      </c>
      <c r="AD84">
        <f t="shared" si="15"/>
        <v>0.38232725684968888</v>
      </c>
      <c r="AE84" s="5"/>
      <c r="AF84" s="5">
        <v>10865</v>
      </c>
      <c r="AG84" s="5">
        <v>9437</v>
      </c>
      <c r="AH84" s="5">
        <v>713</v>
      </c>
      <c r="AI84" s="5">
        <v>0</v>
      </c>
      <c r="AJ84" s="5"/>
      <c r="AK84" s="5">
        <v>0</v>
      </c>
      <c r="AL84" s="5">
        <v>0</v>
      </c>
      <c r="AM84" s="5">
        <v>0</v>
      </c>
      <c r="AN84" s="5">
        <v>0</v>
      </c>
      <c r="AO84" s="5"/>
      <c r="AP84" s="5">
        <v>274</v>
      </c>
      <c r="AQ84" s="5">
        <v>18407</v>
      </c>
      <c r="AR84" s="5">
        <v>6167</v>
      </c>
      <c r="AS84" s="5">
        <v>0</v>
      </c>
      <c r="AT84" s="5"/>
      <c r="AU84" s="5">
        <v>4839</v>
      </c>
      <c r="AV84" s="5">
        <v>2487</v>
      </c>
      <c r="AW84" s="5">
        <v>1709</v>
      </c>
      <c r="AX84" s="5">
        <v>68</v>
      </c>
      <c r="AY84" s="5">
        <v>21015</v>
      </c>
      <c r="AZ84" s="5">
        <v>0</v>
      </c>
      <c r="BA84" s="5">
        <v>24848</v>
      </c>
      <c r="BB84" s="5">
        <v>9103</v>
      </c>
      <c r="BF84" t="s">
        <v>140</v>
      </c>
      <c r="BG84" t="s">
        <v>38</v>
      </c>
      <c r="BH84" t="s">
        <v>435</v>
      </c>
      <c r="BI84" t="s">
        <v>436</v>
      </c>
      <c r="BJ84" t="s">
        <v>142</v>
      </c>
      <c r="BK84" t="s">
        <v>143</v>
      </c>
      <c r="BL84" t="s">
        <v>144</v>
      </c>
      <c r="BM84">
        <v>2001</v>
      </c>
      <c r="BN84">
        <v>2003</v>
      </c>
      <c r="BO84">
        <v>3</v>
      </c>
      <c r="BP84">
        <v>6</v>
      </c>
      <c r="BQ84" t="s">
        <v>33</v>
      </c>
      <c r="BR84">
        <v>6</v>
      </c>
      <c r="BS84">
        <v>0</v>
      </c>
      <c r="BT84">
        <v>4.19149E-3</v>
      </c>
      <c r="BU84">
        <v>0.1514906</v>
      </c>
      <c r="BV84">
        <v>0.63399150000000004</v>
      </c>
      <c r="BW84">
        <v>0.68943829999999995</v>
      </c>
      <c r="BX84" t="s">
        <v>451</v>
      </c>
      <c r="BY84">
        <v>0.22770524787074717</v>
      </c>
      <c r="BZ84">
        <v>0.19455496220544705</v>
      </c>
    </row>
    <row r="85" spans="1:78" x14ac:dyDescent="0.25">
      <c r="A85" s="23" t="s">
        <v>132</v>
      </c>
      <c r="C85" t="s">
        <v>131</v>
      </c>
      <c r="D85" s="15" t="str">
        <f>VLOOKUP(C85,xWalk!C$3:D$55,2)</f>
        <v>FRL</v>
      </c>
      <c r="E85" s="22" t="str">
        <f t="shared" si="8"/>
        <v>'Chilliwack (Harrison Fall Stock)'</v>
      </c>
      <c r="F85" s="22" t="str">
        <f t="shared" si="10"/>
        <v>FRL.CHI</v>
      </c>
      <c r="G85" t="s">
        <v>119</v>
      </c>
      <c r="H85" t="s">
        <v>127</v>
      </c>
      <c r="I85" t="s">
        <v>133</v>
      </c>
      <c r="J85">
        <v>2002</v>
      </c>
      <c r="K85">
        <v>2003</v>
      </c>
      <c r="L85" s="8">
        <v>2</v>
      </c>
      <c r="M85" s="8">
        <v>5</v>
      </c>
      <c r="N85" s="8" t="s">
        <v>33</v>
      </c>
      <c r="O85" s="8">
        <v>5</v>
      </c>
      <c r="P85" s="8">
        <v>0</v>
      </c>
      <c r="Q85">
        <v>9.216075E-2</v>
      </c>
      <c r="R85">
        <v>0.1708238</v>
      </c>
      <c r="S85">
        <v>7.4955640000000004E-2</v>
      </c>
      <c r="T85">
        <v>0.23297519999999999</v>
      </c>
      <c r="U85" s="15" t="str">
        <f t="shared" si="11"/>
        <v>FRL2002</v>
      </c>
      <c r="V85">
        <f t="shared" si="12"/>
        <v>0.39636488703105982</v>
      </c>
      <c r="W85">
        <f t="shared" si="13"/>
        <v>0.31530239695221968</v>
      </c>
      <c r="Y85" s="15" t="str">
        <f t="shared" si="14"/>
        <v>CWS1980</v>
      </c>
      <c r="Z85" s="1" t="s">
        <v>66</v>
      </c>
      <c r="AA85">
        <v>1980</v>
      </c>
      <c r="AB85" t="s">
        <v>33</v>
      </c>
      <c r="AC85">
        <f t="shared" si="9"/>
        <v>0.8241808450459075</v>
      </c>
      <c r="AD85">
        <f t="shared" si="15"/>
        <v>0.31673991558243769</v>
      </c>
      <c r="AE85" s="5"/>
      <c r="AF85" s="5">
        <v>6287</v>
      </c>
      <c r="AG85" s="5">
        <v>7826</v>
      </c>
      <c r="AH85" s="5">
        <v>445</v>
      </c>
      <c r="AI85" s="5">
        <v>0</v>
      </c>
      <c r="AJ85" s="5"/>
      <c r="AK85" s="5">
        <v>0</v>
      </c>
      <c r="AL85" s="5">
        <v>0</v>
      </c>
      <c r="AM85" s="5">
        <v>0</v>
      </c>
      <c r="AN85" s="5">
        <v>0</v>
      </c>
      <c r="AO85" s="5"/>
      <c r="AP85" s="5">
        <v>240</v>
      </c>
      <c r="AQ85" s="5">
        <v>16855</v>
      </c>
      <c r="AR85" s="5">
        <v>6228</v>
      </c>
      <c r="AS85" s="5">
        <v>0</v>
      </c>
      <c r="AT85" s="5"/>
      <c r="AU85" s="5">
        <v>4360</v>
      </c>
      <c r="AV85" s="5">
        <v>2412</v>
      </c>
      <c r="AW85" s="5">
        <v>1244</v>
      </c>
      <c r="AX85" s="5">
        <v>65</v>
      </c>
      <c r="AY85" s="5">
        <v>14558</v>
      </c>
      <c r="AZ85" s="5">
        <v>0</v>
      </c>
      <c r="BA85" s="5">
        <v>23323</v>
      </c>
      <c r="BB85" s="5">
        <v>8081</v>
      </c>
      <c r="BF85" t="s">
        <v>140</v>
      </c>
      <c r="BG85" t="s">
        <v>38</v>
      </c>
      <c r="BH85" t="s">
        <v>435</v>
      </c>
      <c r="BI85" t="s">
        <v>436</v>
      </c>
      <c r="BJ85" t="s">
        <v>142</v>
      </c>
      <c r="BK85" t="s">
        <v>143</v>
      </c>
      <c r="BL85" t="s">
        <v>144</v>
      </c>
      <c r="BM85">
        <v>2002</v>
      </c>
      <c r="BN85">
        <v>2004</v>
      </c>
      <c r="BO85">
        <v>3</v>
      </c>
      <c r="BP85">
        <v>6</v>
      </c>
      <c r="BQ85" t="s">
        <v>33</v>
      </c>
      <c r="BR85">
        <v>6</v>
      </c>
      <c r="BS85">
        <v>0</v>
      </c>
      <c r="BT85">
        <v>4.2197099999999998E-3</v>
      </c>
      <c r="BU85">
        <v>0.208643</v>
      </c>
      <c r="BV85">
        <v>0.51077059999999996</v>
      </c>
      <c r="BW85">
        <v>0.61284490000000003</v>
      </c>
      <c r="BX85" t="s">
        <v>452</v>
      </c>
      <c r="BY85">
        <v>0.24174668515283279</v>
      </c>
      <c r="BZ85">
        <v>0.19629389570196637</v>
      </c>
    </row>
    <row r="86" spans="1:78" x14ac:dyDescent="0.25">
      <c r="A86" s="23" t="s">
        <v>132</v>
      </c>
      <c r="C86" t="s">
        <v>131</v>
      </c>
      <c r="D86" s="15" t="str">
        <f>VLOOKUP(C86,xWalk!C$3:D$55,2)</f>
        <v>FRL</v>
      </c>
      <c r="E86" s="22" t="str">
        <f t="shared" si="8"/>
        <v>'Chilliwack (Harrison Fall Stock)'</v>
      </c>
      <c r="F86" s="22" t="str">
        <f t="shared" si="10"/>
        <v>FRL.CHI</v>
      </c>
      <c r="G86" t="s">
        <v>119</v>
      </c>
      <c r="H86" t="s">
        <v>127</v>
      </c>
      <c r="I86" t="s">
        <v>133</v>
      </c>
      <c r="J86">
        <v>2003</v>
      </c>
      <c r="K86">
        <v>2004</v>
      </c>
      <c r="L86" s="8">
        <v>2</v>
      </c>
      <c r="M86" s="8">
        <v>5</v>
      </c>
      <c r="N86" s="8" t="s">
        <v>33</v>
      </c>
      <c r="O86" s="8">
        <v>5</v>
      </c>
      <c r="P86" s="8">
        <v>0</v>
      </c>
      <c r="Q86">
        <v>8.8862899999999995E-2</v>
      </c>
      <c r="R86">
        <v>0.27440340000000002</v>
      </c>
      <c r="S86">
        <v>8.4906389999999998E-2</v>
      </c>
      <c r="T86">
        <v>0.33601120000000001</v>
      </c>
      <c r="U86" s="15" t="str">
        <f t="shared" si="11"/>
        <v>FRL2003</v>
      </c>
      <c r="V86">
        <f t="shared" si="12"/>
        <v>0.42048137618657544</v>
      </c>
      <c r="W86">
        <f t="shared" si="13"/>
        <v>0.28968402158724038</v>
      </c>
      <c r="Y86" s="15" t="str">
        <f t="shared" si="14"/>
        <v>CWS1981</v>
      </c>
      <c r="Z86" s="1" t="s">
        <v>66</v>
      </c>
      <c r="AA86">
        <v>1981</v>
      </c>
      <c r="AB86" t="s">
        <v>33</v>
      </c>
      <c r="AC86">
        <f t="shared" si="9"/>
        <v>0.85141839460628421</v>
      </c>
      <c r="AD86">
        <f t="shared" si="15"/>
        <v>0.27422295721494294</v>
      </c>
      <c r="AE86" s="5"/>
      <c r="AF86" s="5">
        <v>2475</v>
      </c>
      <c r="AG86" s="5">
        <v>3745</v>
      </c>
      <c r="AH86" s="5">
        <v>247</v>
      </c>
      <c r="AI86" s="5">
        <v>0</v>
      </c>
      <c r="AJ86" s="5"/>
      <c r="AK86" s="5">
        <v>0</v>
      </c>
      <c r="AL86" s="5">
        <v>0</v>
      </c>
      <c r="AM86" s="5">
        <v>0</v>
      </c>
      <c r="AN86" s="5">
        <v>0</v>
      </c>
      <c r="AO86" s="5"/>
      <c r="AP86" s="5">
        <v>154</v>
      </c>
      <c r="AQ86" s="5">
        <v>9311</v>
      </c>
      <c r="AR86" s="5">
        <v>4147</v>
      </c>
      <c r="AS86" s="5">
        <v>0</v>
      </c>
      <c r="AT86" s="5"/>
      <c r="AU86" s="5">
        <v>2283</v>
      </c>
      <c r="AV86" s="5">
        <v>1186</v>
      </c>
      <c r="AW86" s="5">
        <v>0</v>
      </c>
      <c r="AX86" s="5">
        <v>35</v>
      </c>
      <c r="AY86" s="5">
        <v>6467</v>
      </c>
      <c r="AZ86" s="5">
        <v>0</v>
      </c>
      <c r="BA86" s="5">
        <v>13612</v>
      </c>
      <c r="BB86" s="5">
        <v>3504</v>
      </c>
      <c r="BF86" t="s">
        <v>161</v>
      </c>
      <c r="BG86" t="s">
        <v>38</v>
      </c>
      <c r="BH86" t="s">
        <v>471</v>
      </c>
      <c r="BI86" t="s">
        <v>472</v>
      </c>
      <c r="BJ86" t="s">
        <v>142</v>
      </c>
      <c r="BK86" t="s">
        <v>143</v>
      </c>
      <c r="BL86" t="s">
        <v>163</v>
      </c>
      <c r="BM86">
        <v>1985</v>
      </c>
      <c r="BN86">
        <v>1987</v>
      </c>
      <c r="BO86">
        <v>2</v>
      </c>
      <c r="BP86">
        <v>5</v>
      </c>
      <c r="BQ86" t="s">
        <v>33</v>
      </c>
      <c r="BR86">
        <v>5</v>
      </c>
      <c r="BS86">
        <v>0</v>
      </c>
      <c r="BT86">
        <v>3.7044149999999998E-2</v>
      </c>
      <c r="BU86">
        <v>0.18950449999999999</v>
      </c>
      <c r="BV86">
        <v>0.22330510000000001</v>
      </c>
      <c r="BW86">
        <v>0.37049219999999999</v>
      </c>
      <c r="BX86" t="s">
        <v>473</v>
      </c>
      <c r="BY86">
        <v>0.48386077785442144</v>
      </c>
      <c r="BZ86">
        <v>0.21388740257479741</v>
      </c>
    </row>
    <row r="87" spans="1:78" x14ac:dyDescent="0.25">
      <c r="A87" s="23" t="s">
        <v>132</v>
      </c>
      <c r="C87" t="s">
        <v>131</v>
      </c>
      <c r="D87" s="15" t="str">
        <f>VLOOKUP(C87,xWalk!C$3:D$55,2)</f>
        <v>FRL</v>
      </c>
      <c r="E87" s="22" t="str">
        <f t="shared" si="8"/>
        <v>'Chilliwack (Harrison Fall Stock)'</v>
      </c>
      <c r="F87" s="22" t="str">
        <f t="shared" si="10"/>
        <v>FRL.CHI</v>
      </c>
      <c r="G87" t="s">
        <v>119</v>
      </c>
      <c r="H87" t="s">
        <v>127</v>
      </c>
      <c r="I87" t="s">
        <v>133</v>
      </c>
      <c r="J87">
        <v>2004</v>
      </c>
      <c r="K87">
        <v>2005</v>
      </c>
      <c r="L87" s="8">
        <v>2</v>
      </c>
      <c r="M87" s="8">
        <v>5</v>
      </c>
      <c r="N87" s="8" t="s">
        <v>33</v>
      </c>
      <c r="O87" s="8">
        <v>5</v>
      </c>
      <c r="P87" s="8">
        <v>0</v>
      </c>
      <c r="Q87">
        <v>2.3390689999999999E-2</v>
      </c>
      <c r="R87">
        <v>0.14390819999999999</v>
      </c>
      <c r="S87">
        <v>0.10661809999999999</v>
      </c>
      <c r="T87">
        <v>0.23518310000000001</v>
      </c>
      <c r="U87" s="15" t="str">
        <f t="shared" si="11"/>
        <v>FRL2004</v>
      </c>
      <c r="V87">
        <f t="shared" si="12"/>
        <v>0.38556141723110721</v>
      </c>
      <c r="W87">
        <f t="shared" si="13"/>
        <v>0.20453826823545074</v>
      </c>
      <c r="Y87" s="15" t="str">
        <f t="shared" si="14"/>
        <v>CWS1982</v>
      </c>
      <c r="Z87" s="1" t="s">
        <v>66</v>
      </c>
      <c r="AA87">
        <v>1982</v>
      </c>
      <c r="AB87" t="s">
        <v>33</v>
      </c>
      <c r="AC87">
        <f t="shared" si="9"/>
        <v>0.86445669206246289</v>
      </c>
      <c r="AD87">
        <f t="shared" si="15"/>
        <v>0.26457556600205329</v>
      </c>
      <c r="AE87" s="5"/>
      <c r="AF87" s="5">
        <v>3800</v>
      </c>
      <c r="AG87" s="5">
        <v>5604</v>
      </c>
      <c r="AH87" s="5">
        <v>389</v>
      </c>
      <c r="AI87" s="5">
        <v>0</v>
      </c>
      <c r="AJ87" s="5"/>
      <c r="AK87" s="5">
        <v>0</v>
      </c>
      <c r="AL87" s="5">
        <v>0</v>
      </c>
      <c r="AM87" s="5">
        <v>0</v>
      </c>
      <c r="AN87" s="5">
        <v>0</v>
      </c>
      <c r="AO87" s="5"/>
      <c r="AP87" s="5">
        <v>202</v>
      </c>
      <c r="AQ87" s="5">
        <v>17629</v>
      </c>
      <c r="AR87" s="5">
        <v>4373</v>
      </c>
      <c r="AS87" s="5">
        <v>0</v>
      </c>
      <c r="AT87" s="5"/>
      <c r="AU87" s="5">
        <v>3392</v>
      </c>
      <c r="AV87" s="5">
        <v>0</v>
      </c>
      <c r="AW87" s="5">
        <v>1574</v>
      </c>
      <c r="AX87" s="5">
        <v>51</v>
      </c>
      <c r="AY87" s="5">
        <v>9793</v>
      </c>
      <c r="AZ87" s="5">
        <v>0</v>
      </c>
      <c r="BA87" s="5">
        <v>22204</v>
      </c>
      <c r="BB87" s="5">
        <v>5017</v>
      </c>
      <c r="BF87" t="s">
        <v>161</v>
      </c>
      <c r="BG87" t="s">
        <v>38</v>
      </c>
      <c r="BH87" t="s">
        <v>471</v>
      </c>
      <c r="BI87" t="s">
        <v>472</v>
      </c>
      <c r="BJ87" t="s">
        <v>142</v>
      </c>
      <c r="BK87" t="s">
        <v>143</v>
      </c>
      <c r="BL87" t="s">
        <v>163</v>
      </c>
      <c r="BM87">
        <v>1986</v>
      </c>
      <c r="BN87">
        <v>1988</v>
      </c>
      <c r="BO87">
        <v>2</v>
      </c>
      <c r="BP87">
        <v>5</v>
      </c>
      <c r="BQ87" t="s">
        <v>33</v>
      </c>
      <c r="BR87">
        <v>5</v>
      </c>
      <c r="BS87">
        <v>0</v>
      </c>
      <c r="BT87">
        <v>7.4944900000000004E-3</v>
      </c>
      <c r="BU87">
        <v>9.3875070000000005E-2</v>
      </c>
      <c r="BV87">
        <v>0.28961769999999998</v>
      </c>
      <c r="BW87">
        <v>0.35630489999999998</v>
      </c>
      <c r="BX87" t="s">
        <v>437</v>
      </c>
      <c r="BY87">
        <v>0.38675293565946983</v>
      </c>
      <c r="BZ87">
        <v>0.22501124834443381</v>
      </c>
    </row>
    <row r="88" spans="1:78" x14ac:dyDescent="0.25">
      <c r="A88" s="23" t="s">
        <v>132</v>
      </c>
      <c r="C88" t="s">
        <v>131</v>
      </c>
      <c r="D88" s="15" t="str">
        <f>VLOOKUP(C88,xWalk!C$3:D$55,2)</f>
        <v>FRL</v>
      </c>
      <c r="E88" s="22" t="str">
        <f t="shared" si="8"/>
        <v>'Chilliwack (Harrison Fall Stock)'</v>
      </c>
      <c r="F88" s="22" t="str">
        <f t="shared" si="10"/>
        <v>FRL.CHI</v>
      </c>
      <c r="G88" t="s">
        <v>119</v>
      </c>
      <c r="H88" t="s">
        <v>127</v>
      </c>
      <c r="I88" t="s">
        <v>133</v>
      </c>
      <c r="J88">
        <v>2005</v>
      </c>
      <c r="K88">
        <v>2006</v>
      </c>
      <c r="L88" s="8">
        <v>2</v>
      </c>
      <c r="M88" s="8">
        <v>5</v>
      </c>
      <c r="N88" s="8" t="s">
        <v>33</v>
      </c>
      <c r="O88" s="8">
        <v>5</v>
      </c>
      <c r="P88" s="8">
        <v>0</v>
      </c>
      <c r="Q88">
        <v>0.12963250000000001</v>
      </c>
      <c r="R88">
        <v>0.22225420000000001</v>
      </c>
      <c r="S88">
        <v>0.171379</v>
      </c>
      <c r="T88">
        <v>0.35554350000000001</v>
      </c>
      <c r="U88" s="15" t="str">
        <f t="shared" si="11"/>
        <v>FRL2005</v>
      </c>
      <c r="V88">
        <f t="shared" si="12"/>
        <v>0.38050810150669562</v>
      </c>
      <c r="W88">
        <f t="shared" si="13"/>
        <v>0.29279597835811355</v>
      </c>
      <c r="Y88" s="15" t="str">
        <f t="shared" si="14"/>
        <v>CWS1983</v>
      </c>
      <c r="Z88" s="1" t="s">
        <v>66</v>
      </c>
      <c r="AA88">
        <v>1983</v>
      </c>
      <c r="AB88" t="s">
        <v>33</v>
      </c>
      <c r="AC88">
        <f t="shared" si="9"/>
        <v>0.7522514707505954</v>
      </c>
      <c r="AD88">
        <f t="shared" si="15"/>
        <v>0.26421462706811982</v>
      </c>
      <c r="AE88" s="5"/>
      <c r="AF88" s="5">
        <v>6058</v>
      </c>
      <c r="AG88" s="5">
        <v>9864</v>
      </c>
      <c r="AH88" s="5">
        <v>830</v>
      </c>
      <c r="AI88" s="5">
        <v>0</v>
      </c>
      <c r="AJ88" s="5"/>
      <c r="AK88" s="5">
        <v>0</v>
      </c>
      <c r="AL88" s="5">
        <v>0</v>
      </c>
      <c r="AM88" s="5">
        <v>0</v>
      </c>
      <c r="AN88" s="5">
        <v>0</v>
      </c>
      <c r="AO88" s="5"/>
      <c r="AP88" s="5">
        <v>463</v>
      </c>
      <c r="AQ88" s="5">
        <v>23620</v>
      </c>
      <c r="AR88" s="5">
        <v>6860</v>
      </c>
      <c r="AS88" s="5">
        <v>0</v>
      </c>
      <c r="AT88" s="5"/>
      <c r="AU88" s="5">
        <v>6186</v>
      </c>
      <c r="AV88" s="5">
        <v>5250</v>
      </c>
      <c r="AW88" s="5">
        <v>4176</v>
      </c>
      <c r="AX88" s="5">
        <v>96</v>
      </c>
      <c r="AY88" s="5">
        <v>16752</v>
      </c>
      <c r="AZ88" s="5">
        <v>0</v>
      </c>
      <c r="BA88" s="5">
        <v>30943</v>
      </c>
      <c r="BB88" s="5">
        <v>15708</v>
      </c>
      <c r="BF88" t="s">
        <v>161</v>
      </c>
      <c r="BG88" t="s">
        <v>38</v>
      </c>
      <c r="BH88" t="s">
        <v>471</v>
      </c>
      <c r="BI88" t="s">
        <v>472</v>
      </c>
      <c r="BJ88" t="s">
        <v>142</v>
      </c>
      <c r="BK88" t="s">
        <v>143</v>
      </c>
      <c r="BL88" t="s">
        <v>163</v>
      </c>
      <c r="BM88">
        <v>1987</v>
      </c>
      <c r="BN88">
        <v>1989</v>
      </c>
      <c r="BO88">
        <v>2</v>
      </c>
      <c r="BP88">
        <v>5</v>
      </c>
      <c r="BQ88" t="s">
        <v>33</v>
      </c>
      <c r="BR88">
        <v>5</v>
      </c>
      <c r="BS88">
        <v>0</v>
      </c>
      <c r="BT88">
        <v>3.0674900000000001E-2</v>
      </c>
      <c r="BU88">
        <v>0.16857459999999999</v>
      </c>
      <c r="BV88">
        <v>0.2523049</v>
      </c>
      <c r="BW88">
        <v>0.3783473</v>
      </c>
      <c r="BX88" t="s">
        <v>438</v>
      </c>
      <c r="BY88">
        <v>0.39199589533093893</v>
      </c>
      <c r="BZ88">
        <v>0.2186411385055764</v>
      </c>
    </row>
    <row r="89" spans="1:78" x14ac:dyDescent="0.25">
      <c r="A89" s="23" t="s">
        <v>132</v>
      </c>
      <c r="C89" t="s">
        <v>131</v>
      </c>
      <c r="D89" s="15" t="str">
        <f>VLOOKUP(C89,xWalk!C$3:D$55,2)</f>
        <v>FRL</v>
      </c>
      <c r="E89" s="22" t="str">
        <f t="shared" si="8"/>
        <v>'Chilliwack (Harrison Fall Stock)'</v>
      </c>
      <c r="F89" s="22" t="str">
        <f t="shared" si="10"/>
        <v>FRL.CHI</v>
      </c>
      <c r="G89" t="s">
        <v>119</v>
      </c>
      <c r="H89" t="s">
        <v>127</v>
      </c>
      <c r="I89" t="s">
        <v>133</v>
      </c>
      <c r="J89">
        <v>2006</v>
      </c>
      <c r="K89">
        <v>2007</v>
      </c>
      <c r="L89" s="8">
        <v>2</v>
      </c>
      <c r="M89" s="8">
        <v>5</v>
      </c>
      <c r="N89" s="8" t="s">
        <v>33</v>
      </c>
      <c r="O89" s="8">
        <v>5</v>
      </c>
      <c r="P89" s="8">
        <v>0</v>
      </c>
      <c r="Q89">
        <v>2.0164970000000001E-2</v>
      </c>
      <c r="R89">
        <v>0.2519845</v>
      </c>
      <c r="S89">
        <v>0.236651</v>
      </c>
      <c r="T89">
        <v>0.42900310000000003</v>
      </c>
      <c r="U89" s="15" t="str">
        <f t="shared" si="11"/>
        <v>FRL2006</v>
      </c>
      <c r="V89">
        <f t="shared" si="12"/>
        <v>0.36969576456552</v>
      </c>
      <c r="W89">
        <f t="shared" si="13"/>
        <v>0.30465301252734139</v>
      </c>
      <c r="Y89" s="15" t="str">
        <f t="shared" si="14"/>
        <v>CWS1984</v>
      </c>
      <c r="Z89" s="1" t="s">
        <v>66</v>
      </c>
      <c r="AA89">
        <v>1984</v>
      </c>
      <c r="AB89" t="s">
        <v>33</v>
      </c>
      <c r="AC89">
        <f t="shared" si="9"/>
        <v>0.59795641519341847</v>
      </c>
      <c r="AD89">
        <f t="shared" si="15"/>
        <v>0.3232102223000175</v>
      </c>
      <c r="AE89" s="5"/>
      <c r="AF89" s="5">
        <v>5148</v>
      </c>
      <c r="AG89" s="5">
        <v>9094</v>
      </c>
      <c r="AH89" s="5">
        <v>530</v>
      </c>
      <c r="AI89" s="5">
        <v>0</v>
      </c>
      <c r="AJ89" s="5"/>
      <c r="AK89" s="5">
        <v>0</v>
      </c>
      <c r="AL89" s="5">
        <v>0</v>
      </c>
      <c r="AM89" s="5">
        <v>0</v>
      </c>
      <c r="AN89" s="5">
        <v>0</v>
      </c>
      <c r="AO89" s="5"/>
      <c r="AP89" s="5">
        <v>324</v>
      </c>
      <c r="AQ89" s="5">
        <v>6231</v>
      </c>
      <c r="AR89" s="5">
        <v>6002</v>
      </c>
      <c r="AS89" s="5">
        <v>0</v>
      </c>
      <c r="AT89" s="5"/>
      <c r="AU89" s="5">
        <v>4378</v>
      </c>
      <c r="AV89" s="5">
        <v>12690</v>
      </c>
      <c r="AW89" s="5">
        <v>1244</v>
      </c>
      <c r="AX89" s="5">
        <v>63</v>
      </c>
      <c r="AY89" s="5">
        <v>14772</v>
      </c>
      <c r="AZ89" s="5">
        <v>0</v>
      </c>
      <c r="BA89" s="5">
        <v>12557</v>
      </c>
      <c r="BB89" s="5">
        <v>18375</v>
      </c>
      <c r="BF89" t="s">
        <v>161</v>
      </c>
      <c r="BG89" t="s">
        <v>38</v>
      </c>
      <c r="BH89" t="s">
        <v>471</v>
      </c>
      <c r="BI89" t="s">
        <v>472</v>
      </c>
      <c r="BJ89" t="s">
        <v>142</v>
      </c>
      <c r="BK89" t="s">
        <v>143</v>
      </c>
      <c r="BL89" t="s">
        <v>163</v>
      </c>
      <c r="BM89">
        <v>1988</v>
      </c>
      <c r="BN89">
        <v>1990</v>
      </c>
      <c r="BO89">
        <v>2</v>
      </c>
      <c r="BP89">
        <v>5</v>
      </c>
      <c r="BQ89" t="s">
        <v>33</v>
      </c>
      <c r="BR89">
        <v>5</v>
      </c>
      <c r="BS89">
        <v>0</v>
      </c>
      <c r="BT89">
        <v>1.589662E-2</v>
      </c>
      <c r="BU89">
        <v>0.26986209999999999</v>
      </c>
      <c r="BV89">
        <v>0.27761350000000001</v>
      </c>
      <c r="BW89">
        <v>0.47255829999999999</v>
      </c>
      <c r="BX89" t="s">
        <v>439</v>
      </c>
      <c r="BY89">
        <v>0.36552177371934558</v>
      </c>
      <c r="BZ89">
        <v>0.2195980768565598</v>
      </c>
    </row>
    <row r="90" spans="1:78" x14ac:dyDescent="0.25">
      <c r="A90" s="23" t="s">
        <v>132</v>
      </c>
      <c r="C90" t="s">
        <v>131</v>
      </c>
      <c r="D90" s="15" t="str">
        <f>VLOOKUP(C90,xWalk!C$3:D$55,2)</f>
        <v>FRL</v>
      </c>
      <c r="E90" s="22" t="str">
        <f t="shared" si="8"/>
        <v>'Chilliwack (Harrison Fall Stock)'</v>
      </c>
      <c r="F90" s="22" t="str">
        <f t="shared" si="10"/>
        <v>FRL.CHI</v>
      </c>
      <c r="G90" t="s">
        <v>119</v>
      </c>
      <c r="H90" t="s">
        <v>127</v>
      </c>
      <c r="I90" t="s">
        <v>133</v>
      </c>
      <c r="J90">
        <v>2007</v>
      </c>
      <c r="K90">
        <v>2008</v>
      </c>
      <c r="L90" s="8">
        <v>2</v>
      </c>
      <c r="M90" s="8">
        <v>5</v>
      </c>
      <c r="N90" s="8" t="s">
        <v>33</v>
      </c>
      <c r="O90" s="8">
        <v>5</v>
      </c>
      <c r="P90" s="8">
        <v>0</v>
      </c>
      <c r="Q90">
        <v>0.1925798</v>
      </c>
      <c r="R90">
        <v>0.19174359999999999</v>
      </c>
      <c r="S90">
        <v>9.928795E-2</v>
      </c>
      <c r="T90">
        <v>0.27199380000000001</v>
      </c>
      <c r="U90" s="15" t="str">
        <f t="shared" si="11"/>
        <v>FRL2007</v>
      </c>
      <c r="V90">
        <f t="shared" si="12"/>
        <v>0.38053704533082411</v>
      </c>
      <c r="W90">
        <f t="shared" si="13"/>
        <v>0.26063301198678424</v>
      </c>
      <c r="Y90" s="15" t="str">
        <f t="shared" si="14"/>
        <v>CWS1985</v>
      </c>
      <c r="Z90" s="1" t="s">
        <v>66</v>
      </c>
      <c r="AA90">
        <v>1985</v>
      </c>
      <c r="AB90" t="s">
        <v>33</v>
      </c>
      <c r="AC90">
        <f t="shared" si="9"/>
        <v>0.69165211730239995</v>
      </c>
      <c r="AD90">
        <f t="shared" si="15"/>
        <v>0.34702453170775011</v>
      </c>
      <c r="AE90" s="5"/>
      <c r="AF90" s="5">
        <v>3866</v>
      </c>
      <c r="AG90" s="5">
        <v>7421</v>
      </c>
      <c r="AH90" s="5">
        <v>440</v>
      </c>
      <c r="AI90" s="5">
        <v>0</v>
      </c>
      <c r="AJ90" s="5"/>
      <c r="AK90" s="5">
        <v>0</v>
      </c>
      <c r="AL90" s="5">
        <v>0</v>
      </c>
      <c r="AM90" s="5">
        <v>0</v>
      </c>
      <c r="AN90" s="5">
        <v>0</v>
      </c>
      <c r="AO90" s="5"/>
      <c r="AP90" s="5">
        <v>1024</v>
      </c>
      <c r="AQ90" s="5">
        <v>5793</v>
      </c>
      <c r="AR90" s="5">
        <v>4829</v>
      </c>
      <c r="AS90" s="5">
        <v>0</v>
      </c>
      <c r="AT90" s="5"/>
      <c r="AU90" s="5">
        <v>2446</v>
      </c>
      <c r="AV90" s="5">
        <v>7667</v>
      </c>
      <c r="AW90" s="5">
        <v>263</v>
      </c>
      <c r="AX90" s="5">
        <v>44</v>
      </c>
      <c r="AY90" s="5">
        <v>11727</v>
      </c>
      <c r="AZ90" s="5">
        <v>0</v>
      </c>
      <c r="BA90" s="5">
        <v>11646</v>
      </c>
      <c r="BB90" s="5">
        <v>10420</v>
      </c>
      <c r="BF90" t="s">
        <v>161</v>
      </c>
      <c r="BG90" t="s">
        <v>38</v>
      </c>
      <c r="BH90" t="s">
        <v>471</v>
      </c>
      <c r="BI90" t="s">
        <v>472</v>
      </c>
      <c r="BJ90" t="s">
        <v>142</v>
      </c>
      <c r="BK90" t="s">
        <v>143</v>
      </c>
      <c r="BL90" t="s">
        <v>163</v>
      </c>
      <c r="BM90">
        <v>1989</v>
      </c>
      <c r="BN90">
        <v>1991</v>
      </c>
      <c r="BO90">
        <v>2</v>
      </c>
      <c r="BP90">
        <v>5</v>
      </c>
      <c r="BQ90" t="s">
        <v>33</v>
      </c>
      <c r="BR90">
        <v>5</v>
      </c>
      <c r="BS90">
        <v>0</v>
      </c>
      <c r="BT90">
        <v>3.1850299999999998E-2</v>
      </c>
      <c r="BU90">
        <v>0.24107020000000001</v>
      </c>
      <c r="BV90">
        <v>0.18086659999999999</v>
      </c>
      <c r="BW90">
        <v>0.37833529999999999</v>
      </c>
      <c r="BX90" t="s">
        <v>440</v>
      </c>
      <c r="BY90">
        <v>0.43403046910904264</v>
      </c>
      <c r="BZ90">
        <v>0.24057700618024927</v>
      </c>
    </row>
    <row r="91" spans="1:78" x14ac:dyDescent="0.25">
      <c r="A91" s="23" t="s">
        <v>132</v>
      </c>
      <c r="C91" t="s">
        <v>131</v>
      </c>
      <c r="D91" s="15" t="str">
        <f>VLOOKUP(C91,xWalk!C$3:D$55,2)</f>
        <v>FRL</v>
      </c>
      <c r="E91" s="22" t="str">
        <f t="shared" si="8"/>
        <v>'Chilliwack (Harrison Fall Stock)'</v>
      </c>
      <c r="F91" s="22" t="str">
        <f t="shared" si="10"/>
        <v>FRL.CHI</v>
      </c>
      <c r="G91" t="s">
        <v>119</v>
      </c>
      <c r="H91" t="s">
        <v>127</v>
      </c>
      <c r="I91" t="s">
        <v>133</v>
      </c>
      <c r="J91">
        <v>2008</v>
      </c>
      <c r="K91">
        <v>2009</v>
      </c>
      <c r="L91" s="8">
        <v>2</v>
      </c>
      <c r="M91" s="8">
        <v>5</v>
      </c>
      <c r="N91" s="8" t="s">
        <v>34</v>
      </c>
      <c r="O91" s="8">
        <v>4</v>
      </c>
      <c r="P91" s="8">
        <v>1</v>
      </c>
      <c r="Q91">
        <v>0.10226979999999999</v>
      </c>
      <c r="R91">
        <v>0.2219691</v>
      </c>
      <c r="S91">
        <v>9.4371960000000005E-2</v>
      </c>
      <c r="T91">
        <v>0.29539339999999997</v>
      </c>
      <c r="U91" s="15" t="str">
        <f t="shared" si="11"/>
        <v>FRL2008</v>
      </c>
      <c r="V91" t="str">
        <f t="shared" si="12"/>
        <v>NA</v>
      </c>
      <c r="W91" t="str">
        <f t="shared" si="13"/>
        <v>NA</v>
      </c>
      <c r="Y91" s="15" t="str">
        <f t="shared" si="14"/>
        <v>CWS1986</v>
      </c>
      <c r="Z91" s="1" t="s">
        <v>66</v>
      </c>
      <c r="AA91">
        <v>1986</v>
      </c>
      <c r="AB91" t="s">
        <v>33</v>
      </c>
      <c r="AC91">
        <f t="shared" si="9"/>
        <v>0.74194991055456172</v>
      </c>
      <c r="AD91">
        <f t="shared" si="15"/>
        <v>0.38348240906380443</v>
      </c>
      <c r="AE91" s="5"/>
      <c r="AF91" s="5">
        <v>4260</v>
      </c>
      <c r="AG91" s="5">
        <v>8262</v>
      </c>
      <c r="AH91" s="5">
        <v>340</v>
      </c>
      <c r="AI91" s="5">
        <v>0</v>
      </c>
      <c r="AJ91" s="5"/>
      <c r="AK91" s="5">
        <v>0</v>
      </c>
      <c r="AL91" s="5">
        <v>0</v>
      </c>
      <c r="AM91" s="5">
        <v>0</v>
      </c>
      <c r="AN91" s="5">
        <v>0</v>
      </c>
      <c r="AO91" s="5"/>
      <c r="AP91" s="5">
        <v>1296</v>
      </c>
      <c r="AQ91" s="5">
        <v>6209</v>
      </c>
      <c r="AR91" s="5">
        <v>4518</v>
      </c>
      <c r="AS91" s="5">
        <v>0</v>
      </c>
      <c r="AT91" s="5"/>
      <c r="AU91" s="5">
        <v>2099</v>
      </c>
      <c r="AV91" s="5">
        <v>6252</v>
      </c>
      <c r="AW91" s="5">
        <v>263</v>
      </c>
      <c r="AX91" s="5">
        <v>41</v>
      </c>
      <c r="AY91" s="5">
        <v>12862</v>
      </c>
      <c r="AZ91" s="5">
        <v>0</v>
      </c>
      <c r="BA91" s="5">
        <v>12023</v>
      </c>
      <c r="BB91" s="5">
        <v>8655</v>
      </c>
      <c r="BF91" t="s">
        <v>161</v>
      </c>
      <c r="BG91" t="s">
        <v>38</v>
      </c>
      <c r="BH91" t="s">
        <v>471</v>
      </c>
      <c r="BI91" t="s">
        <v>472</v>
      </c>
      <c r="BJ91" t="s">
        <v>142</v>
      </c>
      <c r="BK91" t="s">
        <v>143</v>
      </c>
      <c r="BL91" t="s">
        <v>163</v>
      </c>
      <c r="BM91">
        <v>1990</v>
      </c>
      <c r="BN91">
        <v>1992</v>
      </c>
      <c r="BO91">
        <v>2</v>
      </c>
      <c r="BP91">
        <v>5</v>
      </c>
      <c r="BQ91" t="s">
        <v>33</v>
      </c>
      <c r="BR91">
        <v>5</v>
      </c>
      <c r="BS91">
        <v>0</v>
      </c>
      <c r="BT91">
        <v>9.6540609999999999E-2</v>
      </c>
      <c r="BU91">
        <v>8.9947609999999997E-2</v>
      </c>
      <c r="BV91">
        <v>0.14626739999999999</v>
      </c>
      <c r="BW91">
        <v>0.2230586</v>
      </c>
      <c r="BX91" t="s">
        <v>441</v>
      </c>
      <c r="BY91">
        <v>0.37620800319112285</v>
      </c>
      <c r="BZ91">
        <v>0.23234154684846398</v>
      </c>
    </row>
    <row r="92" spans="1:78" x14ac:dyDescent="0.25">
      <c r="A92" s="23" t="s">
        <v>132</v>
      </c>
      <c r="C92" t="s">
        <v>131</v>
      </c>
      <c r="D92" s="15" t="str">
        <f>VLOOKUP(C92,xWalk!C$3:D$55,2)</f>
        <v>FRL</v>
      </c>
      <c r="E92" s="22" t="str">
        <f t="shared" si="8"/>
        <v>'Chilliwack (Harrison Fall Stock)'</v>
      </c>
      <c r="F92" s="22" t="str">
        <f t="shared" si="10"/>
        <v>FRL.CHI</v>
      </c>
      <c r="G92" t="s">
        <v>119</v>
      </c>
      <c r="H92" t="s">
        <v>127</v>
      </c>
      <c r="I92" t="s">
        <v>133</v>
      </c>
      <c r="J92">
        <v>2009</v>
      </c>
      <c r="K92">
        <v>2010</v>
      </c>
      <c r="L92" s="8">
        <v>2</v>
      </c>
      <c r="M92" s="8">
        <v>5</v>
      </c>
      <c r="N92" s="8" t="s">
        <v>34</v>
      </c>
      <c r="O92" s="8">
        <v>3</v>
      </c>
      <c r="P92" s="8">
        <v>2</v>
      </c>
      <c r="Q92">
        <v>4.1518190000000003E-2</v>
      </c>
      <c r="R92">
        <v>0.3238433</v>
      </c>
      <c r="S92">
        <v>6.219276E-2</v>
      </c>
      <c r="T92">
        <v>0.36589529999999998</v>
      </c>
      <c r="U92" s="15" t="str">
        <f t="shared" si="11"/>
        <v>FRL2009</v>
      </c>
      <c r="V92" t="str">
        <f t="shared" si="12"/>
        <v>NA</v>
      </c>
      <c r="W92" t="str">
        <f t="shared" si="13"/>
        <v>NA</v>
      </c>
      <c r="Y92" s="15" t="str">
        <f t="shared" si="14"/>
        <v>CWS1987</v>
      </c>
      <c r="Z92" s="1" t="s">
        <v>66</v>
      </c>
      <c r="AA92">
        <v>1987</v>
      </c>
      <c r="AB92" t="s">
        <v>33</v>
      </c>
      <c r="AC92">
        <f t="shared" si="9"/>
        <v>0.70593200310611437</v>
      </c>
      <c r="AD92">
        <f t="shared" si="15"/>
        <v>0.35446841554407643</v>
      </c>
      <c r="AE92" s="5"/>
      <c r="AF92" s="5">
        <v>5094</v>
      </c>
      <c r="AG92" s="5">
        <v>5066</v>
      </c>
      <c r="AH92" s="5">
        <v>339</v>
      </c>
      <c r="AI92" s="5">
        <v>0</v>
      </c>
      <c r="AJ92" s="5"/>
      <c r="AK92" s="5">
        <v>0</v>
      </c>
      <c r="AL92" s="5">
        <v>0</v>
      </c>
      <c r="AM92" s="5">
        <v>0</v>
      </c>
      <c r="AN92" s="5">
        <v>0</v>
      </c>
      <c r="AO92" s="5"/>
      <c r="AP92" s="5">
        <v>1263</v>
      </c>
      <c r="AQ92" s="5">
        <v>5892</v>
      </c>
      <c r="AR92" s="5">
        <v>3255</v>
      </c>
      <c r="AS92" s="5">
        <v>0</v>
      </c>
      <c r="AT92" s="5"/>
      <c r="AU92" s="5">
        <v>1580</v>
      </c>
      <c r="AV92" s="5">
        <v>5857</v>
      </c>
      <c r="AW92" s="5">
        <v>1234</v>
      </c>
      <c r="AX92" s="5">
        <v>39</v>
      </c>
      <c r="AY92" s="5">
        <v>10499</v>
      </c>
      <c r="AZ92" s="5">
        <v>0</v>
      </c>
      <c r="BA92" s="5">
        <v>10410</v>
      </c>
      <c r="BB92" s="5">
        <v>8710</v>
      </c>
      <c r="BF92" t="s">
        <v>161</v>
      </c>
      <c r="BG92" t="s">
        <v>38</v>
      </c>
      <c r="BH92" t="s">
        <v>471</v>
      </c>
      <c r="BI92" t="s">
        <v>472</v>
      </c>
      <c r="BJ92" t="s">
        <v>142</v>
      </c>
      <c r="BK92" t="s">
        <v>143</v>
      </c>
      <c r="BL92" t="s">
        <v>163</v>
      </c>
      <c r="BM92">
        <v>1991</v>
      </c>
      <c r="BN92">
        <v>1993</v>
      </c>
      <c r="BO92">
        <v>2</v>
      </c>
      <c r="BP92">
        <v>5</v>
      </c>
      <c r="BQ92" t="s">
        <v>33</v>
      </c>
      <c r="BR92">
        <v>5</v>
      </c>
      <c r="BS92">
        <v>0</v>
      </c>
      <c r="BT92">
        <v>6.8119059999999995E-2</v>
      </c>
      <c r="BU92">
        <v>8.0769740000000007E-2</v>
      </c>
      <c r="BV92">
        <v>7.0701280000000005E-2</v>
      </c>
      <c r="BW92">
        <v>0.14576049999999999</v>
      </c>
      <c r="BX92" t="s">
        <v>442</v>
      </c>
      <c r="BY92">
        <v>0.28348473548434422</v>
      </c>
      <c r="BZ92">
        <v>0.1923255614920957</v>
      </c>
    </row>
    <row r="93" spans="1:78" x14ac:dyDescent="0.25">
      <c r="A93" s="23" t="s">
        <v>132</v>
      </c>
      <c r="C93" t="s">
        <v>131</v>
      </c>
      <c r="D93" s="15" t="str">
        <f>VLOOKUP(C93,xWalk!C$3:D$55,2)</f>
        <v>FRL</v>
      </c>
      <c r="E93" s="22" t="str">
        <f t="shared" si="8"/>
        <v>'Chilliwack (Harrison Fall Stock)'</v>
      </c>
      <c r="F93" s="22" t="str">
        <f t="shared" si="10"/>
        <v>FRL.CHI</v>
      </c>
      <c r="G93" t="s">
        <v>119</v>
      </c>
      <c r="H93" t="s">
        <v>127</v>
      </c>
      <c r="I93" t="s">
        <v>133</v>
      </c>
      <c r="J93">
        <v>2010</v>
      </c>
      <c r="K93">
        <v>2011</v>
      </c>
      <c r="L93" s="8">
        <v>2</v>
      </c>
      <c r="M93" s="8">
        <v>5</v>
      </c>
      <c r="N93" s="8" t="s">
        <v>34</v>
      </c>
      <c r="O93" s="8">
        <v>2</v>
      </c>
      <c r="P93" s="8">
        <v>3</v>
      </c>
      <c r="Q93">
        <v>9.2131820000000003E-2</v>
      </c>
      <c r="R93" t="s">
        <v>276</v>
      </c>
      <c r="S93" t="s">
        <v>276</v>
      </c>
      <c r="T93" t="s">
        <v>276</v>
      </c>
      <c r="U93" s="15" t="str">
        <f t="shared" si="11"/>
        <v>FRL2010</v>
      </c>
      <c r="V93" t="str">
        <f t="shared" si="12"/>
        <v>NA</v>
      </c>
      <c r="W93" t="str">
        <f t="shared" si="13"/>
        <v>NA</v>
      </c>
      <c r="Y93" s="15" t="str">
        <f t="shared" si="14"/>
        <v>CWS1988</v>
      </c>
      <c r="Z93" s="1" t="s">
        <v>66</v>
      </c>
      <c r="AA93">
        <v>1988</v>
      </c>
      <c r="AB93" t="s">
        <v>33</v>
      </c>
      <c r="AC93">
        <f t="shared" si="9"/>
        <v>0.66961747370854041</v>
      </c>
      <c r="AD93">
        <f t="shared" si="15"/>
        <v>0.33692361030856349</v>
      </c>
      <c r="AE93" s="5"/>
      <c r="AF93" s="5">
        <v>4905</v>
      </c>
      <c r="AG93" s="5">
        <v>9144</v>
      </c>
      <c r="AH93" s="5">
        <v>528</v>
      </c>
      <c r="AI93" s="5">
        <v>0</v>
      </c>
      <c r="AJ93" s="5"/>
      <c r="AK93" s="5">
        <v>0</v>
      </c>
      <c r="AL93" s="5">
        <v>0</v>
      </c>
      <c r="AM93" s="5">
        <v>0</v>
      </c>
      <c r="AN93" s="5">
        <v>0</v>
      </c>
      <c r="AO93" s="5"/>
      <c r="AP93" s="5">
        <v>1995</v>
      </c>
      <c r="AQ93" s="5">
        <v>6662</v>
      </c>
      <c r="AR93" s="5">
        <v>5737</v>
      </c>
      <c r="AS93" s="5">
        <v>0</v>
      </c>
      <c r="AT93" s="5"/>
      <c r="AU93" s="5">
        <v>2452</v>
      </c>
      <c r="AV93" s="5">
        <v>10851</v>
      </c>
      <c r="AW93" s="5">
        <v>933</v>
      </c>
      <c r="AX93" s="5">
        <v>58</v>
      </c>
      <c r="AY93" s="5">
        <v>14577</v>
      </c>
      <c r="AZ93" s="5">
        <v>0</v>
      </c>
      <c r="BA93" s="5">
        <v>14394</v>
      </c>
      <c r="BB93" s="5">
        <v>14294</v>
      </c>
      <c r="BF93" t="s">
        <v>161</v>
      </c>
      <c r="BG93" t="s">
        <v>38</v>
      </c>
      <c r="BH93" t="s">
        <v>471</v>
      </c>
      <c r="BI93" t="s">
        <v>472</v>
      </c>
      <c r="BJ93" t="s">
        <v>142</v>
      </c>
      <c r="BK93" t="s">
        <v>143</v>
      </c>
      <c r="BL93" t="s">
        <v>163</v>
      </c>
      <c r="BM93">
        <v>1992</v>
      </c>
      <c r="BN93">
        <v>1994</v>
      </c>
      <c r="BO93">
        <v>2</v>
      </c>
      <c r="BP93">
        <v>5</v>
      </c>
      <c r="BQ93" t="s">
        <v>33</v>
      </c>
      <c r="BR93">
        <v>5</v>
      </c>
      <c r="BS93">
        <v>0</v>
      </c>
      <c r="BT93">
        <v>1.2277499999999999E-3</v>
      </c>
      <c r="BU93">
        <v>2.2261909999999999E-2</v>
      </c>
      <c r="BV93">
        <v>9.2281000000000004E-4</v>
      </c>
      <c r="BW93">
        <v>2.3164179999999999E-2</v>
      </c>
      <c r="BX93" t="s">
        <v>443</v>
      </c>
      <c r="BY93">
        <v>0.26592814895270844</v>
      </c>
      <c r="BZ93">
        <v>0.16970292850414129</v>
      </c>
    </row>
    <row r="94" spans="1:78" x14ac:dyDescent="0.25">
      <c r="A94" s="23" t="s">
        <v>137</v>
      </c>
      <c r="C94" t="s">
        <v>136</v>
      </c>
      <c r="D94" s="15" t="str">
        <f>VLOOKUP(C94,xWalk!C$3:D$55,2)</f>
        <v>GST</v>
      </c>
      <c r="E94" s="22" t="str">
        <f t="shared" si="8"/>
        <v>'Cowichan Fall'</v>
      </c>
      <c r="F94" s="22" t="str">
        <f t="shared" si="10"/>
        <v>GST.COW</v>
      </c>
      <c r="G94" t="s">
        <v>119</v>
      </c>
      <c r="H94" t="s">
        <v>127</v>
      </c>
      <c r="I94" t="s">
        <v>128</v>
      </c>
      <c r="J94">
        <v>1985</v>
      </c>
      <c r="K94">
        <v>1986</v>
      </c>
      <c r="L94" s="8">
        <v>2</v>
      </c>
      <c r="M94" s="8">
        <v>5</v>
      </c>
      <c r="N94" s="8" t="s">
        <v>33</v>
      </c>
      <c r="O94" s="8">
        <v>5</v>
      </c>
      <c r="P94" s="8">
        <v>0</v>
      </c>
      <c r="Q94">
        <v>2.692056E-2</v>
      </c>
      <c r="R94">
        <v>0.79741899999999999</v>
      </c>
      <c r="S94">
        <v>0.46911190000000003</v>
      </c>
      <c r="T94">
        <v>0.89245209999999997</v>
      </c>
      <c r="U94" s="15" t="str">
        <f t="shared" si="11"/>
        <v>GST1985</v>
      </c>
      <c r="V94">
        <f t="shared" si="12"/>
        <v>0.67793728749527771</v>
      </c>
      <c r="W94">
        <f t="shared" si="13"/>
        <v>0.63298073290517565</v>
      </c>
      <c r="Y94" s="15" t="str">
        <f t="shared" si="14"/>
        <v>CWS1989</v>
      </c>
      <c r="Z94" s="1" t="s">
        <v>66</v>
      </c>
      <c r="AA94">
        <v>1989</v>
      </c>
      <c r="AB94" t="s">
        <v>33</v>
      </c>
      <c r="AC94">
        <f t="shared" si="9"/>
        <v>0.68358531317494597</v>
      </c>
      <c r="AD94">
        <f t="shared" si="15"/>
        <v>0.34598197661428465</v>
      </c>
      <c r="AE94" s="5"/>
      <c r="AF94" s="5">
        <v>3718</v>
      </c>
      <c r="AG94" s="5">
        <v>5351</v>
      </c>
      <c r="AH94" s="5">
        <v>222</v>
      </c>
      <c r="AI94" s="5">
        <v>0</v>
      </c>
      <c r="AJ94" s="5"/>
      <c r="AK94" s="5">
        <v>0</v>
      </c>
      <c r="AL94" s="5">
        <v>0</v>
      </c>
      <c r="AM94" s="5">
        <v>0</v>
      </c>
      <c r="AN94" s="5">
        <v>0</v>
      </c>
      <c r="AO94" s="5"/>
      <c r="AP94" s="5">
        <v>907</v>
      </c>
      <c r="AQ94" s="5">
        <v>4828</v>
      </c>
      <c r="AR94" s="5">
        <v>3331</v>
      </c>
      <c r="AS94" s="5">
        <v>0</v>
      </c>
      <c r="AT94" s="5"/>
      <c r="AU94" s="5">
        <v>1775</v>
      </c>
      <c r="AV94" s="5">
        <v>5851</v>
      </c>
      <c r="AW94" s="5">
        <v>835</v>
      </c>
      <c r="AX94" s="5">
        <v>36</v>
      </c>
      <c r="AY94" s="5">
        <v>9291</v>
      </c>
      <c r="AZ94" s="5">
        <v>0</v>
      </c>
      <c r="BA94" s="5">
        <v>9066</v>
      </c>
      <c r="BB94" s="5">
        <v>8497</v>
      </c>
      <c r="BF94" t="s">
        <v>161</v>
      </c>
      <c r="BG94" t="s">
        <v>38</v>
      </c>
      <c r="BH94" t="s">
        <v>471</v>
      </c>
      <c r="BI94" t="s">
        <v>472</v>
      </c>
      <c r="BJ94" t="s">
        <v>142</v>
      </c>
      <c r="BK94" t="s">
        <v>143</v>
      </c>
      <c r="BL94" t="s">
        <v>163</v>
      </c>
      <c r="BM94">
        <v>1993</v>
      </c>
      <c r="BN94">
        <v>1995</v>
      </c>
      <c r="BO94">
        <v>2</v>
      </c>
      <c r="BP94">
        <v>5</v>
      </c>
      <c r="BQ94" t="s">
        <v>33</v>
      </c>
      <c r="BR94">
        <v>5</v>
      </c>
      <c r="BS94">
        <v>0</v>
      </c>
      <c r="BT94">
        <v>1.1304979999999999E-2</v>
      </c>
      <c r="BU94">
        <v>0.12214800000000001</v>
      </c>
      <c r="BV94">
        <v>0.1073437</v>
      </c>
      <c r="BW94">
        <v>0.21637989999999999</v>
      </c>
      <c r="BX94" t="s">
        <v>444</v>
      </c>
      <c r="BY94">
        <v>0.38193935939315549</v>
      </c>
      <c r="BZ94">
        <v>0.19553197553329094</v>
      </c>
    </row>
    <row r="95" spans="1:78" x14ac:dyDescent="0.25">
      <c r="A95" s="23" t="s">
        <v>137</v>
      </c>
      <c r="C95" t="s">
        <v>136</v>
      </c>
      <c r="D95" s="15" t="str">
        <f>VLOOKUP(C95,xWalk!C$3:D$55,2)</f>
        <v>GST</v>
      </c>
      <c r="E95" s="22" t="str">
        <f t="shared" si="8"/>
        <v>'Cowichan Fall'</v>
      </c>
      <c r="F95" s="22" t="str">
        <f t="shared" si="10"/>
        <v>GST.COW</v>
      </c>
      <c r="G95" t="s">
        <v>119</v>
      </c>
      <c r="H95" t="s">
        <v>127</v>
      </c>
      <c r="I95" t="s">
        <v>128</v>
      </c>
      <c r="J95">
        <v>1987</v>
      </c>
      <c r="K95">
        <v>1988</v>
      </c>
      <c r="L95" s="8">
        <v>2</v>
      </c>
      <c r="M95" s="8">
        <v>5</v>
      </c>
      <c r="N95" s="8" t="s">
        <v>33</v>
      </c>
      <c r="O95" s="8">
        <v>5</v>
      </c>
      <c r="P95" s="8">
        <v>0</v>
      </c>
      <c r="Q95">
        <v>3.393438E-2</v>
      </c>
      <c r="R95">
        <v>0.81347599999999998</v>
      </c>
      <c r="S95">
        <v>0.29471819999999999</v>
      </c>
      <c r="T95">
        <v>0.868448</v>
      </c>
      <c r="U95" s="15" t="str">
        <f t="shared" si="11"/>
        <v>GST1987</v>
      </c>
      <c r="V95">
        <f t="shared" si="12"/>
        <v>0.65545604094315479</v>
      </c>
      <c r="W95">
        <f t="shared" si="13"/>
        <v>0.62479437031621277</v>
      </c>
      <c r="Y95" s="15" t="str">
        <f t="shared" si="14"/>
        <v>CWS1990</v>
      </c>
      <c r="Z95" s="1" t="s">
        <v>66</v>
      </c>
      <c r="AA95">
        <v>1990</v>
      </c>
      <c r="AB95" t="s">
        <v>33</v>
      </c>
      <c r="AC95">
        <f t="shared" si="9"/>
        <v>0.59107098484220988</v>
      </c>
      <c r="AD95">
        <f t="shared" si="15"/>
        <v>0.24832270355338359</v>
      </c>
      <c r="AE95" s="5"/>
      <c r="AF95" s="5">
        <v>1735</v>
      </c>
      <c r="AG95" s="5">
        <v>1179</v>
      </c>
      <c r="AH95" s="5">
        <v>84</v>
      </c>
      <c r="AI95" s="5">
        <v>0</v>
      </c>
      <c r="AJ95" s="5"/>
      <c r="AK95" s="5">
        <v>0</v>
      </c>
      <c r="AL95" s="5">
        <v>0</v>
      </c>
      <c r="AM95" s="5">
        <v>0</v>
      </c>
      <c r="AN95" s="5">
        <v>0</v>
      </c>
      <c r="AO95" s="5"/>
      <c r="AP95" s="5">
        <v>482</v>
      </c>
      <c r="AQ95" s="5">
        <v>2315</v>
      </c>
      <c r="AR95" s="5">
        <v>1341</v>
      </c>
      <c r="AS95" s="5">
        <v>0</v>
      </c>
      <c r="AT95" s="5"/>
      <c r="AU95" s="5">
        <v>716</v>
      </c>
      <c r="AV95" s="5">
        <v>3315</v>
      </c>
      <c r="AW95" s="5">
        <v>887</v>
      </c>
      <c r="AX95" s="5">
        <v>19</v>
      </c>
      <c r="AY95" s="5">
        <v>2998</v>
      </c>
      <c r="AZ95" s="5">
        <v>0</v>
      </c>
      <c r="BA95" s="5">
        <v>4138</v>
      </c>
      <c r="BB95" s="5">
        <v>4937</v>
      </c>
      <c r="BF95" t="s">
        <v>161</v>
      </c>
      <c r="BG95" t="s">
        <v>38</v>
      </c>
      <c r="BH95" t="s">
        <v>471</v>
      </c>
      <c r="BI95" t="s">
        <v>472</v>
      </c>
      <c r="BJ95" t="s">
        <v>142</v>
      </c>
      <c r="BK95" t="s">
        <v>143</v>
      </c>
      <c r="BL95" t="s">
        <v>163</v>
      </c>
      <c r="BM95">
        <v>1994</v>
      </c>
      <c r="BN95">
        <v>1996</v>
      </c>
      <c r="BO95">
        <v>2</v>
      </c>
      <c r="BP95">
        <v>5</v>
      </c>
      <c r="BQ95" t="s">
        <v>33</v>
      </c>
      <c r="BR95">
        <v>5</v>
      </c>
      <c r="BS95">
        <v>0</v>
      </c>
      <c r="BT95">
        <v>2.368874E-2</v>
      </c>
      <c r="BU95">
        <v>4.3158059999999998E-2</v>
      </c>
      <c r="BV95">
        <v>0.15032899999999999</v>
      </c>
      <c r="BW95">
        <v>0.1869992</v>
      </c>
      <c r="BX95" t="s">
        <v>445</v>
      </c>
      <c r="BY95">
        <v>0.23637107819215086</v>
      </c>
      <c r="BZ95">
        <v>0.17497599294743635</v>
      </c>
    </row>
    <row r="96" spans="1:78" x14ac:dyDescent="0.25">
      <c r="A96" s="23" t="s">
        <v>137</v>
      </c>
      <c r="C96" t="s">
        <v>136</v>
      </c>
      <c r="D96" s="15" t="str">
        <f>VLOOKUP(C96,xWalk!C$3:D$55,2)</f>
        <v>GST</v>
      </c>
      <c r="E96" s="22" t="str">
        <f t="shared" si="8"/>
        <v>'Cowichan Fall'</v>
      </c>
      <c r="F96" s="22" t="str">
        <f t="shared" si="10"/>
        <v>GST.COW</v>
      </c>
      <c r="G96" t="s">
        <v>119</v>
      </c>
      <c r="H96" t="s">
        <v>127</v>
      </c>
      <c r="I96" t="s">
        <v>128</v>
      </c>
      <c r="J96">
        <v>1988</v>
      </c>
      <c r="K96">
        <v>1989</v>
      </c>
      <c r="L96" s="8">
        <v>2</v>
      </c>
      <c r="M96" s="8">
        <v>5</v>
      </c>
      <c r="N96" s="8" t="s">
        <v>33</v>
      </c>
      <c r="O96" s="8">
        <v>5</v>
      </c>
      <c r="P96" s="8">
        <v>0</v>
      </c>
      <c r="Q96">
        <v>5.6344949999999998E-2</v>
      </c>
      <c r="R96">
        <v>0.85163140000000004</v>
      </c>
      <c r="S96">
        <v>0.19860610000000001</v>
      </c>
      <c r="T96">
        <v>0.8810983</v>
      </c>
      <c r="U96" s="15" t="str">
        <f t="shared" si="11"/>
        <v>GST1988</v>
      </c>
      <c r="V96">
        <f t="shared" si="12"/>
        <v>0.68079957916885847</v>
      </c>
      <c r="W96">
        <f t="shared" si="13"/>
        <v>0.63776959495002628</v>
      </c>
      <c r="Y96" s="15" t="str">
        <f t="shared" si="14"/>
        <v>CWS1991</v>
      </c>
      <c r="Z96" s="1" t="s">
        <v>66</v>
      </c>
      <c r="AA96">
        <v>1991</v>
      </c>
      <c r="AB96" t="s">
        <v>33</v>
      </c>
      <c r="AC96">
        <f t="shared" si="9"/>
        <v>0.41839270919635457</v>
      </c>
      <c r="AD96">
        <f t="shared" si="15"/>
        <v>0.16818558409279205</v>
      </c>
      <c r="AE96" s="5"/>
      <c r="AF96" s="5">
        <v>262</v>
      </c>
      <c r="AG96" s="5">
        <v>335</v>
      </c>
      <c r="AH96" s="5">
        <v>12</v>
      </c>
      <c r="AI96" s="5">
        <v>0</v>
      </c>
      <c r="AJ96" s="5"/>
      <c r="AK96" s="5">
        <v>0</v>
      </c>
      <c r="AL96" s="5">
        <v>0</v>
      </c>
      <c r="AM96" s="5">
        <v>0</v>
      </c>
      <c r="AN96" s="5">
        <v>0</v>
      </c>
      <c r="AO96" s="5"/>
      <c r="AP96" s="5">
        <v>141</v>
      </c>
      <c r="AQ96" s="5">
        <v>595</v>
      </c>
      <c r="AR96" s="5">
        <v>170</v>
      </c>
      <c r="AS96" s="5">
        <v>0</v>
      </c>
      <c r="AT96" s="5"/>
      <c r="AU96" s="5">
        <v>248</v>
      </c>
      <c r="AV96" s="5">
        <v>1269</v>
      </c>
      <c r="AW96" s="5">
        <v>583</v>
      </c>
      <c r="AX96" s="5">
        <v>6</v>
      </c>
      <c r="AY96" s="5">
        <v>609</v>
      </c>
      <c r="AZ96" s="5">
        <v>0</v>
      </c>
      <c r="BA96" s="5">
        <v>906</v>
      </c>
      <c r="BB96" s="5">
        <v>2106</v>
      </c>
      <c r="BF96" t="s">
        <v>161</v>
      </c>
      <c r="BG96" t="s">
        <v>38</v>
      </c>
      <c r="BH96" t="s">
        <v>471</v>
      </c>
      <c r="BI96" t="s">
        <v>472</v>
      </c>
      <c r="BJ96" t="s">
        <v>142</v>
      </c>
      <c r="BK96" t="s">
        <v>143</v>
      </c>
      <c r="BL96" t="s">
        <v>163</v>
      </c>
      <c r="BM96">
        <v>1995</v>
      </c>
      <c r="BN96">
        <v>1997</v>
      </c>
      <c r="BO96">
        <v>2</v>
      </c>
      <c r="BP96">
        <v>5</v>
      </c>
      <c r="BQ96" t="s">
        <v>33</v>
      </c>
      <c r="BR96">
        <v>5</v>
      </c>
      <c r="BS96">
        <v>0</v>
      </c>
      <c r="BT96">
        <v>7.4191469999999995E-2</v>
      </c>
      <c r="BU96">
        <v>2.4955740000000001E-2</v>
      </c>
      <c r="BV96">
        <v>9.3679250000000006E-2</v>
      </c>
      <c r="BW96">
        <v>0.1162971</v>
      </c>
      <c r="BX96" t="s">
        <v>446</v>
      </c>
      <c r="BY96">
        <v>0.18403083926264635</v>
      </c>
      <c r="BZ96">
        <v>0.14371151072744298</v>
      </c>
    </row>
    <row r="97" spans="1:78" x14ac:dyDescent="0.25">
      <c r="A97" s="23" t="s">
        <v>137</v>
      </c>
      <c r="C97" t="s">
        <v>136</v>
      </c>
      <c r="D97" s="15" t="str">
        <f>VLOOKUP(C97,xWalk!C$3:D$55,2)</f>
        <v>GST</v>
      </c>
      <c r="E97" s="22" t="str">
        <f t="shared" si="8"/>
        <v>'Cowichan Fall'</v>
      </c>
      <c r="F97" s="22" t="str">
        <f t="shared" si="10"/>
        <v>GST.COW</v>
      </c>
      <c r="G97" t="s">
        <v>119</v>
      </c>
      <c r="H97" t="s">
        <v>127</v>
      </c>
      <c r="I97" t="s">
        <v>128</v>
      </c>
      <c r="J97">
        <v>1989</v>
      </c>
      <c r="K97">
        <v>1990</v>
      </c>
      <c r="L97" s="8">
        <v>2</v>
      </c>
      <c r="M97" s="8">
        <v>5</v>
      </c>
      <c r="N97" s="8" t="s">
        <v>33</v>
      </c>
      <c r="O97" s="8">
        <v>5</v>
      </c>
      <c r="P97" s="8">
        <v>0</v>
      </c>
      <c r="Q97">
        <v>6.4290689999999998E-2</v>
      </c>
      <c r="R97">
        <v>0.84528369999999997</v>
      </c>
      <c r="S97">
        <v>0.1010747</v>
      </c>
      <c r="T97">
        <v>0.86092159999999995</v>
      </c>
      <c r="U97" s="15" t="str">
        <f t="shared" si="11"/>
        <v>GST1989</v>
      </c>
      <c r="V97">
        <f t="shared" si="12"/>
        <v>0.70234772027771808</v>
      </c>
      <c r="W97">
        <f t="shared" si="13"/>
        <v>0.67271490945530021</v>
      </c>
      <c r="Y97" s="15" t="str">
        <f t="shared" si="14"/>
        <v>CWS1992</v>
      </c>
      <c r="Z97" s="1" t="s">
        <v>66</v>
      </c>
      <c r="AA97">
        <v>1992</v>
      </c>
      <c r="AB97" t="s">
        <v>33</v>
      </c>
      <c r="AC97">
        <f t="shared" si="9"/>
        <v>0.31703385276732937</v>
      </c>
      <c r="AD97">
        <f t="shared" si="15"/>
        <v>0.14575497044599678</v>
      </c>
      <c r="AE97" s="5"/>
      <c r="AF97" s="5">
        <v>454</v>
      </c>
      <c r="AG97" s="5">
        <v>577</v>
      </c>
      <c r="AH97" s="5">
        <v>54</v>
      </c>
      <c r="AI97" s="5">
        <v>0</v>
      </c>
      <c r="AJ97" s="5"/>
      <c r="AK97" s="5">
        <v>0</v>
      </c>
      <c r="AL97" s="5">
        <v>0</v>
      </c>
      <c r="AM97" s="5">
        <v>0</v>
      </c>
      <c r="AN97" s="5">
        <v>0</v>
      </c>
      <c r="AO97" s="5"/>
      <c r="AP97" s="5">
        <v>230</v>
      </c>
      <c r="AQ97" s="5">
        <v>538</v>
      </c>
      <c r="AR97" s="5">
        <v>507</v>
      </c>
      <c r="AS97" s="5">
        <v>0</v>
      </c>
      <c r="AT97" s="5"/>
      <c r="AU97" s="5">
        <v>580</v>
      </c>
      <c r="AV97" s="5">
        <v>3425</v>
      </c>
      <c r="AW97" s="5">
        <v>1066</v>
      </c>
      <c r="AX97" s="5">
        <v>13</v>
      </c>
      <c r="AY97" s="5">
        <v>1085</v>
      </c>
      <c r="AZ97" s="5">
        <v>0</v>
      </c>
      <c r="BA97" s="5">
        <v>1275</v>
      </c>
      <c r="BB97" s="5">
        <v>5084</v>
      </c>
      <c r="BF97" t="s">
        <v>161</v>
      </c>
      <c r="BG97" t="s">
        <v>38</v>
      </c>
      <c r="BH97" t="s">
        <v>471</v>
      </c>
      <c r="BI97" t="s">
        <v>472</v>
      </c>
      <c r="BJ97" t="s">
        <v>142</v>
      </c>
      <c r="BK97" t="s">
        <v>143</v>
      </c>
      <c r="BL97" t="s">
        <v>163</v>
      </c>
      <c r="BM97">
        <v>1996</v>
      </c>
      <c r="BN97">
        <v>1998</v>
      </c>
      <c r="BO97">
        <v>2</v>
      </c>
      <c r="BP97">
        <v>5</v>
      </c>
      <c r="BQ97" t="s">
        <v>33</v>
      </c>
      <c r="BR97">
        <v>5</v>
      </c>
      <c r="BS97">
        <v>0</v>
      </c>
      <c r="BT97">
        <v>5.6253070000000002E-2</v>
      </c>
      <c r="BU97">
        <v>6.5465990000000002E-2</v>
      </c>
      <c r="BV97">
        <v>0.17173620000000001</v>
      </c>
      <c r="BW97">
        <v>0.2259593</v>
      </c>
      <c r="BX97" t="s">
        <v>447</v>
      </c>
      <c r="BY97">
        <v>0.19097931456629785</v>
      </c>
      <c r="BZ97">
        <v>0.13185716471832815</v>
      </c>
    </row>
    <row r="98" spans="1:78" x14ac:dyDescent="0.25">
      <c r="A98" s="23" t="s">
        <v>137</v>
      </c>
      <c r="C98" t="s">
        <v>136</v>
      </c>
      <c r="D98" s="15" t="str">
        <f>VLOOKUP(C98,xWalk!C$3:D$55,2)</f>
        <v>GST</v>
      </c>
      <c r="E98" s="22" t="str">
        <f t="shared" si="8"/>
        <v>'Cowichan Fall'</v>
      </c>
      <c r="F98" s="22" t="str">
        <f t="shared" si="10"/>
        <v>GST.COW</v>
      </c>
      <c r="G98" t="s">
        <v>119</v>
      </c>
      <c r="H98" t="s">
        <v>127</v>
      </c>
      <c r="I98" t="s">
        <v>128</v>
      </c>
      <c r="J98">
        <v>1990</v>
      </c>
      <c r="K98">
        <v>1991</v>
      </c>
      <c r="L98" s="8">
        <v>2</v>
      </c>
      <c r="M98" s="8">
        <v>5</v>
      </c>
      <c r="N98" s="8" t="s">
        <v>33</v>
      </c>
      <c r="O98" s="8">
        <v>5</v>
      </c>
      <c r="P98" s="8">
        <v>0</v>
      </c>
      <c r="Q98">
        <v>6.8230260000000001E-2</v>
      </c>
      <c r="R98">
        <v>0.82646830000000004</v>
      </c>
      <c r="S98">
        <v>0.13985210000000001</v>
      </c>
      <c r="T98">
        <v>0.85073699999999997</v>
      </c>
      <c r="U98" s="15" t="str">
        <f t="shared" si="11"/>
        <v>GST1990</v>
      </c>
      <c r="V98">
        <f t="shared" si="12"/>
        <v>0.68698875770641088</v>
      </c>
      <c r="W98">
        <f t="shared" si="13"/>
        <v>0.65426925091671029</v>
      </c>
      <c r="Y98" s="15" t="str">
        <f t="shared" si="14"/>
        <v>CWS1993</v>
      </c>
      <c r="Z98" s="1" t="s">
        <v>66</v>
      </c>
      <c r="AA98">
        <v>1993</v>
      </c>
      <c r="AB98" t="s">
        <v>33</v>
      </c>
      <c r="AC98">
        <f t="shared" si="9"/>
        <v>0.27163414153360932</v>
      </c>
      <c r="AD98">
        <f t="shared" si="15"/>
        <v>0.14113936526710033</v>
      </c>
      <c r="AE98" s="5"/>
      <c r="AF98" s="5">
        <v>204</v>
      </c>
      <c r="AG98" s="5">
        <v>482</v>
      </c>
      <c r="AH98" s="5">
        <v>30</v>
      </c>
      <c r="AI98" s="5">
        <v>0</v>
      </c>
      <c r="AJ98" s="5"/>
      <c r="AK98" s="5">
        <v>0</v>
      </c>
      <c r="AL98" s="5">
        <v>0</v>
      </c>
      <c r="AM98" s="5">
        <v>0</v>
      </c>
      <c r="AN98" s="5">
        <v>0</v>
      </c>
      <c r="AO98" s="5"/>
      <c r="AP98" s="5">
        <v>71</v>
      </c>
      <c r="AQ98" s="5">
        <v>463</v>
      </c>
      <c r="AR98" s="5">
        <v>128</v>
      </c>
      <c r="AS98" s="5">
        <v>0</v>
      </c>
      <c r="AT98" s="5"/>
      <c r="AU98" s="5">
        <v>493</v>
      </c>
      <c r="AV98" s="5">
        <v>2241</v>
      </c>
      <c r="AW98" s="5">
        <v>952</v>
      </c>
      <c r="AX98" s="5">
        <v>9</v>
      </c>
      <c r="AY98" s="5">
        <v>716</v>
      </c>
      <c r="AZ98" s="5">
        <v>0</v>
      </c>
      <c r="BA98" s="5">
        <v>662</v>
      </c>
      <c r="BB98" s="5">
        <v>3695</v>
      </c>
      <c r="BF98" t="s">
        <v>161</v>
      </c>
      <c r="BG98" t="s">
        <v>38</v>
      </c>
      <c r="BH98" t="s">
        <v>471</v>
      </c>
      <c r="BI98" t="s">
        <v>472</v>
      </c>
      <c r="BJ98" t="s">
        <v>142</v>
      </c>
      <c r="BK98" t="s">
        <v>143</v>
      </c>
      <c r="BL98" t="s">
        <v>163</v>
      </c>
      <c r="BM98">
        <v>1997</v>
      </c>
      <c r="BN98">
        <v>1999</v>
      </c>
      <c r="BO98">
        <v>2</v>
      </c>
      <c r="BP98">
        <v>5</v>
      </c>
      <c r="BQ98" t="s">
        <v>33</v>
      </c>
      <c r="BR98">
        <v>5</v>
      </c>
      <c r="BS98">
        <v>0</v>
      </c>
      <c r="BT98">
        <v>7.448594E-2</v>
      </c>
      <c r="BU98">
        <v>5.5483699999999997E-2</v>
      </c>
      <c r="BV98">
        <v>0.12940869999999999</v>
      </c>
      <c r="BW98">
        <v>0.17771239999999999</v>
      </c>
      <c r="BX98" t="s">
        <v>448</v>
      </c>
      <c r="BY98">
        <v>0.18546527419037018</v>
      </c>
      <c r="BZ98">
        <v>0.13012659036805471</v>
      </c>
    </row>
    <row r="99" spans="1:78" x14ac:dyDescent="0.25">
      <c r="A99" s="23" t="s">
        <v>137</v>
      </c>
      <c r="C99" t="s">
        <v>136</v>
      </c>
      <c r="D99" s="15" t="str">
        <f>VLOOKUP(C99,xWalk!C$3:D$55,2)</f>
        <v>GST</v>
      </c>
      <c r="E99" s="22" t="str">
        <f t="shared" si="8"/>
        <v>'Cowichan Fall'</v>
      </c>
      <c r="F99" s="22" t="str">
        <f t="shared" si="10"/>
        <v>GST.COW</v>
      </c>
      <c r="G99" t="s">
        <v>119</v>
      </c>
      <c r="H99" t="s">
        <v>127</v>
      </c>
      <c r="I99" t="s">
        <v>128</v>
      </c>
      <c r="J99">
        <v>1991</v>
      </c>
      <c r="K99">
        <v>1992</v>
      </c>
      <c r="L99" s="8">
        <v>2</v>
      </c>
      <c r="M99" s="8">
        <v>5</v>
      </c>
      <c r="N99" s="8" t="s">
        <v>33</v>
      </c>
      <c r="O99" s="8">
        <v>5</v>
      </c>
      <c r="P99" s="8">
        <v>0</v>
      </c>
      <c r="Q99">
        <v>2.7399710000000001E-2</v>
      </c>
      <c r="R99">
        <v>0.65944170000000002</v>
      </c>
      <c r="S99">
        <v>0.14604909999999999</v>
      </c>
      <c r="T99">
        <v>0.70917989999999997</v>
      </c>
      <c r="U99" s="15" t="str">
        <f t="shared" si="11"/>
        <v>GST1991</v>
      </c>
      <c r="V99">
        <f t="shared" si="12"/>
        <v>0.63534493173855267</v>
      </c>
      <c r="W99">
        <f t="shared" si="13"/>
        <v>0.61507792678506701</v>
      </c>
      <c r="Y99" s="15" t="str">
        <f t="shared" si="14"/>
        <v>CWS1994</v>
      </c>
      <c r="Z99" s="1" t="s">
        <v>66</v>
      </c>
      <c r="AA99">
        <v>1994</v>
      </c>
      <c r="AB99" t="s">
        <v>33</v>
      </c>
      <c r="AC99">
        <f t="shared" si="9"/>
        <v>0.30823311748381127</v>
      </c>
      <c r="AD99">
        <f t="shared" si="15"/>
        <v>0.17409805735430156</v>
      </c>
      <c r="AE99" s="5"/>
      <c r="AF99" s="5">
        <v>346</v>
      </c>
      <c r="AG99" s="5">
        <v>564</v>
      </c>
      <c r="AH99" s="5">
        <v>31</v>
      </c>
      <c r="AI99" s="5">
        <v>0</v>
      </c>
      <c r="AJ99" s="5"/>
      <c r="AK99" s="5">
        <v>0</v>
      </c>
      <c r="AL99" s="5">
        <v>0</v>
      </c>
      <c r="AM99" s="5">
        <v>0</v>
      </c>
      <c r="AN99" s="5">
        <v>0</v>
      </c>
      <c r="AO99" s="5"/>
      <c r="AP99" s="5">
        <v>89</v>
      </c>
      <c r="AQ99" s="5">
        <v>193</v>
      </c>
      <c r="AR99" s="5">
        <v>443</v>
      </c>
      <c r="AS99" s="5">
        <v>0</v>
      </c>
      <c r="AT99" s="5"/>
      <c r="AU99" s="5">
        <v>497</v>
      </c>
      <c r="AV99" s="5">
        <v>2572</v>
      </c>
      <c r="AW99" s="5">
        <v>661</v>
      </c>
      <c r="AX99" s="5">
        <v>9</v>
      </c>
      <c r="AY99" s="5">
        <v>941</v>
      </c>
      <c r="AZ99" s="5">
        <v>0</v>
      </c>
      <c r="BA99" s="5">
        <v>725</v>
      </c>
      <c r="BB99" s="5">
        <v>3739</v>
      </c>
      <c r="BF99" t="s">
        <v>161</v>
      </c>
      <c r="BG99" t="s">
        <v>38</v>
      </c>
      <c r="BH99" t="s">
        <v>471</v>
      </c>
      <c r="BI99" t="s">
        <v>472</v>
      </c>
      <c r="BJ99" t="s">
        <v>142</v>
      </c>
      <c r="BK99" t="s">
        <v>143</v>
      </c>
      <c r="BL99" t="s">
        <v>163</v>
      </c>
      <c r="BM99">
        <v>1998</v>
      </c>
      <c r="BN99">
        <v>2000</v>
      </c>
      <c r="BO99">
        <v>2</v>
      </c>
      <c r="BP99">
        <v>5</v>
      </c>
      <c r="BQ99" t="s">
        <v>33</v>
      </c>
      <c r="BR99">
        <v>5</v>
      </c>
      <c r="BS99">
        <v>0</v>
      </c>
      <c r="BT99">
        <v>0.14462169999999999</v>
      </c>
      <c r="BU99">
        <v>5.2217180000000002E-2</v>
      </c>
      <c r="BV99">
        <v>6.4079170000000005E-2</v>
      </c>
      <c r="BW99">
        <v>0.1129503</v>
      </c>
      <c r="BX99" t="s">
        <v>449</v>
      </c>
      <c r="BY99">
        <v>0.2243782394703602</v>
      </c>
      <c r="BZ99">
        <v>0.15592142514917898</v>
      </c>
    </row>
    <row r="100" spans="1:78" x14ac:dyDescent="0.25">
      <c r="A100" s="23" t="s">
        <v>137</v>
      </c>
      <c r="C100" t="s">
        <v>136</v>
      </c>
      <c r="D100" s="15" t="str">
        <f>VLOOKUP(C100,xWalk!C$3:D$55,2)</f>
        <v>GST</v>
      </c>
      <c r="E100" s="22" t="str">
        <f t="shared" si="8"/>
        <v>'Cowichan Fall'</v>
      </c>
      <c r="F100" s="22" t="str">
        <f t="shared" si="10"/>
        <v>GST.COW</v>
      </c>
      <c r="G100" t="s">
        <v>119</v>
      </c>
      <c r="H100" t="s">
        <v>127</v>
      </c>
      <c r="I100" t="s">
        <v>128</v>
      </c>
      <c r="J100">
        <v>1992</v>
      </c>
      <c r="K100">
        <v>1993</v>
      </c>
      <c r="L100" s="8">
        <v>2</v>
      </c>
      <c r="M100" s="8">
        <v>5</v>
      </c>
      <c r="N100" s="8" t="s">
        <v>33</v>
      </c>
      <c r="O100" s="8">
        <v>5</v>
      </c>
      <c r="P100" s="8">
        <v>0</v>
      </c>
      <c r="Q100">
        <v>2.579826E-2</v>
      </c>
      <c r="R100">
        <v>0.54179480000000002</v>
      </c>
      <c r="S100">
        <v>0.1669881</v>
      </c>
      <c r="T100">
        <v>0.61830969999999996</v>
      </c>
      <c r="U100" s="15" t="str">
        <f t="shared" si="11"/>
        <v>GST1992</v>
      </c>
      <c r="V100">
        <f t="shared" si="12"/>
        <v>0.58276032242145093</v>
      </c>
      <c r="W100">
        <f t="shared" si="13"/>
        <v>0.5727586774140484</v>
      </c>
      <c r="Y100" s="15" t="str">
        <f t="shared" si="14"/>
        <v>CWS1995</v>
      </c>
      <c r="Z100" s="1" t="s">
        <v>66</v>
      </c>
      <c r="AA100">
        <v>1995</v>
      </c>
      <c r="AB100" t="s">
        <v>33</v>
      </c>
      <c r="AC100">
        <f t="shared" si="9"/>
        <v>0.43583267561168115</v>
      </c>
      <c r="AD100">
        <f t="shared" si="15"/>
        <v>0.20441988950276244</v>
      </c>
      <c r="AE100" s="5"/>
      <c r="AF100" s="5">
        <v>333</v>
      </c>
      <c r="AG100" s="5">
        <v>936</v>
      </c>
      <c r="AH100" s="5">
        <v>26</v>
      </c>
      <c r="AI100" s="5">
        <v>0</v>
      </c>
      <c r="AJ100" s="5"/>
      <c r="AK100" s="5">
        <v>0</v>
      </c>
      <c r="AL100" s="5">
        <v>0</v>
      </c>
      <c r="AM100" s="5">
        <v>0</v>
      </c>
      <c r="AN100" s="5">
        <v>0</v>
      </c>
      <c r="AO100" s="5"/>
      <c r="AP100" s="5">
        <v>44</v>
      </c>
      <c r="AQ100" s="5">
        <v>694</v>
      </c>
      <c r="AR100" s="5">
        <v>728</v>
      </c>
      <c r="AS100" s="5">
        <v>0</v>
      </c>
      <c r="AT100" s="5"/>
      <c r="AU100" s="5">
        <v>652</v>
      </c>
      <c r="AV100" s="5">
        <v>2398</v>
      </c>
      <c r="AW100" s="5">
        <v>514</v>
      </c>
      <c r="AX100" s="5">
        <v>10</v>
      </c>
      <c r="AY100" s="5">
        <v>1295</v>
      </c>
      <c r="AZ100" s="5">
        <v>0</v>
      </c>
      <c r="BA100" s="5">
        <v>1466</v>
      </c>
      <c r="BB100" s="5">
        <v>3574</v>
      </c>
      <c r="BF100" t="s">
        <v>161</v>
      </c>
      <c r="BG100" t="s">
        <v>38</v>
      </c>
      <c r="BH100" t="s">
        <v>471</v>
      </c>
      <c r="BI100" t="s">
        <v>472</v>
      </c>
      <c r="BJ100" t="s">
        <v>142</v>
      </c>
      <c r="BK100" t="s">
        <v>143</v>
      </c>
      <c r="BL100" t="s">
        <v>163</v>
      </c>
      <c r="BM100">
        <v>1999</v>
      </c>
      <c r="BN100">
        <v>2001</v>
      </c>
      <c r="BO100">
        <v>2</v>
      </c>
      <c r="BP100">
        <v>5</v>
      </c>
      <c r="BQ100" t="s">
        <v>33</v>
      </c>
      <c r="BR100">
        <v>5</v>
      </c>
      <c r="BS100">
        <v>0</v>
      </c>
      <c r="BT100">
        <v>7.6713290000000003E-2</v>
      </c>
      <c r="BU100">
        <v>7.5098689999999996E-2</v>
      </c>
      <c r="BV100">
        <v>9.7145289999999995E-2</v>
      </c>
      <c r="BW100">
        <v>0.1649485</v>
      </c>
      <c r="BX100" t="s">
        <v>474</v>
      </c>
      <c r="BY100">
        <v>0.24712326864395376</v>
      </c>
      <c r="BZ100">
        <v>0.16101882517373245</v>
      </c>
    </row>
    <row r="101" spans="1:78" x14ac:dyDescent="0.25">
      <c r="A101" s="23" t="s">
        <v>137</v>
      </c>
      <c r="C101" t="s">
        <v>136</v>
      </c>
      <c r="D101" s="15" t="str">
        <f>VLOOKUP(C101,xWalk!C$3:D$55,2)</f>
        <v>GST</v>
      </c>
      <c r="E101" s="22" t="str">
        <f t="shared" si="8"/>
        <v>'Cowichan Fall'</v>
      </c>
      <c r="F101" s="22" t="str">
        <f t="shared" si="10"/>
        <v>GST.COW</v>
      </c>
      <c r="G101" t="s">
        <v>119</v>
      </c>
      <c r="H101" t="s">
        <v>127</v>
      </c>
      <c r="I101" t="s">
        <v>128</v>
      </c>
      <c r="J101">
        <v>1993</v>
      </c>
      <c r="K101">
        <v>1994</v>
      </c>
      <c r="L101" s="8">
        <v>2</v>
      </c>
      <c r="M101" s="8">
        <v>5</v>
      </c>
      <c r="N101" s="8" t="s">
        <v>33</v>
      </c>
      <c r="O101" s="8">
        <v>5</v>
      </c>
      <c r="P101" s="8">
        <v>0</v>
      </c>
      <c r="Q101">
        <v>1.7847200000000001E-2</v>
      </c>
      <c r="R101">
        <v>0.56836209999999998</v>
      </c>
      <c r="S101">
        <v>0.10840859999999999</v>
      </c>
      <c r="T101">
        <v>0.61515529999999996</v>
      </c>
      <c r="U101" s="15" t="str">
        <f t="shared" si="11"/>
        <v>GST1993</v>
      </c>
      <c r="V101">
        <f t="shared" si="12"/>
        <v>0.53509161008563921</v>
      </c>
      <c r="W101">
        <f t="shared" si="13"/>
        <v>0.51786140775870892</v>
      </c>
      <c r="Y101" s="15" t="str">
        <f t="shared" si="14"/>
        <v>CWS1996</v>
      </c>
      <c r="Z101" s="1" t="s">
        <v>66</v>
      </c>
      <c r="AA101">
        <v>1996</v>
      </c>
      <c r="AB101" t="s">
        <v>33</v>
      </c>
      <c r="AC101">
        <f t="shared" si="9"/>
        <v>0.50776423442978791</v>
      </c>
      <c r="AD101">
        <f t="shared" si="15"/>
        <v>0.18124895642010352</v>
      </c>
      <c r="AE101" s="5"/>
      <c r="AF101" s="5">
        <v>1013</v>
      </c>
      <c r="AG101" s="5">
        <v>1112</v>
      </c>
      <c r="AH101" s="5">
        <v>46</v>
      </c>
      <c r="AI101" s="5">
        <v>0</v>
      </c>
      <c r="AJ101" s="5"/>
      <c r="AK101" s="5">
        <v>0</v>
      </c>
      <c r="AL101" s="5">
        <v>0</v>
      </c>
      <c r="AM101" s="5">
        <v>0</v>
      </c>
      <c r="AN101" s="5">
        <v>0</v>
      </c>
      <c r="AO101" s="5"/>
      <c r="AP101" s="5">
        <v>261</v>
      </c>
      <c r="AQ101" s="5">
        <v>1891</v>
      </c>
      <c r="AR101" s="5">
        <v>1759</v>
      </c>
      <c r="AS101" s="5">
        <v>0</v>
      </c>
      <c r="AT101" s="5"/>
      <c r="AU101" s="5">
        <v>1010</v>
      </c>
      <c r="AV101" s="5">
        <v>4178</v>
      </c>
      <c r="AW101" s="5">
        <v>687</v>
      </c>
      <c r="AX101" s="5">
        <v>21</v>
      </c>
      <c r="AY101" s="5">
        <v>2171</v>
      </c>
      <c r="AZ101" s="5">
        <v>0</v>
      </c>
      <c r="BA101" s="5">
        <v>3911</v>
      </c>
      <c r="BB101" s="5">
        <v>5896</v>
      </c>
      <c r="BF101" t="s">
        <v>161</v>
      </c>
      <c r="BG101" t="s">
        <v>38</v>
      </c>
      <c r="BH101" t="s">
        <v>471</v>
      </c>
      <c r="BI101" t="s">
        <v>472</v>
      </c>
      <c r="BJ101" t="s">
        <v>142</v>
      </c>
      <c r="BK101" t="s">
        <v>143</v>
      </c>
      <c r="BL101" t="s">
        <v>163</v>
      </c>
      <c r="BM101">
        <v>2000</v>
      </c>
      <c r="BN101">
        <v>2002</v>
      </c>
      <c r="BO101">
        <v>2</v>
      </c>
      <c r="BP101">
        <v>5</v>
      </c>
      <c r="BQ101" t="s">
        <v>33</v>
      </c>
      <c r="BR101">
        <v>5</v>
      </c>
      <c r="BS101">
        <v>0</v>
      </c>
      <c r="BT101">
        <v>1.029974E-2</v>
      </c>
      <c r="BU101">
        <v>9.5551830000000004E-2</v>
      </c>
      <c r="BV101">
        <v>0.23815610000000001</v>
      </c>
      <c r="BW101">
        <v>0.3109517</v>
      </c>
      <c r="BX101" t="s">
        <v>450</v>
      </c>
      <c r="BY101">
        <v>0.28537684025488902</v>
      </c>
      <c r="BZ101">
        <v>0.18289187191626216</v>
      </c>
    </row>
    <row r="102" spans="1:78" x14ac:dyDescent="0.25">
      <c r="A102" s="23" t="s">
        <v>137</v>
      </c>
      <c r="C102" t="s">
        <v>136</v>
      </c>
      <c r="D102" s="15" t="str">
        <f>VLOOKUP(C102,xWalk!C$3:D$55,2)</f>
        <v>GST</v>
      </c>
      <c r="E102" s="22" t="str">
        <f t="shared" si="8"/>
        <v>'Cowichan Fall'</v>
      </c>
      <c r="F102" s="22" t="str">
        <f t="shared" si="10"/>
        <v>GST.COW</v>
      </c>
      <c r="G102" t="s">
        <v>119</v>
      </c>
      <c r="H102" t="s">
        <v>127</v>
      </c>
      <c r="I102" t="s">
        <v>128</v>
      </c>
      <c r="J102">
        <v>1994</v>
      </c>
      <c r="K102">
        <v>1995</v>
      </c>
      <c r="L102" s="8">
        <v>2</v>
      </c>
      <c r="M102" s="8">
        <v>5</v>
      </c>
      <c r="N102" s="8" t="s">
        <v>33</v>
      </c>
      <c r="O102" s="8">
        <v>5</v>
      </c>
      <c r="P102" s="8">
        <v>0</v>
      </c>
      <c r="Q102">
        <v>1.7489729999999998E-2</v>
      </c>
      <c r="R102">
        <v>0.47699960000000002</v>
      </c>
      <c r="S102">
        <v>0.15900110000000001</v>
      </c>
      <c r="T102">
        <v>0.56015720000000002</v>
      </c>
      <c r="U102" s="15" t="str">
        <f t="shared" si="11"/>
        <v>GST1994</v>
      </c>
      <c r="V102">
        <f t="shared" si="12"/>
        <v>0.44457255806292206</v>
      </c>
      <c r="W102">
        <f t="shared" si="13"/>
        <v>0.43085982539943996</v>
      </c>
      <c r="Y102" s="15" t="str">
        <f t="shared" si="14"/>
        <v>CWS1997</v>
      </c>
      <c r="Z102" s="1" t="s">
        <v>66</v>
      </c>
      <c r="AA102">
        <v>1997</v>
      </c>
      <c r="AB102" t="s">
        <v>33</v>
      </c>
      <c r="AC102">
        <f t="shared" si="9"/>
        <v>0.50883856829802776</v>
      </c>
      <c r="AD102">
        <f t="shared" si="15"/>
        <v>0.16742147552958364</v>
      </c>
      <c r="AE102" s="5"/>
      <c r="AF102" s="5">
        <v>426</v>
      </c>
      <c r="AG102" s="5">
        <v>679</v>
      </c>
      <c r="AH102" s="5">
        <v>41</v>
      </c>
      <c r="AI102" s="5">
        <v>0</v>
      </c>
      <c r="AJ102" s="5"/>
      <c r="AK102" s="5">
        <v>0</v>
      </c>
      <c r="AL102" s="5">
        <v>0</v>
      </c>
      <c r="AM102" s="5">
        <v>0</v>
      </c>
      <c r="AN102" s="5">
        <v>0</v>
      </c>
      <c r="AO102" s="5"/>
      <c r="AP102" s="5">
        <v>207</v>
      </c>
      <c r="AQ102" s="5">
        <v>1282</v>
      </c>
      <c r="AR102" s="5">
        <v>848</v>
      </c>
      <c r="AS102" s="5">
        <v>0</v>
      </c>
      <c r="AT102" s="5"/>
      <c r="AU102" s="5">
        <v>537</v>
      </c>
      <c r="AV102" s="5">
        <v>2251</v>
      </c>
      <c r="AW102" s="5">
        <v>562</v>
      </c>
      <c r="AX102" s="5">
        <v>12</v>
      </c>
      <c r="AY102" s="5">
        <v>1146</v>
      </c>
      <c r="AZ102" s="5">
        <v>0</v>
      </c>
      <c r="BA102" s="5">
        <v>2337</v>
      </c>
      <c r="BB102" s="5">
        <v>3362</v>
      </c>
      <c r="BF102" t="s">
        <v>161</v>
      </c>
      <c r="BG102" t="s">
        <v>38</v>
      </c>
      <c r="BH102" t="s">
        <v>471</v>
      </c>
      <c r="BI102" t="s">
        <v>472</v>
      </c>
      <c r="BJ102" t="s">
        <v>142</v>
      </c>
      <c r="BK102" t="s">
        <v>143</v>
      </c>
      <c r="BL102" t="s">
        <v>163</v>
      </c>
      <c r="BM102">
        <v>2001</v>
      </c>
      <c r="BN102">
        <v>2003</v>
      </c>
      <c r="BO102">
        <v>2</v>
      </c>
      <c r="BP102">
        <v>5</v>
      </c>
      <c r="BQ102" t="s">
        <v>33</v>
      </c>
      <c r="BR102">
        <v>5</v>
      </c>
      <c r="BS102">
        <v>0</v>
      </c>
      <c r="BT102">
        <v>1.5418329999999999E-2</v>
      </c>
      <c r="BU102">
        <v>0.1181676</v>
      </c>
      <c r="BV102">
        <v>0.2679898</v>
      </c>
      <c r="BW102">
        <v>0.35448960000000002</v>
      </c>
      <c r="BX102" t="s">
        <v>451</v>
      </c>
      <c r="BY102">
        <v>0.22770524787074717</v>
      </c>
      <c r="BZ102">
        <v>0.19455496220544705</v>
      </c>
    </row>
    <row r="103" spans="1:78" x14ac:dyDescent="0.25">
      <c r="A103" s="23" t="s">
        <v>137</v>
      </c>
      <c r="C103" t="s">
        <v>136</v>
      </c>
      <c r="D103" s="15" t="str">
        <f>VLOOKUP(C103,xWalk!C$3:D$55,2)</f>
        <v>GST</v>
      </c>
      <c r="E103" s="22" t="str">
        <f t="shared" si="8"/>
        <v>'Cowichan Fall'</v>
      </c>
      <c r="F103" s="22" t="str">
        <f t="shared" si="10"/>
        <v>GST.COW</v>
      </c>
      <c r="G103" t="s">
        <v>119</v>
      </c>
      <c r="H103" t="s">
        <v>127</v>
      </c>
      <c r="I103" t="s">
        <v>128</v>
      </c>
      <c r="J103">
        <v>1995</v>
      </c>
      <c r="K103">
        <v>1996</v>
      </c>
      <c r="L103" s="8">
        <v>2</v>
      </c>
      <c r="M103" s="8">
        <v>5</v>
      </c>
      <c r="N103" s="8" t="s">
        <v>33</v>
      </c>
      <c r="O103" s="8">
        <v>5</v>
      </c>
      <c r="P103" s="8">
        <v>0</v>
      </c>
      <c r="Q103">
        <v>8.9176700000000008E-3</v>
      </c>
      <c r="R103">
        <v>0.28131840000000002</v>
      </c>
      <c r="S103">
        <v>0.1180316</v>
      </c>
      <c r="T103">
        <v>0.36614550000000001</v>
      </c>
      <c r="U103" s="15" t="str">
        <f t="shared" si="11"/>
        <v>GST1995</v>
      </c>
      <c r="V103">
        <f t="shared" si="12"/>
        <v>0.42840407938257996</v>
      </c>
      <c r="W103">
        <f t="shared" si="13"/>
        <v>0.41613836824696804</v>
      </c>
      <c r="Y103" s="15" t="str">
        <f t="shared" si="14"/>
        <v>CWS1998</v>
      </c>
      <c r="Z103" s="1" t="s">
        <v>66</v>
      </c>
      <c r="AA103">
        <v>1998</v>
      </c>
      <c r="AB103" t="s">
        <v>33</v>
      </c>
      <c r="AC103">
        <f t="shared" si="9"/>
        <v>0.47344236524683336</v>
      </c>
      <c r="AD103">
        <f t="shared" si="15"/>
        <v>0.2025756522264881</v>
      </c>
      <c r="AE103" s="5"/>
      <c r="AF103" s="5">
        <v>2307</v>
      </c>
      <c r="AG103" s="5">
        <v>4182</v>
      </c>
      <c r="AH103" s="5">
        <v>212</v>
      </c>
      <c r="AI103" s="5">
        <v>0</v>
      </c>
      <c r="AJ103" s="5"/>
      <c r="AK103" s="5">
        <v>0</v>
      </c>
      <c r="AL103" s="5">
        <v>0</v>
      </c>
      <c r="AM103" s="5">
        <v>0</v>
      </c>
      <c r="AN103" s="5">
        <v>0</v>
      </c>
      <c r="AO103" s="5"/>
      <c r="AP103" s="5">
        <v>1134</v>
      </c>
      <c r="AQ103" s="5">
        <v>5082</v>
      </c>
      <c r="AR103" s="5">
        <v>2744</v>
      </c>
      <c r="AS103" s="5">
        <v>0</v>
      </c>
      <c r="AT103" s="5"/>
      <c r="AU103" s="5">
        <v>2434</v>
      </c>
      <c r="AV103" s="5">
        <v>11197</v>
      </c>
      <c r="AW103" s="5">
        <v>3731</v>
      </c>
      <c r="AX103" s="5">
        <v>56</v>
      </c>
      <c r="AY103" s="5">
        <v>6701</v>
      </c>
      <c r="AZ103" s="5">
        <v>0</v>
      </c>
      <c r="BA103" s="5">
        <v>8960</v>
      </c>
      <c r="BB103" s="5">
        <v>17418</v>
      </c>
      <c r="BF103" t="s">
        <v>161</v>
      </c>
      <c r="BG103" t="s">
        <v>38</v>
      </c>
      <c r="BH103" t="s">
        <v>471</v>
      </c>
      <c r="BI103" t="s">
        <v>472</v>
      </c>
      <c r="BJ103" t="s">
        <v>142</v>
      </c>
      <c r="BK103" t="s">
        <v>143</v>
      </c>
      <c r="BL103" t="s">
        <v>163</v>
      </c>
      <c r="BM103">
        <v>2002</v>
      </c>
      <c r="BN103">
        <v>2004</v>
      </c>
      <c r="BO103">
        <v>2</v>
      </c>
      <c r="BP103">
        <v>5</v>
      </c>
      <c r="BQ103" t="s">
        <v>33</v>
      </c>
      <c r="BR103">
        <v>5</v>
      </c>
      <c r="BS103">
        <v>0</v>
      </c>
      <c r="BT103">
        <v>1.37433E-2</v>
      </c>
      <c r="BU103">
        <v>7.994395E-2</v>
      </c>
      <c r="BV103">
        <v>0.21985360000000001</v>
      </c>
      <c r="BW103">
        <v>0.28222150000000001</v>
      </c>
      <c r="BX103" t="s">
        <v>452</v>
      </c>
      <c r="BY103">
        <v>0.24174668515283279</v>
      </c>
      <c r="BZ103">
        <v>0.19629389570196637</v>
      </c>
    </row>
    <row r="104" spans="1:78" x14ac:dyDescent="0.25">
      <c r="A104" s="23" t="s">
        <v>137</v>
      </c>
      <c r="C104" t="s">
        <v>136</v>
      </c>
      <c r="D104" s="15" t="str">
        <f>VLOOKUP(C104,xWalk!C$3:D$55,2)</f>
        <v>GST</v>
      </c>
      <c r="E104" s="22" t="str">
        <f t="shared" si="8"/>
        <v>'Cowichan Fall'</v>
      </c>
      <c r="F104" s="22" t="str">
        <f t="shared" si="10"/>
        <v>GST.COW</v>
      </c>
      <c r="G104" t="s">
        <v>119</v>
      </c>
      <c r="H104" t="s">
        <v>127</v>
      </c>
      <c r="I104" t="s">
        <v>128</v>
      </c>
      <c r="J104">
        <v>1996</v>
      </c>
      <c r="K104">
        <v>1997</v>
      </c>
      <c r="L104" s="8">
        <v>2</v>
      </c>
      <c r="M104" s="8">
        <v>5</v>
      </c>
      <c r="N104" s="8" t="s">
        <v>33</v>
      </c>
      <c r="O104" s="8">
        <v>5</v>
      </c>
      <c r="P104" s="8">
        <v>0</v>
      </c>
      <c r="Q104">
        <v>8.1534199999999998E-3</v>
      </c>
      <c r="R104">
        <v>0.44383800000000001</v>
      </c>
      <c r="S104">
        <v>0.1699891</v>
      </c>
      <c r="T104">
        <v>0.53837950000000001</v>
      </c>
      <c r="U104" s="15" t="str">
        <f t="shared" si="11"/>
        <v>GST1996</v>
      </c>
      <c r="V104">
        <f t="shared" si="12"/>
        <v>0.41010101010101008</v>
      </c>
      <c r="W104">
        <f t="shared" si="13"/>
        <v>0.3958001063264221</v>
      </c>
      <c r="Y104" s="15" t="str">
        <f t="shared" si="14"/>
        <v>CWS1999</v>
      </c>
      <c r="Z104" s="1" t="s">
        <v>66</v>
      </c>
      <c r="AA104">
        <v>1999</v>
      </c>
      <c r="AB104" t="s">
        <v>33</v>
      </c>
      <c r="AC104">
        <f t="shared" si="9"/>
        <v>0.46505431971029487</v>
      </c>
      <c r="AD104">
        <f t="shared" si="15"/>
        <v>0.24919813760993276</v>
      </c>
      <c r="AE104" s="5"/>
      <c r="AF104" s="5">
        <v>3947</v>
      </c>
      <c r="AG104" s="5">
        <v>5413</v>
      </c>
      <c r="AH104" s="5">
        <v>274</v>
      </c>
      <c r="AI104" s="5">
        <v>0</v>
      </c>
      <c r="AJ104" s="5"/>
      <c r="AK104" s="5">
        <v>0</v>
      </c>
      <c r="AL104" s="5">
        <v>0</v>
      </c>
      <c r="AM104" s="5">
        <v>0</v>
      </c>
      <c r="AN104" s="5">
        <v>0</v>
      </c>
      <c r="AO104" s="5"/>
      <c r="AP104" s="5">
        <v>1114</v>
      </c>
      <c r="AQ104" s="5">
        <v>4102</v>
      </c>
      <c r="AR104" s="5">
        <v>3129</v>
      </c>
      <c r="AS104" s="5">
        <v>0</v>
      </c>
      <c r="AT104" s="5"/>
      <c r="AU104" s="5">
        <v>2911</v>
      </c>
      <c r="AV104" s="5">
        <v>13769</v>
      </c>
      <c r="AW104" s="5">
        <v>3940</v>
      </c>
      <c r="AX104" s="5">
        <v>61</v>
      </c>
      <c r="AY104" s="5">
        <v>9634</v>
      </c>
      <c r="AZ104" s="5">
        <v>0</v>
      </c>
      <c r="BA104" s="5">
        <v>8345</v>
      </c>
      <c r="BB104" s="5">
        <v>20681</v>
      </c>
      <c r="BF104" t="s">
        <v>161</v>
      </c>
      <c r="BG104" t="s">
        <v>38</v>
      </c>
      <c r="BH104" t="s">
        <v>471</v>
      </c>
      <c r="BI104" t="s">
        <v>472</v>
      </c>
      <c r="BJ104" t="s">
        <v>142</v>
      </c>
      <c r="BK104" t="s">
        <v>143</v>
      </c>
      <c r="BL104" t="s">
        <v>163</v>
      </c>
      <c r="BM104">
        <v>2003</v>
      </c>
      <c r="BN104">
        <v>2005</v>
      </c>
      <c r="BO104">
        <v>2</v>
      </c>
      <c r="BP104">
        <v>5</v>
      </c>
      <c r="BQ104" t="s">
        <v>33</v>
      </c>
      <c r="BR104">
        <v>5</v>
      </c>
      <c r="BS104">
        <v>0</v>
      </c>
      <c r="BT104">
        <v>1.8223600000000001E-3</v>
      </c>
      <c r="BU104">
        <v>0.19322780000000001</v>
      </c>
      <c r="BV104">
        <v>0.25411660000000003</v>
      </c>
      <c r="BW104">
        <v>0.39824199999999998</v>
      </c>
      <c r="BX104" t="s">
        <v>475</v>
      </c>
      <c r="BY104">
        <v>0.23370639279379099</v>
      </c>
      <c r="BZ104">
        <v>0.19430875686502208</v>
      </c>
    </row>
    <row r="105" spans="1:78" x14ac:dyDescent="0.25">
      <c r="A105" s="23" t="s">
        <v>137</v>
      </c>
      <c r="C105" t="s">
        <v>136</v>
      </c>
      <c r="D105" s="15" t="str">
        <f>VLOOKUP(C105,xWalk!C$3:D$55,2)</f>
        <v>GST</v>
      </c>
      <c r="E105" s="22" t="str">
        <f t="shared" si="8"/>
        <v>'Cowichan Fall'</v>
      </c>
      <c r="F105" s="22" t="str">
        <f t="shared" si="10"/>
        <v>GST.COW</v>
      </c>
      <c r="G105" t="s">
        <v>119</v>
      </c>
      <c r="H105" t="s">
        <v>127</v>
      </c>
      <c r="I105" t="s">
        <v>128</v>
      </c>
      <c r="J105">
        <v>1997</v>
      </c>
      <c r="K105">
        <v>1998</v>
      </c>
      <c r="L105" s="8">
        <v>2</v>
      </c>
      <c r="M105" s="8">
        <v>5</v>
      </c>
      <c r="N105" s="8" t="s">
        <v>33</v>
      </c>
      <c r="O105" s="8">
        <v>5</v>
      </c>
      <c r="P105" s="8">
        <v>0</v>
      </c>
      <c r="Q105">
        <v>1.105859E-2</v>
      </c>
      <c r="R105">
        <v>0.42310179999999997</v>
      </c>
      <c r="S105">
        <v>0.22171469999999999</v>
      </c>
      <c r="T105">
        <v>0.55100859999999996</v>
      </c>
      <c r="U105" s="15" t="str">
        <f t="shared" si="11"/>
        <v>GST1997</v>
      </c>
      <c r="V105">
        <f t="shared" si="12"/>
        <v>0.42411997824228764</v>
      </c>
      <c r="W105">
        <f t="shared" si="13"/>
        <v>0.40453803714352321</v>
      </c>
      <c r="Y105" s="15" t="str">
        <f t="shared" si="14"/>
        <v>CWS2000</v>
      </c>
      <c r="Z105" s="1" t="s">
        <v>66</v>
      </c>
      <c r="AA105">
        <v>2000</v>
      </c>
      <c r="AB105" t="s">
        <v>33</v>
      </c>
      <c r="AC105">
        <f t="shared" si="9"/>
        <v>0.48241009167123716</v>
      </c>
      <c r="AD105">
        <f t="shared" si="15"/>
        <v>0.24824362088328242</v>
      </c>
      <c r="AE105" s="5"/>
      <c r="AF105" s="5">
        <v>3527</v>
      </c>
      <c r="AG105" s="5">
        <v>5613</v>
      </c>
      <c r="AH105" s="5">
        <v>365</v>
      </c>
      <c r="AI105" s="5">
        <v>0</v>
      </c>
      <c r="AJ105" s="5"/>
      <c r="AK105" s="5">
        <v>0</v>
      </c>
      <c r="AL105" s="5">
        <v>0</v>
      </c>
      <c r="AM105" s="5">
        <v>0</v>
      </c>
      <c r="AN105" s="5">
        <v>0</v>
      </c>
      <c r="AO105" s="5"/>
      <c r="AP105" s="5">
        <v>834</v>
      </c>
      <c r="AQ105" s="5">
        <v>4174</v>
      </c>
      <c r="AR105" s="5">
        <v>3958</v>
      </c>
      <c r="AS105" s="5">
        <v>0</v>
      </c>
      <c r="AT105" s="5"/>
      <c r="AU105" s="5">
        <v>3196</v>
      </c>
      <c r="AV105" s="5">
        <v>13587</v>
      </c>
      <c r="AW105" s="5">
        <v>2975</v>
      </c>
      <c r="AX105" s="5">
        <v>60</v>
      </c>
      <c r="AY105" s="5">
        <v>9505</v>
      </c>
      <c r="AZ105" s="5">
        <v>0</v>
      </c>
      <c r="BA105" s="5">
        <v>8966</v>
      </c>
      <c r="BB105" s="5">
        <v>19818</v>
      </c>
      <c r="BF105" t="s">
        <v>161</v>
      </c>
      <c r="BG105" t="s">
        <v>38</v>
      </c>
      <c r="BH105" t="s">
        <v>471</v>
      </c>
      <c r="BI105" t="s">
        <v>472</v>
      </c>
      <c r="BJ105" t="s">
        <v>142</v>
      </c>
      <c r="BK105" t="s">
        <v>143</v>
      </c>
      <c r="BL105" t="s">
        <v>163</v>
      </c>
      <c r="BM105">
        <v>2004</v>
      </c>
      <c r="BN105">
        <v>2006</v>
      </c>
      <c r="BO105">
        <v>2</v>
      </c>
      <c r="BP105">
        <v>5</v>
      </c>
      <c r="BQ105" t="s">
        <v>33</v>
      </c>
      <c r="BR105">
        <v>5</v>
      </c>
      <c r="BS105">
        <v>0</v>
      </c>
      <c r="BT105">
        <v>2.3177090000000001E-2</v>
      </c>
      <c r="BU105">
        <v>0.1200364</v>
      </c>
      <c r="BV105">
        <v>0.1334967</v>
      </c>
      <c r="BW105">
        <v>0.23750869999999999</v>
      </c>
      <c r="BX105" t="s">
        <v>476</v>
      </c>
      <c r="BY105">
        <v>0.21019104721140361</v>
      </c>
      <c r="BZ105">
        <v>0.17380881868116518</v>
      </c>
    </row>
    <row r="106" spans="1:78" x14ac:dyDescent="0.25">
      <c r="A106" s="23" t="s">
        <v>137</v>
      </c>
      <c r="C106" t="s">
        <v>136</v>
      </c>
      <c r="D106" s="15" t="str">
        <f>VLOOKUP(C106,xWalk!C$3:D$55,2)</f>
        <v>GST</v>
      </c>
      <c r="E106" s="22" t="str">
        <f t="shared" si="8"/>
        <v>'Cowichan Fall'</v>
      </c>
      <c r="F106" s="22" t="str">
        <f t="shared" si="10"/>
        <v>GST.COW</v>
      </c>
      <c r="G106" t="s">
        <v>119</v>
      </c>
      <c r="H106" t="s">
        <v>127</v>
      </c>
      <c r="I106" t="s">
        <v>128</v>
      </c>
      <c r="J106">
        <v>1998</v>
      </c>
      <c r="K106">
        <v>1999</v>
      </c>
      <c r="L106" s="8">
        <v>2</v>
      </c>
      <c r="M106" s="8">
        <v>5</v>
      </c>
      <c r="N106" s="8" t="s">
        <v>33</v>
      </c>
      <c r="O106" s="8">
        <v>5</v>
      </c>
      <c r="P106" s="8">
        <v>0</v>
      </c>
      <c r="Q106">
        <v>1.301155E-2</v>
      </c>
      <c r="R106">
        <v>0.42699379999999998</v>
      </c>
      <c r="S106">
        <v>0.29819639999999997</v>
      </c>
      <c r="T106">
        <v>0.59786220000000001</v>
      </c>
      <c r="U106" s="15" t="str">
        <f t="shared" si="11"/>
        <v>GST1998</v>
      </c>
      <c r="V106">
        <f t="shared" si="12"/>
        <v>0.44642418284590807</v>
      </c>
      <c r="W106">
        <f t="shared" si="13"/>
        <v>0.42467436716637996</v>
      </c>
      <c r="Y106" s="15" t="str">
        <f t="shared" si="14"/>
        <v>CWS2001</v>
      </c>
      <c r="Z106" s="1" t="s">
        <v>66</v>
      </c>
      <c r="AA106">
        <v>2001</v>
      </c>
      <c r="AB106" t="s">
        <v>33</v>
      </c>
      <c r="AC106">
        <f t="shared" si="9"/>
        <v>0.54298811165356087</v>
      </c>
      <c r="AD106">
        <f t="shared" si="15"/>
        <v>0.32064994596206164</v>
      </c>
      <c r="AE106" s="5"/>
      <c r="AF106" s="5">
        <v>2667</v>
      </c>
      <c r="AG106" s="5">
        <v>5716</v>
      </c>
      <c r="AH106" s="5">
        <v>221</v>
      </c>
      <c r="AI106" s="5">
        <v>0</v>
      </c>
      <c r="AJ106" s="5"/>
      <c r="AK106" s="5">
        <v>0</v>
      </c>
      <c r="AL106" s="5">
        <v>0</v>
      </c>
      <c r="AM106" s="5">
        <v>0</v>
      </c>
      <c r="AN106" s="5">
        <v>0</v>
      </c>
      <c r="AO106" s="5"/>
      <c r="AP106" s="5">
        <v>588</v>
      </c>
      <c r="AQ106" s="5">
        <v>3294</v>
      </c>
      <c r="AR106" s="5">
        <v>2084</v>
      </c>
      <c r="AS106" s="5">
        <v>0</v>
      </c>
      <c r="AT106" s="5"/>
      <c r="AU106" s="5">
        <v>2213</v>
      </c>
      <c r="AV106" s="5">
        <v>7772</v>
      </c>
      <c r="AW106" s="5">
        <v>2241</v>
      </c>
      <c r="AX106" s="5">
        <v>37</v>
      </c>
      <c r="AY106" s="5">
        <v>8604</v>
      </c>
      <c r="AZ106" s="5">
        <v>0</v>
      </c>
      <c r="BA106" s="5">
        <v>5966</v>
      </c>
      <c r="BB106" s="5">
        <v>12263</v>
      </c>
      <c r="BF106" t="s">
        <v>161</v>
      </c>
      <c r="BG106" t="s">
        <v>38</v>
      </c>
      <c r="BH106" t="s">
        <v>471</v>
      </c>
      <c r="BI106" t="s">
        <v>472</v>
      </c>
      <c r="BJ106" t="s">
        <v>142</v>
      </c>
      <c r="BK106" t="s">
        <v>143</v>
      </c>
      <c r="BL106" t="s">
        <v>163</v>
      </c>
      <c r="BM106">
        <v>2005</v>
      </c>
      <c r="BN106">
        <v>2007</v>
      </c>
      <c r="BO106">
        <v>2</v>
      </c>
      <c r="BP106">
        <v>5</v>
      </c>
      <c r="BQ106" t="s">
        <v>33</v>
      </c>
      <c r="BR106">
        <v>5</v>
      </c>
      <c r="BS106">
        <v>0</v>
      </c>
      <c r="BT106">
        <v>4.34089E-3</v>
      </c>
      <c r="BU106">
        <v>4.2633409999999997E-2</v>
      </c>
      <c r="BV106">
        <v>0.3673728</v>
      </c>
      <c r="BW106">
        <v>0.39434390000000002</v>
      </c>
      <c r="BX106" t="s">
        <v>477</v>
      </c>
      <c r="BY106">
        <v>0.21375998860624926</v>
      </c>
      <c r="BZ106">
        <v>0.17408023438572934</v>
      </c>
    </row>
    <row r="107" spans="1:78" x14ac:dyDescent="0.25">
      <c r="A107" s="23" t="s">
        <v>137</v>
      </c>
      <c r="C107" t="s">
        <v>136</v>
      </c>
      <c r="D107" s="15" t="str">
        <f>VLOOKUP(C107,xWalk!C$3:D$55,2)</f>
        <v>GST</v>
      </c>
      <c r="E107" s="22" t="str">
        <f t="shared" si="8"/>
        <v>'Cowichan Fall'</v>
      </c>
      <c r="F107" s="22" t="str">
        <f t="shared" si="10"/>
        <v>GST.COW</v>
      </c>
      <c r="G107" t="s">
        <v>119</v>
      </c>
      <c r="H107" t="s">
        <v>127</v>
      </c>
      <c r="I107" t="s">
        <v>128</v>
      </c>
      <c r="J107">
        <v>1999</v>
      </c>
      <c r="K107">
        <v>2000</v>
      </c>
      <c r="L107" s="8">
        <v>2</v>
      </c>
      <c r="M107" s="8">
        <v>5</v>
      </c>
      <c r="N107" s="8" t="s">
        <v>33</v>
      </c>
      <c r="O107" s="8">
        <v>5</v>
      </c>
      <c r="P107" s="8">
        <v>0</v>
      </c>
      <c r="Q107">
        <v>1.0152100000000001E-2</v>
      </c>
      <c r="R107">
        <v>0.51792819999999995</v>
      </c>
      <c r="S107">
        <v>0.41252430000000001</v>
      </c>
      <c r="T107">
        <v>0.71679459999999995</v>
      </c>
      <c r="U107" s="15" t="str">
        <f t="shared" si="11"/>
        <v>GST1999</v>
      </c>
      <c r="V107">
        <f t="shared" si="12"/>
        <v>0.44417021913095506</v>
      </c>
      <c r="W107">
        <f t="shared" si="13"/>
        <v>0.43018472814299602</v>
      </c>
      <c r="Y107" s="15" t="str">
        <f t="shared" si="14"/>
        <v>CWS2002</v>
      </c>
      <c r="Z107" s="1" t="s">
        <v>66</v>
      </c>
      <c r="AA107">
        <v>2002</v>
      </c>
      <c r="AB107" t="s">
        <v>33</v>
      </c>
      <c r="AC107">
        <f t="shared" si="9"/>
        <v>0.56973129933336064</v>
      </c>
      <c r="AD107">
        <f t="shared" si="15"/>
        <v>0.34532329966054559</v>
      </c>
      <c r="AE107" s="5"/>
      <c r="AF107" s="5">
        <v>7193</v>
      </c>
      <c r="AG107" s="5">
        <v>9282</v>
      </c>
      <c r="AH107" s="5">
        <v>412</v>
      </c>
      <c r="AI107" s="5">
        <v>0</v>
      </c>
      <c r="AJ107" s="5"/>
      <c r="AK107" s="5">
        <v>0</v>
      </c>
      <c r="AL107" s="5">
        <v>0</v>
      </c>
      <c r="AM107" s="5">
        <v>0</v>
      </c>
      <c r="AN107" s="5">
        <v>0</v>
      </c>
      <c r="AO107" s="5"/>
      <c r="AP107" s="5">
        <v>1279</v>
      </c>
      <c r="AQ107" s="5">
        <v>5034</v>
      </c>
      <c r="AR107" s="5">
        <v>4661</v>
      </c>
      <c r="AS107" s="5">
        <v>0</v>
      </c>
      <c r="AT107" s="5"/>
      <c r="AU107" s="5">
        <v>3557</v>
      </c>
      <c r="AV107" s="5">
        <v>14474</v>
      </c>
      <c r="AW107" s="5">
        <v>2944</v>
      </c>
      <c r="AX107" s="5">
        <v>66</v>
      </c>
      <c r="AY107" s="5">
        <v>16887</v>
      </c>
      <c r="AZ107" s="5">
        <v>0</v>
      </c>
      <c r="BA107" s="5">
        <v>10974</v>
      </c>
      <c r="BB107" s="5">
        <v>21041</v>
      </c>
      <c r="BF107" t="s">
        <v>161</v>
      </c>
      <c r="BG107" t="s">
        <v>38</v>
      </c>
      <c r="BH107" t="s">
        <v>471</v>
      </c>
      <c r="BI107" t="s">
        <v>472</v>
      </c>
      <c r="BJ107" t="s">
        <v>142</v>
      </c>
      <c r="BK107" t="s">
        <v>143</v>
      </c>
      <c r="BL107" t="s">
        <v>163</v>
      </c>
      <c r="BM107">
        <v>2006</v>
      </c>
      <c r="BN107">
        <v>2008</v>
      </c>
      <c r="BO107">
        <v>2</v>
      </c>
      <c r="BP107">
        <v>5</v>
      </c>
      <c r="BQ107" t="s">
        <v>33</v>
      </c>
      <c r="BR107">
        <v>5</v>
      </c>
      <c r="BS107">
        <v>0</v>
      </c>
      <c r="BT107">
        <v>4.825198E-2</v>
      </c>
      <c r="BU107">
        <v>5.7939919999999999E-2</v>
      </c>
      <c r="BV107">
        <v>4.8617059999999997E-2</v>
      </c>
      <c r="BW107">
        <v>0.1037401</v>
      </c>
      <c r="BX107" t="s">
        <v>478</v>
      </c>
      <c r="BY107">
        <v>0.20728908944069122</v>
      </c>
      <c r="BZ107">
        <v>0.16310929361040249</v>
      </c>
    </row>
    <row r="108" spans="1:78" x14ac:dyDescent="0.25">
      <c r="A108" s="23" t="s">
        <v>137</v>
      </c>
      <c r="C108" t="s">
        <v>136</v>
      </c>
      <c r="D108" s="15" t="str">
        <f>VLOOKUP(C108,xWalk!C$3:D$55,2)</f>
        <v>GST</v>
      </c>
      <c r="E108" s="22" t="str">
        <f t="shared" si="8"/>
        <v>'Cowichan Fall'</v>
      </c>
      <c r="F108" s="22" t="str">
        <f t="shared" si="10"/>
        <v>GST.COW</v>
      </c>
      <c r="G108" t="s">
        <v>119</v>
      </c>
      <c r="H108" t="s">
        <v>127</v>
      </c>
      <c r="I108" t="s">
        <v>128</v>
      </c>
      <c r="J108">
        <v>2000</v>
      </c>
      <c r="K108">
        <v>2001</v>
      </c>
      <c r="L108" s="8">
        <v>2</v>
      </c>
      <c r="M108" s="8">
        <v>5</v>
      </c>
      <c r="N108" s="8" t="s">
        <v>33</v>
      </c>
      <c r="O108" s="8">
        <v>5</v>
      </c>
      <c r="P108" s="8">
        <v>0</v>
      </c>
      <c r="Q108">
        <v>4.32088E-3</v>
      </c>
      <c r="R108">
        <v>0.69547490000000001</v>
      </c>
      <c r="S108">
        <v>0.31000339999999998</v>
      </c>
      <c r="T108">
        <v>0.78987870000000004</v>
      </c>
      <c r="U108" s="15" t="str">
        <f t="shared" si="11"/>
        <v>GST2000</v>
      </c>
      <c r="V108">
        <f t="shared" si="12"/>
        <v>0.47703319175711811</v>
      </c>
      <c r="W108">
        <f t="shared" si="13"/>
        <v>0.45674060091238006</v>
      </c>
      <c r="Y108" s="15" t="str">
        <f t="shared" si="14"/>
        <v>CWS2003</v>
      </c>
      <c r="Z108" s="1" t="s">
        <v>66</v>
      </c>
      <c r="AA108">
        <v>2003</v>
      </c>
      <c r="AB108" t="s">
        <v>33</v>
      </c>
      <c r="AC108">
        <f t="shared" si="9"/>
        <v>0.56603070502310326</v>
      </c>
      <c r="AD108">
        <f t="shared" si="15"/>
        <v>0.32970636458488595</v>
      </c>
      <c r="AE108" s="5"/>
      <c r="AF108" s="5">
        <v>1527</v>
      </c>
      <c r="AG108" s="5">
        <v>2830</v>
      </c>
      <c r="AH108" s="5">
        <v>67</v>
      </c>
      <c r="AI108" s="5">
        <v>0</v>
      </c>
      <c r="AJ108" s="5"/>
      <c r="AK108" s="5">
        <v>0</v>
      </c>
      <c r="AL108" s="5">
        <v>0</v>
      </c>
      <c r="AM108" s="5">
        <v>0</v>
      </c>
      <c r="AN108" s="5">
        <v>0</v>
      </c>
      <c r="AO108" s="5"/>
      <c r="AP108" s="5">
        <v>319</v>
      </c>
      <c r="AQ108" s="5">
        <v>1744</v>
      </c>
      <c r="AR108" s="5">
        <v>1108</v>
      </c>
      <c r="AS108" s="5">
        <v>0</v>
      </c>
      <c r="AT108" s="5"/>
      <c r="AU108" s="5">
        <v>1059</v>
      </c>
      <c r="AV108" s="5">
        <v>3689</v>
      </c>
      <c r="AW108" s="5">
        <v>1057</v>
      </c>
      <c r="AX108" s="5">
        <v>18</v>
      </c>
      <c r="AY108" s="5">
        <v>4424</v>
      </c>
      <c r="AZ108" s="5">
        <v>0</v>
      </c>
      <c r="BA108" s="5">
        <v>3171</v>
      </c>
      <c r="BB108" s="5">
        <v>5823</v>
      </c>
      <c r="BF108" t="s">
        <v>161</v>
      </c>
      <c r="BG108" t="s">
        <v>38</v>
      </c>
      <c r="BH108" t="s">
        <v>471</v>
      </c>
      <c r="BI108" t="s">
        <v>472</v>
      </c>
      <c r="BJ108" t="s">
        <v>142</v>
      </c>
      <c r="BK108" t="s">
        <v>143</v>
      </c>
      <c r="BL108" t="s">
        <v>163</v>
      </c>
      <c r="BM108">
        <v>2007</v>
      </c>
      <c r="BN108">
        <v>2009</v>
      </c>
      <c r="BO108">
        <v>2</v>
      </c>
      <c r="BP108">
        <v>5</v>
      </c>
      <c r="BQ108" t="s">
        <v>33</v>
      </c>
      <c r="BR108">
        <v>5</v>
      </c>
      <c r="BS108">
        <v>0</v>
      </c>
      <c r="BT108">
        <v>1.4287299999999999E-2</v>
      </c>
      <c r="BU108">
        <v>8.5336220000000004E-2</v>
      </c>
      <c r="BV108">
        <v>0.11103059999999999</v>
      </c>
      <c r="BW108">
        <v>0.1868919</v>
      </c>
      <c r="BX108" t="s">
        <v>479</v>
      </c>
      <c r="BY108">
        <v>0.21155431945156017</v>
      </c>
      <c r="BZ108">
        <v>0.16645929395691528</v>
      </c>
    </row>
    <row r="109" spans="1:78" x14ac:dyDescent="0.25">
      <c r="A109" s="23" t="s">
        <v>137</v>
      </c>
      <c r="C109" t="s">
        <v>136</v>
      </c>
      <c r="D109" s="15" t="str">
        <f>VLOOKUP(C109,xWalk!C$3:D$55,2)</f>
        <v>GST</v>
      </c>
      <c r="E109" s="22" t="str">
        <f t="shared" si="8"/>
        <v>'Cowichan Fall'</v>
      </c>
      <c r="F109" s="22" t="str">
        <f t="shared" si="10"/>
        <v>GST.COW</v>
      </c>
      <c r="G109" t="s">
        <v>119</v>
      </c>
      <c r="H109" t="s">
        <v>127</v>
      </c>
      <c r="I109" t="s">
        <v>128</v>
      </c>
      <c r="J109">
        <v>2001</v>
      </c>
      <c r="K109">
        <v>2002</v>
      </c>
      <c r="L109" s="8">
        <v>2</v>
      </c>
      <c r="M109" s="8">
        <v>5</v>
      </c>
      <c r="N109" s="8" t="s">
        <v>33</v>
      </c>
      <c r="O109" s="8">
        <v>5</v>
      </c>
      <c r="P109" s="8">
        <v>0</v>
      </c>
      <c r="Q109">
        <v>6.0452600000000002E-3</v>
      </c>
      <c r="R109">
        <v>0.68849369999999999</v>
      </c>
      <c r="S109">
        <v>0.2162134</v>
      </c>
      <c r="T109">
        <v>0.75584549999999995</v>
      </c>
      <c r="U109" s="15" t="str">
        <f t="shared" si="11"/>
        <v>GST2001</v>
      </c>
      <c r="V109">
        <f t="shared" si="12"/>
        <v>0.48442442250551138</v>
      </c>
      <c r="W109">
        <f t="shared" si="13"/>
        <v>0.47196396050992045</v>
      </c>
      <c r="Y109" s="15" t="str">
        <f t="shared" si="14"/>
        <v>CWS2004</v>
      </c>
      <c r="Z109" s="1" t="s">
        <v>66</v>
      </c>
      <c r="AA109">
        <v>2004</v>
      </c>
      <c r="AB109" t="s">
        <v>33</v>
      </c>
      <c r="AC109">
        <f t="shared" si="9"/>
        <v>0.50747715314317365</v>
      </c>
      <c r="AD109">
        <f t="shared" si="15"/>
        <v>0.23359180282470229</v>
      </c>
      <c r="AE109" s="5"/>
      <c r="AF109" s="5">
        <v>861</v>
      </c>
      <c r="AG109" s="5">
        <v>782</v>
      </c>
      <c r="AH109" s="5">
        <v>44</v>
      </c>
      <c r="AI109" s="5">
        <v>0</v>
      </c>
      <c r="AJ109" s="5"/>
      <c r="AK109" s="5">
        <v>0</v>
      </c>
      <c r="AL109" s="5">
        <v>0</v>
      </c>
      <c r="AM109" s="5">
        <v>0</v>
      </c>
      <c r="AN109" s="5">
        <v>0</v>
      </c>
      <c r="AO109" s="5"/>
      <c r="AP109" s="5">
        <v>210</v>
      </c>
      <c r="AQ109" s="5">
        <v>959</v>
      </c>
      <c r="AR109" s="5">
        <v>809</v>
      </c>
      <c r="AS109" s="5">
        <v>0</v>
      </c>
      <c r="AT109" s="5"/>
      <c r="AU109" s="5">
        <v>527</v>
      </c>
      <c r="AV109" s="5">
        <v>2466</v>
      </c>
      <c r="AW109" s="5">
        <v>553</v>
      </c>
      <c r="AX109" s="5">
        <v>11</v>
      </c>
      <c r="AY109" s="5">
        <v>1687</v>
      </c>
      <c r="AZ109" s="5">
        <v>0</v>
      </c>
      <c r="BA109" s="5">
        <v>1978</v>
      </c>
      <c r="BB109" s="5">
        <v>3557</v>
      </c>
      <c r="BF109" t="s">
        <v>161</v>
      </c>
      <c r="BG109" t="s">
        <v>38</v>
      </c>
      <c r="BH109" t="s">
        <v>471</v>
      </c>
      <c r="BI109" t="s">
        <v>472</v>
      </c>
      <c r="BJ109" t="s">
        <v>142</v>
      </c>
      <c r="BK109" t="s">
        <v>143</v>
      </c>
      <c r="BL109" t="s">
        <v>163</v>
      </c>
      <c r="BM109">
        <v>2008</v>
      </c>
      <c r="BN109">
        <v>2010</v>
      </c>
      <c r="BO109">
        <v>2</v>
      </c>
      <c r="BP109">
        <v>5</v>
      </c>
      <c r="BQ109" t="s">
        <v>34</v>
      </c>
      <c r="BR109">
        <v>4</v>
      </c>
      <c r="BS109">
        <v>1</v>
      </c>
      <c r="BT109">
        <v>1.5036229999999999E-2</v>
      </c>
      <c r="BU109">
        <v>0.1226064</v>
      </c>
      <c r="BV109">
        <v>0.16883629999999999</v>
      </c>
      <c r="BW109">
        <v>0.27074229999999999</v>
      </c>
      <c r="BX109" t="s">
        <v>480</v>
      </c>
      <c r="BY109" t="s">
        <v>276</v>
      </c>
      <c r="BZ109" t="s">
        <v>276</v>
      </c>
    </row>
    <row r="110" spans="1:78" x14ac:dyDescent="0.25">
      <c r="A110" s="23" t="s">
        <v>137</v>
      </c>
      <c r="C110" t="s">
        <v>136</v>
      </c>
      <c r="D110" s="15" t="str">
        <f>VLOOKUP(C110,xWalk!C$3:D$55,2)</f>
        <v>GST</v>
      </c>
      <c r="E110" s="22" t="str">
        <f t="shared" si="8"/>
        <v>'Cowichan Fall'</v>
      </c>
      <c r="F110" s="22" t="str">
        <f t="shared" si="10"/>
        <v>GST.COW</v>
      </c>
      <c r="G110" t="s">
        <v>119</v>
      </c>
      <c r="H110" t="s">
        <v>127</v>
      </c>
      <c r="I110" t="s">
        <v>128</v>
      </c>
      <c r="J110">
        <v>2002</v>
      </c>
      <c r="K110">
        <v>2003</v>
      </c>
      <c r="L110" s="8">
        <v>2</v>
      </c>
      <c r="M110" s="8">
        <v>5</v>
      </c>
      <c r="N110" s="8" t="s">
        <v>33</v>
      </c>
      <c r="O110" s="8">
        <v>5</v>
      </c>
      <c r="P110" s="8">
        <v>0</v>
      </c>
      <c r="Q110">
        <v>3.2400300000000001E-3</v>
      </c>
      <c r="R110">
        <v>0.61972550000000004</v>
      </c>
      <c r="S110">
        <v>0.29815409999999998</v>
      </c>
      <c r="T110">
        <v>0.73310589999999998</v>
      </c>
      <c r="U110" s="15" t="str">
        <f t="shared" si="11"/>
        <v>GST2002</v>
      </c>
      <c r="V110">
        <f t="shared" si="12"/>
        <v>0.4932985410983276</v>
      </c>
      <c r="W110">
        <f t="shared" si="13"/>
        <v>0.46850907365674299</v>
      </c>
      <c r="Y110" s="15" t="str">
        <f t="shared" si="14"/>
        <v>CWS2005</v>
      </c>
      <c r="Z110" s="1" t="s">
        <v>66</v>
      </c>
      <c r="AA110">
        <v>2005</v>
      </c>
      <c r="AB110" t="s">
        <v>33</v>
      </c>
      <c r="AC110">
        <f t="shared" si="9"/>
        <v>0.49870889998278534</v>
      </c>
      <c r="AD110">
        <f t="shared" si="15"/>
        <v>0.20984678946462387</v>
      </c>
      <c r="AE110" s="5"/>
      <c r="AF110" s="5">
        <v>1011</v>
      </c>
      <c r="AG110" s="5">
        <v>1353</v>
      </c>
      <c r="AH110" s="5">
        <v>74</v>
      </c>
      <c r="AI110" s="5">
        <v>0</v>
      </c>
      <c r="AJ110" s="5"/>
      <c r="AK110" s="5">
        <v>0</v>
      </c>
      <c r="AL110" s="5">
        <v>0</v>
      </c>
      <c r="AM110" s="5">
        <v>0</v>
      </c>
      <c r="AN110" s="5">
        <v>0</v>
      </c>
      <c r="AO110" s="5"/>
      <c r="AP110" s="5">
        <v>312</v>
      </c>
      <c r="AQ110" s="5">
        <v>1829</v>
      </c>
      <c r="AR110" s="5">
        <v>1215</v>
      </c>
      <c r="AS110" s="5">
        <v>0</v>
      </c>
      <c r="AT110" s="5"/>
      <c r="AU110" s="5">
        <v>917</v>
      </c>
      <c r="AV110" s="5">
        <v>3846</v>
      </c>
      <c r="AW110" s="5">
        <v>1042</v>
      </c>
      <c r="AX110" s="5">
        <v>19</v>
      </c>
      <c r="AY110" s="5">
        <v>2438</v>
      </c>
      <c r="AZ110" s="5">
        <v>0</v>
      </c>
      <c r="BA110" s="5">
        <v>3356</v>
      </c>
      <c r="BB110" s="5">
        <v>5824</v>
      </c>
      <c r="BF110" t="s">
        <v>161</v>
      </c>
      <c r="BG110" t="s">
        <v>38</v>
      </c>
      <c r="BH110" t="s">
        <v>471</v>
      </c>
      <c r="BI110" t="s">
        <v>472</v>
      </c>
      <c r="BJ110" t="s">
        <v>142</v>
      </c>
      <c r="BK110" t="s">
        <v>143</v>
      </c>
      <c r="BL110" t="s">
        <v>163</v>
      </c>
      <c r="BM110">
        <v>2009</v>
      </c>
      <c r="BN110">
        <v>2011</v>
      </c>
      <c r="BO110">
        <v>2</v>
      </c>
      <c r="BP110">
        <v>5</v>
      </c>
      <c r="BQ110" t="s">
        <v>34</v>
      </c>
      <c r="BR110">
        <v>3</v>
      </c>
      <c r="BS110">
        <v>2</v>
      </c>
      <c r="BT110">
        <v>4.6063890000000003E-2</v>
      </c>
      <c r="BU110">
        <v>0.40939609999999999</v>
      </c>
      <c r="BV110">
        <v>0.42407719999999999</v>
      </c>
      <c r="BW110">
        <v>0.65985780000000005</v>
      </c>
      <c r="BX110" t="s">
        <v>481</v>
      </c>
      <c r="BY110" t="s">
        <v>276</v>
      </c>
      <c r="BZ110" t="s">
        <v>276</v>
      </c>
    </row>
    <row r="111" spans="1:78" x14ac:dyDescent="0.25">
      <c r="A111" s="23" t="s">
        <v>137</v>
      </c>
      <c r="C111" t="s">
        <v>136</v>
      </c>
      <c r="D111" s="15" t="str">
        <f>VLOOKUP(C111,xWalk!C$3:D$55,2)</f>
        <v>GST</v>
      </c>
      <c r="E111" s="22" t="str">
        <f t="shared" si="8"/>
        <v>'Cowichan Fall'</v>
      </c>
      <c r="F111" s="22" t="str">
        <f t="shared" si="10"/>
        <v>GST.COW</v>
      </c>
      <c r="G111" t="s">
        <v>119</v>
      </c>
      <c r="H111" t="s">
        <v>127</v>
      </c>
      <c r="I111" t="s">
        <v>128</v>
      </c>
      <c r="J111">
        <v>2003</v>
      </c>
      <c r="K111">
        <v>2004</v>
      </c>
      <c r="L111" s="8">
        <v>2</v>
      </c>
      <c r="M111" s="8">
        <v>5</v>
      </c>
      <c r="N111" s="8" t="s">
        <v>33</v>
      </c>
      <c r="O111" s="8">
        <v>5</v>
      </c>
      <c r="P111" s="8">
        <v>0</v>
      </c>
      <c r="Q111">
        <v>4.7599000000000001E-3</v>
      </c>
      <c r="R111">
        <v>0.54010389999999997</v>
      </c>
      <c r="S111">
        <v>0.22931190000000001</v>
      </c>
      <c r="T111">
        <v>0.64556349999999996</v>
      </c>
      <c r="U111" s="15" t="str">
        <f t="shared" si="11"/>
        <v>GST2003</v>
      </c>
      <c r="V111">
        <f t="shared" si="12"/>
        <v>0.49372665453500625</v>
      </c>
      <c r="W111">
        <f t="shared" si="13"/>
        <v>0.47016569294128913</v>
      </c>
      <c r="Y111" s="15" t="str">
        <f t="shared" si="14"/>
        <v>CWS2006</v>
      </c>
      <c r="Z111" s="1" t="s">
        <v>66</v>
      </c>
      <c r="AA111">
        <v>2006</v>
      </c>
      <c r="AB111" t="s">
        <v>33</v>
      </c>
      <c r="AC111">
        <f t="shared" si="9"/>
        <v>0.48316062176165803</v>
      </c>
      <c r="AD111">
        <f t="shared" si="15"/>
        <v>0.23668393782383421</v>
      </c>
      <c r="AE111" s="5"/>
      <c r="AF111" s="5">
        <v>1547</v>
      </c>
      <c r="AG111" s="5">
        <v>2888</v>
      </c>
      <c r="AH111" s="5">
        <v>133</v>
      </c>
      <c r="AI111" s="5">
        <v>0</v>
      </c>
      <c r="AJ111" s="5"/>
      <c r="AK111" s="5">
        <v>0</v>
      </c>
      <c r="AL111" s="5">
        <v>0</v>
      </c>
      <c r="AM111" s="5">
        <v>0</v>
      </c>
      <c r="AN111" s="5">
        <v>0</v>
      </c>
      <c r="AO111" s="5"/>
      <c r="AP111" s="5">
        <v>600</v>
      </c>
      <c r="AQ111" s="5">
        <v>2668</v>
      </c>
      <c r="AR111" s="5">
        <v>1489</v>
      </c>
      <c r="AS111" s="5">
        <v>0</v>
      </c>
      <c r="AT111" s="5"/>
      <c r="AU111" s="5">
        <v>1458</v>
      </c>
      <c r="AV111" s="5">
        <v>6388</v>
      </c>
      <c r="AW111" s="5">
        <v>2098</v>
      </c>
      <c r="AX111" s="5">
        <v>31</v>
      </c>
      <c r="AY111" s="5">
        <v>4568</v>
      </c>
      <c r="AZ111" s="5">
        <v>0</v>
      </c>
      <c r="BA111" s="5">
        <v>4757</v>
      </c>
      <c r="BB111" s="5">
        <v>9975</v>
      </c>
      <c r="BF111" t="s">
        <v>179</v>
      </c>
      <c r="BG111" t="s">
        <v>38</v>
      </c>
      <c r="BH111" t="s">
        <v>563</v>
      </c>
      <c r="BI111" t="s">
        <v>564</v>
      </c>
      <c r="BJ111" t="s">
        <v>119</v>
      </c>
      <c r="BK111" t="s">
        <v>120</v>
      </c>
      <c r="BL111" t="s">
        <v>163</v>
      </c>
      <c r="BM111">
        <v>1984</v>
      </c>
      <c r="BN111">
        <v>1985</v>
      </c>
      <c r="BO111">
        <v>2</v>
      </c>
      <c r="BP111">
        <v>5</v>
      </c>
      <c r="BQ111" t="s">
        <v>33</v>
      </c>
      <c r="BR111">
        <v>5</v>
      </c>
      <c r="BS111">
        <v>0</v>
      </c>
      <c r="BT111">
        <v>6.2607670000000004E-2</v>
      </c>
      <c r="BU111">
        <v>0.29714750000000001</v>
      </c>
      <c r="BV111">
        <v>0.1582915</v>
      </c>
      <c r="BW111">
        <v>0.40840310000000002</v>
      </c>
      <c r="BX111" t="s">
        <v>565</v>
      </c>
      <c r="BY111">
        <v>0.35679515853177213</v>
      </c>
      <c r="BZ111">
        <v>0.21249083767173493</v>
      </c>
    </row>
    <row r="112" spans="1:78" x14ac:dyDescent="0.25">
      <c r="A112" s="23" t="s">
        <v>137</v>
      </c>
      <c r="C112" t="s">
        <v>136</v>
      </c>
      <c r="D112" s="15" t="str">
        <f>VLOOKUP(C112,xWalk!C$3:D$55,2)</f>
        <v>GST</v>
      </c>
      <c r="E112" s="22" t="str">
        <f t="shared" si="8"/>
        <v>'Cowichan Fall'</v>
      </c>
      <c r="F112" s="22" t="str">
        <f t="shared" si="10"/>
        <v>GST.COW</v>
      </c>
      <c r="G112" t="s">
        <v>119</v>
      </c>
      <c r="H112" t="s">
        <v>127</v>
      </c>
      <c r="I112" t="s">
        <v>128</v>
      </c>
      <c r="J112">
        <v>2005</v>
      </c>
      <c r="K112">
        <v>2006</v>
      </c>
      <c r="L112" s="8">
        <v>2</v>
      </c>
      <c r="M112" s="8">
        <v>5</v>
      </c>
      <c r="N112" s="8" t="s">
        <v>33</v>
      </c>
      <c r="O112" s="8">
        <v>5</v>
      </c>
      <c r="P112" s="8">
        <v>0</v>
      </c>
      <c r="Q112">
        <v>4.8045900000000001E-3</v>
      </c>
      <c r="R112">
        <v>0.50737980000000005</v>
      </c>
      <c r="S112">
        <v>0.1177334</v>
      </c>
      <c r="T112">
        <v>0.56537769999999998</v>
      </c>
      <c r="U112" s="15" t="str">
        <f t="shared" si="11"/>
        <v>GST2005</v>
      </c>
      <c r="V112">
        <f t="shared" si="12"/>
        <v>0.48938516680452165</v>
      </c>
      <c r="W112">
        <f t="shared" si="13"/>
        <v>0.45455380939251905</v>
      </c>
      <c r="Y112" s="15" t="str">
        <f t="shared" si="14"/>
        <v>CWS2007</v>
      </c>
      <c r="Z112" s="1" t="s">
        <v>66</v>
      </c>
      <c r="AA112">
        <v>2007</v>
      </c>
      <c r="AB112" t="s">
        <v>34</v>
      </c>
      <c r="AC112" t="str">
        <f t="shared" si="9"/>
        <v>NA</v>
      </c>
      <c r="AD112" t="str">
        <f t="shared" si="15"/>
        <v>NA</v>
      </c>
      <c r="AE112" s="5"/>
      <c r="AF112" s="5">
        <v>984</v>
      </c>
      <c r="AG112" s="5">
        <v>1383</v>
      </c>
      <c r="AH112" s="5">
        <v>66</v>
      </c>
      <c r="AI112" s="5"/>
      <c r="AJ112" s="5"/>
      <c r="AK112" s="5">
        <v>0</v>
      </c>
      <c r="AL112" s="5">
        <v>0</v>
      </c>
      <c r="AM112" s="5">
        <v>0</v>
      </c>
      <c r="AN112" s="5"/>
      <c r="AO112" s="5"/>
      <c r="AP112" s="5">
        <v>243</v>
      </c>
      <c r="AQ112" s="5">
        <v>908</v>
      </c>
      <c r="AR112" s="5">
        <v>829</v>
      </c>
      <c r="AS112" s="5"/>
      <c r="AT112" s="5"/>
      <c r="AU112" s="5">
        <v>668</v>
      </c>
      <c r="AV112" s="5">
        <v>3032</v>
      </c>
      <c r="AW112" s="5">
        <v>723</v>
      </c>
      <c r="AX112" s="5"/>
      <c r="AY112" s="5">
        <v>2433</v>
      </c>
      <c r="AZ112" s="5">
        <v>0</v>
      </c>
      <c r="BA112" s="5">
        <v>1980</v>
      </c>
      <c r="BB112" s="5">
        <v>4423</v>
      </c>
      <c r="BF112" t="s">
        <v>179</v>
      </c>
      <c r="BG112" t="s">
        <v>38</v>
      </c>
      <c r="BH112" t="s">
        <v>563</v>
      </c>
      <c r="BI112" t="s">
        <v>564</v>
      </c>
      <c r="BJ112" t="s">
        <v>119</v>
      </c>
      <c r="BK112" t="s">
        <v>120</v>
      </c>
      <c r="BL112" t="s">
        <v>163</v>
      </c>
      <c r="BM112">
        <v>1985</v>
      </c>
      <c r="BN112">
        <v>1986</v>
      </c>
      <c r="BO112">
        <v>2</v>
      </c>
      <c r="BP112">
        <v>5</v>
      </c>
      <c r="BQ112" t="s">
        <v>33</v>
      </c>
      <c r="BR112">
        <v>5</v>
      </c>
      <c r="BS112">
        <v>0</v>
      </c>
      <c r="BT112">
        <v>5.0393670000000002E-2</v>
      </c>
      <c r="BU112">
        <v>0.19879279999999999</v>
      </c>
      <c r="BV112">
        <v>0.18744089999999999</v>
      </c>
      <c r="BW112">
        <v>0.3489718</v>
      </c>
      <c r="BX112" t="s">
        <v>473</v>
      </c>
      <c r="BY112">
        <v>0.48386077785442144</v>
      </c>
      <c r="BZ112">
        <v>0.21388740257479741</v>
      </c>
    </row>
    <row r="113" spans="1:78" x14ac:dyDescent="0.25">
      <c r="A113" s="23" t="s">
        <v>137</v>
      </c>
      <c r="C113" t="s">
        <v>136</v>
      </c>
      <c r="D113" s="15" t="str">
        <f>VLOOKUP(C113,xWalk!C$3:D$55,2)</f>
        <v>GST</v>
      </c>
      <c r="E113" s="22" t="str">
        <f t="shared" si="8"/>
        <v>'Cowichan Fall'</v>
      </c>
      <c r="F113" s="22" t="str">
        <f t="shared" si="10"/>
        <v>GST.COW</v>
      </c>
      <c r="G113" t="s">
        <v>119</v>
      </c>
      <c r="H113" t="s">
        <v>127</v>
      </c>
      <c r="I113" t="s">
        <v>128</v>
      </c>
      <c r="J113">
        <v>2006</v>
      </c>
      <c r="K113">
        <v>2007</v>
      </c>
      <c r="L113" s="8">
        <v>2</v>
      </c>
      <c r="M113" s="8">
        <v>5</v>
      </c>
      <c r="N113" s="8" t="s">
        <v>33</v>
      </c>
      <c r="O113" s="8">
        <v>5</v>
      </c>
      <c r="P113" s="8">
        <v>0</v>
      </c>
      <c r="Q113">
        <v>3.92041E-3</v>
      </c>
      <c r="R113">
        <v>0.67790379999999995</v>
      </c>
      <c r="S113">
        <v>0.2287728</v>
      </c>
      <c r="T113">
        <v>0.7515906</v>
      </c>
      <c r="U113" s="15" t="str">
        <f t="shared" si="11"/>
        <v>GST2006</v>
      </c>
      <c r="V113">
        <f t="shared" si="12"/>
        <v>0.45353159851301117</v>
      </c>
      <c r="W113">
        <f t="shared" si="13"/>
        <v>0.43643122676579926</v>
      </c>
      <c r="Y113" s="15" t="str">
        <f t="shared" si="14"/>
        <v>CWS2008</v>
      </c>
      <c r="Z113" s="1" t="s">
        <v>66</v>
      </c>
      <c r="AA113">
        <v>2008</v>
      </c>
      <c r="AB113" t="s">
        <v>34</v>
      </c>
      <c r="AC113" t="str">
        <f t="shared" si="9"/>
        <v>NA</v>
      </c>
      <c r="AD113" t="str">
        <f t="shared" si="15"/>
        <v>NA</v>
      </c>
      <c r="AE113" s="5"/>
      <c r="AF113" s="5">
        <v>2591</v>
      </c>
      <c r="AG113" s="5">
        <v>4566</v>
      </c>
      <c r="AH113" s="5"/>
      <c r="AI113" s="5"/>
      <c r="AJ113" s="5"/>
      <c r="AK113" s="5">
        <v>0</v>
      </c>
      <c r="AL113" s="5">
        <v>0</v>
      </c>
      <c r="AM113" s="5"/>
      <c r="AN113" s="5"/>
      <c r="AO113" s="5"/>
      <c r="AP113" s="5">
        <v>471</v>
      </c>
      <c r="AQ113" s="5">
        <v>2563</v>
      </c>
      <c r="AR113" s="5"/>
      <c r="AS113" s="5"/>
      <c r="AT113" s="5"/>
      <c r="AU113" s="5">
        <v>1772</v>
      </c>
      <c r="AV113" s="5">
        <v>6303</v>
      </c>
      <c r="AW113" s="5"/>
      <c r="AX113" s="5"/>
      <c r="AY113" s="5">
        <v>7157</v>
      </c>
      <c r="AZ113" s="5">
        <v>0</v>
      </c>
      <c r="BA113" s="5">
        <v>3034</v>
      </c>
      <c r="BB113" s="5">
        <v>8075</v>
      </c>
      <c r="BF113" t="s">
        <v>179</v>
      </c>
      <c r="BG113" t="s">
        <v>38</v>
      </c>
      <c r="BH113" t="s">
        <v>563</v>
      </c>
      <c r="BI113" t="s">
        <v>564</v>
      </c>
      <c r="BJ113" t="s">
        <v>119</v>
      </c>
      <c r="BK113" t="s">
        <v>120</v>
      </c>
      <c r="BL113" t="s">
        <v>163</v>
      </c>
      <c r="BM113">
        <v>1986</v>
      </c>
      <c r="BN113">
        <v>1987</v>
      </c>
      <c r="BO113">
        <v>2</v>
      </c>
      <c r="BP113">
        <v>5</v>
      </c>
      <c r="BQ113" t="s">
        <v>33</v>
      </c>
      <c r="BR113">
        <v>5</v>
      </c>
      <c r="BS113">
        <v>0</v>
      </c>
      <c r="BT113">
        <v>4.6449240000000003E-2</v>
      </c>
      <c r="BU113">
        <v>0.59419920000000004</v>
      </c>
      <c r="BV113">
        <v>0.27219929999999998</v>
      </c>
      <c r="BW113">
        <v>0.70465800000000001</v>
      </c>
      <c r="BX113" t="s">
        <v>437</v>
      </c>
      <c r="BY113">
        <v>0.38675293565946983</v>
      </c>
      <c r="BZ113">
        <v>0.22501124834443381</v>
      </c>
    </row>
    <row r="114" spans="1:78" x14ac:dyDescent="0.25">
      <c r="A114" s="23" t="s">
        <v>137</v>
      </c>
      <c r="C114" t="s">
        <v>136</v>
      </c>
      <c r="D114" s="15" t="str">
        <f>VLOOKUP(C114,xWalk!C$3:D$55,2)</f>
        <v>GST</v>
      </c>
      <c r="E114" s="22" t="str">
        <f t="shared" si="8"/>
        <v>'Cowichan Fall'</v>
      </c>
      <c r="F114" s="22" t="str">
        <f t="shared" si="10"/>
        <v>GST.COW</v>
      </c>
      <c r="G114" t="s">
        <v>119</v>
      </c>
      <c r="H114" t="s">
        <v>127</v>
      </c>
      <c r="I114" t="s">
        <v>128</v>
      </c>
      <c r="J114">
        <v>2007</v>
      </c>
      <c r="K114">
        <v>2008</v>
      </c>
      <c r="L114" s="8">
        <v>2</v>
      </c>
      <c r="M114" s="8">
        <v>5</v>
      </c>
      <c r="N114" s="8" t="s">
        <v>33</v>
      </c>
      <c r="O114" s="8">
        <v>5</v>
      </c>
      <c r="P114" s="8">
        <v>0</v>
      </c>
      <c r="Q114">
        <v>7.5436499999999998E-3</v>
      </c>
      <c r="R114">
        <v>0.7308732</v>
      </c>
      <c r="S114">
        <v>8.4435679999999999E-2</v>
      </c>
      <c r="T114">
        <v>0.75359710000000002</v>
      </c>
      <c r="U114" s="15" t="str">
        <f t="shared" si="11"/>
        <v>GST2007</v>
      </c>
      <c r="V114">
        <f t="shared" si="12"/>
        <v>0.46453725441739774</v>
      </c>
      <c r="W114">
        <f t="shared" si="13"/>
        <v>0.44322253799579886</v>
      </c>
      <c r="Y114" s="15" t="str">
        <f t="shared" si="14"/>
        <v>CWS2009</v>
      </c>
      <c r="Z114" s="14" t="s">
        <v>66</v>
      </c>
      <c r="AA114">
        <v>2009</v>
      </c>
      <c r="AB114" t="s">
        <v>34</v>
      </c>
      <c r="AC114" t="str">
        <f t="shared" si="9"/>
        <v>NA</v>
      </c>
      <c r="AD114" t="str">
        <f t="shared" si="15"/>
        <v>NA</v>
      </c>
      <c r="AE114" s="5"/>
      <c r="AF114" s="5">
        <v>1850</v>
      </c>
      <c r="AG114" s="5"/>
      <c r="AH114" s="5"/>
      <c r="AI114" s="5"/>
      <c r="AJ114" s="5"/>
      <c r="AK114" s="5">
        <v>0</v>
      </c>
      <c r="AL114" s="5"/>
      <c r="AM114" s="5"/>
      <c r="AN114" s="5"/>
      <c r="AO114" s="5"/>
      <c r="AP114" s="5">
        <v>348</v>
      </c>
      <c r="AQ114" s="5"/>
      <c r="AR114" s="5"/>
      <c r="AS114" s="5"/>
      <c r="AT114" s="5"/>
      <c r="AU114" s="5">
        <v>988</v>
      </c>
      <c r="AV114" s="5"/>
      <c r="AW114" s="5"/>
      <c r="AX114" s="5"/>
      <c r="AY114" s="5">
        <v>1850</v>
      </c>
      <c r="AZ114" s="5">
        <v>0</v>
      </c>
      <c r="BA114" s="5">
        <v>348</v>
      </c>
      <c r="BB114" s="5">
        <v>988</v>
      </c>
      <c r="BF114" t="s">
        <v>179</v>
      </c>
      <c r="BG114" t="s">
        <v>38</v>
      </c>
      <c r="BH114" t="s">
        <v>563</v>
      </c>
      <c r="BI114" t="s">
        <v>564</v>
      </c>
      <c r="BJ114" t="s">
        <v>119</v>
      </c>
      <c r="BK114" t="s">
        <v>120</v>
      </c>
      <c r="BL114" t="s">
        <v>163</v>
      </c>
      <c r="BM114">
        <v>1987</v>
      </c>
      <c r="BN114">
        <v>1988</v>
      </c>
      <c r="BO114">
        <v>2</v>
      </c>
      <c r="BP114">
        <v>5</v>
      </c>
      <c r="BQ114" t="s">
        <v>33</v>
      </c>
      <c r="BR114">
        <v>5</v>
      </c>
      <c r="BS114">
        <v>0</v>
      </c>
      <c r="BT114">
        <v>3.4979250000000003E-2</v>
      </c>
      <c r="BU114">
        <v>0.5976939</v>
      </c>
      <c r="BV114">
        <v>0.2892709</v>
      </c>
      <c r="BW114">
        <v>0.71406939999999997</v>
      </c>
      <c r="BX114" t="s">
        <v>438</v>
      </c>
      <c r="BY114">
        <v>0.39199589533093893</v>
      </c>
      <c r="BZ114">
        <v>0.2186411385055764</v>
      </c>
    </row>
    <row r="115" spans="1:78" x14ac:dyDescent="0.25">
      <c r="A115" s="23" t="s">
        <v>137</v>
      </c>
      <c r="C115" t="s">
        <v>136</v>
      </c>
      <c r="D115" s="15" t="str">
        <f>VLOOKUP(C115,xWalk!C$3:D$55,2)</f>
        <v>GST</v>
      </c>
      <c r="E115" s="22" t="str">
        <f t="shared" si="8"/>
        <v>'Cowichan Fall'</v>
      </c>
      <c r="F115" s="22" t="str">
        <f t="shared" si="10"/>
        <v>GST.COW</v>
      </c>
      <c r="G115" t="s">
        <v>119</v>
      </c>
      <c r="H115" t="s">
        <v>127</v>
      </c>
      <c r="I115" t="s">
        <v>128</v>
      </c>
      <c r="J115">
        <v>2008</v>
      </c>
      <c r="K115">
        <v>2009</v>
      </c>
      <c r="L115" s="8">
        <v>2</v>
      </c>
      <c r="M115" s="8">
        <v>5</v>
      </c>
      <c r="N115" s="8" t="s">
        <v>34</v>
      </c>
      <c r="O115" s="8">
        <v>4</v>
      </c>
      <c r="P115" s="8">
        <v>1</v>
      </c>
      <c r="Q115">
        <v>1.0663300000000001E-2</v>
      </c>
      <c r="R115">
        <v>0.46033770000000002</v>
      </c>
      <c r="S115">
        <v>0.27258919999999998</v>
      </c>
      <c r="T115">
        <v>0.60744370000000003</v>
      </c>
      <c r="U115" s="15" t="str">
        <f t="shared" si="11"/>
        <v>GST2008</v>
      </c>
      <c r="V115" t="str">
        <f t="shared" si="12"/>
        <v>NA</v>
      </c>
      <c r="W115" t="str">
        <f t="shared" si="13"/>
        <v>NA</v>
      </c>
      <c r="Y115" s="15" t="str">
        <f t="shared" si="14"/>
        <v>FRE1974</v>
      </c>
      <c r="Z115" s="1" t="s">
        <v>38</v>
      </c>
      <c r="AA115">
        <v>1974</v>
      </c>
      <c r="AB115" t="s">
        <v>34</v>
      </c>
      <c r="AC115" t="str">
        <f t="shared" si="9"/>
        <v>NA</v>
      </c>
      <c r="AD115" t="str">
        <f t="shared" si="15"/>
        <v>NA</v>
      </c>
      <c r="AE115" s="5"/>
      <c r="AF115" s="5"/>
      <c r="AG115" s="5"/>
      <c r="AH115" s="5">
        <v>7277</v>
      </c>
      <c r="AI115" s="5"/>
      <c r="AJ115" s="5"/>
      <c r="AK115" s="5"/>
      <c r="AL115" s="5"/>
      <c r="AM115" s="5">
        <v>1561</v>
      </c>
      <c r="AN115" s="5"/>
      <c r="AO115" s="5"/>
      <c r="AP115" s="5"/>
      <c r="AQ115" s="5"/>
      <c r="AR115" s="5">
        <v>6537</v>
      </c>
      <c r="AS115" s="5"/>
      <c r="AT115" s="5"/>
      <c r="AU115" s="5"/>
      <c r="AV115" s="5"/>
      <c r="AW115" s="5">
        <v>9418</v>
      </c>
      <c r="AX115" s="5"/>
      <c r="AY115" s="5">
        <v>7277</v>
      </c>
      <c r="AZ115" s="5">
        <v>1561</v>
      </c>
      <c r="BA115" s="5">
        <v>6537</v>
      </c>
      <c r="BB115" s="5">
        <v>9418</v>
      </c>
      <c r="BF115" t="s">
        <v>179</v>
      </c>
      <c r="BG115" t="s">
        <v>38</v>
      </c>
      <c r="BH115" t="s">
        <v>563</v>
      </c>
      <c r="BI115" t="s">
        <v>564</v>
      </c>
      <c r="BJ115" t="s">
        <v>119</v>
      </c>
      <c r="BK115" t="s">
        <v>120</v>
      </c>
      <c r="BL115" t="s">
        <v>163</v>
      </c>
      <c r="BM115">
        <v>1988</v>
      </c>
      <c r="BN115">
        <v>1989</v>
      </c>
      <c r="BO115">
        <v>2</v>
      </c>
      <c r="BP115">
        <v>5</v>
      </c>
      <c r="BQ115" t="s">
        <v>33</v>
      </c>
      <c r="BR115">
        <v>5</v>
      </c>
      <c r="BS115">
        <v>0</v>
      </c>
      <c r="BT115">
        <v>1.2470190000000001E-2</v>
      </c>
      <c r="BU115">
        <v>0.66851439999999995</v>
      </c>
      <c r="BV115">
        <v>0.37024099999999999</v>
      </c>
      <c r="BW115">
        <v>0.7912439</v>
      </c>
      <c r="BX115" t="s">
        <v>439</v>
      </c>
      <c r="BY115">
        <v>0.36552177371934558</v>
      </c>
      <c r="BZ115">
        <v>0.2195980768565598</v>
      </c>
    </row>
    <row r="116" spans="1:78" x14ac:dyDescent="0.25">
      <c r="A116" s="23" t="s">
        <v>137</v>
      </c>
      <c r="C116" t="s">
        <v>136</v>
      </c>
      <c r="D116" s="15" t="str">
        <f>VLOOKUP(C116,xWalk!C$3:D$55,2)</f>
        <v>GST</v>
      </c>
      <c r="E116" s="22" t="str">
        <f t="shared" si="8"/>
        <v>'Cowichan Fall'</v>
      </c>
      <c r="F116" s="22" t="str">
        <f t="shared" si="10"/>
        <v>GST.COW</v>
      </c>
      <c r="G116" t="s">
        <v>119</v>
      </c>
      <c r="H116" t="s">
        <v>127</v>
      </c>
      <c r="I116" t="s">
        <v>128</v>
      </c>
      <c r="J116">
        <v>2009</v>
      </c>
      <c r="K116">
        <v>2010</v>
      </c>
      <c r="L116" s="8">
        <v>2</v>
      </c>
      <c r="M116" s="8">
        <v>5</v>
      </c>
      <c r="N116" s="8" t="s">
        <v>34</v>
      </c>
      <c r="O116" s="8">
        <v>3</v>
      </c>
      <c r="P116" s="8">
        <v>2</v>
      </c>
      <c r="Q116">
        <v>2.1982370000000001E-2</v>
      </c>
      <c r="R116">
        <v>0.36179529999999999</v>
      </c>
      <c r="S116">
        <v>0.29652129999999999</v>
      </c>
      <c r="T116">
        <v>0.55103650000000004</v>
      </c>
      <c r="U116" s="15" t="str">
        <f t="shared" si="11"/>
        <v>GST2009</v>
      </c>
      <c r="V116" t="str">
        <f t="shared" si="12"/>
        <v>NA</v>
      </c>
      <c r="W116" t="str">
        <f t="shared" si="13"/>
        <v>NA</v>
      </c>
      <c r="Y116" s="15" t="str">
        <f t="shared" si="14"/>
        <v>FRE1975</v>
      </c>
      <c r="Z116" s="1" t="s">
        <v>38</v>
      </c>
      <c r="AA116">
        <v>1975</v>
      </c>
      <c r="AB116" t="s">
        <v>34</v>
      </c>
      <c r="AC116" t="str">
        <f t="shared" si="9"/>
        <v>NA</v>
      </c>
      <c r="AD116" t="str">
        <f t="shared" si="15"/>
        <v>NA</v>
      </c>
      <c r="AE116" s="5"/>
      <c r="AF116" s="5"/>
      <c r="AG116" s="5">
        <v>20598</v>
      </c>
      <c r="AH116" s="5">
        <v>6950</v>
      </c>
      <c r="AI116" s="5"/>
      <c r="AJ116" s="5"/>
      <c r="AK116" s="5"/>
      <c r="AL116" s="5">
        <v>8482</v>
      </c>
      <c r="AM116" s="5">
        <v>1492</v>
      </c>
      <c r="AN116" s="5"/>
      <c r="AO116" s="5"/>
      <c r="AP116" s="5"/>
      <c r="AQ116" s="5">
        <v>31894</v>
      </c>
      <c r="AR116" s="5">
        <v>6255</v>
      </c>
      <c r="AS116" s="5"/>
      <c r="AT116" s="5"/>
      <c r="AU116" s="5"/>
      <c r="AV116" s="5">
        <v>17134</v>
      </c>
      <c r="AW116" s="5">
        <v>8997</v>
      </c>
      <c r="AX116" s="5"/>
      <c r="AY116" s="5">
        <v>27548</v>
      </c>
      <c r="AZ116" s="5">
        <v>9974</v>
      </c>
      <c r="BA116" s="5">
        <v>38149</v>
      </c>
      <c r="BB116" s="5">
        <v>26131</v>
      </c>
      <c r="BF116" t="s">
        <v>179</v>
      </c>
      <c r="BG116" t="s">
        <v>38</v>
      </c>
      <c r="BH116" t="s">
        <v>563</v>
      </c>
      <c r="BI116" t="s">
        <v>564</v>
      </c>
      <c r="BJ116" t="s">
        <v>119</v>
      </c>
      <c r="BK116" t="s">
        <v>120</v>
      </c>
      <c r="BL116" t="s">
        <v>163</v>
      </c>
      <c r="BM116">
        <v>1989</v>
      </c>
      <c r="BN116">
        <v>1990</v>
      </c>
      <c r="BO116">
        <v>2</v>
      </c>
      <c r="BP116">
        <v>5</v>
      </c>
      <c r="BQ116" t="s">
        <v>33</v>
      </c>
      <c r="BR116">
        <v>5</v>
      </c>
      <c r="BS116">
        <v>0</v>
      </c>
      <c r="BT116">
        <v>1.383559E-2</v>
      </c>
      <c r="BU116">
        <v>0.44294480000000003</v>
      </c>
      <c r="BV116">
        <v>0.33656209999999998</v>
      </c>
      <c r="BW116">
        <v>0.6304284</v>
      </c>
      <c r="BX116" t="s">
        <v>440</v>
      </c>
      <c r="BY116">
        <v>0.43403046910904264</v>
      </c>
      <c r="BZ116">
        <v>0.24057700618024927</v>
      </c>
    </row>
    <row r="117" spans="1:78" x14ac:dyDescent="0.25">
      <c r="A117" s="23" t="s">
        <v>137</v>
      </c>
      <c r="C117" t="s">
        <v>136</v>
      </c>
      <c r="D117" s="15" t="str">
        <f>VLOOKUP(C117,xWalk!C$3:D$55,2)</f>
        <v>GST</v>
      </c>
      <c r="E117" s="22" t="str">
        <f t="shared" si="8"/>
        <v>'Cowichan Fall'</v>
      </c>
      <c r="F117" s="22" t="str">
        <f t="shared" si="10"/>
        <v>GST.COW</v>
      </c>
      <c r="G117" t="s">
        <v>119</v>
      </c>
      <c r="H117" t="s">
        <v>127</v>
      </c>
      <c r="I117" t="s">
        <v>128</v>
      </c>
      <c r="J117">
        <v>2010</v>
      </c>
      <c r="K117">
        <v>2011</v>
      </c>
      <c r="L117" s="8">
        <v>2</v>
      </c>
      <c r="M117" s="8">
        <v>5</v>
      </c>
      <c r="N117" s="8" t="s">
        <v>34</v>
      </c>
      <c r="O117" s="8">
        <v>2</v>
      </c>
      <c r="P117" s="8">
        <v>3</v>
      </c>
      <c r="Q117">
        <v>2.2974069999999999E-2</v>
      </c>
      <c r="R117" t="s">
        <v>276</v>
      </c>
      <c r="S117" t="s">
        <v>276</v>
      </c>
      <c r="T117" t="s">
        <v>276</v>
      </c>
      <c r="U117" s="15" t="str">
        <f t="shared" si="11"/>
        <v>GST2010</v>
      </c>
      <c r="V117" t="str">
        <f t="shared" si="12"/>
        <v>NA</v>
      </c>
      <c r="W117" t="str">
        <f t="shared" si="13"/>
        <v>NA</v>
      </c>
      <c r="Y117" s="15" t="str">
        <f t="shared" si="14"/>
        <v>FRE1976</v>
      </c>
      <c r="Z117" s="1" t="s">
        <v>38</v>
      </c>
      <c r="AA117">
        <v>1976</v>
      </c>
      <c r="AB117" t="s">
        <v>34</v>
      </c>
      <c r="AC117" t="str">
        <f t="shared" si="9"/>
        <v>NA</v>
      </c>
      <c r="AD117" t="str">
        <f t="shared" si="15"/>
        <v>NA</v>
      </c>
      <c r="AE117" s="5"/>
      <c r="AF117" s="5">
        <v>6344</v>
      </c>
      <c r="AG117" s="5">
        <v>15299</v>
      </c>
      <c r="AH117" s="5">
        <v>5204</v>
      </c>
      <c r="AI117" s="5"/>
      <c r="AJ117" s="5"/>
      <c r="AK117" s="5">
        <v>0</v>
      </c>
      <c r="AL117" s="5">
        <v>6320</v>
      </c>
      <c r="AM117" s="5">
        <v>1111</v>
      </c>
      <c r="AN117" s="5"/>
      <c r="AO117" s="5"/>
      <c r="AP117" s="5">
        <v>203</v>
      </c>
      <c r="AQ117" s="5">
        <v>23769</v>
      </c>
      <c r="AR117" s="5">
        <v>4652</v>
      </c>
      <c r="AS117" s="5"/>
      <c r="AT117" s="5"/>
      <c r="AU117" s="5">
        <v>16340</v>
      </c>
      <c r="AV117" s="5">
        <v>12762</v>
      </c>
      <c r="AW117" s="5">
        <v>6688</v>
      </c>
      <c r="AX117" s="5"/>
      <c r="AY117" s="5">
        <v>26847</v>
      </c>
      <c r="AZ117" s="5">
        <v>7431</v>
      </c>
      <c r="BA117" s="5">
        <v>28624</v>
      </c>
      <c r="BB117" s="5">
        <v>35790</v>
      </c>
      <c r="BF117" t="s">
        <v>179</v>
      </c>
      <c r="BG117" t="s">
        <v>38</v>
      </c>
      <c r="BH117" t="s">
        <v>563</v>
      </c>
      <c r="BI117" t="s">
        <v>564</v>
      </c>
      <c r="BJ117" t="s">
        <v>119</v>
      </c>
      <c r="BK117" t="s">
        <v>120</v>
      </c>
      <c r="BL117" t="s">
        <v>163</v>
      </c>
      <c r="BM117">
        <v>1990</v>
      </c>
      <c r="BN117">
        <v>1991</v>
      </c>
      <c r="BO117">
        <v>2</v>
      </c>
      <c r="BP117">
        <v>5</v>
      </c>
      <c r="BQ117" t="s">
        <v>33</v>
      </c>
      <c r="BR117">
        <v>5</v>
      </c>
      <c r="BS117">
        <v>0</v>
      </c>
      <c r="BT117">
        <v>8.1090819999999994E-2</v>
      </c>
      <c r="BU117">
        <v>0.47689989999999999</v>
      </c>
      <c r="BV117">
        <v>0.28010390000000002</v>
      </c>
      <c r="BW117">
        <v>0.62342229999999998</v>
      </c>
      <c r="BX117" t="s">
        <v>441</v>
      </c>
      <c r="BY117">
        <v>0.37620800319112285</v>
      </c>
      <c r="BZ117">
        <v>0.23234154684846398</v>
      </c>
    </row>
    <row r="118" spans="1:78" x14ac:dyDescent="0.25">
      <c r="A118" s="23" t="s">
        <v>141</v>
      </c>
      <c r="C118" t="s">
        <v>140</v>
      </c>
      <c r="D118" s="15" t="str">
        <f>VLOOKUP(C118,xWalk!C$3:D$55,2)</f>
        <v>FRE</v>
      </c>
      <c r="E118" s="22" t="str">
        <f t="shared" si="8"/>
        <v>'Dome Creek Spring'</v>
      </c>
      <c r="F118" s="22" t="str">
        <f t="shared" si="10"/>
        <v>FRE.DOM</v>
      </c>
      <c r="G118" t="s">
        <v>142</v>
      </c>
      <c r="H118" t="s">
        <v>143</v>
      </c>
      <c r="I118" t="s">
        <v>144</v>
      </c>
      <c r="J118">
        <v>1986</v>
      </c>
      <c r="K118">
        <v>1988</v>
      </c>
      <c r="L118" s="8">
        <v>3</v>
      </c>
      <c r="M118" s="8">
        <v>6</v>
      </c>
      <c r="N118" s="8" t="s">
        <v>33</v>
      </c>
      <c r="O118" s="8">
        <v>6</v>
      </c>
      <c r="P118" s="8">
        <v>0</v>
      </c>
      <c r="Q118">
        <v>4.12051E-3</v>
      </c>
      <c r="R118">
        <v>8.110792E-2</v>
      </c>
      <c r="S118">
        <v>7.3002059999999994E-2</v>
      </c>
      <c r="T118">
        <v>0.14818890000000001</v>
      </c>
      <c r="U118" s="15" t="str">
        <f t="shared" si="11"/>
        <v>FRE1986</v>
      </c>
      <c r="V118">
        <f t="shared" si="12"/>
        <v>0.38675293565946983</v>
      </c>
      <c r="W118">
        <f t="shared" si="13"/>
        <v>0.22501124834443381</v>
      </c>
      <c r="Y118" s="15" t="str">
        <f t="shared" si="14"/>
        <v>FRE1977</v>
      </c>
      <c r="Z118" s="1" t="s">
        <v>38</v>
      </c>
      <c r="AA118">
        <v>1977</v>
      </c>
      <c r="AB118" t="s">
        <v>33</v>
      </c>
      <c r="AC118">
        <f t="shared" si="9"/>
        <v>0.63116565214565779</v>
      </c>
      <c r="AD118">
        <f t="shared" si="15"/>
        <v>0.29978554253406409</v>
      </c>
      <c r="AE118" s="5">
        <v>5479</v>
      </c>
      <c r="AF118" s="5">
        <v>5221</v>
      </c>
      <c r="AG118" s="5">
        <v>12954</v>
      </c>
      <c r="AH118" s="5">
        <v>4024</v>
      </c>
      <c r="AI118" s="5"/>
      <c r="AJ118" s="5">
        <v>0</v>
      </c>
      <c r="AK118" s="5">
        <v>0</v>
      </c>
      <c r="AL118" s="5">
        <v>5310</v>
      </c>
      <c r="AM118" s="5">
        <v>962</v>
      </c>
      <c r="AN118" s="5"/>
      <c r="AO118" s="5">
        <v>148</v>
      </c>
      <c r="AP118" s="5">
        <v>200</v>
      </c>
      <c r="AQ118" s="5">
        <v>19947</v>
      </c>
      <c r="AR118" s="5">
        <v>4028</v>
      </c>
      <c r="AS118" s="5"/>
      <c r="AT118" s="5">
        <v>3842</v>
      </c>
      <c r="AU118" s="5">
        <v>13707</v>
      </c>
      <c r="AV118" s="5">
        <v>10703</v>
      </c>
      <c r="AW118" s="5">
        <v>5801</v>
      </c>
      <c r="AX118" s="5"/>
      <c r="AY118" s="5">
        <v>27678</v>
      </c>
      <c r="AZ118" s="5">
        <v>6272</v>
      </c>
      <c r="BA118" s="5">
        <v>24323</v>
      </c>
      <c r="BB118" s="5">
        <v>34053</v>
      </c>
      <c r="BF118" t="s">
        <v>179</v>
      </c>
      <c r="BG118" t="s">
        <v>38</v>
      </c>
      <c r="BH118" t="s">
        <v>563</v>
      </c>
      <c r="BI118" t="s">
        <v>564</v>
      </c>
      <c r="BJ118" t="s">
        <v>119</v>
      </c>
      <c r="BK118" t="s">
        <v>120</v>
      </c>
      <c r="BL118" t="s">
        <v>163</v>
      </c>
      <c r="BM118">
        <v>1991</v>
      </c>
      <c r="BN118">
        <v>1992</v>
      </c>
      <c r="BO118">
        <v>2</v>
      </c>
      <c r="BP118">
        <v>5</v>
      </c>
      <c r="BQ118" t="s">
        <v>33</v>
      </c>
      <c r="BR118">
        <v>5</v>
      </c>
      <c r="BS118">
        <v>0</v>
      </c>
      <c r="BT118">
        <v>1.007711E-2</v>
      </c>
      <c r="BU118">
        <v>0.50609740000000003</v>
      </c>
      <c r="BV118">
        <v>0.15068000000000001</v>
      </c>
      <c r="BW118">
        <v>0.58051870000000005</v>
      </c>
      <c r="BX118" t="s">
        <v>442</v>
      </c>
      <c r="BY118">
        <v>0.28348473548434422</v>
      </c>
      <c r="BZ118">
        <v>0.1923255614920957</v>
      </c>
    </row>
    <row r="119" spans="1:78" x14ac:dyDescent="0.25">
      <c r="A119" s="23" t="s">
        <v>141</v>
      </c>
      <c r="C119" t="s">
        <v>140</v>
      </c>
      <c r="D119" s="15" t="str">
        <f>VLOOKUP(C119,xWalk!C$3:D$55,2)</f>
        <v>FRE</v>
      </c>
      <c r="E119" s="22" t="str">
        <f t="shared" si="8"/>
        <v>'Dome Creek Spring'</v>
      </c>
      <c r="F119" s="22" t="str">
        <f t="shared" si="10"/>
        <v>FRE.DOM</v>
      </c>
      <c r="G119" t="s">
        <v>142</v>
      </c>
      <c r="H119" t="s">
        <v>143</v>
      </c>
      <c r="I119" t="s">
        <v>144</v>
      </c>
      <c r="J119">
        <v>1987</v>
      </c>
      <c r="K119">
        <v>1989</v>
      </c>
      <c r="L119" s="8">
        <v>3</v>
      </c>
      <c r="M119" s="8">
        <v>6</v>
      </c>
      <c r="N119" s="8" t="s">
        <v>33</v>
      </c>
      <c r="O119" s="8">
        <v>6</v>
      </c>
      <c r="P119" s="8">
        <v>0</v>
      </c>
      <c r="Q119">
        <v>1.13145E-2</v>
      </c>
      <c r="R119">
        <v>0.2350332</v>
      </c>
      <c r="S119">
        <v>0.50208799999999998</v>
      </c>
      <c r="T119">
        <v>0.61911389999999999</v>
      </c>
      <c r="U119" s="15" t="str">
        <f t="shared" si="11"/>
        <v>FRE1987</v>
      </c>
      <c r="V119">
        <f t="shared" si="12"/>
        <v>0.39199589533093893</v>
      </c>
      <c r="W119">
        <f t="shared" si="13"/>
        <v>0.2186411385055764</v>
      </c>
      <c r="Y119" s="15" t="str">
        <f t="shared" si="14"/>
        <v>FRE1978</v>
      </c>
      <c r="Z119" s="1" t="s">
        <v>38</v>
      </c>
      <c r="AA119">
        <v>1978</v>
      </c>
      <c r="AB119" t="s">
        <v>33</v>
      </c>
      <c r="AC119">
        <f t="shared" si="9"/>
        <v>0.59805205065119749</v>
      </c>
      <c r="AD119">
        <f t="shared" si="15"/>
        <v>0.28440511929214723</v>
      </c>
      <c r="AE119" s="5">
        <v>5143</v>
      </c>
      <c r="AF119" s="5">
        <v>4971</v>
      </c>
      <c r="AG119" s="5">
        <v>11089</v>
      </c>
      <c r="AH119" s="5">
        <v>3997</v>
      </c>
      <c r="AI119" s="5"/>
      <c r="AJ119" s="5">
        <v>0</v>
      </c>
      <c r="AK119" s="5">
        <v>0</v>
      </c>
      <c r="AL119" s="5">
        <v>5245</v>
      </c>
      <c r="AM119" s="5">
        <v>1183</v>
      </c>
      <c r="AN119" s="5"/>
      <c r="AO119" s="5">
        <v>167</v>
      </c>
      <c r="AP119" s="5">
        <v>198</v>
      </c>
      <c r="AQ119" s="5">
        <v>19716</v>
      </c>
      <c r="AR119" s="5">
        <v>1282</v>
      </c>
      <c r="AS119" s="5"/>
      <c r="AT119" s="5">
        <v>3667</v>
      </c>
      <c r="AU119" s="5">
        <v>13176</v>
      </c>
      <c r="AV119" s="5">
        <v>10588</v>
      </c>
      <c r="AW119" s="5">
        <v>8184</v>
      </c>
      <c r="AX119" s="5"/>
      <c r="AY119" s="5">
        <v>25200</v>
      </c>
      <c r="AZ119" s="5">
        <v>6428</v>
      </c>
      <c r="BA119" s="5">
        <v>21363</v>
      </c>
      <c r="BB119" s="5">
        <v>35615</v>
      </c>
      <c r="BF119" t="s">
        <v>179</v>
      </c>
      <c r="BG119" t="s">
        <v>38</v>
      </c>
      <c r="BH119" t="s">
        <v>563</v>
      </c>
      <c r="BI119" t="s">
        <v>564</v>
      </c>
      <c r="BJ119" t="s">
        <v>119</v>
      </c>
      <c r="BK119" t="s">
        <v>120</v>
      </c>
      <c r="BL119" t="s">
        <v>163</v>
      </c>
      <c r="BM119">
        <v>1992</v>
      </c>
      <c r="BN119">
        <v>1993</v>
      </c>
      <c r="BO119">
        <v>2</v>
      </c>
      <c r="BP119">
        <v>5</v>
      </c>
      <c r="BQ119" t="s">
        <v>33</v>
      </c>
      <c r="BR119">
        <v>5</v>
      </c>
      <c r="BS119">
        <v>0</v>
      </c>
      <c r="BT119">
        <v>2.957947E-2</v>
      </c>
      <c r="BU119">
        <v>0.33872980000000003</v>
      </c>
      <c r="BV119">
        <v>0.16347039999999999</v>
      </c>
      <c r="BW119">
        <v>0.4468279</v>
      </c>
      <c r="BX119" t="s">
        <v>443</v>
      </c>
      <c r="BY119">
        <v>0.26592814895270844</v>
      </c>
      <c r="BZ119">
        <v>0.16970292850414129</v>
      </c>
    </row>
    <row r="120" spans="1:78" x14ac:dyDescent="0.25">
      <c r="A120" s="23" t="s">
        <v>141</v>
      </c>
      <c r="C120" t="s">
        <v>140</v>
      </c>
      <c r="D120" s="15" t="str">
        <f>VLOOKUP(C120,xWalk!C$3:D$55,2)</f>
        <v>FRE</v>
      </c>
      <c r="E120" s="22" t="str">
        <f t="shared" si="8"/>
        <v>'Dome Creek Spring'</v>
      </c>
      <c r="F120" s="22" t="str">
        <f t="shared" si="10"/>
        <v>FRE.DOM</v>
      </c>
      <c r="G120" t="s">
        <v>142</v>
      </c>
      <c r="H120" t="s">
        <v>143</v>
      </c>
      <c r="I120" t="s">
        <v>144</v>
      </c>
      <c r="J120">
        <v>1988</v>
      </c>
      <c r="K120">
        <v>1990</v>
      </c>
      <c r="L120" s="8">
        <v>3</v>
      </c>
      <c r="M120" s="8">
        <v>6</v>
      </c>
      <c r="N120" s="8" t="s">
        <v>33</v>
      </c>
      <c r="O120" s="8">
        <v>6</v>
      </c>
      <c r="P120" s="8">
        <v>0</v>
      </c>
      <c r="Q120">
        <v>2.0060049999999999E-2</v>
      </c>
      <c r="R120">
        <v>0.12638489999999999</v>
      </c>
      <c r="S120">
        <v>0.62465389999999998</v>
      </c>
      <c r="T120">
        <v>0.67209200000000002</v>
      </c>
      <c r="U120" s="15" t="str">
        <f t="shared" si="11"/>
        <v>FRE1988</v>
      </c>
      <c r="V120">
        <f t="shared" si="12"/>
        <v>0.36552177371934558</v>
      </c>
      <c r="W120">
        <f t="shared" si="13"/>
        <v>0.2195980768565598</v>
      </c>
      <c r="Y120" s="15" t="str">
        <f t="shared" si="14"/>
        <v>FRE1979</v>
      </c>
      <c r="Z120" s="1" t="s">
        <v>38</v>
      </c>
      <c r="AA120">
        <v>1979</v>
      </c>
      <c r="AB120" t="s">
        <v>33</v>
      </c>
      <c r="AC120">
        <f t="shared" si="9"/>
        <v>0.46376654692190344</v>
      </c>
      <c r="AD120">
        <f t="shared" si="15"/>
        <v>0.30314453028886373</v>
      </c>
      <c r="AE120" s="5">
        <v>5769</v>
      </c>
      <c r="AF120" s="5">
        <v>5749</v>
      </c>
      <c r="AG120" s="5">
        <v>14504</v>
      </c>
      <c r="AH120" s="5">
        <v>4779</v>
      </c>
      <c r="AI120" s="5"/>
      <c r="AJ120" s="5">
        <v>0</v>
      </c>
      <c r="AK120" s="5">
        <v>0</v>
      </c>
      <c r="AL120" s="5">
        <v>5852</v>
      </c>
      <c r="AM120" s="5">
        <v>741</v>
      </c>
      <c r="AN120" s="5"/>
      <c r="AO120" s="5">
        <v>196</v>
      </c>
      <c r="AP120" s="5">
        <v>194</v>
      </c>
      <c r="AQ120" s="5">
        <v>6991</v>
      </c>
      <c r="AR120" s="5">
        <v>2346</v>
      </c>
      <c r="AS120" s="5"/>
      <c r="AT120" s="5">
        <v>4206</v>
      </c>
      <c r="AU120" s="5">
        <v>15155</v>
      </c>
      <c r="AV120" s="5">
        <v>26699</v>
      </c>
      <c r="AW120" s="5">
        <v>8424</v>
      </c>
      <c r="AX120" s="5"/>
      <c r="AY120" s="5">
        <v>30801</v>
      </c>
      <c r="AZ120" s="5">
        <v>6593</v>
      </c>
      <c r="BA120" s="5">
        <v>9727</v>
      </c>
      <c r="BB120" s="5">
        <v>54484</v>
      </c>
      <c r="BF120" t="s">
        <v>179</v>
      </c>
      <c r="BG120" t="s">
        <v>38</v>
      </c>
      <c r="BH120" t="s">
        <v>563</v>
      </c>
      <c r="BI120" t="s">
        <v>564</v>
      </c>
      <c r="BJ120" t="s">
        <v>119</v>
      </c>
      <c r="BK120" t="s">
        <v>120</v>
      </c>
      <c r="BL120" t="s">
        <v>163</v>
      </c>
      <c r="BM120">
        <v>1993</v>
      </c>
      <c r="BN120">
        <v>1994</v>
      </c>
      <c r="BO120">
        <v>2</v>
      </c>
      <c r="BP120">
        <v>5</v>
      </c>
      <c r="BQ120" t="s">
        <v>33</v>
      </c>
      <c r="BR120">
        <v>5</v>
      </c>
      <c r="BS120">
        <v>0</v>
      </c>
      <c r="BT120">
        <v>1.978396E-2</v>
      </c>
      <c r="BU120">
        <v>0.34918949999999999</v>
      </c>
      <c r="BV120">
        <v>0.26338660000000003</v>
      </c>
      <c r="BW120">
        <v>0.52060430000000002</v>
      </c>
      <c r="BX120" t="s">
        <v>444</v>
      </c>
      <c r="BY120">
        <v>0.38193935939315549</v>
      </c>
      <c r="BZ120">
        <v>0.19553197553329094</v>
      </c>
    </row>
    <row r="121" spans="1:78" x14ac:dyDescent="0.25">
      <c r="A121" s="23" t="s">
        <v>141</v>
      </c>
      <c r="C121" t="s">
        <v>140</v>
      </c>
      <c r="D121" s="15" t="str">
        <f>VLOOKUP(C121,xWalk!C$3:D$55,2)</f>
        <v>FRE</v>
      </c>
      <c r="E121" s="22" t="str">
        <f t="shared" si="8"/>
        <v>'Dome Creek Spring'</v>
      </c>
      <c r="F121" s="22" t="str">
        <f t="shared" si="10"/>
        <v>FRE.DOM</v>
      </c>
      <c r="G121" t="s">
        <v>142</v>
      </c>
      <c r="H121" t="s">
        <v>143</v>
      </c>
      <c r="I121" t="s">
        <v>144</v>
      </c>
      <c r="J121">
        <v>1989</v>
      </c>
      <c r="K121">
        <v>1991</v>
      </c>
      <c r="L121" s="8">
        <v>3</v>
      </c>
      <c r="M121" s="8">
        <v>6</v>
      </c>
      <c r="N121" s="8" t="s">
        <v>33</v>
      </c>
      <c r="O121" s="8">
        <v>6</v>
      </c>
      <c r="P121" s="8">
        <v>0</v>
      </c>
      <c r="Q121">
        <v>8.3644400000000008E-3</v>
      </c>
      <c r="R121">
        <v>0.2405089</v>
      </c>
      <c r="S121">
        <v>0.38379039999999998</v>
      </c>
      <c r="T121">
        <v>0.53199430000000003</v>
      </c>
      <c r="U121" s="15" t="str">
        <f t="shared" si="11"/>
        <v>FRE1989</v>
      </c>
      <c r="V121">
        <f t="shared" si="12"/>
        <v>0.43403046910904264</v>
      </c>
      <c r="W121">
        <f t="shared" si="13"/>
        <v>0.24057700618024927</v>
      </c>
      <c r="Y121" s="15" t="str">
        <f t="shared" si="14"/>
        <v>FRE1980</v>
      </c>
      <c r="Z121" s="1" t="s">
        <v>38</v>
      </c>
      <c r="AA121">
        <v>1980</v>
      </c>
      <c r="AB121" t="s">
        <v>33</v>
      </c>
      <c r="AC121">
        <f t="shared" si="9"/>
        <v>0.4964129415442326</v>
      </c>
      <c r="AD121">
        <f t="shared" si="15"/>
        <v>0.26874023132228819</v>
      </c>
      <c r="AE121" s="5">
        <v>7282</v>
      </c>
      <c r="AF121" s="5">
        <v>6389</v>
      </c>
      <c r="AG121" s="5">
        <v>16231</v>
      </c>
      <c r="AH121" s="5">
        <v>4486</v>
      </c>
      <c r="AI121" s="5"/>
      <c r="AJ121" s="5">
        <v>0</v>
      </c>
      <c r="AK121" s="5">
        <v>0</v>
      </c>
      <c r="AL121" s="5">
        <v>6529</v>
      </c>
      <c r="AM121" s="5">
        <v>2611</v>
      </c>
      <c r="AN121" s="5"/>
      <c r="AO121" s="5">
        <v>212</v>
      </c>
      <c r="AP121" s="5">
        <v>261</v>
      </c>
      <c r="AQ121" s="5">
        <v>15616</v>
      </c>
      <c r="AR121" s="5">
        <v>3904</v>
      </c>
      <c r="AS121" s="5"/>
      <c r="AT121" s="5">
        <v>5332</v>
      </c>
      <c r="AU121" s="5">
        <v>19219</v>
      </c>
      <c r="AV121" s="5">
        <v>29579</v>
      </c>
      <c r="AW121" s="5">
        <v>10309</v>
      </c>
      <c r="AX121" s="5"/>
      <c r="AY121" s="5">
        <v>34388</v>
      </c>
      <c r="AZ121" s="5">
        <v>9140</v>
      </c>
      <c r="BA121" s="5">
        <v>19993</v>
      </c>
      <c r="BB121" s="5">
        <v>64439</v>
      </c>
      <c r="BF121" t="s">
        <v>179</v>
      </c>
      <c r="BG121" t="s">
        <v>38</v>
      </c>
      <c r="BH121" t="s">
        <v>563</v>
      </c>
      <c r="BI121" t="s">
        <v>564</v>
      </c>
      <c r="BJ121" t="s">
        <v>119</v>
      </c>
      <c r="BK121" t="s">
        <v>120</v>
      </c>
      <c r="BL121" t="s">
        <v>163</v>
      </c>
      <c r="BM121">
        <v>1994</v>
      </c>
      <c r="BN121">
        <v>1995</v>
      </c>
      <c r="BO121">
        <v>2</v>
      </c>
      <c r="BP121">
        <v>5</v>
      </c>
      <c r="BQ121" t="s">
        <v>33</v>
      </c>
      <c r="BR121">
        <v>5</v>
      </c>
      <c r="BS121">
        <v>0</v>
      </c>
      <c r="BT121">
        <v>3.174536E-2</v>
      </c>
      <c r="BU121">
        <v>0.56644300000000003</v>
      </c>
      <c r="BV121">
        <v>0.2235644</v>
      </c>
      <c r="BW121">
        <v>0.66337100000000004</v>
      </c>
      <c r="BX121" t="s">
        <v>445</v>
      </c>
      <c r="BY121">
        <v>0.23637107819215086</v>
      </c>
      <c r="BZ121">
        <v>0.17497599294743635</v>
      </c>
    </row>
    <row r="122" spans="1:78" x14ac:dyDescent="0.25">
      <c r="A122" s="23" t="s">
        <v>141</v>
      </c>
      <c r="C122" t="s">
        <v>140</v>
      </c>
      <c r="D122" s="15" t="str">
        <f>VLOOKUP(C122,xWalk!C$3:D$55,2)</f>
        <v>FRE</v>
      </c>
      <c r="E122" s="22" t="str">
        <f t="shared" si="8"/>
        <v>'Dome Creek Spring'</v>
      </c>
      <c r="F122" s="22" t="str">
        <f t="shared" si="10"/>
        <v>FRE.DOM</v>
      </c>
      <c r="G122" t="s">
        <v>142</v>
      </c>
      <c r="H122" t="s">
        <v>143</v>
      </c>
      <c r="I122" t="s">
        <v>144</v>
      </c>
      <c r="J122">
        <v>1990</v>
      </c>
      <c r="K122">
        <v>1992</v>
      </c>
      <c r="L122" s="8">
        <v>3</v>
      </c>
      <c r="M122" s="8">
        <v>6</v>
      </c>
      <c r="N122" s="8" t="s">
        <v>33</v>
      </c>
      <c r="O122" s="8">
        <v>6</v>
      </c>
      <c r="P122" s="8">
        <v>0</v>
      </c>
      <c r="Q122">
        <v>2.520037E-2</v>
      </c>
      <c r="R122">
        <v>7.4660989999999997E-2</v>
      </c>
      <c r="S122">
        <v>0.31913239999999998</v>
      </c>
      <c r="T122">
        <v>0.36996669999999998</v>
      </c>
      <c r="U122" s="15" t="str">
        <f t="shared" si="11"/>
        <v>FRE1990</v>
      </c>
      <c r="V122">
        <f t="shared" si="12"/>
        <v>0.37620800319112285</v>
      </c>
      <c r="W122">
        <f t="shared" si="13"/>
        <v>0.23234154684846398</v>
      </c>
      <c r="Y122" s="15" t="str">
        <f t="shared" si="14"/>
        <v>FRE1981</v>
      </c>
      <c r="Z122" s="1" t="s">
        <v>38</v>
      </c>
      <c r="AA122">
        <v>1981</v>
      </c>
      <c r="AB122" t="s">
        <v>33</v>
      </c>
      <c r="AC122">
        <f t="shared" si="9"/>
        <v>0.50519393433172943</v>
      </c>
      <c r="AD122">
        <f t="shared" si="15"/>
        <v>0.2342682022987424</v>
      </c>
      <c r="AE122" s="5">
        <v>8088</v>
      </c>
      <c r="AF122" s="5">
        <v>8687</v>
      </c>
      <c r="AG122" s="5">
        <v>16303</v>
      </c>
      <c r="AH122" s="5">
        <v>6749</v>
      </c>
      <c r="AI122" s="5"/>
      <c r="AJ122" s="5">
        <v>0</v>
      </c>
      <c r="AK122" s="5">
        <v>0</v>
      </c>
      <c r="AL122" s="5">
        <v>12985</v>
      </c>
      <c r="AM122" s="5">
        <v>3527</v>
      </c>
      <c r="AN122" s="5"/>
      <c r="AO122" s="5">
        <v>301</v>
      </c>
      <c r="AP122" s="5">
        <v>293</v>
      </c>
      <c r="AQ122" s="5">
        <v>25252</v>
      </c>
      <c r="AR122" s="5">
        <v>3701</v>
      </c>
      <c r="AS122" s="5"/>
      <c r="AT122" s="5">
        <v>7138</v>
      </c>
      <c r="AU122" s="5">
        <v>25824</v>
      </c>
      <c r="AV122" s="5">
        <v>34972</v>
      </c>
      <c r="AW122" s="5">
        <v>16186</v>
      </c>
      <c r="AX122" s="5"/>
      <c r="AY122" s="5">
        <v>39827</v>
      </c>
      <c r="AZ122" s="5">
        <v>16512</v>
      </c>
      <c r="BA122" s="5">
        <v>29547</v>
      </c>
      <c r="BB122" s="5">
        <v>84120</v>
      </c>
      <c r="BF122" t="s">
        <v>179</v>
      </c>
      <c r="BG122" t="s">
        <v>38</v>
      </c>
      <c r="BH122" t="s">
        <v>563</v>
      </c>
      <c r="BI122" t="s">
        <v>564</v>
      </c>
      <c r="BJ122" t="s">
        <v>119</v>
      </c>
      <c r="BK122" t="s">
        <v>120</v>
      </c>
      <c r="BL122" t="s">
        <v>163</v>
      </c>
      <c r="BM122">
        <v>1995</v>
      </c>
      <c r="BN122">
        <v>1996</v>
      </c>
      <c r="BO122">
        <v>2</v>
      </c>
      <c r="BP122">
        <v>5</v>
      </c>
      <c r="BQ122" t="s">
        <v>33</v>
      </c>
      <c r="BR122">
        <v>5</v>
      </c>
      <c r="BS122">
        <v>0</v>
      </c>
      <c r="BT122">
        <v>2.7904109999999999E-2</v>
      </c>
      <c r="BU122">
        <v>0.43365680000000001</v>
      </c>
      <c r="BV122">
        <v>0.1637556</v>
      </c>
      <c r="BW122">
        <v>0.5263987</v>
      </c>
      <c r="BX122" t="s">
        <v>446</v>
      </c>
      <c r="BY122">
        <v>0.18403083926264635</v>
      </c>
      <c r="BZ122">
        <v>0.14371151072744298</v>
      </c>
    </row>
    <row r="123" spans="1:78" x14ac:dyDescent="0.25">
      <c r="A123" s="23" t="s">
        <v>141</v>
      </c>
      <c r="C123" t="s">
        <v>140</v>
      </c>
      <c r="D123" s="15" t="str">
        <f>VLOOKUP(C123,xWalk!C$3:D$55,2)</f>
        <v>FRE</v>
      </c>
      <c r="E123" s="22" t="str">
        <f t="shared" si="8"/>
        <v>'Dome Creek Spring'</v>
      </c>
      <c r="F123" s="22" t="str">
        <f t="shared" si="10"/>
        <v>FRE.DOM</v>
      </c>
      <c r="G123" t="s">
        <v>142</v>
      </c>
      <c r="H123" t="s">
        <v>143</v>
      </c>
      <c r="I123" t="s">
        <v>144</v>
      </c>
      <c r="J123">
        <v>1991</v>
      </c>
      <c r="K123">
        <v>1993</v>
      </c>
      <c r="L123" s="8">
        <v>3</v>
      </c>
      <c r="M123" s="8">
        <v>6</v>
      </c>
      <c r="N123" s="8" t="s">
        <v>33</v>
      </c>
      <c r="O123" s="8">
        <v>6</v>
      </c>
      <c r="P123" s="8">
        <v>0</v>
      </c>
      <c r="Q123">
        <v>1.6957389999999999E-2</v>
      </c>
      <c r="R123">
        <v>0.12981760000000001</v>
      </c>
      <c r="S123">
        <v>0.24040829999999999</v>
      </c>
      <c r="T123">
        <v>0.3390167</v>
      </c>
      <c r="U123" s="15" t="str">
        <f t="shared" si="11"/>
        <v>FRE1991</v>
      </c>
      <c r="V123">
        <f t="shared" si="12"/>
        <v>0.28348473548434422</v>
      </c>
      <c r="W123">
        <f t="shared" si="13"/>
        <v>0.1923255614920957</v>
      </c>
      <c r="Y123" s="15" t="str">
        <f t="shared" si="14"/>
        <v>FRE1982</v>
      </c>
      <c r="Z123" s="1" t="s">
        <v>38</v>
      </c>
      <c r="AA123">
        <v>1982</v>
      </c>
      <c r="AB123" t="s">
        <v>33</v>
      </c>
      <c r="AC123">
        <f t="shared" si="9"/>
        <v>0.41652761826337575</v>
      </c>
      <c r="AD123">
        <f t="shared" si="15"/>
        <v>0.24212299824473962</v>
      </c>
      <c r="AE123" s="5">
        <v>9694</v>
      </c>
      <c r="AF123" s="5">
        <v>8556</v>
      </c>
      <c r="AG123" s="5">
        <v>19489</v>
      </c>
      <c r="AH123" s="5">
        <v>6954</v>
      </c>
      <c r="AI123" s="5"/>
      <c r="AJ123" s="5">
        <v>0</v>
      </c>
      <c r="AK123" s="5">
        <v>0</v>
      </c>
      <c r="AL123" s="5">
        <v>9561</v>
      </c>
      <c r="AM123" s="5">
        <v>1264</v>
      </c>
      <c r="AN123" s="5"/>
      <c r="AO123" s="5">
        <v>272</v>
      </c>
      <c r="AP123" s="5">
        <v>207</v>
      </c>
      <c r="AQ123" s="5">
        <v>18355</v>
      </c>
      <c r="AR123" s="5">
        <v>2534</v>
      </c>
      <c r="AS123" s="5"/>
      <c r="AT123" s="5">
        <v>7763</v>
      </c>
      <c r="AU123" s="5">
        <v>28151</v>
      </c>
      <c r="AV123" s="5">
        <v>50310</v>
      </c>
      <c r="AW123" s="5">
        <v>21478</v>
      </c>
      <c r="AX123" s="5"/>
      <c r="AY123" s="5">
        <v>44693</v>
      </c>
      <c r="AZ123" s="5">
        <v>10825</v>
      </c>
      <c r="BA123" s="5">
        <v>21368</v>
      </c>
      <c r="BB123" s="5">
        <v>107702</v>
      </c>
      <c r="BF123" t="s">
        <v>179</v>
      </c>
      <c r="BG123" t="s">
        <v>38</v>
      </c>
      <c r="BH123" t="s">
        <v>563</v>
      </c>
      <c r="BI123" t="s">
        <v>564</v>
      </c>
      <c r="BJ123" t="s">
        <v>119</v>
      </c>
      <c r="BK123" t="s">
        <v>120</v>
      </c>
      <c r="BL123" t="s">
        <v>163</v>
      </c>
      <c r="BM123">
        <v>1996</v>
      </c>
      <c r="BN123">
        <v>1997</v>
      </c>
      <c r="BO123">
        <v>2</v>
      </c>
      <c r="BP123">
        <v>5</v>
      </c>
      <c r="BQ123" t="s">
        <v>33</v>
      </c>
      <c r="BR123">
        <v>5</v>
      </c>
      <c r="BS123">
        <v>0</v>
      </c>
      <c r="BT123">
        <v>3.0153880000000001E-2</v>
      </c>
      <c r="BU123">
        <v>0.29630450000000003</v>
      </c>
      <c r="BV123">
        <v>7.9746490000000003E-2</v>
      </c>
      <c r="BW123">
        <v>0.3524217</v>
      </c>
      <c r="BX123" t="s">
        <v>447</v>
      </c>
      <c r="BY123">
        <v>0.19097931456629785</v>
      </c>
      <c r="BZ123">
        <v>0.13185716471832815</v>
      </c>
    </row>
    <row r="124" spans="1:78" x14ac:dyDescent="0.25">
      <c r="A124" s="23" t="s">
        <v>141</v>
      </c>
      <c r="C124" t="s">
        <v>140</v>
      </c>
      <c r="D124" s="15" t="str">
        <f>VLOOKUP(C124,xWalk!C$3:D$55,2)</f>
        <v>FRE</v>
      </c>
      <c r="E124" s="22" t="str">
        <f t="shared" si="8"/>
        <v>'Dome Creek Spring'</v>
      </c>
      <c r="F124" s="22" t="str">
        <f t="shared" si="10"/>
        <v>FRE.DOM</v>
      </c>
      <c r="G124" t="s">
        <v>142</v>
      </c>
      <c r="H124" t="s">
        <v>143</v>
      </c>
      <c r="I124" t="s">
        <v>144</v>
      </c>
      <c r="J124">
        <v>1992</v>
      </c>
      <c r="K124">
        <v>1994</v>
      </c>
      <c r="L124" s="8">
        <v>3</v>
      </c>
      <c r="M124" s="8">
        <v>6</v>
      </c>
      <c r="N124" s="8" t="s">
        <v>33</v>
      </c>
      <c r="O124" s="8">
        <v>6</v>
      </c>
      <c r="P124" s="8">
        <v>0</v>
      </c>
      <c r="Q124">
        <v>1.812418E-2</v>
      </c>
      <c r="R124">
        <v>0.12264940000000001</v>
      </c>
      <c r="S124">
        <v>0.39413019999999999</v>
      </c>
      <c r="T124">
        <v>0.46843980000000002</v>
      </c>
      <c r="U124" s="15" t="str">
        <f t="shared" si="11"/>
        <v>FRE1992</v>
      </c>
      <c r="V124">
        <f t="shared" si="12"/>
        <v>0.26592814895270844</v>
      </c>
      <c r="W124">
        <f t="shared" si="13"/>
        <v>0.16970292850414129</v>
      </c>
      <c r="Y124" s="15" t="str">
        <f t="shared" si="14"/>
        <v>FRE1983</v>
      </c>
      <c r="Z124" s="1" t="s">
        <v>38</v>
      </c>
      <c r="AA124">
        <v>1983</v>
      </c>
      <c r="AB124" t="s">
        <v>33</v>
      </c>
      <c r="AC124">
        <f t="shared" si="9"/>
        <v>0.35032220964079702</v>
      </c>
      <c r="AD124">
        <f t="shared" si="15"/>
        <v>0.21797022747348513</v>
      </c>
      <c r="AE124" s="5">
        <v>6829</v>
      </c>
      <c r="AF124" s="5">
        <v>7116</v>
      </c>
      <c r="AG124" s="5">
        <v>16860</v>
      </c>
      <c r="AH124" s="5">
        <v>5962</v>
      </c>
      <c r="AI124" s="5"/>
      <c r="AJ124" s="5">
        <v>0</v>
      </c>
      <c r="AK124" s="5">
        <v>0</v>
      </c>
      <c r="AL124" s="5">
        <v>8086</v>
      </c>
      <c r="AM124" s="5">
        <v>1169</v>
      </c>
      <c r="AN124" s="5"/>
      <c r="AO124" s="5">
        <v>164</v>
      </c>
      <c r="AP124" s="5">
        <v>170</v>
      </c>
      <c r="AQ124" s="5">
        <v>10957</v>
      </c>
      <c r="AR124" s="5">
        <v>1779</v>
      </c>
      <c r="AS124" s="5"/>
      <c r="AT124" s="5">
        <v>7272</v>
      </c>
      <c r="AU124" s="5">
        <v>26216</v>
      </c>
      <c r="AV124" s="5">
        <v>54648</v>
      </c>
      <c r="AW124" s="5">
        <v>21451</v>
      </c>
      <c r="AX124" s="5"/>
      <c r="AY124" s="5">
        <v>36767</v>
      </c>
      <c r="AZ124" s="5">
        <v>9255</v>
      </c>
      <c r="BA124" s="5">
        <v>13070</v>
      </c>
      <c r="BB124" s="5">
        <v>109587</v>
      </c>
      <c r="BF124" t="s">
        <v>179</v>
      </c>
      <c r="BG124" t="s">
        <v>38</v>
      </c>
      <c r="BH124" t="s">
        <v>563</v>
      </c>
      <c r="BI124" t="s">
        <v>564</v>
      </c>
      <c r="BJ124" t="s">
        <v>119</v>
      </c>
      <c r="BK124" t="s">
        <v>120</v>
      </c>
      <c r="BL124" t="s">
        <v>163</v>
      </c>
      <c r="BM124">
        <v>1997</v>
      </c>
      <c r="BN124">
        <v>1998</v>
      </c>
      <c r="BO124">
        <v>2</v>
      </c>
      <c r="BP124">
        <v>5</v>
      </c>
      <c r="BQ124" t="s">
        <v>33</v>
      </c>
      <c r="BR124">
        <v>5</v>
      </c>
      <c r="BS124">
        <v>0</v>
      </c>
      <c r="BT124">
        <v>7.3781999999999997E-3</v>
      </c>
      <c r="BU124">
        <v>0.24994649999999999</v>
      </c>
      <c r="BV124">
        <v>6.1740160000000002E-2</v>
      </c>
      <c r="BW124">
        <v>0.29625499999999999</v>
      </c>
      <c r="BX124" t="s">
        <v>448</v>
      </c>
      <c r="BY124">
        <v>0.18546527419037018</v>
      </c>
      <c r="BZ124">
        <v>0.13012659036805471</v>
      </c>
    </row>
    <row r="125" spans="1:78" x14ac:dyDescent="0.25">
      <c r="A125" s="23" t="s">
        <v>141</v>
      </c>
      <c r="C125" t="s">
        <v>140</v>
      </c>
      <c r="D125" s="15" t="str">
        <f>VLOOKUP(C125,xWalk!C$3:D$55,2)</f>
        <v>FRE</v>
      </c>
      <c r="E125" s="22" t="str">
        <f t="shared" si="8"/>
        <v>'Dome Creek Spring'</v>
      </c>
      <c r="F125" s="22" t="str">
        <f t="shared" si="10"/>
        <v>FRE.DOM</v>
      </c>
      <c r="G125" t="s">
        <v>142</v>
      </c>
      <c r="H125" t="s">
        <v>143</v>
      </c>
      <c r="I125" t="s">
        <v>144</v>
      </c>
      <c r="J125">
        <v>1993</v>
      </c>
      <c r="K125">
        <v>1995</v>
      </c>
      <c r="L125" s="8">
        <v>3</v>
      </c>
      <c r="M125" s="8">
        <v>6</v>
      </c>
      <c r="N125" s="8" t="s">
        <v>33</v>
      </c>
      <c r="O125" s="8">
        <v>6</v>
      </c>
      <c r="P125" s="8">
        <v>0</v>
      </c>
      <c r="Q125">
        <v>2.544629E-2</v>
      </c>
      <c r="R125">
        <v>0.1069087</v>
      </c>
      <c r="S125">
        <v>0.5487109</v>
      </c>
      <c r="T125">
        <v>0.59695759999999998</v>
      </c>
      <c r="U125" s="15" t="str">
        <f t="shared" si="11"/>
        <v>FRE1993</v>
      </c>
      <c r="V125">
        <f t="shared" si="12"/>
        <v>0.38193935939315549</v>
      </c>
      <c r="W125">
        <f t="shared" si="13"/>
        <v>0.19553197553329094</v>
      </c>
      <c r="Y125" s="15" t="str">
        <f t="shared" si="14"/>
        <v>FRE1984</v>
      </c>
      <c r="Z125" s="1" t="s">
        <v>38</v>
      </c>
      <c r="AA125">
        <v>1984</v>
      </c>
      <c r="AB125" t="s">
        <v>33</v>
      </c>
      <c r="AC125">
        <f t="shared" si="9"/>
        <v>0.35679515853177213</v>
      </c>
      <c r="AD125">
        <f t="shared" si="15"/>
        <v>0.21249083767173493</v>
      </c>
      <c r="AE125" s="5">
        <v>5555</v>
      </c>
      <c r="AF125" s="5">
        <v>8158</v>
      </c>
      <c r="AG125" s="5">
        <v>13341</v>
      </c>
      <c r="AH125" s="5">
        <v>6864</v>
      </c>
      <c r="AI125" s="5"/>
      <c r="AJ125" s="5">
        <v>0</v>
      </c>
      <c r="AK125" s="5">
        <v>0</v>
      </c>
      <c r="AL125" s="5">
        <v>5973</v>
      </c>
      <c r="AM125" s="5">
        <v>3138</v>
      </c>
      <c r="AN125" s="5"/>
      <c r="AO125" s="5">
        <v>138</v>
      </c>
      <c r="AP125" s="5">
        <v>115</v>
      </c>
      <c r="AQ125" s="5">
        <v>7611</v>
      </c>
      <c r="AR125" s="5">
        <v>6059</v>
      </c>
      <c r="AS125" s="5"/>
      <c r="AT125" s="5">
        <v>6940</v>
      </c>
      <c r="AU125" s="5">
        <v>24755</v>
      </c>
      <c r="AV125" s="5">
        <v>57676</v>
      </c>
      <c r="AW125" s="5">
        <v>13298</v>
      </c>
      <c r="AX125" s="5"/>
      <c r="AY125" s="5">
        <v>33918</v>
      </c>
      <c r="AZ125" s="5">
        <v>9111</v>
      </c>
      <c r="BA125" s="5">
        <v>13923</v>
      </c>
      <c r="BB125" s="5">
        <v>102669</v>
      </c>
      <c r="BF125" t="s">
        <v>179</v>
      </c>
      <c r="BG125" t="s">
        <v>38</v>
      </c>
      <c r="BH125" t="s">
        <v>563</v>
      </c>
      <c r="BI125" t="s">
        <v>564</v>
      </c>
      <c r="BJ125" t="s">
        <v>119</v>
      </c>
      <c r="BK125" t="s">
        <v>120</v>
      </c>
      <c r="BL125" t="s">
        <v>163</v>
      </c>
      <c r="BM125">
        <v>1998</v>
      </c>
      <c r="BN125">
        <v>1999</v>
      </c>
      <c r="BO125">
        <v>2</v>
      </c>
      <c r="BP125">
        <v>5</v>
      </c>
      <c r="BQ125" t="s">
        <v>33</v>
      </c>
      <c r="BR125">
        <v>5</v>
      </c>
      <c r="BS125">
        <v>0</v>
      </c>
      <c r="BT125">
        <v>6.6359459999999995E-2</v>
      </c>
      <c r="BU125">
        <v>0.35311619999999999</v>
      </c>
      <c r="BV125">
        <v>0.11357490000000001</v>
      </c>
      <c r="BW125">
        <v>0.42658600000000002</v>
      </c>
      <c r="BX125" t="s">
        <v>449</v>
      </c>
      <c r="BY125">
        <v>0.2243782394703602</v>
      </c>
      <c r="BZ125">
        <v>0.15592142514917898</v>
      </c>
    </row>
    <row r="126" spans="1:78" x14ac:dyDescent="0.25">
      <c r="A126" s="23" t="s">
        <v>141</v>
      </c>
      <c r="C126" t="s">
        <v>140</v>
      </c>
      <c r="D126" s="15" t="str">
        <f>VLOOKUP(C126,xWalk!C$3:D$55,2)</f>
        <v>FRE</v>
      </c>
      <c r="E126" s="22" t="str">
        <f t="shared" si="8"/>
        <v>'Dome Creek Spring'</v>
      </c>
      <c r="F126" s="22" t="str">
        <f t="shared" si="10"/>
        <v>FRE.DOM</v>
      </c>
      <c r="G126" t="s">
        <v>142</v>
      </c>
      <c r="H126" t="s">
        <v>143</v>
      </c>
      <c r="I126" t="s">
        <v>144</v>
      </c>
      <c r="J126">
        <v>1994</v>
      </c>
      <c r="K126">
        <v>1996</v>
      </c>
      <c r="L126" s="8">
        <v>3</v>
      </c>
      <c r="M126" s="8">
        <v>6</v>
      </c>
      <c r="N126" s="8" t="s">
        <v>33</v>
      </c>
      <c r="O126" s="8">
        <v>6</v>
      </c>
      <c r="P126" s="8">
        <v>0</v>
      </c>
      <c r="Q126">
        <v>1.56719E-3</v>
      </c>
      <c r="R126">
        <v>2.7516720000000001E-2</v>
      </c>
      <c r="S126">
        <v>0.37183300000000002</v>
      </c>
      <c r="T126">
        <v>0.38911810000000002</v>
      </c>
      <c r="U126" s="15" t="str">
        <f t="shared" si="11"/>
        <v>FRE1994</v>
      </c>
      <c r="V126">
        <f t="shared" si="12"/>
        <v>0.23637107819215086</v>
      </c>
      <c r="W126">
        <f t="shared" si="13"/>
        <v>0.17497599294743635</v>
      </c>
      <c r="Y126" s="15" t="str">
        <f t="shared" si="14"/>
        <v>FRE1985</v>
      </c>
      <c r="Z126" s="1" t="s">
        <v>38</v>
      </c>
      <c r="AA126">
        <v>1985</v>
      </c>
      <c r="AB126" t="s">
        <v>33</v>
      </c>
      <c r="AC126">
        <f t="shared" si="9"/>
        <v>0.48386077785442144</v>
      </c>
      <c r="AD126">
        <f t="shared" si="15"/>
        <v>0.21388740257479741</v>
      </c>
      <c r="AE126" s="5">
        <v>6400</v>
      </c>
      <c r="AF126" s="5">
        <v>6443</v>
      </c>
      <c r="AG126" s="5">
        <v>14336</v>
      </c>
      <c r="AH126" s="5">
        <v>5999</v>
      </c>
      <c r="AI126" s="5"/>
      <c r="AJ126" s="5">
        <v>0</v>
      </c>
      <c r="AK126" s="5">
        <v>0</v>
      </c>
      <c r="AL126" s="5">
        <v>9466</v>
      </c>
      <c r="AM126" s="5">
        <v>1600</v>
      </c>
      <c r="AN126" s="5"/>
      <c r="AO126" s="5">
        <v>95</v>
      </c>
      <c r="AP126" s="5">
        <v>228</v>
      </c>
      <c r="AQ126" s="5">
        <v>27430</v>
      </c>
      <c r="AR126" s="5">
        <v>3059</v>
      </c>
      <c r="AS126" s="5"/>
      <c r="AT126" s="5">
        <v>6737</v>
      </c>
      <c r="AU126" s="5">
        <v>24035</v>
      </c>
      <c r="AV126" s="5">
        <v>31691</v>
      </c>
      <c r="AW126" s="5">
        <v>17600</v>
      </c>
      <c r="AX126" s="5"/>
      <c r="AY126" s="5">
        <v>33178</v>
      </c>
      <c r="AZ126" s="5">
        <v>11066</v>
      </c>
      <c r="BA126" s="5">
        <v>30812</v>
      </c>
      <c r="BB126" s="5">
        <v>80063</v>
      </c>
      <c r="BF126" t="s">
        <v>179</v>
      </c>
      <c r="BG126" t="s">
        <v>38</v>
      </c>
      <c r="BH126" t="s">
        <v>563</v>
      </c>
      <c r="BI126" t="s">
        <v>564</v>
      </c>
      <c r="BJ126" t="s">
        <v>119</v>
      </c>
      <c r="BK126" t="s">
        <v>120</v>
      </c>
      <c r="BL126" t="s">
        <v>163</v>
      </c>
      <c r="BM126">
        <v>1999</v>
      </c>
      <c r="BN126">
        <v>2000</v>
      </c>
      <c r="BO126">
        <v>2</v>
      </c>
      <c r="BP126">
        <v>5</v>
      </c>
      <c r="BQ126" t="s">
        <v>33</v>
      </c>
      <c r="BR126">
        <v>5</v>
      </c>
      <c r="BS126">
        <v>0</v>
      </c>
      <c r="BT126">
        <v>5.7651750000000002E-2</v>
      </c>
      <c r="BU126">
        <v>0.3301616</v>
      </c>
      <c r="BV126">
        <v>0.11275</v>
      </c>
      <c r="BW126">
        <v>0.40568579999999999</v>
      </c>
      <c r="BX126" t="s">
        <v>474</v>
      </c>
      <c r="BY126">
        <v>0.24712326864395376</v>
      </c>
      <c r="BZ126">
        <v>0.16101882517373245</v>
      </c>
    </row>
    <row r="127" spans="1:78" x14ac:dyDescent="0.25">
      <c r="A127" s="23" t="s">
        <v>141</v>
      </c>
      <c r="C127" t="s">
        <v>140</v>
      </c>
      <c r="D127" s="15" t="str">
        <f>VLOOKUP(C127,xWalk!C$3:D$55,2)</f>
        <v>FRE</v>
      </c>
      <c r="E127" s="22" t="str">
        <f t="shared" si="8"/>
        <v>'Dome Creek Spring'</v>
      </c>
      <c r="F127" s="22" t="str">
        <f t="shared" si="10"/>
        <v>FRE.DOM</v>
      </c>
      <c r="G127" t="s">
        <v>142</v>
      </c>
      <c r="H127" t="s">
        <v>143</v>
      </c>
      <c r="I127" t="s">
        <v>144</v>
      </c>
      <c r="J127">
        <v>1995</v>
      </c>
      <c r="K127">
        <v>1997</v>
      </c>
      <c r="L127" s="8">
        <v>3</v>
      </c>
      <c r="M127" s="8">
        <v>6</v>
      </c>
      <c r="N127" s="8" t="s">
        <v>33</v>
      </c>
      <c r="O127" s="8">
        <v>6</v>
      </c>
      <c r="P127" s="8">
        <v>0</v>
      </c>
      <c r="Q127">
        <v>2.9914899999999999E-3</v>
      </c>
      <c r="R127">
        <v>0.1855946</v>
      </c>
      <c r="S127">
        <v>0.47847269999999997</v>
      </c>
      <c r="T127">
        <v>0.57526529999999998</v>
      </c>
      <c r="U127" s="15" t="str">
        <f t="shared" si="11"/>
        <v>FRE1995</v>
      </c>
      <c r="V127">
        <f t="shared" si="12"/>
        <v>0.18403083926264635</v>
      </c>
      <c r="W127">
        <f t="shared" si="13"/>
        <v>0.14371151072744298</v>
      </c>
      <c r="Y127" s="15" t="str">
        <f t="shared" si="14"/>
        <v>FRE1986</v>
      </c>
      <c r="Z127" s="1" t="s">
        <v>38</v>
      </c>
      <c r="AA127">
        <v>1986</v>
      </c>
      <c r="AB127" t="s">
        <v>33</v>
      </c>
      <c r="AC127">
        <f t="shared" si="9"/>
        <v>0.38675293565946983</v>
      </c>
      <c r="AD127">
        <f t="shared" si="15"/>
        <v>0.22501124834443381</v>
      </c>
      <c r="AE127" s="5">
        <v>5808</v>
      </c>
      <c r="AF127" s="5">
        <v>7125</v>
      </c>
      <c r="AG127" s="5">
        <v>15703</v>
      </c>
      <c r="AH127" s="5">
        <v>6871</v>
      </c>
      <c r="AI127" s="5"/>
      <c r="AJ127" s="5">
        <v>0</v>
      </c>
      <c r="AK127" s="5">
        <v>0</v>
      </c>
      <c r="AL127" s="5">
        <v>5937</v>
      </c>
      <c r="AM127" s="5">
        <v>1492</v>
      </c>
      <c r="AN127" s="5"/>
      <c r="AO127" s="5">
        <v>198</v>
      </c>
      <c r="AP127" s="5">
        <v>259</v>
      </c>
      <c r="AQ127" s="5">
        <v>14123</v>
      </c>
      <c r="AR127" s="5">
        <v>3514</v>
      </c>
      <c r="AS127" s="5"/>
      <c r="AT127" s="5">
        <v>6785</v>
      </c>
      <c r="AU127" s="5">
        <v>24441</v>
      </c>
      <c r="AV127" s="5">
        <v>48978</v>
      </c>
      <c r="AW127" s="5">
        <v>16567</v>
      </c>
      <c r="AX127" s="5"/>
      <c r="AY127" s="5">
        <v>35507</v>
      </c>
      <c r="AZ127" s="5">
        <v>7429</v>
      </c>
      <c r="BA127" s="5">
        <v>18094</v>
      </c>
      <c r="BB127" s="5">
        <v>96771</v>
      </c>
      <c r="BF127" t="s">
        <v>179</v>
      </c>
      <c r="BG127" t="s">
        <v>38</v>
      </c>
      <c r="BH127" t="s">
        <v>563</v>
      </c>
      <c r="BI127" t="s">
        <v>564</v>
      </c>
      <c r="BJ127" t="s">
        <v>119</v>
      </c>
      <c r="BK127" t="s">
        <v>120</v>
      </c>
      <c r="BL127" t="s">
        <v>163</v>
      </c>
      <c r="BM127">
        <v>2000</v>
      </c>
      <c r="BN127">
        <v>2001</v>
      </c>
      <c r="BO127">
        <v>2</v>
      </c>
      <c r="BP127">
        <v>5</v>
      </c>
      <c r="BQ127" t="s">
        <v>33</v>
      </c>
      <c r="BR127">
        <v>5</v>
      </c>
      <c r="BS127">
        <v>0</v>
      </c>
      <c r="BT127">
        <v>3.6112360000000003E-2</v>
      </c>
      <c r="BU127">
        <v>0.40095389999999997</v>
      </c>
      <c r="BV127">
        <v>0.2162135</v>
      </c>
      <c r="BW127">
        <v>0.53047580000000005</v>
      </c>
      <c r="BX127" t="s">
        <v>450</v>
      </c>
      <c r="BY127">
        <v>0.28537684025488902</v>
      </c>
      <c r="BZ127">
        <v>0.18289187191626216</v>
      </c>
    </row>
    <row r="128" spans="1:78" x14ac:dyDescent="0.25">
      <c r="A128" s="23" t="s">
        <v>141</v>
      </c>
      <c r="C128" t="s">
        <v>140</v>
      </c>
      <c r="D128" s="15" t="str">
        <f>VLOOKUP(C128,xWalk!C$3:D$55,2)</f>
        <v>FRE</v>
      </c>
      <c r="E128" s="22" t="str">
        <f t="shared" si="8"/>
        <v>'Dome Creek Spring'</v>
      </c>
      <c r="F128" s="22" t="str">
        <f t="shared" si="10"/>
        <v>FRE.DOM</v>
      </c>
      <c r="G128" t="s">
        <v>142</v>
      </c>
      <c r="H128" t="s">
        <v>143</v>
      </c>
      <c r="I128" t="s">
        <v>144</v>
      </c>
      <c r="J128">
        <v>1996</v>
      </c>
      <c r="K128">
        <v>1998</v>
      </c>
      <c r="L128" s="8">
        <v>3</v>
      </c>
      <c r="M128" s="8">
        <v>6</v>
      </c>
      <c r="N128" s="8" t="s">
        <v>33</v>
      </c>
      <c r="O128" s="8">
        <v>6</v>
      </c>
      <c r="P128" s="8">
        <v>0</v>
      </c>
      <c r="Q128">
        <v>1.03903E-2</v>
      </c>
      <c r="R128">
        <v>0.1661261</v>
      </c>
      <c r="S128">
        <v>0.76458970000000004</v>
      </c>
      <c r="T128">
        <v>0.80369749999999995</v>
      </c>
      <c r="U128" s="15" t="str">
        <f t="shared" si="11"/>
        <v>FRE1996</v>
      </c>
      <c r="V128">
        <f t="shared" si="12"/>
        <v>0.19097931456629785</v>
      </c>
      <c r="W128">
        <f t="shared" si="13"/>
        <v>0.13185716471832815</v>
      </c>
      <c r="Y128" s="15" t="str">
        <f t="shared" si="14"/>
        <v>FRE1987</v>
      </c>
      <c r="Z128" s="1" t="s">
        <v>38</v>
      </c>
      <c r="AA128">
        <v>1987</v>
      </c>
      <c r="AB128" t="s">
        <v>33</v>
      </c>
      <c r="AC128">
        <f t="shared" si="9"/>
        <v>0.39199589533093893</v>
      </c>
      <c r="AD128">
        <f t="shared" si="15"/>
        <v>0.2186411385055764</v>
      </c>
      <c r="AE128" s="5">
        <v>5618</v>
      </c>
      <c r="AF128" s="5">
        <v>6584</v>
      </c>
      <c r="AG128" s="5">
        <v>14674</v>
      </c>
      <c r="AH128" s="5">
        <v>5510</v>
      </c>
      <c r="AI128" s="5"/>
      <c r="AJ128" s="5">
        <v>0</v>
      </c>
      <c r="AK128" s="5">
        <v>0</v>
      </c>
      <c r="AL128" s="5">
        <v>6181</v>
      </c>
      <c r="AM128" s="5">
        <v>2083</v>
      </c>
      <c r="AN128" s="5"/>
      <c r="AO128" s="5">
        <v>207</v>
      </c>
      <c r="AP128" s="5">
        <v>74</v>
      </c>
      <c r="AQ128" s="5">
        <v>15676</v>
      </c>
      <c r="AR128" s="5">
        <v>1457</v>
      </c>
      <c r="AS128" s="5"/>
      <c r="AT128" s="5">
        <v>6340</v>
      </c>
      <c r="AU128" s="5">
        <v>23102</v>
      </c>
      <c r="AV128" s="5">
        <v>42962</v>
      </c>
      <c r="AW128" s="5">
        <v>17656</v>
      </c>
      <c r="AX128" s="5"/>
      <c r="AY128" s="5">
        <v>32386</v>
      </c>
      <c r="AZ128" s="5">
        <v>8264</v>
      </c>
      <c r="BA128" s="5">
        <v>17414</v>
      </c>
      <c r="BB128" s="5">
        <v>90060</v>
      </c>
      <c r="BF128" t="s">
        <v>179</v>
      </c>
      <c r="BG128" t="s">
        <v>38</v>
      </c>
      <c r="BH128" t="s">
        <v>563</v>
      </c>
      <c r="BI128" t="s">
        <v>564</v>
      </c>
      <c r="BJ128" t="s">
        <v>119</v>
      </c>
      <c r="BK128" t="s">
        <v>120</v>
      </c>
      <c r="BL128" t="s">
        <v>163</v>
      </c>
      <c r="BM128">
        <v>2001</v>
      </c>
      <c r="BN128">
        <v>2002</v>
      </c>
      <c r="BO128">
        <v>2</v>
      </c>
      <c r="BP128">
        <v>5</v>
      </c>
      <c r="BQ128" t="s">
        <v>33</v>
      </c>
      <c r="BR128">
        <v>5</v>
      </c>
      <c r="BS128">
        <v>0</v>
      </c>
      <c r="BT128">
        <v>2.482038E-2</v>
      </c>
      <c r="BU128">
        <v>0.51398969999999999</v>
      </c>
      <c r="BV128">
        <v>0.26191609999999999</v>
      </c>
      <c r="BW128">
        <v>0.64128359999999995</v>
      </c>
      <c r="BX128" t="s">
        <v>451</v>
      </c>
      <c r="BY128">
        <v>0.22770524787074717</v>
      </c>
      <c r="BZ128">
        <v>0.19455496220544705</v>
      </c>
    </row>
    <row r="129" spans="1:78" x14ac:dyDescent="0.25">
      <c r="A129" s="23" t="s">
        <v>141</v>
      </c>
      <c r="C129" t="s">
        <v>140</v>
      </c>
      <c r="D129" s="15" t="str">
        <f>VLOOKUP(C129,xWalk!C$3:D$55,2)</f>
        <v>FRE</v>
      </c>
      <c r="E129" s="22" t="str">
        <f t="shared" si="8"/>
        <v>'Dome Creek Spring'</v>
      </c>
      <c r="F129" s="22" t="str">
        <f t="shared" si="10"/>
        <v>FRE.DOM</v>
      </c>
      <c r="G129" t="s">
        <v>142</v>
      </c>
      <c r="H129" t="s">
        <v>143</v>
      </c>
      <c r="I129" t="s">
        <v>144</v>
      </c>
      <c r="J129">
        <v>1997</v>
      </c>
      <c r="K129">
        <v>1999</v>
      </c>
      <c r="L129" s="8">
        <v>3</v>
      </c>
      <c r="M129" s="8">
        <v>6</v>
      </c>
      <c r="N129" s="8" t="s">
        <v>33</v>
      </c>
      <c r="O129" s="8">
        <v>6</v>
      </c>
      <c r="P129" s="8">
        <v>0</v>
      </c>
      <c r="Q129">
        <v>1.4733309999999999E-2</v>
      </c>
      <c r="R129">
        <v>0.36513780000000001</v>
      </c>
      <c r="S129">
        <v>0.61668630000000002</v>
      </c>
      <c r="T129">
        <v>0.7566486</v>
      </c>
      <c r="U129" s="15" t="str">
        <f t="shared" si="11"/>
        <v>FRE1997</v>
      </c>
      <c r="V129">
        <f t="shared" si="12"/>
        <v>0.18546527419037018</v>
      </c>
      <c r="W129">
        <f t="shared" si="13"/>
        <v>0.13012659036805471</v>
      </c>
      <c r="Y129" s="15" t="str">
        <f t="shared" si="14"/>
        <v>FRE1988</v>
      </c>
      <c r="Z129" s="1" t="s">
        <v>38</v>
      </c>
      <c r="AA129">
        <v>1988</v>
      </c>
      <c r="AB129" t="s">
        <v>33</v>
      </c>
      <c r="AC129">
        <f t="shared" si="9"/>
        <v>0.36552177371934558</v>
      </c>
      <c r="AD129">
        <f t="shared" si="15"/>
        <v>0.2195980768565598</v>
      </c>
      <c r="AE129" s="5">
        <v>5776</v>
      </c>
      <c r="AF129" s="5">
        <v>6490</v>
      </c>
      <c r="AG129" s="5">
        <v>12679</v>
      </c>
      <c r="AH129" s="5">
        <v>6799</v>
      </c>
      <c r="AI129" s="5"/>
      <c r="AJ129" s="5">
        <v>0</v>
      </c>
      <c r="AK129" s="5">
        <v>0</v>
      </c>
      <c r="AL129" s="5">
        <v>10117</v>
      </c>
      <c r="AM129" s="5">
        <v>802</v>
      </c>
      <c r="AN129" s="5"/>
      <c r="AO129" s="5">
        <v>61</v>
      </c>
      <c r="AP129" s="5">
        <v>143</v>
      </c>
      <c r="AQ129" s="5">
        <v>6554</v>
      </c>
      <c r="AR129" s="5">
        <v>3417</v>
      </c>
      <c r="AS129" s="5"/>
      <c r="AT129" s="5">
        <v>6314</v>
      </c>
      <c r="AU129" s="5">
        <v>22413</v>
      </c>
      <c r="AV129" s="5">
        <v>47549</v>
      </c>
      <c r="AW129" s="5">
        <v>15441</v>
      </c>
      <c r="AX129" s="5"/>
      <c r="AY129" s="5">
        <v>31744</v>
      </c>
      <c r="AZ129" s="5">
        <v>10919</v>
      </c>
      <c r="BA129" s="5">
        <v>10175</v>
      </c>
      <c r="BB129" s="5">
        <v>91717</v>
      </c>
      <c r="BF129" t="s">
        <v>179</v>
      </c>
      <c r="BG129" t="s">
        <v>38</v>
      </c>
      <c r="BH129" t="s">
        <v>563</v>
      </c>
      <c r="BI129" t="s">
        <v>564</v>
      </c>
      <c r="BJ129" t="s">
        <v>119</v>
      </c>
      <c r="BK129" t="s">
        <v>120</v>
      </c>
      <c r="BL129" t="s">
        <v>163</v>
      </c>
      <c r="BM129">
        <v>2002</v>
      </c>
      <c r="BN129">
        <v>2003</v>
      </c>
      <c r="BO129">
        <v>2</v>
      </c>
      <c r="BP129">
        <v>5</v>
      </c>
      <c r="BQ129" t="s">
        <v>33</v>
      </c>
      <c r="BR129">
        <v>5</v>
      </c>
      <c r="BS129">
        <v>0</v>
      </c>
      <c r="BT129">
        <v>4.3360129999999997E-2</v>
      </c>
      <c r="BU129">
        <v>0.49598059999999999</v>
      </c>
      <c r="BV129">
        <v>0.20539170000000001</v>
      </c>
      <c r="BW129">
        <v>0.59950199999999998</v>
      </c>
      <c r="BX129" t="s">
        <v>452</v>
      </c>
      <c r="BY129">
        <v>0.24174668515283279</v>
      </c>
      <c r="BZ129">
        <v>0.19629389570196637</v>
      </c>
    </row>
    <row r="130" spans="1:78" x14ac:dyDescent="0.25">
      <c r="A130" s="23" t="s">
        <v>141</v>
      </c>
      <c r="C130" t="s">
        <v>140</v>
      </c>
      <c r="D130" s="15" t="str">
        <f>VLOOKUP(C130,xWalk!C$3:D$55,2)</f>
        <v>FRE</v>
      </c>
      <c r="E130" s="22" t="str">
        <f t="shared" si="8"/>
        <v>'Dome Creek Spring'</v>
      </c>
      <c r="F130" s="22" t="str">
        <f t="shared" si="10"/>
        <v>FRE.DOM</v>
      </c>
      <c r="G130" t="s">
        <v>142</v>
      </c>
      <c r="H130" t="s">
        <v>143</v>
      </c>
      <c r="I130" t="s">
        <v>144</v>
      </c>
      <c r="J130">
        <v>1998</v>
      </c>
      <c r="K130">
        <v>2000</v>
      </c>
      <c r="L130" s="8">
        <v>3</v>
      </c>
      <c r="M130" s="8">
        <v>6</v>
      </c>
      <c r="N130" s="8" t="s">
        <v>33</v>
      </c>
      <c r="O130" s="8">
        <v>6</v>
      </c>
      <c r="P130" s="8">
        <v>0</v>
      </c>
      <c r="Q130">
        <v>1.443472E-2</v>
      </c>
      <c r="R130">
        <v>0.24723220000000001</v>
      </c>
      <c r="S130">
        <v>0.61748329999999996</v>
      </c>
      <c r="T130">
        <v>0.71205379999999996</v>
      </c>
      <c r="U130" s="15" t="str">
        <f t="shared" si="11"/>
        <v>FRE1998</v>
      </c>
      <c r="V130">
        <f t="shared" si="12"/>
        <v>0.2243782394703602</v>
      </c>
      <c r="W130">
        <f t="shared" si="13"/>
        <v>0.15592142514917898</v>
      </c>
      <c r="Y130" s="15" t="str">
        <f t="shared" si="14"/>
        <v>FRE1989</v>
      </c>
      <c r="Z130" s="1" t="s">
        <v>38</v>
      </c>
      <c r="AA130">
        <v>1989</v>
      </c>
      <c r="AB130" t="s">
        <v>33</v>
      </c>
      <c r="AC130">
        <f t="shared" si="9"/>
        <v>0.43403046910904264</v>
      </c>
      <c r="AD130">
        <f t="shared" si="15"/>
        <v>0.24057700618024927</v>
      </c>
      <c r="AE130" s="5">
        <v>5994</v>
      </c>
      <c r="AF130" s="5">
        <v>6652</v>
      </c>
      <c r="AG130" s="5">
        <v>16021</v>
      </c>
      <c r="AH130" s="5">
        <v>6406</v>
      </c>
      <c r="AI130" s="5"/>
      <c r="AJ130" s="5">
        <v>0</v>
      </c>
      <c r="AK130" s="5">
        <v>0</v>
      </c>
      <c r="AL130" s="5">
        <v>7174</v>
      </c>
      <c r="AM130" s="5">
        <v>2367</v>
      </c>
      <c r="AN130" s="5"/>
      <c r="AO130" s="5">
        <v>123</v>
      </c>
      <c r="AP130" s="5">
        <v>62</v>
      </c>
      <c r="AQ130" s="5">
        <v>16104</v>
      </c>
      <c r="AR130" s="5">
        <v>2373</v>
      </c>
      <c r="AS130" s="5"/>
      <c r="AT130" s="5">
        <v>6299</v>
      </c>
      <c r="AU130" s="5">
        <v>22638</v>
      </c>
      <c r="AV130" s="5">
        <v>39043</v>
      </c>
      <c r="AW130" s="5">
        <v>14531</v>
      </c>
      <c r="AX130" s="5"/>
      <c r="AY130" s="5">
        <v>35073</v>
      </c>
      <c r="AZ130" s="5">
        <v>9541</v>
      </c>
      <c r="BA130" s="5">
        <v>18662</v>
      </c>
      <c r="BB130" s="5">
        <v>82511</v>
      </c>
      <c r="BF130" t="s">
        <v>179</v>
      </c>
      <c r="BG130" t="s">
        <v>38</v>
      </c>
      <c r="BH130" t="s">
        <v>563</v>
      </c>
      <c r="BI130" t="s">
        <v>564</v>
      </c>
      <c r="BJ130" t="s">
        <v>119</v>
      </c>
      <c r="BK130" t="s">
        <v>120</v>
      </c>
      <c r="BL130" t="s">
        <v>163</v>
      </c>
      <c r="BM130">
        <v>2003</v>
      </c>
      <c r="BN130">
        <v>2004</v>
      </c>
      <c r="BO130">
        <v>2</v>
      </c>
      <c r="BP130">
        <v>5</v>
      </c>
      <c r="BQ130" t="s">
        <v>33</v>
      </c>
      <c r="BR130">
        <v>5</v>
      </c>
      <c r="BS130">
        <v>0</v>
      </c>
      <c r="BT130">
        <v>8.9200700000000004E-3</v>
      </c>
      <c r="BU130">
        <v>0.48888500000000001</v>
      </c>
      <c r="BV130">
        <v>0.1488844</v>
      </c>
      <c r="BW130">
        <v>0.56498210000000004</v>
      </c>
      <c r="BX130" t="s">
        <v>475</v>
      </c>
      <c r="BY130">
        <v>0.23370639279379099</v>
      </c>
      <c r="BZ130">
        <v>0.19430875686502208</v>
      </c>
    </row>
    <row r="131" spans="1:78" x14ac:dyDescent="0.25">
      <c r="A131" s="23" t="s">
        <v>141</v>
      </c>
      <c r="C131" t="s">
        <v>140</v>
      </c>
      <c r="D131" s="15" t="str">
        <f>VLOOKUP(C131,xWalk!C$3:D$55,2)</f>
        <v>FRE</v>
      </c>
      <c r="E131" s="22" t="str">
        <f t="shared" si="8"/>
        <v>'Dome Creek Spring'</v>
      </c>
      <c r="F131" s="22" t="str">
        <f t="shared" si="10"/>
        <v>FRE.DOM</v>
      </c>
      <c r="G131" t="s">
        <v>142</v>
      </c>
      <c r="H131" t="s">
        <v>143</v>
      </c>
      <c r="I131" t="s">
        <v>144</v>
      </c>
      <c r="J131">
        <v>2000</v>
      </c>
      <c r="K131">
        <v>2002</v>
      </c>
      <c r="L131" s="8">
        <v>3</v>
      </c>
      <c r="M131" s="8">
        <v>6</v>
      </c>
      <c r="N131" s="8" t="s">
        <v>33</v>
      </c>
      <c r="O131" s="8">
        <v>6</v>
      </c>
      <c r="P131" s="8">
        <v>0</v>
      </c>
      <c r="Q131">
        <v>3.0921899999999999E-3</v>
      </c>
      <c r="R131">
        <v>3.7045309999999998E-2</v>
      </c>
      <c r="S131">
        <v>0.72364890000000004</v>
      </c>
      <c r="T131">
        <v>0.73388640000000005</v>
      </c>
      <c r="U131" s="15" t="str">
        <f t="shared" si="11"/>
        <v>FRE2000</v>
      </c>
      <c r="V131">
        <f t="shared" si="12"/>
        <v>0.28537684025488902</v>
      </c>
      <c r="W131">
        <f t="shared" si="13"/>
        <v>0.18289187191626216</v>
      </c>
      <c r="Y131" s="15" t="str">
        <f t="shared" si="14"/>
        <v>FRE1990</v>
      </c>
      <c r="Z131" s="1" t="s">
        <v>38</v>
      </c>
      <c r="AA131">
        <v>1990</v>
      </c>
      <c r="AB131" t="s">
        <v>33</v>
      </c>
      <c r="AC131">
        <f t="shared" si="9"/>
        <v>0.37620800319112285</v>
      </c>
      <c r="AD131">
        <f t="shared" si="15"/>
        <v>0.23234154684846398</v>
      </c>
      <c r="AE131" s="5">
        <v>7065</v>
      </c>
      <c r="AF131" s="5">
        <v>9767</v>
      </c>
      <c r="AG131" s="5">
        <v>16670</v>
      </c>
      <c r="AH131" s="5">
        <v>4941</v>
      </c>
      <c r="AI131" s="5"/>
      <c r="AJ131" s="5">
        <v>0</v>
      </c>
      <c r="AK131" s="5">
        <v>0</v>
      </c>
      <c r="AL131" s="5">
        <v>8683</v>
      </c>
      <c r="AM131" s="5">
        <v>548</v>
      </c>
      <c r="AN131" s="5"/>
      <c r="AO131" s="5">
        <v>60</v>
      </c>
      <c r="AP131" s="5">
        <v>133</v>
      </c>
      <c r="AQ131" s="5">
        <v>12877</v>
      </c>
      <c r="AR131" s="5">
        <v>1503</v>
      </c>
      <c r="AS131" s="5"/>
      <c r="AT131" s="5">
        <v>7217</v>
      </c>
      <c r="AU131" s="5">
        <v>25188</v>
      </c>
      <c r="AV131" s="5">
        <v>48807</v>
      </c>
      <c r="AW131" s="5">
        <v>22000</v>
      </c>
      <c r="AX131" s="5"/>
      <c r="AY131" s="5">
        <v>38443</v>
      </c>
      <c r="AZ131" s="5">
        <v>9231</v>
      </c>
      <c r="BA131" s="5">
        <v>14573</v>
      </c>
      <c r="BB131" s="5">
        <v>103212</v>
      </c>
      <c r="BF131" t="s">
        <v>179</v>
      </c>
      <c r="BG131" t="s">
        <v>38</v>
      </c>
      <c r="BH131" t="s">
        <v>563</v>
      </c>
      <c r="BI131" t="s">
        <v>564</v>
      </c>
      <c r="BJ131" t="s">
        <v>119</v>
      </c>
      <c r="BK131" t="s">
        <v>120</v>
      </c>
      <c r="BL131" t="s">
        <v>163</v>
      </c>
      <c r="BM131">
        <v>2004</v>
      </c>
      <c r="BN131">
        <v>2005</v>
      </c>
      <c r="BO131">
        <v>2</v>
      </c>
      <c r="BP131">
        <v>5</v>
      </c>
      <c r="BQ131" t="s">
        <v>33</v>
      </c>
      <c r="BR131">
        <v>5</v>
      </c>
      <c r="BS131">
        <v>0</v>
      </c>
      <c r="BT131">
        <v>8.5299199999999999E-3</v>
      </c>
      <c r="BU131">
        <v>0.35342509999999999</v>
      </c>
      <c r="BV131">
        <v>0.17860970000000001</v>
      </c>
      <c r="BW131">
        <v>0.46890959999999998</v>
      </c>
      <c r="BX131" t="s">
        <v>476</v>
      </c>
      <c r="BY131">
        <v>0.21019104721140361</v>
      </c>
      <c r="BZ131">
        <v>0.17380881868116518</v>
      </c>
    </row>
    <row r="132" spans="1:78" x14ac:dyDescent="0.25">
      <c r="A132" s="23" t="s">
        <v>141</v>
      </c>
      <c r="C132" t="s">
        <v>140</v>
      </c>
      <c r="D132" s="15" t="str">
        <f>VLOOKUP(C132,xWalk!C$3:D$55,2)</f>
        <v>FRE</v>
      </c>
      <c r="E132" s="22" t="str">
        <f t="shared" ref="E132:E195" si="16">"'"&amp;A132&amp;"'"</f>
        <v>'Dome Creek Spring'</v>
      </c>
      <c r="F132" s="22" t="str">
        <f t="shared" si="10"/>
        <v>FRE.DOM</v>
      </c>
      <c r="G132" t="s">
        <v>142</v>
      </c>
      <c r="H132" t="s">
        <v>143</v>
      </c>
      <c r="I132" t="s">
        <v>144</v>
      </c>
      <c r="J132">
        <v>2001</v>
      </c>
      <c r="K132">
        <v>2003</v>
      </c>
      <c r="L132" s="8">
        <v>3</v>
      </c>
      <c r="M132" s="8">
        <v>6</v>
      </c>
      <c r="N132" s="8" t="s">
        <v>33</v>
      </c>
      <c r="O132" s="8">
        <v>6</v>
      </c>
      <c r="P132" s="8">
        <v>0</v>
      </c>
      <c r="Q132">
        <v>4.19149E-3</v>
      </c>
      <c r="R132">
        <v>0.1514906</v>
      </c>
      <c r="S132">
        <v>0.63399150000000004</v>
      </c>
      <c r="T132">
        <v>0.68943829999999995</v>
      </c>
      <c r="U132" s="15" t="str">
        <f t="shared" si="11"/>
        <v>FRE2001</v>
      </c>
      <c r="V132">
        <f t="shared" si="12"/>
        <v>0.22770524787074717</v>
      </c>
      <c r="W132">
        <f t="shared" si="13"/>
        <v>0.19455496220544705</v>
      </c>
      <c r="Y132" s="15" t="str">
        <f t="shared" si="14"/>
        <v>FRE1991</v>
      </c>
      <c r="Z132" s="1" t="s">
        <v>38</v>
      </c>
      <c r="AA132">
        <v>1991</v>
      </c>
      <c r="AB132" t="s">
        <v>33</v>
      </c>
      <c r="AC132">
        <f t="shared" ref="AC132:AC195" si="17">IF(AB132="Y",SUM(AE132:AS132)/SUM(AE132:AX132),"NA")</f>
        <v>0.28348473548434422</v>
      </c>
      <c r="AD132">
        <f t="shared" si="15"/>
        <v>0.1923255614920957</v>
      </c>
      <c r="AE132" s="5">
        <v>8392</v>
      </c>
      <c r="AF132" s="5">
        <v>7539</v>
      </c>
      <c r="AG132" s="5">
        <v>12311</v>
      </c>
      <c r="AH132" s="5">
        <v>3219</v>
      </c>
      <c r="AI132" s="5"/>
      <c r="AJ132" s="5">
        <v>0</v>
      </c>
      <c r="AK132" s="5">
        <v>0</v>
      </c>
      <c r="AL132" s="5">
        <v>5746</v>
      </c>
      <c r="AM132" s="5">
        <v>509</v>
      </c>
      <c r="AN132" s="5"/>
      <c r="AO132" s="5">
        <v>113</v>
      </c>
      <c r="AP132" s="5">
        <v>99</v>
      </c>
      <c r="AQ132" s="5">
        <v>6728</v>
      </c>
      <c r="AR132" s="5">
        <v>1717</v>
      </c>
      <c r="AS132" s="5"/>
      <c r="AT132" s="5">
        <v>7017</v>
      </c>
      <c r="AU132" s="5">
        <v>25073</v>
      </c>
      <c r="AV132" s="5">
        <v>60499</v>
      </c>
      <c r="AW132" s="5">
        <v>24620</v>
      </c>
      <c r="AX132" s="5"/>
      <c r="AY132" s="5">
        <v>31461</v>
      </c>
      <c r="AZ132" s="5">
        <v>6255</v>
      </c>
      <c r="BA132" s="5">
        <v>8657</v>
      </c>
      <c r="BB132" s="5">
        <v>117209</v>
      </c>
      <c r="BF132" t="s">
        <v>179</v>
      </c>
      <c r="BG132" t="s">
        <v>38</v>
      </c>
      <c r="BH132" t="s">
        <v>563</v>
      </c>
      <c r="BI132" t="s">
        <v>564</v>
      </c>
      <c r="BJ132" t="s">
        <v>119</v>
      </c>
      <c r="BK132" t="s">
        <v>120</v>
      </c>
      <c r="BL132" t="s">
        <v>163</v>
      </c>
      <c r="BM132">
        <v>2005</v>
      </c>
      <c r="BN132">
        <v>2006</v>
      </c>
      <c r="BO132">
        <v>2</v>
      </c>
      <c r="BP132">
        <v>5</v>
      </c>
      <c r="BQ132" t="s">
        <v>33</v>
      </c>
      <c r="BR132">
        <v>5</v>
      </c>
      <c r="BS132">
        <v>0</v>
      </c>
      <c r="BT132">
        <v>3.5582339999999997E-2</v>
      </c>
      <c r="BU132">
        <v>0.3581762</v>
      </c>
      <c r="BV132">
        <v>0.15777450000000001</v>
      </c>
      <c r="BW132">
        <v>0.4594396</v>
      </c>
      <c r="BX132" t="s">
        <v>477</v>
      </c>
      <c r="BY132">
        <v>0.21375998860624926</v>
      </c>
      <c r="BZ132">
        <v>0.17408023438572934</v>
      </c>
    </row>
    <row r="133" spans="1:78" x14ac:dyDescent="0.25">
      <c r="A133" s="23" t="s">
        <v>141</v>
      </c>
      <c r="C133" t="s">
        <v>140</v>
      </c>
      <c r="D133" s="15" t="str">
        <f>VLOOKUP(C133,xWalk!C$3:D$55,2)</f>
        <v>FRE</v>
      </c>
      <c r="E133" s="22" t="str">
        <f t="shared" si="16"/>
        <v>'Dome Creek Spring'</v>
      </c>
      <c r="F133" s="22" t="str">
        <f t="shared" ref="F133:F196" si="18">D133&amp;"."&amp;C133</f>
        <v>FRE.DOM</v>
      </c>
      <c r="G133" t="s">
        <v>142</v>
      </c>
      <c r="H133" t="s">
        <v>143</v>
      </c>
      <c r="I133" t="s">
        <v>144</v>
      </c>
      <c r="J133">
        <v>2002</v>
      </c>
      <c r="K133">
        <v>2004</v>
      </c>
      <c r="L133" s="8">
        <v>3</v>
      </c>
      <c r="M133" s="8">
        <v>6</v>
      </c>
      <c r="N133" s="8" t="s">
        <v>33</v>
      </c>
      <c r="O133" s="8">
        <v>6</v>
      </c>
      <c r="P133" s="8">
        <v>0</v>
      </c>
      <c r="Q133">
        <v>4.2197099999999998E-3</v>
      </c>
      <c r="R133">
        <v>0.208643</v>
      </c>
      <c r="S133">
        <v>0.51077059999999996</v>
      </c>
      <c r="T133">
        <v>0.61284490000000003</v>
      </c>
      <c r="U133" s="15" t="str">
        <f t="shared" ref="U133:U196" si="19">D133&amp;J133</f>
        <v>FRE2002</v>
      </c>
      <c r="V133">
        <f t="shared" ref="V133:V196" si="20">IFERROR(VLOOKUP(U133,Y$4:AC$1113,5,FALSE),"NA")</f>
        <v>0.24174668515283279</v>
      </c>
      <c r="W133">
        <f t="shared" ref="W133:W196" si="21">IFERROR(VLOOKUP(U133,Y$4:AD$1113,6,FALSE),"NA")</f>
        <v>0.19629389570196637</v>
      </c>
      <c r="Y133" s="15" t="str">
        <f t="shared" ref="Y133:Y196" si="22">Z133&amp;AA133</f>
        <v>FRE1992</v>
      </c>
      <c r="Z133" s="1" t="s">
        <v>38</v>
      </c>
      <c r="AA133">
        <v>1992</v>
      </c>
      <c r="AB133" t="s">
        <v>33</v>
      </c>
      <c r="AC133">
        <f t="shared" si="17"/>
        <v>0.26592814895270844</v>
      </c>
      <c r="AD133">
        <f t="shared" ref="AD133:AD196" si="23">IF(AB133="Y",SUM(AE133:AI133)/SUM(AE133:AX133),"NA")</f>
        <v>0.16970292850414129</v>
      </c>
      <c r="AE133" s="5">
        <v>8164</v>
      </c>
      <c r="AF133" s="5">
        <v>6778</v>
      </c>
      <c r="AG133" s="5">
        <v>10602</v>
      </c>
      <c r="AH133" s="5">
        <v>7423</v>
      </c>
      <c r="AI133" s="5"/>
      <c r="AJ133" s="5">
        <v>0</v>
      </c>
      <c r="AK133" s="5">
        <v>0</v>
      </c>
      <c r="AL133" s="5">
        <v>3542</v>
      </c>
      <c r="AM133" s="5">
        <v>334</v>
      </c>
      <c r="AN133" s="5"/>
      <c r="AO133" s="5">
        <v>102</v>
      </c>
      <c r="AP133" s="5">
        <v>158</v>
      </c>
      <c r="AQ133" s="5">
        <v>8623</v>
      </c>
      <c r="AR133" s="5">
        <v>5934</v>
      </c>
      <c r="AS133" s="5"/>
      <c r="AT133" s="5">
        <v>8448</v>
      </c>
      <c r="AU133" s="5">
        <v>30433</v>
      </c>
      <c r="AV133" s="5">
        <v>79603</v>
      </c>
      <c r="AW133" s="5">
        <v>24119</v>
      </c>
      <c r="AX133" s="5"/>
      <c r="AY133" s="5">
        <v>32967</v>
      </c>
      <c r="AZ133" s="5">
        <v>3876</v>
      </c>
      <c r="BA133" s="5">
        <v>14817</v>
      </c>
      <c r="BB133" s="5">
        <v>142603</v>
      </c>
      <c r="BF133" t="s">
        <v>179</v>
      </c>
      <c r="BG133" t="s">
        <v>38</v>
      </c>
      <c r="BH133" t="s">
        <v>563</v>
      </c>
      <c r="BI133" t="s">
        <v>564</v>
      </c>
      <c r="BJ133" t="s">
        <v>119</v>
      </c>
      <c r="BK133" t="s">
        <v>120</v>
      </c>
      <c r="BL133" t="s">
        <v>163</v>
      </c>
      <c r="BM133">
        <v>2006</v>
      </c>
      <c r="BN133">
        <v>2007</v>
      </c>
      <c r="BO133">
        <v>2</v>
      </c>
      <c r="BP133">
        <v>5</v>
      </c>
      <c r="BQ133" t="s">
        <v>33</v>
      </c>
      <c r="BR133">
        <v>5</v>
      </c>
      <c r="BS133">
        <v>0</v>
      </c>
      <c r="BT133">
        <v>2.8428680000000001E-2</v>
      </c>
      <c r="BU133">
        <v>0.29131030000000002</v>
      </c>
      <c r="BV133">
        <v>0.22992370000000001</v>
      </c>
      <c r="BW133">
        <v>0.45425490000000002</v>
      </c>
      <c r="BX133" t="s">
        <v>478</v>
      </c>
      <c r="BY133">
        <v>0.20728908944069122</v>
      </c>
      <c r="BZ133">
        <v>0.16310929361040249</v>
      </c>
    </row>
    <row r="134" spans="1:78" x14ac:dyDescent="0.25">
      <c r="A134" s="23" t="s">
        <v>148</v>
      </c>
      <c r="C134" t="s">
        <v>147</v>
      </c>
      <c r="D134" s="15" t="str">
        <f>VLOOKUP(C134,xWalk!C$3:D$55,2)</f>
        <v>FRL</v>
      </c>
      <c r="E134" s="22" t="str">
        <f t="shared" si="16"/>
        <v>'Harrison Fall Stock (Chehalis)'</v>
      </c>
      <c r="F134" s="22" t="str">
        <f t="shared" si="18"/>
        <v>FRL.HAR</v>
      </c>
      <c r="G134" t="s">
        <v>119</v>
      </c>
      <c r="H134" t="s">
        <v>127</v>
      </c>
      <c r="I134" t="s">
        <v>133</v>
      </c>
      <c r="J134">
        <v>1981</v>
      </c>
      <c r="K134">
        <v>1982</v>
      </c>
      <c r="L134" s="8">
        <v>2</v>
      </c>
      <c r="M134" s="8">
        <v>5</v>
      </c>
      <c r="N134" s="8" t="s">
        <v>33</v>
      </c>
      <c r="O134" s="8">
        <v>5</v>
      </c>
      <c r="P134" s="8">
        <v>0</v>
      </c>
      <c r="Q134">
        <v>0.23615230000000001</v>
      </c>
      <c r="R134">
        <v>0.79164880000000004</v>
      </c>
      <c r="S134">
        <v>0.2919156</v>
      </c>
      <c r="T134">
        <v>0.8524697</v>
      </c>
      <c r="U134" s="15" t="str">
        <f t="shared" si="19"/>
        <v>FRL1981</v>
      </c>
      <c r="V134">
        <f t="shared" si="20"/>
        <v>0.67647360558890424</v>
      </c>
      <c r="W134">
        <f t="shared" si="21"/>
        <v>0.55812975886340266</v>
      </c>
      <c r="Y134" s="15" t="str">
        <f t="shared" si="22"/>
        <v>FRE1993</v>
      </c>
      <c r="Z134" s="1" t="s">
        <v>38</v>
      </c>
      <c r="AA134">
        <v>1993</v>
      </c>
      <c r="AB134" t="s">
        <v>33</v>
      </c>
      <c r="AC134">
        <f t="shared" si="17"/>
        <v>0.38193935939315549</v>
      </c>
      <c r="AD134">
        <f t="shared" si="23"/>
        <v>0.19553197553329094</v>
      </c>
      <c r="AE134" s="5">
        <v>6983</v>
      </c>
      <c r="AF134" s="5">
        <v>6961</v>
      </c>
      <c r="AG134" s="5">
        <v>22665</v>
      </c>
      <c r="AH134" s="5">
        <v>7985</v>
      </c>
      <c r="AI134" s="5"/>
      <c r="AJ134" s="5">
        <v>0</v>
      </c>
      <c r="AK134" s="5">
        <v>0</v>
      </c>
      <c r="AL134" s="5">
        <v>10220</v>
      </c>
      <c r="AM134" s="5">
        <v>222</v>
      </c>
      <c r="AN134" s="5"/>
      <c r="AO134" s="5">
        <v>158</v>
      </c>
      <c r="AP134" s="5">
        <v>260</v>
      </c>
      <c r="AQ134" s="5">
        <v>29645</v>
      </c>
      <c r="AR134" s="5">
        <v>2008</v>
      </c>
      <c r="AS134" s="5"/>
      <c r="AT134" s="5">
        <v>9999</v>
      </c>
      <c r="AU134" s="5">
        <v>36277</v>
      </c>
      <c r="AV134" s="5">
        <v>62657</v>
      </c>
      <c r="AW134" s="5">
        <v>32025</v>
      </c>
      <c r="AX134" s="5"/>
      <c r="AY134" s="5">
        <v>44594</v>
      </c>
      <c r="AZ134" s="5">
        <v>10442</v>
      </c>
      <c r="BA134" s="5">
        <v>32071</v>
      </c>
      <c r="BB134" s="5">
        <v>140958</v>
      </c>
      <c r="BF134" t="s">
        <v>179</v>
      </c>
      <c r="BG134" t="s">
        <v>38</v>
      </c>
      <c r="BH134" t="s">
        <v>563</v>
      </c>
      <c r="BI134" t="s">
        <v>564</v>
      </c>
      <c r="BJ134" t="s">
        <v>119</v>
      </c>
      <c r="BK134" t="s">
        <v>120</v>
      </c>
      <c r="BL134" t="s">
        <v>163</v>
      </c>
      <c r="BM134">
        <v>2007</v>
      </c>
      <c r="BN134">
        <v>2008</v>
      </c>
      <c r="BO134">
        <v>2</v>
      </c>
      <c r="BP134">
        <v>5</v>
      </c>
      <c r="BQ134" t="s">
        <v>33</v>
      </c>
      <c r="BR134">
        <v>5</v>
      </c>
      <c r="BS134">
        <v>0</v>
      </c>
      <c r="BT134">
        <v>2.2273009999999999E-2</v>
      </c>
      <c r="BU134">
        <v>0.42392239999999998</v>
      </c>
      <c r="BV134">
        <v>0.19039439999999999</v>
      </c>
      <c r="BW134">
        <v>0.53360439999999998</v>
      </c>
      <c r="BX134" t="s">
        <v>479</v>
      </c>
      <c r="BY134">
        <v>0.21155431945156017</v>
      </c>
      <c r="BZ134">
        <v>0.16645929395691528</v>
      </c>
    </row>
    <row r="135" spans="1:78" x14ac:dyDescent="0.25">
      <c r="A135" s="23" t="s">
        <v>148</v>
      </c>
      <c r="C135" t="s">
        <v>147</v>
      </c>
      <c r="D135" s="15" t="str">
        <f>VLOOKUP(C135,xWalk!C$3:D$55,2)</f>
        <v>FRL</v>
      </c>
      <c r="E135" s="22" t="str">
        <f t="shared" si="16"/>
        <v>'Harrison Fall Stock (Chehalis)'</v>
      </c>
      <c r="F135" s="22" t="str">
        <f t="shared" si="18"/>
        <v>FRL.HAR</v>
      </c>
      <c r="G135" t="s">
        <v>119</v>
      </c>
      <c r="H135" t="s">
        <v>127</v>
      </c>
      <c r="I135" t="s">
        <v>133</v>
      </c>
      <c r="J135">
        <v>1982</v>
      </c>
      <c r="K135">
        <v>1983</v>
      </c>
      <c r="L135" s="8">
        <v>2</v>
      </c>
      <c r="M135" s="8">
        <v>5</v>
      </c>
      <c r="N135" s="8" t="s">
        <v>33</v>
      </c>
      <c r="O135" s="8">
        <v>5</v>
      </c>
      <c r="P135" s="8">
        <v>0</v>
      </c>
      <c r="Q135">
        <v>3.6890449999999998E-2</v>
      </c>
      <c r="R135">
        <v>0.84234920000000002</v>
      </c>
      <c r="S135">
        <v>0.45657829999999999</v>
      </c>
      <c r="T135">
        <v>0.91432910000000001</v>
      </c>
      <c r="U135" s="15" t="str">
        <f t="shared" si="19"/>
        <v>FRL1982</v>
      </c>
      <c r="V135">
        <f t="shared" si="20"/>
        <v>0.64953257407534992</v>
      </c>
      <c r="W135">
        <f t="shared" si="21"/>
        <v>0.58546951927204505</v>
      </c>
      <c r="Y135" s="15" t="str">
        <f t="shared" si="22"/>
        <v>FRE1994</v>
      </c>
      <c r="Z135" s="1" t="s">
        <v>38</v>
      </c>
      <c r="AA135">
        <v>1994</v>
      </c>
      <c r="AB135" t="s">
        <v>33</v>
      </c>
      <c r="AC135">
        <f t="shared" si="17"/>
        <v>0.23637107819215086</v>
      </c>
      <c r="AD135">
        <f t="shared" si="23"/>
        <v>0.17497599294743635</v>
      </c>
      <c r="AE135" s="5">
        <v>4768</v>
      </c>
      <c r="AF135" s="5">
        <v>6605</v>
      </c>
      <c r="AG135" s="5">
        <v>16625</v>
      </c>
      <c r="AH135" s="5">
        <v>5347</v>
      </c>
      <c r="AI135" s="5"/>
      <c r="AJ135" s="5">
        <v>0</v>
      </c>
      <c r="AK135" s="5">
        <v>0</v>
      </c>
      <c r="AL135" s="5">
        <v>2323</v>
      </c>
      <c r="AM135" s="5">
        <v>298</v>
      </c>
      <c r="AN135" s="5"/>
      <c r="AO135" s="5">
        <v>183</v>
      </c>
      <c r="AP135" s="5">
        <v>342</v>
      </c>
      <c r="AQ135" s="5">
        <v>7629</v>
      </c>
      <c r="AR135" s="5">
        <v>925</v>
      </c>
      <c r="AS135" s="5"/>
      <c r="AT135" s="5">
        <v>8353</v>
      </c>
      <c r="AU135" s="5">
        <v>30230</v>
      </c>
      <c r="AV135" s="5">
        <v>77487</v>
      </c>
      <c r="AW135" s="5">
        <v>29454</v>
      </c>
      <c r="AX135" s="5"/>
      <c r="AY135" s="5">
        <v>33345</v>
      </c>
      <c r="AZ135" s="5">
        <v>2621</v>
      </c>
      <c r="BA135" s="5">
        <v>9079</v>
      </c>
      <c r="BB135" s="5">
        <v>145524</v>
      </c>
      <c r="BF135" t="s">
        <v>179</v>
      </c>
      <c r="BG135" t="s">
        <v>38</v>
      </c>
      <c r="BH135" t="s">
        <v>563</v>
      </c>
      <c r="BI135" t="s">
        <v>564</v>
      </c>
      <c r="BJ135" t="s">
        <v>119</v>
      </c>
      <c r="BK135" t="s">
        <v>120</v>
      </c>
      <c r="BL135" t="s">
        <v>163</v>
      </c>
      <c r="BM135">
        <v>2008</v>
      </c>
      <c r="BN135">
        <v>2009</v>
      </c>
      <c r="BO135">
        <v>2</v>
      </c>
      <c r="BP135">
        <v>5</v>
      </c>
      <c r="BQ135" t="s">
        <v>34</v>
      </c>
      <c r="BR135">
        <v>4</v>
      </c>
      <c r="BS135">
        <v>1</v>
      </c>
      <c r="BT135">
        <v>1.065168E-2</v>
      </c>
      <c r="BU135">
        <v>0.41933969999999998</v>
      </c>
      <c r="BV135">
        <v>0.2033896</v>
      </c>
      <c r="BW135">
        <v>0.53744000000000003</v>
      </c>
      <c r="BX135" t="s">
        <v>480</v>
      </c>
      <c r="BY135" t="s">
        <v>276</v>
      </c>
      <c r="BZ135" t="s">
        <v>276</v>
      </c>
    </row>
    <row r="136" spans="1:78" x14ac:dyDescent="0.25">
      <c r="A136" s="23" t="s">
        <v>148</v>
      </c>
      <c r="C136" t="s">
        <v>147</v>
      </c>
      <c r="D136" s="15" t="str">
        <f>VLOOKUP(C136,xWalk!C$3:D$55,2)</f>
        <v>FRL</v>
      </c>
      <c r="E136" s="22" t="str">
        <f t="shared" si="16"/>
        <v>'Harrison Fall Stock (Chehalis)'</v>
      </c>
      <c r="F136" s="22" t="str">
        <f t="shared" si="18"/>
        <v>FRL.HAR</v>
      </c>
      <c r="G136" t="s">
        <v>119</v>
      </c>
      <c r="H136" t="s">
        <v>127</v>
      </c>
      <c r="I136" t="s">
        <v>133</v>
      </c>
      <c r="J136">
        <v>1983</v>
      </c>
      <c r="K136">
        <v>1984</v>
      </c>
      <c r="L136" s="8">
        <v>2</v>
      </c>
      <c r="M136" s="8">
        <v>5</v>
      </c>
      <c r="N136" s="8" t="s">
        <v>33</v>
      </c>
      <c r="O136" s="8">
        <v>5</v>
      </c>
      <c r="P136" s="8">
        <v>0</v>
      </c>
      <c r="Q136">
        <v>9.9267999999999995E-3</v>
      </c>
      <c r="R136">
        <v>0.72390920000000003</v>
      </c>
      <c r="S136">
        <v>0.16421230000000001</v>
      </c>
      <c r="T136">
        <v>0.76924669999999995</v>
      </c>
      <c r="U136" s="15" t="str">
        <f t="shared" si="19"/>
        <v>FRL1983</v>
      </c>
      <c r="V136">
        <f t="shared" si="20"/>
        <v>0.68791769292703342</v>
      </c>
      <c r="W136">
        <f t="shared" si="21"/>
        <v>0.62813480400905886</v>
      </c>
      <c r="Y136" s="15" t="str">
        <f t="shared" si="22"/>
        <v>FRE1995</v>
      </c>
      <c r="Z136" s="1" t="s">
        <v>38</v>
      </c>
      <c r="AA136">
        <v>1995</v>
      </c>
      <c r="AB136" t="s">
        <v>33</v>
      </c>
      <c r="AC136">
        <f t="shared" si="17"/>
        <v>0.18403083926264635</v>
      </c>
      <c r="AD136">
        <f t="shared" si="23"/>
        <v>0.14371151072744298</v>
      </c>
      <c r="AE136" s="5">
        <v>4099</v>
      </c>
      <c r="AF136" s="5">
        <v>3032</v>
      </c>
      <c r="AG136" s="5">
        <v>10781</v>
      </c>
      <c r="AH136" s="5">
        <v>3114</v>
      </c>
      <c r="AI136" s="5"/>
      <c r="AJ136" s="5">
        <v>0</v>
      </c>
      <c r="AK136" s="5">
        <v>0</v>
      </c>
      <c r="AL136" s="5">
        <v>1229</v>
      </c>
      <c r="AM136" s="5">
        <v>250</v>
      </c>
      <c r="AN136" s="5"/>
      <c r="AO136" s="5">
        <v>220</v>
      </c>
      <c r="AP136" s="5">
        <v>34</v>
      </c>
      <c r="AQ136" s="5">
        <v>3088</v>
      </c>
      <c r="AR136" s="5">
        <v>1078</v>
      </c>
      <c r="AS136" s="5"/>
      <c r="AT136" s="5">
        <v>6313</v>
      </c>
      <c r="AU136" s="5">
        <v>23727</v>
      </c>
      <c r="AV136" s="5">
        <v>65159</v>
      </c>
      <c r="AW136" s="5">
        <v>24183</v>
      </c>
      <c r="AX136" s="5"/>
      <c r="AY136" s="5">
        <v>21026</v>
      </c>
      <c r="AZ136" s="5">
        <v>1479</v>
      </c>
      <c r="BA136" s="5">
        <v>4420</v>
      </c>
      <c r="BB136" s="5">
        <v>119382</v>
      </c>
      <c r="BF136" t="s">
        <v>179</v>
      </c>
      <c r="BG136" t="s">
        <v>38</v>
      </c>
      <c r="BH136" t="s">
        <v>563</v>
      </c>
      <c r="BI136" t="s">
        <v>564</v>
      </c>
      <c r="BJ136" t="s">
        <v>119</v>
      </c>
      <c r="BK136" t="s">
        <v>120</v>
      </c>
      <c r="BL136" t="s">
        <v>163</v>
      </c>
      <c r="BM136">
        <v>2009</v>
      </c>
      <c r="BN136">
        <v>2010</v>
      </c>
      <c r="BO136">
        <v>2</v>
      </c>
      <c r="BP136">
        <v>5</v>
      </c>
      <c r="BQ136" t="s">
        <v>34</v>
      </c>
      <c r="BR136">
        <v>3</v>
      </c>
      <c r="BS136">
        <v>2</v>
      </c>
      <c r="BT136">
        <v>1.2309769999999999E-2</v>
      </c>
      <c r="BU136">
        <v>0.33742420000000001</v>
      </c>
      <c r="BV136">
        <v>0.1274904</v>
      </c>
      <c r="BW136">
        <v>0.4218962</v>
      </c>
      <c r="BX136" t="s">
        <v>481</v>
      </c>
      <c r="BY136" t="s">
        <v>276</v>
      </c>
      <c r="BZ136" t="s">
        <v>276</v>
      </c>
    </row>
    <row r="137" spans="1:78" x14ac:dyDescent="0.25">
      <c r="A137" s="23" t="s">
        <v>148</v>
      </c>
      <c r="C137" t="s">
        <v>147</v>
      </c>
      <c r="D137" s="15" t="str">
        <f>VLOOKUP(C137,xWalk!C$3:D$55,2)</f>
        <v>FRL</v>
      </c>
      <c r="E137" s="22" t="str">
        <f t="shared" si="16"/>
        <v>'Harrison Fall Stock (Chehalis)'</v>
      </c>
      <c r="F137" s="22" t="str">
        <f t="shared" si="18"/>
        <v>FRL.HAR</v>
      </c>
      <c r="G137" t="s">
        <v>119</v>
      </c>
      <c r="H137" t="s">
        <v>127</v>
      </c>
      <c r="I137" t="s">
        <v>133</v>
      </c>
      <c r="J137">
        <v>1984</v>
      </c>
      <c r="K137">
        <v>1985</v>
      </c>
      <c r="L137" s="8">
        <v>2</v>
      </c>
      <c r="M137" s="8">
        <v>5</v>
      </c>
      <c r="N137" s="8" t="s">
        <v>33</v>
      </c>
      <c r="O137" s="8">
        <v>5</v>
      </c>
      <c r="P137" s="8">
        <v>0</v>
      </c>
      <c r="Q137">
        <v>9.6666200000000008E-3</v>
      </c>
      <c r="R137">
        <v>0.76437109999999997</v>
      </c>
      <c r="S137">
        <v>0.11837930000000001</v>
      </c>
      <c r="T137">
        <v>0.79226470000000004</v>
      </c>
      <c r="U137" s="15" t="str">
        <f t="shared" si="19"/>
        <v>FRL1984</v>
      </c>
      <c r="V137">
        <f t="shared" si="20"/>
        <v>0.68551128873346934</v>
      </c>
      <c r="W137">
        <f t="shared" si="21"/>
        <v>0.63927396861079888</v>
      </c>
      <c r="Y137" s="15" t="str">
        <f t="shared" si="22"/>
        <v>FRE1996</v>
      </c>
      <c r="Z137" s="1" t="s">
        <v>38</v>
      </c>
      <c r="AA137">
        <v>1996</v>
      </c>
      <c r="AB137" t="s">
        <v>33</v>
      </c>
      <c r="AC137">
        <f t="shared" si="17"/>
        <v>0.19097931456629785</v>
      </c>
      <c r="AD137">
        <f t="shared" si="23"/>
        <v>0.13185716471832815</v>
      </c>
      <c r="AE137" s="5">
        <v>3116</v>
      </c>
      <c r="AF137" s="5">
        <v>3238</v>
      </c>
      <c r="AG137" s="5">
        <v>10654</v>
      </c>
      <c r="AH137" s="5">
        <v>2810</v>
      </c>
      <c r="AI137" s="5"/>
      <c r="AJ137" s="5">
        <v>0</v>
      </c>
      <c r="AK137" s="5">
        <v>0</v>
      </c>
      <c r="AL137" s="5">
        <v>1865</v>
      </c>
      <c r="AM137" s="5">
        <v>1510</v>
      </c>
      <c r="AN137" s="5"/>
      <c r="AO137" s="5">
        <v>29</v>
      </c>
      <c r="AP137" s="5">
        <v>68</v>
      </c>
      <c r="AQ137" s="5">
        <v>4518</v>
      </c>
      <c r="AR137" s="5">
        <v>896</v>
      </c>
      <c r="AS137" s="5"/>
      <c r="AT137" s="5">
        <v>6733</v>
      </c>
      <c r="AU137" s="5">
        <v>24506</v>
      </c>
      <c r="AV137" s="5">
        <v>65823</v>
      </c>
      <c r="AW137" s="5">
        <v>24533</v>
      </c>
      <c r="AX137" s="5"/>
      <c r="AY137" s="5">
        <v>19818</v>
      </c>
      <c r="AZ137" s="5">
        <v>3375</v>
      </c>
      <c r="BA137" s="5">
        <v>5511</v>
      </c>
      <c r="BB137" s="5">
        <v>121595</v>
      </c>
      <c r="BF137" t="s">
        <v>179</v>
      </c>
      <c r="BG137" t="s">
        <v>38</v>
      </c>
      <c r="BH137" t="s">
        <v>563</v>
      </c>
      <c r="BI137" t="s">
        <v>564</v>
      </c>
      <c r="BJ137" t="s">
        <v>119</v>
      </c>
      <c r="BK137" t="s">
        <v>120</v>
      </c>
      <c r="BL137" t="s">
        <v>163</v>
      </c>
      <c r="BM137">
        <v>2010</v>
      </c>
      <c r="BN137">
        <v>2011</v>
      </c>
      <c r="BO137">
        <v>2</v>
      </c>
      <c r="BP137">
        <v>5</v>
      </c>
      <c r="BQ137" t="s">
        <v>34</v>
      </c>
      <c r="BR137">
        <v>2</v>
      </c>
      <c r="BS137">
        <v>3</v>
      </c>
      <c r="BT137">
        <v>3.5742629999999997E-2</v>
      </c>
      <c r="BU137" t="s">
        <v>276</v>
      </c>
      <c r="BV137" t="s">
        <v>276</v>
      </c>
      <c r="BW137" t="s">
        <v>276</v>
      </c>
      <c r="BX137" t="s">
        <v>566</v>
      </c>
      <c r="BY137" t="s">
        <v>276</v>
      </c>
      <c r="BZ137" t="s">
        <v>276</v>
      </c>
    </row>
    <row r="138" spans="1:78" x14ac:dyDescent="0.25">
      <c r="A138" s="23" t="s">
        <v>148</v>
      </c>
      <c r="C138" t="s">
        <v>147</v>
      </c>
      <c r="D138" s="15" t="str">
        <f>VLOOKUP(C138,xWalk!C$3:D$55,2)</f>
        <v>FRL</v>
      </c>
      <c r="E138" s="22" t="str">
        <f t="shared" si="16"/>
        <v>'Harrison Fall Stock (Chehalis)'</v>
      </c>
      <c r="F138" s="22" t="str">
        <f t="shared" si="18"/>
        <v>FRL.HAR</v>
      </c>
      <c r="G138" t="s">
        <v>119</v>
      </c>
      <c r="H138" t="s">
        <v>127</v>
      </c>
      <c r="I138" t="s">
        <v>133</v>
      </c>
      <c r="J138">
        <v>1985</v>
      </c>
      <c r="K138">
        <v>1986</v>
      </c>
      <c r="L138" s="8">
        <v>2</v>
      </c>
      <c r="M138" s="8">
        <v>5</v>
      </c>
      <c r="N138" s="8" t="s">
        <v>33</v>
      </c>
      <c r="O138" s="8">
        <v>5</v>
      </c>
      <c r="P138" s="8">
        <v>0</v>
      </c>
      <c r="Q138">
        <v>1.341053E-2</v>
      </c>
      <c r="R138">
        <v>0.57900490000000004</v>
      </c>
      <c r="S138">
        <v>0.1106193</v>
      </c>
      <c r="T138">
        <v>0.62557510000000005</v>
      </c>
      <c r="U138" s="15" t="str">
        <f t="shared" si="19"/>
        <v>FRL1985</v>
      </c>
      <c r="V138">
        <f t="shared" si="20"/>
        <v>0.60822223461817371</v>
      </c>
      <c r="W138">
        <f t="shared" si="21"/>
        <v>0.54641602052769567</v>
      </c>
      <c r="Y138" s="15" t="str">
        <f t="shared" si="22"/>
        <v>FRE1997</v>
      </c>
      <c r="Z138" s="1" t="s">
        <v>38</v>
      </c>
      <c r="AA138">
        <v>1997</v>
      </c>
      <c r="AB138" t="s">
        <v>33</v>
      </c>
      <c r="AC138">
        <f t="shared" si="17"/>
        <v>0.18546527419037018</v>
      </c>
      <c r="AD138">
        <f t="shared" si="23"/>
        <v>0.13012659036805471</v>
      </c>
      <c r="AE138" s="5">
        <v>3635</v>
      </c>
      <c r="AF138" s="5">
        <v>3081</v>
      </c>
      <c r="AG138" s="5">
        <v>10943</v>
      </c>
      <c r="AH138" s="5">
        <v>6775</v>
      </c>
      <c r="AI138" s="5"/>
      <c r="AJ138" s="5">
        <v>0</v>
      </c>
      <c r="AK138" s="5">
        <v>0</v>
      </c>
      <c r="AL138" s="5">
        <v>3259</v>
      </c>
      <c r="AM138" s="5">
        <v>663</v>
      </c>
      <c r="AN138" s="5"/>
      <c r="AO138" s="5">
        <v>71</v>
      </c>
      <c r="AP138" s="5">
        <v>77</v>
      </c>
      <c r="AQ138" s="5">
        <v>4571</v>
      </c>
      <c r="AR138" s="5">
        <v>1750</v>
      </c>
      <c r="AS138" s="5"/>
      <c r="AT138" s="5">
        <v>8388</v>
      </c>
      <c r="AU138" s="5">
        <v>30841</v>
      </c>
      <c r="AV138" s="5">
        <v>84758</v>
      </c>
      <c r="AW138" s="5">
        <v>28959</v>
      </c>
      <c r="AX138" s="5"/>
      <c r="AY138" s="5">
        <v>24434</v>
      </c>
      <c r="AZ138" s="5">
        <v>3922</v>
      </c>
      <c r="BA138" s="5">
        <v>6469</v>
      </c>
      <c r="BB138" s="5">
        <v>152946</v>
      </c>
      <c r="BF138" t="s">
        <v>131</v>
      </c>
      <c r="BG138" t="s">
        <v>40</v>
      </c>
      <c r="BH138" t="s">
        <v>377</v>
      </c>
      <c r="BI138" t="s">
        <v>378</v>
      </c>
      <c r="BJ138" t="s">
        <v>119</v>
      </c>
      <c r="BK138" t="s">
        <v>127</v>
      </c>
      <c r="BL138" t="s">
        <v>133</v>
      </c>
      <c r="BM138">
        <v>1981</v>
      </c>
      <c r="BN138">
        <v>1982</v>
      </c>
      <c r="BO138">
        <v>2</v>
      </c>
      <c r="BP138">
        <v>5</v>
      </c>
      <c r="BQ138" t="s">
        <v>33</v>
      </c>
      <c r="BR138">
        <v>5</v>
      </c>
      <c r="BS138">
        <v>0</v>
      </c>
      <c r="BT138">
        <v>0.2985585</v>
      </c>
      <c r="BU138">
        <v>0.61927370000000004</v>
      </c>
      <c r="BV138">
        <v>0.2152259</v>
      </c>
      <c r="BW138">
        <v>0.7012159</v>
      </c>
      <c r="BX138" t="s">
        <v>379</v>
      </c>
      <c r="BY138">
        <v>0.67647360558890424</v>
      </c>
      <c r="BZ138">
        <v>0.55812975886340266</v>
      </c>
    </row>
    <row r="139" spans="1:78" x14ac:dyDescent="0.25">
      <c r="A139" s="23" t="s">
        <v>148</v>
      </c>
      <c r="C139" t="s">
        <v>147</v>
      </c>
      <c r="D139" s="15" t="str">
        <f>VLOOKUP(C139,xWalk!C$3:D$55,2)</f>
        <v>FRL</v>
      </c>
      <c r="E139" s="22" t="str">
        <f t="shared" si="16"/>
        <v>'Harrison Fall Stock (Chehalis)'</v>
      </c>
      <c r="F139" s="22" t="str">
        <f t="shared" si="18"/>
        <v>FRL.HAR</v>
      </c>
      <c r="G139" t="s">
        <v>119</v>
      </c>
      <c r="H139" t="s">
        <v>127</v>
      </c>
      <c r="I139" t="s">
        <v>133</v>
      </c>
      <c r="J139">
        <v>1986</v>
      </c>
      <c r="K139">
        <v>1987</v>
      </c>
      <c r="L139" s="8">
        <v>2</v>
      </c>
      <c r="M139" s="8">
        <v>5</v>
      </c>
      <c r="N139" s="8" t="s">
        <v>33</v>
      </c>
      <c r="O139" s="8">
        <v>5</v>
      </c>
      <c r="P139" s="8">
        <v>0</v>
      </c>
      <c r="Q139">
        <v>7.0818080000000005E-2</v>
      </c>
      <c r="R139">
        <v>0.68109319999999995</v>
      </c>
      <c r="S139">
        <v>7.3614490000000005E-2</v>
      </c>
      <c r="T139">
        <v>0.70456929999999995</v>
      </c>
      <c r="U139" s="15" t="str">
        <f t="shared" si="19"/>
        <v>FRL1986</v>
      </c>
      <c r="V139">
        <f t="shared" si="20"/>
        <v>0.59270686914834503</v>
      </c>
      <c r="W139">
        <f t="shared" si="21"/>
        <v>0.52482803080011087</v>
      </c>
      <c r="Y139" s="15" t="str">
        <f t="shared" si="22"/>
        <v>FRE1998</v>
      </c>
      <c r="Z139" s="1" t="s">
        <v>38</v>
      </c>
      <c r="AA139">
        <v>1998</v>
      </c>
      <c r="AB139" t="s">
        <v>33</v>
      </c>
      <c r="AC139">
        <f t="shared" si="17"/>
        <v>0.2243782394703602</v>
      </c>
      <c r="AD139">
        <f t="shared" si="23"/>
        <v>0.15592142514917898</v>
      </c>
      <c r="AE139" s="5">
        <v>3167</v>
      </c>
      <c r="AF139" s="5">
        <v>3561</v>
      </c>
      <c r="AG139" s="5">
        <v>21866</v>
      </c>
      <c r="AH139" s="5">
        <v>7204</v>
      </c>
      <c r="AI139" s="5"/>
      <c r="AJ139" s="5">
        <v>0</v>
      </c>
      <c r="AK139" s="5">
        <v>0</v>
      </c>
      <c r="AL139" s="5">
        <v>3594</v>
      </c>
      <c r="AM139" s="5">
        <v>235</v>
      </c>
      <c r="AN139" s="5"/>
      <c r="AO139" s="5">
        <v>79</v>
      </c>
      <c r="AP139" s="5">
        <v>56</v>
      </c>
      <c r="AQ139" s="5">
        <v>8931</v>
      </c>
      <c r="AR139" s="5">
        <v>2822</v>
      </c>
      <c r="AS139" s="5"/>
      <c r="AT139" s="5">
        <v>10324</v>
      </c>
      <c r="AU139" s="5">
        <v>38003</v>
      </c>
      <c r="AV139" s="5">
        <v>95501</v>
      </c>
      <c r="AW139" s="5">
        <v>34247</v>
      </c>
      <c r="AX139" s="5"/>
      <c r="AY139" s="5">
        <v>35798</v>
      </c>
      <c r="AZ139" s="5">
        <v>3829</v>
      </c>
      <c r="BA139" s="5">
        <v>11888</v>
      </c>
      <c r="BB139" s="5">
        <v>178075</v>
      </c>
      <c r="BF139" t="s">
        <v>131</v>
      </c>
      <c r="BG139" t="s">
        <v>40</v>
      </c>
      <c r="BH139" t="s">
        <v>377</v>
      </c>
      <c r="BI139" t="s">
        <v>378</v>
      </c>
      <c r="BJ139" t="s">
        <v>119</v>
      </c>
      <c r="BK139" t="s">
        <v>127</v>
      </c>
      <c r="BL139" t="s">
        <v>133</v>
      </c>
      <c r="BM139">
        <v>1982</v>
      </c>
      <c r="BN139">
        <v>1983</v>
      </c>
      <c r="BO139">
        <v>2</v>
      </c>
      <c r="BP139">
        <v>5</v>
      </c>
      <c r="BQ139" t="s">
        <v>33</v>
      </c>
      <c r="BR139">
        <v>5</v>
      </c>
      <c r="BS139">
        <v>0</v>
      </c>
      <c r="BT139">
        <v>5.0071589999999999E-2</v>
      </c>
      <c r="BU139">
        <v>0.72980840000000002</v>
      </c>
      <c r="BV139">
        <v>0.38634740000000001</v>
      </c>
      <c r="BW139">
        <v>0.8341963</v>
      </c>
      <c r="BX139" t="s">
        <v>380</v>
      </c>
      <c r="BY139">
        <v>0.64953257407534992</v>
      </c>
      <c r="BZ139">
        <v>0.58546951927204505</v>
      </c>
    </row>
    <row r="140" spans="1:78" x14ac:dyDescent="0.25">
      <c r="A140" s="23" t="s">
        <v>148</v>
      </c>
      <c r="C140" t="s">
        <v>147</v>
      </c>
      <c r="D140" s="15" t="str">
        <f>VLOOKUP(C140,xWalk!C$3:D$55,2)</f>
        <v>FRL</v>
      </c>
      <c r="E140" s="22" t="str">
        <f t="shared" si="16"/>
        <v>'Harrison Fall Stock (Chehalis)'</v>
      </c>
      <c r="F140" s="22" t="str">
        <f t="shared" si="18"/>
        <v>FRL.HAR</v>
      </c>
      <c r="G140" t="s">
        <v>119</v>
      </c>
      <c r="H140" t="s">
        <v>127</v>
      </c>
      <c r="I140" t="s">
        <v>133</v>
      </c>
      <c r="J140">
        <v>1987</v>
      </c>
      <c r="K140">
        <v>1988</v>
      </c>
      <c r="L140" s="8">
        <v>2</v>
      </c>
      <c r="M140" s="8">
        <v>5</v>
      </c>
      <c r="N140" s="8" t="s">
        <v>33</v>
      </c>
      <c r="O140" s="8">
        <v>5</v>
      </c>
      <c r="P140" s="8">
        <v>0</v>
      </c>
      <c r="Q140">
        <v>2.565067E-2</v>
      </c>
      <c r="R140">
        <v>0.75889030000000002</v>
      </c>
      <c r="S140">
        <v>0.1426191</v>
      </c>
      <c r="T140">
        <v>0.79327709999999996</v>
      </c>
      <c r="U140" s="15" t="str">
        <f t="shared" si="19"/>
        <v>FRL1987</v>
      </c>
      <c r="V140">
        <f t="shared" si="20"/>
        <v>0.61880434455576616</v>
      </c>
      <c r="W140">
        <f t="shared" si="21"/>
        <v>0.59614887023497909</v>
      </c>
      <c r="Y140" s="15" t="str">
        <f t="shared" si="22"/>
        <v>FRE1999</v>
      </c>
      <c r="Z140" s="1" t="s">
        <v>38</v>
      </c>
      <c r="AA140">
        <v>1999</v>
      </c>
      <c r="AB140" t="s">
        <v>33</v>
      </c>
      <c r="AC140">
        <f t="shared" si="17"/>
        <v>0.24712326864395376</v>
      </c>
      <c r="AD140">
        <f t="shared" si="23"/>
        <v>0.16101882517373245</v>
      </c>
      <c r="AE140" s="5">
        <v>3167</v>
      </c>
      <c r="AF140" s="5">
        <v>5885</v>
      </c>
      <c r="AG140" s="5">
        <v>18849</v>
      </c>
      <c r="AH140" s="5">
        <v>9195</v>
      </c>
      <c r="AI140" s="5"/>
      <c r="AJ140" s="5">
        <v>0</v>
      </c>
      <c r="AK140" s="5">
        <v>0</v>
      </c>
      <c r="AL140" s="5">
        <v>2943</v>
      </c>
      <c r="AM140" s="5">
        <v>311</v>
      </c>
      <c r="AN140" s="5"/>
      <c r="AO140" s="5">
        <v>46</v>
      </c>
      <c r="AP140" s="5">
        <v>108</v>
      </c>
      <c r="AQ140" s="5">
        <v>12296</v>
      </c>
      <c r="AR140" s="5">
        <v>4133</v>
      </c>
      <c r="AS140" s="5"/>
      <c r="AT140" s="5">
        <v>10392</v>
      </c>
      <c r="AU140" s="5">
        <v>37670</v>
      </c>
      <c r="AV140" s="5">
        <v>94014</v>
      </c>
      <c r="AW140" s="5">
        <v>31374</v>
      </c>
      <c r="AX140" s="5"/>
      <c r="AY140" s="5">
        <v>37096</v>
      </c>
      <c r="AZ140" s="5">
        <v>3254</v>
      </c>
      <c r="BA140" s="5">
        <v>16583</v>
      </c>
      <c r="BB140" s="5">
        <v>173450</v>
      </c>
      <c r="BF140" t="s">
        <v>131</v>
      </c>
      <c r="BG140" t="s">
        <v>40</v>
      </c>
      <c r="BH140" t="s">
        <v>377</v>
      </c>
      <c r="BI140" t="s">
        <v>378</v>
      </c>
      <c r="BJ140" t="s">
        <v>119</v>
      </c>
      <c r="BK140" t="s">
        <v>127</v>
      </c>
      <c r="BL140" t="s">
        <v>133</v>
      </c>
      <c r="BM140">
        <v>1983</v>
      </c>
      <c r="BN140">
        <v>1984</v>
      </c>
      <c r="BO140">
        <v>2</v>
      </c>
      <c r="BP140">
        <v>5</v>
      </c>
      <c r="BQ140" t="s">
        <v>33</v>
      </c>
      <c r="BR140">
        <v>5</v>
      </c>
      <c r="BS140">
        <v>0</v>
      </c>
      <c r="BT140">
        <v>9.4839549999999995E-2</v>
      </c>
      <c r="BU140">
        <v>0.63322140000000005</v>
      </c>
      <c r="BV140">
        <v>0.12860869999999999</v>
      </c>
      <c r="BW140">
        <v>0.68039229999999995</v>
      </c>
      <c r="BX140" t="s">
        <v>381</v>
      </c>
      <c r="BY140">
        <v>0.68791769292703342</v>
      </c>
      <c r="BZ140">
        <v>0.62813480400905886</v>
      </c>
    </row>
    <row r="141" spans="1:78" x14ac:dyDescent="0.25">
      <c r="A141" s="23" t="s">
        <v>148</v>
      </c>
      <c r="C141" t="s">
        <v>147</v>
      </c>
      <c r="D141" s="15" t="str">
        <f>VLOOKUP(C141,xWalk!C$3:D$55,2)</f>
        <v>FRL</v>
      </c>
      <c r="E141" s="22" t="str">
        <f t="shared" si="16"/>
        <v>'Harrison Fall Stock (Chehalis)'</v>
      </c>
      <c r="F141" s="22" t="str">
        <f t="shared" si="18"/>
        <v>FRL.HAR</v>
      </c>
      <c r="G141" t="s">
        <v>119</v>
      </c>
      <c r="H141" t="s">
        <v>127</v>
      </c>
      <c r="I141" t="s">
        <v>133</v>
      </c>
      <c r="J141">
        <v>1988</v>
      </c>
      <c r="K141">
        <v>1989</v>
      </c>
      <c r="L141" s="8">
        <v>2</v>
      </c>
      <c r="M141" s="8">
        <v>5</v>
      </c>
      <c r="N141" s="8" t="s">
        <v>33</v>
      </c>
      <c r="O141" s="8">
        <v>5</v>
      </c>
      <c r="P141" s="8">
        <v>0</v>
      </c>
      <c r="Q141">
        <v>0.107334</v>
      </c>
      <c r="R141">
        <v>0.67601869999999997</v>
      </c>
      <c r="S141">
        <v>7.0319199999999998E-2</v>
      </c>
      <c r="T141">
        <v>0.6988008</v>
      </c>
      <c r="U141" s="15" t="str">
        <f t="shared" si="19"/>
        <v>FRL1988</v>
      </c>
      <c r="V141">
        <f t="shared" si="20"/>
        <v>0.59656324662439253</v>
      </c>
      <c r="W141">
        <f t="shared" si="21"/>
        <v>0.57248038193606854</v>
      </c>
      <c r="Y141" s="15" t="str">
        <f t="shared" si="22"/>
        <v>FRE2000</v>
      </c>
      <c r="Z141" s="1" t="s">
        <v>38</v>
      </c>
      <c r="AA141">
        <v>2000</v>
      </c>
      <c r="AB141" t="s">
        <v>33</v>
      </c>
      <c r="AC141">
        <f t="shared" si="17"/>
        <v>0.28537684025488902</v>
      </c>
      <c r="AD141">
        <f t="shared" si="23"/>
        <v>0.18289187191626216</v>
      </c>
      <c r="AE141" s="5">
        <v>4464</v>
      </c>
      <c r="AF141" s="5">
        <v>3876</v>
      </c>
      <c r="AG141" s="5">
        <v>19646</v>
      </c>
      <c r="AH141" s="5">
        <v>8637</v>
      </c>
      <c r="AI141" s="5"/>
      <c r="AJ141" s="5">
        <v>0</v>
      </c>
      <c r="AK141" s="5">
        <v>0</v>
      </c>
      <c r="AL141" s="5">
        <v>3705</v>
      </c>
      <c r="AM141" s="5">
        <v>146</v>
      </c>
      <c r="AN141" s="5"/>
      <c r="AO141" s="5">
        <v>78</v>
      </c>
      <c r="AP141" s="5">
        <v>62</v>
      </c>
      <c r="AQ141" s="5">
        <v>15839</v>
      </c>
      <c r="AR141" s="5">
        <v>692</v>
      </c>
      <c r="AS141" s="5"/>
      <c r="AT141" s="5">
        <v>8917</v>
      </c>
      <c r="AU141" s="5">
        <v>32704</v>
      </c>
      <c r="AV141" s="5">
        <v>72876</v>
      </c>
      <c r="AW141" s="5">
        <v>28602</v>
      </c>
      <c r="AX141" s="5"/>
      <c r="AY141" s="5">
        <v>36623</v>
      </c>
      <c r="AZ141" s="5">
        <v>3851</v>
      </c>
      <c r="BA141" s="5">
        <v>16671</v>
      </c>
      <c r="BB141" s="5">
        <v>143099</v>
      </c>
      <c r="BF141" t="s">
        <v>131</v>
      </c>
      <c r="BG141" t="s">
        <v>40</v>
      </c>
      <c r="BH141" t="s">
        <v>377</v>
      </c>
      <c r="BI141" t="s">
        <v>378</v>
      </c>
      <c r="BJ141" t="s">
        <v>119</v>
      </c>
      <c r="BK141" t="s">
        <v>127</v>
      </c>
      <c r="BL141" t="s">
        <v>133</v>
      </c>
      <c r="BM141">
        <v>1984</v>
      </c>
      <c r="BN141">
        <v>1985</v>
      </c>
      <c r="BO141">
        <v>2</v>
      </c>
      <c r="BP141">
        <v>5</v>
      </c>
      <c r="BQ141" t="s">
        <v>33</v>
      </c>
      <c r="BR141">
        <v>5</v>
      </c>
      <c r="BS141">
        <v>0</v>
      </c>
      <c r="BT141">
        <v>0.127222</v>
      </c>
      <c r="BU141">
        <v>0.64218109999999995</v>
      </c>
      <c r="BV141">
        <v>0.13267209999999999</v>
      </c>
      <c r="BW141">
        <v>0.68965370000000004</v>
      </c>
      <c r="BX141" t="s">
        <v>382</v>
      </c>
      <c r="BY141">
        <v>0.68551128873346934</v>
      </c>
      <c r="BZ141">
        <v>0.63927396861079888</v>
      </c>
    </row>
    <row r="142" spans="1:78" x14ac:dyDescent="0.25">
      <c r="A142" s="23" t="s">
        <v>148</v>
      </c>
      <c r="C142" t="s">
        <v>147</v>
      </c>
      <c r="D142" s="15" t="str">
        <f>VLOOKUP(C142,xWalk!C$3:D$55,2)</f>
        <v>FRL</v>
      </c>
      <c r="E142" s="22" t="str">
        <f t="shared" si="16"/>
        <v>'Harrison Fall Stock (Chehalis)'</v>
      </c>
      <c r="F142" s="22" t="str">
        <f t="shared" si="18"/>
        <v>FRL.HAR</v>
      </c>
      <c r="G142" t="s">
        <v>119</v>
      </c>
      <c r="H142" t="s">
        <v>127</v>
      </c>
      <c r="I142" t="s">
        <v>133</v>
      </c>
      <c r="J142">
        <v>1989</v>
      </c>
      <c r="K142">
        <v>1990</v>
      </c>
      <c r="L142" s="8">
        <v>2</v>
      </c>
      <c r="M142" s="8">
        <v>5</v>
      </c>
      <c r="N142" s="8" t="s">
        <v>33</v>
      </c>
      <c r="O142" s="8">
        <v>5</v>
      </c>
      <c r="P142" s="8">
        <v>0</v>
      </c>
      <c r="Q142">
        <v>6.9102979999999994E-2</v>
      </c>
      <c r="R142">
        <v>0.6491015</v>
      </c>
      <c r="S142">
        <v>6.1294290000000001E-2</v>
      </c>
      <c r="T142">
        <v>0.67060960000000003</v>
      </c>
      <c r="U142" s="15" t="str">
        <f t="shared" si="19"/>
        <v>FRL1989</v>
      </c>
      <c r="V142">
        <f t="shared" si="20"/>
        <v>0.62239785477383391</v>
      </c>
      <c r="W142">
        <f t="shared" si="21"/>
        <v>0.59112054412315507</v>
      </c>
      <c r="Y142" s="15" t="str">
        <f t="shared" si="22"/>
        <v>FRE2001</v>
      </c>
      <c r="Z142" s="1" t="s">
        <v>38</v>
      </c>
      <c r="AA142">
        <v>2001</v>
      </c>
      <c r="AB142" t="s">
        <v>33</v>
      </c>
      <c r="AC142">
        <f t="shared" si="17"/>
        <v>0.22770524787074717</v>
      </c>
      <c r="AD142">
        <f t="shared" si="23"/>
        <v>0.19455496220544705</v>
      </c>
      <c r="AE142" s="5">
        <v>3806</v>
      </c>
      <c r="AF142" s="5">
        <v>5046</v>
      </c>
      <c r="AG142" s="5">
        <v>21423</v>
      </c>
      <c r="AH142" s="5">
        <v>8307</v>
      </c>
      <c r="AI142" s="5"/>
      <c r="AJ142" s="5">
        <v>0</v>
      </c>
      <c r="AK142" s="5">
        <v>0</v>
      </c>
      <c r="AL142" s="5">
        <v>2192</v>
      </c>
      <c r="AM142" s="5">
        <v>287</v>
      </c>
      <c r="AN142" s="5"/>
      <c r="AO142" s="5">
        <v>51</v>
      </c>
      <c r="AP142" s="5">
        <v>137</v>
      </c>
      <c r="AQ142" s="5">
        <v>3055</v>
      </c>
      <c r="AR142" s="5">
        <v>852</v>
      </c>
      <c r="AS142" s="5"/>
      <c r="AT142" s="5">
        <v>8885</v>
      </c>
      <c r="AU142" s="5">
        <v>32201</v>
      </c>
      <c r="AV142" s="5">
        <v>84526</v>
      </c>
      <c r="AW142" s="5">
        <v>27541</v>
      </c>
      <c r="AX142" s="5"/>
      <c r="AY142" s="5">
        <v>38582</v>
      </c>
      <c r="AZ142" s="5">
        <v>2479</v>
      </c>
      <c r="BA142" s="5">
        <v>4095</v>
      </c>
      <c r="BB142" s="5">
        <v>153153</v>
      </c>
      <c r="BF142" t="s">
        <v>131</v>
      </c>
      <c r="BG142" t="s">
        <v>40</v>
      </c>
      <c r="BH142" t="s">
        <v>377</v>
      </c>
      <c r="BI142" t="s">
        <v>378</v>
      </c>
      <c r="BJ142" t="s">
        <v>119</v>
      </c>
      <c r="BK142" t="s">
        <v>127</v>
      </c>
      <c r="BL142" t="s">
        <v>133</v>
      </c>
      <c r="BM142">
        <v>1985</v>
      </c>
      <c r="BN142">
        <v>1986</v>
      </c>
      <c r="BO142">
        <v>2</v>
      </c>
      <c r="BP142">
        <v>5</v>
      </c>
      <c r="BQ142" t="s">
        <v>33</v>
      </c>
      <c r="BR142">
        <v>5</v>
      </c>
      <c r="BS142">
        <v>0</v>
      </c>
      <c r="BT142">
        <v>4.0143900000000003E-2</v>
      </c>
      <c r="BU142">
        <v>0.53565200000000002</v>
      </c>
      <c r="BV142">
        <v>9.6519450000000007E-2</v>
      </c>
      <c r="BW142">
        <v>0.58047070000000001</v>
      </c>
      <c r="BX142" t="s">
        <v>383</v>
      </c>
      <c r="BY142">
        <v>0.60822223461817371</v>
      </c>
      <c r="BZ142">
        <v>0.54641602052769567</v>
      </c>
    </row>
    <row r="143" spans="1:78" x14ac:dyDescent="0.25">
      <c r="A143" s="23" t="s">
        <v>148</v>
      </c>
      <c r="C143" t="s">
        <v>147</v>
      </c>
      <c r="D143" s="15" t="str">
        <f>VLOOKUP(C143,xWalk!C$3:D$55,2)</f>
        <v>FRL</v>
      </c>
      <c r="E143" s="22" t="str">
        <f t="shared" si="16"/>
        <v>'Harrison Fall Stock (Chehalis)'</v>
      </c>
      <c r="F143" s="22" t="str">
        <f t="shared" si="18"/>
        <v>FRL.HAR</v>
      </c>
      <c r="G143" t="s">
        <v>119</v>
      </c>
      <c r="H143" t="s">
        <v>127</v>
      </c>
      <c r="I143" t="s">
        <v>133</v>
      </c>
      <c r="J143">
        <v>1990</v>
      </c>
      <c r="K143">
        <v>1991</v>
      </c>
      <c r="L143" s="8">
        <v>2</v>
      </c>
      <c r="M143" s="8">
        <v>5</v>
      </c>
      <c r="N143" s="8" t="s">
        <v>33</v>
      </c>
      <c r="O143" s="8">
        <v>5</v>
      </c>
      <c r="P143" s="8">
        <v>0</v>
      </c>
      <c r="Q143">
        <v>2.3947179999999998E-2</v>
      </c>
      <c r="R143">
        <v>0.6467714</v>
      </c>
      <c r="S143">
        <v>6.7552989999999993E-2</v>
      </c>
      <c r="T143">
        <v>0.67063300000000003</v>
      </c>
      <c r="U143" s="15" t="str">
        <f t="shared" si="19"/>
        <v>FRL1990</v>
      </c>
      <c r="V143">
        <f t="shared" si="20"/>
        <v>0.57212427386058662</v>
      </c>
      <c r="W143">
        <f t="shared" si="21"/>
        <v>0.54844898494339389</v>
      </c>
      <c r="Y143" s="15" t="str">
        <f t="shared" si="22"/>
        <v>FRE2002</v>
      </c>
      <c r="Z143" s="1" t="s">
        <v>38</v>
      </c>
      <c r="AA143">
        <v>2002</v>
      </c>
      <c r="AB143" t="s">
        <v>33</v>
      </c>
      <c r="AC143">
        <f t="shared" si="17"/>
        <v>0.24174668515283279</v>
      </c>
      <c r="AD143">
        <f t="shared" si="23"/>
        <v>0.19629389570196637</v>
      </c>
      <c r="AE143" s="5">
        <v>5834</v>
      </c>
      <c r="AF143" s="5">
        <v>6087</v>
      </c>
      <c r="AG143" s="5">
        <v>24693</v>
      </c>
      <c r="AH143" s="5">
        <v>9116</v>
      </c>
      <c r="AI143" s="5"/>
      <c r="AJ143" s="5">
        <v>0</v>
      </c>
      <c r="AK143" s="5">
        <v>0</v>
      </c>
      <c r="AL143" s="5">
        <v>4763</v>
      </c>
      <c r="AM143" s="5">
        <v>399</v>
      </c>
      <c r="AN143" s="5"/>
      <c r="AO143" s="5">
        <v>133</v>
      </c>
      <c r="AP143" s="5">
        <v>189</v>
      </c>
      <c r="AQ143" s="5">
        <v>4508</v>
      </c>
      <c r="AR143" s="5">
        <v>597</v>
      </c>
      <c r="AS143" s="5"/>
      <c r="AT143" s="5">
        <v>10302</v>
      </c>
      <c r="AU143" s="5">
        <v>37539</v>
      </c>
      <c r="AV143" s="5">
        <v>95678</v>
      </c>
      <c r="AW143" s="5">
        <v>33129</v>
      </c>
      <c r="AX143" s="5"/>
      <c r="AY143" s="5">
        <v>45730</v>
      </c>
      <c r="AZ143" s="5">
        <v>5162</v>
      </c>
      <c r="BA143" s="5">
        <v>5427</v>
      </c>
      <c r="BB143" s="5">
        <v>176648</v>
      </c>
      <c r="BF143" t="s">
        <v>131</v>
      </c>
      <c r="BG143" t="s">
        <v>40</v>
      </c>
      <c r="BH143" t="s">
        <v>377</v>
      </c>
      <c r="BI143" t="s">
        <v>378</v>
      </c>
      <c r="BJ143" t="s">
        <v>119</v>
      </c>
      <c r="BK143" t="s">
        <v>127</v>
      </c>
      <c r="BL143" t="s">
        <v>133</v>
      </c>
      <c r="BM143">
        <v>1986</v>
      </c>
      <c r="BN143">
        <v>1987</v>
      </c>
      <c r="BO143">
        <v>2</v>
      </c>
      <c r="BP143">
        <v>5</v>
      </c>
      <c r="BQ143" t="s">
        <v>33</v>
      </c>
      <c r="BR143">
        <v>5</v>
      </c>
      <c r="BS143">
        <v>0</v>
      </c>
      <c r="BT143">
        <v>0.27970539999999999</v>
      </c>
      <c r="BU143">
        <v>0.60067769999999998</v>
      </c>
      <c r="BV143">
        <v>0.13476640000000001</v>
      </c>
      <c r="BW143">
        <v>0.65449290000000004</v>
      </c>
      <c r="BX143" t="s">
        <v>384</v>
      </c>
      <c r="BY143">
        <v>0.59270686914834503</v>
      </c>
      <c r="BZ143">
        <v>0.52482803080011087</v>
      </c>
    </row>
    <row r="144" spans="1:78" x14ac:dyDescent="0.25">
      <c r="A144" s="23" t="s">
        <v>148</v>
      </c>
      <c r="C144" t="s">
        <v>147</v>
      </c>
      <c r="D144" s="15" t="str">
        <f>VLOOKUP(C144,xWalk!C$3:D$55,2)</f>
        <v>FRL</v>
      </c>
      <c r="E144" s="22" t="str">
        <f t="shared" si="16"/>
        <v>'Harrison Fall Stock (Chehalis)'</v>
      </c>
      <c r="F144" s="22" t="str">
        <f t="shared" si="18"/>
        <v>FRL.HAR</v>
      </c>
      <c r="G144" t="s">
        <v>119</v>
      </c>
      <c r="H144" t="s">
        <v>127</v>
      </c>
      <c r="I144" t="s">
        <v>133</v>
      </c>
      <c r="J144">
        <v>1991</v>
      </c>
      <c r="K144">
        <v>1992</v>
      </c>
      <c r="L144" s="8">
        <v>2</v>
      </c>
      <c r="M144" s="8">
        <v>5</v>
      </c>
      <c r="N144" s="8" t="s">
        <v>33</v>
      </c>
      <c r="O144" s="8">
        <v>5</v>
      </c>
      <c r="P144" s="8">
        <v>0</v>
      </c>
      <c r="Q144">
        <v>3.5997999999999998E-3</v>
      </c>
      <c r="R144">
        <v>0.79343090000000005</v>
      </c>
      <c r="S144">
        <v>0.14996000000000001</v>
      </c>
      <c r="T144">
        <v>0.82440789999999997</v>
      </c>
      <c r="U144" s="15" t="str">
        <f t="shared" si="19"/>
        <v>FRL1991</v>
      </c>
      <c r="V144">
        <f t="shared" si="20"/>
        <v>0.47542378768931498</v>
      </c>
      <c r="W144">
        <f t="shared" si="21"/>
        <v>0.4425455050715576</v>
      </c>
      <c r="Y144" s="15" t="str">
        <f t="shared" si="22"/>
        <v>FRE2003</v>
      </c>
      <c r="Z144" s="1" t="s">
        <v>38</v>
      </c>
      <c r="AA144">
        <v>2003</v>
      </c>
      <c r="AB144" t="s">
        <v>33</v>
      </c>
      <c r="AC144">
        <f t="shared" si="17"/>
        <v>0.23370639279379099</v>
      </c>
      <c r="AD144">
        <f t="shared" si="23"/>
        <v>0.19430875686502208</v>
      </c>
      <c r="AE144" s="5">
        <v>5073</v>
      </c>
      <c r="AF144" s="5">
        <v>5264</v>
      </c>
      <c r="AG144" s="5">
        <v>20646</v>
      </c>
      <c r="AH144" s="5">
        <v>5494</v>
      </c>
      <c r="AI144" s="5"/>
      <c r="AJ144" s="5">
        <v>0</v>
      </c>
      <c r="AK144" s="5">
        <v>0</v>
      </c>
      <c r="AL144" s="5">
        <v>4016</v>
      </c>
      <c r="AM144" s="5">
        <v>133</v>
      </c>
      <c r="AN144" s="5"/>
      <c r="AO144" s="5">
        <v>127</v>
      </c>
      <c r="AP144" s="5">
        <v>192</v>
      </c>
      <c r="AQ144" s="5">
        <v>2140</v>
      </c>
      <c r="AR144" s="5">
        <v>788</v>
      </c>
      <c r="AS144" s="5"/>
      <c r="AT144" s="5">
        <v>8265</v>
      </c>
      <c r="AU144" s="5">
        <v>30082</v>
      </c>
      <c r="AV144" s="5">
        <v>77468</v>
      </c>
      <c r="AW144" s="5">
        <v>28039</v>
      </c>
      <c r="AX144" s="5"/>
      <c r="AY144" s="5">
        <v>36477</v>
      </c>
      <c r="AZ144" s="5">
        <v>4149</v>
      </c>
      <c r="BA144" s="5">
        <v>3247</v>
      </c>
      <c r="BB144" s="5">
        <v>143854</v>
      </c>
      <c r="BF144" t="s">
        <v>131</v>
      </c>
      <c r="BG144" t="s">
        <v>40</v>
      </c>
      <c r="BH144" t="s">
        <v>377</v>
      </c>
      <c r="BI144" t="s">
        <v>378</v>
      </c>
      <c r="BJ144" t="s">
        <v>119</v>
      </c>
      <c r="BK144" t="s">
        <v>127</v>
      </c>
      <c r="BL144" t="s">
        <v>133</v>
      </c>
      <c r="BM144">
        <v>1987</v>
      </c>
      <c r="BN144">
        <v>1988</v>
      </c>
      <c r="BO144">
        <v>2</v>
      </c>
      <c r="BP144">
        <v>5</v>
      </c>
      <c r="BQ144" t="s">
        <v>33</v>
      </c>
      <c r="BR144">
        <v>5</v>
      </c>
      <c r="BS144">
        <v>0</v>
      </c>
      <c r="BT144">
        <v>7.0361549999999995E-2</v>
      </c>
      <c r="BU144">
        <v>0.580982</v>
      </c>
      <c r="BV144">
        <v>7.5276609999999994E-2</v>
      </c>
      <c r="BW144">
        <v>0.61252419999999996</v>
      </c>
      <c r="BX144" t="s">
        <v>385</v>
      </c>
      <c r="BY144">
        <v>0.61880434455576616</v>
      </c>
      <c r="BZ144">
        <v>0.59614887023497909</v>
      </c>
    </row>
    <row r="145" spans="1:78" x14ac:dyDescent="0.25">
      <c r="A145" s="23" t="s">
        <v>148</v>
      </c>
      <c r="C145" t="s">
        <v>147</v>
      </c>
      <c r="D145" s="15" t="str">
        <f>VLOOKUP(C145,xWalk!C$3:D$55,2)</f>
        <v>FRL</v>
      </c>
      <c r="E145" s="22" t="str">
        <f t="shared" si="16"/>
        <v>'Harrison Fall Stock (Chehalis)'</v>
      </c>
      <c r="F145" s="22" t="str">
        <f t="shared" si="18"/>
        <v>FRL.HAR</v>
      </c>
      <c r="G145" t="s">
        <v>119</v>
      </c>
      <c r="H145" t="s">
        <v>127</v>
      </c>
      <c r="I145" t="s">
        <v>133</v>
      </c>
      <c r="J145">
        <v>1992</v>
      </c>
      <c r="K145">
        <v>1993</v>
      </c>
      <c r="L145" s="8">
        <v>2</v>
      </c>
      <c r="M145" s="8">
        <v>5</v>
      </c>
      <c r="N145" s="8" t="s">
        <v>33</v>
      </c>
      <c r="O145" s="8">
        <v>5</v>
      </c>
      <c r="P145" s="8">
        <v>0</v>
      </c>
      <c r="Q145">
        <v>7.2221400000000002E-3</v>
      </c>
      <c r="R145">
        <v>0.40171469999999998</v>
      </c>
      <c r="S145">
        <v>8.9614369999999999E-2</v>
      </c>
      <c r="T145">
        <v>0.4553297</v>
      </c>
      <c r="U145" s="15" t="str">
        <f t="shared" si="19"/>
        <v>FRL1992</v>
      </c>
      <c r="V145">
        <f t="shared" si="20"/>
        <v>0.43879602905261822</v>
      </c>
      <c r="W145">
        <f t="shared" si="21"/>
        <v>0.37925719179168382</v>
      </c>
      <c r="Y145" s="15" t="str">
        <f t="shared" si="22"/>
        <v>FRE2004</v>
      </c>
      <c r="Z145" s="1" t="s">
        <v>38</v>
      </c>
      <c r="AA145">
        <v>2004</v>
      </c>
      <c r="AB145" t="s">
        <v>33</v>
      </c>
      <c r="AC145">
        <f t="shared" si="17"/>
        <v>0.21019104721140361</v>
      </c>
      <c r="AD145">
        <f t="shared" si="23"/>
        <v>0.17380881868116518</v>
      </c>
      <c r="AE145" s="5">
        <v>5146</v>
      </c>
      <c r="AF145" s="5">
        <v>4492</v>
      </c>
      <c r="AG145" s="5">
        <v>15016</v>
      </c>
      <c r="AH145" s="5">
        <v>6451</v>
      </c>
      <c r="AI145" s="5"/>
      <c r="AJ145" s="5">
        <v>0</v>
      </c>
      <c r="AK145" s="5">
        <v>0</v>
      </c>
      <c r="AL145" s="5">
        <v>2136</v>
      </c>
      <c r="AM145" s="5">
        <v>233</v>
      </c>
      <c r="AN145" s="5"/>
      <c r="AO145" s="5">
        <v>153</v>
      </c>
      <c r="AP145" s="5">
        <v>69</v>
      </c>
      <c r="AQ145" s="5">
        <v>3290</v>
      </c>
      <c r="AR145" s="5">
        <v>630</v>
      </c>
      <c r="AS145" s="5"/>
      <c r="AT145" s="5">
        <v>7833</v>
      </c>
      <c r="AU145" s="5">
        <v>28832</v>
      </c>
      <c r="AV145" s="5">
        <v>77732</v>
      </c>
      <c r="AW145" s="5">
        <v>26948</v>
      </c>
      <c r="AX145" s="5"/>
      <c r="AY145" s="5">
        <v>31105</v>
      </c>
      <c r="AZ145" s="5">
        <v>2369</v>
      </c>
      <c r="BA145" s="5">
        <v>4142</v>
      </c>
      <c r="BB145" s="5">
        <v>141345</v>
      </c>
      <c r="BF145" t="s">
        <v>131</v>
      </c>
      <c r="BG145" t="s">
        <v>40</v>
      </c>
      <c r="BH145" t="s">
        <v>377</v>
      </c>
      <c r="BI145" t="s">
        <v>378</v>
      </c>
      <c r="BJ145" t="s">
        <v>119</v>
      </c>
      <c r="BK145" t="s">
        <v>127</v>
      </c>
      <c r="BL145" t="s">
        <v>133</v>
      </c>
      <c r="BM145">
        <v>1988</v>
      </c>
      <c r="BN145">
        <v>1989</v>
      </c>
      <c r="BO145">
        <v>2</v>
      </c>
      <c r="BP145">
        <v>5</v>
      </c>
      <c r="BQ145" t="s">
        <v>33</v>
      </c>
      <c r="BR145">
        <v>5</v>
      </c>
      <c r="BS145">
        <v>0</v>
      </c>
      <c r="BT145">
        <v>0.28703879999999998</v>
      </c>
      <c r="BU145">
        <v>0.58317580000000002</v>
      </c>
      <c r="BV145">
        <v>6.3184110000000002E-2</v>
      </c>
      <c r="BW145">
        <v>0.60951239999999995</v>
      </c>
      <c r="BX145" t="s">
        <v>386</v>
      </c>
      <c r="BY145">
        <v>0.59656324662439253</v>
      </c>
      <c r="BZ145">
        <v>0.57248038193606854</v>
      </c>
    </row>
    <row r="146" spans="1:78" x14ac:dyDescent="0.25">
      <c r="A146" s="23" t="s">
        <v>148</v>
      </c>
      <c r="C146" t="s">
        <v>147</v>
      </c>
      <c r="D146" s="15" t="str">
        <f>VLOOKUP(C146,xWalk!C$3:D$55,2)</f>
        <v>FRL</v>
      </c>
      <c r="E146" s="22" t="str">
        <f t="shared" si="16"/>
        <v>'Harrison Fall Stock (Chehalis)'</v>
      </c>
      <c r="F146" s="22" t="str">
        <f t="shared" si="18"/>
        <v>FRL.HAR</v>
      </c>
      <c r="G146" t="s">
        <v>119</v>
      </c>
      <c r="H146" t="s">
        <v>127</v>
      </c>
      <c r="I146" t="s">
        <v>133</v>
      </c>
      <c r="J146">
        <v>1993</v>
      </c>
      <c r="K146">
        <v>1994</v>
      </c>
      <c r="L146" s="8">
        <v>2</v>
      </c>
      <c r="M146" s="8">
        <v>5</v>
      </c>
      <c r="N146" s="8" t="s">
        <v>33</v>
      </c>
      <c r="O146" s="8">
        <v>5</v>
      </c>
      <c r="P146" s="8">
        <v>0</v>
      </c>
      <c r="Q146">
        <v>2.1707600000000001E-2</v>
      </c>
      <c r="R146">
        <v>0.41563499999999998</v>
      </c>
      <c r="S146">
        <v>4.4499230000000001E-2</v>
      </c>
      <c r="T146">
        <v>0.4416389</v>
      </c>
      <c r="U146" s="15" t="str">
        <f t="shared" si="19"/>
        <v>FRL1993</v>
      </c>
      <c r="V146">
        <f t="shared" si="20"/>
        <v>0.41605991015849847</v>
      </c>
      <c r="W146">
        <f t="shared" si="21"/>
        <v>0.28616357799417275</v>
      </c>
      <c r="Y146" s="15" t="str">
        <f t="shared" si="22"/>
        <v>FRE2005</v>
      </c>
      <c r="Z146" s="1" t="s">
        <v>38</v>
      </c>
      <c r="AA146">
        <v>2005</v>
      </c>
      <c r="AB146" t="s">
        <v>33</v>
      </c>
      <c r="AC146">
        <f t="shared" si="17"/>
        <v>0.21375998860624926</v>
      </c>
      <c r="AD146">
        <f t="shared" si="23"/>
        <v>0.17408023438572934</v>
      </c>
      <c r="AE146" s="5">
        <v>5021</v>
      </c>
      <c r="AF146" s="5">
        <v>3600</v>
      </c>
      <c r="AG146" s="5">
        <v>19123</v>
      </c>
      <c r="AH146" s="5">
        <v>6480</v>
      </c>
      <c r="AI146" s="5"/>
      <c r="AJ146" s="5">
        <v>0</v>
      </c>
      <c r="AK146" s="5">
        <v>0</v>
      </c>
      <c r="AL146" s="5">
        <v>3416</v>
      </c>
      <c r="AM146" s="5">
        <v>142</v>
      </c>
      <c r="AN146" s="5"/>
      <c r="AO146" s="5">
        <v>64</v>
      </c>
      <c r="AP146" s="5">
        <v>156</v>
      </c>
      <c r="AQ146" s="5">
        <v>2993</v>
      </c>
      <c r="AR146" s="5">
        <v>1030</v>
      </c>
      <c r="AS146" s="5"/>
      <c r="AT146" s="5">
        <v>8738</v>
      </c>
      <c r="AU146" s="5">
        <v>31941</v>
      </c>
      <c r="AV146" s="5">
        <v>84211</v>
      </c>
      <c r="AW146" s="5">
        <v>29684</v>
      </c>
      <c r="AX146" s="5"/>
      <c r="AY146" s="5">
        <v>34224</v>
      </c>
      <c r="AZ146" s="5">
        <v>3558</v>
      </c>
      <c r="BA146" s="5">
        <v>4243</v>
      </c>
      <c r="BB146" s="5">
        <v>154574</v>
      </c>
      <c r="BF146" t="s">
        <v>131</v>
      </c>
      <c r="BG146" t="s">
        <v>40</v>
      </c>
      <c r="BH146" t="s">
        <v>377</v>
      </c>
      <c r="BI146" t="s">
        <v>378</v>
      </c>
      <c r="BJ146" t="s">
        <v>119</v>
      </c>
      <c r="BK146" t="s">
        <v>127</v>
      </c>
      <c r="BL146" t="s">
        <v>133</v>
      </c>
      <c r="BM146">
        <v>1989</v>
      </c>
      <c r="BN146">
        <v>1990</v>
      </c>
      <c r="BO146">
        <v>2</v>
      </c>
      <c r="BP146">
        <v>5</v>
      </c>
      <c r="BQ146" t="s">
        <v>33</v>
      </c>
      <c r="BR146">
        <v>5</v>
      </c>
      <c r="BS146">
        <v>0</v>
      </c>
      <c r="BT146">
        <v>0.21572179999999999</v>
      </c>
      <c r="BU146">
        <v>0.56375759999999997</v>
      </c>
      <c r="BV146">
        <v>8.0527509999999997E-2</v>
      </c>
      <c r="BW146">
        <v>0.59888710000000001</v>
      </c>
      <c r="BX146" t="s">
        <v>387</v>
      </c>
      <c r="BY146">
        <v>0.62239785477383391</v>
      </c>
      <c r="BZ146">
        <v>0.59112054412315507</v>
      </c>
    </row>
    <row r="147" spans="1:78" x14ac:dyDescent="0.25">
      <c r="A147" s="23" t="s">
        <v>148</v>
      </c>
      <c r="C147" t="s">
        <v>147</v>
      </c>
      <c r="D147" s="15" t="str">
        <f>VLOOKUP(C147,xWalk!C$3:D$55,2)</f>
        <v>FRL</v>
      </c>
      <c r="E147" s="22" t="str">
        <f t="shared" si="16"/>
        <v>'Harrison Fall Stock (Chehalis)'</v>
      </c>
      <c r="F147" s="22" t="str">
        <f t="shared" si="18"/>
        <v>FRL.HAR</v>
      </c>
      <c r="G147" t="s">
        <v>119</v>
      </c>
      <c r="H147" t="s">
        <v>127</v>
      </c>
      <c r="I147" t="s">
        <v>133</v>
      </c>
      <c r="J147">
        <v>1994</v>
      </c>
      <c r="K147">
        <v>1995</v>
      </c>
      <c r="L147" s="8">
        <v>2</v>
      </c>
      <c r="M147" s="8">
        <v>5</v>
      </c>
      <c r="N147" s="8" t="s">
        <v>33</v>
      </c>
      <c r="O147" s="8">
        <v>5</v>
      </c>
      <c r="P147" s="8">
        <v>0</v>
      </c>
      <c r="Q147">
        <v>3.3932850000000001E-2</v>
      </c>
      <c r="R147">
        <v>0.34174149999999998</v>
      </c>
      <c r="S147">
        <v>1.301184E-2</v>
      </c>
      <c r="T147">
        <v>0.35030660000000002</v>
      </c>
      <c r="U147" s="15" t="str">
        <f t="shared" si="19"/>
        <v>FRL1994</v>
      </c>
      <c r="V147">
        <f t="shared" si="20"/>
        <v>0.3159582841401023</v>
      </c>
      <c r="W147">
        <f t="shared" si="21"/>
        <v>0.22626024113627419</v>
      </c>
      <c r="Y147" s="15" t="str">
        <f t="shared" si="22"/>
        <v>FRE2006</v>
      </c>
      <c r="Z147" s="1" t="s">
        <v>38</v>
      </c>
      <c r="AA147">
        <v>2006</v>
      </c>
      <c r="AB147" t="s">
        <v>33</v>
      </c>
      <c r="AC147">
        <f t="shared" si="17"/>
        <v>0.20728908944069122</v>
      </c>
      <c r="AD147">
        <f t="shared" si="23"/>
        <v>0.16310929361040249</v>
      </c>
      <c r="AE147" s="5">
        <v>4282</v>
      </c>
      <c r="AF147" s="5">
        <v>5197</v>
      </c>
      <c r="AG147" s="5">
        <v>21085</v>
      </c>
      <c r="AH147" s="5">
        <v>7607</v>
      </c>
      <c r="AI147" s="5"/>
      <c r="AJ147" s="5">
        <v>0</v>
      </c>
      <c r="AK147" s="5">
        <v>0</v>
      </c>
      <c r="AL147" s="5">
        <v>3435</v>
      </c>
      <c r="AM147" s="5">
        <v>161</v>
      </c>
      <c r="AN147" s="5"/>
      <c r="AO147" s="5">
        <v>155</v>
      </c>
      <c r="AP147" s="5">
        <v>144</v>
      </c>
      <c r="AQ147" s="5">
        <v>5248</v>
      </c>
      <c r="AR147" s="5">
        <v>1196</v>
      </c>
      <c r="AS147" s="5"/>
      <c r="AT147" s="5">
        <v>10400</v>
      </c>
      <c r="AU147" s="5">
        <v>38189</v>
      </c>
      <c r="AV147" s="5">
        <v>100784</v>
      </c>
      <c r="AW147" s="5">
        <v>36138</v>
      </c>
      <c r="AX147" s="5"/>
      <c r="AY147" s="5">
        <v>38171</v>
      </c>
      <c r="AZ147" s="5">
        <v>3596</v>
      </c>
      <c r="BA147" s="5">
        <v>6743</v>
      </c>
      <c r="BB147" s="5">
        <v>185511</v>
      </c>
      <c r="BF147" t="s">
        <v>131</v>
      </c>
      <c r="BG147" t="s">
        <v>40</v>
      </c>
      <c r="BH147" t="s">
        <v>377</v>
      </c>
      <c r="BI147" t="s">
        <v>378</v>
      </c>
      <c r="BJ147" t="s">
        <v>119</v>
      </c>
      <c r="BK147" t="s">
        <v>127</v>
      </c>
      <c r="BL147" t="s">
        <v>133</v>
      </c>
      <c r="BM147">
        <v>1990</v>
      </c>
      <c r="BN147">
        <v>1991</v>
      </c>
      <c r="BO147">
        <v>2</v>
      </c>
      <c r="BP147">
        <v>5</v>
      </c>
      <c r="BQ147" t="s">
        <v>33</v>
      </c>
      <c r="BR147">
        <v>5</v>
      </c>
      <c r="BS147">
        <v>0</v>
      </c>
      <c r="BT147">
        <v>6.4807069999999994E-2</v>
      </c>
      <c r="BU147">
        <v>0.62401150000000005</v>
      </c>
      <c r="BV147">
        <v>0.12923460000000001</v>
      </c>
      <c r="BW147">
        <v>0.67260220000000004</v>
      </c>
      <c r="BX147" t="s">
        <v>388</v>
      </c>
      <c r="BY147">
        <v>0.57212427386058662</v>
      </c>
      <c r="BZ147">
        <v>0.54844898494339389</v>
      </c>
    </row>
    <row r="148" spans="1:78" x14ac:dyDescent="0.25">
      <c r="A148" s="23" t="s">
        <v>148</v>
      </c>
      <c r="C148" t="s">
        <v>147</v>
      </c>
      <c r="D148" s="15" t="str">
        <f>VLOOKUP(C148,xWalk!C$3:D$55,2)</f>
        <v>FRL</v>
      </c>
      <c r="E148" s="22" t="str">
        <f t="shared" si="16"/>
        <v>'Harrison Fall Stock (Chehalis)'</v>
      </c>
      <c r="F148" s="22" t="str">
        <f t="shared" si="18"/>
        <v>FRL.HAR</v>
      </c>
      <c r="G148" t="s">
        <v>119</v>
      </c>
      <c r="H148" t="s">
        <v>127</v>
      </c>
      <c r="I148" t="s">
        <v>133</v>
      </c>
      <c r="J148">
        <v>1995</v>
      </c>
      <c r="K148">
        <v>1996</v>
      </c>
      <c r="L148" s="8">
        <v>2</v>
      </c>
      <c r="M148" s="8">
        <v>5</v>
      </c>
      <c r="N148" s="8" t="s">
        <v>33</v>
      </c>
      <c r="O148" s="8">
        <v>5</v>
      </c>
      <c r="P148" s="8">
        <v>0</v>
      </c>
      <c r="Q148">
        <v>1.026964E-2</v>
      </c>
      <c r="R148">
        <v>0.18385090000000001</v>
      </c>
      <c r="S148">
        <v>2.791128E-2</v>
      </c>
      <c r="T148">
        <v>0.2066307</v>
      </c>
      <c r="U148" s="15" t="str">
        <f t="shared" si="19"/>
        <v>FRL1995</v>
      </c>
      <c r="V148">
        <f t="shared" si="20"/>
        <v>0.27493976157156536</v>
      </c>
      <c r="W148">
        <f t="shared" si="21"/>
        <v>0.2433632508759562</v>
      </c>
      <c r="Y148" s="15" t="str">
        <f t="shared" si="22"/>
        <v>FRE2007</v>
      </c>
      <c r="Z148" s="1" t="s">
        <v>38</v>
      </c>
      <c r="AA148">
        <v>2007</v>
      </c>
      <c r="AB148" t="s">
        <v>33</v>
      </c>
      <c r="AC148">
        <f t="shared" si="17"/>
        <v>0.21155431945156017</v>
      </c>
      <c r="AD148">
        <f t="shared" si="23"/>
        <v>0.16645929395691528</v>
      </c>
      <c r="AE148" s="5">
        <v>4001</v>
      </c>
      <c r="AF148" s="5">
        <v>4217</v>
      </c>
      <c r="AG148" s="5">
        <v>18892</v>
      </c>
      <c r="AH148" s="5">
        <v>7005</v>
      </c>
      <c r="AI148" s="5"/>
      <c r="AJ148" s="5">
        <v>0</v>
      </c>
      <c r="AK148" s="5">
        <v>0</v>
      </c>
      <c r="AL148" s="5">
        <v>3444</v>
      </c>
      <c r="AM148" s="5">
        <v>101</v>
      </c>
      <c r="AN148" s="5"/>
      <c r="AO148" s="5">
        <v>104</v>
      </c>
      <c r="AP148" s="5">
        <v>294</v>
      </c>
      <c r="AQ148" s="5">
        <v>4468</v>
      </c>
      <c r="AR148" s="5">
        <v>831</v>
      </c>
      <c r="AS148" s="5"/>
      <c r="AT148" s="5">
        <v>9127</v>
      </c>
      <c r="AU148" s="5">
        <v>33294</v>
      </c>
      <c r="AV148" s="5">
        <v>87708</v>
      </c>
      <c r="AW148" s="5">
        <v>31459</v>
      </c>
      <c r="AX148" s="5"/>
      <c r="AY148" s="5">
        <v>34115</v>
      </c>
      <c r="AZ148" s="5">
        <v>3545</v>
      </c>
      <c r="BA148" s="5">
        <v>5697</v>
      </c>
      <c r="BB148" s="5">
        <v>161588</v>
      </c>
      <c r="BF148" t="s">
        <v>131</v>
      </c>
      <c r="BG148" t="s">
        <v>40</v>
      </c>
      <c r="BH148" t="s">
        <v>377</v>
      </c>
      <c r="BI148" t="s">
        <v>378</v>
      </c>
      <c r="BJ148" t="s">
        <v>119</v>
      </c>
      <c r="BK148" t="s">
        <v>127</v>
      </c>
      <c r="BL148" t="s">
        <v>133</v>
      </c>
      <c r="BM148">
        <v>1991</v>
      </c>
      <c r="BN148">
        <v>1992</v>
      </c>
      <c r="BO148">
        <v>2</v>
      </c>
      <c r="BP148">
        <v>5</v>
      </c>
      <c r="BQ148" t="s">
        <v>33</v>
      </c>
      <c r="BR148">
        <v>5</v>
      </c>
      <c r="BS148">
        <v>0</v>
      </c>
      <c r="BT148">
        <v>1.687197E-2</v>
      </c>
      <c r="BU148">
        <v>0.2465089</v>
      </c>
      <c r="BV148">
        <v>9.4819570000000006E-2</v>
      </c>
      <c r="BW148">
        <v>0.31795459999999998</v>
      </c>
      <c r="BX148" t="s">
        <v>389</v>
      </c>
      <c r="BY148">
        <v>0.47542378768931498</v>
      </c>
      <c r="BZ148">
        <v>0.4425455050715576</v>
      </c>
    </row>
    <row r="149" spans="1:78" x14ac:dyDescent="0.25">
      <c r="A149" s="23" t="s">
        <v>148</v>
      </c>
      <c r="C149" t="s">
        <v>147</v>
      </c>
      <c r="D149" s="15" t="str">
        <f>VLOOKUP(C149,xWalk!C$3:D$55,2)</f>
        <v>FRL</v>
      </c>
      <c r="E149" s="22" t="str">
        <f t="shared" si="16"/>
        <v>'Harrison Fall Stock (Chehalis)'</v>
      </c>
      <c r="F149" s="22" t="str">
        <f t="shared" si="18"/>
        <v>FRL.HAR</v>
      </c>
      <c r="G149" t="s">
        <v>119</v>
      </c>
      <c r="H149" t="s">
        <v>127</v>
      </c>
      <c r="I149" t="s">
        <v>133</v>
      </c>
      <c r="J149">
        <v>1996</v>
      </c>
      <c r="K149">
        <v>1997</v>
      </c>
      <c r="L149" s="8">
        <v>2</v>
      </c>
      <c r="M149" s="8">
        <v>5</v>
      </c>
      <c r="N149" s="8" t="s">
        <v>33</v>
      </c>
      <c r="O149" s="8">
        <v>5</v>
      </c>
      <c r="P149" s="8">
        <v>0</v>
      </c>
      <c r="Q149">
        <v>2.569784E-2</v>
      </c>
      <c r="R149">
        <v>0.39093129999999998</v>
      </c>
      <c r="S149">
        <v>2.6825500000000001E-3</v>
      </c>
      <c r="T149">
        <v>0.3925652</v>
      </c>
      <c r="U149" s="15" t="str">
        <f t="shared" si="19"/>
        <v>FRL1996</v>
      </c>
      <c r="V149">
        <f t="shared" si="20"/>
        <v>0.27184746265545195</v>
      </c>
      <c r="W149">
        <f t="shared" si="21"/>
        <v>0.22855210864062905</v>
      </c>
      <c r="Y149" s="15" t="str">
        <f t="shared" si="22"/>
        <v>FRE2008</v>
      </c>
      <c r="Z149" s="1" t="s">
        <v>38</v>
      </c>
      <c r="AA149">
        <v>2008</v>
      </c>
      <c r="AB149" t="s">
        <v>34</v>
      </c>
      <c r="AC149" t="str">
        <f t="shared" si="17"/>
        <v>NA</v>
      </c>
      <c r="AD149" t="str">
        <f t="shared" si="23"/>
        <v>NA</v>
      </c>
      <c r="AE149" s="5">
        <v>2647</v>
      </c>
      <c r="AF149" s="5">
        <v>2916</v>
      </c>
      <c r="AG149" s="5">
        <v>11751</v>
      </c>
      <c r="AH149" s="5"/>
      <c r="AI149" s="5"/>
      <c r="AJ149" s="5">
        <v>0</v>
      </c>
      <c r="AK149" s="5">
        <v>0</v>
      </c>
      <c r="AL149" s="5">
        <v>1286</v>
      </c>
      <c r="AM149" s="5"/>
      <c r="AN149" s="5"/>
      <c r="AO149" s="5">
        <v>156</v>
      </c>
      <c r="AP149" s="5">
        <v>88</v>
      </c>
      <c r="AQ149" s="5">
        <v>2298</v>
      </c>
      <c r="AR149" s="5"/>
      <c r="AS149" s="5"/>
      <c r="AT149" s="5">
        <v>5773</v>
      </c>
      <c r="AU149" s="5">
        <v>21449</v>
      </c>
      <c r="AV149" s="5">
        <v>57986</v>
      </c>
      <c r="AW149" s="5"/>
      <c r="AX149" s="5"/>
      <c r="AY149" s="5">
        <v>17314</v>
      </c>
      <c r="AZ149" s="5">
        <v>1286</v>
      </c>
      <c r="BA149" s="5">
        <v>2542</v>
      </c>
      <c r="BB149" s="5">
        <v>85208</v>
      </c>
      <c r="BF149" t="s">
        <v>131</v>
      </c>
      <c r="BG149" t="s">
        <v>40</v>
      </c>
      <c r="BH149" t="s">
        <v>377</v>
      </c>
      <c r="BI149" t="s">
        <v>378</v>
      </c>
      <c r="BJ149" t="s">
        <v>119</v>
      </c>
      <c r="BK149" t="s">
        <v>127</v>
      </c>
      <c r="BL149" t="s">
        <v>133</v>
      </c>
      <c r="BM149">
        <v>1992</v>
      </c>
      <c r="BN149">
        <v>1993</v>
      </c>
      <c r="BO149">
        <v>2</v>
      </c>
      <c r="BP149">
        <v>5</v>
      </c>
      <c r="BQ149" t="s">
        <v>33</v>
      </c>
      <c r="BR149">
        <v>5</v>
      </c>
      <c r="BS149">
        <v>0</v>
      </c>
      <c r="BT149">
        <v>5.6135339999999999E-2</v>
      </c>
      <c r="BU149">
        <v>0.28612989999999999</v>
      </c>
      <c r="BV149">
        <v>4.3599989999999998E-2</v>
      </c>
      <c r="BW149">
        <v>0.3172547</v>
      </c>
      <c r="BX149" t="s">
        <v>390</v>
      </c>
      <c r="BY149">
        <v>0.43879602905261822</v>
      </c>
      <c r="BZ149">
        <v>0.37925719179168382</v>
      </c>
    </row>
    <row r="150" spans="1:78" x14ac:dyDescent="0.25">
      <c r="A150" s="23" t="s">
        <v>148</v>
      </c>
      <c r="C150" t="s">
        <v>147</v>
      </c>
      <c r="D150" s="15" t="str">
        <f>VLOOKUP(C150,xWalk!C$3:D$55,2)</f>
        <v>FRL</v>
      </c>
      <c r="E150" s="22" t="str">
        <f t="shared" si="16"/>
        <v>'Harrison Fall Stock (Chehalis)'</v>
      </c>
      <c r="F150" s="22" t="str">
        <f t="shared" si="18"/>
        <v>FRL.HAR</v>
      </c>
      <c r="G150" t="s">
        <v>119</v>
      </c>
      <c r="H150" t="s">
        <v>127</v>
      </c>
      <c r="I150" t="s">
        <v>133</v>
      </c>
      <c r="J150">
        <v>1997</v>
      </c>
      <c r="K150">
        <v>1998</v>
      </c>
      <c r="L150" s="8">
        <v>2</v>
      </c>
      <c r="M150" s="8">
        <v>5</v>
      </c>
      <c r="N150" s="8" t="s">
        <v>33</v>
      </c>
      <c r="O150" s="8">
        <v>5</v>
      </c>
      <c r="P150" s="8">
        <v>0</v>
      </c>
      <c r="Q150">
        <v>9.0780500000000007E-3</v>
      </c>
      <c r="R150">
        <v>0.34055000000000002</v>
      </c>
      <c r="S150">
        <v>6.4278999999999996E-4</v>
      </c>
      <c r="T150">
        <v>0.3409739</v>
      </c>
      <c r="U150" s="15" t="str">
        <f t="shared" si="19"/>
        <v>FRL1997</v>
      </c>
      <c r="V150">
        <f t="shared" si="20"/>
        <v>0.32203333646403653</v>
      </c>
      <c r="W150">
        <f t="shared" si="21"/>
        <v>0.29276310337397721</v>
      </c>
      <c r="Y150" s="15" t="str">
        <f t="shared" si="22"/>
        <v>FRE2009</v>
      </c>
      <c r="Z150" s="1" t="s">
        <v>38</v>
      </c>
      <c r="AA150">
        <v>2009</v>
      </c>
      <c r="AB150" t="s">
        <v>34</v>
      </c>
      <c r="AC150" t="str">
        <f t="shared" si="17"/>
        <v>NA</v>
      </c>
      <c r="AD150" t="str">
        <f t="shared" si="23"/>
        <v>NA</v>
      </c>
      <c r="AE150" s="5">
        <v>2221</v>
      </c>
      <c r="AF150" s="5">
        <v>2102</v>
      </c>
      <c r="AG150" s="5"/>
      <c r="AH150" s="5"/>
      <c r="AI150" s="5"/>
      <c r="AJ150" s="5">
        <v>0</v>
      </c>
      <c r="AK150" s="5">
        <v>0</v>
      </c>
      <c r="AL150" s="5"/>
      <c r="AM150" s="5"/>
      <c r="AN150" s="5"/>
      <c r="AO150" s="5">
        <v>57</v>
      </c>
      <c r="AP150" s="5">
        <v>75</v>
      </c>
      <c r="AQ150" s="5"/>
      <c r="AR150" s="5"/>
      <c r="AS150" s="5"/>
      <c r="AT150" s="5">
        <v>4568</v>
      </c>
      <c r="AU150" s="5">
        <v>16756</v>
      </c>
      <c r="AV150" s="5"/>
      <c r="AW150" s="5"/>
      <c r="AX150" s="5"/>
      <c r="AY150" s="5">
        <v>4323</v>
      </c>
      <c r="AZ150" s="5">
        <v>0</v>
      </c>
      <c r="BA150" s="5">
        <v>132</v>
      </c>
      <c r="BB150" s="5">
        <v>21324</v>
      </c>
      <c r="BF150" t="s">
        <v>131</v>
      </c>
      <c r="BG150" t="s">
        <v>40</v>
      </c>
      <c r="BH150" t="s">
        <v>377</v>
      </c>
      <c r="BI150" t="s">
        <v>378</v>
      </c>
      <c r="BJ150" t="s">
        <v>119</v>
      </c>
      <c r="BK150" t="s">
        <v>127</v>
      </c>
      <c r="BL150" t="s">
        <v>133</v>
      </c>
      <c r="BM150">
        <v>1993</v>
      </c>
      <c r="BN150">
        <v>1994</v>
      </c>
      <c r="BO150">
        <v>2</v>
      </c>
      <c r="BP150">
        <v>5</v>
      </c>
      <c r="BQ150" t="s">
        <v>33</v>
      </c>
      <c r="BR150">
        <v>5</v>
      </c>
      <c r="BS150">
        <v>0</v>
      </c>
      <c r="BT150">
        <v>5.5461139999999999E-2</v>
      </c>
      <c r="BU150">
        <v>0.33254790000000001</v>
      </c>
      <c r="BV150">
        <v>8.2522979999999996E-2</v>
      </c>
      <c r="BW150">
        <v>0.38762799999999997</v>
      </c>
      <c r="BX150" t="s">
        <v>391</v>
      </c>
      <c r="BY150">
        <v>0.41605991015849847</v>
      </c>
      <c r="BZ150">
        <v>0.28616357799417275</v>
      </c>
    </row>
    <row r="151" spans="1:78" x14ac:dyDescent="0.25">
      <c r="A151" s="23" t="s">
        <v>148</v>
      </c>
      <c r="C151" t="s">
        <v>147</v>
      </c>
      <c r="D151" s="15" t="str">
        <f>VLOOKUP(C151,xWalk!C$3:D$55,2)</f>
        <v>FRL</v>
      </c>
      <c r="E151" s="22" t="str">
        <f t="shared" si="16"/>
        <v>'Harrison Fall Stock (Chehalis)'</v>
      </c>
      <c r="F151" s="22" t="str">
        <f t="shared" si="18"/>
        <v>FRL.HAR</v>
      </c>
      <c r="G151" t="s">
        <v>119</v>
      </c>
      <c r="H151" t="s">
        <v>127</v>
      </c>
      <c r="I151" t="s">
        <v>133</v>
      </c>
      <c r="J151">
        <v>1998</v>
      </c>
      <c r="K151">
        <v>1999</v>
      </c>
      <c r="L151" s="8">
        <v>2</v>
      </c>
      <c r="M151" s="8">
        <v>5</v>
      </c>
      <c r="N151" s="8" t="s">
        <v>33</v>
      </c>
      <c r="O151" s="8">
        <v>5</v>
      </c>
      <c r="P151" s="8">
        <v>0</v>
      </c>
      <c r="Q151">
        <v>8.6287499999999993E-3</v>
      </c>
      <c r="R151">
        <v>0.5306265</v>
      </c>
      <c r="S151">
        <v>3.8083239999999997E-2</v>
      </c>
      <c r="T151">
        <v>0.54850169999999998</v>
      </c>
      <c r="U151" s="15" t="str">
        <f t="shared" si="19"/>
        <v>FRL1998</v>
      </c>
      <c r="V151">
        <f t="shared" si="20"/>
        <v>0.28527202527202528</v>
      </c>
      <c r="W151">
        <f t="shared" si="21"/>
        <v>0.25172692172692174</v>
      </c>
      <c r="Y151" s="15" t="str">
        <f t="shared" si="22"/>
        <v>FRE2010</v>
      </c>
      <c r="Z151" s="14" t="s">
        <v>38</v>
      </c>
      <c r="AA151">
        <v>2010</v>
      </c>
      <c r="AB151" t="s">
        <v>34</v>
      </c>
      <c r="AC151" t="str">
        <f t="shared" si="17"/>
        <v>NA</v>
      </c>
      <c r="AD151" t="str">
        <f t="shared" si="23"/>
        <v>NA</v>
      </c>
      <c r="AE151" s="5">
        <v>1952</v>
      </c>
      <c r="AF151" s="5"/>
      <c r="AG151" s="5"/>
      <c r="AH151" s="5"/>
      <c r="AI151" s="5"/>
      <c r="AJ151" s="5">
        <v>0</v>
      </c>
      <c r="AK151" s="5"/>
      <c r="AL151" s="5"/>
      <c r="AM151" s="5"/>
      <c r="AN151" s="5"/>
      <c r="AO151" s="5">
        <v>63</v>
      </c>
      <c r="AP151" s="5"/>
      <c r="AQ151" s="5"/>
      <c r="AR151" s="5"/>
      <c r="AS151" s="5"/>
      <c r="AT151" s="5">
        <v>4602</v>
      </c>
      <c r="AU151" s="5"/>
      <c r="AV151" s="5"/>
      <c r="AW151" s="5"/>
      <c r="AX151" s="5"/>
      <c r="AY151" s="5">
        <v>1952</v>
      </c>
      <c r="AZ151" s="5">
        <v>0</v>
      </c>
      <c r="BA151" s="5">
        <v>63</v>
      </c>
      <c r="BB151" s="5">
        <v>4602</v>
      </c>
      <c r="BF151" t="s">
        <v>131</v>
      </c>
      <c r="BG151" t="s">
        <v>40</v>
      </c>
      <c r="BH151" t="s">
        <v>377</v>
      </c>
      <c r="BI151" t="s">
        <v>378</v>
      </c>
      <c r="BJ151" t="s">
        <v>119</v>
      </c>
      <c r="BK151" t="s">
        <v>127</v>
      </c>
      <c r="BL151" t="s">
        <v>133</v>
      </c>
      <c r="BM151">
        <v>1994</v>
      </c>
      <c r="BN151">
        <v>1995</v>
      </c>
      <c r="BO151">
        <v>2</v>
      </c>
      <c r="BP151">
        <v>5</v>
      </c>
      <c r="BQ151" t="s">
        <v>33</v>
      </c>
      <c r="BR151">
        <v>5</v>
      </c>
      <c r="BS151">
        <v>0</v>
      </c>
      <c r="BT151">
        <v>0.1175587</v>
      </c>
      <c r="BU151">
        <v>0.29508659999999998</v>
      </c>
      <c r="BV151">
        <v>3.8877250000000002E-2</v>
      </c>
      <c r="BW151">
        <v>0.32249169999999999</v>
      </c>
      <c r="BX151" t="s">
        <v>392</v>
      </c>
      <c r="BY151">
        <v>0.3159582841401023</v>
      </c>
      <c r="BZ151">
        <v>0.22626024113627419</v>
      </c>
    </row>
    <row r="152" spans="1:78" x14ac:dyDescent="0.25">
      <c r="A152" s="23" t="s">
        <v>148</v>
      </c>
      <c r="C152" t="s">
        <v>147</v>
      </c>
      <c r="D152" s="15" t="str">
        <f>VLOOKUP(C152,xWalk!C$3:D$55,2)</f>
        <v>FRL</v>
      </c>
      <c r="E152" s="22" t="str">
        <f t="shared" si="16"/>
        <v>'Harrison Fall Stock (Chehalis)'</v>
      </c>
      <c r="F152" s="22" t="str">
        <f t="shared" si="18"/>
        <v>FRL.HAR</v>
      </c>
      <c r="G152" t="s">
        <v>119</v>
      </c>
      <c r="H152" t="s">
        <v>127</v>
      </c>
      <c r="I152" t="s">
        <v>133</v>
      </c>
      <c r="J152">
        <v>1999</v>
      </c>
      <c r="K152">
        <v>2000</v>
      </c>
      <c r="L152" s="8">
        <v>2</v>
      </c>
      <c r="M152" s="8">
        <v>5</v>
      </c>
      <c r="N152" s="8" t="s">
        <v>33</v>
      </c>
      <c r="O152" s="8">
        <v>5</v>
      </c>
      <c r="P152" s="8">
        <v>0</v>
      </c>
      <c r="Q152">
        <v>1.9095009999999999E-2</v>
      </c>
      <c r="R152">
        <v>0.32084269999999998</v>
      </c>
      <c r="S152">
        <v>9.8204999999999994E-3</v>
      </c>
      <c r="T152">
        <v>0.32751229999999998</v>
      </c>
      <c r="U152" s="15" t="str">
        <f t="shared" si="19"/>
        <v>FRL1999</v>
      </c>
      <c r="V152">
        <f t="shared" si="20"/>
        <v>0.31214503244183112</v>
      </c>
      <c r="W152">
        <f t="shared" si="21"/>
        <v>0.29255376148945511</v>
      </c>
      <c r="Y152" s="15" t="str">
        <f t="shared" si="22"/>
        <v>FRL1974</v>
      </c>
      <c r="Z152" s="1" t="s">
        <v>40</v>
      </c>
      <c r="AA152">
        <v>1974</v>
      </c>
      <c r="AB152" t="s">
        <v>34</v>
      </c>
      <c r="AC152" t="str">
        <f t="shared" si="17"/>
        <v>NA</v>
      </c>
      <c r="AD152" t="str">
        <f t="shared" si="23"/>
        <v>NA</v>
      </c>
      <c r="AE152" s="5"/>
      <c r="AF152" s="5"/>
      <c r="AG152" s="5"/>
      <c r="AH152" s="5">
        <v>1175</v>
      </c>
      <c r="AI152" s="5"/>
      <c r="AJ152" s="5"/>
      <c r="AK152" s="5"/>
      <c r="AL152" s="5"/>
      <c r="AM152" s="5">
        <v>84</v>
      </c>
      <c r="AN152" s="5"/>
      <c r="AO152" s="5"/>
      <c r="AP152" s="5"/>
      <c r="AQ152" s="5"/>
      <c r="AR152" s="5">
        <v>208</v>
      </c>
      <c r="AS152" s="5"/>
      <c r="AT152" s="5"/>
      <c r="AU152" s="5"/>
      <c r="AV152" s="5"/>
      <c r="AW152" s="5">
        <v>30321</v>
      </c>
      <c r="AX152" s="5"/>
      <c r="AY152" s="5">
        <v>1175</v>
      </c>
      <c r="AZ152" s="5">
        <v>84</v>
      </c>
      <c r="BA152" s="5">
        <v>208</v>
      </c>
      <c r="BB152" s="5">
        <v>30321</v>
      </c>
      <c r="BF152" t="s">
        <v>131</v>
      </c>
      <c r="BG152" t="s">
        <v>40</v>
      </c>
      <c r="BH152" t="s">
        <v>377</v>
      </c>
      <c r="BI152" t="s">
        <v>378</v>
      </c>
      <c r="BJ152" t="s">
        <v>119</v>
      </c>
      <c r="BK152" t="s">
        <v>127</v>
      </c>
      <c r="BL152" t="s">
        <v>133</v>
      </c>
      <c r="BM152">
        <v>1995</v>
      </c>
      <c r="BN152">
        <v>1996</v>
      </c>
      <c r="BO152">
        <v>2</v>
      </c>
      <c r="BP152">
        <v>5</v>
      </c>
      <c r="BQ152" t="s">
        <v>33</v>
      </c>
      <c r="BR152">
        <v>5</v>
      </c>
      <c r="BS152">
        <v>0</v>
      </c>
      <c r="BT152">
        <v>3.8829620000000002E-2</v>
      </c>
      <c r="BU152">
        <v>0.21218010000000001</v>
      </c>
      <c r="BV152">
        <v>3.522314E-2</v>
      </c>
      <c r="BW152">
        <v>0.23992959999999999</v>
      </c>
      <c r="BX152" t="s">
        <v>393</v>
      </c>
      <c r="BY152">
        <v>0.27493976157156536</v>
      </c>
      <c r="BZ152">
        <v>0.2433632508759562</v>
      </c>
    </row>
    <row r="153" spans="1:78" x14ac:dyDescent="0.25">
      <c r="A153" s="23" t="s">
        <v>148</v>
      </c>
      <c r="C153" t="s">
        <v>147</v>
      </c>
      <c r="D153" s="15" t="str">
        <f>VLOOKUP(C153,xWalk!C$3:D$55,2)</f>
        <v>FRL</v>
      </c>
      <c r="E153" s="22" t="str">
        <f t="shared" si="16"/>
        <v>'Harrison Fall Stock (Chehalis)'</v>
      </c>
      <c r="F153" s="22" t="str">
        <f t="shared" si="18"/>
        <v>FRL.HAR</v>
      </c>
      <c r="G153" t="s">
        <v>119</v>
      </c>
      <c r="H153" t="s">
        <v>127</v>
      </c>
      <c r="I153" t="s">
        <v>133</v>
      </c>
      <c r="J153">
        <v>2000</v>
      </c>
      <c r="K153">
        <v>2001</v>
      </c>
      <c r="L153" s="8">
        <v>2</v>
      </c>
      <c r="M153" s="8">
        <v>5</v>
      </c>
      <c r="N153" s="8" t="s">
        <v>33</v>
      </c>
      <c r="O153" s="8">
        <v>5</v>
      </c>
      <c r="P153" s="8">
        <v>0</v>
      </c>
      <c r="Q153">
        <v>1.2510429999999999E-2</v>
      </c>
      <c r="R153">
        <v>0.37645630000000002</v>
      </c>
      <c r="S153">
        <v>5.4043479999999998E-2</v>
      </c>
      <c r="T153">
        <v>0.41015479999999999</v>
      </c>
      <c r="U153" s="15" t="str">
        <f t="shared" si="19"/>
        <v>FRL2000</v>
      </c>
      <c r="V153">
        <f t="shared" si="20"/>
        <v>0.35855655131324166</v>
      </c>
      <c r="W153">
        <f t="shared" si="21"/>
        <v>0.33774080234347847</v>
      </c>
      <c r="Y153" s="15" t="str">
        <f t="shared" si="22"/>
        <v>FRL1975</v>
      </c>
      <c r="Z153" s="1" t="s">
        <v>40</v>
      </c>
      <c r="AA153">
        <v>1975</v>
      </c>
      <c r="AB153" t="s">
        <v>34</v>
      </c>
      <c r="AC153" t="str">
        <f t="shared" si="17"/>
        <v>NA</v>
      </c>
      <c r="AD153" t="str">
        <f t="shared" si="23"/>
        <v>NA</v>
      </c>
      <c r="AE153" s="5"/>
      <c r="AF153" s="5"/>
      <c r="AG153" s="5">
        <v>177933</v>
      </c>
      <c r="AH153" s="5">
        <v>587</v>
      </c>
      <c r="AI153" s="5"/>
      <c r="AJ153" s="5"/>
      <c r="AK153" s="5"/>
      <c r="AL153" s="5">
        <v>2151</v>
      </c>
      <c r="AM153" s="5">
        <v>42</v>
      </c>
      <c r="AN153" s="5"/>
      <c r="AO153" s="5"/>
      <c r="AP153" s="5"/>
      <c r="AQ153" s="5">
        <v>2043</v>
      </c>
      <c r="AR153" s="5">
        <v>111</v>
      </c>
      <c r="AS153" s="5"/>
      <c r="AT153" s="5"/>
      <c r="AU153" s="5"/>
      <c r="AV153" s="5">
        <v>96517</v>
      </c>
      <c r="AW153" s="5">
        <v>15303</v>
      </c>
      <c r="AX153" s="5"/>
      <c r="AY153" s="5">
        <v>178520</v>
      </c>
      <c r="AZ153" s="5">
        <v>2193</v>
      </c>
      <c r="BA153" s="5">
        <v>2154</v>
      </c>
      <c r="BB153" s="5">
        <v>111820</v>
      </c>
      <c r="BF153" t="s">
        <v>131</v>
      </c>
      <c r="BG153" t="s">
        <v>40</v>
      </c>
      <c r="BH153" t="s">
        <v>377</v>
      </c>
      <c r="BI153" t="s">
        <v>378</v>
      </c>
      <c r="BJ153" t="s">
        <v>119</v>
      </c>
      <c r="BK153" t="s">
        <v>127</v>
      </c>
      <c r="BL153" t="s">
        <v>133</v>
      </c>
      <c r="BM153">
        <v>1996</v>
      </c>
      <c r="BN153">
        <v>1997</v>
      </c>
      <c r="BO153">
        <v>2</v>
      </c>
      <c r="BP153">
        <v>5</v>
      </c>
      <c r="BQ153" t="s">
        <v>33</v>
      </c>
      <c r="BR153">
        <v>5</v>
      </c>
      <c r="BS153">
        <v>0</v>
      </c>
      <c r="BT153">
        <v>0.14338580000000001</v>
      </c>
      <c r="BU153">
        <v>0.25739980000000001</v>
      </c>
      <c r="BV153">
        <v>2.904851E-2</v>
      </c>
      <c r="BW153">
        <v>0.27897119999999997</v>
      </c>
      <c r="BX153" t="s">
        <v>394</v>
      </c>
      <c r="BY153">
        <v>0.27184746265545195</v>
      </c>
      <c r="BZ153">
        <v>0.22855210864062905</v>
      </c>
    </row>
    <row r="154" spans="1:78" x14ac:dyDescent="0.25">
      <c r="A154" s="23" t="s">
        <v>148</v>
      </c>
      <c r="C154" t="s">
        <v>147</v>
      </c>
      <c r="D154" s="15" t="str">
        <f>VLOOKUP(C154,xWalk!C$3:D$55,2)</f>
        <v>FRL</v>
      </c>
      <c r="E154" s="22" t="str">
        <f t="shared" si="16"/>
        <v>'Harrison Fall Stock (Chehalis)'</v>
      </c>
      <c r="F154" s="22" t="str">
        <f t="shared" si="18"/>
        <v>FRL.HAR</v>
      </c>
      <c r="G154" t="s">
        <v>119</v>
      </c>
      <c r="H154" t="s">
        <v>127</v>
      </c>
      <c r="I154" t="s">
        <v>133</v>
      </c>
      <c r="J154">
        <v>2001</v>
      </c>
      <c r="K154">
        <v>2002</v>
      </c>
      <c r="L154" s="8">
        <v>2</v>
      </c>
      <c r="M154" s="8">
        <v>5</v>
      </c>
      <c r="N154" s="8" t="s">
        <v>33</v>
      </c>
      <c r="O154" s="8">
        <v>5</v>
      </c>
      <c r="P154" s="8">
        <v>0</v>
      </c>
      <c r="Q154">
        <v>2.6030109999999999E-2</v>
      </c>
      <c r="R154">
        <v>0.34515079999999998</v>
      </c>
      <c r="S154">
        <v>4.8001160000000001E-2</v>
      </c>
      <c r="T154">
        <v>0.37658439999999999</v>
      </c>
      <c r="U154" s="15" t="str">
        <f t="shared" si="19"/>
        <v>FRL2001</v>
      </c>
      <c r="V154">
        <f t="shared" si="20"/>
        <v>0.38332392262576953</v>
      </c>
      <c r="W154">
        <f t="shared" si="21"/>
        <v>0.34136734545189612</v>
      </c>
      <c r="Y154" s="15" t="str">
        <f t="shared" si="22"/>
        <v>FRL1976</v>
      </c>
      <c r="Z154" s="1" t="s">
        <v>40</v>
      </c>
      <c r="AA154">
        <v>1976</v>
      </c>
      <c r="AB154" t="s">
        <v>34</v>
      </c>
      <c r="AC154" t="str">
        <f t="shared" si="17"/>
        <v>NA</v>
      </c>
      <c r="AD154" t="str">
        <f t="shared" si="23"/>
        <v>NA</v>
      </c>
      <c r="AE154" s="5"/>
      <c r="AF154" s="5">
        <v>217052</v>
      </c>
      <c r="AG154" s="5">
        <v>129085</v>
      </c>
      <c r="AH154" s="5">
        <v>427</v>
      </c>
      <c r="AI154" s="5"/>
      <c r="AJ154" s="5"/>
      <c r="AK154" s="5">
        <v>0</v>
      </c>
      <c r="AL154" s="5">
        <v>1567</v>
      </c>
      <c r="AM154" s="5">
        <v>31</v>
      </c>
      <c r="AN154" s="5"/>
      <c r="AO154" s="5"/>
      <c r="AP154" s="5">
        <v>11862</v>
      </c>
      <c r="AQ154" s="5">
        <v>1495</v>
      </c>
      <c r="AR154" s="5">
        <v>81</v>
      </c>
      <c r="AS154" s="5"/>
      <c r="AT154" s="5"/>
      <c r="AU154" s="5">
        <v>23132</v>
      </c>
      <c r="AV154" s="5">
        <v>70273</v>
      </c>
      <c r="AW154" s="5">
        <v>11141</v>
      </c>
      <c r="AX154" s="5"/>
      <c r="AY154" s="5">
        <v>346564</v>
      </c>
      <c r="AZ154" s="5">
        <v>1598</v>
      </c>
      <c r="BA154" s="5">
        <v>13438</v>
      </c>
      <c r="BB154" s="5">
        <v>104546</v>
      </c>
      <c r="BF154" t="s">
        <v>131</v>
      </c>
      <c r="BG154" t="s">
        <v>40</v>
      </c>
      <c r="BH154" t="s">
        <v>377</v>
      </c>
      <c r="BI154" t="s">
        <v>378</v>
      </c>
      <c r="BJ154" t="s">
        <v>119</v>
      </c>
      <c r="BK154" t="s">
        <v>127</v>
      </c>
      <c r="BL154" t="s">
        <v>133</v>
      </c>
      <c r="BM154">
        <v>1997</v>
      </c>
      <c r="BN154">
        <v>1998</v>
      </c>
      <c r="BO154">
        <v>2</v>
      </c>
      <c r="BP154">
        <v>5</v>
      </c>
      <c r="BQ154" t="s">
        <v>33</v>
      </c>
      <c r="BR154">
        <v>5</v>
      </c>
      <c r="BS154">
        <v>0</v>
      </c>
      <c r="BT154">
        <v>3.4046109999999997E-2</v>
      </c>
      <c r="BU154">
        <v>0.2424077</v>
      </c>
      <c r="BV154">
        <v>9.4785969999999997E-2</v>
      </c>
      <c r="BW154">
        <v>0.31421680000000002</v>
      </c>
      <c r="BX154" t="s">
        <v>395</v>
      </c>
      <c r="BY154">
        <v>0.32203333646403653</v>
      </c>
      <c r="BZ154">
        <v>0.29276310337397721</v>
      </c>
    </row>
    <row r="155" spans="1:78" x14ac:dyDescent="0.25">
      <c r="A155" s="23" t="s">
        <v>148</v>
      </c>
      <c r="C155" t="s">
        <v>147</v>
      </c>
      <c r="D155" s="15" t="str">
        <f>VLOOKUP(C155,xWalk!C$3:D$55,2)</f>
        <v>FRL</v>
      </c>
      <c r="E155" s="22" t="str">
        <f t="shared" si="16"/>
        <v>'Harrison Fall Stock (Chehalis)'</v>
      </c>
      <c r="F155" s="22" t="str">
        <f t="shared" si="18"/>
        <v>FRL.HAR</v>
      </c>
      <c r="G155" t="s">
        <v>119</v>
      </c>
      <c r="H155" t="s">
        <v>127</v>
      </c>
      <c r="I155" t="s">
        <v>133</v>
      </c>
      <c r="J155">
        <v>2002</v>
      </c>
      <c r="K155">
        <v>2003</v>
      </c>
      <c r="L155" s="8">
        <v>2</v>
      </c>
      <c r="M155" s="8">
        <v>5</v>
      </c>
      <c r="N155" s="8" t="s">
        <v>33</v>
      </c>
      <c r="O155" s="8">
        <v>5</v>
      </c>
      <c r="P155" s="8">
        <v>0</v>
      </c>
      <c r="Q155">
        <v>8.6218900000000001E-3</v>
      </c>
      <c r="R155">
        <v>0.36512919999999999</v>
      </c>
      <c r="S155">
        <v>6.4285200000000001E-2</v>
      </c>
      <c r="T155">
        <v>0.40594200000000003</v>
      </c>
      <c r="U155" s="15" t="str">
        <f t="shared" si="19"/>
        <v>FRL2002</v>
      </c>
      <c r="V155">
        <f t="shared" si="20"/>
        <v>0.39636488703105982</v>
      </c>
      <c r="W155">
        <f t="shared" si="21"/>
        <v>0.31530239695221968</v>
      </c>
      <c r="Y155" s="15" t="str">
        <f t="shared" si="22"/>
        <v>FRL1977</v>
      </c>
      <c r="Z155" s="1" t="s">
        <v>40</v>
      </c>
      <c r="AA155">
        <v>1977</v>
      </c>
      <c r="AB155" t="s">
        <v>33</v>
      </c>
      <c r="AC155">
        <f t="shared" si="17"/>
        <v>0.77117392005934882</v>
      </c>
      <c r="AD155">
        <f t="shared" si="23"/>
        <v>0.69969131080789393</v>
      </c>
      <c r="AE155" s="5">
        <v>69712</v>
      </c>
      <c r="AF155" s="5">
        <v>164822</v>
      </c>
      <c r="AG155" s="5">
        <v>99016</v>
      </c>
      <c r="AH155" s="5">
        <v>328</v>
      </c>
      <c r="AI155" s="5"/>
      <c r="AJ155" s="5">
        <v>0</v>
      </c>
      <c r="AK155" s="5">
        <v>0</v>
      </c>
      <c r="AL155" s="5">
        <v>1212</v>
      </c>
      <c r="AM155" s="5">
        <v>23</v>
      </c>
      <c r="AN155" s="5"/>
      <c r="AO155" s="5">
        <v>22512</v>
      </c>
      <c r="AP155" s="5">
        <v>9156</v>
      </c>
      <c r="AQ155" s="5">
        <v>1148</v>
      </c>
      <c r="AR155" s="5">
        <v>59</v>
      </c>
      <c r="AS155" s="5"/>
      <c r="AT155" s="5">
        <v>29050</v>
      </c>
      <c r="AU155" s="5">
        <v>17688</v>
      </c>
      <c r="AV155" s="5">
        <v>53902</v>
      </c>
      <c r="AW155" s="5">
        <v>8551</v>
      </c>
      <c r="AX155" s="5"/>
      <c r="AY155" s="5">
        <v>333878</v>
      </c>
      <c r="AZ155" s="5">
        <v>1235</v>
      </c>
      <c r="BA155" s="5">
        <v>32875</v>
      </c>
      <c r="BB155" s="5">
        <v>109191</v>
      </c>
      <c r="BF155" t="s">
        <v>131</v>
      </c>
      <c r="BG155" t="s">
        <v>40</v>
      </c>
      <c r="BH155" t="s">
        <v>377</v>
      </c>
      <c r="BI155" t="s">
        <v>378</v>
      </c>
      <c r="BJ155" t="s">
        <v>119</v>
      </c>
      <c r="BK155" t="s">
        <v>127</v>
      </c>
      <c r="BL155" t="s">
        <v>133</v>
      </c>
      <c r="BM155">
        <v>1998</v>
      </c>
      <c r="BN155">
        <v>1999</v>
      </c>
      <c r="BO155">
        <v>2</v>
      </c>
      <c r="BP155">
        <v>5</v>
      </c>
      <c r="BQ155" t="s">
        <v>33</v>
      </c>
      <c r="BR155">
        <v>5</v>
      </c>
      <c r="BS155">
        <v>0</v>
      </c>
      <c r="BT155">
        <v>0.1306069</v>
      </c>
      <c r="BU155">
        <v>0.21378759999999999</v>
      </c>
      <c r="BV155">
        <v>0.12109540000000001</v>
      </c>
      <c r="BW155">
        <v>0.3089943</v>
      </c>
      <c r="BX155" t="s">
        <v>396</v>
      </c>
      <c r="BY155">
        <v>0.28527202527202528</v>
      </c>
      <c r="BZ155">
        <v>0.25172692172692174</v>
      </c>
    </row>
    <row r="156" spans="1:78" x14ac:dyDescent="0.25">
      <c r="A156" s="23" t="s">
        <v>148</v>
      </c>
      <c r="C156" t="s">
        <v>147</v>
      </c>
      <c r="D156" s="15" t="str">
        <f>VLOOKUP(C156,xWalk!C$3:D$55,2)</f>
        <v>FRL</v>
      </c>
      <c r="E156" s="22" t="str">
        <f t="shared" si="16"/>
        <v>'Harrison Fall Stock (Chehalis)'</v>
      </c>
      <c r="F156" s="22" t="str">
        <f t="shared" si="18"/>
        <v>FRL.HAR</v>
      </c>
      <c r="G156" t="s">
        <v>119</v>
      </c>
      <c r="H156" t="s">
        <v>127</v>
      </c>
      <c r="I156" t="s">
        <v>133</v>
      </c>
      <c r="J156">
        <v>2003</v>
      </c>
      <c r="K156">
        <v>2004</v>
      </c>
      <c r="L156" s="8">
        <v>2</v>
      </c>
      <c r="M156" s="8">
        <v>5</v>
      </c>
      <c r="N156" s="8" t="s">
        <v>33</v>
      </c>
      <c r="O156" s="8">
        <v>5</v>
      </c>
      <c r="P156" s="8">
        <v>0</v>
      </c>
      <c r="Q156">
        <v>1.352135E-2</v>
      </c>
      <c r="R156">
        <v>0.48623860000000002</v>
      </c>
      <c r="S156">
        <v>3.5261799999999999E-3</v>
      </c>
      <c r="T156">
        <v>0.48805019999999999</v>
      </c>
      <c r="U156" s="15" t="str">
        <f t="shared" si="19"/>
        <v>FRL2003</v>
      </c>
      <c r="V156">
        <f t="shared" si="20"/>
        <v>0.42048137618657544</v>
      </c>
      <c r="W156">
        <f t="shared" si="21"/>
        <v>0.28968402158724038</v>
      </c>
      <c r="Y156" s="15" t="str">
        <f t="shared" si="22"/>
        <v>FRL1978</v>
      </c>
      <c r="Z156" s="1" t="s">
        <v>40</v>
      </c>
      <c r="AA156">
        <v>1978</v>
      </c>
      <c r="AB156" t="s">
        <v>33</v>
      </c>
      <c r="AC156">
        <f t="shared" si="17"/>
        <v>0.77083450309753565</v>
      </c>
      <c r="AD156">
        <f t="shared" si="23"/>
        <v>0.69842810428681812</v>
      </c>
      <c r="AE156" s="5">
        <v>107683</v>
      </c>
      <c r="AF156" s="5">
        <v>258695</v>
      </c>
      <c r="AG156" s="5">
        <v>155654</v>
      </c>
      <c r="AH156" s="5">
        <v>402</v>
      </c>
      <c r="AI156" s="5"/>
      <c r="AJ156" s="5">
        <v>0</v>
      </c>
      <c r="AK156" s="5">
        <v>0</v>
      </c>
      <c r="AL156" s="5">
        <v>1898</v>
      </c>
      <c r="AM156" s="5">
        <v>54</v>
      </c>
      <c r="AN156" s="5"/>
      <c r="AO156" s="5">
        <v>35894</v>
      </c>
      <c r="AP156" s="5">
        <v>14420</v>
      </c>
      <c r="AQ156" s="5">
        <v>1799</v>
      </c>
      <c r="AR156" s="5">
        <v>96</v>
      </c>
      <c r="AS156" s="5"/>
      <c r="AT156" s="5">
        <v>45136</v>
      </c>
      <c r="AU156" s="5">
        <v>27811</v>
      </c>
      <c r="AV156" s="5">
        <v>84910</v>
      </c>
      <c r="AW156" s="5">
        <v>13562</v>
      </c>
      <c r="AX156" s="5"/>
      <c r="AY156" s="5">
        <v>522434</v>
      </c>
      <c r="AZ156" s="5">
        <v>1952</v>
      </c>
      <c r="BA156" s="5">
        <v>52209</v>
      </c>
      <c r="BB156" s="5">
        <v>171419</v>
      </c>
      <c r="BF156" t="s">
        <v>131</v>
      </c>
      <c r="BG156" t="s">
        <v>40</v>
      </c>
      <c r="BH156" t="s">
        <v>377</v>
      </c>
      <c r="BI156" t="s">
        <v>378</v>
      </c>
      <c r="BJ156" t="s">
        <v>119</v>
      </c>
      <c r="BK156" t="s">
        <v>127</v>
      </c>
      <c r="BL156" t="s">
        <v>133</v>
      </c>
      <c r="BM156">
        <v>1999</v>
      </c>
      <c r="BN156">
        <v>2000</v>
      </c>
      <c r="BO156">
        <v>2</v>
      </c>
      <c r="BP156">
        <v>5</v>
      </c>
      <c r="BQ156" t="s">
        <v>33</v>
      </c>
      <c r="BR156">
        <v>5</v>
      </c>
      <c r="BS156">
        <v>0</v>
      </c>
      <c r="BT156">
        <v>0.19886880000000001</v>
      </c>
      <c r="BU156">
        <v>0.28870770000000001</v>
      </c>
      <c r="BV156">
        <v>0.1050292</v>
      </c>
      <c r="BW156">
        <v>0.36341410000000002</v>
      </c>
      <c r="BX156" t="s">
        <v>397</v>
      </c>
      <c r="BY156">
        <v>0.31214503244183112</v>
      </c>
      <c r="BZ156">
        <v>0.29255376148945511</v>
      </c>
    </row>
    <row r="157" spans="1:78" x14ac:dyDescent="0.25">
      <c r="A157" s="23" t="s">
        <v>148</v>
      </c>
      <c r="C157" t="s">
        <v>147</v>
      </c>
      <c r="D157" s="15" t="str">
        <f>VLOOKUP(C157,xWalk!C$3:D$55,2)</f>
        <v>FRL</v>
      </c>
      <c r="E157" s="22" t="str">
        <f t="shared" si="16"/>
        <v>'Harrison Fall Stock (Chehalis)'</v>
      </c>
      <c r="F157" s="22" t="str">
        <f t="shared" si="18"/>
        <v>FRL.HAR</v>
      </c>
      <c r="G157" t="s">
        <v>119</v>
      </c>
      <c r="H157" t="s">
        <v>127</v>
      </c>
      <c r="I157" t="s">
        <v>133</v>
      </c>
      <c r="J157">
        <v>2005</v>
      </c>
      <c r="K157">
        <v>2006</v>
      </c>
      <c r="L157" s="8">
        <v>2</v>
      </c>
      <c r="M157" s="8">
        <v>5</v>
      </c>
      <c r="N157" s="8" t="s">
        <v>33</v>
      </c>
      <c r="O157" s="8">
        <v>5</v>
      </c>
      <c r="P157" s="8">
        <v>0</v>
      </c>
      <c r="Q157">
        <v>6.5963160000000007E-2</v>
      </c>
      <c r="R157">
        <v>0.23107069999999999</v>
      </c>
      <c r="S157">
        <v>2.4006940000000001E-2</v>
      </c>
      <c r="T157">
        <v>0.24953040000000001</v>
      </c>
      <c r="U157" s="15" t="str">
        <f t="shared" si="19"/>
        <v>FRL2005</v>
      </c>
      <c r="V157">
        <f t="shared" si="20"/>
        <v>0.38050810150669562</v>
      </c>
      <c r="W157">
        <f t="shared" si="21"/>
        <v>0.29279597835811355</v>
      </c>
      <c r="Y157" s="15" t="str">
        <f t="shared" si="22"/>
        <v>FRL1979</v>
      </c>
      <c r="Z157" s="1" t="s">
        <v>40</v>
      </c>
      <c r="AA157">
        <v>1979</v>
      </c>
      <c r="AB157" t="s">
        <v>33</v>
      </c>
      <c r="AC157">
        <f t="shared" si="17"/>
        <v>0.75441004907876741</v>
      </c>
      <c r="AD157">
        <f t="shared" si="23"/>
        <v>0.68091090728672188</v>
      </c>
      <c r="AE157" s="5">
        <v>84777</v>
      </c>
      <c r="AF157" s="5">
        <v>207455</v>
      </c>
      <c r="AG157" s="5">
        <v>113675</v>
      </c>
      <c r="AH157" s="5">
        <v>319</v>
      </c>
      <c r="AI157" s="5"/>
      <c r="AJ157" s="5">
        <v>0</v>
      </c>
      <c r="AK157" s="5">
        <v>0</v>
      </c>
      <c r="AL157" s="5">
        <v>1943</v>
      </c>
      <c r="AM157" s="5">
        <v>23</v>
      </c>
      <c r="AN157" s="5"/>
      <c r="AO157" s="5">
        <v>28762</v>
      </c>
      <c r="AP157" s="5">
        <v>11422</v>
      </c>
      <c r="AQ157" s="5">
        <v>1618</v>
      </c>
      <c r="AR157" s="5">
        <v>81</v>
      </c>
      <c r="AS157" s="5"/>
      <c r="AT157" s="5">
        <v>36006</v>
      </c>
      <c r="AU157" s="5">
        <v>22238</v>
      </c>
      <c r="AV157" s="5">
        <v>76020</v>
      </c>
      <c r="AW157" s="5">
        <v>12253</v>
      </c>
      <c r="AX157" s="5"/>
      <c r="AY157" s="5">
        <v>406226</v>
      </c>
      <c r="AZ157" s="5">
        <v>1966</v>
      </c>
      <c r="BA157" s="5">
        <v>41883</v>
      </c>
      <c r="BB157" s="5">
        <v>146517</v>
      </c>
      <c r="BF157" t="s">
        <v>131</v>
      </c>
      <c r="BG157" t="s">
        <v>40</v>
      </c>
      <c r="BH157" t="s">
        <v>377</v>
      </c>
      <c r="BI157" t="s">
        <v>378</v>
      </c>
      <c r="BJ157" t="s">
        <v>119</v>
      </c>
      <c r="BK157" t="s">
        <v>127</v>
      </c>
      <c r="BL157" t="s">
        <v>133</v>
      </c>
      <c r="BM157">
        <v>2000</v>
      </c>
      <c r="BN157">
        <v>2001</v>
      </c>
      <c r="BO157">
        <v>2</v>
      </c>
      <c r="BP157">
        <v>5</v>
      </c>
      <c r="BQ157" t="s">
        <v>33</v>
      </c>
      <c r="BR157">
        <v>5</v>
      </c>
      <c r="BS157">
        <v>0</v>
      </c>
      <c r="BT157">
        <v>0.15402479999999999</v>
      </c>
      <c r="BU157">
        <v>0.18433389999999999</v>
      </c>
      <c r="BV157">
        <v>7.5002310000000003E-2</v>
      </c>
      <c r="BW157">
        <v>0.2455107</v>
      </c>
      <c r="BX157" t="s">
        <v>398</v>
      </c>
      <c r="BY157">
        <v>0.35855655131324166</v>
      </c>
      <c r="BZ157">
        <v>0.33774080234347847</v>
      </c>
    </row>
    <row r="158" spans="1:78" x14ac:dyDescent="0.25">
      <c r="A158" s="23" t="s">
        <v>148</v>
      </c>
      <c r="C158" t="s">
        <v>147</v>
      </c>
      <c r="D158" s="15" t="str">
        <f>VLOOKUP(C158,xWalk!C$3:D$55,2)</f>
        <v>FRL</v>
      </c>
      <c r="E158" s="22" t="str">
        <f t="shared" si="16"/>
        <v>'Harrison Fall Stock (Chehalis)'</v>
      </c>
      <c r="F158" s="22" t="str">
        <f t="shared" si="18"/>
        <v>FRL.HAR</v>
      </c>
      <c r="G158" t="s">
        <v>119</v>
      </c>
      <c r="H158" t="s">
        <v>127</v>
      </c>
      <c r="I158" t="s">
        <v>133</v>
      </c>
      <c r="J158">
        <v>2006</v>
      </c>
      <c r="K158">
        <v>2007</v>
      </c>
      <c r="L158" s="8">
        <v>2</v>
      </c>
      <c r="M158" s="8">
        <v>5</v>
      </c>
      <c r="N158" s="8" t="s">
        <v>33</v>
      </c>
      <c r="O158" s="8">
        <v>5</v>
      </c>
      <c r="P158" s="8">
        <v>0</v>
      </c>
      <c r="Q158">
        <v>7.76182E-3</v>
      </c>
      <c r="R158">
        <v>0.33233400000000002</v>
      </c>
      <c r="S158">
        <v>2.5770479999999998E-2</v>
      </c>
      <c r="T158">
        <v>0.34954010000000002</v>
      </c>
      <c r="U158" s="15" t="str">
        <f t="shared" si="19"/>
        <v>FRL2006</v>
      </c>
      <c r="V158">
        <f t="shared" si="20"/>
        <v>0.36969576456552</v>
      </c>
      <c r="W158">
        <f t="shared" si="21"/>
        <v>0.30465301252734139</v>
      </c>
      <c r="Y158" s="15" t="str">
        <f t="shared" si="22"/>
        <v>FRL1980</v>
      </c>
      <c r="Z158" s="1" t="s">
        <v>40</v>
      </c>
      <c r="AA158">
        <v>1980</v>
      </c>
      <c r="AB158" t="s">
        <v>33</v>
      </c>
      <c r="AC158">
        <f t="shared" si="17"/>
        <v>0.77655814086746622</v>
      </c>
      <c r="AD158">
        <f t="shared" si="23"/>
        <v>0.70485304071597665</v>
      </c>
      <c r="AE158" s="5">
        <v>79239</v>
      </c>
      <c r="AF158" s="5">
        <v>186969</v>
      </c>
      <c r="AG158" s="5">
        <v>127245</v>
      </c>
      <c r="AH158" s="5">
        <v>175</v>
      </c>
      <c r="AI158" s="5"/>
      <c r="AJ158" s="5">
        <v>0</v>
      </c>
      <c r="AK158" s="5">
        <v>0</v>
      </c>
      <c r="AL158" s="5">
        <v>1110</v>
      </c>
      <c r="AM158" s="5">
        <v>31</v>
      </c>
      <c r="AN158" s="5"/>
      <c r="AO158" s="5">
        <v>26542</v>
      </c>
      <c r="AP158" s="5">
        <v>11065</v>
      </c>
      <c r="AQ158" s="5">
        <v>1253</v>
      </c>
      <c r="AR158" s="5">
        <v>43</v>
      </c>
      <c r="AS158" s="5"/>
      <c r="AT158" s="5">
        <v>34100</v>
      </c>
      <c r="AU158" s="5">
        <v>21472</v>
      </c>
      <c r="AV158" s="5">
        <v>59591</v>
      </c>
      <c r="AW158" s="5">
        <v>9619</v>
      </c>
      <c r="AX158" s="5"/>
      <c r="AY158" s="5">
        <v>393628</v>
      </c>
      <c r="AZ158" s="5">
        <v>1141</v>
      </c>
      <c r="BA158" s="5">
        <v>38903</v>
      </c>
      <c r="BB158" s="5">
        <v>124782</v>
      </c>
      <c r="BF158" t="s">
        <v>131</v>
      </c>
      <c r="BG158" t="s">
        <v>40</v>
      </c>
      <c r="BH158" t="s">
        <v>377</v>
      </c>
      <c r="BI158" t="s">
        <v>378</v>
      </c>
      <c r="BJ158" t="s">
        <v>119</v>
      </c>
      <c r="BK158" t="s">
        <v>127</v>
      </c>
      <c r="BL158" t="s">
        <v>133</v>
      </c>
      <c r="BM158">
        <v>2001</v>
      </c>
      <c r="BN158">
        <v>2002</v>
      </c>
      <c r="BO158">
        <v>2</v>
      </c>
      <c r="BP158">
        <v>5</v>
      </c>
      <c r="BQ158" t="s">
        <v>33</v>
      </c>
      <c r="BR158">
        <v>5</v>
      </c>
      <c r="BS158">
        <v>0</v>
      </c>
      <c r="BT158">
        <v>0.1208476</v>
      </c>
      <c r="BU158">
        <v>0.22555559999999999</v>
      </c>
      <c r="BV158">
        <v>0.1086661</v>
      </c>
      <c r="BW158">
        <v>0.30971149999999997</v>
      </c>
      <c r="BX158" t="s">
        <v>399</v>
      </c>
      <c r="BY158">
        <v>0.38332392262576953</v>
      </c>
      <c r="BZ158">
        <v>0.34136734545189612</v>
      </c>
    </row>
    <row r="159" spans="1:78" x14ac:dyDescent="0.25">
      <c r="A159" s="23" t="s">
        <v>148</v>
      </c>
      <c r="C159" t="s">
        <v>147</v>
      </c>
      <c r="D159" s="15" t="str">
        <f>VLOOKUP(C159,xWalk!C$3:D$55,2)</f>
        <v>FRL</v>
      </c>
      <c r="E159" s="22" t="str">
        <f t="shared" si="16"/>
        <v>'Harrison Fall Stock (Chehalis)'</v>
      </c>
      <c r="F159" s="22" t="str">
        <f t="shared" si="18"/>
        <v>FRL.HAR</v>
      </c>
      <c r="G159" t="s">
        <v>119</v>
      </c>
      <c r="H159" t="s">
        <v>127</v>
      </c>
      <c r="I159" t="s">
        <v>133</v>
      </c>
      <c r="J159">
        <v>2007</v>
      </c>
      <c r="K159">
        <v>2008</v>
      </c>
      <c r="L159" s="8">
        <v>2</v>
      </c>
      <c r="M159" s="8">
        <v>5</v>
      </c>
      <c r="N159" s="8" t="s">
        <v>33</v>
      </c>
      <c r="O159" s="8">
        <v>5</v>
      </c>
      <c r="P159" s="8">
        <v>0</v>
      </c>
      <c r="Q159">
        <v>5.8181579999999997E-2</v>
      </c>
      <c r="R159">
        <v>0.191609</v>
      </c>
      <c r="S159">
        <v>2.4019080000000002E-2</v>
      </c>
      <c r="T159">
        <v>0.21102580000000001</v>
      </c>
      <c r="U159" s="15" t="str">
        <f t="shared" si="19"/>
        <v>FRL2007</v>
      </c>
      <c r="V159">
        <f t="shared" si="20"/>
        <v>0.38053704533082411</v>
      </c>
      <c r="W159">
        <f t="shared" si="21"/>
        <v>0.26063301198678424</v>
      </c>
      <c r="Y159" s="15" t="str">
        <f t="shared" si="22"/>
        <v>FRL1981</v>
      </c>
      <c r="Z159" s="1" t="s">
        <v>40</v>
      </c>
      <c r="AA159">
        <v>1981</v>
      </c>
      <c r="AB159" t="s">
        <v>33</v>
      </c>
      <c r="AC159">
        <f t="shared" si="17"/>
        <v>0.67647360558890424</v>
      </c>
      <c r="AD159">
        <f t="shared" si="23"/>
        <v>0.55812975886340266</v>
      </c>
      <c r="AE159" s="5">
        <v>91371</v>
      </c>
      <c r="AF159" s="5">
        <v>263237</v>
      </c>
      <c r="AG159" s="5">
        <v>91133</v>
      </c>
      <c r="AH159" s="5">
        <v>371</v>
      </c>
      <c r="AI159" s="5"/>
      <c r="AJ159" s="5">
        <v>0</v>
      </c>
      <c r="AK159" s="5">
        <v>0</v>
      </c>
      <c r="AL159" s="5">
        <v>2977</v>
      </c>
      <c r="AM159" s="5">
        <v>35</v>
      </c>
      <c r="AN159" s="5"/>
      <c r="AO159" s="5">
        <v>76936</v>
      </c>
      <c r="AP159" s="5">
        <v>12807</v>
      </c>
      <c r="AQ159" s="5">
        <v>1664</v>
      </c>
      <c r="AR159" s="5">
        <v>173</v>
      </c>
      <c r="AS159" s="5"/>
      <c r="AT159" s="5">
        <v>97945</v>
      </c>
      <c r="AU159" s="5">
        <v>25097</v>
      </c>
      <c r="AV159" s="5">
        <v>116787</v>
      </c>
      <c r="AW159" s="5">
        <v>18765</v>
      </c>
      <c r="AX159" s="5"/>
      <c r="AY159" s="5">
        <v>446112</v>
      </c>
      <c r="AZ159" s="5">
        <v>3012</v>
      </c>
      <c r="BA159" s="5">
        <v>91580</v>
      </c>
      <c r="BB159" s="5">
        <v>258594</v>
      </c>
      <c r="BF159" t="s">
        <v>131</v>
      </c>
      <c r="BG159" t="s">
        <v>40</v>
      </c>
      <c r="BH159" t="s">
        <v>377</v>
      </c>
      <c r="BI159" t="s">
        <v>378</v>
      </c>
      <c r="BJ159" t="s">
        <v>119</v>
      </c>
      <c r="BK159" t="s">
        <v>127</v>
      </c>
      <c r="BL159" t="s">
        <v>133</v>
      </c>
      <c r="BM159">
        <v>2002</v>
      </c>
      <c r="BN159">
        <v>2003</v>
      </c>
      <c r="BO159">
        <v>2</v>
      </c>
      <c r="BP159">
        <v>5</v>
      </c>
      <c r="BQ159" t="s">
        <v>33</v>
      </c>
      <c r="BR159">
        <v>5</v>
      </c>
      <c r="BS159">
        <v>0</v>
      </c>
      <c r="BT159">
        <v>9.216075E-2</v>
      </c>
      <c r="BU159">
        <v>0.1708238</v>
      </c>
      <c r="BV159">
        <v>7.4955640000000004E-2</v>
      </c>
      <c r="BW159">
        <v>0.23297519999999999</v>
      </c>
      <c r="BX159" t="s">
        <v>400</v>
      </c>
      <c r="BY159">
        <v>0.39636488703105982</v>
      </c>
      <c r="BZ159">
        <v>0.31530239695221968</v>
      </c>
    </row>
    <row r="160" spans="1:78" x14ac:dyDescent="0.25">
      <c r="A160" s="23" t="s">
        <v>148</v>
      </c>
      <c r="C160" t="s">
        <v>147</v>
      </c>
      <c r="D160" s="15" t="str">
        <f>VLOOKUP(C160,xWalk!C$3:D$55,2)</f>
        <v>FRL</v>
      </c>
      <c r="E160" s="22" t="str">
        <f t="shared" si="16"/>
        <v>'Harrison Fall Stock (Chehalis)'</v>
      </c>
      <c r="F160" s="22" t="str">
        <f t="shared" si="18"/>
        <v>FRL.HAR</v>
      </c>
      <c r="G160" t="s">
        <v>119</v>
      </c>
      <c r="H160" t="s">
        <v>127</v>
      </c>
      <c r="I160" t="s">
        <v>133</v>
      </c>
      <c r="J160">
        <v>2008</v>
      </c>
      <c r="K160">
        <v>2009</v>
      </c>
      <c r="L160" s="8">
        <v>2</v>
      </c>
      <c r="M160" s="8">
        <v>5</v>
      </c>
      <c r="N160" s="8" t="s">
        <v>34</v>
      </c>
      <c r="O160" s="8">
        <v>4</v>
      </c>
      <c r="P160" s="8">
        <v>1</v>
      </c>
      <c r="Q160">
        <v>2.3866950000000001E-2</v>
      </c>
      <c r="R160">
        <v>0.28155599999999997</v>
      </c>
      <c r="S160">
        <v>4.4442000000000002E-2</v>
      </c>
      <c r="T160">
        <v>0.31348510000000002</v>
      </c>
      <c r="U160" s="15" t="str">
        <f t="shared" si="19"/>
        <v>FRL2008</v>
      </c>
      <c r="V160" t="str">
        <f t="shared" si="20"/>
        <v>NA</v>
      </c>
      <c r="W160" t="str">
        <f t="shared" si="21"/>
        <v>NA</v>
      </c>
      <c r="Y160" s="15" t="str">
        <f t="shared" si="22"/>
        <v>FRL1982</v>
      </c>
      <c r="Z160" s="1" t="s">
        <v>40</v>
      </c>
      <c r="AA160">
        <v>1982</v>
      </c>
      <c r="AB160" t="s">
        <v>33</v>
      </c>
      <c r="AC160">
        <f t="shared" si="17"/>
        <v>0.64953257407534992</v>
      </c>
      <c r="AD160">
        <f t="shared" si="23"/>
        <v>0.58546951927204505</v>
      </c>
      <c r="AE160" s="5">
        <v>97191</v>
      </c>
      <c r="AF160" s="5">
        <v>207262</v>
      </c>
      <c r="AG160" s="5">
        <v>136773</v>
      </c>
      <c r="AH160" s="5">
        <v>670</v>
      </c>
      <c r="AI160" s="5"/>
      <c r="AJ160" s="5">
        <v>0</v>
      </c>
      <c r="AK160" s="5">
        <v>0</v>
      </c>
      <c r="AL160" s="5">
        <v>3114</v>
      </c>
      <c r="AM160" s="5">
        <v>49</v>
      </c>
      <c r="AN160" s="5"/>
      <c r="AO160" s="5">
        <v>26738</v>
      </c>
      <c r="AP160" s="5">
        <v>12491</v>
      </c>
      <c r="AQ160" s="5">
        <v>5855</v>
      </c>
      <c r="AR160" s="5">
        <v>106</v>
      </c>
      <c r="AS160" s="5"/>
      <c r="AT160" s="5">
        <v>34967</v>
      </c>
      <c r="AU160" s="5">
        <v>42104</v>
      </c>
      <c r="AV160" s="5">
        <v>161172</v>
      </c>
      <c r="AW160" s="5">
        <v>26280</v>
      </c>
      <c r="AX160" s="5"/>
      <c r="AY160" s="5">
        <v>441896</v>
      </c>
      <c r="AZ160" s="5">
        <v>3163</v>
      </c>
      <c r="BA160" s="5">
        <v>45190</v>
      </c>
      <c r="BB160" s="5">
        <v>264523</v>
      </c>
      <c r="BF160" t="s">
        <v>131</v>
      </c>
      <c r="BG160" t="s">
        <v>40</v>
      </c>
      <c r="BH160" t="s">
        <v>377</v>
      </c>
      <c r="BI160" t="s">
        <v>378</v>
      </c>
      <c r="BJ160" t="s">
        <v>119</v>
      </c>
      <c r="BK160" t="s">
        <v>127</v>
      </c>
      <c r="BL160" t="s">
        <v>133</v>
      </c>
      <c r="BM160">
        <v>2003</v>
      </c>
      <c r="BN160">
        <v>2004</v>
      </c>
      <c r="BO160">
        <v>2</v>
      </c>
      <c r="BP160">
        <v>5</v>
      </c>
      <c r="BQ160" t="s">
        <v>33</v>
      </c>
      <c r="BR160">
        <v>5</v>
      </c>
      <c r="BS160">
        <v>0</v>
      </c>
      <c r="BT160">
        <v>8.8862899999999995E-2</v>
      </c>
      <c r="BU160">
        <v>0.27440340000000002</v>
      </c>
      <c r="BV160">
        <v>8.4906389999999998E-2</v>
      </c>
      <c r="BW160">
        <v>0.33601120000000001</v>
      </c>
      <c r="BX160" t="s">
        <v>401</v>
      </c>
      <c r="BY160">
        <v>0.42048137618657544</v>
      </c>
      <c r="BZ160">
        <v>0.28968402158724038</v>
      </c>
    </row>
    <row r="161" spans="1:78" x14ac:dyDescent="0.25">
      <c r="A161" s="23" t="s">
        <v>148</v>
      </c>
      <c r="C161" t="s">
        <v>147</v>
      </c>
      <c r="D161" s="15" t="str">
        <f>VLOOKUP(C161,xWalk!C$3:D$55,2)</f>
        <v>FRL</v>
      </c>
      <c r="E161" s="22" t="str">
        <f t="shared" si="16"/>
        <v>'Harrison Fall Stock (Chehalis)'</v>
      </c>
      <c r="F161" s="22" t="str">
        <f t="shared" si="18"/>
        <v>FRL.HAR</v>
      </c>
      <c r="G161" t="s">
        <v>119</v>
      </c>
      <c r="H161" t="s">
        <v>127</v>
      </c>
      <c r="I161" t="s">
        <v>133</v>
      </c>
      <c r="J161">
        <v>2009</v>
      </c>
      <c r="K161">
        <v>2010</v>
      </c>
      <c r="L161" s="8">
        <v>2</v>
      </c>
      <c r="M161" s="8">
        <v>5</v>
      </c>
      <c r="N161" s="8" t="s">
        <v>34</v>
      </c>
      <c r="O161" s="8">
        <v>3</v>
      </c>
      <c r="P161" s="8">
        <v>2</v>
      </c>
      <c r="Q161">
        <v>1.9032299999999999E-2</v>
      </c>
      <c r="R161">
        <v>0.20844389999999999</v>
      </c>
      <c r="S161">
        <v>2.9111800000000002E-3</v>
      </c>
      <c r="T161">
        <v>0.2107482</v>
      </c>
      <c r="U161" s="15" t="str">
        <f t="shared" si="19"/>
        <v>FRL2009</v>
      </c>
      <c r="V161" t="str">
        <f t="shared" si="20"/>
        <v>NA</v>
      </c>
      <c r="W161" t="str">
        <f t="shared" si="21"/>
        <v>NA</v>
      </c>
      <c r="Y161" s="15" t="str">
        <f t="shared" si="22"/>
        <v>FRL1983</v>
      </c>
      <c r="Z161" s="1" t="s">
        <v>40</v>
      </c>
      <c r="AA161">
        <v>1983</v>
      </c>
      <c r="AB161" t="s">
        <v>33</v>
      </c>
      <c r="AC161">
        <f t="shared" si="17"/>
        <v>0.68791769292703342</v>
      </c>
      <c r="AD161">
        <f t="shared" si="23"/>
        <v>0.62813480400905886</v>
      </c>
      <c r="AE161" s="5">
        <v>27820</v>
      </c>
      <c r="AF161" s="5">
        <v>75305</v>
      </c>
      <c r="AG161" s="5">
        <v>55053</v>
      </c>
      <c r="AH161" s="5">
        <v>193</v>
      </c>
      <c r="AI161" s="5"/>
      <c r="AJ161" s="5">
        <v>0</v>
      </c>
      <c r="AK161" s="5">
        <v>0</v>
      </c>
      <c r="AL161" s="5">
        <v>941</v>
      </c>
      <c r="AM161" s="5">
        <v>7</v>
      </c>
      <c r="AN161" s="5"/>
      <c r="AO161" s="5">
        <v>1759</v>
      </c>
      <c r="AP161" s="5">
        <v>11489</v>
      </c>
      <c r="AQ161" s="5">
        <v>818</v>
      </c>
      <c r="AR161" s="5">
        <v>59</v>
      </c>
      <c r="AS161" s="5"/>
      <c r="AT161" s="5">
        <v>4246</v>
      </c>
      <c r="AU161" s="5">
        <v>8600</v>
      </c>
      <c r="AV161" s="5">
        <v>56775</v>
      </c>
      <c r="AW161" s="5">
        <v>9064</v>
      </c>
      <c r="AX161" s="5"/>
      <c r="AY161" s="5">
        <v>158371</v>
      </c>
      <c r="AZ161" s="5">
        <v>948</v>
      </c>
      <c r="BA161" s="5">
        <v>14125</v>
      </c>
      <c r="BB161" s="5">
        <v>78685</v>
      </c>
      <c r="BF161" t="s">
        <v>131</v>
      </c>
      <c r="BG161" t="s">
        <v>40</v>
      </c>
      <c r="BH161" t="s">
        <v>377</v>
      </c>
      <c r="BI161" t="s">
        <v>378</v>
      </c>
      <c r="BJ161" t="s">
        <v>119</v>
      </c>
      <c r="BK161" t="s">
        <v>127</v>
      </c>
      <c r="BL161" t="s">
        <v>133</v>
      </c>
      <c r="BM161">
        <v>2004</v>
      </c>
      <c r="BN161">
        <v>2005</v>
      </c>
      <c r="BO161">
        <v>2</v>
      </c>
      <c r="BP161">
        <v>5</v>
      </c>
      <c r="BQ161" t="s">
        <v>33</v>
      </c>
      <c r="BR161">
        <v>5</v>
      </c>
      <c r="BS161">
        <v>0</v>
      </c>
      <c r="BT161">
        <v>2.3390689999999999E-2</v>
      </c>
      <c r="BU161">
        <v>0.14390819999999999</v>
      </c>
      <c r="BV161">
        <v>0.10661809999999999</v>
      </c>
      <c r="BW161">
        <v>0.23518310000000001</v>
      </c>
      <c r="BX161" t="s">
        <v>402</v>
      </c>
      <c r="BY161">
        <v>0.38556141723110721</v>
      </c>
      <c r="BZ161">
        <v>0.20453826823545074</v>
      </c>
    </row>
    <row r="162" spans="1:78" x14ac:dyDescent="0.25">
      <c r="A162" s="23" t="s">
        <v>148</v>
      </c>
      <c r="C162" t="s">
        <v>147</v>
      </c>
      <c r="D162" s="15" t="str">
        <f>VLOOKUP(C162,xWalk!C$3:D$55,2)</f>
        <v>FRL</v>
      </c>
      <c r="E162" s="22" t="str">
        <f t="shared" si="16"/>
        <v>'Harrison Fall Stock (Chehalis)'</v>
      </c>
      <c r="F162" s="22" t="str">
        <f t="shared" si="18"/>
        <v>FRL.HAR</v>
      </c>
      <c r="G162" t="s">
        <v>119</v>
      </c>
      <c r="H162" t="s">
        <v>127</v>
      </c>
      <c r="I162" t="s">
        <v>133</v>
      </c>
      <c r="J162">
        <v>2010</v>
      </c>
      <c r="K162">
        <v>2011</v>
      </c>
      <c r="L162" s="8">
        <v>2</v>
      </c>
      <c r="M162" s="8">
        <v>5</v>
      </c>
      <c r="N162" s="8" t="s">
        <v>34</v>
      </c>
      <c r="O162" s="8">
        <v>2</v>
      </c>
      <c r="P162" s="8">
        <v>3</v>
      </c>
      <c r="Q162">
        <v>9.4788250000000004E-2</v>
      </c>
      <c r="R162" t="s">
        <v>276</v>
      </c>
      <c r="S162" t="s">
        <v>276</v>
      </c>
      <c r="T162" t="s">
        <v>276</v>
      </c>
      <c r="U162" s="15" t="str">
        <f t="shared" si="19"/>
        <v>FRL2010</v>
      </c>
      <c r="V162" t="str">
        <f t="shared" si="20"/>
        <v>NA</v>
      </c>
      <c r="W162" t="str">
        <f t="shared" si="21"/>
        <v>NA</v>
      </c>
      <c r="Y162" s="15" t="str">
        <f t="shared" si="22"/>
        <v>FRL1984</v>
      </c>
      <c r="Z162" s="1" t="s">
        <v>40</v>
      </c>
      <c r="AA162">
        <v>1984</v>
      </c>
      <c r="AB162" t="s">
        <v>33</v>
      </c>
      <c r="AC162">
        <f t="shared" si="17"/>
        <v>0.68551128873346934</v>
      </c>
      <c r="AD162">
        <f t="shared" si="23"/>
        <v>0.63927396861079888</v>
      </c>
      <c r="AE162" s="5">
        <v>22636</v>
      </c>
      <c r="AF162" s="5">
        <v>60360</v>
      </c>
      <c r="AG162" s="5">
        <v>54987</v>
      </c>
      <c r="AH162" s="5">
        <v>221</v>
      </c>
      <c r="AI162" s="5"/>
      <c r="AJ162" s="5">
        <v>0</v>
      </c>
      <c r="AK162" s="5">
        <v>0</v>
      </c>
      <c r="AL162" s="5">
        <v>501</v>
      </c>
      <c r="AM162" s="5">
        <v>29</v>
      </c>
      <c r="AN162" s="5"/>
      <c r="AO162" s="5">
        <v>4572</v>
      </c>
      <c r="AP162" s="5">
        <v>3934</v>
      </c>
      <c r="AQ162" s="5">
        <v>916</v>
      </c>
      <c r="AR162" s="5">
        <v>44</v>
      </c>
      <c r="AS162" s="5"/>
      <c r="AT162" s="5">
        <v>1859</v>
      </c>
      <c r="AU162" s="5">
        <v>12978</v>
      </c>
      <c r="AV162" s="5">
        <v>41746</v>
      </c>
      <c r="AW162" s="5">
        <v>11406</v>
      </c>
      <c r="AX162" s="5"/>
      <c r="AY162" s="5">
        <v>138204</v>
      </c>
      <c r="AZ162" s="5">
        <v>530</v>
      </c>
      <c r="BA162" s="5">
        <v>9466</v>
      </c>
      <c r="BB162" s="5">
        <v>67989</v>
      </c>
      <c r="BF162" t="s">
        <v>131</v>
      </c>
      <c r="BG162" t="s">
        <v>40</v>
      </c>
      <c r="BH162" t="s">
        <v>377</v>
      </c>
      <c r="BI162" t="s">
        <v>378</v>
      </c>
      <c r="BJ162" t="s">
        <v>119</v>
      </c>
      <c r="BK162" t="s">
        <v>127</v>
      </c>
      <c r="BL162" t="s">
        <v>133</v>
      </c>
      <c r="BM162">
        <v>2005</v>
      </c>
      <c r="BN162">
        <v>2006</v>
      </c>
      <c r="BO162">
        <v>2</v>
      </c>
      <c r="BP162">
        <v>5</v>
      </c>
      <c r="BQ162" t="s">
        <v>33</v>
      </c>
      <c r="BR162">
        <v>5</v>
      </c>
      <c r="BS162">
        <v>0</v>
      </c>
      <c r="BT162">
        <v>0.12963250000000001</v>
      </c>
      <c r="BU162">
        <v>0.22225420000000001</v>
      </c>
      <c r="BV162">
        <v>0.171379</v>
      </c>
      <c r="BW162">
        <v>0.35554350000000001</v>
      </c>
      <c r="BX162" t="s">
        <v>403</v>
      </c>
      <c r="BY162">
        <v>0.38050810150669562</v>
      </c>
      <c r="BZ162">
        <v>0.29279597835811355</v>
      </c>
    </row>
    <row r="163" spans="1:78" x14ac:dyDescent="0.25">
      <c r="A163" s="23" t="s">
        <v>153</v>
      </c>
      <c r="C163" t="s">
        <v>152</v>
      </c>
      <c r="D163" s="15" t="str">
        <f>VLOOKUP(C163,xWalk!C$3:D$55,2)</f>
        <v>NTH</v>
      </c>
      <c r="E163" s="22" t="str">
        <f t="shared" si="16"/>
        <v>'Kitsumkalum Summer'</v>
      </c>
      <c r="F163" s="22" t="str">
        <f t="shared" si="18"/>
        <v>NTH.KLM</v>
      </c>
      <c r="G163" t="s">
        <v>119</v>
      </c>
      <c r="H163" t="s">
        <v>120</v>
      </c>
      <c r="I163" t="s">
        <v>154</v>
      </c>
      <c r="J163">
        <v>1979</v>
      </c>
      <c r="K163">
        <v>1980</v>
      </c>
      <c r="L163" s="8">
        <v>3</v>
      </c>
      <c r="M163" s="8">
        <v>6</v>
      </c>
      <c r="N163" s="8" t="s">
        <v>33</v>
      </c>
      <c r="O163" s="8">
        <v>6</v>
      </c>
      <c r="P163" s="8">
        <v>0</v>
      </c>
      <c r="Q163">
        <v>9.8142799999999999E-3</v>
      </c>
      <c r="R163">
        <v>0.74203010000000003</v>
      </c>
      <c r="S163">
        <v>0.2031143</v>
      </c>
      <c r="T163">
        <v>0.79442749999999995</v>
      </c>
      <c r="U163" s="15" t="str">
        <f t="shared" si="19"/>
        <v>NTH1979</v>
      </c>
      <c r="V163">
        <f t="shared" si="20"/>
        <v>0.45378071362922251</v>
      </c>
      <c r="W163">
        <f t="shared" si="21"/>
        <v>0.42800095983628456</v>
      </c>
      <c r="Y163" s="15" t="str">
        <f t="shared" si="22"/>
        <v>FRL1985</v>
      </c>
      <c r="Z163" s="1" t="s">
        <v>40</v>
      </c>
      <c r="AA163">
        <v>1985</v>
      </c>
      <c r="AB163" t="s">
        <v>33</v>
      </c>
      <c r="AC163">
        <f t="shared" si="17"/>
        <v>0.60822223461817371</v>
      </c>
      <c r="AD163">
        <f t="shared" si="23"/>
        <v>0.54641602052769567</v>
      </c>
      <c r="AE163" s="5">
        <v>9192</v>
      </c>
      <c r="AF163" s="5">
        <v>19220</v>
      </c>
      <c r="AG163" s="5">
        <v>20429</v>
      </c>
      <c r="AH163" s="5">
        <v>137</v>
      </c>
      <c r="AI163" s="5"/>
      <c r="AJ163" s="5">
        <v>0</v>
      </c>
      <c r="AK163" s="5">
        <v>0</v>
      </c>
      <c r="AL163" s="5">
        <v>362</v>
      </c>
      <c r="AM163" s="5">
        <v>10</v>
      </c>
      <c r="AN163" s="5"/>
      <c r="AO163" s="5">
        <v>3751</v>
      </c>
      <c r="AP163" s="5">
        <v>1246</v>
      </c>
      <c r="AQ163" s="5">
        <v>162</v>
      </c>
      <c r="AR163" s="5">
        <v>9</v>
      </c>
      <c r="AS163" s="5"/>
      <c r="AT163" s="5">
        <v>9059</v>
      </c>
      <c r="AU163" s="5">
        <v>2274</v>
      </c>
      <c r="AV163" s="5">
        <v>17725</v>
      </c>
      <c r="AW163" s="5">
        <v>6059</v>
      </c>
      <c r="AX163" s="5"/>
      <c r="AY163" s="5">
        <v>48978</v>
      </c>
      <c r="AZ163" s="5">
        <v>372</v>
      </c>
      <c r="BA163" s="5">
        <v>5168</v>
      </c>
      <c r="BB163" s="5">
        <v>35117</v>
      </c>
      <c r="BF163" t="s">
        <v>131</v>
      </c>
      <c r="BG163" t="s">
        <v>40</v>
      </c>
      <c r="BH163" t="s">
        <v>377</v>
      </c>
      <c r="BI163" t="s">
        <v>378</v>
      </c>
      <c r="BJ163" t="s">
        <v>119</v>
      </c>
      <c r="BK163" t="s">
        <v>127</v>
      </c>
      <c r="BL163" t="s">
        <v>133</v>
      </c>
      <c r="BM163">
        <v>2006</v>
      </c>
      <c r="BN163">
        <v>2007</v>
      </c>
      <c r="BO163">
        <v>2</v>
      </c>
      <c r="BP163">
        <v>5</v>
      </c>
      <c r="BQ163" t="s">
        <v>33</v>
      </c>
      <c r="BR163">
        <v>5</v>
      </c>
      <c r="BS163">
        <v>0</v>
      </c>
      <c r="BT163">
        <v>2.0164970000000001E-2</v>
      </c>
      <c r="BU163">
        <v>0.2519845</v>
      </c>
      <c r="BV163">
        <v>0.236651</v>
      </c>
      <c r="BW163">
        <v>0.42900310000000003</v>
      </c>
      <c r="BX163" t="s">
        <v>404</v>
      </c>
      <c r="BY163">
        <v>0.36969576456552</v>
      </c>
      <c r="BZ163">
        <v>0.30465301252734139</v>
      </c>
    </row>
    <row r="164" spans="1:78" x14ac:dyDescent="0.25">
      <c r="A164" s="23" t="s">
        <v>153</v>
      </c>
      <c r="C164" t="s">
        <v>152</v>
      </c>
      <c r="D164" s="15" t="str">
        <f>VLOOKUP(C164,xWalk!C$3:D$55,2)</f>
        <v>NTH</v>
      </c>
      <c r="E164" s="22" t="str">
        <f t="shared" si="16"/>
        <v>'Kitsumkalum Summer'</v>
      </c>
      <c r="F164" s="22" t="str">
        <f t="shared" si="18"/>
        <v>NTH.KLM</v>
      </c>
      <c r="G164" t="s">
        <v>119</v>
      </c>
      <c r="H164" t="s">
        <v>120</v>
      </c>
      <c r="I164" t="s">
        <v>154</v>
      </c>
      <c r="J164">
        <v>1980</v>
      </c>
      <c r="K164">
        <v>1981</v>
      </c>
      <c r="L164" s="8">
        <v>3</v>
      </c>
      <c r="M164" s="8">
        <v>6</v>
      </c>
      <c r="N164" s="8" t="s">
        <v>33</v>
      </c>
      <c r="O164" s="8">
        <v>6</v>
      </c>
      <c r="P164" s="8">
        <v>0</v>
      </c>
      <c r="Q164">
        <v>1.6524939999999998E-2</v>
      </c>
      <c r="R164">
        <v>0.34427590000000002</v>
      </c>
      <c r="S164">
        <v>0.4018641</v>
      </c>
      <c r="T164">
        <v>0.60778790000000005</v>
      </c>
      <c r="U164" s="15" t="str">
        <f t="shared" si="19"/>
        <v>NTH1980</v>
      </c>
      <c r="V164">
        <f t="shared" si="20"/>
        <v>0.4135524935086819</v>
      </c>
      <c r="W164">
        <f t="shared" si="21"/>
        <v>0.38590598886327254</v>
      </c>
      <c r="Y164" s="15" t="str">
        <f t="shared" si="22"/>
        <v>FRL1986</v>
      </c>
      <c r="Z164" s="1" t="s">
        <v>40</v>
      </c>
      <c r="AA164">
        <v>1986</v>
      </c>
      <c r="AB164" t="s">
        <v>33</v>
      </c>
      <c r="AC164">
        <f t="shared" si="17"/>
        <v>0.59270686914834503</v>
      </c>
      <c r="AD164">
        <f t="shared" si="23"/>
        <v>0.52482803080011087</v>
      </c>
      <c r="AE164" s="5">
        <v>60140</v>
      </c>
      <c r="AF164" s="5">
        <v>155401</v>
      </c>
      <c r="AG164" s="5">
        <v>149609</v>
      </c>
      <c r="AH164" s="5">
        <v>388</v>
      </c>
      <c r="AI164" s="5"/>
      <c r="AJ164" s="5">
        <v>0</v>
      </c>
      <c r="AK164" s="5">
        <v>0</v>
      </c>
      <c r="AL164" s="5">
        <v>2146</v>
      </c>
      <c r="AM164" s="5">
        <v>27</v>
      </c>
      <c r="AN164" s="5"/>
      <c r="AO164" s="5">
        <v>36340</v>
      </c>
      <c r="AP164" s="5">
        <v>7918</v>
      </c>
      <c r="AQ164" s="5">
        <v>788</v>
      </c>
      <c r="AR164" s="5">
        <v>58</v>
      </c>
      <c r="AS164" s="5"/>
      <c r="AT164" s="5">
        <v>44447</v>
      </c>
      <c r="AU164" s="5">
        <v>44991</v>
      </c>
      <c r="AV164" s="5">
        <v>175238</v>
      </c>
      <c r="AW164" s="5">
        <v>19000</v>
      </c>
      <c r="AX164" s="5"/>
      <c r="AY164" s="5">
        <v>365538</v>
      </c>
      <c r="AZ164" s="5">
        <v>2173</v>
      </c>
      <c r="BA164" s="5">
        <v>45104</v>
      </c>
      <c r="BB164" s="5">
        <v>283676</v>
      </c>
      <c r="BF164" t="s">
        <v>131</v>
      </c>
      <c r="BG164" t="s">
        <v>40</v>
      </c>
      <c r="BH164" t="s">
        <v>377</v>
      </c>
      <c r="BI164" t="s">
        <v>378</v>
      </c>
      <c r="BJ164" t="s">
        <v>119</v>
      </c>
      <c r="BK164" t="s">
        <v>127</v>
      </c>
      <c r="BL164" t="s">
        <v>133</v>
      </c>
      <c r="BM164">
        <v>2007</v>
      </c>
      <c r="BN164">
        <v>2008</v>
      </c>
      <c r="BO164">
        <v>2</v>
      </c>
      <c r="BP164">
        <v>5</v>
      </c>
      <c r="BQ164" t="s">
        <v>33</v>
      </c>
      <c r="BR164">
        <v>5</v>
      </c>
      <c r="BS164">
        <v>0</v>
      </c>
      <c r="BT164">
        <v>0.1925798</v>
      </c>
      <c r="BU164">
        <v>0.19174359999999999</v>
      </c>
      <c r="BV164">
        <v>9.928795E-2</v>
      </c>
      <c r="BW164">
        <v>0.27199380000000001</v>
      </c>
      <c r="BX164" t="s">
        <v>405</v>
      </c>
      <c r="BY164">
        <v>0.38053704533082411</v>
      </c>
      <c r="BZ164">
        <v>0.26063301198678424</v>
      </c>
    </row>
    <row r="165" spans="1:78" x14ac:dyDescent="0.25">
      <c r="A165" s="23" t="s">
        <v>153</v>
      </c>
      <c r="C165" t="s">
        <v>152</v>
      </c>
      <c r="D165" s="15" t="str">
        <f>VLOOKUP(C165,xWalk!C$3:D$55,2)</f>
        <v>NTH</v>
      </c>
      <c r="E165" s="22" t="str">
        <f t="shared" si="16"/>
        <v>'Kitsumkalum Summer'</v>
      </c>
      <c r="F165" s="22" t="str">
        <f t="shared" si="18"/>
        <v>NTH.KLM</v>
      </c>
      <c r="G165" t="s">
        <v>119</v>
      </c>
      <c r="H165" t="s">
        <v>120</v>
      </c>
      <c r="I165" t="s">
        <v>154</v>
      </c>
      <c r="J165">
        <v>1981</v>
      </c>
      <c r="K165">
        <v>1982</v>
      </c>
      <c r="L165" s="8">
        <v>3</v>
      </c>
      <c r="M165" s="8">
        <v>6</v>
      </c>
      <c r="N165" s="8" t="s">
        <v>33</v>
      </c>
      <c r="O165" s="8">
        <v>6</v>
      </c>
      <c r="P165" s="8">
        <v>0</v>
      </c>
      <c r="Q165">
        <v>2.4704569999999999E-2</v>
      </c>
      <c r="R165">
        <v>0.29184529999999997</v>
      </c>
      <c r="S165">
        <v>8.5734409999999997E-2</v>
      </c>
      <c r="T165">
        <v>0.3525586</v>
      </c>
      <c r="U165" s="15" t="str">
        <f t="shared" si="19"/>
        <v>NTH1981</v>
      </c>
      <c r="V165">
        <f t="shared" si="20"/>
        <v>0.37329828015853267</v>
      </c>
      <c r="W165">
        <f t="shared" si="21"/>
        <v>0.35388560115112894</v>
      </c>
      <c r="Y165" s="15" t="str">
        <f t="shared" si="22"/>
        <v>FRL1987</v>
      </c>
      <c r="Z165" s="1" t="s">
        <v>40</v>
      </c>
      <c r="AA165">
        <v>1987</v>
      </c>
      <c r="AB165" t="s">
        <v>33</v>
      </c>
      <c r="AC165">
        <f t="shared" si="17"/>
        <v>0.61880434455576616</v>
      </c>
      <c r="AD165">
        <f t="shared" si="23"/>
        <v>0.59614887023497909</v>
      </c>
      <c r="AE165" s="5">
        <v>15424</v>
      </c>
      <c r="AF165" s="5">
        <v>39720</v>
      </c>
      <c r="AG165" s="5">
        <v>43812</v>
      </c>
      <c r="AH165" s="5">
        <v>115</v>
      </c>
      <c r="AI165" s="5"/>
      <c r="AJ165" s="5">
        <v>0</v>
      </c>
      <c r="AK165" s="5">
        <v>0</v>
      </c>
      <c r="AL165" s="5">
        <v>537</v>
      </c>
      <c r="AM165" s="5">
        <v>5</v>
      </c>
      <c r="AN165" s="5"/>
      <c r="AO165" s="5">
        <v>2265</v>
      </c>
      <c r="AP165" s="5">
        <v>582</v>
      </c>
      <c r="AQ165" s="5">
        <v>367</v>
      </c>
      <c r="AR165" s="5">
        <v>9</v>
      </c>
      <c r="AS165" s="5"/>
      <c r="AT165" s="5">
        <v>8957</v>
      </c>
      <c r="AU165" s="5">
        <v>7277</v>
      </c>
      <c r="AV165" s="5">
        <v>42178</v>
      </c>
      <c r="AW165" s="5">
        <v>4937</v>
      </c>
      <c r="AX165" s="5"/>
      <c r="AY165" s="5">
        <v>99071</v>
      </c>
      <c r="AZ165" s="5">
        <v>542</v>
      </c>
      <c r="BA165" s="5">
        <v>3223</v>
      </c>
      <c r="BB165" s="5">
        <v>63349</v>
      </c>
      <c r="BF165" t="s">
        <v>131</v>
      </c>
      <c r="BG165" t="s">
        <v>40</v>
      </c>
      <c r="BH165" t="s">
        <v>377</v>
      </c>
      <c r="BI165" t="s">
        <v>378</v>
      </c>
      <c r="BJ165" t="s">
        <v>119</v>
      </c>
      <c r="BK165" t="s">
        <v>127</v>
      </c>
      <c r="BL165" t="s">
        <v>133</v>
      </c>
      <c r="BM165">
        <v>2008</v>
      </c>
      <c r="BN165">
        <v>2009</v>
      </c>
      <c r="BO165">
        <v>2</v>
      </c>
      <c r="BP165">
        <v>5</v>
      </c>
      <c r="BQ165" t="s">
        <v>34</v>
      </c>
      <c r="BR165">
        <v>4</v>
      </c>
      <c r="BS165">
        <v>1</v>
      </c>
      <c r="BT165">
        <v>0.10226979999999999</v>
      </c>
      <c r="BU165">
        <v>0.2219691</v>
      </c>
      <c r="BV165">
        <v>9.4371960000000005E-2</v>
      </c>
      <c r="BW165">
        <v>0.29539339999999997</v>
      </c>
      <c r="BX165" t="s">
        <v>406</v>
      </c>
      <c r="BY165" t="s">
        <v>276</v>
      </c>
      <c r="BZ165" t="s">
        <v>276</v>
      </c>
    </row>
    <row r="166" spans="1:78" x14ac:dyDescent="0.25">
      <c r="A166" s="23" t="s">
        <v>153</v>
      </c>
      <c r="C166" t="s">
        <v>152</v>
      </c>
      <c r="D166" s="15" t="str">
        <f>VLOOKUP(C166,xWalk!C$3:D$55,2)</f>
        <v>NTH</v>
      </c>
      <c r="E166" s="22" t="str">
        <f t="shared" si="16"/>
        <v>'Kitsumkalum Summer'</v>
      </c>
      <c r="F166" s="22" t="str">
        <f t="shared" si="18"/>
        <v>NTH.KLM</v>
      </c>
      <c r="G166" t="s">
        <v>119</v>
      </c>
      <c r="H166" t="s">
        <v>120</v>
      </c>
      <c r="I166" t="s">
        <v>154</v>
      </c>
      <c r="J166">
        <v>1983</v>
      </c>
      <c r="K166">
        <v>1984</v>
      </c>
      <c r="L166" s="8">
        <v>3</v>
      </c>
      <c r="M166" s="8">
        <v>6</v>
      </c>
      <c r="N166" s="8" t="s">
        <v>33</v>
      </c>
      <c r="O166" s="8">
        <v>6</v>
      </c>
      <c r="P166" s="8">
        <v>0</v>
      </c>
      <c r="Q166">
        <v>1.2619480000000001E-2</v>
      </c>
      <c r="R166">
        <v>0.24794060000000001</v>
      </c>
      <c r="S166">
        <v>0.15978629999999999</v>
      </c>
      <c r="T166">
        <v>0.36810929999999997</v>
      </c>
      <c r="U166" s="15" t="str">
        <f t="shared" si="19"/>
        <v>NTH1983</v>
      </c>
      <c r="V166">
        <f t="shared" si="20"/>
        <v>0.33324008795753679</v>
      </c>
      <c r="W166">
        <f t="shared" si="21"/>
        <v>0.31824764791490356</v>
      </c>
      <c r="Y166" s="15" t="str">
        <f t="shared" si="22"/>
        <v>FRL1988</v>
      </c>
      <c r="Z166" s="1" t="s">
        <v>40</v>
      </c>
      <c r="AA166">
        <v>1988</v>
      </c>
      <c r="AB166" t="s">
        <v>33</v>
      </c>
      <c r="AC166">
        <f t="shared" si="17"/>
        <v>0.59656324662439253</v>
      </c>
      <c r="AD166">
        <f t="shared" si="23"/>
        <v>0.57248038193606854</v>
      </c>
      <c r="AE166" s="5">
        <v>41907</v>
      </c>
      <c r="AF166" s="5">
        <v>110475</v>
      </c>
      <c r="AG166" s="5">
        <v>120241</v>
      </c>
      <c r="AH166" s="5">
        <v>295</v>
      </c>
      <c r="AI166" s="5"/>
      <c r="AJ166" s="5">
        <v>0</v>
      </c>
      <c r="AK166" s="5">
        <v>0</v>
      </c>
      <c r="AL166" s="5">
        <v>1403</v>
      </c>
      <c r="AM166" s="5">
        <v>26</v>
      </c>
      <c r="AN166" s="5"/>
      <c r="AO166" s="5">
        <v>2513</v>
      </c>
      <c r="AP166" s="5">
        <v>6756</v>
      </c>
      <c r="AQ166" s="5">
        <v>757</v>
      </c>
      <c r="AR166" s="5">
        <v>26</v>
      </c>
      <c r="AS166" s="5"/>
      <c r="AT166" s="5">
        <v>23581</v>
      </c>
      <c r="AU166" s="5">
        <v>40526</v>
      </c>
      <c r="AV166" s="5">
        <v>116268</v>
      </c>
      <c r="AW166" s="5">
        <v>11955</v>
      </c>
      <c r="AX166" s="5"/>
      <c r="AY166" s="5">
        <v>272918</v>
      </c>
      <c r="AZ166" s="5">
        <v>1429</v>
      </c>
      <c r="BA166" s="5">
        <v>10052</v>
      </c>
      <c r="BB166" s="5">
        <v>192330</v>
      </c>
      <c r="BF166" t="s">
        <v>131</v>
      </c>
      <c r="BG166" t="s">
        <v>40</v>
      </c>
      <c r="BH166" t="s">
        <v>377</v>
      </c>
      <c r="BI166" t="s">
        <v>378</v>
      </c>
      <c r="BJ166" t="s">
        <v>119</v>
      </c>
      <c r="BK166" t="s">
        <v>127</v>
      </c>
      <c r="BL166" t="s">
        <v>133</v>
      </c>
      <c r="BM166">
        <v>2009</v>
      </c>
      <c r="BN166">
        <v>2010</v>
      </c>
      <c r="BO166">
        <v>2</v>
      </c>
      <c r="BP166">
        <v>5</v>
      </c>
      <c r="BQ166" t="s">
        <v>34</v>
      </c>
      <c r="BR166">
        <v>3</v>
      </c>
      <c r="BS166">
        <v>2</v>
      </c>
      <c r="BT166">
        <v>4.1518190000000003E-2</v>
      </c>
      <c r="BU166">
        <v>0.3238433</v>
      </c>
      <c r="BV166">
        <v>6.219276E-2</v>
      </c>
      <c r="BW166">
        <v>0.36589529999999998</v>
      </c>
      <c r="BX166" t="s">
        <v>407</v>
      </c>
      <c r="BY166" t="s">
        <v>276</v>
      </c>
      <c r="BZ166" t="s">
        <v>276</v>
      </c>
    </row>
    <row r="167" spans="1:78" x14ac:dyDescent="0.25">
      <c r="A167" s="23" t="s">
        <v>153</v>
      </c>
      <c r="C167" t="s">
        <v>152</v>
      </c>
      <c r="D167" s="15" t="str">
        <f>VLOOKUP(C167,xWalk!C$3:D$55,2)</f>
        <v>NTH</v>
      </c>
      <c r="E167" s="22" t="str">
        <f t="shared" si="16"/>
        <v>'Kitsumkalum Summer'</v>
      </c>
      <c r="F167" s="22" t="str">
        <f t="shared" si="18"/>
        <v>NTH.KLM</v>
      </c>
      <c r="G167" t="s">
        <v>119</v>
      </c>
      <c r="H167" t="s">
        <v>120</v>
      </c>
      <c r="I167" t="s">
        <v>154</v>
      </c>
      <c r="J167">
        <v>1984</v>
      </c>
      <c r="K167">
        <v>1985</v>
      </c>
      <c r="L167" s="8">
        <v>3</v>
      </c>
      <c r="M167" s="8">
        <v>6</v>
      </c>
      <c r="N167" s="8" t="s">
        <v>33</v>
      </c>
      <c r="O167" s="8">
        <v>6</v>
      </c>
      <c r="P167" s="8">
        <v>0</v>
      </c>
      <c r="Q167">
        <v>1.6244979999999999E-2</v>
      </c>
      <c r="R167">
        <v>0.28747119999999998</v>
      </c>
      <c r="S167">
        <v>0.21644569999999999</v>
      </c>
      <c r="T167">
        <v>0.441695</v>
      </c>
      <c r="U167" s="15" t="str">
        <f t="shared" si="19"/>
        <v>NTH1984</v>
      </c>
      <c r="V167">
        <f t="shared" si="20"/>
        <v>0.32443078040855317</v>
      </c>
      <c r="W167">
        <f t="shared" si="21"/>
        <v>0.30170908834045873</v>
      </c>
      <c r="Y167" s="15" t="str">
        <f t="shared" si="22"/>
        <v>FRL1989</v>
      </c>
      <c r="Z167" s="1" t="s">
        <v>40</v>
      </c>
      <c r="AA167">
        <v>1989</v>
      </c>
      <c r="AB167" t="s">
        <v>33</v>
      </c>
      <c r="AC167">
        <f t="shared" si="17"/>
        <v>0.62239785477383391</v>
      </c>
      <c r="AD167">
        <f t="shared" si="23"/>
        <v>0.59112054412315507</v>
      </c>
      <c r="AE167" s="5">
        <v>32828</v>
      </c>
      <c r="AF167" s="5">
        <v>90935</v>
      </c>
      <c r="AG167" s="5">
        <v>93959</v>
      </c>
      <c r="AH167" s="5">
        <v>74</v>
      </c>
      <c r="AI167" s="5"/>
      <c r="AJ167" s="5">
        <v>0</v>
      </c>
      <c r="AK167" s="5">
        <v>0</v>
      </c>
      <c r="AL167" s="5">
        <v>1035</v>
      </c>
      <c r="AM167" s="5">
        <v>5</v>
      </c>
      <c r="AN167" s="5"/>
      <c r="AO167" s="5">
        <v>3874</v>
      </c>
      <c r="AP167" s="5">
        <v>6220</v>
      </c>
      <c r="AQ167" s="5">
        <v>381</v>
      </c>
      <c r="AR167" s="5">
        <v>9</v>
      </c>
      <c r="AS167" s="5"/>
      <c r="AT167" s="5">
        <v>16941</v>
      </c>
      <c r="AU167" s="5">
        <v>52106</v>
      </c>
      <c r="AV167" s="5">
        <v>65680</v>
      </c>
      <c r="AW167" s="5">
        <v>4399</v>
      </c>
      <c r="AX167" s="5"/>
      <c r="AY167" s="5">
        <v>217796</v>
      </c>
      <c r="AZ167" s="5">
        <v>1040</v>
      </c>
      <c r="BA167" s="5">
        <v>10484</v>
      </c>
      <c r="BB167" s="5">
        <v>139126</v>
      </c>
      <c r="BF167" t="s">
        <v>131</v>
      </c>
      <c r="BG167" t="s">
        <v>40</v>
      </c>
      <c r="BH167" t="s">
        <v>377</v>
      </c>
      <c r="BI167" t="s">
        <v>378</v>
      </c>
      <c r="BJ167" t="s">
        <v>119</v>
      </c>
      <c r="BK167" t="s">
        <v>127</v>
      </c>
      <c r="BL167" t="s">
        <v>133</v>
      </c>
      <c r="BM167">
        <v>2010</v>
      </c>
      <c r="BN167">
        <v>2011</v>
      </c>
      <c r="BO167">
        <v>2</v>
      </c>
      <c r="BP167">
        <v>5</v>
      </c>
      <c r="BQ167" t="s">
        <v>34</v>
      </c>
      <c r="BR167">
        <v>2</v>
      </c>
      <c r="BS167">
        <v>3</v>
      </c>
      <c r="BT167">
        <v>9.2131820000000003E-2</v>
      </c>
      <c r="BU167" t="s">
        <v>276</v>
      </c>
      <c r="BV167" t="s">
        <v>276</v>
      </c>
      <c r="BW167" t="s">
        <v>276</v>
      </c>
      <c r="BX167" t="s">
        <v>408</v>
      </c>
      <c r="BY167" t="s">
        <v>276</v>
      </c>
      <c r="BZ167" t="s">
        <v>276</v>
      </c>
    </row>
    <row r="168" spans="1:78" x14ac:dyDescent="0.25">
      <c r="A168" s="23" t="s">
        <v>153</v>
      </c>
      <c r="C168" t="s">
        <v>152</v>
      </c>
      <c r="D168" s="15" t="str">
        <f>VLOOKUP(C168,xWalk!C$3:D$55,2)</f>
        <v>NTH</v>
      </c>
      <c r="E168" s="22" t="str">
        <f t="shared" si="16"/>
        <v>'Kitsumkalum Summer'</v>
      </c>
      <c r="F168" s="22" t="str">
        <f t="shared" si="18"/>
        <v>NTH.KLM</v>
      </c>
      <c r="G168" t="s">
        <v>119</v>
      </c>
      <c r="H168" t="s">
        <v>120</v>
      </c>
      <c r="I168" t="s">
        <v>154</v>
      </c>
      <c r="J168">
        <v>1985</v>
      </c>
      <c r="K168">
        <v>1986</v>
      </c>
      <c r="L168" s="8">
        <v>3</v>
      </c>
      <c r="M168" s="8">
        <v>6</v>
      </c>
      <c r="N168" s="8" t="s">
        <v>33</v>
      </c>
      <c r="O168" s="8">
        <v>6</v>
      </c>
      <c r="P168" s="8">
        <v>0</v>
      </c>
      <c r="Q168">
        <v>9.3514600000000007E-3</v>
      </c>
      <c r="R168">
        <v>0.3350052</v>
      </c>
      <c r="S168">
        <v>0.2436162</v>
      </c>
      <c r="T168">
        <v>0.49700870000000003</v>
      </c>
      <c r="U168" s="15" t="str">
        <f t="shared" si="19"/>
        <v>NTH1985</v>
      </c>
      <c r="V168">
        <f t="shared" si="20"/>
        <v>0.351706474954671</v>
      </c>
      <c r="W168">
        <f t="shared" si="21"/>
        <v>0.33042270357990766</v>
      </c>
      <c r="Y168" s="15" t="str">
        <f t="shared" si="22"/>
        <v>FRL1990</v>
      </c>
      <c r="Z168" s="1" t="s">
        <v>40</v>
      </c>
      <c r="AA168">
        <v>1990</v>
      </c>
      <c r="AB168" t="s">
        <v>33</v>
      </c>
      <c r="AC168">
        <f t="shared" si="17"/>
        <v>0.57212427386058662</v>
      </c>
      <c r="AD168">
        <f t="shared" si="23"/>
        <v>0.54844898494339389</v>
      </c>
      <c r="AE168" s="5">
        <v>34334</v>
      </c>
      <c r="AF168" s="5">
        <v>105343</v>
      </c>
      <c r="AG168" s="5">
        <v>65180</v>
      </c>
      <c r="AH168" s="5">
        <v>111</v>
      </c>
      <c r="AI168" s="5"/>
      <c r="AJ168" s="5">
        <v>0</v>
      </c>
      <c r="AK168" s="5">
        <v>0</v>
      </c>
      <c r="AL168" s="5">
        <v>1468</v>
      </c>
      <c r="AM168" s="5">
        <v>1</v>
      </c>
      <c r="AN168" s="5"/>
      <c r="AO168" s="5">
        <v>1566</v>
      </c>
      <c r="AP168" s="5">
        <v>5159</v>
      </c>
      <c r="AQ168" s="5">
        <v>618</v>
      </c>
      <c r="AR168" s="5">
        <v>36</v>
      </c>
      <c r="AS168" s="5"/>
      <c r="AT168" s="5">
        <v>10005</v>
      </c>
      <c r="AU168" s="5">
        <v>48914</v>
      </c>
      <c r="AV168" s="5">
        <v>92067</v>
      </c>
      <c r="AW168" s="5">
        <v>8921</v>
      </c>
      <c r="AX168" s="5"/>
      <c r="AY168" s="5">
        <v>204968</v>
      </c>
      <c r="AZ168" s="5">
        <v>1469</v>
      </c>
      <c r="BA168" s="5">
        <v>7379</v>
      </c>
      <c r="BB168" s="5">
        <v>159907</v>
      </c>
      <c r="BF168" t="s">
        <v>147</v>
      </c>
      <c r="BG168" t="s">
        <v>40</v>
      </c>
      <c r="BH168" t="s">
        <v>453</v>
      </c>
      <c r="BI168" t="s">
        <v>454</v>
      </c>
      <c r="BJ168" t="s">
        <v>119</v>
      </c>
      <c r="BK168" t="s">
        <v>127</v>
      </c>
      <c r="BL168" t="s">
        <v>133</v>
      </c>
      <c r="BM168">
        <v>1981</v>
      </c>
      <c r="BN168">
        <v>1982</v>
      </c>
      <c r="BO168">
        <v>2</v>
      </c>
      <c r="BP168">
        <v>5</v>
      </c>
      <c r="BQ168" t="s">
        <v>33</v>
      </c>
      <c r="BR168">
        <v>5</v>
      </c>
      <c r="BS168">
        <v>0</v>
      </c>
      <c r="BT168">
        <v>0.23615230000000001</v>
      </c>
      <c r="BU168">
        <v>0.79164880000000004</v>
      </c>
      <c r="BV168">
        <v>0.2919156</v>
      </c>
      <c r="BW168">
        <v>0.8524697</v>
      </c>
      <c r="BX168" t="s">
        <v>379</v>
      </c>
      <c r="BY168">
        <v>0.67647360558890424</v>
      </c>
      <c r="BZ168">
        <v>0.55812975886340266</v>
      </c>
    </row>
    <row r="169" spans="1:78" x14ac:dyDescent="0.25">
      <c r="A169" s="23" t="s">
        <v>153</v>
      </c>
      <c r="C169" t="s">
        <v>152</v>
      </c>
      <c r="D169" s="15" t="str">
        <f>VLOOKUP(C169,xWalk!C$3:D$55,2)</f>
        <v>NTH</v>
      </c>
      <c r="E169" s="22" t="str">
        <f t="shared" si="16"/>
        <v>'Kitsumkalum Summer'</v>
      </c>
      <c r="F169" s="22" t="str">
        <f t="shared" si="18"/>
        <v>NTH.KLM</v>
      </c>
      <c r="G169" t="s">
        <v>119</v>
      </c>
      <c r="H169" t="s">
        <v>120</v>
      </c>
      <c r="I169" t="s">
        <v>154</v>
      </c>
      <c r="J169">
        <v>1986</v>
      </c>
      <c r="K169">
        <v>1987</v>
      </c>
      <c r="L169" s="8">
        <v>3</v>
      </c>
      <c r="M169" s="8">
        <v>6</v>
      </c>
      <c r="N169" s="8" t="s">
        <v>33</v>
      </c>
      <c r="O169" s="8">
        <v>6</v>
      </c>
      <c r="P169" s="8">
        <v>0</v>
      </c>
      <c r="Q169">
        <v>2.0797300000000001E-3</v>
      </c>
      <c r="R169">
        <v>0.2236409</v>
      </c>
      <c r="S169">
        <v>0.29013709999999998</v>
      </c>
      <c r="T169">
        <v>0.4488915</v>
      </c>
      <c r="U169" s="15" t="str">
        <f t="shared" si="19"/>
        <v>NTH1986</v>
      </c>
      <c r="V169">
        <f t="shared" si="20"/>
        <v>0.42682803368459804</v>
      </c>
      <c r="W169">
        <f t="shared" si="21"/>
        <v>0.4038224962802755</v>
      </c>
      <c r="Y169" s="15" t="str">
        <f t="shared" si="22"/>
        <v>FRL1991</v>
      </c>
      <c r="Z169" s="1" t="s">
        <v>40</v>
      </c>
      <c r="AA169">
        <v>1991</v>
      </c>
      <c r="AB169" t="s">
        <v>33</v>
      </c>
      <c r="AC169">
        <f t="shared" si="17"/>
        <v>0.47542378768931498</v>
      </c>
      <c r="AD169">
        <f t="shared" si="23"/>
        <v>0.4425455050715576</v>
      </c>
      <c r="AE169" s="5">
        <v>6190</v>
      </c>
      <c r="AF169" s="5">
        <v>10080</v>
      </c>
      <c r="AG169" s="5">
        <v>9197</v>
      </c>
      <c r="AH169" s="5">
        <v>13</v>
      </c>
      <c r="AI169" s="5"/>
      <c r="AJ169" s="5">
        <v>0</v>
      </c>
      <c r="AK169" s="5">
        <v>0</v>
      </c>
      <c r="AL169" s="5">
        <v>114</v>
      </c>
      <c r="AM169" s="5">
        <v>0</v>
      </c>
      <c r="AN169" s="5"/>
      <c r="AO169" s="5">
        <v>644</v>
      </c>
      <c r="AP169" s="5">
        <v>886</v>
      </c>
      <c r="AQ169" s="5">
        <v>240</v>
      </c>
      <c r="AR169" s="5">
        <v>9</v>
      </c>
      <c r="AS169" s="5"/>
      <c r="AT169" s="5">
        <v>4468</v>
      </c>
      <c r="AU169" s="5">
        <v>7184</v>
      </c>
      <c r="AV169" s="5">
        <v>17010</v>
      </c>
      <c r="AW169" s="5">
        <v>1541</v>
      </c>
      <c r="AX169" s="5"/>
      <c r="AY169" s="5">
        <v>25480</v>
      </c>
      <c r="AZ169" s="5">
        <v>114</v>
      </c>
      <c r="BA169" s="5">
        <v>1779</v>
      </c>
      <c r="BB169" s="5">
        <v>30203</v>
      </c>
      <c r="BF169" t="s">
        <v>147</v>
      </c>
      <c r="BG169" t="s">
        <v>40</v>
      </c>
      <c r="BH169" t="s">
        <v>453</v>
      </c>
      <c r="BI169" t="s">
        <v>454</v>
      </c>
      <c r="BJ169" t="s">
        <v>119</v>
      </c>
      <c r="BK169" t="s">
        <v>127</v>
      </c>
      <c r="BL169" t="s">
        <v>133</v>
      </c>
      <c r="BM169">
        <v>1982</v>
      </c>
      <c r="BN169">
        <v>1983</v>
      </c>
      <c r="BO169">
        <v>2</v>
      </c>
      <c r="BP169">
        <v>5</v>
      </c>
      <c r="BQ169" t="s">
        <v>33</v>
      </c>
      <c r="BR169">
        <v>5</v>
      </c>
      <c r="BS169">
        <v>0</v>
      </c>
      <c r="BT169">
        <v>3.6890449999999998E-2</v>
      </c>
      <c r="BU169">
        <v>0.84234920000000002</v>
      </c>
      <c r="BV169">
        <v>0.45657829999999999</v>
      </c>
      <c r="BW169">
        <v>0.91432910000000001</v>
      </c>
      <c r="BX169" t="s">
        <v>380</v>
      </c>
      <c r="BY169">
        <v>0.64953257407534992</v>
      </c>
      <c r="BZ169">
        <v>0.58546951927204505</v>
      </c>
    </row>
    <row r="170" spans="1:78" x14ac:dyDescent="0.25">
      <c r="A170" s="23" t="s">
        <v>153</v>
      </c>
      <c r="C170" t="s">
        <v>152</v>
      </c>
      <c r="D170" s="15" t="str">
        <f>VLOOKUP(C170,xWalk!C$3:D$55,2)</f>
        <v>NTH</v>
      </c>
      <c r="E170" s="22" t="str">
        <f t="shared" si="16"/>
        <v>'Kitsumkalum Summer'</v>
      </c>
      <c r="F170" s="22" t="str">
        <f t="shared" si="18"/>
        <v>NTH.KLM</v>
      </c>
      <c r="G170" t="s">
        <v>119</v>
      </c>
      <c r="H170" t="s">
        <v>120</v>
      </c>
      <c r="I170" t="s">
        <v>154</v>
      </c>
      <c r="J170">
        <v>1987</v>
      </c>
      <c r="K170">
        <v>1988</v>
      </c>
      <c r="L170" s="8">
        <v>3</v>
      </c>
      <c r="M170" s="8">
        <v>6</v>
      </c>
      <c r="N170" s="8" t="s">
        <v>33</v>
      </c>
      <c r="O170" s="8">
        <v>6</v>
      </c>
      <c r="P170" s="8">
        <v>0</v>
      </c>
      <c r="Q170">
        <v>1.7449900000000001E-2</v>
      </c>
      <c r="R170">
        <v>0.3369376</v>
      </c>
      <c r="S170">
        <v>0.18238789999999999</v>
      </c>
      <c r="T170">
        <v>0.45787220000000001</v>
      </c>
      <c r="U170" s="15" t="str">
        <f t="shared" si="19"/>
        <v>NTH1987</v>
      </c>
      <c r="V170">
        <f t="shared" si="20"/>
        <v>0.42513827163933743</v>
      </c>
      <c r="W170">
        <f t="shared" si="21"/>
        <v>0.38687081179732236</v>
      </c>
      <c r="Y170" s="15" t="str">
        <f t="shared" si="22"/>
        <v>FRL1992</v>
      </c>
      <c r="Z170" s="1" t="s">
        <v>40</v>
      </c>
      <c r="AA170">
        <v>1992</v>
      </c>
      <c r="AB170" t="s">
        <v>33</v>
      </c>
      <c r="AC170">
        <f t="shared" si="17"/>
        <v>0.43879602905261822</v>
      </c>
      <c r="AD170">
        <f t="shared" si="23"/>
        <v>0.37925719179168382</v>
      </c>
      <c r="AE170" s="5">
        <v>13700</v>
      </c>
      <c r="AF170" s="5">
        <v>23560</v>
      </c>
      <c r="AG170" s="5">
        <v>22471</v>
      </c>
      <c r="AH170" s="5">
        <v>57</v>
      </c>
      <c r="AI170" s="5"/>
      <c r="AJ170" s="5">
        <v>0</v>
      </c>
      <c r="AK170" s="5">
        <v>0</v>
      </c>
      <c r="AL170" s="5">
        <v>198</v>
      </c>
      <c r="AM170" s="5">
        <v>1</v>
      </c>
      <c r="AN170" s="5"/>
      <c r="AO170" s="5">
        <v>1852</v>
      </c>
      <c r="AP170" s="5">
        <v>6187</v>
      </c>
      <c r="AQ170" s="5">
        <v>1110</v>
      </c>
      <c r="AR170" s="5">
        <v>38</v>
      </c>
      <c r="AS170" s="5"/>
      <c r="AT170" s="5">
        <v>11255</v>
      </c>
      <c r="AU170" s="5">
        <v>20686</v>
      </c>
      <c r="AV170" s="5">
        <v>50733</v>
      </c>
      <c r="AW170" s="5">
        <v>5797</v>
      </c>
      <c r="AX170" s="5"/>
      <c r="AY170" s="5">
        <v>59788</v>
      </c>
      <c r="AZ170" s="5">
        <v>199</v>
      </c>
      <c r="BA170" s="5">
        <v>9187</v>
      </c>
      <c r="BB170" s="5">
        <v>88471</v>
      </c>
      <c r="BF170" t="s">
        <v>147</v>
      </c>
      <c r="BG170" t="s">
        <v>40</v>
      </c>
      <c r="BH170" t="s">
        <v>453</v>
      </c>
      <c r="BI170" t="s">
        <v>454</v>
      </c>
      <c r="BJ170" t="s">
        <v>119</v>
      </c>
      <c r="BK170" t="s">
        <v>127</v>
      </c>
      <c r="BL170" t="s">
        <v>133</v>
      </c>
      <c r="BM170">
        <v>1983</v>
      </c>
      <c r="BN170">
        <v>1984</v>
      </c>
      <c r="BO170">
        <v>2</v>
      </c>
      <c r="BP170">
        <v>5</v>
      </c>
      <c r="BQ170" t="s">
        <v>33</v>
      </c>
      <c r="BR170">
        <v>5</v>
      </c>
      <c r="BS170">
        <v>0</v>
      </c>
      <c r="BT170">
        <v>9.9267999999999995E-3</v>
      </c>
      <c r="BU170">
        <v>0.72390920000000003</v>
      </c>
      <c r="BV170">
        <v>0.16421230000000001</v>
      </c>
      <c r="BW170">
        <v>0.76924669999999995</v>
      </c>
      <c r="BX170" t="s">
        <v>381</v>
      </c>
      <c r="BY170">
        <v>0.68791769292703342</v>
      </c>
      <c r="BZ170">
        <v>0.62813480400905886</v>
      </c>
    </row>
    <row r="171" spans="1:78" x14ac:dyDescent="0.25">
      <c r="A171" s="23" t="s">
        <v>153</v>
      </c>
      <c r="C171" t="s">
        <v>152</v>
      </c>
      <c r="D171" s="15" t="str">
        <f>VLOOKUP(C171,xWalk!C$3:D$55,2)</f>
        <v>NTH</v>
      </c>
      <c r="E171" s="22" t="str">
        <f t="shared" si="16"/>
        <v>'Kitsumkalum Summer'</v>
      </c>
      <c r="F171" s="22" t="str">
        <f t="shared" si="18"/>
        <v>NTH.KLM</v>
      </c>
      <c r="G171" t="s">
        <v>119</v>
      </c>
      <c r="H171" t="s">
        <v>120</v>
      </c>
      <c r="I171" t="s">
        <v>154</v>
      </c>
      <c r="J171">
        <v>1988</v>
      </c>
      <c r="K171">
        <v>1989</v>
      </c>
      <c r="L171" s="8">
        <v>3</v>
      </c>
      <c r="M171" s="8">
        <v>6</v>
      </c>
      <c r="N171" s="8" t="s">
        <v>33</v>
      </c>
      <c r="O171" s="8">
        <v>6</v>
      </c>
      <c r="P171" s="8">
        <v>0</v>
      </c>
      <c r="Q171">
        <v>4.0392900000000001E-3</v>
      </c>
      <c r="R171">
        <v>0.3126062</v>
      </c>
      <c r="S171">
        <v>0.27020440000000001</v>
      </c>
      <c r="T171">
        <v>0.49834299999999998</v>
      </c>
      <c r="U171" s="15" t="str">
        <f t="shared" si="19"/>
        <v>NTH1988</v>
      </c>
      <c r="V171">
        <f t="shared" si="20"/>
        <v>0.40855937556136313</v>
      </c>
      <c r="W171">
        <f t="shared" si="21"/>
        <v>0.39257465043373452</v>
      </c>
      <c r="Y171" s="15" t="str">
        <f t="shared" si="22"/>
        <v>FRL1993</v>
      </c>
      <c r="Z171" s="1" t="s">
        <v>40</v>
      </c>
      <c r="AA171">
        <v>1993</v>
      </c>
      <c r="AB171" t="s">
        <v>33</v>
      </c>
      <c r="AC171">
        <f t="shared" si="17"/>
        <v>0.41605991015849847</v>
      </c>
      <c r="AD171">
        <f t="shared" si="23"/>
        <v>0.28616357799417275</v>
      </c>
      <c r="AE171" s="5">
        <v>12561</v>
      </c>
      <c r="AF171" s="5">
        <v>20115</v>
      </c>
      <c r="AG171" s="5">
        <v>15516</v>
      </c>
      <c r="AH171" s="5">
        <v>32</v>
      </c>
      <c r="AI171" s="5"/>
      <c r="AJ171" s="5">
        <v>0</v>
      </c>
      <c r="AK171" s="5">
        <v>0</v>
      </c>
      <c r="AL171" s="5">
        <v>737</v>
      </c>
      <c r="AM171" s="5">
        <v>0</v>
      </c>
      <c r="AN171" s="5"/>
      <c r="AO171" s="5">
        <v>6626</v>
      </c>
      <c r="AP171" s="5">
        <v>13439</v>
      </c>
      <c r="AQ171" s="5">
        <v>1083</v>
      </c>
      <c r="AR171" s="5">
        <v>5</v>
      </c>
      <c r="AS171" s="5"/>
      <c r="AT171" s="5">
        <v>16156</v>
      </c>
      <c r="AU171" s="5">
        <v>24382</v>
      </c>
      <c r="AV171" s="5">
        <v>51559</v>
      </c>
      <c r="AW171" s="5">
        <v>6308</v>
      </c>
      <c r="AX171" s="5"/>
      <c r="AY171" s="5">
        <v>48224</v>
      </c>
      <c r="AZ171" s="5">
        <v>737</v>
      </c>
      <c r="BA171" s="5">
        <v>21153</v>
      </c>
      <c r="BB171" s="5">
        <v>98405</v>
      </c>
      <c r="BF171" t="s">
        <v>147</v>
      </c>
      <c r="BG171" t="s">
        <v>40</v>
      </c>
      <c r="BH171" t="s">
        <v>453</v>
      </c>
      <c r="BI171" t="s">
        <v>454</v>
      </c>
      <c r="BJ171" t="s">
        <v>119</v>
      </c>
      <c r="BK171" t="s">
        <v>127</v>
      </c>
      <c r="BL171" t="s">
        <v>133</v>
      </c>
      <c r="BM171">
        <v>1984</v>
      </c>
      <c r="BN171">
        <v>1985</v>
      </c>
      <c r="BO171">
        <v>2</v>
      </c>
      <c r="BP171">
        <v>5</v>
      </c>
      <c r="BQ171" t="s">
        <v>33</v>
      </c>
      <c r="BR171">
        <v>5</v>
      </c>
      <c r="BS171">
        <v>0</v>
      </c>
      <c r="BT171">
        <v>9.6666200000000008E-3</v>
      </c>
      <c r="BU171">
        <v>0.76437109999999997</v>
      </c>
      <c r="BV171">
        <v>0.11837930000000001</v>
      </c>
      <c r="BW171">
        <v>0.79226470000000004</v>
      </c>
      <c r="BX171" t="s">
        <v>382</v>
      </c>
      <c r="BY171">
        <v>0.68551128873346934</v>
      </c>
      <c r="BZ171">
        <v>0.63927396861079888</v>
      </c>
    </row>
    <row r="172" spans="1:78" x14ac:dyDescent="0.25">
      <c r="A172" s="23" t="s">
        <v>153</v>
      </c>
      <c r="C172" t="s">
        <v>152</v>
      </c>
      <c r="D172" s="15" t="str">
        <f>VLOOKUP(C172,xWalk!C$3:D$55,2)</f>
        <v>NTH</v>
      </c>
      <c r="E172" s="22" t="str">
        <f t="shared" si="16"/>
        <v>'Kitsumkalum Summer'</v>
      </c>
      <c r="F172" s="22" t="str">
        <f t="shared" si="18"/>
        <v>NTH.KLM</v>
      </c>
      <c r="G172" t="s">
        <v>119</v>
      </c>
      <c r="H172" t="s">
        <v>120</v>
      </c>
      <c r="I172" t="s">
        <v>154</v>
      </c>
      <c r="J172">
        <v>1989</v>
      </c>
      <c r="K172">
        <v>1990</v>
      </c>
      <c r="L172" s="8">
        <v>3</v>
      </c>
      <c r="M172" s="8">
        <v>6</v>
      </c>
      <c r="N172" s="8" t="s">
        <v>33</v>
      </c>
      <c r="O172" s="8">
        <v>6</v>
      </c>
      <c r="P172" s="8">
        <v>0</v>
      </c>
      <c r="Q172">
        <v>1.6125600000000001E-3</v>
      </c>
      <c r="R172">
        <v>0.25045709999999999</v>
      </c>
      <c r="S172">
        <v>0.52544150000000001</v>
      </c>
      <c r="T172">
        <v>0.64429809999999998</v>
      </c>
      <c r="U172" s="15" t="str">
        <f t="shared" si="19"/>
        <v>NTH1989</v>
      </c>
      <c r="V172">
        <f t="shared" si="20"/>
        <v>0.44077698705133955</v>
      </c>
      <c r="W172">
        <f t="shared" si="21"/>
        <v>0.42041512576146284</v>
      </c>
      <c r="Y172" s="15" t="str">
        <f t="shared" si="22"/>
        <v>FRL1994</v>
      </c>
      <c r="Z172" s="1" t="s">
        <v>40</v>
      </c>
      <c r="AA172">
        <v>1994</v>
      </c>
      <c r="AB172" t="s">
        <v>33</v>
      </c>
      <c r="AC172">
        <f t="shared" si="17"/>
        <v>0.3159582841401023</v>
      </c>
      <c r="AD172">
        <f t="shared" si="23"/>
        <v>0.22626024113627419</v>
      </c>
      <c r="AE172" s="5">
        <v>37085</v>
      </c>
      <c r="AF172" s="5">
        <v>64788</v>
      </c>
      <c r="AG172" s="5">
        <v>24341</v>
      </c>
      <c r="AH172" s="5">
        <v>270</v>
      </c>
      <c r="AI172" s="5"/>
      <c r="AJ172" s="5">
        <v>0</v>
      </c>
      <c r="AK172" s="5">
        <v>0</v>
      </c>
      <c r="AL172" s="5">
        <v>594</v>
      </c>
      <c r="AM172" s="5">
        <v>1</v>
      </c>
      <c r="AN172" s="5"/>
      <c r="AO172" s="5">
        <v>14784</v>
      </c>
      <c r="AP172" s="5">
        <v>33991</v>
      </c>
      <c r="AQ172" s="5">
        <v>718</v>
      </c>
      <c r="AR172" s="5">
        <v>55</v>
      </c>
      <c r="AS172" s="5"/>
      <c r="AT172" s="5">
        <v>18268</v>
      </c>
      <c r="AU172" s="5">
        <v>66331</v>
      </c>
      <c r="AV172" s="5">
        <v>268370</v>
      </c>
      <c r="AW172" s="5">
        <v>29424</v>
      </c>
      <c r="AX172" s="5"/>
      <c r="AY172" s="5">
        <v>126484</v>
      </c>
      <c r="AZ172" s="5">
        <v>595</v>
      </c>
      <c r="BA172" s="5">
        <v>49548</v>
      </c>
      <c r="BB172" s="5">
        <v>382393</v>
      </c>
      <c r="BF172" t="s">
        <v>147</v>
      </c>
      <c r="BG172" t="s">
        <v>40</v>
      </c>
      <c r="BH172" t="s">
        <v>453</v>
      </c>
      <c r="BI172" t="s">
        <v>454</v>
      </c>
      <c r="BJ172" t="s">
        <v>119</v>
      </c>
      <c r="BK172" t="s">
        <v>127</v>
      </c>
      <c r="BL172" t="s">
        <v>133</v>
      </c>
      <c r="BM172">
        <v>1985</v>
      </c>
      <c r="BN172">
        <v>1986</v>
      </c>
      <c r="BO172">
        <v>2</v>
      </c>
      <c r="BP172">
        <v>5</v>
      </c>
      <c r="BQ172" t="s">
        <v>33</v>
      </c>
      <c r="BR172">
        <v>5</v>
      </c>
      <c r="BS172">
        <v>0</v>
      </c>
      <c r="BT172">
        <v>1.341053E-2</v>
      </c>
      <c r="BU172">
        <v>0.57900490000000004</v>
      </c>
      <c r="BV172">
        <v>0.1106193</v>
      </c>
      <c r="BW172">
        <v>0.62557510000000005</v>
      </c>
      <c r="BX172" t="s">
        <v>383</v>
      </c>
      <c r="BY172">
        <v>0.60822223461817371</v>
      </c>
      <c r="BZ172">
        <v>0.54641602052769567</v>
      </c>
    </row>
    <row r="173" spans="1:78" x14ac:dyDescent="0.25">
      <c r="A173" s="23" t="s">
        <v>153</v>
      </c>
      <c r="C173" t="s">
        <v>152</v>
      </c>
      <c r="D173" s="15" t="str">
        <f>VLOOKUP(C173,xWalk!C$3:D$55,2)</f>
        <v>NTH</v>
      </c>
      <c r="E173" s="22" t="str">
        <f t="shared" si="16"/>
        <v>'Kitsumkalum Summer'</v>
      </c>
      <c r="F173" s="22" t="str">
        <f t="shared" si="18"/>
        <v>NTH.KLM</v>
      </c>
      <c r="G173" t="s">
        <v>119</v>
      </c>
      <c r="H173" t="s">
        <v>120</v>
      </c>
      <c r="I173" t="s">
        <v>154</v>
      </c>
      <c r="J173">
        <v>1990</v>
      </c>
      <c r="K173">
        <v>1991</v>
      </c>
      <c r="L173" s="8">
        <v>3</v>
      </c>
      <c r="M173" s="8">
        <v>6</v>
      </c>
      <c r="N173" s="8" t="s">
        <v>33</v>
      </c>
      <c r="O173" s="8">
        <v>6</v>
      </c>
      <c r="P173" s="8">
        <v>0</v>
      </c>
      <c r="Q173">
        <v>3.04222E-3</v>
      </c>
      <c r="R173">
        <v>0.25547819999999999</v>
      </c>
      <c r="S173">
        <v>0.21644720000000001</v>
      </c>
      <c r="T173">
        <v>0.4166279</v>
      </c>
      <c r="U173" s="15" t="str">
        <f t="shared" si="19"/>
        <v>NTH1990</v>
      </c>
      <c r="V173">
        <f t="shared" si="20"/>
        <v>0.43255452916744841</v>
      </c>
      <c r="W173">
        <f t="shared" si="21"/>
        <v>0.41317087706519218</v>
      </c>
      <c r="Y173" s="15" t="str">
        <f t="shared" si="22"/>
        <v>FRL1995</v>
      </c>
      <c r="Z173" s="1" t="s">
        <v>40</v>
      </c>
      <c r="AA173">
        <v>1995</v>
      </c>
      <c r="AB173" t="s">
        <v>33</v>
      </c>
      <c r="AC173">
        <f t="shared" si="17"/>
        <v>0.27493976157156536</v>
      </c>
      <c r="AD173">
        <f t="shared" si="23"/>
        <v>0.2433632508759562</v>
      </c>
      <c r="AE173" s="5">
        <v>6558</v>
      </c>
      <c r="AF173" s="5">
        <v>6420</v>
      </c>
      <c r="AG173" s="5">
        <v>10117</v>
      </c>
      <c r="AH173" s="5">
        <v>34</v>
      </c>
      <c r="AI173" s="5"/>
      <c r="AJ173" s="5">
        <v>0</v>
      </c>
      <c r="AK173" s="5">
        <v>0</v>
      </c>
      <c r="AL173" s="5">
        <v>46</v>
      </c>
      <c r="AM173" s="5">
        <v>0</v>
      </c>
      <c r="AN173" s="5"/>
      <c r="AO173" s="5">
        <v>1662</v>
      </c>
      <c r="AP173" s="5">
        <v>1042</v>
      </c>
      <c r="AQ173" s="5">
        <v>242</v>
      </c>
      <c r="AR173" s="5">
        <v>9</v>
      </c>
      <c r="AS173" s="5"/>
      <c r="AT173" s="5">
        <v>2165</v>
      </c>
      <c r="AU173" s="5">
        <v>22400</v>
      </c>
      <c r="AV173" s="5">
        <v>39509</v>
      </c>
      <c r="AW173" s="5">
        <v>4835</v>
      </c>
      <c r="AX173" s="5"/>
      <c r="AY173" s="5">
        <v>23129</v>
      </c>
      <c r="AZ173" s="5">
        <v>46</v>
      </c>
      <c r="BA173" s="5">
        <v>2955</v>
      </c>
      <c r="BB173" s="5">
        <v>68909</v>
      </c>
      <c r="BF173" t="s">
        <v>147</v>
      </c>
      <c r="BG173" t="s">
        <v>40</v>
      </c>
      <c r="BH173" t="s">
        <v>453</v>
      </c>
      <c r="BI173" t="s">
        <v>454</v>
      </c>
      <c r="BJ173" t="s">
        <v>119</v>
      </c>
      <c r="BK173" t="s">
        <v>127</v>
      </c>
      <c r="BL173" t="s">
        <v>133</v>
      </c>
      <c r="BM173">
        <v>1986</v>
      </c>
      <c r="BN173">
        <v>1987</v>
      </c>
      <c r="BO173">
        <v>2</v>
      </c>
      <c r="BP173">
        <v>5</v>
      </c>
      <c r="BQ173" t="s">
        <v>33</v>
      </c>
      <c r="BR173">
        <v>5</v>
      </c>
      <c r="BS173">
        <v>0</v>
      </c>
      <c r="BT173">
        <v>7.0818080000000005E-2</v>
      </c>
      <c r="BU173">
        <v>0.68109319999999995</v>
      </c>
      <c r="BV173">
        <v>7.3614490000000005E-2</v>
      </c>
      <c r="BW173">
        <v>0.70456929999999995</v>
      </c>
      <c r="BX173" t="s">
        <v>384</v>
      </c>
      <c r="BY173">
        <v>0.59270686914834503</v>
      </c>
      <c r="BZ173">
        <v>0.52482803080011087</v>
      </c>
    </row>
    <row r="174" spans="1:78" x14ac:dyDescent="0.25">
      <c r="A174" s="23" t="s">
        <v>153</v>
      </c>
      <c r="C174" t="s">
        <v>152</v>
      </c>
      <c r="D174" s="15" t="str">
        <f>VLOOKUP(C174,xWalk!C$3:D$55,2)</f>
        <v>NTH</v>
      </c>
      <c r="E174" s="22" t="str">
        <f t="shared" si="16"/>
        <v>'Kitsumkalum Summer'</v>
      </c>
      <c r="F174" s="22" t="str">
        <f t="shared" si="18"/>
        <v>NTH.KLM</v>
      </c>
      <c r="G174" t="s">
        <v>119</v>
      </c>
      <c r="H174" t="s">
        <v>120</v>
      </c>
      <c r="I174" t="s">
        <v>154</v>
      </c>
      <c r="J174">
        <v>1991</v>
      </c>
      <c r="K174">
        <v>1992</v>
      </c>
      <c r="L174" s="8">
        <v>3</v>
      </c>
      <c r="M174" s="8">
        <v>6</v>
      </c>
      <c r="N174" s="8" t="s">
        <v>33</v>
      </c>
      <c r="O174" s="8">
        <v>6</v>
      </c>
      <c r="P174" s="8">
        <v>0</v>
      </c>
      <c r="Q174">
        <v>1.024975E-2</v>
      </c>
      <c r="R174">
        <v>0.21870039999999999</v>
      </c>
      <c r="S174">
        <v>0.322189</v>
      </c>
      <c r="T174">
        <v>0.47042659999999997</v>
      </c>
      <c r="U174" s="15" t="str">
        <f t="shared" si="19"/>
        <v>NTH1991</v>
      </c>
      <c r="V174">
        <f t="shared" si="20"/>
        <v>0.40331853304117171</v>
      </c>
      <c r="W174">
        <f t="shared" si="21"/>
        <v>0.39048264329373772</v>
      </c>
      <c r="Y174" s="15" t="str">
        <f t="shared" si="22"/>
        <v>FRL1996</v>
      </c>
      <c r="Z174" s="1" t="s">
        <v>40</v>
      </c>
      <c r="AA174">
        <v>1996</v>
      </c>
      <c r="AB174" t="s">
        <v>33</v>
      </c>
      <c r="AC174">
        <f t="shared" si="17"/>
        <v>0.27184746265545195</v>
      </c>
      <c r="AD174">
        <f t="shared" si="23"/>
        <v>0.22855210864062905</v>
      </c>
      <c r="AE174" s="5">
        <v>16333</v>
      </c>
      <c r="AF174" s="5">
        <v>42274</v>
      </c>
      <c r="AG174" s="5">
        <v>26759</v>
      </c>
      <c r="AH174" s="5">
        <v>147</v>
      </c>
      <c r="AI174" s="5"/>
      <c r="AJ174" s="5">
        <v>0</v>
      </c>
      <c r="AK174" s="5">
        <v>0</v>
      </c>
      <c r="AL174" s="5">
        <v>217</v>
      </c>
      <c r="AM174" s="5">
        <v>3</v>
      </c>
      <c r="AN174" s="5"/>
      <c r="AO174" s="5">
        <v>2191</v>
      </c>
      <c r="AP174" s="5">
        <v>13109</v>
      </c>
      <c r="AQ174" s="5">
        <v>666</v>
      </c>
      <c r="AR174" s="5">
        <v>13</v>
      </c>
      <c r="AS174" s="5"/>
      <c r="AT174" s="5">
        <v>36272</v>
      </c>
      <c r="AU174" s="5">
        <v>115695</v>
      </c>
      <c r="AV174" s="5">
        <v>102820</v>
      </c>
      <c r="AW174" s="5">
        <v>17652</v>
      </c>
      <c r="AX174" s="5"/>
      <c r="AY174" s="5">
        <v>85513</v>
      </c>
      <c r="AZ174" s="5">
        <v>220</v>
      </c>
      <c r="BA174" s="5">
        <v>15979</v>
      </c>
      <c r="BB174" s="5">
        <v>272439</v>
      </c>
      <c r="BF174" t="s">
        <v>147</v>
      </c>
      <c r="BG174" t="s">
        <v>40</v>
      </c>
      <c r="BH174" t="s">
        <v>453</v>
      </c>
      <c r="BI174" t="s">
        <v>454</v>
      </c>
      <c r="BJ174" t="s">
        <v>119</v>
      </c>
      <c r="BK174" t="s">
        <v>127</v>
      </c>
      <c r="BL174" t="s">
        <v>133</v>
      </c>
      <c r="BM174">
        <v>1987</v>
      </c>
      <c r="BN174">
        <v>1988</v>
      </c>
      <c r="BO174">
        <v>2</v>
      </c>
      <c r="BP174">
        <v>5</v>
      </c>
      <c r="BQ174" t="s">
        <v>33</v>
      </c>
      <c r="BR174">
        <v>5</v>
      </c>
      <c r="BS174">
        <v>0</v>
      </c>
      <c r="BT174">
        <v>2.565067E-2</v>
      </c>
      <c r="BU174">
        <v>0.75889030000000002</v>
      </c>
      <c r="BV174">
        <v>0.1426191</v>
      </c>
      <c r="BW174">
        <v>0.79327709999999996</v>
      </c>
      <c r="BX174" t="s">
        <v>385</v>
      </c>
      <c r="BY174">
        <v>0.61880434455576616</v>
      </c>
      <c r="BZ174">
        <v>0.59614887023497909</v>
      </c>
    </row>
    <row r="175" spans="1:78" x14ac:dyDescent="0.25">
      <c r="A175" s="23" t="s">
        <v>153</v>
      </c>
      <c r="C175" t="s">
        <v>152</v>
      </c>
      <c r="D175" s="15" t="str">
        <f>VLOOKUP(C175,xWalk!C$3:D$55,2)</f>
        <v>NTH</v>
      </c>
      <c r="E175" s="22" t="str">
        <f t="shared" si="16"/>
        <v>'Kitsumkalum Summer'</v>
      </c>
      <c r="F175" s="22" t="str">
        <f t="shared" si="18"/>
        <v>NTH.KLM</v>
      </c>
      <c r="G175" t="s">
        <v>119</v>
      </c>
      <c r="H175" t="s">
        <v>120</v>
      </c>
      <c r="I175" t="s">
        <v>154</v>
      </c>
      <c r="J175">
        <v>1992</v>
      </c>
      <c r="K175">
        <v>1993</v>
      </c>
      <c r="L175" s="8">
        <v>3</v>
      </c>
      <c r="M175" s="8">
        <v>6</v>
      </c>
      <c r="N175" s="8" t="s">
        <v>33</v>
      </c>
      <c r="O175" s="8">
        <v>6</v>
      </c>
      <c r="P175" s="8">
        <v>0</v>
      </c>
      <c r="Q175">
        <v>9.7177500000000007E-3</v>
      </c>
      <c r="R175">
        <v>0.25152150000000001</v>
      </c>
      <c r="S175">
        <v>0.15737760000000001</v>
      </c>
      <c r="T175">
        <v>0.36931530000000001</v>
      </c>
      <c r="U175" s="15" t="str">
        <f t="shared" si="19"/>
        <v>NTH1992</v>
      </c>
      <c r="V175">
        <f t="shared" si="20"/>
        <v>0.38545549538325513</v>
      </c>
      <c r="W175">
        <f t="shared" si="21"/>
        <v>0.37651672711805939</v>
      </c>
      <c r="Y175" s="15" t="str">
        <f t="shared" si="22"/>
        <v>FRL1997</v>
      </c>
      <c r="Z175" s="1" t="s">
        <v>40</v>
      </c>
      <c r="AA175">
        <v>1997</v>
      </c>
      <c r="AB175" t="s">
        <v>33</v>
      </c>
      <c r="AC175">
        <f t="shared" si="17"/>
        <v>0.32203333646403653</v>
      </c>
      <c r="AD175">
        <f t="shared" si="23"/>
        <v>0.29276310337397721</v>
      </c>
      <c r="AE175" s="5">
        <v>9456</v>
      </c>
      <c r="AF175" s="5">
        <v>21984</v>
      </c>
      <c r="AG175" s="5">
        <v>21466</v>
      </c>
      <c r="AH175" s="5">
        <v>85</v>
      </c>
      <c r="AI175" s="5"/>
      <c r="AJ175" s="5">
        <v>0</v>
      </c>
      <c r="AK175" s="5">
        <v>0</v>
      </c>
      <c r="AL175" s="5">
        <v>658</v>
      </c>
      <c r="AM175" s="5">
        <v>4</v>
      </c>
      <c r="AN175" s="5"/>
      <c r="AO175" s="5">
        <v>1017</v>
      </c>
      <c r="AP175" s="5">
        <v>3426</v>
      </c>
      <c r="AQ175" s="5">
        <v>182</v>
      </c>
      <c r="AR175" s="5">
        <v>11</v>
      </c>
      <c r="AS175" s="5"/>
      <c r="AT175" s="5">
        <v>6841</v>
      </c>
      <c r="AU175" s="5">
        <v>28563</v>
      </c>
      <c r="AV175" s="5">
        <v>80473</v>
      </c>
      <c r="AW175" s="5">
        <v>6837</v>
      </c>
      <c r="AX175" s="5"/>
      <c r="AY175" s="5">
        <v>52991</v>
      </c>
      <c r="AZ175" s="5">
        <v>662</v>
      </c>
      <c r="BA175" s="5">
        <v>4636</v>
      </c>
      <c r="BB175" s="5">
        <v>122714</v>
      </c>
      <c r="BF175" t="s">
        <v>147</v>
      </c>
      <c r="BG175" t="s">
        <v>40</v>
      </c>
      <c r="BH175" t="s">
        <v>453</v>
      </c>
      <c r="BI175" t="s">
        <v>454</v>
      </c>
      <c r="BJ175" t="s">
        <v>119</v>
      </c>
      <c r="BK175" t="s">
        <v>127</v>
      </c>
      <c r="BL175" t="s">
        <v>133</v>
      </c>
      <c r="BM175">
        <v>1988</v>
      </c>
      <c r="BN175">
        <v>1989</v>
      </c>
      <c r="BO175">
        <v>2</v>
      </c>
      <c r="BP175">
        <v>5</v>
      </c>
      <c r="BQ175" t="s">
        <v>33</v>
      </c>
      <c r="BR175">
        <v>5</v>
      </c>
      <c r="BS175">
        <v>0</v>
      </c>
      <c r="BT175">
        <v>0.107334</v>
      </c>
      <c r="BU175">
        <v>0.67601869999999997</v>
      </c>
      <c r="BV175">
        <v>7.0319199999999998E-2</v>
      </c>
      <c r="BW175">
        <v>0.6988008</v>
      </c>
      <c r="BX175" t="s">
        <v>386</v>
      </c>
      <c r="BY175">
        <v>0.59656324662439253</v>
      </c>
      <c r="BZ175">
        <v>0.57248038193606854</v>
      </c>
    </row>
    <row r="176" spans="1:78" x14ac:dyDescent="0.25">
      <c r="A176" s="23" t="s">
        <v>153</v>
      </c>
      <c r="C176" t="s">
        <v>152</v>
      </c>
      <c r="D176" s="15" t="str">
        <f>VLOOKUP(C176,xWalk!C$3:D$55,2)</f>
        <v>NTH</v>
      </c>
      <c r="E176" s="22" t="str">
        <f t="shared" si="16"/>
        <v>'Kitsumkalum Summer'</v>
      </c>
      <c r="F176" s="22" t="str">
        <f t="shared" si="18"/>
        <v>NTH.KLM</v>
      </c>
      <c r="G176" t="s">
        <v>119</v>
      </c>
      <c r="H176" t="s">
        <v>120</v>
      </c>
      <c r="I176" t="s">
        <v>154</v>
      </c>
      <c r="J176">
        <v>1993</v>
      </c>
      <c r="K176">
        <v>1994</v>
      </c>
      <c r="L176" s="8">
        <v>3</v>
      </c>
      <c r="M176" s="8">
        <v>6</v>
      </c>
      <c r="N176" s="8" t="s">
        <v>33</v>
      </c>
      <c r="O176" s="8">
        <v>6</v>
      </c>
      <c r="P176" s="8">
        <v>0</v>
      </c>
      <c r="Q176">
        <v>6.8841700000000002E-3</v>
      </c>
      <c r="R176">
        <v>0.26037139999999998</v>
      </c>
      <c r="S176">
        <v>0.1115265</v>
      </c>
      <c r="T176">
        <v>0.34285959999999999</v>
      </c>
      <c r="U176" s="15" t="str">
        <f t="shared" si="19"/>
        <v>NTH1993</v>
      </c>
      <c r="V176">
        <f t="shared" si="20"/>
        <v>0.33417398205631271</v>
      </c>
      <c r="W176">
        <f t="shared" si="21"/>
        <v>0.32571377925316553</v>
      </c>
      <c r="Y176" s="15" t="str">
        <f t="shared" si="22"/>
        <v>FRL1998</v>
      </c>
      <c r="Z176" s="1" t="s">
        <v>40</v>
      </c>
      <c r="AA176">
        <v>1998</v>
      </c>
      <c r="AB176" t="s">
        <v>33</v>
      </c>
      <c r="AC176">
        <f t="shared" si="17"/>
        <v>0.28527202527202528</v>
      </c>
      <c r="AD176">
        <f t="shared" si="23"/>
        <v>0.25172692172692174</v>
      </c>
      <c r="AE176" s="5">
        <v>11286</v>
      </c>
      <c r="AF176" s="5">
        <v>33135</v>
      </c>
      <c r="AG176" s="5">
        <v>27158</v>
      </c>
      <c r="AH176" s="5">
        <v>138</v>
      </c>
      <c r="AI176" s="5"/>
      <c r="AJ176" s="5">
        <v>0</v>
      </c>
      <c r="AK176" s="5">
        <v>0</v>
      </c>
      <c r="AL176" s="5">
        <v>454</v>
      </c>
      <c r="AM176" s="5">
        <v>2</v>
      </c>
      <c r="AN176" s="5"/>
      <c r="AO176" s="5">
        <v>5794</v>
      </c>
      <c r="AP176" s="5">
        <v>2909</v>
      </c>
      <c r="AQ176" s="5">
        <v>386</v>
      </c>
      <c r="AR176" s="5">
        <v>12</v>
      </c>
      <c r="AS176" s="5"/>
      <c r="AT176" s="5">
        <v>36980</v>
      </c>
      <c r="AU176" s="5">
        <v>74836</v>
      </c>
      <c r="AV176" s="5">
        <v>77546</v>
      </c>
      <c r="AW176" s="5">
        <v>14264</v>
      </c>
      <c r="AX176" s="5"/>
      <c r="AY176" s="5">
        <v>71717</v>
      </c>
      <c r="AZ176" s="5">
        <v>456</v>
      </c>
      <c r="BA176" s="5">
        <v>9101</v>
      </c>
      <c r="BB176" s="5">
        <v>203626</v>
      </c>
      <c r="BF176" t="s">
        <v>147</v>
      </c>
      <c r="BG176" t="s">
        <v>40</v>
      </c>
      <c r="BH176" t="s">
        <v>453</v>
      </c>
      <c r="BI176" t="s">
        <v>454</v>
      </c>
      <c r="BJ176" t="s">
        <v>119</v>
      </c>
      <c r="BK176" t="s">
        <v>127</v>
      </c>
      <c r="BL176" t="s">
        <v>133</v>
      </c>
      <c r="BM176">
        <v>1989</v>
      </c>
      <c r="BN176">
        <v>1990</v>
      </c>
      <c r="BO176">
        <v>2</v>
      </c>
      <c r="BP176">
        <v>5</v>
      </c>
      <c r="BQ176" t="s">
        <v>33</v>
      </c>
      <c r="BR176">
        <v>5</v>
      </c>
      <c r="BS176">
        <v>0</v>
      </c>
      <c r="BT176">
        <v>6.9102979999999994E-2</v>
      </c>
      <c r="BU176">
        <v>0.6491015</v>
      </c>
      <c r="BV176">
        <v>6.1294290000000001E-2</v>
      </c>
      <c r="BW176">
        <v>0.67060960000000003</v>
      </c>
      <c r="BX176" t="s">
        <v>387</v>
      </c>
      <c r="BY176">
        <v>0.62239785477383391</v>
      </c>
      <c r="BZ176">
        <v>0.59112054412315507</v>
      </c>
    </row>
    <row r="177" spans="1:78" x14ac:dyDescent="0.25">
      <c r="A177" s="23" t="s">
        <v>153</v>
      </c>
      <c r="C177" t="s">
        <v>152</v>
      </c>
      <c r="D177" s="15" t="str">
        <f>VLOOKUP(C177,xWalk!C$3:D$55,2)</f>
        <v>NTH</v>
      </c>
      <c r="E177" s="22" t="str">
        <f t="shared" si="16"/>
        <v>'Kitsumkalum Summer'</v>
      </c>
      <c r="F177" s="22" t="str">
        <f t="shared" si="18"/>
        <v>NTH.KLM</v>
      </c>
      <c r="G177" t="s">
        <v>119</v>
      </c>
      <c r="H177" t="s">
        <v>120</v>
      </c>
      <c r="I177" t="s">
        <v>154</v>
      </c>
      <c r="J177">
        <v>1994</v>
      </c>
      <c r="K177">
        <v>1995</v>
      </c>
      <c r="L177" s="8">
        <v>3</v>
      </c>
      <c r="M177" s="8">
        <v>6</v>
      </c>
      <c r="N177" s="8" t="s">
        <v>33</v>
      </c>
      <c r="O177" s="8">
        <v>6</v>
      </c>
      <c r="P177" s="8">
        <v>0</v>
      </c>
      <c r="Q177">
        <v>1.069146E-2</v>
      </c>
      <c r="R177">
        <v>0.29153899999999999</v>
      </c>
      <c r="S177">
        <v>4.3599800000000001E-2</v>
      </c>
      <c r="T177">
        <v>0.32242769999999998</v>
      </c>
      <c r="U177" s="15" t="str">
        <f t="shared" si="19"/>
        <v>NTH1994</v>
      </c>
      <c r="V177">
        <f t="shared" si="20"/>
        <v>0.44129094729380791</v>
      </c>
      <c r="W177">
        <f t="shared" si="21"/>
        <v>0.43334198268442103</v>
      </c>
      <c r="Y177" s="15" t="str">
        <f t="shared" si="22"/>
        <v>FRL1999</v>
      </c>
      <c r="Z177" s="1" t="s">
        <v>40</v>
      </c>
      <c r="AA177">
        <v>1999</v>
      </c>
      <c r="AB177" t="s">
        <v>33</v>
      </c>
      <c r="AC177">
        <f t="shared" si="17"/>
        <v>0.31214503244183112</v>
      </c>
      <c r="AD177">
        <f t="shared" si="23"/>
        <v>0.29255376148945511</v>
      </c>
      <c r="AE177" s="5">
        <v>26626</v>
      </c>
      <c r="AF177" s="5">
        <v>81449</v>
      </c>
      <c r="AG177" s="5">
        <v>60831</v>
      </c>
      <c r="AH177" s="5">
        <v>358</v>
      </c>
      <c r="AI177" s="5"/>
      <c r="AJ177" s="5">
        <v>0</v>
      </c>
      <c r="AK177" s="5">
        <v>0</v>
      </c>
      <c r="AL177" s="5">
        <v>561</v>
      </c>
      <c r="AM177" s="5">
        <v>3</v>
      </c>
      <c r="AN177" s="5"/>
      <c r="AO177" s="5">
        <v>3335</v>
      </c>
      <c r="AP177" s="5">
        <v>6832</v>
      </c>
      <c r="AQ177" s="5">
        <v>529</v>
      </c>
      <c r="AR177" s="5">
        <v>75</v>
      </c>
      <c r="AS177" s="5"/>
      <c r="AT177" s="5">
        <v>65533</v>
      </c>
      <c r="AU177" s="5">
        <v>76229</v>
      </c>
      <c r="AV177" s="5">
        <v>225670</v>
      </c>
      <c r="AW177" s="5">
        <v>30543</v>
      </c>
      <c r="AX177" s="5"/>
      <c r="AY177" s="5">
        <v>169264</v>
      </c>
      <c r="AZ177" s="5">
        <v>564</v>
      </c>
      <c r="BA177" s="5">
        <v>10771</v>
      </c>
      <c r="BB177" s="5">
        <v>397975</v>
      </c>
      <c r="BF177" t="s">
        <v>147</v>
      </c>
      <c r="BG177" t="s">
        <v>40</v>
      </c>
      <c r="BH177" t="s">
        <v>453</v>
      </c>
      <c r="BI177" t="s">
        <v>454</v>
      </c>
      <c r="BJ177" t="s">
        <v>119</v>
      </c>
      <c r="BK177" t="s">
        <v>127</v>
      </c>
      <c r="BL177" t="s">
        <v>133</v>
      </c>
      <c r="BM177">
        <v>1990</v>
      </c>
      <c r="BN177">
        <v>1991</v>
      </c>
      <c r="BO177">
        <v>2</v>
      </c>
      <c r="BP177">
        <v>5</v>
      </c>
      <c r="BQ177" t="s">
        <v>33</v>
      </c>
      <c r="BR177">
        <v>5</v>
      </c>
      <c r="BS177">
        <v>0</v>
      </c>
      <c r="BT177">
        <v>2.3947179999999998E-2</v>
      </c>
      <c r="BU177">
        <v>0.6467714</v>
      </c>
      <c r="BV177">
        <v>6.7552989999999993E-2</v>
      </c>
      <c r="BW177">
        <v>0.67063300000000003</v>
      </c>
      <c r="BX177" t="s">
        <v>388</v>
      </c>
      <c r="BY177">
        <v>0.57212427386058662</v>
      </c>
      <c r="BZ177">
        <v>0.54844898494339389</v>
      </c>
    </row>
    <row r="178" spans="1:78" x14ac:dyDescent="0.25">
      <c r="A178" s="23" t="s">
        <v>153</v>
      </c>
      <c r="C178" t="s">
        <v>152</v>
      </c>
      <c r="D178" s="15" t="str">
        <f>VLOOKUP(C178,xWalk!C$3:D$55,2)</f>
        <v>NTH</v>
      </c>
      <c r="E178" s="22" t="str">
        <f t="shared" si="16"/>
        <v>'Kitsumkalum Summer'</v>
      </c>
      <c r="F178" s="22" t="str">
        <f t="shared" si="18"/>
        <v>NTH.KLM</v>
      </c>
      <c r="G178" t="s">
        <v>119</v>
      </c>
      <c r="H178" t="s">
        <v>120</v>
      </c>
      <c r="I178" t="s">
        <v>154</v>
      </c>
      <c r="J178">
        <v>1995</v>
      </c>
      <c r="K178">
        <v>1996</v>
      </c>
      <c r="L178" s="8">
        <v>3</v>
      </c>
      <c r="M178" s="8">
        <v>6</v>
      </c>
      <c r="N178" s="8" t="s">
        <v>33</v>
      </c>
      <c r="O178" s="8">
        <v>6</v>
      </c>
      <c r="P178" s="8">
        <v>0</v>
      </c>
      <c r="Q178">
        <v>5.1601199999999998E-3</v>
      </c>
      <c r="R178">
        <v>0.3199283</v>
      </c>
      <c r="S178">
        <v>0.12530540000000001</v>
      </c>
      <c r="T178">
        <v>0.40514489999999997</v>
      </c>
      <c r="U178" s="15" t="str">
        <f t="shared" si="19"/>
        <v>NTH1995</v>
      </c>
      <c r="V178">
        <f t="shared" si="20"/>
        <v>0.41132713200312432</v>
      </c>
      <c r="W178">
        <f t="shared" si="21"/>
        <v>0.40049989348860326</v>
      </c>
      <c r="Y178" s="15" t="str">
        <f t="shared" si="22"/>
        <v>FRL2000</v>
      </c>
      <c r="Z178" s="1" t="s">
        <v>40</v>
      </c>
      <c r="AA178">
        <v>2000</v>
      </c>
      <c r="AB178" t="s">
        <v>33</v>
      </c>
      <c r="AC178">
        <f t="shared" si="17"/>
        <v>0.35855655131324166</v>
      </c>
      <c r="AD178">
        <f t="shared" si="23"/>
        <v>0.33774080234347847</v>
      </c>
      <c r="AE178" s="5">
        <v>17022</v>
      </c>
      <c r="AF178" s="5">
        <v>43787</v>
      </c>
      <c r="AG178" s="5">
        <v>47650</v>
      </c>
      <c r="AH178" s="5">
        <v>380</v>
      </c>
      <c r="AI178" s="5"/>
      <c r="AJ178" s="5">
        <v>0</v>
      </c>
      <c r="AK178" s="5">
        <v>0</v>
      </c>
      <c r="AL178" s="5">
        <v>364</v>
      </c>
      <c r="AM178" s="5">
        <v>2</v>
      </c>
      <c r="AN178" s="5"/>
      <c r="AO178" s="5">
        <v>3957</v>
      </c>
      <c r="AP178" s="5">
        <v>1418</v>
      </c>
      <c r="AQ178" s="5">
        <v>861</v>
      </c>
      <c r="AR178" s="5">
        <v>106</v>
      </c>
      <c r="AS178" s="5"/>
      <c r="AT178" s="5">
        <v>33459</v>
      </c>
      <c r="AU178" s="5">
        <v>34818</v>
      </c>
      <c r="AV178" s="5">
        <v>113194</v>
      </c>
      <c r="AW178" s="5">
        <v>25238</v>
      </c>
      <c r="AX178" s="5"/>
      <c r="AY178" s="5">
        <v>108839</v>
      </c>
      <c r="AZ178" s="5">
        <v>366</v>
      </c>
      <c r="BA178" s="5">
        <v>6342</v>
      </c>
      <c r="BB178" s="5">
        <v>206709</v>
      </c>
      <c r="BF178" t="s">
        <v>147</v>
      </c>
      <c r="BG178" t="s">
        <v>40</v>
      </c>
      <c r="BH178" t="s">
        <v>453</v>
      </c>
      <c r="BI178" t="s">
        <v>454</v>
      </c>
      <c r="BJ178" t="s">
        <v>119</v>
      </c>
      <c r="BK178" t="s">
        <v>127</v>
      </c>
      <c r="BL178" t="s">
        <v>133</v>
      </c>
      <c r="BM178">
        <v>1991</v>
      </c>
      <c r="BN178">
        <v>1992</v>
      </c>
      <c r="BO178">
        <v>2</v>
      </c>
      <c r="BP178">
        <v>5</v>
      </c>
      <c r="BQ178" t="s">
        <v>33</v>
      </c>
      <c r="BR178">
        <v>5</v>
      </c>
      <c r="BS178">
        <v>0</v>
      </c>
      <c r="BT178">
        <v>3.5997999999999998E-3</v>
      </c>
      <c r="BU178">
        <v>0.79343090000000005</v>
      </c>
      <c r="BV178">
        <v>0.14996000000000001</v>
      </c>
      <c r="BW178">
        <v>0.82440789999999997</v>
      </c>
      <c r="BX178" t="s">
        <v>389</v>
      </c>
      <c r="BY178">
        <v>0.47542378768931498</v>
      </c>
      <c r="BZ178">
        <v>0.4425455050715576</v>
      </c>
    </row>
    <row r="179" spans="1:78" x14ac:dyDescent="0.25">
      <c r="A179" s="23" t="s">
        <v>153</v>
      </c>
      <c r="C179" t="s">
        <v>152</v>
      </c>
      <c r="D179" s="15" t="str">
        <f>VLOOKUP(C179,xWalk!C$3:D$55,2)</f>
        <v>NTH</v>
      </c>
      <c r="E179" s="22" t="str">
        <f t="shared" si="16"/>
        <v>'Kitsumkalum Summer'</v>
      </c>
      <c r="F179" s="22" t="str">
        <f t="shared" si="18"/>
        <v>NTH.KLM</v>
      </c>
      <c r="G179" t="s">
        <v>119</v>
      </c>
      <c r="H179" t="s">
        <v>120</v>
      </c>
      <c r="I179" t="s">
        <v>154</v>
      </c>
      <c r="J179">
        <v>1996</v>
      </c>
      <c r="K179">
        <v>1997</v>
      </c>
      <c r="L179" s="8">
        <v>3</v>
      </c>
      <c r="M179" s="8">
        <v>6</v>
      </c>
      <c r="N179" s="8" t="s">
        <v>33</v>
      </c>
      <c r="O179" s="8">
        <v>6</v>
      </c>
      <c r="P179" s="8">
        <v>0</v>
      </c>
      <c r="Q179">
        <v>9.9008900000000007E-3</v>
      </c>
      <c r="R179">
        <v>0.26060749999999999</v>
      </c>
      <c r="S179">
        <v>0.2425746</v>
      </c>
      <c r="T179">
        <v>0.4399653</v>
      </c>
      <c r="U179" s="15" t="str">
        <f t="shared" si="19"/>
        <v>NTH1996</v>
      </c>
      <c r="V179">
        <f t="shared" si="20"/>
        <v>0.38349007026265047</v>
      </c>
      <c r="W179">
        <f t="shared" si="21"/>
        <v>0.37033961660372361</v>
      </c>
      <c r="Y179" s="15" t="str">
        <f t="shared" si="22"/>
        <v>FRL2001</v>
      </c>
      <c r="Z179" s="1" t="s">
        <v>40</v>
      </c>
      <c r="AA179">
        <v>2001</v>
      </c>
      <c r="AB179" t="s">
        <v>33</v>
      </c>
      <c r="AC179">
        <f t="shared" si="17"/>
        <v>0.38332392262576953</v>
      </c>
      <c r="AD179">
        <f t="shared" si="23"/>
        <v>0.34136734545189612</v>
      </c>
      <c r="AE179" s="5">
        <v>10325</v>
      </c>
      <c r="AF179" s="5">
        <v>38737</v>
      </c>
      <c r="AG179" s="5">
        <v>25861</v>
      </c>
      <c r="AH179" s="5">
        <v>44</v>
      </c>
      <c r="AI179" s="5"/>
      <c r="AJ179" s="5">
        <v>0</v>
      </c>
      <c r="AK179" s="5">
        <v>0</v>
      </c>
      <c r="AL179" s="5">
        <v>168</v>
      </c>
      <c r="AM179" s="5">
        <v>2</v>
      </c>
      <c r="AN179" s="5"/>
      <c r="AO179" s="5">
        <v>403</v>
      </c>
      <c r="AP179" s="5">
        <v>7584</v>
      </c>
      <c r="AQ179" s="5">
        <v>1038</v>
      </c>
      <c r="AR179" s="5">
        <v>19</v>
      </c>
      <c r="AS179" s="5"/>
      <c r="AT179" s="5">
        <v>7468</v>
      </c>
      <c r="AU179" s="5">
        <v>52726</v>
      </c>
      <c r="AV179" s="5">
        <v>71047</v>
      </c>
      <c r="AW179" s="5">
        <v>4186</v>
      </c>
      <c r="AX179" s="5"/>
      <c r="AY179" s="5">
        <v>74967</v>
      </c>
      <c r="AZ179" s="5">
        <v>170</v>
      </c>
      <c r="BA179" s="5">
        <v>9044</v>
      </c>
      <c r="BB179" s="5">
        <v>135427</v>
      </c>
      <c r="BF179" t="s">
        <v>147</v>
      </c>
      <c r="BG179" t="s">
        <v>40</v>
      </c>
      <c r="BH179" t="s">
        <v>453</v>
      </c>
      <c r="BI179" t="s">
        <v>454</v>
      </c>
      <c r="BJ179" t="s">
        <v>119</v>
      </c>
      <c r="BK179" t="s">
        <v>127</v>
      </c>
      <c r="BL179" t="s">
        <v>133</v>
      </c>
      <c r="BM179">
        <v>1992</v>
      </c>
      <c r="BN179">
        <v>1993</v>
      </c>
      <c r="BO179">
        <v>2</v>
      </c>
      <c r="BP179">
        <v>5</v>
      </c>
      <c r="BQ179" t="s">
        <v>33</v>
      </c>
      <c r="BR179">
        <v>5</v>
      </c>
      <c r="BS179">
        <v>0</v>
      </c>
      <c r="BT179">
        <v>7.2221400000000002E-3</v>
      </c>
      <c r="BU179">
        <v>0.40171469999999998</v>
      </c>
      <c r="BV179">
        <v>8.9614369999999999E-2</v>
      </c>
      <c r="BW179">
        <v>0.4553297</v>
      </c>
      <c r="BX179" t="s">
        <v>390</v>
      </c>
      <c r="BY179">
        <v>0.43879602905261822</v>
      </c>
      <c r="BZ179">
        <v>0.37925719179168382</v>
      </c>
    </row>
    <row r="180" spans="1:78" x14ac:dyDescent="0.25">
      <c r="A180" s="23" t="s">
        <v>153</v>
      </c>
      <c r="C180" t="s">
        <v>152</v>
      </c>
      <c r="D180" s="15" t="str">
        <f>VLOOKUP(C180,xWalk!C$3:D$55,2)</f>
        <v>NTH</v>
      </c>
      <c r="E180" s="22" t="str">
        <f t="shared" si="16"/>
        <v>'Kitsumkalum Summer'</v>
      </c>
      <c r="F180" s="22" t="str">
        <f t="shared" si="18"/>
        <v>NTH.KLM</v>
      </c>
      <c r="G180" t="s">
        <v>119</v>
      </c>
      <c r="H180" t="s">
        <v>120</v>
      </c>
      <c r="I180" t="s">
        <v>154</v>
      </c>
      <c r="J180">
        <v>1997</v>
      </c>
      <c r="K180">
        <v>1998</v>
      </c>
      <c r="L180" s="8">
        <v>3</v>
      </c>
      <c r="M180" s="8">
        <v>6</v>
      </c>
      <c r="N180" s="8" t="s">
        <v>33</v>
      </c>
      <c r="O180" s="8">
        <v>6</v>
      </c>
      <c r="P180" s="8">
        <v>0</v>
      </c>
      <c r="Q180">
        <v>1.721439E-2</v>
      </c>
      <c r="R180">
        <v>0.34251110000000001</v>
      </c>
      <c r="S180">
        <v>0.16631480000000001</v>
      </c>
      <c r="T180">
        <v>0.45186120000000002</v>
      </c>
      <c r="U180" s="15" t="str">
        <f t="shared" si="19"/>
        <v>NTH1997</v>
      </c>
      <c r="V180">
        <f t="shared" si="20"/>
        <v>0.37089709350086975</v>
      </c>
      <c r="W180">
        <f t="shared" si="21"/>
        <v>0.36261561640464163</v>
      </c>
      <c r="Y180" s="15" t="str">
        <f t="shared" si="22"/>
        <v>FRL2002</v>
      </c>
      <c r="Z180" s="1" t="s">
        <v>40</v>
      </c>
      <c r="AA180">
        <v>2002</v>
      </c>
      <c r="AB180" t="s">
        <v>33</v>
      </c>
      <c r="AC180">
        <f t="shared" si="17"/>
        <v>0.39636488703105982</v>
      </c>
      <c r="AD180">
        <f t="shared" si="23"/>
        <v>0.31530239695221968</v>
      </c>
      <c r="AE180" s="5">
        <v>11250</v>
      </c>
      <c r="AF180" s="5">
        <v>31020</v>
      </c>
      <c r="AG180" s="5">
        <v>17293</v>
      </c>
      <c r="AH180" s="5">
        <v>26</v>
      </c>
      <c r="AI180" s="5"/>
      <c r="AJ180" s="5">
        <v>0</v>
      </c>
      <c r="AK180" s="5">
        <v>0</v>
      </c>
      <c r="AL180" s="5">
        <v>283</v>
      </c>
      <c r="AM180" s="5">
        <v>0</v>
      </c>
      <c r="AN180" s="5"/>
      <c r="AO180" s="5">
        <v>4909</v>
      </c>
      <c r="AP180" s="5">
        <v>9232</v>
      </c>
      <c r="AQ180" s="5">
        <v>892</v>
      </c>
      <c r="AR180" s="5">
        <v>4</v>
      </c>
      <c r="AS180" s="5"/>
      <c r="AT180" s="5">
        <v>25514</v>
      </c>
      <c r="AU180" s="5">
        <v>29358</v>
      </c>
      <c r="AV180" s="5">
        <v>56773</v>
      </c>
      <c r="AW180" s="5">
        <v>2436</v>
      </c>
      <c r="AX180" s="5"/>
      <c r="AY180" s="5">
        <v>59589</v>
      </c>
      <c r="AZ180" s="5">
        <v>283</v>
      </c>
      <c r="BA180" s="5">
        <v>15037</v>
      </c>
      <c r="BB180" s="5">
        <v>114081</v>
      </c>
      <c r="BF180" t="s">
        <v>147</v>
      </c>
      <c r="BG180" t="s">
        <v>40</v>
      </c>
      <c r="BH180" t="s">
        <v>453</v>
      </c>
      <c r="BI180" t="s">
        <v>454</v>
      </c>
      <c r="BJ180" t="s">
        <v>119</v>
      </c>
      <c r="BK180" t="s">
        <v>127</v>
      </c>
      <c r="BL180" t="s">
        <v>133</v>
      </c>
      <c r="BM180">
        <v>1993</v>
      </c>
      <c r="BN180">
        <v>1994</v>
      </c>
      <c r="BO180">
        <v>2</v>
      </c>
      <c r="BP180">
        <v>5</v>
      </c>
      <c r="BQ180" t="s">
        <v>33</v>
      </c>
      <c r="BR180">
        <v>5</v>
      </c>
      <c r="BS180">
        <v>0</v>
      </c>
      <c r="BT180">
        <v>2.1707600000000001E-2</v>
      </c>
      <c r="BU180">
        <v>0.41563499999999998</v>
      </c>
      <c r="BV180">
        <v>4.4499230000000001E-2</v>
      </c>
      <c r="BW180">
        <v>0.4416389</v>
      </c>
      <c r="BX180" t="s">
        <v>391</v>
      </c>
      <c r="BY180">
        <v>0.41605991015849847</v>
      </c>
      <c r="BZ180">
        <v>0.28616357799417275</v>
      </c>
    </row>
    <row r="181" spans="1:78" x14ac:dyDescent="0.25">
      <c r="A181" s="23" t="s">
        <v>153</v>
      </c>
      <c r="C181" t="s">
        <v>152</v>
      </c>
      <c r="D181" s="15" t="str">
        <f>VLOOKUP(C181,xWalk!C$3:D$55,2)</f>
        <v>NTH</v>
      </c>
      <c r="E181" s="22" t="str">
        <f t="shared" si="16"/>
        <v>'Kitsumkalum Summer'</v>
      </c>
      <c r="F181" s="22" t="str">
        <f t="shared" si="18"/>
        <v>NTH.KLM</v>
      </c>
      <c r="G181" t="s">
        <v>119</v>
      </c>
      <c r="H181" t="s">
        <v>120</v>
      </c>
      <c r="I181" t="s">
        <v>154</v>
      </c>
      <c r="J181">
        <v>1998</v>
      </c>
      <c r="K181">
        <v>1999</v>
      </c>
      <c r="L181" s="8">
        <v>3</v>
      </c>
      <c r="M181" s="8">
        <v>6</v>
      </c>
      <c r="N181" s="8" t="s">
        <v>33</v>
      </c>
      <c r="O181" s="8">
        <v>6</v>
      </c>
      <c r="P181" s="8">
        <v>0</v>
      </c>
      <c r="Q181">
        <v>1.208236E-2</v>
      </c>
      <c r="R181">
        <v>0.26012770000000002</v>
      </c>
      <c r="S181">
        <v>9.5919210000000005E-2</v>
      </c>
      <c r="T181">
        <v>0.33109569999999999</v>
      </c>
      <c r="U181" s="15" t="str">
        <f t="shared" si="19"/>
        <v>NTH1998</v>
      </c>
      <c r="V181">
        <f t="shared" si="20"/>
        <v>0.43781908587190593</v>
      </c>
      <c r="W181">
        <f t="shared" si="21"/>
        <v>0.4311893585617847</v>
      </c>
      <c r="Y181" s="15" t="str">
        <f t="shared" si="22"/>
        <v>FRL2003</v>
      </c>
      <c r="Z181" s="1" t="s">
        <v>40</v>
      </c>
      <c r="AA181">
        <v>2003</v>
      </c>
      <c r="AB181" t="s">
        <v>33</v>
      </c>
      <c r="AC181">
        <f t="shared" si="17"/>
        <v>0.42048137618657544</v>
      </c>
      <c r="AD181">
        <f t="shared" si="23"/>
        <v>0.28968402158724038</v>
      </c>
      <c r="AE181" s="5">
        <v>21097</v>
      </c>
      <c r="AF181" s="5">
        <v>47184</v>
      </c>
      <c r="AG181" s="5">
        <v>27867</v>
      </c>
      <c r="AH181" s="5">
        <v>41</v>
      </c>
      <c r="AI181" s="5"/>
      <c r="AJ181" s="5">
        <v>0</v>
      </c>
      <c r="AK181" s="5">
        <v>0</v>
      </c>
      <c r="AL181" s="5">
        <v>181</v>
      </c>
      <c r="AM181" s="5">
        <v>0</v>
      </c>
      <c r="AN181" s="5"/>
      <c r="AO181" s="5">
        <v>22415</v>
      </c>
      <c r="AP181" s="5">
        <v>20289</v>
      </c>
      <c r="AQ181" s="5">
        <v>533</v>
      </c>
      <c r="AR181" s="5">
        <v>13</v>
      </c>
      <c r="AS181" s="5"/>
      <c r="AT181" s="5">
        <v>51918</v>
      </c>
      <c r="AU181" s="5">
        <v>58790</v>
      </c>
      <c r="AV181" s="5">
        <v>78000</v>
      </c>
      <c r="AW181" s="5">
        <v>3720</v>
      </c>
      <c r="AX181" s="5"/>
      <c r="AY181" s="5">
        <v>96189</v>
      </c>
      <c r="AZ181" s="5">
        <v>181</v>
      </c>
      <c r="BA181" s="5">
        <v>43250</v>
      </c>
      <c r="BB181" s="5">
        <v>192428</v>
      </c>
      <c r="BF181" t="s">
        <v>147</v>
      </c>
      <c r="BG181" t="s">
        <v>40</v>
      </c>
      <c r="BH181" t="s">
        <v>453</v>
      </c>
      <c r="BI181" t="s">
        <v>454</v>
      </c>
      <c r="BJ181" t="s">
        <v>119</v>
      </c>
      <c r="BK181" t="s">
        <v>127</v>
      </c>
      <c r="BL181" t="s">
        <v>133</v>
      </c>
      <c r="BM181">
        <v>1994</v>
      </c>
      <c r="BN181">
        <v>1995</v>
      </c>
      <c r="BO181">
        <v>2</v>
      </c>
      <c r="BP181">
        <v>5</v>
      </c>
      <c r="BQ181" t="s">
        <v>33</v>
      </c>
      <c r="BR181">
        <v>5</v>
      </c>
      <c r="BS181">
        <v>0</v>
      </c>
      <c r="BT181">
        <v>3.3932850000000001E-2</v>
      </c>
      <c r="BU181">
        <v>0.34174149999999998</v>
      </c>
      <c r="BV181">
        <v>1.301184E-2</v>
      </c>
      <c r="BW181">
        <v>0.35030660000000002</v>
      </c>
      <c r="BX181" t="s">
        <v>392</v>
      </c>
      <c r="BY181">
        <v>0.3159582841401023</v>
      </c>
      <c r="BZ181">
        <v>0.22626024113627419</v>
      </c>
    </row>
    <row r="182" spans="1:78" x14ac:dyDescent="0.25">
      <c r="A182" s="23" t="s">
        <v>153</v>
      </c>
      <c r="C182" t="s">
        <v>152</v>
      </c>
      <c r="D182" s="15" t="str">
        <f>VLOOKUP(C182,xWalk!C$3:D$55,2)</f>
        <v>NTH</v>
      </c>
      <c r="E182" s="22" t="str">
        <f t="shared" si="16"/>
        <v>'Kitsumkalum Summer'</v>
      </c>
      <c r="F182" s="22" t="str">
        <f t="shared" si="18"/>
        <v>NTH.KLM</v>
      </c>
      <c r="G182" t="s">
        <v>119</v>
      </c>
      <c r="H182" t="s">
        <v>120</v>
      </c>
      <c r="I182" t="s">
        <v>154</v>
      </c>
      <c r="J182">
        <v>1999</v>
      </c>
      <c r="K182">
        <v>2000</v>
      </c>
      <c r="L182" s="8">
        <v>3</v>
      </c>
      <c r="M182" s="8">
        <v>6</v>
      </c>
      <c r="N182" s="8" t="s">
        <v>33</v>
      </c>
      <c r="O182" s="8">
        <v>6</v>
      </c>
      <c r="P182" s="8">
        <v>0</v>
      </c>
      <c r="Q182">
        <v>1.325927E-2</v>
      </c>
      <c r="R182">
        <v>0.31075419999999998</v>
      </c>
      <c r="S182">
        <v>0.1235911</v>
      </c>
      <c r="T182">
        <v>0.39593879999999998</v>
      </c>
      <c r="U182" s="15" t="str">
        <f t="shared" si="19"/>
        <v>NTH1999</v>
      </c>
      <c r="V182">
        <f t="shared" si="20"/>
        <v>0.47383643646158657</v>
      </c>
      <c r="W182">
        <f t="shared" si="21"/>
        <v>0.46638074843188065</v>
      </c>
      <c r="Y182" s="15" t="str">
        <f t="shared" si="22"/>
        <v>FRL2004</v>
      </c>
      <c r="Z182" s="1" t="s">
        <v>40</v>
      </c>
      <c r="AA182">
        <v>2004</v>
      </c>
      <c r="AB182" t="s">
        <v>33</v>
      </c>
      <c r="AC182">
        <f t="shared" si="17"/>
        <v>0.38556141723110721</v>
      </c>
      <c r="AD182">
        <f t="shared" si="23"/>
        <v>0.20453826823545074</v>
      </c>
      <c r="AE182" s="5">
        <v>7575</v>
      </c>
      <c r="AF182" s="5">
        <v>11666</v>
      </c>
      <c r="AG182" s="5">
        <v>5325</v>
      </c>
      <c r="AH182" s="5">
        <v>15</v>
      </c>
      <c r="AI182" s="5"/>
      <c r="AJ182" s="5">
        <v>0</v>
      </c>
      <c r="AK182" s="5">
        <v>0</v>
      </c>
      <c r="AL182" s="5">
        <v>37</v>
      </c>
      <c r="AM182" s="5">
        <v>1</v>
      </c>
      <c r="AN182" s="5"/>
      <c r="AO182" s="5">
        <v>19211</v>
      </c>
      <c r="AP182" s="5">
        <v>2332</v>
      </c>
      <c r="AQ182" s="5">
        <v>171</v>
      </c>
      <c r="AR182" s="5">
        <v>3</v>
      </c>
      <c r="AS182" s="5"/>
      <c r="AT182" s="5">
        <v>39879</v>
      </c>
      <c r="AU182" s="5">
        <v>18343</v>
      </c>
      <c r="AV182" s="5">
        <v>14150</v>
      </c>
      <c r="AW182" s="5">
        <v>1470</v>
      </c>
      <c r="AX182" s="5"/>
      <c r="AY182" s="5">
        <v>24581</v>
      </c>
      <c r="AZ182" s="5">
        <v>38</v>
      </c>
      <c r="BA182" s="5">
        <v>21717</v>
      </c>
      <c r="BB182" s="5">
        <v>73842</v>
      </c>
      <c r="BF182" t="s">
        <v>147</v>
      </c>
      <c r="BG182" t="s">
        <v>40</v>
      </c>
      <c r="BH182" t="s">
        <v>453</v>
      </c>
      <c r="BI182" t="s">
        <v>454</v>
      </c>
      <c r="BJ182" t="s">
        <v>119</v>
      </c>
      <c r="BK182" t="s">
        <v>127</v>
      </c>
      <c r="BL182" t="s">
        <v>133</v>
      </c>
      <c r="BM182">
        <v>1995</v>
      </c>
      <c r="BN182">
        <v>1996</v>
      </c>
      <c r="BO182">
        <v>2</v>
      </c>
      <c r="BP182">
        <v>5</v>
      </c>
      <c r="BQ182" t="s">
        <v>33</v>
      </c>
      <c r="BR182">
        <v>5</v>
      </c>
      <c r="BS182">
        <v>0</v>
      </c>
      <c r="BT182">
        <v>1.026964E-2</v>
      </c>
      <c r="BU182">
        <v>0.18385090000000001</v>
      </c>
      <c r="BV182">
        <v>2.791128E-2</v>
      </c>
      <c r="BW182">
        <v>0.2066307</v>
      </c>
      <c r="BX182" t="s">
        <v>393</v>
      </c>
      <c r="BY182">
        <v>0.27493976157156536</v>
      </c>
      <c r="BZ182">
        <v>0.2433632508759562</v>
      </c>
    </row>
    <row r="183" spans="1:78" x14ac:dyDescent="0.25">
      <c r="A183" s="23" t="s">
        <v>153</v>
      </c>
      <c r="C183" t="s">
        <v>152</v>
      </c>
      <c r="D183" s="15" t="str">
        <f>VLOOKUP(C183,xWalk!C$3:D$55,2)</f>
        <v>NTH</v>
      </c>
      <c r="E183" s="22" t="str">
        <f t="shared" si="16"/>
        <v>'Kitsumkalum Summer'</v>
      </c>
      <c r="F183" s="22" t="str">
        <f t="shared" si="18"/>
        <v>NTH.KLM</v>
      </c>
      <c r="G183" t="s">
        <v>119</v>
      </c>
      <c r="H183" t="s">
        <v>120</v>
      </c>
      <c r="I183" t="s">
        <v>154</v>
      </c>
      <c r="J183">
        <v>2000</v>
      </c>
      <c r="K183">
        <v>2001</v>
      </c>
      <c r="L183" s="8">
        <v>3</v>
      </c>
      <c r="M183" s="8">
        <v>6</v>
      </c>
      <c r="N183" s="8" t="s">
        <v>33</v>
      </c>
      <c r="O183" s="8">
        <v>6</v>
      </c>
      <c r="P183" s="8">
        <v>0</v>
      </c>
      <c r="Q183">
        <v>4.8610800000000003E-3</v>
      </c>
      <c r="R183">
        <v>0.278916</v>
      </c>
      <c r="S183">
        <v>6.5191570000000004E-2</v>
      </c>
      <c r="T183">
        <v>0.32592460000000001</v>
      </c>
      <c r="U183" s="15" t="str">
        <f t="shared" si="19"/>
        <v>NTH2000</v>
      </c>
      <c r="V183">
        <f t="shared" si="20"/>
        <v>0.53934201941843785</v>
      </c>
      <c r="W183">
        <f t="shared" si="21"/>
        <v>0.53442547135271135</v>
      </c>
      <c r="Y183" s="15" t="str">
        <f t="shared" si="22"/>
        <v>FRL2005</v>
      </c>
      <c r="Z183" s="1" t="s">
        <v>40</v>
      </c>
      <c r="AA183">
        <v>2005</v>
      </c>
      <c r="AB183" t="s">
        <v>33</v>
      </c>
      <c r="AC183">
        <f t="shared" si="17"/>
        <v>0.38050810150669562</v>
      </c>
      <c r="AD183">
        <f t="shared" si="23"/>
        <v>0.29279597835811355</v>
      </c>
      <c r="AE183" s="5">
        <v>23354</v>
      </c>
      <c r="AF183" s="5">
        <v>51995</v>
      </c>
      <c r="AG183" s="5">
        <v>27614</v>
      </c>
      <c r="AH183" s="5">
        <v>129</v>
      </c>
      <c r="AI183" s="5"/>
      <c r="AJ183" s="5">
        <v>0</v>
      </c>
      <c r="AK183" s="5">
        <v>0</v>
      </c>
      <c r="AL183" s="5">
        <v>259</v>
      </c>
      <c r="AM183" s="5">
        <v>5</v>
      </c>
      <c r="AN183" s="5"/>
      <c r="AO183" s="5">
        <v>9574</v>
      </c>
      <c r="AP183" s="5">
        <v>20451</v>
      </c>
      <c r="AQ183" s="5">
        <v>535</v>
      </c>
      <c r="AR183" s="5">
        <v>59</v>
      </c>
      <c r="AS183" s="5"/>
      <c r="AT183" s="5">
        <v>57707</v>
      </c>
      <c r="AU183" s="5">
        <v>82368</v>
      </c>
      <c r="AV183" s="5">
        <v>66763</v>
      </c>
      <c r="AW183" s="5">
        <v>11282</v>
      </c>
      <c r="AX183" s="5"/>
      <c r="AY183" s="5">
        <v>103092</v>
      </c>
      <c r="AZ183" s="5">
        <v>264</v>
      </c>
      <c r="BA183" s="5">
        <v>30619</v>
      </c>
      <c r="BB183" s="5">
        <v>218120</v>
      </c>
      <c r="BF183" t="s">
        <v>147</v>
      </c>
      <c r="BG183" t="s">
        <v>40</v>
      </c>
      <c r="BH183" t="s">
        <v>453</v>
      </c>
      <c r="BI183" t="s">
        <v>454</v>
      </c>
      <c r="BJ183" t="s">
        <v>119</v>
      </c>
      <c r="BK183" t="s">
        <v>127</v>
      </c>
      <c r="BL183" t="s">
        <v>133</v>
      </c>
      <c r="BM183">
        <v>1996</v>
      </c>
      <c r="BN183">
        <v>1997</v>
      </c>
      <c r="BO183">
        <v>2</v>
      </c>
      <c r="BP183">
        <v>5</v>
      </c>
      <c r="BQ183" t="s">
        <v>33</v>
      </c>
      <c r="BR183">
        <v>5</v>
      </c>
      <c r="BS183">
        <v>0</v>
      </c>
      <c r="BT183">
        <v>2.569784E-2</v>
      </c>
      <c r="BU183">
        <v>0.39093129999999998</v>
      </c>
      <c r="BV183">
        <v>2.6825500000000001E-3</v>
      </c>
      <c r="BW183">
        <v>0.3925652</v>
      </c>
      <c r="BX183" t="s">
        <v>394</v>
      </c>
      <c r="BY183">
        <v>0.27184746265545195</v>
      </c>
      <c r="BZ183">
        <v>0.22855210864062905</v>
      </c>
    </row>
    <row r="184" spans="1:78" x14ac:dyDescent="0.25">
      <c r="A184" s="23" t="s">
        <v>153</v>
      </c>
      <c r="C184" t="s">
        <v>152</v>
      </c>
      <c r="D184" s="15" t="str">
        <f>VLOOKUP(C184,xWalk!C$3:D$55,2)</f>
        <v>NTH</v>
      </c>
      <c r="E184" s="22" t="str">
        <f t="shared" si="16"/>
        <v>'Kitsumkalum Summer'</v>
      </c>
      <c r="F184" s="22" t="str">
        <f t="shared" si="18"/>
        <v>NTH.KLM</v>
      </c>
      <c r="G184" t="s">
        <v>119</v>
      </c>
      <c r="H184" t="s">
        <v>120</v>
      </c>
      <c r="I184" t="s">
        <v>154</v>
      </c>
      <c r="J184">
        <v>2001</v>
      </c>
      <c r="K184">
        <v>2002</v>
      </c>
      <c r="L184" s="8">
        <v>3</v>
      </c>
      <c r="M184" s="8">
        <v>6</v>
      </c>
      <c r="N184" s="8" t="s">
        <v>33</v>
      </c>
      <c r="O184" s="8">
        <v>6</v>
      </c>
      <c r="P184" s="8">
        <v>0</v>
      </c>
      <c r="Q184">
        <v>5.0199700000000003E-3</v>
      </c>
      <c r="R184">
        <v>0.2382695</v>
      </c>
      <c r="S184">
        <v>0.16276470000000001</v>
      </c>
      <c r="T184">
        <v>0.36225230000000003</v>
      </c>
      <c r="U184" s="15" t="str">
        <f t="shared" si="19"/>
        <v>NTH2001</v>
      </c>
      <c r="V184">
        <f t="shared" si="20"/>
        <v>0.62165272615995959</v>
      </c>
      <c r="W184">
        <f t="shared" si="21"/>
        <v>0.615845167241731</v>
      </c>
      <c r="Y184" s="15" t="str">
        <f t="shared" si="22"/>
        <v>FRL2006</v>
      </c>
      <c r="Z184" s="1" t="s">
        <v>40</v>
      </c>
      <c r="AA184">
        <v>2006</v>
      </c>
      <c r="AB184" t="s">
        <v>33</v>
      </c>
      <c r="AC184">
        <f t="shared" si="17"/>
        <v>0.36969576456552</v>
      </c>
      <c r="AD184">
        <f t="shared" si="23"/>
        <v>0.30465301252734139</v>
      </c>
      <c r="AE184" s="5">
        <v>2497</v>
      </c>
      <c r="AF184" s="5">
        <v>8015</v>
      </c>
      <c r="AG184" s="5">
        <v>4801</v>
      </c>
      <c r="AH184" s="5">
        <v>8</v>
      </c>
      <c r="AI184" s="5"/>
      <c r="AJ184" s="5">
        <v>0</v>
      </c>
      <c r="AK184" s="5">
        <v>0</v>
      </c>
      <c r="AL184" s="5">
        <v>81</v>
      </c>
      <c r="AM184" s="5">
        <v>0</v>
      </c>
      <c r="AN184" s="5"/>
      <c r="AO184" s="5">
        <v>1949</v>
      </c>
      <c r="AP184" s="5">
        <v>921</v>
      </c>
      <c r="AQ184" s="5">
        <v>318</v>
      </c>
      <c r="AR184" s="5">
        <v>2</v>
      </c>
      <c r="AS184" s="5"/>
      <c r="AT184" s="5">
        <v>5786</v>
      </c>
      <c r="AU184" s="5">
        <v>6048</v>
      </c>
      <c r="AV184" s="5">
        <v>19147</v>
      </c>
      <c r="AW184" s="5">
        <v>717</v>
      </c>
      <c r="AX184" s="5"/>
      <c r="AY184" s="5">
        <v>15321</v>
      </c>
      <c r="AZ184" s="5">
        <v>81</v>
      </c>
      <c r="BA184" s="5">
        <v>3190</v>
      </c>
      <c r="BB184" s="5">
        <v>31698</v>
      </c>
      <c r="BF184" t="s">
        <v>147</v>
      </c>
      <c r="BG184" t="s">
        <v>40</v>
      </c>
      <c r="BH184" t="s">
        <v>453</v>
      </c>
      <c r="BI184" t="s">
        <v>454</v>
      </c>
      <c r="BJ184" t="s">
        <v>119</v>
      </c>
      <c r="BK184" t="s">
        <v>127</v>
      </c>
      <c r="BL184" t="s">
        <v>133</v>
      </c>
      <c r="BM184">
        <v>1997</v>
      </c>
      <c r="BN184">
        <v>1998</v>
      </c>
      <c r="BO184">
        <v>2</v>
      </c>
      <c r="BP184">
        <v>5</v>
      </c>
      <c r="BQ184" t="s">
        <v>33</v>
      </c>
      <c r="BR184">
        <v>5</v>
      </c>
      <c r="BS184">
        <v>0</v>
      </c>
      <c r="BT184">
        <v>9.0780500000000007E-3</v>
      </c>
      <c r="BU184">
        <v>0.34055000000000002</v>
      </c>
      <c r="BV184">
        <v>6.4278999999999996E-4</v>
      </c>
      <c r="BW184">
        <v>0.3409739</v>
      </c>
      <c r="BX184" t="s">
        <v>395</v>
      </c>
      <c r="BY184">
        <v>0.32203333646403653</v>
      </c>
      <c r="BZ184">
        <v>0.29276310337397721</v>
      </c>
    </row>
    <row r="185" spans="1:78" x14ac:dyDescent="0.25">
      <c r="A185" s="23" t="s">
        <v>153</v>
      </c>
      <c r="C185" t="s">
        <v>152</v>
      </c>
      <c r="D185" s="15" t="str">
        <f>VLOOKUP(C185,xWalk!C$3:D$55,2)</f>
        <v>NTH</v>
      </c>
      <c r="E185" s="22" t="str">
        <f t="shared" si="16"/>
        <v>'Kitsumkalum Summer'</v>
      </c>
      <c r="F185" s="22" t="str">
        <f t="shared" si="18"/>
        <v>NTH.KLM</v>
      </c>
      <c r="G185" t="s">
        <v>119</v>
      </c>
      <c r="H185" t="s">
        <v>120</v>
      </c>
      <c r="I185" t="s">
        <v>154</v>
      </c>
      <c r="J185">
        <v>2002</v>
      </c>
      <c r="K185">
        <v>2003</v>
      </c>
      <c r="L185" s="8">
        <v>3</v>
      </c>
      <c r="M185" s="8">
        <v>6</v>
      </c>
      <c r="N185" s="8" t="s">
        <v>33</v>
      </c>
      <c r="O185" s="8">
        <v>6</v>
      </c>
      <c r="P185" s="8">
        <v>0</v>
      </c>
      <c r="Q185">
        <v>4.9835499999999998E-3</v>
      </c>
      <c r="R185">
        <v>0.36940210000000001</v>
      </c>
      <c r="S185">
        <v>0.15217639999999999</v>
      </c>
      <c r="T185">
        <v>0.46536420000000001</v>
      </c>
      <c r="U185" s="15" t="str">
        <f t="shared" si="19"/>
        <v>NTH2002</v>
      </c>
      <c r="V185">
        <f t="shared" si="20"/>
        <v>0.61309972079202846</v>
      </c>
      <c r="W185">
        <f t="shared" si="21"/>
        <v>0.60445964292118137</v>
      </c>
      <c r="Y185" s="15" t="str">
        <f t="shared" si="22"/>
        <v>FRL2007</v>
      </c>
      <c r="Z185" s="1" t="s">
        <v>40</v>
      </c>
      <c r="AA185">
        <v>2007</v>
      </c>
      <c r="AB185" t="s">
        <v>33</v>
      </c>
      <c r="AC185">
        <f t="shared" si="17"/>
        <v>0.38053704533082411</v>
      </c>
      <c r="AD185">
        <f t="shared" si="23"/>
        <v>0.26063301198678424</v>
      </c>
      <c r="AE185" s="5">
        <v>34128</v>
      </c>
      <c r="AF185" s="5">
        <v>85484</v>
      </c>
      <c r="AG185" s="5">
        <v>53140</v>
      </c>
      <c r="AH185" s="5">
        <v>86</v>
      </c>
      <c r="AI185" s="5"/>
      <c r="AJ185" s="5">
        <v>0</v>
      </c>
      <c r="AK185" s="5">
        <v>0</v>
      </c>
      <c r="AL185" s="5">
        <v>610</v>
      </c>
      <c r="AM185" s="5">
        <v>0</v>
      </c>
      <c r="AN185" s="5"/>
      <c r="AO185" s="5">
        <v>21746</v>
      </c>
      <c r="AP185" s="5">
        <v>54935</v>
      </c>
      <c r="AQ185" s="5">
        <v>2201</v>
      </c>
      <c r="AR185" s="5">
        <v>22</v>
      </c>
      <c r="AS185" s="5"/>
      <c r="AT185" s="5">
        <v>107362</v>
      </c>
      <c r="AU185" s="5">
        <v>146885</v>
      </c>
      <c r="AV185" s="5">
        <v>150083</v>
      </c>
      <c r="AW185" s="5">
        <v>6465</v>
      </c>
      <c r="AX185" s="5"/>
      <c r="AY185" s="5">
        <v>172838</v>
      </c>
      <c r="AZ185" s="5">
        <v>610</v>
      </c>
      <c r="BA185" s="5">
        <v>78904</v>
      </c>
      <c r="BB185" s="5">
        <v>410795</v>
      </c>
      <c r="BF185" t="s">
        <v>147</v>
      </c>
      <c r="BG185" t="s">
        <v>40</v>
      </c>
      <c r="BH185" t="s">
        <v>453</v>
      </c>
      <c r="BI185" t="s">
        <v>454</v>
      </c>
      <c r="BJ185" t="s">
        <v>119</v>
      </c>
      <c r="BK185" t="s">
        <v>127</v>
      </c>
      <c r="BL185" t="s">
        <v>133</v>
      </c>
      <c r="BM185">
        <v>1998</v>
      </c>
      <c r="BN185">
        <v>1999</v>
      </c>
      <c r="BO185">
        <v>2</v>
      </c>
      <c r="BP185">
        <v>5</v>
      </c>
      <c r="BQ185" t="s">
        <v>33</v>
      </c>
      <c r="BR185">
        <v>5</v>
      </c>
      <c r="BS185">
        <v>0</v>
      </c>
      <c r="BT185">
        <v>8.6287499999999993E-3</v>
      </c>
      <c r="BU185">
        <v>0.5306265</v>
      </c>
      <c r="BV185">
        <v>3.8083239999999997E-2</v>
      </c>
      <c r="BW185">
        <v>0.54850169999999998</v>
      </c>
      <c r="BX185" t="s">
        <v>396</v>
      </c>
      <c r="BY185">
        <v>0.28527202527202528</v>
      </c>
      <c r="BZ185">
        <v>0.25172692172692174</v>
      </c>
    </row>
    <row r="186" spans="1:78" x14ac:dyDescent="0.25">
      <c r="A186" s="23" t="s">
        <v>153</v>
      </c>
      <c r="C186" t="s">
        <v>152</v>
      </c>
      <c r="D186" s="15" t="str">
        <f>VLOOKUP(C186,xWalk!C$3:D$55,2)</f>
        <v>NTH</v>
      </c>
      <c r="E186" s="22" t="str">
        <f t="shared" si="16"/>
        <v>'Kitsumkalum Summer'</v>
      </c>
      <c r="F186" s="22" t="str">
        <f t="shared" si="18"/>
        <v>NTH.KLM</v>
      </c>
      <c r="G186" t="s">
        <v>119</v>
      </c>
      <c r="H186" t="s">
        <v>120</v>
      </c>
      <c r="I186" t="s">
        <v>154</v>
      </c>
      <c r="J186">
        <v>2003</v>
      </c>
      <c r="K186">
        <v>2004</v>
      </c>
      <c r="L186" s="8">
        <v>3</v>
      </c>
      <c r="M186" s="8">
        <v>6</v>
      </c>
      <c r="N186" s="8" t="s">
        <v>33</v>
      </c>
      <c r="O186" s="8">
        <v>6</v>
      </c>
      <c r="P186" s="8">
        <v>0</v>
      </c>
      <c r="Q186">
        <v>1.209782E-2</v>
      </c>
      <c r="R186">
        <v>0.24234800000000001</v>
      </c>
      <c r="S186">
        <v>0.18459909999999999</v>
      </c>
      <c r="T186">
        <v>0.38220989999999999</v>
      </c>
      <c r="U186" s="15" t="str">
        <f t="shared" si="19"/>
        <v>NTH2003</v>
      </c>
      <c r="V186">
        <f t="shared" si="20"/>
        <v>0.60283804097962712</v>
      </c>
      <c r="W186">
        <f t="shared" si="21"/>
        <v>0.59971455812076302</v>
      </c>
      <c r="Y186" s="15" t="str">
        <f t="shared" si="22"/>
        <v>FRL2008</v>
      </c>
      <c r="Z186" s="1" t="s">
        <v>40</v>
      </c>
      <c r="AA186">
        <v>2008</v>
      </c>
      <c r="AB186" t="s">
        <v>34</v>
      </c>
      <c r="AC186" t="str">
        <f t="shared" si="17"/>
        <v>NA</v>
      </c>
      <c r="AD186" t="str">
        <f t="shared" si="23"/>
        <v>NA</v>
      </c>
      <c r="AE186" s="5">
        <v>9101</v>
      </c>
      <c r="AF186" s="5">
        <v>26207</v>
      </c>
      <c r="AG186" s="5">
        <v>12578</v>
      </c>
      <c r="AH186" s="5"/>
      <c r="AI186" s="5"/>
      <c r="AJ186" s="5">
        <v>0</v>
      </c>
      <c r="AK186" s="5">
        <v>0</v>
      </c>
      <c r="AL186" s="5">
        <v>52</v>
      </c>
      <c r="AM186" s="5"/>
      <c r="AN186" s="5"/>
      <c r="AO186" s="5">
        <v>16477</v>
      </c>
      <c r="AP186" s="5">
        <v>9939</v>
      </c>
      <c r="AQ186" s="5">
        <v>469</v>
      </c>
      <c r="AR186" s="5"/>
      <c r="AS186" s="5"/>
      <c r="AT186" s="5">
        <v>30796</v>
      </c>
      <c r="AU186" s="5">
        <v>31543</v>
      </c>
      <c r="AV186" s="5">
        <v>40147</v>
      </c>
      <c r="AW186" s="5"/>
      <c r="AX186" s="5"/>
      <c r="AY186" s="5">
        <v>47886</v>
      </c>
      <c r="AZ186" s="5">
        <v>52</v>
      </c>
      <c r="BA186" s="5">
        <v>26885</v>
      </c>
      <c r="BB186" s="5">
        <v>102486</v>
      </c>
      <c r="BF186" t="s">
        <v>147</v>
      </c>
      <c r="BG186" t="s">
        <v>40</v>
      </c>
      <c r="BH186" t="s">
        <v>453</v>
      </c>
      <c r="BI186" t="s">
        <v>454</v>
      </c>
      <c r="BJ186" t="s">
        <v>119</v>
      </c>
      <c r="BK186" t="s">
        <v>127</v>
      </c>
      <c r="BL186" t="s">
        <v>133</v>
      </c>
      <c r="BM186">
        <v>1999</v>
      </c>
      <c r="BN186">
        <v>2000</v>
      </c>
      <c r="BO186">
        <v>2</v>
      </c>
      <c r="BP186">
        <v>5</v>
      </c>
      <c r="BQ186" t="s">
        <v>33</v>
      </c>
      <c r="BR186">
        <v>5</v>
      </c>
      <c r="BS186">
        <v>0</v>
      </c>
      <c r="BT186">
        <v>1.9095009999999999E-2</v>
      </c>
      <c r="BU186">
        <v>0.32084269999999998</v>
      </c>
      <c r="BV186">
        <v>9.8204999999999994E-3</v>
      </c>
      <c r="BW186">
        <v>0.32751229999999998</v>
      </c>
      <c r="BX186" t="s">
        <v>397</v>
      </c>
      <c r="BY186">
        <v>0.31214503244183112</v>
      </c>
      <c r="BZ186">
        <v>0.29255376148945511</v>
      </c>
    </row>
    <row r="187" spans="1:78" x14ac:dyDescent="0.25">
      <c r="A187" s="23" t="s">
        <v>153</v>
      </c>
      <c r="C187" t="s">
        <v>152</v>
      </c>
      <c r="D187" s="15" t="str">
        <f>VLOOKUP(C187,xWalk!C$3:D$55,2)</f>
        <v>NTH</v>
      </c>
      <c r="E187" s="22" t="str">
        <f t="shared" si="16"/>
        <v>'Kitsumkalum Summer'</v>
      </c>
      <c r="F187" s="22" t="str">
        <f t="shared" si="18"/>
        <v>NTH.KLM</v>
      </c>
      <c r="G187" t="s">
        <v>119</v>
      </c>
      <c r="H187" t="s">
        <v>120</v>
      </c>
      <c r="I187" t="s">
        <v>154</v>
      </c>
      <c r="J187">
        <v>2004</v>
      </c>
      <c r="K187">
        <v>2005</v>
      </c>
      <c r="L187" s="8">
        <v>3</v>
      </c>
      <c r="M187" s="8">
        <v>6</v>
      </c>
      <c r="N187" s="8" t="s">
        <v>33</v>
      </c>
      <c r="O187" s="8">
        <v>6</v>
      </c>
      <c r="P187" s="8">
        <v>0</v>
      </c>
      <c r="Q187">
        <v>6.0700700000000003E-3</v>
      </c>
      <c r="R187">
        <v>0.18506590000000001</v>
      </c>
      <c r="S187">
        <v>5.5370320000000001E-2</v>
      </c>
      <c r="T187">
        <v>0.23018910000000001</v>
      </c>
      <c r="U187" s="15" t="str">
        <f t="shared" si="19"/>
        <v>NTH2004</v>
      </c>
      <c r="V187">
        <f t="shared" si="20"/>
        <v>0.58360767805422131</v>
      </c>
      <c r="W187">
        <f t="shared" si="21"/>
        <v>0.58046845485455234</v>
      </c>
      <c r="Y187" s="15" t="str">
        <f t="shared" si="22"/>
        <v>FRL2009</v>
      </c>
      <c r="Z187" s="1" t="s">
        <v>40</v>
      </c>
      <c r="AA187">
        <v>2009</v>
      </c>
      <c r="AB187" t="s">
        <v>34</v>
      </c>
      <c r="AC187" t="str">
        <f t="shared" si="17"/>
        <v>NA</v>
      </c>
      <c r="AD187" t="str">
        <f t="shared" si="23"/>
        <v>NA</v>
      </c>
      <c r="AE187" s="5">
        <v>9755</v>
      </c>
      <c r="AF187" s="5">
        <v>20837</v>
      </c>
      <c r="AG187" s="5"/>
      <c r="AH187" s="5"/>
      <c r="AI187" s="5"/>
      <c r="AJ187" s="5">
        <v>0</v>
      </c>
      <c r="AK187" s="5">
        <v>0</v>
      </c>
      <c r="AL187" s="5"/>
      <c r="AM187" s="5"/>
      <c r="AN187" s="5"/>
      <c r="AO187" s="5">
        <v>13354</v>
      </c>
      <c r="AP187" s="5">
        <v>7811</v>
      </c>
      <c r="AQ187" s="5"/>
      <c r="AR187" s="5"/>
      <c r="AS187" s="5"/>
      <c r="AT187" s="5">
        <v>31111</v>
      </c>
      <c r="AU187" s="5">
        <v>32803</v>
      </c>
      <c r="AV187" s="5"/>
      <c r="AW187" s="5"/>
      <c r="AX187" s="5"/>
      <c r="AY187" s="5">
        <v>30592</v>
      </c>
      <c r="AZ187" s="5">
        <v>0</v>
      </c>
      <c r="BA187" s="5">
        <v>21165</v>
      </c>
      <c r="BB187" s="5">
        <v>63914</v>
      </c>
      <c r="BF187" t="s">
        <v>147</v>
      </c>
      <c r="BG187" t="s">
        <v>40</v>
      </c>
      <c r="BH187" t="s">
        <v>453</v>
      </c>
      <c r="BI187" t="s">
        <v>454</v>
      </c>
      <c r="BJ187" t="s">
        <v>119</v>
      </c>
      <c r="BK187" t="s">
        <v>127</v>
      </c>
      <c r="BL187" t="s">
        <v>133</v>
      </c>
      <c r="BM187">
        <v>2000</v>
      </c>
      <c r="BN187">
        <v>2001</v>
      </c>
      <c r="BO187">
        <v>2</v>
      </c>
      <c r="BP187">
        <v>5</v>
      </c>
      <c r="BQ187" t="s">
        <v>33</v>
      </c>
      <c r="BR187">
        <v>5</v>
      </c>
      <c r="BS187">
        <v>0</v>
      </c>
      <c r="BT187">
        <v>1.2510429999999999E-2</v>
      </c>
      <c r="BU187">
        <v>0.37645630000000002</v>
      </c>
      <c r="BV187">
        <v>5.4043479999999998E-2</v>
      </c>
      <c r="BW187">
        <v>0.41015479999999999</v>
      </c>
      <c r="BX187" t="s">
        <v>398</v>
      </c>
      <c r="BY187">
        <v>0.35855655131324166</v>
      </c>
      <c r="BZ187">
        <v>0.33774080234347847</v>
      </c>
    </row>
    <row r="188" spans="1:78" x14ac:dyDescent="0.25">
      <c r="A188" s="23" t="s">
        <v>153</v>
      </c>
      <c r="C188" t="s">
        <v>152</v>
      </c>
      <c r="D188" s="15" t="str">
        <f>VLOOKUP(C188,xWalk!C$3:D$55,2)</f>
        <v>NTH</v>
      </c>
      <c r="E188" s="22" t="str">
        <f t="shared" si="16"/>
        <v>'Kitsumkalum Summer'</v>
      </c>
      <c r="F188" s="22" t="str">
        <f t="shared" si="18"/>
        <v>NTH.KLM</v>
      </c>
      <c r="G188" t="s">
        <v>119</v>
      </c>
      <c r="H188" t="s">
        <v>120</v>
      </c>
      <c r="I188" t="s">
        <v>154</v>
      </c>
      <c r="J188">
        <v>2005</v>
      </c>
      <c r="K188">
        <v>2006</v>
      </c>
      <c r="L188" s="8">
        <v>3</v>
      </c>
      <c r="M188" s="8">
        <v>6</v>
      </c>
      <c r="N188" s="8" t="s">
        <v>33</v>
      </c>
      <c r="O188" s="8">
        <v>6</v>
      </c>
      <c r="P188" s="8">
        <v>0</v>
      </c>
      <c r="Q188">
        <v>1.908868E-2</v>
      </c>
      <c r="R188">
        <v>0.32303369999999998</v>
      </c>
      <c r="S188">
        <v>7.5555819999999996E-2</v>
      </c>
      <c r="T188">
        <v>0.37418249999999997</v>
      </c>
      <c r="U188" s="15" t="str">
        <f t="shared" si="19"/>
        <v>NTH2005</v>
      </c>
      <c r="V188">
        <f t="shared" si="20"/>
        <v>0.53509027683949284</v>
      </c>
      <c r="W188">
        <f t="shared" si="21"/>
        <v>0.53318802756305872</v>
      </c>
      <c r="Y188" s="15" t="str">
        <f t="shared" si="22"/>
        <v>FRL2010</v>
      </c>
      <c r="Z188" s="14" t="s">
        <v>40</v>
      </c>
      <c r="AA188">
        <v>2010</v>
      </c>
      <c r="AB188" t="s">
        <v>34</v>
      </c>
      <c r="AC188" t="str">
        <f t="shared" si="17"/>
        <v>NA</v>
      </c>
      <c r="AD188" t="str">
        <f t="shared" si="23"/>
        <v>NA</v>
      </c>
      <c r="AE188" s="5">
        <v>8292</v>
      </c>
      <c r="AF188" s="5"/>
      <c r="AG188" s="5"/>
      <c r="AH188" s="5"/>
      <c r="AI188" s="5"/>
      <c r="AJ188" s="5">
        <v>0</v>
      </c>
      <c r="AK188" s="5"/>
      <c r="AL188" s="5"/>
      <c r="AM188" s="5"/>
      <c r="AN188" s="5"/>
      <c r="AO188" s="5">
        <v>9819</v>
      </c>
      <c r="AP188" s="5"/>
      <c r="AQ188" s="5"/>
      <c r="AR188" s="5"/>
      <c r="AS188" s="5"/>
      <c r="AT188" s="5">
        <v>30550</v>
      </c>
      <c r="AU188" s="5"/>
      <c r="AV188" s="5"/>
      <c r="AW188" s="5"/>
      <c r="AX188" s="5"/>
      <c r="AY188" s="5">
        <v>8292</v>
      </c>
      <c r="AZ188" s="5">
        <v>0</v>
      </c>
      <c r="BA188" s="5">
        <v>9819</v>
      </c>
      <c r="BB188" s="5">
        <v>30550</v>
      </c>
      <c r="BF188" t="s">
        <v>147</v>
      </c>
      <c r="BG188" t="s">
        <v>40</v>
      </c>
      <c r="BH188" t="s">
        <v>453</v>
      </c>
      <c r="BI188" t="s">
        <v>454</v>
      </c>
      <c r="BJ188" t="s">
        <v>119</v>
      </c>
      <c r="BK188" t="s">
        <v>127</v>
      </c>
      <c r="BL188" t="s">
        <v>133</v>
      </c>
      <c r="BM188">
        <v>2001</v>
      </c>
      <c r="BN188">
        <v>2002</v>
      </c>
      <c r="BO188">
        <v>2</v>
      </c>
      <c r="BP188">
        <v>5</v>
      </c>
      <c r="BQ188" t="s">
        <v>33</v>
      </c>
      <c r="BR188">
        <v>5</v>
      </c>
      <c r="BS188">
        <v>0</v>
      </c>
      <c r="BT188">
        <v>2.6030109999999999E-2</v>
      </c>
      <c r="BU188">
        <v>0.34515079999999998</v>
      </c>
      <c r="BV188">
        <v>4.8001160000000001E-2</v>
      </c>
      <c r="BW188">
        <v>0.37658439999999999</v>
      </c>
      <c r="BX188" t="s">
        <v>399</v>
      </c>
      <c r="BY188">
        <v>0.38332392262576953</v>
      </c>
      <c r="BZ188">
        <v>0.34136734545189612</v>
      </c>
    </row>
    <row r="189" spans="1:78" x14ac:dyDescent="0.25">
      <c r="A189" s="23" t="s">
        <v>153</v>
      </c>
      <c r="C189" t="s">
        <v>152</v>
      </c>
      <c r="D189" s="15" t="str">
        <f>VLOOKUP(C189,xWalk!C$3:D$55,2)</f>
        <v>NTH</v>
      </c>
      <c r="E189" s="22" t="str">
        <f t="shared" si="16"/>
        <v>'Kitsumkalum Summer'</v>
      </c>
      <c r="F189" s="22" t="str">
        <f t="shared" si="18"/>
        <v>NTH.KLM</v>
      </c>
      <c r="G189" t="s">
        <v>119</v>
      </c>
      <c r="H189" t="s">
        <v>120</v>
      </c>
      <c r="I189" t="s">
        <v>154</v>
      </c>
      <c r="J189">
        <v>2006</v>
      </c>
      <c r="K189">
        <v>2007</v>
      </c>
      <c r="L189" s="8">
        <v>3</v>
      </c>
      <c r="M189" s="8">
        <v>6</v>
      </c>
      <c r="N189" s="8" t="s">
        <v>33</v>
      </c>
      <c r="O189" s="8">
        <v>6</v>
      </c>
      <c r="P189" s="8">
        <v>0</v>
      </c>
      <c r="Q189">
        <v>1.147537E-2</v>
      </c>
      <c r="R189">
        <v>0.25071979999999999</v>
      </c>
      <c r="S189">
        <v>7.9212480000000002E-2</v>
      </c>
      <c r="T189">
        <v>0.31007210000000002</v>
      </c>
      <c r="U189" s="15" t="str">
        <f t="shared" si="19"/>
        <v>NTH2006</v>
      </c>
      <c r="V189">
        <f t="shared" si="20"/>
        <v>0.54351425339737391</v>
      </c>
      <c r="W189">
        <f t="shared" si="21"/>
        <v>0.53949395931347643</v>
      </c>
      <c r="Y189" s="15" t="str">
        <f t="shared" si="22"/>
        <v>GSH1974</v>
      </c>
      <c r="Z189" s="1" t="s">
        <v>47</v>
      </c>
      <c r="AA189">
        <v>1974</v>
      </c>
      <c r="AB189" t="s">
        <v>34</v>
      </c>
      <c r="AC189" t="str">
        <f t="shared" si="17"/>
        <v>NA</v>
      </c>
      <c r="AD189" t="str">
        <f t="shared" si="23"/>
        <v>NA</v>
      </c>
      <c r="AE189" s="5"/>
      <c r="AF189" s="5"/>
      <c r="AG189" s="5"/>
      <c r="AH189" s="5">
        <v>233</v>
      </c>
      <c r="AI189" s="5"/>
      <c r="AJ189" s="5"/>
      <c r="AK189" s="5"/>
      <c r="AL189" s="5"/>
      <c r="AM189" s="5">
        <v>60</v>
      </c>
      <c r="AN189" s="5"/>
      <c r="AO189" s="5"/>
      <c r="AP189" s="5"/>
      <c r="AQ189" s="5"/>
      <c r="AR189" s="5">
        <v>0</v>
      </c>
      <c r="AS189" s="5"/>
      <c r="AT189" s="5"/>
      <c r="AU189" s="5"/>
      <c r="AV189" s="5"/>
      <c r="AW189" s="5">
        <v>121</v>
      </c>
      <c r="AX189" s="5"/>
      <c r="AY189" s="5">
        <v>233</v>
      </c>
      <c r="AZ189" s="5">
        <v>60</v>
      </c>
      <c r="BA189" s="5">
        <v>0</v>
      </c>
      <c r="BB189" s="5">
        <v>121</v>
      </c>
      <c r="BF189" t="s">
        <v>147</v>
      </c>
      <c r="BG189" t="s">
        <v>40</v>
      </c>
      <c r="BH189" t="s">
        <v>453</v>
      </c>
      <c r="BI189" t="s">
        <v>454</v>
      </c>
      <c r="BJ189" t="s">
        <v>119</v>
      </c>
      <c r="BK189" t="s">
        <v>127</v>
      </c>
      <c r="BL189" t="s">
        <v>133</v>
      </c>
      <c r="BM189">
        <v>2002</v>
      </c>
      <c r="BN189">
        <v>2003</v>
      </c>
      <c r="BO189">
        <v>2</v>
      </c>
      <c r="BP189">
        <v>5</v>
      </c>
      <c r="BQ189" t="s">
        <v>33</v>
      </c>
      <c r="BR189">
        <v>5</v>
      </c>
      <c r="BS189">
        <v>0</v>
      </c>
      <c r="BT189">
        <v>8.6218900000000001E-3</v>
      </c>
      <c r="BU189">
        <v>0.36512919999999999</v>
      </c>
      <c r="BV189">
        <v>6.4285200000000001E-2</v>
      </c>
      <c r="BW189">
        <v>0.40594200000000003</v>
      </c>
      <c r="BX189" t="s">
        <v>400</v>
      </c>
      <c r="BY189">
        <v>0.39636488703105982</v>
      </c>
      <c r="BZ189">
        <v>0.31530239695221968</v>
      </c>
    </row>
    <row r="190" spans="1:78" x14ac:dyDescent="0.25">
      <c r="A190" s="23" t="s">
        <v>153</v>
      </c>
      <c r="C190" t="s">
        <v>152</v>
      </c>
      <c r="D190" s="15" t="str">
        <f>VLOOKUP(C190,xWalk!C$3:D$55,2)</f>
        <v>NTH</v>
      </c>
      <c r="E190" s="22" t="str">
        <f t="shared" si="16"/>
        <v>'Kitsumkalum Summer'</v>
      </c>
      <c r="F190" s="22" t="str">
        <f t="shared" si="18"/>
        <v>NTH.KLM</v>
      </c>
      <c r="G190" t="s">
        <v>119</v>
      </c>
      <c r="H190" t="s">
        <v>120</v>
      </c>
      <c r="I190" t="s">
        <v>154</v>
      </c>
      <c r="J190">
        <v>2007</v>
      </c>
      <c r="K190">
        <v>2008</v>
      </c>
      <c r="L190" s="8">
        <v>3</v>
      </c>
      <c r="M190" s="8">
        <v>6</v>
      </c>
      <c r="N190" s="8" t="s">
        <v>34</v>
      </c>
      <c r="O190" s="8">
        <v>5</v>
      </c>
      <c r="P190" s="8">
        <v>1</v>
      </c>
      <c r="Q190">
        <v>8.3320200000000007E-3</v>
      </c>
      <c r="R190">
        <v>0.27737990000000001</v>
      </c>
      <c r="S190">
        <v>0.33313700000000002</v>
      </c>
      <c r="T190">
        <v>0.5181114</v>
      </c>
      <c r="U190" s="15" t="str">
        <f t="shared" si="19"/>
        <v>NTH2007</v>
      </c>
      <c r="V190" t="str">
        <f t="shared" si="20"/>
        <v>NA</v>
      </c>
      <c r="W190" t="str">
        <f t="shared" si="21"/>
        <v>NA</v>
      </c>
      <c r="Y190" s="15" t="str">
        <f t="shared" si="22"/>
        <v>GSH1975</v>
      </c>
      <c r="Z190" s="1" t="s">
        <v>47</v>
      </c>
      <c r="AA190">
        <v>1975</v>
      </c>
      <c r="AB190" t="s">
        <v>34</v>
      </c>
      <c r="AC190" t="str">
        <f t="shared" si="17"/>
        <v>NA</v>
      </c>
      <c r="AD190" t="str">
        <f t="shared" si="23"/>
        <v>NA</v>
      </c>
      <c r="AE190" s="5"/>
      <c r="AF190" s="5"/>
      <c r="AG190" s="5">
        <v>6956</v>
      </c>
      <c r="AH190" s="5">
        <v>141</v>
      </c>
      <c r="AI190" s="5"/>
      <c r="AJ190" s="5"/>
      <c r="AK190" s="5"/>
      <c r="AL190" s="5">
        <v>1546</v>
      </c>
      <c r="AM190" s="5">
        <v>36</v>
      </c>
      <c r="AN190" s="5"/>
      <c r="AO190" s="5"/>
      <c r="AP190" s="5"/>
      <c r="AQ190" s="5">
        <v>0</v>
      </c>
      <c r="AR190" s="5">
        <v>0</v>
      </c>
      <c r="AS190" s="5"/>
      <c r="AT190" s="5"/>
      <c r="AU190" s="5"/>
      <c r="AV190" s="5">
        <v>4096</v>
      </c>
      <c r="AW190" s="5">
        <v>74</v>
      </c>
      <c r="AX190" s="5"/>
      <c r="AY190" s="5">
        <v>7097</v>
      </c>
      <c r="AZ190" s="5">
        <v>1582</v>
      </c>
      <c r="BA190" s="5">
        <v>0</v>
      </c>
      <c r="BB190" s="5">
        <v>4170</v>
      </c>
      <c r="BF190" t="s">
        <v>147</v>
      </c>
      <c r="BG190" t="s">
        <v>40</v>
      </c>
      <c r="BH190" t="s">
        <v>453</v>
      </c>
      <c r="BI190" t="s">
        <v>454</v>
      </c>
      <c r="BJ190" t="s">
        <v>119</v>
      </c>
      <c r="BK190" t="s">
        <v>127</v>
      </c>
      <c r="BL190" t="s">
        <v>133</v>
      </c>
      <c r="BM190">
        <v>2003</v>
      </c>
      <c r="BN190">
        <v>2004</v>
      </c>
      <c r="BO190">
        <v>2</v>
      </c>
      <c r="BP190">
        <v>5</v>
      </c>
      <c r="BQ190" t="s">
        <v>33</v>
      </c>
      <c r="BR190">
        <v>5</v>
      </c>
      <c r="BS190">
        <v>0</v>
      </c>
      <c r="BT190">
        <v>1.352135E-2</v>
      </c>
      <c r="BU190">
        <v>0.48623860000000002</v>
      </c>
      <c r="BV190">
        <v>3.5261799999999999E-3</v>
      </c>
      <c r="BW190">
        <v>0.48805019999999999</v>
      </c>
      <c r="BX190" t="s">
        <v>401</v>
      </c>
      <c r="BY190">
        <v>0.42048137618657544</v>
      </c>
      <c r="BZ190">
        <v>0.28968402158724038</v>
      </c>
    </row>
    <row r="191" spans="1:78" x14ac:dyDescent="0.25">
      <c r="A191" s="23" t="s">
        <v>153</v>
      </c>
      <c r="C191" t="s">
        <v>152</v>
      </c>
      <c r="D191" s="15" t="str">
        <f>VLOOKUP(C191,xWalk!C$3:D$55,2)</f>
        <v>NTH</v>
      </c>
      <c r="E191" s="22" t="str">
        <f t="shared" si="16"/>
        <v>'Kitsumkalum Summer'</v>
      </c>
      <c r="F191" s="22" t="str">
        <f t="shared" si="18"/>
        <v>NTH.KLM</v>
      </c>
      <c r="G191" t="s">
        <v>119</v>
      </c>
      <c r="H191" t="s">
        <v>120</v>
      </c>
      <c r="I191" t="s">
        <v>154</v>
      </c>
      <c r="J191">
        <v>2008</v>
      </c>
      <c r="K191">
        <v>2009</v>
      </c>
      <c r="L191" s="8">
        <v>3</v>
      </c>
      <c r="M191" s="8">
        <v>6</v>
      </c>
      <c r="N191" s="8" t="s">
        <v>34</v>
      </c>
      <c r="O191" s="8">
        <v>4</v>
      </c>
      <c r="P191" s="8">
        <v>2</v>
      </c>
      <c r="Q191">
        <v>2.2858010000000002E-2</v>
      </c>
      <c r="R191">
        <v>0.12747629999999999</v>
      </c>
      <c r="S191">
        <v>0.98828179999999999</v>
      </c>
      <c r="T191">
        <v>0.98977570000000004</v>
      </c>
      <c r="U191" s="15" t="str">
        <f t="shared" si="19"/>
        <v>NTH2008</v>
      </c>
      <c r="V191" t="str">
        <f t="shared" si="20"/>
        <v>NA</v>
      </c>
      <c r="W191" t="str">
        <f t="shared" si="21"/>
        <v>NA</v>
      </c>
      <c r="Y191" s="15" t="str">
        <f t="shared" si="22"/>
        <v>GSH1976</v>
      </c>
      <c r="Z191" s="1" t="s">
        <v>47</v>
      </c>
      <c r="AA191">
        <v>1976</v>
      </c>
      <c r="AB191" t="s">
        <v>34</v>
      </c>
      <c r="AC191" t="str">
        <f t="shared" si="17"/>
        <v>NA</v>
      </c>
      <c r="AD191" t="str">
        <f t="shared" si="23"/>
        <v>NA</v>
      </c>
      <c r="AE191" s="5"/>
      <c r="AF191" s="5">
        <v>92100</v>
      </c>
      <c r="AG191" s="5">
        <v>8634</v>
      </c>
      <c r="AH191" s="5">
        <v>179</v>
      </c>
      <c r="AI191" s="5"/>
      <c r="AJ191" s="5"/>
      <c r="AK191" s="5">
        <v>0</v>
      </c>
      <c r="AL191" s="5">
        <v>1922</v>
      </c>
      <c r="AM191" s="5">
        <v>46</v>
      </c>
      <c r="AN191" s="5"/>
      <c r="AO191" s="5"/>
      <c r="AP191" s="5">
        <v>0</v>
      </c>
      <c r="AQ191" s="5">
        <v>0</v>
      </c>
      <c r="AR191" s="5">
        <v>0</v>
      </c>
      <c r="AS191" s="5"/>
      <c r="AT191" s="5"/>
      <c r="AU191" s="5">
        <v>11286</v>
      </c>
      <c r="AV191" s="5">
        <v>5093</v>
      </c>
      <c r="AW191" s="5">
        <v>93</v>
      </c>
      <c r="AX191" s="5"/>
      <c r="AY191" s="5">
        <v>100913</v>
      </c>
      <c r="AZ191" s="5">
        <v>1968</v>
      </c>
      <c r="BA191" s="5">
        <v>0</v>
      </c>
      <c r="BB191" s="5">
        <v>16472</v>
      </c>
      <c r="BF191" t="s">
        <v>147</v>
      </c>
      <c r="BG191" t="s">
        <v>40</v>
      </c>
      <c r="BH191" t="s">
        <v>453</v>
      </c>
      <c r="BI191" t="s">
        <v>454</v>
      </c>
      <c r="BJ191" t="s">
        <v>119</v>
      </c>
      <c r="BK191" t="s">
        <v>127</v>
      </c>
      <c r="BL191" t="s">
        <v>133</v>
      </c>
      <c r="BM191">
        <v>2005</v>
      </c>
      <c r="BN191">
        <v>2006</v>
      </c>
      <c r="BO191">
        <v>2</v>
      </c>
      <c r="BP191">
        <v>5</v>
      </c>
      <c r="BQ191" t="s">
        <v>33</v>
      </c>
      <c r="BR191">
        <v>5</v>
      </c>
      <c r="BS191">
        <v>0</v>
      </c>
      <c r="BT191">
        <v>6.5963160000000007E-2</v>
      </c>
      <c r="BU191">
        <v>0.23107069999999999</v>
      </c>
      <c r="BV191">
        <v>2.4006940000000001E-2</v>
      </c>
      <c r="BW191">
        <v>0.24953040000000001</v>
      </c>
      <c r="BX191" t="s">
        <v>403</v>
      </c>
      <c r="BY191">
        <v>0.38050810150669562</v>
      </c>
      <c r="BZ191">
        <v>0.29279597835811355</v>
      </c>
    </row>
    <row r="192" spans="1:78" x14ac:dyDescent="0.25">
      <c r="A192" s="23" t="s">
        <v>153</v>
      </c>
      <c r="C192" t="s">
        <v>152</v>
      </c>
      <c r="D192" s="15" t="str">
        <f>VLOOKUP(C192,xWalk!C$3:D$55,2)</f>
        <v>NTH</v>
      </c>
      <c r="E192" s="22" t="str">
        <f t="shared" si="16"/>
        <v>'Kitsumkalum Summer'</v>
      </c>
      <c r="F192" s="22" t="str">
        <f t="shared" si="18"/>
        <v>NTH.KLM</v>
      </c>
      <c r="G192" t="s">
        <v>119</v>
      </c>
      <c r="H192" t="s">
        <v>120</v>
      </c>
      <c r="I192" t="s">
        <v>154</v>
      </c>
      <c r="J192">
        <v>2009</v>
      </c>
      <c r="K192">
        <v>2010</v>
      </c>
      <c r="L192" s="8">
        <v>3</v>
      </c>
      <c r="M192" s="8">
        <v>6</v>
      </c>
      <c r="N192" s="8" t="s">
        <v>34</v>
      </c>
      <c r="O192" s="8">
        <v>3</v>
      </c>
      <c r="P192" s="8">
        <v>3</v>
      </c>
      <c r="Q192">
        <v>0.79764710000000005</v>
      </c>
      <c r="R192" t="s">
        <v>276</v>
      </c>
      <c r="S192" t="s">
        <v>276</v>
      </c>
      <c r="T192" t="s">
        <v>276</v>
      </c>
      <c r="U192" s="15" t="str">
        <f t="shared" si="19"/>
        <v>NTH2009</v>
      </c>
      <c r="V192" t="str">
        <f t="shared" si="20"/>
        <v>NA</v>
      </c>
      <c r="W192" t="str">
        <f t="shared" si="21"/>
        <v>NA</v>
      </c>
      <c r="Y192" s="15" t="str">
        <f t="shared" si="22"/>
        <v>GSH1977</v>
      </c>
      <c r="Z192" s="1" t="s">
        <v>47</v>
      </c>
      <c r="AA192">
        <v>1977</v>
      </c>
      <c r="AB192" t="s">
        <v>33</v>
      </c>
      <c r="AC192">
        <f t="shared" si="17"/>
        <v>0.86930050201219766</v>
      </c>
      <c r="AD192">
        <f t="shared" si="23"/>
        <v>0.85568186532796753</v>
      </c>
      <c r="AE192" s="5">
        <v>51399</v>
      </c>
      <c r="AF192" s="5">
        <v>101233</v>
      </c>
      <c r="AG192" s="5">
        <v>11827</v>
      </c>
      <c r="AH192" s="5">
        <v>537</v>
      </c>
      <c r="AI192" s="5"/>
      <c r="AJ192" s="5">
        <v>0</v>
      </c>
      <c r="AK192" s="5">
        <v>0</v>
      </c>
      <c r="AL192" s="5">
        <v>2491</v>
      </c>
      <c r="AM192" s="5">
        <v>135</v>
      </c>
      <c r="AN192" s="5"/>
      <c r="AO192" s="5">
        <v>0</v>
      </c>
      <c r="AP192" s="5">
        <v>0</v>
      </c>
      <c r="AQ192" s="5">
        <v>0</v>
      </c>
      <c r="AR192" s="5">
        <v>0</v>
      </c>
      <c r="AS192" s="5"/>
      <c r="AT192" s="5">
        <v>10018</v>
      </c>
      <c r="AU192" s="5">
        <v>8317</v>
      </c>
      <c r="AV192" s="5">
        <v>6593</v>
      </c>
      <c r="AW192" s="5">
        <v>274</v>
      </c>
      <c r="AX192" s="5"/>
      <c r="AY192" s="5">
        <v>164996</v>
      </c>
      <c r="AZ192" s="5">
        <v>2626</v>
      </c>
      <c r="BA192" s="5">
        <v>0</v>
      </c>
      <c r="BB192" s="5">
        <v>25202</v>
      </c>
      <c r="BF192" t="s">
        <v>147</v>
      </c>
      <c r="BG192" t="s">
        <v>40</v>
      </c>
      <c r="BH192" t="s">
        <v>453</v>
      </c>
      <c r="BI192" t="s">
        <v>454</v>
      </c>
      <c r="BJ192" t="s">
        <v>119</v>
      </c>
      <c r="BK192" t="s">
        <v>127</v>
      </c>
      <c r="BL192" t="s">
        <v>133</v>
      </c>
      <c r="BM192">
        <v>2006</v>
      </c>
      <c r="BN192">
        <v>2007</v>
      </c>
      <c r="BO192">
        <v>2</v>
      </c>
      <c r="BP192">
        <v>5</v>
      </c>
      <c r="BQ192" t="s">
        <v>33</v>
      </c>
      <c r="BR192">
        <v>5</v>
      </c>
      <c r="BS192">
        <v>0</v>
      </c>
      <c r="BT192">
        <v>7.76182E-3</v>
      </c>
      <c r="BU192">
        <v>0.33233400000000002</v>
      </c>
      <c r="BV192">
        <v>2.5770479999999998E-2</v>
      </c>
      <c r="BW192">
        <v>0.34954010000000002</v>
      </c>
      <c r="BX192" t="s">
        <v>404</v>
      </c>
      <c r="BY192">
        <v>0.36969576456552</v>
      </c>
      <c r="BZ192">
        <v>0.30465301252734139</v>
      </c>
    </row>
    <row r="193" spans="1:78" x14ac:dyDescent="0.25">
      <c r="A193" s="23" t="s">
        <v>158</v>
      </c>
      <c r="C193" t="s">
        <v>157</v>
      </c>
      <c r="D193" s="15" t="str">
        <f>VLOOKUP(C193,xWalk!C$3:D$55,2)</f>
        <v>GST</v>
      </c>
      <c r="E193" s="22" t="str">
        <f t="shared" si="16"/>
        <v>'Nanaimo River Fall'</v>
      </c>
      <c r="F193" s="22" t="str">
        <f t="shared" si="18"/>
        <v>GST.NAN</v>
      </c>
      <c r="G193" t="s">
        <v>119</v>
      </c>
      <c r="H193" t="s">
        <v>127</v>
      </c>
      <c r="I193" t="s">
        <v>128</v>
      </c>
      <c r="J193">
        <v>1979</v>
      </c>
      <c r="K193">
        <v>1980</v>
      </c>
      <c r="L193" s="8">
        <v>2</v>
      </c>
      <c r="M193" s="8">
        <v>5</v>
      </c>
      <c r="N193" s="8" t="s">
        <v>33</v>
      </c>
      <c r="O193" s="8">
        <v>5</v>
      </c>
      <c r="P193" s="8">
        <v>0</v>
      </c>
      <c r="Q193">
        <v>8.2117010000000004E-2</v>
      </c>
      <c r="R193">
        <v>0.74166379999999998</v>
      </c>
      <c r="S193">
        <v>0.53852160000000004</v>
      </c>
      <c r="T193">
        <v>0.88078339999999999</v>
      </c>
      <c r="U193" s="15" t="str">
        <f t="shared" si="19"/>
        <v>GST1979</v>
      </c>
      <c r="V193">
        <f t="shared" si="20"/>
        <v>0.86852953255958987</v>
      </c>
      <c r="W193">
        <f t="shared" si="21"/>
        <v>0.85053467394776472</v>
      </c>
      <c r="Y193" s="15" t="str">
        <f t="shared" si="22"/>
        <v>GSH1978</v>
      </c>
      <c r="Z193" s="1" t="s">
        <v>47</v>
      </c>
      <c r="AA193">
        <v>1978</v>
      </c>
      <c r="AB193" t="s">
        <v>33</v>
      </c>
      <c r="AC193">
        <f t="shared" si="17"/>
        <v>0.90314024433604023</v>
      </c>
      <c r="AD193">
        <f t="shared" si="23"/>
        <v>0.88627280872669345</v>
      </c>
      <c r="AE193" s="5">
        <v>37251</v>
      </c>
      <c r="AF193" s="5">
        <v>76143</v>
      </c>
      <c r="AG193" s="5">
        <v>10801</v>
      </c>
      <c r="AH193" s="5">
        <v>438</v>
      </c>
      <c r="AI193" s="5"/>
      <c r="AJ193" s="5">
        <v>0</v>
      </c>
      <c r="AK193" s="5">
        <v>0</v>
      </c>
      <c r="AL193" s="5">
        <v>2266</v>
      </c>
      <c r="AM193" s="5">
        <v>106</v>
      </c>
      <c r="AN193" s="5"/>
      <c r="AO193" s="5">
        <v>0</v>
      </c>
      <c r="AP193" s="5">
        <v>0</v>
      </c>
      <c r="AQ193" s="5">
        <v>0</v>
      </c>
      <c r="AR193" s="5">
        <v>0</v>
      </c>
      <c r="AS193" s="5"/>
      <c r="AT193" s="5">
        <v>4461</v>
      </c>
      <c r="AU193" s="5">
        <v>2793</v>
      </c>
      <c r="AV193" s="5">
        <v>6002</v>
      </c>
      <c r="AW193" s="5">
        <v>365</v>
      </c>
      <c r="AX193" s="5"/>
      <c r="AY193" s="5">
        <v>124633</v>
      </c>
      <c r="AZ193" s="5">
        <v>2372</v>
      </c>
      <c r="BA193" s="5">
        <v>0</v>
      </c>
      <c r="BB193" s="5">
        <v>13621</v>
      </c>
      <c r="BF193" t="s">
        <v>147</v>
      </c>
      <c r="BG193" t="s">
        <v>40</v>
      </c>
      <c r="BH193" t="s">
        <v>453</v>
      </c>
      <c r="BI193" t="s">
        <v>454</v>
      </c>
      <c r="BJ193" t="s">
        <v>119</v>
      </c>
      <c r="BK193" t="s">
        <v>127</v>
      </c>
      <c r="BL193" t="s">
        <v>133</v>
      </c>
      <c r="BM193">
        <v>2007</v>
      </c>
      <c r="BN193">
        <v>2008</v>
      </c>
      <c r="BO193">
        <v>2</v>
      </c>
      <c r="BP193">
        <v>5</v>
      </c>
      <c r="BQ193" t="s">
        <v>33</v>
      </c>
      <c r="BR193">
        <v>5</v>
      </c>
      <c r="BS193">
        <v>0</v>
      </c>
      <c r="BT193">
        <v>5.8181579999999997E-2</v>
      </c>
      <c r="BU193">
        <v>0.191609</v>
      </c>
      <c r="BV193">
        <v>2.4019080000000002E-2</v>
      </c>
      <c r="BW193">
        <v>0.21102580000000001</v>
      </c>
      <c r="BX193" t="s">
        <v>405</v>
      </c>
      <c r="BY193">
        <v>0.38053704533082411</v>
      </c>
      <c r="BZ193">
        <v>0.26063301198678424</v>
      </c>
    </row>
    <row r="194" spans="1:78" x14ac:dyDescent="0.25">
      <c r="A194" s="23" t="s">
        <v>158</v>
      </c>
      <c r="C194" t="s">
        <v>157</v>
      </c>
      <c r="D194" s="15" t="str">
        <f>VLOOKUP(C194,xWalk!C$3:D$55,2)</f>
        <v>GST</v>
      </c>
      <c r="E194" s="22" t="str">
        <f t="shared" si="16"/>
        <v>'Nanaimo River Fall'</v>
      </c>
      <c r="F194" s="22" t="str">
        <f t="shared" si="18"/>
        <v>GST.NAN</v>
      </c>
      <c r="G194" t="s">
        <v>119</v>
      </c>
      <c r="H194" t="s">
        <v>127</v>
      </c>
      <c r="I194" t="s">
        <v>128</v>
      </c>
      <c r="J194">
        <v>1980</v>
      </c>
      <c r="K194">
        <v>1981</v>
      </c>
      <c r="L194" s="8">
        <v>2</v>
      </c>
      <c r="M194" s="8">
        <v>5</v>
      </c>
      <c r="N194" s="8" t="s">
        <v>33</v>
      </c>
      <c r="O194" s="8">
        <v>5</v>
      </c>
      <c r="P194" s="8">
        <v>0</v>
      </c>
      <c r="Q194">
        <v>0.13777800000000001</v>
      </c>
      <c r="R194">
        <v>0.77137690000000003</v>
      </c>
      <c r="S194">
        <v>0.3850499</v>
      </c>
      <c r="T194">
        <v>0.85940810000000001</v>
      </c>
      <c r="U194" s="15" t="str">
        <f t="shared" si="19"/>
        <v>GST1980</v>
      </c>
      <c r="V194">
        <f t="shared" si="20"/>
        <v>0.82888307903308756</v>
      </c>
      <c r="W194">
        <f t="shared" si="21"/>
        <v>0.81469655408880504</v>
      </c>
      <c r="Y194" s="15" t="str">
        <f t="shared" si="22"/>
        <v>GSH1979</v>
      </c>
      <c r="Z194" s="1" t="s">
        <v>47</v>
      </c>
      <c r="AA194">
        <v>1979</v>
      </c>
      <c r="AB194" t="s">
        <v>33</v>
      </c>
      <c r="AC194">
        <f t="shared" si="17"/>
        <v>0.87998889863739727</v>
      </c>
      <c r="AD194">
        <f t="shared" si="23"/>
        <v>0.85927232358681449</v>
      </c>
      <c r="AE194" s="5">
        <v>29268</v>
      </c>
      <c r="AF194" s="5">
        <v>59936</v>
      </c>
      <c r="AG194" s="5">
        <v>6545</v>
      </c>
      <c r="AH194" s="5">
        <v>230</v>
      </c>
      <c r="AI194" s="5"/>
      <c r="AJ194" s="5">
        <v>0</v>
      </c>
      <c r="AK194" s="5">
        <v>0</v>
      </c>
      <c r="AL194" s="5">
        <v>2291</v>
      </c>
      <c r="AM194" s="5">
        <v>23</v>
      </c>
      <c r="AN194" s="5"/>
      <c r="AO194" s="5">
        <v>0</v>
      </c>
      <c r="AP194" s="5">
        <v>0</v>
      </c>
      <c r="AQ194" s="5">
        <v>0</v>
      </c>
      <c r="AR194" s="5">
        <v>0</v>
      </c>
      <c r="AS194" s="5"/>
      <c r="AT194" s="5">
        <v>4706</v>
      </c>
      <c r="AU194" s="5">
        <v>3140</v>
      </c>
      <c r="AV194" s="5">
        <v>5401</v>
      </c>
      <c r="AW194" s="5">
        <v>158</v>
      </c>
      <c r="AX194" s="5"/>
      <c r="AY194" s="5">
        <v>95979</v>
      </c>
      <c r="AZ194" s="5">
        <v>2314</v>
      </c>
      <c r="BA194" s="5">
        <v>0</v>
      </c>
      <c r="BB194" s="5">
        <v>13405</v>
      </c>
      <c r="BF194" t="s">
        <v>147</v>
      </c>
      <c r="BG194" t="s">
        <v>40</v>
      </c>
      <c r="BH194" t="s">
        <v>453</v>
      </c>
      <c r="BI194" t="s">
        <v>454</v>
      </c>
      <c r="BJ194" t="s">
        <v>119</v>
      </c>
      <c r="BK194" t="s">
        <v>127</v>
      </c>
      <c r="BL194" t="s">
        <v>133</v>
      </c>
      <c r="BM194">
        <v>2008</v>
      </c>
      <c r="BN194">
        <v>2009</v>
      </c>
      <c r="BO194">
        <v>2</v>
      </c>
      <c r="BP194">
        <v>5</v>
      </c>
      <c r="BQ194" t="s">
        <v>34</v>
      </c>
      <c r="BR194">
        <v>4</v>
      </c>
      <c r="BS194">
        <v>1</v>
      </c>
      <c r="BT194">
        <v>2.3866950000000001E-2</v>
      </c>
      <c r="BU194">
        <v>0.28155599999999997</v>
      </c>
      <c r="BV194">
        <v>4.4442000000000002E-2</v>
      </c>
      <c r="BW194">
        <v>0.31348510000000002</v>
      </c>
      <c r="BX194" t="s">
        <v>406</v>
      </c>
      <c r="BY194" t="s">
        <v>276</v>
      </c>
      <c r="BZ194" t="s">
        <v>276</v>
      </c>
    </row>
    <row r="195" spans="1:78" x14ac:dyDescent="0.25">
      <c r="A195" s="23" t="s">
        <v>158</v>
      </c>
      <c r="C195" t="s">
        <v>157</v>
      </c>
      <c r="D195" s="15" t="str">
        <f>VLOOKUP(C195,xWalk!C$3:D$55,2)</f>
        <v>GST</v>
      </c>
      <c r="E195" s="22" t="str">
        <f t="shared" si="16"/>
        <v>'Nanaimo River Fall'</v>
      </c>
      <c r="F195" s="22" t="str">
        <f t="shared" si="18"/>
        <v>GST.NAN</v>
      </c>
      <c r="G195" t="s">
        <v>119</v>
      </c>
      <c r="H195" t="s">
        <v>127</v>
      </c>
      <c r="I195" t="s">
        <v>128</v>
      </c>
      <c r="J195">
        <v>1982</v>
      </c>
      <c r="K195">
        <v>1983</v>
      </c>
      <c r="L195" s="8">
        <v>2</v>
      </c>
      <c r="M195" s="8">
        <v>5</v>
      </c>
      <c r="N195" s="8" t="s">
        <v>33</v>
      </c>
      <c r="O195" s="8">
        <v>5</v>
      </c>
      <c r="P195" s="8">
        <v>0</v>
      </c>
      <c r="Q195">
        <v>9.7722899999999994E-3</v>
      </c>
      <c r="R195">
        <v>0.7423613</v>
      </c>
      <c r="S195">
        <v>0.67279120000000003</v>
      </c>
      <c r="T195">
        <v>0.91569829999999997</v>
      </c>
      <c r="U195" s="15" t="str">
        <f t="shared" si="19"/>
        <v>GST1982</v>
      </c>
      <c r="V195">
        <f t="shared" si="20"/>
        <v>0.78211404348420621</v>
      </c>
      <c r="W195">
        <f t="shared" si="21"/>
        <v>0.75495692602215236</v>
      </c>
      <c r="Y195" s="15" t="str">
        <f t="shared" si="22"/>
        <v>GSH1980</v>
      </c>
      <c r="Z195" s="1" t="s">
        <v>47</v>
      </c>
      <c r="AA195">
        <v>1980</v>
      </c>
      <c r="AB195" t="s">
        <v>33</v>
      </c>
      <c r="AC195">
        <f t="shared" si="17"/>
        <v>0.79953771182073818</v>
      </c>
      <c r="AD195">
        <f t="shared" si="23"/>
        <v>0.78690576093517661</v>
      </c>
      <c r="AE195" s="5">
        <v>17660</v>
      </c>
      <c r="AF195" s="5">
        <v>30186</v>
      </c>
      <c r="AG195" s="5">
        <v>5512</v>
      </c>
      <c r="AH195" s="5">
        <v>91</v>
      </c>
      <c r="AI195" s="5"/>
      <c r="AJ195" s="5">
        <v>0</v>
      </c>
      <c r="AK195" s="5">
        <v>0</v>
      </c>
      <c r="AL195" s="5">
        <v>819</v>
      </c>
      <c r="AM195" s="5">
        <v>39</v>
      </c>
      <c r="AN195" s="5"/>
      <c r="AO195" s="5">
        <v>0</v>
      </c>
      <c r="AP195" s="5">
        <v>0</v>
      </c>
      <c r="AQ195" s="5">
        <v>0</v>
      </c>
      <c r="AR195" s="5">
        <v>0</v>
      </c>
      <c r="AS195" s="5"/>
      <c r="AT195" s="5">
        <v>4055</v>
      </c>
      <c r="AU195" s="5">
        <v>5795</v>
      </c>
      <c r="AV195" s="5">
        <v>3667</v>
      </c>
      <c r="AW195" s="5">
        <v>99</v>
      </c>
      <c r="AX195" s="5"/>
      <c r="AY195" s="5">
        <v>53449</v>
      </c>
      <c r="AZ195" s="5">
        <v>858</v>
      </c>
      <c r="BA195" s="5">
        <v>0</v>
      </c>
      <c r="BB195" s="5">
        <v>13616</v>
      </c>
      <c r="BF195" t="s">
        <v>147</v>
      </c>
      <c r="BG195" t="s">
        <v>40</v>
      </c>
      <c r="BH195" t="s">
        <v>453</v>
      </c>
      <c r="BI195" t="s">
        <v>454</v>
      </c>
      <c r="BJ195" t="s">
        <v>119</v>
      </c>
      <c r="BK195" t="s">
        <v>127</v>
      </c>
      <c r="BL195" t="s">
        <v>133</v>
      </c>
      <c r="BM195">
        <v>2009</v>
      </c>
      <c r="BN195">
        <v>2010</v>
      </c>
      <c r="BO195">
        <v>2</v>
      </c>
      <c r="BP195">
        <v>5</v>
      </c>
      <c r="BQ195" t="s">
        <v>34</v>
      </c>
      <c r="BR195">
        <v>3</v>
      </c>
      <c r="BS195">
        <v>2</v>
      </c>
      <c r="BT195">
        <v>1.9032299999999999E-2</v>
      </c>
      <c r="BU195">
        <v>0.20844389999999999</v>
      </c>
      <c r="BV195">
        <v>2.9111800000000002E-3</v>
      </c>
      <c r="BW195">
        <v>0.2107482</v>
      </c>
      <c r="BX195" t="s">
        <v>407</v>
      </c>
      <c r="BY195" t="s">
        <v>276</v>
      </c>
      <c r="BZ195" t="s">
        <v>276</v>
      </c>
    </row>
    <row r="196" spans="1:78" x14ac:dyDescent="0.25">
      <c r="A196" s="23" t="s">
        <v>158</v>
      </c>
      <c r="C196" t="s">
        <v>157</v>
      </c>
      <c r="D196" s="15" t="str">
        <f>VLOOKUP(C196,xWalk!C$3:D$55,2)</f>
        <v>GST</v>
      </c>
      <c r="E196" s="22" t="str">
        <f t="shared" ref="E196:E259" si="24">"'"&amp;A196&amp;"'"</f>
        <v>'Nanaimo River Fall'</v>
      </c>
      <c r="F196" s="22" t="str">
        <f t="shared" si="18"/>
        <v>GST.NAN</v>
      </c>
      <c r="G196" t="s">
        <v>119</v>
      </c>
      <c r="H196" t="s">
        <v>127</v>
      </c>
      <c r="I196" t="s">
        <v>128</v>
      </c>
      <c r="J196">
        <v>1987</v>
      </c>
      <c r="K196">
        <v>1988</v>
      </c>
      <c r="L196" s="8">
        <v>2</v>
      </c>
      <c r="M196" s="8">
        <v>5</v>
      </c>
      <c r="N196" s="8" t="s">
        <v>33</v>
      </c>
      <c r="O196" s="8">
        <v>5</v>
      </c>
      <c r="P196" s="8">
        <v>0</v>
      </c>
      <c r="Q196">
        <v>5.5846000000000003E-3</v>
      </c>
      <c r="R196">
        <v>0.82323650000000004</v>
      </c>
      <c r="S196">
        <v>0.44865240000000001</v>
      </c>
      <c r="T196">
        <v>0.90254190000000001</v>
      </c>
      <c r="U196" s="15" t="str">
        <f t="shared" si="19"/>
        <v>GST1987</v>
      </c>
      <c r="V196">
        <f t="shared" si="20"/>
        <v>0.65545604094315479</v>
      </c>
      <c r="W196">
        <f t="shared" si="21"/>
        <v>0.62479437031621277</v>
      </c>
      <c r="Y196" s="15" t="str">
        <f t="shared" si="22"/>
        <v>GSH1981</v>
      </c>
      <c r="Z196" s="1" t="s">
        <v>47</v>
      </c>
      <c r="AA196">
        <v>1981</v>
      </c>
      <c r="AB196" t="s">
        <v>33</v>
      </c>
      <c r="AC196">
        <f t="shared" ref="AC196:AC259" si="25">IF(AB196="Y",SUM(AE196:AS196)/SUM(AE196:AX196),"NA")</f>
        <v>0.83566660308983409</v>
      </c>
      <c r="AD196">
        <f t="shared" si="23"/>
        <v>0.80872455791395326</v>
      </c>
      <c r="AE196" s="5">
        <v>35833</v>
      </c>
      <c r="AF196" s="5">
        <v>101175</v>
      </c>
      <c r="AG196" s="5">
        <v>10731</v>
      </c>
      <c r="AH196" s="5">
        <v>666</v>
      </c>
      <c r="AI196" s="5"/>
      <c r="AJ196" s="5">
        <v>0</v>
      </c>
      <c r="AK196" s="5">
        <v>0</v>
      </c>
      <c r="AL196" s="5">
        <v>4633</v>
      </c>
      <c r="AM196" s="5">
        <v>311</v>
      </c>
      <c r="AN196" s="5"/>
      <c r="AO196" s="5">
        <v>0</v>
      </c>
      <c r="AP196" s="5">
        <v>0</v>
      </c>
      <c r="AQ196" s="5">
        <v>0</v>
      </c>
      <c r="AR196" s="5">
        <v>0</v>
      </c>
      <c r="AS196" s="5"/>
      <c r="AT196" s="5">
        <v>13193</v>
      </c>
      <c r="AU196" s="5">
        <v>6627</v>
      </c>
      <c r="AV196" s="5">
        <v>9551</v>
      </c>
      <c r="AW196" s="5">
        <v>785</v>
      </c>
      <c r="AX196" s="5"/>
      <c r="AY196" s="5">
        <v>148405</v>
      </c>
      <c r="AZ196" s="5">
        <v>4944</v>
      </c>
      <c r="BA196" s="5">
        <v>0</v>
      </c>
      <c r="BB196" s="5">
        <v>30156</v>
      </c>
      <c r="BF196" t="s">
        <v>147</v>
      </c>
      <c r="BG196" t="s">
        <v>40</v>
      </c>
      <c r="BH196" t="s">
        <v>453</v>
      </c>
      <c r="BI196" t="s">
        <v>454</v>
      </c>
      <c r="BJ196" t="s">
        <v>119</v>
      </c>
      <c r="BK196" t="s">
        <v>127</v>
      </c>
      <c r="BL196" t="s">
        <v>133</v>
      </c>
      <c r="BM196">
        <v>2010</v>
      </c>
      <c r="BN196">
        <v>2011</v>
      </c>
      <c r="BO196">
        <v>2</v>
      </c>
      <c r="BP196">
        <v>5</v>
      </c>
      <c r="BQ196" t="s">
        <v>34</v>
      </c>
      <c r="BR196">
        <v>2</v>
      </c>
      <c r="BS196">
        <v>3</v>
      </c>
      <c r="BT196">
        <v>9.4788250000000004E-2</v>
      </c>
      <c r="BU196" t="s">
        <v>276</v>
      </c>
      <c r="BV196" t="s">
        <v>276</v>
      </c>
      <c r="BW196" t="s">
        <v>276</v>
      </c>
      <c r="BX196" t="s">
        <v>408</v>
      </c>
      <c r="BY196" t="s">
        <v>276</v>
      </c>
      <c r="BZ196" t="s">
        <v>276</v>
      </c>
    </row>
    <row r="197" spans="1:78" x14ac:dyDescent="0.25">
      <c r="A197" s="23" t="s">
        <v>158</v>
      </c>
      <c r="C197" t="s">
        <v>157</v>
      </c>
      <c r="D197" s="15" t="str">
        <f>VLOOKUP(C197,xWalk!C$3:D$55,2)</f>
        <v>GST</v>
      </c>
      <c r="E197" s="22" t="str">
        <f t="shared" si="24"/>
        <v>'Nanaimo River Fall'</v>
      </c>
      <c r="F197" s="22" t="str">
        <f t="shared" ref="F197:F260" si="26">D197&amp;"."&amp;C197</f>
        <v>GST.NAN</v>
      </c>
      <c r="G197" t="s">
        <v>119</v>
      </c>
      <c r="H197" t="s">
        <v>127</v>
      </c>
      <c r="I197" t="s">
        <v>128</v>
      </c>
      <c r="J197">
        <v>1988</v>
      </c>
      <c r="K197">
        <v>1989</v>
      </c>
      <c r="L197" s="8">
        <v>2</v>
      </c>
      <c r="M197" s="8">
        <v>5</v>
      </c>
      <c r="N197" s="8" t="s">
        <v>33</v>
      </c>
      <c r="O197" s="8">
        <v>5</v>
      </c>
      <c r="P197" s="8">
        <v>0</v>
      </c>
      <c r="Q197">
        <v>2.4888770000000001E-2</v>
      </c>
      <c r="R197">
        <v>0.74910169999999998</v>
      </c>
      <c r="S197">
        <v>0.36756719999999998</v>
      </c>
      <c r="T197">
        <v>0.84132370000000001</v>
      </c>
      <c r="U197" s="15" t="str">
        <f t="shared" ref="U197:U260" si="27">D197&amp;J197</f>
        <v>GST1988</v>
      </c>
      <c r="V197">
        <f t="shared" ref="V197:V260" si="28">IFERROR(VLOOKUP(U197,Y$4:AC$1113,5,FALSE),"NA")</f>
        <v>0.68079957916885847</v>
      </c>
      <c r="W197">
        <f t="shared" ref="W197:W260" si="29">IFERROR(VLOOKUP(U197,Y$4:AD$1113,6,FALSE),"NA")</f>
        <v>0.63776959495002628</v>
      </c>
      <c r="Y197" s="15" t="str">
        <f t="shared" ref="Y197:Y260" si="30">Z197&amp;AA197</f>
        <v>GSH1982</v>
      </c>
      <c r="Z197" s="1" t="s">
        <v>47</v>
      </c>
      <c r="AA197">
        <v>1982</v>
      </c>
      <c r="AB197" t="s">
        <v>33</v>
      </c>
      <c r="AC197">
        <f t="shared" si="25"/>
        <v>0.78344341560534714</v>
      </c>
      <c r="AD197">
        <f t="shared" ref="AD197:AD260" si="31">IF(AB197="Y",SUM(AE197:AI197)/SUM(AE197:AX197),"NA")</f>
        <v>0.75791644281515658</v>
      </c>
      <c r="AE197" s="5">
        <v>29187</v>
      </c>
      <c r="AF197" s="5">
        <v>54165</v>
      </c>
      <c r="AG197" s="5">
        <v>11266</v>
      </c>
      <c r="AH197" s="5">
        <v>1313</v>
      </c>
      <c r="AI197" s="5"/>
      <c r="AJ197" s="5">
        <v>0</v>
      </c>
      <c r="AK197" s="5">
        <v>0</v>
      </c>
      <c r="AL197" s="5">
        <v>2921</v>
      </c>
      <c r="AM197" s="5">
        <v>310</v>
      </c>
      <c r="AN197" s="5"/>
      <c r="AO197" s="5">
        <v>0</v>
      </c>
      <c r="AP197" s="5">
        <v>0</v>
      </c>
      <c r="AQ197" s="5">
        <v>0</v>
      </c>
      <c r="AR197" s="5">
        <v>0</v>
      </c>
      <c r="AS197" s="5"/>
      <c r="AT197" s="5">
        <v>6939</v>
      </c>
      <c r="AU197" s="5">
        <v>9161</v>
      </c>
      <c r="AV197" s="5">
        <v>9858</v>
      </c>
      <c r="AW197" s="5">
        <v>1452</v>
      </c>
      <c r="AX197" s="5"/>
      <c r="AY197" s="5">
        <v>95931</v>
      </c>
      <c r="AZ197" s="5">
        <v>3231</v>
      </c>
      <c r="BA197" s="5">
        <v>0</v>
      </c>
      <c r="BB197" s="5">
        <v>27410</v>
      </c>
      <c r="BF197" t="s">
        <v>125</v>
      </c>
      <c r="BG197" t="s">
        <v>47</v>
      </c>
      <c r="BH197" t="s">
        <v>337</v>
      </c>
      <c r="BI197" t="s">
        <v>338</v>
      </c>
      <c r="BJ197" t="s">
        <v>119</v>
      </c>
      <c r="BK197" t="s">
        <v>127</v>
      </c>
      <c r="BL197" t="s">
        <v>128</v>
      </c>
      <c r="BM197">
        <v>1973</v>
      </c>
      <c r="BN197">
        <v>1974</v>
      </c>
      <c r="BO197">
        <v>2</v>
      </c>
      <c r="BP197">
        <v>5</v>
      </c>
      <c r="BQ197" t="s">
        <v>33</v>
      </c>
      <c r="BR197">
        <v>5</v>
      </c>
      <c r="BS197">
        <v>0</v>
      </c>
      <c r="BT197">
        <v>9.3506779999999998E-2</v>
      </c>
      <c r="BU197">
        <v>0.79106209999999999</v>
      </c>
      <c r="BV197">
        <v>0.42750729999999998</v>
      </c>
      <c r="BW197">
        <v>0.88038459999999996</v>
      </c>
      <c r="BX197" t="s">
        <v>339</v>
      </c>
      <c r="BY197" t="s">
        <v>276</v>
      </c>
      <c r="BZ197" t="s">
        <v>276</v>
      </c>
    </row>
    <row r="198" spans="1:78" x14ac:dyDescent="0.25">
      <c r="A198" s="23" t="s">
        <v>158</v>
      </c>
      <c r="C198" t="s">
        <v>157</v>
      </c>
      <c r="D198" s="15" t="str">
        <f>VLOOKUP(C198,xWalk!C$3:D$55,2)</f>
        <v>GST</v>
      </c>
      <c r="E198" s="22" t="str">
        <f t="shared" si="24"/>
        <v>'Nanaimo River Fall'</v>
      </c>
      <c r="F198" s="22" t="str">
        <f t="shared" si="26"/>
        <v>GST.NAN</v>
      </c>
      <c r="G198" t="s">
        <v>119</v>
      </c>
      <c r="H198" t="s">
        <v>127</v>
      </c>
      <c r="I198" t="s">
        <v>128</v>
      </c>
      <c r="J198">
        <v>1989</v>
      </c>
      <c r="K198">
        <v>1990</v>
      </c>
      <c r="L198" s="8">
        <v>2</v>
      </c>
      <c r="M198" s="8">
        <v>5</v>
      </c>
      <c r="N198" s="8" t="s">
        <v>33</v>
      </c>
      <c r="O198" s="8">
        <v>5</v>
      </c>
      <c r="P198" s="8">
        <v>0</v>
      </c>
      <c r="Q198">
        <v>4.8590550000000003E-2</v>
      </c>
      <c r="R198">
        <v>0.8082165</v>
      </c>
      <c r="S198">
        <v>0.16823679999999999</v>
      </c>
      <c r="T198">
        <v>0.84048160000000005</v>
      </c>
      <c r="U198" s="15" t="str">
        <f t="shared" si="27"/>
        <v>GST1989</v>
      </c>
      <c r="V198">
        <f t="shared" si="28"/>
        <v>0.70234772027771808</v>
      </c>
      <c r="W198">
        <f t="shared" si="29"/>
        <v>0.67271490945530021</v>
      </c>
      <c r="Y198" s="15" t="str">
        <f t="shared" si="30"/>
        <v>GSH1983</v>
      </c>
      <c r="Z198" s="1" t="s">
        <v>47</v>
      </c>
      <c r="AA198">
        <v>1983</v>
      </c>
      <c r="AB198" t="s">
        <v>33</v>
      </c>
      <c r="AC198">
        <f t="shared" si="25"/>
        <v>0.76422913980475227</v>
      </c>
      <c r="AD198">
        <f t="shared" si="31"/>
        <v>0.74094960114484887</v>
      </c>
      <c r="AE198" s="5">
        <v>14845</v>
      </c>
      <c r="AF198" s="5">
        <v>30010</v>
      </c>
      <c r="AG198" s="5">
        <v>7272</v>
      </c>
      <c r="AH198" s="5">
        <v>167</v>
      </c>
      <c r="AI198" s="5"/>
      <c r="AJ198" s="5">
        <v>0</v>
      </c>
      <c r="AK198" s="5">
        <v>0</v>
      </c>
      <c r="AL198" s="5">
        <v>1599</v>
      </c>
      <c r="AM198" s="5">
        <v>44</v>
      </c>
      <c r="AN198" s="5"/>
      <c r="AO198" s="5">
        <v>0</v>
      </c>
      <c r="AP198" s="5">
        <v>0</v>
      </c>
      <c r="AQ198" s="5">
        <v>0</v>
      </c>
      <c r="AR198" s="5">
        <v>0</v>
      </c>
      <c r="AS198" s="5"/>
      <c r="AT198" s="5">
        <v>3311</v>
      </c>
      <c r="AU198" s="5">
        <v>5461</v>
      </c>
      <c r="AV198" s="5">
        <v>7596</v>
      </c>
      <c r="AW198" s="5">
        <v>272</v>
      </c>
      <c r="AX198" s="5"/>
      <c r="AY198" s="5">
        <v>52294</v>
      </c>
      <c r="AZ198" s="5">
        <v>1643</v>
      </c>
      <c r="BA198" s="5">
        <v>0</v>
      </c>
      <c r="BB198" s="5">
        <v>16640</v>
      </c>
      <c r="BF198" t="s">
        <v>125</v>
      </c>
      <c r="BG198" t="s">
        <v>47</v>
      </c>
      <c r="BH198" t="s">
        <v>337</v>
      </c>
      <c r="BI198" t="s">
        <v>338</v>
      </c>
      <c r="BJ198" t="s">
        <v>119</v>
      </c>
      <c r="BK198" t="s">
        <v>127</v>
      </c>
      <c r="BL198" t="s">
        <v>128</v>
      </c>
      <c r="BM198">
        <v>1974</v>
      </c>
      <c r="BN198">
        <v>1975</v>
      </c>
      <c r="BO198">
        <v>2</v>
      </c>
      <c r="BP198">
        <v>5</v>
      </c>
      <c r="BQ198" t="s">
        <v>33</v>
      </c>
      <c r="BR198">
        <v>5</v>
      </c>
      <c r="BS198">
        <v>0</v>
      </c>
      <c r="BT198">
        <v>0.2536989</v>
      </c>
      <c r="BU198">
        <v>0.81925110000000001</v>
      </c>
      <c r="BV198">
        <v>9.2224769999999998E-2</v>
      </c>
      <c r="BW198">
        <v>0.83592060000000001</v>
      </c>
      <c r="BX198" t="s">
        <v>340</v>
      </c>
      <c r="BY198" t="s">
        <v>276</v>
      </c>
      <c r="BZ198" t="s">
        <v>276</v>
      </c>
    </row>
    <row r="199" spans="1:78" x14ac:dyDescent="0.25">
      <c r="A199" s="23" t="s">
        <v>158</v>
      </c>
      <c r="C199" t="s">
        <v>157</v>
      </c>
      <c r="D199" s="15" t="str">
        <f>VLOOKUP(C199,xWalk!C$3:D$55,2)</f>
        <v>GST</v>
      </c>
      <c r="E199" s="22" t="str">
        <f t="shared" si="24"/>
        <v>'Nanaimo River Fall'</v>
      </c>
      <c r="F199" s="22" t="str">
        <f t="shared" si="26"/>
        <v>GST.NAN</v>
      </c>
      <c r="G199" t="s">
        <v>119</v>
      </c>
      <c r="H199" t="s">
        <v>127</v>
      </c>
      <c r="I199" t="s">
        <v>128</v>
      </c>
      <c r="J199">
        <v>1990</v>
      </c>
      <c r="K199">
        <v>1991</v>
      </c>
      <c r="L199" s="8">
        <v>2</v>
      </c>
      <c r="M199" s="8">
        <v>5</v>
      </c>
      <c r="N199" s="8" t="s">
        <v>33</v>
      </c>
      <c r="O199" s="8">
        <v>5</v>
      </c>
      <c r="P199" s="8">
        <v>0</v>
      </c>
      <c r="Q199">
        <v>5.6894519999999997E-2</v>
      </c>
      <c r="R199">
        <v>0.64379299999999995</v>
      </c>
      <c r="S199">
        <v>7.8000399999999998E-2</v>
      </c>
      <c r="T199">
        <v>0.67157730000000004</v>
      </c>
      <c r="U199" s="15" t="str">
        <f t="shared" si="27"/>
        <v>GST1990</v>
      </c>
      <c r="V199">
        <f t="shared" si="28"/>
        <v>0.68698875770641088</v>
      </c>
      <c r="W199">
        <f t="shared" si="29"/>
        <v>0.65426925091671029</v>
      </c>
      <c r="Y199" s="15" t="str">
        <f t="shared" si="30"/>
        <v>GSH1984</v>
      </c>
      <c r="Z199" s="1" t="s">
        <v>47</v>
      </c>
      <c r="AA199">
        <v>1984</v>
      </c>
      <c r="AB199" t="s">
        <v>33</v>
      </c>
      <c r="AC199">
        <f t="shared" si="25"/>
        <v>0.7827961813604527</v>
      </c>
      <c r="AD199">
        <f t="shared" si="31"/>
        <v>0.76619556818465062</v>
      </c>
      <c r="AE199" s="5">
        <v>8037</v>
      </c>
      <c r="AF199" s="5">
        <v>17233</v>
      </c>
      <c r="AG199" s="5">
        <v>5201</v>
      </c>
      <c r="AH199" s="5">
        <v>268</v>
      </c>
      <c r="AI199" s="5"/>
      <c r="AJ199" s="5">
        <v>0</v>
      </c>
      <c r="AK199" s="5">
        <v>0</v>
      </c>
      <c r="AL199" s="5">
        <v>597</v>
      </c>
      <c r="AM199" s="5">
        <v>69</v>
      </c>
      <c r="AN199" s="5"/>
      <c r="AO199" s="5">
        <v>0</v>
      </c>
      <c r="AP199" s="5">
        <v>0</v>
      </c>
      <c r="AQ199" s="5">
        <v>0</v>
      </c>
      <c r="AR199" s="5">
        <v>0</v>
      </c>
      <c r="AS199" s="5"/>
      <c r="AT199" s="5">
        <v>1229</v>
      </c>
      <c r="AU199" s="5">
        <v>2768</v>
      </c>
      <c r="AV199" s="5">
        <v>4413</v>
      </c>
      <c r="AW199" s="5">
        <v>304</v>
      </c>
      <c r="AX199" s="5"/>
      <c r="AY199" s="5">
        <v>30739</v>
      </c>
      <c r="AZ199" s="5">
        <v>666</v>
      </c>
      <c r="BA199" s="5">
        <v>0</v>
      </c>
      <c r="BB199" s="5">
        <v>8714</v>
      </c>
      <c r="BF199" t="s">
        <v>125</v>
      </c>
      <c r="BG199" t="s">
        <v>47</v>
      </c>
      <c r="BH199" t="s">
        <v>337</v>
      </c>
      <c r="BI199" t="s">
        <v>338</v>
      </c>
      <c r="BJ199" t="s">
        <v>119</v>
      </c>
      <c r="BK199" t="s">
        <v>127</v>
      </c>
      <c r="BL199" t="s">
        <v>128</v>
      </c>
      <c r="BM199">
        <v>1975</v>
      </c>
      <c r="BN199">
        <v>1976</v>
      </c>
      <c r="BO199">
        <v>2</v>
      </c>
      <c r="BP199">
        <v>5</v>
      </c>
      <c r="BQ199" t="s">
        <v>33</v>
      </c>
      <c r="BR199">
        <v>5</v>
      </c>
      <c r="BS199">
        <v>0</v>
      </c>
      <c r="BT199">
        <v>9.3644340000000006E-2</v>
      </c>
      <c r="BU199">
        <v>0.77881990000000001</v>
      </c>
      <c r="BV199">
        <v>0.1827723</v>
      </c>
      <c r="BW199">
        <v>0.81924549999999996</v>
      </c>
      <c r="BX199" t="s">
        <v>341</v>
      </c>
      <c r="BY199" t="s">
        <v>276</v>
      </c>
      <c r="BZ199" t="s">
        <v>276</v>
      </c>
    </row>
    <row r="200" spans="1:78" x14ac:dyDescent="0.25">
      <c r="A200" s="23" t="s">
        <v>158</v>
      </c>
      <c r="C200" t="s">
        <v>157</v>
      </c>
      <c r="D200" s="15" t="str">
        <f>VLOOKUP(C200,xWalk!C$3:D$55,2)</f>
        <v>GST</v>
      </c>
      <c r="E200" s="22" t="str">
        <f t="shared" si="24"/>
        <v>'Nanaimo River Fall'</v>
      </c>
      <c r="F200" s="22" t="str">
        <f t="shared" si="26"/>
        <v>GST.NAN</v>
      </c>
      <c r="G200" t="s">
        <v>119</v>
      </c>
      <c r="H200" t="s">
        <v>127</v>
      </c>
      <c r="I200" t="s">
        <v>128</v>
      </c>
      <c r="J200">
        <v>1991</v>
      </c>
      <c r="K200">
        <v>1992</v>
      </c>
      <c r="L200" s="8">
        <v>2</v>
      </c>
      <c r="M200" s="8">
        <v>5</v>
      </c>
      <c r="N200" s="8" t="s">
        <v>33</v>
      </c>
      <c r="O200" s="8">
        <v>5</v>
      </c>
      <c r="P200" s="8">
        <v>0</v>
      </c>
      <c r="Q200">
        <v>6.4551299999999999E-3</v>
      </c>
      <c r="R200">
        <v>0.70819220000000005</v>
      </c>
      <c r="S200">
        <v>5.0366609999999999E-2</v>
      </c>
      <c r="T200">
        <v>0.72288949999999996</v>
      </c>
      <c r="U200" s="15" t="str">
        <f t="shared" si="27"/>
        <v>GST1991</v>
      </c>
      <c r="V200">
        <f t="shared" si="28"/>
        <v>0.63534493173855267</v>
      </c>
      <c r="W200">
        <f t="shared" si="29"/>
        <v>0.61507792678506701</v>
      </c>
      <c r="Y200" s="15" t="str">
        <f t="shared" si="30"/>
        <v>GSH1985</v>
      </c>
      <c r="Z200" s="1" t="s">
        <v>47</v>
      </c>
      <c r="AA200">
        <v>1985</v>
      </c>
      <c r="AB200" t="s">
        <v>33</v>
      </c>
      <c r="AC200">
        <f t="shared" si="25"/>
        <v>0.70523569964598476</v>
      </c>
      <c r="AD200">
        <f t="shared" si="31"/>
        <v>0.65823551332215391</v>
      </c>
      <c r="AE200" s="5">
        <v>3965</v>
      </c>
      <c r="AF200" s="5">
        <v>5781</v>
      </c>
      <c r="AG200" s="5">
        <v>4190</v>
      </c>
      <c r="AH200" s="5">
        <v>195</v>
      </c>
      <c r="AI200" s="5"/>
      <c r="AJ200" s="5">
        <v>0</v>
      </c>
      <c r="AK200" s="5">
        <v>0</v>
      </c>
      <c r="AL200" s="5">
        <v>938</v>
      </c>
      <c r="AM200" s="5">
        <v>71</v>
      </c>
      <c r="AN200" s="5"/>
      <c r="AO200" s="5">
        <v>0</v>
      </c>
      <c r="AP200" s="5">
        <v>0</v>
      </c>
      <c r="AQ200" s="5">
        <v>0</v>
      </c>
      <c r="AR200" s="5">
        <v>0</v>
      </c>
      <c r="AS200" s="5"/>
      <c r="AT200" s="5">
        <v>558</v>
      </c>
      <c r="AU200" s="5">
        <v>2682</v>
      </c>
      <c r="AV200" s="5">
        <v>2825</v>
      </c>
      <c r="AW200" s="5">
        <v>263</v>
      </c>
      <c r="AX200" s="5"/>
      <c r="AY200" s="5">
        <v>14131</v>
      </c>
      <c r="AZ200" s="5">
        <v>1009</v>
      </c>
      <c r="BA200" s="5">
        <v>0</v>
      </c>
      <c r="BB200" s="5">
        <v>6328</v>
      </c>
      <c r="BF200" t="s">
        <v>125</v>
      </c>
      <c r="BG200" t="s">
        <v>47</v>
      </c>
      <c r="BH200" t="s">
        <v>337</v>
      </c>
      <c r="BI200" t="s">
        <v>338</v>
      </c>
      <c r="BJ200" t="s">
        <v>119</v>
      </c>
      <c r="BK200" t="s">
        <v>127</v>
      </c>
      <c r="BL200" t="s">
        <v>128</v>
      </c>
      <c r="BM200">
        <v>1976</v>
      </c>
      <c r="BN200">
        <v>1977</v>
      </c>
      <c r="BO200">
        <v>2</v>
      </c>
      <c r="BP200">
        <v>5</v>
      </c>
      <c r="BQ200" t="s">
        <v>33</v>
      </c>
      <c r="BR200">
        <v>5</v>
      </c>
      <c r="BS200">
        <v>0</v>
      </c>
      <c r="BT200">
        <v>0.2065205</v>
      </c>
      <c r="BU200">
        <v>0.72017690000000001</v>
      </c>
      <c r="BV200">
        <v>0.17230400000000001</v>
      </c>
      <c r="BW200">
        <v>0.76839150000000001</v>
      </c>
      <c r="BX200" t="s">
        <v>342</v>
      </c>
      <c r="BY200" t="s">
        <v>276</v>
      </c>
      <c r="BZ200" t="s">
        <v>276</v>
      </c>
    </row>
    <row r="201" spans="1:78" x14ac:dyDescent="0.25">
      <c r="A201" s="23" t="s">
        <v>158</v>
      </c>
      <c r="C201" t="s">
        <v>157</v>
      </c>
      <c r="D201" s="15" t="str">
        <f>VLOOKUP(C201,xWalk!C$3:D$55,2)</f>
        <v>GST</v>
      </c>
      <c r="E201" s="22" t="str">
        <f t="shared" si="24"/>
        <v>'Nanaimo River Fall'</v>
      </c>
      <c r="F201" s="22" t="str">
        <f t="shared" si="26"/>
        <v>GST.NAN</v>
      </c>
      <c r="G201" t="s">
        <v>119</v>
      </c>
      <c r="H201" t="s">
        <v>127</v>
      </c>
      <c r="I201" t="s">
        <v>128</v>
      </c>
      <c r="J201">
        <v>1992</v>
      </c>
      <c r="K201">
        <v>1993</v>
      </c>
      <c r="L201" s="8">
        <v>2</v>
      </c>
      <c r="M201" s="8">
        <v>5</v>
      </c>
      <c r="N201" s="8" t="s">
        <v>33</v>
      </c>
      <c r="O201" s="8">
        <v>5</v>
      </c>
      <c r="P201" s="8">
        <v>0</v>
      </c>
      <c r="Q201">
        <v>1.7323700000000001E-2</v>
      </c>
      <c r="R201">
        <v>0.48649310000000001</v>
      </c>
      <c r="S201">
        <v>0.1820331</v>
      </c>
      <c r="T201">
        <v>0.57996840000000005</v>
      </c>
      <c r="U201" s="15" t="str">
        <f t="shared" si="27"/>
        <v>GST1992</v>
      </c>
      <c r="V201">
        <f t="shared" si="28"/>
        <v>0.58276032242145093</v>
      </c>
      <c r="W201">
        <f t="shared" si="29"/>
        <v>0.5727586774140484</v>
      </c>
      <c r="Y201" s="15" t="str">
        <f t="shared" si="30"/>
        <v>GSH1986</v>
      </c>
      <c r="Z201" s="1" t="s">
        <v>47</v>
      </c>
      <c r="AA201">
        <v>1986</v>
      </c>
      <c r="AB201" t="s">
        <v>33</v>
      </c>
      <c r="AC201">
        <f t="shared" si="25"/>
        <v>0.63205779555363384</v>
      </c>
      <c r="AD201">
        <f t="shared" si="31"/>
        <v>0.60121428314056136</v>
      </c>
      <c r="AE201" s="5">
        <v>9809</v>
      </c>
      <c r="AF201" s="5">
        <v>15827</v>
      </c>
      <c r="AG201" s="5">
        <v>7039</v>
      </c>
      <c r="AH201" s="5">
        <v>696</v>
      </c>
      <c r="AI201" s="5"/>
      <c r="AJ201" s="5">
        <v>0</v>
      </c>
      <c r="AK201" s="5">
        <v>0</v>
      </c>
      <c r="AL201" s="5">
        <v>1571</v>
      </c>
      <c r="AM201" s="5">
        <v>141</v>
      </c>
      <c r="AN201" s="5"/>
      <c r="AO201" s="5">
        <v>0</v>
      </c>
      <c r="AP201" s="5">
        <v>0</v>
      </c>
      <c r="AQ201" s="5">
        <v>0</v>
      </c>
      <c r="AR201" s="5">
        <v>0</v>
      </c>
      <c r="AS201" s="5"/>
      <c r="AT201" s="5">
        <v>2500</v>
      </c>
      <c r="AU201" s="5">
        <v>9983</v>
      </c>
      <c r="AV201" s="5">
        <v>7195</v>
      </c>
      <c r="AW201" s="5">
        <v>745</v>
      </c>
      <c r="AX201" s="5"/>
      <c r="AY201" s="5">
        <v>33371</v>
      </c>
      <c r="AZ201" s="5">
        <v>1712</v>
      </c>
      <c r="BA201" s="5">
        <v>0</v>
      </c>
      <c r="BB201" s="5">
        <v>20423</v>
      </c>
      <c r="BF201" t="s">
        <v>125</v>
      </c>
      <c r="BG201" t="s">
        <v>47</v>
      </c>
      <c r="BH201" t="s">
        <v>337</v>
      </c>
      <c r="BI201" t="s">
        <v>338</v>
      </c>
      <c r="BJ201" t="s">
        <v>119</v>
      </c>
      <c r="BK201" t="s">
        <v>127</v>
      </c>
      <c r="BL201" t="s">
        <v>128</v>
      </c>
      <c r="BM201">
        <v>1977</v>
      </c>
      <c r="BN201">
        <v>1978</v>
      </c>
      <c r="BO201">
        <v>2</v>
      </c>
      <c r="BP201">
        <v>5</v>
      </c>
      <c r="BQ201" t="s">
        <v>33</v>
      </c>
      <c r="BR201">
        <v>5</v>
      </c>
      <c r="BS201">
        <v>0</v>
      </c>
      <c r="BT201">
        <v>3.830062E-2</v>
      </c>
      <c r="BU201">
        <v>0.76952030000000005</v>
      </c>
      <c r="BV201">
        <v>0.29152610000000001</v>
      </c>
      <c r="BW201">
        <v>0.83671119999999999</v>
      </c>
      <c r="BX201" t="s">
        <v>343</v>
      </c>
      <c r="BY201">
        <v>0.86930050201219766</v>
      </c>
      <c r="BZ201">
        <v>0.85568186532796753</v>
      </c>
    </row>
    <row r="202" spans="1:78" x14ac:dyDescent="0.25">
      <c r="A202" s="23" t="s">
        <v>158</v>
      </c>
      <c r="C202" t="s">
        <v>157</v>
      </c>
      <c r="D202" s="15" t="str">
        <f>VLOOKUP(C202,xWalk!C$3:D$55,2)</f>
        <v>GST</v>
      </c>
      <c r="E202" s="22" t="str">
        <f t="shared" si="24"/>
        <v>'Nanaimo River Fall'</v>
      </c>
      <c r="F202" s="22" t="str">
        <f t="shared" si="26"/>
        <v>GST.NAN</v>
      </c>
      <c r="G202" t="s">
        <v>119</v>
      </c>
      <c r="H202" t="s">
        <v>127</v>
      </c>
      <c r="I202" t="s">
        <v>128</v>
      </c>
      <c r="J202">
        <v>1993</v>
      </c>
      <c r="K202">
        <v>1994</v>
      </c>
      <c r="L202" s="8">
        <v>2</v>
      </c>
      <c r="M202" s="8">
        <v>5</v>
      </c>
      <c r="N202" s="8" t="s">
        <v>33</v>
      </c>
      <c r="O202" s="8">
        <v>5</v>
      </c>
      <c r="P202" s="8">
        <v>0</v>
      </c>
      <c r="Q202">
        <v>4.0162740000000002E-2</v>
      </c>
      <c r="R202">
        <v>0.49232629999999999</v>
      </c>
      <c r="S202">
        <v>0.13689760000000001</v>
      </c>
      <c r="T202">
        <v>0.56182560000000004</v>
      </c>
      <c r="U202" s="15" t="str">
        <f t="shared" si="27"/>
        <v>GST1993</v>
      </c>
      <c r="V202">
        <f t="shared" si="28"/>
        <v>0.53509161008563921</v>
      </c>
      <c r="W202">
        <f t="shared" si="29"/>
        <v>0.51786140775870892</v>
      </c>
      <c r="Y202" s="15" t="str">
        <f t="shared" si="30"/>
        <v>GSH1987</v>
      </c>
      <c r="Z202" s="1" t="s">
        <v>47</v>
      </c>
      <c r="AA202">
        <v>1987</v>
      </c>
      <c r="AB202" t="s">
        <v>33</v>
      </c>
      <c r="AC202">
        <f t="shared" si="25"/>
        <v>0.63419811320754715</v>
      </c>
      <c r="AD202">
        <f t="shared" si="31"/>
        <v>0.60627948113207553</v>
      </c>
      <c r="AE202" s="5">
        <v>6591</v>
      </c>
      <c r="AF202" s="5">
        <v>8015</v>
      </c>
      <c r="AG202" s="5">
        <v>5854</v>
      </c>
      <c r="AH202" s="5">
        <v>105</v>
      </c>
      <c r="AI202" s="5"/>
      <c r="AJ202" s="5">
        <v>0</v>
      </c>
      <c r="AK202" s="5">
        <v>0</v>
      </c>
      <c r="AL202" s="5">
        <v>913</v>
      </c>
      <c r="AM202" s="5">
        <v>34</v>
      </c>
      <c r="AN202" s="5"/>
      <c r="AO202" s="5">
        <v>0</v>
      </c>
      <c r="AP202" s="5">
        <v>0</v>
      </c>
      <c r="AQ202" s="5">
        <v>0</v>
      </c>
      <c r="AR202" s="5">
        <v>0</v>
      </c>
      <c r="AS202" s="5"/>
      <c r="AT202" s="5">
        <v>1513</v>
      </c>
      <c r="AU202" s="5">
        <v>6065</v>
      </c>
      <c r="AV202" s="5">
        <v>4705</v>
      </c>
      <c r="AW202" s="5">
        <v>125</v>
      </c>
      <c r="AX202" s="5"/>
      <c r="AY202" s="5">
        <v>20565</v>
      </c>
      <c r="AZ202" s="5">
        <v>947</v>
      </c>
      <c r="BA202" s="5">
        <v>0</v>
      </c>
      <c r="BB202" s="5">
        <v>12408</v>
      </c>
      <c r="BF202" t="s">
        <v>125</v>
      </c>
      <c r="BG202" t="s">
        <v>47</v>
      </c>
      <c r="BH202" t="s">
        <v>337</v>
      </c>
      <c r="BI202" t="s">
        <v>338</v>
      </c>
      <c r="BJ202" t="s">
        <v>119</v>
      </c>
      <c r="BK202" t="s">
        <v>127</v>
      </c>
      <c r="BL202" t="s">
        <v>128</v>
      </c>
      <c r="BM202">
        <v>1978</v>
      </c>
      <c r="BN202">
        <v>1979</v>
      </c>
      <c r="BO202">
        <v>2</v>
      </c>
      <c r="BP202">
        <v>5</v>
      </c>
      <c r="BQ202" t="s">
        <v>33</v>
      </c>
      <c r="BR202">
        <v>5</v>
      </c>
      <c r="BS202">
        <v>0</v>
      </c>
      <c r="BT202">
        <v>2.0672610000000001E-2</v>
      </c>
      <c r="BU202">
        <v>0.78602419999999995</v>
      </c>
      <c r="BV202">
        <v>0.29854229999999998</v>
      </c>
      <c r="BW202">
        <v>0.84990509999999997</v>
      </c>
      <c r="BX202" t="s">
        <v>344</v>
      </c>
      <c r="BY202">
        <v>0.90314024433604023</v>
      </c>
      <c r="BZ202">
        <v>0.88627280872669345</v>
      </c>
    </row>
    <row r="203" spans="1:78" x14ac:dyDescent="0.25">
      <c r="A203" s="23" t="s">
        <v>158</v>
      </c>
      <c r="C203" t="s">
        <v>157</v>
      </c>
      <c r="D203" s="15" t="str">
        <f>VLOOKUP(C203,xWalk!C$3:D$55,2)</f>
        <v>GST</v>
      </c>
      <c r="E203" s="22" t="str">
        <f t="shared" si="24"/>
        <v>'Nanaimo River Fall'</v>
      </c>
      <c r="F203" s="22" t="str">
        <f t="shared" si="26"/>
        <v>GST.NAN</v>
      </c>
      <c r="G203" t="s">
        <v>119</v>
      </c>
      <c r="H203" t="s">
        <v>127</v>
      </c>
      <c r="I203" t="s">
        <v>128</v>
      </c>
      <c r="J203">
        <v>1994</v>
      </c>
      <c r="K203">
        <v>1995</v>
      </c>
      <c r="L203" s="8">
        <v>2</v>
      </c>
      <c r="M203" s="8">
        <v>5</v>
      </c>
      <c r="N203" s="8" t="s">
        <v>33</v>
      </c>
      <c r="O203" s="8">
        <v>5</v>
      </c>
      <c r="P203" s="8">
        <v>0</v>
      </c>
      <c r="Q203">
        <v>1.1804469999999999E-2</v>
      </c>
      <c r="R203">
        <v>0.652424</v>
      </c>
      <c r="S203">
        <v>0.1842058</v>
      </c>
      <c r="T203">
        <v>0.71644960000000002</v>
      </c>
      <c r="U203" s="15" t="str">
        <f t="shared" si="27"/>
        <v>GST1994</v>
      </c>
      <c r="V203">
        <f t="shared" si="28"/>
        <v>0.44457255806292206</v>
      </c>
      <c r="W203">
        <f t="shared" si="29"/>
        <v>0.43085982539943996</v>
      </c>
      <c r="Y203" s="15" t="str">
        <f t="shared" si="30"/>
        <v>GSH1988</v>
      </c>
      <c r="Z203" s="1" t="s">
        <v>47</v>
      </c>
      <c r="AA203">
        <v>1988</v>
      </c>
      <c r="AB203" t="s">
        <v>33</v>
      </c>
      <c r="AC203">
        <f t="shared" si="25"/>
        <v>0.6216375648890986</v>
      </c>
      <c r="AD203">
        <f t="shared" si="31"/>
        <v>0.59027169149868541</v>
      </c>
      <c r="AE203" s="5">
        <v>10926</v>
      </c>
      <c r="AF203" s="5">
        <v>16140</v>
      </c>
      <c r="AG203" s="5">
        <v>7571</v>
      </c>
      <c r="AH203" s="5">
        <v>385</v>
      </c>
      <c r="AI203" s="5"/>
      <c r="AJ203" s="5">
        <v>0</v>
      </c>
      <c r="AK203" s="5">
        <v>0</v>
      </c>
      <c r="AL203" s="5">
        <v>1764</v>
      </c>
      <c r="AM203" s="5">
        <v>97</v>
      </c>
      <c r="AN203" s="5"/>
      <c r="AO203" s="5">
        <v>0</v>
      </c>
      <c r="AP203" s="5">
        <v>0</v>
      </c>
      <c r="AQ203" s="5">
        <v>0</v>
      </c>
      <c r="AR203" s="5">
        <v>0</v>
      </c>
      <c r="AS203" s="5"/>
      <c r="AT203" s="5">
        <v>3824</v>
      </c>
      <c r="AU203" s="5">
        <v>12601</v>
      </c>
      <c r="AV203" s="5">
        <v>5577</v>
      </c>
      <c r="AW203" s="5">
        <v>447</v>
      </c>
      <c r="AX203" s="5"/>
      <c r="AY203" s="5">
        <v>35022</v>
      </c>
      <c r="AZ203" s="5">
        <v>1861</v>
      </c>
      <c r="BA203" s="5">
        <v>0</v>
      </c>
      <c r="BB203" s="5">
        <v>22449</v>
      </c>
      <c r="BF203" t="s">
        <v>125</v>
      </c>
      <c r="BG203" t="s">
        <v>47</v>
      </c>
      <c r="BH203" t="s">
        <v>337</v>
      </c>
      <c r="BI203" t="s">
        <v>338</v>
      </c>
      <c r="BJ203" t="s">
        <v>119</v>
      </c>
      <c r="BK203" t="s">
        <v>127</v>
      </c>
      <c r="BL203" t="s">
        <v>128</v>
      </c>
      <c r="BM203">
        <v>1979</v>
      </c>
      <c r="BN203">
        <v>1980</v>
      </c>
      <c r="BO203">
        <v>2</v>
      </c>
      <c r="BP203">
        <v>5</v>
      </c>
      <c r="BQ203" t="s">
        <v>33</v>
      </c>
      <c r="BR203">
        <v>5</v>
      </c>
      <c r="BS203">
        <v>0</v>
      </c>
      <c r="BT203">
        <v>8.9226199999999992E-3</v>
      </c>
      <c r="BU203">
        <v>0.68931819999999999</v>
      </c>
      <c r="BV203">
        <v>0.35704330000000001</v>
      </c>
      <c r="BW203">
        <v>0.80024510000000004</v>
      </c>
      <c r="BX203" t="s">
        <v>345</v>
      </c>
      <c r="BY203">
        <v>0.87998889863739727</v>
      </c>
      <c r="BZ203">
        <v>0.85927232358681449</v>
      </c>
    </row>
    <row r="204" spans="1:78" x14ac:dyDescent="0.25">
      <c r="A204" s="23" t="s">
        <v>158</v>
      </c>
      <c r="C204" t="s">
        <v>157</v>
      </c>
      <c r="D204" s="15" t="str">
        <f>VLOOKUP(C204,xWalk!C$3:D$55,2)</f>
        <v>GST</v>
      </c>
      <c r="E204" s="22" t="str">
        <f t="shared" si="24"/>
        <v>'Nanaimo River Fall'</v>
      </c>
      <c r="F204" s="22" t="str">
        <f t="shared" si="26"/>
        <v>GST.NAN</v>
      </c>
      <c r="G204" t="s">
        <v>119</v>
      </c>
      <c r="H204" t="s">
        <v>127</v>
      </c>
      <c r="I204" t="s">
        <v>128</v>
      </c>
      <c r="J204">
        <v>1995</v>
      </c>
      <c r="K204">
        <v>1996</v>
      </c>
      <c r="L204" s="8">
        <v>2</v>
      </c>
      <c r="M204" s="8">
        <v>5</v>
      </c>
      <c r="N204" s="8" t="s">
        <v>33</v>
      </c>
      <c r="O204" s="8">
        <v>5</v>
      </c>
      <c r="P204" s="8">
        <v>0</v>
      </c>
      <c r="Q204">
        <v>9.2627200000000003E-3</v>
      </c>
      <c r="R204">
        <v>0.51579580000000003</v>
      </c>
      <c r="S204">
        <v>0.2477868</v>
      </c>
      <c r="T204">
        <v>0.63577519999999998</v>
      </c>
      <c r="U204" s="15" t="str">
        <f t="shared" si="27"/>
        <v>GST1995</v>
      </c>
      <c r="V204">
        <f t="shared" si="28"/>
        <v>0.42840407938257996</v>
      </c>
      <c r="W204">
        <f t="shared" si="29"/>
        <v>0.41613836824696804</v>
      </c>
      <c r="Y204" s="15" t="str">
        <f t="shared" si="30"/>
        <v>GSH1989</v>
      </c>
      <c r="Z204" s="1" t="s">
        <v>47</v>
      </c>
      <c r="AA204">
        <v>1989</v>
      </c>
      <c r="AB204" t="s">
        <v>33</v>
      </c>
      <c r="AC204">
        <f t="shared" si="25"/>
        <v>0.65315437700374934</v>
      </c>
      <c r="AD204">
        <f t="shared" si="31"/>
        <v>0.62970711297071125</v>
      </c>
      <c r="AE204" s="5">
        <v>7040</v>
      </c>
      <c r="AF204" s="5">
        <v>9986</v>
      </c>
      <c r="AG204" s="5">
        <v>6040</v>
      </c>
      <c r="AH204" s="5">
        <v>111</v>
      </c>
      <c r="AI204" s="5"/>
      <c r="AJ204" s="5">
        <v>0</v>
      </c>
      <c r="AK204" s="5">
        <v>0</v>
      </c>
      <c r="AL204" s="5">
        <v>835</v>
      </c>
      <c r="AM204" s="5">
        <v>28</v>
      </c>
      <c r="AN204" s="5"/>
      <c r="AO204" s="5">
        <v>0</v>
      </c>
      <c r="AP204" s="5">
        <v>0</v>
      </c>
      <c r="AQ204" s="5">
        <v>0</v>
      </c>
      <c r="AR204" s="5">
        <v>0</v>
      </c>
      <c r="AS204" s="5"/>
      <c r="AT204" s="5">
        <v>1596</v>
      </c>
      <c r="AU204" s="5">
        <v>7778</v>
      </c>
      <c r="AV204" s="5">
        <v>3250</v>
      </c>
      <c r="AW204" s="5">
        <v>142</v>
      </c>
      <c r="AX204" s="5"/>
      <c r="AY204" s="5">
        <v>23177</v>
      </c>
      <c r="AZ204" s="5">
        <v>863</v>
      </c>
      <c r="BA204" s="5">
        <v>0</v>
      </c>
      <c r="BB204" s="5">
        <v>12766</v>
      </c>
      <c r="BF204" t="s">
        <v>125</v>
      </c>
      <c r="BG204" t="s">
        <v>47</v>
      </c>
      <c r="BH204" t="s">
        <v>337</v>
      </c>
      <c r="BI204" t="s">
        <v>338</v>
      </c>
      <c r="BJ204" t="s">
        <v>119</v>
      </c>
      <c r="BK204" t="s">
        <v>127</v>
      </c>
      <c r="BL204" t="s">
        <v>128</v>
      </c>
      <c r="BM204">
        <v>1980</v>
      </c>
      <c r="BN204">
        <v>1981</v>
      </c>
      <c r="BO204">
        <v>2</v>
      </c>
      <c r="BP204">
        <v>5</v>
      </c>
      <c r="BQ204" t="s">
        <v>33</v>
      </c>
      <c r="BR204">
        <v>5</v>
      </c>
      <c r="BS204">
        <v>0</v>
      </c>
      <c r="BT204">
        <v>8.3188700000000008E-3</v>
      </c>
      <c r="BU204">
        <v>0.68975589999999998</v>
      </c>
      <c r="BV204">
        <v>0.33559870000000003</v>
      </c>
      <c r="BW204">
        <v>0.79387339999999995</v>
      </c>
      <c r="BX204" t="s">
        <v>346</v>
      </c>
      <c r="BY204">
        <v>0.79953771182073818</v>
      </c>
      <c r="BZ204">
        <v>0.78690576093517661</v>
      </c>
    </row>
    <row r="205" spans="1:78" x14ac:dyDescent="0.25">
      <c r="A205" s="23" t="s">
        <v>158</v>
      </c>
      <c r="C205" t="s">
        <v>157</v>
      </c>
      <c r="D205" s="15" t="str">
        <f>VLOOKUP(C205,xWalk!C$3:D$55,2)</f>
        <v>GST</v>
      </c>
      <c r="E205" s="22" t="str">
        <f t="shared" si="24"/>
        <v>'Nanaimo River Fall'</v>
      </c>
      <c r="F205" s="22" t="str">
        <f t="shared" si="26"/>
        <v>GST.NAN</v>
      </c>
      <c r="G205" t="s">
        <v>119</v>
      </c>
      <c r="H205" t="s">
        <v>127</v>
      </c>
      <c r="I205" t="s">
        <v>128</v>
      </c>
      <c r="J205">
        <v>1996</v>
      </c>
      <c r="K205">
        <v>1997</v>
      </c>
      <c r="L205" s="8">
        <v>2</v>
      </c>
      <c r="M205" s="8">
        <v>5</v>
      </c>
      <c r="N205" s="8" t="s">
        <v>33</v>
      </c>
      <c r="O205" s="8">
        <v>5</v>
      </c>
      <c r="P205" s="8">
        <v>0</v>
      </c>
      <c r="Q205">
        <v>1.111845E-2</v>
      </c>
      <c r="R205">
        <v>0.48750919999999998</v>
      </c>
      <c r="S205">
        <v>0.1295327</v>
      </c>
      <c r="T205">
        <v>0.55389350000000004</v>
      </c>
      <c r="U205" s="15" t="str">
        <f t="shared" si="27"/>
        <v>GST1996</v>
      </c>
      <c r="V205">
        <f t="shared" si="28"/>
        <v>0.41010101010101008</v>
      </c>
      <c r="W205">
        <f t="shared" si="29"/>
        <v>0.3958001063264221</v>
      </c>
      <c r="Y205" s="15" t="str">
        <f t="shared" si="30"/>
        <v>GSH1990</v>
      </c>
      <c r="Z205" s="1" t="s">
        <v>47</v>
      </c>
      <c r="AA205">
        <v>1990</v>
      </c>
      <c r="AB205" t="s">
        <v>33</v>
      </c>
      <c r="AC205">
        <f t="shared" si="25"/>
        <v>0.67655979745820072</v>
      </c>
      <c r="AD205">
        <f t="shared" si="31"/>
        <v>0.65021432331486728</v>
      </c>
      <c r="AE205" s="5">
        <v>7534</v>
      </c>
      <c r="AF205" s="5">
        <v>12984</v>
      </c>
      <c r="AG205" s="5">
        <v>5001</v>
      </c>
      <c r="AH205" s="5">
        <v>420</v>
      </c>
      <c r="AI205" s="5"/>
      <c r="AJ205" s="5">
        <v>0</v>
      </c>
      <c r="AK205" s="5">
        <v>0</v>
      </c>
      <c r="AL205" s="5">
        <v>946</v>
      </c>
      <c r="AM205" s="5">
        <v>105</v>
      </c>
      <c r="AN205" s="5"/>
      <c r="AO205" s="5">
        <v>0</v>
      </c>
      <c r="AP205" s="5">
        <v>0</v>
      </c>
      <c r="AQ205" s="5">
        <v>0</v>
      </c>
      <c r="AR205" s="5">
        <v>0</v>
      </c>
      <c r="AS205" s="5"/>
      <c r="AT205" s="5">
        <v>1670</v>
      </c>
      <c r="AU205" s="5">
        <v>6194</v>
      </c>
      <c r="AV205" s="5">
        <v>4069</v>
      </c>
      <c r="AW205" s="5">
        <v>970</v>
      </c>
      <c r="AX205" s="5"/>
      <c r="AY205" s="5">
        <v>25939</v>
      </c>
      <c r="AZ205" s="5">
        <v>1051</v>
      </c>
      <c r="BA205" s="5">
        <v>0</v>
      </c>
      <c r="BB205" s="5">
        <v>12903</v>
      </c>
      <c r="BF205" t="s">
        <v>125</v>
      </c>
      <c r="BG205" t="s">
        <v>47</v>
      </c>
      <c r="BH205" t="s">
        <v>337</v>
      </c>
      <c r="BI205" t="s">
        <v>338</v>
      </c>
      <c r="BJ205" t="s">
        <v>119</v>
      </c>
      <c r="BK205" t="s">
        <v>127</v>
      </c>
      <c r="BL205" t="s">
        <v>128</v>
      </c>
      <c r="BM205">
        <v>1981</v>
      </c>
      <c r="BN205">
        <v>1982</v>
      </c>
      <c r="BO205">
        <v>2</v>
      </c>
      <c r="BP205">
        <v>5</v>
      </c>
      <c r="BQ205" t="s">
        <v>33</v>
      </c>
      <c r="BR205">
        <v>5</v>
      </c>
      <c r="BS205">
        <v>0</v>
      </c>
      <c r="BT205">
        <v>1.8590220000000001E-2</v>
      </c>
      <c r="BU205">
        <v>0.71656019999999998</v>
      </c>
      <c r="BV205">
        <v>0.27240730000000002</v>
      </c>
      <c r="BW205">
        <v>0.79377129999999996</v>
      </c>
      <c r="BX205" t="s">
        <v>347</v>
      </c>
      <c r="BY205">
        <v>0.83566660308983409</v>
      </c>
      <c r="BZ205">
        <v>0.80872455791395326</v>
      </c>
    </row>
    <row r="206" spans="1:78" x14ac:dyDescent="0.25">
      <c r="A206" s="23" t="s">
        <v>158</v>
      </c>
      <c r="C206" t="s">
        <v>157</v>
      </c>
      <c r="D206" s="15" t="str">
        <f>VLOOKUP(C206,xWalk!C$3:D$55,2)</f>
        <v>GST</v>
      </c>
      <c r="E206" s="22" t="str">
        <f t="shared" si="24"/>
        <v>'Nanaimo River Fall'</v>
      </c>
      <c r="F206" s="22" t="str">
        <f t="shared" si="26"/>
        <v>GST.NAN</v>
      </c>
      <c r="G206" t="s">
        <v>119</v>
      </c>
      <c r="H206" t="s">
        <v>127</v>
      </c>
      <c r="I206" t="s">
        <v>128</v>
      </c>
      <c r="J206">
        <v>1997</v>
      </c>
      <c r="K206">
        <v>1998</v>
      </c>
      <c r="L206" s="8">
        <v>2</v>
      </c>
      <c r="M206" s="8">
        <v>5</v>
      </c>
      <c r="N206" s="8" t="s">
        <v>33</v>
      </c>
      <c r="O206" s="8">
        <v>5</v>
      </c>
      <c r="P206" s="8">
        <v>0</v>
      </c>
      <c r="Q206">
        <v>1.6243110000000002E-2</v>
      </c>
      <c r="R206">
        <v>0.3292891</v>
      </c>
      <c r="S206">
        <v>0.29205429999999999</v>
      </c>
      <c r="T206">
        <v>0.52517309999999995</v>
      </c>
      <c r="U206" s="15" t="str">
        <f t="shared" si="27"/>
        <v>GST1997</v>
      </c>
      <c r="V206">
        <f t="shared" si="28"/>
        <v>0.42411997824228764</v>
      </c>
      <c r="W206">
        <f t="shared" si="29"/>
        <v>0.40453803714352321</v>
      </c>
      <c r="Y206" s="15" t="str">
        <f t="shared" si="30"/>
        <v>GSH1991</v>
      </c>
      <c r="Z206" s="1" t="s">
        <v>47</v>
      </c>
      <c r="AA206">
        <v>1991</v>
      </c>
      <c r="AB206" t="s">
        <v>33</v>
      </c>
      <c r="AC206">
        <f t="shared" si="25"/>
        <v>0.55624084025403031</v>
      </c>
      <c r="AD206">
        <f t="shared" si="31"/>
        <v>0.54323400097703956</v>
      </c>
      <c r="AE206" s="5">
        <v>7316</v>
      </c>
      <c r="AF206" s="5">
        <v>7200</v>
      </c>
      <c r="AG206" s="5">
        <v>3185</v>
      </c>
      <c r="AH206" s="5">
        <v>91</v>
      </c>
      <c r="AI206" s="5"/>
      <c r="AJ206" s="5">
        <v>0</v>
      </c>
      <c r="AK206" s="5">
        <v>0</v>
      </c>
      <c r="AL206" s="5">
        <v>407</v>
      </c>
      <c r="AM206" s="5">
        <v>19</v>
      </c>
      <c r="AN206" s="5"/>
      <c r="AO206" s="5">
        <v>0</v>
      </c>
      <c r="AP206" s="5">
        <v>0</v>
      </c>
      <c r="AQ206" s="5">
        <v>0</v>
      </c>
      <c r="AR206" s="5">
        <v>0</v>
      </c>
      <c r="AS206" s="5"/>
      <c r="AT206" s="5">
        <v>3455</v>
      </c>
      <c r="AU206" s="5">
        <v>7145</v>
      </c>
      <c r="AV206" s="5">
        <v>3632</v>
      </c>
      <c r="AW206" s="5">
        <v>302</v>
      </c>
      <c r="AX206" s="5"/>
      <c r="AY206" s="5">
        <v>17792</v>
      </c>
      <c r="AZ206" s="5">
        <v>426</v>
      </c>
      <c r="BA206" s="5">
        <v>0</v>
      </c>
      <c r="BB206" s="5">
        <v>14534</v>
      </c>
      <c r="BF206" t="s">
        <v>125</v>
      </c>
      <c r="BG206" t="s">
        <v>47</v>
      </c>
      <c r="BH206" t="s">
        <v>337</v>
      </c>
      <c r="BI206" t="s">
        <v>338</v>
      </c>
      <c r="BJ206" t="s">
        <v>119</v>
      </c>
      <c r="BK206" t="s">
        <v>127</v>
      </c>
      <c r="BL206" t="s">
        <v>128</v>
      </c>
      <c r="BM206">
        <v>1982</v>
      </c>
      <c r="BN206">
        <v>1983</v>
      </c>
      <c r="BO206">
        <v>2</v>
      </c>
      <c r="BP206">
        <v>5</v>
      </c>
      <c r="BQ206" t="s">
        <v>33</v>
      </c>
      <c r="BR206">
        <v>5</v>
      </c>
      <c r="BS206">
        <v>0</v>
      </c>
      <c r="BT206">
        <v>2.9979849999999999E-2</v>
      </c>
      <c r="BU206">
        <v>0.60646990000000001</v>
      </c>
      <c r="BV206">
        <v>0.28854839999999998</v>
      </c>
      <c r="BW206">
        <v>0.7200223</v>
      </c>
      <c r="BX206" t="s">
        <v>348</v>
      </c>
      <c r="BY206">
        <v>0.78344341560534714</v>
      </c>
      <c r="BZ206">
        <v>0.75791644281515658</v>
      </c>
    </row>
    <row r="207" spans="1:78" x14ac:dyDescent="0.25">
      <c r="A207" s="23" t="s">
        <v>158</v>
      </c>
      <c r="C207" t="s">
        <v>157</v>
      </c>
      <c r="D207" s="15" t="str">
        <f>VLOOKUP(C207,xWalk!C$3:D$55,2)</f>
        <v>GST</v>
      </c>
      <c r="E207" s="22" t="str">
        <f t="shared" si="24"/>
        <v>'Nanaimo River Fall'</v>
      </c>
      <c r="F207" s="22" t="str">
        <f t="shared" si="26"/>
        <v>GST.NAN</v>
      </c>
      <c r="G207" t="s">
        <v>119</v>
      </c>
      <c r="H207" t="s">
        <v>127</v>
      </c>
      <c r="I207" t="s">
        <v>128</v>
      </c>
      <c r="J207">
        <v>1999</v>
      </c>
      <c r="K207">
        <v>2000</v>
      </c>
      <c r="L207" s="8">
        <v>2</v>
      </c>
      <c r="M207" s="8">
        <v>5</v>
      </c>
      <c r="N207" s="8" t="s">
        <v>33</v>
      </c>
      <c r="O207" s="8">
        <v>5</v>
      </c>
      <c r="P207" s="8">
        <v>0</v>
      </c>
      <c r="Q207">
        <v>1.7115809999999999E-2</v>
      </c>
      <c r="R207">
        <v>0.53083009999999997</v>
      </c>
      <c r="S207">
        <v>9.0281829999999993E-2</v>
      </c>
      <c r="T207">
        <v>0.57318760000000002</v>
      </c>
      <c r="U207" s="15" t="str">
        <f t="shared" si="27"/>
        <v>GST1999</v>
      </c>
      <c r="V207">
        <f t="shared" si="28"/>
        <v>0.44417021913095506</v>
      </c>
      <c r="W207">
        <f t="shared" si="29"/>
        <v>0.43018472814299602</v>
      </c>
      <c r="Y207" s="15" t="str">
        <f t="shared" si="30"/>
        <v>GSH1992</v>
      </c>
      <c r="Z207" s="1" t="s">
        <v>47</v>
      </c>
      <c r="AA207">
        <v>1992</v>
      </c>
      <c r="AB207" t="s">
        <v>33</v>
      </c>
      <c r="AC207">
        <f t="shared" si="25"/>
        <v>0.55826686494524802</v>
      </c>
      <c r="AD207">
        <f t="shared" si="31"/>
        <v>0.5496147086656753</v>
      </c>
      <c r="AE207" s="5">
        <v>7827</v>
      </c>
      <c r="AF207" s="5">
        <v>9481</v>
      </c>
      <c r="AG207" s="5">
        <v>6764</v>
      </c>
      <c r="AH207" s="5">
        <v>321</v>
      </c>
      <c r="AI207" s="5"/>
      <c r="AJ207" s="5">
        <v>0</v>
      </c>
      <c r="AK207" s="5">
        <v>0</v>
      </c>
      <c r="AL207" s="5">
        <v>346</v>
      </c>
      <c r="AM207" s="5">
        <v>38</v>
      </c>
      <c r="AN207" s="5"/>
      <c r="AO207" s="5">
        <v>0</v>
      </c>
      <c r="AP207" s="5">
        <v>0</v>
      </c>
      <c r="AQ207" s="5">
        <v>0</v>
      </c>
      <c r="AR207" s="5">
        <v>0</v>
      </c>
      <c r="AS207" s="5"/>
      <c r="AT207" s="5">
        <v>2770</v>
      </c>
      <c r="AU207" s="5">
        <v>8508</v>
      </c>
      <c r="AV207" s="5">
        <v>7603</v>
      </c>
      <c r="AW207" s="5">
        <v>724</v>
      </c>
      <c r="AX207" s="5"/>
      <c r="AY207" s="5">
        <v>24393</v>
      </c>
      <c r="AZ207" s="5">
        <v>384</v>
      </c>
      <c r="BA207" s="5">
        <v>0</v>
      </c>
      <c r="BB207" s="5">
        <v>19605</v>
      </c>
      <c r="BF207" t="s">
        <v>125</v>
      </c>
      <c r="BG207" t="s">
        <v>47</v>
      </c>
      <c r="BH207" t="s">
        <v>337</v>
      </c>
      <c r="BI207" t="s">
        <v>338</v>
      </c>
      <c r="BJ207" t="s">
        <v>119</v>
      </c>
      <c r="BK207" t="s">
        <v>127</v>
      </c>
      <c r="BL207" t="s">
        <v>128</v>
      </c>
      <c r="BM207">
        <v>1983</v>
      </c>
      <c r="BN207">
        <v>1984</v>
      </c>
      <c r="BO207">
        <v>2</v>
      </c>
      <c r="BP207">
        <v>5</v>
      </c>
      <c r="BQ207" t="s">
        <v>33</v>
      </c>
      <c r="BR207">
        <v>5</v>
      </c>
      <c r="BS207">
        <v>0</v>
      </c>
      <c r="BT207">
        <v>2.6568040000000001E-2</v>
      </c>
      <c r="BU207">
        <v>0.69408639999999999</v>
      </c>
      <c r="BV207">
        <v>0.32410359999999999</v>
      </c>
      <c r="BW207">
        <v>0.79323410000000005</v>
      </c>
      <c r="BX207" t="s">
        <v>349</v>
      </c>
      <c r="BY207">
        <v>0.76422913980475227</v>
      </c>
      <c r="BZ207">
        <v>0.74094960114484887</v>
      </c>
    </row>
    <row r="208" spans="1:78" x14ac:dyDescent="0.25">
      <c r="A208" s="23" t="s">
        <v>158</v>
      </c>
      <c r="C208" t="s">
        <v>157</v>
      </c>
      <c r="D208" s="15" t="str">
        <f>VLOOKUP(C208,xWalk!C$3:D$55,2)</f>
        <v>GST</v>
      </c>
      <c r="E208" s="22" t="str">
        <f t="shared" si="24"/>
        <v>'Nanaimo River Fall'</v>
      </c>
      <c r="F208" s="22" t="str">
        <f t="shared" si="26"/>
        <v>GST.NAN</v>
      </c>
      <c r="G208" t="s">
        <v>119</v>
      </c>
      <c r="H208" t="s">
        <v>127</v>
      </c>
      <c r="I208" t="s">
        <v>128</v>
      </c>
      <c r="J208">
        <v>2000</v>
      </c>
      <c r="K208">
        <v>2001</v>
      </c>
      <c r="L208" s="8">
        <v>2</v>
      </c>
      <c r="M208" s="8">
        <v>5</v>
      </c>
      <c r="N208" s="8" t="s">
        <v>33</v>
      </c>
      <c r="O208" s="8">
        <v>5</v>
      </c>
      <c r="P208" s="8">
        <v>0</v>
      </c>
      <c r="Q208">
        <v>1.8592109999999998E-2</v>
      </c>
      <c r="R208">
        <v>0.476964</v>
      </c>
      <c r="S208">
        <v>8.3114740000000006E-2</v>
      </c>
      <c r="T208">
        <v>0.52043600000000001</v>
      </c>
      <c r="U208" s="15" t="str">
        <f t="shared" si="27"/>
        <v>GST2000</v>
      </c>
      <c r="V208">
        <f t="shared" si="28"/>
        <v>0.47703319175711811</v>
      </c>
      <c r="W208">
        <f t="shared" si="29"/>
        <v>0.45674060091238006</v>
      </c>
      <c r="Y208" s="15" t="str">
        <f t="shared" si="30"/>
        <v>GSH1993</v>
      </c>
      <c r="Z208" s="1" t="s">
        <v>47</v>
      </c>
      <c r="AA208">
        <v>1993</v>
      </c>
      <c r="AB208" t="s">
        <v>33</v>
      </c>
      <c r="AC208">
        <f t="shared" si="25"/>
        <v>0.43942251560465223</v>
      </c>
      <c r="AD208">
        <f t="shared" si="31"/>
        <v>0.43030670438726482</v>
      </c>
      <c r="AE208" s="5">
        <v>6701</v>
      </c>
      <c r="AF208" s="5">
        <v>8915</v>
      </c>
      <c r="AG208" s="5">
        <v>3367</v>
      </c>
      <c r="AH208" s="5">
        <v>182</v>
      </c>
      <c r="AI208" s="5"/>
      <c r="AJ208" s="5">
        <v>0</v>
      </c>
      <c r="AK208" s="5">
        <v>0</v>
      </c>
      <c r="AL208" s="5">
        <v>384</v>
      </c>
      <c r="AM208" s="5">
        <v>22</v>
      </c>
      <c r="AN208" s="5"/>
      <c r="AO208" s="5">
        <v>0</v>
      </c>
      <c r="AP208" s="5">
        <v>0</v>
      </c>
      <c r="AQ208" s="5">
        <v>0</v>
      </c>
      <c r="AR208" s="5">
        <v>0</v>
      </c>
      <c r="AS208" s="5"/>
      <c r="AT208" s="5">
        <v>5481</v>
      </c>
      <c r="AU208" s="5">
        <v>13389</v>
      </c>
      <c r="AV208" s="5">
        <v>5701</v>
      </c>
      <c r="AW208" s="5">
        <v>396</v>
      </c>
      <c r="AX208" s="5"/>
      <c r="AY208" s="5">
        <v>19165</v>
      </c>
      <c r="AZ208" s="5">
        <v>406</v>
      </c>
      <c r="BA208" s="5">
        <v>0</v>
      </c>
      <c r="BB208" s="5">
        <v>24967</v>
      </c>
      <c r="BF208" t="s">
        <v>125</v>
      </c>
      <c r="BG208" t="s">
        <v>47</v>
      </c>
      <c r="BH208" t="s">
        <v>337</v>
      </c>
      <c r="BI208" t="s">
        <v>338</v>
      </c>
      <c r="BJ208" t="s">
        <v>119</v>
      </c>
      <c r="BK208" t="s">
        <v>127</v>
      </c>
      <c r="BL208" t="s">
        <v>128</v>
      </c>
      <c r="BM208">
        <v>1984</v>
      </c>
      <c r="BN208">
        <v>1985</v>
      </c>
      <c r="BO208">
        <v>2</v>
      </c>
      <c r="BP208">
        <v>5</v>
      </c>
      <c r="BQ208" t="s">
        <v>33</v>
      </c>
      <c r="BR208">
        <v>5</v>
      </c>
      <c r="BS208">
        <v>0</v>
      </c>
      <c r="BT208">
        <v>4.2119499999999999E-3</v>
      </c>
      <c r="BU208">
        <v>0.58439209999999997</v>
      </c>
      <c r="BV208">
        <v>0.20524580000000001</v>
      </c>
      <c r="BW208">
        <v>0.66969389999999995</v>
      </c>
      <c r="BX208" t="s">
        <v>350</v>
      </c>
      <c r="BY208">
        <v>0.7827961813604527</v>
      </c>
      <c r="BZ208">
        <v>0.76619556818465062</v>
      </c>
    </row>
    <row r="209" spans="1:78" x14ac:dyDescent="0.25">
      <c r="A209" s="23" t="s">
        <v>158</v>
      </c>
      <c r="C209" t="s">
        <v>157</v>
      </c>
      <c r="D209" s="15" t="str">
        <f>VLOOKUP(C209,xWalk!C$3:D$55,2)</f>
        <v>GST</v>
      </c>
      <c r="E209" s="22" t="str">
        <f t="shared" si="24"/>
        <v>'Nanaimo River Fall'</v>
      </c>
      <c r="F209" s="22" t="str">
        <f t="shared" si="26"/>
        <v>GST.NAN</v>
      </c>
      <c r="G209" t="s">
        <v>119</v>
      </c>
      <c r="H209" t="s">
        <v>127</v>
      </c>
      <c r="I209" t="s">
        <v>128</v>
      </c>
      <c r="J209">
        <v>2001</v>
      </c>
      <c r="K209">
        <v>2002</v>
      </c>
      <c r="L209" s="8">
        <v>2</v>
      </c>
      <c r="M209" s="8">
        <v>5</v>
      </c>
      <c r="N209" s="8" t="s">
        <v>33</v>
      </c>
      <c r="O209" s="8">
        <v>5</v>
      </c>
      <c r="P209" s="8">
        <v>0</v>
      </c>
      <c r="Q209">
        <v>1.9056130000000001E-2</v>
      </c>
      <c r="R209">
        <v>0.2989252</v>
      </c>
      <c r="S209">
        <v>0.1171681</v>
      </c>
      <c r="T209">
        <v>0.38106879999999999</v>
      </c>
      <c r="U209" s="15" t="str">
        <f t="shared" si="27"/>
        <v>GST2001</v>
      </c>
      <c r="V209">
        <f t="shared" si="28"/>
        <v>0.48442442250551138</v>
      </c>
      <c r="W209">
        <f t="shared" si="29"/>
        <v>0.47196396050992045</v>
      </c>
      <c r="Y209" s="15" t="str">
        <f t="shared" si="30"/>
        <v>GSH1994</v>
      </c>
      <c r="Z209" s="1" t="s">
        <v>47</v>
      </c>
      <c r="AA209">
        <v>1994</v>
      </c>
      <c r="AB209" t="s">
        <v>33</v>
      </c>
      <c r="AC209">
        <f t="shared" si="25"/>
        <v>0.4270371515963845</v>
      </c>
      <c r="AD209">
        <f t="shared" si="31"/>
        <v>0.41669244251984738</v>
      </c>
      <c r="AE209" s="5">
        <v>8730</v>
      </c>
      <c r="AF209" s="5">
        <v>10643</v>
      </c>
      <c r="AG209" s="5">
        <v>4049</v>
      </c>
      <c r="AH209" s="5">
        <v>827</v>
      </c>
      <c r="AI209" s="5"/>
      <c r="AJ209" s="5">
        <v>0</v>
      </c>
      <c r="AK209" s="5">
        <v>0</v>
      </c>
      <c r="AL209" s="5">
        <v>484</v>
      </c>
      <c r="AM209" s="5">
        <v>118</v>
      </c>
      <c r="AN209" s="5"/>
      <c r="AO209" s="5">
        <v>0</v>
      </c>
      <c r="AP209" s="5">
        <v>0</v>
      </c>
      <c r="AQ209" s="5">
        <v>0</v>
      </c>
      <c r="AR209" s="5">
        <v>0</v>
      </c>
      <c r="AS209" s="5"/>
      <c r="AT209" s="5">
        <v>2978</v>
      </c>
      <c r="AU209" s="5">
        <v>15949</v>
      </c>
      <c r="AV209" s="5">
        <v>12141</v>
      </c>
      <c r="AW209" s="5">
        <v>2275</v>
      </c>
      <c r="AX209" s="5"/>
      <c r="AY209" s="5">
        <v>24249</v>
      </c>
      <c r="AZ209" s="5">
        <v>602</v>
      </c>
      <c r="BA209" s="5">
        <v>0</v>
      </c>
      <c r="BB209" s="5">
        <v>33343</v>
      </c>
      <c r="BF209" t="s">
        <v>125</v>
      </c>
      <c r="BG209" t="s">
        <v>47</v>
      </c>
      <c r="BH209" t="s">
        <v>337</v>
      </c>
      <c r="BI209" t="s">
        <v>338</v>
      </c>
      <c r="BJ209" t="s">
        <v>119</v>
      </c>
      <c r="BK209" t="s">
        <v>127</v>
      </c>
      <c r="BL209" t="s">
        <v>128</v>
      </c>
      <c r="BM209">
        <v>1985</v>
      </c>
      <c r="BN209">
        <v>1986</v>
      </c>
      <c r="BO209">
        <v>2</v>
      </c>
      <c r="BP209">
        <v>5</v>
      </c>
      <c r="BQ209" t="s">
        <v>33</v>
      </c>
      <c r="BR209">
        <v>5</v>
      </c>
      <c r="BS209">
        <v>0</v>
      </c>
      <c r="BT209">
        <v>4.4159200000000003E-3</v>
      </c>
      <c r="BU209">
        <v>0.61128689999999997</v>
      </c>
      <c r="BV209">
        <v>0.2663913</v>
      </c>
      <c r="BW209">
        <v>0.71483669999999999</v>
      </c>
      <c r="BX209" t="s">
        <v>351</v>
      </c>
      <c r="BY209">
        <v>0.70523569964598476</v>
      </c>
      <c r="BZ209">
        <v>0.65823551332215391</v>
      </c>
    </row>
    <row r="210" spans="1:78" x14ac:dyDescent="0.25">
      <c r="A210" s="23" t="s">
        <v>158</v>
      </c>
      <c r="C210" t="s">
        <v>157</v>
      </c>
      <c r="D210" s="15" t="str">
        <f>VLOOKUP(C210,xWalk!C$3:D$55,2)</f>
        <v>GST</v>
      </c>
      <c r="E210" s="22" t="str">
        <f t="shared" si="24"/>
        <v>'Nanaimo River Fall'</v>
      </c>
      <c r="F210" s="22" t="str">
        <f t="shared" si="26"/>
        <v>GST.NAN</v>
      </c>
      <c r="G210" t="s">
        <v>119</v>
      </c>
      <c r="H210" t="s">
        <v>127</v>
      </c>
      <c r="I210" t="s">
        <v>128</v>
      </c>
      <c r="J210">
        <v>2002</v>
      </c>
      <c r="K210">
        <v>2003</v>
      </c>
      <c r="L210" s="8">
        <v>2</v>
      </c>
      <c r="M210" s="8">
        <v>5</v>
      </c>
      <c r="N210" s="8" t="s">
        <v>33</v>
      </c>
      <c r="O210" s="8">
        <v>5</v>
      </c>
      <c r="P210" s="8">
        <v>0</v>
      </c>
      <c r="Q210">
        <v>1.0359129999999999E-2</v>
      </c>
      <c r="R210">
        <v>0.28742719999999999</v>
      </c>
      <c r="S210">
        <v>0.25454559999999998</v>
      </c>
      <c r="T210">
        <v>0.46880949999999999</v>
      </c>
      <c r="U210" s="15" t="str">
        <f t="shared" si="27"/>
        <v>GST2002</v>
      </c>
      <c r="V210">
        <f t="shared" si="28"/>
        <v>0.4932985410983276</v>
      </c>
      <c r="W210">
        <f t="shared" si="29"/>
        <v>0.46850907365674299</v>
      </c>
      <c r="Y210" s="15" t="str">
        <f t="shared" si="30"/>
        <v>GSH1995</v>
      </c>
      <c r="Z210" s="1" t="s">
        <v>47</v>
      </c>
      <c r="AA210">
        <v>1995</v>
      </c>
      <c r="AB210" t="s">
        <v>33</v>
      </c>
      <c r="AC210">
        <f t="shared" si="25"/>
        <v>0.44322427261406089</v>
      </c>
      <c r="AD210">
        <f t="shared" si="31"/>
        <v>0.43096909317332732</v>
      </c>
      <c r="AE210" s="5">
        <v>4638</v>
      </c>
      <c r="AF210" s="5">
        <v>4549</v>
      </c>
      <c r="AG210" s="5">
        <v>5515</v>
      </c>
      <c r="AH210" s="5">
        <v>525</v>
      </c>
      <c r="AI210" s="5"/>
      <c r="AJ210" s="5">
        <v>0</v>
      </c>
      <c r="AK210" s="5">
        <v>0</v>
      </c>
      <c r="AL210" s="5">
        <v>338</v>
      </c>
      <c r="AM210" s="5">
        <v>95</v>
      </c>
      <c r="AN210" s="5"/>
      <c r="AO210" s="5">
        <v>0</v>
      </c>
      <c r="AP210" s="5">
        <v>0</v>
      </c>
      <c r="AQ210" s="5">
        <v>0</v>
      </c>
      <c r="AR210" s="5">
        <v>0</v>
      </c>
      <c r="AS210" s="5"/>
      <c r="AT210" s="5">
        <v>1178</v>
      </c>
      <c r="AU210" s="5">
        <v>6971</v>
      </c>
      <c r="AV210" s="5">
        <v>9255</v>
      </c>
      <c r="AW210" s="5">
        <v>2268</v>
      </c>
      <c r="AX210" s="5"/>
      <c r="AY210" s="5">
        <v>15227</v>
      </c>
      <c r="AZ210" s="5">
        <v>433</v>
      </c>
      <c r="BA210" s="5">
        <v>0</v>
      </c>
      <c r="BB210" s="5">
        <v>19672</v>
      </c>
      <c r="BF210" t="s">
        <v>125</v>
      </c>
      <c r="BG210" t="s">
        <v>47</v>
      </c>
      <c r="BH210" t="s">
        <v>337</v>
      </c>
      <c r="BI210" t="s">
        <v>338</v>
      </c>
      <c r="BJ210" t="s">
        <v>119</v>
      </c>
      <c r="BK210" t="s">
        <v>127</v>
      </c>
      <c r="BL210" t="s">
        <v>128</v>
      </c>
      <c r="BM210">
        <v>1986</v>
      </c>
      <c r="BN210">
        <v>1987</v>
      </c>
      <c r="BO210">
        <v>2</v>
      </c>
      <c r="BP210">
        <v>5</v>
      </c>
      <c r="BQ210" t="s">
        <v>33</v>
      </c>
      <c r="BR210">
        <v>5</v>
      </c>
      <c r="BS210">
        <v>0</v>
      </c>
      <c r="BT210">
        <v>1.303612E-2</v>
      </c>
      <c r="BU210">
        <v>0.60049079999999999</v>
      </c>
      <c r="BV210">
        <v>0.32793699999999998</v>
      </c>
      <c r="BW210">
        <v>0.73150470000000001</v>
      </c>
      <c r="BX210" t="s">
        <v>352</v>
      </c>
      <c r="BY210">
        <v>0.63205779555363384</v>
      </c>
      <c r="BZ210">
        <v>0.60121428314056136</v>
      </c>
    </row>
    <row r="211" spans="1:78" x14ac:dyDescent="0.25">
      <c r="A211" s="23" t="s">
        <v>158</v>
      </c>
      <c r="C211" t="s">
        <v>157</v>
      </c>
      <c r="D211" s="15" t="str">
        <f>VLOOKUP(C211,xWalk!C$3:D$55,2)</f>
        <v>GST</v>
      </c>
      <c r="E211" s="22" t="str">
        <f t="shared" si="24"/>
        <v>'Nanaimo River Fall'</v>
      </c>
      <c r="F211" s="22" t="str">
        <f t="shared" si="26"/>
        <v>GST.NAN</v>
      </c>
      <c r="G211" t="s">
        <v>119</v>
      </c>
      <c r="H211" t="s">
        <v>127</v>
      </c>
      <c r="I211" t="s">
        <v>128</v>
      </c>
      <c r="J211">
        <v>2004</v>
      </c>
      <c r="K211">
        <v>2005</v>
      </c>
      <c r="L211" s="8">
        <v>2</v>
      </c>
      <c r="M211" s="8">
        <v>5</v>
      </c>
      <c r="N211" s="8" t="s">
        <v>33</v>
      </c>
      <c r="O211" s="8">
        <v>5</v>
      </c>
      <c r="P211" s="8">
        <v>0</v>
      </c>
      <c r="Q211">
        <v>3.1943319999999997E-2</v>
      </c>
      <c r="R211">
        <v>0.32661370000000001</v>
      </c>
      <c r="S211">
        <v>0.104424</v>
      </c>
      <c r="T211">
        <v>0.39693139999999999</v>
      </c>
      <c r="U211" s="15" t="str">
        <f t="shared" si="27"/>
        <v>GST2004</v>
      </c>
      <c r="V211">
        <f t="shared" si="28"/>
        <v>0.46835767358442226</v>
      </c>
      <c r="W211">
        <f t="shared" si="29"/>
        <v>0.45597403706550516</v>
      </c>
      <c r="Y211" s="15" t="str">
        <f t="shared" si="30"/>
        <v>GSH1996</v>
      </c>
      <c r="Z211" s="1" t="s">
        <v>47</v>
      </c>
      <c r="AA211">
        <v>1996</v>
      </c>
      <c r="AB211" t="s">
        <v>33</v>
      </c>
      <c r="AC211">
        <f t="shared" si="25"/>
        <v>0.3809860007261871</v>
      </c>
      <c r="AD211">
        <f t="shared" si="31"/>
        <v>0.37023439706297656</v>
      </c>
      <c r="AE211" s="5">
        <v>4903</v>
      </c>
      <c r="AF211" s="5">
        <v>8298</v>
      </c>
      <c r="AG211" s="5">
        <v>4275</v>
      </c>
      <c r="AH211" s="5">
        <v>878</v>
      </c>
      <c r="AI211" s="5"/>
      <c r="AJ211" s="5">
        <v>0</v>
      </c>
      <c r="AK211" s="5">
        <v>0</v>
      </c>
      <c r="AL211" s="5">
        <v>340</v>
      </c>
      <c r="AM211" s="5">
        <v>193</v>
      </c>
      <c r="AN211" s="5"/>
      <c r="AO211" s="5">
        <v>0</v>
      </c>
      <c r="AP211" s="5">
        <v>0</v>
      </c>
      <c r="AQ211" s="5">
        <v>0</v>
      </c>
      <c r="AR211" s="5">
        <v>0</v>
      </c>
      <c r="AS211" s="5"/>
      <c r="AT211" s="5">
        <v>4418</v>
      </c>
      <c r="AU211" s="5">
        <v>14083</v>
      </c>
      <c r="AV211" s="5">
        <v>8605</v>
      </c>
      <c r="AW211" s="5">
        <v>3581</v>
      </c>
      <c r="AX211" s="5"/>
      <c r="AY211" s="5">
        <v>18354</v>
      </c>
      <c r="AZ211" s="5">
        <v>533</v>
      </c>
      <c r="BA211" s="5">
        <v>0</v>
      </c>
      <c r="BB211" s="5">
        <v>30687</v>
      </c>
      <c r="BF211" t="s">
        <v>125</v>
      </c>
      <c r="BG211" t="s">
        <v>47</v>
      </c>
      <c r="BH211" t="s">
        <v>337</v>
      </c>
      <c r="BI211" t="s">
        <v>338</v>
      </c>
      <c r="BJ211" t="s">
        <v>119</v>
      </c>
      <c r="BK211" t="s">
        <v>127</v>
      </c>
      <c r="BL211" t="s">
        <v>128</v>
      </c>
      <c r="BM211">
        <v>1987</v>
      </c>
      <c r="BN211">
        <v>1988</v>
      </c>
      <c r="BO211">
        <v>2</v>
      </c>
      <c r="BP211">
        <v>5</v>
      </c>
      <c r="BQ211" t="s">
        <v>33</v>
      </c>
      <c r="BR211">
        <v>5</v>
      </c>
      <c r="BS211">
        <v>0</v>
      </c>
      <c r="BT211">
        <v>5.2352500000000003E-3</v>
      </c>
      <c r="BU211">
        <v>0.63100500000000004</v>
      </c>
      <c r="BV211">
        <v>0.19547690000000001</v>
      </c>
      <c r="BW211">
        <v>0.70313499999999995</v>
      </c>
      <c r="BX211" t="s">
        <v>353</v>
      </c>
      <c r="BY211">
        <v>0.63419811320754715</v>
      </c>
      <c r="BZ211">
        <v>0.60627948113207553</v>
      </c>
    </row>
    <row r="212" spans="1:78" x14ac:dyDescent="0.25">
      <c r="A212" s="23" t="s">
        <v>162</v>
      </c>
      <c r="C212" t="s">
        <v>161</v>
      </c>
      <c r="D212" s="15" t="str">
        <f>VLOOKUP(C212,xWalk!C$3:D$55,2)</f>
        <v>FRE</v>
      </c>
      <c r="E212" s="22" t="str">
        <f t="shared" si="24"/>
        <v>'Nicola River Spring'</v>
      </c>
      <c r="F212" s="22" t="str">
        <f t="shared" si="26"/>
        <v>FRE.NIC</v>
      </c>
      <c r="G212" t="s">
        <v>142</v>
      </c>
      <c r="H212" t="s">
        <v>143</v>
      </c>
      <c r="I212" t="s">
        <v>163</v>
      </c>
      <c r="J212">
        <v>1985</v>
      </c>
      <c r="K212">
        <v>1987</v>
      </c>
      <c r="L212" s="8">
        <v>2</v>
      </c>
      <c r="M212" s="8">
        <v>5</v>
      </c>
      <c r="N212" s="8" t="s">
        <v>33</v>
      </c>
      <c r="O212" s="8">
        <v>5</v>
      </c>
      <c r="P212" s="8">
        <v>0</v>
      </c>
      <c r="Q212">
        <v>3.7044149999999998E-2</v>
      </c>
      <c r="R212">
        <v>0.18950449999999999</v>
      </c>
      <c r="S212">
        <v>0.22330510000000001</v>
      </c>
      <c r="T212">
        <v>0.37049219999999999</v>
      </c>
      <c r="U212" s="15" t="str">
        <f t="shared" si="27"/>
        <v>FRE1985</v>
      </c>
      <c r="V212">
        <f t="shared" si="28"/>
        <v>0.48386077785442144</v>
      </c>
      <c r="W212">
        <f t="shared" si="29"/>
        <v>0.21388740257479741</v>
      </c>
      <c r="Y212" s="15" t="str">
        <f t="shared" si="30"/>
        <v>GSH1997</v>
      </c>
      <c r="Z212" s="1" t="s">
        <v>47</v>
      </c>
      <c r="AA212">
        <v>1997</v>
      </c>
      <c r="AB212" t="s">
        <v>33</v>
      </c>
      <c r="AC212">
        <f t="shared" si="25"/>
        <v>0.4320006964242965</v>
      </c>
      <c r="AD212">
        <f t="shared" si="31"/>
        <v>0.41223965701103399</v>
      </c>
      <c r="AE212" s="5">
        <v>5463</v>
      </c>
      <c r="AF212" s="5">
        <v>6484</v>
      </c>
      <c r="AG212" s="5">
        <v>6382</v>
      </c>
      <c r="AH212" s="5">
        <v>613</v>
      </c>
      <c r="AI212" s="5"/>
      <c r="AJ212" s="5">
        <v>0</v>
      </c>
      <c r="AK212" s="5">
        <v>0</v>
      </c>
      <c r="AL212" s="5">
        <v>799</v>
      </c>
      <c r="AM212" s="5">
        <v>109</v>
      </c>
      <c r="AN212" s="5"/>
      <c r="AO212" s="5">
        <v>0</v>
      </c>
      <c r="AP212" s="5">
        <v>0</v>
      </c>
      <c r="AQ212" s="5">
        <v>0</v>
      </c>
      <c r="AR212" s="5">
        <v>0</v>
      </c>
      <c r="AS212" s="5"/>
      <c r="AT212" s="5">
        <v>2889</v>
      </c>
      <c r="AU212" s="5">
        <v>7674</v>
      </c>
      <c r="AV212" s="5">
        <v>13858</v>
      </c>
      <c r="AW212" s="5">
        <v>1678</v>
      </c>
      <c r="AX212" s="5"/>
      <c r="AY212" s="5">
        <v>18942</v>
      </c>
      <c r="AZ212" s="5">
        <v>908</v>
      </c>
      <c r="BA212" s="5">
        <v>0</v>
      </c>
      <c r="BB212" s="5">
        <v>26099</v>
      </c>
      <c r="BF212" t="s">
        <v>125</v>
      </c>
      <c r="BG212" t="s">
        <v>47</v>
      </c>
      <c r="BH212" t="s">
        <v>337</v>
      </c>
      <c r="BI212" t="s">
        <v>338</v>
      </c>
      <c r="BJ212" t="s">
        <v>119</v>
      </c>
      <c r="BK212" t="s">
        <v>127</v>
      </c>
      <c r="BL212" t="s">
        <v>128</v>
      </c>
      <c r="BM212">
        <v>1988</v>
      </c>
      <c r="BN212">
        <v>1989</v>
      </c>
      <c r="BO212">
        <v>2</v>
      </c>
      <c r="BP212">
        <v>5</v>
      </c>
      <c r="BQ212" t="s">
        <v>33</v>
      </c>
      <c r="BR212">
        <v>5</v>
      </c>
      <c r="BS212">
        <v>0</v>
      </c>
      <c r="BT212">
        <v>1.121748E-2</v>
      </c>
      <c r="BU212">
        <v>0.64265249999999996</v>
      </c>
      <c r="BV212">
        <v>0.27031450000000001</v>
      </c>
      <c r="BW212">
        <v>0.73924860000000003</v>
      </c>
      <c r="BX212" t="s">
        <v>354</v>
      </c>
      <c r="BY212">
        <v>0.6216375648890986</v>
      </c>
      <c r="BZ212">
        <v>0.59027169149868541</v>
      </c>
    </row>
    <row r="213" spans="1:78" x14ac:dyDescent="0.25">
      <c r="A213" s="23" t="s">
        <v>162</v>
      </c>
      <c r="C213" t="s">
        <v>161</v>
      </c>
      <c r="D213" s="15" t="str">
        <f>VLOOKUP(C213,xWalk!C$3:D$55,2)</f>
        <v>FRE</v>
      </c>
      <c r="E213" s="22" t="str">
        <f t="shared" si="24"/>
        <v>'Nicola River Spring'</v>
      </c>
      <c r="F213" s="22" t="str">
        <f t="shared" si="26"/>
        <v>FRE.NIC</v>
      </c>
      <c r="G213" t="s">
        <v>142</v>
      </c>
      <c r="H213" t="s">
        <v>143</v>
      </c>
      <c r="I213" t="s">
        <v>163</v>
      </c>
      <c r="J213">
        <v>1986</v>
      </c>
      <c r="K213">
        <v>1988</v>
      </c>
      <c r="L213" s="8">
        <v>2</v>
      </c>
      <c r="M213" s="8">
        <v>5</v>
      </c>
      <c r="N213" s="8" t="s">
        <v>33</v>
      </c>
      <c r="O213" s="8">
        <v>5</v>
      </c>
      <c r="P213" s="8">
        <v>0</v>
      </c>
      <c r="Q213">
        <v>7.4944900000000004E-3</v>
      </c>
      <c r="R213">
        <v>9.3875070000000005E-2</v>
      </c>
      <c r="S213">
        <v>0.28961769999999998</v>
      </c>
      <c r="T213">
        <v>0.35630489999999998</v>
      </c>
      <c r="U213" s="15" t="str">
        <f t="shared" si="27"/>
        <v>FRE1986</v>
      </c>
      <c r="V213">
        <f t="shared" si="28"/>
        <v>0.38675293565946983</v>
      </c>
      <c r="W213">
        <f t="shared" si="29"/>
        <v>0.22501124834443381</v>
      </c>
      <c r="Y213" s="15" t="str">
        <f t="shared" si="30"/>
        <v>GSH1998</v>
      </c>
      <c r="Z213" s="1" t="s">
        <v>47</v>
      </c>
      <c r="AA213">
        <v>1998</v>
      </c>
      <c r="AB213" t="s">
        <v>33</v>
      </c>
      <c r="AC213">
        <f t="shared" si="25"/>
        <v>0.40573094711441787</v>
      </c>
      <c r="AD213">
        <f t="shared" si="31"/>
        <v>0.38940277498491854</v>
      </c>
      <c r="AE213" s="5">
        <v>5011</v>
      </c>
      <c r="AF213" s="5">
        <v>7951</v>
      </c>
      <c r="AG213" s="5">
        <v>6009</v>
      </c>
      <c r="AH213" s="5">
        <v>394</v>
      </c>
      <c r="AI213" s="5"/>
      <c r="AJ213" s="5">
        <v>0</v>
      </c>
      <c r="AK213" s="5">
        <v>0</v>
      </c>
      <c r="AL213" s="5">
        <v>764</v>
      </c>
      <c r="AM213" s="5">
        <v>48</v>
      </c>
      <c r="AN213" s="5"/>
      <c r="AO213" s="5">
        <v>0</v>
      </c>
      <c r="AP213" s="5">
        <v>0</v>
      </c>
      <c r="AQ213" s="5">
        <v>0</v>
      </c>
      <c r="AR213" s="5">
        <v>0</v>
      </c>
      <c r="AS213" s="5"/>
      <c r="AT213" s="5">
        <v>2730</v>
      </c>
      <c r="AU213" s="5">
        <v>14943</v>
      </c>
      <c r="AV213" s="5">
        <v>10832</v>
      </c>
      <c r="AW213" s="5">
        <v>1048</v>
      </c>
      <c r="AX213" s="5"/>
      <c r="AY213" s="5">
        <v>19365</v>
      </c>
      <c r="AZ213" s="5">
        <v>812</v>
      </c>
      <c r="BA213" s="5">
        <v>0</v>
      </c>
      <c r="BB213" s="5">
        <v>29553</v>
      </c>
      <c r="BF213" t="s">
        <v>125</v>
      </c>
      <c r="BG213" t="s">
        <v>47</v>
      </c>
      <c r="BH213" t="s">
        <v>337</v>
      </c>
      <c r="BI213" t="s">
        <v>338</v>
      </c>
      <c r="BJ213" t="s">
        <v>119</v>
      </c>
      <c r="BK213" t="s">
        <v>127</v>
      </c>
      <c r="BL213" t="s">
        <v>128</v>
      </c>
      <c r="BM213">
        <v>1989</v>
      </c>
      <c r="BN213">
        <v>1990</v>
      </c>
      <c r="BO213">
        <v>2</v>
      </c>
      <c r="BP213">
        <v>5</v>
      </c>
      <c r="BQ213" t="s">
        <v>33</v>
      </c>
      <c r="BR213">
        <v>5</v>
      </c>
      <c r="BS213">
        <v>0</v>
      </c>
      <c r="BT213">
        <v>6.7313900000000003E-3</v>
      </c>
      <c r="BU213">
        <v>0.74712120000000004</v>
      </c>
      <c r="BV213">
        <v>0.20259060000000001</v>
      </c>
      <c r="BW213">
        <v>0.79835210000000001</v>
      </c>
      <c r="BX213" t="s">
        <v>355</v>
      </c>
      <c r="BY213">
        <v>0.65315437700374934</v>
      </c>
      <c r="BZ213">
        <v>0.62970711297071125</v>
      </c>
    </row>
    <row r="214" spans="1:78" x14ac:dyDescent="0.25">
      <c r="A214" s="23" t="s">
        <v>162</v>
      </c>
      <c r="C214" t="s">
        <v>161</v>
      </c>
      <c r="D214" s="15" t="str">
        <f>VLOOKUP(C214,xWalk!C$3:D$55,2)</f>
        <v>FRE</v>
      </c>
      <c r="E214" s="22" t="str">
        <f t="shared" si="24"/>
        <v>'Nicola River Spring'</v>
      </c>
      <c r="F214" s="22" t="str">
        <f t="shared" si="26"/>
        <v>FRE.NIC</v>
      </c>
      <c r="G214" t="s">
        <v>142</v>
      </c>
      <c r="H214" t="s">
        <v>143</v>
      </c>
      <c r="I214" t="s">
        <v>163</v>
      </c>
      <c r="J214">
        <v>1987</v>
      </c>
      <c r="K214">
        <v>1989</v>
      </c>
      <c r="L214" s="8">
        <v>2</v>
      </c>
      <c r="M214" s="8">
        <v>5</v>
      </c>
      <c r="N214" s="8" t="s">
        <v>33</v>
      </c>
      <c r="O214" s="8">
        <v>5</v>
      </c>
      <c r="P214" s="8">
        <v>0</v>
      </c>
      <c r="Q214">
        <v>3.0674900000000001E-2</v>
      </c>
      <c r="R214">
        <v>0.16857459999999999</v>
      </c>
      <c r="S214">
        <v>0.2523049</v>
      </c>
      <c r="T214">
        <v>0.3783473</v>
      </c>
      <c r="U214" s="15" t="str">
        <f t="shared" si="27"/>
        <v>FRE1987</v>
      </c>
      <c r="V214">
        <f t="shared" si="28"/>
        <v>0.39199589533093893</v>
      </c>
      <c r="W214">
        <f t="shared" si="29"/>
        <v>0.2186411385055764</v>
      </c>
      <c r="Y214" s="15" t="str">
        <f t="shared" si="30"/>
        <v>GSH1999</v>
      </c>
      <c r="Z214" s="1" t="s">
        <v>47</v>
      </c>
      <c r="AA214">
        <v>1999</v>
      </c>
      <c r="AB214" t="s">
        <v>33</v>
      </c>
      <c r="AC214">
        <f t="shared" si="25"/>
        <v>0.44407170207719154</v>
      </c>
      <c r="AD214">
        <f t="shared" si="31"/>
        <v>0.43077157670021349</v>
      </c>
      <c r="AE214" s="5">
        <v>6636</v>
      </c>
      <c r="AF214" s="5">
        <v>10869</v>
      </c>
      <c r="AG214" s="5">
        <v>6454</v>
      </c>
      <c r="AH214" s="5">
        <v>1466</v>
      </c>
      <c r="AI214" s="5"/>
      <c r="AJ214" s="5">
        <v>0</v>
      </c>
      <c r="AK214" s="5">
        <v>0</v>
      </c>
      <c r="AL214" s="5">
        <v>520</v>
      </c>
      <c r="AM214" s="5">
        <v>265</v>
      </c>
      <c r="AN214" s="5"/>
      <c r="AO214" s="5">
        <v>0</v>
      </c>
      <c r="AP214" s="5">
        <v>0</v>
      </c>
      <c r="AQ214" s="5">
        <v>0</v>
      </c>
      <c r="AR214" s="5">
        <v>0</v>
      </c>
      <c r="AS214" s="5"/>
      <c r="AT214" s="5">
        <v>3708</v>
      </c>
      <c r="AU214" s="5">
        <v>13188</v>
      </c>
      <c r="AV214" s="5">
        <v>12841</v>
      </c>
      <c r="AW214" s="5">
        <v>3075</v>
      </c>
      <c r="AX214" s="5"/>
      <c r="AY214" s="5">
        <v>25425</v>
      </c>
      <c r="AZ214" s="5">
        <v>785</v>
      </c>
      <c r="BA214" s="5">
        <v>0</v>
      </c>
      <c r="BB214" s="5">
        <v>32812</v>
      </c>
      <c r="BF214" t="s">
        <v>125</v>
      </c>
      <c r="BG214" t="s">
        <v>47</v>
      </c>
      <c r="BH214" t="s">
        <v>337</v>
      </c>
      <c r="BI214" t="s">
        <v>338</v>
      </c>
      <c r="BJ214" t="s">
        <v>119</v>
      </c>
      <c r="BK214" t="s">
        <v>127</v>
      </c>
      <c r="BL214" t="s">
        <v>128</v>
      </c>
      <c r="BM214">
        <v>1990</v>
      </c>
      <c r="BN214">
        <v>1991</v>
      </c>
      <c r="BO214">
        <v>2</v>
      </c>
      <c r="BP214">
        <v>5</v>
      </c>
      <c r="BQ214" t="s">
        <v>33</v>
      </c>
      <c r="BR214">
        <v>5</v>
      </c>
      <c r="BS214">
        <v>0</v>
      </c>
      <c r="BT214">
        <v>7.71421E-3</v>
      </c>
      <c r="BU214">
        <v>0.69986110000000001</v>
      </c>
      <c r="BV214">
        <v>0.18528910000000001</v>
      </c>
      <c r="BW214">
        <v>0.75547359999999997</v>
      </c>
      <c r="BX214" t="s">
        <v>356</v>
      </c>
      <c r="BY214">
        <v>0.67655979745820072</v>
      </c>
      <c r="BZ214">
        <v>0.65021432331486728</v>
      </c>
    </row>
    <row r="215" spans="1:78" x14ac:dyDescent="0.25">
      <c r="A215" s="23" t="s">
        <v>162</v>
      </c>
      <c r="C215" t="s">
        <v>161</v>
      </c>
      <c r="D215" s="15" t="str">
        <f>VLOOKUP(C215,xWalk!C$3:D$55,2)</f>
        <v>FRE</v>
      </c>
      <c r="E215" s="22" t="str">
        <f t="shared" si="24"/>
        <v>'Nicola River Spring'</v>
      </c>
      <c r="F215" s="22" t="str">
        <f t="shared" si="26"/>
        <v>FRE.NIC</v>
      </c>
      <c r="G215" t="s">
        <v>142</v>
      </c>
      <c r="H215" t="s">
        <v>143</v>
      </c>
      <c r="I215" t="s">
        <v>163</v>
      </c>
      <c r="J215">
        <v>1988</v>
      </c>
      <c r="K215">
        <v>1990</v>
      </c>
      <c r="L215" s="8">
        <v>2</v>
      </c>
      <c r="M215" s="8">
        <v>5</v>
      </c>
      <c r="N215" s="8" t="s">
        <v>33</v>
      </c>
      <c r="O215" s="8">
        <v>5</v>
      </c>
      <c r="P215" s="8">
        <v>0</v>
      </c>
      <c r="Q215">
        <v>1.589662E-2</v>
      </c>
      <c r="R215">
        <v>0.26986209999999999</v>
      </c>
      <c r="S215">
        <v>0.27761350000000001</v>
      </c>
      <c r="T215">
        <v>0.47255829999999999</v>
      </c>
      <c r="U215" s="15" t="str">
        <f t="shared" si="27"/>
        <v>FRE1988</v>
      </c>
      <c r="V215">
        <f t="shared" si="28"/>
        <v>0.36552177371934558</v>
      </c>
      <c r="W215">
        <f t="shared" si="29"/>
        <v>0.2195980768565598</v>
      </c>
      <c r="Y215" s="15" t="str">
        <f t="shared" si="30"/>
        <v>GSH2000</v>
      </c>
      <c r="Z215" s="1" t="s">
        <v>47</v>
      </c>
      <c r="AA215">
        <v>2000</v>
      </c>
      <c r="AB215" t="s">
        <v>33</v>
      </c>
      <c r="AC215">
        <f t="shared" si="25"/>
        <v>0.44537873044317322</v>
      </c>
      <c r="AD215">
        <f t="shared" si="31"/>
        <v>0.42938865531738923</v>
      </c>
      <c r="AE215" s="5">
        <v>3670</v>
      </c>
      <c r="AF215" s="5">
        <v>4332</v>
      </c>
      <c r="AG215" s="5">
        <v>4023</v>
      </c>
      <c r="AH215" s="5">
        <v>435</v>
      </c>
      <c r="AI215" s="5"/>
      <c r="AJ215" s="5">
        <v>0</v>
      </c>
      <c r="AK215" s="5">
        <v>0</v>
      </c>
      <c r="AL215" s="5">
        <v>412</v>
      </c>
      <c r="AM215" s="5">
        <v>52</v>
      </c>
      <c r="AN215" s="5"/>
      <c r="AO215" s="5">
        <v>0</v>
      </c>
      <c r="AP215" s="5">
        <v>0</v>
      </c>
      <c r="AQ215" s="5">
        <v>0</v>
      </c>
      <c r="AR215" s="5">
        <v>0</v>
      </c>
      <c r="AS215" s="5"/>
      <c r="AT215" s="5">
        <v>2242</v>
      </c>
      <c r="AU215" s="5">
        <v>7172</v>
      </c>
      <c r="AV215" s="5">
        <v>5837</v>
      </c>
      <c r="AW215" s="5">
        <v>843</v>
      </c>
      <c r="AX215" s="5"/>
      <c r="AY215" s="5">
        <v>12460</v>
      </c>
      <c r="AZ215" s="5">
        <v>464</v>
      </c>
      <c r="BA215" s="5">
        <v>0</v>
      </c>
      <c r="BB215" s="5">
        <v>16094</v>
      </c>
      <c r="BF215" t="s">
        <v>125</v>
      </c>
      <c r="BG215" t="s">
        <v>47</v>
      </c>
      <c r="BH215" t="s">
        <v>337</v>
      </c>
      <c r="BI215" t="s">
        <v>338</v>
      </c>
      <c r="BJ215" t="s">
        <v>119</v>
      </c>
      <c r="BK215" t="s">
        <v>127</v>
      </c>
      <c r="BL215" t="s">
        <v>128</v>
      </c>
      <c r="BM215">
        <v>1991</v>
      </c>
      <c r="BN215">
        <v>1992</v>
      </c>
      <c r="BO215">
        <v>2</v>
      </c>
      <c r="BP215">
        <v>5</v>
      </c>
      <c r="BQ215" t="s">
        <v>33</v>
      </c>
      <c r="BR215">
        <v>5</v>
      </c>
      <c r="BS215">
        <v>0</v>
      </c>
      <c r="BT215">
        <v>4.0763700000000002E-3</v>
      </c>
      <c r="BU215">
        <v>0.51487680000000002</v>
      </c>
      <c r="BV215">
        <v>0.18746889999999999</v>
      </c>
      <c r="BW215">
        <v>0.60582239999999998</v>
      </c>
      <c r="BX215" t="s">
        <v>357</v>
      </c>
      <c r="BY215">
        <v>0.55624084025403031</v>
      </c>
      <c r="BZ215">
        <v>0.54323400097703956</v>
      </c>
    </row>
    <row r="216" spans="1:78" x14ac:dyDescent="0.25">
      <c r="A216" s="23" t="s">
        <v>162</v>
      </c>
      <c r="C216" t="s">
        <v>161</v>
      </c>
      <c r="D216" s="15" t="str">
        <f>VLOOKUP(C216,xWalk!C$3:D$55,2)</f>
        <v>FRE</v>
      </c>
      <c r="E216" s="22" t="str">
        <f t="shared" si="24"/>
        <v>'Nicola River Spring'</v>
      </c>
      <c r="F216" s="22" t="str">
        <f t="shared" si="26"/>
        <v>FRE.NIC</v>
      </c>
      <c r="G216" t="s">
        <v>142</v>
      </c>
      <c r="H216" t="s">
        <v>143</v>
      </c>
      <c r="I216" t="s">
        <v>163</v>
      </c>
      <c r="J216">
        <v>1989</v>
      </c>
      <c r="K216">
        <v>1991</v>
      </c>
      <c r="L216" s="8">
        <v>2</v>
      </c>
      <c r="M216" s="8">
        <v>5</v>
      </c>
      <c r="N216" s="8" t="s">
        <v>33</v>
      </c>
      <c r="O216" s="8">
        <v>5</v>
      </c>
      <c r="P216" s="8">
        <v>0</v>
      </c>
      <c r="Q216">
        <v>3.1850299999999998E-2</v>
      </c>
      <c r="R216">
        <v>0.24107020000000001</v>
      </c>
      <c r="S216">
        <v>0.18086659999999999</v>
      </c>
      <c r="T216">
        <v>0.37833529999999999</v>
      </c>
      <c r="U216" s="15" t="str">
        <f t="shared" si="27"/>
        <v>FRE1989</v>
      </c>
      <c r="V216">
        <f t="shared" si="28"/>
        <v>0.43403046910904264</v>
      </c>
      <c r="W216">
        <f t="shared" si="29"/>
        <v>0.24057700618024927</v>
      </c>
      <c r="Y216" s="15" t="str">
        <f t="shared" si="30"/>
        <v>GSH2001</v>
      </c>
      <c r="Z216" s="1" t="s">
        <v>47</v>
      </c>
      <c r="AA216">
        <v>2001</v>
      </c>
      <c r="AB216" t="s">
        <v>33</v>
      </c>
      <c r="AC216">
        <f t="shared" si="25"/>
        <v>0.50815415532910069</v>
      </c>
      <c r="AD216">
        <f t="shared" si="31"/>
        <v>0.49467356702057658</v>
      </c>
      <c r="AE216" s="5">
        <v>6097</v>
      </c>
      <c r="AF216" s="5">
        <v>11494</v>
      </c>
      <c r="AG216" s="5">
        <v>8676</v>
      </c>
      <c r="AH216" s="5">
        <v>1548</v>
      </c>
      <c r="AI216" s="5"/>
      <c r="AJ216" s="5">
        <v>0</v>
      </c>
      <c r="AK216" s="5">
        <v>0</v>
      </c>
      <c r="AL216" s="5">
        <v>481</v>
      </c>
      <c r="AM216" s="5">
        <v>277</v>
      </c>
      <c r="AN216" s="5"/>
      <c r="AO216" s="5">
        <v>0</v>
      </c>
      <c r="AP216" s="5">
        <v>0</v>
      </c>
      <c r="AQ216" s="5">
        <v>0</v>
      </c>
      <c r="AR216" s="5">
        <v>0</v>
      </c>
      <c r="AS216" s="5"/>
      <c r="AT216" s="5">
        <v>1364</v>
      </c>
      <c r="AU216" s="5">
        <v>11679</v>
      </c>
      <c r="AV216" s="5">
        <v>11908</v>
      </c>
      <c r="AW216" s="5">
        <v>2705</v>
      </c>
      <c r="AX216" s="5"/>
      <c r="AY216" s="5">
        <v>27815</v>
      </c>
      <c r="AZ216" s="5">
        <v>758</v>
      </c>
      <c r="BA216" s="5">
        <v>0</v>
      </c>
      <c r="BB216" s="5">
        <v>27656</v>
      </c>
      <c r="BF216" t="s">
        <v>125</v>
      </c>
      <c r="BG216" t="s">
        <v>47</v>
      </c>
      <c r="BH216" t="s">
        <v>337</v>
      </c>
      <c r="BI216" t="s">
        <v>338</v>
      </c>
      <c r="BJ216" t="s">
        <v>119</v>
      </c>
      <c r="BK216" t="s">
        <v>127</v>
      </c>
      <c r="BL216" t="s">
        <v>128</v>
      </c>
      <c r="BM216">
        <v>1992</v>
      </c>
      <c r="BN216">
        <v>1993</v>
      </c>
      <c r="BO216">
        <v>2</v>
      </c>
      <c r="BP216">
        <v>5</v>
      </c>
      <c r="BQ216" t="s">
        <v>33</v>
      </c>
      <c r="BR216">
        <v>5</v>
      </c>
      <c r="BS216">
        <v>0</v>
      </c>
      <c r="BT216">
        <v>1.15123E-3</v>
      </c>
      <c r="BU216">
        <v>0.55427119999999996</v>
      </c>
      <c r="BV216">
        <v>0.2296831</v>
      </c>
      <c r="BW216">
        <v>0.6566476</v>
      </c>
      <c r="BX216" t="s">
        <v>358</v>
      </c>
      <c r="BY216">
        <v>0.55826686494524802</v>
      </c>
      <c r="BZ216">
        <v>0.5496147086656753</v>
      </c>
    </row>
    <row r="217" spans="1:78" x14ac:dyDescent="0.25">
      <c r="A217" s="23" t="s">
        <v>162</v>
      </c>
      <c r="C217" t="s">
        <v>161</v>
      </c>
      <c r="D217" s="15" t="str">
        <f>VLOOKUP(C217,xWalk!C$3:D$55,2)</f>
        <v>FRE</v>
      </c>
      <c r="E217" s="22" t="str">
        <f t="shared" si="24"/>
        <v>'Nicola River Spring'</v>
      </c>
      <c r="F217" s="22" t="str">
        <f t="shared" si="26"/>
        <v>FRE.NIC</v>
      </c>
      <c r="G217" t="s">
        <v>142</v>
      </c>
      <c r="H217" t="s">
        <v>143</v>
      </c>
      <c r="I217" t="s">
        <v>163</v>
      </c>
      <c r="J217">
        <v>1990</v>
      </c>
      <c r="K217">
        <v>1992</v>
      </c>
      <c r="L217" s="8">
        <v>2</v>
      </c>
      <c r="M217" s="8">
        <v>5</v>
      </c>
      <c r="N217" s="8" t="s">
        <v>33</v>
      </c>
      <c r="O217" s="8">
        <v>5</v>
      </c>
      <c r="P217" s="8">
        <v>0</v>
      </c>
      <c r="Q217">
        <v>9.6540609999999999E-2</v>
      </c>
      <c r="R217">
        <v>8.9947609999999997E-2</v>
      </c>
      <c r="S217">
        <v>0.14626739999999999</v>
      </c>
      <c r="T217">
        <v>0.2230586</v>
      </c>
      <c r="U217" s="15" t="str">
        <f t="shared" si="27"/>
        <v>FRE1990</v>
      </c>
      <c r="V217">
        <f t="shared" si="28"/>
        <v>0.37620800319112285</v>
      </c>
      <c r="W217">
        <f t="shared" si="29"/>
        <v>0.23234154684846398</v>
      </c>
      <c r="Y217" s="15" t="str">
        <f t="shared" si="30"/>
        <v>GSH2002</v>
      </c>
      <c r="Z217" s="1" t="s">
        <v>47</v>
      </c>
      <c r="AA217">
        <v>2002</v>
      </c>
      <c r="AB217" t="s">
        <v>33</v>
      </c>
      <c r="AC217">
        <f t="shared" si="25"/>
        <v>0.41156478313141587</v>
      </c>
      <c r="AD217">
        <f t="shared" si="31"/>
        <v>0.39459446961990197</v>
      </c>
      <c r="AE217" s="5">
        <v>5718</v>
      </c>
      <c r="AF217" s="5">
        <v>7085</v>
      </c>
      <c r="AG217" s="5">
        <v>4158</v>
      </c>
      <c r="AH217" s="5">
        <v>106</v>
      </c>
      <c r="AI217" s="5"/>
      <c r="AJ217" s="5">
        <v>0</v>
      </c>
      <c r="AK217" s="5">
        <v>0</v>
      </c>
      <c r="AL217" s="5">
        <v>711</v>
      </c>
      <c r="AM217" s="5">
        <v>23</v>
      </c>
      <c r="AN217" s="5"/>
      <c r="AO217" s="5">
        <v>0</v>
      </c>
      <c r="AP217" s="5">
        <v>0</v>
      </c>
      <c r="AQ217" s="5">
        <v>0</v>
      </c>
      <c r="AR217" s="5">
        <v>0</v>
      </c>
      <c r="AS217" s="5"/>
      <c r="AT217" s="5">
        <v>6717</v>
      </c>
      <c r="AU217" s="5">
        <v>10257</v>
      </c>
      <c r="AV217" s="5">
        <v>8275</v>
      </c>
      <c r="AW217" s="5">
        <v>202</v>
      </c>
      <c r="AX217" s="5"/>
      <c r="AY217" s="5">
        <v>17067</v>
      </c>
      <c r="AZ217" s="5">
        <v>734</v>
      </c>
      <c r="BA217" s="5">
        <v>0</v>
      </c>
      <c r="BB217" s="5">
        <v>25451</v>
      </c>
      <c r="BF217" t="s">
        <v>125</v>
      </c>
      <c r="BG217" t="s">
        <v>47</v>
      </c>
      <c r="BH217" t="s">
        <v>337</v>
      </c>
      <c r="BI217" t="s">
        <v>338</v>
      </c>
      <c r="BJ217" t="s">
        <v>119</v>
      </c>
      <c r="BK217" t="s">
        <v>127</v>
      </c>
      <c r="BL217" t="s">
        <v>128</v>
      </c>
      <c r="BM217">
        <v>1993</v>
      </c>
      <c r="BN217">
        <v>1994</v>
      </c>
      <c r="BO217">
        <v>2</v>
      </c>
      <c r="BP217">
        <v>5</v>
      </c>
      <c r="BQ217" t="s">
        <v>33</v>
      </c>
      <c r="BR217">
        <v>5</v>
      </c>
      <c r="BS217">
        <v>0</v>
      </c>
      <c r="BT217">
        <v>5.6372499999999999E-3</v>
      </c>
      <c r="BU217">
        <v>0.50990000000000002</v>
      </c>
      <c r="BV217">
        <v>0.14371410000000001</v>
      </c>
      <c r="BW217">
        <v>0.58033429999999997</v>
      </c>
      <c r="BX217" t="s">
        <v>359</v>
      </c>
      <c r="BY217">
        <v>0.43942251560465223</v>
      </c>
      <c r="BZ217">
        <v>0.43030670438726482</v>
      </c>
    </row>
    <row r="218" spans="1:78" x14ac:dyDescent="0.25">
      <c r="A218" s="23" t="s">
        <v>162</v>
      </c>
      <c r="C218" t="s">
        <v>161</v>
      </c>
      <c r="D218" s="15" t="str">
        <f>VLOOKUP(C218,xWalk!C$3:D$55,2)</f>
        <v>FRE</v>
      </c>
      <c r="E218" s="22" t="str">
        <f t="shared" si="24"/>
        <v>'Nicola River Spring'</v>
      </c>
      <c r="F218" s="22" t="str">
        <f t="shared" si="26"/>
        <v>FRE.NIC</v>
      </c>
      <c r="G218" t="s">
        <v>142</v>
      </c>
      <c r="H218" t="s">
        <v>143</v>
      </c>
      <c r="I218" t="s">
        <v>163</v>
      </c>
      <c r="J218">
        <v>1991</v>
      </c>
      <c r="K218">
        <v>1993</v>
      </c>
      <c r="L218" s="8">
        <v>2</v>
      </c>
      <c r="M218" s="8">
        <v>5</v>
      </c>
      <c r="N218" s="8" t="s">
        <v>33</v>
      </c>
      <c r="O218" s="8">
        <v>5</v>
      </c>
      <c r="P218" s="8">
        <v>0</v>
      </c>
      <c r="Q218">
        <v>6.8119059999999995E-2</v>
      </c>
      <c r="R218">
        <v>8.0769740000000007E-2</v>
      </c>
      <c r="S218">
        <v>7.0701280000000005E-2</v>
      </c>
      <c r="T218">
        <v>0.14576049999999999</v>
      </c>
      <c r="U218" s="15" t="str">
        <f t="shared" si="27"/>
        <v>FRE1991</v>
      </c>
      <c r="V218">
        <f t="shared" si="28"/>
        <v>0.28348473548434422</v>
      </c>
      <c r="W218">
        <f t="shared" si="29"/>
        <v>0.1923255614920957</v>
      </c>
      <c r="Y218" s="15" t="str">
        <f t="shared" si="30"/>
        <v>GSH2003</v>
      </c>
      <c r="Z218" s="1" t="s">
        <v>47</v>
      </c>
      <c r="AA218">
        <v>2003</v>
      </c>
      <c r="AB218" t="s">
        <v>33</v>
      </c>
      <c r="AC218">
        <f t="shared" si="25"/>
        <v>0.44893174513140482</v>
      </c>
      <c r="AD218">
        <f t="shared" si="31"/>
        <v>0.43297409718283231</v>
      </c>
      <c r="AE218" s="5">
        <v>7025</v>
      </c>
      <c r="AF218" s="5">
        <v>9272</v>
      </c>
      <c r="AG218" s="5">
        <v>5944</v>
      </c>
      <c r="AH218" s="5">
        <v>659</v>
      </c>
      <c r="AI218" s="5"/>
      <c r="AJ218" s="5">
        <v>0</v>
      </c>
      <c r="AK218" s="5">
        <v>0</v>
      </c>
      <c r="AL218" s="5">
        <v>785</v>
      </c>
      <c r="AM218" s="5">
        <v>59</v>
      </c>
      <c r="AN218" s="5"/>
      <c r="AO218" s="5">
        <v>0</v>
      </c>
      <c r="AP218" s="5">
        <v>0</v>
      </c>
      <c r="AQ218" s="5">
        <v>0</v>
      </c>
      <c r="AR218" s="5">
        <v>0</v>
      </c>
      <c r="AS218" s="5"/>
      <c r="AT218" s="5">
        <v>3592</v>
      </c>
      <c r="AU218" s="5">
        <v>14870</v>
      </c>
      <c r="AV218" s="5">
        <v>9063</v>
      </c>
      <c r="AW218" s="5">
        <v>1621</v>
      </c>
      <c r="AX218" s="5"/>
      <c r="AY218" s="5">
        <v>22900</v>
      </c>
      <c r="AZ218" s="5">
        <v>844</v>
      </c>
      <c r="BA218" s="5">
        <v>0</v>
      </c>
      <c r="BB218" s="5">
        <v>29146</v>
      </c>
      <c r="BF218" t="s">
        <v>125</v>
      </c>
      <c r="BG218" t="s">
        <v>47</v>
      </c>
      <c r="BH218" t="s">
        <v>337</v>
      </c>
      <c r="BI218" t="s">
        <v>338</v>
      </c>
      <c r="BJ218" t="s">
        <v>119</v>
      </c>
      <c r="BK218" t="s">
        <v>127</v>
      </c>
      <c r="BL218" t="s">
        <v>128</v>
      </c>
      <c r="BM218">
        <v>1994</v>
      </c>
      <c r="BN218">
        <v>1995</v>
      </c>
      <c r="BO218">
        <v>2</v>
      </c>
      <c r="BP218">
        <v>5</v>
      </c>
      <c r="BQ218" t="s">
        <v>33</v>
      </c>
      <c r="BR218">
        <v>5</v>
      </c>
      <c r="BS218">
        <v>0</v>
      </c>
      <c r="BT218">
        <v>4.0148400000000004E-3</v>
      </c>
      <c r="BU218">
        <v>0.35720370000000001</v>
      </c>
      <c r="BV218">
        <v>0.18655179999999999</v>
      </c>
      <c r="BW218">
        <v>0.4771186</v>
      </c>
      <c r="BX218" t="s">
        <v>360</v>
      </c>
      <c r="BY218">
        <v>0.4270371515963845</v>
      </c>
      <c r="BZ218">
        <v>0.41669244251984738</v>
      </c>
    </row>
    <row r="219" spans="1:78" x14ac:dyDescent="0.25">
      <c r="A219" s="23" t="s">
        <v>162</v>
      </c>
      <c r="C219" t="s">
        <v>161</v>
      </c>
      <c r="D219" s="15" t="str">
        <f>VLOOKUP(C219,xWalk!C$3:D$55,2)</f>
        <v>FRE</v>
      </c>
      <c r="E219" s="22" t="str">
        <f t="shared" si="24"/>
        <v>'Nicola River Spring'</v>
      </c>
      <c r="F219" s="22" t="str">
        <f t="shared" si="26"/>
        <v>FRE.NIC</v>
      </c>
      <c r="G219" t="s">
        <v>142</v>
      </c>
      <c r="H219" t="s">
        <v>143</v>
      </c>
      <c r="I219" t="s">
        <v>163</v>
      </c>
      <c r="J219">
        <v>1992</v>
      </c>
      <c r="K219">
        <v>1994</v>
      </c>
      <c r="L219" s="8">
        <v>2</v>
      </c>
      <c r="M219" s="8">
        <v>5</v>
      </c>
      <c r="N219" s="8" t="s">
        <v>33</v>
      </c>
      <c r="O219" s="8">
        <v>5</v>
      </c>
      <c r="P219" s="8">
        <v>0</v>
      </c>
      <c r="Q219">
        <v>1.2277499999999999E-3</v>
      </c>
      <c r="R219">
        <v>2.2261909999999999E-2</v>
      </c>
      <c r="S219">
        <v>9.2281000000000004E-4</v>
      </c>
      <c r="T219">
        <v>2.3164179999999999E-2</v>
      </c>
      <c r="U219" s="15" t="str">
        <f t="shared" si="27"/>
        <v>FRE1992</v>
      </c>
      <c r="V219">
        <f t="shared" si="28"/>
        <v>0.26592814895270844</v>
      </c>
      <c r="W219">
        <f t="shared" si="29"/>
        <v>0.16970292850414129</v>
      </c>
      <c r="Y219" s="15" t="str">
        <f t="shared" si="30"/>
        <v>GSH2004</v>
      </c>
      <c r="Z219" s="1" t="s">
        <v>47</v>
      </c>
      <c r="AA219">
        <v>2004</v>
      </c>
      <c r="AB219" t="s">
        <v>33</v>
      </c>
      <c r="AC219">
        <f t="shared" si="25"/>
        <v>0.41081229418221732</v>
      </c>
      <c r="AD219">
        <f t="shared" si="31"/>
        <v>0.40381448957189903</v>
      </c>
      <c r="AE219" s="5">
        <v>963</v>
      </c>
      <c r="AF219" s="5">
        <v>1377</v>
      </c>
      <c r="AG219" s="5">
        <v>585</v>
      </c>
      <c r="AH219" s="5">
        <v>18</v>
      </c>
      <c r="AI219" s="5"/>
      <c r="AJ219" s="5">
        <v>0</v>
      </c>
      <c r="AK219" s="5">
        <v>0</v>
      </c>
      <c r="AL219" s="5">
        <v>46</v>
      </c>
      <c r="AM219" s="5">
        <v>5</v>
      </c>
      <c r="AN219" s="5"/>
      <c r="AO219" s="5">
        <v>0</v>
      </c>
      <c r="AP219" s="5">
        <v>0</v>
      </c>
      <c r="AQ219" s="5">
        <v>0</v>
      </c>
      <c r="AR219" s="5">
        <v>0</v>
      </c>
      <c r="AS219" s="5"/>
      <c r="AT219" s="5">
        <v>100</v>
      </c>
      <c r="AU219" s="5">
        <v>2865</v>
      </c>
      <c r="AV219" s="5">
        <v>1289</v>
      </c>
      <c r="AW219" s="5">
        <v>40</v>
      </c>
      <c r="AX219" s="5"/>
      <c r="AY219" s="5">
        <v>2943</v>
      </c>
      <c r="AZ219" s="5">
        <v>51</v>
      </c>
      <c r="BA219" s="5">
        <v>0</v>
      </c>
      <c r="BB219" s="5">
        <v>4294</v>
      </c>
      <c r="BF219" t="s">
        <v>125</v>
      </c>
      <c r="BG219" t="s">
        <v>47</v>
      </c>
      <c r="BH219" t="s">
        <v>337</v>
      </c>
      <c r="BI219" t="s">
        <v>338</v>
      </c>
      <c r="BJ219" t="s">
        <v>119</v>
      </c>
      <c r="BK219" t="s">
        <v>127</v>
      </c>
      <c r="BL219" t="s">
        <v>128</v>
      </c>
      <c r="BM219">
        <v>1995</v>
      </c>
      <c r="BN219">
        <v>1996</v>
      </c>
      <c r="BO219">
        <v>2</v>
      </c>
      <c r="BP219">
        <v>5</v>
      </c>
      <c r="BQ219" t="s">
        <v>33</v>
      </c>
      <c r="BR219">
        <v>5</v>
      </c>
      <c r="BS219">
        <v>0</v>
      </c>
      <c r="BT219">
        <v>2.2063299999999998E-3</v>
      </c>
      <c r="BU219">
        <v>0.38723439999999998</v>
      </c>
      <c r="BV219">
        <v>0.14681359999999999</v>
      </c>
      <c r="BW219">
        <v>0.47719669999999997</v>
      </c>
      <c r="BX219" t="s">
        <v>361</v>
      </c>
      <c r="BY219">
        <v>0.44322427261406089</v>
      </c>
      <c r="BZ219">
        <v>0.43096909317332732</v>
      </c>
    </row>
    <row r="220" spans="1:78" x14ac:dyDescent="0.25">
      <c r="A220" s="23" t="s">
        <v>162</v>
      </c>
      <c r="C220" t="s">
        <v>161</v>
      </c>
      <c r="D220" s="15" t="str">
        <f>VLOOKUP(C220,xWalk!C$3:D$55,2)</f>
        <v>FRE</v>
      </c>
      <c r="E220" s="22" t="str">
        <f t="shared" si="24"/>
        <v>'Nicola River Spring'</v>
      </c>
      <c r="F220" s="22" t="str">
        <f t="shared" si="26"/>
        <v>FRE.NIC</v>
      </c>
      <c r="G220" t="s">
        <v>142</v>
      </c>
      <c r="H220" t="s">
        <v>143</v>
      </c>
      <c r="I220" t="s">
        <v>163</v>
      </c>
      <c r="J220">
        <v>1993</v>
      </c>
      <c r="K220">
        <v>1995</v>
      </c>
      <c r="L220" s="8">
        <v>2</v>
      </c>
      <c r="M220" s="8">
        <v>5</v>
      </c>
      <c r="N220" s="8" t="s">
        <v>33</v>
      </c>
      <c r="O220" s="8">
        <v>5</v>
      </c>
      <c r="P220" s="8">
        <v>0</v>
      </c>
      <c r="Q220">
        <v>1.1304979999999999E-2</v>
      </c>
      <c r="R220">
        <v>0.12214800000000001</v>
      </c>
      <c r="S220">
        <v>0.1073437</v>
      </c>
      <c r="T220">
        <v>0.21637989999999999</v>
      </c>
      <c r="U220" s="15" t="str">
        <f t="shared" si="27"/>
        <v>FRE1993</v>
      </c>
      <c r="V220">
        <f t="shared" si="28"/>
        <v>0.38193935939315549</v>
      </c>
      <c r="W220">
        <f t="shared" si="29"/>
        <v>0.19553197553329094</v>
      </c>
      <c r="Y220" s="15" t="str">
        <f t="shared" si="30"/>
        <v>GSH2005</v>
      </c>
      <c r="Z220" s="1" t="s">
        <v>47</v>
      </c>
      <c r="AA220">
        <v>2005</v>
      </c>
      <c r="AB220" t="s">
        <v>33</v>
      </c>
      <c r="AC220">
        <f t="shared" si="25"/>
        <v>0.39849981625991654</v>
      </c>
      <c r="AD220">
        <f t="shared" si="31"/>
        <v>0.37547826462895312</v>
      </c>
      <c r="AE220" s="5">
        <v>6192</v>
      </c>
      <c r="AF220" s="5">
        <v>6539</v>
      </c>
      <c r="AG220" s="5">
        <v>4499</v>
      </c>
      <c r="AH220" s="5">
        <v>140</v>
      </c>
      <c r="AI220" s="5"/>
      <c r="AJ220" s="5">
        <v>0</v>
      </c>
      <c r="AK220" s="5">
        <v>0</v>
      </c>
      <c r="AL220" s="5">
        <v>1050</v>
      </c>
      <c r="AM220" s="5">
        <v>15</v>
      </c>
      <c r="AN220" s="5"/>
      <c r="AO220" s="5">
        <v>0</v>
      </c>
      <c r="AP220" s="5">
        <v>0</v>
      </c>
      <c r="AQ220" s="5">
        <v>0</v>
      </c>
      <c r="AR220" s="5">
        <v>0</v>
      </c>
      <c r="AS220" s="5"/>
      <c r="AT220" s="5">
        <v>7696</v>
      </c>
      <c r="AU220" s="5">
        <v>11588</v>
      </c>
      <c r="AV220" s="5">
        <v>8200</v>
      </c>
      <c r="AW220" s="5">
        <v>342</v>
      </c>
      <c r="AX220" s="5"/>
      <c r="AY220" s="5">
        <v>17370</v>
      </c>
      <c r="AZ220" s="5">
        <v>1065</v>
      </c>
      <c r="BA220" s="5">
        <v>0</v>
      </c>
      <c r="BB220" s="5">
        <v>27826</v>
      </c>
      <c r="BF220" t="s">
        <v>125</v>
      </c>
      <c r="BG220" t="s">
        <v>47</v>
      </c>
      <c r="BH220" t="s">
        <v>337</v>
      </c>
      <c r="BI220" t="s">
        <v>338</v>
      </c>
      <c r="BJ220" t="s">
        <v>119</v>
      </c>
      <c r="BK220" t="s">
        <v>127</v>
      </c>
      <c r="BL220" t="s">
        <v>128</v>
      </c>
      <c r="BM220">
        <v>1996</v>
      </c>
      <c r="BN220">
        <v>1997</v>
      </c>
      <c r="BO220">
        <v>2</v>
      </c>
      <c r="BP220">
        <v>5</v>
      </c>
      <c r="BQ220" t="s">
        <v>33</v>
      </c>
      <c r="BR220">
        <v>5</v>
      </c>
      <c r="BS220">
        <v>0</v>
      </c>
      <c r="BT220">
        <v>3.7829600000000001E-3</v>
      </c>
      <c r="BU220">
        <v>0.36710500000000001</v>
      </c>
      <c r="BV220">
        <v>0.1080354</v>
      </c>
      <c r="BW220">
        <v>0.43548009999999998</v>
      </c>
      <c r="BX220" t="s">
        <v>362</v>
      </c>
      <c r="BY220">
        <v>0.3809860007261871</v>
      </c>
      <c r="BZ220">
        <v>0.37023439706297656</v>
      </c>
    </row>
    <row r="221" spans="1:78" x14ac:dyDescent="0.25">
      <c r="A221" s="23" t="s">
        <v>162</v>
      </c>
      <c r="C221" t="s">
        <v>161</v>
      </c>
      <c r="D221" s="15" t="str">
        <f>VLOOKUP(C221,xWalk!C$3:D$55,2)</f>
        <v>FRE</v>
      </c>
      <c r="E221" s="22" t="str">
        <f t="shared" si="24"/>
        <v>'Nicola River Spring'</v>
      </c>
      <c r="F221" s="22" t="str">
        <f t="shared" si="26"/>
        <v>FRE.NIC</v>
      </c>
      <c r="G221" t="s">
        <v>142</v>
      </c>
      <c r="H221" t="s">
        <v>143</v>
      </c>
      <c r="I221" t="s">
        <v>163</v>
      </c>
      <c r="J221">
        <v>1994</v>
      </c>
      <c r="K221">
        <v>1996</v>
      </c>
      <c r="L221" s="8">
        <v>2</v>
      </c>
      <c r="M221" s="8">
        <v>5</v>
      </c>
      <c r="N221" s="8" t="s">
        <v>33</v>
      </c>
      <c r="O221" s="8">
        <v>5</v>
      </c>
      <c r="P221" s="8">
        <v>0</v>
      </c>
      <c r="Q221">
        <v>2.368874E-2</v>
      </c>
      <c r="R221">
        <v>4.3158059999999998E-2</v>
      </c>
      <c r="S221">
        <v>0.15032899999999999</v>
      </c>
      <c r="T221">
        <v>0.1869992</v>
      </c>
      <c r="U221" s="15" t="str">
        <f t="shared" si="27"/>
        <v>FRE1994</v>
      </c>
      <c r="V221">
        <f t="shared" si="28"/>
        <v>0.23637107819215086</v>
      </c>
      <c r="W221">
        <f t="shared" si="29"/>
        <v>0.17497599294743635</v>
      </c>
      <c r="Y221" s="15" t="str">
        <f t="shared" si="30"/>
        <v>GSH2006</v>
      </c>
      <c r="Z221" s="1" t="s">
        <v>47</v>
      </c>
      <c r="AA221">
        <v>2006</v>
      </c>
      <c r="AB221" t="s">
        <v>33</v>
      </c>
      <c r="AC221">
        <f t="shared" si="25"/>
        <v>0.40874700129175123</v>
      </c>
      <c r="AD221">
        <f t="shared" si="31"/>
        <v>0.39613704865596361</v>
      </c>
      <c r="AE221" s="5">
        <v>1827</v>
      </c>
      <c r="AF221" s="5">
        <v>2976</v>
      </c>
      <c r="AG221" s="5">
        <v>1532</v>
      </c>
      <c r="AH221" s="5">
        <v>105</v>
      </c>
      <c r="AI221" s="5"/>
      <c r="AJ221" s="5">
        <v>0</v>
      </c>
      <c r="AK221" s="5">
        <v>0</v>
      </c>
      <c r="AL221" s="5">
        <v>182</v>
      </c>
      <c r="AM221" s="5">
        <v>23</v>
      </c>
      <c r="AN221" s="5"/>
      <c r="AO221" s="5">
        <v>0</v>
      </c>
      <c r="AP221" s="5">
        <v>0</v>
      </c>
      <c r="AQ221" s="5">
        <v>0</v>
      </c>
      <c r="AR221" s="5">
        <v>0</v>
      </c>
      <c r="AS221" s="5"/>
      <c r="AT221" s="5">
        <v>1271</v>
      </c>
      <c r="AU221" s="5">
        <v>4604</v>
      </c>
      <c r="AV221" s="5">
        <v>3460</v>
      </c>
      <c r="AW221" s="5">
        <v>277</v>
      </c>
      <c r="AX221" s="5"/>
      <c r="AY221" s="5">
        <v>6440</v>
      </c>
      <c r="AZ221" s="5">
        <v>205</v>
      </c>
      <c r="BA221" s="5">
        <v>0</v>
      </c>
      <c r="BB221" s="5">
        <v>9612</v>
      </c>
      <c r="BF221" t="s">
        <v>125</v>
      </c>
      <c r="BG221" t="s">
        <v>47</v>
      </c>
      <c r="BH221" t="s">
        <v>337</v>
      </c>
      <c r="BI221" t="s">
        <v>338</v>
      </c>
      <c r="BJ221" t="s">
        <v>119</v>
      </c>
      <c r="BK221" t="s">
        <v>127</v>
      </c>
      <c r="BL221" t="s">
        <v>128</v>
      </c>
      <c r="BM221">
        <v>1997</v>
      </c>
      <c r="BN221">
        <v>1998</v>
      </c>
      <c r="BO221">
        <v>2</v>
      </c>
      <c r="BP221">
        <v>5</v>
      </c>
      <c r="BQ221" t="s">
        <v>33</v>
      </c>
      <c r="BR221">
        <v>5</v>
      </c>
      <c r="BS221">
        <v>0</v>
      </c>
      <c r="BT221">
        <v>5.5527299999999996E-3</v>
      </c>
      <c r="BU221">
        <v>0.32476189999999999</v>
      </c>
      <c r="BV221">
        <v>3.0129050000000001E-2</v>
      </c>
      <c r="BW221">
        <v>0.34510619999999997</v>
      </c>
      <c r="BX221" t="s">
        <v>363</v>
      </c>
      <c r="BY221">
        <v>0.4320006964242965</v>
      </c>
      <c r="BZ221">
        <v>0.41223965701103399</v>
      </c>
    </row>
    <row r="222" spans="1:78" x14ac:dyDescent="0.25">
      <c r="A222" s="23" t="s">
        <v>162</v>
      </c>
      <c r="C222" t="s">
        <v>161</v>
      </c>
      <c r="D222" s="15" t="str">
        <f>VLOOKUP(C222,xWalk!C$3:D$55,2)</f>
        <v>FRE</v>
      </c>
      <c r="E222" s="22" t="str">
        <f t="shared" si="24"/>
        <v>'Nicola River Spring'</v>
      </c>
      <c r="F222" s="22" t="str">
        <f t="shared" si="26"/>
        <v>FRE.NIC</v>
      </c>
      <c r="G222" t="s">
        <v>142</v>
      </c>
      <c r="H222" t="s">
        <v>143</v>
      </c>
      <c r="I222" t="s">
        <v>163</v>
      </c>
      <c r="J222">
        <v>1995</v>
      </c>
      <c r="K222">
        <v>1997</v>
      </c>
      <c r="L222" s="8">
        <v>2</v>
      </c>
      <c r="M222" s="8">
        <v>5</v>
      </c>
      <c r="N222" s="8" t="s">
        <v>33</v>
      </c>
      <c r="O222" s="8">
        <v>5</v>
      </c>
      <c r="P222" s="8">
        <v>0</v>
      </c>
      <c r="Q222">
        <v>7.4191469999999995E-2</v>
      </c>
      <c r="R222">
        <v>2.4955740000000001E-2</v>
      </c>
      <c r="S222">
        <v>9.3679250000000006E-2</v>
      </c>
      <c r="T222">
        <v>0.1162971</v>
      </c>
      <c r="U222" s="15" t="str">
        <f t="shared" si="27"/>
        <v>FRE1995</v>
      </c>
      <c r="V222">
        <f t="shared" si="28"/>
        <v>0.18403083926264635</v>
      </c>
      <c r="W222">
        <f t="shared" si="29"/>
        <v>0.14371151072744298</v>
      </c>
      <c r="Y222" s="15" t="str">
        <f t="shared" si="30"/>
        <v>GSH2007</v>
      </c>
      <c r="Z222" s="1" t="s">
        <v>47</v>
      </c>
      <c r="AA222">
        <v>2007</v>
      </c>
      <c r="AB222" t="s">
        <v>33</v>
      </c>
      <c r="AC222">
        <f t="shared" si="25"/>
        <v>0.38396624472573837</v>
      </c>
      <c r="AD222">
        <f t="shared" si="31"/>
        <v>0.36986845371059818</v>
      </c>
      <c r="AE222" s="5">
        <v>2654</v>
      </c>
      <c r="AF222" s="5">
        <v>2881</v>
      </c>
      <c r="AG222" s="5">
        <v>1916</v>
      </c>
      <c r="AH222" s="5">
        <v>0</v>
      </c>
      <c r="AI222" s="5"/>
      <c r="AJ222" s="5">
        <v>0</v>
      </c>
      <c r="AK222" s="5">
        <v>0</v>
      </c>
      <c r="AL222" s="5">
        <v>284</v>
      </c>
      <c r="AM222" s="5">
        <v>0</v>
      </c>
      <c r="AN222" s="5"/>
      <c r="AO222" s="5">
        <v>0</v>
      </c>
      <c r="AP222" s="5">
        <v>0</v>
      </c>
      <c r="AQ222" s="5">
        <v>0</v>
      </c>
      <c r="AR222" s="5">
        <v>0</v>
      </c>
      <c r="AS222" s="5"/>
      <c r="AT222" s="5">
        <v>2248</v>
      </c>
      <c r="AU222" s="5">
        <v>6190</v>
      </c>
      <c r="AV222" s="5">
        <v>3972</v>
      </c>
      <c r="AW222" s="5">
        <v>0</v>
      </c>
      <c r="AX222" s="5"/>
      <c r="AY222" s="5">
        <v>7451</v>
      </c>
      <c r="AZ222" s="5">
        <v>284</v>
      </c>
      <c r="BA222" s="5">
        <v>0</v>
      </c>
      <c r="BB222" s="5">
        <v>12410</v>
      </c>
      <c r="BF222" t="s">
        <v>125</v>
      </c>
      <c r="BG222" t="s">
        <v>47</v>
      </c>
      <c r="BH222" t="s">
        <v>337</v>
      </c>
      <c r="BI222" t="s">
        <v>338</v>
      </c>
      <c r="BJ222" t="s">
        <v>119</v>
      </c>
      <c r="BK222" t="s">
        <v>127</v>
      </c>
      <c r="BL222" t="s">
        <v>128</v>
      </c>
      <c r="BM222">
        <v>1998</v>
      </c>
      <c r="BN222">
        <v>1999</v>
      </c>
      <c r="BO222">
        <v>2</v>
      </c>
      <c r="BP222">
        <v>5</v>
      </c>
      <c r="BQ222" t="s">
        <v>33</v>
      </c>
      <c r="BR222">
        <v>5</v>
      </c>
      <c r="BS222">
        <v>0</v>
      </c>
      <c r="BT222">
        <v>5.4617299999999997E-3</v>
      </c>
      <c r="BU222">
        <v>0.38879839999999999</v>
      </c>
      <c r="BV222">
        <v>0.14194219999999999</v>
      </c>
      <c r="BW222">
        <v>0.47555370000000002</v>
      </c>
      <c r="BX222" t="s">
        <v>364</v>
      </c>
      <c r="BY222">
        <v>0.40573094711441787</v>
      </c>
      <c r="BZ222">
        <v>0.38940277498491854</v>
      </c>
    </row>
    <row r="223" spans="1:78" x14ac:dyDescent="0.25">
      <c r="A223" s="23" t="s">
        <v>162</v>
      </c>
      <c r="C223" t="s">
        <v>161</v>
      </c>
      <c r="D223" s="15" t="str">
        <f>VLOOKUP(C223,xWalk!C$3:D$55,2)</f>
        <v>FRE</v>
      </c>
      <c r="E223" s="22" t="str">
        <f t="shared" si="24"/>
        <v>'Nicola River Spring'</v>
      </c>
      <c r="F223" s="22" t="str">
        <f t="shared" si="26"/>
        <v>FRE.NIC</v>
      </c>
      <c r="G223" t="s">
        <v>142</v>
      </c>
      <c r="H223" t="s">
        <v>143</v>
      </c>
      <c r="I223" t="s">
        <v>163</v>
      </c>
      <c r="J223">
        <v>1996</v>
      </c>
      <c r="K223">
        <v>1998</v>
      </c>
      <c r="L223" s="8">
        <v>2</v>
      </c>
      <c r="M223" s="8">
        <v>5</v>
      </c>
      <c r="N223" s="8" t="s">
        <v>33</v>
      </c>
      <c r="O223" s="8">
        <v>5</v>
      </c>
      <c r="P223" s="8">
        <v>0</v>
      </c>
      <c r="Q223">
        <v>5.6253070000000002E-2</v>
      </c>
      <c r="R223">
        <v>6.5465990000000002E-2</v>
      </c>
      <c r="S223">
        <v>0.17173620000000001</v>
      </c>
      <c r="T223">
        <v>0.2259593</v>
      </c>
      <c r="U223" s="15" t="str">
        <f t="shared" si="27"/>
        <v>FRE1996</v>
      </c>
      <c r="V223">
        <f t="shared" si="28"/>
        <v>0.19097931456629785</v>
      </c>
      <c r="W223">
        <f t="shared" si="29"/>
        <v>0.13185716471832815</v>
      </c>
      <c r="Y223" s="15" t="str">
        <f t="shared" si="30"/>
        <v>GSH2008</v>
      </c>
      <c r="Z223" s="1" t="s">
        <v>47</v>
      </c>
      <c r="AA223">
        <v>2008</v>
      </c>
      <c r="AB223" t="s">
        <v>34</v>
      </c>
      <c r="AC223" t="str">
        <f t="shared" si="25"/>
        <v>NA</v>
      </c>
      <c r="AD223" t="str">
        <f t="shared" si="31"/>
        <v>NA</v>
      </c>
      <c r="AE223" s="5">
        <v>2051</v>
      </c>
      <c r="AF223" s="5">
        <v>3154</v>
      </c>
      <c r="AG223" s="5">
        <v>1942</v>
      </c>
      <c r="AH223" s="5"/>
      <c r="AI223" s="5"/>
      <c r="AJ223" s="5">
        <v>0</v>
      </c>
      <c r="AK223" s="5">
        <v>0</v>
      </c>
      <c r="AL223" s="5">
        <v>120</v>
      </c>
      <c r="AM223" s="5"/>
      <c r="AN223" s="5"/>
      <c r="AO223" s="5">
        <v>0</v>
      </c>
      <c r="AP223" s="5">
        <v>0</v>
      </c>
      <c r="AQ223" s="5">
        <v>0</v>
      </c>
      <c r="AR223" s="5"/>
      <c r="AS223" s="5"/>
      <c r="AT223" s="5">
        <v>1645</v>
      </c>
      <c r="AU223" s="5">
        <v>5598</v>
      </c>
      <c r="AV223" s="5">
        <v>3480</v>
      </c>
      <c r="AW223" s="5"/>
      <c r="AX223" s="5"/>
      <c r="AY223" s="5">
        <v>7147</v>
      </c>
      <c r="AZ223" s="5">
        <v>120</v>
      </c>
      <c r="BA223" s="5">
        <v>0</v>
      </c>
      <c r="BB223" s="5">
        <v>10723</v>
      </c>
      <c r="BF223" t="s">
        <v>125</v>
      </c>
      <c r="BG223" t="s">
        <v>47</v>
      </c>
      <c r="BH223" t="s">
        <v>337</v>
      </c>
      <c r="BI223" t="s">
        <v>338</v>
      </c>
      <c r="BJ223" t="s">
        <v>119</v>
      </c>
      <c r="BK223" t="s">
        <v>127</v>
      </c>
      <c r="BL223" t="s">
        <v>128</v>
      </c>
      <c r="BM223">
        <v>1999</v>
      </c>
      <c r="BN223">
        <v>2000</v>
      </c>
      <c r="BO223">
        <v>2</v>
      </c>
      <c r="BP223">
        <v>5</v>
      </c>
      <c r="BQ223" t="s">
        <v>33</v>
      </c>
      <c r="BR223">
        <v>5</v>
      </c>
      <c r="BS223">
        <v>0</v>
      </c>
      <c r="BT223">
        <v>5.0306500000000002E-3</v>
      </c>
      <c r="BU223">
        <v>0.4703889</v>
      </c>
      <c r="BV223">
        <v>2.0677310000000001E-2</v>
      </c>
      <c r="BW223">
        <v>0.48133989999999999</v>
      </c>
      <c r="BX223" t="s">
        <v>365</v>
      </c>
      <c r="BY223">
        <v>0.44407170207719154</v>
      </c>
      <c r="BZ223">
        <v>0.43077157670021349</v>
      </c>
    </row>
    <row r="224" spans="1:78" x14ac:dyDescent="0.25">
      <c r="A224" s="23" t="s">
        <v>162</v>
      </c>
      <c r="C224" t="s">
        <v>161</v>
      </c>
      <c r="D224" s="15" t="str">
        <f>VLOOKUP(C224,xWalk!C$3:D$55,2)</f>
        <v>FRE</v>
      </c>
      <c r="E224" s="22" t="str">
        <f t="shared" si="24"/>
        <v>'Nicola River Spring'</v>
      </c>
      <c r="F224" s="22" t="str">
        <f t="shared" si="26"/>
        <v>FRE.NIC</v>
      </c>
      <c r="G224" t="s">
        <v>142</v>
      </c>
      <c r="H224" t="s">
        <v>143</v>
      </c>
      <c r="I224" t="s">
        <v>163</v>
      </c>
      <c r="J224">
        <v>1997</v>
      </c>
      <c r="K224">
        <v>1999</v>
      </c>
      <c r="L224" s="8">
        <v>2</v>
      </c>
      <c r="M224" s="8">
        <v>5</v>
      </c>
      <c r="N224" s="8" t="s">
        <v>33</v>
      </c>
      <c r="O224" s="8">
        <v>5</v>
      </c>
      <c r="P224" s="8">
        <v>0</v>
      </c>
      <c r="Q224">
        <v>7.448594E-2</v>
      </c>
      <c r="R224">
        <v>5.5483699999999997E-2</v>
      </c>
      <c r="S224">
        <v>0.12940869999999999</v>
      </c>
      <c r="T224">
        <v>0.17771239999999999</v>
      </c>
      <c r="U224" s="15" t="str">
        <f t="shared" si="27"/>
        <v>FRE1997</v>
      </c>
      <c r="V224">
        <f t="shared" si="28"/>
        <v>0.18546527419037018</v>
      </c>
      <c r="W224">
        <f t="shared" si="29"/>
        <v>0.13012659036805471</v>
      </c>
      <c r="Y224" s="15" t="str">
        <f t="shared" si="30"/>
        <v>GSH2009</v>
      </c>
      <c r="Z224" s="1" t="s">
        <v>47</v>
      </c>
      <c r="AA224">
        <v>2009</v>
      </c>
      <c r="AB224" t="s">
        <v>34</v>
      </c>
      <c r="AC224" t="str">
        <f t="shared" si="25"/>
        <v>NA</v>
      </c>
      <c r="AD224" t="str">
        <f t="shared" si="31"/>
        <v>NA</v>
      </c>
      <c r="AE224" s="5">
        <v>1551</v>
      </c>
      <c r="AF224" s="5">
        <v>1989</v>
      </c>
      <c r="AG224" s="5"/>
      <c r="AH224" s="5"/>
      <c r="AI224" s="5"/>
      <c r="AJ224" s="5">
        <v>0</v>
      </c>
      <c r="AK224" s="5">
        <v>0</v>
      </c>
      <c r="AL224" s="5"/>
      <c r="AM224" s="5"/>
      <c r="AN224" s="5"/>
      <c r="AO224" s="5">
        <v>0</v>
      </c>
      <c r="AP224" s="5">
        <v>0</v>
      </c>
      <c r="AQ224" s="5"/>
      <c r="AR224" s="5"/>
      <c r="AS224" s="5"/>
      <c r="AT224" s="5">
        <v>1044</v>
      </c>
      <c r="AU224" s="5">
        <v>3553</v>
      </c>
      <c r="AV224" s="5"/>
      <c r="AW224" s="5"/>
      <c r="AX224" s="5"/>
      <c r="AY224" s="5">
        <v>3540</v>
      </c>
      <c r="AZ224" s="5">
        <v>0</v>
      </c>
      <c r="BA224" s="5">
        <v>0</v>
      </c>
      <c r="BB224" s="5">
        <v>4597</v>
      </c>
      <c r="BF224" t="s">
        <v>125</v>
      </c>
      <c r="BG224" t="s">
        <v>47</v>
      </c>
      <c r="BH224" t="s">
        <v>337</v>
      </c>
      <c r="BI224" t="s">
        <v>338</v>
      </c>
      <c r="BJ224" t="s">
        <v>119</v>
      </c>
      <c r="BK224" t="s">
        <v>127</v>
      </c>
      <c r="BL224" t="s">
        <v>128</v>
      </c>
      <c r="BM224">
        <v>2000</v>
      </c>
      <c r="BN224">
        <v>2001</v>
      </c>
      <c r="BO224">
        <v>2</v>
      </c>
      <c r="BP224">
        <v>5</v>
      </c>
      <c r="BQ224" t="s">
        <v>33</v>
      </c>
      <c r="BR224">
        <v>5</v>
      </c>
      <c r="BS224">
        <v>0</v>
      </c>
      <c r="BT224">
        <v>2.8165500000000001E-3</v>
      </c>
      <c r="BU224">
        <v>0.34383740000000002</v>
      </c>
      <c r="BV224">
        <v>6.188109E-2</v>
      </c>
      <c r="BW224">
        <v>0.38444139999999999</v>
      </c>
      <c r="BX224" t="s">
        <v>366</v>
      </c>
      <c r="BY224">
        <v>0.44537873044317322</v>
      </c>
      <c r="BZ224">
        <v>0.42938865531738923</v>
      </c>
    </row>
    <row r="225" spans="1:78" x14ac:dyDescent="0.25">
      <c r="A225" s="23" t="s">
        <v>162</v>
      </c>
      <c r="C225" t="s">
        <v>161</v>
      </c>
      <c r="D225" s="15" t="str">
        <f>VLOOKUP(C225,xWalk!C$3:D$55,2)</f>
        <v>FRE</v>
      </c>
      <c r="E225" s="22" t="str">
        <f t="shared" si="24"/>
        <v>'Nicola River Spring'</v>
      </c>
      <c r="F225" s="22" t="str">
        <f t="shared" si="26"/>
        <v>FRE.NIC</v>
      </c>
      <c r="G225" t="s">
        <v>142</v>
      </c>
      <c r="H225" t="s">
        <v>143</v>
      </c>
      <c r="I225" t="s">
        <v>163</v>
      </c>
      <c r="J225">
        <v>1998</v>
      </c>
      <c r="K225">
        <v>2000</v>
      </c>
      <c r="L225" s="8">
        <v>2</v>
      </c>
      <c r="M225" s="8">
        <v>5</v>
      </c>
      <c r="N225" s="8" t="s">
        <v>33</v>
      </c>
      <c r="O225" s="8">
        <v>5</v>
      </c>
      <c r="P225" s="8">
        <v>0</v>
      </c>
      <c r="Q225">
        <v>0.14462169999999999</v>
      </c>
      <c r="R225">
        <v>5.2217180000000002E-2</v>
      </c>
      <c r="S225">
        <v>6.4079170000000005E-2</v>
      </c>
      <c r="T225">
        <v>0.1129503</v>
      </c>
      <c r="U225" s="15" t="str">
        <f t="shared" si="27"/>
        <v>FRE1998</v>
      </c>
      <c r="V225">
        <f t="shared" si="28"/>
        <v>0.2243782394703602</v>
      </c>
      <c r="W225">
        <f t="shared" si="29"/>
        <v>0.15592142514917898</v>
      </c>
      <c r="Y225" s="15" t="str">
        <f t="shared" si="30"/>
        <v>GSH2010</v>
      </c>
      <c r="Z225" s="14" t="s">
        <v>47</v>
      </c>
      <c r="AA225">
        <v>2010</v>
      </c>
      <c r="AB225" t="s">
        <v>34</v>
      </c>
      <c r="AC225" t="str">
        <f t="shared" si="25"/>
        <v>NA</v>
      </c>
      <c r="AD225" t="str">
        <f t="shared" si="31"/>
        <v>NA</v>
      </c>
      <c r="AE225" s="5">
        <v>1225</v>
      </c>
      <c r="AF225" s="5"/>
      <c r="AG225" s="5"/>
      <c r="AH225" s="5"/>
      <c r="AI225" s="5"/>
      <c r="AJ225" s="5">
        <v>0</v>
      </c>
      <c r="AK225" s="5"/>
      <c r="AL225" s="5"/>
      <c r="AM225" s="5"/>
      <c r="AN225" s="5"/>
      <c r="AO225" s="5">
        <v>0</v>
      </c>
      <c r="AP225" s="5"/>
      <c r="AQ225" s="5"/>
      <c r="AR225" s="5"/>
      <c r="AS225" s="5"/>
      <c r="AT225" s="5">
        <v>905</v>
      </c>
      <c r="AU225" s="5"/>
      <c r="AV225" s="5"/>
      <c r="AW225" s="5"/>
      <c r="AX225" s="5"/>
      <c r="AY225" s="5">
        <v>1225</v>
      </c>
      <c r="AZ225" s="5">
        <v>0</v>
      </c>
      <c r="BA225" s="5">
        <v>0</v>
      </c>
      <c r="BB225" s="5">
        <v>905</v>
      </c>
      <c r="BF225" t="s">
        <v>125</v>
      </c>
      <c r="BG225" t="s">
        <v>47</v>
      </c>
      <c r="BH225" t="s">
        <v>337</v>
      </c>
      <c r="BI225" t="s">
        <v>338</v>
      </c>
      <c r="BJ225" t="s">
        <v>119</v>
      </c>
      <c r="BK225" t="s">
        <v>127</v>
      </c>
      <c r="BL225" t="s">
        <v>128</v>
      </c>
      <c r="BM225">
        <v>2001</v>
      </c>
      <c r="BN225">
        <v>2002</v>
      </c>
      <c r="BO225">
        <v>2</v>
      </c>
      <c r="BP225">
        <v>5</v>
      </c>
      <c r="BQ225" t="s">
        <v>33</v>
      </c>
      <c r="BR225">
        <v>5</v>
      </c>
      <c r="BS225">
        <v>0</v>
      </c>
      <c r="BT225">
        <v>6.5366199999999999E-3</v>
      </c>
      <c r="BU225">
        <v>0.40908830000000002</v>
      </c>
      <c r="BV225">
        <v>4.2764539999999997E-2</v>
      </c>
      <c r="BW225">
        <v>0.43435839999999998</v>
      </c>
      <c r="BX225" t="s">
        <v>367</v>
      </c>
      <c r="BY225">
        <v>0.50815415532910069</v>
      </c>
      <c r="BZ225">
        <v>0.49467356702057658</v>
      </c>
    </row>
    <row r="226" spans="1:78" x14ac:dyDescent="0.25">
      <c r="A226" s="23" t="s">
        <v>162</v>
      </c>
      <c r="C226" t="s">
        <v>161</v>
      </c>
      <c r="D226" s="15" t="str">
        <f>VLOOKUP(C226,xWalk!C$3:D$55,2)</f>
        <v>FRE</v>
      </c>
      <c r="E226" s="22" t="str">
        <f t="shared" si="24"/>
        <v>'Nicola River Spring'</v>
      </c>
      <c r="F226" s="22" t="str">
        <f t="shared" si="26"/>
        <v>FRE.NIC</v>
      </c>
      <c r="G226" t="s">
        <v>142</v>
      </c>
      <c r="H226" t="s">
        <v>143</v>
      </c>
      <c r="I226" t="s">
        <v>163</v>
      </c>
      <c r="J226">
        <v>1999</v>
      </c>
      <c r="K226">
        <v>2001</v>
      </c>
      <c r="L226" s="8">
        <v>2</v>
      </c>
      <c r="M226" s="8">
        <v>5</v>
      </c>
      <c r="N226" s="8" t="s">
        <v>33</v>
      </c>
      <c r="O226" s="8">
        <v>5</v>
      </c>
      <c r="P226" s="8">
        <v>0</v>
      </c>
      <c r="Q226">
        <v>7.6713290000000003E-2</v>
      </c>
      <c r="R226">
        <v>7.5098689999999996E-2</v>
      </c>
      <c r="S226">
        <v>9.7145289999999995E-2</v>
      </c>
      <c r="T226">
        <v>0.1649485</v>
      </c>
      <c r="U226" s="15" t="str">
        <f t="shared" si="27"/>
        <v>FRE1999</v>
      </c>
      <c r="V226">
        <f t="shared" si="28"/>
        <v>0.24712326864395376</v>
      </c>
      <c r="W226">
        <f t="shared" si="29"/>
        <v>0.16101882517373245</v>
      </c>
      <c r="Y226" s="15" t="str">
        <f t="shared" si="30"/>
        <v>GSQ1974</v>
      </c>
      <c r="Z226" s="1" t="s">
        <v>44</v>
      </c>
      <c r="AA226">
        <v>1974</v>
      </c>
      <c r="AB226" t="s">
        <v>34</v>
      </c>
      <c r="AC226" t="str">
        <f t="shared" si="25"/>
        <v>NA</v>
      </c>
      <c r="AD226" t="str">
        <f t="shared" si="31"/>
        <v>NA</v>
      </c>
      <c r="AE226" s="5"/>
      <c r="AF226" s="5"/>
      <c r="AG226" s="5"/>
      <c r="AH226" s="5">
        <v>13074</v>
      </c>
      <c r="AI226" s="5"/>
      <c r="AJ226" s="5"/>
      <c r="AK226" s="5"/>
      <c r="AL226" s="5"/>
      <c r="AM226" s="5">
        <v>5052</v>
      </c>
      <c r="AN226" s="5"/>
      <c r="AO226" s="5"/>
      <c r="AP226" s="5"/>
      <c r="AQ226" s="5"/>
      <c r="AR226" s="5">
        <v>0</v>
      </c>
      <c r="AS226" s="5"/>
      <c r="AT226" s="5"/>
      <c r="AU226" s="5"/>
      <c r="AV226" s="5"/>
      <c r="AW226" s="5">
        <v>8340</v>
      </c>
      <c r="AX226" s="5"/>
      <c r="AY226" s="5">
        <v>13074</v>
      </c>
      <c r="AZ226" s="5">
        <v>5052</v>
      </c>
      <c r="BA226" s="5">
        <v>0</v>
      </c>
      <c r="BB226" s="5">
        <v>8340</v>
      </c>
      <c r="BF226" t="s">
        <v>125</v>
      </c>
      <c r="BG226" t="s">
        <v>47</v>
      </c>
      <c r="BH226" t="s">
        <v>337</v>
      </c>
      <c r="BI226" t="s">
        <v>338</v>
      </c>
      <c r="BJ226" t="s">
        <v>119</v>
      </c>
      <c r="BK226" t="s">
        <v>127</v>
      </c>
      <c r="BL226" t="s">
        <v>128</v>
      </c>
      <c r="BM226">
        <v>2002</v>
      </c>
      <c r="BN226">
        <v>2003</v>
      </c>
      <c r="BO226">
        <v>2</v>
      </c>
      <c r="BP226">
        <v>5</v>
      </c>
      <c r="BQ226" t="s">
        <v>33</v>
      </c>
      <c r="BR226">
        <v>5</v>
      </c>
      <c r="BS226">
        <v>0</v>
      </c>
      <c r="BT226">
        <v>5.3465700000000001E-3</v>
      </c>
      <c r="BU226">
        <v>0.34640179999999998</v>
      </c>
      <c r="BV226">
        <v>4.5389239999999997E-2</v>
      </c>
      <c r="BW226">
        <v>0.37606810000000002</v>
      </c>
      <c r="BX226" t="s">
        <v>368</v>
      </c>
      <c r="BY226">
        <v>0.41156478313141587</v>
      </c>
      <c r="BZ226">
        <v>0.39459446961990197</v>
      </c>
    </row>
    <row r="227" spans="1:78" x14ac:dyDescent="0.25">
      <c r="A227" s="23" t="s">
        <v>162</v>
      </c>
      <c r="C227" t="s">
        <v>161</v>
      </c>
      <c r="D227" s="15" t="str">
        <f>VLOOKUP(C227,xWalk!C$3:D$55,2)</f>
        <v>FRE</v>
      </c>
      <c r="E227" s="22" t="str">
        <f t="shared" si="24"/>
        <v>'Nicola River Spring'</v>
      </c>
      <c r="F227" s="22" t="str">
        <f t="shared" si="26"/>
        <v>FRE.NIC</v>
      </c>
      <c r="G227" t="s">
        <v>142</v>
      </c>
      <c r="H227" t="s">
        <v>143</v>
      </c>
      <c r="I227" t="s">
        <v>163</v>
      </c>
      <c r="J227">
        <v>2000</v>
      </c>
      <c r="K227">
        <v>2002</v>
      </c>
      <c r="L227" s="8">
        <v>2</v>
      </c>
      <c r="M227" s="8">
        <v>5</v>
      </c>
      <c r="N227" s="8" t="s">
        <v>33</v>
      </c>
      <c r="O227" s="8">
        <v>5</v>
      </c>
      <c r="P227" s="8">
        <v>0</v>
      </c>
      <c r="Q227">
        <v>1.029974E-2</v>
      </c>
      <c r="R227">
        <v>9.5551830000000004E-2</v>
      </c>
      <c r="S227">
        <v>0.23815610000000001</v>
      </c>
      <c r="T227">
        <v>0.3109517</v>
      </c>
      <c r="U227" s="15" t="str">
        <f t="shared" si="27"/>
        <v>FRE2000</v>
      </c>
      <c r="V227">
        <f t="shared" si="28"/>
        <v>0.28537684025488902</v>
      </c>
      <c r="W227">
        <f t="shared" si="29"/>
        <v>0.18289187191626216</v>
      </c>
      <c r="Y227" s="15" t="str">
        <f t="shared" si="30"/>
        <v>GSQ1975</v>
      </c>
      <c r="Z227" s="1" t="s">
        <v>44</v>
      </c>
      <c r="AA227">
        <v>1975</v>
      </c>
      <c r="AB227" t="s">
        <v>34</v>
      </c>
      <c r="AC227" t="str">
        <f t="shared" si="25"/>
        <v>NA</v>
      </c>
      <c r="AD227" t="str">
        <f t="shared" si="31"/>
        <v>NA</v>
      </c>
      <c r="AE227" s="5"/>
      <c r="AF227" s="5"/>
      <c r="AG227" s="5">
        <v>10496</v>
      </c>
      <c r="AH227" s="5">
        <v>7854</v>
      </c>
      <c r="AI227" s="5"/>
      <c r="AJ227" s="5"/>
      <c r="AK227" s="5"/>
      <c r="AL227" s="5">
        <v>2741</v>
      </c>
      <c r="AM227" s="5">
        <v>3038</v>
      </c>
      <c r="AN227" s="5"/>
      <c r="AO227" s="5"/>
      <c r="AP227" s="5"/>
      <c r="AQ227" s="5">
        <v>0</v>
      </c>
      <c r="AR227" s="5">
        <v>0</v>
      </c>
      <c r="AS227" s="5"/>
      <c r="AT227" s="5"/>
      <c r="AU227" s="5"/>
      <c r="AV227" s="5">
        <v>3021</v>
      </c>
      <c r="AW227" s="5">
        <v>5013</v>
      </c>
      <c r="AX227" s="5"/>
      <c r="AY227" s="5">
        <v>18350</v>
      </c>
      <c r="AZ227" s="5">
        <v>5779</v>
      </c>
      <c r="BA227" s="5">
        <v>0</v>
      </c>
      <c r="BB227" s="5">
        <v>8034</v>
      </c>
      <c r="BF227" t="s">
        <v>125</v>
      </c>
      <c r="BG227" t="s">
        <v>47</v>
      </c>
      <c r="BH227" t="s">
        <v>337</v>
      </c>
      <c r="BI227" t="s">
        <v>338</v>
      </c>
      <c r="BJ227" t="s">
        <v>119</v>
      </c>
      <c r="BK227" t="s">
        <v>127</v>
      </c>
      <c r="BL227" t="s">
        <v>128</v>
      </c>
      <c r="BM227">
        <v>2003</v>
      </c>
      <c r="BN227">
        <v>2004</v>
      </c>
      <c r="BO227">
        <v>2</v>
      </c>
      <c r="BP227">
        <v>5</v>
      </c>
      <c r="BQ227" t="s">
        <v>33</v>
      </c>
      <c r="BR227">
        <v>5</v>
      </c>
      <c r="BS227">
        <v>0</v>
      </c>
      <c r="BT227">
        <v>1.287637E-2</v>
      </c>
      <c r="BU227">
        <v>0.33080920000000003</v>
      </c>
      <c r="BV227">
        <v>7.5292700000000004E-2</v>
      </c>
      <c r="BW227">
        <v>0.38119439999999999</v>
      </c>
      <c r="BX227" t="s">
        <v>369</v>
      </c>
      <c r="BY227">
        <v>0.44893174513140482</v>
      </c>
      <c r="BZ227">
        <v>0.43297409718283231</v>
      </c>
    </row>
    <row r="228" spans="1:78" x14ac:dyDescent="0.25">
      <c r="A228" s="23" t="s">
        <v>162</v>
      </c>
      <c r="C228" t="s">
        <v>161</v>
      </c>
      <c r="D228" s="15" t="str">
        <f>VLOOKUP(C228,xWalk!C$3:D$55,2)</f>
        <v>FRE</v>
      </c>
      <c r="E228" s="22" t="str">
        <f t="shared" si="24"/>
        <v>'Nicola River Spring'</v>
      </c>
      <c r="F228" s="22" t="str">
        <f t="shared" si="26"/>
        <v>FRE.NIC</v>
      </c>
      <c r="G228" t="s">
        <v>142</v>
      </c>
      <c r="H228" t="s">
        <v>143</v>
      </c>
      <c r="I228" t="s">
        <v>163</v>
      </c>
      <c r="J228">
        <v>2001</v>
      </c>
      <c r="K228">
        <v>2003</v>
      </c>
      <c r="L228" s="8">
        <v>2</v>
      </c>
      <c r="M228" s="8">
        <v>5</v>
      </c>
      <c r="N228" s="8" t="s">
        <v>33</v>
      </c>
      <c r="O228" s="8">
        <v>5</v>
      </c>
      <c r="P228" s="8">
        <v>0</v>
      </c>
      <c r="Q228">
        <v>1.5418329999999999E-2</v>
      </c>
      <c r="R228">
        <v>0.1181676</v>
      </c>
      <c r="S228">
        <v>0.2679898</v>
      </c>
      <c r="T228">
        <v>0.35448960000000002</v>
      </c>
      <c r="U228" s="15" t="str">
        <f t="shared" si="27"/>
        <v>FRE2001</v>
      </c>
      <c r="V228">
        <f t="shared" si="28"/>
        <v>0.22770524787074717</v>
      </c>
      <c r="W228">
        <f t="shared" si="29"/>
        <v>0.19455496220544705</v>
      </c>
      <c r="Y228" s="15" t="str">
        <f t="shared" si="30"/>
        <v>GSQ1976</v>
      </c>
      <c r="Z228" s="1" t="s">
        <v>44</v>
      </c>
      <c r="AA228">
        <v>1976</v>
      </c>
      <c r="AB228" t="s">
        <v>34</v>
      </c>
      <c r="AC228" t="str">
        <f t="shared" si="25"/>
        <v>NA</v>
      </c>
      <c r="AD228" t="str">
        <f t="shared" si="31"/>
        <v>NA</v>
      </c>
      <c r="AE228" s="5"/>
      <c r="AF228" s="5">
        <v>14469</v>
      </c>
      <c r="AG228" s="5">
        <v>17773</v>
      </c>
      <c r="AH228" s="5">
        <v>13403</v>
      </c>
      <c r="AI228" s="5"/>
      <c r="AJ228" s="5"/>
      <c r="AK228" s="5">
        <v>0</v>
      </c>
      <c r="AL228" s="5">
        <v>4653</v>
      </c>
      <c r="AM228" s="5">
        <v>5129</v>
      </c>
      <c r="AN228" s="5"/>
      <c r="AO228" s="5"/>
      <c r="AP228" s="5">
        <v>0</v>
      </c>
      <c r="AQ228" s="5">
        <v>0</v>
      </c>
      <c r="AR228" s="5">
        <v>0</v>
      </c>
      <c r="AS228" s="5"/>
      <c r="AT228" s="5"/>
      <c r="AU228" s="5">
        <v>710</v>
      </c>
      <c r="AV228" s="5">
        <v>5127</v>
      </c>
      <c r="AW228" s="5">
        <v>8463</v>
      </c>
      <c r="AX228" s="5"/>
      <c r="AY228" s="5">
        <v>45645</v>
      </c>
      <c r="AZ228" s="5">
        <v>9782</v>
      </c>
      <c r="BA228" s="5">
        <v>0</v>
      </c>
      <c r="BB228" s="5">
        <v>14300</v>
      </c>
      <c r="BF228" t="s">
        <v>125</v>
      </c>
      <c r="BG228" t="s">
        <v>47</v>
      </c>
      <c r="BH228" t="s">
        <v>337</v>
      </c>
      <c r="BI228" t="s">
        <v>338</v>
      </c>
      <c r="BJ228" t="s">
        <v>119</v>
      </c>
      <c r="BK228" t="s">
        <v>127</v>
      </c>
      <c r="BL228" t="s">
        <v>128</v>
      </c>
      <c r="BM228">
        <v>2004</v>
      </c>
      <c r="BN228">
        <v>2005</v>
      </c>
      <c r="BO228">
        <v>2</v>
      </c>
      <c r="BP228">
        <v>5</v>
      </c>
      <c r="BQ228" t="s">
        <v>33</v>
      </c>
      <c r="BR228">
        <v>5</v>
      </c>
      <c r="BS228">
        <v>0</v>
      </c>
      <c r="BT228">
        <v>1.6066100000000001E-3</v>
      </c>
      <c r="BU228">
        <v>0.40637570000000001</v>
      </c>
      <c r="BV228">
        <v>0.1454136</v>
      </c>
      <c r="BW228">
        <v>0.49269669999999999</v>
      </c>
      <c r="BX228" t="s">
        <v>370</v>
      </c>
      <c r="BY228">
        <v>0.41081229418221732</v>
      </c>
      <c r="BZ228">
        <v>0.40381448957189903</v>
      </c>
    </row>
    <row r="229" spans="1:78" x14ac:dyDescent="0.25">
      <c r="A229" s="23" t="s">
        <v>162</v>
      </c>
      <c r="C229" t="s">
        <v>161</v>
      </c>
      <c r="D229" s="15" t="str">
        <f>VLOOKUP(C229,xWalk!C$3:D$55,2)</f>
        <v>FRE</v>
      </c>
      <c r="E229" s="22" t="str">
        <f t="shared" si="24"/>
        <v>'Nicola River Spring'</v>
      </c>
      <c r="F229" s="22" t="str">
        <f t="shared" si="26"/>
        <v>FRE.NIC</v>
      </c>
      <c r="G229" t="s">
        <v>142</v>
      </c>
      <c r="H229" t="s">
        <v>143</v>
      </c>
      <c r="I229" t="s">
        <v>163</v>
      </c>
      <c r="J229">
        <v>2002</v>
      </c>
      <c r="K229">
        <v>2004</v>
      </c>
      <c r="L229" s="8">
        <v>2</v>
      </c>
      <c r="M229" s="8">
        <v>5</v>
      </c>
      <c r="N229" s="8" t="s">
        <v>33</v>
      </c>
      <c r="O229" s="8">
        <v>5</v>
      </c>
      <c r="P229" s="8">
        <v>0</v>
      </c>
      <c r="Q229">
        <v>1.37433E-2</v>
      </c>
      <c r="R229">
        <v>7.994395E-2</v>
      </c>
      <c r="S229">
        <v>0.21985360000000001</v>
      </c>
      <c r="T229">
        <v>0.28222150000000001</v>
      </c>
      <c r="U229" s="15" t="str">
        <f t="shared" si="27"/>
        <v>FRE2002</v>
      </c>
      <c r="V229">
        <f t="shared" si="28"/>
        <v>0.24174668515283279</v>
      </c>
      <c r="W229">
        <f t="shared" si="29"/>
        <v>0.19629389570196637</v>
      </c>
      <c r="Y229" s="15" t="str">
        <f t="shared" si="30"/>
        <v>GSQ1977</v>
      </c>
      <c r="Z229" s="1" t="s">
        <v>44</v>
      </c>
      <c r="AA229">
        <v>1977</v>
      </c>
      <c r="AB229" t="s">
        <v>33</v>
      </c>
      <c r="AC229">
        <f t="shared" si="25"/>
        <v>0.81470023253462742</v>
      </c>
      <c r="AD229">
        <f t="shared" si="31"/>
        <v>0.68860580325548482</v>
      </c>
      <c r="AE229" s="5">
        <v>5303</v>
      </c>
      <c r="AF229" s="5">
        <v>9095</v>
      </c>
      <c r="AG229" s="5">
        <v>11327</v>
      </c>
      <c r="AH229" s="5">
        <v>8330</v>
      </c>
      <c r="AI229" s="5"/>
      <c r="AJ229" s="5">
        <v>0</v>
      </c>
      <c r="AK229" s="5">
        <v>0</v>
      </c>
      <c r="AL229" s="5">
        <v>2941</v>
      </c>
      <c r="AM229" s="5">
        <v>3295</v>
      </c>
      <c r="AN229" s="5"/>
      <c r="AO229" s="5">
        <v>0</v>
      </c>
      <c r="AP229" s="5">
        <v>0</v>
      </c>
      <c r="AQ229" s="5">
        <v>0</v>
      </c>
      <c r="AR229" s="5">
        <v>0</v>
      </c>
      <c r="AS229" s="5"/>
      <c r="AT229" s="5">
        <v>37</v>
      </c>
      <c r="AU229" s="5">
        <v>450</v>
      </c>
      <c r="AV229" s="5">
        <v>3240</v>
      </c>
      <c r="AW229" s="5">
        <v>5437</v>
      </c>
      <c r="AX229" s="5"/>
      <c r="AY229" s="5">
        <v>34055</v>
      </c>
      <c r="AZ229" s="5">
        <v>6236</v>
      </c>
      <c r="BA229" s="5">
        <v>0</v>
      </c>
      <c r="BB229" s="5">
        <v>9164</v>
      </c>
      <c r="BF229" t="s">
        <v>125</v>
      </c>
      <c r="BG229" t="s">
        <v>47</v>
      </c>
      <c r="BH229" t="s">
        <v>337</v>
      </c>
      <c r="BI229" t="s">
        <v>338</v>
      </c>
      <c r="BJ229" t="s">
        <v>119</v>
      </c>
      <c r="BK229" t="s">
        <v>127</v>
      </c>
      <c r="BL229" t="s">
        <v>128</v>
      </c>
      <c r="BM229">
        <v>2005</v>
      </c>
      <c r="BN229">
        <v>2006</v>
      </c>
      <c r="BO229">
        <v>2</v>
      </c>
      <c r="BP229">
        <v>5</v>
      </c>
      <c r="BQ229" t="s">
        <v>33</v>
      </c>
      <c r="BR229">
        <v>5</v>
      </c>
      <c r="BS229">
        <v>0</v>
      </c>
      <c r="BT229">
        <v>7.3918600000000001E-3</v>
      </c>
      <c r="BU229">
        <v>0.30546849999999998</v>
      </c>
      <c r="BV229">
        <v>7.7130500000000005E-2</v>
      </c>
      <c r="BW229">
        <v>0.35903810000000003</v>
      </c>
      <c r="BX229" t="s">
        <v>371</v>
      </c>
      <c r="BY229">
        <v>0.39849981625991654</v>
      </c>
      <c r="BZ229">
        <v>0.37547826462895312</v>
      </c>
    </row>
    <row r="230" spans="1:78" x14ac:dyDescent="0.25">
      <c r="A230" s="23" t="s">
        <v>162</v>
      </c>
      <c r="C230" t="s">
        <v>161</v>
      </c>
      <c r="D230" s="15" t="str">
        <f>VLOOKUP(C230,xWalk!C$3:D$55,2)</f>
        <v>FRE</v>
      </c>
      <c r="E230" s="22" t="str">
        <f t="shared" si="24"/>
        <v>'Nicola River Spring'</v>
      </c>
      <c r="F230" s="22" t="str">
        <f t="shared" si="26"/>
        <v>FRE.NIC</v>
      </c>
      <c r="G230" t="s">
        <v>142</v>
      </c>
      <c r="H230" t="s">
        <v>143</v>
      </c>
      <c r="I230" t="s">
        <v>163</v>
      </c>
      <c r="J230">
        <v>2003</v>
      </c>
      <c r="K230">
        <v>2005</v>
      </c>
      <c r="L230" s="8">
        <v>2</v>
      </c>
      <c r="M230" s="8">
        <v>5</v>
      </c>
      <c r="N230" s="8" t="s">
        <v>33</v>
      </c>
      <c r="O230" s="8">
        <v>5</v>
      </c>
      <c r="P230" s="8">
        <v>0</v>
      </c>
      <c r="Q230">
        <v>1.8223600000000001E-3</v>
      </c>
      <c r="R230">
        <v>0.19322780000000001</v>
      </c>
      <c r="S230">
        <v>0.25411660000000003</v>
      </c>
      <c r="T230">
        <v>0.39824199999999998</v>
      </c>
      <c r="U230" s="15" t="str">
        <f t="shared" si="27"/>
        <v>FRE2003</v>
      </c>
      <c r="V230">
        <f t="shared" si="28"/>
        <v>0.23370639279379099</v>
      </c>
      <c r="W230">
        <f t="shared" si="29"/>
        <v>0.19430875686502208</v>
      </c>
      <c r="Y230" s="15" t="str">
        <f t="shared" si="30"/>
        <v>GSQ1978</v>
      </c>
      <c r="Z230" s="1" t="s">
        <v>44</v>
      </c>
      <c r="AA230">
        <v>1978</v>
      </c>
      <c r="AB230" t="s">
        <v>33</v>
      </c>
      <c r="AC230">
        <f t="shared" si="25"/>
        <v>0.79406845641454482</v>
      </c>
      <c r="AD230">
        <f t="shared" si="31"/>
        <v>0.66880532887338162</v>
      </c>
      <c r="AE230" s="5">
        <v>7288</v>
      </c>
      <c r="AF230" s="5">
        <v>12754</v>
      </c>
      <c r="AG230" s="5">
        <v>15728</v>
      </c>
      <c r="AH230" s="5">
        <v>10617</v>
      </c>
      <c r="AI230" s="5"/>
      <c r="AJ230" s="5">
        <v>0</v>
      </c>
      <c r="AK230" s="5">
        <v>0</v>
      </c>
      <c r="AL230" s="5">
        <v>4163</v>
      </c>
      <c r="AM230" s="5">
        <v>4525</v>
      </c>
      <c r="AN230" s="5"/>
      <c r="AO230" s="5">
        <v>0</v>
      </c>
      <c r="AP230" s="5">
        <v>0</v>
      </c>
      <c r="AQ230" s="5">
        <v>0</v>
      </c>
      <c r="AR230" s="5">
        <v>0</v>
      </c>
      <c r="AS230" s="5"/>
      <c r="AT230" s="5">
        <v>52</v>
      </c>
      <c r="AU230" s="5">
        <v>633</v>
      </c>
      <c r="AV230" s="5">
        <v>4587</v>
      </c>
      <c r="AW230" s="5">
        <v>9011</v>
      </c>
      <c r="AX230" s="5"/>
      <c r="AY230" s="5">
        <v>46387</v>
      </c>
      <c r="AZ230" s="5">
        <v>8688</v>
      </c>
      <c r="BA230" s="5">
        <v>0</v>
      </c>
      <c r="BB230" s="5">
        <v>14283</v>
      </c>
      <c r="BF230" t="s">
        <v>125</v>
      </c>
      <c r="BG230" t="s">
        <v>47</v>
      </c>
      <c r="BH230" t="s">
        <v>337</v>
      </c>
      <c r="BI230" t="s">
        <v>338</v>
      </c>
      <c r="BJ230" t="s">
        <v>119</v>
      </c>
      <c r="BK230" t="s">
        <v>127</v>
      </c>
      <c r="BL230" t="s">
        <v>128</v>
      </c>
      <c r="BM230">
        <v>2006</v>
      </c>
      <c r="BN230">
        <v>2007</v>
      </c>
      <c r="BO230">
        <v>2</v>
      </c>
      <c r="BP230">
        <v>5</v>
      </c>
      <c r="BQ230" t="s">
        <v>33</v>
      </c>
      <c r="BR230">
        <v>5</v>
      </c>
      <c r="BS230">
        <v>0</v>
      </c>
      <c r="BT230">
        <v>7.3188999999999997E-3</v>
      </c>
      <c r="BU230">
        <v>0.40792859999999997</v>
      </c>
      <c r="BV230">
        <v>4.7575449999999998E-2</v>
      </c>
      <c r="BW230">
        <v>0.4360967</v>
      </c>
      <c r="BX230" t="s">
        <v>372</v>
      </c>
      <c r="BY230">
        <v>0.40874700129175123</v>
      </c>
      <c r="BZ230">
        <v>0.39613704865596361</v>
      </c>
    </row>
    <row r="231" spans="1:78" x14ac:dyDescent="0.25">
      <c r="A231" s="23" t="s">
        <v>162</v>
      </c>
      <c r="C231" t="s">
        <v>161</v>
      </c>
      <c r="D231" s="15" t="str">
        <f>VLOOKUP(C231,xWalk!C$3:D$55,2)</f>
        <v>FRE</v>
      </c>
      <c r="E231" s="22" t="str">
        <f t="shared" si="24"/>
        <v>'Nicola River Spring'</v>
      </c>
      <c r="F231" s="22" t="str">
        <f t="shared" si="26"/>
        <v>FRE.NIC</v>
      </c>
      <c r="G231" t="s">
        <v>142</v>
      </c>
      <c r="H231" t="s">
        <v>143</v>
      </c>
      <c r="I231" t="s">
        <v>163</v>
      </c>
      <c r="J231">
        <v>2004</v>
      </c>
      <c r="K231">
        <v>2006</v>
      </c>
      <c r="L231" s="8">
        <v>2</v>
      </c>
      <c r="M231" s="8">
        <v>5</v>
      </c>
      <c r="N231" s="8" t="s">
        <v>33</v>
      </c>
      <c r="O231" s="8">
        <v>5</v>
      </c>
      <c r="P231" s="8">
        <v>0</v>
      </c>
      <c r="Q231">
        <v>2.3177090000000001E-2</v>
      </c>
      <c r="R231">
        <v>0.1200364</v>
      </c>
      <c r="S231">
        <v>0.1334967</v>
      </c>
      <c r="T231">
        <v>0.23750869999999999</v>
      </c>
      <c r="U231" s="15" t="str">
        <f t="shared" si="27"/>
        <v>FRE2004</v>
      </c>
      <c r="V231">
        <f t="shared" si="28"/>
        <v>0.21019104721140361</v>
      </c>
      <c r="W231">
        <f t="shared" si="29"/>
        <v>0.17380881868116518</v>
      </c>
      <c r="Y231" s="15" t="str">
        <f t="shared" si="30"/>
        <v>GSQ1979</v>
      </c>
      <c r="Z231" s="1" t="s">
        <v>44</v>
      </c>
      <c r="AA231">
        <v>1979</v>
      </c>
      <c r="AB231" t="s">
        <v>33</v>
      </c>
      <c r="AC231">
        <f t="shared" si="25"/>
        <v>0.75128408951938364</v>
      </c>
      <c r="AD231">
        <f t="shared" si="31"/>
        <v>0.65650605356487712</v>
      </c>
      <c r="AE231" s="5">
        <v>3403</v>
      </c>
      <c r="AF231" s="5">
        <v>6032</v>
      </c>
      <c r="AG231" s="5">
        <v>6665</v>
      </c>
      <c r="AH231" s="5">
        <v>5373</v>
      </c>
      <c r="AI231" s="5"/>
      <c r="AJ231" s="5">
        <v>0</v>
      </c>
      <c r="AK231" s="5">
        <v>0</v>
      </c>
      <c r="AL231" s="5">
        <v>1689</v>
      </c>
      <c r="AM231" s="5">
        <v>1411</v>
      </c>
      <c r="AN231" s="5"/>
      <c r="AO231" s="5">
        <v>0</v>
      </c>
      <c r="AP231" s="5">
        <v>0</v>
      </c>
      <c r="AQ231" s="5">
        <v>0</v>
      </c>
      <c r="AR231" s="5">
        <v>0</v>
      </c>
      <c r="AS231" s="5"/>
      <c r="AT231" s="5">
        <v>24</v>
      </c>
      <c r="AU231" s="5">
        <v>298</v>
      </c>
      <c r="AV231" s="5">
        <v>2642</v>
      </c>
      <c r="AW231" s="5">
        <v>5171</v>
      </c>
      <c r="AX231" s="5"/>
      <c r="AY231" s="5">
        <v>21473</v>
      </c>
      <c r="AZ231" s="5">
        <v>3100</v>
      </c>
      <c r="BA231" s="5">
        <v>0</v>
      </c>
      <c r="BB231" s="5">
        <v>8135</v>
      </c>
      <c r="BF231" t="s">
        <v>125</v>
      </c>
      <c r="BG231" t="s">
        <v>47</v>
      </c>
      <c r="BH231" t="s">
        <v>337</v>
      </c>
      <c r="BI231" t="s">
        <v>338</v>
      </c>
      <c r="BJ231" t="s">
        <v>119</v>
      </c>
      <c r="BK231" t="s">
        <v>127</v>
      </c>
      <c r="BL231" t="s">
        <v>128</v>
      </c>
      <c r="BM231">
        <v>2007</v>
      </c>
      <c r="BN231">
        <v>2008</v>
      </c>
      <c r="BO231">
        <v>2</v>
      </c>
      <c r="BP231">
        <v>5</v>
      </c>
      <c r="BQ231" t="s">
        <v>33</v>
      </c>
      <c r="BR231">
        <v>5</v>
      </c>
      <c r="BS231">
        <v>0</v>
      </c>
      <c r="BT231">
        <v>5.3010599999999998E-3</v>
      </c>
      <c r="BU231">
        <v>0.31398130000000002</v>
      </c>
      <c r="BV231">
        <v>1.613711E-2</v>
      </c>
      <c r="BW231">
        <v>0.3250517</v>
      </c>
      <c r="BX231" t="s">
        <v>373</v>
      </c>
      <c r="BY231">
        <v>0.38396624472573837</v>
      </c>
      <c r="BZ231">
        <v>0.36986845371059818</v>
      </c>
    </row>
    <row r="232" spans="1:78" x14ac:dyDescent="0.25">
      <c r="A232" s="23" t="s">
        <v>162</v>
      </c>
      <c r="C232" t="s">
        <v>161</v>
      </c>
      <c r="D232" s="15" t="str">
        <f>VLOOKUP(C232,xWalk!C$3:D$55,2)</f>
        <v>FRE</v>
      </c>
      <c r="E232" s="22" t="str">
        <f t="shared" si="24"/>
        <v>'Nicola River Spring'</v>
      </c>
      <c r="F232" s="22" t="str">
        <f t="shared" si="26"/>
        <v>FRE.NIC</v>
      </c>
      <c r="G232" t="s">
        <v>142</v>
      </c>
      <c r="H232" t="s">
        <v>143</v>
      </c>
      <c r="I232" t="s">
        <v>163</v>
      </c>
      <c r="J232">
        <v>2005</v>
      </c>
      <c r="K232">
        <v>2007</v>
      </c>
      <c r="L232" s="8">
        <v>2</v>
      </c>
      <c r="M232" s="8">
        <v>5</v>
      </c>
      <c r="N232" s="8" t="s">
        <v>33</v>
      </c>
      <c r="O232" s="8">
        <v>5</v>
      </c>
      <c r="P232" s="8">
        <v>0</v>
      </c>
      <c r="Q232">
        <v>4.34089E-3</v>
      </c>
      <c r="R232">
        <v>4.2633409999999997E-2</v>
      </c>
      <c r="S232">
        <v>0.3673728</v>
      </c>
      <c r="T232">
        <v>0.39434390000000002</v>
      </c>
      <c r="U232" s="15" t="str">
        <f t="shared" si="27"/>
        <v>FRE2005</v>
      </c>
      <c r="V232">
        <f t="shared" si="28"/>
        <v>0.21375998860624926</v>
      </c>
      <c r="W232">
        <f t="shared" si="29"/>
        <v>0.17408023438572934</v>
      </c>
      <c r="Y232" s="15" t="str">
        <f t="shared" si="30"/>
        <v>GSQ1980</v>
      </c>
      <c r="Z232" s="1" t="s">
        <v>44</v>
      </c>
      <c r="AA232">
        <v>1980</v>
      </c>
      <c r="AB232" t="s">
        <v>33</v>
      </c>
      <c r="AC232">
        <f t="shared" si="25"/>
        <v>0.71970864266704015</v>
      </c>
      <c r="AD232">
        <f t="shared" si="31"/>
        <v>0.58599243591539429</v>
      </c>
      <c r="AE232" s="5">
        <v>3725</v>
      </c>
      <c r="AF232" s="5">
        <v>5224</v>
      </c>
      <c r="AG232" s="5">
        <v>7572</v>
      </c>
      <c r="AH232" s="5">
        <v>4396</v>
      </c>
      <c r="AI232" s="5"/>
      <c r="AJ232" s="5">
        <v>0</v>
      </c>
      <c r="AK232" s="5">
        <v>0</v>
      </c>
      <c r="AL232" s="5">
        <v>1351</v>
      </c>
      <c r="AM232" s="5">
        <v>3422</v>
      </c>
      <c r="AN232" s="5"/>
      <c r="AO232" s="5">
        <v>0</v>
      </c>
      <c r="AP232" s="5">
        <v>0</v>
      </c>
      <c r="AQ232" s="5">
        <v>0</v>
      </c>
      <c r="AR232" s="5">
        <v>0</v>
      </c>
      <c r="AS232" s="5"/>
      <c r="AT232" s="5">
        <v>26</v>
      </c>
      <c r="AU232" s="5">
        <v>343</v>
      </c>
      <c r="AV232" s="5">
        <v>3650</v>
      </c>
      <c r="AW232" s="5">
        <v>5986</v>
      </c>
      <c r="AX232" s="5"/>
      <c r="AY232" s="5">
        <v>20917</v>
      </c>
      <c r="AZ232" s="5">
        <v>4773</v>
      </c>
      <c r="BA232" s="5">
        <v>0</v>
      </c>
      <c r="BB232" s="5">
        <v>10005</v>
      </c>
      <c r="BF232" t="s">
        <v>125</v>
      </c>
      <c r="BG232" t="s">
        <v>47</v>
      </c>
      <c r="BH232" t="s">
        <v>337</v>
      </c>
      <c r="BI232" t="s">
        <v>338</v>
      </c>
      <c r="BJ232" t="s">
        <v>119</v>
      </c>
      <c r="BK232" t="s">
        <v>127</v>
      </c>
      <c r="BL232" t="s">
        <v>128</v>
      </c>
      <c r="BM232">
        <v>2008</v>
      </c>
      <c r="BN232">
        <v>2009</v>
      </c>
      <c r="BO232">
        <v>2</v>
      </c>
      <c r="BP232">
        <v>5</v>
      </c>
      <c r="BQ232" t="s">
        <v>34</v>
      </c>
      <c r="BR232">
        <v>4</v>
      </c>
      <c r="BS232">
        <v>1</v>
      </c>
      <c r="BT232">
        <v>5.41013E-3</v>
      </c>
      <c r="BU232">
        <v>0.38510889999999998</v>
      </c>
      <c r="BV232">
        <v>3.9107969999999999E-2</v>
      </c>
      <c r="BW232">
        <v>0.40915600000000002</v>
      </c>
      <c r="BX232" t="s">
        <v>374</v>
      </c>
      <c r="BY232" t="s">
        <v>276</v>
      </c>
      <c r="BZ232" t="s">
        <v>276</v>
      </c>
    </row>
    <row r="233" spans="1:78" x14ac:dyDescent="0.25">
      <c r="A233" s="23" t="s">
        <v>162</v>
      </c>
      <c r="C233" t="s">
        <v>161</v>
      </c>
      <c r="D233" s="15" t="str">
        <f>VLOOKUP(C233,xWalk!C$3:D$55,2)</f>
        <v>FRE</v>
      </c>
      <c r="E233" s="22" t="str">
        <f t="shared" si="24"/>
        <v>'Nicola River Spring'</v>
      </c>
      <c r="F233" s="22" t="str">
        <f t="shared" si="26"/>
        <v>FRE.NIC</v>
      </c>
      <c r="G233" t="s">
        <v>142</v>
      </c>
      <c r="H233" t="s">
        <v>143</v>
      </c>
      <c r="I233" t="s">
        <v>163</v>
      </c>
      <c r="J233">
        <v>2006</v>
      </c>
      <c r="K233">
        <v>2008</v>
      </c>
      <c r="L233" s="8">
        <v>2</v>
      </c>
      <c r="M233" s="8">
        <v>5</v>
      </c>
      <c r="N233" s="8" t="s">
        <v>33</v>
      </c>
      <c r="O233" s="8">
        <v>5</v>
      </c>
      <c r="P233" s="8">
        <v>0</v>
      </c>
      <c r="Q233">
        <v>4.825198E-2</v>
      </c>
      <c r="R233">
        <v>5.7939919999999999E-2</v>
      </c>
      <c r="S233">
        <v>4.8617059999999997E-2</v>
      </c>
      <c r="T233">
        <v>0.1037401</v>
      </c>
      <c r="U233" s="15" t="str">
        <f t="shared" si="27"/>
        <v>FRE2006</v>
      </c>
      <c r="V233">
        <f t="shared" si="28"/>
        <v>0.20728908944069122</v>
      </c>
      <c r="W233">
        <f t="shared" si="29"/>
        <v>0.16310929361040249</v>
      </c>
      <c r="Y233" s="15" t="str">
        <f t="shared" si="30"/>
        <v>GSQ1981</v>
      </c>
      <c r="Z233" s="1" t="s">
        <v>44</v>
      </c>
      <c r="AA233">
        <v>1981</v>
      </c>
      <c r="AB233" t="s">
        <v>33</v>
      </c>
      <c r="AC233">
        <f t="shared" si="25"/>
        <v>0.69606877532642952</v>
      </c>
      <c r="AD233">
        <f t="shared" si="31"/>
        <v>0.54077555155335433</v>
      </c>
      <c r="AE233" s="5">
        <v>5032</v>
      </c>
      <c r="AF233" s="5">
        <v>12702</v>
      </c>
      <c r="AG233" s="5">
        <v>10845</v>
      </c>
      <c r="AH233" s="5">
        <v>9855</v>
      </c>
      <c r="AI233" s="5"/>
      <c r="AJ233" s="5">
        <v>0</v>
      </c>
      <c r="AK233" s="5">
        <v>0</v>
      </c>
      <c r="AL233" s="5">
        <v>5429</v>
      </c>
      <c r="AM233" s="5">
        <v>5608</v>
      </c>
      <c r="AN233" s="5"/>
      <c r="AO233" s="5">
        <v>0</v>
      </c>
      <c r="AP233" s="5">
        <v>0</v>
      </c>
      <c r="AQ233" s="5">
        <v>0</v>
      </c>
      <c r="AR233" s="5">
        <v>0</v>
      </c>
      <c r="AS233" s="5"/>
      <c r="AT233" s="5">
        <v>55</v>
      </c>
      <c r="AU233" s="5">
        <v>684</v>
      </c>
      <c r="AV233" s="5">
        <v>5675</v>
      </c>
      <c r="AW233" s="5">
        <v>15187</v>
      </c>
      <c r="AX233" s="5"/>
      <c r="AY233" s="5">
        <v>38434</v>
      </c>
      <c r="AZ233" s="5">
        <v>11037</v>
      </c>
      <c r="BA233" s="5">
        <v>0</v>
      </c>
      <c r="BB233" s="5">
        <v>21601</v>
      </c>
      <c r="BF233" t="s">
        <v>125</v>
      </c>
      <c r="BG233" t="s">
        <v>47</v>
      </c>
      <c r="BH233" t="s">
        <v>337</v>
      </c>
      <c r="BI233" t="s">
        <v>338</v>
      </c>
      <c r="BJ233" t="s">
        <v>119</v>
      </c>
      <c r="BK233" t="s">
        <v>127</v>
      </c>
      <c r="BL233" t="s">
        <v>128</v>
      </c>
      <c r="BM233">
        <v>2009</v>
      </c>
      <c r="BN233">
        <v>2010</v>
      </c>
      <c r="BO233">
        <v>2</v>
      </c>
      <c r="BP233">
        <v>5</v>
      </c>
      <c r="BQ233" t="s">
        <v>34</v>
      </c>
      <c r="BR233">
        <v>3</v>
      </c>
      <c r="BS233">
        <v>2</v>
      </c>
      <c r="BT233">
        <v>3.9373999999999998E-3</v>
      </c>
      <c r="BU233">
        <v>0.4272302</v>
      </c>
      <c r="BV233">
        <v>3.0966499999999998E-3</v>
      </c>
      <c r="BW233">
        <v>0.42900379999999999</v>
      </c>
      <c r="BX233" t="s">
        <v>375</v>
      </c>
      <c r="BY233" t="s">
        <v>276</v>
      </c>
      <c r="BZ233" t="s">
        <v>276</v>
      </c>
    </row>
    <row r="234" spans="1:78" x14ac:dyDescent="0.25">
      <c r="A234" s="23" t="s">
        <v>162</v>
      </c>
      <c r="C234" t="s">
        <v>161</v>
      </c>
      <c r="D234" s="15" t="str">
        <f>VLOOKUP(C234,xWalk!C$3:D$55,2)</f>
        <v>FRE</v>
      </c>
      <c r="E234" s="22" t="str">
        <f t="shared" si="24"/>
        <v>'Nicola River Spring'</v>
      </c>
      <c r="F234" s="22" t="str">
        <f t="shared" si="26"/>
        <v>FRE.NIC</v>
      </c>
      <c r="G234" t="s">
        <v>142</v>
      </c>
      <c r="H234" t="s">
        <v>143</v>
      </c>
      <c r="I234" t="s">
        <v>163</v>
      </c>
      <c r="J234">
        <v>2007</v>
      </c>
      <c r="K234">
        <v>2009</v>
      </c>
      <c r="L234" s="8">
        <v>2</v>
      </c>
      <c r="M234" s="8">
        <v>5</v>
      </c>
      <c r="N234" s="8" t="s">
        <v>33</v>
      </c>
      <c r="O234" s="8">
        <v>5</v>
      </c>
      <c r="P234" s="8">
        <v>0</v>
      </c>
      <c r="Q234">
        <v>1.4287299999999999E-2</v>
      </c>
      <c r="R234">
        <v>8.5336220000000004E-2</v>
      </c>
      <c r="S234">
        <v>0.11103059999999999</v>
      </c>
      <c r="T234">
        <v>0.1868919</v>
      </c>
      <c r="U234" s="15" t="str">
        <f t="shared" si="27"/>
        <v>FRE2007</v>
      </c>
      <c r="V234">
        <f t="shared" si="28"/>
        <v>0.21155431945156017</v>
      </c>
      <c r="W234">
        <f t="shared" si="29"/>
        <v>0.16645929395691528</v>
      </c>
      <c r="Y234" s="15" t="str">
        <f t="shared" si="30"/>
        <v>GSQ1982</v>
      </c>
      <c r="Z234" s="1" t="s">
        <v>44</v>
      </c>
      <c r="AA234">
        <v>1982</v>
      </c>
      <c r="AB234" t="s">
        <v>33</v>
      </c>
      <c r="AC234">
        <f t="shared" si="25"/>
        <v>0.67134664547778622</v>
      </c>
      <c r="AD234">
        <f t="shared" si="31"/>
        <v>0.55307123609479725</v>
      </c>
      <c r="AE234" s="5">
        <v>4785</v>
      </c>
      <c r="AF234" s="5">
        <v>12083</v>
      </c>
      <c r="AG234" s="5">
        <v>11126</v>
      </c>
      <c r="AH234" s="5">
        <v>12029</v>
      </c>
      <c r="AI234" s="5"/>
      <c r="AJ234" s="5">
        <v>0</v>
      </c>
      <c r="AK234" s="5">
        <v>0</v>
      </c>
      <c r="AL234" s="5">
        <v>4467</v>
      </c>
      <c r="AM234" s="5">
        <v>4092</v>
      </c>
      <c r="AN234" s="5"/>
      <c r="AO234" s="5">
        <v>0</v>
      </c>
      <c r="AP234" s="5">
        <v>0</v>
      </c>
      <c r="AQ234" s="5">
        <v>0</v>
      </c>
      <c r="AR234" s="5">
        <v>0</v>
      </c>
      <c r="AS234" s="5"/>
      <c r="AT234" s="5">
        <v>56</v>
      </c>
      <c r="AU234" s="5">
        <v>712</v>
      </c>
      <c r="AV234" s="5">
        <v>7129</v>
      </c>
      <c r="AW234" s="5">
        <v>15886</v>
      </c>
      <c r="AX234" s="5"/>
      <c r="AY234" s="5">
        <v>40023</v>
      </c>
      <c r="AZ234" s="5">
        <v>8559</v>
      </c>
      <c r="BA234" s="5">
        <v>0</v>
      </c>
      <c r="BB234" s="5">
        <v>23783</v>
      </c>
      <c r="BF234" t="s">
        <v>125</v>
      </c>
      <c r="BG234" t="s">
        <v>47</v>
      </c>
      <c r="BH234" t="s">
        <v>337</v>
      </c>
      <c r="BI234" t="s">
        <v>338</v>
      </c>
      <c r="BJ234" t="s">
        <v>119</v>
      </c>
      <c r="BK234" t="s">
        <v>127</v>
      </c>
      <c r="BL234" t="s">
        <v>128</v>
      </c>
      <c r="BM234">
        <v>2010</v>
      </c>
      <c r="BN234">
        <v>2011</v>
      </c>
      <c r="BO234">
        <v>2</v>
      </c>
      <c r="BP234">
        <v>5</v>
      </c>
      <c r="BQ234" t="s">
        <v>34</v>
      </c>
      <c r="BR234">
        <v>2</v>
      </c>
      <c r="BS234">
        <v>3</v>
      </c>
      <c r="BT234">
        <v>1.3147300000000001E-3</v>
      </c>
      <c r="BU234" t="s">
        <v>276</v>
      </c>
      <c r="BV234" t="s">
        <v>276</v>
      </c>
      <c r="BW234" t="s">
        <v>276</v>
      </c>
      <c r="BX234" t="s">
        <v>376</v>
      </c>
      <c r="BY234" t="s">
        <v>276</v>
      </c>
      <c r="BZ234" t="s">
        <v>276</v>
      </c>
    </row>
    <row r="235" spans="1:78" x14ac:dyDescent="0.25">
      <c r="A235" s="23" t="s">
        <v>162</v>
      </c>
      <c r="C235" t="s">
        <v>161</v>
      </c>
      <c r="D235" s="15" t="str">
        <f>VLOOKUP(C235,xWalk!C$3:D$55,2)</f>
        <v>FRE</v>
      </c>
      <c r="E235" s="22" t="str">
        <f t="shared" si="24"/>
        <v>'Nicola River Spring'</v>
      </c>
      <c r="F235" s="22" t="str">
        <f t="shared" si="26"/>
        <v>FRE.NIC</v>
      </c>
      <c r="G235" t="s">
        <v>142</v>
      </c>
      <c r="H235" t="s">
        <v>143</v>
      </c>
      <c r="I235" t="s">
        <v>163</v>
      </c>
      <c r="J235">
        <v>2008</v>
      </c>
      <c r="K235">
        <v>2010</v>
      </c>
      <c r="L235" s="8">
        <v>2</v>
      </c>
      <c r="M235" s="8">
        <v>5</v>
      </c>
      <c r="N235" s="8" t="s">
        <v>34</v>
      </c>
      <c r="O235" s="8">
        <v>4</v>
      </c>
      <c r="P235" s="8">
        <v>1</v>
      </c>
      <c r="Q235">
        <v>1.5036229999999999E-2</v>
      </c>
      <c r="R235">
        <v>0.1226064</v>
      </c>
      <c r="S235">
        <v>0.16883629999999999</v>
      </c>
      <c r="T235">
        <v>0.27074229999999999</v>
      </c>
      <c r="U235" s="15" t="str">
        <f t="shared" si="27"/>
        <v>FRE2008</v>
      </c>
      <c r="V235" t="str">
        <f t="shared" si="28"/>
        <v>NA</v>
      </c>
      <c r="W235" t="str">
        <f t="shared" si="29"/>
        <v>NA</v>
      </c>
      <c r="Y235" s="15" t="str">
        <f t="shared" si="30"/>
        <v>GSQ1983</v>
      </c>
      <c r="Z235" s="1" t="s">
        <v>44</v>
      </c>
      <c r="AA235">
        <v>1983</v>
      </c>
      <c r="AB235" t="s">
        <v>33</v>
      </c>
      <c r="AC235">
        <f t="shared" si="25"/>
        <v>0.64102786700234393</v>
      </c>
      <c r="AD235">
        <f t="shared" si="31"/>
        <v>0.56524003819776025</v>
      </c>
      <c r="AE235" s="5">
        <v>2654</v>
      </c>
      <c r="AF235" s="5">
        <v>5170</v>
      </c>
      <c r="AG235" s="5">
        <v>6796</v>
      </c>
      <c r="AH235" s="5">
        <v>4913</v>
      </c>
      <c r="AI235" s="5"/>
      <c r="AJ235" s="5">
        <v>0</v>
      </c>
      <c r="AK235" s="5">
        <v>0</v>
      </c>
      <c r="AL235" s="5">
        <v>1374</v>
      </c>
      <c r="AM235" s="5">
        <v>1245</v>
      </c>
      <c r="AN235" s="5"/>
      <c r="AO235" s="5">
        <v>0</v>
      </c>
      <c r="AP235" s="5">
        <v>0</v>
      </c>
      <c r="AQ235" s="5">
        <v>0</v>
      </c>
      <c r="AR235" s="5">
        <v>0</v>
      </c>
      <c r="AS235" s="5"/>
      <c r="AT235" s="5">
        <v>26</v>
      </c>
      <c r="AU235" s="5">
        <v>343</v>
      </c>
      <c r="AV235" s="5">
        <v>3830</v>
      </c>
      <c r="AW235" s="5">
        <v>8206</v>
      </c>
      <c r="AX235" s="5"/>
      <c r="AY235" s="5">
        <v>19533</v>
      </c>
      <c r="AZ235" s="5">
        <v>2619</v>
      </c>
      <c r="BA235" s="5">
        <v>0</v>
      </c>
      <c r="BB235" s="5">
        <v>12405</v>
      </c>
      <c r="BF235" t="s">
        <v>166</v>
      </c>
      <c r="BG235" t="s">
        <v>47</v>
      </c>
      <c r="BH235" t="s">
        <v>482</v>
      </c>
      <c r="BI235" t="s">
        <v>483</v>
      </c>
      <c r="BJ235" t="s">
        <v>119</v>
      </c>
      <c r="BK235" t="s">
        <v>120</v>
      </c>
      <c r="BL235" t="s">
        <v>128</v>
      </c>
      <c r="BM235">
        <v>1975</v>
      </c>
      <c r="BN235">
        <v>1976</v>
      </c>
      <c r="BO235">
        <v>2</v>
      </c>
      <c r="BP235">
        <v>5</v>
      </c>
      <c r="BQ235" t="s">
        <v>33</v>
      </c>
      <c r="BR235">
        <v>5</v>
      </c>
      <c r="BS235">
        <v>0</v>
      </c>
      <c r="BT235">
        <v>4.7141910000000002E-2</v>
      </c>
      <c r="BU235">
        <v>0.81947709999999996</v>
      </c>
      <c r="BV235">
        <v>7.0539679999999993E-2</v>
      </c>
      <c r="BW235">
        <v>0.83221109999999998</v>
      </c>
      <c r="BX235" t="s">
        <v>341</v>
      </c>
      <c r="BY235" t="s">
        <v>276</v>
      </c>
      <c r="BZ235" t="s">
        <v>276</v>
      </c>
    </row>
    <row r="236" spans="1:78" x14ac:dyDescent="0.25">
      <c r="A236" s="23" t="s">
        <v>162</v>
      </c>
      <c r="C236" t="s">
        <v>161</v>
      </c>
      <c r="D236" s="15" t="str">
        <f>VLOOKUP(C236,xWalk!C$3:D$55,2)</f>
        <v>FRE</v>
      </c>
      <c r="E236" s="22" t="str">
        <f t="shared" si="24"/>
        <v>'Nicola River Spring'</v>
      </c>
      <c r="F236" s="22" t="str">
        <f t="shared" si="26"/>
        <v>FRE.NIC</v>
      </c>
      <c r="G236" t="s">
        <v>142</v>
      </c>
      <c r="H236" t="s">
        <v>143</v>
      </c>
      <c r="I236" t="s">
        <v>163</v>
      </c>
      <c r="J236">
        <v>2009</v>
      </c>
      <c r="K236">
        <v>2011</v>
      </c>
      <c r="L236" s="8">
        <v>2</v>
      </c>
      <c r="M236" s="8">
        <v>5</v>
      </c>
      <c r="N236" s="8" t="s">
        <v>34</v>
      </c>
      <c r="O236" s="8">
        <v>3</v>
      </c>
      <c r="P236" s="8">
        <v>2</v>
      </c>
      <c r="Q236">
        <v>4.6063890000000003E-2</v>
      </c>
      <c r="R236">
        <v>0.40939609999999999</v>
      </c>
      <c r="S236">
        <v>0.42407719999999999</v>
      </c>
      <c r="T236">
        <v>0.65985780000000005</v>
      </c>
      <c r="U236" s="15" t="str">
        <f t="shared" si="27"/>
        <v>FRE2009</v>
      </c>
      <c r="V236" t="str">
        <f t="shared" si="28"/>
        <v>NA</v>
      </c>
      <c r="W236" t="str">
        <f t="shared" si="29"/>
        <v>NA</v>
      </c>
      <c r="Y236" s="15" t="str">
        <f t="shared" si="30"/>
        <v>GSQ1984</v>
      </c>
      <c r="Z236" s="1" t="s">
        <v>44</v>
      </c>
      <c r="AA236">
        <v>1984</v>
      </c>
      <c r="AB236" t="s">
        <v>33</v>
      </c>
      <c r="AC236">
        <f t="shared" si="25"/>
        <v>0.65204375744221499</v>
      </c>
      <c r="AD236">
        <f t="shared" si="31"/>
        <v>0.54869295229192405</v>
      </c>
      <c r="AE236" s="5">
        <v>7284</v>
      </c>
      <c r="AF236" s="5">
        <v>10602</v>
      </c>
      <c r="AG236" s="5">
        <v>14812</v>
      </c>
      <c r="AH236" s="5">
        <v>16607</v>
      </c>
      <c r="AI236" s="5"/>
      <c r="AJ236" s="5">
        <v>0</v>
      </c>
      <c r="AK236" s="5">
        <v>0</v>
      </c>
      <c r="AL236" s="5">
        <v>3021</v>
      </c>
      <c r="AM236" s="5">
        <v>6266</v>
      </c>
      <c r="AN236" s="5"/>
      <c r="AO236" s="5">
        <v>0</v>
      </c>
      <c r="AP236" s="5">
        <v>0</v>
      </c>
      <c r="AQ236" s="5">
        <v>0</v>
      </c>
      <c r="AR236" s="5">
        <v>0</v>
      </c>
      <c r="AS236" s="5"/>
      <c r="AT236" s="5">
        <v>69</v>
      </c>
      <c r="AU236" s="5">
        <v>924</v>
      </c>
      <c r="AV236" s="5">
        <v>11916</v>
      </c>
      <c r="AW236" s="5">
        <v>18358</v>
      </c>
      <c r="AX236" s="5"/>
      <c r="AY236" s="5">
        <v>49305</v>
      </c>
      <c r="AZ236" s="5">
        <v>9287</v>
      </c>
      <c r="BA236" s="5">
        <v>0</v>
      </c>
      <c r="BB236" s="5">
        <v>31267</v>
      </c>
      <c r="BF236" t="s">
        <v>166</v>
      </c>
      <c r="BG236" t="s">
        <v>47</v>
      </c>
      <c r="BH236" t="s">
        <v>482</v>
      </c>
      <c r="BI236" t="s">
        <v>483</v>
      </c>
      <c r="BJ236" t="s">
        <v>119</v>
      </c>
      <c r="BK236" t="s">
        <v>120</v>
      </c>
      <c r="BL236" t="s">
        <v>128</v>
      </c>
      <c r="BM236">
        <v>1976</v>
      </c>
      <c r="BN236">
        <v>1977</v>
      </c>
      <c r="BO236">
        <v>2</v>
      </c>
      <c r="BP236">
        <v>5</v>
      </c>
      <c r="BQ236" t="s">
        <v>33</v>
      </c>
      <c r="BR236">
        <v>5</v>
      </c>
      <c r="BS236">
        <v>0</v>
      </c>
      <c r="BT236">
        <v>0.1245438</v>
      </c>
      <c r="BU236">
        <v>0.7387051</v>
      </c>
      <c r="BV236">
        <v>2.5328960000000001E-2</v>
      </c>
      <c r="BW236">
        <v>0.74532339999999997</v>
      </c>
      <c r="BX236" t="s">
        <v>342</v>
      </c>
      <c r="BY236" t="s">
        <v>276</v>
      </c>
      <c r="BZ236" t="s">
        <v>276</v>
      </c>
    </row>
    <row r="237" spans="1:78" x14ac:dyDescent="0.25">
      <c r="A237" s="23" t="s">
        <v>167</v>
      </c>
      <c r="C237" t="s">
        <v>166</v>
      </c>
      <c r="D237" s="15" t="str">
        <f>VLOOKUP(C237,xWalk!C$3:D$55,2)</f>
        <v>GSH</v>
      </c>
      <c r="E237" s="22" t="str">
        <f t="shared" si="24"/>
        <v>'Puntledge Summer'</v>
      </c>
      <c r="F237" s="22" t="str">
        <f t="shared" si="26"/>
        <v>GSH.PPS</v>
      </c>
      <c r="G237" t="s">
        <v>119</v>
      </c>
      <c r="H237" t="s">
        <v>120</v>
      </c>
      <c r="I237" t="s">
        <v>128</v>
      </c>
      <c r="J237">
        <v>1975</v>
      </c>
      <c r="K237">
        <v>1976</v>
      </c>
      <c r="L237" s="8">
        <v>2</v>
      </c>
      <c r="M237" s="8">
        <v>5</v>
      </c>
      <c r="N237" s="8" t="s">
        <v>33</v>
      </c>
      <c r="O237" s="8">
        <v>5</v>
      </c>
      <c r="P237" s="8">
        <v>0</v>
      </c>
      <c r="Q237">
        <v>4.7141910000000002E-2</v>
      </c>
      <c r="R237">
        <v>0.81947709999999996</v>
      </c>
      <c r="S237">
        <v>7.0539679999999993E-2</v>
      </c>
      <c r="T237">
        <v>0.83221109999999998</v>
      </c>
      <c r="U237" s="15" t="str">
        <f t="shared" si="27"/>
        <v>GSH1975</v>
      </c>
      <c r="V237" t="str">
        <f t="shared" si="28"/>
        <v>NA</v>
      </c>
      <c r="W237" t="str">
        <f t="shared" si="29"/>
        <v>NA</v>
      </c>
      <c r="Y237" s="15" t="str">
        <f t="shared" si="30"/>
        <v>GSQ1985</v>
      </c>
      <c r="Z237" s="1" t="s">
        <v>44</v>
      </c>
      <c r="AA237">
        <v>1985</v>
      </c>
      <c r="AB237" t="s">
        <v>33</v>
      </c>
      <c r="AC237">
        <f t="shared" si="25"/>
        <v>0.65351997926156358</v>
      </c>
      <c r="AD237">
        <f t="shared" si="31"/>
        <v>0.52990408473132611</v>
      </c>
      <c r="AE237" s="5">
        <v>1825</v>
      </c>
      <c r="AF237" s="5">
        <v>2708</v>
      </c>
      <c r="AG237" s="5">
        <v>5005</v>
      </c>
      <c r="AH237" s="5">
        <v>4771</v>
      </c>
      <c r="AI237" s="5"/>
      <c r="AJ237" s="5">
        <v>0</v>
      </c>
      <c r="AK237" s="5">
        <v>0</v>
      </c>
      <c r="AL237" s="5">
        <v>1552</v>
      </c>
      <c r="AM237" s="5">
        <v>1786</v>
      </c>
      <c r="AN237" s="5"/>
      <c r="AO237" s="5">
        <v>0</v>
      </c>
      <c r="AP237" s="5">
        <v>0</v>
      </c>
      <c r="AQ237" s="5">
        <v>0</v>
      </c>
      <c r="AR237" s="5">
        <v>0</v>
      </c>
      <c r="AS237" s="5"/>
      <c r="AT237" s="5">
        <v>21</v>
      </c>
      <c r="AU237" s="5">
        <v>288</v>
      </c>
      <c r="AV237" s="5">
        <v>3010</v>
      </c>
      <c r="AW237" s="5">
        <v>6037</v>
      </c>
      <c r="AX237" s="5"/>
      <c r="AY237" s="5">
        <v>14309</v>
      </c>
      <c r="AZ237" s="5">
        <v>3338</v>
      </c>
      <c r="BA237" s="5">
        <v>0</v>
      </c>
      <c r="BB237" s="5">
        <v>9356</v>
      </c>
      <c r="BF237" t="s">
        <v>166</v>
      </c>
      <c r="BG237" t="s">
        <v>47</v>
      </c>
      <c r="BH237" t="s">
        <v>482</v>
      </c>
      <c r="BI237" t="s">
        <v>483</v>
      </c>
      <c r="BJ237" t="s">
        <v>119</v>
      </c>
      <c r="BK237" t="s">
        <v>120</v>
      </c>
      <c r="BL237" t="s">
        <v>128</v>
      </c>
      <c r="BM237">
        <v>1977</v>
      </c>
      <c r="BN237">
        <v>1978</v>
      </c>
      <c r="BO237">
        <v>2</v>
      </c>
      <c r="BP237">
        <v>5</v>
      </c>
      <c r="BQ237" t="s">
        <v>33</v>
      </c>
      <c r="BR237">
        <v>5</v>
      </c>
      <c r="BS237">
        <v>0</v>
      </c>
      <c r="BT237">
        <v>1.8856299999999999E-2</v>
      </c>
      <c r="BU237">
        <v>0.7969503</v>
      </c>
      <c r="BV237">
        <v>9.7164410000000007E-2</v>
      </c>
      <c r="BW237">
        <v>0.8166795</v>
      </c>
      <c r="BX237" t="s">
        <v>343</v>
      </c>
      <c r="BY237">
        <v>0.86930050201219766</v>
      </c>
      <c r="BZ237">
        <v>0.85568186532796753</v>
      </c>
    </row>
    <row r="238" spans="1:78" x14ac:dyDescent="0.25">
      <c r="A238" s="23" t="s">
        <v>167</v>
      </c>
      <c r="C238" t="s">
        <v>166</v>
      </c>
      <c r="D238" s="15" t="str">
        <f>VLOOKUP(C238,xWalk!C$3:D$55,2)</f>
        <v>GSH</v>
      </c>
      <c r="E238" s="22" t="str">
        <f t="shared" si="24"/>
        <v>'Puntledge Summer'</v>
      </c>
      <c r="F238" s="22" t="str">
        <f t="shared" si="26"/>
        <v>GSH.PPS</v>
      </c>
      <c r="G238" t="s">
        <v>119</v>
      </c>
      <c r="H238" t="s">
        <v>120</v>
      </c>
      <c r="I238" t="s">
        <v>128</v>
      </c>
      <c r="J238">
        <v>1976</v>
      </c>
      <c r="K238">
        <v>1977</v>
      </c>
      <c r="L238" s="8">
        <v>2</v>
      </c>
      <c r="M238" s="8">
        <v>5</v>
      </c>
      <c r="N238" s="8" t="s">
        <v>33</v>
      </c>
      <c r="O238" s="8">
        <v>5</v>
      </c>
      <c r="P238" s="8">
        <v>0</v>
      </c>
      <c r="Q238">
        <v>0.1245438</v>
      </c>
      <c r="R238">
        <v>0.7387051</v>
      </c>
      <c r="S238">
        <v>2.5328960000000001E-2</v>
      </c>
      <c r="T238">
        <v>0.74532339999999997</v>
      </c>
      <c r="U238" s="15" t="str">
        <f t="shared" si="27"/>
        <v>GSH1976</v>
      </c>
      <c r="V238" t="str">
        <f t="shared" si="28"/>
        <v>NA</v>
      </c>
      <c r="W238" t="str">
        <f t="shared" si="29"/>
        <v>NA</v>
      </c>
      <c r="Y238" s="15" t="str">
        <f t="shared" si="30"/>
        <v>GSQ1986</v>
      </c>
      <c r="Z238" s="1" t="s">
        <v>44</v>
      </c>
      <c r="AA238">
        <v>1986</v>
      </c>
      <c r="AB238" t="s">
        <v>33</v>
      </c>
      <c r="AC238">
        <f t="shared" si="25"/>
        <v>0.6664671393928232</v>
      </c>
      <c r="AD238">
        <f t="shared" si="31"/>
        <v>0.56608957239770386</v>
      </c>
      <c r="AE238" s="5">
        <v>4006</v>
      </c>
      <c r="AF238" s="5">
        <v>8042</v>
      </c>
      <c r="AG238" s="5">
        <v>11890</v>
      </c>
      <c r="AH238" s="5">
        <v>12945</v>
      </c>
      <c r="AI238" s="5"/>
      <c r="AJ238" s="5">
        <v>0</v>
      </c>
      <c r="AK238" s="5">
        <v>0</v>
      </c>
      <c r="AL238" s="5">
        <v>3185</v>
      </c>
      <c r="AM238" s="5">
        <v>3355</v>
      </c>
      <c r="AN238" s="5"/>
      <c r="AO238" s="5">
        <v>0</v>
      </c>
      <c r="AP238" s="5">
        <v>0</v>
      </c>
      <c r="AQ238" s="5">
        <v>0</v>
      </c>
      <c r="AR238" s="5">
        <v>0</v>
      </c>
      <c r="AS238" s="5"/>
      <c r="AT238" s="5">
        <v>51</v>
      </c>
      <c r="AU238" s="5">
        <v>681</v>
      </c>
      <c r="AV238" s="5">
        <v>7581</v>
      </c>
      <c r="AW238" s="5">
        <v>13418</v>
      </c>
      <c r="AX238" s="5"/>
      <c r="AY238" s="5">
        <v>36883</v>
      </c>
      <c r="AZ238" s="5">
        <v>6540</v>
      </c>
      <c r="BA238" s="5">
        <v>0</v>
      </c>
      <c r="BB238" s="5">
        <v>21731</v>
      </c>
      <c r="BF238" t="s">
        <v>166</v>
      </c>
      <c r="BG238" t="s">
        <v>47</v>
      </c>
      <c r="BH238" t="s">
        <v>482</v>
      </c>
      <c r="BI238" t="s">
        <v>483</v>
      </c>
      <c r="BJ238" t="s">
        <v>119</v>
      </c>
      <c r="BK238" t="s">
        <v>120</v>
      </c>
      <c r="BL238" t="s">
        <v>128</v>
      </c>
      <c r="BM238">
        <v>1978</v>
      </c>
      <c r="BN238">
        <v>1979</v>
      </c>
      <c r="BO238">
        <v>2</v>
      </c>
      <c r="BP238">
        <v>5</v>
      </c>
      <c r="BQ238" t="s">
        <v>33</v>
      </c>
      <c r="BR238">
        <v>5</v>
      </c>
      <c r="BS238">
        <v>0</v>
      </c>
      <c r="BT238">
        <v>2.2699629999999998E-2</v>
      </c>
      <c r="BU238">
        <v>0.80873969999999995</v>
      </c>
      <c r="BV238">
        <v>1.3920999999999999E-4</v>
      </c>
      <c r="BW238">
        <v>0.8087664</v>
      </c>
      <c r="BX238" t="s">
        <v>344</v>
      </c>
      <c r="BY238">
        <v>0.90314024433604023</v>
      </c>
      <c r="BZ238">
        <v>0.88627280872669345</v>
      </c>
    </row>
    <row r="239" spans="1:78" x14ac:dyDescent="0.25">
      <c r="A239" s="23" t="s">
        <v>167</v>
      </c>
      <c r="C239" t="s">
        <v>166</v>
      </c>
      <c r="D239" s="15" t="str">
        <f>VLOOKUP(C239,xWalk!C$3:D$55,2)</f>
        <v>GSH</v>
      </c>
      <c r="E239" s="22" t="str">
        <f t="shared" si="24"/>
        <v>'Puntledge Summer'</v>
      </c>
      <c r="F239" s="22" t="str">
        <f t="shared" si="26"/>
        <v>GSH.PPS</v>
      </c>
      <c r="G239" t="s">
        <v>119</v>
      </c>
      <c r="H239" t="s">
        <v>120</v>
      </c>
      <c r="I239" t="s">
        <v>128</v>
      </c>
      <c r="J239">
        <v>1977</v>
      </c>
      <c r="K239">
        <v>1978</v>
      </c>
      <c r="L239" s="8">
        <v>2</v>
      </c>
      <c r="M239" s="8">
        <v>5</v>
      </c>
      <c r="N239" s="8" t="s">
        <v>33</v>
      </c>
      <c r="O239" s="8">
        <v>5</v>
      </c>
      <c r="P239" s="8">
        <v>0</v>
      </c>
      <c r="Q239">
        <v>1.8856299999999999E-2</v>
      </c>
      <c r="R239">
        <v>0.7969503</v>
      </c>
      <c r="S239">
        <v>9.7164410000000007E-2</v>
      </c>
      <c r="T239">
        <v>0.8166795</v>
      </c>
      <c r="U239" s="15" t="str">
        <f t="shared" si="27"/>
        <v>GSH1977</v>
      </c>
      <c r="V239">
        <f t="shared" si="28"/>
        <v>0.86930050201219766</v>
      </c>
      <c r="W239">
        <f t="shared" si="29"/>
        <v>0.85568186532796753</v>
      </c>
      <c r="Y239" s="15" t="str">
        <f t="shared" si="30"/>
        <v>GSQ1987</v>
      </c>
      <c r="Z239" s="1" t="s">
        <v>44</v>
      </c>
      <c r="AA239">
        <v>1987</v>
      </c>
      <c r="AB239" t="s">
        <v>33</v>
      </c>
      <c r="AC239">
        <f t="shared" si="25"/>
        <v>0.66946468573782736</v>
      </c>
      <c r="AD239">
        <f t="shared" si="31"/>
        <v>0.57816000205989138</v>
      </c>
      <c r="AE239" s="5">
        <v>2534</v>
      </c>
      <c r="AF239" s="5">
        <v>4827</v>
      </c>
      <c r="AG239" s="5">
        <v>7894</v>
      </c>
      <c r="AH239" s="5">
        <v>7199</v>
      </c>
      <c r="AI239" s="5"/>
      <c r="AJ239" s="5">
        <v>0</v>
      </c>
      <c r="AK239" s="5">
        <v>0</v>
      </c>
      <c r="AL239" s="5">
        <v>1612</v>
      </c>
      <c r="AM239" s="5">
        <v>1934</v>
      </c>
      <c r="AN239" s="5"/>
      <c r="AO239" s="5">
        <v>0</v>
      </c>
      <c r="AP239" s="5">
        <v>0</v>
      </c>
      <c r="AQ239" s="5">
        <v>0</v>
      </c>
      <c r="AR239" s="5">
        <v>0</v>
      </c>
      <c r="AS239" s="5"/>
      <c r="AT239" s="5">
        <v>30</v>
      </c>
      <c r="AU239" s="5">
        <v>404</v>
      </c>
      <c r="AV239" s="5">
        <v>4544</v>
      </c>
      <c r="AW239" s="5">
        <v>7859</v>
      </c>
      <c r="AX239" s="5"/>
      <c r="AY239" s="5">
        <v>22454</v>
      </c>
      <c r="AZ239" s="5">
        <v>3546</v>
      </c>
      <c r="BA239" s="5">
        <v>0</v>
      </c>
      <c r="BB239" s="5">
        <v>12837</v>
      </c>
      <c r="BF239" t="s">
        <v>166</v>
      </c>
      <c r="BG239" t="s">
        <v>47</v>
      </c>
      <c r="BH239" t="s">
        <v>482</v>
      </c>
      <c r="BI239" t="s">
        <v>483</v>
      </c>
      <c r="BJ239" t="s">
        <v>119</v>
      </c>
      <c r="BK239" t="s">
        <v>120</v>
      </c>
      <c r="BL239" t="s">
        <v>128</v>
      </c>
      <c r="BM239">
        <v>1979</v>
      </c>
      <c r="BN239">
        <v>1980</v>
      </c>
      <c r="BO239">
        <v>2</v>
      </c>
      <c r="BP239">
        <v>5</v>
      </c>
      <c r="BQ239" t="s">
        <v>33</v>
      </c>
      <c r="BR239">
        <v>5</v>
      </c>
      <c r="BS239">
        <v>0</v>
      </c>
      <c r="BT239">
        <v>9.2111699999999994E-3</v>
      </c>
      <c r="BU239">
        <v>0.76751879999999995</v>
      </c>
      <c r="BV239">
        <v>9.0950000000000002E-5</v>
      </c>
      <c r="BW239">
        <v>0.76754</v>
      </c>
      <c r="BX239" t="s">
        <v>345</v>
      </c>
      <c r="BY239">
        <v>0.87998889863739727</v>
      </c>
      <c r="BZ239">
        <v>0.85927232358681449</v>
      </c>
    </row>
    <row r="240" spans="1:78" x14ac:dyDescent="0.25">
      <c r="A240" s="23" t="s">
        <v>167</v>
      </c>
      <c r="C240" t="s">
        <v>166</v>
      </c>
      <c r="D240" s="15" t="str">
        <f>VLOOKUP(C240,xWalk!C$3:D$55,2)</f>
        <v>GSH</v>
      </c>
      <c r="E240" s="22" t="str">
        <f t="shared" si="24"/>
        <v>'Puntledge Summer'</v>
      </c>
      <c r="F240" s="22" t="str">
        <f t="shared" si="26"/>
        <v>GSH.PPS</v>
      </c>
      <c r="G240" t="s">
        <v>119</v>
      </c>
      <c r="H240" t="s">
        <v>120</v>
      </c>
      <c r="I240" t="s">
        <v>128</v>
      </c>
      <c r="J240">
        <v>1978</v>
      </c>
      <c r="K240">
        <v>1979</v>
      </c>
      <c r="L240" s="8">
        <v>2</v>
      </c>
      <c r="M240" s="8">
        <v>5</v>
      </c>
      <c r="N240" s="8" t="s">
        <v>33</v>
      </c>
      <c r="O240" s="8">
        <v>5</v>
      </c>
      <c r="P240" s="8">
        <v>0</v>
      </c>
      <c r="Q240">
        <v>2.2699629999999998E-2</v>
      </c>
      <c r="R240">
        <v>0.80873969999999995</v>
      </c>
      <c r="S240">
        <v>1.3920999999999999E-4</v>
      </c>
      <c r="T240">
        <v>0.8087664</v>
      </c>
      <c r="U240" s="15" t="str">
        <f t="shared" si="27"/>
        <v>GSH1978</v>
      </c>
      <c r="V240">
        <f t="shared" si="28"/>
        <v>0.90314024433604023</v>
      </c>
      <c r="W240">
        <f t="shared" si="29"/>
        <v>0.88627280872669345</v>
      </c>
      <c r="Y240" s="15" t="str">
        <f t="shared" si="30"/>
        <v>GSQ1988</v>
      </c>
      <c r="Z240" s="1" t="s">
        <v>44</v>
      </c>
      <c r="AA240">
        <v>1988</v>
      </c>
      <c r="AB240" t="s">
        <v>33</v>
      </c>
      <c r="AC240">
        <f t="shared" si="25"/>
        <v>0.71137307735488942</v>
      </c>
      <c r="AD240">
        <f t="shared" si="31"/>
        <v>0.59580105534972494</v>
      </c>
      <c r="AE240" s="5">
        <v>3628</v>
      </c>
      <c r="AF240" s="5">
        <v>5740</v>
      </c>
      <c r="AG240" s="5">
        <v>8133</v>
      </c>
      <c r="AH240" s="5">
        <v>9033</v>
      </c>
      <c r="AI240" s="5"/>
      <c r="AJ240" s="5">
        <v>0</v>
      </c>
      <c r="AK240" s="5">
        <v>0</v>
      </c>
      <c r="AL240" s="5">
        <v>2671</v>
      </c>
      <c r="AM240" s="5">
        <v>2476</v>
      </c>
      <c r="AN240" s="5"/>
      <c r="AO240" s="5">
        <v>0</v>
      </c>
      <c r="AP240" s="5">
        <v>0</v>
      </c>
      <c r="AQ240" s="5">
        <v>0</v>
      </c>
      <c r="AR240" s="5">
        <v>0</v>
      </c>
      <c r="AS240" s="5"/>
      <c r="AT240" s="5">
        <v>34</v>
      </c>
      <c r="AU240" s="5">
        <v>451</v>
      </c>
      <c r="AV240" s="5">
        <v>4389</v>
      </c>
      <c r="AW240" s="5">
        <v>7980</v>
      </c>
      <c r="AX240" s="5"/>
      <c r="AY240" s="5">
        <v>26534</v>
      </c>
      <c r="AZ240" s="5">
        <v>5147</v>
      </c>
      <c r="BA240" s="5">
        <v>0</v>
      </c>
      <c r="BB240" s="5">
        <v>12854</v>
      </c>
      <c r="BF240" t="s">
        <v>166</v>
      </c>
      <c r="BG240" t="s">
        <v>47</v>
      </c>
      <c r="BH240" t="s">
        <v>482</v>
      </c>
      <c r="BI240" t="s">
        <v>483</v>
      </c>
      <c r="BJ240" t="s">
        <v>119</v>
      </c>
      <c r="BK240" t="s">
        <v>120</v>
      </c>
      <c r="BL240" t="s">
        <v>128</v>
      </c>
      <c r="BM240">
        <v>1980</v>
      </c>
      <c r="BN240">
        <v>1981</v>
      </c>
      <c r="BO240">
        <v>2</v>
      </c>
      <c r="BP240">
        <v>5</v>
      </c>
      <c r="BQ240" t="s">
        <v>33</v>
      </c>
      <c r="BR240">
        <v>5</v>
      </c>
      <c r="BS240">
        <v>0</v>
      </c>
      <c r="BT240">
        <v>2.205385E-2</v>
      </c>
      <c r="BU240">
        <v>0.61468489999999998</v>
      </c>
      <c r="BV240">
        <v>3.9820000000000002E-5</v>
      </c>
      <c r="BW240">
        <v>0.61470020000000003</v>
      </c>
      <c r="BX240" t="s">
        <v>346</v>
      </c>
      <c r="BY240">
        <v>0.79953771182073818</v>
      </c>
      <c r="BZ240">
        <v>0.78690576093517661</v>
      </c>
    </row>
    <row r="241" spans="1:78" x14ac:dyDescent="0.25">
      <c r="A241" s="23" t="s">
        <v>167</v>
      </c>
      <c r="C241" t="s">
        <v>166</v>
      </c>
      <c r="D241" s="15" t="str">
        <f>VLOOKUP(C241,xWalk!C$3:D$55,2)</f>
        <v>GSH</v>
      </c>
      <c r="E241" s="22" t="str">
        <f t="shared" si="24"/>
        <v>'Puntledge Summer'</v>
      </c>
      <c r="F241" s="22" t="str">
        <f t="shared" si="26"/>
        <v>GSH.PPS</v>
      </c>
      <c r="G241" t="s">
        <v>119</v>
      </c>
      <c r="H241" t="s">
        <v>120</v>
      </c>
      <c r="I241" t="s">
        <v>128</v>
      </c>
      <c r="J241">
        <v>1979</v>
      </c>
      <c r="K241">
        <v>1980</v>
      </c>
      <c r="L241" s="8">
        <v>2</v>
      </c>
      <c r="M241" s="8">
        <v>5</v>
      </c>
      <c r="N241" s="8" t="s">
        <v>33</v>
      </c>
      <c r="O241" s="8">
        <v>5</v>
      </c>
      <c r="P241" s="8">
        <v>0</v>
      </c>
      <c r="Q241">
        <v>9.2111699999999994E-3</v>
      </c>
      <c r="R241">
        <v>0.76751879999999995</v>
      </c>
      <c r="S241">
        <v>9.0950000000000002E-5</v>
      </c>
      <c r="T241">
        <v>0.76754</v>
      </c>
      <c r="U241" s="15" t="str">
        <f t="shared" si="27"/>
        <v>GSH1979</v>
      </c>
      <c r="V241">
        <f t="shared" si="28"/>
        <v>0.87998889863739727</v>
      </c>
      <c r="W241">
        <f t="shared" si="29"/>
        <v>0.85927232358681449</v>
      </c>
      <c r="Y241" s="15" t="str">
        <f t="shared" si="30"/>
        <v>GSQ1989</v>
      </c>
      <c r="Z241" s="1" t="s">
        <v>44</v>
      </c>
      <c r="AA241">
        <v>1989</v>
      </c>
      <c r="AB241" t="s">
        <v>33</v>
      </c>
      <c r="AC241">
        <f t="shared" si="25"/>
        <v>0.67068744662681468</v>
      </c>
      <c r="AD241">
        <f t="shared" si="31"/>
        <v>0.58347566182749788</v>
      </c>
      <c r="AE241" s="5">
        <v>681</v>
      </c>
      <c r="AF241" s="5">
        <v>1281</v>
      </c>
      <c r="AG241" s="5">
        <v>1832</v>
      </c>
      <c r="AH241" s="5">
        <v>1672</v>
      </c>
      <c r="AI241" s="5"/>
      <c r="AJ241" s="5">
        <v>0</v>
      </c>
      <c r="AK241" s="5">
        <v>0</v>
      </c>
      <c r="AL241" s="5">
        <v>434</v>
      </c>
      <c r="AM241" s="5">
        <v>383</v>
      </c>
      <c r="AN241" s="5"/>
      <c r="AO241" s="5">
        <v>0</v>
      </c>
      <c r="AP241" s="5">
        <v>0</v>
      </c>
      <c r="AQ241" s="5">
        <v>0</v>
      </c>
      <c r="AR241" s="5">
        <v>0</v>
      </c>
      <c r="AS241" s="5"/>
      <c r="AT241" s="5">
        <v>7</v>
      </c>
      <c r="AU241" s="5">
        <v>95</v>
      </c>
      <c r="AV241" s="5">
        <v>1021</v>
      </c>
      <c r="AW241" s="5">
        <v>1962</v>
      </c>
      <c r="AX241" s="5"/>
      <c r="AY241" s="5">
        <v>5466</v>
      </c>
      <c r="AZ241" s="5">
        <v>817</v>
      </c>
      <c r="BA241" s="5">
        <v>0</v>
      </c>
      <c r="BB241" s="5">
        <v>3085</v>
      </c>
      <c r="BF241" t="s">
        <v>166</v>
      </c>
      <c r="BG241" t="s">
        <v>47</v>
      </c>
      <c r="BH241" t="s">
        <v>482</v>
      </c>
      <c r="BI241" t="s">
        <v>483</v>
      </c>
      <c r="BJ241" t="s">
        <v>119</v>
      </c>
      <c r="BK241" t="s">
        <v>120</v>
      </c>
      <c r="BL241" t="s">
        <v>128</v>
      </c>
      <c r="BM241">
        <v>1981</v>
      </c>
      <c r="BN241">
        <v>1982</v>
      </c>
      <c r="BO241">
        <v>2</v>
      </c>
      <c r="BP241">
        <v>5</v>
      </c>
      <c r="BQ241" t="s">
        <v>33</v>
      </c>
      <c r="BR241">
        <v>5</v>
      </c>
      <c r="BS241">
        <v>0</v>
      </c>
      <c r="BT241">
        <v>8.7664100000000005E-3</v>
      </c>
      <c r="BU241">
        <v>0.64993999999999996</v>
      </c>
      <c r="BV241">
        <v>1.465E-5</v>
      </c>
      <c r="BW241">
        <v>0.64994510000000005</v>
      </c>
      <c r="BX241" t="s">
        <v>347</v>
      </c>
      <c r="BY241">
        <v>0.83566660308983409</v>
      </c>
      <c r="BZ241">
        <v>0.80872455791395326</v>
      </c>
    </row>
    <row r="242" spans="1:78" x14ac:dyDescent="0.25">
      <c r="A242" s="23" t="s">
        <v>167</v>
      </c>
      <c r="C242" t="s">
        <v>166</v>
      </c>
      <c r="D242" s="15" t="str">
        <f>VLOOKUP(C242,xWalk!C$3:D$55,2)</f>
        <v>GSH</v>
      </c>
      <c r="E242" s="22" t="str">
        <f t="shared" si="24"/>
        <v>'Puntledge Summer'</v>
      </c>
      <c r="F242" s="22" t="str">
        <f t="shared" si="26"/>
        <v>GSH.PPS</v>
      </c>
      <c r="G242" t="s">
        <v>119</v>
      </c>
      <c r="H242" t="s">
        <v>120</v>
      </c>
      <c r="I242" t="s">
        <v>128</v>
      </c>
      <c r="J242">
        <v>1980</v>
      </c>
      <c r="K242">
        <v>1981</v>
      </c>
      <c r="L242" s="8">
        <v>2</v>
      </c>
      <c r="M242" s="8">
        <v>5</v>
      </c>
      <c r="N242" s="8" t="s">
        <v>33</v>
      </c>
      <c r="O242" s="8">
        <v>5</v>
      </c>
      <c r="P242" s="8">
        <v>0</v>
      </c>
      <c r="Q242">
        <v>2.205385E-2</v>
      </c>
      <c r="R242">
        <v>0.61468489999999998</v>
      </c>
      <c r="S242">
        <v>3.9820000000000002E-5</v>
      </c>
      <c r="T242">
        <v>0.61470020000000003</v>
      </c>
      <c r="U242" s="15" t="str">
        <f t="shared" si="27"/>
        <v>GSH1980</v>
      </c>
      <c r="V242">
        <f t="shared" si="28"/>
        <v>0.79953771182073818</v>
      </c>
      <c r="W242">
        <f t="shared" si="29"/>
        <v>0.78690576093517661</v>
      </c>
      <c r="Y242" s="15" t="str">
        <f t="shared" si="30"/>
        <v>GSQ1990</v>
      </c>
      <c r="Z242" s="1" t="s">
        <v>44</v>
      </c>
      <c r="AA242">
        <v>1990</v>
      </c>
      <c r="AB242" t="s">
        <v>33</v>
      </c>
      <c r="AC242">
        <f t="shared" si="25"/>
        <v>0.62643171806167397</v>
      </c>
      <c r="AD242">
        <f t="shared" si="31"/>
        <v>0.55780714635340189</v>
      </c>
      <c r="AE242" s="5">
        <v>1682</v>
      </c>
      <c r="AF242" s="5">
        <v>2823</v>
      </c>
      <c r="AG242" s="5">
        <v>3619</v>
      </c>
      <c r="AH242" s="5">
        <v>3272</v>
      </c>
      <c r="AI242" s="5"/>
      <c r="AJ242" s="5">
        <v>0</v>
      </c>
      <c r="AK242" s="5">
        <v>0</v>
      </c>
      <c r="AL242" s="5">
        <v>889</v>
      </c>
      <c r="AM242" s="5">
        <v>513</v>
      </c>
      <c r="AN242" s="5"/>
      <c r="AO242" s="5">
        <v>0</v>
      </c>
      <c r="AP242" s="5">
        <v>0</v>
      </c>
      <c r="AQ242" s="5">
        <v>0</v>
      </c>
      <c r="AR242" s="5">
        <v>0</v>
      </c>
      <c r="AS242" s="5"/>
      <c r="AT242" s="5">
        <v>15</v>
      </c>
      <c r="AU242" s="5">
        <v>204</v>
      </c>
      <c r="AV242" s="5">
        <v>2325</v>
      </c>
      <c r="AW242" s="5">
        <v>5088</v>
      </c>
      <c r="AX242" s="5"/>
      <c r="AY242" s="5">
        <v>11396</v>
      </c>
      <c r="AZ242" s="5">
        <v>1402</v>
      </c>
      <c r="BA242" s="5">
        <v>0</v>
      </c>
      <c r="BB242" s="5">
        <v>7632</v>
      </c>
      <c r="BF242" t="s">
        <v>166</v>
      </c>
      <c r="BG242" t="s">
        <v>47</v>
      </c>
      <c r="BH242" t="s">
        <v>482</v>
      </c>
      <c r="BI242" t="s">
        <v>483</v>
      </c>
      <c r="BJ242" t="s">
        <v>119</v>
      </c>
      <c r="BK242" t="s">
        <v>120</v>
      </c>
      <c r="BL242" t="s">
        <v>128</v>
      </c>
      <c r="BM242">
        <v>1982</v>
      </c>
      <c r="BN242">
        <v>1983</v>
      </c>
      <c r="BO242">
        <v>2</v>
      </c>
      <c r="BP242">
        <v>5</v>
      </c>
      <c r="BQ242" t="s">
        <v>33</v>
      </c>
      <c r="BR242">
        <v>5</v>
      </c>
      <c r="BS242">
        <v>0</v>
      </c>
      <c r="BT242">
        <v>7.5331599999999997E-3</v>
      </c>
      <c r="BU242">
        <v>0.67529950000000005</v>
      </c>
      <c r="BV242">
        <v>9.5420000000000005E-5</v>
      </c>
      <c r="BW242">
        <v>0.67533049999999994</v>
      </c>
      <c r="BX242" t="s">
        <v>348</v>
      </c>
      <c r="BY242">
        <v>0.78344341560534714</v>
      </c>
      <c r="BZ242">
        <v>0.75791644281515658</v>
      </c>
    </row>
    <row r="243" spans="1:78" x14ac:dyDescent="0.25">
      <c r="A243" s="23" t="s">
        <v>167</v>
      </c>
      <c r="C243" t="s">
        <v>166</v>
      </c>
      <c r="D243" s="15" t="str">
        <f>VLOOKUP(C243,xWalk!C$3:D$55,2)</f>
        <v>GSH</v>
      </c>
      <c r="E243" s="22" t="str">
        <f t="shared" si="24"/>
        <v>'Puntledge Summer'</v>
      </c>
      <c r="F243" s="22" t="str">
        <f t="shared" si="26"/>
        <v>GSH.PPS</v>
      </c>
      <c r="G243" t="s">
        <v>119</v>
      </c>
      <c r="H243" t="s">
        <v>120</v>
      </c>
      <c r="I243" t="s">
        <v>128</v>
      </c>
      <c r="J243">
        <v>1981</v>
      </c>
      <c r="K243">
        <v>1982</v>
      </c>
      <c r="L243" s="8">
        <v>2</v>
      </c>
      <c r="M243" s="8">
        <v>5</v>
      </c>
      <c r="N243" s="8" t="s">
        <v>33</v>
      </c>
      <c r="O243" s="8">
        <v>5</v>
      </c>
      <c r="P243" s="8">
        <v>0</v>
      </c>
      <c r="Q243">
        <v>8.7664100000000005E-3</v>
      </c>
      <c r="R243">
        <v>0.64993999999999996</v>
      </c>
      <c r="S243">
        <v>1.465E-5</v>
      </c>
      <c r="T243">
        <v>0.64994510000000005</v>
      </c>
      <c r="U243" s="15" t="str">
        <f t="shared" si="27"/>
        <v>GSH1981</v>
      </c>
      <c r="V243">
        <f t="shared" si="28"/>
        <v>0.83566660308983409</v>
      </c>
      <c r="W243">
        <f t="shared" si="29"/>
        <v>0.80872455791395326</v>
      </c>
      <c r="Y243" s="15" t="str">
        <f t="shared" si="30"/>
        <v>GSQ1991</v>
      </c>
      <c r="Z243" s="1" t="s">
        <v>44</v>
      </c>
      <c r="AA243">
        <v>1991</v>
      </c>
      <c r="AB243" t="s">
        <v>33</v>
      </c>
      <c r="AC243">
        <f t="shared" si="25"/>
        <v>0.581320880587058</v>
      </c>
      <c r="AD243">
        <f t="shared" si="31"/>
        <v>0.52321547698465642</v>
      </c>
      <c r="AE243" s="5">
        <v>1325</v>
      </c>
      <c r="AF243" s="5">
        <v>1911</v>
      </c>
      <c r="AG243" s="5">
        <v>2526</v>
      </c>
      <c r="AH243" s="5">
        <v>2081</v>
      </c>
      <c r="AI243" s="5"/>
      <c r="AJ243" s="5">
        <v>0</v>
      </c>
      <c r="AK243" s="5">
        <v>0</v>
      </c>
      <c r="AL243" s="5">
        <v>469</v>
      </c>
      <c r="AM243" s="5">
        <v>402</v>
      </c>
      <c r="AN243" s="5"/>
      <c r="AO243" s="5">
        <v>0</v>
      </c>
      <c r="AP243" s="5">
        <v>0</v>
      </c>
      <c r="AQ243" s="5">
        <v>0</v>
      </c>
      <c r="AR243" s="5">
        <v>0</v>
      </c>
      <c r="AS243" s="5"/>
      <c r="AT243" s="5">
        <v>11</v>
      </c>
      <c r="AU243" s="5">
        <v>150</v>
      </c>
      <c r="AV243" s="5">
        <v>1942</v>
      </c>
      <c r="AW243" s="5">
        <v>4173</v>
      </c>
      <c r="AX243" s="5"/>
      <c r="AY243" s="5">
        <v>7843</v>
      </c>
      <c r="AZ243" s="5">
        <v>871</v>
      </c>
      <c r="BA243" s="5">
        <v>0</v>
      </c>
      <c r="BB243" s="5">
        <v>6276</v>
      </c>
      <c r="BF243" t="s">
        <v>166</v>
      </c>
      <c r="BG243" t="s">
        <v>47</v>
      </c>
      <c r="BH243" t="s">
        <v>482</v>
      </c>
      <c r="BI243" t="s">
        <v>483</v>
      </c>
      <c r="BJ243" t="s">
        <v>119</v>
      </c>
      <c r="BK243" t="s">
        <v>120</v>
      </c>
      <c r="BL243" t="s">
        <v>128</v>
      </c>
      <c r="BM243">
        <v>1983</v>
      </c>
      <c r="BN243">
        <v>1984</v>
      </c>
      <c r="BO243">
        <v>2</v>
      </c>
      <c r="BP243">
        <v>5</v>
      </c>
      <c r="BQ243" t="s">
        <v>33</v>
      </c>
      <c r="BR243">
        <v>5</v>
      </c>
      <c r="BS243">
        <v>0</v>
      </c>
      <c r="BT243">
        <v>5.3381100000000001E-3</v>
      </c>
      <c r="BU243">
        <v>0.77993349999999995</v>
      </c>
      <c r="BV243">
        <v>2.6141000000000001E-4</v>
      </c>
      <c r="BW243">
        <v>0.77999099999999999</v>
      </c>
      <c r="BX243" t="s">
        <v>349</v>
      </c>
      <c r="BY243">
        <v>0.76422913980475227</v>
      </c>
      <c r="BZ243">
        <v>0.74094960114484887</v>
      </c>
    </row>
    <row r="244" spans="1:78" x14ac:dyDescent="0.25">
      <c r="A244" s="23" t="s">
        <v>167</v>
      </c>
      <c r="C244" t="s">
        <v>166</v>
      </c>
      <c r="D244" s="15" t="str">
        <f>VLOOKUP(C244,xWalk!C$3:D$55,2)</f>
        <v>GSH</v>
      </c>
      <c r="E244" s="22" t="str">
        <f t="shared" si="24"/>
        <v>'Puntledge Summer'</v>
      </c>
      <c r="F244" s="22" t="str">
        <f t="shared" si="26"/>
        <v>GSH.PPS</v>
      </c>
      <c r="G244" t="s">
        <v>119</v>
      </c>
      <c r="H244" t="s">
        <v>120</v>
      </c>
      <c r="I244" t="s">
        <v>128</v>
      </c>
      <c r="J244">
        <v>1982</v>
      </c>
      <c r="K244">
        <v>1983</v>
      </c>
      <c r="L244" s="8">
        <v>2</v>
      </c>
      <c r="M244" s="8">
        <v>5</v>
      </c>
      <c r="N244" s="8" t="s">
        <v>33</v>
      </c>
      <c r="O244" s="8">
        <v>5</v>
      </c>
      <c r="P244" s="8">
        <v>0</v>
      </c>
      <c r="Q244">
        <v>7.5331599999999997E-3</v>
      </c>
      <c r="R244">
        <v>0.67529950000000005</v>
      </c>
      <c r="S244">
        <v>9.5420000000000005E-5</v>
      </c>
      <c r="T244">
        <v>0.67533049999999994</v>
      </c>
      <c r="U244" s="15" t="str">
        <f t="shared" si="27"/>
        <v>GSH1982</v>
      </c>
      <c r="V244">
        <f t="shared" si="28"/>
        <v>0.78344341560534714</v>
      </c>
      <c r="W244">
        <f t="shared" si="29"/>
        <v>0.75791644281515658</v>
      </c>
      <c r="Y244" s="15" t="str">
        <f t="shared" si="30"/>
        <v>GSQ1992</v>
      </c>
      <c r="Z244" s="1" t="s">
        <v>44</v>
      </c>
      <c r="AA244">
        <v>1992</v>
      </c>
      <c r="AB244" t="s">
        <v>33</v>
      </c>
      <c r="AC244">
        <f t="shared" si="25"/>
        <v>0.57236728341691168</v>
      </c>
      <c r="AD244">
        <f t="shared" si="31"/>
        <v>0.53686091417372761</v>
      </c>
      <c r="AE244" s="5">
        <v>1320</v>
      </c>
      <c r="AF244" s="5">
        <v>1666</v>
      </c>
      <c r="AG244" s="5">
        <v>2735</v>
      </c>
      <c r="AH244" s="5">
        <v>3593</v>
      </c>
      <c r="AI244" s="5"/>
      <c r="AJ244" s="5">
        <v>0</v>
      </c>
      <c r="AK244" s="5">
        <v>0</v>
      </c>
      <c r="AL244" s="5">
        <v>357</v>
      </c>
      <c r="AM244" s="5">
        <v>259</v>
      </c>
      <c r="AN244" s="5"/>
      <c r="AO244" s="5">
        <v>0</v>
      </c>
      <c r="AP244" s="5">
        <v>0</v>
      </c>
      <c r="AQ244" s="5">
        <v>0</v>
      </c>
      <c r="AR244" s="5">
        <v>0</v>
      </c>
      <c r="AS244" s="5"/>
      <c r="AT244" s="5">
        <v>13</v>
      </c>
      <c r="AU244" s="5">
        <v>184</v>
      </c>
      <c r="AV244" s="5">
        <v>2683</v>
      </c>
      <c r="AW244" s="5">
        <v>4539</v>
      </c>
      <c r="AX244" s="5"/>
      <c r="AY244" s="5">
        <v>9314</v>
      </c>
      <c r="AZ244" s="5">
        <v>616</v>
      </c>
      <c r="BA244" s="5">
        <v>0</v>
      </c>
      <c r="BB244" s="5">
        <v>7419</v>
      </c>
      <c r="BF244" t="s">
        <v>166</v>
      </c>
      <c r="BG244" t="s">
        <v>47</v>
      </c>
      <c r="BH244" t="s">
        <v>482</v>
      </c>
      <c r="BI244" t="s">
        <v>483</v>
      </c>
      <c r="BJ244" t="s">
        <v>119</v>
      </c>
      <c r="BK244" t="s">
        <v>120</v>
      </c>
      <c r="BL244" t="s">
        <v>128</v>
      </c>
      <c r="BM244">
        <v>1984</v>
      </c>
      <c r="BN244">
        <v>1985</v>
      </c>
      <c r="BO244">
        <v>2</v>
      </c>
      <c r="BP244">
        <v>5</v>
      </c>
      <c r="BQ244" t="s">
        <v>33</v>
      </c>
      <c r="BR244">
        <v>5</v>
      </c>
      <c r="BS244">
        <v>0</v>
      </c>
      <c r="BT244">
        <v>7.3403399999999999E-3</v>
      </c>
      <c r="BU244">
        <v>0.58760210000000002</v>
      </c>
      <c r="BV244">
        <v>1.4939999999999999E-5</v>
      </c>
      <c r="BW244">
        <v>0.58760829999999997</v>
      </c>
      <c r="BX244" t="s">
        <v>350</v>
      </c>
      <c r="BY244">
        <v>0.7827961813604527</v>
      </c>
      <c r="BZ244">
        <v>0.76619556818465062</v>
      </c>
    </row>
    <row r="245" spans="1:78" x14ac:dyDescent="0.25">
      <c r="A245" s="23" t="s">
        <v>167</v>
      </c>
      <c r="C245" t="s">
        <v>166</v>
      </c>
      <c r="D245" s="15" t="str">
        <f>VLOOKUP(C245,xWalk!C$3:D$55,2)</f>
        <v>GSH</v>
      </c>
      <c r="E245" s="22" t="str">
        <f t="shared" si="24"/>
        <v>'Puntledge Summer'</v>
      </c>
      <c r="F245" s="22" t="str">
        <f t="shared" si="26"/>
        <v>GSH.PPS</v>
      </c>
      <c r="G245" t="s">
        <v>119</v>
      </c>
      <c r="H245" t="s">
        <v>120</v>
      </c>
      <c r="I245" t="s">
        <v>128</v>
      </c>
      <c r="J245">
        <v>1983</v>
      </c>
      <c r="K245">
        <v>1984</v>
      </c>
      <c r="L245" s="8">
        <v>2</v>
      </c>
      <c r="M245" s="8">
        <v>5</v>
      </c>
      <c r="N245" s="8" t="s">
        <v>33</v>
      </c>
      <c r="O245" s="8">
        <v>5</v>
      </c>
      <c r="P245" s="8">
        <v>0</v>
      </c>
      <c r="Q245">
        <v>5.3381100000000001E-3</v>
      </c>
      <c r="R245">
        <v>0.77993349999999995</v>
      </c>
      <c r="S245">
        <v>2.6141000000000001E-4</v>
      </c>
      <c r="T245">
        <v>0.77999099999999999</v>
      </c>
      <c r="U245" s="15" t="str">
        <f t="shared" si="27"/>
        <v>GSH1983</v>
      </c>
      <c r="V245">
        <f t="shared" si="28"/>
        <v>0.76422913980475227</v>
      </c>
      <c r="W245">
        <f t="shared" si="29"/>
        <v>0.74094960114484887</v>
      </c>
      <c r="Y245" s="15" t="str">
        <f t="shared" si="30"/>
        <v>GSQ1993</v>
      </c>
      <c r="Z245" s="1" t="s">
        <v>44</v>
      </c>
      <c r="AA245">
        <v>1993</v>
      </c>
      <c r="AB245" t="s">
        <v>33</v>
      </c>
      <c r="AC245">
        <f t="shared" si="25"/>
        <v>0.53608992900341834</v>
      </c>
      <c r="AD245">
        <f t="shared" si="31"/>
        <v>0.50831580331317383</v>
      </c>
      <c r="AE245" s="5">
        <v>1675</v>
      </c>
      <c r="AF245" s="5">
        <v>2258</v>
      </c>
      <c r="AG245" s="5">
        <v>5872</v>
      </c>
      <c r="AH245" s="5">
        <v>5660</v>
      </c>
      <c r="AI245" s="5"/>
      <c r="AJ245" s="5">
        <v>0</v>
      </c>
      <c r="AK245" s="5">
        <v>0</v>
      </c>
      <c r="AL245" s="5">
        <v>494</v>
      </c>
      <c r="AM245" s="5">
        <v>351</v>
      </c>
      <c r="AN245" s="5"/>
      <c r="AO245" s="5">
        <v>0</v>
      </c>
      <c r="AP245" s="5">
        <v>0</v>
      </c>
      <c r="AQ245" s="5">
        <v>0</v>
      </c>
      <c r="AR245" s="5">
        <v>0</v>
      </c>
      <c r="AS245" s="5"/>
      <c r="AT245" s="5">
        <v>24</v>
      </c>
      <c r="AU245" s="5">
        <v>340</v>
      </c>
      <c r="AV245" s="5">
        <v>4892</v>
      </c>
      <c r="AW245" s="5">
        <v>8858</v>
      </c>
      <c r="AX245" s="5"/>
      <c r="AY245" s="5">
        <v>15465</v>
      </c>
      <c r="AZ245" s="5">
        <v>845</v>
      </c>
      <c r="BA245" s="5">
        <v>0</v>
      </c>
      <c r="BB245" s="5">
        <v>14114</v>
      </c>
      <c r="BF245" t="s">
        <v>166</v>
      </c>
      <c r="BG245" t="s">
        <v>47</v>
      </c>
      <c r="BH245" t="s">
        <v>482</v>
      </c>
      <c r="BI245" t="s">
        <v>483</v>
      </c>
      <c r="BJ245" t="s">
        <v>119</v>
      </c>
      <c r="BK245" t="s">
        <v>120</v>
      </c>
      <c r="BL245" t="s">
        <v>128</v>
      </c>
      <c r="BM245">
        <v>1985</v>
      </c>
      <c r="BN245">
        <v>1986</v>
      </c>
      <c r="BO245">
        <v>2</v>
      </c>
      <c r="BP245">
        <v>5</v>
      </c>
      <c r="BQ245" t="s">
        <v>33</v>
      </c>
      <c r="BR245">
        <v>5</v>
      </c>
      <c r="BS245">
        <v>0</v>
      </c>
      <c r="BT245">
        <v>2.2092000000000001E-3</v>
      </c>
      <c r="BU245">
        <v>0.87221780000000004</v>
      </c>
      <c r="BV245">
        <v>0</v>
      </c>
      <c r="BW245">
        <v>0.87221780000000004</v>
      </c>
      <c r="BX245" t="s">
        <v>351</v>
      </c>
      <c r="BY245">
        <v>0.70523569964598476</v>
      </c>
      <c r="BZ245">
        <v>0.65823551332215391</v>
      </c>
    </row>
    <row r="246" spans="1:78" x14ac:dyDescent="0.25">
      <c r="A246" s="23" t="s">
        <v>167</v>
      </c>
      <c r="C246" t="s">
        <v>166</v>
      </c>
      <c r="D246" s="15" t="str">
        <f>VLOOKUP(C246,xWalk!C$3:D$55,2)</f>
        <v>GSH</v>
      </c>
      <c r="E246" s="22" t="str">
        <f t="shared" si="24"/>
        <v>'Puntledge Summer'</v>
      </c>
      <c r="F246" s="22" t="str">
        <f t="shared" si="26"/>
        <v>GSH.PPS</v>
      </c>
      <c r="G246" t="s">
        <v>119</v>
      </c>
      <c r="H246" t="s">
        <v>120</v>
      </c>
      <c r="I246" t="s">
        <v>128</v>
      </c>
      <c r="J246">
        <v>1984</v>
      </c>
      <c r="K246">
        <v>1985</v>
      </c>
      <c r="L246" s="8">
        <v>2</v>
      </c>
      <c r="M246" s="8">
        <v>5</v>
      </c>
      <c r="N246" s="8" t="s">
        <v>33</v>
      </c>
      <c r="O246" s="8">
        <v>5</v>
      </c>
      <c r="P246" s="8">
        <v>0</v>
      </c>
      <c r="Q246">
        <v>7.3403399999999999E-3</v>
      </c>
      <c r="R246">
        <v>0.58760210000000002</v>
      </c>
      <c r="S246">
        <v>1.4939999999999999E-5</v>
      </c>
      <c r="T246">
        <v>0.58760829999999997</v>
      </c>
      <c r="U246" s="15" t="str">
        <f t="shared" si="27"/>
        <v>GSH1984</v>
      </c>
      <c r="V246">
        <f t="shared" si="28"/>
        <v>0.7827961813604527</v>
      </c>
      <c r="W246">
        <f t="shared" si="29"/>
        <v>0.76619556818465062</v>
      </c>
      <c r="Y246" s="15" t="str">
        <f t="shared" si="30"/>
        <v>GSQ1994</v>
      </c>
      <c r="Z246" s="1" t="s">
        <v>44</v>
      </c>
      <c r="AA246">
        <v>1994</v>
      </c>
      <c r="AB246" t="s">
        <v>33</v>
      </c>
      <c r="AC246">
        <f t="shared" si="25"/>
        <v>0.52170488359880973</v>
      </c>
      <c r="AD246">
        <f t="shared" si="31"/>
        <v>0.4946321255615847</v>
      </c>
      <c r="AE246" s="5">
        <v>1557</v>
      </c>
      <c r="AF246" s="5">
        <v>3336</v>
      </c>
      <c r="AG246" s="5">
        <v>6008</v>
      </c>
      <c r="AH246" s="5">
        <v>6054</v>
      </c>
      <c r="AI246" s="5"/>
      <c r="AJ246" s="5">
        <v>0</v>
      </c>
      <c r="AK246" s="5">
        <v>0</v>
      </c>
      <c r="AL246" s="5">
        <v>500</v>
      </c>
      <c r="AM246" s="5">
        <v>428</v>
      </c>
      <c r="AN246" s="5"/>
      <c r="AO246" s="5">
        <v>0</v>
      </c>
      <c r="AP246" s="5">
        <v>0</v>
      </c>
      <c r="AQ246" s="5">
        <v>0</v>
      </c>
      <c r="AR246" s="5">
        <v>0</v>
      </c>
      <c r="AS246" s="5"/>
      <c r="AT246" s="5">
        <v>27</v>
      </c>
      <c r="AU246" s="5">
        <v>377</v>
      </c>
      <c r="AV246" s="5">
        <v>5609</v>
      </c>
      <c r="AW246" s="5">
        <v>10382</v>
      </c>
      <c r="AX246" s="5"/>
      <c r="AY246" s="5">
        <v>16955</v>
      </c>
      <c r="AZ246" s="5">
        <v>928</v>
      </c>
      <c r="BA246" s="5">
        <v>0</v>
      </c>
      <c r="BB246" s="5">
        <v>16395</v>
      </c>
      <c r="BF246" t="s">
        <v>166</v>
      </c>
      <c r="BG246" t="s">
        <v>47</v>
      </c>
      <c r="BH246" t="s">
        <v>482</v>
      </c>
      <c r="BI246" t="s">
        <v>483</v>
      </c>
      <c r="BJ246" t="s">
        <v>119</v>
      </c>
      <c r="BK246" t="s">
        <v>120</v>
      </c>
      <c r="BL246" t="s">
        <v>128</v>
      </c>
      <c r="BM246">
        <v>1986</v>
      </c>
      <c r="BN246">
        <v>1987</v>
      </c>
      <c r="BO246">
        <v>2</v>
      </c>
      <c r="BP246">
        <v>5</v>
      </c>
      <c r="BQ246" t="s">
        <v>33</v>
      </c>
      <c r="BR246">
        <v>5</v>
      </c>
      <c r="BS246">
        <v>0</v>
      </c>
      <c r="BT246">
        <v>8.1306199999999999E-3</v>
      </c>
      <c r="BU246">
        <v>0.55548819999999999</v>
      </c>
      <c r="BV246">
        <v>1.5849269999999999E-2</v>
      </c>
      <c r="BW246">
        <v>0.56253339999999996</v>
      </c>
      <c r="BX246" t="s">
        <v>352</v>
      </c>
      <c r="BY246">
        <v>0.63205779555363384</v>
      </c>
      <c r="BZ246">
        <v>0.60121428314056136</v>
      </c>
    </row>
    <row r="247" spans="1:78" x14ac:dyDescent="0.25">
      <c r="A247" s="23" t="s">
        <v>167</v>
      </c>
      <c r="C247" t="s">
        <v>166</v>
      </c>
      <c r="D247" s="15" t="str">
        <f>VLOOKUP(C247,xWalk!C$3:D$55,2)</f>
        <v>GSH</v>
      </c>
      <c r="E247" s="22" t="str">
        <f t="shared" si="24"/>
        <v>'Puntledge Summer'</v>
      </c>
      <c r="F247" s="22" t="str">
        <f t="shared" si="26"/>
        <v>GSH.PPS</v>
      </c>
      <c r="G247" t="s">
        <v>119</v>
      </c>
      <c r="H247" t="s">
        <v>120</v>
      </c>
      <c r="I247" t="s">
        <v>128</v>
      </c>
      <c r="J247">
        <v>1985</v>
      </c>
      <c r="K247">
        <v>1986</v>
      </c>
      <c r="L247" s="8">
        <v>2</v>
      </c>
      <c r="M247" s="8">
        <v>5</v>
      </c>
      <c r="N247" s="8" t="s">
        <v>33</v>
      </c>
      <c r="O247" s="8">
        <v>5</v>
      </c>
      <c r="P247" s="8">
        <v>0</v>
      </c>
      <c r="Q247">
        <v>2.2092000000000001E-3</v>
      </c>
      <c r="R247">
        <v>0.87221780000000004</v>
      </c>
      <c r="S247">
        <v>0</v>
      </c>
      <c r="T247">
        <v>0.87221780000000004</v>
      </c>
      <c r="U247" s="15" t="str">
        <f t="shared" si="27"/>
        <v>GSH1985</v>
      </c>
      <c r="V247">
        <f t="shared" si="28"/>
        <v>0.70523569964598476</v>
      </c>
      <c r="W247">
        <f t="shared" si="29"/>
        <v>0.65823551332215391</v>
      </c>
      <c r="Y247" s="15" t="str">
        <f t="shared" si="30"/>
        <v>GSQ1995</v>
      </c>
      <c r="Z247" s="1" t="s">
        <v>44</v>
      </c>
      <c r="AA247">
        <v>1995</v>
      </c>
      <c r="AB247" t="s">
        <v>33</v>
      </c>
      <c r="AC247">
        <f t="shared" si="25"/>
        <v>0.48478114309970288</v>
      </c>
      <c r="AD247">
        <f t="shared" si="31"/>
        <v>0.45142200804015081</v>
      </c>
      <c r="AE247" s="5">
        <v>2354</v>
      </c>
      <c r="AF247" s="5">
        <v>3505</v>
      </c>
      <c r="AG247" s="5">
        <v>6500</v>
      </c>
      <c r="AH247" s="5">
        <v>5720</v>
      </c>
      <c r="AI247" s="5"/>
      <c r="AJ247" s="5">
        <v>0</v>
      </c>
      <c r="AK247" s="5">
        <v>0</v>
      </c>
      <c r="AL247" s="5">
        <v>591</v>
      </c>
      <c r="AM247" s="5">
        <v>745</v>
      </c>
      <c r="AN247" s="5"/>
      <c r="AO247" s="5">
        <v>0</v>
      </c>
      <c r="AP247" s="5">
        <v>0</v>
      </c>
      <c r="AQ247" s="5">
        <v>0</v>
      </c>
      <c r="AR247" s="5">
        <v>0</v>
      </c>
      <c r="AS247" s="5"/>
      <c r="AT247" s="5">
        <v>31</v>
      </c>
      <c r="AU247" s="5">
        <v>439</v>
      </c>
      <c r="AV247" s="5">
        <v>6648</v>
      </c>
      <c r="AW247" s="5">
        <v>13516</v>
      </c>
      <c r="AX247" s="5"/>
      <c r="AY247" s="5">
        <v>18079</v>
      </c>
      <c r="AZ247" s="5">
        <v>1336</v>
      </c>
      <c r="BA247" s="5">
        <v>0</v>
      </c>
      <c r="BB247" s="5">
        <v>20634</v>
      </c>
      <c r="BF247" t="s">
        <v>166</v>
      </c>
      <c r="BG247" t="s">
        <v>47</v>
      </c>
      <c r="BH247" t="s">
        <v>482</v>
      </c>
      <c r="BI247" t="s">
        <v>483</v>
      </c>
      <c r="BJ247" t="s">
        <v>119</v>
      </c>
      <c r="BK247" t="s">
        <v>120</v>
      </c>
      <c r="BL247" t="s">
        <v>128</v>
      </c>
      <c r="BM247">
        <v>1987</v>
      </c>
      <c r="BN247">
        <v>1988</v>
      </c>
      <c r="BO247">
        <v>2</v>
      </c>
      <c r="BP247">
        <v>5</v>
      </c>
      <c r="BQ247" t="s">
        <v>33</v>
      </c>
      <c r="BR247">
        <v>5</v>
      </c>
      <c r="BS247">
        <v>0</v>
      </c>
      <c r="BT247">
        <v>2.25756E-3</v>
      </c>
      <c r="BU247">
        <v>0.34329609999999999</v>
      </c>
      <c r="BV247">
        <v>1.00041E-3</v>
      </c>
      <c r="BW247">
        <v>0.34395300000000001</v>
      </c>
      <c r="BX247" t="s">
        <v>353</v>
      </c>
      <c r="BY247">
        <v>0.63419811320754715</v>
      </c>
      <c r="BZ247">
        <v>0.60627948113207553</v>
      </c>
    </row>
    <row r="248" spans="1:78" x14ac:dyDescent="0.25">
      <c r="A248" s="23" t="s">
        <v>167</v>
      </c>
      <c r="C248" t="s">
        <v>166</v>
      </c>
      <c r="D248" s="15" t="str">
        <f>VLOOKUP(C248,xWalk!C$3:D$55,2)</f>
        <v>GSH</v>
      </c>
      <c r="E248" s="22" t="str">
        <f t="shared" si="24"/>
        <v>'Puntledge Summer'</v>
      </c>
      <c r="F248" s="22" t="str">
        <f t="shared" si="26"/>
        <v>GSH.PPS</v>
      </c>
      <c r="G248" t="s">
        <v>119</v>
      </c>
      <c r="H248" t="s">
        <v>120</v>
      </c>
      <c r="I248" t="s">
        <v>128</v>
      </c>
      <c r="J248">
        <v>1986</v>
      </c>
      <c r="K248">
        <v>1987</v>
      </c>
      <c r="L248" s="8">
        <v>2</v>
      </c>
      <c r="M248" s="8">
        <v>5</v>
      </c>
      <c r="N248" s="8" t="s">
        <v>33</v>
      </c>
      <c r="O248" s="8">
        <v>5</v>
      </c>
      <c r="P248" s="8">
        <v>0</v>
      </c>
      <c r="Q248">
        <v>8.1306199999999999E-3</v>
      </c>
      <c r="R248">
        <v>0.55548819999999999</v>
      </c>
      <c r="S248">
        <v>1.5849269999999999E-2</v>
      </c>
      <c r="T248">
        <v>0.56253339999999996</v>
      </c>
      <c r="U248" s="15" t="str">
        <f t="shared" si="27"/>
        <v>GSH1986</v>
      </c>
      <c r="V248">
        <f t="shared" si="28"/>
        <v>0.63205779555363384</v>
      </c>
      <c r="W248">
        <f t="shared" si="29"/>
        <v>0.60121428314056136</v>
      </c>
      <c r="Y248" s="15" t="str">
        <f t="shared" si="30"/>
        <v>GSQ1996</v>
      </c>
      <c r="Z248" s="1" t="s">
        <v>44</v>
      </c>
      <c r="AA248">
        <v>1996</v>
      </c>
      <c r="AB248" t="s">
        <v>33</v>
      </c>
      <c r="AC248">
        <f t="shared" si="25"/>
        <v>0.46275917989111548</v>
      </c>
      <c r="AD248">
        <f t="shared" si="31"/>
        <v>0.41638673307849722</v>
      </c>
      <c r="AE248" s="5">
        <v>2621</v>
      </c>
      <c r="AF248" s="5">
        <v>3752</v>
      </c>
      <c r="AG248" s="5">
        <v>6499</v>
      </c>
      <c r="AH248" s="5">
        <v>8696</v>
      </c>
      <c r="AI248" s="5"/>
      <c r="AJ248" s="5">
        <v>0</v>
      </c>
      <c r="AK248" s="5">
        <v>0</v>
      </c>
      <c r="AL248" s="5">
        <v>896</v>
      </c>
      <c r="AM248" s="5">
        <v>1506</v>
      </c>
      <c r="AN248" s="5"/>
      <c r="AO248" s="5">
        <v>0</v>
      </c>
      <c r="AP248" s="5">
        <v>0</v>
      </c>
      <c r="AQ248" s="5">
        <v>0</v>
      </c>
      <c r="AR248" s="5">
        <v>0</v>
      </c>
      <c r="AS248" s="5"/>
      <c r="AT248" s="5">
        <v>41</v>
      </c>
      <c r="AU248" s="5">
        <v>583</v>
      </c>
      <c r="AV248" s="5">
        <v>9290</v>
      </c>
      <c r="AW248" s="5">
        <v>17914</v>
      </c>
      <c r="AX248" s="5"/>
      <c r="AY248" s="5">
        <v>21568</v>
      </c>
      <c r="AZ248" s="5">
        <v>2402</v>
      </c>
      <c r="BA248" s="5">
        <v>0</v>
      </c>
      <c r="BB248" s="5">
        <v>27828</v>
      </c>
      <c r="BF248" t="s">
        <v>166</v>
      </c>
      <c r="BG248" t="s">
        <v>47</v>
      </c>
      <c r="BH248" t="s">
        <v>482</v>
      </c>
      <c r="BI248" t="s">
        <v>483</v>
      </c>
      <c r="BJ248" t="s">
        <v>119</v>
      </c>
      <c r="BK248" t="s">
        <v>120</v>
      </c>
      <c r="BL248" t="s">
        <v>128</v>
      </c>
      <c r="BM248">
        <v>1988</v>
      </c>
      <c r="BN248">
        <v>1989</v>
      </c>
      <c r="BO248">
        <v>2</v>
      </c>
      <c r="BP248">
        <v>5</v>
      </c>
      <c r="BQ248" t="s">
        <v>33</v>
      </c>
      <c r="BR248">
        <v>5</v>
      </c>
      <c r="BS248">
        <v>0</v>
      </c>
      <c r="BT248">
        <v>4.8745100000000003E-3</v>
      </c>
      <c r="BU248">
        <v>0.6716685</v>
      </c>
      <c r="BV248">
        <v>7.7470000000000002E-5</v>
      </c>
      <c r="BW248">
        <v>0.67169400000000001</v>
      </c>
      <c r="BX248" t="s">
        <v>354</v>
      </c>
      <c r="BY248">
        <v>0.6216375648890986</v>
      </c>
      <c r="BZ248">
        <v>0.59027169149868541</v>
      </c>
    </row>
    <row r="249" spans="1:78" x14ac:dyDescent="0.25">
      <c r="A249" s="23" t="s">
        <v>167</v>
      </c>
      <c r="C249" t="s">
        <v>166</v>
      </c>
      <c r="D249" s="15" t="str">
        <f>VLOOKUP(C249,xWalk!C$3:D$55,2)</f>
        <v>GSH</v>
      </c>
      <c r="E249" s="22" t="str">
        <f t="shared" si="24"/>
        <v>'Puntledge Summer'</v>
      </c>
      <c r="F249" s="22" t="str">
        <f t="shared" si="26"/>
        <v>GSH.PPS</v>
      </c>
      <c r="G249" t="s">
        <v>119</v>
      </c>
      <c r="H249" t="s">
        <v>120</v>
      </c>
      <c r="I249" t="s">
        <v>128</v>
      </c>
      <c r="J249">
        <v>1987</v>
      </c>
      <c r="K249">
        <v>1988</v>
      </c>
      <c r="L249" s="8">
        <v>2</v>
      </c>
      <c r="M249" s="8">
        <v>5</v>
      </c>
      <c r="N249" s="8" t="s">
        <v>33</v>
      </c>
      <c r="O249" s="8">
        <v>5</v>
      </c>
      <c r="P249" s="8">
        <v>0</v>
      </c>
      <c r="Q249">
        <v>2.25756E-3</v>
      </c>
      <c r="R249">
        <v>0.34329609999999999</v>
      </c>
      <c r="S249">
        <v>1.00041E-3</v>
      </c>
      <c r="T249">
        <v>0.34395300000000001</v>
      </c>
      <c r="U249" s="15" t="str">
        <f t="shared" si="27"/>
        <v>GSH1987</v>
      </c>
      <c r="V249">
        <f t="shared" si="28"/>
        <v>0.63419811320754715</v>
      </c>
      <c r="W249">
        <f t="shared" si="29"/>
        <v>0.60627948113207553</v>
      </c>
      <c r="Y249" s="15" t="str">
        <f t="shared" si="30"/>
        <v>GSQ1997</v>
      </c>
      <c r="Z249" s="1" t="s">
        <v>44</v>
      </c>
      <c r="AA249">
        <v>1997</v>
      </c>
      <c r="AB249" t="s">
        <v>33</v>
      </c>
      <c r="AC249">
        <f t="shared" si="25"/>
        <v>0.48512221912553077</v>
      </c>
      <c r="AD249">
        <f t="shared" si="31"/>
        <v>0.43423447054773184</v>
      </c>
      <c r="AE249" s="5">
        <v>2863</v>
      </c>
      <c r="AF249" s="5">
        <v>3535</v>
      </c>
      <c r="AG249" s="5">
        <v>7867</v>
      </c>
      <c r="AH249" s="5">
        <v>12222</v>
      </c>
      <c r="AI249" s="5"/>
      <c r="AJ249" s="5">
        <v>0</v>
      </c>
      <c r="AK249" s="5">
        <v>0</v>
      </c>
      <c r="AL249" s="5">
        <v>1406</v>
      </c>
      <c r="AM249" s="5">
        <v>1698</v>
      </c>
      <c r="AN249" s="5"/>
      <c r="AO249" s="5">
        <v>0</v>
      </c>
      <c r="AP249" s="5">
        <v>0</v>
      </c>
      <c r="AQ249" s="5">
        <v>0</v>
      </c>
      <c r="AR249" s="5">
        <v>0</v>
      </c>
      <c r="AS249" s="5"/>
      <c r="AT249" s="5">
        <v>49</v>
      </c>
      <c r="AU249" s="5">
        <v>701</v>
      </c>
      <c r="AV249" s="5">
        <v>10822</v>
      </c>
      <c r="AW249" s="5">
        <v>19834</v>
      </c>
      <c r="AX249" s="5"/>
      <c r="AY249" s="5">
        <v>26487</v>
      </c>
      <c r="AZ249" s="5">
        <v>3104</v>
      </c>
      <c r="BA249" s="5">
        <v>0</v>
      </c>
      <c r="BB249" s="5">
        <v>31406</v>
      </c>
      <c r="BF249" t="s">
        <v>166</v>
      </c>
      <c r="BG249" t="s">
        <v>47</v>
      </c>
      <c r="BH249" t="s">
        <v>482</v>
      </c>
      <c r="BI249" t="s">
        <v>483</v>
      </c>
      <c r="BJ249" t="s">
        <v>119</v>
      </c>
      <c r="BK249" t="s">
        <v>120</v>
      </c>
      <c r="BL249" t="s">
        <v>128</v>
      </c>
      <c r="BM249">
        <v>1989</v>
      </c>
      <c r="BN249">
        <v>1990</v>
      </c>
      <c r="BO249">
        <v>2</v>
      </c>
      <c r="BP249">
        <v>5</v>
      </c>
      <c r="BQ249" t="s">
        <v>33</v>
      </c>
      <c r="BR249">
        <v>5</v>
      </c>
      <c r="BS249">
        <v>0</v>
      </c>
      <c r="BT249">
        <v>6.8957999999999997E-3</v>
      </c>
      <c r="BU249">
        <v>0.70576539999999999</v>
      </c>
      <c r="BV249">
        <v>1.8749999999999998E-5</v>
      </c>
      <c r="BW249">
        <v>0.70577089999999998</v>
      </c>
      <c r="BX249" t="s">
        <v>355</v>
      </c>
      <c r="BY249">
        <v>0.65315437700374934</v>
      </c>
      <c r="BZ249">
        <v>0.62970711297071125</v>
      </c>
    </row>
    <row r="250" spans="1:78" x14ac:dyDescent="0.25">
      <c r="A250" s="23" t="s">
        <v>167</v>
      </c>
      <c r="C250" t="s">
        <v>166</v>
      </c>
      <c r="D250" s="15" t="str">
        <f>VLOOKUP(C250,xWalk!C$3:D$55,2)</f>
        <v>GSH</v>
      </c>
      <c r="E250" s="22" t="str">
        <f t="shared" si="24"/>
        <v>'Puntledge Summer'</v>
      </c>
      <c r="F250" s="22" t="str">
        <f t="shared" si="26"/>
        <v>GSH.PPS</v>
      </c>
      <c r="G250" t="s">
        <v>119</v>
      </c>
      <c r="H250" t="s">
        <v>120</v>
      </c>
      <c r="I250" t="s">
        <v>128</v>
      </c>
      <c r="J250">
        <v>1988</v>
      </c>
      <c r="K250">
        <v>1989</v>
      </c>
      <c r="L250" s="8">
        <v>2</v>
      </c>
      <c r="M250" s="8">
        <v>5</v>
      </c>
      <c r="N250" s="8" t="s">
        <v>33</v>
      </c>
      <c r="O250" s="8">
        <v>5</v>
      </c>
      <c r="P250" s="8">
        <v>0</v>
      </c>
      <c r="Q250">
        <v>4.8745100000000003E-3</v>
      </c>
      <c r="R250">
        <v>0.6716685</v>
      </c>
      <c r="S250">
        <v>7.7470000000000002E-5</v>
      </c>
      <c r="T250">
        <v>0.67169400000000001</v>
      </c>
      <c r="U250" s="15" t="str">
        <f t="shared" si="27"/>
        <v>GSH1988</v>
      </c>
      <c r="V250">
        <f t="shared" si="28"/>
        <v>0.6216375648890986</v>
      </c>
      <c r="W250">
        <f t="shared" si="29"/>
        <v>0.59027169149868541</v>
      </c>
      <c r="Y250" s="15" t="str">
        <f t="shared" si="30"/>
        <v>GSQ1998</v>
      </c>
      <c r="Z250" s="1" t="s">
        <v>44</v>
      </c>
      <c r="AA250">
        <v>1998</v>
      </c>
      <c r="AB250" t="s">
        <v>33</v>
      </c>
      <c r="AC250">
        <f t="shared" si="25"/>
        <v>0.49910712874729374</v>
      </c>
      <c r="AD250">
        <f t="shared" si="31"/>
        <v>0.4655888999510106</v>
      </c>
      <c r="AE250" s="5">
        <v>2418</v>
      </c>
      <c r="AF250" s="5">
        <v>4519</v>
      </c>
      <c r="AG250" s="5">
        <v>9396</v>
      </c>
      <c r="AH250" s="5">
        <v>13129</v>
      </c>
      <c r="AI250" s="5"/>
      <c r="AJ250" s="5">
        <v>0</v>
      </c>
      <c r="AK250" s="5">
        <v>0</v>
      </c>
      <c r="AL250" s="5">
        <v>1386</v>
      </c>
      <c r="AM250" s="5">
        <v>735</v>
      </c>
      <c r="AN250" s="5"/>
      <c r="AO250" s="5">
        <v>0</v>
      </c>
      <c r="AP250" s="5">
        <v>0</v>
      </c>
      <c r="AQ250" s="5">
        <v>0</v>
      </c>
      <c r="AR250" s="5">
        <v>0</v>
      </c>
      <c r="AS250" s="5"/>
      <c r="AT250" s="5">
        <v>51</v>
      </c>
      <c r="AU250" s="5">
        <v>723</v>
      </c>
      <c r="AV250" s="5">
        <v>10893</v>
      </c>
      <c r="AW250" s="5">
        <v>20029</v>
      </c>
      <c r="AX250" s="5"/>
      <c r="AY250" s="5">
        <v>29462</v>
      </c>
      <c r="AZ250" s="5">
        <v>2121</v>
      </c>
      <c r="BA250" s="5">
        <v>0</v>
      </c>
      <c r="BB250" s="5">
        <v>31696</v>
      </c>
      <c r="BF250" t="s">
        <v>166</v>
      </c>
      <c r="BG250" t="s">
        <v>47</v>
      </c>
      <c r="BH250" t="s">
        <v>482</v>
      </c>
      <c r="BI250" t="s">
        <v>483</v>
      </c>
      <c r="BJ250" t="s">
        <v>119</v>
      </c>
      <c r="BK250" t="s">
        <v>120</v>
      </c>
      <c r="BL250" t="s">
        <v>128</v>
      </c>
      <c r="BM250">
        <v>1990</v>
      </c>
      <c r="BN250">
        <v>1991</v>
      </c>
      <c r="BO250">
        <v>2</v>
      </c>
      <c r="BP250">
        <v>5</v>
      </c>
      <c r="BQ250" t="s">
        <v>33</v>
      </c>
      <c r="BR250">
        <v>5</v>
      </c>
      <c r="BS250">
        <v>0</v>
      </c>
      <c r="BT250">
        <v>2.39076E-3</v>
      </c>
      <c r="BU250">
        <v>0.78872960000000003</v>
      </c>
      <c r="BV250">
        <v>2.722E-5</v>
      </c>
      <c r="BW250">
        <v>0.78873530000000003</v>
      </c>
      <c r="BX250" t="s">
        <v>356</v>
      </c>
      <c r="BY250">
        <v>0.67655979745820072</v>
      </c>
      <c r="BZ250">
        <v>0.65021432331486728</v>
      </c>
    </row>
    <row r="251" spans="1:78" x14ac:dyDescent="0.25">
      <c r="A251" s="23" t="s">
        <v>167</v>
      </c>
      <c r="C251" t="s">
        <v>166</v>
      </c>
      <c r="D251" s="15" t="str">
        <f>VLOOKUP(C251,xWalk!C$3:D$55,2)</f>
        <v>GSH</v>
      </c>
      <c r="E251" s="22" t="str">
        <f t="shared" si="24"/>
        <v>'Puntledge Summer'</v>
      </c>
      <c r="F251" s="22" t="str">
        <f t="shared" si="26"/>
        <v>GSH.PPS</v>
      </c>
      <c r="G251" t="s">
        <v>119</v>
      </c>
      <c r="H251" t="s">
        <v>120</v>
      </c>
      <c r="I251" t="s">
        <v>128</v>
      </c>
      <c r="J251">
        <v>1989</v>
      </c>
      <c r="K251">
        <v>1990</v>
      </c>
      <c r="L251" s="8">
        <v>2</v>
      </c>
      <c r="M251" s="8">
        <v>5</v>
      </c>
      <c r="N251" s="8" t="s">
        <v>33</v>
      </c>
      <c r="O251" s="8">
        <v>5</v>
      </c>
      <c r="P251" s="8">
        <v>0</v>
      </c>
      <c r="Q251">
        <v>6.8957999999999997E-3</v>
      </c>
      <c r="R251">
        <v>0.70576539999999999</v>
      </c>
      <c r="S251">
        <v>1.8749999999999998E-5</v>
      </c>
      <c r="T251">
        <v>0.70577089999999998</v>
      </c>
      <c r="U251" s="15" t="str">
        <f t="shared" si="27"/>
        <v>GSH1989</v>
      </c>
      <c r="V251">
        <f t="shared" si="28"/>
        <v>0.65315437700374934</v>
      </c>
      <c r="W251">
        <f t="shared" si="29"/>
        <v>0.62970711297071125</v>
      </c>
      <c r="Y251" s="15" t="str">
        <f t="shared" si="30"/>
        <v>GSQ1999</v>
      </c>
      <c r="Z251" s="1" t="s">
        <v>44</v>
      </c>
      <c r="AA251">
        <v>1999</v>
      </c>
      <c r="AB251" t="s">
        <v>33</v>
      </c>
      <c r="AC251">
        <f t="shared" si="25"/>
        <v>0.5666438519223902</v>
      </c>
      <c r="AD251">
        <f t="shared" si="31"/>
        <v>0.53652838947744319</v>
      </c>
      <c r="AE251" s="5">
        <v>3165</v>
      </c>
      <c r="AF251" s="5">
        <v>5573</v>
      </c>
      <c r="AG251" s="5">
        <v>9979</v>
      </c>
      <c r="AH251" s="5">
        <v>17342</v>
      </c>
      <c r="AI251" s="5"/>
      <c r="AJ251" s="5">
        <v>0</v>
      </c>
      <c r="AK251" s="5">
        <v>0</v>
      </c>
      <c r="AL251" s="5">
        <v>1020</v>
      </c>
      <c r="AM251" s="5">
        <v>1004</v>
      </c>
      <c r="AN251" s="5"/>
      <c r="AO251" s="5">
        <v>0</v>
      </c>
      <c r="AP251" s="5">
        <v>0</v>
      </c>
      <c r="AQ251" s="5">
        <v>0</v>
      </c>
      <c r="AR251" s="5">
        <v>0</v>
      </c>
      <c r="AS251" s="5"/>
      <c r="AT251" s="5">
        <v>53</v>
      </c>
      <c r="AU251" s="5">
        <v>750</v>
      </c>
      <c r="AV251" s="5">
        <v>11662</v>
      </c>
      <c r="AW251" s="5">
        <v>16660</v>
      </c>
      <c r="AX251" s="5"/>
      <c r="AY251" s="5">
        <v>36059</v>
      </c>
      <c r="AZ251" s="5">
        <v>2024</v>
      </c>
      <c r="BA251" s="5">
        <v>0</v>
      </c>
      <c r="BB251" s="5">
        <v>29125</v>
      </c>
      <c r="BF251" t="s">
        <v>166</v>
      </c>
      <c r="BG251" t="s">
        <v>47</v>
      </c>
      <c r="BH251" t="s">
        <v>482</v>
      </c>
      <c r="BI251" t="s">
        <v>483</v>
      </c>
      <c r="BJ251" t="s">
        <v>119</v>
      </c>
      <c r="BK251" t="s">
        <v>120</v>
      </c>
      <c r="BL251" t="s">
        <v>128</v>
      </c>
      <c r="BM251">
        <v>1991</v>
      </c>
      <c r="BN251">
        <v>1992</v>
      </c>
      <c r="BO251">
        <v>2</v>
      </c>
      <c r="BP251">
        <v>5</v>
      </c>
      <c r="BQ251" t="s">
        <v>33</v>
      </c>
      <c r="BR251">
        <v>5</v>
      </c>
      <c r="BS251">
        <v>0</v>
      </c>
      <c r="BT251">
        <v>1.1009800000000001E-3</v>
      </c>
      <c r="BU251">
        <v>0.81631149999999997</v>
      </c>
      <c r="BV251">
        <v>4.3799000000000003E-4</v>
      </c>
      <c r="BW251">
        <v>0.81639200000000001</v>
      </c>
      <c r="BX251" t="s">
        <v>357</v>
      </c>
      <c r="BY251">
        <v>0.55624084025403031</v>
      </c>
      <c r="BZ251">
        <v>0.54323400097703956</v>
      </c>
    </row>
    <row r="252" spans="1:78" x14ac:dyDescent="0.25">
      <c r="A252" s="23" t="s">
        <v>167</v>
      </c>
      <c r="C252" t="s">
        <v>166</v>
      </c>
      <c r="D252" s="15" t="str">
        <f>VLOOKUP(C252,xWalk!C$3:D$55,2)</f>
        <v>GSH</v>
      </c>
      <c r="E252" s="22" t="str">
        <f t="shared" si="24"/>
        <v>'Puntledge Summer'</v>
      </c>
      <c r="F252" s="22" t="str">
        <f t="shared" si="26"/>
        <v>GSH.PPS</v>
      </c>
      <c r="G252" t="s">
        <v>119</v>
      </c>
      <c r="H252" t="s">
        <v>120</v>
      </c>
      <c r="I252" t="s">
        <v>128</v>
      </c>
      <c r="J252">
        <v>1990</v>
      </c>
      <c r="K252">
        <v>1991</v>
      </c>
      <c r="L252" s="8">
        <v>2</v>
      </c>
      <c r="M252" s="8">
        <v>5</v>
      </c>
      <c r="N252" s="8" t="s">
        <v>33</v>
      </c>
      <c r="O252" s="8">
        <v>5</v>
      </c>
      <c r="P252" s="8">
        <v>0</v>
      </c>
      <c r="Q252">
        <v>2.39076E-3</v>
      </c>
      <c r="R252">
        <v>0.78872960000000003</v>
      </c>
      <c r="S252">
        <v>2.722E-5</v>
      </c>
      <c r="T252">
        <v>0.78873530000000003</v>
      </c>
      <c r="U252" s="15" t="str">
        <f t="shared" si="27"/>
        <v>GSH1990</v>
      </c>
      <c r="V252">
        <f t="shared" si="28"/>
        <v>0.67655979745820072</v>
      </c>
      <c r="W252">
        <f t="shared" si="29"/>
        <v>0.65021432331486728</v>
      </c>
      <c r="Y252" s="15" t="str">
        <f t="shared" si="30"/>
        <v>GSQ2000</v>
      </c>
      <c r="Z252" s="1" t="s">
        <v>44</v>
      </c>
      <c r="AA252">
        <v>2000</v>
      </c>
      <c r="AB252" t="s">
        <v>33</v>
      </c>
      <c r="AC252">
        <f t="shared" si="25"/>
        <v>0.60429015365137828</v>
      </c>
      <c r="AD252">
        <f t="shared" si="31"/>
        <v>0.56977614087587036</v>
      </c>
      <c r="AE252" s="5">
        <v>3716</v>
      </c>
      <c r="AF252" s="5">
        <v>5726</v>
      </c>
      <c r="AG252" s="5">
        <v>13004</v>
      </c>
      <c r="AH252" s="5">
        <v>17158</v>
      </c>
      <c r="AI252" s="5"/>
      <c r="AJ252" s="5">
        <v>0</v>
      </c>
      <c r="AK252" s="5">
        <v>0</v>
      </c>
      <c r="AL252" s="5">
        <v>1738</v>
      </c>
      <c r="AM252" s="5">
        <v>661</v>
      </c>
      <c r="AN252" s="5"/>
      <c r="AO252" s="5">
        <v>0</v>
      </c>
      <c r="AP252" s="5">
        <v>0</v>
      </c>
      <c r="AQ252" s="5">
        <v>0</v>
      </c>
      <c r="AR252" s="5">
        <v>0</v>
      </c>
      <c r="AS252" s="5"/>
      <c r="AT252" s="5">
        <v>55</v>
      </c>
      <c r="AU252" s="5">
        <v>771</v>
      </c>
      <c r="AV252" s="5">
        <v>10557</v>
      </c>
      <c r="AW252" s="5">
        <v>16122</v>
      </c>
      <c r="AX252" s="5"/>
      <c r="AY252" s="5">
        <v>39604</v>
      </c>
      <c r="AZ252" s="5">
        <v>2399</v>
      </c>
      <c r="BA252" s="5">
        <v>0</v>
      </c>
      <c r="BB252" s="5">
        <v>27505</v>
      </c>
      <c r="BF252" t="s">
        <v>166</v>
      </c>
      <c r="BG252" t="s">
        <v>47</v>
      </c>
      <c r="BH252" t="s">
        <v>482</v>
      </c>
      <c r="BI252" t="s">
        <v>483</v>
      </c>
      <c r="BJ252" t="s">
        <v>119</v>
      </c>
      <c r="BK252" t="s">
        <v>120</v>
      </c>
      <c r="BL252" t="s">
        <v>128</v>
      </c>
      <c r="BM252">
        <v>1992</v>
      </c>
      <c r="BN252">
        <v>1993</v>
      </c>
      <c r="BO252">
        <v>2</v>
      </c>
      <c r="BP252">
        <v>5</v>
      </c>
      <c r="BQ252" t="s">
        <v>33</v>
      </c>
      <c r="BR252">
        <v>5</v>
      </c>
      <c r="BS252">
        <v>0</v>
      </c>
      <c r="BT252">
        <v>1.0717700000000001E-3</v>
      </c>
      <c r="BU252">
        <v>0.73820379999999997</v>
      </c>
      <c r="BV252">
        <v>1.8450000000000001E-5</v>
      </c>
      <c r="BW252">
        <v>0.73820859999999999</v>
      </c>
      <c r="BX252" t="s">
        <v>358</v>
      </c>
      <c r="BY252">
        <v>0.55826686494524802</v>
      </c>
      <c r="BZ252">
        <v>0.5496147086656753</v>
      </c>
    </row>
    <row r="253" spans="1:78" x14ac:dyDescent="0.25">
      <c r="A253" s="23" t="s">
        <v>167</v>
      </c>
      <c r="C253" t="s">
        <v>166</v>
      </c>
      <c r="D253" s="15" t="str">
        <f>VLOOKUP(C253,xWalk!C$3:D$55,2)</f>
        <v>GSH</v>
      </c>
      <c r="E253" s="22" t="str">
        <f t="shared" si="24"/>
        <v>'Puntledge Summer'</v>
      </c>
      <c r="F253" s="22" t="str">
        <f t="shared" si="26"/>
        <v>GSH.PPS</v>
      </c>
      <c r="G253" t="s">
        <v>119</v>
      </c>
      <c r="H253" t="s">
        <v>120</v>
      </c>
      <c r="I253" t="s">
        <v>128</v>
      </c>
      <c r="J253">
        <v>1991</v>
      </c>
      <c r="K253">
        <v>1992</v>
      </c>
      <c r="L253" s="8">
        <v>2</v>
      </c>
      <c r="M253" s="8">
        <v>5</v>
      </c>
      <c r="N253" s="8" t="s">
        <v>33</v>
      </c>
      <c r="O253" s="8">
        <v>5</v>
      </c>
      <c r="P253" s="8">
        <v>0</v>
      </c>
      <c r="Q253">
        <v>1.1009800000000001E-3</v>
      </c>
      <c r="R253">
        <v>0.81631149999999997</v>
      </c>
      <c r="S253">
        <v>4.3799000000000003E-4</v>
      </c>
      <c r="T253">
        <v>0.81639200000000001</v>
      </c>
      <c r="U253" s="15" t="str">
        <f t="shared" si="27"/>
        <v>GSH1991</v>
      </c>
      <c r="V253">
        <f t="shared" si="28"/>
        <v>0.55624084025403031</v>
      </c>
      <c r="W253">
        <f t="shared" si="29"/>
        <v>0.54323400097703956</v>
      </c>
      <c r="Y253" s="15" t="str">
        <f t="shared" si="30"/>
        <v>GSQ2001</v>
      </c>
      <c r="Z253" s="1" t="s">
        <v>44</v>
      </c>
      <c r="AA253">
        <v>2001</v>
      </c>
      <c r="AB253" t="s">
        <v>33</v>
      </c>
      <c r="AC253">
        <f t="shared" si="25"/>
        <v>0.63613234620300485</v>
      </c>
      <c r="AD253">
        <f t="shared" si="31"/>
        <v>0.60429980466394961</v>
      </c>
      <c r="AE253" s="5">
        <v>4623</v>
      </c>
      <c r="AF253" s="5">
        <v>9188</v>
      </c>
      <c r="AG253" s="5">
        <v>16074</v>
      </c>
      <c r="AH253" s="5">
        <v>20232</v>
      </c>
      <c r="AI253" s="5"/>
      <c r="AJ253" s="5">
        <v>0</v>
      </c>
      <c r="AK253" s="5">
        <v>0</v>
      </c>
      <c r="AL253" s="5">
        <v>1169</v>
      </c>
      <c r="AM253" s="5">
        <v>1471</v>
      </c>
      <c r="AN253" s="5"/>
      <c r="AO253" s="5">
        <v>0</v>
      </c>
      <c r="AP253" s="5">
        <v>0</v>
      </c>
      <c r="AQ253" s="5">
        <v>0</v>
      </c>
      <c r="AR253" s="5">
        <v>0</v>
      </c>
      <c r="AS253" s="5"/>
      <c r="AT253" s="5">
        <v>66</v>
      </c>
      <c r="AU253" s="5">
        <v>887</v>
      </c>
      <c r="AV253" s="5">
        <v>12685</v>
      </c>
      <c r="AW253" s="5">
        <v>16539</v>
      </c>
      <c r="AX253" s="5"/>
      <c r="AY253" s="5">
        <v>50117</v>
      </c>
      <c r="AZ253" s="5">
        <v>2640</v>
      </c>
      <c r="BA253" s="5">
        <v>0</v>
      </c>
      <c r="BB253" s="5">
        <v>30177</v>
      </c>
      <c r="BF253" t="s">
        <v>166</v>
      </c>
      <c r="BG253" t="s">
        <v>47</v>
      </c>
      <c r="BH253" t="s">
        <v>482</v>
      </c>
      <c r="BI253" t="s">
        <v>483</v>
      </c>
      <c r="BJ253" t="s">
        <v>119</v>
      </c>
      <c r="BK253" t="s">
        <v>120</v>
      </c>
      <c r="BL253" t="s">
        <v>128</v>
      </c>
      <c r="BM253">
        <v>1993</v>
      </c>
      <c r="BN253">
        <v>1994</v>
      </c>
      <c r="BO253">
        <v>2</v>
      </c>
      <c r="BP253">
        <v>5</v>
      </c>
      <c r="BQ253" t="s">
        <v>33</v>
      </c>
      <c r="BR253">
        <v>5</v>
      </c>
      <c r="BS253">
        <v>0</v>
      </c>
      <c r="BT253">
        <v>4.06456E-3</v>
      </c>
      <c r="BU253">
        <v>0.4689952</v>
      </c>
      <c r="BV253">
        <v>3.366E-5</v>
      </c>
      <c r="BW253">
        <v>0.46901310000000002</v>
      </c>
      <c r="BX253" t="s">
        <v>359</v>
      </c>
      <c r="BY253">
        <v>0.43942251560465223</v>
      </c>
      <c r="BZ253">
        <v>0.43030670438726482</v>
      </c>
    </row>
    <row r="254" spans="1:78" x14ac:dyDescent="0.25">
      <c r="A254" s="23" t="s">
        <v>167</v>
      </c>
      <c r="C254" t="s">
        <v>166</v>
      </c>
      <c r="D254" s="15" t="str">
        <f>VLOOKUP(C254,xWalk!C$3:D$55,2)</f>
        <v>GSH</v>
      </c>
      <c r="E254" s="22" t="str">
        <f t="shared" si="24"/>
        <v>'Puntledge Summer'</v>
      </c>
      <c r="F254" s="22" t="str">
        <f t="shared" si="26"/>
        <v>GSH.PPS</v>
      </c>
      <c r="G254" t="s">
        <v>119</v>
      </c>
      <c r="H254" t="s">
        <v>120</v>
      </c>
      <c r="I254" t="s">
        <v>128</v>
      </c>
      <c r="J254">
        <v>1992</v>
      </c>
      <c r="K254">
        <v>1993</v>
      </c>
      <c r="L254" s="8">
        <v>2</v>
      </c>
      <c r="M254" s="8">
        <v>5</v>
      </c>
      <c r="N254" s="8" t="s">
        <v>33</v>
      </c>
      <c r="O254" s="8">
        <v>5</v>
      </c>
      <c r="P254" s="8">
        <v>0</v>
      </c>
      <c r="Q254">
        <v>1.0717700000000001E-3</v>
      </c>
      <c r="R254">
        <v>0.73820379999999997</v>
      </c>
      <c r="S254">
        <v>1.8450000000000001E-5</v>
      </c>
      <c r="T254">
        <v>0.73820859999999999</v>
      </c>
      <c r="U254" s="15" t="str">
        <f t="shared" si="27"/>
        <v>GSH1992</v>
      </c>
      <c r="V254">
        <f t="shared" si="28"/>
        <v>0.55826686494524802</v>
      </c>
      <c r="W254">
        <f t="shared" si="29"/>
        <v>0.5496147086656753</v>
      </c>
      <c r="Y254" s="15" t="str">
        <f t="shared" si="30"/>
        <v>GSQ2002</v>
      </c>
      <c r="Z254" s="1" t="s">
        <v>44</v>
      </c>
      <c r="AA254">
        <v>2002</v>
      </c>
      <c r="AB254" t="s">
        <v>33</v>
      </c>
      <c r="AC254">
        <f t="shared" si="25"/>
        <v>0.6710415007961783</v>
      </c>
      <c r="AD254">
        <f t="shared" si="31"/>
        <v>0.63166799363057324</v>
      </c>
      <c r="AE254" s="5">
        <v>5970</v>
      </c>
      <c r="AF254" s="5">
        <v>8488</v>
      </c>
      <c r="AG254" s="5">
        <v>16398</v>
      </c>
      <c r="AH254" s="5">
        <v>19920</v>
      </c>
      <c r="AI254" s="5"/>
      <c r="AJ254" s="5">
        <v>0</v>
      </c>
      <c r="AK254" s="5">
        <v>0</v>
      </c>
      <c r="AL254" s="5">
        <v>1914</v>
      </c>
      <c r="AM254" s="5">
        <v>1251</v>
      </c>
      <c r="AN254" s="5"/>
      <c r="AO254" s="5">
        <v>0</v>
      </c>
      <c r="AP254" s="5">
        <v>0</v>
      </c>
      <c r="AQ254" s="5">
        <v>0</v>
      </c>
      <c r="AR254" s="5">
        <v>0</v>
      </c>
      <c r="AS254" s="5"/>
      <c r="AT254" s="5">
        <v>62</v>
      </c>
      <c r="AU254" s="5">
        <v>846</v>
      </c>
      <c r="AV254" s="5">
        <v>11016</v>
      </c>
      <c r="AW254" s="5">
        <v>14519</v>
      </c>
      <c r="AX254" s="5"/>
      <c r="AY254" s="5">
        <v>50776</v>
      </c>
      <c r="AZ254" s="5">
        <v>3165</v>
      </c>
      <c r="BA254" s="5">
        <v>0</v>
      </c>
      <c r="BB254" s="5">
        <v>26443</v>
      </c>
      <c r="BF254" t="s">
        <v>166</v>
      </c>
      <c r="BG254" t="s">
        <v>47</v>
      </c>
      <c r="BH254" t="s">
        <v>482</v>
      </c>
      <c r="BI254" t="s">
        <v>483</v>
      </c>
      <c r="BJ254" t="s">
        <v>119</v>
      </c>
      <c r="BK254" t="s">
        <v>120</v>
      </c>
      <c r="BL254" t="s">
        <v>128</v>
      </c>
      <c r="BM254">
        <v>1994</v>
      </c>
      <c r="BN254">
        <v>1995</v>
      </c>
      <c r="BO254">
        <v>2</v>
      </c>
      <c r="BP254">
        <v>5</v>
      </c>
      <c r="BQ254" t="s">
        <v>33</v>
      </c>
      <c r="BR254">
        <v>5</v>
      </c>
      <c r="BS254">
        <v>0</v>
      </c>
      <c r="BT254">
        <v>1.89992E-3</v>
      </c>
      <c r="BU254">
        <v>0.52177209999999996</v>
      </c>
      <c r="BV254">
        <v>0</v>
      </c>
      <c r="BW254">
        <v>0.52177209999999996</v>
      </c>
      <c r="BX254" t="s">
        <v>360</v>
      </c>
      <c r="BY254">
        <v>0.4270371515963845</v>
      </c>
      <c r="BZ254">
        <v>0.41669244251984738</v>
      </c>
    </row>
    <row r="255" spans="1:78" x14ac:dyDescent="0.25">
      <c r="A255" s="23" t="s">
        <v>167</v>
      </c>
      <c r="C255" t="s">
        <v>166</v>
      </c>
      <c r="D255" s="15" t="str">
        <f>VLOOKUP(C255,xWalk!C$3:D$55,2)</f>
        <v>GSH</v>
      </c>
      <c r="E255" s="22" t="str">
        <f t="shared" si="24"/>
        <v>'Puntledge Summer'</v>
      </c>
      <c r="F255" s="22" t="str">
        <f t="shared" si="26"/>
        <v>GSH.PPS</v>
      </c>
      <c r="G255" t="s">
        <v>119</v>
      </c>
      <c r="H255" t="s">
        <v>120</v>
      </c>
      <c r="I255" t="s">
        <v>128</v>
      </c>
      <c r="J255">
        <v>1993</v>
      </c>
      <c r="K255">
        <v>1994</v>
      </c>
      <c r="L255" s="8">
        <v>2</v>
      </c>
      <c r="M255" s="8">
        <v>5</v>
      </c>
      <c r="N255" s="8" t="s">
        <v>33</v>
      </c>
      <c r="O255" s="8">
        <v>5</v>
      </c>
      <c r="P255" s="8">
        <v>0</v>
      </c>
      <c r="Q255">
        <v>4.06456E-3</v>
      </c>
      <c r="R255">
        <v>0.4689952</v>
      </c>
      <c r="S255">
        <v>3.366E-5</v>
      </c>
      <c r="T255">
        <v>0.46901310000000002</v>
      </c>
      <c r="U255" s="15" t="str">
        <f t="shared" si="27"/>
        <v>GSH1993</v>
      </c>
      <c r="V255">
        <f t="shared" si="28"/>
        <v>0.43942251560465223</v>
      </c>
      <c r="W255">
        <f t="shared" si="29"/>
        <v>0.43030670438726482</v>
      </c>
      <c r="Y255" s="15" t="str">
        <f t="shared" si="30"/>
        <v>GSQ2003</v>
      </c>
      <c r="Z255" s="1" t="s">
        <v>44</v>
      </c>
      <c r="AA255">
        <v>2003</v>
      </c>
      <c r="AB255" t="s">
        <v>33</v>
      </c>
      <c r="AC255">
        <f t="shared" si="25"/>
        <v>0.62790276090857999</v>
      </c>
      <c r="AD255">
        <f t="shared" si="31"/>
        <v>0.5942751481971611</v>
      </c>
      <c r="AE255" s="5">
        <v>4124</v>
      </c>
      <c r="AF255" s="5">
        <v>6403</v>
      </c>
      <c r="AG255" s="5">
        <v>11931</v>
      </c>
      <c r="AH255" s="5">
        <v>10324</v>
      </c>
      <c r="AI255" s="5"/>
      <c r="AJ255" s="5">
        <v>0</v>
      </c>
      <c r="AK255" s="5">
        <v>0</v>
      </c>
      <c r="AL255" s="5">
        <v>1488</v>
      </c>
      <c r="AM255" s="5">
        <v>367</v>
      </c>
      <c r="AN255" s="5"/>
      <c r="AO255" s="5">
        <v>0</v>
      </c>
      <c r="AP255" s="5">
        <v>0</v>
      </c>
      <c r="AQ255" s="5">
        <v>0</v>
      </c>
      <c r="AR255" s="5">
        <v>0</v>
      </c>
      <c r="AS255" s="5"/>
      <c r="AT255" s="5">
        <v>43</v>
      </c>
      <c r="AU255" s="5">
        <v>573</v>
      </c>
      <c r="AV255" s="5">
        <v>7046</v>
      </c>
      <c r="AW255" s="5">
        <v>12864</v>
      </c>
      <c r="AX255" s="5"/>
      <c r="AY255" s="5">
        <v>32782</v>
      </c>
      <c r="AZ255" s="5">
        <v>1855</v>
      </c>
      <c r="BA255" s="5">
        <v>0</v>
      </c>
      <c r="BB255" s="5">
        <v>20526</v>
      </c>
      <c r="BF255" t="s">
        <v>166</v>
      </c>
      <c r="BG255" t="s">
        <v>47</v>
      </c>
      <c r="BH255" t="s">
        <v>482</v>
      </c>
      <c r="BI255" t="s">
        <v>483</v>
      </c>
      <c r="BJ255" t="s">
        <v>119</v>
      </c>
      <c r="BK255" t="s">
        <v>120</v>
      </c>
      <c r="BL255" t="s">
        <v>128</v>
      </c>
      <c r="BM255">
        <v>1996</v>
      </c>
      <c r="BN255">
        <v>1997</v>
      </c>
      <c r="BO255">
        <v>2</v>
      </c>
      <c r="BP255">
        <v>5</v>
      </c>
      <c r="BQ255" t="s">
        <v>33</v>
      </c>
      <c r="BR255">
        <v>5</v>
      </c>
      <c r="BS255">
        <v>0</v>
      </c>
      <c r="BT255">
        <v>4.3229499999999999E-3</v>
      </c>
      <c r="BU255">
        <v>0.34091090000000002</v>
      </c>
      <c r="BV255">
        <v>6.0819999999999997E-5</v>
      </c>
      <c r="BW255">
        <v>0.340951</v>
      </c>
      <c r="BX255" t="s">
        <v>362</v>
      </c>
      <c r="BY255">
        <v>0.3809860007261871</v>
      </c>
      <c r="BZ255">
        <v>0.37023439706297656</v>
      </c>
    </row>
    <row r="256" spans="1:78" x14ac:dyDescent="0.25">
      <c r="A256" s="23" t="s">
        <v>167</v>
      </c>
      <c r="C256" t="s">
        <v>166</v>
      </c>
      <c r="D256" s="15" t="str">
        <f>VLOOKUP(C256,xWalk!C$3:D$55,2)</f>
        <v>GSH</v>
      </c>
      <c r="E256" s="22" t="str">
        <f t="shared" si="24"/>
        <v>'Puntledge Summer'</v>
      </c>
      <c r="F256" s="22" t="str">
        <f t="shared" si="26"/>
        <v>GSH.PPS</v>
      </c>
      <c r="G256" t="s">
        <v>119</v>
      </c>
      <c r="H256" t="s">
        <v>120</v>
      </c>
      <c r="I256" t="s">
        <v>128</v>
      </c>
      <c r="J256">
        <v>1994</v>
      </c>
      <c r="K256">
        <v>1995</v>
      </c>
      <c r="L256" s="8">
        <v>2</v>
      </c>
      <c r="M256" s="8">
        <v>5</v>
      </c>
      <c r="N256" s="8" t="s">
        <v>33</v>
      </c>
      <c r="O256" s="8">
        <v>5</v>
      </c>
      <c r="P256" s="8">
        <v>0</v>
      </c>
      <c r="Q256">
        <v>1.89992E-3</v>
      </c>
      <c r="R256">
        <v>0.52177209999999996</v>
      </c>
      <c r="S256">
        <v>0</v>
      </c>
      <c r="T256">
        <v>0.52177209999999996</v>
      </c>
      <c r="U256" s="15" t="str">
        <f t="shared" si="27"/>
        <v>GSH1994</v>
      </c>
      <c r="V256">
        <f t="shared" si="28"/>
        <v>0.4270371515963845</v>
      </c>
      <c r="W256">
        <f t="shared" si="29"/>
        <v>0.41669244251984738</v>
      </c>
      <c r="Y256" s="15" t="str">
        <f t="shared" si="30"/>
        <v>GSQ2004</v>
      </c>
      <c r="Z256" s="1" t="s">
        <v>44</v>
      </c>
      <c r="AA256">
        <v>2004</v>
      </c>
      <c r="AB256" t="s">
        <v>33</v>
      </c>
      <c r="AC256">
        <f t="shared" si="25"/>
        <v>0.6044476354957018</v>
      </c>
      <c r="AD256">
        <f t="shared" si="31"/>
        <v>0.56453146527467835</v>
      </c>
      <c r="AE256" s="5">
        <v>4068</v>
      </c>
      <c r="AF256" s="5">
        <v>5915</v>
      </c>
      <c r="AG256" s="5">
        <v>8280</v>
      </c>
      <c r="AH256" s="5">
        <v>10829</v>
      </c>
      <c r="AI256" s="5"/>
      <c r="AJ256" s="5">
        <v>0</v>
      </c>
      <c r="AK256" s="5">
        <v>0</v>
      </c>
      <c r="AL256" s="5">
        <v>574</v>
      </c>
      <c r="AM256" s="5">
        <v>1483</v>
      </c>
      <c r="AN256" s="5"/>
      <c r="AO256" s="5">
        <v>0</v>
      </c>
      <c r="AP256" s="5">
        <v>0</v>
      </c>
      <c r="AQ256" s="5">
        <v>0</v>
      </c>
      <c r="AR256" s="5">
        <v>0</v>
      </c>
      <c r="AS256" s="5"/>
      <c r="AT256" s="5">
        <v>40</v>
      </c>
      <c r="AU256" s="5">
        <v>533</v>
      </c>
      <c r="AV256" s="5">
        <v>8121</v>
      </c>
      <c r="AW256" s="5">
        <v>11690</v>
      </c>
      <c r="AX256" s="5"/>
      <c r="AY256" s="5">
        <v>29092</v>
      </c>
      <c r="AZ256" s="5">
        <v>2057</v>
      </c>
      <c r="BA256" s="5">
        <v>0</v>
      </c>
      <c r="BB256" s="5">
        <v>20384</v>
      </c>
      <c r="BF256" t="s">
        <v>166</v>
      </c>
      <c r="BG256" t="s">
        <v>47</v>
      </c>
      <c r="BH256" t="s">
        <v>482</v>
      </c>
      <c r="BI256" t="s">
        <v>483</v>
      </c>
      <c r="BJ256" t="s">
        <v>119</v>
      </c>
      <c r="BK256" t="s">
        <v>120</v>
      </c>
      <c r="BL256" t="s">
        <v>128</v>
      </c>
      <c r="BM256">
        <v>1997</v>
      </c>
      <c r="BN256">
        <v>1998</v>
      </c>
      <c r="BO256">
        <v>2</v>
      </c>
      <c r="BP256">
        <v>5</v>
      </c>
      <c r="BQ256" t="s">
        <v>33</v>
      </c>
      <c r="BR256">
        <v>5</v>
      </c>
      <c r="BS256">
        <v>0</v>
      </c>
      <c r="BT256">
        <v>1.8969239999999998E-2</v>
      </c>
      <c r="BU256">
        <v>0.2467791</v>
      </c>
      <c r="BV256">
        <v>8.5220000000000001E-5</v>
      </c>
      <c r="BW256">
        <v>0.24684320000000001</v>
      </c>
      <c r="BX256" t="s">
        <v>363</v>
      </c>
      <c r="BY256">
        <v>0.4320006964242965</v>
      </c>
      <c r="BZ256">
        <v>0.41223965701103399</v>
      </c>
    </row>
    <row r="257" spans="1:78" x14ac:dyDescent="0.25">
      <c r="A257" s="23" t="s">
        <v>167</v>
      </c>
      <c r="C257" t="s">
        <v>166</v>
      </c>
      <c r="D257" s="15" t="str">
        <f>VLOOKUP(C257,xWalk!C$3:D$55,2)</f>
        <v>GSH</v>
      </c>
      <c r="E257" s="22" t="str">
        <f t="shared" si="24"/>
        <v>'Puntledge Summer'</v>
      </c>
      <c r="F257" s="22" t="str">
        <f t="shared" si="26"/>
        <v>GSH.PPS</v>
      </c>
      <c r="G257" t="s">
        <v>119</v>
      </c>
      <c r="H257" t="s">
        <v>120</v>
      </c>
      <c r="I257" t="s">
        <v>128</v>
      </c>
      <c r="J257">
        <v>1996</v>
      </c>
      <c r="K257">
        <v>1997</v>
      </c>
      <c r="L257" s="8">
        <v>2</v>
      </c>
      <c r="M257" s="8">
        <v>5</v>
      </c>
      <c r="N257" s="8" t="s">
        <v>33</v>
      </c>
      <c r="O257" s="8">
        <v>5</v>
      </c>
      <c r="P257" s="8">
        <v>0</v>
      </c>
      <c r="Q257">
        <v>4.3229499999999999E-3</v>
      </c>
      <c r="R257">
        <v>0.34091090000000002</v>
      </c>
      <c r="S257">
        <v>6.0819999999999997E-5</v>
      </c>
      <c r="T257">
        <v>0.340951</v>
      </c>
      <c r="U257" s="15" t="str">
        <f t="shared" si="27"/>
        <v>GSH1996</v>
      </c>
      <c r="V257">
        <f t="shared" si="28"/>
        <v>0.3809860007261871</v>
      </c>
      <c r="W257">
        <f t="shared" si="29"/>
        <v>0.37023439706297656</v>
      </c>
      <c r="Y257" s="15" t="str">
        <f t="shared" si="30"/>
        <v>GSQ2005</v>
      </c>
      <c r="Z257" s="1" t="s">
        <v>44</v>
      </c>
      <c r="AA257">
        <v>2005</v>
      </c>
      <c r="AB257" t="s">
        <v>33</v>
      </c>
      <c r="AC257">
        <f t="shared" si="25"/>
        <v>0.61533229692965408</v>
      </c>
      <c r="AD257">
        <f t="shared" si="31"/>
        <v>0.57184220753983672</v>
      </c>
      <c r="AE257" s="5">
        <v>4180</v>
      </c>
      <c r="AF257" s="5">
        <v>3815</v>
      </c>
      <c r="AG257" s="5">
        <v>9179</v>
      </c>
      <c r="AH257" s="5">
        <v>12253</v>
      </c>
      <c r="AI257" s="5"/>
      <c r="AJ257" s="5">
        <v>0</v>
      </c>
      <c r="AK257" s="5">
        <v>0</v>
      </c>
      <c r="AL257" s="5">
        <v>1664</v>
      </c>
      <c r="AM257" s="5">
        <v>574</v>
      </c>
      <c r="AN257" s="5"/>
      <c r="AO257" s="5">
        <v>0</v>
      </c>
      <c r="AP257" s="5">
        <v>0</v>
      </c>
      <c r="AQ257" s="5">
        <v>0</v>
      </c>
      <c r="AR257" s="5">
        <v>0</v>
      </c>
      <c r="AS257" s="5"/>
      <c r="AT257" s="5">
        <v>39</v>
      </c>
      <c r="AU257" s="5">
        <v>558</v>
      </c>
      <c r="AV257" s="5">
        <v>7295</v>
      </c>
      <c r="AW257" s="5">
        <v>11903</v>
      </c>
      <c r="AX257" s="5"/>
      <c r="AY257" s="5">
        <v>29427</v>
      </c>
      <c r="AZ257" s="5">
        <v>2238</v>
      </c>
      <c r="BA257" s="5">
        <v>0</v>
      </c>
      <c r="BB257" s="5">
        <v>19795</v>
      </c>
      <c r="BF257" t="s">
        <v>166</v>
      </c>
      <c r="BG257" t="s">
        <v>47</v>
      </c>
      <c r="BH257" t="s">
        <v>482</v>
      </c>
      <c r="BI257" t="s">
        <v>483</v>
      </c>
      <c r="BJ257" t="s">
        <v>119</v>
      </c>
      <c r="BK257" t="s">
        <v>120</v>
      </c>
      <c r="BL257" t="s">
        <v>128</v>
      </c>
      <c r="BM257">
        <v>1998</v>
      </c>
      <c r="BN257">
        <v>1999</v>
      </c>
      <c r="BO257">
        <v>2</v>
      </c>
      <c r="BP257">
        <v>5</v>
      </c>
      <c r="BQ257" t="s">
        <v>33</v>
      </c>
      <c r="BR257">
        <v>5</v>
      </c>
      <c r="BS257">
        <v>0</v>
      </c>
      <c r="BT257">
        <v>1.047755E-2</v>
      </c>
      <c r="BU257">
        <v>0.1223064</v>
      </c>
      <c r="BV257">
        <v>0</v>
      </c>
      <c r="BW257">
        <v>0.1223064</v>
      </c>
      <c r="BX257" t="s">
        <v>364</v>
      </c>
      <c r="BY257">
        <v>0.40573094711441787</v>
      </c>
      <c r="BZ257">
        <v>0.38940277498491854</v>
      </c>
    </row>
    <row r="258" spans="1:78" x14ac:dyDescent="0.25">
      <c r="A258" s="23" t="s">
        <v>167</v>
      </c>
      <c r="C258" t="s">
        <v>166</v>
      </c>
      <c r="D258" s="15" t="str">
        <f>VLOOKUP(C258,xWalk!C$3:D$55,2)</f>
        <v>GSH</v>
      </c>
      <c r="E258" s="22" t="str">
        <f t="shared" si="24"/>
        <v>'Puntledge Summer'</v>
      </c>
      <c r="F258" s="22" t="str">
        <f t="shared" si="26"/>
        <v>GSH.PPS</v>
      </c>
      <c r="G258" t="s">
        <v>119</v>
      </c>
      <c r="H258" t="s">
        <v>120</v>
      </c>
      <c r="I258" t="s">
        <v>128</v>
      </c>
      <c r="J258">
        <v>1997</v>
      </c>
      <c r="K258">
        <v>1998</v>
      </c>
      <c r="L258" s="8">
        <v>2</v>
      </c>
      <c r="M258" s="8">
        <v>5</v>
      </c>
      <c r="N258" s="8" t="s">
        <v>33</v>
      </c>
      <c r="O258" s="8">
        <v>5</v>
      </c>
      <c r="P258" s="8">
        <v>0</v>
      </c>
      <c r="Q258">
        <v>1.8969239999999998E-2</v>
      </c>
      <c r="R258">
        <v>0.2467791</v>
      </c>
      <c r="S258">
        <v>8.5220000000000001E-5</v>
      </c>
      <c r="T258">
        <v>0.24684320000000001</v>
      </c>
      <c r="U258" s="15" t="str">
        <f t="shared" si="27"/>
        <v>GSH1997</v>
      </c>
      <c r="V258">
        <f t="shared" si="28"/>
        <v>0.4320006964242965</v>
      </c>
      <c r="W258">
        <f t="shared" si="29"/>
        <v>0.41223965701103399</v>
      </c>
      <c r="Y258" s="15" t="str">
        <f t="shared" si="30"/>
        <v>GSQ2006</v>
      </c>
      <c r="Z258" s="1" t="s">
        <v>44</v>
      </c>
      <c r="AA258">
        <v>2006</v>
      </c>
      <c r="AB258" t="s">
        <v>33</v>
      </c>
      <c r="AC258">
        <f t="shared" si="25"/>
        <v>0.61195576367440474</v>
      </c>
      <c r="AD258">
        <f t="shared" si="31"/>
        <v>0.58340141476536811</v>
      </c>
      <c r="AE258" s="5">
        <v>2810</v>
      </c>
      <c r="AF258" s="5">
        <v>4500</v>
      </c>
      <c r="AG258" s="5">
        <v>9379</v>
      </c>
      <c r="AH258" s="5">
        <v>12589</v>
      </c>
      <c r="AI258" s="5"/>
      <c r="AJ258" s="5">
        <v>0</v>
      </c>
      <c r="AK258" s="5">
        <v>0</v>
      </c>
      <c r="AL258" s="5">
        <v>640</v>
      </c>
      <c r="AM258" s="5">
        <v>793</v>
      </c>
      <c r="AN258" s="5"/>
      <c r="AO258" s="5">
        <v>0</v>
      </c>
      <c r="AP258" s="5">
        <v>0</v>
      </c>
      <c r="AQ258" s="5">
        <v>0</v>
      </c>
      <c r="AR258" s="5">
        <v>0</v>
      </c>
      <c r="AS258" s="5"/>
      <c r="AT258" s="5">
        <v>39</v>
      </c>
      <c r="AU258" s="5">
        <v>550</v>
      </c>
      <c r="AV258" s="5">
        <v>8111</v>
      </c>
      <c r="AW258" s="5">
        <v>10774</v>
      </c>
      <c r="AX258" s="5"/>
      <c r="AY258" s="5">
        <v>29278</v>
      </c>
      <c r="AZ258" s="5">
        <v>1433</v>
      </c>
      <c r="BA258" s="5">
        <v>0</v>
      </c>
      <c r="BB258" s="5">
        <v>19474</v>
      </c>
      <c r="BF258" t="s">
        <v>166</v>
      </c>
      <c r="BG258" t="s">
        <v>47</v>
      </c>
      <c r="BH258" t="s">
        <v>482</v>
      </c>
      <c r="BI258" t="s">
        <v>483</v>
      </c>
      <c r="BJ258" t="s">
        <v>119</v>
      </c>
      <c r="BK258" t="s">
        <v>120</v>
      </c>
      <c r="BL258" t="s">
        <v>128</v>
      </c>
      <c r="BM258">
        <v>1999</v>
      </c>
      <c r="BN258">
        <v>2000</v>
      </c>
      <c r="BO258">
        <v>2</v>
      </c>
      <c r="BP258">
        <v>5</v>
      </c>
      <c r="BQ258" t="s">
        <v>33</v>
      </c>
      <c r="BR258">
        <v>5</v>
      </c>
      <c r="BS258">
        <v>0</v>
      </c>
      <c r="BT258">
        <v>4.9469099999999997E-3</v>
      </c>
      <c r="BU258">
        <v>0.180925</v>
      </c>
      <c r="BV258">
        <v>4.6999999999999999E-6</v>
      </c>
      <c r="BW258">
        <v>0.1809289</v>
      </c>
      <c r="BX258" t="s">
        <v>365</v>
      </c>
      <c r="BY258">
        <v>0.44407170207719154</v>
      </c>
      <c r="BZ258">
        <v>0.43077157670021349</v>
      </c>
    </row>
    <row r="259" spans="1:78" x14ac:dyDescent="0.25">
      <c r="A259" s="23" t="s">
        <v>167</v>
      </c>
      <c r="C259" t="s">
        <v>166</v>
      </c>
      <c r="D259" s="15" t="str">
        <f>VLOOKUP(C259,xWalk!C$3:D$55,2)</f>
        <v>GSH</v>
      </c>
      <c r="E259" s="22" t="str">
        <f t="shared" si="24"/>
        <v>'Puntledge Summer'</v>
      </c>
      <c r="F259" s="22" t="str">
        <f t="shared" si="26"/>
        <v>GSH.PPS</v>
      </c>
      <c r="G259" t="s">
        <v>119</v>
      </c>
      <c r="H259" t="s">
        <v>120</v>
      </c>
      <c r="I259" t="s">
        <v>128</v>
      </c>
      <c r="J259">
        <v>1998</v>
      </c>
      <c r="K259">
        <v>1999</v>
      </c>
      <c r="L259" s="8">
        <v>2</v>
      </c>
      <c r="M259" s="8">
        <v>5</v>
      </c>
      <c r="N259" s="8" t="s">
        <v>33</v>
      </c>
      <c r="O259" s="8">
        <v>5</v>
      </c>
      <c r="P259" s="8">
        <v>0</v>
      </c>
      <c r="Q259">
        <v>1.047755E-2</v>
      </c>
      <c r="R259">
        <v>0.1223064</v>
      </c>
      <c r="S259">
        <v>0</v>
      </c>
      <c r="T259">
        <v>0.1223064</v>
      </c>
      <c r="U259" s="15" t="str">
        <f t="shared" si="27"/>
        <v>GSH1998</v>
      </c>
      <c r="V259">
        <f t="shared" si="28"/>
        <v>0.40573094711441787</v>
      </c>
      <c r="W259">
        <f t="shared" si="29"/>
        <v>0.38940277498491854</v>
      </c>
      <c r="Y259" s="15" t="str">
        <f t="shared" si="30"/>
        <v>GSQ2007</v>
      </c>
      <c r="Z259" s="1" t="s">
        <v>44</v>
      </c>
      <c r="AA259">
        <v>2007</v>
      </c>
      <c r="AB259" t="s">
        <v>33</v>
      </c>
      <c r="AC259">
        <f t="shared" si="25"/>
        <v>0.57917562458299354</v>
      </c>
      <c r="AD259">
        <f t="shared" si="31"/>
        <v>0.55200533768255611</v>
      </c>
      <c r="AE259" s="5">
        <v>3347</v>
      </c>
      <c r="AF259" s="5">
        <v>4759</v>
      </c>
      <c r="AG259" s="5">
        <v>10003</v>
      </c>
      <c r="AH259" s="5">
        <v>11675</v>
      </c>
      <c r="AI259" s="5"/>
      <c r="AJ259" s="5">
        <v>0</v>
      </c>
      <c r="AK259" s="5">
        <v>0</v>
      </c>
      <c r="AL259" s="5">
        <v>1105</v>
      </c>
      <c r="AM259" s="5">
        <v>361</v>
      </c>
      <c r="AN259" s="5"/>
      <c r="AO259" s="5">
        <v>0</v>
      </c>
      <c r="AP259" s="5">
        <v>0</v>
      </c>
      <c r="AQ259" s="5">
        <v>0</v>
      </c>
      <c r="AR259" s="5">
        <v>0</v>
      </c>
      <c r="AS259" s="5"/>
      <c r="AT259" s="5">
        <v>42</v>
      </c>
      <c r="AU259" s="5">
        <v>588</v>
      </c>
      <c r="AV259" s="5">
        <v>8260</v>
      </c>
      <c r="AW259" s="5">
        <v>13816</v>
      </c>
      <c r="AX259" s="5"/>
      <c r="AY259" s="5">
        <v>29784</v>
      </c>
      <c r="AZ259" s="5">
        <v>1466</v>
      </c>
      <c r="BA259" s="5">
        <v>0</v>
      </c>
      <c r="BB259" s="5">
        <v>22706</v>
      </c>
      <c r="BF259" t="s">
        <v>166</v>
      </c>
      <c r="BG259" t="s">
        <v>47</v>
      </c>
      <c r="BH259" t="s">
        <v>482</v>
      </c>
      <c r="BI259" t="s">
        <v>483</v>
      </c>
      <c r="BJ259" t="s">
        <v>119</v>
      </c>
      <c r="BK259" t="s">
        <v>120</v>
      </c>
      <c r="BL259" t="s">
        <v>128</v>
      </c>
      <c r="BM259">
        <v>2000</v>
      </c>
      <c r="BN259">
        <v>2001</v>
      </c>
      <c r="BO259">
        <v>2</v>
      </c>
      <c r="BP259">
        <v>5</v>
      </c>
      <c r="BQ259" t="s">
        <v>33</v>
      </c>
      <c r="BR259">
        <v>5</v>
      </c>
      <c r="BS259">
        <v>0</v>
      </c>
      <c r="BT259">
        <v>6.2933099999999999E-3</v>
      </c>
      <c r="BU259">
        <v>0.3248646</v>
      </c>
      <c r="BV259">
        <v>9.7699999999999996E-6</v>
      </c>
      <c r="BW259">
        <v>0.32487120000000003</v>
      </c>
      <c r="BX259" t="s">
        <v>366</v>
      </c>
      <c r="BY259">
        <v>0.44537873044317322</v>
      </c>
      <c r="BZ259">
        <v>0.42938865531738923</v>
      </c>
    </row>
    <row r="260" spans="1:78" x14ac:dyDescent="0.25">
      <c r="A260" s="23" t="s">
        <v>167</v>
      </c>
      <c r="C260" t="s">
        <v>166</v>
      </c>
      <c r="D260" s="15" t="str">
        <f>VLOOKUP(C260,xWalk!C$3:D$55,2)</f>
        <v>GSH</v>
      </c>
      <c r="E260" s="22" t="str">
        <f t="shared" ref="E260:E323" si="32">"'"&amp;A260&amp;"'"</f>
        <v>'Puntledge Summer'</v>
      </c>
      <c r="F260" s="22" t="str">
        <f t="shared" si="26"/>
        <v>GSH.PPS</v>
      </c>
      <c r="G260" t="s">
        <v>119</v>
      </c>
      <c r="H260" t="s">
        <v>120</v>
      </c>
      <c r="I260" t="s">
        <v>128</v>
      </c>
      <c r="J260">
        <v>1999</v>
      </c>
      <c r="K260">
        <v>2000</v>
      </c>
      <c r="L260" s="8">
        <v>2</v>
      </c>
      <c r="M260" s="8">
        <v>5</v>
      </c>
      <c r="N260" s="8" t="s">
        <v>33</v>
      </c>
      <c r="O260" s="8">
        <v>5</v>
      </c>
      <c r="P260" s="8">
        <v>0</v>
      </c>
      <c r="Q260">
        <v>4.9469099999999997E-3</v>
      </c>
      <c r="R260">
        <v>0.180925</v>
      </c>
      <c r="S260">
        <v>4.6999999999999999E-6</v>
      </c>
      <c r="T260">
        <v>0.1809289</v>
      </c>
      <c r="U260" s="15" t="str">
        <f t="shared" si="27"/>
        <v>GSH1999</v>
      </c>
      <c r="V260">
        <f t="shared" si="28"/>
        <v>0.44407170207719154</v>
      </c>
      <c r="W260">
        <f t="shared" si="29"/>
        <v>0.43077157670021349</v>
      </c>
      <c r="Y260" s="15" t="str">
        <f t="shared" si="30"/>
        <v>GSQ2008</v>
      </c>
      <c r="Z260" s="1" t="s">
        <v>44</v>
      </c>
      <c r="AA260">
        <v>2008</v>
      </c>
      <c r="AB260" t="s">
        <v>34</v>
      </c>
      <c r="AC260" t="str">
        <f t="shared" ref="AC260:AC323" si="33">IF(AB260="Y",SUM(AE260:AS260)/SUM(AE260:AX260),"NA")</f>
        <v>NA</v>
      </c>
      <c r="AD260" t="str">
        <f t="shared" si="31"/>
        <v>NA</v>
      </c>
      <c r="AE260" s="5">
        <v>3583</v>
      </c>
      <c r="AF260" s="5">
        <v>5425</v>
      </c>
      <c r="AG260" s="5">
        <v>9450</v>
      </c>
      <c r="AH260" s="5"/>
      <c r="AI260" s="5"/>
      <c r="AJ260" s="5">
        <v>0</v>
      </c>
      <c r="AK260" s="5">
        <v>0</v>
      </c>
      <c r="AL260" s="5">
        <v>662</v>
      </c>
      <c r="AM260" s="5"/>
      <c r="AN260" s="5"/>
      <c r="AO260" s="5">
        <v>0</v>
      </c>
      <c r="AP260" s="5">
        <v>0</v>
      </c>
      <c r="AQ260" s="5">
        <v>0</v>
      </c>
      <c r="AR260" s="5"/>
      <c r="AS260" s="5"/>
      <c r="AT260" s="5">
        <v>43</v>
      </c>
      <c r="AU260" s="5">
        <v>595</v>
      </c>
      <c r="AV260" s="5">
        <v>8987</v>
      </c>
      <c r="AW260" s="5"/>
      <c r="AX260" s="5"/>
      <c r="AY260" s="5">
        <v>18458</v>
      </c>
      <c r="AZ260" s="5">
        <v>662</v>
      </c>
      <c r="BA260" s="5">
        <v>0</v>
      </c>
      <c r="BB260" s="5">
        <v>9625</v>
      </c>
      <c r="BF260" t="s">
        <v>166</v>
      </c>
      <c r="BG260" t="s">
        <v>47</v>
      </c>
      <c r="BH260" t="s">
        <v>482</v>
      </c>
      <c r="BI260" t="s">
        <v>483</v>
      </c>
      <c r="BJ260" t="s">
        <v>119</v>
      </c>
      <c r="BK260" t="s">
        <v>120</v>
      </c>
      <c r="BL260" t="s">
        <v>128</v>
      </c>
      <c r="BM260">
        <v>2001</v>
      </c>
      <c r="BN260">
        <v>2002</v>
      </c>
      <c r="BO260">
        <v>2</v>
      </c>
      <c r="BP260">
        <v>5</v>
      </c>
      <c r="BQ260" t="s">
        <v>33</v>
      </c>
      <c r="BR260">
        <v>5</v>
      </c>
      <c r="BS260">
        <v>0</v>
      </c>
      <c r="BT260">
        <v>5.6307600000000003E-3</v>
      </c>
      <c r="BU260">
        <v>0.38849410000000001</v>
      </c>
      <c r="BV260">
        <v>0</v>
      </c>
      <c r="BW260">
        <v>0.38849410000000001</v>
      </c>
      <c r="BX260" t="s">
        <v>367</v>
      </c>
      <c r="BY260">
        <v>0.50815415532910069</v>
      </c>
      <c r="BZ260">
        <v>0.49467356702057658</v>
      </c>
    </row>
    <row r="261" spans="1:78" x14ac:dyDescent="0.25">
      <c r="A261" s="23" t="s">
        <v>167</v>
      </c>
      <c r="C261" t="s">
        <v>166</v>
      </c>
      <c r="D261" s="15" t="str">
        <f>VLOOKUP(C261,xWalk!C$3:D$55,2)</f>
        <v>GSH</v>
      </c>
      <c r="E261" s="22" t="str">
        <f t="shared" si="32"/>
        <v>'Puntledge Summer'</v>
      </c>
      <c r="F261" s="22" t="str">
        <f t="shared" ref="F261:F324" si="34">D261&amp;"."&amp;C261</f>
        <v>GSH.PPS</v>
      </c>
      <c r="G261" t="s">
        <v>119</v>
      </c>
      <c r="H261" t="s">
        <v>120</v>
      </c>
      <c r="I261" t="s">
        <v>128</v>
      </c>
      <c r="J261">
        <v>2000</v>
      </c>
      <c r="K261">
        <v>2001</v>
      </c>
      <c r="L261" s="8">
        <v>2</v>
      </c>
      <c r="M261" s="8">
        <v>5</v>
      </c>
      <c r="N261" s="8" t="s">
        <v>33</v>
      </c>
      <c r="O261" s="8">
        <v>5</v>
      </c>
      <c r="P261" s="8">
        <v>0</v>
      </c>
      <c r="Q261">
        <v>6.2933099999999999E-3</v>
      </c>
      <c r="R261">
        <v>0.3248646</v>
      </c>
      <c r="S261">
        <v>9.7699999999999996E-6</v>
      </c>
      <c r="T261">
        <v>0.32487120000000003</v>
      </c>
      <c r="U261" s="15" t="str">
        <f t="shared" ref="U261:U324" si="35">D261&amp;J261</f>
        <v>GSH2000</v>
      </c>
      <c r="V261">
        <f t="shared" ref="V261:V324" si="36">IFERROR(VLOOKUP(U261,Y$4:AC$1113,5,FALSE),"NA")</f>
        <v>0.44537873044317322</v>
      </c>
      <c r="W261">
        <f t="shared" ref="W261:W324" si="37">IFERROR(VLOOKUP(U261,Y$4:AD$1113,6,FALSE),"NA")</f>
        <v>0.42938865531738923</v>
      </c>
      <c r="Y261" s="15" t="str">
        <f t="shared" ref="Y261:Y324" si="38">Z261&amp;AA261</f>
        <v>GSQ2009</v>
      </c>
      <c r="Z261" s="1" t="s">
        <v>44</v>
      </c>
      <c r="AA261">
        <v>2009</v>
      </c>
      <c r="AB261" t="s">
        <v>34</v>
      </c>
      <c r="AC261" t="str">
        <f t="shared" si="33"/>
        <v>NA</v>
      </c>
      <c r="AD261" t="str">
        <f t="shared" ref="AD261:AD324" si="39">IF(AB261="Y",SUM(AE261:AI261)/SUM(AE261:AX261),"NA")</f>
        <v>NA</v>
      </c>
      <c r="AE261" s="5">
        <v>8632</v>
      </c>
      <c r="AF261" s="5">
        <v>8635</v>
      </c>
      <c r="AG261" s="5"/>
      <c r="AH261" s="5"/>
      <c r="AI261" s="5"/>
      <c r="AJ261" s="5">
        <v>0</v>
      </c>
      <c r="AK261" s="5">
        <v>0</v>
      </c>
      <c r="AL261" s="5"/>
      <c r="AM261" s="5"/>
      <c r="AN261" s="5"/>
      <c r="AO261" s="5">
        <v>0</v>
      </c>
      <c r="AP261" s="5">
        <v>0</v>
      </c>
      <c r="AQ261" s="5"/>
      <c r="AR261" s="5"/>
      <c r="AS261" s="5"/>
      <c r="AT261" s="5">
        <v>83</v>
      </c>
      <c r="AU261" s="5">
        <v>1167</v>
      </c>
      <c r="AV261" s="5"/>
      <c r="AW261" s="5"/>
      <c r="AX261" s="5"/>
      <c r="AY261" s="5">
        <v>17267</v>
      </c>
      <c r="AZ261" s="5">
        <v>0</v>
      </c>
      <c r="BA261" s="5">
        <v>0</v>
      </c>
      <c r="BB261" s="5">
        <v>1250</v>
      </c>
      <c r="BF261" t="s">
        <v>166</v>
      </c>
      <c r="BG261" t="s">
        <v>47</v>
      </c>
      <c r="BH261" t="s">
        <v>482</v>
      </c>
      <c r="BI261" t="s">
        <v>483</v>
      </c>
      <c r="BJ261" t="s">
        <v>119</v>
      </c>
      <c r="BK261" t="s">
        <v>120</v>
      </c>
      <c r="BL261" t="s">
        <v>128</v>
      </c>
      <c r="BM261">
        <v>2002</v>
      </c>
      <c r="BN261">
        <v>2003</v>
      </c>
      <c r="BO261">
        <v>2</v>
      </c>
      <c r="BP261">
        <v>5</v>
      </c>
      <c r="BQ261" t="s">
        <v>33</v>
      </c>
      <c r="BR261">
        <v>5</v>
      </c>
      <c r="BS261">
        <v>0</v>
      </c>
      <c r="BT261">
        <v>9.1639400000000006E-3</v>
      </c>
      <c r="BU261">
        <v>0.29760320000000001</v>
      </c>
      <c r="BV261">
        <v>8.5879999999999998E-5</v>
      </c>
      <c r="BW261">
        <v>0.29766350000000003</v>
      </c>
      <c r="BX261" t="s">
        <v>368</v>
      </c>
      <c r="BY261">
        <v>0.41156478313141587</v>
      </c>
      <c r="BZ261">
        <v>0.39459446961990197</v>
      </c>
    </row>
    <row r="262" spans="1:78" x14ac:dyDescent="0.25">
      <c r="A262" s="23" t="s">
        <v>167</v>
      </c>
      <c r="C262" t="s">
        <v>166</v>
      </c>
      <c r="D262" s="15" t="str">
        <f>VLOOKUP(C262,xWalk!C$3:D$55,2)</f>
        <v>GSH</v>
      </c>
      <c r="E262" s="22" t="str">
        <f t="shared" si="32"/>
        <v>'Puntledge Summer'</v>
      </c>
      <c r="F262" s="22" t="str">
        <f t="shared" si="34"/>
        <v>GSH.PPS</v>
      </c>
      <c r="G262" t="s">
        <v>119</v>
      </c>
      <c r="H262" t="s">
        <v>120</v>
      </c>
      <c r="I262" t="s">
        <v>128</v>
      </c>
      <c r="J262">
        <v>2001</v>
      </c>
      <c r="K262">
        <v>2002</v>
      </c>
      <c r="L262" s="8">
        <v>2</v>
      </c>
      <c r="M262" s="8">
        <v>5</v>
      </c>
      <c r="N262" s="8" t="s">
        <v>33</v>
      </c>
      <c r="O262" s="8">
        <v>5</v>
      </c>
      <c r="P262" s="8">
        <v>0</v>
      </c>
      <c r="Q262">
        <v>5.6307600000000003E-3</v>
      </c>
      <c r="R262">
        <v>0.38849410000000001</v>
      </c>
      <c r="S262">
        <v>0</v>
      </c>
      <c r="T262">
        <v>0.38849410000000001</v>
      </c>
      <c r="U262" s="15" t="str">
        <f t="shared" si="35"/>
        <v>GSH2001</v>
      </c>
      <c r="V262">
        <f t="shared" si="36"/>
        <v>0.50815415532910069</v>
      </c>
      <c r="W262">
        <f t="shared" si="37"/>
        <v>0.49467356702057658</v>
      </c>
      <c r="Y262" s="15" t="str">
        <f t="shared" si="38"/>
        <v>GSQ2010</v>
      </c>
      <c r="Z262" s="14" t="s">
        <v>44</v>
      </c>
      <c r="AA262">
        <v>2010</v>
      </c>
      <c r="AB262" t="s">
        <v>34</v>
      </c>
      <c r="AC262" t="str">
        <f t="shared" si="33"/>
        <v>NA</v>
      </c>
      <c r="AD262" t="str">
        <f t="shared" si="39"/>
        <v>NA</v>
      </c>
      <c r="AE262" s="5">
        <v>6311</v>
      </c>
      <c r="AF262" s="5"/>
      <c r="AG262" s="5"/>
      <c r="AH262" s="5"/>
      <c r="AI262" s="5"/>
      <c r="AJ262" s="5">
        <v>0</v>
      </c>
      <c r="AK262" s="5"/>
      <c r="AL262" s="5"/>
      <c r="AM262" s="5"/>
      <c r="AN262" s="5"/>
      <c r="AO262" s="5">
        <v>0</v>
      </c>
      <c r="AP262" s="5"/>
      <c r="AQ262" s="5"/>
      <c r="AR262" s="5"/>
      <c r="AS262" s="5"/>
      <c r="AT262" s="5">
        <v>87</v>
      </c>
      <c r="AU262" s="5"/>
      <c r="AV262" s="5"/>
      <c r="AW262" s="5"/>
      <c r="AX262" s="5"/>
      <c r="AY262" s="5">
        <v>6311</v>
      </c>
      <c r="AZ262" s="5">
        <v>0</v>
      </c>
      <c r="BA262" s="5">
        <v>0</v>
      </c>
      <c r="BB262" s="5">
        <v>87</v>
      </c>
      <c r="BF262" t="s">
        <v>166</v>
      </c>
      <c r="BG262" t="s">
        <v>47</v>
      </c>
      <c r="BH262" t="s">
        <v>482</v>
      </c>
      <c r="BI262" t="s">
        <v>483</v>
      </c>
      <c r="BJ262" t="s">
        <v>119</v>
      </c>
      <c r="BK262" t="s">
        <v>120</v>
      </c>
      <c r="BL262" t="s">
        <v>128</v>
      </c>
      <c r="BM262">
        <v>2003</v>
      </c>
      <c r="BN262">
        <v>2004</v>
      </c>
      <c r="BO262">
        <v>2</v>
      </c>
      <c r="BP262">
        <v>5</v>
      </c>
      <c r="BQ262" t="s">
        <v>33</v>
      </c>
      <c r="BR262">
        <v>5</v>
      </c>
      <c r="BS262">
        <v>0</v>
      </c>
      <c r="BT262">
        <v>8.6959399999999992E-3</v>
      </c>
      <c r="BU262">
        <v>0.44183319999999998</v>
      </c>
      <c r="BV262">
        <v>0.10029680000000001</v>
      </c>
      <c r="BW262">
        <v>0.49781550000000002</v>
      </c>
      <c r="BX262" t="s">
        <v>369</v>
      </c>
      <c r="BY262">
        <v>0.44893174513140482</v>
      </c>
      <c r="BZ262">
        <v>0.43297409718283231</v>
      </c>
    </row>
    <row r="263" spans="1:78" x14ac:dyDescent="0.25">
      <c r="A263" s="23" t="s">
        <v>167</v>
      </c>
      <c r="C263" t="s">
        <v>166</v>
      </c>
      <c r="D263" s="15" t="str">
        <f>VLOOKUP(C263,xWalk!C$3:D$55,2)</f>
        <v>GSH</v>
      </c>
      <c r="E263" s="22" t="str">
        <f t="shared" si="32"/>
        <v>'Puntledge Summer'</v>
      </c>
      <c r="F263" s="22" t="str">
        <f t="shared" si="34"/>
        <v>GSH.PPS</v>
      </c>
      <c r="G263" t="s">
        <v>119</v>
      </c>
      <c r="H263" t="s">
        <v>120</v>
      </c>
      <c r="I263" t="s">
        <v>128</v>
      </c>
      <c r="J263">
        <v>2002</v>
      </c>
      <c r="K263">
        <v>2003</v>
      </c>
      <c r="L263" s="8">
        <v>2</v>
      </c>
      <c r="M263" s="8">
        <v>5</v>
      </c>
      <c r="N263" s="8" t="s">
        <v>33</v>
      </c>
      <c r="O263" s="8">
        <v>5</v>
      </c>
      <c r="P263" s="8">
        <v>0</v>
      </c>
      <c r="Q263">
        <v>9.1639400000000006E-3</v>
      </c>
      <c r="R263">
        <v>0.29760320000000001</v>
      </c>
      <c r="S263">
        <v>8.5879999999999998E-5</v>
      </c>
      <c r="T263">
        <v>0.29766350000000003</v>
      </c>
      <c r="U263" s="15" t="str">
        <f t="shared" si="35"/>
        <v>GSH2002</v>
      </c>
      <c r="V263">
        <f t="shared" si="36"/>
        <v>0.41156478313141587</v>
      </c>
      <c r="W263">
        <f t="shared" si="37"/>
        <v>0.39459446961990197</v>
      </c>
      <c r="Y263" s="15" t="str">
        <f t="shared" si="38"/>
        <v>GST1974</v>
      </c>
      <c r="Z263" s="1" t="s">
        <v>46</v>
      </c>
      <c r="AA263">
        <v>1974</v>
      </c>
      <c r="AB263" t="s">
        <v>34</v>
      </c>
      <c r="AC263" t="str">
        <f t="shared" si="33"/>
        <v>NA</v>
      </c>
      <c r="AD263" t="str">
        <f t="shared" si="39"/>
        <v>NA</v>
      </c>
      <c r="AE263" s="5"/>
      <c r="AF263" s="5"/>
      <c r="AG263" s="5"/>
      <c r="AH263" s="5">
        <v>196</v>
      </c>
      <c r="AI263" s="5"/>
      <c r="AJ263" s="5"/>
      <c r="AK263" s="5"/>
      <c r="AL263" s="5"/>
      <c r="AM263" s="5">
        <v>50</v>
      </c>
      <c r="AN263" s="5"/>
      <c r="AO263" s="5"/>
      <c r="AP263" s="5"/>
      <c r="AQ263" s="5"/>
      <c r="AR263" s="5">
        <v>0</v>
      </c>
      <c r="AS263" s="5"/>
      <c r="AT263" s="5"/>
      <c r="AU263" s="5"/>
      <c r="AV263" s="5"/>
      <c r="AW263" s="5">
        <v>102</v>
      </c>
      <c r="AX263" s="5"/>
      <c r="AY263" s="5">
        <v>196</v>
      </c>
      <c r="AZ263" s="5">
        <v>50</v>
      </c>
      <c r="BA263" s="5">
        <v>0</v>
      </c>
      <c r="BB263" s="5">
        <v>102</v>
      </c>
      <c r="BF263" t="s">
        <v>166</v>
      </c>
      <c r="BG263" t="s">
        <v>47</v>
      </c>
      <c r="BH263" t="s">
        <v>482</v>
      </c>
      <c r="BI263" t="s">
        <v>483</v>
      </c>
      <c r="BJ263" t="s">
        <v>119</v>
      </c>
      <c r="BK263" t="s">
        <v>120</v>
      </c>
      <c r="BL263" t="s">
        <v>128</v>
      </c>
      <c r="BM263">
        <v>2004</v>
      </c>
      <c r="BN263">
        <v>2005</v>
      </c>
      <c r="BO263">
        <v>2</v>
      </c>
      <c r="BP263">
        <v>5</v>
      </c>
      <c r="BQ263" t="s">
        <v>33</v>
      </c>
      <c r="BR263">
        <v>5</v>
      </c>
      <c r="BS263">
        <v>0</v>
      </c>
      <c r="BT263">
        <v>2.6897000000000002E-3</v>
      </c>
      <c r="BU263">
        <v>0.1453006</v>
      </c>
      <c r="BV263">
        <v>1.24E-5</v>
      </c>
      <c r="BW263">
        <v>0.1453112</v>
      </c>
      <c r="BX263" t="s">
        <v>370</v>
      </c>
      <c r="BY263">
        <v>0.41081229418221732</v>
      </c>
      <c r="BZ263">
        <v>0.40381448957189903</v>
      </c>
    </row>
    <row r="264" spans="1:78" x14ac:dyDescent="0.25">
      <c r="A264" s="23" t="s">
        <v>167</v>
      </c>
      <c r="C264" t="s">
        <v>166</v>
      </c>
      <c r="D264" s="15" t="str">
        <f>VLOOKUP(C264,xWalk!C$3:D$55,2)</f>
        <v>GSH</v>
      </c>
      <c r="E264" s="22" t="str">
        <f t="shared" si="32"/>
        <v>'Puntledge Summer'</v>
      </c>
      <c r="F264" s="22" t="str">
        <f t="shared" si="34"/>
        <v>GSH.PPS</v>
      </c>
      <c r="G264" t="s">
        <v>119</v>
      </c>
      <c r="H264" t="s">
        <v>120</v>
      </c>
      <c r="I264" t="s">
        <v>128</v>
      </c>
      <c r="J264">
        <v>2003</v>
      </c>
      <c r="K264">
        <v>2004</v>
      </c>
      <c r="L264" s="8">
        <v>2</v>
      </c>
      <c r="M264" s="8">
        <v>5</v>
      </c>
      <c r="N264" s="8" t="s">
        <v>33</v>
      </c>
      <c r="O264" s="8">
        <v>5</v>
      </c>
      <c r="P264" s="8">
        <v>0</v>
      </c>
      <c r="Q264">
        <v>8.6959399999999992E-3</v>
      </c>
      <c r="R264">
        <v>0.44183319999999998</v>
      </c>
      <c r="S264">
        <v>0.10029680000000001</v>
      </c>
      <c r="T264">
        <v>0.49781550000000002</v>
      </c>
      <c r="U264" s="15" t="str">
        <f t="shared" si="35"/>
        <v>GSH2003</v>
      </c>
      <c r="V264">
        <f t="shared" si="36"/>
        <v>0.44893174513140482</v>
      </c>
      <c r="W264">
        <f t="shared" si="37"/>
        <v>0.43297409718283231</v>
      </c>
      <c r="Y264" s="15" t="str">
        <f t="shared" si="38"/>
        <v>GST1975</v>
      </c>
      <c r="Z264" s="1" t="s">
        <v>46</v>
      </c>
      <c r="AA264">
        <v>1975</v>
      </c>
      <c r="AB264" t="s">
        <v>34</v>
      </c>
      <c r="AC264" t="str">
        <f t="shared" si="33"/>
        <v>NA</v>
      </c>
      <c r="AD264" t="str">
        <f t="shared" si="39"/>
        <v>NA</v>
      </c>
      <c r="AE264" s="5"/>
      <c r="AF264" s="5"/>
      <c r="AG264" s="5">
        <v>5959</v>
      </c>
      <c r="AH264" s="5">
        <v>203</v>
      </c>
      <c r="AI264" s="5"/>
      <c r="AJ264" s="5"/>
      <c r="AK264" s="5"/>
      <c r="AL264" s="5">
        <v>1284</v>
      </c>
      <c r="AM264" s="5">
        <v>52</v>
      </c>
      <c r="AN264" s="5"/>
      <c r="AO264" s="5"/>
      <c r="AP264" s="5"/>
      <c r="AQ264" s="5">
        <v>0</v>
      </c>
      <c r="AR264" s="5">
        <v>0</v>
      </c>
      <c r="AS264" s="5"/>
      <c r="AT264" s="5"/>
      <c r="AU264" s="5"/>
      <c r="AV264" s="5">
        <v>3403</v>
      </c>
      <c r="AW264" s="5">
        <v>106</v>
      </c>
      <c r="AX264" s="5"/>
      <c r="AY264" s="5">
        <v>6162</v>
      </c>
      <c r="AZ264" s="5">
        <v>1336</v>
      </c>
      <c r="BA264" s="5">
        <v>0</v>
      </c>
      <c r="BB264" s="5">
        <v>3509</v>
      </c>
      <c r="BF264" t="s">
        <v>166</v>
      </c>
      <c r="BG264" t="s">
        <v>47</v>
      </c>
      <c r="BH264" t="s">
        <v>482</v>
      </c>
      <c r="BI264" t="s">
        <v>483</v>
      </c>
      <c r="BJ264" t="s">
        <v>119</v>
      </c>
      <c r="BK264" t="s">
        <v>120</v>
      </c>
      <c r="BL264" t="s">
        <v>128</v>
      </c>
      <c r="BM264">
        <v>2005</v>
      </c>
      <c r="BN264">
        <v>2006</v>
      </c>
      <c r="BO264">
        <v>2</v>
      </c>
      <c r="BP264">
        <v>5</v>
      </c>
      <c r="BQ264" t="s">
        <v>33</v>
      </c>
      <c r="BR264">
        <v>5</v>
      </c>
      <c r="BS264">
        <v>0</v>
      </c>
      <c r="BT264">
        <v>6.3262500000000003E-3</v>
      </c>
      <c r="BU264">
        <v>0.34946129999999997</v>
      </c>
      <c r="BV264">
        <v>7.4329000000000001E-3</v>
      </c>
      <c r="BW264">
        <v>0.35429670000000002</v>
      </c>
      <c r="BX264" t="s">
        <v>371</v>
      </c>
      <c r="BY264">
        <v>0.39849981625991654</v>
      </c>
      <c r="BZ264">
        <v>0.37547826462895312</v>
      </c>
    </row>
    <row r="265" spans="1:78" x14ac:dyDescent="0.25">
      <c r="A265" s="23" t="s">
        <v>167</v>
      </c>
      <c r="C265" t="s">
        <v>166</v>
      </c>
      <c r="D265" s="15" t="str">
        <f>VLOOKUP(C265,xWalk!C$3:D$55,2)</f>
        <v>GSH</v>
      </c>
      <c r="E265" s="22" t="str">
        <f t="shared" si="32"/>
        <v>'Puntledge Summer'</v>
      </c>
      <c r="F265" s="22" t="str">
        <f t="shared" si="34"/>
        <v>GSH.PPS</v>
      </c>
      <c r="G265" t="s">
        <v>119</v>
      </c>
      <c r="H265" t="s">
        <v>120</v>
      </c>
      <c r="I265" t="s">
        <v>128</v>
      </c>
      <c r="J265">
        <v>2004</v>
      </c>
      <c r="K265">
        <v>2005</v>
      </c>
      <c r="L265" s="8">
        <v>2</v>
      </c>
      <c r="M265" s="8">
        <v>5</v>
      </c>
      <c r="N265" s="8" t="s">
        <v>33</v>
      </c>
      <c r="O265" s="8">
        <v>5</v>
      </c>
      <c r="P265" s="8">
        <v>0</v>
      </c>
      <c r="Q265">
        <v>2.6897000000000002E-3</v>
      </c>
      <c r="R265">
        <v>0.1453006</v>
      </c>
      <c r="S265">
        <v>1.24E-5</v>
      </c>
      <c r="T265">
        <v>0.1453112</v>
      </c>
      <c r="U265" s="15" t="str">
        <f t="shared" si="35"/>
        <v>GSH2004</v>
      </c>
      <c r="V265">
        <f t="shared" si="36"/>
        <v>0.41081229418221732</v>
      </c>
      <c r="W265">
        <f t="shared" si="37"/>
        <v>0.40381448957189903</v>
      </c>
      <c r="Y265" s="15" t="str">
        <f t="shared" si="38"/>
        <v>GST1976</v>
      </c>
      <c r="Z265" s="1" t="s">
        <v>46</v>
      </c>
      <c r="AA265">
        <v>1976</v>
      </c>
      <c r="AB265" t="s">
        <v>34</v>
      </c>
      <c r="AC265" t="str">
        <f t="shared" si="33"/>
        <v>NA</v>
      </c>
      <c r="AD265" t="str">
        <f t="shared" si="39"/>
        <v>NA</v>
      </c>
      <c r="AE265" s="5"/>
      <c r="AF265" s="5">
        <v>91600</v>
      </c>
      <c r="AG265" s="5">
        <v>10730</v>
      </c>
      <c r="AH265" s="5">
        <v>368</v>
      </c>
      <c r="AI265" s="5"/>
      <c r="AJ265" s="5"/>
      <c r="AK265" s="5">
        <v>0</v>
      </c>
      <c r="AL265" s="5">
        <v>2318</v>
      </c>
      <c r="AM265" s="5">
        <v>94</v>
      </c>
      <c r="AN265" s="5"/>
      <c r="AO265" s="5"/>
      <c r="AP265" s="5">
        <v>0</v>
      </c>
      <c r="AQ265" s="5">
        <v>0</v>
      </c>
      <c r="AR265" s="5">
        <v>0</v>
      </c>
      <c r="AS265" s="5"/>
      <c r="AT265" s="5"/>
      <c r="AU265" s="5">
        <v>7263</v>
      </c>
      <c r="AV265" s="5">
        <v>6141</v>
      </c>
      <c r="AW265" s="5">
        <v>191</v>
      </c>
      <c r="AX265" s="5"/>
      <c r="AY265" s="5">
        <v>102698</v>
      </c>
      <c r="AZ265" s="5">
        <v>2412</v>
      </c>
      <c r="BA265" s="5">
        <v>0</v>
      </c>
      <c r="BB265" s="5">
        <v>13595</v>
      </c>
      <c r="BF265" t="s">
        <v>166</v>
      </c>
      <c r="BG265" t="s">
        <v>47</v>
      </c>
      <c r="BH265" t="s">
        <v>482</v>
      </c>
      <c r="BI265" t="s">
        <v>483</v>
      </c>
      <c r="BJ265" t="s">
        <v>119</v>
      </c>
      <c r="BK265" t="s">
        <v>120</v>
      </c>
      <c r="BL265" t="s">
        <v>128</v>
      </c>
      <c r="BM265">
        <v>2006</v>
      </c>
      <c r="BN265">
        <v>2007</v>
      </c>
      <c r="BO265">
        <v>2</v>
      </c>
      <c r="BP265">
        <v>5</v>
      </c>
      <c r="BQ265" t="s">
        <v>33</v>
      </c>
      <c r="BR265">
        <v>5</v>
      </c>
      <c r="BS265">
        <v>0</v>
      </c>
      <c r="BT265">
        <v>5.1357599999999996E-3</v>
      </c>
      <c r="BU265">
        <v>0.30826900000000002</v>
      </c>
      <c r="BV265">
        <v>8.6594099999999993E-3</v>
      </c>
      <c r="BW265">
        <v>0.31425900000000001</v>
      </c>
      <c r="BX265" t="s">
        <v>372</v>
      </c>
      <c r="BY265">
        <v>0.40874700129175123</v>
      </c>
      <c r="BZ265">
        <v>0.39613704865596361</v>
      </c>
    </row>
    <row r="266" spans="1:78" x14ac:dyDescent="0.25">
      <c r="A266" s="23" t="s">
        <v>167</v>
      </c>
      <c r="C266" t="s">
        <v>166</v>
      </c>
      <c r="D266" s="15" t="str">
        <f>VLOOKUP(C266,xWalk!C$3:D$55,2)</f>
        <v>GSH</v>
      </c>
      <c r="E266" s="22" t="str">
        <f t="shared" si="32"/>
        <v>'Puntledge Summer'</v>
      </c>
      <c r="F266" s="22" t="str">
        <f t="shared" si="34"/>
        <v>GSH.PPS</v>
      </c>
      <c r="G266" t="s">
        <v>119</v>
      </c>
      <c r="H266" t="s">
        <v>120</v>
      </c>
      <c r="I266" t="s">
        <v>128</v>
      </c>
      <c r="J266">
        <v>2005</v>
      </c>
      <c r="K266">
        <v>2006</v>
      </c>
      <c r="L266" s="8">
        <v>2</v>
      </c>
      <c r="M266" s="8">
        <v>5</v>
      </c>
      <c r="N266" s="8" t="s">
        <v>33</v>
      </c>
      <c r="O266" s="8">
        <v>5</v>
      </c>
      <c r="P266" s="8">
        <v>0</v>
      </c>
      <c r="Q266">
        <v>6.3262500000000003E-3</v>
      </c>
      <c r="R266">
        <v>0.34946129999999997</v>
      </c>
      <c r="S266">
        <v>7.4329000000000001E-3</v>
      </c>
      <c r="T266">
        <v>0.35429670000000002</v>
      </c>
      <c r="U266" s="15" t="str">
        <f t="shared" si="35"/>
        <v>GSH2005</v>
      </c>
      <c r="V266">
        <f t="shared" si="36"/>
        <v>0.39849981625991654</v>
      </c>
      <c r="W266">
        <f t="shared" si="37"/>
        <v>0.37547826462895312</v>
      </c>
      <c r="Y266" s="15" t="str">
        <f t="shared" si="38"/>
        <v>GST1977</v>
      </c>
      <c r="Z266" s="1" t="s">
        <v>46</v>
      </c>
      <c r="AA266">
        <v>1977</v>
      </c>
      <c r="AB266" t="s">
        <v>33</v>
      </c>
      <c r="AC266">
        <f t="shared" si="33"/>
        <v>0.87564311889989477</v>
      </c>
      <c r="AD266">
        <f t="shared" si="39"/>
        <v>0.86158702514422558</v>
      </c>
      <c r="AE266" s="5">
        <v>36733</v>
      </c>
      <c r="AF266" s="5">
        <v>73073</v>
      </c>
      <c r="AG266" s="5">
        <v>8627</v>
      </c>
      <c r="AH266" s="5">
        <v>298</v>
      </c>
      <c r="AI266" s="5"/>
      <c r="AJ266" s="5">
        <v>0</v>
      </c>
      <c r="AK266" s="5">
        <v>0</v>
      </c>
      <c r="AL266" s="5">
        <v>1862</v>
      </c>
      <c r="AM266" s="5">
        <v>75</v>
      </c>
      <c r="AN266" s="5"/>
      <c r="AO266" s="5">
        <v>0</v>
      </c>
      <c r="AP266" s="5">
        <v>0</v>
      </c>
      <c r="AQ266" s="5">
        <v>0</v>
      </c>
      <c r="AR266" s="5">
        <v>0</v>
      </c>
      <c r="AS266" s="5"/>
      <c r="AT266" s="5">
        <v>6219</v>
      </c>
      <c r="AU266" s="5">
        <v>5836</v>
      </c>
      <c r="AV266" s="5">
        <v>4930</v>
      </c>
      <c r="AW266" s="5">
        <v>152</v>
      </c>
      <c r="AX266" s="5"/>
      <c r="AY266" s="5">
        <v>118731</v>
      </c>
      <c r="AZ266" s="5">
        <v>1937</v>
      </c>
      <c r="BA266" s="5">
        <v>0</v>
      </c>
      <c r="BB266" s="5">
        <v>17137</v>
      </c>
      <c r="BF266" t="s">
        <v>166</v>
      </c>
      <c r="BG266" t="s">
        <v>47</v>
      </c>
      <c r="BH266" t="s">
        <v>482</v>
      </c>
      <c r="BI266" t="s">
        <v>483</v>
      </c>
      <c r="BJ266" t="s">
        <v>119</v>
      </c>
      <c r="BK266" t="s">
        <v>120</v>
      </c>
      <c r="BL266" t="s">
        <v>128</v>
      </c>
      <c r="BM266">
        <v>2007</v>
      </c>
      <c r="BN266">
        <v>2008</v>
      </c>
      <c r="BO266">
        <v>2</v>
      </c>
      <c r="BP266">
        <v>5</v>
      </c>
      <c r="BQ266" t="s">
        <v>33</v>
      </c>
      <c r="BR266">
        <v>5</v>
      </c>
      <c r="BS266">
        <v>0</v>
      </c>
      <c r="BT266">
        <v>8.1744499999999998E-3</v>
      </c>
      <c r="BU266">
        <v>0.26996199999999998</v>
      </c>
      <c r="BV266">
        <v>7.4839399999999997E-3</v>
      </c>
      <c r="BW266">
        <v>0.27542559999999999</v>
      </c>
      <c r="BX266" t="s">
        <v>373</v>
      </c>
      <c r="BY266">
        <v>0.38396624472573837</v>
      </c>
      <c r="BZ266">
        <v>0.36986845371059818</v>
      </c>
    </row>
    <row r="267" spans="1:78" x14ac:dyDescent="0.25">
      <c r="A267" s="23" t="s">
        <v>167</v>
      </c>
      <c r="C267" t="s">
        <v>166</v>
      </c>
      <c r="D267" s="15" t="str">
        <f>VLOOKUP(C267,xWalk!C$3:D$55,2)</f>
        <v>GSH</v>
      </c>
      <c r="E267" s="22" t="str">
        <f t="shared" si="32"/>
        <v>'Puntledge Summer'</v>
      </c>
      <c r="F267" s="22" t="str">
        <f t="shared" si="34"/>
        <v>GSH.PPS</v>
      </c>
      <c r="G267" t="s">
        <v>119</v>
      </c>
      <c r="H267" t="s">
        <v>120</v>
      </c>
      <c r="I267" t="s">
        <v>128</v>
      </c>
      <c r="J267">
        <v>2006</v>
      </c>
      <c r="K267">
        <v>2007</v>
      </c>
      <c r="L267" s="8">
        <v>2</v>
      </c>
      <c r="M267" s="8">
        <v>5</v>
      </c>
      <c r="N267" s="8" t="s">
        <v>33</v>
      </c>
      <c r="O267" s="8">
        <v>5</v>
      </c>
      <c r="P267" s="8">
        <v>0</v>
      </c>
      <c r="Q267">
        <v>5.1357599999999996E-3</v>
      </c>
      <c r="R267">
        <v>0.30826900000000002</v>
      </c>
      <c r="S267">
        <v>8.6594099999999993E-3</v>
      </c>
      <c r="T267">
        <v>0.31425900000000001</v>
      </c>
      <c r="U267" s="15" t="str">
        <f t="shared" si="35"/>
        <v>GSH2006</v>
      </c>
      <c r="V267">
        <f t="shared" si="36"/>
        <v>0.40874700129175123</v>
      </c>
      <c r="W267">
        <f t="shared" si="37"/>
        <v>0.39613704865596361</v>
      </c>
      <c r="Y267" s="15" t="str">
        <f t="shared" si="38"/>
        <v>GST1978</v>
      </c>
      <c r="Z267" s="1" t="s">
        <v>46</v>
      </c>
      <c r="AA267">
        <v>1978</v>
      </c>
      <c r="AB267" t="s">
        <v>33</v>
      </c>
      <c r="AC267">
        <f t="shared" si="33"/>
        <v>0.87468746874687464</v>
      </c>
      <c r="AD267">
        <f t="shared" si="39"/>
        <v>0.86066106610661064</v>
      </c>
      <c r="AE267" s="5">
        <v>21191</v>
      </c>
      <c r="AF267" s="5">
        <v>42480</v>
      </c>
      <c r="AG267" s="5">
        <v>5028</v>
      </c>
      <c r="AH267" s="5">
        <v>147</v>
      </c>
      <c r="AI267" s="5"/>
      <c r="AJ267" s="5">
        <v>0</v>
      </c>
      <c r="AK267" s="5">
        <v>0</v>
      </c>
      <c r="AL267" s="5">
        <v>1087</v>
      </c>
      <c r="AM267" s="5">
        <v>35</v>
      </c>
      <c r="AN267" s="5"/>
      <c r="AO267" s="5">
        <v>0</v>
      </c>
      <c r="AP267" s="5">
        <v>0</v>
      </c>
      <c r="AQ267" s="5">
        <v>0</v>
      </c>
      <c r="AR267" s="5">
        <v>0</v>
      </c>
      <c r="AS267" s="5"/>
      <c r="AT267" s="5">
        <v>3618</v>
      </c>
      <c r="AU267" s="5">
        <v>3404</v>
      </c>
      <c r="AV267" s="5">
        <v>2879</v>
      </c>
      <c r="AW267" s="5">
        <v>123</v>
      </c>
      <c r="AX267" s="5"/>
      <c r="AY267" s="5">
        <v>68846</v>
      </c>
      <c r="AZ267" s="5">
        <v>1122</v>
      </c>
      <c r="BA267" s="5">
        <v>0</v>
      </c>
      <c r="BB267" s="5">
        <v>10024</v>
      </c>
      <c r="BF267" t="s">
        <v>166</v>
      </c>
      <c r="BG267" t="s">
        <v>47</v>
      </c>
      <c r="BH267" t="s">
        <v>482</v>
      </c>
      <c r="BI267" t="s">
        <v>483</v>
      </c>
      <c r="BJ267" t="s">
        <v>119</v>
      </c>
      <c r="BK267" t="s">
        <v>120</v>
      </c>
      <c r="BL267" t="s">
        <v>128</v>
      </c>
      <c r="BM267">
        <v>2008</v>
      </c>
      <c r="BN267">
        <v>2009</v>
      </c>
      <c r="BO267">
        <v>2</v>
      </c>
      <c r="BP267">
        <v>5</v>
      </c>
      <c r="BQ267" t="s">
        <v>34</v>
      </c>
      <c r="BR267">
        <v>4</v>
      </c>
      <c r="BS267">
        <v>1</v>
      </c>
      <c r="BT267">
        <v>6.0430099999999997E-3</v>
      </c>
      <c r="BU267">
        <v>0.44062859999999998</v>
      </c>
      <c r="BV267">
        <v>0</v>
      </c>
      <c r="BW267">
        <v>0.44062859999999998</v>
      </c>
      <c r="BX267" t="s">
        <v>374</v>
      </c>
      <c r="BY267" t="s">
        <v>276</v>
      </c>
      <c r="BZ267" t="s">
        <v>276</v>
      </c>
    </row>
    <row r="268" spans="1:78" x14ac:dyDescent="0.25">
      <c r="A268" s="23" t="s">
        <v>167</v>
      </c>
      <c r="C268" t="s">
        <v>166</v>
      </c>
      <c r="D268" s="15" t="str">
        <f>VLOOKUP(C268,xWalk!C$3:D$55,2)</f>
        <v>GSH</v>
      </c>
      <c r="E268" s="22" t="str">
        <f t="shared" si="32"/>
        <v>'Puntledge Summer'</v>
      </c>
      <c r="F268" s="22" t="str">
        <f t="shared" si="34"/>
        <v>GSH.PPS</v>
      </c>
      <c r="G268" t="s">
        <v>119</v>
      </c>
      <c r="H268" t="s">
        <v>120</v>
      </c>
      <c r="I268" t="s">
        <v>128</v>
      </c>
      <c r="J268">
        <v>2007</v>
      </c>
      <c r="K268">
        <v>2008</v>
      </c>
      <c r="L268" s="8">
        <v>2</v>
      </c>
      <c r="M268" s="8">
        <v>5</v>
      </c>
      <c r="N268" s="8" t="s">
        <v>33</v>
      </c>
      <c r="O268" s="8">
        <v>5</v>
      </c>
      <c r="P268" s="8">
        <v>0</v>
      </c>
      <c r="Q268">
        <v>8.1744499999999998E-3</v>
      </c>
      <c r="R268">
        <v>0.26996199999999998</v>
      </c>
      <c r="S268">
        <v>7.4839399999999997E-3</v>
      </c>
      <c r="T268">
        <v>0.27542559999999999</v>
      </c>
      <c r="U268" s="15" t="str">
        <f t="shared" si="35"/>
        <v>GSH2007</v>
      </c>
      <c r="V268">
        <f t="shared" si="36"/>
        <v>0.38396624472573837</v>
      </c>
      <c r="W268">
        <f t="shared" si="37"/>
        <v>0.36986845371059818</v>
      </c>
      <c r="Y268" s="15" t="str">
        <f t="shared" si="38"/>
        <v>GST1979</v>
      </c>
      <c r="Z268" s="1" t="s">
        <v>46</v>
      </c>
      <c r="AA268">
        <v>1979</v>
      </c>
      <c r="AB268" t="s">
        <v>33</v>
      </c>
      <c r="AC268">
        <f t="shared" si="33"/>
        <v>0.86852953255958987</v>
      </c>
      <c r="AD268">
        <f t="shared" si="39"/>
        <v>0.85053467394776472</v>
      </c>
      <c r="AE268" s="5">
        <v>17226</v>
      </c>
      <c r="AF268" s="5">
        <v>35112</v>
      </c>
      <c r="AG268" s="5">
        <v>3408</v>
      </c>
      <c r="AH268" s="5">
        <v>169</v>
      </c>
      <c r="AI268" s="5"/>
      <c r="AJ268" s="5">
        <v>0</v>
      </c>
      <c r="AK268" s="5">
        <v>0</v>
      </c>
      <c r="AL268" s="5">
        <v>1166</v>
      </c>
      <c r="AM268" s="5">
        <v>17</v>
      </c>
      <c r="AN268" s="5"/>
      <c r="AO268" s="5">
        <v>0</v>
      </c>
      <c r="AP268" s="5">
        <v>0</v>
      </c>
      <c r="AQ268" s="5">
        <v>0</v>
      </c>
      <c r="AR268" s="5">
        <v>0</v>
      </c>
      <c r="AS268" s="5"/>
      <c r="AT268" s="5">
        <v>2985</v>
      </c>
      <c r="AU268" s="5">
        <v>2792</v>
      </c>
      <c r="AV268" s="5">
        <v>2750</v>
      </c>
      <c r="AW268" s="5">
        <v>116</v>
      </c>
      <c r="AX268" s="5"/>
      <c r="AY268" s="5">
        <v>55915</v>
      </c>
      <c r="AZ268" s="5">
        <v>1183</v>
      </c>
      <c r="BA268" s="5">
        <v>0</v>
      </c>
      <c r="BB268" s="5">
        <v>8643</v>
      </c>
      <c r="BF268" t="s">
        <v>166</v>
      </c>
      <c r="BG268" t="s">
        <v>47</v>
      </c>
      <c r="BH268" t="s">
        <v>482</v>
      </c>
      <c r="BI268" t="s">
        <v>483</v>
      </c>
      <c r="BJ268" t="s">
        <v>119</v>
      </c>
      <c r="BK268" t="s">
        <v>120</v>
      </c>
      <c r="BL268" t="s">
        <v>128</v>
      </c>
      <c r="BM268">
        <v>2009</v>
      </c>
      <c r="BN268">
        <v>2010</v>
      </c>
      <c r="BO268">
        <v>2</v>
      </c>
      <c r="BP268">
        <v>5</v>
      </c>
      <c r="BQ268" t="s">
        <v>34</v>
      </c>
      <c r="BR268">
        <v>3</v>
      </c>
      <c r="BS268">
        <v>2</v>
      </c>
      <c r="BT268">
        <v>1.2827800000000001E-3</v>
      </c>
      <c r="BU268">
        <v>0.40580680000000002</v>
      </c>
      <c r="BV268">
        <v>0</v>
      </c>
      <c r="BW268">
        <v>0.40580680000000002</v>
      </c>
      <c r="BX268" t="s">
        <v>375</v>
      </c>
      <c r="BY268" t="s">
        <v>276</v>
      </c>
      <c r="BZ268" t="s">
        <v>276</v>
      </c>
    </row>
    <row r="269" spans="1:78" x14ac:dyDescent="0.25">
      <c r="A269" s="23" t="s">
        <v>167</v>
      </c>
      <c r="C269" t="s">
        <v>166</v>
      </c>
      <c r="D269" s="15" t="str">
        <f>VLOOKUP(C269,xWalk!C$3:D$55,2)</f>
        <v>GSH</v>
      </c>
      <c r="E269" s="22" t="str">
        <f t="shared" si="32"/>
        <v>'Puntledge Summer'</v>
      </c>
      <c r="F269" s="22" t="str">
        <f t="shared" si="34"/>
        <v>GSH.PPS</v>
      </c>
      <c r="G269" t="s">
        <v>119</v>
      </c>
      <c r="H269" t="s">
        <v>120</v>
      </c>
      <c r="I269" t="s">
        <v>128</v>
      </c>
      <c r="J269">
        <v>2008</v>
      </c>
      <c r="K269">
        <v>2009</v>
      </c>
      <c r="L269" s="8">
        <v>2</v>
      </c>
      <c r="M269" s="8">
        <v>5</v>
      </c>
      <c r="N269" s="8" t="s">
        <v>34</v>
      </c>
      <c r="O269" s="8">
        <v>4</v>
      </c>
      <c r="P269" s="8">
        <v>1</v>
      </c>
      <c r="Q269">
        <v>6.0430099999999997E-3</v>
      </c>
      <c r="R269">
        <v>0.44062859999999998</v>
      </c>
      <c r="S269">
        <v>0</v>
      </c>
      <c r="T269">
        <v>0.44062859999999998</v>
      </c>
      <c r="U269" s="15" t="str">
        <f t="shared" si="35"/>
        <v>GSH2008</v>
      </c>
      <c r="V269" t="str">
        <f t="shared" si="36"/>
        <v>NA</v>
      </c>
      <c r="W269" t="str">
        <f t="shared" si="37"/>
        <v>NA</v>
      </c>
      <c r="Y269" s="15" t="str">
        <f t="shared" si="38"/>
        <v>GST1980</v>
      </c>
      <c r="Z269" s="1" t="s">
        <v>46</v>
      </c>
      <c r="AA269">
        <v>1980</v>
      </c>
      <c r="AB269" t="s">
        <v>33</v>
      </c>
      <c r="AC269">
        <f t="shared" si="33"/>
        <v>0.82888307903308756</v>
      </c>
      <c r="AD269">
        <f t="shared" si="39"/>
        <v>0.81469655408880504</v>
      </c>
      <c r="AE269" s="5">
        <v>12175</v>
      </c>
      <c r="AF269" s="5">
        <v>21252</v>
      </c>
      <c r="AG269" s="5">
        <v>4487</v>
      </c>
      <c r="AH269" s="5">
        <v>103</v>
      </c>
      <c r="AI269" s="5"/>
      <c r="AJ269" s="5">
        <v>0</v>
      </c>
      <c r="AK269" s="5">
        <v>0</v>
      </c>
      <c r="AL269" s="5">
        <v>618</v>
      </c>
      <c r="AM269" s="5">
        <v>44</v>
      </c>
      <c r="AN269" s="5"/>
      <c r="AO269" s="5">
        <v>0</v>
      </c>
      <c r="AP269" s="5">
        <v>0</v>
      </c>
      <c r="AQ269" s="5">
        <v>0</v>
      </c>
      <c r="AR269" s="5">
        <v>0</v>
      </c>
      <c r="AS269" s="5"/>
      <c r="AT269" s="5">
        <v>2122</v>
      </c>
      <c r="AU269" s="5">
        <v>2979</v>
      </c>
      <c r="AV269" s="5">
        <v>2771</v>
      </c>
      <c r="AW269" s="5">
        <v>113</v>
      </c>
      <c r="AX269" s="5"/>
      <c r="AY269" s="5">
        <v>38017</v>
      </c>
      <c r="AZ269" s="5">
        <v>662</v>
      </c>
      <c r="BA269" s="5">
        <v>0</v>
      </c>
      <c r="BB269" s="5">
        <v>7985</v>
      </c>
      <c r="BF269" t="s">
        <v>166</v>
      </c>
      <c r="BG269" t="s">
        <v>47</v>
      </c>
      <c r="BH269" t="s">
        <v>482</v>
      </c>
      <c r="BI269" t="s">
        <v>483</v>
      </c>
      <c r="BJ269" t="s">
        <v>119</v>
      </c>
      <c r="BK269" t="s">
        <v>120</v>
      </c>
      <c r="BL269" t="s">
        <v>128</v>
      </c>
      <c r="BM269">
        <v>2010</v>
      </c>
      <c r="BN269">
        <v>2011</v>
      </c>
      <c r="BO269">
        <v>2</v>
      </c>
      <c r="BP269">
        <v>5</v>
      </c>
      <c r="BQ269" t="s">
        <v>34</v>
      </c>
      <c r="BR269">
        <v>2</v>
      </c>
      <c r="BS269">
        <v>3</v>
      </c>
      <c r="BT269">
        <v>1.6428999999999999E-4</v>
      </c>
      <c r="BU269" t="s">
        <v>276</v>
      </c>
      <c r="BV269" t="s">
        <v>276</v>
      </c>
      <c r="BW269" t="s">
        <v>276</v>
      </c>
      <c r="BX269" t="s">
        <v>376</v>
      </c>
      <c r="BY269" t="s">
        <v>276</v>
      </c>
      <c r="BZ269" t="s">
        <v>276</v>
      </c>
    </row>
    <row r="270" spans="1:78" x14ac:dyDescent="0.25">
      <c r="A270" s="23" t="s">
        <v>167</v>
      </c>
      <c r="C270" t="s">
        <v>166</v>
      </c>
      <c r="D270" s="15" t="str">
        <f>VLOOKUP(C270,xWalk!C$3:D$55,2)</f>
        <v>GSH</v>
      </c>
      <c r="E270" s="22" t="str">
        <f t="shared" si="32"/>
        <v>'Puntledge Summer'</v>
      </c>
      <c r="F270" s="22" t="str">
        <f t="shared" si="34"/>
        <v>GSH.PPS</v>
      </c>
      <c r="G270" t="s">
        <v>119</v>
      </c>
      <c r="H270" t="s">
        <v>120</v>
      </c>
      <c r="I270" t="s">
        <v>128</v>
      </c>
      <c r="J270">
        <v>2009</v>
      </c>
      <c r="K270">
        <v>2010</v>
      </c>
      <c r="L270" s="8">
        <v>2</v>
      </c>
      <c r="M270" s="8">
        <v>5</v>
      </c>
      <c r="N270" s="8" t="s">
        <v>34</v>
      </c>
      <c r="O270" s="8">
        <v>3</v>
      </c>
      <c r="P270" s="8">
        <v>2</v>
      </c>
      <c r="Q270">
        <v>1.2827800000000001E-3</v>
      </c>
      <c r="R270">
        <v>0.40580680000000002</v>
      </c>
      <c r="S270">
        <v>0</v>
      </c>
      <c r="T270">
        <v>0.40580680000000002</v>
      </c>
      <c r="U270" s="15" t="str">
        <f t="shared" si="35"/>
        <v>GSH2009</v>
      </c>
      <c r="V270" t="str">
        <f t="shared" si="36"/>
        <v>NA</v>
      </c>
      <c r="W270" t="str">
        <f t="shared" si="37"/>
        <v>NA</v>
      </c>
      <c r="Y270" s="15" t="str">
        <f t="shared" si="38"/>
        <v>GST1981</v>
      </c>
      <c r="Z270" s="1" t="s">
        <v>46</v>
      </c>
      <c r="AA270">
        <v>1981</v>
      </c>
      <c r="AB270" t="s">
        <v>33</v>
      </c>
      <c r="AC270">
        <f t="shared" si="33"/>
        <v>0.84661426222770242</v>
      </c>
      <c r="AD270">
        <f t="shared" si="39"/>
        <v>0.82077168105219889</v>
      </c>
      <c r="AE270" s="5">
        <v>15204</v>
      </c>
      <c r="AF270" s="5">
        <v>44238</v>
      </c>
      <c r="AG270" s="5">
        <v>4288</v>
      </c>
      <c r="AH270" s="5">
        <v>172</v>
      </c>
      <c r="AI270" s="5"/>
      <c r="AJ270" s="5">
        <v>0</v>
      </c>
      <c r="AK270" s="5">
        <v>0</v>
      </c>
      <c r="AL270" s="5">
        <v>1932</v>
      </c>
      <c r="AM270" s="5">
        <v>80</v>
      </c>
      <c r="AN270" s="5"/>
      <c r="AO270" s="5">
        <v>0</v>
      </c>
      <c r="AP270" s="5">
        <v>0</v>
      </c>
      <c r="AQ270" s="5">
        <v>0</v>
      </c>
      <c r="AR270" s="5">
        <v>0</v>
      </c>
      <c r="AS270" s="5"/>
      <c r="AT270" s="5">
        <v>3855</v>
      </c>
      <c r="AU270" s="5">
        <v>3902</v>
      </c>
      <c r="AV270" s="5">
        <v>3982</v>
      </c>
      <c r="AW270" s="5">
        <v>203</v>
      </c>
      <c r="AX270" s="5"/>
      <c r="AY270" s="5">
        <v>63902</v>
      </c>
      <c r="AZ270" s="5">
        <v>2012</v>
      </c>
      <c r="BA270" s="5">
        <v>0</v>
      </c>
      <c r="BB270" s="5">
        <v>11942</v>
      </c>
      <c r="BF270" t="s">
        <v>171</v>
      </c>
      <c r="BG270" t="s">
        <v>44</v>
      </c>
      <c r="BH270" t="s">
        <v>484</v>
      </c>
      <c r="BI270" t="s">
        <v>485</v>
      </c>
      <c r="BJ270" t="s">
        <v>119</v>
      </c>
      <c r="BK270" t="s">
        <v>127</v>
      </c>
      <c r="BL270" t="s">
        <v>128</v>
      </c>
      <c r="BM270">
        <v>1974</v>
      </c>
      <c r="BN270">
        <v>1975</v>
      </c>
      <c r="BO270">
        <v>2</v>
      </c>
      <c r="BP270">
        <v>6</v>
      </c>
      <c r="BQ270" t="s">
        <v>33</v>
      </c>
      <c r="BR270">
        <v>6</v>
      </c>
      <c r="BS270">
        <v>0</v>
      </c>
      <c r="BT270">
        <v>9.138288E-2</v>
      </c>
      <c r="BU270">
        <v>0.59916320000000001</v>
      </c>
      <c r="BV270">
        <v>0.2373856</v>
      </c>
      <c r="BW270">
        <v>0.69431600000000004</v>
      </c>
      <c r="BX270" t="s">
        <v>486</v>
      </c>
      <c r="BY270" t="s">
        <v>276</v>
      </c>
      <c r="BZ270" t="s">
        <v>276</v>
      </c>
    </row>
    <row r="271" spans="1:78" x14ac:dyDescent="0.25">
      <c r="A271" s="23" t="s">
        <v>167</v>
      </c>
      <c r="C271" t="s">
        <v>166</v>
      </c>
      <c r="D271" s="15" t="str">
        <f>VLOOKUP(C271,xWalk!C$3:D$55,2)</f>
        <v>GSH</v>
      </c>
      <c r="E271" s="22" t="str">
        <f t="shared" si="32"/>
        <v>'Puntledge Summer'</v>
      </c>
      <c r="F271" s="22" t="str">
        <f t="shared" si="34"/>
        <v>GSH.PPS</v>
      </c>
      <c r="G271" t="s">
        <v>119</v>
      </c>
      <c r="H271" t="s">
        <v>120</v>
      </c>
      <c r="I271" t="s">
        <v>128</v>
      </c>
      <c r="J271">
        <v>2010</v>
      </c>
      <c r="K271">
        <v>2011</v>
      </c>
      <c r="L271" s="8">
        <v>2</v>
      </c>
      <c r="M271" s="8">
        <v>5</v>
      </c>
      <c r="N271" s="8" t="s">
        <v>34</v>
      </c>
      <c r="O271" s="8">
        <v>2</v>
      </c>
      <c r="P271" s="8">
        <v>3</v>
      </c>
      <c r="Q271">
        <v>1.6428999999999999E-4</v>
      </c>
      <c r="R271" t="s">
        <v>276</v>
      </c>
      <c r="S271" t="s">
        <v>276</v>
      </c>
      <c r="T271" t="s">
        <v>276</v>
      </c>
      <c r="U271" s="15" t="str">
        <f t="shared" si="35"/>
        <v>GSH2010</v>
      </c>
      <c r="V271" t="str">
        <f t="shared" si="36"/>
        <v>NA</v>
      </c>
      <c r="W271" t="str">
        <f t="shared" si="37"/>
        <v>NA</v>
      </c>
      <c r="Y271" s="15" t="str">
        <f t="shared" si="38"/>
        <v>GST1982</v>
      </c>
      <c r="Z271" s="1" t="s">
        <v>46</v>
      </c>
      <c r="AA271">
        <v>1982</v>
      </c>
      <c r="AB271" t="s">
        <v>33</v>
      </c>
      <c r="AC271">
        <f t="shared" si="33"/>
        <v>0.78211404348420621</v>
      </c>
      <c r="AD271">
        <f t="shared" si="39"/>
        <v>0.75495692602215236</v>
      </c>
      <c r="AE271" s="5">
        <v>8433</v>
      </c>
      <c r="AF271" s="5">
        <v>15812</v>
      </c>
      <c r="AG271" s="5">
        <v>3221</v>
      </c>
      <c r="AH271" s="5">
        <v>139</v>
      </c>
      <c r="AI271" s="5"/>
      <c r="AJ271" s="5">
        <v>0</v>
      </c>
      <c r="AK271" s="5">
        <v>0</v>
      </c>
      <c r="AL271" s="5">
        <v>961</v>
      </c>
      <c r="AM271" s="5">
        <v>32</v>
      </c>
      <c r="AN271" s="5"/>
      <c r="AO271" s="5">
        <v>0</v>
      </c>
      <c r="AP271" s="5">
        <v>0</v>
      </c>
      <c r="AQ271" s="5">
        <v>0</v>
      </c>
      <c r="AR271" s="5">
        <v>0</v>
      </c>
      <c r="AS271" s="5"/>
      <c r="AT271" s="5">
        <v>1731</v>
      </c>
      <c r="AU271" s="5">
        <v>2838</v>
      </c>
      <c r="AV271" s="5">
        <v>3245</v>
      </c>
      <c r="AW271" s="5">
        <v>153</v>
      </c>
      <c r="AX271" s="5"/>
      <c r="AY271" s="5">
        <v>27605</v>
      </c>
      <c r="AZ271" s="5">
        <v>993</v>
      </c>
      <c r="BA271" s="5">
        <v>0</v>
      </c>
      <c r="BB271" s="5">
        <v>7967</v>
      </c>
      <c r="BF271" t="s">
        <v>171</v>
      </c>
      <c r="BG271" t="s">
        <v>44</v>
      </c>
      <c r="BH271" t="s">
        <v>484</v>
      </c>
      <c r="BI271" t="s">
        <v>485</v>
      </c>
      <c r="BJ271" t="s">
        <v>119</v>
      </c>
      <c r="BK271" t="s">
        <v>127</v>
      </c>
      <c r="BL271" t="s">
        <v>128</v>
      </c>
      <c r="BM271">
        <v>1975</v>
      </c>
      <c r="BN271">
        <v>1976</v>
      </c>
      <c r="BO271">
        <v>2</v>
      </c>
      <c r="BP271">
        <v>6</v>
      </c>
      <c r="BQ271" t="s">
        <v>33</v>
      </c>
      <c r="BR271">
        <v>6</v>
      </c>
      <c r="BS271">
        <v>0</v>
      </c>
      <c r="BT271">
        <v>2.1440620000000001E-2</v>
      </c>
      <c r="BU271">
        <v>0.51489479999999999</v>
      </c>
      <c r="BV271">
        <v>0.1559189</v>
      </c>
      <c r="BW271">
        <v>0.59053180000000005</v>
      </c>
      <c r="BX271" t="s">
        <v>487</v>
      </c>
      <c r="BY271" t="s">
        <v>276</v>
      </c>
      <c r="BZ271" t="s">
        <v>276</v>
      </c>
    </row>
    <row r="272" spans="1:78" x14ac:dyDescent="0.25">
      <c r="A272" s="23" t="s">
        <v>172</v>
      </c>
      <c r="C272" t="s">
        <v>171</v>
      </c>
      <c r="D272" s="15" t="str">
        <f>VLOOKUP(C272,xWalk!C$3:D$55,2)</f>
        <v>GSQ</v>
      </c>
      <c r="E272" s="22" t="str">
        <f t="shared" si="32"/>
        <v>'Quinsam Fall'</v>
      </c>
      <c r="F272" s="22" t="str">
        <f t="shared" si="34"/>
        <v>GSQ.QUI</v>
      </c>
      <c r="G272" t="s">
        <v>119</v>
      </c>
      <c r="H272" t="s">
        <v>127</v>
      </c>
      <c r="I272" t="s">
        <v>128</v>
      </c>
      <c r="J272">
        <v>1974</v>
      </c>
      <c r="K272">
        <v>1975</v>
      </c>
      <c r="L272" s="8">
        <v>2</v>
      </c>
      <c r="M272" s="8">
        <v>6</v>
      </c>
      <c r="N272" s="8" t="s">
        <v>33</v>
      </c>
      <c r="O272" s="8">
        <v>6</v>
      </c>
      <c r="P272" s="8">
        <v>0</v>
      </c>
      <c r="Q272">
        <v>9.138288E-2</v>
      </c>
      <c r="R272">
        <v>0.59916320000000001</v>
      </c>
      <c r="S272">
        <v>0.2373856</v>
      </c>
      <c r="T272">
        <v>0.69431600000000004</v>
      </c>
      <c r="U272" s="15" t="str">
        <f t="shared" si="35"/>
        <v>GSQ1974</v>
      </c>
      <c r="V272" t="str">
        <f t="shared" si="36"/>
        <v>NA</v>
      </c>
      <c r="W272" t="str">
        <f t="shared" si="37"/>
        <v>NA</v>
      </c>
      <c r="Y272" s="15" t="str">
        <f t="shared" si="38"/>
        <v>GST1983</v>
      </c>
      <c r="Z272" s="1" t="s">
        <v>46</v>
      </c>
      <c r="AA272">
        <v>1983</v>
      </c>
      <c r="AB272" t="s">
        <v>33</v>
      </c>
      <c r="AC272">
        <f t="shared" si="33"/>
        <v>0.75966815019660372</v>
      </c>
      <c r="AD272">
        <f t="shared" si="39"/>
        <v>0.73745841075055096</v>
      </c>
      <c r="AE272" s="5">
        <v>4868</v>
      </c>
      <c r="AF272" s="5">
        <v>9820</v>
      </c>
      <c r="AG272" s="5">
        <v>2303</v>
      </c>
      <c r="AH272" s="5">
        <v>76</v>
      </c>
      <c r="AI272" s="5"/>
      <c r="AJ272" s="5">
        <v>0</v>
      </c>
      <c r="AK272" s="5">
        <v>0</v>
      </c>
      <c r="AL272" s="5">
        <v>494</v>
      </c>
      <c r="AM272" s="5">
        <v>20</v>
      </c>
      <c r="AN272" s="5"/>
      <c r="AO272" s="5">
        <v>0</v>
      </c>
      <c r="AP272" s="5">
        <v>0</v>
      </c>
      <c r="AQ272" s="5">
        <v>0</v>
      </c>
      <c r="AR272" s="5">
        <v>0</v>
      </c>
      <c r="AS272" s="5"/>
      <c r="AT272" s="5">
        <v>1124</v>
      </c>
      <c r="AU272" s="5">
        <v>1965</v>
      </c>
      <c r="AV272" s="5">
        <v>2350</v>
      </c>
      <c r="AW272" s="5">
        <v>123</v>
      </c>
      <c r="AX272" s="5"/>
      <c r="AY272" s="5">
        <v>17067</v>
      </c>
      <c r="AZ272" s="5">
        <v>514</v>
      </c>
      <c r="BA272" s="5">
        <v>0</v>
      </c>
      <c r="BB272" s="5">
        <v>5562</v>
      </c>
      <c r="BF272" t="s">
        <v>171</v>
      </c>
      <c r="BG272" t="s">
        <v>44</v>
      </c>
      <c r="BH272" t="s">
        <v>484</v>
      </c>
      <c r="BI272" t="s">
        <v>485</v>
      </c>
      <c r="BJ272" t="s">
        <v>119</v>
      </c>
      <c r="BK272" t="s">
        <v>127</v>
      </c>
      <c r="BL272" t="s">
        <v>128</v>
      </c>
      <c r="BM272">
        <v>1976</v>
      </c>
      <c r="BN272">
        <v>1977</v>
      </c>
      <c r="BO272">
        <v>2</v>
      </c>
      <c r="BP272">
        <v>6</v>
      </c>
      <c r="BQ272" t="s">
        <v>33</v>
      </c>
      <c r="BR272">
        <v>6</v>
      </c>
      <c r="BS272">
        <v>0</v>
      </c>
      <c r="BT272">
        <v>9.1007959999999999E-2</v>
      </c>
      <c r="BU272">
        <v>0.67695559999999999</v>
      </c>
      <c r="BV272">
        <v>0.37071199999999999</v>
      </c>
      <c r="BW272">
        <v>0.79671199999999998</v>
      </c>
      <c r="BX272" t="s">
        <v>488</v>
      </c>
      <c r="BY272" t="s">
        <v>276</v>
      </c>
      <c r="BZ272" t="s">
        <v>276</v>
      </c>
    </row>
    <row r="273" spans="1:78" x14ac:dyDescent="0.25">
      <c r="A273" s="23" t="s">
        <v>172</v>
      </c>
      <c r="C273" t="s">
        <v>171</v>
      </c>
      <c r="D273" s="15" t="str">
        <f>VLOOKUP(C273,xWalk!C$3:D$55,2)</f>
        <v>GSQ</v>
      </c>
      <c r="E273" s="22" t="str">
        <f t="shared" si="32"/>
        <v>'Quinsam Fall'</v>
      </c>
      <c r="F273" s="22" t="str">
        <f t="shared" si="34"/>
        <v>GSQ.QUI</v>
      </c>
      <c r="G273" t="s">
        <v>119</v>
      </c>
      <c r="H273" t="s">
        <v>127</v>
      </c>
      <c r="I273" t="s">
        <v>128</v>
      </c>
      <c r="J273">
        <v>1975</v>
      </c>
      <c r="K273">
        <v>1976</v>
      </c>
      <c r="L273" s="8">
        <v>2</v>
      </c>
      <c r="M273" s="8">
        <v>6</v>
      </c>
      <c r="N273" s="8" t="s">
        <v>33</v>
      </c>
      <c r="O273" s="8">
        <v>6</v>
      </c>
      <c r="P273" s="8">
        <v>0</v>
      </c>
      <c r="Q273">
        <v>2.1440620000000001E-2</v>
      </c>
      <c r="R273">
        <v>0.51489479999999999</v>
      </c>
      <c r="S273">
        <v>0.1559189</v>
      </c>
      <c r="T273">
        <v>0.59053180000000005</v>
      </c>
      <c r="U273" s="15" t="str">
        <f t="shared" si="35"/>
        <v>GSQ1975</v>
      </c>
      <c r="V273" t="str">
        <f t="shared" si="36"/>
        <v>NA</v>
      </c>
      <c r="W273" t="str">
        <f t="shared" si="37"/>
        <v>NA</v>
      </c>
      <c r="Y273" s="15" t="str">
        <f t="shared" si="38"/>
        <v>GST1984</v>
      </c>
      <c r="Z273" s="1" t="s">
        <v>46</v>
      </c>
      <c r="AA273">
        <v>1984</v>
      </c>
      <c r="AB273" t="s">
        <v>33</v>
      </c>
      <c r="AC273">
        <f t="shared" si="33"/>
        <v>0.75450025259911191</v>
      </c>
      <c r="AD273">
        <f t="shared" si="39"/>
        <v>0.73953043154564069</v>
      </c>
      <c r="AE273" s="5">
        <v>7533</v>
      </c>
      <c r="AF273" s="5">
        <v>15766</v>
      </c>
      <c r="AG273" s="5">
        <v>4372</v>
      </c>
      <c r="AH273" s="5">
        <v>142</v>
      </c>
      <c r="AI273" s="5"/>
      <c r="AJ273" s="5">
        <v>0</v>
      </c>
      <c r="AK273" s="5">
        <v>0</v>
      </c>
      <c r="AL273" s="5">
        <v>526</v>
      </c>
      <c r="AM273" s="5">
        <v>37</v>
      </c>
      <c r="AN273" s="5"/>
      <c r="AO273" s="5">
        <v>0</v>
      </c>
      <c r="AP273" s="5">
        <v>0</v>
      </c>
      <c r="AQ273" s="5">
        <v>0</v>
      </c>
      <c r="AR273" s="5">
        <v>0</v>
      </c>
      <c r="AS273" s="5"/>
      <c r="AT273" s="5">
        <v>1850</v>
      </c>
      <c r="AU273" s="5">
        <v>3339</v>
      </c>
      <c r="AV273" s="5">
        <v>3883</v>
      </c>
      <c r="AW273" s="5">
        <v>161</v>
      </c>
      <c r="AX273" s="5"/>
      <c r="AY273" s="5">
        <v>27813</v>
      </c>
      <c r="AZ273" s="5">
        <v>563</v>
      </c>
      <c r="BA273" s="5">
        <v>0</v>
      </c>
      <c r="BB273" s="5">
        <v>9233</v>
      </c>
      <c r="BF273" t="s">
        <v>171</v>
      </c>
      <c r="BG273" t="s">
        <v>44</v>
      </c>
      <c r="BH273" t="s">
        <v>484</v>
      </c>
      <c r="BI273" t="s">
        <v>485</v>
      </c>
      <c r="BJ273" t="s">
        <v>119</v>
      </c>
      <c r="BK273" t="s">
        <v>127</v>
      </c>
      <c r="BL273" t="s">
        <v>128</v>
      </c>
      <c r="BM273">
        <v>1977</v>
      </c>
      <c r="BN273">
        <v>1978</v>
      </c>
      <c r="BO273">
        <v>2</v>
      </c>
      <c r="BP273">
        <v>6</v>
      </c>
      <c r="BQ273" t="s">
        <v>33</v>
      </c>
      <c r="BR273">
        <v>6</v>
      </c>
      <c r="BS273">
        <v>0</v>
      </c>
      <c r="BT273">
        <v>2.6344090000000001E-2</v>
      </c>
      <c r="BU273">
        <v>0.71879919999999997</v>
      </c>
      <c r="BV273">
        <v>0.4414631</v>
      </c>
      <c r="BW273">
        <v>0.84293899999999999</v>
      </c>
      <c r="BX273" t="s">
        <v>489</v>
      </c>
      <c r="BY273">
        <v>0.81470023253462742</v>
      </c>
      <c r="BZ273">
        <v>0.68860580325548482</v>
      </c>
    </row>
    <row r="274" spans="1:78" x14ac:dyDescent="0.25">
      <c r="A274" s="23" t="s">
        <v>172</v>
      </c>
      <c r="C274" t="s">
        <v>171</v>
      </c>
      <c r="D274" s="15" t="str">
        <f>VLOOKUP(C274,xWalk!C$3:D$55,2)</f>
        <v>GSQ</v>
      </c>
      <c r="E274" s="22" t="str">
        <f t="shared" si="32"/>
        <v>'Quinsam Fall'</v>
      </c>
      <c r="F274" s="22" t="str">
        <f t="shared" si="34"/>
        <v>GSQ.QUI</v>
      </c>
      <c r="G274" t="s">
        <v>119</v>
      </c>
      <c r="H274" t="s">
        <v>127</v>
      </c>
      <c r="I274" t="s">
        <v>128</v>
      </c>
      <c r="J274">
        <v>1976</v>
      </c>
      <c r="K274">
        <v>1977</v>
      </c>
      <c r="L274" s="8">
        <v>2</v>
      </c>
      <c r="M274" s="8">
        <v>6</v>
      </c>
      <c r="N274" s="8" t="s">
        <v>33</v>
      </c>
      <c r="O274" s="8">
        <v>6</v>
      </c>
      <c r="P274" s="8">
        <v>0</v>
      </c>
      <c r="Q274">
        <v>9.1007959999999999E-2</v>
      </c>
      <c r="R274">
        <v>0.67695559999999999</v>
      </c>
      <c r="S274">
        <v>0.37071199999999999</v>
      </c>
      <c r="T274">
        <v>0.79671199999999998</v>
      </c>
      <c r="U274" s="15" t="str">
        <f t="shared" si="35"/>
        <v>GSQ1976</v>
      </c>
      <c r="V274" t="str">
        <f t="shared" si="36"/>
        <v>NA</v>
      </c>
      <c r="W274" t="str">
        <f t="shared" si="37"/>
        <v>NA</v>
      </c>
      <c r="Y274" s="15" t="str">
        <f t="shared" si="38"/>
        <v>GST1985</v>
      </c>
      <c r="Z274" s="1" t="s">
        <v>46</v>
      </c>
      <c r="AA274">
        <v>1985</v>
      </c>
      <c r="AB274" t="s">
        <v>33</v>
      </c>
      <c r="AC274">
        <f t="shared" si="33"/>
        <v>0.67793728749527771</v>
      </c>
      <c r="AD274">
        <f t="shared" si="39"/>
        <v>0.63298073290517565</v>
      </c>
      <c r="AE274" s="5">
        <v>2934</v>
      </c>
      <c r="AF274" s="5">
        <v>4146</v>
      </c>
      <c r="AG274" s="5">
        <v>2895</v>
      </c>
      <c r="AH274" s="5">
        <v>78</v>
      </c>
      <c r="AI274" s="5"/>
      <c r="AJ274" s="5">
        <v>0</v>
      </c>
      <c r="AK274" s="5">
        <v>0</v>
      </c>
      <c r="AL274" s="5">
        <v>686</v>
      </c>
      <c r="AM274" s="5">
        <v>28</v>
      </c>
      <c r="AN274" s="5"/>
      <c r="AO274" s="5">
        <v>0</v>
      </c>
      <c r="AP274" s="5">
        <v>0</v>
      </c>
      <c r="AQ274" s="5">
        <v>0</v>
      </c>
      <c r="AR274" s="5">
        <v>0</v>
      </c>
      <c r="AS274" s="5"/>
      <c r="AT274" s="5">
        <v>797</v>
      </c>
      <c r="AU274" s="5">
        <v>2146</v>
      </c>
      <c r="AV274" s="5">
        <v>2067</v>
      </c>
      <c r="AW274" s="5">
        <v>105</v>
      </c>
      <c r="AX274" s="5"/>
      <c r="AY274" s="5">
        <v>10053</v>
      </c>
      <c r="AZ274" s="5">
        <v>714</v>
      </c>
      <c r="BA274" s="5">
        <v>0</v>
      </c>
      <c r="BB274" s="5">
        <v>5115</v>
      </c>
      <c r="BF274" t="s">
        <v>171</v>
      </c>
      <c r="BG274" t="s">
        <v>44</v>
      </c>
      <c r="BH274" t="s">
        <v>484</v>
      </c>
      <c r="BI274" t="s">
        <v>485</v>
      </c>
      <c r="BJ274" t="s">
        <v>119</v>
      </c>
      <c r="BK274" t="s">
        <v>127</v>
      </c>
      <c r="BL274" t="s">
        <v>128</v>
      </c>
      <c r="BM274">
        <v>1978</v>
      </c>
      <c r="BN274">
        <v>1979</v>
      </c>
      <c r="BO274">
        <v>2</v>
      </c>
      <c r="BP274">
        <v>6</v>
      </c>
      <c r="BQ274" t="s">
        <v>33</v>
      </c>
      <c r="BR274">
        <v>6</v>
      </c>
      <c r="BS274">
        <v>0</v>
      </c>
      <c r="BT274">
        <v>4.9156690000000003E-2</v>
      </c>
      <c r="BU274">
        <v>0.71047260000000001</v>
      </c>
      <c r="BV274">
        <v>0.38190350000000001</v>
      </c>
      <c r="BW274">
        <v>0.82104410000000005</v>
      </c>
      <c r="BX274" t="s">
        <v>490</v>
      </c>
      <c r="BY274">
        <v>0.79406845641454482</v>
      </c>
      <c r="BZ274">
        <v>0.66880532887338162</v>
      </c>
    </row>
    <row r="275" spans="1:78" x14ac:dyDescent="0.25">
      <c r="A275" s="23" t="s">
        <v>172</v>
      </c>
      <c r="C275" t="s">
        <v>171</v>
      </c>
      <c r="D275" s="15" t="str">
        <f>VLOOKUP(C275,xWalk!C$3:D$55,2)</f>
        <v>GSQ</v>
      </c>
      <c r="E275" s="22" t="str">
        <f t="shared" si="32"/>
        <v>'Quinsam Fall'</v>
      </c>
      <c r="F275" s="22" t="str">
        <f t="shared" si="34"/>
        <v>GSQ.QUI</v>
      </c>
      <c r="G275" t="s">
        <v>119</v>
      </c>
      <c r="H275" t="s">
        <v>127</v>
      </c>
      <c r="I275" t="s">
        <v>128</v>
      </c>
      <c r="J275">
        <v>1977</v>
      </c>
      <c r="K275">
        <v>1978</v>
      </c>
      <c r="L275" s="8">
        <v>2</v>
      </c>
      <c r="M275" s="8">
        <v>6</v>
      </c>
      <c r="N275" s="8" t="s">
        <v>33</v>
      </c>
      <c r="O275" s="8">
        <v>6</v>
      </c>
      <c r="P275" s="8">
        <v>0</v>
      </c>
      <c r="Q275">
        <v>2.6344090000000001E-2</v>
      </c>
      <c r="R275">
        <v>0.71879919999999997</v>
      </c>
      <c r="S275">
        <v>0.4414631</v>
      </c>
      <c r="T275">
        <v>0.84293899999999999</v>
      </c>
      <c r="U275" s="15" t="str">
        <f t="shared" si="35"/>
        <v>GSQ1977</v>
      </c>
      <c r="V275">
        <f t="shared" si="36"/>
        <v>0.81470023253462742</v>
      </c>
      <c r="W275">
        <f t="shared" si="37"/>
        <v>0.68860580325548482</v>
      </c>
      <c r="Y275" s="15" t="str">
        <f t="shared" si="38"/>
        <v>GST1986</v>
      </c>
      <c r="Z275" s="1" t="s">
        <v>46</v>
      </c>
      <c r="AA275">
        <v>1986</v>
      </c>
      <c r="AB275" t="s">
        <v>33</v>
      </c>
      <c r="AC275">
        <f t="shared" si="33"/>
        <v>0.64841869577385947</v>
      </c>
      <c r="AD275">
        <f t="shared" si="39"/>
        <v>0.61158690176322417</v>
      </c>
      <c r="AE275" s="5">
        <v>6314</v>
      </c>
      <c r="AF275" s="5">
        <v>10115</v>
      </c>
      <c r="AG275" s="5">
        <v>5183</v>
      </c>
      <c r="AH275" s="5">
        <v>240</v>
      </c>
      <c r="AI275" s="5"/>
      <c r="AJ275" s="5">
        <v>0</v>
      </c>
      <c r="AK275" s="5">
        <v>0</v>
      </c>
      <c r="AL275" s="5">
        <v>1268</v>
      </c>
      <c r="AM275" s="5">
        <v>48</v>
      </c>
      <c r="AN275" s="5"/>
      <c r="AO275" s="5">
        <v>0</v>
      </c>
      <c r="AP275" s="5">
        <v>0</v>
      </c>
      <c r="AQ275" s="5">
        <v>0</v>
      </c>
      <c r="AR275" s="5">
        <v>0</v>
      </c>
      <c r="AS275" s="5"/>
      <c r="AT275" s="5">
        <v>1810</v>
      </c>
      <c r="AU275" s="5">
        <v>4688</v>
      </c>
      <c r="AV275" s="5">
        <v>5807</v>
      </c>
      <c r="AW275" s="5">
        <v>257</v>
      </c>
      <c r="AX275" s="5"/>
      <c r="AY275" s="5">
        <v>21852</v>
      </c>
      <c r="AZ275" s="5">
        <v>1316</v>
      </c>
      <c r="BA275" s="5">
        <v>0</v>
      </c>
      <c r="BB275" s="5">
        <v>12562</v>
      </c>
      <c r="BF275" t="s">
        <v>171</v>
      </c>
      <c r="BG275" t="s">
        <v>44</v>
      </c>
      <c r="BH275" t="s">
        <v>484</v>
      </c>
      <c r="BI275" t="s">
        <v>485</v>
      </c>
      <c r="BJ275" t="s">
        <v>119</v>
      </c>
      <c r="BK275" t="s">
        <v>127</v>
      </c>
      <c r="BL275" t="s">
        <v>128</v>
      </c>
      <c r="BM275">
        <v>1979</v>
      </c>
      <c r="BN275">
        <v>1980</v>
      </c>
      <c r="BO275">
        <v>2</v>
      </c>
      <c r="BP275">
        <v>6</v>
      </c>
      <c r="BQ275" t="s">
        <v>33</v>
      </c>
      <c r="BR275">
        <v>6</v>
      </c>
      <c r="BS275">
        <v>0</v>
      </c>
      <c r="BT275">
        <v>2.5178450000000002E-2</v>
      </c>
      <c r="BU275">
        <v>0.71150709999999995</v>
      </c>
      <c r="BV275">
        <v>0.36532520000000002</v>
      </c>
      <c r="BW275">
        <v>0.81690079999999998</v>
      </c>
      <c r="BX275" t="s">
        <v>491</v>
      </c>
      <c r="BY275">
        <v>0.75128408951938364</v>
      </c>
      <c r="BZ275">
        <v>0.65650605356487712</v>
      </c>
    </row>
    <row r="276" spans="1:78" x14ac:dyDescent="0.25">
      <c r="A276" s="23" t="s">
        <v>172</v>
      </c>
      <c r="C276" t="s">
        <v>171</v>
      </c>
      <c r="D276" s="15" t="str">
        <f>VLOOKUP(C276,xWalk!C$3:D$55,2)</f>
        <v>GSQ</v>
      </c>
      <c r="E276" s="22" t="str">
        <f t="shared" si="32"/>
        <v>'Quinsam Fall'</v>
      </c>
      <c r="F276" s="22" t="str">
        <f t="shared" si="34"/>
        <v>GSQ.QUI</v>
      </c>
      <c r="G276" t="s">
        <v>119</v>
      </c>
      <c r="H276" t="s">
        <v>127</v>
      </c>
      <c r="I276" t="s">
        <v>128</v>
      </c>
      <c r="J276">
        <v>1978</v>
      </c>
      <c r="K276">
        <v>1979</v>
      </c>
      <c r="L276" s="8">
        <v>2</v>
      </c>
      <c r="M276" s="8">
        <v>6</v>
      </c>
      <c r="N276" s="8" t="s">
        <v>33</v>
      </c>
      <c r="O276" s="8">
        <v>6</v>
      </c>
      <c r="P276" s="8">
        <v>0</v>
      </c>
      <c r="Q276">
        <v>4.9156690000000003E-2</v>
      </c>
      <c r="R276">
        <v>0.71047260000000001</v>
      </c>
      <c r="S276">
        <v>0.38190350000000001</v>
      </c>
      <c r="T276">
        <v>0.82104410000000005</v>
      </c>
      <c r="U276" s="15" t="str">
        <f t="shared" si="35"/>
        <v>GSQ1978</v>
      </c>
      <c r="V276">
        <f t="shared" si="36"/>
        <v>0.79406845641454482</v>
      </c>
      <c r="W276">
        <f t="shared" si="37"/>
        <v>0.66880532887338162</v>
      </c>
      <c r="Y276" s="15" t="str">
        <f t="shared" si="38"/>
        <v>GST1987</v>
      </c>
      <c r="Z276" s="1" t="s">
        <v>46</v>
      </c>
      <c r="AA276">
        <v>1987</v>
      </c>
      <c r="AB276" t="s">
        <v>33</v>
      </c>
      <c r="AC276">
        <f t="shared" si="33"/>
        <v>0.65545604094315479</v>
      </c>
      <c r="AD276">
        <f t="shared" si="39"/>
        <v>0.62479437031621277</v>
      </c>
      <c r="AE276" s="5">
        <v>4252</v>
      </c>
      <c r="AF276" s="5">
        <v>5137</v>
      </c>
      <c r="AG276" s="5">
        <v>4165</v>
      </c>
      <c r="AH276" s="5">
        <v>119</v>
      </c>
      <c r="AI276" s="5"/>
      <c r="AJ276" s="5">
        <v>0</v>
      </c>
      <c r="AK276" s="5">
        <v>0</v>
      </c>
      <c r="AL276" s="5">
        <v>632</v>
      </c>
      <c r="AM276" s="5">
        <v>39</v>
      </c>
      <c r="AN276" s="5"/>
      <c r="AO276" s="5">
        <v>0</v>
      </c>
      <c r="AP276" s="5">
        <v>0</v>
      </c>
      <c r="AQ276" s="5">
        <v>0</v>
      </c>
      <c r="AR276" s="5">
        <v>0</v>
      </c>
      <c r="AS276" s="5"/>
      <c r="AT276" s="5">
        <v>1085</v>
      </c>
      <c r="AU276" s="5">
        <v>3058</v>
      </c>
      <c r="AV276" s="5">
        <v>3255</v>
      </c>
      <c r="AW276" s="5">
        <v>142</v>
      </c>
      <c r="AX276" s="5"/>
      <c r="AY276" s="5">
        <v>13673</v>
      </c>
      <c r="AZ276" s="5">
        <v>671</v>
      </c>
      <c r="BA276" s="5">
        <v>0</v>
      </c>
      <c r="BB276" s="5">
        <v>7540</v>
      </c>
      <c r="BF276" t="s">
        <v>171</v>
      </c>
      <c r="BG276" t="s">
        <v>44</v>
      </c>
      <c r="BH276" t="s">
        <v>484</v>
      </c>
      <c r="BI276" t="s">
        <v>485</v>
      </c>
      <c r="BJ276" t="s">
        <v>119</v>
      </c>
      <c r="BK276" t="s">
        <v>127</v>
      </c>
      <c r="BL276" t="s">
        <v>128</v>
      </c>
      <c r="BM276">
        <v>1980</v>
      </c>
      <c r="BN276">
        <v>1981</v>
      </c>
      <c r="BO276">
        <v>2</v>
      </c>
      <c r="BP276">
        <v>6</v>
      </c>
      <c r="BQ276" t="s">
        <v>33</v>
      </c>
      <c r="BR276">
        <v>6</v>
      </c>
      <c r="BS276">
        <v>0</v>
      </c>
      <c r="BT276">
        <v>3.041955E-2</v>
      </c>
      <c r="BU276">
        <v>0.61058000000000001</v>
      </c>
      <c r="BV276">
        <v>0.25935629999999998</v>
      </c>
      <c r="BW276">
        <v>0.7115785</v>
      </c>
      <c r="BX276" t="s">
        <v>492</v>
      </c>
      <c r="BY276">
        <v>0.71970864266704015</v>
      </c>
      <c r="BZ276">
        <v>0.58599243591539429</v>
      </c>
    </row>
    <row r="277" spans="1:78" x14ac:dyDescent="0.25">
      <c r="A277" s="23" t="s">
        <v>172</v>
      </c>
      <c r="C277" t="s">
        <v>171</v>
      </c>
      <c r="D277" s="15" t="str">
        <f>VLOOKUP(C277,xWalk!C$3:D$55,2)</f>
        <v>GSQ</v>
      </c>
      <c r="E277" s="22" t="str">
        <f t="shared" si="32"/>
        <v>'Quinsam Fall'</v>
      </c>
      <c r="F277" s="22" t="str">
        <f t="shared" si="34"/>
        <v>GSQ.QUI</v>
      </c>
      <c r="G277" t="s">
        <v>119</v>
      </c>
      <c r="H277" t="s">
        <v>127</v>
      </c>
      <c r="I277" t="s">
        <v>128</v>
      </c>
      <c r="J277">
        <v>1979</v>
      </c>
      <c r="K277">
        <v>1980</v>
      </c>
      <c r="L277" s="8">
        <v>2</v>
      </c>
      <c r="M277" s="8">
        <v>6</v>
      </c>
      <c r="N277" s="8" t="s">
        <v>33</v>
      </c>
      <c r="O277" s="8">
        <v>6</v>
      </c>
      <c r="P277" s="8">
        <v>0</v>
      </c>
      <c r="Q277">
        <v>2.5178450000000002E-2</v>
      </c>
      <c r="R277">
        <v>0.71150709999999995</v>
      </c>
      <c r="S277">
        <v>0.36532520000000002</v>
      </c>
      <c r="T277">
        <v>0.81690079999999998</v>
      </c>
      <c r="U277" s="15" t="str">
        <f t="shared" si="35"/>
        <v>GSQ1979</v>
      </c>
      <c r="V277">
        <f t="shared" si="36"/>
        <v>0.75128408951938364</v>
      </c>
      <c r="W277">
        <f t="shared" si="37"/>
        <v>0.65650605356487712</v>
      </c>
      <c r="Y277" s="15" t="str">
        <f t="shared" si="38"/>
        <v>GST1988</v>
      </c>
      <c r="Z277" s="1" t="s">
        <v>46</v>
      </c>
      <c r="AA277">
        <v>1988</v>
      </c>
      <c r="AB277" t="s">
        <v>33</v>
      </c>
      <c r="AC277">
        <f t="shared" si="33"/>
        <v>0.68079957916885847</v>
      </c>
      <c r="AD277">
        <f t="shared" si="39"/>
        <v>0.63776959495002628</v>
      </c>
      <c r="AE277" s="5">
        <v>8751</v>
      </c>
      <c r="AF277" s="5">
        <v>13174</v>
      </c>
      <c r="AG277" s="5">
        <v>8122</v>
      </c>
      <c r="AH277" s="5">
        <v>263</v>
      </c>
      <c r="AI277" s="5"/>
      <c r="AJ277" s="5">
        <v>0</v>
      </c>
      <c r="AK277" s="5">
        <v>0</v>
      </c>
      <c r="AL277" s="5">
        <v>1979</v>
      </c>
      <c r="AM277" s="5">
        <v>66</v>
      </c>
      <c r="AN277" s="5"/>
      <c r="AO277" s="5">
        <v>0</v>
      </c>
      <c r="AP277" s="5">
        <v>0</v>
      </c>
      <c r="AQ277" s="5">
        <v>0</v>
      </c>
      <c r="AR277" s="5">
        <v>0</v>
      </c>
      <c r="AS277" s="5"/>
      <c r="AT277" s="5">
        <v>2386</v>
      </c>
      <c r="AU277" s="5">
        <v>6221</v>
      </c>
      <c r="AV277" s="5">
        <v>6257</v>
      </c>
      <c r="AW277" s="5">
        <v>306</v>
      </c>
      <c r="AX277" s="5"/>
      <c r="AY277" s="5">
        <v>30310</v>
      </c>
      <c r="AZ277" s="5">
        <v>2045</v>
      </c>
      <c r="BA277" s="5">
        <v>0</v>
      </c>
      <c r="BB277" s="5">
        <v>15170</v>
      </c>
      <c r="BF277" t="s">
        <v>171</v>
      </c>
      <c r="BG277" t="s">
        <v>44</v>
      </c>
      <c r="BH277" t="s">
        <v>484</v>
      </c>
      <c r="BI277" t="s">
        <v>485</v>
      </c>
      <c r="BJ277" t="s">
        <v>119</v>
      </c>
      <c r="BK277" t="s">
        <v>127</v>
      </c>
      <c r="BL277" t="s">
        <v>128</v>
      </c>
      <c r="BM277">
        <v>1981</v>
      </c>
      <c r="BN277">
        <v>1982</v>
      </c>
      <c r="BO277">
        <v>2</v>
      </c>
      <c r="BP277">
        <v>6</v>
      </c>
      <c r="BQ277" t="s">
        <v>33</v>
      </c>
      <c r="BR277">
        <v>6</v>
      </c>
      <c r="BS277">
        <v>0</v>
      </c>
      <c r="BT277">
        <v>8.0050960000000004E-2</v>
      </c>
      <c r="BU277">
        <v>0.58247479999999996</v>
      </c>
      <c r="BV277">
        <v>0.38448769999999999</v>
      </c>
      <c r="BW277">
        <v>0.74300809999999995</v>
      </c>
      <c r="BX277" t="s">
        <v>493</v>
      </c>
      <c r="BY277">
        <v>0.69606877532642952</v>
      </c>
      <c r="BZ277">
        <v>0.54077555155335433</v>
      </c>
    </row>
    <row r="278" spans="1:78" x14ac:dyDescent="0.25">
      <c r="A278" s="23" t="s">
        <v>172</v>
      </c>
      <c r="C278" t="s">
        <v>171</v>
      </c>
      <c r="D278" s="15" t="str">
        <f>VLOOKUP(C278,xWalk!C$3:D$55,2)</f>
        <v>GSQ</v>
      </c>
      <c r="E278" s="22" t="str">
        <f t="shared" si="32"/>
        <v>'Quinsam Fall'</v>
      </c>
      <c r="F278" s="22" t="str">
        <f t="shared" si="34"/>
        <v>GSQ.QUI</v>
      </c>
      <c r="G278" t="s">
        <v>119</v>
      </c>
      <c r="H278" t="s">
        <v>127</v>
      </c>
      <c r="I278" t="s">
        <v>128</v>
      </c>
      <c r="J278">
        <v>1980</v>
      </c>
      <c r="K278">
        <v>1981</v>
      </c>
      <c r="L278" s="8">
        <v>2</v>
      </c>
      <c r="M278" s="8">
        <v>6</v>
      </c>
      <c r="N278" s="8" t="s">
        <v>33</v>
      </c>
      <c r="O278" s="8">
        <v>6</v>
      </c>
      <c r="P278" s="8">
        <v>0</v>
      </c>
      <c r="Q278">
        <v>3.041955E-2</v>
      </c>
      <c r="R278">
        <v>0.61058000000000001</v>
      </c>
      <c r="S278">
        <v>0.25935629999999998</v>
      </c>
      <c r="T278">
        <v>0.7115785</v>
      </c>
      <c r="U278" s="15" t="str">
        <f t="shared" si="35"/>
        <v>GSQ1980</v>
      </c>
      <c r="V278">
        <f t="shared" si="36"/>
        <v>0.71970864266704015</v>
      </c>
      <c r="W278">
        <f t="shared" si="37"/>
        <v>0.58599243591539429</v>
      </c>
      <c r="Y278" s="15" t="str">
        <f t="shared" si="38"/>
        <v>GST1989</v>
      </c>
      <c r="Z278" s="1" t="s">
        <v>46</v>
      </c>
      <c r="AA278">
        <v>1989</v>
      </c>
      <c r="AB278" t="s">
        <v>33</v>
      </c>
      <c r="AC278">
        <f t="shared" si="33"/>
        <v>0.70234772027771808</v>
      </c>
      <c r="AD278">
        <f t="shared" si="39"/>
        <v>0.67271490945530021</v>
      </c>
      <c r="AE278" s="5">
        <v>5344</v>
      </c>
      <c r="AF278" s="5">
        <v>7518</v>
      </c>
      <c r="AG278" s="5">
        <v>5816</v>
      </c>
      <c r="AH278" s="5">
        <v>119</v>
      </c>
      <c r="AI278" s="5"/>
      <c r="AJ278" s="5">
        <v>0</v>
      </c>
      <c r="AK278" s="5">
        <v>0</v>
      </c>
      <c r="AL278" s="5">
        <v>798</v>
      </c>
      <c r="AM278" s="5">
        <v>30</v>
      </c>
      <c r="AN278" s="5"/>
      <c r="AO278" s="5">
        <v>0</v>
      </c>
      <c r="AP278" s="5">
        <v>0</v>
      </c>
      <c r="AQ278" s="5">
        <v>0</v>
      </c>
      <c r="AR278" s="5">
        <v>0</v>
      </c>
      <c r="AS278" s="5"/>
      <c r="AT278" s="5">
        <v>1390</v>
      </c>
      <c r="AU278" s="5">
        <v>3669</v>
      </c>
      <c r="AV278" s="5">
        <v>3106</v>
      </c>
      <c r="AW278" s="5">
        <v>152</v>
      </c>
      <c r="AX278" s="5"/>
      <c r="AY278" s="5">
        <v>18797</v>
      </c>
      <c r="AZ278" s="5">
        <v>828</v>
      </c>
      <c r="BA278" s="5">
        <v>0</v>
      </c>
      <c r="BB278" s="5">
        <v>8317</v>
      </c>
      <c r="BF278" t="s">
        <v>171</v>
      </c>
      <c r="BG278" t="s">
        <v>44</v>
      </c>
      <c r="BH278" t="s">
        <v>484</v>
      </c>
      <c r="BI278" t="s">
        <v>485</v>
      </c>
      <c r="BJ278" t="s">
        <v>119</v>
      </c>
      <c r="BK278" t="s">
        <v>127</v>
      </c>
      <c r="BL278" t="s">
        <v>128</v>
      </c>
      <c r="BM278">
        <v>1982</v>
      </c>
      <c r="BN278">
        <v>1983</v>
      </c>
      <c r="BO278">
        <v>2</v>
      </c>
      <c r="BP278">
        <v>6</v>
      </c>
      <c r="BQ278" t="s">
        <v>33</v>
      </c>
      <c r="BR278">
        <v>6</v>
      </c>
      <c r="BS278">
        <v>0</v>
      </c>
      <c r="BT278">
        <v>4.1876610000000002E-2</v>
      </c>
      <c r="BU278">
        <v>0.56707920000000001</v>
      </c>
      <c r="BV278">
        <v>0.29627920000000002</v>
      </c>
      <c r="BW278">
        <v>0.69534470000000004</v>
      </c>
      <c r="BX278" t="s">
        <v>494</v>
      </c>
      <c r="BY278">
        <v>0.67134664547778622</v>
      </c>
      <c r="BZ278">
        <v>0.55307123609479725</v>
      </c>
    </row>
    <row r="279" spans="1:78" x14ac:dyDescent="0.25">
      <c r="A279" s="23" t="s">
        <v>172</v>
      </c>
      <c r="C279" t="s">
        <v>171</v>
      </c>
      <c r="D279" s="15" t="str">
        <f>VLOOKUP(C279,xWalk!C$3:D$55,2)</f>
        <v>GSQ</v>
      </c>
      <c r="E279" s="22" t="str">
        <f t="shared" si="32"/>
        <v>'Quinsam Fall'</v>
      </c>
      <c r="F279" s="22" t="str">
        <f t="shared" si="34"/>
        <v>GSQ.QUI</v>
      </c>
      <c r="G279" t="s">
        <v>119</v>
      </c>
      <c r="H279" t="s">
        <v>127</v>
      </c>
      <c r="I279" t="s">
        <v>128</v>
      </c>
      <c r="J279">
        <v>1981</v>
      </c>
      <c r="K279">
        <v>1982</v>
      </c>
      <c r="L279" s="8">
        <v>2</v>
      </c>
      <c r="M279" s="8">
        <v>6</v>
      </c>
      <c r="N279" s="8" t="s">
        <v>33</v>
      </c>
      <c r="O279" s="8">
        <v>6</v>
      </c>
      <c r="P279" s="8">
        <v>0</v>
      </c>
      <c r="Q279">
        <v>8.0050960000000004E-2</v>
      </c>
      <c r="R279">
        <v>0.58247479999999996</v>
      </c>
      <c r="S279">
        <v>0.38448769999999999</v>
      </c>
      <c r="T279">
        <v>0.74300809999999995</v>
      </c>
      <c r="U279" s="15" t="str">
        <f t="shared" si="35"/>
        <v>GSQ1981</v>
      </c>
      <c r="V279">
        <f t="shared" si="36"/>
        <v>0.69606877532642952</v>
      </c>
      <c r="W279">
        <f t="shared" si="37"/>
        <v>0.54077555155335433</v>
      </c>
      <c r="Y279" s="15" t="str">
        <f t="shared" si="38"/>
        <v>GST1990</v>
      </c>
      <c r="Z279" s="1" t="s">
        <v>46</v>
      </c>
      <c r="AA279">
        <v>1990</v>
      </c>
      <c r="AB279" t="s">
        <v>33</v>
      </c>
      <c r="AC279">
        <f t="shared" si="33"/>
        <v>0.68698875770641088</v>
      </c>
      <c r="AD279">
        <f t="shared" si="39"/>
        <v>0.65426925091671029</v>
      </c>
      <c r="AE279" s="5">
        <v>4687</v>
      </c>
      <c r="AF279" s="5">
        <v>7993</v>
      </c>
      <c r="AG279" s="5">
        <v>3466</v>
      </c>
      <c r="AH279" s="5">
        <v>91</v>
      </c>
      <c r="AI279" s="5"/>
      <c r="AJ279" s="5">
        <v>0</v>
      </c>
      <c r="AK279" s="5">
        <v>0</v>
      </c>
      <c r="AL279" s="5">
        <v>790</v>
      </c>
      <c r="AM279" s="5">
        <v>22</v>
      </c>
      <c r="AN279" s="5"/>
      <c r="AO279" s="5">
        <v>0</v>
      </c>
      <c r="AP279" s="5">
        <v>0</v>
      </c>
      <c r="AQ279" s="5">
        <v>0</v>
      </c>
      <c r="AR279" s="5">
        <v>0</v>
      </c>
      <c r="AS279" s="5"/>
      <c r="AT279" s="5">
        <v>1238</v>
      </c>
      <c r="AU279" s="5">
        <v>2921</v>
      </c>
      <c r="AV279" s="5">
        <v>3399</v>
      </c>
      <c r="AW279" s="5">
        <v>210</v>
      </c>
      <c r="AX279" s="5"/>
      <c r="AY279" s="5">
        <v>16237</v>
      </c>
      <c r="AZ279" s="5">
        <v>812</v>
      </c>
      <c r="BA279" s="5">
        <v>0</v>
      </c>
      <c r="BB279" s="5">
        <v>7768</v>
      </c>
      <c r="BF279" t="s">
        <v>171</v>
      </c>
      <c r="BG279" t="s">
        <v>44</v>
      </c>
      <c r="BH279" t="s">
        <v>484</v>
      </c>
      <c r="BI279" t="s">
        <v>485</v>
      </c>
      <c r="BJ279" t="s">
        <v>119</v>
      </c>
      <c r="BK279" t="s">
        <v>127</v>
      </c>
      <c r="BL279" t="s">
        <v>128</v>
      </c>
      <c r="BM279">
        <v>1983</v>
      </c>
      <c r="BN279">
        <v>1984</v>
      </c>
      <c r="BO279">
        <v>2</v>
      </c>
      <c r="BP279">
        <v>6</v>
      </c>
      <c r="BQ279" t="s">
        <v>33</v>
      </c>
      <c r="BR279">
        <v>6</v>
      </c>
      <c r="BS279">
        <v>0</v>
      </c>
      <c r="BT279">
        <v>3.7815290000000001E-2</v>
      </c>
      <c r="BU279">
        <v>0.64476670000000003</v>
      </c>
      <c r="BV279">
        <v>0.15941440000000001</v>
      </c>
      <c r="BW279">
        <v>0.70139609999999997</v>
      </c>
      <c r="BX279" t="s">
        <v>495</v>
      </c>
      <c r="BY279">
        <v>0.64102786700234393</v>
      </c>
      <c r="BZ279">
        <v>0.56524003819776025</v>
      </c>
    </row>
    <row r="280" spans="1:78" x14ac:dyDescent="0.25">
      <c r="A280" s="23" t="s">
        <v>172</v>
      </c>
      <c r="C280" t="s">
        <v>171</v>
      </c>
      <c r="D280" s="15" t="str">
        <f>VLOOKUP(C280,xWalk!C$3:D$55,2)</f>
        <v>GSQ</v>
      </c>
      <c r="E280" s="22" t="str">
        <f t="shared" si="32"/>
        <v>'Quinsam Fall'</v>
      </c>
      <c r="F280" s="22" t="str">
        <f t="shared" si="34"/>
        <v>GSQ.QUI</v>
      </c>
      <c r="G280" t="s">
        <v>119</v>
      </c>
      <c r="H280" t="s">
        <v>127</v>
      </c>
      <c r="I280" t="s">
        <v>128</v>
      </c>
      <c r="J280">
        <v>1982</v>
      </c>
      <c r="K280">
        <v>1983</v>
      </c>
      <c r="L280" s="8">
        <v>2</v>
      </c>
      <c r="M280" s="8">
        <v>6</v>
      </c>
      <c r="N280" s="8" t="s">
        <v>33</v>
      </c>
      <c r="O280" s="8">
        <v>6</v>
      </c>
      <c r="P280" s="8">
        <v>0</v>
      </c>
      <c r="Q280">
        <v>4.1876610000000002E-2</v>
      </c>
      <c r="R280">
        <v>0.56707920000000001</v>
      </c>
      <c r="S280">
        <v>0.29627920000000002</v>
      </c>
      <c r="T280">
        <v>0.69534470000000004</v>
      </c>
      <c r="U280" s="15" t="str">
        <f t="shared" si="35"/>
        <v>GSQ1982</v>
      </c>
      <c r="V280">
        <f t="shared" si="36"/>
        <v>0.67134664547778622</v>
      </c>
      <c r="W280">
        <f t="shared" si="37"/>
        <v>0.55307123609479725</v>
      </c>
      <c r="Y280" s="15" t="str">
        <f t="shared" si="38"/>
        <v>GST1991</v>
      </c>
      <c r="Z280" s="1" t="s">
        <v>46</v>
      </c>
      <c r="AA280">
        <v>1991</v>
      </c>
      <c r="AB280" t="s">
        <v>33</v>
      </c>
      <c r="AC280">
        <f t="shared" si="33"/>
        <v>0.63534493173855267</v>
      </c>
      <c r="AD280">
        <f t="shared" si="39"/>
        <v>0.61507792678506701</v>
      </c>
      <c r="AE280" s="5">
        <v>7399</v>
      </c>
      <c r="AF280" s="5">
        <v>7902</v>
      </c>
      <c r="AG280" s="5">
        <v>4953</v>
      </c>
      <c r="AH280" s="5">
        <v>110</v>
      </c>
      <c r="AI280" s="5"/>
      <c r="AJ280" s="5">
        <v>0</v>
      </c>
      <c r="AK280" s="5">
        <v>0</v>
      </c>
      <c r="AL280" s="5">
        <v>648</v>
      </c>
      <c r="AM280" s="5">
        <v>23</v>
      </c>
      <c r="AN280" s="5"/>
      <c r="AO280" s="5">
        <v>0</v>
      </c>
      <c r="AP280" s="5">
        <v>0</v>
      </c>
      <c r="AQ280" s="5">
        <v>0</v>
      </c>
      <c r="AR280" s="5">
        <v>0</v>
      </c>
      <c r="AS280" s="5"/>
      <c r="AT280" s="5">
        <v>1582</v>
      </c>
      <c r="AU280" s="5">
        <v>4348</v>
      </c>
      <c r="AV280" s="5">
        <v>5780</v>
      </c>
      <c r="AW280" s="5">
        <v>363</v>
      </c>
      <c r="AX280" s="5"/>
      <c r="AY280" s="5">
        <v>20364</v>
      </c>
      <c r="AZ280" s="5">
        <v>671</v>
      </c>
      <c r="BA280" s="5">
        <v>0</v>
      </c>
      <c r="BB280" s="5">
        <v>12073</v>
      </c>
      <c r="BF280" t="s">
        <v>171</v>
      </c>
      <c r="BG280" t="s">
        <v>44</v>
      </c>
      <c r="BH280" t="s">
        <v>484</v>
      </c>
      <c r="BI280" t="s">
        <v>485</v>
      </c>
      <c r="BJ280" t="s">
        <v>119</v>
      </c>
      <c r="BK280" t="s">
        <v>127</v>
      </c>
      <c r="BL280" t="s">
        <v>128</v>
      </c>
      <c r="BM280">
        <v>1984</v>
      </c>
      <c r="BN280">
        <v>1985</v>
      </c>
      <c r="BO280">
        <v>2</v>
      </c>
      <c r="BP280">
        <v>6</v>
      </c>
      <c r="BQ280" t="s">
        <v>33</v>
      </c>
      <c r="BR280">
        <v>6</v>
      </c>
      <c r="BS280">
        <v>0</v>
      </c>
      <c r="BT280">
        <v>4.7185530000000003E-2</v>
      </c>
      <c r="BU280">
        <v>0.53746530000000003</v>
      </c>
      <c r="BV280">
        <v>0.1803633</v>
      </c>
      <c r="BW280">
        <v>0.62088949999999998</v>
      </c>
      <c r="BX280" t="s">
        <v>496</v>
      </c>
      <c r="BY280">
        <v>0.65204375744221499</v>
      </c>
      <c r="BZ280">
        <v>0.54869295229192405</v>
      </c>
    </row>
    <row r="281" spans="1:78" x14ac:dyDescent="0.25">
      <c r="A281" s="23" t="s">
        <v>172</v>
      </c>
      <c r="C281" t="s">
        <v>171</v>
      </c>
      <c r="D281" s="15" t="str">
        <f>VLOOKUP(C281,xWalk!C$3:D$55,2)</f>
        <v>GSQ</v>
      </c>
      <c r="E281" s="22" t="str">
        <f t="shared" si="32"/>
        <v>'Quinsam Fall'</v>
      </c>
      <c r="F281" s="22" t="str">
        <f t="shared" si="34"/>
        <v>GSQ.QUI</v>
      </c>
      <c r="G281" t="s">
        <v>119</v>
      </c>
      <c r="H281" t="s">
        <v>127</v>
      </c>
      <c r="I281" t="s">
        <v>128</v>
      </c>
      <c r="J281">
        <v>1983</v>
      </c>
      <c r="K281">
        <v>1984</v>
      </c>
      <c r="L281" s="8">
        <v>2</v>
      </c>
      <c r="M281" s="8">
        <v>6</v>
      </c>
      <c r="N281" s="8" t="s">
        <v>33</v>
      </c>
      <c r="O281" s="8">
        <v>6</v>
      </c>
      <c r="P281" s="8">
        <v>0</v>
      </c>
      <c r="Q281">
        <v>3.7815290000000001E-2</v>
      </c>
      <c r="R281">
        <v>0.64476670000000003</v>
      </c>
      <c r="S281">
        <v>0.15941440000000001</v>
      </c>
      <c r="T281">
        <v>0.70139609999999997</v>
      </c>
      <c r="U281" s="15" t="str">
        <f t="shared" si="35"/>
        <v>GSQ1983</v>
      </c>
      <c r="V281">
        <f t="shared" si="36"/>
        <v>0.64102786700234393</v>
      </c>
      <c r="W281">
        <f t="shared" si="37"/>
        <v>0.56524003819776025</v>
      </c>
      <c r="Y281" s="15" t="str">
        <f t="shared" si="38"/>
        <v>GST1992</v>
      </c>
      <c r="Z281" s="1" t="s">
        <v>46</v>
      </c>
      <c r="AA281">
        <v>1992</v>
      </c>
      <c r="AB281" t="s">
        <v>33</v>
      </c>
      <c r="AC281">
        <f t="shared" si="33"/>
        <v>0.58276032242145093</v>
      </c>
      <c r="AD281">
        <f t="shared" si="39"/>
        <v>0.5727586774140484</v>
      </c>
      <c r="AE281" s="5">
        <v>10727</v>
      </c>
      <c r="AF281" s="5">
        <v>13190</v>
      </c>
      <c r="AG281" s="5">
        <v>10601</v>
      </c>
      <c r="AH281" s="5">
        <v>300</v>
      </c>
      <c r="AI281" s="5"/>
      <c r="AJ281" s="5">
        <v>0</v>
      </c>
      <c r="AK281" s="5">
        <v>0</v>
      </c>
      <c r="AL281" s="5">
        <v>572</v>
      </c>
      <c r="AM281" s="5">
        <v>36</v>
      </c>
      <c r="AN281" s="5"/>
      <c r="AO281" s="5">
        <v>0</v>
      </c>
      <c r="AP281" s="5">
        <v>0</v>
      </c>
      <c r="AQ281" s="5">
        <v>0</v>
      </c>
      <c r="AR281" s="5">
        <v>0</v>
      </c>
      <c r="AS281" s="5"/>
      <c r="AT281" s="5">
        <v>3080</v>
      </c>
      <c r="AU281" s="5">
        <v>9056</v>
      </c>
      <c r="AV281" s="5">
        <v>12550</v>
      </c>
      <c r="AW281" s="5">
        <v>678</v>
      </c>
      <c r="AX281" s="5"/>
      <c r="AY281" s="5">
        <v>34818</v>
      </c>
      <c r="AZ281" s="5">
        <v>608</v>
      </c>
      <c r="BA281" s="5">
        <v>0</v>
      </c>
      <c r="BB281" s="5">
        <v>25364</v>
      </c>
      <c r="BF281" t="s">
        <v>171</v>
      </c>
      <c r="BG281" t="s">
        <v>44</v>
      </c>
      <c r="BH281" t="s">
        <v>484</v>
      </c>
      <c r="BI281" t="s">
        <v>485</v>
      </c>
      <c r="BJ281" t="s">
        <v>119</v>
      </c>
      <c r="BK281" t="s">
        <v>127</v>
      </c>
      <c r="BL281" t="s">
        <v>128</v>
      </c>
      <c r="BM281">
        <v>1985</v>
      </c>
      <c r="BN281">
        <v>1986</v>
      </c>
      <c r="BO281">
        <v>2</v>
      </c>
      <c r="BP281">
        <v>6</v>
      </c>
      <c r="BQ281" t="s">
        <v>33</v>
      </c>
      <c r="BR281">
        <v>6</v>
      </c>
      <c r="BS281">
        <v>0</v>
      </c>
      <c r="BT281">
        <v>1.28208E-2</v>
      </c>
      <c r="BU281">
        <v>0.51839000000000002</v>
      </c>
      <c r="BV281">
        <v>0.20504810000000001</v>
      </c>
      <c r="BW281">
        <v>0.6171432</v>
      </c>
      <c r="BX281" t="s">
        <v>497</v>
      </c>
      <c r="BY281">
        <v>0.65351997926156358</v>
      </c>
      <c r="BZ281">
        <v>0.52990408473132611</v>
      </c>
    </row>
    <row r="282" spans="1:78" x14ac:dyDescent="0.25">
      <c r="A282" s="23" t="s">
        <v>172</v>
      </c>
      <c r="C282" t="s">
        <v>171</v>
      </c>
      <c r="D282" s="15" t="str">
        <f>VLOOKUP(C282,xWalk!C$3:D$55,2)</f>
        <v>GSQ</v>
      </c>
      <c r="E282" s="22" t="str">
        <f t="shared" si="32"/>
        <v>'Quinsam Fall'</v>
      </c>
      <c r="F282" s="22" t="str">
        <f t="shared" si="34"/>
        <v>GSQ.QUI</v>
      </c>
      <c r="G282" t="s">
        <v>119</v>
      </c>
      <c r="H282" t="s">
        <v>127</v>
      </c>
      <c r="I282" t="s">
        <v>128</v>
      </c>
      <c r="J282">
        <v>1984</v>
      </c>
      <c r="K282">
        <v>1985</v>
      </c>
      <c r="L282" s="8">
        <v>2</v>
      </c>
      <c r="M282" s="8">
        <v>6</v>
      </c>
      <c r="N282" s="8" t="s">
        <v>33</v>
      </c>
      <c r="O282" s="8">
        <v>6</v>
      </c>
      <c r="P282" s="8">
        <v>0</v>
      </c>
      <c r="Q282">
        <v>4.7185530000000003E-2</v>
      </c>
      <c r="R282">
        <v>0.53746530000000003</v>
      </c>
      <c r="S282">
        <v>0.1803633</v>
      </c>
      <c r="T282">
        <v>0.62088949999999998</v>
      </c>
      <c r="U282" s="15" t="str">
        <f t="shared" si="35"/>
        <v>GSQ1984</v>
      </c>
      <c r="V282">
        <f t="shared" si="36"/>
        <v>0.65204375744221499</v>
      </c>
      <c r="W282">
        <f t="shared" si="37"/>
        <v>0.54869295229192405</v>
      </c>
      <c r="Y282" s="15" t="str">
        <f t="shared" si="38"/>
        <v>GST1993</v>
      </c>
      <c r="Z282" s="1" t="s">
        <v>46</v>
      </c>
      <c r="AA282">
        <v>1993</v>
      </c>
      <c r="AB282" t="s">
        <v>33</v>
      </c>
      <c r="AC282">
        <f t="shared" si="33"/>
        <v>0.53509161008563921</v>
      </c>
      <c r="AD282">
        <f t="shared" si="39"/>
        <v>0.51786140775870892</v>
      </c>
      <c r="AE282" s="5">
        <v>4409</v>
      </c>
      <c r="AF282" s="5">
        <v>6438</v>
      </c>
      <c r="AG282" s="5">
        <v>4151</v>
      </c>
      <c r="AH282" s="5">
        <v>180</v>
      </c>
      <c r="AI282" s="5"/>
      <c r="AJ282" s="5">
        <v>0</v>
      </c>
      <c r="AK282" s="5">
        <v>0</v>
      </c>
      <c r="AL282" s="5">
        <v>483</v>
      </c>
      <c r="AM282" s="5">
        <v>22</v>
      </c>
      <c r="AN282" s="5"/>
      <c r="AO282" s="5">
        <v>0</v>
      </c>
      <c r="AP282" s="5">
        <v>0</v>
      </c>
      <c r="AQ282" s="5">
        <v>0</v>
      </c>
      <c r="AR282" s="5">
        <v>0</v>
      </c>
      <c r="AS282" s="5"/>
      <c r="AT282" s="5">
        <v>1532</v>
      </c>
      <c r="AU282" s="5">
        <v>4537</v>
      </c>
      <c r="AV282" s="5">
        <v>7167</v>
      </c>
      <c r="AW282" s="5">
        <v>390</v>
      </c>
      <c r="AX282" s="5"/>
      <c r="AY282" s="5">
        <v>15178</v>
      </c>
      <c r="AZ282" s="5">
        <v>505</v>
      </c>
      <c r="BA282" s="5">
        <v>0</v>
      </c>
      <c r="BB282" s="5">
        <v>13626</v>
      </c>
      <c r="BF282" t="s">
        <v>171</v>
      </c>
      <c r="BG282" t="s">
        <v>44</v>
      </c>
      <c r="BH282" t="s">
        <v>484</v>
      </c>
      <c r="BI282" t="s">
        <v>485</v>
      </c>
      <c r="BJ282" t="s">
        <v>119</v>
      </c>
      <c r="BK282" t="s">
        <v>127</v>
      </c>
      <c r="BL282" t="s">
        <v>128</v>
      </c>
      <c r="BM282">
        <v>1986</v>
      </c>
      <c r="BN282">
        <v>1987</v>
      </c>
      <c r="BO282">
        <v>2</v>
      </c>
      <c r="BP282">
        <v>6</v>
      </c>
      <c r="BQ282" t="s">
        <v>33</v>
      </c>
      <c r="BR282">
        <v>6</v>
      </c>
      <c r="BS282">
        <v>0</v>
      </c>
      <c r="BT282">
        <v>2.5368459999999999E-2</v>
      </c>
      <c r="BU282">
        <v>0.57710550000000005</v>
      </c>
      <c r="BV282">
        <v>0.1478844</v>
      </c>
      <c r="BW282">
        <v>0.63964500000000002</v>
      </c>
      <c r="BX282" t="s">
        <v>498</v>
      </c>
      <c r="BY282">
        <v>0.6664671393928232</v>
      </c>
      <c r="BZ282">
        <v>0.56608957239770386</v>
      </c>
    </row>
    <row r="283" spans="1:78" x14ac:dyDescent="0.25">
      <c r="A283" s="23" t="s">
        <v>172</v>
      </c>
      <c r="C283" t="s">
        <v>171</v>
      </c>
      <c r="D283" s="15" t="str">
        <f>VLOOKUP(C283,xWalk!C$3:D$55,2)</f>
        <v>GSQ</v>
      </c>
      <c r="E283" s="22" t="str">
        <f t="shared" si="32"/>
        <v>'Quinsam Fall'</v>
      </c>
      <c r="F283" s="22" t="str">
        <f t="shared" si="34"/>
        <v>GSQ.QUI</v>
      </c>
      <c r="G283" t="s">
        <v>119</v>
      </c>
      <c r="H283" t="s">
        <v>127</v>
      </c>
      <c r="I283" t="s">
        <v>128</v>
      </c>
      <c r="J283">
        <v>1985</v>
      </c>
      <c r="K283">
        <v>1986</v>
      </c>
      <c r="L283" s="8">
        <v>2</v>
      </c>
      <c r="M283" s="8">
        <v>6</v>
      </c>
      <c r="N283" s="8" t="s">
        <v>33</v>
      </c>
      <c r="O283" s="8">
        <v>6</v>
      </c>
      <c r="P283" s="8">
        <v>0</v>
      </c>
      <c r="Q283">
        <v>1.28208E-2</v>
      </c>
      <c r="R283">
        <v>0.51839000000000002</v>
      </c>
      <c r="S283">
        <v>0.20504810000000001</v>
      </c>
      <c r="T283">
        <v>0.6171432</v>
      </c>
      <c r="U283" s="15" t="str">
        <f t="shared" si="35"/>
        <v>GSQ1985</v>
      </c>
      <c r="V283">
        <f t="shared" si="36"/>
        <v>0.65351997926156358</v>
      </c>
      <c r="W283">
        <f t="shared" si="37"/>
        <v>0.52990408473132611</v>
      </c>
      <c r="Y283" s="15" t="str">
        <f t="shared" si="38"/>
        <v>GST1994</v>
      </c>
      <c r="Z283" s="1" t="s">
        <v>46</v>
      </c>
      <c r="AA283">
        <v>1994</v>
      </c>
      <c r="AB283" t="s">
        <v>33</v>
      </c>
      <c r="AC283">
        <f t="shared" si="33"/>
        <v>0.44457255806292206</v>
      </c>
      <c r="AD283">
        <f t="shared" si="39"/>
        <v>0.43085982539943996</v>
      </c>
      <c r="AE283" s="5">
        <v>3643</v>
      </c>
      <c r="AF283" s="5">
        <v>4435</v>
      </c>
      <c r="AG283" s="5">
        <v>2225</v>
      </c>
      <c r="AH283" s="5">
        <v>160</v>
      </c>
      <c r="AI283" s="5"/>
      <c r="AJ283" s="5">
        <v>0</v>
      </c>
      <c r="AK283" s="5">
        <v>0</v>
      </c>
      <c r="AL283" s="5">
        <v>310</v>
      </c>
      <c r="AM283" s="5">
        <v>23</v>
      </c>
      <c r="AN283" s="5"/>
      <c r="AO283" s="5">
        <v>0</v>
      </c>
      <c r="AP283" s="5">
        <v>0</v>
      </c>
      <c r="AQ283" s="5">
        <v>0</v>
      </c>
      <c r="AR283" s="5">
        <v>0</v>
      </c>
      <c r="AS283" s="5"/>
      <c r="AT283" s="5">
        <v>1270</v>
      </c>
      <c r="AU283" s="5">
        <v>4003</v>
      </c>
      <c r="AV283" s="5">
        <v>7774</v>
      </c>
      <c r="AW283" s="5">
        <v>441</v>
      </c>
      <c r="AX283" s="5"/>
      <c r="AY283" s="5">
        <v>10463</v>
      </c>
      <c r="AZ283" s="5">
        <v>333</v>
      </c>
      <c r="BA283" s="5">
        <v>0</v>
      </c>
      <c r="BB283" s="5">
        <v>13488</v>
      </c>
      <c r="BF283" t="s">
        <v>171</v>
      </c>
      <c r="BG283" t="s">
        <v>44</v>
      </c>
      <c r="BH283" t="s">
        <v>484</v>
      </c>
      <c r="BI283" t="s">
        <v>485</v>
      </c>
      <c r="BJ283" t="s">
        <v>119</v>
      </c>
      <c r="BK283" t="s">
        <v>127</v>
      </c>
      <c r="BL283" t="s">
        <v>128</v>
      </c>
      <c r="BM283">
        <v>1987</v>
      </c>
      <c r="BN283">
        <v>1988</v>
      </c>
      <c r="BO283">
        <v>2</v>
      </c>
      <c r="BP283">
        <v>6</v>
      </c>
      <c r="BQ283" t="s">
        <v>33</v>
      </c>
      <c r="BR283">
        <v>6</v>
      </c>
      <c r="BS283">
        <v>0</v>
      </c>
      <c r="BT283">
        <v>1.284999E-2</v>
      </c>
      <c r="BU283">
        <v>0.65907559999999998</v>
      </c>
      <c r="BV283">
        <v>0.16967560000000001</v>
      </c>
      <c r="BW283">
        <v>0.71692219999999995</v>
      </c>
      <c r="BX283" t="s">
        <v>499</v>
      </c>
      <c r="BY283">
        <v>0.66946468573782736</v>
      </c>
      <c r="BZ283">
        <v>0.57816000205989138</v>
      </c>
    </row>
    <row r="284" spans="1:78" x14ac:dyDescent="0.25">
      <c r="A284" s="23" t="s">
        <v>172</v>
      </c>
      <c r="C284" t="s">
        <v>171</v>
      </c>
      <c r="D284" s="15" t="str">
        <f>VLOOKUP(C284,xWalk!C$3:D$55,2)</f>
        <v>GSQ</v>
      </c>
      <c r="E284" s="22" t="str">
        <f t="shared" si="32"/>
        <v>'Quinsam Fall'</v>
      </c>
      <c r="F284" s="22" t="str">
        <f t="shared" si="34"/>
        <v>GSQ.QUI</v>
      </c>
      <c r="G284" t="s">
        <v>119</v>
      </c>
      <c r="H284" t="s">
        <v>127</v>
      </c>
      <c r="I284" t="s">
        <v>128</v>
      </c>
      <c r="J284">
        <v>1986</v>
      </c>
      <c r="K284">
        <v>1987</v>
      </c>
      <c r="L284" s="8">
        <v>2</v>
      </c>
      <c r="M284" s="8">
        <v>6</v>
      </c>
      <c r="N284" s="8" t="s">
        <v>33</v>
      </c>
      <c r="O284" s="8">
        <v>6</v>
      </c>
      <c r="P284" s="8">
        <v>0</v>
      </c>
      <c r="Q284">
        <v>2.5368459999999999E-2</v>
      </c>
      <c r="R284">
        <v>0.57710550000000005</v>
      </c>
      <c r="S284">
        <v>0.1478844</v>
      </c>
      <c r="T284">
        <v>0.63964500000000002</v>
      </c>
      <c r="U284" s="15" t="str">
        <f t="shared" si="35"/>
        <v>GSQ1986</v>
      </c>
      <c r="V284">
        <f t="shared" si="36"/>
        <v>0.6664671393928232</v>
      </c>
      <c r="W284">
        <f t="shared" si="37"/>
        <v>0.56608957239770386</v>
      </c>
      <c r="Y284" s="15" t="str">
        <f t="shared" si="38"/>
        <v>GST1995</v>
      </c>
      <c r="Z284" s="1" t="s">
        <v>46</v>
      </c>
      <c r="AA284">
        <v>1995</v>
      </c>
      <c r="AB284" t="s">
        <v>33</v>
      </c>
      <c r="AC284">
        <f t="shared" si="33"/>
        <v>0.42840407938257996</v>
      </c>
      <c r="AD284">
        <f t="shared" si="39"/>
        <v>0.41613836824696804</v>
      </c>
      <c r="AE284" s="5">
        <v>1905</v>
      </c>
      <c r="AF284" s="5">
        <v>1823</v>
      </c>
      <c r="AG284" s="5">
        <v>2245</v>
      </c>
      <c r="AH284" s="5">
        <v>66</v>
      </c>
      <c r="AI284" s="5"/>
      <c r="AJ284" s="5">
        <v>0</v>
      </c>
      <c r="AK284" s="5">
        <v>0</v>
      </c>
      <c r="AL284" s="5">
        <v>166</v>
      </c>
      <c r="AM284" s="5">
        <v>12</v>
      </c>
      <c r="AN284" s="5"/>
      <c r="AO284" s="5">
        <v>0</v>
      </c>
      <c r="AP284" s="5">
        <v>0</v>
      </c>
      <c r="AQ284" s="5">
        <v>0</v>
      </c>
      <c r="AR284" s="5">
        <v>0</v>
      </c>
      <c r="AS284" s="5"/>
      <c r="AT284" s="5">
        <v>776</v>
      </c>
      <c r="AU284" s="5">
        <v>2682</v>
      </c>
      <c r="AV284" s="5">
        <v>4551</v>
      </c>
      <c r="AW284" s="5">
        <v>286</v>
      </c>
      <c r="AX284" s="5"/>
      <c r="AY284" s="5">
        <v>6039</v>
      </c>
      <c r="AZ284" s="5">
        <v>178</v>
      </c>
      <c r="BA284" s="5">
        <v>0</v>
      </c>
      <c r="BB284" s="5">
        <v>8295</v>
      </c>
      <c r="BF284" t="s">
        <v>171</v>
      </c>
      <c r="BG284" t="s">
        <v>44</v>
      </c>
      <c r="BH284" t="s">
        <v>484</v>
      </c>
      <c r="BI284" t="s">
        <v>485</v>
      </c>
      <c r="BJ284" t="s">
        <v>119</v>
      </c>
      <c r="BK284" t="s">
        <v>127</v>
      </c>
      <c r="BL284" t="s">
        <v>128</v>
      </c>
      <c r="BM284">
        <v>1988</v>
      </c>
      <c r="BN284">
        <v>1989</v>
      </c>
      <c r="BO284">
        <v>2</v>
      </c>
      <c r="BP284">
        <v>6</v>
      </c>
      <c r="BQ284" t="s">
        <v>33</v>
      </c>
      <c r="BR284">
        <v>6</v>
      </c>
      <c r="BS284">
        <v>0</v>
      </c>
      <c r="BT284">
        <v>1.168372E-2</v>
      </c>
      <c r="BU284">
        <v>0.63295190000000001</v>
      </c>
      <c r="BV284">
        <v>0.14452129999999999</v>
      </c>
      <c r="BW284">
        <v>0.68599810000000006</v>
      </c>
      <c r="BX284" t="s">
        <v>500</v>
      </c>
      <c r="BY284">
        <v>0.71137307735488942</v>
      </c>
      <c r="BZ284">
        <v>0.59580105534972494</v>
      </c>
    </row>
    <row r="285" spans="1:78" x14ac:dyDescent="0.25">
      <c r="A285" s="23" t="s">
        <v>172</v>
      </c>
      <c r="C285" t="s">
        <v>171</v>
      </c>
      <c r="D285" s="15" t="str">
        <f>VLOOKUP(C285,xWalk!C$3:D$55,2)</f>
        <v>GSQ</v>
      </c>
      <c r="E285" s="22" t="str">
        <f t="shared" si="32"/>
        <v>'Quinsam Fall'</v>
      </c>
      <c r="F285" s="22" t="str">
        <f t="shared" si="34"/>
        <v>GSQ.QUI</v>
      </c>
      <c r="G285" t="s">
        <v>119</v>
      </c>
      <c r="H285" t="s">
        <v>127</v>
      </c>
      <c r="I285" t="s">
        <v>128</v>
      </c>
      <c r="J285">
        <v>1987</v>
      </c>
      <c r="K285">
        <v>1988</v>
      </c>
      <c r="L285" s="8">
        <v>2</v>
      </c>
      <c r="M285" s="8">
        <v>6</v>
      </c>
      <c r="N285" s="8" t="s">
        <v>33</v>
      </c>
      <c r="O285" s="8">
        <v>6</v>
      </c>
      <c r="P285" s="8">
        <v>0</v>
      </c>
      <c r="Q285">
        <v>1.284999E-2</v>
      </c>
      <c r="R285">
        <v>0.65907559999999998</v>
      </c>
      <c r="S285">
        <v>0.16967560000000001</v>
      </c>
      <c r="T285">
        <v>0.71692219999999995</v>
      </c>
      <c r="U285" s="15" t="str">
        <f t="shared" si="35"/>
        <v>GSQ1987</v>
      </c>
      <c r="V285">
        <f t="shared" si="36"/>
        <v>0.66946468573782736</v>
      </c>
      <c r="W285">
        <f t="shared" si="37"/>
        <v>0.57816000205989138</v>
      </c>
      <c r="Y285" s="15" t="str">
        <f t="shared" si="38"/>
        <v>GST1996</v>
      </c>
      <c r="Z285" s="1" t="s">
        <v>46</v>
      </c>
      <c r="AA285">
        <v>1996</v>
      </c>
      <c r="AB285" t="s">
        <v>33</v>
      </c>
      <c r="AC285">
        <f t="shared" si="33"/>
        <v>0.41010101010101008</v>
      </c>
      <c r="AD285">
        <f t="shared" si="39"/>
        <v>0.3958001063264221</v>
      </c>
      <c r="AE285" s="5">
        <v>1860</v>
      </c>
      <c r="AF285" s="5">
        <v>3279</v>
      </c>
      <c r="AG285" s="5">
        <v>2211</v>
      </c>
      <c r="AH285" s="5">
        <v>95</v>
      </c>
      <c r="AI285" s="5"/>
      <c r="AJ285" s="5">
        <v>0</v>
      </c>
      <c r="AK285" s="5">
        <v>0</v>
      </c>
      <c r="AL285" s="5">
        <v>248</v>
      </c>
      <c r="AM285" s="5">
        <v>21</v>
      </c>
      <c r="AN285" s="5"/>
      <c r="AO285" s="5">
        <v>0</v>
      </c>
      <c r="AP285" s="5">
        <v>0</v>
      </c>
      <c r="AQ285" s="5">
        <v>0</v>
      </c>
      <c r="AR285" s="5">
        <v>0</v>
      </c>
      <c r="AS285" s="5"/>
      <c r="AT285" s="5">
        <v>1043</v>
      </c>
      <c r="AU285" s="5">
        <v>3384</v>
      </c>
      <c r="AV285" s="5">
        <v>6281</v>
      </c>
      <c r="AW285" s="5">
        <v>388</v>
      </c>
      <c r="AX285" s="5"/>
      <c r="AY285" s="5">
        <v>7445</v>
      </c>
      <c r="AZ285" s="5">
        <v>269</v>
      </c>
      <c r="BA285" s="5">
        <v>0</v>
      </c>
      <c r="BB285" s="5">
        <v>11096</v>
      </c>
      <c r="BF285" t="s">
        <v>171</v>
      </c>
      <c r="BG285" t="s">
        <v>44</v>
      </c>
      <c r="BH285" t="s">
        <v>484</v>
      </c>
      <c r="BI285" t="s">
        <v>485</v>
      </c>
      <c r="BJ285" t="s">
        <v>119</v>
      </c>
      <c r="BK285" t="s">
        <v>127</v>
      </c>
      <c r="BL285" t="s">
        <v>128</v>
      </c>
      <c r="BM285">
        <v>1989</v>
      </c>
      <c r="BN285">
        <v>1990</v>
      </c>
      <c r="BO285">
        <v>2</v>
      </c>
      <c r="BP285">
        <v>6</v>
      </c>
      <c r="BQ285" t="s">
        <v>33</v>
      </c>
      <c r="BR285">
        <v>6</v>
      </c>
      <c r="BS285">
        <v>0</v>
      </c>
      <c r="BT285">
        <v>2.2677800000000001E-3</v>
      </c>
      <c r="BU285">
        <v>0.54446110000000003</v>
      </c>
      <c r="BV285">
        <v>0.19103010000000001</v>
      </c>
      <c r="BW285">
        <v>0.63148280000000001</v>
      </c>
      <c r="BX285" t="s">
        <v>501</v>
      </c>
      <c r="BY285">
        <v>0.67068744662681468</v>
      </c>
      <c r="BZ285">
        <v>0.58347566182749788</v>
      </c>
    </row>
    <row r="286" spans="1:78" x14ac:dyDescent="0.25">
      <c r="A286" s="23" t="s">
        <v>172</v>
      </c>
      <c r="C286" t="s">
        <v>171</v>
      </c>
      <c r="D286" s="15" t="str">
        <f>VLOOKUP(C286,xWalk!C$3:D$55,2)</f>
        <v>GSQ</v>
      </c>
      <c r="E286" s="22" t="str">
        <f t="shared" si="32"/>
        <v>'Quinsam Fall'</v>
      </c>
      <c r="F286" s="22" t="str">
        <f t="shared" si="34"/>
        <v>GSQ.QUI</v>
      </c>
      <c r="G286" t="s">
        <v>119</v>
      </c>
      <c r="H286" t="s">
        <v>127</v>
      </c>
      <c r="I286" t="s">
        <v>128</v>
      </c>
      <c r="J286">
        <v>1988</v>
      </c>
      <c r="K286">
        <v>1989</v>
      </c>
      <c r="L286" s="8">
        <v>2</v>
      </c>
      <c r="M286" s="8">
        <v>6</v>
      </c>
      <c r="N286" s="8" t="s">
        <v>33</v>
      </c>
      <c r="O286" s="8">
        <v>6</v>
      </c>
      <c r="P286" s="8">
        <v>0</v>
      </c>
      <c r="Q286">
        <v>1.168372E-2</v>
      </c>
      <c r="R286">
        <v>0.63295190000000001</v>
      </c>
      <c r="S286">
        <v>0.14452129999999999</v>
      </c>
      <c r="T286">
        <v>0.68599810000000006</v>
      </c>
      <c r="U286" s="15" t="str">
        <f t="shared" si="35"/>
        <v>GSQ1988</v>
      </c>
      <c r="V286">
        <f t="shared" si="36"/>
        <v>0.71137307735488942</v>
      </c>
      <c r="W286">
        <f t="shared" si="37"/>
        <v>0.59580105534972494</v>
      </c>
      <c r="Y286" s="15" t="str">
        <f t="shared" si="38"/>
        <v>GST1997</v>
      </c>
      <c r="Z286" s="1" t="s">
        <v>46</v>
      </c>
      <c r="AA286">
        <v>1997</v>
      </c>
      <c r="AB286" t="s">
        <v>33</v>
      </c>
      <c r="AC286">
        <f t="shared" si="33"/>
        <v>0.42411997824228764</v>
      </c>
      <c r="AD286">
        <f t="shared" si="39"/>
        <v>0.40453803714352321</v>
      </c>
      <c r="AE286" s="5">
        <v>1530</v>
      </c>
      <c r="AF286" s="5">
        <v>1835</v>
      </c>
      <c r="AG286" s="5">
        <v>1755</v>
      </c>
      <c r="AH286" s="5">
        <v>86</v>
      </c>
      <c r="AI286" s="5"/>
      <c r="AJ286" s="5">
        <v>0</v>
      </c>
      <c r="AK286" s="5">
        <v>0</v>
      </c>
      <c r="AL286" s="5">
        <v>237</v>
      </c>
      <c r="AM286" s="5">
        <v>15</v>
      </c>
      <c r="AN286" s="5"/>
      <c r="AO286" s="5">
        <v>0</v>
      </c>
      <c r="AP286" s="5">
        <v>0</v>
      </c>
      <c r="AQ286" s="5">
        <v>0</v>
      </c>
      <c r="AR286" s="5">
        <v>0</v>
      </c>
      <c r="AS286" s="5"/>
      <c r="AT286" s="5">
        <v>698</v>
      </c>
      <c r="AU286" s="5">
        <v>2360</v>
      </c>
      <c r="AV286" s="5">
        <v>4118</v>
      </c>
      <c r="AW286" s="5">
        <v>235</v>
      </c>
      <c r="AX286" s="5"/>
      <c r="AY286" s="5">
        <v>5206</v>
      </c>
      <c r="AZ286" s="5">
        <v>252</v>
      </c>
      <c r="BA286" s="5">
        <v>0</v>
      </c>
      <c r="BB286" s="5">
        <v>7411</v>
      </c>
      <c r="BF286" t="s">
        <v>171</v>
      </c>
      <c r="BG286" t="s">
        <v>44</v>
      </c>
      <c r="BH286" t="s">
        <v>484</v>
      </c>
      <c r="BI286" t="s">
        <v>485</v>
      </c>
      <c r="BJ286" t="s">
        <v>119</v>
      </c>
      <c r="BK286" t="s">
        <v>127</v>
      </c>
      <c r="BL286" t="s">
        <v>128</v>
      </c>
      <c r="BM286">
        <v>1990</v>
      </c>
      <c r="BN286">
        <v>1991</v>
      </c>
      <c r="BO286">
        <v>2</v>
      </c>
      <c r="BP286">
        <v>6</v>
      </c>
      <c r="BQ286" t="s">
        <v>33</v>
      </c>
      <c r="BR286">
        <v>6</v>
      </c>
      <c r="BS286">
        <v>0</v>
      </c>
      <c r="BT286">
        <v>6.0409599999999997E-3</v>
      </c>
      <c r="BU286">
        <v>0.52912130000000002</v>
      </c>
      <c r="BV286">
        <v>0.2275847</v>
      </c>
      <c r="BW286">
        <v>0.63628609999999997</v>
      </c>
      <c r="BX286" t="s">
        <v>502</v>
      </c>
      <c r="BY286">
        <v>0.62643171806167397</v>
      </c>
      <c r="BZ286">
        <v>0.55780714635340189</v>
      </c>
    </row>
    <row r="287" spans="1:78" x14ac:dyDescent="0.25">
      <c r="A287" s="23" t="s">
        <v>172</v>
      </c>
      <c r="C287" t="s">
        <v>171</v>
      </c>
      <c r="D287" s="15" t="str">
        <f>VLOOKUP(C287,xWalk!C$3:D$55,2)</f>
        <v>GSQ</v>
      </c>
      <c r="E287" s="22" t="str">
        <f t="shared" si="32"/>
        <v>'Quinsam Fall'</v>
      </c>
      <c r="F287" s="22" t="str">
        <f t="shared" si="34"/>
        <v>GSQ.QUI</v>
      </c>
      <c r="G287" t="s">
        <v>119</v>
      </c>
      <c r="H287" t="s">
        <v>127</v>
      </c>
      <c r="I287" t="s">
        <v>128</v>
      </c>
      <c r="J287">
        <v>1989</v>
      </c>
      <c r="K287">
        <v>1990</v>
      </c>
      <c r="L287" s="8">
        <v>2</v>
      </c>
      <c r="M287" s="8">
        <v>6</v>
      </c>
      <c r="N287" s="8" t="s">
        <v>33</v>
      </c>
      <c r="O287" s="8">
        <v>6</v>
      </c>
      <c r="P287" s="8">
        <v>0</v>
      </c>
      <c r="Q287">
        <v>2.2677800000000001E-3</v>
      </c>
      <c r="R287">
        <v>0.54446110000000003</v>
      </c>
      <c r="S287">
        <v>0.19103010000000001</v>
      </c>
      <c r="T287">
        <v>0.63148280000000001</v>
      </c>
      <c r="U287" s="15" t="str">
        <f t="shared" si="35"/>
        <v>GSQ1989</v>
      </c>
      <c r="V287">
        <f t="shared" si="36"/>
        <v>0.67068744662681468</v>
      </c>
      <c r="W287">
        <f t="shared" si="37"/>
        <v>0.58347566182749788</v>
      </c>
      <c r="Y287" s="15" t="str">
        <f t="shared" si="38"/>
        <v>GST1998</v>
      </c>
      <c r="Z287" s="1" t="s">
        <v>46</v>
      </c>
      <c r="AA287">
        <v>1998</v>
      </c>
      <c r="AB287" t="s">
        <v>33</v>
      </c>
      <c r="AC287">
        <f t="shared" si="33"/>
        <v>0.44642418284590807</v>
      </c>
      <c r="AD287">
        <f t="shared" si="39"/>
        <v>0.42467436716637996</v>
      </c>
      <c r="AE287" s="5">
        <v>1640</v>
      </c>
      <c r="AF287" s="5">
        <v>2601</v>
      </c>
      <c r="AG287" s="5">
        <v>2565</v>
      </c>
      <c r="AH287" s="5">
        <v>106</v>
      </c>
      <c r="AI287" s="5"/>
      <c r="AJ287" s="5">
        <v>0</v>
      </c>
      <c r="AK287" s="5">
        <v>0</v>
      </c>
      <c r="AL287" s="5">
        <v>342</v>
      </c>
      <c r="AM287" s="5">
        <v>12</v>
      </c>
      <c r="AN287" s="5"/>
      <c r="AO287" s="5">
        <v>0</v>
      </c>
      <c r="AP287" s="5">
        <v>0</v>
      </c>
      <c r="AQ287" s="5">
        <v>0</v>
      </c>
      <c r="AR287" s="5">
        <v>0</v>
      </c>
      <c r="AS287" s="5"/>
      <c r="AT287" s="5">
        <v>900</v>
      </c>
      <c r="AU287" s="5">
        <v>2984</v>
      </c>
      <c r="AV287" s="5">
        <v>4844</v>
      </c>
      <c r="AW287" s="5">
        <v>282</v>
      </c>
      <c r="AX287" s="5"/>
      <c r="AY287" s="5">
        <v>6912</v>
      </c>
      <c r="AZ287" s="5">
        <v>354</v>
      </c>
      <c r="BA287" s="5">
        <v>0</v>
      </c>
      <c r="BB287" s="5">
        <v>9010</v>
      </c>
      <c r="BF287" t="s">
        <v>171</v>
      </c>
      <c r="BG287" t="s">
        <v>44</v>
      </c>
      <c r="BH287" t="s">
        <v>484</v>
      </c>
      <c r="BI287" t="s">
        <v>485</v>
      </c>
      <c r="BJ287" t="s">
        <v>119</v>
      </c>
      <c r="BK287" t="s">
        <v>127</v>
      </c>
      <c r="BL287" t="s">
        <v>128</v>
      </c>
      <c r="BM287">
        <v>1991</v>
      </c>
      <c r="BN287">
        <v>1992</v>
      </c>
      <c r="BO287">
        <v>2</v>
      </c>
      <c r="BP287">
        <v>6</v>
      </c>
      <c r="BQ287" t="s">
        <v>33</v>
      </c>
      <c r="BR287">
        <v>6</v>
      </c>
      <c r="BS287">
        <v>0</v>
      </c>
      <c r="BT287">
        <v>7.1597600000000003E-3</v>
      </c>
      <c r="BU287">
        <v>0.78389470000000006</v>
      </c>
      <c r="BV287">
        <v>0.1596098</v>
      </c>
      <c r="BW287">
        <v>0.81838730000000004</v>
      </c>
      <c r="BX287" t="s">
        <v>503</v>
      </c>
      <c r="BY287">
        <v>0.581320880587058</v>
      </c>
      <c r="BZ287">
        <v>0.52321547698465642</v>
      </c>
    </row>
    <row r="288" spans="1:78" x14ac:dyDescent="0.25">
      <c r="A288" s="23" t="s">
        <v>172</v>
      </c>
      <c r="C288" t="s">
        <v>171</v>
      </c>
      <c r="D288" s="15" t="str">
        <f>VLOOKUP(C288,xWalk!C$3:D$55,2)</f>
        <v>GSQ</v>
      </c>
      <c r="E288" s="22" t="str">
        <f t="shared" si="32"/>
        <v>'Quinsam Fall'</v>
      </c>
      <c r="F288" s="22" t="str">
        <f t="shared" si="34"/>
        <v>GSQ.QUI</v>
      </c>
      <c r="G288" t="s">
        <v>119</v>
      </c>
      <c r="H288" t="s">
        <v>127</v>
      </c>
      <c r="I288" t="s">
        <v>128</v>
      </c>
      <c r="J288">
        <v>1990</v>
      </c>
      <c r="K288">
        <v>1991</v>
      </c>
      <c r="L288" s="8">
        <v>2</v>
      </c>
      <c r="M288" s="8">
        <v>6</v>
      </c>
      <c r="N288" s="8" t="s">
        <v>33</v>
      </c>
      <c r="O288" s="8">
        <v>6</v>
      </c>
      <c r="P288" s="8">
        <v>0</v>
      </c>
      <c r="Q288">
        <v>6.0409599999999997E-3</v>
      </c>
      <c r="R288">
        <v>0.52912130000000002</v>
      </c>
      <c r="S288">
        <v>0.2275847</v>
      </c>
      <c r="T288">
        <v>0.63628609999999997</v>
      </c>
      <c r="U288" s="15" t="str">
        <f t="shared" si="35"/>
        <v>GSQ1990</v>
      </c>
      <c r="V288">
        <f t="shared" si="36"/>
        <v>0.62643171806167397</v>
      </c>
      <c r="W288">
        <f t="shared" si="37"/>
        <v>0.55780714635340189</v>
      </c>
      <c r="Y288" s="15" t="str">
        <f t="shared" si="38"/>
        <v>GST1999</v>
      </c>
      <c r="Z288" s="1" t="s">
        <v>46</v>
      </c>
      <c r="AA288">
        <v>1999</v>
      </c>
      <c r="AB288" t="s">
        <v>33</v>
      </c>
      <c r="AC288">
        <f t="shared" si="33"/>
        <v>0.44417021913095506</v>
      </c>
      <c r="AD288">
        <f t="shared" si="39"/>
        <v>0.43018472814299602</v>
      </c>
      <c r="AE288" s="5">
        <v>1503</v>
      </c>
      <c r="AF288" s="5">
        <v>2487</v>
      </c>
      <c r="AG288" s="5">
        <v>1660</v>
      </c>
      <c r="AH288" s="5">
        <v>102</v>
      </c>
      <c r="AI288" s="5"/>
      <c r="AJ288" s="5">
        <v>0</v>
      </c>
      <c r="AK288" s="5">
        <v>0</v>
      </c>
      <c r="AL288" s="5">
        <v>169</v>
      </c>
      <c r="AM288" s="5">
        <v>18</v>
      </c>
      <c r="AN288" s="5"/>
      <c r="AO288" s="5">
        <v>0</v>
      </c>
      <c r="AP288" s="5">
        <v>0</v>
      </c>
      <c r="AQ288" s="5">
        <v>0</v>
      </c>
      <c r="AR288" s="5">
        <v>0</v>
      </c>
      <c r="AS288" s="5"/>
      <c r="AT288" s="5">
        <v>730</v>
      </c>
      <c r="AU288" s="5">
        <v>2319</v>
      </c>
      <c r="AV288" s="5">
        <v>4169</v>
      </c>
      <c r="AW288" s="5">
        <v>214</v>
      </c>
      <c r="AX288" s="5"/>
      <c r="AY288" s="5">
        <v>5752</v>
      </c>
      <c r="AZ288" s="5">
        <v>187</v>
      </c>
      <c r="BA288" s="5">
        <v>0</v>
      </c>
      <c r="BB288" s="5">
        <v>7432</v>
      </c>
      <c r="BF288" t="s">
        <v>171</v>
      </c>
      <c r="BG288" t="s">
        <v>44</v>
      </c>
      <c r="BH288" t="s">
        <v>484</v>
      </c>
      <c r="BI288" t="s">
        <v>485</v>
      </c>
      <c r="BJ288" t="s">
        <v>119</v>
      </c>
      <c r="BK288" t="s">
        <v>127</v>
      </c>
      <c r="BL288" t="s">
        <v>128</v>
      </c>
      <c r="BM288">
        <v>1992</v>
      </c>
      <c r="BN288">
        <v>1993</v>
      </c>
      <c r="BO288">
        <v>2</v>
      </c>
      <c r="BP288">
        <v>6</v>
      </c>
      <c r="BQ288" t="s">
        <v>33</v>
      </c>
      <c r="BR288">
        <v>6</v>
      </c>
      <c r="BS288">
        <v>0</v>
      </c>
      <c r="BT288">
        <v>3.1421000000000001E-3</v>
      </c>
      <c r="BU288">
        <v>0.56352460000000004</v>
      </c>
      <c r="BV288">
        <v>1.360633E-2</v>
      </c>
      <c r="BW288">
        <v>0.56946339999999995</v>
      </c>
      <c r="BX288" t="s">
        <v>504</v>
      </c>
      <c r="BY288">
        <v>0.57236728341691168</v>
      </c>
      <c r="BZ288">
        <v>0.53686091417372761</v>
      </c>
    </row>
    <row r="289" spans="1:78" x14ac:dyDescent="0.25">
      <c r="A289" s="23" t="s">
        <v>172</v>
      </c>
      <c r="C289" t="s">
        <v>171</v>
      </c>
      <c r="D289" s="15" t="str">
        <f>VLOOKUP(C289,xWalk!C$3:D$55,2)</f>
        <v>GSQ</v>
      </c>
      <c r="E289" s="22" t="str">
        <f t="shared" si="32"/>
        <v>'Quinsam Fall'</v>
      </c>
      <c r="F289" s="22" t="str">
        <f t="shared" si="34"/>
        <v>GSQ.QUI</v>
      </c>
      <c r="G289" t="s">
        <v>119</v>
      </c>
      <c r="H289" t="s">
        <v>127</v>
      </c>
      <c r="I289" t="s">
        <v>128</v>
      </c>
      <c r="J289">
        <v>1991</v>
      </c>
      <c r="K289">
        <v>1992</v>
      </c>
      <c r="L289" s="8">
        <v>2</v>
      </c>
      <c r="M289" s="8">
        <v>6</v>
      </c>
      <c r="N289" s="8" t="s">
        <v>33</v>
      </c>
      <c r="O289" s="8">
        <v>6</v>
      </c>
      <c r="P289" s="8">
        <v>0</v>
      </c>
      <c r="Q289">
        <v>7.1597600000000003E-3</v>
      </c>
      <c r="R289">
        <v>0.78389470000000006</v>
      </c>
      <c r="S289">
        <v>0.1596098</v>
      </c>
      <c r="T289">
        <v>0.81838730000000004</v>
      </c>
      <c r="U289" s="15" t="str">
        <f t="shared" si="35"/>
        <v>GSQ1991</v>
      </c>
      <c r="V289">
        <f t="shared" si="36"/>
        <v>0.581320880587058</v>
      </c>
      <c r="W289">
        <f t="shared" si="37"/>
        <v>0.52321547698465642</v>
      </c>
      <c r="Y289" s="15" t="str">
        <f t="shared" si="38"/>
        <v>GST2000</v>
      </c>
      <c r="Z289" s="1" t="s">
        <v>46</v>
      </c>
      <c r="AA289">
        <v>2000</v>
      </c>
      <c r="AB289" t="s">
        <v>33</v>
      </c>
      <c r="AC289">
        <f t="shared" si="33"/>
        <v>0.47703319175711811</v>
      </c>
      <c r="AD289">
        <f t="shared" si="39"/>
        <v>0.45674060091238006</v>
      </c>
      <c r="AE289" s="5">
        <v>1608</v>
      </c>
      <c r="AF289" s="5">
        <v>1954</v>
      </c>
      <c r="AG289" s="5">
        <v>2150</v>
      </c>
      <c r="AH289" s="5">
        <v>95</v>
      </c>
      <c r="AI289" s="5"/>
      <c r="AJ289" s="5">
        <v>0</v>
      </c>
      <c r="AK289" s="5">
        <v>0</v>
      </c>
      <c r="AL289" s="5">
        <v>247</v>
      </c>
      <c r="AM289" s="5">
        <v>11</v>
      </c>
      <c r="AN289" s="5"/>
      <c r="AO289" s="5">
        <v>0</v>
      </c>
      <c r="AP289" s="5">
        <v>0</v>
      </c>
      <c r="AQ289" s="5">
        <v>0</v>
      </c>
      <c r="AR289" s="5">
        <v>0</v>
      </c>
      <c r="AS289" s="5"/>
      <c r="AT289" s="5">
        <v>683</v>
      </c>
      <c r="AU289" s="5">
        <v>2270</v>
      </c>
      <c r="AV289" s="5">
        <v>3512</v>
      </c>
      <c r="AW289" s="5">
        <v>184</v>
      </c>
      <c r="AX289" s="5"/>
      <c r="AY289" s="5">
        <v>5807</v>
      </c>
      <c r="AZ289" s="5">
        <v>258</v>
      </c>
      <c r="BA289" s="5">
        <v>0</v>
      </c>
      <c r="BB289" s="5">
        <v>6649</v>
      </c>
      <c r="BF289" t="s">
        <v>171</v>
      </c>
      <c r="BG289" t="s">
        <v>44</v>
      </c>
      <c r="BH289" t="s">
        <v>484</v>
      </c>
      <c r="BI289" t="s">
        <v>485</v>
      </c>
      <c r="BJ289" t="s">
        <v>119</v>
      </c>
      <c r="BK289" t="s">
        <v>127</v>
      </c>
      <c r="BL289" t="s">
        <v>128</v>
      </c>
      <c r="BM289">
        <v>1993</v>
      </c>
      <c r="BN289">
        <v>1994</v>
      </c>
      <c r="BO289">
        <v>2</v>
      </c>
      <c r="BP289">
        <v>6</v>
      </c>
      <c r="BQ289" t="s">
        <v>33</v>
      </c>
      <c r="BR289">
        <v>6</v>
      </c>
      <c r="BS289">
        <v>0</v>
      </c>
      <c r="BT289">
        <v>7.1278399999999999E-3</v>
      </c>
      <c r="BU289">
        <v>0.53932259999999999</v>
      </c>
      <c r="BV289">
        <v>4.9195080000000002E-2</v>
      </c>
      <c r="BW289">
        <v>0.56198570000000003</v>
      </c>
      <c r="BX289" t="s">
        <v>505</v>
      </c>
      <c r="BY289">
        <v>0.53608992900341834</v>
      </c>
      <c r="BZ289">
        <v>0.50831580331317383</v>
      </c>
    </row>
    <row r="290" spans="1:78" x14ac:dyDescent="0.25">
      <c r="A290" s="23" t="s">
        <v>172</v>
      </c>
      <c r="C290" t="s">
        <v>171</v>
      </c>
      <c r="D290" s="15" t="str">
        <f>VLOOKUP(C290,xWalk!C$3:D$55,2)</f>
        <v>GSQ</v>
      </c>
      <c r="E290" s="22" t="str">
        <f t="shared" si="32"/>
        <v>'Quinsam Fall'</v>
      </c>
      <c r="F290" s="22" t="str">
        <f t="shared" si="34"/>
        <v>GSQ.QUI</v>
      </c>
      <c r="G290" t="s">
        <v>119</v>
      </c>
      <c r="H290" t="s">
        <v>127</v>
      </c>
      <c r="I290" t="s">
        <v>128</v>
      </c>
      <c r="J290">
        <v>1992</v>
      </c>
      <c r="K290">
        <v>1993</v>
      </c>
      <c r="L290" s="8">
        <v>2</v>
      </c>
      <c r="M290" s="8">
        <v>6</v>
      </c>
      <c r="N290" s="8" t="s">
        <v>33</v>
      </c>
      <c r="O290" s="8">
        <v>6</v>
      </c>
      <c r="P290" s="8">
        <v>0</v>
      </c>
      <c r="Q290">
        <v>3.1421000000000001E-3</v>
      </c>
      <c r="R290">
        <v>0.56352460000000004</v>
      </c>
      <c r="S290">
        <v>1.360633E-2</v>
      </c>
      <c r="T290">
        <v>0.56946339999999995</v>
      </c>
      <c r="U290" s="15" t="str">
        <f t="shared" si="35"/>
        <v>GSQ1992</v>
      </c>
      <c r="V290">
        <f t="shared" si="36"/>
        <v>0.57236728341691168</v>
      </c>
      <c r="W290">
        <f t="shared" si="37"/>
        <v>0.53686091417372761</v>
      </c>
      <c r="Y290" s="15" t="str">
        <f t="shared" si="38"/>
        <v>GST2001</v>
      </c>
      <c r="Z290" s="1" t="s">
        <v>46</v>
      </c>
      <c r="AA290">
        <v>2001</v>
      </c>
      <c r="AB290" t="s">
        <v>33</v>
      </c>
      <c r="AC290">
        <f t="shared" si="33"/>
        <v>0.48442442250551138</v>
      </c>
      <c r="AD290">
        <f t="shared" si="39"/>
        <v>0.47196396050992045</v>
      </c>
      <c r="AE290" s="5">
        <v>1131</v>
      </c>
      <c r="AF290" s="5">
        <v>2058</v>
      </c>
      <c r="AG290" s="5">
        <v>1656</v>
      </c>
      <c r="AH290" s="5">
        <v>79</v>
      </c>
      <c r="AI290" s="5"/>
      <c r="AJ290" s="5">
        <v>0</v>
      </c>
      <c r="AK290" s="5">
        <v>0</v>
      </c>
      <c r="AL290" s="5">
        <v>116</v>
      </c>
      <c r="AM290" s="5">
        <v>14</v>
      </c>
      <c r="AN290" s="5"/>
      <c r="AO290" s="5">
        <v>0</v>
      </c>
      <c r="AP290" s="5">
        <v>0</v>
      </c>
      <c r="AQ290" s="5">
        <v>0</v>
      </c>
      <c r="AR290" s="5">
        <v>0</v>
      </c>
      <c r="AS290" s="5"/>
      <c r="AT290" s="5">
        <v>572</v>
      </c>
      <c r="AU290" s="5">
        <v>1788</v>
      </c>
      <c r="AV290" s="5">
        <v>2881</v>
      </c>
      <c r="AW290" s="5">
        <v>138</v>
      </c>
      <c r="AX290" s="5"/>
      <c r="AY290" s="5">
        <v>4924</v>
      </c>
      <c r="AZ290" s="5">
        <v>130</v>
      </c>
      <c r="BA290" s="5">
        <v>0</v>
      </c>
      <c r="BB290" s="5">
        <v>5379</v>
      </c>
      <c r="BF290" t="s">
        <v>171</v>
      </c>
      <c r="BG290" t="s">
        <v>44</v>
      </c>
      <c r="BH290" t="s">
        <v>484</v>
      </c>
      <c r="BI290" t="s">
        <v>485</v>
      </c>
      <c r="BJ290" t="s">
        <v>119</v>
      </c>
      <c r="BK290" t="s">
        <v>127</v>
      </c>
      <c r="BL290" t="s">
        <v>128</v>
      </c>
      <c r="BM290">
        <v>1994</v>
      </c>
      <c r="BN290">
        <v>1995</v>
      </c>
      <c r="BO290">
        <v>2</v>
      </c>
      <c r="BP290">
        <v>6</v>
      </c>
      <c r="BQ290" t="s">
        <v>33</v>
      </c>
      <c r="BR290">
        <v>6</v>
      </c>
      <c r="BS290">
        <v>0</v>
      </c>
      <c r="BT290">
        <v>8.5685899999999992E-3</v>
      </c>
      <c r="BU290">
        <v>0.39770230000000001</v>
      </c>
      <c r="BV290">
        <v>2.4617920000000001E-2</v>
      </c>
      <c r="BW290">
        <v>0.4125296</v>
      </c>
      <c r="BX290" t="s">
        <v>506</v>
      </c>
      <c r="BY290">
        <v>0.52170488359880973</v>
      </c>
      <c r="BZ290">
        <v>0.4946321255615847</v>
      </c>
    </row>
    <row r="291" spans="1:78" x14ac:dyDescent="0.25">
      <c r="A291" s="23" t="s">
        <v>172</v>
      </c>
      <c r="C291" t="s">
        <v>171</v>
      </c>
      <c r="D291" s="15" t="str">
        <f>VLOOKUP(C291,xWalk!C$3:D$55,2)</f>
        <v>GSQ</v>
      </c>
      <c r="E291" s="22" t="str">
        <f t="shared" si="32"/>
        <v>'Quinsam Fall'</v>
      </c>
      <c r="F291" s="22" t="str">
        <f t="shared" si="34"/>
        <v>GSQ.QUI</v>
      </c>
      <c r="G291" t="s">
        <v>119</v>
      </c>
      <c r="H291" t="s">
        <v>127</v>
      </c>
      <c r="I291" t="s">
        <v>128</v>
      </c>
      <c r="J291">
        <v>1993</v>
      </c>
      <c r="K291">
        <v>1994</v>
      </c>
      <c r="L291" s="8">
        <v>2</v>
      </c>
      <c r="M291" s="8">
        <v>6</v>
      </c>
      <c r="N291" s="8" t="s">
        <v>33</v>
      </c>
      <c r="O291" s="8">
        <v>6</v>
      </c>
      <c r="P291" s="8">
        <v>0</v>
      </c>
      <c r="Q291">
        <v>7.1278399999999999E-3</v>
      </c>
      <c r="R291">
        <v>0.53932259999999999</v>
      </c>
      <c r="S291">
        <v>4.9195080000000002E-2</v>
      </c>
      <c r="T291">
        <v>0.56198570000000003</v>
      </c>
      <c r="U291" s="15" t="str">
        <f t="shared" si="35"/>
        <v>GSQ1993</v>
      </c>
      <c r="V291">
        <f t="shared" si="36"/>
        <v>0.53608992900341834</v>
      </c>
      <c r="W291">
        <f t="shared" si="37"/>
        <v>0.50831580331317383</v>
      </c>
      <c r="Y291" s="15" t="str">
        <f t="shared" si="38"/>
        <v>GST2002</v>
      </c>
      <c r="Z291" s="1" t="s">
        <v>46</v>
      </c>
      <c r="AA291">
        <v>2002</v>
      </c>
      <c r="AB291" t="s">
        <v>33</v>
      </c>
      <c r="AC291">
        <f t="shared" si="33"/>
        <v>0.4932985410983276</v>
      </c>
      <c r="AD291">
        <f t="shared" si="39"/>
        <v>0.46850907365674299</v>
      </c>
      <c r="AE291" s="5">
        <v>1115</v>
      </c>
      <c r="AF291" s="5">
        <v>1579</v>
      </c>
      <c r="AG291" s="5">
        <v>1195</v>
      </c>
      <c r="AH291" s="5">
        <v>61</v>
      </c>
      <c r="AI291" s="5"/>
      <c r="AJ291" s="5">
        <v>0</v>
      </c>
      <c r="AK291" s="5">
        <v>0</v>
      </c>
      <c r="AL291" s="5">
        <v>196</v>
      </c>
      <c r="AM291" s="5">
        <v>13</v>
      </c>
      <c r="AN291" s="5"/>
      <c r="AO291" s="5">
        <v>0</v>
      </c>
      <c r="AP291" s="5">
        <v>0</v>
      </c>
      <c r="AQ291" s="5">
        <v>0</v>
      </c>
      <c r="AR291" s="5">
        <v>0</v>
      </c>
      <c r="AS291" s="5"/>
      <c r="AT291" s="5">
        <v>450</v>
      </c>
      <c r="AU291" s="5">
        <v>1417</v>
      </c>
      <c r="AV291" s="5">
        <v>2288</v>
      </c>
      <c r="AW291" s="5">
        <v>117</v>
      </c>
      <c r="AX291" s="5"/>
      <c r="AY291" s="5">
        <v>3950</v>
      </c>
      <c r="AZ291" s="5">
        <v>209</v>
      </c>
      <c r="BA291" s="5">
        <v>0</v>
      </c>
      <c r="BB291" s="5">
        <v>4272</v>
      </c>
      <c r="BF291" t="s">
        <v>171</v>
      </c>
      <c r="BG291" t="s">
        <v>44</v>
      </c>
      <c r="BH291" t="s">
        <v>484</v>
      </c>
      <c r="BI291" t="s">
        <v>485</v>
      </c>
      <c r="BJ291" t="s">
        <v>119</v>
      </c>
      <c r="BK291" t="s">
        <v>127</v>
      </c>
      <c r="BL291" t="s">
        <v>128</v>
      </c>
      <c r="BM291">
        <v>1995</v>
      </c>
      <c r="BN291">
        <v>1996</v>
      </c>
      <c r="BO291">
        <v>2</v>
      </c>
      <c r="BP291">
        <v>6</v>
      </c>
      <c r="BQ291" t="s">
        <v>33</v>
      </c>
      <c r="BR291">
        <v>6</v>
      </c>
      <c r="BS291">
        <v>0</v>
      </c>
      <c r="BT291">
        <v>9.10387E-3</v>
      </c>
      <c r="BU291">
        <v>0.32117990000000002</v>
      </c>
      <c r="BV291">
        <v>1.5780510000000001E-2</v>
      </c>
      <c r="BW291">
        <v>0.33189200000000002</v>
      </c>
      <c r="BX291" t="s">
        <v>507</v>
      </c>
      <c r="BY291">
        <v>0.48478114309970288</v>
      </c>
      <c r="BZ291">
        <v>0.45142200804015081</v>
      </c>
    </row>
    <row r="292" spans="1:78" x14ac:dyDescent="0.25">
      <c r="A292" s="23" t="s">
        <v>172</v>
      </c>
      <c r="C292" t="s">
        <v>171</v>
      </c>
      <c r="D292" s="15" t="str">
        <f>VLOOKUP(C292,xWalk!C$3:D$55,2)</f>
        <v>GSQ</v>
      </c>
      <c r="E292" s="22" t="str">
        <f t="shared" si="32"/>
        <v>'Quinsam Fall'</v>
      </c>
      <c r="F292" s="22" t="str">
        <f t="shared" si="34"/>
        <v>GSQ.QUI</v>
      </c>
      <c r="G292" t="s">
        <v>119</v>
      </c>
      <c r="H292" t="s">
        <v>127</v>
      </c>
      <c r="I292" t="s">
        <v>128</v>
      </c>
      <c r="J292">
        <v>1994</v>
      </c>
      <c r="K292">
        <v>1995</v>
      </c>
      <c r="L292" s="8">
        <v>2</v>
      </c>
      <c r="M292" s="8">
        <v>6</v>
      </c>
      <c r="N292" s="8" t="s">
        <v>33</v>
      </c>
      <c r="O292" s="8">
        <v>6</v>
      </c>
      <c r="P292" s="8">
        <v>0</v>
      </c>
      <c r="Q292">
        <v>8.5685899999999992E-3</v>
      </c>
      <c r="R292">
        <v>0.39770230000000001</v>
      </c>
      <c r="S292">
        <v>2.4617920000000001E-2</v>
      </c>
      <c r="T292">
        <v>0.4125296</v>
      </c>
      <c r="U292" s="15" t="str">
        <f t="shared" si="35"/>
        <v>GSQ1994</v>
      </c>
      <c r="V292">
        <f t="shared" si="36"/>
        <v>0.52170488359880973</v>
      </c>
      <c r="W292">
        <f t="shared" si="37"/>
        <v>0.4946321255615847</v>
      </c>
      <c r="Y292" s="15" t="str">
        <f t="shared" si="38"/>
        <v>GST2003</v>
      </c>
      <c r="Z292" s="1" t="s">
        <v>46</v>
      </c>
      <c r="AA292">
        <v>2003</v>
      </c>
      <c r="AB292" t="s">
        <v>33</v>
      </c>
      <c r="AC292">
        <f t="shared" si="33"/>
        <v>0.49372665453500625</v>
      </c>
      <c r="AD292">
        <f t="shared" si="39"/>
        <v>0.47016569294128913</v>
      </c>
      <c r="AE292" s="5">
        <v>1387</v>
      </c>
      <c r="AF292" s="5">
        <v>1864</v>
      </c>
      <c r="AG292" s="5">
        <v>1592</v>
      </c>
      <c r="AH292" s="5">
        <v>66</v>
      </c>
      <c r="AI292" s="5"/>
      <c r="AJ292" s="5">
        <v>0</v>
      </c>
      <c r="AK292" s="5">
        <v>0</v>
      </c>
      <c r="AL292" s="5">
        <v>241</v>
      </c>
      <c r="AM292" s="5">
        <v>5</v>
      </c>
      <c r="AN292" s="5"/>
      <c r="AO292" s="5">
        <v>0</v>
      </c>
      <c r="AP292" s="5">
        <v>0</v>
      </c>
      <c r="AQ292" s="5">
        <v>0</v>
      </c>
      <c r="AR292" s="5">
        <v>0</v>
      </c>
      <c r="AS292" s="5"/>
      <c r="AT292" s="5">
        <v>557</v>
      </c>
      <c r="AU292" s="5">
        <v>1778</v>
      </c>
      <c r="AV292" s="5">
        <v>2789</v>
      </c>
      <c r="AW292" s="5">
        <v>162</v>
      </c>
      <c r="AX292" s="5"/>
      <c r="AY292" s="5">
        <v>4909</v>
      </c>
      <c r="AZ292" s="5">
        <v>246</v>
      </c>
      <c r="BA292" s="5">
        <v>0</v>
      </c>
      <c r="BB292" s="5">
        <v>5286</v>
      </c>
      <c r="BF292" t="s">
        <v>171</v>
      </c>
      <c r="BG292" t="s">
        <v>44</v>
      </c>
      <c r="BH292" t="s">
        <v>484</v>
      </c>
      <c r="BI292" t="s">
        <v>485</v>
      </c>
      <c r="BJ292" t="s">
        <v>119</v>
      </c>
      <c r="BK292" t="s">
        <v>127</v>
      </c>
      <c r="BL292" t="s">
        <v>128</v>
      </c>
      <c r="BM292">
        <v>1996</v>
      </c>
      <c r="BN292">
        <v>1997</v>
      </c>
      <c r="BO292">
        <v>2</v>
      </c>
      <c r="BP292">
        <v>6</v>
      </c>
      <c r="BQ292" t="s">
        <v>33</v>
      </c>
      <c r="BR292">
        <v>6</v>
      </c>
      <c r="BS292">
        <v>0</v>
      </c>
      <c r="BT292">
        <v>1.661723E-2</v>
      </c>
      <c r="BU292">
        <v>0.34088350000000001</v>
      </c>
      <c r="BV292">
        <v>3.2161839999999997E-2</v>
      </c>
      <c r="BW292">
        <v>0.36208190000000001</v>
      </c>
      <c r="BX292" t="s">
        <v>508</v>
      </c>
      <c r="BY292">
        <v>0.46275917989111548</v>
      </c>
      <c r="BZ292">
        <v>0.41638673307849722</v>
      </c>
    </row>
    <row r="293" spans="1:78" x14ac:dyDescent="0.25">
      <c r="A293" s="23" t="s">
        <v>172</v>
      </c>
      <c r="C293" t="s">
        <v>171</v>
      </c>
      <c r="D293" s="15" t="str">
        <f>VLOOKUP(C293,xWalk!C$3:D$55,2)</f>
        <v>GSQ</v>
      </c>
      <c r="E293" s="22" t="str">
        <f t="shared" si="32"/>
        <v>'Quinsam Fall'</v>
      </c>
      <c r="F293" s="22" t="str">
        <f t="shared" si="34"/>
        <v>GSQ.QUI</v>
      </c>
      <c r="G293" t="s">
        <v>119</v>
      </c>
      <c r="H293" t="s">
        <v>127</v>
      </c>
      <c r="I293" t="s">
        <v>128</v>
      </c>
      <c r="J293">
        <v>1995</v>
      </c>
      <c r="K293">
        <v>1996</v>
      </c>
      <c r="L293" s="8">
        <v>2</v>
      </c>
      <c r="M293" s="8">
        <v>6</v>
      </c>
      <c r="N293" s="8" t="s">
        <v>33</v>
      </c>
      <c r="O293" s="8">
        <v>6</v>
      </c>
      <c r="P293" s="8">
        <v>0</v>
      </c>
      <c r="Q293">
        <v>9.10387E-3</v>
      </c>
      <c r="R293">
        <v>0.32117990000000002</v>
      </c>
      <c r="S293">
        <v>1.5780510000000001E-2</v>
      </c>
      <c r="T293">
        <v>0.33189200000000002</v>
      </c>
      <c r="U293" s="15" t="str">
        <f t="shared" si="35"/>
        <v>GSQ1995</v>
      </c>
      <c r="V293">
        <f t="shared" si="36"/>
        <v>0.48478114309970288</v>
      </c>
      <c r="W293">
        <f t="shared" si="37"/>
        <v>0.45142200804015081</v>
      </c>
      <c r="Y293" s="15" t="str">
        <f t="shared" si="38"/>
        <v>GST2004</v>
      </c>
      <c r="Z293" s="1" t="s">
        <v>46</v>
      </c>
      <c r="AA293">
        <v>2004</v>
      </c>
      <c r="AB293" t="s">
        <v>33</v>
      </c>
      <c r="AC293">
        <f t="shared" si="33"/>
        <v>0.46835767358442226</v>
      </c>
      <c r="AD293">
        <f t="shared" si="39"/>
        <v>0.45597403706550516</v>
      </c>
      <c r="AE293" s="5">
        <v>1548</v>
      </c>
      <c r="AF293" s="5">
        <v>2109</v>
      </c>
      <c r="AG293" s="5">
        <v>1604</v>
      </c>
      <c r="AH293" s="5">
        <v>78</v>
      </c>
      <c r="AI293" s="5"/>
      <c r="AJ293" s="5">
        <v>0</v>
      </c>
      <c r="AK293" s="5">
        <v>0</v>
      </c>
      <c r="AL293" s="5">
        <v>123</v>
      </c>
      <c r="AM293" s="5">
        <v>22</v>
      </c>
      <c r="AN293" s="5"/>
      <c r="AO293" s="5">
        <v>0</v>
      </c>
      <c r="AP293" s="5">
        <v>0</v>
      </c>
      <c r="AQ293" s="5">
        <v>0</v>
      </c>
      <c r="AR293" s="5">
        <v>0</v>
      </c>
      <c r="AS293" s="5"/>
      <c r="AT293" s="5">
        <v>625</v>
      </c>
      <c r="AU293" s="5">
        <v>1991</v>
      </c>
      <c r="AV293" s="5">
        <v>3435</v>
      </c>
      <c r="AW293" s="5">
        <v>174</v>
      </c>
      <c r="AX293" s="5"/>
      <c r="AY293" s="5">
        <v>5339</v>
      </c>
      <c r="AZ293" s="5">
        <v>145</v>
      </c>
      <c r="BA293" s="5">
        <v>0</v>
      </c>
      <c r="BB293" s="5">
        <v>6225</v>
      </c>
      <c r="BF293" t="s">
        <v>171</v>
      </c>
      <c r="BG293" t="s">
        <v>44</v>
      </c>
      <c r="BH293" t="s">
        <v>484</v>
      </c>
      <c r="BI293" t="s">
        <v>485</v>
      </c>
      <c r="BJ293" t="s">
        <v>119</v>
      </c>
      <c r="BK293" t="s">
        <v>127</v>
      </c>
      <c r="BL293" t="s">
        <v>128</v>
      </c>
      <c r="BM293">
        <v>1997</v>
      </c>
      <c r="BN293">
        <v>1998</v>
      </c>
      <c r="BO293">
        <v>2</v>
      </c>
      <c r="BP293">
        <v>6</v>
      </c>
      <c r="BQ293" t="s">
        <v>33</v>
      </c>
      <c r="BR293">
        <v>6</v>
      </c>
      <c r="BS293">
        <v>0</v>
      </c>
      <c r="BT293">
        <v>1.877916E-2</v>
      </c>
      <c r="BU293">
        <v>0.29144779999999998</v>
      </c>
      <c r="BV293">
        <v>3.3115770000000003E-2</v>
      </c>
      <c r="BW293">
        <v>0.31491209999999997</v>
      </c>
      <c r="BX293" t="s">
        <v>509</v>
      </c>
      <c r="BY293">
        <v>0.48512221912553077</v>
      </c>
      <c r="BZ293">
        <v>0.43423447054773184</v>
      </c>
    </row>
    <row r="294" spans="1:78" x14ac:dyDescent="0.25">
      <c r="A294" s="23" t="s">
        <v>172</v>
      </c>
      <c r="C294" t="s">
        <v>171</v>
      </c>
      <c r="D294" s="15" t="str">
        <f>VLOOKUP(C294,xWalk!C$3:D$55,2)</f>
        <v>GSQ</v>
      </c>
      <c r="E294" s="22" t="str">
        <f t="shared" si="32"/>
        <v>'Quinsam Fall'</v>
      </c>
      <c r="F294" s="22" t="str">
        <f t="shared" si="34"/>
        <v>GSQ.QUI</v>
      </c>
      <c r="G294" t="s">
        <v>119</v>
      </c>
      <c r="H294" t="s">
        <v>127</v>
      </c>
      <c r="I294" t="s">
        <v>128</v>
      </c>
      <c r="J294">
        <v>1996</v>
      </c>
      <c r="K294">
        <v>1997</v>
      </c>
      <c r="L294" s="8">
        <v>2</v>
      </c>
      <c r="M294" s="8">
        <v>6</v>
      </c>
      <c r="N294" s="8" t="s">
        <v>33</v>
      </c>
      <c r="O294" s="8">
        <v>6</v>
      </c>
      <c r="P294" s="8">
        <v>0</v>
      </c>
      <c r="Q294">
        <v>1.661723E-2</v>
      </c>
      <c r="R294">
        <v>0.34088350000000001</v>
      </c>
      <c r="S294">
        <v>3.2161839999999997E-2</v>
      </c>
      <c r="T294">
        <v>0.36208190000000001</v>
      </c>
      <c r="U294" s="15" t="str">
        <f t="shared" si="35"/>
        <v>GSQ1996</v>
      </c>
      <c r="V294">
        <f t="shared" si="36"/>
        <v>0.46275917989111548</v>
      </c>
      <c r="W294">
        <f t="shared" si="37"/>
        <v>0.41638673307849722</v>
      </c>
      <c r="Y294" s="15" t="str">
        <f t="shared" si="38"/>
        <v>GST2005</v>
      </c>
      <c r="Z294" s="1" t="s">
        <v>46</v>
      </c>
      <c r="AA294">
        <v>2005</v>
      </c>
      <c r="AB294" t="s">
        <v>33</v>
      </c>
      <c r="AC294">
        <f t="shared" si="33"/>
        <v>0.48938516680452165</v>
      </c>
      <c r="AD294">
        <f t="shared" si="39"/>
        <v>0.45455380939251905</v>
      </c>
      <c r="AE294" s="5">
        <v>1456</v>
      </c>
      <c r="AF294" s="5">
        <v>1787</v>
      </c>
      <c r="AG294" s="5">
        <v>1632</v>
      </c>
      <c r="AH294" s="5">
        <v>71</v>
      </c>
      <c r="AI294" s="5"/>
      <c r="AJ294" s="5">
        <v>0</v>
      </c>
      <c r="AK294" s="5">
        <v>0</v>
      </c>
      <c r="AL294" s="5">
        <v>372</v>
      </c>
      <c r="AM294" s="5">
        <v>7</v>
      </c>
      <c r="AN294" s="5"/>
      <c r="AO294" s="5">
        <v>0</v>
      </c>
      <c r="AP294" s="5">
        <v>0</v>
      </c>
      <c r="AQ294" s="5">
        <v>0</v>
      </c>
      <c r="AR294" s="5">
        <v>0</v>
      </c>
      <c r="AS294" s="5"/>
      <c r="AT294" s="5">
        <v>580</v>
      </c>
      <c r="AU294" s="5">
        <v>1892</v>
      </c>
      <c r="AV294" s="5">
        <v>2910</v>
      </c>
      <c r="AW294" s="5">
        <v>174</v>
      </c>
      <c r="AX294" s="5"/>
      <c r="AY294" s="5">
        <v>4946</v>
      </c>
      <c r="AZ294" s="5">
        <v>379</v>
      </c>
      <c r="BA294" s="5">
        <v>0</v>
      </c>
      <c r="BB294" s="5">
        <v>5556</v>
      </c>
      <c r="BF294" t="s">
        <v>171</v>
      </c>
      <c r="BG294" t="s">
        <v>44</v>
      </c>
      <c r="BH294" t="s">
        <v>484</v>
      </c>
      <c r="BI294" t="s">
        <v>485</v>
      </c>
      <c r="BJ294" t="s">
        <v>119</v>
      </c>
      <c r="BK294" t="s">
        <v>127</v>
      </c>
      <c r="BL294" t="s">
        <v>128</v>
      </c>
      <c r="BM294">
        <v>1998</v>
      </c>
      <c r="BN294">
        <v>1999</v>
      </c>
      <c r="BO294">
        <v>2</v>
      </c>
      <c r="BP294">
        <v>6</v>
      </c>
      <c r="BQ294" t="s">
        <v>33</v>
      </c>
      <c r="BR294">
        <v>6</v>
      </c>
      <c r="BS294">
        <v>0</v>
      </c>
      <c r="BT294">
        <v>1.3108109999999999E-2</v>
      </c>
      <c r="BU294">
        <v>0.3938026</v>
      </c>
      <c r="BV294">
        <v>3.4682000000000002E-4</v>
      </c>
      <c r="BW294">
        <v>0.3940128</v>
      </c>
      <c r="BX294" t="s">
        <v>510</v>
      </c>
      <c r="BY294">
        <v>0.49910712874729374</v>
      </c>
      <c r="BZ294">
        <v>0.4655888999510106</v>
      </c>
    </row>
    <row r="295" spans="1:78" x14ac:dyDescent="0.25">
      <c r="A295" s="23" t="s">
        <v>172</v>
      </c>
      <c r="C295" t="s">
        <v>171</v>
      </c>
      <c r="D295" s="15" t="str">
        <f>VLOOKUP(C295,xWalk!C$3:D$55,2)</f>
        <v>GSQ</v>
      </c>
      <c r="E295" s="22" t="str">
        <f t="shared" si="32"/>
        <v>'Quinsam Fall'</v>
      </c>
      <c r="F295" s="22" t="str">
        <f t="shared" si="34"/>
        <v>GSQ.QUI</v>
      </c>
      <c r="G295" t="s">
        <v>119</v>
      </c>
      <c r="H295" t="s">
        <v>127</v>
      </c>
      <c r="I295" t="s">
        <v>128</v>
      </c>
      <c r="J295">
        <v>1997</v>
      </c>
      <c r="K295">
        <v>1998</v>
      </c>
      <c r="L295" s="8">
        <v>2</v>
      </c>
      <c r="M295" s="8">
        <v>6</v>
      </c>
      <c r="N295" s="8" t="s">
        <v>33</v>
      </c>
      <c r="O295" s="8">
        <v>6</v>
      </c>
      <c r="P295" s="8">
        <v>0</v>
      </c>
      <c r="Q295">
        <v>1.877916E-2</v>
      </c>
      <c r="R295">
        <v>0.29144779999999998</v>
      </c>
      <c r="S295">
        <v>3.3115770000000003E-2</v>
      </c>
      <c r="T295">
        <v>0.31491209999999997</v>
      </c>
      <c r="U295" s="15" t="str">
        <f t="shared" si="35"/>
        <v>GSQ1997</v>
      </c>
      <c r="V295">
        <f t="shared" si="36"/>
        <v>0.48512221912553077</v>
      </c>
      <c r="W295">
        <f t="shared" si="37"/>
        <v>0.43423447054773184</v>
      </c>
      <c r="Y295" s="15" t="str">
        <f t="shared" si="38"/>
        <v>GST2006</v>
      </c>
      <c r="Z295" s="1" t="s">
        <v>46</v>
      </c>
      <c r="AA295">
        <v>2006</v>
      </c>
      <c r="AB295" t="s">
        <v>33</v>
      </c>
      <c r="AC295">
        <f t="shared" si="33"/>
        <v>0.45353159851301117</v>
      </c>
      <c r="AD295">
        <f t="shared" si="39"/>
        <v>0.43643122676579926</v>
      </c>
      <c r="AE295" s="5">
        <v>454</v>
      </c>
      <c r="AF295" s="5">
        <v>759</v>
      </c>
      <c r="AG295" s="5">
        <v>523</v>
      </c>
      <c r="AH295" s="5">
        <v>25</v>
      </c>
      <c r="AI295" s="5"/>
      <c r="AJ295" s="5">
        <v>0</v>
      </c>
      <c r="AK295" s="5">
        <v>0</v>
      </c>
      <c r="AL295" s="5">
        <v>64</v>
      </c>
      <c r="AM295" s="5">
        <v>5</v>
      </c>
      <c r="AN295" s="5"/>
      <c r="AO295" s="5">
        <v>0</v>
      </c>
      <c r="AP295" s="5">
        <v>0</v>
      </c>
      <c r="AQ295" s="5">
        <v>0</v>
      </c>
      <c r="AR295" s="5">
        <v>0</v>
      </c>
      <c r="AS295" s="5"/>
      <c r="AT295" s="5">
        <v>220</v>
      </c>
      <c r="AU295" s="5">
        <v>698</v>
      </c>
      <c r="AV295" s="5">
        <v>1220</v>
      </c>
      <c r="AW295" s="5">
        <v>67</v>
      </c>
      <c r="AX295" s="5"/>
      <c r="AY295" s="5">
        <v>1761</v>
      </c>
      <c r="AZ295" s="5">
        <v>69</v>
      </c>
      <c r="BA295" s="5">
        <v>0</v>
      </c>
      <c r="BB295" s="5">
        <v>2205</v>
      </c>
      <c r="BF295" t="s">
        <v>171</v>
      </c>
      <c r="BG295" t="s">
        <v>44</v>
      </c>
      <c r="BH295" t="s">
        <v>484</v>
      </c>
      <c r="BI295" t="s">
        <v>485</v>
      </c>
      <c r="BJ295" t="s">
        <v>119</v>
      </c>
      <c r="BK295" t="s">
        <v>127</v>
      </c>
      <c r="BL295" t="s">
        <v>128</v>
      </c>
      <c r="BM295">
        <v>1999</v>
      </c>
      <c r="BN295">
        <v>2000</v>
      </c>
      <c r="BO295">
        <v>2</v>
      </c>
      <c r="BP295">
        <v>6</v>
      </c>
      <c r="BQ295" t="s">
        <v>33</v>
      </c>
      <c r="BR295">
        <v>6</v>
      </c>
      <c r="BS295">
        <v>0</v>
      </c>
      <c r="BT295">
        <v>1.0300800000000001E-2</v>
      </c>
      <c r="BU295">
        <v>0.38869300000000001</v>
      </c>
      <c r="BV295">
        <v>0.1117597</v>
      </c>
      <c r="BW295">
        <v>0.45701249999999999</v>
      </c>
      <c r="BX295" t="s">
        <v>511</v>
      </c>
      <c r="BY295">
        <v>0.5666438519223902</v>
      </c>
      <c r="BZ295">
        <v>0.53652838947744319</v>
      </c>
    </row>
    <row r="296" spans="1:78" x14ac:dyDescent="0.25">
      <c r="A296" s="23" t="s">
        <v>172</v>
      </c>
      <c r="C296" t="s">
        <v>171</v>
      </c>
      <c r="D296" s="15" t="str">
        <f>VLOOKUP(C296,xWalk!C$3:D$55,2)</f>
        <v>GSQ</v>
      </c>
      <c r="E296" s="22" t="str">
        <f t="shared" si="32"/>
        <v>'Quinsam Fall'</v>
      </c>
      <c r="F296" s="22" t="str">
        <f t="shared" si="34"/>
        <v>GSQ.QUI</v>
      </c>
      <c r="G296" t="s">
        <v>119</v>
      </c>
      <c r="H296" t="s">
        <v>127</v>
      </c>
      <c r="I296" t="s">
        <v>128</v>
      </c>
      <c r="J296">
        <v>1998</v>
      </c>
      <c r="K296">
        <v>1999</v>
      </c>
      <c r="L296" s="8">
        <v>2</v>
      </c>
      <c r="M296" s="8">
        <v>6</v>
      </c>
      <c r="N296" s="8" t="s">
        <v>33</v>
      </c>
      <c r="O296" s="8">
        <v>6</v>
      </c>
      <c r="P296" s="8">
        <v>0</v>
      </c>
      <c r="Q296">
        <v>1.3108109999999999E-2</v>
      </c>
      <c r="R296">
        <v>0.3938026</v>
      </c>
      <c r="S296">
        <v>3.4682000000000002E-4</v>
      </c>
      <c r="T296">
        <v>0.3940128</v>
      </c>
      <c r="U296" s="15" t="str">
        <f t="shared" si="35"/>
        <v>GSQ1998</v>
      </c>
      <c r="V296">
        <f t="shared" si="36"/>
        <v>0.49910712874729374</v>
      </c>
      <c r="W296">
        <f t="shared" si="37"/>
        <v>0.4655888999510106</v>
      </c>
      <c r="Y296" s="15" t="str">
        <f t="shared" si="38"/>
        <v>GST2007</v>
      </c>
      <c r="Z296" s="1" t="s">
        <v>46</v>
      </c>
      <c r="AA296">
        <v>2007</v>
      </c>
      <c r="AB296" t="s">
        <v>33</v>
      </c>
      <c r="AC296">
        <f t="shared" si="33"/>
        <v>0.46453725441739774</v>
      </c>
      <c r="AD296">
        <f t="shared" si="39"/>
        <v>0.44322253799579886</v>
      </c>
      <c r="AE296" s="5">
        <v>2104</v>
      </c>
      <c r="AF296" s="5">
        <v>2534</v>
      </c>
      <c r="AG296" s="5">
        <v>2428</v>
      </c>
      <c r="AH296" s="5">
        <v>108</v>
      </c>
      <c r="AI296" s="5"/>
      <c r="AJ296" s="5">
        <v>0</v>
      </c>
      <c r="AK296" s="5">
        <v>0</v>
      </c>
      <c r="AL296" s="5">
        <v>334</v>
      </c>
      <c r="AM296" s="5">
        <v>11</v>
      </c>
      <c r="AN296" s="5"/>
      <c r="AO296" s="5">
        <v>0</v>
      </c>
      <c r="AP296" s="5">
        <v>0</v>
      </c>
      <c r="AQ296" s="5">
        <v>0</v>
      </c>
      <c r="AR296" s="5">
        <v>0</v>
      </c>
      <c r="AS296" s="5"/>
      <c r="AT296" s="5">
        <v>866</v>
      </c>
      <c r="AU296" s="5">
        <v>2863</v>
      </c>
      <c r="AV296" s="5">
        <v>4671</v>
      </c>
      <c r="AW296" s="5">
        <v>267</v>
      </c>
      <c r="AX296" s="5"/>
      <c r="AY296" s="5">
        <v>7174</v>
      </c>
      <c r="AZ296" s="5">
        <v>345</v>
      </c>
      <c r="BA296" s="5">
        <v>0</v>
      </c>
      <c r="BB296" s="5">
        <v>8667</v>
      </c>
      <c r="BF296" t="s">
        <v>171</v>
      </c>
      <c r="BG296" t="s">
        <v>44</v>
      </c>
      <c r="BH296" t="s">
        <v>484</v>
      </c>
      <c r="BI296" t="s">
        <v>485</v>
      </c>
      <c r="BJ296" t="s">
        <v>119</v>
      </c>
      <c r="BK296" t="s">
        <v>127</v>
      </c>
      <c r="BL296" t="s">
        <v>128</v>
      </c>
      <c r="BM296">
        <v>2000</v>
      </c>
      <c r="BN296">
        <v>2001</v>
      </c>
      <c r="BO296">
        <v>2</v>
      </c>
      <c r="BP296">
        <v>6</v>
      </c>
      <c r="BQ296" t="s">
        <v>33</v>
      </c>
      <c r="BR296">
        <v>6</v>
      </c>
      <c r="BS296">
        <v>0</v>
      </c>
      <c r="BT296">
        <v>9.5702700000000005E-3</v>
      </c>
      <c r="BU296">
        <v>0.42006270000000001</v>
      </c>
      <c r="BV296">
        <v>0.13886689999999999</v>
      </c>
      <c r="BW296">
        <v>0.50059679999999995</v>
      </c>
      <c r="BX296" t="s">
        <v>512</v>
      </c>
      <c r="BY296">
        <v>0.60429015365137828</v>
      </c>
      <c r="BZ296">
        <v>0.56977614087587036</v>
      </c>
    </row>
    <row r="297" spans="1:78" x14ac:dyDescent="0.25">
      <c r="A297" s="23" t="s">
        <v>172</v>
      </c>
      <c r="C297" t="s">
        <v>171</v>
      </c>
      <c r="D297" s="15" t="str">
        <f>VLOOKUP(C297,xWalk!C$3:D$55,2)</f>
        <v>GSQ</v>
      </c>
      <c r="E297" s="22" t="str">
        <f t="shared" si="32"/>
        <v>'Quinsam Fall'</v>
      </c>
      <c r="F297" s="22" t="str">
        <f t="shared" si="34"/>
        <v>GSQ.QUI</v>
      </c>
      <c r="G297" t="s">
        <v>119</v>
      </c>
      <c r="H297" t="s">
        <v>127</v>
      </c>
      <c r="I297" t="s">
        <v>128</v>
      </c>
      <c r="J297">
        <v>1999</v>
      </c>
      <c r="K297">
        <v>2000</v>
      </c>
      <c r="L297" s="8">
        <v>2</v>
      </c>
      <c r="M297" s="8">
        <v>6</v>
      </c>
      <c r="N297" s="8" t="s">
        <v>33</v>
      </c>
      <c r="O297" s="8">
        <v>6</v>
      </c>
      <c r="P297" s="8">
        <v>0</v>
      </c>
      <c r="Q297">
        <v>1.0300800000000001E-2</v>
      </c>
      <c r="R297">
        <v>0.38869300000000001</v>
      </c>
      <c r="S297">
        <v>0.1117597</v>
      </c>
      <c r="T297">
        <v>0.45701249999999999</v>
      </c>
      <c r="U297" s="15" t="str">
        <f t="shared" si="35"/>
        <v>GSQ1999</v>
      </c>
      <c r="V297">
        <f t="shared" si="36"/>
        <v>0.5666438519223902</v>
      </c>
      <c r="W297">
        <f t="shared" si="37"/>
        <v>0.53652838947744319</v>
      </c>
      <c r="Y297" s="15" t="str">
        <f t="shared" si="38"/>
        <v>GST2008</v>
      </c>
      <c r="Z297" s="1" t="s">
        <v>46</v>
      </c>
      <c r="AA297">
        <v>2008</v>
      </c>
      <c r="AB297" t="s">
        <v>34</v>
      </c>
      <c r="AC297" t="str">
        <f t="shared" si="33"/>
        <v>NA</v>
      </c>
      <c r="AD297" t="str">
        <f t="shared" si="39"/>
        <v>NA</v>
      </c>
      <c r="AE297" s="5">
        <v>2139</v>
      </c>
      <c r="AF297" s="5">
        <v>3359</v>
      </c>
      <c r="AG297" s="5">
        <v>2986</v>
      </c>
      <c r="AH297" s="5"/>
      <c r="AI297" s="5"/>
      <c r="AJ297" s="5">
        <v>0</v>
      </c>
      <c r="AK297" s="5">
        <v>0</v>
      </c>
      <c r="AL297" s="5">
        <v>187</v>
      </c>
      <c r="AM297" s="5"/>
      <c r="AN297" s="5"/>
      <c r="AO297" s="5">
        <v>0</v>
      </c>
      <c r="AP297" s="5">
        <v>0</v>
      </c>
      <c r="AQ297" s="5">
        <v>0</v>
      </c>
      <c r="AR297" s="5"/>
      <c r="AS297" s="5"/>
      <c r="AT297" s="5">
        <v>1025</v>
      </c>
      <c r="AU297" s="5">
        <v>3289</v>
      </c>
      <c r="AV297" s="5">
        <v>5382</v>
      </c>
      <c r="AW297" s="5"/>
      <c r="AX297" s="5"/>
      <c r="AY297" s="5">
        <v>8484</v>
      </c>
      <c r="AZ297" s="5">
        <v>187</v>
      </c>
      <c r="BA297" s="5">
        <v>0</v>
      </c>
      <c r="BB297" s="5">
        <v>9696</v>
      </c>
      <c r="BF297" t="s">
        <v>171</v>
      </c>
      <c r="BG297" t="s">
        <v>44</v>
      </c>
      <c r="BH297" t="s">
        <v>484</v>
      </c>
      <c r="BI297" t="s">
        <v>485</v>
      </c>
      <c r="BJ297" t="s">
        <v>119</v>
      </c>
      <c r="BK297" t="s">
        <v>127</v>
      </c>
      <c r="BL297" t="s">
        <v>128</v>
      </c>
      <c r="BM297">
        <v>2001</v>
      </c>
      <c r="BN297">
        <v>2002</v>
      </c>
      <c r="BO297">
        <v>2</v>
      </c>
      <c r="BP297">
        <v>6</v>
      </c>
      <c r="BQ297" t="s">
        <v>33</v>
      </c>
      <c r="BR297">
        <v>6</v>
      </c>
      <c r="BS297">
        <v>0</v>
      </c>
      <c r="BT297">
        <v>1.2646299999999999E-2</v>
      </c>
      <c r="BU297">
        <v>0.399011</v>
      </c>
      <c r="BV297">
        <v>2.7499929999999999E-2</v>
      </c>
      <c r="BW297">
        <v>0.41553810000000002</v>
      </c>
      <c r="BX297" t="s">
        <v>513</v>
      </c>
      <c r="BY297">
        <v>0.63613234620300485</v>
      </c>
      <c r="BZ297">
        <v>0.60429980466394961</v>
      </c>
    </row>
    <row r="298" spans="1:78" x14ac:dyDescent="0.25">
      <c r="A298" s="23" t="s">
        <v>172</v>
      </c>
      <c r="C298" t="s">
        <v>171</v>
      </c>
      <c r="D298" s="15" t="str">
        <f>VLOOKUP(C298,xWalk!C$3:D$55,2)</f>
        <v>GSQ</v>
      </c>
      <c r="E298" s="22" t="str">
        <f t="shared" si="32"/>
        <v>'Quinsam Fall'</v>
      </c>
      <c r="F298" s="22" t="str">
        <f t="shared" si="34"/>
        <v>GSQ.QUI</v>
      </c>
      <c r="G298" t="s">
        <v>119</v>
      </c>
      <c r="H298" t="s">
        <v>127</v>
      </c>
      <c r="I298" t="s">
        <v>128</v>
      </c>
      <c r="J298">
        <v>2000</v>
      </c>
      <c r="K298">
        <v>2001</v>
      </c>
      <c r="L298" s="8">
        <v>2</v>
      </c>
      <c r="M298" s="8">
        <v>6</v>
      </c>
      <c r="N298" s="8" t="s">
        <v>33</v>
      </c>
      <c r="O298" s="8">
        <v>6</v>
      </c>
      <c r="P298" s="8">
        <v>0</v>
      </c>
      <c r="Q298">
        <v>9.5702700000000005E-3</v>
      </c>
      <c r="R298">
        <v>0.42006270000000001</v>
      </c>
      <c r="S298">
        <v>0.13886689999999999</v>
      </c>
      <c r="T298">
        <v>0.50059679999999995</v>
      </c>
      <c r="U298" s="15" t="str">
        <f t="shared" si="35"/>
        <v>GSQ2000</v>
      </c>
      <c r="V298">
        <f t="shared" si="36"/>
        <v>0.60429015365137828</v>
      </c>
      <c r="W298">
        <f t="shared" si="37"/>
        <v>0.56977614087587036</v>
      </c>
      <c r="Y298" s="15" t="str">
        <f t="shared" si="38"/>
        <v>GST2009</v>
      </c>
      <c r="Z298" s="1" t="s">
        <v>46</v>
      </c>
      <c r="AA298">
        <v>2009</v>
      </c>
      <c r="AB298" t="s">
        <v>34</v>
      </c>
      <c r="AC298" t="str">
        <f t="shared" si="33"/>
        <v>NA</v>
      </c>
      <c r="AD298" t="str">
        <f t="shared" si="39"/>
        <v>NA</v>
      </c>
      <c r="AE298" s="5">
        <v>2146</v>
      </c>
      <c r="AF298" s="5">
        <v>2926</v>
      </c>
      <c r="AG298" s="5"/>
      <c r="AH298" s="5"/>
      <c r="AI298" s="5"/>
      <c r="AJ298" s="5">
        <v>0</v>
      </c>
      <c r="AK298" s="5">
        <v>0</v>
      </c>
      <c r="AL298" s="5"/>
      <c r="AM298" s="5"/>
      <c r="AN298" s="5"/>
      <c r="AO298" s="5">
        <v>0</v>
      </c>
      <c r="AP298" s="5">
        <v>0</v>
      </c>
      <c r="AQ298" s="5"/>
      <c r="AR298" s="5"/>
      <c r="AS298" s="5"/>
      <c r="AT298" s="5">
        <v>892</v>
      </c>
      <c r="AU298" s="5">
        <v>2862</v>
      </c>
      <c r="AV298" s="5"/>
      <c r="AW298" s="5"/>
      <c r="AX298" s="5"/>
      <c r="AY298" s="5">
        <v>5072</v>
      </c>
      <c r="AZ298" s="5">
        <v>0</v>
      </c>
      <c r="BA298" s="5">
        <v>0</v>
      </c>
      <c r="BB298" s="5">
        <v>3754</v>
      </c>
      <c r="BF298" t="s">
        <v>171</v>
      </c>
      <c r="BG298" t="s">
        <v>44</v>
      </c>
      <c r="BH298" t="s">
        <v>484</v>
      </c>
      <c r="BI298" t="s">
        <v>485</v>
      </c>
      <c r="BJ298" t="s">
        <v>119</v>
      </c>
      <c r="BK298" t="s">
        <v>127</v>
      </c>
      <c r="BL298" t="s">
        <v>128</v>
      </c>
      <c r="BM298">
        <v>2002</v>
      </c>
      <c r="BN298">
        <v>2003</v>
      </c>
      <c r="BO298">
        <v>2</v>
      </c>
      <c r="BP298">
        <v>6</v>
      </c>
      <c r="BQ298" t="s">
        <v>33</v>
      </c>
      <c r="BR298">
        <v>6</v>
      </c>
      <c r="BS298">
        <v>0</v>
      </c>
      <c r="BT298">
        <v>8.7221499999999997E-3</v>
      </c>
      <c r="BU298">
        <v>0.44197829999999999</v>
      </c>
      <c r="BV298">
        <v>6.6951300000000005E-2</v>
      </c>
      <c r="BW298">
        <v>0.4793386</v>
      </c>
      <c r="BX298" t="s">
        <v>514</v>
      </c>
      <c r="BY298">
        <v>0.6710415007961783</v>
      </c>
      <c r="BZ298">
        <v>0.63166799363057324</v>
      </c>
    </row>
    <row r="299" spans="1:78" x14ac:dyDescent="0.25">
      <c r="A299" s="23" t="s">
        <v>172</v>
      </c>
      <c r="C299" t="s">
        <v>171</v>
      </c>
      <c r="D299" s="15" t="str">
        <f>VLOOKUP(C299,xWalk!C$3:D$55,2)</f>
        <v>GSQ</v>
      </c>
      <c r="E299" s="22" t="str">
        <f t="shared" si="32"/>
        <v>'Quinsam Fall'</v>
      </c>
      <c r="F299" s="22" t="str">
        <f t="shared" si="34"/>
        <v>GSQ.QUI</v>
      </c>
      <c r="G299" t="s">
        <v>119</v>
      </c>
      <c r="H299" t="s">
        <v>127</v>
      </c>
      <c r="I299" t="s">
        <v>128</v>
      </c>
      <c r="J299">
        <v>2001</v>
      </c>
      <c r="K299">
        <v>2002</v>
      </c>
      <c r="L299" s="8">
        <v>2</v>
      </c>
      <c r="M299" s="8">
        <v>6</v>
      </c>
      <c r="N299" s="8" t="s">
        <v>33</v>
      </c>
      <c r="O299" s="8">
        <v>6</v>
      </c>
      <c r="P299" s="8">
        <v>0</v>
      </c>
      <c r="Q299">
        <v>1.2646299999999999E-2</v>
      </c>
      <c r="R299">
        <v>0.399011</v>
      </c>
      <c r="S299">
        <v>2.7499929999999999E-2</v>
      </c>
      <c r="T299">
        <v>0.41553810000000002</v>
      </c>
      <c r="U299" s="15" t="str">
        <f t="shared" si="35"/>
        <v>GSQ2001</v>
      </c>
      <c r="V299">
        <f t="shared" si="36"/>
        <v>0.63613234620300485</v>
      </c>
      <c r="W299">
        <f t="shared" si="37"/>
        <v>0.60429980466394961</v>
      </c>
      <c r="Y299" s="15" t="str">
        <f t="shared" si="38"/>
        <v>GST2010</v>
      </c>
      <c r="Z299" s="14" t="s">
        <v>46</v>
      </c>
      <c r="AA299">
        <v>2010</v>
      </c>
      <c r="AB299" t="s">
        <v>34</v>
      </c>
      <c r="AC299" t="str">
        <f t="shared" si="33"/>
        <v>NA</v>
      </c>
      <c r="AD299" t="str">
        <f t="shared" si="39"/>
        <v>NA</v>
      </c>
      <c r="AE299" s="5">
        <v>2197</v>
      </c>
      <c r="AF299" s="5"/>
      <c r="AG299" s="5"/>
      <c r="AH299" s="5"/>
      <c r="AI299" s="5"/>
      <c r="AJ299" s="5">
        <v>0</v>
      </c>
      <c r="AK299" s="5"/>
      <c r="AL299" s="5"/>
      <c r="AM299" s="5"/>
      <c r="AN299" s="5"/>
      <c r="AO299" s="5">
        <v>0</v>
      </c>
      <c r="AP299" s="5"/>
      <c r="AQ299" s="5"/>
      <c r="AR299" s="5"/>
      <c r="AS299" s="5"/>
      <c r="AT299" s="5">
        <v>985</v>
      </c>
      <c r="AU299" s="5"/>
      <c r="AV299" s="5"/>
      <c r="AW299" s="5"/>
      <c r="AX299" s="5"/>
      <c r="AY299" s="5">
        <v>2197</v>
      </c>
      <c r="AZ299" s="5">
        <v>0</v>
      </c>
      <c r="BA299" s="5">
        <v>0</v>
      </c>
      <c r="BB299" s="5">
        <v>985</v>
      </c>
      <c r="BF299" t="s">
        <v>171</v>
      </c>
      <c r="BG299" t="s">
        <v>44</v>
      </c>
      <c r="BH299" t="s">
        <v>484</v>
      </c>
      <c r="BI299" t="s">
        <v>485</v>
      </c>
      <c r="BJ299" t="s">
        <v>119</v>
      </c>
      <c r="BK299" t="s">
        <v>127</v>
      </c>
      <c r="BL299" t="s">
        <v>128</v>
      </c>
      <c r="BM299">
        <v>2003</v>
      </c>
      <c r="BN299">
        <v>2004</v>
      </c>
      <c r="BO299">
        <v>2</v>
      </c>
      <c r="BP299">
        <v>6</v>
      </c>
      <c r="BQ299" t="s">
        <v>33</v>
      </c>
      <c r="BR299">
        <v>6</v>
      </c>
      <c r="BS299">
        <v>0</v>
      </c>
      <c r="BT299">
        <v>9.9455900000000007E-3</v>
      </c>
      <c r="BU299">
        <v>0.37680209999999997</v>
      </c>
      <c r="BV299">
        <v>3.7298680000000001E-2</v>
      </c>
      <c r="BW299">
        <v>0.40004659999999997</v>
      </c>
      <c r="BX299" t="s">
        <v>515</v>
      </c>
      <c r="BY299">
        <v>0.62790276090857999</v>
      </c>
      <c r="BZ299">
        <v>0.5942751481971611</v>
      </c>
    </row>
    <row r="300" spans="1:78" x14ac:dyDescent="0.25">
      <c r="A300" s="23" t="s">
        <v>172</v>
      </c>
      <c r="C300" t="s">
        <v>171</v>
      </c>
      <c r="D300" s="15" t="str">
        <f>VLOOKUP(C300,xWalk!C$3:D$55,2)</f>
        <v>GSQ</v>
      </c>
      <c r="E300" s="22" t="str">
        <f t="shared" si="32"/>
        <v>'Quinsam Fall'</v>
      </c>
      <c r="F300" s="22" t="str">
        <f t="shared" si="34"/>
        <v>GSQ.QUI</v>
      </c>
      <c r="G300" t="s">
        <v>119</v>
      </c>
      <c r="H300" t="s">
        <v>127</v>
      </c>
      <c r="I300" t="s">
        <v>128</v>
      </c>
      <c r="J300">
        <v>2002</v>
      </c>
      <c r="K300">
        <v>2003</v>
      </c>
      <c r="L300" s="8">
        <v>2</v>
      </c>
      <c r="M300" s="8">
        <v>6</v>
      </c>
      <c r="N300" s="8" t="s">
        <v>33</v>
      </c>
      <c r="O300" s="8">
        <v>6</v>
      </c>
      <c r="P300" s="8">
        <v>0</v>
      </c>
      <c r="Q300">
        <v>8.7221499999999997E-3</v>
      </c>
      <c r="R300">
        <v>0.44197829999999999</v>
      </c>
      <c r="S300">
        <v>6.6951300000000005E-2</v>
      </c>
      <c r="T300">
        <v>0.4793386</v>
      </c>
      <c r="U300" s="15" t="str">
        <f t="shared" si="35"/>
        <v>GSQ2002</v>
      </c>
      <c r="V300">
        <f t="shared" si="36"/>
        <v>0.6710415007961783</v>
      </c>
      <c r="W300">
        <f t="shared" si="37"/>
        <v>0.63166799363057324</v>
      </c>
      <c r="Y300" s="15" t="str">
        <f t="shared" si="38"/>
        <v>LRH1974</v>
      </c>
      <c r="Z300" s="1" t="s">
        <v>62</v>
      </c>
      <c r="AA300">
        <v>1974</v>
      </c>
      <c r="AB300" t="s">
        <v>34</v>
      </c>
      <c r="AC300" t="str">
        <f t="shared" si="33"/>
        <v>NA</v>
      </c>
      <c r="AD300" t="str">
        <f t="shared" si="39"/>
        <v>NA</v>
      </c>
      <c r="AE300" s="5"/>
      <c r="AF300" s="5"/>
      <c r="AG300" s="5"/>
      <c r="AH300" s="5">
        <v>11</v>
      </c>
      <c r="AI300" s="5"/>
      <c r="AJ300" s="5"/>
      <c r="AK300" s="5"/>
      <c r="AL300" s="5"/>
      <c r="AM300" s="5">
        <v>0</v>
      </c>
      <c r="AN300" s="5"/>
      <c r="AO300" s="5"/>
      <c r="AP300" s="5"/>
      <c r="AQ300" s="5"/>
      <c r="AR300" s="5">
        <v>6</v>
      </c>
      <c r="AS300" s="5"/>
      <c r="AT300" s="5"/>
      <c r="AU300" s="5"/>
      <c r="AV300" s="5"/>
      <c r="AW300" s="5">
        <v>4746</v>
      </c>
      <c r="AX300" s="5"/>
      <c r="AY300" s="5">
        <v>11</v>
      </c>
      <c r="AZ300" s="5">
        <v>0</v>
      </c>
      <c r="BA300" s="5">
        <v>6</v>
      </c>
      <c r="BB300" s="5">
        <v>4746</v>
      </c>
      <c r="BF300" t="s">
        <v>171</v>
      </c>
      <c r="BG300" t="s">
        <v>44</v>
      </c>
      <c r="BH300" t="s">
        <v>484</v>
      </c>
      <c r="BI300" t="s">
        <v>485</v>
      </c>
      <c r="BJ300" t="s">
        <v>119</v>
      </c>
      <c r="BK300" t="s">
        <v>127</v>
      </c>
      <c r="BL300" t="s">
        <v>128</v>
      </c>
      <c r="BM300">
        <v>2004</v>
      </c>
      <c r="BN300">
        <v>2005</v>
      </c>
      <c r="BO300">
        <v>2</v>
      </c>
      <c r="BP300">
        <v>6</v>
      </c>
      <c r="BQ300" t="s">
        <v>33</v>
      </c>
      <c r="BR300">
        <v>6</v>
      </c>
      <c r="BS300">
        <v>0</v>
      </c>
      <c r="BT300">
        <v>5.6731000000000004E-3</v>
      </c>
      <c r="BU300">
        <v>0.31039050000000001</v>
      </c>
      <c r="BV300">
        <v>2.4572999999999999E-4</v>
      </c>
      <c r="BW300">
        <v>0.3105599</v>
      </c>
      <c r="BX300" t="s">
        <v>516</v>
      </c>
      <c r="BY300">
        <v>0.6044476354957018</v>
      </c>
      <c r="BZ300">
        <v>0.56453146527467835</v>
      </c>
    </row>
    <row r="301" spans="1:78" x14ac:dyDescent="0.25">
      <c r="A301" s="23" t="s">
        <v>172</v>
      </c>
      <c r="C301" t="s">
        <v>171</v>
      </c>
      <c r="D301" s="15" t="str">
        <f>VLOOKUP(C301,xWalk!C$3:D$55,2)</f>
        <v>GSQ</v>
      </c>
      <c r="E301" s="22" t="str">
        <f t="shared" si="32"/>
        <v>'Quinsam Fall'</v>
      </c>
      <c r="F301" s="22" t="str">
        <f t="shared" si="34"/>
        <v>GSQ.QUI</v>
      </c>
      <c r="G301" t="s">
        <v>119</v>
      </c>
      <c r="H301" t="s">
        <v>127</v>
      </c>
      <c r="I301" t="s">
        <v>128</v>
      </c>
      <c r="J301">
        <v>2003</v>
      </c>
      <c r="K301">
        <v>2004</v>
      </c>
      <c r="L301" s="8">
        <v>2</v>
      </c>
      <c r="M301" s="8">
        <v>6</v>
      </c>
      <c r="N301" s="8" t="s">
        <v>33</v>
      </c>
      <c r="O301" s="8">
        <v>6</v>
      </c>
      <c r="P301" s="8">
        <v>0</v>
      </c>
      <c r="Q301">
        <v>9.9455900000000007E-3</v>
      </c>
      <c r="R301">
        <v>0.37680209999999997</v>
      </c>
      <c r="S301">
        <v>3.7298680000000001E-2</v>
      </c>
      <c r="T301">
        <v>0.40004659999999997</v>
      </c>
      <c r="U301" s="15" t="str">
        <f t="shared" si="35"/>
        <v>GSQ2003</v>
      </c>
      <c r="V301">
        <f t="shared" si="36"/>
        <v>0.62790276090857999</v>
      </c>
      <c r="W301">
        <f t="shared" si="37"/>
        <v>0.5942751481971611</v>
      </c>
      <c r="Y301" s="15" t="str">
        <f t="shared" si="38"/>
        <v>LRH1975</v>
      </c>
      <c r="Z301" s="1" t="s">
        <v>62</v>
      </c>
      <c r="AA301">
        <v>1975</v>
      </c>
      <c r="AB301" t="s">
        <v>34</v>
      </c>
      <c r="AC301" t="str">
        <f t="shared" si="33"/>
        <v>NA</v>
      </c>
      <c r="AD301" t="str">
        <f t="shared" si="39"/>
        <v>NA</v>
      </c>
      <c r="AE301" s="5"/>
      <c r="AF301" s="5"/>
      <c r="AG301" s="5">
        <v>27544</v>
      </c>
      <c r="AH301" s="5">
        <v>0</v>
      </c>
      <c r="AI301" s="5"/>
      <c r="AJ301" s="5"/>
      <c r="AK301" s="5"/>
      <c r="AL301" s="5">
        <v>1</v>
      </c>
      <c r="AM301" s="5">
        <v>0</v>
      </c>
      <c r="AN301" s="5"/>
      <c r="AO301" s="5"/>
      <c r="AP301" s="5"/>
      <c r="AQ301" s="5">
        <v>10305</v>
      </c>
      <c r="AR301" s="5">
        <v>0</v>
      </c>
      <c r="AS301" s="5"/>
      <c r="AT301" s="5"/>
      <c r="AU301" s="5"/>
      <c r="AV301" s="5">
        <v>18558</v>
      </c>
      <c r="AW301" s="5">
        <v>322</v>
      </c>
      <c r="AX301" s="5"/>
      <c r="AY301" s="5">
        <v>27544</v>
      </c>
      <c r="AZ301" s="5">
        <v>1</v>
      </c>
      <c r="BA301" s="5">
        <v>10305</v>
      </c>
      <c r="BB301" s="5">
        <v>18880</v>
      </c>
      <c r="BF301" t="s">
        <v>171</v>
      </c>
      <c r="BG301" t="s">
        <v>44</v>
      </c>
      <c r="BH301" t="s">
        <v>484</v>
      </c>
      <c r="BI301" t="s">
        <v>485</v>
      </c>
      <c r="BJ301" t="s">
        <v>119</v>
      </c>
      <c r="BK301" t="s">
        <v>127</v>
      </c>
      <c r="BL301" t="s">
        <v>128</v>
      </c>
      <c r="BM301">
        <v>2005</v>
      </c>
      <c r="BN301">
        <v>2006</v>
      </c>
      <c r="BO301">
        <v>2</v>
      </c>
      <c r="BP301">
        <v>6</v>
      </c>
      <c r="BQ301" t="s">
        <v>33</v>
      </c>
      <c r="BR301">
        <v>6</v>
      </c>
      <c r="BS301">
        <v>0</v>
      </c>
      <c r="BT301">
        <v>9.2174700000000002E-3</v>
      </c>
      <c r="BU301">
        <v>0.4588641</v>
      </c>
      <c r="BV301">
        <v>8.8070200000000001E-2</v>
      </c>
      <c r="BW301">
        <v>0.50652209999999998</v>
      </c>
      <c r="BX301" t="s">
        <v>517</v>
      </c>
      <c r="BY301">
        <v>0.61533229692965408</v>
      </c>
      <c r="BZ301">
        <v>0.57184220753983672</v>
      </c>
    </row>
    <row r="302" spans="1:78" x14ac:dyDescent="0.25">
      <c r="A302" s="23" t="s">
        <v>172</v>
      </c>
      <c r="C302" t="s">
        <v>171</v>
      </c>
      <c r="D302" s="15" t="str">
        <f>VLOOKUP(C302,xWalk!C$3:D$55,2)</f>
        <v>GSQ</v>
      </c>
      <c r="E302" s="22" t="str">
        <f t="shared" si="32"/>
        <v>'Quinsam Fall'</v>
      </c>
      <c r="F302" s="22" t="str">
        <f t="shared" si="34"/>
        <v>GSQ.QUI</v>
      </c>
      <c r="G302" t="s">
        <v>119</v>
      </c>
      <c r="H302" t="s">
        <v>127</v>
      </c>
      <c r="I302" t="s">
        <v>128</v>
      </c>
      <c r="J302">
        <v>2004</v>
      </c>
      <c r="K302">
        <v>2005</v>
      </c>
      <c r="L302" s="8">
        <v>2</v>
      </c>
      <c r="M302" s="8">
        <v>6</v>
      </c>
      <c r="N302" s="8" t="s">
        <v>33</v>
      </c>
      <c r="O302" s="8">
        <v>6</v>
      </c>
      <c r="P302" s="8">
        <v>0</v>
      </c>
      <c r="Q302">
        <v>5.6731000000000004E-3</v>
      </c>
      <c r="R302">
        <v>0.31039050000000001</v>
      </c>
      <c r="S302">
        <v>2.4572999999999999E-4</v>
      </c>
      <c r="T302">
        <v>0.3105599</v>
      </c>
      <c r="U302" s="15" t="str">
        <f t="shared" si="35"/>
        <v>GSQ2004</v>
      </c>
      <c r="V302">
        <f t="shared" si="36"/>
        <v>0.6044476354957018</v>
      </c>
      <c r="W302">
        <f t="shared" si="37"/>
        <v>0.56453146527467835</v>
      </c>
      <c r="Y302" s="15" t="str">
        <f t="shared" si="38"/>
        <v>LRH1976</v>
      </c>
      <c r="Z302" s="1" t="s">
        <v>62</v>
      </c>
      <c r="AA302">
        <v>1976</v>
      </c>
      <c r="AB302" t="s">
        <v>34</v>
      </c>
      <c r="AC302" t="str">
        <f t="shared" si="33"/>
        <v>NA</v>
      </c>
      <c r="AD302" t="str">
        <f t="shared" si="39"/>
        <v>NA</v>
      </c>
      <c r="AE302" s="5"/>
      <c r="AF302" s="5">
        <v>66725</v>
      </c>
      <c r="AG302" s="5">
        <v>29543</v>
      </c>
      <c r="AH302" s="5">
        <v>5</v>
      </c>
      <c r="AI302" s="5"/>
      <c r="AJ302" s="5"/>
      <c r="AK302" s="5">
        <v>0</v>
      </c>
      <c r="AL302" s="5">
        <v>2</v>
      </c>
      <c r="AM302" s="5">
        <v>0</v>
      </c>
      <c r="AN302" s="5"/>
      <c r="AO302" s="5"/>
      <c r="AP302" s="5">
        <v>9378</v>
      </c>
      <c r="AQ302" s="5">
        <v>10145</v>
      </c>
      <c r="AR302" s="5">
        <v>3</v>
      </c>
      <c r="AS302" s="5"/>
      <c r="AT302" s="5"/>
      <c r="AU302" s="5">
        <v>13300</v>
      </c>
      <c r="AV302" s="5">
        <v>18277</v>
      </c>
      <c r="AW302" s="5">
        <v>2985</v>
      </c>
      <c r="AX302" s="5"/>
      <c r="AY302" s="5">
        <v>96273</v>
      </c>
      <c r="AZ302" s="5">
        <v>2</v>
      </c>
      <c r="BA302" s="5">
        <v>19526</v>
      </c>
      <c r="BB302" s="5">
        <v>34562</v>
      </c>
      <c r="BF302" t="s">
        <v>171</v>
      </c>
      <c r="BG302" t="s">
        <v>44</v>
      </c>
      <c r="BH302" t="s">
        <v>484</v>
      </c>
      <c r="BI302" t="s">
        <v>485</v>
      </c>
      <c r="BJ302" t="s">
        <v>119</v>
      </c>
      <c r="BK302" t="s">
        <v>127</v>
      </c>
      <c r="BL302" t="s">
        <v>128</v>
      </c>
      <c r="BM302">
        <v>2006</v>
      </c>
      <c r="BN302">
        <v>2007</v>
      </c>
      <c r="BO302">
        <v>2</v>
      </c>
      <c r="BP302">
        <v>6</v>
      </c>
      <c r="BQ302" t="s">
        <v>33</v>
      </c>
      <c r="BR302">
        <v>6</v>
      </c>
      <c r="BS302">
        <v>0</v>
      </c>
      <c r="BT302">
        <v>2.0253799999999998E-3</v>
      </c>
      <c r="BU302">
        <v>0.31601089999999998</v>
      </c>
      <c r="BV302">
        <v>8.0780770000000002E-2</v>
      </c>
      <c r="BW302">
        <v>0.37126409999999999</v>
      </c>
      <c r="BX302" t="s">
        <v>518</v>
      </c>
      <c r="BY302">
        <v>0.61195576367440474</v>
      </c>
      <c r="BZ302">
        <v>0.58340141476536811</v>
      </c>
    </row>
    <row r="303" spans="1:78" x14ac:dyDescent="0.25">
      <c r="A303" s="23" t="s">
        <v>172</v>
      </c>
      <c r="C303" t="s">
        <v>171</v>
      </c>
      <c r="D303" s="15" t="str">
        <f>VLOOKUP(C303,xWalk!C$3:D$55,2)</f>
        <v>GSQ</v>
      </c>
      <c r="E303" s="22" t="str">
        <f t="shared" si="32"/>
        <v>'Quinsam Fall'</v>
      </c>
      <c r="F303" s="22" t="str">
        <f t="shared" si="34"/>
        <v>GSQ.QUI</v>
      </c>
      <c r="G303" t="s">
        <v>119</v>
      </c>
      <c r="H303" t="s">
        <v>127</v>
      </c>
      <c r="I303" t="s">
        <v>128</v>
      </c>
      <c r="J303">
        <v>2005</v>
      </c>
      <c r="K303">
        <v>2006</v>
      </c>
      <c r="L303" s="8">
        <v>2</v>
      </c>
      <c r="M303" s="8">
        <v>6</v>
      </c>
      <c r="N303" s="8" t="s">
        <v>33</v>
      </c>
      <c r="O303" s="8">
        <v>6</v>
      </c>
      <c r="P303" s="8">
        <v>0</v>
      </c>
      <c r="Q303">
        <v>9.2174700000000002E-3</v>
      </c>
      <c r="R303">
        <v>0.4588641</v>
      </c>
      <c r="S303">
        <v>8.8070200000000001E-2</v>
      </c>
      <c r="T303">
        <v>0.50652209999999998</v>
      </c>
      <c r="U303" s="15" t="str">
        <f t="shared" si="35"/>
        <v>GSQ2005</v>
      </c>
      <c r="V303">
        <f t="shared" si="36"/>
        <v>0.61533229692965408</v>
      </c>
      <c r="W303">
        <f t="shared" si="37"/>
        <v>0.57184220753983672</v>
      </c>
      <c r="Y303" s="15" t="str">
        <f t="shared" si="38"/>
        <v>LRH1977</v>
      </c>
      <c r="Z303" s="1" t="s">
        <v>62</v>
      </c>
      <c r="AA303">
        <v>1977</v>
      </c>
      <c r="AB303" t="s">
        <v>33</v>
      </c>
      <c r="AC303">
        <f t="shared" si="33"/>
        <v>0.75763172080579788</v>
      </c>
      <c r="AD303">
        <f t="shared" si="39"/>
        <v>0.60581588036815937</v>
      </c>
      <c r="AE303" s="5">
        <v>6192</v>
      </c>
      <c r="AF303" s="5">
        <v>40769</v>
      </c>
      <c r="AG303" s="5">
        <v>13726</v>
      </c>
      <c r="AH303" s="5">
        <v>0</v>
      </c>
      <c r="AI303" s="5"/>
      <c r="AJ303" s="5">
        <v>0</v>
      </c>
      <c r="AK303" s="5">
        <v>0</v>
      </c>
      <c r="AL303" s="5">
        <v>0</v>
      </c>
      <c r="AM303" s="5">
        <v>0</v>
      </c>
      <c r="AN303" s="5"/>
      <c r="AO303" s="5">
        <v>411</v>
      </c>
      <c r="AP303" s="5">
        <v>9648</v>
      </c>
      <c r="AQ303" s="5">
        <v>5149</v>
      </c>
      <c r="AR303" s="5">
        <v>0</v>
      </c>
      <c r="AS303" s="5"/>
      <c r="AT303" s="5">
        <v>1121</v>
      </c>
      <c r="AU303" s="5">
        <v>13710</v>
      </c>
      <c r="AV303" s="5">
        <v>9287</v>
      </c>
      <c r="AW303" s="5">
        <v>161</v>
      </c>
      <c r="AX303" s="5"/>
      <c r="AY303" s="5">
        <v>60687</v>
      </c>
      <c r="AZ303" s="5">
        <v>0</v>
      </c>
      <c r="BA303" s="5">
        <v>15208</v>
      </c>
      <c r="BB303" s="5">
        <v>24279</v>
      </c>
      <c r="BF303" t="s">
        <v>171</v>
      </c>
      <c r="BG303" t="s">
        <v>44</v>
      </c>
      <c r="BH303" t="s">
        <v>484</v>
      </c>
      <c r="BI303" t="s">
        <v>485</v>
      </c>
      <c r="BJ303" t="s">
        <v>119</v>
      </c>
      <c r="BK303" t="s">
        <v>127</v>
      </c>
      <c r="BL303" t="s">
        <v>128</v>
      </c>
      <c r="BM303">
        <v>2007</v>
      </c>
      <c r="BN303">
        <v>2008</v>
      </c>
      <c r="BO303">
        <v>2</v>
      </c>
      <c r="BP303">
        <v>6</v>
      </c>
      <c r="BQ303" t="s">
        <v>34</v>
      </c>
      <c r="BR303">
        <v>5</v>
      </c>
      <c r="BS303">
        <v>1</v>
      </c>
      <c r="BT303">
        <v>7.4046399999999997E-3</v>
      </c>
      <c r="BU303">
        <v>0.3465567</v>
      </c>
      <c r="BV303">
        <v>4.7486880000000002E-2</v>
      </c>
      <c r="BW303">
        <v>0.3775867</v>
      </c>
      <c r="BX303" t="s">
        <v>519</v>
      </c>
      <c r="BY303">
        <v>0.57917562458299354</v>
      </c>
      <c r="BZ303">
        <v>0.55200533768255611</v>
      </c>
    </row>
    <row r="304" spans="1:78" x14ac:dyDescent="0.25">
      <c r="A304" s="23" t="s">
        <v>172</v>
      </c>
      <c r="C304" t="s">
        <v>171</v>
      </c>
      <c r="D304" s="15" t="str">
        <f>VLOOKUP(C304,xWalk!C$3:D$55,2)</f>
        <v>GSQ</v>
      </c>
      <c r="E304" s="22" t="str">
        <f t="shared" si="32"/>
        <v>'Quinsam Fall'</v>
      </c>
      <c r="F304" s="22" t="str">
        <f t="shared" si="34"/>
        <v>GSQ.QUI</v>
      </c>
      <c r="G304" t="s">
        <v>119</v>
      </c>
      <c r="H304" t="s">
        <v>127</v>
      </c>
      <c r="I304" t="s">
        <v>128</v>
      </c>
      <c r="J304">
        <v>2006</v>
      </c>
      <c r="K304">
        <v>2007</v>
      </c>
      <c r="L304" s="8">
        <v>2</v>
      </c>
      <c r="M304" s="8">
        <v>6</v>
      </c>
      <c r="N304" s="8" t="s">
        <v>33</v>
      </c>
      <c r="O304" s="8">
        <v>6</v>
      </c>
      <c r="P304" s="8">
        <v>0</v>
      </c>
      <c r="Q304">
        <v>2.0253799999999998E-3</v>
      </c>
      <c r="R304">
        <v>0.31601089999999998</v>
      </c>
      <c r="S304">
        <v>8.0780770000000002E-2</v>
      </c>
      <c r="T304">
        <v>0.37126409999999999</v>
      </c>
      <c r="U304" s="15" t="str">
        <f t="shared" si="35"/>
        <v>GSQ2006</v>
      </c>
      <c r="V304">
        <f t="shared" si="36"/>
        <v>0.61195576367440474</v>
      </c>
      <c r="W304">
        <f t="shared" si="37"/>
        <v>0.58340141476536811</v>
      </c>
      <c r="Y304" s="15" t="str">
        <f t="shared" si="38"/>
        <v>LRH1978</v>
      </c>
      <c r="Z304" s="1" t="s">
        <v>62</v>
      </c>
      <c r="AA304">
        <v>1978</v>
      </c>
      <c r="AB304" t="s">
        <v>33</v>
      </c>
      <c r="AC304">
        <f t="shared" si="33"/>
        <v>0.76213441063838738</v>
      </c>
      <c r="AD304">
        <f t="shared" si="39"/>
        <v>0.6178260320666582</v>
      </c>
      <c r="AE304" s="5">
        <v>7064</v>
      </c>
      <c r="AF304" s="5">
        <v>48726</v>
      </c>
      <c r="AG304" s="5">
        <v>17616</v>
      </c>
      <c r="AH304" s="5">
        <v>1</v>
      </c>
      <c r="AI304" s="5"/>
      <c r="AJ304" s="5">
        <v>0</v>
      </c>
      <c r="AK304" s="5">
        <v>0</v>
      </c>
      <c r="AL304" s="5">
        <v>1</v>
      </c>
      <c r="AM304" s="5">
        <v>0</v>
      </c>
      <c r="AN304" s="5"/>
      <c r="AO304" s="5">
        <v>324</v>
      </c>
      <c r="AP304" s="5">
        <v>10482</v>
      </c>
      <c r="AQ304" s="5">
        <v>6339</v>
      </c>
      <c r="AR304" s="5">
        <v>0</v>
      </c>
      <c r="AS304" s="5"/>
      <c r="AT304" s="5">
        <v>883</v>
      </c>
      <c r="AU304" s="5">
        <v>14991</v>
      </c>
      <c r="AV304" s="5">
        <v>11402</v>
      </c>
      <c r="AW304" s="5">
        <v>986</v>
      </c>
      <c r="AX304" s="5"/>
      <c r="AY304" s="5">
        <v>73407</v>
      </c>
      <c r="AZ304" s="5">
        <v>1</v>
      </c>
      <c r="BA304" s="5">
        <v>17145</v>
      </c>
      <c r="BB304" s="5">
        <v>28262</v>
      </c>
      <c r="BF304" t="s">
        <v>171</v>
      </c>
      <c r="BG304" t="s">
        <v>44</v>
      </c>
      <c r="BH304" t="s">
        <v>484</v>
      </c>
      <c r="BI304" t="s">
        <v>485</v>
      </c>
      <c r="BJ304" t="s">
        <v>119</v>
      </c>
      <c r="BK304" t="s">
        <v>127</v>
      </c>
      <c r="BL304" t="s">
        <v>128</v>
      </c>
      <c r="BM304">
        <v>2008</v>
      </c>
      <c r="BN304">
        <v>2009</v>
      </c>
      <c r="BO304">
        <v>2</v>
      </c>
      <c r="BP304">
        <v>6</v>
      </c>
      <c r="BQ304" t="s">
        <v>34</v>
      </c>
      <c r="BR304">
        <v>4</v>
      </c>
      <c r="BS304">
        <v>2</v>
      </c>
      <c r="BT304">
        <v>8.1180999999999996E-3</v>
      </c>
      <c r="BU304">
        <v>0.42984499999999998</v>
      </c>
      <c r="BV304">
        <v>4.3132320000000002E-2</v>
      </c>
      <c r="BW304">
        <v>0.45443709999999998</v>
      </c>
      <c r="BX304" t="s">
        <v>520</v>
      </c>
      <c r="BY304" t="s">
        <v>276</v>
      </c>
      <c r="BZ304" t="s">
        <v>276</v>
      </c>
    </row>
    <row r="305" spans="1:78" x14ac:dyDescent="0.25">
      <c r="A305" s="23" t="s">
        <v>172</v>
      </c>
      <c r="C305" t="s">
        <v>171</v>
      </c>
      <c r="D305" s="15" t="str">
        <f>VLOOKUP(C305,xWalk!C$3:D$55,2)</f>
        <v>GSQ</v>
      </c>
      <c r="E305" s="22" t="str">
        <f t="shared" si="32"/>
        <v>'Quinsam Fall'</v>
      </c>
      <c r="F305" s="22" t="str">
        <f t="shared" si="34"/>
        <v>GSQ.QUI</v>
      </c>
      <c r="G305" t="s">
        <v>119</v>
      </c>
      <c r="H305" t="s">
        <v>127</v>
      </c>
      <c r="I305" t="s">
        <v>128</v>
      </c>
      <c r="J305">
        <v>2007</v>
      </c>
      <c r="K305">
        <v>2008</v>
      </c>
      <c r="L305" s="8">
        <v>2</v>
      </c>
      <c r="M305" s="8">
        <v>6</v>
      </c>
      <c r="N305" s="8" t="s">
        <v>34</v>
      </c>
      <c r="O305" s="8">
        <v>5</v>
      </c>
      <c r="P305" s="8">
        <v>1</v>
      </c>
      <c r="Q305">
        <v>7.4046399999999997E-3</v>
      </c>
      <c r="R305">
        <v>0.3465567</v>
      </c>
      <c r="S305">
        <v>4.7486880000000002E-2</v>
      </c>
      <c r="T305">
        <v>0.3775867</v>
      </c>
      <c r="U305" s="15" t="str">
        <f t="shared" si="35"/>
        <v>GSQ2007</v>
      </c>
      <c r="V305">
        <f t="shared" si="36"/>
        <v>0.57917562458299354</v>
      </c>
      <c r="W305">
        <f t="shared" si="37"/>
        <v>0.55200533768255611</v>
      </c>
      <c r="Y305" s="15" t="str">
        <f t="shared" si="38"/>
        <v>LRH1979</v>
      </c>
      <c r="Z305" s="1" t="s">
        <v>62</v>
      </c>
      <c r="AA305">
        <v>1979</v>
      </c>
      <c r="AB305" t="s">
        <v>33</v>
      </c>
      <c r="AC305">
        <f t="shared" si="33"/>
        <v>0.73119176244516149</v>
      </c>
      <c r="AD305">
        <f t="shared" si="39"/>
        <v>0.57485950473151803</v>
      </c>
      <c r="AE305" s="5">
        <v>8052</v>
      </c>
      <c r="AF305" s="5">
        <v>56954</v>
      </c>
      <c r="AG305" s="5">
        <v>14270</v>
      </c>
      <c r="AH305" s="5">
        <v>0</v>
      </c>
      <c r="AI305" s="5"/>
      <c r="AJ305" s="5">
        <v>0</v>
      </c>
      <c r="AK305" s="5">
        <v>0</v>
      </c>
      <c r="AL305" s="5">
        <v>0</v>
      </c>
      <c r="AM305" s="5">
        <v>0</v>
      </c>
      <c r="AN305" s="5"/>
      <c r="AO305" s="5">
        <v>115</v>
      </c>
      <c r="AP305" s="5">
        <v>19656</v>
      </c>
      <c r="AQ305" s="5">
        <v>1788</v>
      </c>
      <c r="AR305" s="5">
        <v>0</v>
      </c>
      <c r="AS305" s="5"/>
      <c r="AT305" s="5">
        <v>311</v>
      </c>
      <c r="AU305" s="5">
        <v>27692</v>
      </c>
      <c r="AV305" s="5">
        <v>8807</v>
      </c>
      <c r="AW305" s="5">
        <v>260</v>
      </c>
      <c r="AX305" s="5"/>
      <c r="AY305" s="5">
        <v>79276</v>
      </c>
      <c r="AZ305" s="5">
        <v>0</v>
      </c>
      <c r="BA305" s="5">
        <v>21559</v>
      </c>
      <c r="BB305" s="5">
        <v>37070</v>
      </c>
      <c r="BF305" t="s">
        <v>171</v>
      </c>
      <c r="BG305" t="s">
        <v>44</v>
      </c>
      <c r="BH305" t="s">
        <v>484</v>
      </c>
      <c r="BI305" t="s">
        <v>485</v>
      </c>
      <c r="BJ305" t="s">
        <v>119</v>
      </c>
      <c r="BK305" t="s">
        <v>127</v>
      </c>
      <c r="BL305" t="s">
        <v>128</v>
      </c>
      <c r="BM305">
        <v>2009</v>
      </c>
      <c r="BN305">
        <v>2010</v>
      </c>
      <c r="BO305">
        <v>2</v>
      </c>
      <c r="BP305">
        <v>6</v>
      </c>
      <c r="BQ305" t="s">
        <v>34</v>
      </c>
      <c r="BR305">
        <v>3</v>
      </c>
      <c r="BS305">
        <v>3</v>
      </c>
      <c r="BT305">
        <v>2.8848400000000001E-3</v>
      </c>
      <c r="BU305" t="s">
        <v>276</v>
      </c>
      <c r="BV305" t="s">
        <v>276</v>
      </c>
      <c r="BW305" t="s">
        <v>276</v>
      </c>
      <c r="BX305" t="s">
        <v>521</v>
      </c>
      <c r="BY305" t="s">
        <v>276</v>
      </c>
      <c r="BZ305" t="s">
        <v>276</v>
      </c>
    </row>
    <row r="306" spans="1:78" x14ac:dyDescent="0.25">
      <c r="A306" s="23" t="s">
        <v>172</v>
      </c>
      <c r="C306" t="s">
        <v>171</v>
      </c>
      <c r="D306" s="15" t="str">
        <f>VLOOKUP(C306,xWalk!C$3:D$55,2)</f>
        <v>GSQ</v>
      </c>
      <c r="E306" s="22" t="str">
        <f t="shared" si="32"/>
        <v>'Quinsam Fall'</v>
      </c>
      <c r="F306" s="22" t="str">
        <f t="shared" si="34"/>
        <v>GSQ.QUI</v>
      </c>
      <c r="G306" t="s">
        <v>119</v>
      </c>
      <c r="H306" t="s">
        <v>127</v>
      </c>
      <c r="I306" t="s">
        <v>128</v>
      </c>
      <c r="J306">
        <v>2008</v>
      </c>
      <c r="K306">
        <v>2009</v>
      </c>
      <c r="L306" s="8">
        <v>2</v>
      </c>
      <c r="M306" s="8">
        <v>6</v>
      </c>
      <c r="N306" s="8" t="s">
        <v>34</v>
      </c>
      <c r="O306" s="8">
        <v>4</v>
      </c>
      <c r="P306" s="8">
        <v>2</v>
      </c>
      <c r="Q306">
        <v>8.1180999999999996E-3</v>
      </c>
      <c r="R306">
        <v>0.42984499999999998</v>
      </c>
      <c r="S306">
        <v>4.3132320000000002E-2</v>
      </c>
      <c r="T306">
        <v>0.45443709999999998</v>
      </c>
      <c r="U306" s="15" t="str">
        <f t="shared" si="35"/>
        <v>GSQ2008</v>
      </c>
      <c r="V306" t="str">
        <f t="shared" si="36"/>
        <v>NA</v>
      </c>
      <c r="W306" t="str">
        <f t="shared" si="37"/>
        <v>NA</v>
      </c>
      <c r="Y306" s="15" t="str">
        <f t="shared" si="38"/>
        <v>LRH1980</v>
      </c>
      <c r="Z306" s="1" t="s">
        <v>62</v>
      </c>
      <c r="AA306">
        <v>1980</v>
      </c>
      <c r="AB306" t="s">
        <v>33</v>
      </c>
      <c r="AC306">
        <f t="shared" si="33"/>
        <v>0.70660568569684823</v>
      </c>
      <c r="AD306">
        <f t="shared" si="39"/>
        <v>0.62549446575094747</v>
      </c>
      <c r="AE306" s="5">
        <v>7577</v>
      </c>
      <c r="AF306" s="5">
        <v>61072</v>
      </c>
      <c r="AG306" s="5">
        <v>14366</v>
      </c>
      <c r="AH306" s="5">
        <v>0</v>
      </c>
      <c r="AI306" s="5"/>
      <c r="AJ306" s="5">
        <v>0</v>
      </c>
      <c r="AK306" s="5">
        <v>0</v>
      </c>
      <c r="AL306" s="5">
        <v>0</v>
      </c>
      <c r="AM306" s="5">
        <v>0</v>
      </c>
      <c r="AN306" s="5"/>
      <c r="AO306" s="5">
        <v>1264</v>
      </c>
      <c r="AP306" s="5">
        <v>6839</v>
      </c>
      <c r="AQ306" s="5">
        <v>2662</v>
      </c>
      <c r="AR306" s="5">
        <v>0</v>
      </c>
      <c r="AS306" s="5"/>
      <c r="AT306" s="5">
        <v>3404</v>
      </c>
      <c r="AU306" s="5">
        <v>27553</v>
      </c>
      <c r="AV306" s="5">
        <v>7559</v>
      </c>
      <c r="AW306" s="5">
        <v>423</v>
      </c>
      <c r="AX306" s="5"/>
      <c r="AY306" s="5">
        <v>83015</v>
      </c>
      <c r="AZ306" s="5">
        <v>0</v>
      </c>
      <c r="BA306" s="5">
        <v>10765</v>
      </c>
      <c r="BB306" s="5">
        <v>38939</v>
      </c>
      <c r="BF306" t="s">
        <v>171</v>
      </c>
      <c r="BG306" t="s">
        <v>44</v>
      </c>
      <c r="BH306" t="s">
        <v>484</v>
      </c>
      <c r="BI306" t="s">
        <v>485</v>
      </c>
      <c r="BJ306" t="s">
        <v>119</v>
      </c>
      <c r="BK306" t="s">
        <v>127</v>
      </c>
      <c r="BL306" t="s">
        <v>128</v>
      </c>
      <c r="BM306">
        <v>2010</v>
      </c>
      <c r="BN306">
        <v>2011</v>
      </c>
      <c r="BO306">
        <v>2</v>
      </c>
      <c r="BP306">
        <v>6</v>
      </c>
      <c r="BQ306" t="s">
        <v>34</v>
      </c>
      <c r="BR306">
        <v>2</v>
      </c>
      <c r="BS306">
        <v>4</v>
      </c>
      <c r="BT306">
        <v>4.79745E-3</v>
      </c>
      <c r="BU306" t="s">
        <v>276</v>
      </c>
      <c r="BV306" t="s">
        <v>276</v>
      </c>
      <c r="BW306" t="s">
        <v>276</v>
      </c>
      <c r="BX306" t="s">
        <v>522</v>
      </c>
      <c r="BY306" t="s">
        <v>276</v>
      </c>
      <c r="BZ306" t="s">
        <v>276</v>
      </c>
    </row>
    <row r="307" spans="1:78" x14ac:dyDescent="0.25">
      <c r="A307" s="23" t="s">
        <v>172</v>
      </c>
      <c r="C307" t="s">
        <v>171</v>
      </c>
      <c r="D307" s="15" t="str">
        <f>VLOOKUP(C307,xWalk!C$3:D$55,2)</f>
        <v>GSQ</v>
      </c>
      <c r="E307" s="22" t="str">
        <f t="shared" si="32"/>
        <v>'Quinsam Fall'</v>
      </c>
      <c r="F307" s="22" t="str">
        <f t="shared" si="34"/>
        <v>GSQ.QUI</v>
      </c>
      <c r="G307" t="s">
        <v>119</v>
      </c>
      <c r="H307" t="s">
        <v>127</v>
      </c>
      <c r="I307" t="s">
        <v>128</v>
      </c>
      <c r="J307">
        <v>2009</v>
      </c>
      <c r="K307">
        <v>2010</v>
      </c>
      <c r="L307" s="8">
        <v>2</v>
      </c>
      <c r="M307" s="8">
        <v>6</v>
      </c>
      <c r="N307" s="8" t="s">
        <v>34</v>
      </c>
      <c r="O307" s="8">
        <v>3</v>
      </c>
      <c r="P307" s="8">
        <v>3</v>
      </c>
      <c r="Q307">
        <v>2.8848400000000001E-3</v>
      </c>
      <c r="R307" t="s">
        <v>276</v>
      </c>
      <c r="S307" t="s">
        <v>276</v>
      </c>
      <c r="T307" t="s">
        <v>276</v>
      </c>
      <c r="U307" s="15" t="str">
        <f t="shared" si="35"/>
        <v>GSQ2009</v>
      </c>
      <c r="V307" t="str">
        <f t="shared" si="36"/>
        <v>NA</v>
      </c>
      <c r="W307" t="str">
        <f t="shared" si="37"/>
        <v>NA</v>
      </c>
      <c r="Y307" s="15" t="str">
        <f t="shared" si="38"/>
        <v>LRH1981</v>
      </c>
      <c r="Z307" s="1" t="s">
        <v>62</v>
      </c>
      <c r="AA307">
        <v>1981</v>
      </c>
      <c r="AB307" t="s">
        <v>33</v>
      </c>
      <c r="AC307">
        <f t="shared" si="33"/>
        <v>0.69354171335965387</v>
      </c>
      <c r="AD307">
        <f t="shared" si="39"/>
        <v>0.57703911866627589</v>
      </c>
      <c r="AE307" s="5">
        <v>5065</v>
      </c>
      <c r="AF307" s="5">
        <v>54353</v>
      </c>
      <c r="AG307" s="5">
        <v>7522</v>
      </c>
      <c r="AH307" s="5">
        <v>0</v>
      </c>
      <c r="AI307" s="5"/>
      <c r="AJ307" s="5">
        <v>0</v>
      </c>
      <c r="AK307" s="5">
        <v>0</v>
      </c>
      <c r="AL307" s="5">
        <v>0</v>
      </c>
      <c r="AM307" s="5">
        <v>0</v>
      </c>
      <c r="AN307" s="5"/>
      <c r="AO307" s="5">
        <v>261</v>
      </c>
      <c r="AP307" s="5">
        <v>11317</v>
      </c>
      <c r="AQ307" s="5">
        <v>1936</v>
      </c>
      <c r="AR307" s="5">
        <v>1</v>
      </c>
      <c r="AS307" s="5"/>
      <c r="AT307" s="5">
        <v>1505</v>
      </c>
      <c r="AU307" s="5">
        <v>22426</v>
      </c>
      <c r="AV307" s="5">
        <v>10773</v>
      </c>
      <c r="AW307" s="5">
        <v>847</v>
      </c>
      <c r="AX307" s="5"/>
      <c r="AY307" s="5">
        <v>66940</v>
      </c>
      <c r="AZ307" s="5">
        <v>0</v>
      </c>
      <c r="BA307" s="5">
        <v>13515</v>
      </c>
      <c r="BB307" s="5">
        <v>35551</v>
      </c>
      <c r="BF307" t="s">
        <v>136</v>
      </c>
      <c r="BG307" t="s">
        <v>46</v>
      </c>
      <c r="BH307" t="s">
        <v>409</v>
      </c>
      <c r="BI307" t="s">
        <v>410</v>
      </c>
      <c r="BJ307" t="s">
        <v>119</v>
      </c>
      <c r="BK307" t="s">
        <v>127</v>
      </c>
      <c r="BL307" t="s">
        <v>128</v>
      </c>
      <c r="BM307">
        <v>1985</v>
      </c>
      <c r="BN307">
        <v>1986</v>
      </c>
      <c r="BO307">
        <v>2</v>
      </c>
      <c r="BP307">
        <v>5</v>
      </c>
      <c r="BQ307" t="s">
        <v>33</v>
      </c>
      <c r="BR307">
        <v>5</v>
      </c>
      <c r="BS307">
        <v>0</v>
      </c>
      <c r="BT307">
        <v>2.692056E-2</v>
      </c>
      <c r="BU307">
        <v>0.79741899999999999</v>
      </c>
      <c r="BV307">
        <v>0.46911190000000003</v>
      </c>
      <c r="BW307">
        <v>0.89245209999999997</v>
      </c>
      <c r="BX307" t="s">
        <v>411</v>
      </c>
      <c r="BY307">
        <v>0.67793728749527771</v>
      </c>
      <c r="BZ307">
        <v>0.63298073290517565</v>
      </c>
    </row>
    <row r="308" spans="1:78" x14ac:dyDescent="0.25">
      <c r="A308" s="23" t="s">
        <v>172</v>
      </c>
      <c r="C308" t="s">
        <v>171</v>
      </c>
      <c r="D308" s="15" t="str">
        <f>VLOOKUP(C308,xWalk!C$3:D$55,2)</f>
        <v>GSQ</v>
      </c>
      <c r="E308" s="22" t="str">
        <f t="shared" si="32"/>
        <v>'Quinsam Fall'</v>
      </c>
      <c r="F308" s="22" t="str">
        <f t="shared" si="34"/>
        <v>GSQ.QUI</v>
      </c>
      <c r="G308" t="s">
        <v>119</v>
      </c>
      <c r="H308" t="s">
        <v>127</v>
      </c>
      <c r="I308" t="s">
        <v>128</v>
      </c>
      <c r="J308">
        <v>2010</v>
      </c>
      <c r="K308">
        <v>2011</v>
      </c>
      <c r="L308" s="8">
        <v>2</v>
      </c>
      <c r="M308" s="8">
        <v>6</v>
      </c>
      <c r="N308" s="8" t="s">
        <v>34</v>
      </c>
      <c r="O308" s="8">
        <v>2</v>
      </c>
      <c r="P308" s="8">
        <v>4</v>
      </c>
      <c r="Q308">
        <v>4.79745E-3</v>
      </c>
      <c r="R308" t="s">
        <v>276</v>
      </c>
      <c r="S308" t="s">
        <v>276</v>
      </c>
      <c r="T308" t="s">
        <v>276</v>
      </c>
      <c r="U308" s="15" t="str">
        <f t="shared" si="35"/>
        <v>GSQ2010</v>
      </c>
      <c r="V308" t="str">
        <f t="shared" si="36"/>
        <v>NA</v>
      </c>
      <c r="W308" t="str">
        <f t="shared" si="37"/>
        <v>NA</v>
      </c>
      <c r="Y308" s="15" t="str">
        <f t="shared" si="38"/>
        <v>LRH1982</v>
      </c>
      <c r="Z308" s="1" t="s">
        <v>62</v>
      </c>
      <c r="AA308">
        <v>1982</v>
      </c>
      <c r="AB308" t="s">
        <v>33</v>
      </c>
      <c r="AC308">
        <f t="shared" si="33"/>
        <v>0.61528973192259195</v>
      </c>
      <c r="AD308">
        <f t="shared" si="39"/>
        <v>0.47526634139210205</v>
      </c>
      <c r="AE308" s="5">
        <v>3872</v>
      </c>
      <c r="AF308" s="5">
        <v>37622</v>
      </c>
      <c r="AG308" s="5">
        <v>10522</v>
      </c>
      <c r="AH308" s="5">
        <v>0</v>
      </c>
      <c r="AI308" s="5"/>
      <c r="AJ308" s="5">
        <v>0</v>
      </c>
      <c r="AK308" s="5">
        <v>0</v>
      </c>
      <c r="AL308" s="5">
        <v>0</v>
      </c>
      <c r="AM308" s="5">
        <v>0</v>
      </c>
      <c r="AN308" s="5"/>
      <c r="AO308" s="5">
        <v>680</v>
      </c>
      <c r="AP308" s="5">
        <v>7852</v>
      </c>
      <c r="AQ308" s="5">
        <v>6793</v>
      </c>
      <c r="AR308" s="5">
        <v>0</v>
      </c>
      <c r="AS308" s="5"/>
      <c r="AT308" s="5">
        <v>2472</v>
      </c>
      <c r="AU308" s="5">
        <v>31295</v>
      </c>
      <c r="AV308" s="5">
        <v>7802</v>
      </c>
      <c r="AW308" s="5">
        <v>536</v>
      </c>
      <c r="AX308" s="5"/>
      <c r="AY308" s="5">
        <v>52016</v>
      </c>
      <c r="AZ308" s="5">
        <v>0</v>
      </c>
      <c r="BA308" s="5">
        <v>15325</v>
      </c>
      <c r="BB308" s="5">
        <v>42105</v>
      </c>
      <c r="BF308" t="s">
        <v>136</v>
      </c>
      <c r="BG308" t="s">
        <v>46</v>
      </c>
      <c r="BH308" t="s">
        <v>409</v>
      </c>
      <c r="BI308" t="s">
        <v>410</v>
      </c>
      <c r="BJ308" t="s">
        <v>119</v>
      </c>
      <c r="BK308" t="s">
        <v>127</v>
      </c>
      <c r="BL308" t="s">
        <v>128</v>
      </c>
      <c r="BM308">
        <v>1987</v>
      </c>
      <c r="BN308">
        <v>1988</v>
      </c>
      <c r="BO308">
        <v>2</v>
      </c>
      <c r="BP308">
        <v>5</v>
      </c>
      <c r="BQ308" t="s">
        <v>33</v>
      </c>
      <c r="BR308">
        <v>5</v>
      </c>
      <c r="BS308">
        <v>0</v>
      </c>
      <c r="BT308">
        <v>3.393438E-2</v>
      </c>
      <c r="BU308">
        <v>0.81347599999999998</v>
      </c>
      <c r="BV308">
        <v>0.29471819999999999</v>
      </c>
      <c r="BW308">
        <v>0.868448</v>
      </c>
      <c r="BX308" t="s">
        <v>412</v>
      </c>
      <c r="BY308">
        <v>0.65545604094315479</v>
      </c>
      <c r="BZ308">
        <v>0.62479437031621277</v>
      </c>
    </row>
    <row r="309" spans="1:78" x14ac:dyDescent="0.25">
      <c r="A309" s="23" t="s">
        <v>175</v>
      </c>
      <c r="C309" t="s">
        <v>43</v>
      </c>
      <c r="D309" s="15" t="str">
        <f>VLOOKUP(C309,xWalk!C$3:D$55,2)</f>
        <v>RBH</v>
      </c>
      <c r="E309" s="22" t="str">
        <f t="shared" si="32"/>
        <v>'Robertson Creek'</v>
      </c>
      <c r="F309" s="22" t="str">
        <f t="shared" si="34"/>
        <v>RBH.RBT</v>
      </c>
      <c r="G309" t="s">
        <v>119</v>
      </c>
      <c r="H309" t="s">
        <v>127</v>
      </c>
      <c r="I309" t="s">
        <v>176</v>
      </c>
      <c r="J309">
        <v>1973</v>
      </c>
      <c r="K309">
        <v>1974</v>
      </c>
      <c r="L309" s="8">
        <v>2</v>
      </c>
      <c r="M309" s="8">
        <v>5</v>
      </c>
      <c r="N309" s="8" t="s">
        <v>33</v>
      </c>
      <c r="O309" s="8">
        <v>5</v>
      </c>
      <c r="P309" s="8">
        <v>0</v>
      </c>
      <c r="Q309">
        <v>3.4843109999999997E-2</v>
      </c>
      <c r="R309">
        <v>0.7520405</v>
      </c>
      <c r="S309">
        <v>0.22998850000000001</v>
      </c>
      <c r="T309">
        <v>0.80906829999999996</v>
      </c>
      <c r="U309" s="15" t="str">
        <f t="shared" si="35"/>
        <v>RBH1973</v>
      </c>
      <c r="V309" t="str">
        <f t="shared" si="36"/>
        <v>NA</v>
      </c>
      <c r="W309" t="str">
        <f t="shared" si="37"/>
        <v>NA</v>
      </c>
      <c r="Y309" s="15" t="str">
        <f t="shared" si="38"/>
        <v>LRH1983</v>
      </c>
      <c r="Z309" s="1" t="s">
        <v>62</v>
      </c>
      <c r="AA309">
        <v>1983</v>
      </c>
      <c r="AB309" t="s">
        <v>33</v>
      </c>
      <c r="AC309">
        <f t="shared" si="33"/>
        <v>0.74722973792608771</v>
      </c>
      <c r="AD309">
        <f t="shared" si="39"/>
        <v>0.49235507876985068</v>
      </c>
      <c r="AE309" s="5">
        <v>5914</v>
      </c>
      <c r="AF309" s="5">
        <v>68826</v>
      </c>
      <c r="AG309" s="5">
        <v>18610</v>
      </c>
      <c r="AH309" s="5">
        <v>2</v>
      </c>
      <c r="AI309" s="5"/>
      <c r="AJ309" s="5">
        <v>0</v>
      </c>
      <c r="AK309" s="5">
        <v>0</v>
      </c>
      <c r="AL309" s="5">
        <v>0</v>
      </c>
      <c r="AM309" s="5">
        <v>0</v>
      </c>
      <c r="AN309" s="5"/>
      <c r="AO309" s="5">
        <v>963</v>
      </c>
      <c r="AP309" s="5">
        <v>34504</v>
      </c>
      <c r="AQ309" s="5">
        <v>12856</v>
      </c>
      <c r="AR309" s="5">
        <v>2</v>
      </c>
      <c r="AS309" s="5"/>
      <c r="AT309" s="5">
        <v>5884</v>
      </c>
      <c r="AU309" s="5">
        <v>27975</v>
      </c>
      <c r="AV309" s="5">
        <v>12999</v>
      </c>
      <c r="AW309" s="5">
        <v>1068</v>
      </c>
      <c r="AX309" s="5"/>
      <c r="AY309" s="5">
        <v>93352</v>
      </c>
      <c r="AZ309" s="5">
        <v>0</v>
      </c>
      <c r="BA309" s="5">
        <v>48325</v>
      </c>
      <c r="BB309" s="5">
        <v>47926</v>
      </c>
      <c r="BF309" t="s">
        <v>136</v>
      </c>
      <c r="BG309" t="s">
        <v>46</v>
      </c>
      <c r="BH309" t="s">
        <v>409</v>
      </c>
      <c r="BI309" t="s">
        <v>410</v>
      </c>
      <c r="BJ309" t="s">
        <v>119</v>
      </c>
      <c r="BK309" t="s">
        <v>127</v>
      </c>
      <c r="BL309" t="s">
        <v>128</v>
      </c>
      <c r="BM309">
        <v>1988</v>
      </c>
      <c r="BN309">
        <v>1989</v>
      </c>
      <c r="BO309">
        <v>2</v>
      </c>
      <c r="BP309">
        <v>5</v>
      </c>
      <c r="BQ309" t="s">
        <v>33</v>
      </c>
      <c r="BR309">
        <v>5</v>
      </c>
      <c r="BS309">
        <v>0</v>
      </c>
      <c r="BT309">
        <v>5.6344949999999998E-2</v>
      </c>
      <c r="BU309">
        <v>0.85163140000000004</v>
      </c>
      <c r="BV309">
        <v>0.19860610000000001</v>
      </c>
      <c r="BW309">
        <v>0.8810983</v>
      </c>
      <c r="BX309" t="s">
        <v>413</v>
      </c>
      <c r="BY309">
        <v>0.68079957916885847</v>
      </c>
      <c r="BZ309">
        <v>0.63776959495002628</v>
      </c>
    </row>
    <row r="310" spans="1:78" x14ac:dyDescent="0.25">
      <c r="A310" s="23" t="s">
        <v>175</v>
      </c>
      <c r="C310" t="s">
        <v>43</v>
      </c>
      <c r="D310" s="15" t="str">
        <f>VLOOKUP(C310,xWalk!C$3:D$55,2)</f>
        <v>RBH</v>
      </c>
      <c r="E310" s="22" t="str">
        <f t="shared" si="32"/>
        <v>'Robertson Creek'</v>
      </c>
      <c r="F310" s="22" t="str">
        <f t="shared" si="34"/>
        <v>RBH.RBT</v>
      </c>
      <c r="G310" t="s">
        <v>119</v>
      </c>
      <c r="H310" t="s">
        <v>127</v>
      </c>
      <c r="I310" t="s">
        <v>176</v>
      </c>
      <c r="J310">
        <v>1974</v>
      </c>
      <c r="K310">
        <v>1975</v>
      </c>
      <c r="L310" s="8">
        <v>2</v>
      </c>
      <c r="M310" s="8">
        <v>5</v>
      </c>
      <c r="N310" s="8" t="s">
        <v>33</v>
      </c>
      <c r="O310" s="8">
        <v>5</v>
      </c>
      <c r="P310" s="8">
        <v>0</v>
      </c>
      <c r="Q310">
        <v>0.20148489999999999</v>
      </c>
      <c r="R310">
        <v>0.62192639999999999</v>
      </c>
      <c r="S310">
        <v>8.5098750000000001E-2</v>
      </c>
      <c r="T310">
        <v>0.65410000000000001</v>
      </c>
      <c r="U310" s="15" t="str">
        <f t="shared" si="35"/>
        <v>RBH1974</v>
      </c>
      <c r="V310" t="str">
        <f t="shared" si="36"/>
        <v>NA</v>
      </c>
      <c r="W310" t="str">
        <f t="shared" si="37"/>
        <v>NA</v>
      </c>
      <c r="Y310" s="15" t="str">
        <f t="shared" si="38"/>
        <v>LRH1984</v>
      </c>
      <c r="Z310" s="1" t="s">
        <v>62</v>
      </c>
      <c r="AA310">
        <v>1984</v>
      </c>
      <c r="AB310" t="s">
        <v>33</v>
      </c>
      <c r="AC310">
        <f t="shared" si="33"/>
        <v>0.74828024371954405</v>
      </c>
      <c r="AD310">
        <f t="shared" si="39"/>
        <v>0.43947157127735759</v>
      </c>
      <c r="AE310" s="5">
        <v>12152</v>
      </c>
      <c r="AF310" s="5">
        <v>122837</v>
      </c>
      <c r="AG310" s="5">
        <v>47273</v>
      </c>
      <c r="AH310" s="5">
        <v>4</v>
      </c>
      <c r="AI310" s="5"/>
      <c r="AJ310" s="5">
        <v>0</v>
      </c>
      <c r="AK310" s="5">
        <v>0</v>
      </c>
      <c r="AL310" s="5">
        <v>1</v>
      </c>
      <c r="AM310" s="5">
        <v>0</v>
      </c>
      <c r="AN310" s="5"/>
      <c r="AO310" s="5">
        <v>9641</v>
      </c>
      <c r="AP310" s="5">
        <v>88035</v>
      </c>
      <c r="AQ310" s="5">
        <v>30393</v>
      </c>
      <c r="AR310" s="5">
        <v>5</v>
      </c>
      <c r="AS310" s="5"/>
      <c r="AT310" s="5">
        <v>18104</v>
      </c>
      <c r="AU310" s="5">
        <v>58723</v>
      </c>
      <c r="AV310" s="5">
        <v>24643</v>
      </c>
      <c r="AW310" s="5">
        <v>2928</v>
      </c>
      <c r="AX310" s="5"/>
      <c r="AY310" s="5">
        <v>182266</v>
      </c>
      <c r="AZ310" s="5">
        <v>1</v>
      </c>
      <c r="BA310" s="5">
        <v>128074</v>
      </c>
      <c r="BB310" s="5">
        <v>104398</v>
      </c>
      <c r="BF310" t="s">
        <v>136</v>
      </c>
      <c r="BG310" t="s">
        <v>46</v>
      </c>
      <c r="BH310" t="s">
        <v>409</v>
      </c>
      <c r="BI310" t="s">
        <v>410</v>
      </c>
      <c r="BJ310" t="s">
        <v>119</v>
      </c>
      <c r="BK310" t="s">
        <v>127</v>
      </c>
      <c r="BL310" t="s">
        <v>128</v>
      </c>
      <c r="BM310">
        <v>1989</v>
      </c>
      <c r="BN310">
        <v>1990</v>
      </c>
      <c r="BO310">
        <v>2</v>
      </c>
      <c r="BP310">
        <v>5</v>
      </c>
      <c r="BQ310" t="s">
        <v>33</v>
      </c>
      <c r="BR310">
        <v>5</v>
      </c>
      <c r="BS310">
        <v>0</v>
      </c>
      <c r="BT310">
        <v>6.4290689999999998E-2</v>
      </c>
      <c r="BU310">
        <v>0.84528369999999997</v>
      </c>
      <c r="BV310">
        <v>0.1010747</v>
      </c>
      <c r="BW310">
        <v>0.86092159999999995</v>
      </c>
      <c r="BX310" t="s">
        <v>414</v>
      </c>
      <c r="BY310">
        <v>0.70234772027771808</v>
      </c>
      <c r="BZ310">
        <v>0.67271490945530021</v>
      </c>
    </row>
    <row r="311" spans="1:78" x14ac:dyDescent="0.25">
      <c r="A311" s="23" t="s">
        <v>175</v>
      </c>
      <c r="C311" t="s">
        <v>43</v>
      </c>
      <c r="D311" s="15" t="str">
        <f>VLOOKUP(C311,xWalk!C$3:D$55,2)</f>
        <v>RBH</v>
      </c>
      <c r="E311" s="22" t="str">
        <f t="shared" si="32"/>
        <v>'Robertson Creek'</v>
      </c>
      <c r="F311" s="22" t="str">
        <f t="shared" si="34"/>
        <v>RBH.RBT</v>
      </c>
      <c r="G311" t="s">
        <v>119</v>
      </c>
      <c r="H311" t="s">
        <v>127</v>
      </c>
      <c r="I311" t="s">
        <v>176</v>
      </c>
      <c r="J311">
        <v>1975</v>
      </c>
      <c r="K311">
        <v>1976</v>
      </c>
      <c r="L311" s="8">
        <v>2</v>
      </c>
      <c r="M311" s="8">
        <v>5</v>
      </c>
      <c r="N311" s="8" t="s">
        <v>33</v>
      </c>
      <c r="O311" s="8">
        <v>5</v>
      </c>
      <c r="P311" s="8">
        <v>0</v>
      </c>
      <c r="Q311">
        <v>0.1011942</v>
      </c>
      <c r="R311">
        <v>0.60680509999999999</v>
      </c>
      <c r="S311">
        <v>0.27853650000000002</v>
      </c>
      <c r="T311">
        <v>0.71632419999999997</v>
      </c>
      <c r="U311" s="15" t="str">
        <f t="shared" si="35"/>
        <v>RBH1975</v>
      </c>
      <c r="V311" t="str">
        <f t="shared" si="36"/>
        <v>NA</v>
      </c>
      <c r="W311" t="str">
        <f t="shared" si="37"/>
        <v>NA</v>
      </c>
      <c r="Y311" s="15" t="str">
        <f t="shared" si="38"/>
        <v>LRH1985</v>
      </c>
      <c r="Z311" s="1" t="s">
        <v>62</v>
      </c>
      <c r="AA311">
        <v>1985</v>
      </c>
      <c r="AB311" t="s">
        <v>33</v>
      </c>
      <c r="AC311">
        <f t="shared" si="33"/>
        <v>0.74472956341066399</v>
      </c>
      <c r="AD311">
        <f t="shared" si="39"/>
        <v>0.54134960231859508</v>
      </c>
      <c r="AE311" s="5">
        <v>2219</v>
      </c>
      <c r="AF311" s="5">
        <v>30539</v>
      </c>
      <c r="AG311" s="5">
        <v>8148</v>
      </c>
      <c r="AH311" s="5">
        <v>0</v>
      </c>
      <c r="AI311" s="5"/>
      <c r="AJ311" s="5">
        <v>0</v>
      </c>
      <c r="AK311" s="5">
        <v>0</v>
      </c>
      <c r="AL311" s="5">
        <v>0</v>
      </c>
      <c r="AM311" s="5">
        <v>0</v>
      </c>
      <c r="AN311" s="5"/>
      <c r="AO311" s="5">
        <v>1192</v>
      </c>
      <c r="AP311" s="5">
        <v>11036</v>
      </c>
      <c r="AQ311" s="5">
        <v>3140</v>
      </c>
      <c r="AR311" s="5">
        <v>0</v>
      </c>
      <c r="AS311" s="5"/>
      <c r="AT311" s="5">
        <v>2029</v>
      </c>
      <c r="AU311" s="5">
        <v>6331</v>
      </c>
      <c r="AV311" s="5">
        <v>10698</v>
      </c>
      <c r="AW311" s="5">
        <v>231</v>
      </c>
      <c r="AX311" s="5"/>
      <c r="AY311" s="5">
        <v>40906</v>
      </c>
      <c r="AZ311" s="5">
        <v>0</v>
      </c>
      <c r="BA311" s="5">
        <v>15368</v>
      </c>
      <c r="BB311" s="5">
        <v>19289</v>
      </c>
      <c r="BF311" t="s">
        <v>136</v>
      </c>
      <c r="BG311" t="s">
        <v>46</v>
      </c>
      <c r="BH311" t="s">
        <v>409</v>
      </c>
      <c r="BI311" t="s">
        <v>410</v>
      </c>
      <c r="BJ311" t="s">
        <v>119</v>
      </c>
      <c r="BK311" t="s">
        <v>127</v>
      </c>
      <c r="BL311" t="s">
        <v>128</v>
      </c>
      <c r="BM311">
        <v>1990</v>
      </c>
      <c r="BN311">
        <v>1991</v>
      </c>
      <c r="BO311">
        <v>2</v>
      </c>
      <c r="BP311">
        <v>5</v>
      </c>
      <c r="BQ311" t="s">
        <v>33</v>
      </c>
      <c r="BR311">
        <v>5</v>
      </c>
      <c r="BS311">
        <v>0</v>
      </c>
      <c r="BT311">
        <v>6.8230260000000001E-2</v>
      </c>
      <c r="BU311">
        <v>0.82646830000000004</v>
      </c>
      <c r="BV311">
        <v>0.13985210000000001</v>
      </c>
      <c r="BW311">
        <v>0.85073699999999997</v>
      </c>
      <c r="BX311" t="s">
        <v>415</v>
      </c>
      <c r="BY311">
        <v>0.68698875770641088</v>
      </c>
      <c r="BZ311">
        <v>0.65426925091671029</v>
      </c>
    </row>
    <row r="312" spans="1:78" x14ac:dyDescent="0.25">
      <c r="A312" s="23" t="s">
        <v>175</v>
      </c>
      <c r="C312" t="s">
        <v>43</v>
      </c>
      <c r="D312" s="15" t="str">
        <f>VLOOKUP(C312,xWalk!C$3:D$55,2)</f>
        <v>RBH</v>
      </c>
      <c r="E312" s="22" t="str">
        <f t="shared" si="32"/>
        <v>'Robertson Creek'</v>
      </c>
      <c r="F312" s="22" t="str">
        <f t="shared" si="34"/>
        <v>RBH.RBT</v>
      </c>
      <c r="G312" t="s">
        <v>119</v>
      </c>
      <c r="H312" t="s">
        <v>127</v>
      </c>
      <c r="I312" t="s">
        <v>176</v>
      </c>
      <c r="J312">
        <v>1976</v>
      </c>
      <c r="K312">
        <v>1977</v>
      </c>
      <c r="L312" s="8">
        <v>2</v>
      </c>
      <c r="M312" s="8">
        <v>5</v>
      </c>
      <c r="N312" s="8" t="s">
        <v>33</v>
      </c>
      <c r="O312" s="8">
        <v>5</v>
      </c>
      <c r="P312" s="8">
        <v>0</v>
      </c>
      <c r="Q312">
        <v>0.12433180000000001</v>
      </c>
      <c r="R312">
        <v>0.63839570000000001</v>
      </c>
      <c r="S312">
        <v>0.39819890000000002</v>
      </c>
      <c r="T312">
        <v>0.78238620000000003</v>
      </c>
      <c r="U312" s="15" t="str">
        <f t="shared" si="35"/>
        <v>RBH1976</v>
      </c>
      <c r="V312" t="str">
        <f t="shared" si="36"/>
        <v>NA</v>
      </c>
      <c r="W312" t="str">
        <f t="shared" si="37"/>
        <v>NA</v>
      </c>
      <c r="Y312" s="15" t="str">
        <f t="shared" si="38"/>
        <v>LRH1986</v>
      </c>
      <c r="Z312" s="1" t="s">
        <v>62</v>
      </c>
      <c r="AA312">
        <v>1986</v>
      </c>
      <c r="AB312" t="s">
        <v>33</v>
      </c>
      <c r="AC312">
        <f t="shared" si="33"/>
        <v>0.64577191621411945</v>
      </c>
      <c r="AD312">
        <f t="shared" si="39"/>
        <v>0.53252305835703817</v>
      </c>
      <c r="AE312" s="5">
        <v>1900</v>
      </c>
      <c r="AF312" s="5">
        <v>23080</v>
      </c>
      <c r="AG312" s="5">
        <v>5909</v>
      </c>
      <c r="AH312" s="5">
        <v>0</v>
      </c>
      <c r="AI312" s="5"/>
      <c r="AJ312" s="5">
        <v>0</v>
      </c>
      <c r="AK312" s="5">
        <v>0</v>
      </c>
      <c r="AL312" s="5">
        <v>0</v>
      </c>
      <c r="AM312" s="5">
        <v>0</v>
      </c>
      <c r="AN312" s="5"/>
      <c r="AO312" s="5">
        <v>815</v>
      </c>
      <c r="AP312" s="5">
        <v>5229</v>
      </c>
      <c r="AQ312" s="5">
        <v>525</v>
      </c>
      <c r="AR312" s="5">
        <v>0</v>
      </c>
      <c r="AS312" s="5"/>
      <c r="AT312" s="5">
        <v>1276</v>
      </c>
      <c r="AU312" s="5">
        <v>12669</v>
      </c>
      <c r="AV312" s="5">
        <v>6319</v>
      </c>
      <c r="AW312" s="5">
        <v>283</v>
      </c>
      <c r="AX312" s="5"/>
      <c r="AY312" s="5">
        <v>30889</v>
      </c>
      <c r="AZ312" s="5">
        <v>0</v>
      </c>
      <c r="BA312" s="5">
        <v>6569</v>
      </c>
      <c r="BB312" s="5">
        <v>20547</v>
      </c>
      <c r="BF312" t="s">
        <v>136</v>
      </c>
      <c r="BG312" t="s">
        <v>46</v>
      </c>
      <c r="BH312" t="s">
        <v>409</v>
      </c>
      <c r="BI312" t="s">
        <v>410</v>
      </c>
      <c r="BJ312" t="s">
        <v>119</v>
      </c>
      <c r="BK312" t="s">
        <v>127</v>
      </c>
      <c r="BL312" t="s">
        <v>128</v>
      </c>
      <c r="BM312">
        <v>1991</v>
      </c>
      <c r="BN312">
        <v>1992</v>
      </c>
      <c r="BO312">
        <v>2</v>
      </c>
      <c r="BP312">
        <v>5</v>
      </c>
      <c r="BQ312" t="s">
        <v>33</v>
      </c>
      <c r="BR312">
        <v>5</v>
      </c>
      <c r="BS312">
        <v>0</v>
      </c>
      <c r="BT312">
        <v>2.7399710000000001E-2</v>
      </c>
      <c r="BU312">
        <v>0.65944170000000002</v>
      </c>
      <c r="BV312">
        <v>0.14604909999999999</v>
      </c>
      <c r="BW312">
        <v>0.70917989999999997</v>
      </c>
      <c r="BX312" t="s">
        <v>416</v>
      </c>
      <c r="BY312">
        <v>0.63534493173855267</v>
      </c>
      <c r="BZ312">
        <v>0.61507792678506701</v>
      </c>
    </row>
    <row r="313" spans="1:78" x14ac:dyDescent="0.25">
      <c r="A313" s="23" t="s">
        <v>175</v>
      </c>
      <c r="C313" t="s">
        <v>43</v>
      </c>
      <c r="D313" s="15" t="str">
        <f>VLOOKUP(C313,xWalk!C$3:D$55,2)</f>
        <v>RBH</v>
      </c>
      <c r="E313" s="22" t="str">
        <f t="shared" si="32"/>
        <v>'Robertson Creek'</v>
      </c>
      <c r="F313" s="22" t="str">
        <f t="shared" si="34"/>
        <v>RBH.RBT</v>
      </c>
      <c r="G313" t="s">
        <v>119</v>
      </c>
      <c r="H313" t="s">
        <v>127</v>
      </c>
      <c r="I313" t="s">
        <v>176</v>
      </c>
      <c r="J313">
        <v>1977</v>
      </c>
      <c r="K313">
        <v>1978</v>
      </c>
      <c r="L313" s="8">
        <v>2</v>
      </c>
      <c r="M313" s="8">
        <v>5</v>
      </c>
      <c r="N313" s="8" t="s">
        <v>33</v>
      </c>
      <c r="O313" s="8">
        <v>5</v>
      </c>
      <c r="P313" s="8">
        <v>0</v>
      </c>
      <c r="Q313">
        <v>3.0413619999999999E-2</v>
      </c>
      <c r="R313">
        <v>0.56710930000000004</v>
      </c>
      <c r="S313">
        <v>0.40216740000000001</v>
      </c>
      <c r="T313">
        <v>0.74120379999999997</v>
      </c>
      <c r="U313" s="15" t="str">
        <f t="shared" si="35"/>
        <v>RBH1977</v>
      </c>
      <c r="V313">
        <f t="shared" si="36"/>
        <v>0.52890882434060593</v>
      </c>
      <c r="W313">
        <f t="shared" si="37"/>
        <v>0.43263801187417439</v>
      </c>
      <c r="Y313" s="15" t="str">
        <f t="shared" si="38"/>
        <v>LRH1987</v>
      </c>
      <c r="Z313" s="1" t="s">
        <v>62</v>
      </c>
      <c r="AA313">
        <v>1987</v>
      </c>
      <c r="AB313" t="s">
        <v>33</v>
      </c>
      <c r="AC313">
        <f t="shared" si="33"/>
        <v>0.64243150805683857</v>
      </c>
      <c r="AD313">
        <f t="shared" si="39"/>
        <v>0.58950671697048762</v>
      </c>
      <c r="AE313" s="5">
        <v>911</v>
      </c>
      <c r="AF313" s="5">
        <v>13831</v>
      </c>
      <c r="AG313" s="5">
        <v>1977</v>
      </c>
      <c r="AH313" s="5">
        <v>0</v>
      </c>
      <c r="AI313" s="5"/>
      <c r="AJ313" s="5">
        <v>0</v>
      </c>
      <c r="AK313" s="5">
        <v>0</v>
      </c>
      <c r="AL313" s="5">
        <v>0</v>
      </c>
      <c r="AM313" s="5">
        <v>0</v>
      </c>
      <c r="AN313" s="5"/>
      <c r="AO313" s="5">
        <v>120</v>
      </c>
      <c r="AP313" s="5">
        <v>1018</v>
      </c>
      <c r="AQ313" s="5">
        <v>363</v>
      </c>
      <c r="AR313" s="5">
        <v>0</v>
      </c>
      <c r="AS313" s="5"/>
      <c r="AT313" s="5">
        <v>554</v>
      </c>
      <c r="AU313" s="5">
        <v>6811</v>
      </c>
      <c r="AV313" s="5">
        <v>2776</v>
      </c>
      <c r="AW313" s="5">
        <v>0</v>
      </c>
      <c r="AX313" s="5"/>
      <c r="AY313" s="5">
        <v>16719</v>
      </c>
      <c r="AZ313" s="5">
        <v>0</v>
      </c>
      <c r="BA313" s="5">
        <v>1501</v>
      </c>
      <c r="BB313" s="5">
        <v>10141</v>
      </c>
      <c r="BF313" t="s">
        <v>136</v>
      </c>
      <c r="BG313" t="s">
        <v>46</v>
      </c>
      <c r="BH313" t="s">
        <v>409</v>
      </c>
      <c r="BI313" t="s">
        <v>410</v>
      </c>
      <c r="BJ313" t="s">
        <v>119</v>
      </c>
      <c r="BK313" t="s">
        <v>127</v>
      </c>
      <c r="BL313" t="s">
        <v>128</v>
      </c>
      <c r="BM313">
        <v>1992</v>
      </c>
      <c r="BN313">
        <v>1993</v>
      </c>
      <c r="BO313">
        <v>2</v>
      </c>
      <c r="BP313">
        <v>5</v>
      </c>
      <c r="BQ313" t="s">
        <v>33</v>
      </c>
      <c r="BR313">
        <v>5</v>
      </c>
      <c r="BS313">
        <v>0</v>
      </c>
      <c r="BT313">
        <v>2.579826E-2</v>
      </c>
      <c r="BU313">
        <v>0.54179480000000002</v>
      </c>
      <c r="BV313">
        <v>0.1669881</v>
      </c>
      <c r="BW313">
        <v>0.61830969999999996</v>
      </c>
      <c r="BX313" t="s">
        <v>417</v>
      </c>
      <c r="BY313">
        <v>0.58276032242145093</v>
      </c>
      <c r="BZ313">
        <v>0.5727586774140484</v>
      </c>
    </row>
    <row r="314" spans="1:78" x14ac:dyDescent="0.25">
      <c r="A314" s="23" t="s">
        <v>175</v>
      </c>
      <c r="C314" t="s">
        <v>43</v>
      </c>
      <c r="D314" s="15" t="str">
        <f>VLOOKUP(C314,xWalk!C$3:D$55,2)</f>
        <v>RBH</v>
      </c>
      <c r="E314" s="22" t="str">
        <f t="shared" si="32"/>
        <v>'Robertson Creek'</v>
      </c>
      <c r="F314" s="22" t="str">
        <f t="shared" si="34"/>
        <v>RBH.RBT</v>
      </c>
      <c r="G314" t="s">
        <v>119</v>
      </c>
      <c r="H314" t="s">
        <v>127</v>
      </c>
      <c r="I314" t="s">
        <v>176</v>
      </c>
      <c r="J314">
        <v>1978</v>
      </c>
      <c r="K314">
        <v>1979</v>
      </c>
      <c r="L314" s="8">
        <v>2</v>
      </c>
      <c r="M314" s="8">
        <v>5</v>
      </c>
      <c r="N314" s="8" t="s">
        <v>33</v>
      </c>
      <c r="O314" s="8">
        <v>5</v>
      </c>
      <c r="P314" s="8">
        <v>0</v>
      </c>
      <c r="Q314">
        <v>7.1769159999999999E-2</v>
      </c>
      <c r="R314">
        <v>0.65302689999999997</v>
      </c>
      <c r="S314">
        <v>0.67011390000000004</v>
      </c>
      <c r="T314">
        <v>0.88553850000000001</v>
      </c>
      <c r="U314" s="15" t="str">
        <f t="shared" si="35"/>
        <v>RBH1978</v>
      </c>
      <c r="V314">
        <f t="shared" si="36"/>
        <v>0.62927545872831092</v>
      </c>
      <c r="W314">
        <f t="shared" si="37"/>
        <v>0.51712955263595539</v>
      </c>
      <c r="Y314" s="15" t="str">
        <f t="shared" si="38"/>
        <v>LRH1988</v>
      </c>
      <c r="Z314" s="1" t="s">
        <v>62</v>
      </c>
      <c r="AA314">
        <v>1988</v>
      </c>
      <c r="AB314" t="s">
        <v>33</v>
      </c>
      <c r="AC314">
        <f t="shared" si="33"/>
        <v>0.56186712162311436</v>
      </c>
      <c r="AD314">
        <f t="shared" si="39"/>
        <v>0.49253126802744468</v>
      </c>
      <c r="AE314" s="5">
        <v>2949</v>
      </c>
      <c r="AF314" s="5">
        <v>28435</v>
      </c>
      <c r="AG314" s="5">
        <v>8744</v>
      </c>
      <c r="AH314" s="5">
        <v>0</v>
      </c>
      <c r="AI314" s="5"/>
      <c r="AJ314" s="5">
        <v>0</v>
      </c>
      <c r="AK314" s="5">
        <v>0</v>
      </c>
      <c r="AL314" s="5">
        <v>0</v>
      </c>
      <c r="AM314" s="5">
        <v>0</v>
      </c>
      <c r="AN314" s="5"/>
      <c r="AO314" s="5">
        <v>249</v>
      </c>
      <c r="AP314" s="5">
        <v>4886</v>
      </c>
      <c r="AQ314" s="5">
        <v>514</v>
      </c>
      <c r="AR314" s="5">
        <v>0</v>
      </c>
      <c r="AS314" s="5"/>
      <c r="AT314" s="5">
        <v>2678</v>
      </c>
      <c r="AU314" s="5">
        <v>22400</v>
      </c>
      <c r="AV314" s="5">
        <v>10176</v>
      </c>
      <c r="AW314" s="5">
        <v>442</v>
      </c>
      <c r="AX314" s="5"/>
      <c r="AY314" s="5">
        <v>40128</v>
      </c>
      <c r="AZ314" s="5">
        <v>0</v>
      </c>
      <c r="BA314" s="5">
        <v>5649</v>
      </c>
      <c r="BB314" s="5">
        <v>35696</v>
      </c>
      <c r="BF314" t="s">
        <v>136</v>
      </c>
      <c r="BG314" t="s">
        <v>46</v>
      </c>
      <c r="BH314" t="s">
        <v>409</v>
      </c>
      <c r="BI314" t="s">
        <v>410</v>
      </c>
      <c r="BJ314" t="s">
        <v>119</v>
      </c>
      <c r="BK314" t="s">
        <v>127</v>
      </c>
      <c r="BL314" t="s">
        <v>128</v>
      </c>
      <c r="BM314">
        <v>1993</v>
      </c>
      <c r="BN314">
        <v>1994</v>
      </c>
      <c r="BO314">
        <v>2</v>
      </c>
      <c r="BP314">
        <v>5</v>
      </c>
      <c r="BQ314" t="s">
        <v>33</v>
      </c>
      <c r="BR314">
        <v>5</v>
      </c>
      <c r="BS314">
        <v>0</v>
      </c>
      <c r="BT314">
        <v>1.7847200000000001E-2</v>
      </c>
      <c r="BU314">
        <v>0.56836209999999998</v>
      </c>
      <c r="BV314">
        <v>0.10840859999999999</v>
      </c>
      <c r="BW314">
        <v>0.61515529999999996</v>
      </c>
      <c r="BX314" t="s">
        <v>418</v>
      </c>
      <c r="BY314">
        <v>0.53509161008563921</v>
      </c>
      <c r="BZ314">
        <v>0.51786140775870892</v>
      </c>
    </row>
    <row r="315" spans="1:78" x14ac:dyDescent="0.25">
      <c r="A315" s="23" t="s">
        <v>175</v>
      </c>
      <c r="C315" t="s">
        <v>43</v>
      </c>
      <c r="D315" s="15" t="str">
        <f>VLOOKUP(C315,xWalk!C$3:D$55,2)</f>
        <v>RBH</v>
      </c>
      <c r="E315" s="22" t="str">
        <f t="shared" si="32"/>
        <v>'Robertson Creek'</v>
      </c>
      <c r="F315" s="22" t="str">
        <f t="shared" si="34"/>
        <v>RBH.RBT</v>
      </c>
      <c r="G315" t="s">
        <v>119</v>
      </c>
      <c r="H315" t="s">
        <v>127</v>
      </c>
      <c r="I315" t="s">
        <v>176</v>
      </c>
      <c r="J315">
        <v>1979</v>
      </c>
      <c r="K315">
        <v>1980</v>
      </c>
      <c r="L315" s="8">
        <v>2</v>
      </c>
      <c r="M315" s="8">
        <v>5</v>
      </c>
      <c r="N315" s="8" t="s">
        <v>33</v>
      </c>
      <c r="O315" s="8">
        <v>5</v>
      </c>
      <c r="P315" s="8">
        <v>0</v>
      </c>
      <c r="Q315">
        <v>6.5609429999999996E-2</v>
      </c>
      <c r="R315">
        <v>0.64090469999999999</v>
      </c>
      <c r="S315">
        <v>0.65036879999999997</v>
      </c>
      <c r="T315">
        <v>0.87444909999999998</v>
      </c>
      <c r="U315" s="15" t="str">
        <f t="shared" si="35"/>
        <v>RBH1979</v>
      </c>
      <c r="V315">
        <f t="shared" si="36"/>
        <v>0.63923446449467269</v>
      </c>
      <c r="W315">
        <f t="shared" si="37"/>
        <v>0.52828724518075998</v>
      </c>
      <c r="Y315" s="15" t="str">
        <f t="shared" si="38"/>
        <v>LRH1989</v>
      </c>
      <c r="Z315" s="1" t="s">
        <v>62</v>
      </c>
      <c r="AA315">
        <v>1989</v>
      </c>
      <c r="AB315" t="s">
        <v>33</v>
      </c>
      <c r="AC315">
        <f t="shared" si="33"/>
        <v>0.5395805698374242</v>
      </c>
      <c r="AD315">
        <f t="shared" si="39"/>
        <v>0.48868108617722184</v>
      </c>
      <c r="AE315" s="5">
        <v>2607</v>
      </c>
      <c r="AF315" s="5">
        <v>34860</v>
      </c>
      <c r="AG315" s="5">
        <v>7110</v>
      </c>
      <c r="AH315" s="5">
        <v>0</v>
      </c>
      <c r="AI315" s="5"/>
      <c r="AJ315" s="5">
        <v>0</v>
      </c>
      <c r="AK315" s="5">
        <v>0</v>
      </c>
      <c r="AL315" s="5">
        <v>0</v>
      </c>
      <c r="AM315" s="5">
        <v>0</v>
      </c>
      <c r="AN315" s="5"/>
      <c r="AO315" s="5">
        <v>1058</v>
      </c>
      <c r="AP315" s="5">
        <v>2903</v>
      </c>
      <c r="AQ315" s="5">
        <v>682</v>
      </c>
      <c r="AR315" s="5">
        <v>0</v>
      </c>
      <c r="AS315" s="5"/>
      <c r="AT315" s="5">
        <v>8367</v>
      </c>
      <c r="AU315" s="5">
        <v>25793</v>
      </c>
      <c r="AV315" s="5">
        <v>7775</v>
      </c>
      <c r="AW315" s="5">
        <v>64</v>
      </c>
      <c r="AX315" s="5"/>
      <c r="AY315" s="5">
        <v>44577</v>
      </c>
      <c r="AZ315" s="5">
        <v>0</v>
      </c>
      <c r="BA315" s="5">
        <v>4643</v>
      </c>
      <c r="BB315" s="5">
        <v>41999</v>
      </c>
      <c r="BF315" t="s">
        <v>136</v>
      </c>
      <c r="BG315" t="s">
        <v>46</v>
      </c>
      <c r="BH315" t="s">
        <v>409</v>
      </c>
      <c r="BI315" t="s">
        <v>410</v>
      </c>
      <c r="BJ315" t="s">
        <v>119</v>
      </c>
      <c r="BK315" t="s">
        <v>127</v>
      </c>
      <c r="BL315" t="s">
        <v>128</v>
      </c>
      <c r="BM315">
        <v>1994</v>
      </c>
      <c r="BN315">
        <v>1995</v>
      </c>
      <c r="BO315">
        <v>2</v>
      </c>
      <c r="BP315">
        <v>5</v>
      </c>
      <c r="BQ315" t="s">
        <v>33</v>
      </c>
      <c r="BR315">
        <v>5</v>
      </c>
      <c r="BS315">
        <v>0</v>
      </c>
      <c r="BT315">
        <v>1.7489729999999998E-2</v>
      </c>
      <c r="BU315">
        <v>0.47699960000000002</v>
      </c>
      <c r="BV315">
        <v>0.15900110000000001</v>
      </c>
      <c r="BW315">
        <v>0.56015720000000002</v>
      </c>
      <c r="BX315" t="s">
        <v>419</v>
      </c>
      <c r="BY315">
        <v>0.44457255806292206</v>
      </c>
      <c r="BZ315">
        <v>0.43085982539943996</v>
      </c>
    </row>
    <row r="316" spans="1:78" x14ac:dyDescent="0.25">
      <c r="A316" s="23" t="s">
        <v>175</v>
      </c>
      <c r="C316" t="s">
        <v>43</v>
      </c>
      <c r="D316" s="15" t="str">
        <f>VLOOKUP(C316,xWalk!C$3:D$55,2)</f>
        <v>RBH</v>
      </c>
      <c r="E316" s="22" t="str">
        <f t="shared" si="32"/>
        <v>'Robertson Creek'</v>
      </c>
      <c r="F316" s="22" t="str">
        <f t="shared" si="34"/>
        <v>RBH.RBT</v>
      </c>
      <c r="G316" t="s">
        <v>119</v>
      </c>
      <c r="H316" t="s">
        <v>127</v>
      </c>
      <c r="I316" t="s">
        <v>176</v>
      </c>
      <c r="J316">
        <v>1980</v>
      </c>
      <c r="K316">
        <v>1981</v>
      </c>
      <c r="L316" s="8">
        <v>2</v>
      </c>
      <c r="M316" s="8">
        <v>5</v>
      </c>
      <c r="N316" s="8" t="s">
        <v>33</v>
      </c>
      <c r="O316" s="8">
        <v>5</v>
      </c>
      <c r="P316" s="8">
        <v>0</v>
      </c>
      <c r="Q316">
        <v>4.9970790000000001E-2</v>
      </c>
      <c r="R316">
        <v>0.63352379999999997</v>
      </c>
      <c r="S316">
        <v>0.72221579999999996</v>
      </c>
      <c r="T316">
        <v>0.89819870000000002</v>
      </c>
      <c r="U316" s="15" t="str">
        <f t="shared" si="35"/>
        <v>RBH1980</v>
      </c>
      <c r="V316">
        <f t="shared" si="36"/>
        <v>0.60895369908663022</v>
      </c>
      <c r="W316">
        <f t="shared" si="37"/>
        <v>0.4928385812566638</v>
      </c>
      <c r="Y316" s="15" t="str">
        <f t="shared" si="38"/>
        <v>LRH1990</v>
      </c>
      <c r="Z316" s="1" t="s">
        <v>62</v>
      </c>
      <c r="AA316">
        <v>1990</v>
      </c>
      <c r="AB316" t="s">
        <v>33</v>
      </c>
      <c r="AC316">
        <f t="shared" si="33"/>
        <v>0.5436604959832344</v>
      </c>
      <c r="AD316">
        <f t="shared" si="39"/>
        <v>0.50102290304875008</v>
      </c>
      <c r="AE316" s="5">
        <v>1390</v>
      </c>
      <c r="AF316" s="5">
        <v>16086</v>
      </c>
      <c r="AG316" s="5">
        <v>2606</v>
      </c>
      <c r="AH316" s="5">
        <v>0</v>
      </c>
      <c r="AI316" s="5"/>
      <c r="AJ316" s="5">
        <v>0</v>
      </c>
      <c r="AK316" s="5">
        <v>0</v>
      </c>
      <c r="AL316" s="5">
        <v>0</v>
      </c>
      <c r="AM316" s="5">
        <v>0</v>
      </c>
      <c r="AN316" s="5"/>
      <c r="AO316" s="5">
        <v>87</v>
      </c>
      <c r="AP316" s="5">
        <v>1599</v>
      </c>
      <c r="AQ316" s="5">
        <v>23</v>
      </c>
      <c r="AR316" s="5">
        <v>0</v>
      </c>
      <c r="AS316" s="5"/>
      <c r="AT316" s="5">
        <v>1354</v>
      </c>
      <c r="AU316" s="5">
        <v>10636</v>
      </c>
      <c r="AV316" s="5">
        <v>6050</v>
      </c>
      <c r="AW316" s="5">
        <v>251</v>
      </c>
      <c r="AX316" s="5"/>
      <c r="AY316" s="5">
        <v>20082</v>
      </c>
      <c r="AZ316" s="5">
        <v>0</v>
      </c>
      <c r="BA316" s="5">
        <v>1709</v>
      </c>
      <c r="BB316" s="5">
        <v>18291</v>
      </c>
      <c r="BF316" t="s">
        <v>136</v>
      </c>
      <c r="BG316" t="s">
        <v>46</v>
      </c>
      <c r="BH316" t="s">
        <v>409</v>
      </c>
      <c r="BI316" t="s">
        <v>410</v>
      </c>
      <c r="BJ316" t="s">
        <v>119</v>
      </c>
      <c r="BK316" t="s">
        <v>127</v>
      </c>
      <c r="BL316" t="s">
        <v>128</v>
      </c>
      <c r="BM316">
        <v>1995</v>
      </c>
      <c r="BN316">
        <v>1996</v>
      </c>
      <c r="BO316">
        <v>2</v>
      </c>
      <c r="BP316">
        <v>5</v>
      </c>
      <c r="BQ316" t="s">
        <v>33</v>
      </c>
      <c r="BR316">
        <v>5</v>
      </c>
      <c r="BS316">
        <v>0</v>
      </c>
      <c r="BT316">
        <v>8.9176700000000008E-3</v>
      </c>
      <c r="BU316">
        <v>0.28131840000000002</v>
      </c>
      <c r="BV316">
        <v>0.1180316</v>
      </c>
      <c r="BW316">
        <v>0.36614550000000001</v>
      </c>
      <c r="BX316" t="s">
        <v>420</v>
      </c>
      <c r="BY316">
        <v>0.42840407938257996</v>
      </c>
      <c r="BZ316">
        <v>0.41613836824696804</v>
      </c>
    </row>
    <row r="317" spans="1:78" x14ac:dyDescent="0.25">
      <c r="A317" s="23" t="s">
        <v>175</v>
      </c>
      <c r="C317" t="s">
        <v>43</v>
      </c>
      <c r="D317" s="15" t="str">
        <f>VLOOKUP(C317,xWalk!C$3:D$55,2)</f>
        <v>RBH</v>
      </c>
      <c r="E317" s="22" t="str">
        <f t="shared" si="32"/>
        <v>'Robertson Creek'</v>
      </c>
      <c r="F317" s="22" t="str">
        <f t="shared" si="34"/>
        <v>RBH.RBT</v>
      </c>
      <c r="G317" t="s">
        <v>119</v>
      </c>
      <c r="H317" t="s">
        <v>127</v>
      </c>
      <c r="I317" t="s">
        <v>176</v>
      </c>
      <c r="J317">
        <v>1981</v>
      </c>
      <c r="K317">
        <v>1982</v>
      </c>
      <c r="L317" s="8">
        <v>2</v>
      </c>
      <c r="M317" s="8">
        <v>5</v>
      </c>
      <c r="N317" s="8" t="s">
        <v>33</v>
      </c>
      <c r="O317" s="8">
        <v>5</v>
      </c>
      <c r="P317" s="8">
        <v>0</v>
      </c>
      <c r="Q317">
        <v>3.5339049999999997E-2</v>
      </c>
      <c r="R317">
        <v>0.47621350000000001</v>
      </c>
      <c r="S317">
        <v>0.55723069999999997</v>
      </c>
      <c r="T317">
        <v>0.76808339999999997</v>
      </c>
      <c r="U317" s="15" t="str">
        <f t="shared" si="35"/>
        <v>RBH1981</v>
      </c>
      <c r="V317">
        <f t="shared" si="36"/>
        <v>0.50890118850891564</v>
      </c>
      <c r="W317">
        <f t="shared" si="37"/>
        <v>0.39732423129379335</v>
      </c>
      <c r="Y317" s="15" t="str">
        <f t="shared" si="38"/>
        <v>LRH1991</v>
      </c>
      <c r="Z317" s="1" t="s">
        <v>62</v>
      </c>
      <c r="AA317">
        <v>1991</v>
      </c>
      <c r="AB317" t="s">
        <v>33</v>
      </c>
      <c r="AC317">
        <f t="shared" si="33"/>
        <v>0.31868093922651936</v>
      </c>
      <c r="AD317">
        <f t="shared" si="39"/>
        <v>0.30383287292817679</v>
      </c>
      <c r="AE317" s="5">
        <v>990</v>
      </c>
      <c r="AF317" s="5">
        <v>5666</v>
      </c>
      <c r="AG317" s="5">
        <v>2143</v>
      </c>
      <c r="AH317" s="5">
        <v>0</v>
      </c>
      <c r="AI317" s="5"/>
      <c r="AJ317" s="5">
        <v>0</v>
      </c>
      <c r="AK317" s="5">
        <v>0</v>
      </c>
      <c r="AL317" s="5">
        <v>0</v>
      </c>
      <c r="AM317" s="5">
        <v>0</v>
      </c>
      <c r="AN317" s="5"/>
      <c r="AO317" s="5">
        <v>83</v>
      </c>
      <c r="AP317" s="5">
        <v>271</v>
      </c>
      <c r="AQ317" s="5">
        <v>76</v>
      </c>
      <c r="AR317" s="5">
        <v>0</v>
      </c>
      <c r="AS317" s="5"/>
      <c r="AT317" s="5">
        <v>958</v>
      </c>
      <c r="AU317" s="5">
        <v>12018</v>
      </c>
      <c r="AV317" s="5">
        <v>6484</v>
      </c>
      <c r="AW317" s="5">
        <v>271</v>
      </c>
      <c r="AX317" s="5"/>
      <c r="AY317" s="5">
        <v>8799</v>
      </c>
      <c r="AZ317" s="5">
        <v>0</v>
      </c>
      <c r="BA317" s="5">
        <v>430</v>
      </c>
      <c r="BB317" s="5">
        <v>19731</v>
      </c>
      <c r="BF317" t="s">
        <v>136</v>
      </c>
      <c r="BG317" t="s">
        <v>46</v>
      </c>
      <c r="BH317" t="s">
        <v>409</v>
      </c>
      <c r="BI317" t="s">
        <v>410</v>
      </c>
      <c r="BJ317" t="s">
        <v>119</v>
      </c>
      <c r="BK317" t="s">
        <v>127</v>
      </c>
      <c r="BL317" t="s">
        <v>128</v>
      </c>
      <c r="BM317">
        <v>1996</v>
      </c>
      <c r="BN317">
        <v>1997</v>
      </c>
      <c r="BO317">
        <v>2</v>
      </c>
      <c r="BP317">
        <v>5</v>
      </c>
      <c r="BQ317" t="s">
        <v>33</v>
      </c>
      <c r="BR317">
        <v>5</v>
      </c>
      <c r="BS317">
        <v>0</v>
      </c>
      <c r="BT317">
        <v>8.1534199999999998E-3</v>
      </c>
      <c r="BU317">
        <v>0.44383800000000001</v>
      </c>
      <c r="BV317">
        <v>0.1699891</v>
      </c>
      <c r="BW317">
        <v>0.53837950000000001</v>
      </c>
      <c r="BX317" t="s">
        <v>421</v>
      </c>
      <c r="BY317">
        <v>0.41010101010101008</v>
      </c>
      <c r="BZ317">
        <v>0.3958001063264221</v>
      </c>
    </row>
    <row r="318" spans="1:78" x14ac:dyDescent="0.25">
      <c r="A318" s="23" t="s">
        <v>175</v>
      </c>
      <c r="C318" t="s">
        <v>43</v>
      </c>
      <c r="D318" s="15" t="str">
        <f>VLOOKUP(C318,xWalk!C$3:D$55,2)</f>
        <v>RBH</v>
      </c>
      <c r="E318" s="22" t="str">
        <f t="shared" si="32"/>
        <v>'Robertson Creek'</v>
      </c>
      <c r="F318" s="22" t="str">
        <f t="shared" si="34"/>
        <v>RBH.RBT</v>
      </c>
      <c r="G318" t="s">
        <v>119</v>
      </c>
      <c r="H318" t="s">
        <v>127</v>
      </c>
      <c r="I318" t="s">
        <v>176</v>
      </c>
      <c r="J318">
        <v>1982</v>
      </c>
      <c r="K318">
        <v>1983</v>
      </c>
      <c r="L318" s="8">
        <v>2</v>
      </c>
      <c r="M318" s="8">
        <v>5</v>
      </c>
      <c r="N318" s="8" t="s">
        <v>33</v>
      </c>
      <c r="O318" s="8">
        <v>5</v>
      </c>
      <c r="P318" s="8">
        <v>0</v>
      </c>
      <c r="Q318">
        <v>1.6868569999999999E-2</v>
      </c>
      <c r="R318">
        <v>0.52047350000000003</v>
      </c>
      <c r="S318">
        <v>0.54539289999999996</v>
      </c>
      <c r="T318">
        <v>0.78200380000000003</v>
      </c>
      <c r="U318" s="15" t="str">
        <f t="shared" si="35"/>
        <v>RBH1982</v>
      </c>
      <c r="V318">
        <f t="shared" si="36"/>
        <v>0.43692112798040317</v>
      </c>
      <c r="W318">
        <f t="shared" si="37"/>
        <v>0.34424989820254787</v>
      </c>
      <c r="Y318" s="15" t="str">
        <f t="shared" si="38"/>
        <v>LRH1992</v>
      </c>
      <c r="Z318" s="1" t="s">
        <v>62</v>
      </c>
      <c r="AA318">
        <v>1992</v>
      </c>
      <c r="AB318" t="s">
        <v>33</v>
      </c>
      <c r="AC318">
        <f t="shared" si="33"/>
        <v>0.27871859142874611</v>
      </c>
      <c r="AD318">
        <f t="shared" si="39"/>
        <v>0.24350431008131077</v>
      </c>
      <c r="AE318" s="5">
        <v>359</v>
      </c>
      <c r="AF318" s="5">
        <v>2976</v>
      </c>
      <c r="AG318" s="5">
        <v>648</v>
      </c>
      <c r="AH318" s="5">
        <v>0</v>
      </c>
      <c r="AI318" s="5"/>
      <c r="AJ318" s="5">
        <v>0</v>
      </c>
      <c r="AK318" s="5">
        <v>0</v>
      </c>
      <c r="AL318" s="5">
        <v>0</v>
      </c>
      <c r="AM318" s="5">
        <v>0</v>
      </c>
      <c r="AN318" s="5"/>
      <c r="AO318" s="5">
        <v>14</v>
      </c>
      <c r="AP318" s="5">
        <v>309</v>
      </c>
      <c r="AQ318" s="5">
        <v>253</v>
      </c>
      <c r="AR318" s="5">
        <v>0</v>
      </c>
      <c r="AS318" s="5"/>
      <c r="AT318" s="5">
        <v>580</v>
      </c>
      <c r="AU318" s="5">
        <v>6869</v>
      </c>
      <c r="AV318" s="5">
        <v>4166</v>
      </c>
      <c r="AW318" s="5">
        <v>183</v>
      </c>
      <c r="AX318" s="5"/>
      <c r="AY318" s="5">
        <v>3983</v>
      </c>
      <c r="AZ318" s="5">
        <v>0</v>
      </c>
      <c r="BA318" s="5">
        <v>576</v>
      </c>
      <c r="BB318" s="5">
        <v>11798</v>
      </c>
      <c r="BF318" t="s">
        <v>136</v>
      </c>
      <c r="BG318" t="s">
        <v>46</v>
      </c>
      <c r="BH318" t="s">
        <v>409</v>
      </c>
      <c r="BI318" t="s">
        <v>410</v>
      </c>
      <c r="BJ318" t="s">
        <v>119</v>
      </c>
      <c r="BK318" t="s">
        <v>127</v>
      </c>
      <c r="BL318" t="s">
        <v>128</v>
      </c>
      <c r="BM318">
        <v>1997</v>
      </c>
      <c r="BN318">
        <v>1998</v>
      </c>
      <c r="BO318">
        <v>2</v>
      </c>
      <c r="BP318">
        <v>5</v>
      </c>
      <c r="BQ318" t="s">
        <v>33</v>
      </c>
      <c r="BR318">
        <v>5</v>
      </c>
      <c r="BS318">
        <v>0</v>
      </c>
      <c r="BT318">
        <v>1.105859E-2</v>
      </c>
      <c r="BU318">
        <v>0.42310179999999997</v>
      </c>
      <c r="BV318">
        <v>0.22171469999999999</v>
      </c>
      <c r="BW318">
        <v>0.55100859999999996</v>
      </c>
      <c r="BX318" t="s">
        <v>422</v>
      </c>
      <c r="BY318">
        <v>0.42411997824228764</v>
      </c>
      <c r="BZ318">
        <v>0.40453803714352321</v>
      </c>
    </row>
    <row r="319" spans="1:78" x14ac:dyDescent="0.25">
      <c r="A319" s="23" t="s">
        <v>175</v>
      </c>
      <c r="C319" t="s">
        <v>43</v>
      </c>
      <c r="D319" s="15" t="str">
        <f>VLOOKUP(C319,xWalk!C$3:D$55,2)</f>
        <v>RBH</v>
      </c>
      <c r="E319" s="22" t="str">
        <f t="shared" si="32"/>
        <v>'Robertson Creek'</v>
      </c>
      <c r="F319" s="22" t="str">
        <f t="shared" si="34"/>
        <v>RBH.RBT</v>
      </c>
      <c r="G319" t="s">
        <v>119</v>
      </c>
      <c r="H319" t="s">
        <v>127</v>
      </c>
      <c r="I319" t="s">
        <v>176</v>
      </c>
      <c r="J319">
        <v>1983</v>
      </c>
      <c r="K319">
        <v>1984</v>
      </c>
      <c r="L319" s="8">
        <v>2</v>
      </c>
      <c r="M319" s="8">
        <v>5</v>
      </c>
      <c r="N319" s="8" t="s">
        <v>33</v>
      </c>
      <c r="O319" s="8">
        <v>5</v>
      </c>
      <c r="P319" s="8">
        <v>0</v>
      </c>
      <c r="Q319">
        <v>1.5524099999999999E-3</v>
      </c>
      <c r="R319">
        <v>0.57959170000000004</v>
      </c>
      <c r="S319">
        <v>0.27694400000000002</v>
      </c>
      <c r="T319">
        <v>0.69602129999999995</v>
      </c>
      <c r="U319" s="15" t="str">
        <f t="shared" si="35"/>
        <v>RBH1983</v>
      </c>
      <c r="V319">
        <f t="shared" si="36"/>
        <v>0.34977073897999944</v>
      </c>
      <c r="W319">
        <f t="shared" si="37"/>
        <v>0.268080677374891</v>
      </c>
      <c r="Y319" s="15" t="str">
        <f t="shared" si="38"/>
        <v>LRH1993</v>
      </c>
      <c r="Z319" s="1" t="s">
        <v>62</v>
      </c>
      <c r="AA319">
        <v>1993</v>
      </c>
      <c r="AB319" t="s">
        <v>33</v>
      </c>
      <c r="AC319">
        <f t="shared" si="33"/>
        <v>0.265161824744098</v>
      </c>
      <c r="AD319">
        <f t="shared" si="39"/>
        <v>0.20779835512691558</v>
      </c>
      <c r="AE319" s="5">
        <v>784</v>
      </c>
      <c r="AF319" s="5">
        <v>4279</v>
      </c>
      <c r="AG319" s="5">
        <v>1961</v>
      </c>
      <c r="AH319" s="5">
        <v>0</v>
      </c>
      <c r="AI319" s="5"/>
      <c r="AJ319" s="5">
        <v>0</v>
      </c>
      <c r="AK319" s="5">
        <v>0</v>
      </c>
      <c r="AL319" s="5">
        <v>0</v>
      </c>
      <c r="AM319" s="5">
        <v>0</v>
      </c>
      <c r="AN319" s="5"/>
      <c r="AO319" s="5">
        <v>45</v>
      </c>
      <c r="AP319" s="5">
        <v>1505</v>
      </c>
      <c r="AQ319" s="5">
        <v>389</v>
      </c>
      <c r="AR319" s="5">
        <v>0</v>
      </c>
      <c r="AS319" s="5"/>
      <c r="AT319" s="5">
        <v>1182</v>
      </c>
      <c r="AU319" s="5">
        <v>14388</v>
      </c>
      <c r="AV319" s="5">
        <v>8885</v>
      </c>
      <c r="AW319" s="5">
        <v>384</v>
      </c>
      <c r="AX319" s="5"/>
      <c r="AY319" s="5">
        <v>7024</v>
      </c>
      <c r="AZ319" s="5">
        <v>0</v>
      </c>
      <c r="BA319" s="5">
        <v>1939</v>
      </c>
      <c r="BB319" s="5">
        <v>24839</v>
      </c>
      <c r="BF319" t="s">
        <v>136</v>
      </c>
      <c r="BG319" t="s">
        <v>46</v>
      </c>
      <c r="BH319" t="s">
        <v>409</v>
      </c>
      <c r="BI319" t="s">
        <v>410</v>
      </c>
      <c r="BJ319" t="s">
        <v>119</v>
      </c>
      <c r="BK319" t="s">
        <v>127</v>
      </c>
      <c r="BL319" t="s">
        <v>128</v>
      </c>
      <c r="BM319">
        <v>1998</v>
      </c>
      <c r="BN319">
        <v>1999</v>
      </c>
      <c r="BO319">
        <v>2</v>
      </c>
      <c r="BP319">
        <v>5</v>
      </c>
      <c r="BQ319" t="s">
        <v>33</v>
      </c>
      <c r="BR319">
        <v>5</v>
      </c>
      <c r="BS319">
        <v>0</v>
      </c>
      <c r="BT319">
        <v>1.301155E-2</v>
      </c>
      <c r="BU319">
        <v>0.42699379999999998</v>
      </c>
      <c r="BV319">
        <v>0.29819639999999997</v>
      </c>
      <c r="BW319">
        <v>0.59786220000000001</v>
      </c>
      <c r="BX319" t="s">
        <v>423</v>
      </c>
      <c r="BY319">
        <v>0.44642418284590807</v>
      </c>
      <c r="BZ319">
        <v>0.42467436716637996</v>
      </c>
    </row>
    <row r="320" spans="1:78" x14ac:dyDescent="0.25">
      <c r="A320" s="23" t="s">
        <v>175</v>
      </c>
      <c r="C320" t="s">
        <v>43</v>
      </c>
      <c r="D320" s="15" t="str">
        <f>VLOOKUP(C320,xWalk!C$3:D$55,2)</f>
        <v>RBH</v>
      </c>
      <c r="E320" s="22" t="str">
        <f t="shared" si="32"/>
        <v>'Robertson Creek'</v>
      </c>
      <c r="F320" s="22" t="str">
        <f t="shared" si="34"/>
        <v>RBH.RBT</v>
      </c>
      <c r="G320" t="s">
        <v>119</v>
      </c>
      <c r="H320" t="s">
        <v>127</v>
      </c>
      <c r="I320" t="s">
        <v>176</v>
      </c>
      <c r="J320">
        <v>1984</v>
      </c>
      <c r="K320">
        <v>1985</v>
      </c>
      <c r="L320" s="8">
        <v>2</v>
      </c>
      <c r="M320" s="8">
        <v>5</v>
      </c>
      <c r="N320" s="8" t="s">
        <v>33</v>
      </c>
      <c r="O320" s="8">
        <v>5</v>
      </c>
      <c r="P320" s="8">
        <v>0</v>
      </c>
      <c r="Q320">
        <v>4.3824679999999998E-2</v>
      </c>
      <c r="R320">
        <v>0.34970820000000002</v>
      </c>
      <c r="S320">
        <v>0.39803749999999999</v>
      </c>
      <c r="T320">
        <v>0.60854870000000005</v>
      </c>
      <c r="U320" s="15" t="str">
        <f t="shared" si="35"/>
        <v>RBH1984</v>
      </c>
      <c r="V320">
        <f t="shared" si="36"/>
        <v>0.42523584634653611</v>
      </c>
      <c r="W320">
        <f t="shared" si="37"/>
        <v>0.31021024126612046</v>
      </c>
      <c r="Y320" s="15" t="str">
        <f t="shared" si="38"/>
        <v>LRH1994</v>
      </c>
      <c r="Z320" s="1" t="s">
        <v>62</v>
      </c>
      <c r="AA320">
        <v>1994</v>
      </c>
      <c r="AB320" t="s">
        <v>33</v>
      </c>
      <c r="AC320">
        <f t="shared" si="33"/>
        <v>0.2353578705510036</v>
      </c>
      <c r="AD320">
        <f t="shared" si="39"/>
        <v>0.18515628386873023</v>
      </c>
      <c r="AE320" s="5">
        <v>497</v>
      </c>
      <c r="AF320" s="5">
        <v>3318</v>
      </c>
      <c r="AG320" s="5">
        <v>456</v>
      </c>
      <c r="AH320" s="5">
        <v>0</v>
      </c>
      <c r="AI320" s="5"/>
      <c r="AJ320" s="5">
        <v>0</v>
      </c>
      <c r="AK320" s="5">
        <v>0</v>
      </c>
      <c r="AL320" s="5">
        <v>0</v>
      </c>
      <c r="AM320" s="5">
        <v>0</v>
      </c>
      <c r="AN320" s="5"/>
      <c r="AO320" s="5">
        <v>54</v>
      </c>
      <c r="AP320" s="5">
        <v>944</v>
      </c>
      <c r="AQ320" s="5">
        <v>160</v>
      </c>
      <c r="AR320" s="5">
        <v>0</v>
      </c>
      <c r="AS320" s="5"/>
      <c r="AT320" s="5">
        <v>784</v>
      </c>
      <c r="AU320" s="5">
        <v>9687</v>
      </c>
      <c r="AV320" s="5">
        <v>6876</v>
      </c>
      <c r="AW320" s="5">
        <v>291</v>
      </c>
      <c r="AX320" s="5"/>
      <c r="AY320" s="5">
        <v>4271</v>
      </c>
      <c r="AZ320" s="5">
        <v>0</v>
      </c>
      <c r="BA320" s="5">
        <v>1158</v>
      </c>
      <c r="BB320" s="5">
        <v>17638</v>
      </c>
      <c r="BF320" t="s">
        <v>136</v>
      </c>
      <c r="BG320" t="s">
        <v>46</v>
      </c>
      <c r="BH320" t="s">
        <v>409</v>
      </c>
      <c r="BI320" t="s">
        <v>410</v>
      </c>
      <c r="BJ320" t="s">
        <v>119</v>
      </c>
      <c r="BK320" t="s">
        <v>127</v>
      </c>
      <c r="BL320" t="s">
        <v>128</v>
      </c>
      <c r="BM320">
        <v>1999</v>
      </c>
      <c r="BN320">
        <v>2000</v>
      </c>
      <c r="BO320">
        <v>2</v>
      </c>
      <c r="BP320">
        <v>5</v>
      </c>
      <c r="BQ320" t="s">
        <v>33</v>
      </c>
      <c r="BR320">
        <v>5</v>
      </c>
      <c r="BS320">
        <v>0</v>
      </c>
      <c r="BT320">
        <v>1.0152100000000001E-2</v>
      </c>
      <c r="BU320">
        <v>0.51792819999999995</v>
      </c>
      <c r="BV320">
        <v>0.41252430000000001</v>
      </c>
      <c r="BW320">
        <v>0.71679459999999995</v>
      </c>
      <c r="BX320" t="s">
        <v>424</v>
      </c>
      <c r="BY320">
        <v>0.44417021913095506</v>
      </c>
      <c r="BZ320">
        <v>0.43018472814299602</v>
      </c>
    </row>
    <row r="321" spans="1:78" x14ac:dyDescent="0.25">
      <c r="A321" s="23" t="s">
        <v>175</v>
      </c>
      <c r="C321" t="s">
        <v>43</v>
      </c>
      <c r="D321" s="15" t="str">
        <f>VLOOKUP(C321,xWalk!C$3:D$55,2)</f>
        <v>RBH</v>
      </c>
      <c r="E321" s="22" t="str">
        <f t="shared" si="32"/>
        <v>'Robertson Creek'</v>
      </c>
      <c r="F321" s="22" t="str">
        <f t="shared" si="34"/>
        <v>RBH.RBT</v>
      </c>
      <c r="G321" t="s">
        <v>119</v>
      </c>
      <c r="H321" t="s">
        <v>127</v>
      </c>
      <c r="I321" t="s">
        <v>176</v>
      </c>
      <c r="J321">
        <v>1985</v>
      </c>
      <c r="K321">
        <v>1986</v>
      </c>
      <c r="L321" s="8">
        <v>2</v>
      </c>
      <c r="M321" s="8">
        <v>5</v>
      </c>
      <c r="N321" s="8" t="s">
        <v>33</v>
      </c>
      <c r="O321" s="8">
        <v>5</v>
      </c>
      <c r="P321" s="8">
        <v>0</v>
      </c>
      <c r="Q321">
        <v>4.2136859999999998E-2</v>
      </c>
      <c r="R321">
        <v>0.34666029999999998</v>
      </c>
      <c r="S321">
        <v>0.46049760000000001</v>
      </c>
      <c r="T321">
        <v>0.64752169999999998</v>
      </c>
      <c r="U321" s="15" t="str">
        <f t="shared" si="35"/>
        <v>RBH1985</v>
      </c>
      <c r="V321">
        <f t="shared" si="36"/>
        <v>0.46156501328915123</v>
      </c>
      <c r="W321">
        <f t="shared" si="37"/>
        <v>0.3248420834627731</v>
      </c>
      <c r="Y321" s="15" t="str">
        <f t="shared" si="38"/>
        <v>LRH1995</v>
      </c>
      <c r="Z321" s="1" t="s">
        <v>62</v>
      </c>
      <c r="AA321">
        <v>1995</v>
      </c>
      <c r="AB321" t="s">
        <v>33</v>
      </c>
      <c r="AC321">
        <f t="shared" si="33"/>
        <v>0.22154492905937992</v>
      </c>
      <c r="AD321">
        <f t="shared" si="39"/>
        <v>0.17162375197057278</v>
      </c>
      <c r="AE321" s="5">
        <v>347</v>
      </c>
      <c r="AF321" s="5">
        <v>2308</v>
      </c>
      <c r="AG321" s="5">
        <v>611</v>
      </c>
      <c r="AH321" s="5">
        <v>0</v>
      </c>
      <c r="AI321" s="5"/>
      <c r="AJ321" s="5">
        <v>0</v>
      </c>
      <c r="AK321" s="5">
        <v>0</v>
      </c>
      <c r="AL321" s="5">
        <v>0</v>
      </c>
      <c r="AM321" s="5">
        <v>0</v>
      </c>
      <c r="AN321" s="5"/>
      <c r="AO321" s="5">
        <v>45</v>
      </c>
      <c r="AP321" s="5">
        <v>617</v>
      </c>
      <c r="AQ321" s="5">
        <v>288</v>
      </c>
      <c r="AR321" s="5">
        <v>0</v>
      </c>
      <c r="AS321" s="5"/>
      <c r="AT321" s="5">
        <v>858</v>
      </c>
      <c r="AU321" s="5">
        <v>9081</v>
      </c>
      <c r="AV321" s="5">
        <v>4875</v>
      </c>
      <c r="AW321" s="5">
        <v>0</v>
      </c>
      <c r="AX321" s="5"/>
      <c r="AY321" s="5">
        <v>3266</v>
      </c>
      <c r="AZ321" s="5">
        <v>0</v>
      </c>
      <c r="BA321" s="5">
        <v>950</v>
      </c>
      <c r="BB321" s="5">
        <v>14814</v>
      </c>
      <c r="BF321" t="s">
        <v>136</v>
      </c>
      <c r="BG321" t="s">
        <v>46</v>
      </c>
      <c r="BH321" t="s">
        <v>409</v>
      </c>
      <c r="BI321" t="s">
        <v>410</v>
      </c>
      <c r="BJ321" t="s">
        <v>119</v>
      </c>
      <c r="BK321" t="s">
        <v>127</v>
      </c>
      <c r="BL321" t="s">
        <v>128</v>
      </c>
      <c r="BM321">
        <v>2000</v>
      </c>
      <c r="BN321">
        <v>2001</v>
      </c>
      <c r="BO321">
        <v>2</v>
      </c>
      <c r="BP321">
        <v>5</v>
      </c>
      <c r="BQ321" t="s">
        <v>33</v>
      </c>
      <c r="BR321">
        <v>5</v>
      </c>
      <c r="BS321">
        <v>0</v>
      </c>
      <c r="BT321">
        <v>4.32088E-3</v>
      </c>
      <c r="BU321">
        <v>0.69547490000000001</v>
      </c>
      <c r="BV321">
        <v>0.31000339999999998</v>
      </c>
      <c r="BW321">
        <v>0.78987870000000004</v>
      </c>
      <c r="BX321" t="s">
        <v>425</v>
      </c>
      <c r="BY321">
        <v>0.47703319175711811</v>
      </c>
      <c r="BZ321">
        <v>0.45674060091238006</v>
      </c>
    </row>
    <row r="322" spans="1:78" x14ac:dyDescent="0.25">
      <c r="A322" s="23" t="s">
        <v>175</v>
      </c>
      <c r="C322" t="s">
        <v>43</v>
      </c>
      <c r="D322" s="15" t="str">
        <f>VLOOKUP(C322,xWalk!C$3:D$55,2)</f>
        <v>RBH</v>
      </c>
      <c r="E322" s="22" t="str">
        <f t="shared" si="32"/>
        <v>'Robertson Creek'</v>
      </c>
      <c r="F322" s="22" t="str">
        <f t="shared" si="34"/>
        <v>RBH.RBT</v>
      </c>
      <c r="G322" t="s">
        <v>119</v>
      </c>
      <c r="H322" t="s">
        <v>127</v>
      </c>
      <c r="I322" t="s">
        <v>176</v>
      </c>
      <c r="J322">
        <v>1986</v>
      </c>
      <c r="K322">
        <v>1987</v>
      </c>
      <c r="L322" s="8">
        <v>2</v>
      </c>
      <c r="M322" s="8">
        <v>5</v>
      </c>
      <c r="N322" s="8" t="s">
        <v>33</v>
      </c>
      <c r="O322" s="8">
        <v>5</v>
      </c>
      <c r="P322" s="8">
        <v>0</v>
      </c>
      <c r="Q322">
        <v>9.6188510000000005E-2</v>
      </c>
      <c r="R322">
        <v>0.41181600000000002</v>
      </c>
      <c r="S322">
        <v>0.46053810000000001</v>
      </c>
      <c r="T322">
        <v>0.68269709999999995</v>
      </c>
      <c r="U322" s="15" t="str">
        <f t="shared" si="35"/>
        <v>RBH1986</v>
      </c>
      <c r="V322">
        <f t="shared" si="36"/>
        <v>0.50364855037386103</v>
      </c>
      <c r="W322">
        <f t="shared" si="37"/>
        <v>0.36557326482779429</v>
      </c>
      <c r="Y322" s="15" t="str">
        <f t="shared" si="38"/>
        <v>LRH1996</v>
      </c>
      <c r="Z322" s="1" t="s">
        <v>62</v>
      </c>
      <c r="AA322">
        <v>1996</v>
      </c>
      <c r="AB322" t="s">
        <v>33</v>
      </c>
      <c r="AC322">
        <f t="shared" si="33"/>
        <v>0.3141004433269371</v>
      </c>
      <c r="AD322">
        <f t="shared" si="39"/>
        <v>0.25660027790643819</v>
      </c>
      <c r="AE322" s="5">
        <v>134</v>
      </c>
      <c r="AF322" s="5">
        <v>3181</v>
      </c>
      <c r="AG322" s="5">
        <v>563</v>
      </c>
      <c r="AH322" s="5">
        <v>0</v>
      </c>
      <c r="AI322" s="5"/>
      <c r="AJ322" s="5">
        <v>0</v>
      </c>
      <c r="AK322" s="5">
        <v>0</v>
      </c>
      <c r="AL322" s="5">
        <v>0</v>
      </c>
      <c r="AM322" s="5">
        <v>0</v>
      </c>
      <c r="AN322" s="5"/>
      <c r="AO322" s="5">
        <v>23</v>
      </c>
      <c r="AP322" s="5">
        <v>718</v>
      </c>
      <c r="AQ322" s="5">
        <v>128</v>
      </c>
      <c r="AR322" s="5">
        <v>0</v>
      </c>
      <c r="AS322" s="5"/>
      <c r="AT322" s="5">
        <v>534</v>
      </c>
      <c r="AU322" s="5">
        <v>5774</v>
      </c>
      <c r="AV322" s="5">
        <v>3892</v>
      </c>
      <c r="AW322" s="5">
        <v>166</v>
      </c>
      <c r="AX322" s="5"/>
      <c r="AY322" s="5">
        <v>3878</v>
      </c>
      <c r="AZ322" s="5">
        <v>0</v>
      </c>
      <c r="BA322" s="5">
        <v>869</v>
      </c>
      <c r="BB322" s="5">
        <v>10366</v>
      </c>
      <c r="BF322" t="s">
        <v>136</v>
      </c>
      <c r="BG322" t="s">
        <v>46</v>
      </c>
      <c r="BH322" t="s">
        <v>409</v>
      </c>
      <c r="BI322" t="s">
        <v>410</v>
      </c>
      <c r="BJ322" t="s">
        <v>119</v>
      </c>
      <c r="BK322" t="s">
        <v>127</v>
      </c>
      <c r="BL322" t="s">
        <v>128</v>
      </c>
      <c r="BM322">
        <v>2001</v>
      </c>
      <c r="BN322">
        <v>2002</v>
      </c>
      <c r="BO322">
        <v>2</v>
      </c>
      <c r="BP322">
        <v>5</v>
      </c>
      <c r="BQ322" t="s">
        <v>33</v>
      </c>
      <c r="BR322">
        <v>5</v>
      </c>
      <c r="BS322">
        <v>0</v>
      </c>
      <c r="BT322">
        <v>6.0452600000000002E-3</v>
      </c>
      <c r="BU322">
        <v>0.68849369999999999</v>
      </c>
      <c r="BV322">
        <v>0.2162134</v>
      </c>
      <c r="BW322">
        <v>0.75584549999999995</v>
      </c>
      <c r="BX322" t="s">
        <v>426</v>
      </c>
      <c r="BY322">
        <v>0.48442442250551138</v>
      </c>
      <c r="BZ322">
        <v>0.47196396050992045</v>
      </c>
    </row>
    <row r="323" spans="1:78" x14ac:dyDescent="0.25">
      <c r="A323" s="23" t="s">
        <v>175</v>
      </c>
      <c r="C323" t="s">
        <v>43</v>
      </c>
      <c r="D323" s="15" t="str">
        <f>VLOOKUP(C323,xWalk!C$3:D$55,2)</f>
        <v>RBH</v>
      </c>
      <c r="E323" s="22" t="str">
        <f t="shared" si="32"/>
        <v>'Robertson Creek'</v>
      </c>
      <c r="F323" s="22" t="str">
        <f t="shared" si="34"/>
        <v>RBH.RBT</v>
      </c>
      <c r="G323" t="s">
        <v>119</v>
      </c>
      <c r="H323" t="s">
        <v>127</v>
      </c>
      <c r="I323" t="s">
        <v>176</v>
      </c>
      <c r="J323">
        <v>1987</v>
      </c>
      <c r="K323">
        <v>1988</v>
      </c>
      <c r="L323" s="8">
        <v>2</v>
      </c>
      <c r="M323" s="8">
        <v>5</v>
      </c>
      <c r="N323" s="8" t="s">
        <v>33</v>
      </c>
      <c r="O323" s="8">
        <v>5</v>
      </c>
      <c r="P323" s="8">
        <v>0</v>
      </c>
      <c r="Q323">
        <v>9.7476069999999998E-2</v>
      </c>
      <c r="R323">
        <v>0.47170859999999998</v>
      </c>
      <c r="S323">
        <v>0.41769410000000001</v>
      </c>
      <c r="T323">
        <v>0.69237280000000001</v>
      </c>
      <c r="U323" s="15" t="str">
        <f t="shared" si="35"/>
        <v>RBH1987</v>
      </c>
      <c r="V323">
        <f t="shared" si="36"/>
        <v>0.49825729391031914</v>
      </c>
      <c r="W323">
        <f t="shared" si="37"/>
        <v>0.37192872527902876</v>
      </c>
      <c r="Y323" s="15" t="str">
        <f t="shared" si="38"/>
        <v>LRH1997</v>
      </c>
      <c r="Z323" s="1" t="s">
        <v>62</v>
      </c>
      <c r="AA323">
        <v>1997</v>
      </c>
      <c r="AB323" t="s">
        <v>33</v>
      </c>
      <c r="AC323">
        <f t="shared" si="33"/>
        <v>0.28877240717029451</v>
      </c>
      <c r="AD323">
        <f t="shared" si="39"/>
        <v>0.24247759282970552</v>
      </c>
      <c r="AE323" s="5">
        <v>345</v>
      </c>
      <c r="AF323" s="5">
        <v>4569</v>
      </c>
      <c r="AG323" s="5">
        <v>1146</v>
      </c>
      <c r="AH323" s="5">
        <v>0</v>
      </c>
      <c r="AI323" s="5"/>
      <c r="AJ323" s="5">
        <v>0</v>
      </c>
      <c r="AK323" s="5">
        <v>0</v>
      </c>
      <c r="AL323" s="5">
        <v>0</v>
      </c>
      <c r="AM323" s="5">
        <v>0</v>
      </c>
      <c r="AN323" s="5"/>
      <c r="AO323" s="5">
        <v>26</v>
      </c>
      <c r="AP323" s="5">
        <v>733</v>
      </c>
      <c r="AQ323" s="5">
        <v>398</v>
      </c>
      <c r="AR323" s="5">
        <v>0</v>
      </c>
      <c r="AS323" s="5"/>
      <c r="AT323" s="5">
        <v>383</v>
      </c>
      <c r="AU323" s="5">
        <v>9154</v>
      </c>
      <c r="AV323" s="5">
        <v>7942</v>
      </c>
      <c r="AW323" s="5">
        <v>296</v>
      </c>
      <c r="AX323" s="5"/>
      <c r="AY323" s="5">
        <v>6060</v>
      </c>
      <c r="AZ323" s="5">
        <v>0</v>
      </c>
      <c r="BA323" s="5">
        <v>1157</v>
      </c>
      <c r="BB323" s="5">
        <v>17775</v>
      </c>
      <c r="BF323" t="s">
        <v>136</v>
      </c>
      <c r="BG323" t="s">
        <v>46</v>
      </c>
      <c r="BH323" t="s">
        <v>409</v>
      </c>
      <c r="BI323" t="s">
        <v>410</v>
      </c>
      <c r="BJ323" t="s">
        <v>119</v>
      </c>
      <c r="BK323" t="s">
        <v>127</v>
      </c>
      <c r="BL323" t="s">
        <v>128</v>
      </c>
      <c r="BM323">
        <v>2002</v>
      </c>
      <c r="BN323">
        <v>2003</v>
      </c>
      <c r="BO323">
        <v>2</v>
      </c>
      <c r="BP323">
        <v>5</v>
      </c>
      <c r="BQ323" t="s">
        <v>33</v>
      </c>
      <c r="BR323">
        <v>5</v>
      </c>
      <c r="BS323">
        <v>0</v>
      </c>
      <c r="BT323">
        <v>3.2400300000000001E-3</v>
      </c>
      <c r="BU323">
        <v>0.61972550000000004</v>
      </c>
      <c r="BV323">
        <v>0.29815409999999998</v>
      </c>
      <c r="BW323">
        <v>0.73310589999999998</v>
      </c>
      <c r="BX323" t="s">
        <v>427</v>
      </c>
      <c r="BY323">
        <v>0.4932985410983276</v>
      </c>
      <c r="BZ323">
        <v>0.46850907365674299</v>
      </c>
    </row>
    <row r="324" spans="1:78" x14ac:dyDescent="0.25">
      <c r="A324" s="23" t="s">
        <v>175</v>
      </c>
      <c r="C324" t="s">
        <v>43</v>
      </c>
      <c r="D324" s="15" t="str">
        <f>VLOOKUP(C324,xWalk!C$3:D$55,2)</f>
        <v>RBH</v>
      </c>
      <c r="E324" s="22" t="str">
        <f t="shared" ref="E324:E387" si="40">"'"&amp;A324&amp;"'"</f>
        <v>'Robertson Creek'</v>
      </c>
      <c r="F324" s="22" t="str">
        <f t="shared" si="34"/>
        <v>RBH.RBT</v>
      </c>
      <c r="G324" t="s">
        <v>119</v>
      </c>
      <c r="H324" t="s">
        <v>127</v>
      </c>
      <c r="I324" t="s">
        <v>176</v>
      </c>
      <c r="J324">
        <v>1988</v>
      </c>
      <c r="K324">
        <v>1989</v>
      </c>
      <c r="L324" s="8">
        <v>2</v>
      </c>
      <c r="M324" s="8">
        <v>5</v>
      </c>
      <c r="N324" s="8" t="s">
        <v>33</v>
      </c>
      <c r="O324" s="8">
        <v>5</v>
      </c>
      <c r="P324" s="8">
        <v>0</v>
      </c>
      <c r="Q324">
        <v>0.1301641</v>
      </c>
      <c r="R324">
        <v>0.4597774</v>
      </c>
      <c r="S324">
        <v>0.3329104</v>
      </c>
      <c r="T324">
        <v>0.63962319999999995</v>
      </c>
      <c r="U324" s="15" t="str">
        <f t="shared" si="35"/>
        <v>RBH1988</v>
      </c>
      <c r="V324">
        <f t="shared" si="36"/>
        <v>0.52192771715865705</v>
      </c>
      <c r="W324">
        <f t="shared" si="37"/>
        <v>0.40151309984537026</v>
      </c>
      <c r="Y324" s="15" t="str">
        <f t="shared" si="38"/>
        <v>LRH1998</v>
      </c>
      <c r="Z324" s="1" t="s">
        <v>62</v>
      </c>
      <c r="AA324">
        <v>1998</v>
      </c>
      <c r="AB324" t="s">
        <v>33</v>
      </c>
      <c r="AC324">
        <f t="shared" ref="AC324:AC387" si="41">IF(AB324="Y",SUM(AE324:AS324)/SUM(AE324:AX324),"NA")</f>
        <v>0.28828582830977334</v>
      </c>
      <c r="AD324">
        <f t="shared" si="39"/>
        <v>0.22921086349219685</v>
      </c>
      <c r="AE324" s="5">
        <v>1073</v>
      </c>
      <c r="AF324" s="5">
        <v>17289</v>
      </c>
      <c r="AG324" s="5">
        <v>3463</v>
      </c>
      <c r="AH324" s="5">
        <v>0</v>
      </c>
      <c r="AI324" s="5"/>
      <c r="AJ324" s="5">
        <v>0</v>
      </c>
      <c r="AK324" s="5">
        <v>0</v>
      </c>
      <c r="AL324" s="5">
        <v>0</v>
      </c>
      <c r="AM324" s="5">
        <v>0</v>
      </c>
      <c r="AN324" s="5"/>
      <c r="AO324" s="5">
        <v>117</v>
      </c>
      <c r="AP324" s="5">
        <v>3795</v>
      </c>
      <c r="AQ324" s="5">
        <v>1713</v>
      </c>
      <c r="AR324" s="5">
        <v>0</v>
      </c>
      <c r="AS324" s="5"/>
      <c r="AT324" s="5">
        <v>2627</v>
      </c>
      <c r="AU324" s="5">
        <v>40052</v>
      </c>
      <c r="AV324" s="5">
        <v>24696</v>
      </c>
      <c r="AW324" s="5">
        <v>393</v>
      </c>
      <c r="AX324" s="5"/>
      <c r="AY324" s="5">
        <v>21825</v>
      </c>
      <c r="AZ324" s="5">
        <v>0</v>
      </c>
      <c r="BA324" s="5">
        <v>5625</v>
      </c>
      <c r="BB324" s="5">
        <v>67768</v>
      </c>
      <c r="BF324" t="s">
        <v>136</v>
      </c>
      <c r="BG324" t="s">
        <v>46</v>
      </c>
      <c r="BH324" t="s">
        <v>409</v>
      </c>
      <c r="BI324" t="s">
        <v>410</v>
      </c>
      <c r="BJ324" t="s">
        <v>119</v>
      </c>
      <c r="BK324" t="s">
        <v>127</v>
      </c>
      <c r="BL324" t="s">
        <v>128</v>
      </c>
      <c r="BM324">
        <v>2003</v>
      </c>
      <c r="BN324">
        <v>2004</v>
      </c>
      <c r="BO324">
        <v>2</v>
      </c>
      <c r="BP324">
        <v>5</v>
      </c>
      <c r="BQ324" t="s">
        <v>33</v>
      </c>
      <c r="BR324">
        <v>5</v>
      </c>
      <c r="BS324">
        <v>0</v>
      </c>
      <c r="BT324">
        <v>4.7599000000000001E-3</v>
      </c>
      <c r="BU324">
        <v>0.54010389999999997</v>
      </c>
      <c r="BV324">
        <v>0.22931190000000001</v>
      </c>
      <c r="BW324">
        <v>0.64556349999999996</v>
      </c>
      <c r="BX324" t="s">
        <v>428</v>
      </c>
      <c r="BY324">
        <v>0.49372665453500625</v>
      </c>
      <c r="BZ324">
        <v>0.47016569294128913</v>
      </c>
    </row>
    <row r="325" spans="1:78" x14ac:dyDescent="0.25">
      <c r="A325" s="23" t="s">
        <v>175</v>
      </c>
      <c r="C325" t="s">
        <v>43</v>
      </c>
      <c r="D325" s="15" t="str">
        <f>VLOOKUP(C325,xWalk!C$3:D$55,2)</f>
        <v>RBH</v>
      </c>
      <c r="E325" s="22" t="str">
        <f t="shared" si="40"/>
        <v>'Robertson Creek'</v>
      </c>
      <c r="F325" s="22" t="str">
        <f t="shared" ref="F325:F388" si="42">D325&amp;"."&amp;C325</f>
        <v>RBH.RBT</v>
      </c>
      <c r="G325" t="s">
        <v>119</v>
      </c>
      <c r="H325" t="s">
        <v>127</v>
      </c>
      <c r="I325" t="s">
        <v>176</v>
      </c>
      <c r="J325">
        <v>1989</v>
      </c>
      <c r="K325">
        <v>1990</v>
      </c>
      <c r="L325" s="8">
        <v>2</v>
      </c>
      <c r="M325" s="8">
        <v>5</v>
      </c>
      <c r="N325" s="8" t="s">
        <v>33</v>
      </c>
      <c r="O325" s="8">
        <v>5</v>
      </c>
      <c r="P325" s="8">
        <v>0</v>
      </c>
      <c r="Q325">
        <v>9.9438139999999994E-2</v>
      </c>
      <c r="R325">
        <v>0.56768479999999999</v>
      </c>
      <c r="S325">
        <v>0.37634919999999999</v>
      </c>
      <c r="T325">
        <v>0.73038630000000004</v>
      </c>
      <c r="U325" s="15" t="str">
        <f t="shared" ref="U325:U388" si="43">D325&amp;J325</f>
        <v>RBH1989</v>
      </c>
      <c r="V325">
        <f t="shared" ref="V325:V388" si="44">IFERROR(VLOOKUP(U325,Y$4:AC$1113,5,FALSE),"NA")</f>
        <v>0.5207476696754747</v>
      </c>
      <c r="W325">
        <f t="shared" ref="W325:W388" si="45">IFERROR(VLOOKUP(U325,Y$4:AD$1113,6,FALSE),"NA")</f>
        <v>0.42701251576757365</v>
      </c>
      <c r="Y325" s="15" t="str">
        <f t="shared" ref="Y325:Y388" si="46">Z325&amp;AA325</f>
        <v>LRH1999</v>
      </c>
      <c r="Z325" s="1" t="s">
        <v>62</v>
      </c>
      <c r="AA325">
        <v>1999</v>
      </c>
      <c r="AB325" t="s">
        <v>33</v>
      </c>
      <c r="AC325">
        <f t="shared" si="41"/>
        <v>0.32311535205526698</v>
      </c>
      <c r="AD325">
        <f t="shared" ref="AD325:AD388" si="47">IF(AB325="Y",SUM(AE325:AI325)/SUM(AE325:AX325),"NA")</f>
        <v>0.2620060409067631</v>
      </c>
      <c r="AE325" s="5">
        <v>1581</v>
      </c>
      <c r="AF325" s="5">
        <v>18935</v>
      </c>
      <c r="AG325" s="5">
        <v>4553</v>
      </c>
      <c r="AH325" s="5">
        <v>0</v>
      </c>
      <c r="AI325" s="5"/>
      <c r="AJ325" s="5">
        <v>0</v>
      </c>
      <c r="AK325" s="5">
        <v>0</v>
      </c>
      <c r="AL325" s="5">
        <v>0</v>
      </c>
      <c r="AM325" s="5">
        <v>0</v>
      </c>
      <c r="AN325" s="5"/>
      <c r="AO325" s="5">
        <v>187</v>
      </c>
      <c r="AP325" s="5">
        <v>3818</v>
      </c>
      <c r="AQ325" s="5">
        <v>1842</v>
      </c>
      <c r="AR325" s="5">
        <v>0</v>
      </c>
      <c r="AS325" s="5"/>
      <c r="AT325" s="5">
        <v>3084</v>
      </c>
      <c r="AU325" s="5">
        <v>31881</v>
      </c>
      <c r="AV325" s="5">
        <v>29539</v>
      </c>
      <c r="AW325" s="5">
        <v>261</v>
      </c>
      <c r="AX325" s="5"/>
      <c r="AY325" s="5">
        <v>25069</v>
      </c>
      <c r="AZ325" s="5">
        <v>0</v>
      </c>
      <c r="BA325" s="5">
        <v>5847</v>
      </c>
      <c r="BB325" s="5">
        <v>64765</v>
      </c>
      <c r="BF325" t="s">
        <v>136</v>
      </c>
      <c r="BG325" t="s">
        <v>46</v>
      </c>
      <c r="BH325" t="s">
        <v>409</v>
      </c>
      <c r="BI325" t="s">
        <v>410</v>
      </c>
      <c r="BJ325" t="s">
        <v>119</v>
      </c>
      <c r="BK325" t="s">
        <v>127</v>
      </c>
      <c r="BL325" t="s">
        <v>128</v>
      </c>
      <c r="BM325">
        <v>2005</v>
      </c>
      <c r="BN325">
        <v>2006</v>
      </c>
      <c r="BO325">
        <v>2</v>
      </c>
      <c r="BP325">
        <v>5</v>
      </c>
      <c r="BQ325" t="s">
        <v>33</v>
      </c>
      <c r="BR325">
        <v>5</v>
      </c>
      <c r="BS325">
        <v>0</v>
      </c>
      <c r="BT325">
        <v>4.8045900000000001E-3</v>
      </c>
      <c r="BU325">
        <v>0.50737980000000005</v>
      </c>
      <c r="BV325">
        <v>0.1177334</v>
      </c>
      <c r="BW325">
        <v>0.56537769999999998</v>
      </c>
      <c r="BX325" t="s">
        <v>429</v>
      </c>
      <c r="BY325">
        <v>0.48938516680452165</v>
      </c>
      <c r="BZ325">
        <v>0.45455380939251905</v>
      </c>
    </row>
    <row r="326" spans="1:78" x14ac:dyDescent="0.25">
      <c r="A326" s="23" t="s">
        <v>175</v>
      </c>
      <c r="C326" t="s">
        <v>43</v>
      </c>
      <c r="D326" s="15" t="str">
        <f>VLOOKUP(C326,xWalk!C$3:D$55,2)</f>
        <v>RBH</v>
      </c>
      <c r="E326" s="22" t="str">
        <f t="shared" si="40"/>
        <v>'Robertson Creek'</v>
      </c>
      <c r="F326" s="22" t="str">
        <f t="shared" si="42"/>
        <v>RBH.RBT</v>
      </c>
      <c r="G326" t="s">
        <v>119</v>
      </c>
      <c r="H326" t="s">
        <v>127</v>
      </c>
      <c r="I326" t="s">
        <v>176</v>
      </c>
      <c r="J326">
        <v>1990</v>
      </c>
      <c r="K326">
        <v>1991</v>
      </c>
      <c r="L326" s="8">
        <v>2</v>
      </c>
      <c r="M326" s="8">
        <v>5</v>
      </c>
      <c r="N326" s="8" t="s">
        <v>33</v>
      </c>
      <c r="O326" s="8">
        <v>5</v>
      </c>
      <c r="P326" s="8">
        <v>0</v>
      </c>
      <c r="Q326">
        <v>5.365251E-2</v>
      </c>
      <c r="R326">
        <v>0.4706264</v>
      </c>
      <c r="S326">
        <v>0.4327973</v>
      </c>
      <c r="T326">
        <v>0.69973779999999997</v>
      </c>
      <c r="U326" s="15" t="str">
        <f t="shared" si="43"/>
        <v>RBH1990</v>
      </c>
      <c r="V326">
        <f t="shared" si="44"/>
        <v>0.48260428719686033</v>
      </c>
      <c r="W326">
        <f t="shared" si="45"/>
        <v>0.38796865121494434</v>
      </c>
      <c r="Y326" s="15" t="str">
        <f t="shared" si="46"/>
        <v>LRH2000</v>
      </c>
      <c r="Z326" s="1" t="s">
        <v>62</v>
      </c>
      <c r="AA326">
        <v>2000</v>
      </c>
      <c r="AB326" t="s">
        <v>33</v>
      </c>
      <c r="AC326">
        <f t="shared" si="41"/>
        <v>0.40599660205421267</v>
      </c>
      <c r="AD326">
        <f t="shared" si="47"/>
        <v>0.33740057147270058</v>
      </c>
      <c r="AE326" s="5">
        <v>816</v>
      </c>
      <c r="AF326" s="5">
        <v>12687</v>
      </c>
      <c r="AG326" s="5">
        <v>3973</v>
      </c>
      <c r="AH326" s="5">
        <v>0</v>
      </c>
      <c r="AI326" s="5"/>
      <c r="AJ326" s="5">
        <v>0</v>
      </c>
      <c r="AK326" s="5">
        <v>0</v>
      </c>
      <c r="AL326" s="5">
        <v>0</v>
      </c>
      <c r="AM326" s="5">
        <v>0</v>
      </c>
      <c r="AN326" s="5"/>
      <c r="AO326" s="5">
        <v>27</v>
      </c>
      <c r="AP326" s="5">
        <v>1165</v>
      </c>
      <c r="AQ326" s="5">
        <v>2358</v>
      </c>
      <c r="AR326" s="5">
        <v>3</v>
      </c>
      <c r="AS326" s="5"/>
      <c r="AT326" s="5">
        <v>383</v>
      </c>
      <c r="AU326" s="5">
        <v>10902</v>
      </c>
      <c r="AV326" s="5">
        <v>17237</v>
      </c>
      <c r="AW326" s="5">
        <v>2245</v>
      </c>
      <c r="AX326" s="5"/>
      <c r="AY326" s="5">
        <v>17476</v>
      </c>
      <c r="AZ326" s="5">
        <v>0</v>
      </c>
      <c r="BA326" s="5">
        <v>3553</v>
      </c>
      <c r="BB326" s="5">
        <v>30767</v>
      </c>
      <c r="BF326" t="s">
        <v>136</v>
      </c>
      <c r="BG326" t="s">
        <v>46</v>
      </c>
      <c r="BH326" t="s">
        <v>409</v>
      </c>
      <c r="BI326" t="s">
        <v>410</v>
      </c>
      <c r="BJ326" t="s">
        <v>119</v>
      </c>
      <c r="BK326" t="s">
        <v>127</v>
      </c>
      <c r="BL326" t="s">
        <v>128</v>
      </c>
      <c r="BM326">
        <v>2006</v>
      </c>
      <c r="BN326">
        <v>2007</v>
      </c>
      <c r="BO326">
        <v>2</v>
      </c>
      <c r="BP326">
        <v>5</v>
      </c>
      <c r="BQ326" t="s">
        <v>33</v>
      </c>
      <c r="BR326">
        <v>5</v>
      </c>
      <c r="BS326">
        <v>0</v>
      </c>
      <c r="BT326">
        <v>3.92041E-3</v>
      </c>
      <c r="BU326">
        <v>0.67790379999999995</v>
      </c>
      <c r="BV326">
        <v>0.2287728</v>
      </c>
      <c r="BW326">
        <v>0.7515906</v>
      </c>
      <c r="BX326" t="s">
        <v>430</v>
      </c>
      <c r="BY326">
        <v>0.45353159851301117</v>
      </c>
      <c r="BZ326">
        <v>0.43643122676579926</v>
      </c>
    </row>
    <row r="327" spans="1:78" x14ac:dyDescent="0.25">
      <c r="A327" s="23" t="s">
        <v>175</v>
      </c>
      <c r="C327" t="s">
        <v>43</v>
      </c>
      <c r="D327" s="15" t="str">
        <f>VLOOKUP(C327,xWalk!C$3:D$55,2)</f>
        <v>RBH</v>
      </c>
      <c r="E327" s="22" t="str">
        <f t="shared" si="40"/>
        <v>'Robertson Creek'</v>
      </c>
      <c r="F327" s="22" t="str">
        <f t="shared" si="42"/>
        <v>RBH.RBT</v>
      </c>
      <c r="G327" t="s">
        <v>119</v>
      </c>
      <c r="H327" t="s">
        <v>127</v>
      </c>
      <c r="I327" t="s">
        <v>176</v>
      </c>
      <c r="J327">
        <v>1991</v>
      </c>
      <c r="K327">
        <v>1992</v>
      </c>
      <c r="L327" s="8">
        <v>2</v>
      </c>
      <c r="M327" s="8">
        <v>5</v>
      </c>
      <c r="N327" s="8" t="s">
        <v>33</v>
      </c>
      <c r="O327" s="8">
        <v>5</v>
      </c>
      <c r="P327" s="8">
        <v>0</v>
      </c>
      <c r="Q327">
        <v>1.133428E-2</v>
      </c>
      <c r="R327">
        <v>0.53095689999999995</v>
      </c>
      <c r="S327">
        <v>0.24289379999999999</v>
      </c>
      <c r="T327">
        <v>0.64488449999999997</v>
      </c>
      <c r="U327" s="15" t="str">
        <f t="shared" si="43"/>
        <v>RBH1991</v>
      </c>
      <c r="V327">
        <f t="shared" si="44"/>
        <v>0.39266842800528401</v>
      </c>
      <c r="W327">
        <f t="shared" si="45"/>
        <v>0.30057558029816944</v>
      </c>
      <c r="Y327" s="15" t="str">
        <f t="shared" si="46"/>
        <v>LRH2001</v>
      </c>
      <c r="Z327" s="1" t="s">
        <v>62</v>
      </c>
      <c r="AA327">
        <v>2001</v>
      </c>
      <c r="AB327" t="s">
        <v>33</v>
      </c>
      <c r="AC327">
        <f t="shared" si="41"/>
        <v>0.46250921904449727</v>
      </c>
      <c r="AD327">
        <f t="shared" si="47"/>
        <v>0.38220109809063346</v>
      </c>
      <c r="AE327" s="5">
        <v>318</v>
      </c>
      <c r="AF327" s="5">
        <v>6324</v>
      </c>
      <c r="AG327" s="5">
        <v>2686</v>
      </c>
      <c r="AH327" s="5">
        <v>0</v>
      </c>
      <c r="AI327" s="5"/>
      <c r="AJ327" s="5">
        <v>0</v>
      </c>
      <c r="AK327" s="5">
        <v>0</v>
      </c>
      <c r="AL327" s="5">
        <v>0</v>
      </c>
      <c r="AM327" s="5">
        <v>0</v>
      </c>
      <c r="AN327" s="5"/>
      <c r="AO327" s="5">
        <v>8</v>
      </c>
      <c r="AP327" s="5">
        <v>788</v>
      </c>
      <c r="AQ327" s="5">
        <v>1164</v>
      </c>
      <c r="AR327" s="5">
        <v>0</v>
      </c>
      <c r="AS327" s="5"/>
      <c r="AT327" s="5">
        <v>138</v>
      </c>
      <c r="AU327" s="5">
        <v>3893</v>
      </c>
      <c r="AV327" s="5">
        <v>8770</v>
      </c>
      <c r="AW327" s="5">
        <v>317</v>
      </c>
      <c r="AX327" s="5"/>
      <c r="AY327" s="5">
        <v>9328</v>
      </c>
      <c r="AZ327" s="5">
        <v>0</v>
      </c>
      <c r="BA327" s="5">
        <v>1960</v>
      </c>
      <c r="BB327" s="5">
        <v>13118</v>
      </c>
      <c r="BF327" t="s">
        <v>136</v>
      </c>
      <c r="BG327" t="s">
        <v>46</v>
      </c>
      <c r="BH327" t="s">
        <v>409</v>
      </c>
      <c r="BI327" t="s">
        <v>410</v>
      </c>
      <c r="BJ327" t="s">
        <v>119</v>
      </c>
      <c r="BK327" t="s">
        <v>127</v>
      </c>
      <c r="BL327" t="s">
        <v>128</v>
      </c>
      <c r="BM327">
        <v>2007</v>
      </c>
      <c r="BN327">
        <v>2008</v>
      </c>
      <c r="BO327">
        <v>2</v>
      </c>
      <c r="BP327">
        <v>5</v>
      </c>
      <c r="BQ327" t="s">
        <v>33</v>
      </c>
      <c r="BR327">
        <v>5</v>
      </c>
      <c r="BS327">
        <v>0</v>
      </c>
      <c r="BT327">
        <v>7.5436499999999998E-3</v>
      </c>
      <c r="BU327">
        <v>0.7308732</v>
      </c>
      <c r="BV327">
        <v>8.4435679999999999E-2</v>
      </c>
      <c r="BW327">
        <v>0.75359710000000002</v>
      </c>
      <c r="BX327" t="s">
        <v>431</v>
      </c>
      <c r="BY327">
        <v>0.46453725441739774</v>
      </c>
      <c r="BZ327">
        <v>0.44322253799579886</v>
      </c>
    </row>
    <row r="328" spans="1:78" x14ac:dyDescent="0.25">
      <c r="A328" s="23" t="s">
        <v>175</v>
      </c>
      <c r="C328" t="s">
        <v>43</v>
      </c>
      <c r="D328" s="15" t="str">
        <f>VLOOKUP(C328,xWalk!C$3:D$55,2)</f>
        <v>RBH</v>
      </c>
      <c r="E328" s="22" t="str">
        <f t="shared" si="40"/>
        <v>'Robertson Creek'</v>
      </c>
      <c r="F328" s="22" t="str">
        <f t="shared" si="42"/>
        <v>RBH.RBT</v>
      </c>
      <c r="G328" t="s">
        <v>119</v>
      </c>
      <c r="H328" t="s">
        <v>127</v>
      </c>
      <c r="I328" t="s">
        <v>176</v>
      </c>
      <c r="J328">
        <v>1992</v>
      </c>
      <c r="K328">
        <v>1993</v>
      </c>
      <c r="L328" s="8">
        <v>2</v>
      </c>
      <c r="M328" s="8">
        <v>5</v>
      </c>
      <c r="N328" s="8" t="s">
        <v>33</v>
      </c>
      <c r="O328" s="8">
        <v>5</v>
      </c>
      <c r="P328" s="8">
        <v>0</v>
      </c>
      <c r="Q328">
        <v>1.6253E-4</v>
      </c>
      <c r="R328">
        <v>0.16578889999999999</v>
      </c>
      <c r="S328">
        <v>0.7782384</v>
      </c>
      <c r="T328">
        <v>0.81500410000000001</v>
      </c>
      <c r="U328" s="15" t="str">
        <f t="shared" si="43"/>
        <v>RBH1992</v>
      </c>
      <c r="V328">
        <f t="shared" si="44"/>
        <v>0.34211293614539801</v>
      </c>
      <c r="W328">
        <f t="shared" si="45"/>
        <v>0.26470016522499756</v>
      </c>
      <c r="Y328" s="15" t="str">
        <f t="shared" si="46"/>
        <v>LRH2002</v>
      </c>
      <c r="Z328" s="1" t="s">
        <v>62</v>
      </c>
      <c r="AA328">
        <v>2002</v>
      </c>
      <c r="AB328" t="s">
        <v>33</v>
      </c>
      <c r="AC328">
        <f t="shared" si="41"/>
        <v>0.49485470196103815</v>
      </c>
      <c r="AD328">
        <f t="shared" si="47"/>
        <v>0.41065303216620286</v>
      </c>
      <c r="AE328" s="5">
        <v>209</v>
      </c>
      <c r="AF328" s="5">
        <v>5722</v>
      </c>
      <c r="AG328" s="5">
        <v>414</v>
      </c>
      <c r="AH328" s="5">
        <v>0</v>
      </c>
      <c r="AI328" s="5"/>
      <c r="AJ328" s="5">
        <v>0</v>
      </c>
      <c r="AK328" s="5">
        <v>0</v>
      </c>
      <c r="AL328" s="5">
        <v>0</v>
      </c>
      <c r="AM328" s="5">
        <v>0</v>
      </c>
      <c r="AN328" s="5"/>
      <c r="AO328" s="5">
        <v>50</v>
      </c>
      <c r="AP328" s="5">
        <v>1057</v>
      </c>
      <c r="AQ328" s="5">
        <v>194</v>
      </c>
      <c r="AR328" s="5">
        <v>0</v>
      </c>
      <c r="AS328" s="5"/>
      <c r="AT328" s="5">
        <v>454</v>
      </c>
      <c r="AU328" s="5">
        <v>5155</v>
      </c>
      <c r="AV328" s="5">
        <v>1679</v>
      </c>
      <c r="AW328" s="5">
        <v>517</v>
      </c>
      <c r="AX328" s="5"/>
      <c r="AY328" s="5">
        <v>6345</v>
      </c>
      <c r="AZ328" s="5">
        <v>0</v>
      </c>
      <c r="BA328" s="5">
        <v>1301</v>
      </c>
      <c r="BB328" s="5">
        <v>7805</v>
      </c>
      <c r="BF328" t="s">
        <v>136</v>
      </c>
      <c r="BG328" t="s">
        <v>46</v>
      </c>
      <c r="BH328" t="s">
        <v>409</v>
      </c>
      <c r="BI328" t="s">
        <v>410</v>
      </c>
      <c r="BJ328" t="s">
        <v>119</v>
      </c>
      <c r="BK328" t="s">
        <v>127</v>
      </c>
      <c r="BL328" t="s">
        <v>128</v>
      </c>
      <c r="BM328">
        <v>2008</v>
      </c>
      <c r="BN328">
        <v>2009</v>
      </c>
      <c r="BO328">
        <v>2</v>
      </c>
      <c r="BP328">
        <v>5</v>
      </c>
      <c r="BQ328" t="s">
        <v>34</v>
      </c>
      <c r="BR328">
        <v>4</v>
      </c>
      <c r="BS328">
        <v>1</v>
      </c>
      <c r="BT328">
        <v>1.0663300000000001E-2</v>
      </c>
      <c r="BU328">
        <v>0.46033770000000002</v>
      </c>
      <c r="BV328">
        <v>0.27258919999999998</v>
      </c>
      <c r="BW328">
        <v>0.60744370000000003</v>
      </c>
      <c r="BX328" t="s">
        <v>432</v>
      </c>
      <c r="BY328" t="s">
        <v>276</v>
      </c>
      <c r="BZ328" t="s">
        <v>276</v>
      </c>
    </row>
    <row r="329" spans="1:78" x14ac:dyDescent="0.25">
      <c r="A329" s="23" t="s">
        <v>175</v>
      </c>
      <c r="C329" t="s">
        <v>43</v>
      </c>
      <c r="D329" s="15" t="str">
        <f>VLOOKUP(C329,xWalk!C$3:D$55,2)</f>
        <v>RBH</v>
      </c>
      <c r="E329" s="22" t="str">
        <f t="shared" si="40"/>
        <v>'Robertson Creek'</v>
      </c>
      <c r="F329" s="22" t="str">
        <f t="shared" si="42"/>
        <v>RBH.RBT</v>
      </c>
      <c r="G329" t="s">
        <v>119</v>
      </c>
      <c r="H329" t="s">
        <v>127</v>
      </c>
      <c r="I329" t="s">
        <v>176</v>
      </c>
      <c r="J329">
        <v>1993</v>
      </c>
      <c r="K329">
        <v>1994</v>
      </c>
      <c r="L329" s="8">
        <v>2</v>
      </c>
      <c r="M329" s="8">
        <v>5</v>
      </c>
      <c r="N329" s="8" t="s">
        <v>33</v>
      </c>
      <c r="O329" s="8">
        <v>5</v>
      </c>
      <c r="P329" s="8">
        <v>0</v>
      </c>
      <c r="Q329">
        <v>2.208504E-2</v>
      </c>
      <c r="R329">
        <v>0.3284087</v>
      </c>
      <c r="S329">
        <v>0.26898300000000003</v>
      </c>
      <c r="T329">
        <v>0.50905529999999999</v>
      </c>
      <c r="U329" s="15" t="str">
        <f t="shared" si="43"/>
        <v>RBH1993</v>
      </c>
      <c r="V329">
        <f t="shared" si="44"/>
        <v>0.30570488983064181</v>
      </c>
      <c r="W329">
        <f t="shared" si="45"/>
        <v>0.24217328137374713</v>
      </c>
      <c r="Y329" s="15" t="str">
        <f t="shared" si="46"/>
        <v>LRH2003</v>
      </c>
      <c r="Z329" s="1" t="s">
        <v>62</v>
      </c>
      <c r="AA329">
        <v>2003</v>
      </c>
      <c r="AB329" t="s">
        <v>33</v>
      </c>
      <c r="AC329">
        <f t="shared" si="41"/>
        <v>0.48134133611691021</v>
      </c>
      <c r="AD329">
        <f t="shared" si="47"/>
        <v>0.41623173277661796</v>
      </c>
      <c r="AE329" s="5">
        <v>138</v>
      </c>
      <c r="AF329" s="5">
        <v>2582</v>
      </c>
      <c r="AG329" s="5">
        <v>470</v>
      </c>
      <c r="AH329" s="5">
        <v>0</v>
      </c>
      <c r="AI329" s="5"/>
      <c r="AJ329" s="5">
        <v>0</v>
      </c>
      <c r="AK329" s="5">
        <v>0</v>
      </c>
      <c r="AL329" s="5">
        <v>0</v>
      </c>
      <c r="AM329" s="5">
        <v>0</v>
      </c>
      <c r="AN329" s="5"/>
      <c r="AO329" s="5">
        <v>36</v>
      </c>
      <c r="AP329" s="5">
        <v>397</v>
      </c>
      <c r="AQ329" s="5">
        <v>66</v>
      </c>
      <c r="AR329" s="5">
        <v>0</v>
      </c>
      <c r="AS329" s="5"/>
      <c r="AT329" s="5">
        <v>321</v>
      </c>
      <c r="AU329" s="5">
        <v>2091</v>
      </c>
      <c r="AV329" s="5">
        <v>1563</v>
      </c>
      <c r="AW329" s="5">
        <v>0</v>
      </c>
      <c r="AX329" s="5"/>
      <c r="AY329" s="5">
        <v>3190</v>
      </c>
      <c r="AZ329" s="5">
        <v>0</v>
      </c>
      <c r="BA329" s="5">
        <v>499</v>
      </c>
      <c r="BB329" s="5">
        <v>3975</v>
      </c>
      <c r="BF329" t="s">
        <v>136</v>
      </c>
      <c r="BG329" t="s">
        <v>46</v>
      </c>
      <c r="BH329" t="s">
        <v>409</v>
      </c>
      <c r="BI329" t="s">
        <v>410</v>
      </c>
      <c r="BJ329" t="s">
        <v>119</v>
      </c>
      <c r="BK329" t="s">
        <v>127</v>
      </c>
      <c r="BL329" t="s">
        <v>128</v>
      </c>
      <c r="BM329">
        <v>2009</v>
      </c>
      <c r="BN329">
        <v>2010</v>
      </c>
      <c r="BO329">
        <v>2</v>
      </c>
      <c r="BP329">
        <v>5</v>
      </c>
      <c r="BQ329" t="s">
        <v>34</v>
      </c>
      <c r="BR329">
        <v>3</v>
      </c>
      <c r="BS329">
        <v>2</v>
      </c>
      <c r="BT329">
        <v>2.1982370000000001E-2</v>
      </c>
      <c r="BU329">
        <v>0.36179529999999999</v>
      </c>
      <c r="BV329">
        <v>0.29652129999999999</v>
      </c>
      <c r="BW329">
        <v>0.55103650000000004</v>
      </c>
      <c r="BX329" t="s">
        <v>433</v>
      </c>
      <c r="BY329" t="s">
        <v>276</v>
      </c>
      <c r="BZ329" t="s">
        <v>276</v>
      </c>
    </row>
    <row r="330" spans="1:78" x14ac:dyDescent="0.25">
      <c r="A330" s="23" t="s">
        <v>175</v>
      </c>
      <c r="C330" t="s">
        <v>43</v>
      </c>
      <c r="D330" s="15" t="str">
        <f>VLOOKUP(C330,xWalk!C$3:D$55,2)</f>
        <v>RBH</v>
      </c>
      <c r="E330" s="22" t="str">
        <f t="shared" si="40"/>
        <v>'Robertson Creek'</v>
      </c>
      <c r="F330" s="22" t="str">
        <f t="shared" si="42"/>
        <v>RBH.RBT</v>
      </c>
      <c r="G330" t="s">
        <v>119</v>
      </c>
      <c r="H330" t="s">
        <v>127</v>
      </c>
      <c r="I330" t="s">
        <v>176</v>
      </c>
      <c r="J330">
        <v>1994</v>
      </c>
      <c r="K330">
        <v>1995</v>
      </c>
      <c r="L330" s="8">
        <v>2</v>
      </c>
      <c r="M330" s="8">
        <v>5</v>
      </c>
      <c r="N330" s="8" t="s">
        <v>33</v>
      </c>
      <c r="O330" s="8">
        <v>5</v>
      </c>
      <c r="P330" s="8">
        <v>0</v>
      </c>
      <c r="Q330">
        <v>4.8279349999999999E-2</v>
      </c>
      <c r="R330">
        <v>0.35646949999999999</v>
      </c>
      <c r="S330">
        <v>0.33737499999999998</v>
      </c>
      <c r="T330">
        <v>0.5735806</v>
      </c>
      <c r="U330" s="15" t="str">
        <f t="shared" si="43"/>
        <v>RBH1994</v>
      </c>
      <c r="V330">
        <f t="shared" si="44"/>
        <v>0.36323329000006283</v>
      </c>
      <c r="W330">
        <f t="shared" si="45"/>
        <v>0.29516237416081037</v>
      </c>
      <c r="Y330" s="15" t="str">
        <f t="shared" si="46"/>
        <v>LRH2004</v>
      </c>
      <c r="Z330" s="1" t="s">
        <v>62</v>
      </c>
      <c r="AA330">
        <v>2004</v>
      </c>
      <c r="AB330" t="s">
        <v>33</v>
      </c>
      <c r="AC330">
        <f t="shared" si="41"/>
        <v>0.46332321970373014</v>
      </c>
      <c r="AD330">
        <f t="shared" si="47"/>
        <v>0.4079362246415611</v>
      </c>
      <c r="AE330" s="5">
        <v>252</v>
      </c>
      <c r="AF330" s="5">
        <v>6478</v>
      </c>
      <c r="AG330" s="5">
        <v>127</v>
      </c>
      <c r="AH330" s="5">
        <v>0</v>
      </c>
      <c r="AI330" s="5"/>
      <c r="AJ330" s="5">
        <v>0</v>
      </c>
      <c r="AK330" s="5">
        <v>0</v>
      </c>
      <c r="AL330" s="5">
        <v>0</v>
      </c>
      <c r="AM330" s="5">
        <v>0</v>
      </c>
      <c r="AN330" s="5"/>
      <c r="AO330" s="5">
        <v>90</v>
      </c>
      <c r="AP330" s="5">
        <v>791</v>
      </c>
      <c r="AQ330" s="5">
        <v>50</v>
      </c>
      <c r="AR330" s="5">
        <v>0</v>
      </c>
      <c r="AS330" s="5"/>
      <c r="AT330" s="5">
        <v>926</v>
      </c>
      <c r="AU330" s="5">
        <v>7294</v>
      </c>
      <c r="AV330" s="5">
        <v>801</v>
      </c>
      <c r="AW330" s="5">
        <v>0</v>
      </c>
      <c r="AX330" s="5"/>
      <c r="AY330" s="5">
        <v>6857</v>
      </c>
      <c r="AZ330" s="5">
        <v>0</v>
      </c>
      <c r="BA330" s="5">
        <v>931</v>
      </c>
      <c r="BB330" s="5">
        <v>9021</v>
      </c>
      <c r="BF330" t="s">
        <v>136</v>
      </c>
      <c r="BG330" t="s">
        <v>46</v>
      </c>
      <c r="BH330" t="s">
        <v>409</v>
      </c>
      <c r="BI330" t="s">
        <v>410</v>
      </c>
      <c r="BJ330" t="s">
        <v>119</v>
      </c>
      <c r="BK330" t="s">
        <v>127</v>
      </c>
      <c r="BL330" t="s">
        <v>128</v>
      </c>
      <c r="BM330">
        <v>2010</v>
      </c>
      <c r="BN330">
        <v>2011</v>
      </c>
      <c r="BO330">
        <v>2</v>
      </c>
      <c r="BP330">
        <v>5</v>
      </c>
      <c r="BQ330" t="s">
        <v>34</v>
      </c>
      <c r="BR330">
        <v>2</v>
      </c>
      <c r="BS330">
        <v>3</v>
      </c>
      <c r="BT330">
        <v>2.2974069999999999E-2</v>
      </c>
      <c r="BU330" t="s">
        <v>276</v>
      </c>
      <c r="BV330" t="s">
        <v>276</v>
      </c>
      <c r="BW330" t="s">
        <v>276</v>
      </c>
      <c r="BX330" t="s">
        <v>434</v>
      </c>
      <c r="BY330" t="s">
        <v>276</v>
      </c>
      <c r="BZ330" t="s">
        <v>276</v>
      </c>
    </row>
    <row r="331" spans="1:78" x14ac:dyDescent="0.25">
      <c r="A331" s="23" t="s">
        <v>175</v>
      </c>
      <c r="C331" t="s">
        <v>43</v>
      </c>
      <c r="D331" s="15" t="str">
        <f>VLOOKUP(C331,xWalk!C$3:D$55,2)</f>
        <v>RBH</v>
      </c>
      <c r="E331" s="22" t="str">
        <f t="shared" si="40"/>
        <v>'Robertson Creek'</v>
      </c>
      <c r="F331" s="22" t="str">
        <f t="shared" si="42"/>
        <v>RBH.RBT</v>
      </c>
      <c r="G331" t="s">
        <v>119</v>
      </c>
      <c r="H331" t="s">
        <v>127</v>
      </c>
      <c r="I331" t="s">
        <v>176</v>
      </c>
      <c r="J331">
        <v>1995</v>
      </c>
      <c r="K331">
        <v>1996</v>
      </c>
      <c r="L331" s="8">
        <v>2</v>
      </c>
      <c r="M331" s="8">
        <v>5</v>
      </c>
      <c r="N331" s="8" t="s">
        <v>33</v>
      </c>
      <c r="O331" s="8">
        <v>5</v>
      </c>
      <c r="P331" s="8">
        <v>0</v>
      </c>
      <c r="Q331">
        <v>4.3600000000000002E-3</v>
      </c>
      <c r="R331">
        <v>0.36240139999999998</v>
      </c>
      <c r="S331">
        <v>0.26173580000000002</v>
      </c>
      <c r="T331">
        <v>0.52928379999999997</v>
      </c>
      <c r="U331" s="15" t="str">
        <f t="shared" si="43"/>
        <v>RBH1995</v>
      </c>
      <c r="V331">
        <f t="shared" si="44"/>
        <v>0.33877958280066106</v>
      </c>
      <c r="W331">
        <f t="shared" si="45"/>
        <v>0.26361822206978269</v>
      </c>
      <c r="Y331" s="15" t="str">
        <f t="shared" si="46"/>
        <v>LRH2005</v>
      </c>
      <c r="Z331" s="1" t="s">
        <v>62</v>
      </c>
      <c r="AA331">
        <v>2005</v>
      </c>
      <c r="AB331" t="s">
        <v>33</v>
      </c>
      <c r="AC331">
        <f t="shared" si="41"/>
        <v>0.31585655113817396</v>
      </c>
      <c r="AD331">
        <f t="shared" si="47"/>
        <v>0.23634368251495735</v>
      </c>
      <c r="AE331" s="5">
        <v>514</v>
      </c>
      <c r="AF331" s="5">
        <v>5184</v>
      </c>
      <c r="AG331" s="5">
        <v>978</v>
      </c>
      <c r="AH331" s="5">
        <v>0</v>
      </c>
      <c r="AI331" s="5"/>
      <c r="AJ331" s="5">
        <v>0</v>
      </c>
      <c r="AK331" s="5">
        <v>0</v>
      </c>
      <c r="AL331" s="5">
        <v>0</v>
      </c>
      <c r="AM331" s="5">
        <v>0</v>
      </c>
      <c r="AN331" s="5"/>
      <c r="AO331" s="5">
        <v>113</v>
      </c>
      <c r="AP331" s="5">
        <v>1387</v>
      </c>
      <c r="AQ331" s="5">
        <v>746</v>
      </c>
      <c r="AR331" s="5">
        <v>0</v>
      </c>
      <c r="AS331" s="5"/>
      <c r="AT331" s="5">
        <v>2161</v>
      </c>
      <c r="AU331" s="5">
        <v>11884</v>
      </c>
      <c r="AV331" s="5">
        <v>5043</v>
      </c>
      <c r="AW331" s="5">
        <v>237</v>
      </c>
      <c r="AX331" s="5"/>
      <c r="AY331" s="5">
        <v>6676</v>
      </c>
      <c r="AZ331" s="5">
        <v>0</v>
      </c>
      <c r="BA331" s="5">
        <v>2246</v>
      </c>
      <c r="BB331" s="5">
        <v>19325</v>
      </c>
      <c r="BF331" t="s">
        <v>157</v>
      </c>
      <c r="BG331" t="s">
        <v>46</v>
      </c>
      <c r="BH331" t="s">
        <v>465</v>
      </c>
      <c r="BI331" t="s">
        <v>466</v>
      </c>
      <c r="BJ331" t="s">
        <v>119</v>
      </c>
      <c r="BK331" t="s">
        <v>127</v>
      </c>
      <c r="BL331" t="s">
        <v>128</v>
      </c>
      <c r="BM331">
        <v>1979</v>
      </c>
      <c r="BN331">
        <v>1980</v>
      </c>
      <c r="BO331">
        <v>2</v>
      </c>
      <c r="BP331">
        <v>5</v>
      </c>
      <c r="BQ331" t="s">
        <v>33</v>
      </c>
      <c r="BR331">
        <v>5</v>
      </c>
      <c r="BS331">
        <v>0</v>
      </c>
      <c r="BT331">
        <v>8.2117010000000004E-2</v>
      </c>
      <c r="BU331">
        <v>0.74166379999999998</v>
      </c>
      <c r="BV331">
        <v>0.53852160000000004</v>
      </c>
      <c r="BW331">
        <v>0.88078339999999999</v>
      </c>
      <c r="BX331" t="s">
        <v>467</v>
      </c>
      <c r="BY331">
        <v>0.86852953255958987</v>
      </c>
      <c r="BZ331">
        <v>0.85053467394776472</v>
      </c>
    </row>
    <row r="332" spans="1:78" x14ac:dyDescent="0.25">
      <c r="A332" s="23" t="s">
        <v>175</v>
      </c>
      <c r="C332" t="s">
        <v>43</v>
      </c>
      <c r="D332" s="15" t="str">
        <f>VLOOKUP(C332,xWalk!C$3:D$55,2)</f>
        <v>RBH</v>
      </c>
      <c r="E332" s="22" t="str">
        <f t="shared" si="40"/>
        <v>'Robertson Creek'</v>
      </c>
      <c r="F332" s="22" t="str">
        <f t="shared" si="42"/>
        <v>RBH.RBT</v>
      </c>
      <c r="G332" t="s">
        <v>119</v>
      </c>
      <c r="H332" t="s">
        <v>127</v>
      </c>
      <c r="I332" t="s">
        <v>176</v>
      </c>
      <c r="J332">
        <v>1996</v>
      </c>
      <c r="K332">
        <v>1997</v>
      </c>
      <c r="L332" s="8">
        <v>2</v>
      </c>
      <c r="M332" s="8">
        <v>5</v>
      </c>
      <c r="N332" s="8" t="s">
        <v>33</v>
      </c>
      <c r="O332" s="8">
        <v>5</v>
      </c>
      <c r="P332" s="8">
        <v>0</v>
      </c>
      <c r="Q332">
        <v>1.7009499999999999E-3</v>
      </c>
      <c r="R332">
        <v>0.27637200000000001</v>
      </c>
      <c r="S332">
        <v>0.12509690000000001</v>
      </c>
      <c r="T332">
        <v>0.36689569999999999</v>
      </c>
      <c r="U332" s="15" t="str">
        <f t="shared" si="43"/>
        <v>RBH1996</v>
      </c>
      <c r="V332">
        <f t="shared" si="44"/>
        <v>0.27555786196159832</v>
      </c>
      <c r="W332">
        <f t="shared" si="45"/>
        <v>0.19780690868888337</v>
      </c>
      <c r="Y332" s="15" t="str">
        <f t="shared" si="46"/>
        <v>LRH2006</v>
      </c>
      <c r="Z332" s="1" t="s">
        <v>62</v>
      </c>
      <c r="AA332">
        <v>2006</v>
      </c>
      <c r="AB332" t="s">
        <v>33</v>
      </c>
      <c r="AC332">
        <f t="shared" si="41"/>
        <v>0.35868705510150278</v>
      </c>
      <c r="AD332">
        <f t="shared" si="47"/>
        <v>0.22475612971262854</v>
      </c>
      <c r="AE332" s="5">
        <v>105</v>
      </c>
      <c r="AF332" s="5">
        <v>1466</v>
      </c>
      <c r="AG332" s="5">
        <v>134</v>
      </c>
      <c r="AH332" s="5">
        <v>0</v>
      </c>
      <c r="AI332" s="5"/>
      <c r="AJ332" s="5">
        <v>0</v>
      </c>
      <c r="AK332" s="5">
        <v>0</v>
      </c>
      <c r="AL332" s="5">
        <v>0</v>
      </c>
      <c r="AM332" s="5">
        <v>0</v>
      </c>
      <c r="AN332" s="5"/>
      <c r="AO332" s="5">
        <v>23</v>
      </c>
      <c r="AP332" s="5">
        <v>853</v>
      </c>
      <c r="AQ332" s="5">
        <v>140</v>
      </c>
      <c r="AR332" s="5">
        <v>0</v>
      </c>
      <c r="AS332" s="5"/>
      <c r="AT332" s="5">
        <v>332</v>
      </c>
      <c r="AU332" s="5">
        <v>3678</v>
      </c>
      <c r="AV332" s="5">
        <v>855</v>
      </c>
      <c r="AW332" s="5">
        <v>0</v>
      </c>
      <c r="AX332" s="5"/>
      <c r="AY332" s="5">
        <v>1705</v>
      </c>
      <c r="AZ332" s="5">
        <v>0</v>
      </c>
      <c r="BA332" s="5">
        <v>1016</v>
      </c>
      <c r="BB332" s="5">
        <v>4865</v>
      </c>
      <c r="BF332" t="s">
        <v>157</v>
      </c>
      <c r="BG332" t="s">
        <v>46</v>
      </c>
      <c r="BH332" t="s">
        <v>465</v>
      </c>
      <c r="BI332" t="s">
        <v>466</v>
      </c>
      <c r="BJ332" t="s">
        <v>119</v>
      </c>
      <c r="BK332" t="s">
        <v>127</v>
      </c>
      <c r="BL332" t="s">
        <v>128</v>
      </c>
      <c r="BM332">
        <v>1980</v>
      </c>
      <c r="BN332">
        <v>1981</v>
      </c>
      <c r="BO332">
        <v>2</v>
      </c>
      <c r="BP332">
        <v>5</v>
      </c>
      <c r="BQ332" t="s">
        <v>33</v>
      </c>
      <c r="BR332">
        <v>5</v>
      </c>
      <c r="BS332">
        <v>0</v>
      </c>
      <c r="BT332">
        <v>0.13777800000000001</v>
      </c>
      <c r="BU332">
        <v>0.77137690000000003</v>
      </c>
      <c r="BV332">
        <v>0.3850499</v>
      </c>
      <c r="BW332">
        <v>0.85940810000000001</v>
      </c>
      <c r="BX332" t="s">
        <v>468</v>
      </c>
      <c r="BY332">
        <v>0.82888307903308756</v>
      </c>
      <c r="BZ332">
        <v>0.81469655408880504</v>
      </c>
    </row>
    <row r="333" spans="1:78" x14ac:dyDescent="0.25">
      <c r="A333" s="23" t="s">
        <v>175</v>
      </c>
      <c r="C333" t="s">
        <v>43</v>
      </c>
      <c r="D333" s="15" t="str">
        <f>VLOOKUP(C333,xWalk!C$3:D$55,2)</f>
        <v>RBH</v>
      </c>
      <c r="E333" s="22" t="str">
        <f t="shared" si="40"/>
        <v>'Robertson Creek'</v>
      </c>
      <c r="F333" s="22" t="str">
        <f t="shared" si="42"/>
        <v>RBH.RBT</v>
      </c>
      <c r="G333" t="s">
        <v>119</v>
      </c>
      <c r="H333" t="s">
        <v>127</v>
      </c>
      <c r="I333" t="s">
        <v>176</v>
      </c>
      <c r="J333">
        <v>1997</v>
      </c>
      <c r="K333">
        <v>1998</v>
      </c>
      <c r="L333" s="8">
        <v>2</v>
      </c>
      <c r="M333" s="8">
        <v>5</v>
      </c>
      <c r="N333" s="8" t="s">
        <v>33</v>
      </c>
      <c r="O333" s="8">
        <v>5</v>
      </c>
      <c r="P333" s="8">
        <v>0</v>
      </c>
      <c r="Q333">
        <v>8.4482000000000003E-4</v>
      </c>
      <c r="R333">
        <v>0.3375995</v>
      </c>
      <c r="S333">
        <v>0.18522930000000001</v>
      </c>
      <c r="T333">
        <v>0.46029550000000002</v>
      </c>
      <c r="U333" s="15" t="str">
        <f t="shared" si="43"/>
        <v>RBH1997</v>
      </c>
      <c r="V333">
        <f t="shared" si="44"/>
        <v>0.28627743447688048</v>
      </c>
      <c r="W333">
        <f t="shared" si="45"/>
        <v>0.20210952482420627</v>
      </c>
      <c r="Y333" s="15" t="str">
        <f t="shared" si="46"/>
        <v>LRH2007</v>
      </c>
      <c r="Z333" s="1" t="s">
        <v>62</v>
      </c>
      <c r="AA333">
        <v>2007</v>
      </c>
      <c r="AB333" t="s">
        <v>33</v>
      </c>
      <c r="AC333">
        <f t="shared" si="41"/>
        <v>0.40197091091817649</v>
      </c>
      <c r="AD333">
        <f t="shared" si="47"/>
        <v>0.26724547053404429</v>
      </c>
      <c r="AE333" s="5">
        <v>477</v>
      </c>
      <c r="AF333" s="5">
        <v>8158</v>
      </c>
      <c r="AG333" s="5">
        <v>938</v>
      </c>
      <c r="AH333" s="5">
        <v>0</v>
      </c>
      <c r="AI333" s="5"/>
      <c r="AJ333" s="5">
        <v>0</v>
      </c>
      <c r="AK333" s="5">
        <v>0</v>
      </c>
      <c r="AL333" s="5">
        <v>0</v>
      </c>
      <c r="AM333" s="5">
        <v>0</v>
      </c>
      <c r="AN333" s="5"/>
      <c r="AO333" s="5">
        <v>129</v>
      </c>
      <c r="AP333" s="5">
        <v>4117</v>
      </c>
      <c r="AQ333" s="5">
        <v>580</v>
      </c>
      <c r="AR333" s="5">
        <v>0</v>
      </c>
      <c r="AS333" s="5"/>
      <c r="AT333" s="5">
        <v>1035</v>
      </c>
      <c r="AU333" s="5">
        <v>16627</v>
      </c>
      <c r="AV333" s="5">
        <v>3542</v>
      </c>
      <c r="AW333" s="5">
        <v>218</v>
      </c>
      <c r="AX333" s="5"/>
      <c r="AY333" s="5">
        <v>9573</v>
      </c>
      <c r="AZ333" s="5">
        <v>0</v>
      </c>
      <c r="BA333" s="5">
        <v>4826</v>
      </c>
      <c r="BB333" s="5">
        <v>21422</v>
      </c>
      <c r="BF333" t="s">
        <v>157</v>
      </c>
      <c r="BG333" t="s">
        <v>46</v>
      </c>
      <c r="BH333" t="s">
        <v>465</v>
      </c>
      <c r="BI333" t="s">
        <v>466</v>
      </c>
      <c r="BJ333" t="s">
        <v>119</v>
      </c>
      <c r="BK333" t="s">
        <v>127</v>
      </c>
      <c r="BL333" t="s">
        <v>128</v>
      </c>
      <c r="BM333">
        <v>1982</v>
      </c>
      <c r="BN333">
        <v>1983</v>
      </c>
      <c r="BO333">
        <v>2</v>
      </c>
      <c r="BP333">
        <v>5</v>
      </c>
      <c r="BQ333" t="s">
        <v>33</v>
      </c>
      <c r="BR333">
        <v>5</v>
      </c>
      <c r="BS333">
        <v>0</v>
      </c>
      <c r="BT333">
        <v>9.7722899999999994E-3</v>
      </c>
      <c r="BU333">
        <v>0.7423613</v>
      </c>
      <c r="BV333">
        <v>0.67279120000000003</v>
      </c>
      <c r="BW333">
        <v>0.91569829999999997</v>
      </c>
      <c r="BX333" t="s">
        <v>469</v>
      </c>
      <c r="BY333">
        <v>0.78211404348420621</v>
      </c>
      <c r="BZ333">
        <v>0.75495692602215236</v>
      </c>
    </row>
    <row r="334" spans="1:78" x14ac:dyDescent="0.25">
      <c r="A334" s="23" t="s">
        <v>175</v>
      </c>
      <c r="C334" t="s">
        <v>43</v>
      </c>
      <c r="D334" s="15" t="str">
        <f>VLOOKUP(C334,xWalk!C$3:D$55,2)</f>
        <v>RBH</v>
      </c>
      <c r="E334" s="22" t="str">
        <f t="shared" si="40"/>
        <v>'Robertson Creek'</v>
      </c>
      <c r="F334" s="22" t="str">
        <f t="shared" si="42"/>
        <v>RBH.RBT</v>
      </c>
      <c r="G334" t="s">
        <v>119</v>
      </c>
      <c r="H334" t="s">
        <v>127</v>
      </c>
      <c r="I334" t="s">
        <v>176</v>
      </c>
      <c r="J334">
        <v>1998</v>
      </c>
      <c r="K334">
        <v>1999</v>
      </c>
      <c r="L334" s="8">
        <v>2</v>
      </c>
      <c r="M334" s="8">
        <v>5</v>
      </c>
      <c r="N334" s="8" t="s">
        <v>33</v>
      </c>
      <c r="O334" s="8">
        <v>5</v>
      </c>
      <c r="P334" s="8">
        <v>0</v>
      </c>
      <c r="Q334">
        <v>3.555788E-2</v>
      </c>
      <c r="R334">
        <v>0.24898529999999999</v>
      </c>
      <c r="S334">
        <v>0.20561170000000001</v>
      </c>
      <c r="T334">
        <v>0.4034027</v>
      </c>
      <c r="U334" s="15" t="str">
        <f t="shared" si="43"/>
        <v>RBH1998</v>
      </c>
      <c r="V334">
        <f t="shared" si="44"/>
        <v>0.26803875218308759</v>
      </c>
      <c r="W334">
        <f t="shared" si="45"/>
        <v>0.19483078692642414</v>
      </c>
      <c r="Y334" s="15" t="str">
        <f t="shared" si="46"/>
        <v>LRH2008</v>
      </c>
      <c r="Z334" s="1" t="s">
        <v>62</v>
      </c>
      <c r="AA334">
        <v>2008</v>
      </c>
      <c r="AB334" t="s">
        <v>34</v>
      </c>
      <c r="AC334" t="str">
        <f t="shared" si="41"/>
        <v>NA</v>
      </c>
      <c r="AD334" t="str">
        <f t="shared" si="47"/>
        <v>NA</v>
      </c>
      <c r="AE334" s="5">
        <v>449</v>
      </c>
      <c r="AF334" s="5">
        <v>8819</v>
      </c>
      <c r="AG334" s="5">
        <v>923</v>
      </c>
      <c r="AH334" s="5"/>
      <c r="AI334" s="5"/>
      <c r="AJ334" s="5">
        <v>0</v>
      </c>
      <c r="AK334" s="5">
        <v>0</v>
      </c>
      <c r="AL334" s="5">
        <v>0</v>
      </c>
      <c r="AM334" s="5"/>
      <c r="AN334" s="5"/>
      <c r="AO334" s="5">
        <v>198</v>
      </c>
      <c r="AP334" s="5">
        <v>3000</v>
      </c>
      <c r="AQ334" s="5">
        <v>423</v>
      </c>
      <c r="AR334" s="5"/>
      <c r="AS334" s="5"/>
      <c r="AT334" s="5">
        <v>1448</v>
      </c>
      <c r="AU334" s="5">
        <v>11756</v>
      </c>
      <c r="AV334" s="5">
        <v>3739</v>
      </c>
      <c r="AW334" s="5"/>
      <c r="AX334" s="5"/>
      <c r="AY334" s="5">
        <v>10191</v>
      </c>
      <c r="AZ334" s="5">
        <v>0</v>
      </c>
      <c r="BA334" s="5">
        <v>3621</v>
      </c>
      <c r="BB334" s="5">
        <v>16943</v>
      </c>
      <c r="BF334" t="s">
        <v>157</v>
      </c>
      <c r="BG334" t="s">
        <v>46</v>
      </c>
      <c r="BH334" t="s">
        <v>465</v>
      </c>
      <c r="BI334" t="s">
        <v>466</v>
      </c>
      <c r="BJ334" t="s">
        <v>119</v>
      </c>
      <c r="BK334" t="s">
        <v>127</v>
      </c>
      <c r="BL334" t="s">
        <v>128</v>
      </c>
      <c r="BM334">
        <v>1987</v>
      </c>
      <c r="BN334">
        <v>1988</v>
      </c>
      <c r="BO334">
        <v>2</v>
      </c>
      <c r="BP334">
        <v>5</v>
      </c>
      <c r="BQ334" t="s">
        <v>33</v>
      </c>
      <c r="BR334">
        <v>5</v>
      </c>
      <c r="BS334">
        <v>0</v>
      </c>
      <c r="BT334">
        <v>5.5846000000000003E-3</v>
      </c>
      <c r="BU334">
        <v>0.82323650000000004</v>
      </c>
      <c r="BV334">
        <v>0.44865240000000001</v>
      </c>
      <c r="BW334">
        <v>0.90254190000000001</v>
      </c>
      <c r="BX334" t="s">
        <v>412</v>
      </c>
      <c r="BY334">
        <v>0.65545604094315479</v>
      </c>
      <c r="BZ334">
        <v>0.62479437031621277</v>
      </c>
    </row>
    <row r="335" spans="1:78" x14ac:dyDescent="0.25">
      <c r="A335" s="23" t="s">
        <v>175</v>
      </c>
      <c r="C335" t="s">
        <v>43</v>
      </c>
      <c r="D335" s="15" t="str">
        <f>VLOOKUP(C335,xWalk!C$3:D$55,2)</f>
        <v>RBH</v>
      </c>
      <c r="E335" s="22" t="str">
        <f t="shared" si="40"/>
        <v>'Robertson Creek'</v>
      </c>
      <c r="F335" s="22" t="str">
        <f t="shared" si="42"/>
        <v>RBH.RBT</v>
      </c>
      <c r="G335" t="s">
        <v>119</v>
      </c>
      <c r="H335" t="s">
        <v>127</v>
      </c>
      <c r="I335" t="s">
        <v>176</v>
      </c>
      <c r="J335">
        <v>1999</v>
      </c>
      <c r="K335">
        <v>2000</v>
      </c>
      <c r="L335" s="8">
        <v>2</v>
      </c>
      <c r="M335" s="8">
        <v>5</v>
      </c>
      <c r="N335" s="8" t="s">
        <v>33</v>
      </c>
      <c r="O335" s="8">
        <v>5</v>
      </c>
      <c r="P335" s="8">
        <v>0</v>
      </c>
      <c r="Q335">
        <v>5.6919379999999999E-2</v>
      </c>
      <c r="R335">
        <v>0.30998209999999998</v>
      </c>
      <c r="S335">
        <v>0.43206670000000003</v>
      </c>
      <c r="T335">
        <v>0.60811579999999998</v>
      </c>
      <c r="U335" s="15" t="str">
        <f t="shared" si="43"/>
        <v>RBH1999</v>
      </c>
      <c r="V335">
        <f t="shared" si="44"/>
        <v>0.39843448429985689</v>
      </c>
      <c r="W335">
        <f t="shared" si="45"/>
        <v>0.29783979730141547</v>
      </c>
      <c r="Y335" s="15" t="str">
        <f t="shared" si="46"/>
        <v>LRH2009</v>
      </c>
      <c r="Z335" s="1" t="s">
        <v>62</v>
      </c>
      <c r="AA335">
        <v>2009</v>
      </c>
      <c r="AB335" t="s">
        <v>34</v>
      </c>
      <c r="AC335" t="str">
        <f t="shared" si="41"/>
        <v>NA</v>
      </c>
      <c r="AD335" t="str">
        <f t="shared" si="47"/>
        <v>NA</v>
      </c>
      <c r="AE335" s="5">
        <v>951</v>
      </c>
      <c r="AF335" s="5">
        <v>21645</v>
      </c>
      <c r="AG335" s="5"/>
      <c r="AH335" s="5"/>
      <c r="AI335" s="5"/>
      <c r="AJ335" s="5">
        <v>0</v>
      </c>
      <c r="AK335" s="5">
        <v>0</v>
      </c>
      <c r="AL335" s="5"/>
      <c r="AM335" s="5"/>
      <c r="AN335" s="5"/>
      <c r="AO335" s="5">
        <v>392</v>
      </c>
      <c r="AP335" s="5">
        <v>4202</v>
      </c>
      <c r="AQ335" s="5"/>
      <c r="AR335" s="5"/>
      <c r="AS335" s="5"/>
      <c r="AT335" s="5">
        <v>2915</v>
      </c>
      <c r="AU335" s="5">
        <v>22419</v>
      </c>
      <c r="AV335" s="5"/>
      <c r="AW335" s="5"/>
      <c r="AX335" s="5"/>
      <c r="AY335" s="5">
        <v>22596</v>
      </c>
      <c r="AZ335" s="5">
        <v>0</v>
      </c>
      <c r="BA335" s="5">
        <v>4594</v>
      </c>
      <c r="BB335" s="5">
        <v>25334</v>
      </c>
      <c r="BF335" t="s">
        <v>157</v>
      </c>
      <c r="BG335" t="s">
        <v>46</v>
      </c>
      <c r="BH335" t="s">
        <v>465</v>
      </c>
      <c r="BI335" t="s">
        <v>466</v>
      </c>
      <c r="BJ335" t="s">
        <v>119</v>
      </c>
      <c r="BK335" t="s">
        <v>127</v>
      </c>
      <c r="BL335" t="s">
        <v>128</v>
      </c>
      <c r="BM335">
        <v>1988</v>
      </c>
      <c r="BN335">
        <v>1989</v>
      </c>
      <c r="BO335">
        <v>2</v>
      </c>
      <c r="BP335">
        <v>5</v>
      </c>
      <c r="BQ335" t="s">
        <v>33</v>
      </c>
      <c r="BR335">
        <v>5</v>
      </c>
      <c r="BS335">
        <v>0</v>
      </c>
      <c r="BT335">
        <v>2.4888770000000001E-2</v>
      </c>
      <c r="BU335">
        <v>0.74910169999999998</v>
      </c>
      <c r="BV335">
        <v>0.36756719999999998</v>
      </c>
      <c r="BW335">
        <v>0.84132370000000001</v>
      </c>
      <c r="BX335" t="s">
        <v>413</v>
      </c>
      <c r="BY335">
        <v>0.68079957916885847</v>
      </c>
      <c r="BZ335">
        <v>0.63776959495002628</v>
      </c>
    </row>
    <row r="336" spans="1:78" x14ac:dyDescent="0.25">
      <c r="A336" s="23" t="s">
        <v>175</v>
      </c>
      <c r="C336" t="s">
        <v>43</v>
      </c>
      <c r="D336" s="15" t="str">
        <f>VLOOKUP(C336,xWalk!C$3:D$55,2)</f>
        <v>RBH</v>
      </c>
      <c r="E336" s="22" t="str">
        <f t="shared" si="40"/>
        <v>'Robertson Creek'</v>
      </c>
      <c r="F336" s="22" t="str">
        <f t="shared" si="42"/>
        <v>RBH.RBT</v>
      </c>
      <c r="G336" t="s">
        <v>119</v>
      </c>
      <c r="H336" t="s">
        <v>127</v>
      </c>
      <c r="I336" t="s">
        <v>176</v>
      </c>
      <c r="J336">
        <v>2000</v>
      </c>
      <c r="K336">
        <v>2001</v>
      </c>
      <c r="L336" s="8">
        <v>2</v>
      </c>
      <c r="M336" s="8">
        <v>5</v>
      </c>
      <c r="N336" s="8" t="s">
        <v>33</v>
      </c>
      <c r="O336" s="8">
        <v>5</v>
      </c>
      <c r="P336" s="8">
        <v>0</v>
      </c>
      <c r="Q336">
        <v>4.1499750000000002E-2</v>
      </c>
      <c r="R336">
        <v>0.28237590000000001</v>
      </c>
      <c r="S336">
        <v>0.49098950000000002</v>
      </c>
      <c r="T336">
        <v>0.6347218</v>
      </c>
      <c r="U336" s="15" t="str">
        <f t="shared" si="43"/>
        <v>RBH2000</v>
      </c>
      <c r="V336">
        <f t="shared" si="44"/>
        <v>0.35108063561622394</v>
      </c>
      <c r="W336">
        <f t="shared" si="45"/>
        <v>0.25097450394447895</v>
      </c>
      <c r="Y336" s="15" t="str">
        <f t="shared" si="46"/>
        <v>LRH2010</v>
      </c>
      <c r="Z336" s="14" t="s">
        <v>62</v>
      </c>
      <c r="AA336">
        <v>2010</v>
      </c>
      <c r="AB336" t="s">
        <v>34</v>
      </c>
      <c r="AC336" t="str">
        <f t="shared" si="41"/>
        <v>NA</v>
      </c>
      <c r="AD336" t="str">
        <f t="shared" si="47"/>
        <v>NA</v>
      </c>
      <c r="AE336" s="5">
        <v>1042</v>
      </c>
      <c r="AF336" s="5"/>
      <c r="AG336" s="5"/>
      <c r="AH336" s="5"/>
      <c r="AI336" s="5"/>
      <c r="AJ336" s="5">
        <v>0</v>
      </c>
      <c r="AK336" s="5"/>
      <c r="AL336" s="5"/>
      <c r="AM336" s="5"/>
      <c r="AN336" s="5"/>
      <c r="AO336" s="5">
        <v>324</v>
      </c>
      <c r="AP336" s="5"/>
      <c r="AQ336" s="5"/>
      <c r="AR336" s="5"/>
      <c r="AS336" s="5"/>
      <c r="AT336" s="5">
        <v>3196</v>
      </c>
      <c r="AU336" s="5"/>
      <c r="AV336" s="5"/>
      <c r="AW336" s="5"/>
      <c r="AX336" s="5"/>
      <c r="AY336" s="5">
        <v>1042</v>
      </c>
      <c r="AZ336" s="5">
        <v>0</v>
      </c>
      <c r="BA336" s="5">
        <v>324</v>
      </c>
      <c r="BB336" s="5">
        <v>3196</v>
      </c>
      <c r="BF336" t="s">
        <v>157</v>
      </c>
      <c r="BG336" t="s">
        <v>46</v>
      </c>
      <c r="BH336" t="s">
        <v>465</v>
      </c>
      <c r="BI336" t="s">
        <v>466</v>
      </c>
      <c r="BJ336" t="s">
        <v>119</v>
      </c>
      <c r="BK336" t="s">
        <v>127</v>
      </c>
      <c r="BL336" t="s">
        <v>128</v>
      </c>
      <c r="BM336">
        <v>1989</v>
      </c>
      <c r="BN336">
        <v>1990</v>
      </c>
      <c r="BO336">
        <v>2</v>
      </c>
      <c r="BP336">
        <v>5</v>
      </c>
      <c r="BQ336" t="s">
        <v>33</v>
      </c>
      <c r="BR336">
        <v>5</v>
      </c>
      <c r="BS336">
        <v>0</v>
      </c>
      <c r="BT336">
        <v>4.8590550000000003E-2</v>
      </c>
      <c r="BU336">
        <v>0.8082165</v>
      </c>
      <c r="BV336">
        <v>0.16823679999999999</v>
      </c>
      <c r="BW336">
        <v>0.84048160000000005</v>
      </c>
      <c r="BX336" t="s">
        <v>414</v>
      </c>
      <c r="BY336">
        <v>0.70234772027771808</v>
      </c>
      <c r="BZ336">
        <v>0.67271490945530021</v>
      </c>
    </row>
    <row r="337" spans="1:78" x14ac:dyDescent="0.25">
      <c r="A337" s="23" t="s">
        <v>175</v>
      </c>
      <c r="C337" t="s">
        <v>43</v>
      </c>
      <c r="D337" s="15" t="str">
        <f>VLOOKUP(C337,xWalk!C$3:D$55,2)</f>
        <v>RBH</v>
      </c>
      <c r="E337" s="22" t="str">
        <f t="shared" si="40"/>
        <v>'Robertson Creek'</v>
      </c>
      <c r="F337" s="22" t="str">
        <f t="shared" si="42"/>
        <v>RBH.RBT</v>
      </c>
      <c r="G337" t="s">
        <v>119</v>
      </c>
      <c r="H337" t="s">
        <v>127</v>
      </c>
      <c r="I337" t="s">
        <v>176</v>
      </c>
      <c r="J337">
        <v>2001</v>
      </c>
      <c r="K337">
        <v>2002</v>
      </c>
      <c r="L337" s="8">
        <v>2</v>
      </c>
      <c r="M337" s="8">
        <v>5</v>
      </c>
      <c r="N337" s="8" t="s">
        <v>33</v>
      </c>
      <c r="O337" s="8">
        <v>5</v>
      </c>
      <c r="P337" s="8">
        <v>0</v>
      </c>
      <c r="Q337">
        <v>7.0313890000000004E-2</v>
      </c>
      <c r="R337">
        <v>0.31808769999999997</v>
      </c>
      <c r="S337">
        <v>0.44611319999999999</v>
      </c>
      <c r="T337">
        <v>0.62229769999999995</v>
      </c>
      <c r="U337" s="15" t="str">
        <f t="shared" si="43"/>
        <v>RBH2001</v>
      </c>
      <c r="V337">
        <f t="shared" si="44"/>
        <v>0.34394476259201351</v>
      </c>
      <c r="W337">
        <f t="shared" si="45"/>
        <v>0.24355095860586604</v>
      </c>
      <c r="Y337" s="15" t="str">
        <f t="shared" si="46"/>
        <v>LRW1974</v>
      </c>
      <c r="Z337" s="1" t="s">
        <v>64</v>
      </c>
      <c r="AA337">
        <v>1974</v>
      </c>
      <c r="AB337" t="s">
        <v>34</v>
      </c>
      <c r="AC337" t="str">
        <f t="shared" si="41"/>
        <v>NA</v>
      </c>
      <c r="AD337" t="str">
        <f t="shared" si="47"/>
        <v>NA</v>
      </c>
      <c r="AE337" s="5"/>
      <c r="AF337" s="5"/>
      <c r="AG337" s="5"/>
      <c r="AH337" s="5">
        <v>1346</v>
      </c>
      <c r="AI337" s="5"/>
      <c r="AJ337" s="5"/>
      <c r="AK337" s="5"/>
      <c r="AL337" s="5"/>
      <c r="AM337" s="5">
        <v>0</v>
      </c>
      <c r="AN337" s="5"/>
      <c r="AO337" s="5"/>
      <c r="AP337" s="5"/>
      <c r="AQ337" s="5"/>
      <c r="AR337" s="5">
        <v>1015</v>
      </c>
      <c r="AS337" s="5"/>
      <c r="AT337" s="5"/>
      <c r="AU337" s="5"/>
      <c r="AV337" s="5"/>
      <c r="AW337" s="5">
        <v>3382</v>
      </c>
      <c r="AX337" s="5"/>
      <c r="AY337" s="5">
        <v>1346</v>
      </c>
      <c r="AZ337" s="5">
        <v>0</v>
      </c>
      <c r="BA337" s="5">
        <v>1015</v>
      </c>
      <c r="BB337" s="5">
        <v>3382</v>
      </c>
      <c r="BF337" t="s">
        <v>157</v>
      </c>
      <c r="BG337" t="s">
        <v>46</v>
      </c>
      <c r="BH337" t="s">
        <v>465</v>
      </c>
      <c r="BI337" t="s">
        <v>466</v>
      </c>
      <c r="BJ337" t="s">
        <v>119</v>
      </c>
      <c r="BK337" t="s">
        <v>127</v>
      </c>
      <c r="BL337" t="s">
        <v>128</v>
      </c>
      <c r="BM337">
        <v>1990</v>
      </c>
      <c r="BN337">
        <v>1991</v>
      </c>
      <c r="BO337">
        <v>2</v>
      </c>
      <c r="BP337">
        <v>5</v>
      </c>
      <c r="BQ337" t="s">
        <v>33</v>
      </c>
      <c r="BR337">
        <v>5</v>
      </c>
      <c r="BS337">
        <v>0</v>
      </c>
      <c r="BT337">
        <v>5.6894519999999997E-2</v>
      </c>
      <c r="BU337">
        <v>0.64379299999999995</v>
      </c>
      <c r="BV337">
        <v>7.8000399999999998E-2</v>
      </c>
      <c r="BW337">
        <v>0.67157730000000004</v>
      </c>
      <c r="BX337" t="s">
        <v>415</v>
      </c>
      <c r="BY337">
        <v>0.68698875770641088</v>
      </c>
      <c r="BZ337">
        <v>0.65426925091671029</v>
      </c>
    </row>
    <row r="338" spans="1:78" x14ac:dyDescent="0.25">
      <c r="A338" s="23" t="s">
        <v>175</v>
      </c>
      <c r="C338" t="s">
        <v>43</v>
      </c>
      <c r="D338" s="15" t="str">
        <f>VLOOKUP(C338,xWalk!C$3:D$55,2)</f>
        <v>RBH</v>
      </c>
      <c r="E338" s="22" t="str">
        <f t="shared" si="40"/>
        <v>'Robertson Creek'</v>
      </c>
      <c r="F338" s="22" t="str">
        <f t="shared" si="42"/>
        <v>RBH.RBT</v>
      </c>
      <c r="G338" t="s">
        <v>119</v>
      </c>
      <c r="H338" t="s">
        <v>127</v>
      </c>
      <c r="I338" t="s">
        <v>176</v>
      </c>
      <c r="J338">
        <v>2002</v>
      </c>
      <c r="K338">
        <v>2003</v>
      </c>
      <c r="L338" s="8">
        <v>2</v>
      </c>
      <c r="M338" s="8">
        <v>5</v>
      </c>
      <c r="N338" s="8" t="s">
        <v>33</v>
      </c>
      <c r="O338" s="8">
        <v>5</v>
      </c>
      <c r="P338" s="8">
        <v>0</v>
      </c>
      <c r="Q338">
        <v>2.9197600000000001E-2</v>
      </c>
      <c r="R338">
        <v>0.3344319</v>
      </c>
      <c r="S338">
        <v>0.55899069999999995</v>
      </c>
      <c r="T338">
        <v>0.7064783</v>
      </c>
      <c r="U338" s="15" t="str">
        <f t="shared" si="43"/>
        <v>RBH2002</v>
      </c>
      <c r="V338">
        <f t="shared" si="44"/>
        <v>0.43616673247222065</v>
      </c>
      <c r="W338">
        <f t="shared" si="45"/>
        <v>0.31060409498561681</v>
      </c>
      <c r="Y338" s="15" t="str">
        <f t="shared" si="46"/>
        <v>LRW1975</v>
      </c>
      <c r="Z338" s="1" t="s">
        <v>64</v>
      </c>
      <c r="AA338">
        <v>1975</v>
      </c>
      <c r="AB338" t="s">
        <v>34</v>
      </c>
      <c r="AC338" t="str">
        <f t="shared" si="41"/>
        <v>NA</v>
      </c>
      <c r="AD338" t="str">
        <f t="shared" si="47"/>
        <v>NA</v>
      </c>
      <c r="AE338" s="5"/>
      <c r="AF338" s="5"/>
      <c r="AG338" s="5">
        <v>9008</v>
      </c>
      <c r="AH338" s="5">
        <v>1990</v>
      </c>
      <c r="AI338" s="5"/>
      <c r="AJ338" s="5"/>
      <c r="AK338" s="5"/>
      <c r="AL338" s="5">
        <v>1313</v>
      </c>
      <c r="AM338" s="5">
        <v>0</v>
      </c>
      <c r="AN338" s="5"/>
      <c r="AO338" s="5"/>
      <c r="AP338" s="5"/>
      <c r="AQ338" s="5">
        <v>2702</v>
      </c>
      <c r="AR338" s="5">
        <v>1504</v>
      </c>
      <c r="AS338" s="5"/>
      <c r="AT338" s="5"/>
      <c r="AU338" s="5"/>
      <c r="AV338" s="5">
        <v>14946</v>
      </c>
      <c r="AW338" s="5">
        <v>5010</v>
      </c>
      <c r="AX338" s="5"/>
      <c r="AY338" s="5">
        <v>10998</v>
      </c>
      <c r="AZ338" s="5">
        <v>1313</v>
      </c>
      <c r="BA338" s="5">
        <v>4206</v>
      </c>
      <c r="BB338" s="5">
        <v>19956</v>
      </c>
      <c r="BF338" t="s">
        <v>157</v>
      </c>
      <c r="BG338" t="s">
        <v>46</v>
      </c>
      <c r="BH338" t="s">
        <v>465</v>
      </c>
      <c r="BI338" t="s">
        <v>466</v>
      </c>
      <c r="BJ338" t="s">
        <v>119</v>
      </c>
      <c r="BK338" t="s">
        <v>127</v>
      </c>
      <c r="BL338" t="s">
        <v>128</v>
      </c>
      <c r="BM338">
        <v>1991</v>
      </c>
      <c r="BN338">
        <v>1992</v>
      </c>
      <c r="BO338">
        <v>2</v>
      </c>
      <c r="BP338">
        <v>5</v>
      </c>
      <c r="BQ338" t="s">
        <v>33</v>
      </c>
      <c r="BR338">
        <v>5</v>
      </c>
      <c r="BS338">
        <v>0</v>
      </c>
      <c r="BT338">
        <v>6.4551299999999999E-3</v>
      </c>
      <c r="BU338">
        <v>0.70819220000000005</v>
      </c>
      <c r="BV338">
        <v>5.0366609999999999E-2</v>
      </c>
      <c r="BW338">
        <v>0.72288949999999996</v>
      </c>
      <c r="BX338" t="s">
        <v>416</v>
      </c>
      <c r="BY338">
        <v>0.63534493173855267</v>
      </c>
      <c r="BZ338">
        <v>0.61507792678506701</v>
      </c>
    </row>
    <row r="339" spans="1:78" x14ac:dyDescent="0.25">
      <c r="A339" s="23" t="s">
        <v>175</v>
      </c>
      <c r="C339" t="s">
        <v>43</v>
      </c>
      <c r="D339" s="15" t="str">
        <f>VLOOKUP(C339,xWalk!C$3:D$55,2)</f>
        <v>RBH</v>
      </c>
      <c r="E339" s="22" t="str">
        <f t="shared" si="40"/>
        <v>'Robertson Creek'</v>
      </c>
      <c r="F339" s="22" t="str">
        <f t="shared" si="42"/>
        <v>RBH.RBT</v>
      </c>
      <c r="G339" t="s">
        <v>119</v>
      </c>
      <c r="H339" t="s">
        <v>127</v>
      </c>
      <c r="I339" t="s">
        <v>176</v>
      </c>
      <c r="J339">
        <v>2003</v>
      </c>
      <c r="K339">
        <v>2004</v>
      </c>
      <c r="L339" s="8">
        <v>2</v>
      </c>
      <c r="M339" s="8">
        <v>5</v>
      </c>
      <c r="N339" s="8" t="s">
        <v>33</v>
      </c>
      <c r="O339" s="8">
        <v>5</v>
      </c>
      <c r="P339" s="8">
        <v>0</v>
      </c>
      <c r="Q339">
        <v>5.0062379999999997E-2</v>
      </c>
      <c r="R339">
        <v>0.35614059999999997</v>
      </c>
      <c r="S339">
        <v>0.55280859999999998</v>
      </c>
      <c r="T339">
        <v>0.71207169999999997</v>
      </c>
      <c r="U339" s="15" t="str">
        <f t="shared" si="43"/>
        <v>RBH2003</v>
      </c>
      <c r="V339">
        <f t="shared" si="44"/>
        <v>0.42484224043661023</v>
      </c>
      <c r="W339">
        <f t="shared" si="45"/>
        <v>0.29932348151195026</v>
      </c>
      <c r="Y339" s="15" t="str">
        <f t="shared" si="46"/>
        <v>LRW1976</v>
      </c>
      <c r="Z339" s="1" t="s">
        <v>64</v>
      </c>
      <c r="AA339">
        <v>1976</v>
      </c>
      <c r="AB339" t="s">
        <v>34</v>
      </c>
      <c r="AC339" t="str">
        <f t="shared" si="41"/>
        <v>NA</v>
      </c>
      <c r="AD339" t="str">
        <f t="shared" si="47"/>
        <v>NA</v>
      </c>
      <c r="AE339" s="5"/>
      <c r="AF339" s="5">
        <v>6583</v>
      </c>
      <c r="AG339" s="5">
        <v>11572</v>
      </c>
      <c r="AH339" s="5">
        <v>2595</v>
      </c>
      <c r="AI339" s="5"/>
      <c r="AJ339" s="5"/>
      <c r="AK339" s="5">
        <v>0</v>
      </c>
      <c r="AL339" s="5">
        <v>1694</v>
      </c>
      <c r="AM339" s="5">
        <v>0</v>
      </c>
      <c r="AN339" s="5"/>
      <c r="AO339" s="5"/>
      <c r="AP339" s="5">
        <v>2680</v>
      </c>
      <c r="AQ339" s="5">
        <v>3486</v>
      </c>
      <c r="AR339" s="5">
        <v>1935</v>
      </c>
      <c r="AS339" s="5"/>
      <c r="AT339" s="5"/>
      <c r="AU339" s="5">
        <v>4775</v>
      </c>
      <c r="AV339" s="5">
        <v>19294</v>
      </c>
      <c r="AW339" s="5">
        <v>6448</v>
      </c>
      <c r="AX339" s="5"/>
      <c r="AY339" s="5">
        <v>20750</v>
      </c>
      <c r="AZ339" s="5">
        <v>1694</v>
      </c>
      <c r="BA339" s="5">
        <v>8101</v>
      </c>
      <c r="BB339" s="5">
        <v>30517</v>
      </c>
      <c r="BF339" t="s">
        <v>157</v>
      </c>
      <c r="BG339" t="s">
        <v>46</v>
      </c>
      <c r="BH339" t="s">
        <v>465</v>
      </c>
      <c r="BI339" t="s">
        <v>466</v>
      </c>
      <c r="BJ339" t="s">
        <v>119</v>
      </c>
      <c r="BK339" t="s">
        <v>127</v>
      </c>
      <c r="BL339" t="s">
        <v>128</v>
      </c>
      <c r="BM339">
        <v>1992</v>
      </c>
      <c r="BN339">
        <v>1993</v>
      </c>
      <c r="BO339">
        <v>2</v>
      </c>
      <c r="BP339">
        <v>5</v>
      </c>
      <c r="BQ339" t="s">
        <v>33</v>
      </c>
      <c r="BR339">
        <v>5</v>
      </c>
      <c r="BS339">
        <v>0</v>
      </c>
      <c r="BT339">
        <v>1.7323700000000001E-2</v>
      </c>
      <c r="BU339">
        <v>0.48649310000000001</v>
      </c>
      <c r="BV339">
        <v>0.1820331</v>
      </c>
      <c r="BW339">
        <v>0.57996840000000005</v>
      </c>
      <c r="BX339" t="s">
        <v>417</v>
      </c>
      <c r="BY339">
        <v>0.58276032242145093</v>
      </c>
      <c r="BZ339">
        <v>0.5727586774140484</v>
      </c>
    </row>
    <row r="340" spans="1:78" x14ac:dyDescent="0.25">
      <c r="A340" s="23" t="s">
        <v>175</v>
      </c>
      <c r="C340" t="s">
        <v>43</v>
      </c>
      <c r="D340" s="15" t="str">
        <f>VLOOKUP(C340,xWalk!C$3:D$55,2)</f>
        <v>RBH</v>
      </c>
      <c r="E340" s="22" t="str">
        <f t="shared" si="40"/>
        <v>'Robertson Creek'</v>
      </c>
      <c r="F340" s="22" t="str">
        <f t="shared" si="42"/>
        <v>RBH.RBT</v>
      </c>
      <c r="G340" t="s">
        <v>119</v>
      </c>
      <c r="H340" t="s">
        <v>127</v>
      </c>
      <c r="I340" t="s">
        <v>176</v>
      </c>
      <c r="J340">
        <v>2004</v>
      </c>
      <c r="K340">
        <v>2005</v>
      </c>
      <c r="L340" s="8">
        <v>2</v>
      </c>
      <c r="M340" s="8">
        <v>5</v>
      </c>
      <c r="N340" s="8" t="s">
        <v>33</v>
      </c>
      <c r="O340" s="8">
        <v>5</v>
      </c>
      <c r="P340" s="8">
        <v>0</v>
      </c>
      <c r="Q340">
        <v>6.3496799999999999E-3</v>
      </c>
      <c r="R340">
        <v>0.33702589999999999</v>
      </c>
      <c r="S340">
        <v>0.47989140000000002</v>
      </c>
      <c r="T340">
        <v>0.65518149999999997</v>
      </c>
      <c r="U340" s="15" t="str">
        <f t="shared" si="43"/>
        <v>RBH2004</v>
      </c>
      <c r="V340">
        <f t="shared" si="44"/>
        <v>0.3971160498097544</v>
      </c>
      <c r="W340">
        <f t="shared" si="45"/>
        <v>0.28753026634382567</v>
      </c>
      <c r="Y340" s="15" t="str">
        <f t="shared" si="46"/>
        <v>LRW1977</v>
      </c>
      <c r="Z340" s="1" t="s">
        <v>64</v>
      </c>
      <c r="AA340">
        <v>1977</v>
      </c>
      <c r="AB340" t="s">
        <v>33</v>
      </c>
      <c r="AC340">
        <f t="shared" si="41"/>
        <v>0.50363757841208567</v>
      </c>
      <c r="AD340">
        <f t="shared" si="47"/>
        <v>0.36015738094354333</v>
      </c>
      <c r="AE340" s="5">
        <v>4156</v>
      </c>
      <c r="AF340" s="5">
        <v>4763</v>
      </c>
      <c r="AG340" s="5">
        <v>8952</v>
      </c>
      <c r="AH340" s="5">
        <v>1535</v>
      </c>
      <c r="AI340" s="5"/>
      <c r="AJ340" s="5">
        <v>0</v>
      </c>
      <c r="AK340" s="5">
        <v>0</v>
      </c>
      <c r="AL340" s="5">
        <v>1349</v>
      </c>
      <c r="AM340" s="5">
        <v>0</v>
      </c>
      <c r="AN340" s="5"/>
      <c r="AO340" s="5">
        <v>679</v>
      </c>
      <c r="AP340" s="5">
        <v>1540</v>
      </c>
      <c r="AQ340" s="5">
        <v>2862</v>
      </c>
      <c r="AR340" s="5">
        <v>1301</v>
      </c>
      <c r="AS340" s="5"/>
      <c r="AT340" s="5">
        <v>3786</v>
      </c>
      <c r="AU340" s="5">
        <v>2749</v>
      </c>
      <c r="AV340" s="5">
        <v>15879</v>
      </c>
      <c r="AW340" s="5">
        <v>4331</v>
      </c>
      <c r="AX340" s="5"/>
      <c r="AY340" s="5">
        <v>19406</v>
      </c>
      <c r="AZ340" s="5">
        <v>1349</v>
      </c>
      <c r="BA340" s="5">
        <v>6382</v>
      </c>
      <c r="BB340" s="5">
        <v>26745</v>
      </c>
      <c r="BF340" t="s">
        <v>157</v>
      </c>
      <c r="BG340" t="s">
        <v>46</v>
      </c>
      <c r="BH340" t="s">
        <v>465</v>
      </c>
      <c r="BI340" t="s">
        <v>466</v>
      </c>
      <c r="BJ340" t="s">
        <v>119</v>
      </c>
      <c r="BK340" t="s">
        <v>127</v>
      </c>
      <c r="BL340" t="s">
        <v>128</v>
      </c>
      <c r="BM340">
        <v>1993</v>
      </c>
      <c r="BN340">
        <v>1994</v>
      </c>
      <c r="BO340">
        <v>2</v>
      </c>
      <c r="BP340">
        <v>5</v>
      </c>
      <c r="BQ340" t="s">
        <v>33</v>
      </c>
      <c r="BR340">
        <v>5</v>
      </c>
      <c r="BS340">
        <v>0</v>
      </c>
      <c r="BT340">
        <v>4.0162740000000002E-2</v>
      </c>
      <c r="BU340">
        <v>0.49232629999999999</v>
      </c>
      <c r="BV340">
        <v>0.13689760000000001</v>
      </c>
      <c r="BW340">
        <v>0.56182560000000004</v>
      </c>
      <c r="BX340" t="s">
        <v>418</v>
      </c>
      <c r="BY340">
        <v>0.53509161008563921</v>
      </c>
      <c r="BZ340">
        <v>0.51786140775870892</v>
      </c>
    </row>
    <row r="341" spans="1:78" x14ac:dyDescent="0.25">
      <c r="A341" s="23" t="s">
        <v>175</v>
      </c>
      <c r="C341" t="s">
        <v>43</v>
      </c>
      <c r="D341" s="15" t="str">
        <f>VLOOKUP(C341,xWalk!C$3:D$55,2)</f>
        <v>RBH</v>
      </c>
      <c r="E341" s="22" t="str">
        <f t="shared" si="40"/>
        <v>'Robertson Creek'</v>
      </c>
      <c r="F341" s="22" t="str">
        <f t="shared" si="42"/>
        <v>RBH.RBT</v>
      </c>
      <c r="G341" t="s">
        <v>119</v>
      </c>
      <c r="H341" t="s">
        <v>127</v>
      </c>
      <c r="I341" t="s">
        <v>176</v>
      </c>
      <c r="J341">
        <v>2005</v>
      </c>
      <c r="K341">
        <v>2006</v>
      </c>
      <c r="L341" s="8">
        <v>2</v>
      </c>
      <c r="M341" s="8">
        <v>5</v>
      </c>
      <c r="N341" s="8" t="s">
        <v>33</v>
      </c>
      <c r="O341" s="8">
        <v>5</v>
      </c>
      <c r="P341" s="8">
        <v>0</v>
      </c>
      <c r="Q341">
        <v>3.0404090000000002E-2</v>
      </c>
      <c r="R341">
        <v>0.31065680000000001</v>
      </c>
      <c r="S341">
        <v>0.42390539999999999</v>
      </c>
      <c r="T341">
        <v>0.60287310000000005</v>
      </c>
      <c r="U341" s="15" t="str">
        <f t="shared" si="43"/>
        <v>RBH2005</v>
      </c>
      <c r="V341">
        <f t="shared" si="44"/>
        <v>0.29773994855295349</v>
      </c>
      <c r="W341">
        <f t="shared" si="45"/>
        <v>0.20552072434924207</v>
      </c>
      <c r="Y341" s="15" t="str">
        <f t="shared" si="46"/>
        <v>LRW1978</v>
      </c>
      <c r="Z341" s="1" t="s">
        <v>64</v>
      </c>
      <c r="AA341">
        <v>1978</v>
      </c>
      <c r="AB341" t="s">
        <v>33</v>
      </c>
      <c r="AC341">
        <f t="shared" si="41"/>
        <v>0.53373450036469727</v>
      </c>
      <c r="AD341">
        <f t="shared" si="47"/>
        <v>0.37107950401167034</v>
      </c>
      <c r="AE341" s="5">
        <v>1640</v>
      </c>
      <c r="AF341" s="5">
        <v>2005</v>
      </c>
      <c r="AG341" s="5">
        <v>3491</v>
      </c>
      <c r="AH341" s="5">
        <v>1004</v>
      </c>
      <c r="AI341" s="5"/>
      <c r="AJ341" s="5">
        <v>0</v>
      </c>
      <c r="AK341" s="5">
        <v>0</v>
      </c>
      <c r="AL341" s="5">
        <v>486</v>
      </c>
      <c r="AM341" s="5">
        <v>0</v>
      </c>
      <c r="AN341" s="5"/>
      <c r="AO341" s="5">
        <v>176</v>
      </c>
      <c r="AP341" s="5">
        <v>963</v>
      </c>
      <c r="AQ341" s="5">
        <v>930</v>
      </c>
      <c r="AR341" s="5">
        <v>1013</v>
      </c>
      <c r="AS341" s="5"/>
      <c r="AT341" s="5">
        <v>976</v>
      </c>
      <c r="AU341" s="5">
        <v>1732</v>
      </c>
      <c r="AV341" s="5">
        <v>5136</v>
      </c>
      <c r="AW341" s="5">
        <v>2384</v>
      </c>
      <c r="AX341" s="5"/>
      <c r="AY341" s="5">
        <v>8140</v>
      </c>
      <c r="AZ341" s="5">
        <v>486</v>
      </c>
      <c r="BA341" s="5">
        <v>3082</v>
      </c>
      <c r="BB341" s="5">
        <v>10228</v>
      </c>
      <c r="BF341" t="s">
        <v>157</v>
      </c>
      <c r="BG341" t="s">
        <v>46</v>
      </c>
      <c r="BH341" t="s">
        <v>465</v>
      </c>
      <c r="BI341" t="s">
        <v>466</v>
      </c>
      <c r="BJ341" t="s">
        <v>119</v>
      </c>
      <c r="BK341" t="s">
        <v>127</v>
      </c>
      <c r="BL341" t="s">
        <v>128</v>
      </c>
      <c r="BM341">
        <v>1994</v>
      </c>
      <c r="BN341">
        <v>1995</v>
      </c>
      <c r="BO341">
        <v>2</v>
      </c>
      <c r="BP341">
        <v>5</v>
      </c>
      <c r="BQ341" t="s">
        <v>33</v>
      </c>
      <c r="BR341">
        <v>5</v>
      </c>
      <c r="BS341">
        <v>0</v>
      </c>
      <c r="BT341">
        <v>1.1804469999999999E-2</v>
      </c>
      <c r="BU341">
        <v>0.652424</v>
      </c>
      <c r="BV341">
        <v>0.1842058</v>
      </c>
      <c r="BW341">
        <v>0.71644960000000002</v>
      </c>
      <c r="BX341" t="s">
        <v>419</v>
      </c>
      <c r="BY341">
        <v>0.44457255806292206</v>
      </c>
      <c r="BZ341">
        <v>0.43085982539943996</v>
      </c>
    </row>
    <row r="342" spans="1:78" x14ac:dyDescent="0.25">
      <c r="A342" s="23" t="s">
        <v>175</v>
      </c>
      <c r="C342" t="s">
        <v>43</v>
      </c>
      <c r="D342" s="15" t="str">
        <f>VLOOKUP(C342,xWalk!C$3:D$55,2)</f>
        <v>RBH</v>
      </c>
      <c r="E342" s="22" t="str">
        <f t="shared" si="40"/>
        <v>'Robertson Creek'</v>
      </c>
      <c r="F342" s="22" t="str">
        <f t="shared" si="42"/>
        <v>RBH.RBT</v>
      </c>
      <c r="G342" t="s">
        <v>119</v>
      </c>
      <c r="H342" t="s">
        <v>127</v>
      </c>
      <c r="I342" t="s">
        <v>176</v>
      </c>
      <c r="J342">
        <v>2006</v>
      </c>
      <c r="K342">
        <v>2007</v>
      </c>
      <c r="L342" s="8">
        <v>2</v>
      </c>
      <c r="M342" s="8">
        <v>5</v>
      </c>
      <c r="N342" s="8" t="s">
        <v>33</v>
      </c>
      <c r="O342" s="8">
        <v>5</v>
      </c>
      <c r="P342" s="8">
        <v>0</v>
      </c>
      <c r="Q342">
        <v>8.0525300000000005E-3</v>
      </c>
      <c r="R342">
        <v>0.45526100000000003</v>
      </c>
      <c r="S342">
        <v>0.17683579999999999</v>
      </c>
      <c r="T342">
        <v>0.55159029999999998</v>
      </c>
      <c r="U342" s="15" t="str">
        <f t="shared" si="43"/>
        <v>RBH2006</v>
      </c>
      <c r="V342">
        <f t="shared" si="44"/>
        <v>0.3509015062433507</v>
      </c>
      <c r="W342">
        <f t="shared" si="45"/>
        <v>0.26150680329245757</v>
      </c>
      <c r="Y342" s="15" t="str">
        <f t="shared" si="46"/>
        <v>LRW1979</v>
      </c>
      <c r="Z342" s="1" t="s">
        <v>64</v>
      </c>
      <c r="AA342">
        <v>1979</v>
      </c>
      <c r="AB342" t="s">
        <v>33</v>
      </c>
      <c r="AC342">
        <f t="shared" si="41"/>
        <v>0.51204572178621233</v>
      </c>
      <c r="AD342">
        <f t="shared" si="47"/>
        <v>0.31808362274057261</v>
      </c>
      <c r="AE342" s="5">
        <v>2687</v>
      </c>
      <c r="AF342" s="5">
        <v>3103</v>
      </c>
      <c r="AG342" s="5">
        <v>5044</v>
      </c>
      <c r="AH342" s="5">
        <v>798</v>
      </c>
      <c r="AI342" s="5"/>
      <c r="AJ342" s="5">
        <v>0</v>
      </c>
      <c r="AK342" s="5">
        <v>0</v>
      </c>
      <c r="AL342" s="5">
        <v>658</v>
      </c>
      <c r="AM342" s="5">
        <v>0</v>
      </c>
      <c r="AN342" s="5"/>
      <c r="AO342" s="5">
        <v>705</v>
      </c>
      <c r="AP342" s="5">
        <v>1520</v>
      </c>
      <c r="AQ342" s="5">
        <v>2023</v>
      </c>
      <c r="AR342" s="5">
        <v>2187</v>
      </c>
      <c r="AS342" s="5"/>
      <c r="AT342" s="5">
        <v>3884</v>
      </c>
      <c r="AU342" s="5">
        <v>2689</v>
      </c>
      <c r="AV342" s="5">
        <v>8790</v>
      </c>
      <c r="AW342" s="5">
        <v>2481</v>
      </c>
      <c r="AX342" s="5"/>
      <c r="AY342" s="5">
        <v>11632</v>
      </c>
      <c r="AZ342" s="5">
        <v>658</v>
      </c>
      <c r="BA342" s="5">
        <v>6435</v>
      </c>
      <c r="BB342" s="5">
        <v>17844</v>
      </c>
      <c r="BF342" t="s">
        <v>157</v>
      </c>
      <c r="BG342" t="s">
        <v>46</v>
      </c>
      <c r="BH342" t="s">
        <v>465</v>
      </c>
      <c r="BI342" t="s">
        <v>466</v>
      </c>
      <c r="BJ342" t="s">
        <v>119</v>
      </c>
      <c r="BK342" t="s">
        <v>127</v>
      </c>
      <c r="BL342" t="s">
        <v>128</v>
      </c>
      <c r="BM342">
        <v>1995</v>
      </c>
      <c r="BN342">
        <v>1996</v>
      </c>
      <c r="BO342">
        <v>2</v>
      </c>
      <c r="BP342">
        <v>5</v>
      </c>
      <c r="BQ342" t="s">
        <v>33</v>
      </c>
      <c r="BR342">
        <v>5</v>
      </c>
      <c r="BS342">
        <v>0</v>
      </c>
      <c r="BT342">
        <v>9.2627200000000003E-3</v>
      </c>
      <c r="BU342">
        <v>0.51579580000000003</v>
      </c>
      <c r="BV342">
        <v>0.2477868</v>
      </c>
      <c r="BW342">
        <v>0.63577519999999998</v>
      </c>
      <c r="BX342" t="s">
        <v>420</v>
      </c>
      <c r="BY342">
        <v>0.42840407938257996</v>
      </c>
      <c r="BZ342">
        <v>0.41613836824696804</v>
      </c>
    </row>
    <row r="343" spans="1:78" x14ac:dyDescent="0.25">
      <c r="A343" s="23" t="s">
        <v>175</v>
      </c>
      <c r="C343" t="s">
        <v>43</v>
      </c>
      <c r="D343" s="15" t="str">
        <f>VLOOKUP(C343,xWalk!C$3:D$55,2)</f>
        <v>RBH</v>
      </c>
      <c r="E343" s="22" t="str">
        <f t="shared" si="40"/>
        <v>'Robertson Creek'</v>
      </c>
      <c r="F343" s="22" t="str">
        <f t="shared" si="42"/>
        <v>RBH.RBT</v>
      </c>
      <c r="G343" t="s">
        <v>119</v>
      </c>
      <c r="H343" t="s">
        <v>127</v>
      </c>
      <c r="I343" t="s">
        <v>176</v>
      </c>
      <c r="J343">
        <v>2007</v>
      </c>
      <c r="K343">
        <v>2008</v>
      </c>
      <c r="L343" s="8">
        <v>2</v>
      </c>
      <c r="M343" s="8">
        <v>5</v>
      </c>
      <c r="N343" s="8" t="s">
        <v>33</v>
      </c>
      <c r="O343" s="8">
        <v>5</v>
      </c>
      <c r="P343" s="8">
        <v>0</v>
      </c>
      <c r="Q343">
        <v>4.319137E-2</v>
      </c>
      <c r="R343">
        <v>0.36605660000000001</v>
      </c>
      <c r="S343">
        <v>0.39404929999999999</v>
      </c>
      <c r="T343">
        <v>0.61586160000000001</v>
      </c>
      <c r="U343" s="15" t="str">
        <f t="shared" si="43"/>
        <v>RBH2007</v>
      </c>
      <c r="V343">
        <f t="shared" si="44"/>
        <v>0.37738521090561961</v>
      </c>
      <c r="W343">
        <f t="shared" si="45"/>
        <v>0.26872064927390282</v>
      </c>
      <c r="Y343" s="15" t="str">
        <f t="shared" si="46"/>
        <v>LRW1980</v>
      </c>
      <c r="Z343" s="1" t="s">
        <v>64</v>
      </c>
      <c r="AA343">
        <v>1980</v>
      </c>
      <c r="AB343" t="s">
        <v>33</v>
      </c>
      <c r="AC343">
        <f t="shared" si="41"/>
        <v>0.57962750246143746</v>
      </c>
      <c r="AD343">
        <f t="shared" si="47"/>
        <v>0.3598211355431572</v>
      </c>
      <c r="AE343" s="5">
        <v>1807</v>
      </c>
      <c r="AF343" s="5">
        <v>2206</v>
      </c>
      <c r="AG343" s="5">
        <v>3880</v>
      </c>
      <c r="AH343" s="5">
        <v>878</v>
      </c>
      <c r="AI343" s="5"/>
      <c r="AJ343" s="5">
        <v>0</v>
      </c>
      <c r="AK343" s="5">
        <v>0</v>
      </c>
      <c r="AL343" s="5">
        <v>439</v>
      </c>
      <c r="AM343" s="5">
        <v>0</v>
      </c>
      <c r="AN343" s="5"/>
      <c r="AO343" s="5">
        <v>338</v>
      </c>
      <c r="AP343" s="5">
        <v>856</v>
      </c>
      <c r="AQ343" s="5">
        <v>1498</v>
      </c>
      <c r="AR343" s="5">
        <v>2227</v>
      </c>
      <c r="AS343" s="5"/>
      <c r="AT343" s="5">
        <v>1853</v>
      </c>
      <c r="AU343" s="5">
        <v>1157</v>
      </c>
      <c r="AV343" s="5">
        <v>3515</v>
      </c>
      <c r="AW343" s="5">
        <v>3722</v>
      </c>
      <c r="AX343" s="5"/>
      <c r="AY343" s="5">
        <v>8771</v>
      </c>
      <c r="AZ343" s="5">
        <v>439</v>
      </c>
      <c r="BA343" s="5">
        <v>4919</v>
      </c>
      <c r="BB343" s="5">
        <v>10247</v>
      </c>
      <c r="BF343" t="s">
        <v>157</v>
      </c>
      <c r="BG343" t="s">
        <v>46</v>
      </c>
      <c r="BH343" t="s">
        <v>465</v>
      </c>
      <c r="BI343" t="s">
        <v>466</v>
      </c>
      <c r="BJ343" t="s">
        <v>119</v>
      </c>
      <c r="BK343" t="s">
        <v>127</v>
      </c>
      <c r="BL343" t="s">
        <v>128</v>
      </c>
      <c r="BM343">
        <v>1996</v>
      </c>
      <c r="BN343">
        <v>1997</v>
      </c>
      <c r="BO343">
        <v>2</v>
      </c>
      <c r="BP343">
        <v>5</v>
      </c>
      <c r="BQ343" t="s">
        <v>33</v>
      </c>
      <c r="BR343">
        <v>5</v>
      </c>
      <c r="BS343">
        <v>0</v>
      </c>
      <c r="BT343">
        <v>1.111845E-2</v>
      </c>
      <c r="BU343">
        <v>0.48750919999999998</v>
      </c>
      <c r="BV343">
        <v>0.1295327</v>
      </c>
      <c r="BW343">
        <v>0.55389350000000004</v>
      </c>
      <c r="BX343" t="s">
        <v>421</v>
      </c>
      <c r="BY343">
        <v>0.41010101010101008</v>
      </c>
      <c r="BZ343">
        <v>0.3958001063264221</v>
      </c>
    </row>
    <row r="344" spans="1:78" x14ac:dyDescent="0.25">
      <c r="A344" s="23" t="s">
        <v>175</v>
      </c>
      <c r="C344" t="s">
        <v>43</v>
      </c>
      <c r="D344" s="15" t="str">
        <f>VLOOKUP(C344,xWalk!C$3:D$55,2)</f>
        <v>RBH</v>
      </c>
      <c r="E344" s="22" t="str">
        <f t="shared" si="40"/>
        <v>'Robertson Creek'</v>
      </c>
      <c r="F344" s="22" t="str">
        <f t="shared" si="42"/>
        <v>RBH.RBT</v>
      </c>
      <c r="G344" t="s">
        <v>119</v>
      </c>
      <c r="H344" t="s">
        <v>127</v>
      </c>
      <c r="I344" t="s">
        <v>176</v>
      </c>
      <c r="J344">
        <v>2008</v>
      </c>
      <c r="K344">
        <v>2009</v>
      </c>
      <c r="L344" s="8">
        <v>2</v>
      </c>
      <c r="M344" s="8">
        <v>5</v>
      </c>
      <c r="N344" s="8" t="s">
        <v>34</v>
      </c>
      <c r="O344" s="8">
        <v>4</v>
      </c>
      <c r="P344" s="8">
        <v>1</v>
      </c>
      <c r="Q344">
        <v>1.081711E-2</v>
      </c>
      <c r="R344">
        <v>0.27693689999999999</v>
      </c>
      <c r="S344">
        <v>0.48051319999999997</v>
      </c>
      <c r="T344">
        <v>0.62437830000000005</v>
      </c>
      <c r="U344" s="15" t="str">
        <f t="shared" si="43"/>
        <v>RBH2008</v>
      </c>
      <c r="V344" t="str">
        <f t="shared" si="44"/>
        <v>NA</v>
      </c>
      <c r="W344" t="str">
        <f t="shared" si="45"/>
        <v>NA</v>
      </c>
      <c r="Y344" s="15" t="str">
        <f t="shared" si="46"/>
        <v>LRW1981</v>
      </c>
      <c r="Z344" s="1" t="s">
        <v>64</v>
      </c>
      <c r="AA344">
        <v>1981</v>
      </c>
      <c r="AB344" t="s">
        <v>33</v>
      </c>
      <c r="AC344">
        <f t="shared" si="41"/>
        <v>0.54973628691983123</v>
      </c>
      <c r="AD344">
        <f t="shared" si="47"/>
        <v>0.30553797468354432</v>
      </c>
      <c r="AE344" s="5">
        <v>1320</v>
      </c>
      <c r="AF344" s="5">
        <v>1595</v>
      </c>
      <c r="AG344" s="5">
        <v>2041</v>
      </c>
      <c r="AH344" s="5">
        <v>837</v>
      </c>
      <c r="AI344" s="5"/>
      <c r="AJ344" s="5">
        <v>0</v>
      </c>
      <c r="AK344" s="5">
        <v>0</v>
      </c>
      <c r="AL344" s="5">
        <v>528</v>
      </c>
      <c r="AM344" s="5">
        <v>16</v>
      </c>
      <c r="AN344" s="5"/>
      <c r="AO344" s="5">
        <v>119</v>
      </c>
      <c r="AP344" s="5">
        <v>1083</v>
      </c>
      <c r="AQ344" s="5">
        <v>1056</v>
      </c>
      <c r="AR344" s="5">
        <v>1828</v>
      </c>
      <c r="AS344" s="5"/>
      <c r="AT344" s="5">
        <v>1594</v>
      </c>
      <c r="AU344" s="5">
        <v>504</v>
      </c>
      <c r="AV344" s="5">
        <v>3155</v>
      </c>
      <c r="AW344" s="5">
        <v>3284</v>
      </c>
      <c r="AX344" s="5"/>
      <c r="AY344" s="5">
        <v>5793</v>
      </c>
      <c r="AZ344" s="5">
        <v>544</v>
      </c>
      <c r="BA344" s="5">
        <v>4086</v>
      </c>
      <c r="BB344" s="5">
        <v>8537</v>
      </c>
      <c r="BF344" t="s">
        <v>157</v>
      </c>
      <c r="BG344" t="s">
        <v>46</v>
      </c>
      <c r="BH344" t="s">
        <v>465</v>
      </c>
      <c r="BI344" t="s">
        <v>466</v>
      </c>
      <c r="BJ344" t="s">
        <v>119</v>
      </c>
      <c r="BK344" t="s">
        <v>127</v>
      </c>
      <c r="BL344" t="s">
        <v>128</v>
      </c>
      <c r="BM344">
        <v>1997</v>
      </c>
      <c r="BN344">
        <v>1998</v>
      </c>
      <c r="BO344">
        <v>2</v>
      </c>
      <c r="BP344">
        <v>5</v>
      </c>
      <c r="BQ344" t="s">
        <v>33</v>
      </c>
      <c r="BR344">
        <v>5</v>
      </c>
      <c r="BS344">
        <v>0</v>
      </c>
      <c r="BT344">
        <v>1.6243110000000002E-2</v>
      </c>
      <c r="BU344">
        <v>0.3292891</v>
      </c>
      <c r="BV344">
        <v>0.29205429999999999</v>
      </c>
      <c r="BW344">
        <v>0.52517309999999995</v>
      </c>
      <c r="BX344" t="s">
        <v>422</v>
      </c>
      <c r="BY344">
        <v>0.42411997824228764</v>
      </c>
      <c r="BZ344">
        <v>0.40453803714352321</v>
      </c>
    </row>
    <row r="345" spans="1:78" x14ac:dyDescent="0.25">
      <c r="A345" s="23" t="s">
        <v>175</v>
      </c>
      <c r="C345" t="s">
        <v>43</v>
      </c>
      <c r="D345" s="15" t="str">
        <f>VLOOKUP(C345,xWalk!C$3:D$55,2)</f>
        <v>RBH</v>
      </c>
      <c r="E345" s="22" t="str">
        <f t="shared" si="40"/>
        <v>'Robertson Creek'</v>
      </c>
      <c r="F345" s="22" t="str">
        <f t="shared" si="42"/>
        <v>RBH.RBT</v>
      </c>
      <c r="G345" t="s">
        <v>119</v>
      </c>
      <c r="H345" t="s">
        <v>127</v>
      </c>
      <c r="I345" t="s">
        <v>176</v>
      </c>
      <c r="J345">
        <v>2009</v>
      </c>
      <c r="K345">
        <v>2010</v>
      </c>
      <c r="L345" s="8">
        <v>2</v>
      </c>
      <c r="M345" s="8">
        <v>5</v>
      </c>
      <c r="N345" s="8" t="s">
        <v>34</v>
      </c>
      <c r="O345" s="8">
        <v>3</v>
      </c>
      <c r="P345" s="8">
        <v>2</v>
      </c>
      <c r="Q345">
        <v>2.8542699999999999E-3</v>
      </c>
      <c r="R345">
        <v>0.31938650000000002</v>
      </c>
      <c r="S345">
        <v>0.3080001</v>
      </c>
      <c r="T345">
        <v>0.52901549999999997</v>
      </c>
      <c r="U345" s="15" t="str">
        <f t="shared" si="43"/>
        <v>RBH2009</v>
      </c>
      <c r="V345" t="str">
        <f t="shared" si="44"/>
        <v>NA</v>
      </c>
      <c r="W345" t="str">
        <f t="shared" si="45"/>
        <v>NA</v>
      </c>
      <c r="Y345" s="15" t="str">
        <f t="shared" si="46"/>
        <v>LRW1982</v>
      </c>
      <c r="Z345" s="1" t="s">
        <v>64</v>
      </c>
      <c r="AA345">
        <v>1982</v>
      </c>
      <c r="AB345" t="s">
        <v>33</v>
      </c>
      <c r="AC345">
        <f t="shared" si="41"/>
        <v>0.53969912818679355</v>
      </c>
      <c r="AD345">
        <f t="shared" si="47"/>
        <v>0.27061961992244438</v>
      </c>
      <c r="AE345" s="5">
        <v>2209</v>
      </c>
      <c r="AF345" s="5">
        <v>2681</v>
      </c>
      <c r="AG345" s="5">
        <v>3516</v>
      </c>
      <c r="AH345" s="5">
        <v>1434</v>
      </c>
      <c r="AI345" s="5"/>
      <c r="AJ345" s="5">
        <v>0</v>
      </c>
      <c r="AK345" s="5">
        <v>0</v>
      </c>
      <c r="AL345" s="5">
        <v>978</v>
      </c>
      <c r="AM345" s="5">
        <v>7</v>
      </c>
      <c r="AN345" s="5"/>
      <c r="AO345" s="5">
        <v>375</v>
      </c>
      <c r="AP345" s="5">
        <v>2634</v>
      </c>
      <c r="AQ345" s="5">
        <v>2317</v>
      </c>
      <c r="AR345" s="5">
        <v>3473</v>
      </c>
      <c r="AS345" s="5"/>
      <c r="AT345" s="5">
        <v>2047</v>
      </c>
      <c r="AU345" s="5">
        <v>2103</v>
      </c>
      <c r="AV345" s="5">
        <v>7337</v>
      </c>
      <c r="AW345" s="5">
        <v>5250</v>
      </c>
      <c r="AX345" s="5"/>
      <c r="AY345" s="5">
        <v>9840</v>
      </c>
      <c r="AZ345" s="5">
        <v>985</v>
      </c>
      <c r="BA345" s="5">
        <v>8799</v>
      </c>
      <c r="BB345" s="5">
        <v>16737</v>
      </c>
      <c r="BF345" t="s">
        <v>157</v>
      </c>
      <c r="BG345" t="s">
        <v>46</v>
      </c>
      <c r="BH345" t="s">
        <v>465</v>
      </c>
      <c r="BI345" t="s">
        <v>466</v>
      </c>
      <c r="BJ345" t="s">
        <v>119</v>
      </c>
      <c r="BK345" t="s">
        <v>127</v>
      </c>
      <c r="BL345" t="s">
        <v>128</v>
      </c>
      <c r="BM345">
        <v>1999</v>
      </c>
      <c r="BN345">
        <v>2000</v>
      </c>
      <c r="BO345">
        <v>2</v>
      </c>
      <c r="BP345">
        <v>5</v>
      </c>
      <c r="BQ345" t="s">
        <v>33</v>
      </c>
      <c r="BR345">
        <v>5</v>
      </c>
      <c r="BS345">
        <v>0</v>
      </c>
      <c r="BT345">
        <v>1.7115809999999999E-2</v>
      </c>
      <c r="BU345">
        <v>0.53083009999999997</v>
      </c>
      <c r="BV345">
        <v>9.0281829999999993E-2</v>
      </c>
      <c r="BW345">
        <v>0.57318760000000002</v>
      </c>
      <c r="BX345" t="s">
        <v>424</v>
      </c>
      <c r="BY345">
        <v>0.44417021913095506</v>
      </c>
      <c r="BZ345">
        <v>0.43018472814299602</v>
      </c>
    </row>
    <row r="346" spans="1:78" x14ac:dyDescent="0.25">
      <c r="A346" s="23" t="s">
        <v>175</v>
      </c>
      <c r="C346" t="s">
        <v>43</v>
      </c>
      <c r="D346" s="15" t="str">
        <f>VLOOKUP(C346,xWalk!C$3:D$55,2)</f>
        <v>RBH</v>
      </c>
      <c r="E346" s="22" t="str">
        <f t="shared" si="40"/>
        <v>'Robertson Creek'</v>
      </c>
      <c r="F346" s="22" t="str">
        <f t="shared" si="42"/>
        <v>RBH.RBT</v>
      </c>
      <c r="G346" t="s">
        <v>119</v>
      </c>
      <c r="H346" t="s">
        <v>127</v>
      </c>
      <c r="I346" t="s">
        <v>176</v>
      </c>
      <c r="J346">
        <v>2010</v>
      </c>
      <c r="K346">
        <v>2011</v>
      </c>
      <c r="L346" s="8">
        <v>2</v>
      </c>
      <c r="M346" s="8">
        <v>5</v>
      </c>
      <c r="N346" s="8" t="s">
        <v>34</v>
      </c>
      <c r="O346" s="8">
        <v>2</v>
      </c>
      <c r="P346" s="8">
        <v>3</v>
      </c>
      <c r="Q346">
        <v>2.1008519999999999E-2</v>
      </c>
      <c r="R346" t="s">
        <v>276</v>
      </c>
      <c r="S346" t="s">
        <v>276</v>
      </c>
      <c r="T346" t="s">
        <v>276</v>
      </c>
      <c r="U346" s="15" t="str">
        <f t="shared" si="43"/>
        <v>RBH2010</v>
      </c>
      <c r="V346" t="str">
        <f t="shared" si="44"/>
        <v>NA</v>
      </c>
      <c r="W346" t="str">
        <f t="shared" si="45"/>
        <v>NA</v>
      </c>
      <c r="Y346" s="15" t="str">
        <f t="shared" si="46"/>
        <v>LRW1983</v>
      </c>
      <c r="Z346" s="1" t="s">
        <v>64</v>
      </c>
      <c r="AA346">
        <v>1983</v>
      </c>
      <c r="AB346" t="s">
        <v>33</v>
      </c>
      <c r="AC346">
        <f t="shared" si="41"/>
        <v>0.50305323550674486</v>
      </c>
      <c r="AD346">
        <f t="shared" si="47"/>
        <v>0.2591481703659268</v>
      </c>
      <c r="AE346" s="5">
        <v>3426</v>
      </c>
      <c r="AF346" s="5">
        <v>4490</v>
      </c>
      <c r="AG346" s="5">
        <v>6965</v>
      </c>
      <c r="AH346" s="5">
        <v>1967</v>
      </c>
      <c r="AI346" s="5"/>
      <c r="AJ346" s="5">
        <v>0</v>
      </c>
      <c r="AK346" s="5">
        <v>0</v>
      </c>
      <c r="AL346" s="5">
        <v>1117</v>
      </c>
      <c r="AM346" s="5">
        <v>16</v>
      </c>
      <c r="AN346" s="5"/>
      <c r="AO346" s="5">
        <v>1310</v>
      </c>
      <c r="AP346" s="5">
        <v>3197</v>
      </c>
      <c r="AQ346" s="5">
        <v>4234</v>
      </c>
      <c r="AR346" s="5">
        <v>5983</v>
      </c>
      <c r="AS346" s="5"/>
      <c r="AT346" s="5">
        <v>6606</v>
      </c>
      <c r="AU346" s="5">
        <v>2607</v>
      </c>
      <c r="AV346" s="5">
        <v>12164</v>
      </c>
      <c r="AW346" s="5">
        <v>10931</v>
      </c>
      <c r="AX346" s="5"/>
      <c r="AY346" s="5">
        <v>16848</v>
      </c>
      <c r="AZ346" s="5">
        <v>1133</v>
      </c>
      <c r="BA346" s="5">
        <v>14724</v>
      </c>
      <c r="BB346" s="5">
        <v>32308</v>
      </c>
      <c r="BF346" t="s">
        <v>157</v>
      </c>
      <c r="BG346" t="s">
        <v>46</v>
      </c>
      <c r="BH346" t="s">
        <v>465</v>
      </c>
      <c r="BI346" t="s">
        <v>466</v>
      </c>
      <c r="BJ346" t="s">
        <v>119</v>
      </c>
      <c r="BK346" t="s">
        <v>127</v>
      </c>
      <c r="BL346" t="s">
        <v>128</v>
      </c>
      <c r="BM346">
        <v>2000</v>
      </c>
      <c r="BN346">
        <v>2001</v>
      </c>
      <c r="BO346">
        <v>2</v>
      </c>
      <c r="BP346">
        <v>5</v>
      </c>
      <c r="BQ346" t="s">
        <v>33</v>
      </c>
      <c r="BR346">
        <v>5</v>
      </c>
      <c r="BS346">
        <v>0</v>
      </c>
      <c r="BT346">
        <v>1.8592109999999998E-2</v>
      </c>
      <c r="BU346">
        <v>0.476964</v>
      </c>
      <c r="BV346">
        <v>8.3114740000000006E-2</v>
      </c>
      <c r="BW346">
        <v>0.52043600000000001</v>
      </c>
      <c r="BX346" t="s">
        <v>425</v>
      </c>
      <c r="BY346">
        <v>0.47703319175711811</v>
      </c>
      <c r="BZ346">
        <v>0.45674060091238006</v>
      </c>
    </row>
    <row r="347" spans="1:78" x14ac:dyDescent="0.25">
      <c r="A347" s="23" t="s">
        <v>180</v>
      </c>
      <c r="C347" t="s">
        <v>179</v>
      </c>
      <c r="D347" s="15" t="str">
        <f>VLOOKUP(C347,xWalk!C$3:D$55,2)</f>
        <v>FRE</v>
      </c>
      <c r="E347" s="22" t="str">
        <f t="shared" si="40"/>
        <v>'Lower Shuswap River Summers'</v>
      </c>
      <c r="F347" s="22" t="str">
        <f t="shared" si="42"/>
        <v>FRE.SHU</v>
      </c>
      <c r="G347" t="s">
        <v>119</v>
      </c>
      <c r="H347" t="s">
        <v>120</v>
      </c>
      <c r="I347" t="s">
        <v>163</v>
      </c>
      <c r="J347">
        <v>1984</v>
      </c>
      <c r="K347">
        <v>1985</v>
      </c>
      <c r="L347" s="8">
        <v>2</v>
      </c>
      <c r="M347" s="8">
        <v>5</v>
      </c>
      <c r="N347" s="8" t="s">
        <v>33</v>
      </c>
      <c r="O347" s="8">
        <v>5</v>
      </c>
      <c r="P347" s="8">
        <v>0</v>
      </c>
      <c r="Q347">
        <v>6.2607670000000004E-2</v>
      </c>
      <c r="R347">
        <v>0.29714750000000001</v>
      </c>
      <c r="S347">
        <v>0.1582915</v>
      </c>
      <c r="T347">
        <v>0.40840310000000002</v>
      </c>
      <c r="U347" s="15" t="str">
        <f t="shared" si="43"/>
        <v>FRE1984</v>
      </c>
      <c r="V347">
        <f t="shared" si="44"/>
        <v>0.35679515853177213</v>
      </c>
      <c r="W347">
        <f t="shared" si="45"/>
        <v>0.21249083767173493</v>
      </c>
      <c r="Y347" s="15" t="str">
        <f t="shared" si="46"/>
        <v>LRW1984</v>
      </c>
      <c r="Z347" s="1" t="s">
        <v>64</v>
      </c>
      <c r="AA347">
        <v>1984</v>
      </c>
      <c r="AB347" t="s">
        <v>33</v>
      </c>
      <c r="AC347">
        <f t="shared" si="41"/>
        <v>0.5670904600750023</v>
      </c>
      <c r="AD347">
        <f t="shared" si="47"/>
        <v>0.26361576064310904</v>
      </c>
      <c r="AE347" s="5">
        <v>4798</v>
      </c>
      <c r="AF347" s="5">
        <v>6772</v>
      </c>
      <c r="AG347" s="5">
        <v>9992</v>
      </c>
      <c r="AH347" s="5">
        <v>4377</v>
      </c>
      <c r="AI347" s="5"/>
      <c r="AJ347" s="5">
        <v>0</v>
      </c>
      <c r="AK347" s="5">
        <v>0</v>
      </c>
      <c r="AL347" s="5">
        <v>1513</v>
      </c>
      <c r="AM347" s="5">
        <v>140</v>
      </c>
      <c r="AN347" s="5"/>
      <c r="AO347" s="5">
        <v>2349</v>
      </c>
      <c r="AP347" s="5">
        <v>8508</v>
      </c>
      <c r="AQ347" s="5">
        <v>3209</v>
      </c>
      <c r="AR347" s="5">
        <v>14142</v>
      </c>
      <c r="AS347" s="5"/>
      <c r="AT347" s="5">
        <v>7917</v>
      </c>
      <c r="AU347" s="5">
        <v>5399</v>
      </c>
      <c r="AV347" s="5">
        <v>10959</v>
      </c>
      <c r="AW347" s="5">
        <v>18322</v>
      </c>
      <c r="AX347" s="5"/>
      <c r="AY347" s="5">
        <v>25939</v>
      </c>
      <c r="AZ347" s="5">
        <v>1653</v>
      </c>
      <c r="BA347" s="5">
        <v>28208</v>
      </c>
      <c r="BB347" s="5">
        <v>42597</v>
      </c>
      <c r="BF347" t="s">
        <v>157</v>
      </c>
      <c r="BG347" t="s">
        <v>46</v>
      </c>
      <c r="BH347" t="s">
        <v>465</v>
      </c>
      <c r="BI347" t="s">
        <v>466</v>
      </c>
      <c r="BJ347" t="s">
        <v>119</v>
      </c>
      <c r="BK347" t="s">
        <v>127</v>
      </c>
      <c r="BL347" t="s">
        <v>128</v>
      </c>
      <c r="BM347">
        <v>2001</v>
      </c>
      <c r="BN347">
        <v>2002</v>
      </c>
      <c r="BO347">
        <v>2</v>
      </c>
      <c r="BP347">
        <v>5</v>
      </c>
      <c r="BQ347" t="s">
        <v>33</v>
      </c>
      <c r="BR347">
        <v>5</v>
      </c>
      <c r="BS347">
        <v>0</v>
      </c>
      <c r="BT347">
        <v>1.9056130000000001E-2</v>
      </c>
      <c r="BU347">
        <v>0.2989252</v>
      </c>
      <c r="BV347">
        <v>0.1171681</v>
      </c>
      <c r="BW347">
        <v>0.38106879999999999</v>
      </c>
      <c r="BX347" t="s">
        <v>426</v>
      </c>
      <c r="BY347">
        <v>0.48442442250551138</v>
      </c>
      <c r="BZ347">
        <v>0.47196396050992045</v>
      </c>
    </row>
    <row r="348" spans="1:78" x14ac:dyDescent="0.25">
      <c r="A348" s="23" t="s">
        <v>180</v>
      </c>
      <c r="C348" t="s">
        <v>179</v>
      </c>
      <c r="D348" s="15" t="str">
        <f>VLOOKUP(C348,xWalk!C$3:D$55,2)</f>
        <v>FRE</v>
      </c>
      <c r="E348" s="22" t="str">
        <f t="shared" si="40"/>
        <v>'Lower Shuswap River Summers'</v>
      </c>
      <c r="F348" s="22" t="str">
        <f t="shared" si="42"/>
        <v>FRE.SHU</v>
      </c>
      <c r="G348" t="s">
        <v>119</v>
      </c>
      <c r="H348" t="s">
        <v>120</v>
      </c>
      <c r="I348" t="s">
        <v>163</v>
      </c>
      <c r="J348">
        <v>1985</v>
      </c>
      <c r="K348">
        <v>1986</v>
      </c>
      <c r="L348" s="8">
        <v>2</v>
      </c>
      <c r="M348" s="8">
        <v>5</v>
      </c>
      <c r="N348" s="8" t="s">
        <v>33</v>
      </c>
      <c r="O348" s="8">
        <v>5</v>
      </c>
      <c r="P348" s="8">
        <v>0</v>
      </c>
      <c r="Q348">
        <v>5.0393670000000002E-2</v>
      </c>
      <c r="R348">
        <v>0.19879279999999999</v>
      </c>
      <c r="S348">
        <v>0.18744089999999999</v>
      </c>
      <c r="T348">
        <v>0.3489718</v>
      </c>
      <c r="U348" s="15" t="str">
        <f t="shared" si="43"/>
        <v>FRE1985</v>
      </c>
      <c r="V348">
        <f t="shared" si="44"/>
        <v>0.48386077785442144</v>
      </c>
      <c r="W348">
        <f t="shared" si="45"/>
        <v>0.21388740257479741</v>
      </c>
      <c r="Y348" s="15" t="str">
        <f t="shared" si="46"/>
        <v>LRW1985</v>
      </c>
      <c r="Z348" s="1" t="s">
        <v>64</v>
      </c>
      <c r="AA348">
        <v>1985</v>
      </c>
      <c r="AB348" t="s">
        <v>33</v>
      </c>
      <c r="AC348">
        <f t="shared" si="41"/>
        <v>0.51270140804180575</v>
      </c>
      <c r="AD348">
        <f t="shared" si="47"/>
        <v>0.26559940277460964</v>
      </c>
      <c r="AE348" s="5">
        <v>2520</v>
      </c>
      <c r="AF348" s="5">
        <v>3224</v>
      </c>
      <c r="AG348" s="5">
        <v>4911</v>
      </c>
      <c r="AH348" s="5">
        <v>2153</v>
      </c>
      <c r="AI348" s="5"/>
      <c r="AJ348" s="5">
        <v>0</v>
      </c>
      <c r="AK348" s="5">
        <v>0</v>
      </c>
      <c r="AL348" s="5">
        <v>1046</v>
      </c>
      <c r="AM348" s="5">
        <v>27</v>
      </c>
      <c r="AN348" s="5"/>
      <c r="AO348" s="5">
        <v>1868</v>
      </c>
      <c r="AP348" s="5">
        <v>1527</v>
      </c>
      <c r="AQ348" s="5">
        <v>2477</v>
      </c>
      <c r="AR348" s="5">
        <v>4971</v>
      </c>
      <c r="AS348" s="5"/>
      <c r="AT348" s="5">
        <v>5868</v>
      </c>
      <c r="AU348" s="5">
        <v>2692</v>
      </c>
      <c r="AV348" s="5">
        <v>6608</v>
      </c>
      <c r="AW348" s="5">
        <v>8331</v>
      </c>
      <c r="AX348" s="5"/>
      <c r="AY348" s="5">
        <v>12808</v>
      </c>
      <c r="AZ348" s="5">
        <v>1073</v>
      </c>
      <c r="BA348" s="5">
        <v>10843</v>
      </c>
      <c r="BB348" s="5">
        <v>23499</v>
      </c>
      <c r="BF348" t="s">
        <v>157</v>
      </c>
      <c r="BG348" t="s">
        <v>46</v>
      </c>
      <c r="BH348" t="s">
        <v>465</v>
      </c>
      <c r="BI348" t="s">
        <v>466</v>
      </c>
      <c r="BJ348" t="s">
        <v>119</v>
      </c>
      <c r="BK348" t="s">
        <v>127</v>
      </c>
      <c r="BL348" t="s">
        <v>128</v>
      </c>
      <c r="BM348">
        <v>2002</v>
      </c>
      <c r="BN348">
        <v>2003</v>
      </c>
      <c r="BO348">
        <v>2</v>
      </c>
      <c r="BP348">
        <v>5</v>
      </c>
      <c r="BQ348" t="s">
        <v>33</v>
      </c>
      <c r="BR348">
        <v>5</v>
      </c>
      <c r="BS348">
        <v>0</v>
      </c>
      <c r="BT348">
        <v>1.0359129999999999E-2</v>
      </c>
      <c r="BU348">
        <v>0.28742719999999999</v>
      </c>
      <c r="BV348">
        <v>0.25454559999999998</v>
      </c>
      <c r="BW348">
        <v>0.46880949999999999</v>
      </c>
      <c r="BX348" t="s">
        <v>427</v>
      </c>
      <c r="BY348">
        <v>0.4932985410983276</v>
      </c>
      <c r="BZ348">
        <v>0.46850907365674299</v>
      </c>
    </row>
    <row r="349" spans="1:78" x14ac:dyDescent="0.25">
      <c r="A349" s="23" t="s">
        <v>180</v>
      </c>
      <c r="C349" t="s">
        <v>179</v>
      </c>
      <c r="D349" s="15" t="str">
        <f>VLOOKUP(C349,xWalk!C$3:D$55,2)</f>
        <v>FRE</v>
      </c>
      <c r="E349" s="22" t="str">
        <f t="shared" si="40"/>
        <v>'Lower Shuswap River Summers'</v>
      </c>
      <c r="F349" s="22" t="str">
        <f t="shared" si="42"/>
        <v>FRE.SHU</v>
      </c>
      <c r="G349" t="s">
        <v>119</v>
      </c>
      <c r="H349" t="s">
        <v>120</v>
      </c>
      <c r="I349" t="s">
        <v>163</v>
      </c>
      <c r="J349">
        <v>1986</v>
      </c>
      <c r="K349">
        <v>1987</v>
      </c>
      <c r="L349" s="8">
        <v>2</v>
      </c>
      <c r="M349" s="8">
        <v>5</v>
      </c>
      <c r="N349" s="8" t="s">
        <v>33</v>
      </c>
      <c r="O349" s="8">
        <v>5</v>
      </c>
      <c r="P349" s="8">
        <v>0</v>
      </c>
      <c r="Q349">
        <v>4.6449240000000003E-2</v>
      </c>
      <c r="R349">
        <v>0.59419920000000004</v>
      </c>
      <c r="S349">
        <v>0.27219929999999998</v>
      </c>
      <c r="T349">
        <v>0.70465800000000001</v>
      </c>
      <c r="U349" s="15" t="str">
        <f t="shared" si="43"/>
        <v>FRE1986</v>
      </c>
      <c r="V349">
        <f t="shared" si="44"/>
        <v>0.38675293565946983</v>
      </c>
      <c r="W349">
        <f t="shared" si="45"/>
        <v>0.22501124834443381</v>
      </c>
      <c r="Y349" s="15" t="str">
        <f t="shared" si="46"/>
        <v>LRW1986</v>
      </c>
      <c r="Z349" s="1" t="s">
        <v>64</v>
      </c>
      <c r="AA349">
        <v>1986</v>
      </c>
      <c r="AB349" t="s">
        <v>33</v>
      </c>
      <c r="AC349">
        <f t="shared" si="41"/>
        <v>0.55366922234392113</v>
      </c>
      <c r="AD349">
        <f t="shared" si="47"/>
        <v>0.27353432870236927</v>
      </c>
      <c r="AE349" s="5">
        <v>1709</v>
      </c>
      <c r="AF349" s="5">
        <v>2555</v>
      </c>
      <c r="AG349" s="5">
        <v>3879</v>
      </c>
      <c r="AH349" s="5">
        <v>1347</v>
      </c>
      <c r="AI349" s="5"/>
      <c r="AJ349" s="5">
        <v>0</v>
      </c>
      <c r="AK349" s="5">
        <v>0</v>
      </c>
      <c r="AL349" s="5">
        <v>549</v>
      </c>
      <c r="AM349" s="5">
        <v>21</v>
      </c>
      <c r="AN349" s="5"/>
      <c r="AO349" s="5">
        <v>2516</v>
      </c>
      <c r="AP349" s="5">
        <v>1711</v>
      </c>
      <c r="AQ349" s="5">
        <v>1389</v>
      </c>
      <c r="AR349" s="5">
        <v>3533</v>
      </c>
      <c r="AS349" s="5"/>
      <c r="AT349" s="5">
        <v>2112</v>
      </c>
      <c r="AU349" s="5">
        <v>3454</v>
      </c>
      <c r="AV349" s="5">
        <v>4740</v>
      </c>
      <c r="AW349" s="5">
        <v>5179</v>
      </c>
      <c r="AX349" s="5"/>
      <c r="AY349" s="5">
        <v>9490</v>
      </c>
      <c r="AZ349" s="5">
        <v>570</v>
      </c>
      <c r="BA349" s="5">
        <v>9149</v>
      </c>
      <c r="BB349" s="5">
        <v>15485</v>
      </c>
      <c r="BF349" t="s">
        <v>157</v>
      </c>
      <c r="BG349" t="s">
        <v>46</v>
      </c>
      <c r="BH349" t="s">
        <v>465</v>
      </c>
      <c r="BI349" t="s">
        <v>466</v>
      </c>
      <c r="BJ349" t="s">
        <v>119</v>
      </c>
      <c r="BK349" t="s">
        <v>127</v>
      </c>
      <c r="BL349" t="s">
        <v>128</v>
      </c>
      <c r="BM349">
        <v>2004</v>
      </c>
      <c r="BN349">
        <v>2005</v>
      </c>
      <c r="BO349">
        <v>2</v>
      </c>
      <c r="BP349">
        <v>5</v>
      </c>
      <c r="BQ349" t="s">
        <v>33</v>
      </c>
      <c r="BR349">
        <v>5</v>
      </c>
      <c r="BS349">
        <v>0</v>
      </c>
      <c r="BT349">
        <v>3.1943319999999997E-2</v>
      </c>
      <c r="BU349">
        <v>0.32661370000000001</v>
      </c>
      <c r="BV349">
        <v>0.104424</v>
      </c>
      <c r="BW349">
        <v>0.39693139999999999</v>
      </c>
      <c r="BX349" t="s">
        <v>470</v>
      </c>
      <c r="BY349">
        <v>0.46835767358442226</v>
      </c>
      <c r="BZ349">
        <v>0.45597403706550516</v>
      </c>
    </row>
    <row r="350" spans="1:78" x14ac:dyDescent="0.25">
      <c r="A350" s="23" t="s">
        <v>180</v>
      </c>
      <c r="C350" t="s">
        <v>179</v>
      </c>
      <c r="D350" s="15" t="str">
        <f>VLOOKUP(C350,xWalk!C$3:D$55,2)</f>
        <v>FRE</v>
      </c>
      <c r="E350" s="22" t="str">
        <f t="shared" si="40"/>
        <v>'Lower Shuswap River Summers'</v>
      </c>
      <c r="F350" s="22" t="str">
        <f t="shared" si="42"/>
        <v>FRE.SHU</v>
      </c>
      <c r="G350" t="s">
        <v>119</v>
      </c>
      <c r="H350" t="s">
        <v>120</v>
      </c>
      <c r="I350" t="s">
        <v>163</v>
      </c>
      <c r="J350">
        <v>1987</v>
      </c>
      <c r="K350">
        <v>1988</v>
      </c>
      <c r="L350" s="8">
        <v>2</v>
      </c>
      <c r="M350" s="8">
        <v>5</v>
      </c>
      <c r="N350" s="8" t="s">
        <v>33</v>
      </c>
      <c r="O350" s="8">
        <v>5</v>
      </c>
      <c r="P350" s="8">
        <v>0</v>
      </c>
      <c r="Q350">
        <v>3.4979250000000003E-2</v>
      </c>
      <c r="R350">
        <v>0.5976939</v>
      </c>
      <c r="S350">
        <v>0.2892709</v>
      </c>
      <c r="T350">
        <v>0.71406939999999997</v>
      </c>
      <c r="U350" s="15" t="str">
        <f t="shared" si="43"/>
        <v>FRE1987</v>
      </c>
      <c r="V350">
        <f t="shared" si="44"/>
        <v>0.39199589533093893</v>
      </c>
      <c r="W350">
        <f t="shared" si="45"/>
        <v>0.2186411385055764</v>
      </c>
      <c r="Y350" s="15" t="str">
        <f t="shared" si="46"/>
        <v>LRW1987</v>
      </c>
      <c r="Z350" s="1" t="s">
        <v>64</v>
      </c>
      <c r="AA350">
        <v>1987</v>
      </c>
      <c r="AB350" t="s">
        <v>33</v>
      </c>
      <c r="AC350">
        <f t="shared" si="41"/>
        <v>0.5997029335313776</v>
      </c>
      <c r="AD350">
        <f t="shared" si="47"/>
        <v>0.25621982918678055</v>
      </c>
      <c r="AE350" s="5">
        <v>1096</v>
      </c>
      <c r="AF350" s="5">
        <v>1703</v>
      </c>
      <c r="AG350" s="5">
        <v>2069</v>
      </c>
      <c r="AH350" s="5">
        <v>652</v>
      </c>
      <c r="AI350" s="5"/>
      <c r="AJ350" s="5">
        <v>0</v>
      </c>
      <c r="AK350" s="5">
        <v>0</v>
      </c>
      <c r="AL350" s="5">
        <v>395</v>
      </c>
      <c r="AM350" s="5">
        <v>80</v>
      </c>
      <c r="AN350" s="5"/>
      <c r="AO350" s="5">
        <v>2297</v>
      </c>
      <c r="AP350" s="5">
        <v>617</v>
      </c>
      <c r="AQ350" s="5">
        <v>1245</v>
      </c>
      <c r="AR350" s="5">
        <v>2766</v>
      </c>
      <c r="AS350" s="5"/>
      <c r="AT350" s="5">
        <v>1509</v>
      </c>
      <c r="AU350" s="5">
        <v>1730</v>
      </c>
      <c r="AV350" s="5">
        <v>3649</v>
      </c>
      <c r="AW350" s="5">
        <v>1736</v>
      </c>
      <c r="AX350" s="5"/>
      <c r="AY350" s="5">
        <v>5520</v>
      </c>
      <c r="AZ350" s="5">
        <v>475</v>
      </c>
      <c r="BA350" s="5">
        <v>6925</v>
      </c>
      <c r="BB350" s="5">
        <v>8624</v>
      </c>
      <c r="BF350" t="s">
        <v>62</v>
      </c>
      <c r="BG350" t="s">
        <v>62</v>
      </c>
      <c r="BH350" t="s">
        <v>770</v>
      </c>
      <c r="BI350" t="s">
        <v>771</v>
      </c>
      <c r="BJ350" t="s">
        <v>119</v>
      </c>
      <c r="BK350" t="s">
        <v>127</v>
      </c>
      <c r="BL350" t="s">
        <v>196</v>
      </c>
      <c r="BM350">
        <v>1976</v>
      </c>
      <c r="BN350">
        <v>1977</v>
      </c>
      <c r="BO350">
        <v>2</v>
      </c>
      <c r="BP350">
        <v>5</v>
      </c>
      <c r="BQ350" t="s">
        <v>33</v>
      </c>
      <c r="BR350">
        <v>5</v>
      </c>
      <c r="BS350">
        <v>0</v>
      </c>
      <c r="BT350">
        <v>3.5179199999999999E-3</v>
      </c>
      <c r="BU350">
        <v>0.63106329999999999</v>
      </c>
      <c r="BV350">
        <v>0.49478159999999999</v>
      </c>
      <c r="BW350">
        <v>0.8136063</v>
      </c>
      <c r="BX350" t="s">
        <v>772</v>
      </c>
      <c r="BY350" t="s">
        <v>276</v>
      </c>
      <c r="BZ350" t="s">
        <v>276</v>
      </c>
    </row>
    <row r="351" spans="1:78" x14ac:dyDescent="0.25">
      <c r="A351" s="23" t="s">
        <v>180</v>
      </c>
      <c r="C351" t="s">
        <v>179</v>
      </c>
      <c r="D351" s="15" t="str">
        <f>VLOOKUP(C351,xWalk!C$3:D$55,2)</f>
        <v>FRE</v>
      </c>
      <c r="E351" s="22" t="str">
        <f t="shared" si="40"/>
        <v>'Lower Shuswap River Summers'</v>
      </c>
      <c r="F351" s="22" t="str">
        <f t="shared" si="42"/>
        <v>FRE.SHU</v>
      </c>
      <c r="G351" t="s">
        <v>119</v>
      </c>
      <c r="H351" t="s">
        <v>120</v>
      </c>
      <c r="I351" t="s">
        <v>163</v>
      </c>
      <c r="J351">
        <v>1988</v>
      </c>
      <c r="K351">
        <v>1989</v>
      </c>
      <c r="L351" s="8">
        <v>2</v>
      </c>
      <c r="M351" s="8">
        <v>5</v>
      </c>
      <c r="N351" s="8" t="s">
        <v>33</v>
      </c>
      <c r="O351" s="8">
        <v>5</v>
      </c>
      <c r="P351" s="8">
        <v>0</v>
      </c>
      <c r="Q351">
        <v>1.2470190000000001E-2</v>
      </c>
      <c r="R351">
        <v>0.66851439999999995</v>
      </c>
      <c r="S351">
        <v>0.37024099999999999</v>
      </c>
      <c r="T351">
        <v>0.7912439</v>
      </c>
      <c r="U351" s="15" t="str">
        <f t="shared" si="43"/>
        <v>FRE1988</v>
      </c>
      <c r="V351">
        <f t="shared" si="44"/>
        <v>0.36552177371934558</v>
      </c>
      <c r="W351">
        <f t="shared" si="45"/>
        <v>0.2195980768565598</v>
      </c>
      <c r="Y351" s="15" t="str">
        <f t="shared" si="46"/>
        <v>LRW1988</v>
      </c>
      <c r="Z351" s="1" t="s">
        <v>64</v>
      </c>
      <c r="AA351">
        <v>1988</v>
      </c>
      <c r="AB351" t="s">
        <v>33</v>
      </c>
      <c r="AC351">
        <f t="shared" si="41"/>
        <v>0.6888519646758362</v>
      </c>
      <c r="AD351">
        <f t="shared" si="47"/>
        <v>0.28920889873534572</v>
      </c>
      <c r="AE351" s="5">
        <v>1913</v>
      </c>
      <c r="AF351" s="5">
        <v>2244</v>
      </c>
      <c r="AG351" s="5">
        <v>3695</v>
      </c>
      <c r="AH351" s="5">
        <v>1547</v>
      </c>
      <c r="AI351" s="5"/>
      <c r="AJ351" s="5">
        <v>0</v>
      </c>
      <c r="AK351" s="5">
        <v>0</v>
      </c>
      <c r="AL351" s="5">
        <v>1087</v>
      </c>
      <c r="AM351" s="5">
        <v>18</v>
      </c>
      <c r="AN351" s="5"/>
      <c r="AO351" s="5">
        <v>1808</v>
      </c>
      <c r="AP351" s="5">
        <v>1129</v>
      </c>
      <c r="AQ351" s="5">
        <v>2208</v>
      </c>
      <c r="AR351" s="5">
        <v>6738</v>
      </c>
      <c r="AS351" s="5"/>
      <c r="AT351" s="5">
        <v>1723</v>
      </c>
      <c r="AU351" s="5">
        <v>2032</v>
      </c>
      <c r="AV351" s="5">
        <v>3299</v>
      </c>
      <c r="AW351" s="5">
        <v>3058</v>
      </c>
      <c r="AX351" s="5"/>
      <c r="AY351" s="5">
        <v>9399</v>
      </c>
      <c r="AZ351" s="5">
        <v>1105</v>
      </c>
      <c r="BA351" s="5">
        <v>11883</v>
      </c>
      <c r="BB351" s="5">
        <v>10112</v>
      </c>
      <c r="BF351" t="s">
        <v>62</v>
      </c>
      <c r="BG351" t="s">
        <v>62</v>
      </c>
      <c r="BH351" t="s">
        <v>770</v>
      </c>
      <c r="BI351" t="s">
        <v>771</v>
      </c>
      <c r="BJ351" t="s">
        <v>119</v>
      </c>
      <c r="BK351" t="s">
        <v>127</v>
      </c>
      <c r="BL351" t="s">
        <v>196</v>
      </c>
      <c r="BM351">
        <v>1977</v>
      </c>
      <c r="BN351">
        <v>1978</v>
      </c>
      <c r="BO351">
        <v>2</v>
      </c>
      <c r="BP351">
        <v>5</v>
      </c>
      <c r="BQ351" t="s">
        <v>33</v>
      </c>
      <c r="BR351">
        <v>5</v>
      </c>
      <c r="BS351">
        <v>0</v>
      </c>
      <c r="BT351">
        <v>2.423697E-2</v>
      </c>
      <c r="BU351">
        <v>0.68808590000000003</v>
      </c>
      <c r="BV351">
        <v>0.1016365</v>
      </c>
      <c r="BW351">
        <v>0.71978770000000003</v>
      </c>
      <c r="BX351" t="s">
        <v>773</v>
      </c>
      <c r="BY351">
        <v>0.75763172080579788</v>
      </c>
      <c r="BZ351">
        <v>0.60581588036815937</v>
      </c>
    </row>
    <row r="352" spans="1:78" x14ac:dyDescent="0.25">
      <c r="A352" s="23" t="s">
        <v>180</v>
      </c>
      <c r="C352" t="s">
        <v>179</v>
      </c>
      <c r="D352" s="15" t="str">
        <f>VLOOKUP(C352,xWalk!C$3:D$55,2)</f>
        <v>FRE</v>
      </c>
      <c r="E352" s="22" t="str">
        <f t="shared" si="40"/>
        <v>'Lower Shuswap River Summers'</v>
      </c>
      <c r="F352" s="22" t="str">
        <f t="shared" si="42"/>
        <v>FRE.SHU</v>
      </c>
      <c r="G352" t="s">
        <v>119</v>
      </c>
      <c r="H352" t="s">
        <v>120</v>
      </c>
      <c r="I352" t="s">
        <v>163</v>
      </c>
      <c r="J352">
        <v>1989</v>
      </c>
      <c r="K352">
        <v>1990</v>
      </c>
      <c r="L352" s="8">
        <v>2</v>
      </c>
      <c r="M352" s="8">
        <v>5</v>
      </c>
      <c r="N352" s="8" t="s">
        <v>33</v>
      </c>
      <c r="O352" s="8">
        <v>5</v>
      </c>
      <c r="P352" s="8">
        <v>0</v>
      </c>
      <c r="Q352">
        <v>1.383559E-2</v>
      </c>
      <c r="R352">
        <v>0.44294480000000003</v>
      </c>
      <c r="S352">
        <v>0.33656209999999998</v>
      </c>
      <c r="T352">
        <v>0.6304284</v>
      </c>
      <c r="U352" s="15" t="str">
        <f t="shared" si="43"/>
        <v>FRE1989</v>
      </c>
      <c r="V352">
        <f t="shared" si="44"/>
        <v>0.43403046910904264</v>
      </c>
      <c r="W352">
        <f t="shared" si="45"/>
        <v>0.24057700618024927</v>
      </c>
      <c r="Y352" s="15" t="str">
        <f t="shared" si="46"/>
        <v>LRW1989</v>
      </c>
      <c r="Z352" s="1" t="s">
        <v>64</v>
      </c>
      <c r="AA352">
        <v>1989</v>
      </c>
      <c r="AB352" t="s">
        <v>33</v>
      </c>
      <c r="AC352">
        <f t="shared" si="41"/>
        <v>0.57613325704113416</v>
      </c>
      <c r="AD352">
        <f t="shared" si="47"/>
        <v>0.21171085256532521</v>
      </c>
      <c r="AE352" s="5">
        <v>805</v>
      </c>
      <c r="AF352" s="5">
        <v>852</v>
      </c>
      <c r="AG352" s="5">
        <v>1220</v>
      </c>
      <c r="AH352" s="5">
        <v>453</v>
      </c>
      <c r="AI352" s="5"/>
      <c r="AJ352" s="5">
        <v>0</v>
      </c>
      <c r="AK352" s="5">
        <v>0</v>
      </c>
      <c r="AL352" s="5">
        <v>169</v>
      </c>
      <c r="AM352" s="5">
        <v>22</v>
      </c>
      <c r="AN352" s="5"/>
      <c r="AO352" s="5">
        <v>3511</v>
      </c>
      <c r="AP352" s="5">
        <v>491</v>
      </c>
      <c r="AQ352" s="5">
        <v>724</v>
      </c>
      <c r="AR352" s="5">
        <v>815</v>
      </c>
      <c r="AS352" s="5"/>
      <c r="AT352" s="5">
        <v>2449</v>
      </c>
      <c r="AU352" s="5">
        <v>653</v>
      </c>
      <c r="AV352" s="5">
        <v>1034</v>
      </c>
      <c r="AW352" s="5">
        <v>2531</v>
      </c>
      <c r="AX352" s="5"/>
      <c r="AY352" s="5">
        <v>3330</v>
      </c>
      <c r="AZ352" s="5">
        <v>191</v>
      </c>
      <c r="BA352" s="5">
        <v>5541</v>
      </c>
      <c r="BB352" s="5">
        <v>6667</v>
      </c>
      <c r="BF352" t="s">
        <v>62</v>
      </c>
      <c r="BG352" t="s">
        <v>62</v>
      </c>
      <c r="BH352" t="s">
        <v>770</v>
      </c>
      <c r="BI352" t="s">
        <v>771</v>
      </c>
      <c r="BJ352" t="s">
        <v>119</v>
      </c>
      <c r="BK352" t="s">
        <v>127</v>
      </c>
      <c r="BL352" t="s">
        <v>196</v>
      </c>
      <c r="BM352">
        <v>1978</v>
      </c>
      <c r="BN352">
        <v>1979</v>
      </c>
      <c r="BO352">
        <v>2</v>
      </c>
      <c r="BP352">
        <v>5</v>
      </c>
      <c r="BQ352" t="s">
        <v>33</v>
      </c>
      <c r="BR352">
        <v>5</v>
      </c>
      <c r="BS352">
        <v>0</v>
      </c>
      <c r="BT352">
        <v>1.925839E-2</v>
      </c>
      <c r="BU352">
        <v>0.64625869999999996</v>
      </c>
      <c r="BV352">
        <v>0.18967419999999999</v>
      </c>
      <c r="BW352">
        <v>0.7133543</v>
      </c>
      <c r="BX352" t="s">
        <v>774</v>
      </c>
      <c r="BY352">
        <v>0.76213441063838738</v>
      </c>
      <c r="BZ352">
        <v>0.6178260320666582</v>
      </c>
    </row>
    <row r="353" spans="1:78" x14ac:dyDescent="0.25">
      <c r="A353" s="23" t="s">
        <v>180</v>
      </c>
      <c r="C353" t="s">
        <v>179</v>
      </c>
      <c r="D353" s="15" t="str">
        <f>VLOOKUP(C353,xWalk!C$3:D$55,2)</f>
        <v>FRE</v>
      </c>
      <c r="E353" s="22" t="str">
        <f t="shared" si="40"/>
        <v>'Lower Shuswap River Summers'</v>
      </c>
      <c r="F353" s="22" t="str">
        <f t="shared" si="42"/>
        <v>FRE.SHU</v>
      </c>
      <c r="G353" t="s">
        <v>119</v>
      </c>
      <c r="H353" t="s">
        <v>120</v>
      </c>
      <c r="I353" t="s">
        <v>163</v>
      </c>
      <c r="J353">
        <v>1990</v>
      </c>
      <c r="K353">
        <v>1991</v>
      </c>
      <c r="L353" s="8">
        <v>2</v>
      </c>
      <c r="M353" s="8">
        <v>5</v>
      </c>
      <c r="N353" s="8" t="s">
        <v>33</v>
      </c>
      <c r="O353" s="8">
        <v>5</v>
      </c>
      <c r="P353" s="8">
        <v>0</v>
      </c>
      <c r="Q353">
        <v>8.1090819999999994E-2</v>
      </c>
      <c r="R353">
        <v>0.47689989999999999</v>
      </c>
      <c r="S353">
        <v>0.28010390000000002</v>
      </c>
      <c r="T353">
        <v>0.62342229999999998</v>
      </c>
      <c r="U353" s="15" t="str">
        <f t="shared" si="43"/>
        <v>FRE1990</v>
      </c>
      <c r="V353">
        <f t="shared" si="44"/>
        <v>0.37620800319112285</v>
      </c>
      <c r="W353">
        <f t="shared" si="45"/>
        <v>0.23234154684846398</v>
      </c>
      <c r="Y353" s="15" t="str">
        <f t="shared" si="46"/>
        <v>LRW1990</v>
      </c>
      <c r="Z353" s="1" t="s">
        <v>64</v>
      </c>
      <c r="AA353">
        <v>1990</v>
      </c>
      <c r="AB353" t="s">
        <v>33</v>
      </c>
      <c r="AC353">
        <f t="shared" si="41"/>
        <v>0.72569494111476662</v>
      </c>
      <c r="AD353">
        <f t="shared" si="47"/>
        <v>0.25010728078958661</v>
      </c>
      <c r="AE353" s="5">
        <v>2414</v>
      </c>
      <c r="AF353" s="5">
        <v>3104</v>
      </c>
      <c r="AG353" s="5">
        <v>3537</v>
      </c>
      <c r="AH353" s="5">
        <v>1436</v>
      </c>
      <c r="AI353" s="5"/>
      <c r="AJ353" s="5">
        <v>0</v>
      </c>
      <c r="AK353" s="5">
        <v>0</v>
      </c>
      <c r="AL353" s="5">
        <v>961</v>
      </c>
      <c r="AM353" s="5">
        <v>48</v>
      </c>
      <c r="AN353" s="5"/>
      <c r="AO353" s="5">
        <v>6060</v>
      </c>
      <c r="AP353" s="5">
        <v>1054</v>
      </c>
      <c r="AQ353" s="5">
        <v>1080</v>
      </c>
      <c r="AR353" s="5">
        <v>10746</v>
      </c>
      <c r="AS353" s="5"/>
      <c r="AT353" s="5">
        <v>1403</v>
      </c>
      <c r="AU353" s="5">
        <v>1243</v>
      </c>
      <c r="AV353" s="5">
        <v>6026</v>
      </c>
      <c r="AW353" s="5">
        <v>2834</v>
      </c>
      <c r="AX353" s="5"/>
      <c r="AY353" s="5">
        <v>10491</v>
      </c>
      <c r="AZ353" s="5">
        <v>1009</v>
      </c>
      <c r="BA353" s="5">
        <v>18940</v>
      </c>
      <c r="BB353" s="5">
        <v>11506</v>
      </c>
      <c r="BF353" t="s">
        <v>62</v>
      </c>
      <c r="BG353" t="s">
        <v>62</v>
      </c>
      <c r="BH353" t="s">
        <v>770</v>
      </c>
      <c r="BI353" t="s">
        <v>771</v>
      </c>
      <c r="BJ353" t="s">
        <v>119</v>
      </c>
      <c r="BK353" t="s">
        <v>127</v>
      </c>
      <c r="BL353" t="s">
        <v>196</v>
      </c>
      <c r="BM353">
        <v>1979</v>
      </c>
      <c r="BN353">
        <v>1980</v>
      </c>
      <c r="BO353">
        <v>2</v>
      </c>
      <c r="BP353">
        <v>5</v>
      </c>
      <c r="BQ353" t="s">
        <v>33</v>
      </c>
      <c r="BR353">
        <v>5</v>
      </c>
      <c r="BS353">
        <v>0</v>
      </c>
      <c r="BT353">
        <v>1.6906060000000001E-2</v>
      </c>
      <c r="BU353">
        <v>0.72121040000000003</v>
      </c>
      <c r="BV353">
        <v>0.33849820000000003</v>
      </c>
      <c r="BW353">
        <v>0.81558010000000003</v>
      </c>
      <c r="BX353" t="s">
        <v>775</v>
      </c>
      <c r="BY353">
        <v>0.73119176244516149</v>
      </c>
      <c r="BZ353">
        <v>0.57485950473151803</v>
      </c>
    </row>
    <row r="354" spans="1:78" x14ac:dyDescent="0.25">
      <c r="A354" s="23" t="s">
        <v>180</v>
      </c>
      <c r="C354" t="s">
        <v>179</v>
      </c>
      <c r="D354" s="15" t="str">
        <f>VLOOKUP(C354,xWalk!C$3:D$55,2)</f>
        <v>FRE</v>
      </c>
      <c r="E354" s="22" t="str">
        <f t="shared" si="40"/>
        <v>'Lower Shuswap River Summers'</v>
      </c>
      <c r="F354" s="22" t="str">
        <f t="shared" si="42"/>
        <v>FRE.SHU</v>
      </c>
      <c r="G354" t="s">
        <v>119</v>
      </c>
      <c r="H354" t="s">
        <v>120</v>
      </c>
      <c r="I354" t="s">
        <v>163</v>
      </c>
      <c r="J354">
        <v>1991</v>
      </c>
      <c r="K354">
        <v>1992</v>
      </c>
      <c r="L354" s="8">
        <v>2</v>
      </c>
      <c r="M354" s="8">
        <v>5</v>
      </c>
      <c r="N354" s="8" t="s">
        <v>33</v>
      </c>
      <c r="O354" s="8">
        <v>5</v>
      </c>
      <c r="P354" s="8">
        <v>0</v>
      </c>
      <c r="Q354">
        <v>1.007711E-2</v>
      </c>
      <c r="R354">
        <v>0.50609740000000003</v>
      </c>
      <c r="S354">
        <v>0.15068000000000001</v>
      </c>
      <c r="T354">
        <v>0.58051870000000005</v>
      </c>
      <c r="U354" s="15" t="str">
        <f t="shared" si="43"/>
        <v>FRE1991</v>
      </c>
      <c r="V354">
        <f t="shared" si="44"/>
        <v>0.28348473548434422</v>
      </c>
      <c r="W354">
        <f t="shared" si="45"/>
        <v>0.1923255614920957</v>
      </c>
      <c r="Y354" s="15" t="str">
        <f t="shared" si="46"/>
        <v>LRW1991</v>
      </c>
      <c r="Z354" s="1" t="s">
        <v>64</v>
      </c>
      <c r="AA354">
        <v>1991</v>
      </c>
      <c r="AB354" t="s">
        <v>33</v>
      </c>
      <c r="AC354">
        <f t="shared" si="41"/>
        <v>0.47470147181338518</v>
      </c>
      <c r="AD354">
        <f t="shared" si="47"/>
        <v>0.23032490974729242</v>
      </c>
      <c r="AE354" s="5">
        <v>1102</v>
      </c>
      <c r="AF354" s="5">
        <v>1040</v>
      </c>
      <c r="AG354" s="5">
        <v>1316</v>
      </c>
      <c r="AH354" s="5">
        <v>689</v>
      </c>
      <c r="AI354" s="5"/>
      <c r="AJ354" s="5">
        <v>0</v>
      </c>
      <c r="AK354" s="5">
        <v>0</v>
      </c>
      <c r="AL354" s="5">
        <v>446</v>
      </c>
      <c r="AM354" s="5">
        <v>0</v>
      </c>
      <c r="AN354" s="5"/>
      <c r="AO354" s="5">
        <v>1313</v>
      </c>
      <c r="AP354" s="5">
        <v>191</v>
      </c>
      <c r="AQ354" s="5">
        <v>2087</v>
      </c>
      <c r="AR354" s="5">
        <v>363</v>
      </c>
      <c r="AS354" s="5"/>
      <c r="AT354" s="5">
        <v>136</v>
      </c>
      <c r="AU354" s="5">
        <v>947</v>
      </c>
      <c r="AV354" s="5">
        <v>2268</v>
      </c>
      <c r="AW354" s="5">
        <v>6107</v>
      </c>
      <c r="AX354" s="5"/>
      <c r="AY354" s="5">
        <v>4147</v>
      </c>
      <c r="AZ354" s="5">
        <v>446</v>
      </c>
      <c r="BA354" s="5">
        <v>3954</v>
      </c>
      <c r="BB354" s="5">
        <v>9458</v>
      </c>
      <c r="BF354" t="s">
        <v>62</v>
      </c>
      <c r="BG354" t="s">
        <v>62</v>
      </c>
      <c r="BH354" t="s">
        <v>770</v>
      </c>
      <c r="BI354" t="s">
        <v>771</v>
      </c>
      <c r="BJ354" t="s">
        <v>119</v>
      </c>
      <c r="BK354" t="s">
        <v>127</v>
      </c>
      <c r="BL354" t="s">
        <v>196</v>
      </c>
      <c r="BM354">
        <v>1980</v>
      </c>
      <c r="BN354">
        <v>1981</v>
      </c>
      <c r="BO354">
        <v>2</v>
      </c>
      <c r="BP354">
        <v>5</v>
      </c>
      <c r="BQ354" t="s">
        <v>33</v>
      </c>
      <c r="BR354">
        <v>5</v>
      </c>
      <c r="BS354">
        <v>0</v>
      </c>
      <c r="BT354">
        <v>8.8908400000000005E-3</v>
      </c>
      <c r="BU354">
        <v>0.69025139999999996</v>
      </c>
      <c r="BV354">
        <v>0.18929399999999999</v>
      </c>
      <c r="BW354">
        <v>0.74888489999999996</v>
      </c>
      <c r="BX354" t="s">
        <v>776</v>
      </c>
      <c r="BY354">
        <v>0.70660568569684823</v>
      </c>
      <c r="BZ354">
        <v>0.62549446575094747</v>
      </c>
    </row>
    <row r="355" spans="1:78" x14ac:dyDescent="0.25">
      <c r="A355" s="23" t="s">
        <v>180</v>
      </c>
      <c r="C355" t="s">
        <v>179</v>
      </c>
      <c r="D355" s="15" t="str">
        <f>VLOOKUP(C355,xWalk!C$3:D$55,2)</f>
        <v>FRE</v>
      </c>
      <c r="E355" s="22" t="str">
        <f t="shared" si="40"/>
        <v>'Lower Shuswap River Summers'</v>
      </c>
      <c r="F355" s="22" t="str">
        <f t="shared" si="42"/>
        <v>FRE.SHU</v>
      </c>
      <c r="G355" t="s">
        <v>119</v>
      </c>
      <c r="H355" t="s">
        <v>120</v>
      </c>
      <c r="I355" t="s">
        <v>163</v>
      </c>
      <c r="J355">
        <v>1992</v>
      </c>
      <c r="K355">
        <v>1993</v>
      </c>
      <c r="L355" s="8">
        <v>2</v>
      </c>
      <c r="M355" s="8">
        <v>5</v>
      </c>
      <c r="N355" s="8" t="s">
        <v>33</v>
      </c>
      <c r="O355" s="8">
        <v>5</v>
      </c>
      <c r="P355" s="8">
        <v>0</v>
      </c>
      <c r="Q355">
        <v>2.957947E-2</v>
      </c>
      <c r="R355">
        <v>0.33872980000000003</v>
      </c>
      <c r="S355">
        <v>0.16347039999999999</v>
      </c>
      <c r="T355">
        <v>0.4468279</v>
      </c>
      <c r="U355" s="15" t="str">
        <f t="shared" si="43"/>
        <v>FRE1992</v>
      </c>
      <c r="V355">
        <f t="shared" si="44"/>
        <v>0.26592814895270844</v>
      </c>
      <c r="W355">
        <f t="shared" si="45"/>
        <v>0.16970292850414129</v>
      </c>
      <c r="Y355" s="15" t="str">
        <f t="shared" si="46"/>
        <v>LRW1992</v>
      </c>
      <c r="Z355" s="1" t="s">
        <v>64</v>
      </c>
      <c r="AA355">
        <v>1992</v>
      </c>
      <c r="AB355" t="s">
        <v>33</v>
      </c>
      <c r="AC355">
        <f t="shared" si="41"/>
        <v>0.45402355735920025</v>
      </c>
      <c r="AD355">
        <f t="shared" si="47"/>
        <v>0.20043551420370187</v>
      </c>
      <c r="AE355" s="5">
        <v>1036</v>
      </c>
      <c r="AF355" s="5">
        <v>875</v>
      </c>
      <c r="AG355" s="5">
        <v>796</v>
      </c>
      <c r="AH355" s="5">
        <v>1343</v>
      </c>
      <c r="AI355" s="5"/>
      <c r="AJ355" s="5">
        <v>0</v>
      </c>
      <c r="AK355" s="5">
        <v>0</v>
      </c>
      <c r="AL355" s="5">
        <v>347</v>
      </c>
      <c r="AM355" s="5">
        <v>3</v>
      </c>
      <c r="AN355" s="5"/>
      <c r="AO355" s="5">
        <v>355</v>
      </c>
      <c r="AP355" s="5">
        <v>1071</v>
      </c>
      <c r="AQ355" s="5">
        <v>177</v>
      </c>
      <c r="AR355" s="5">
        <v>3171</v>
      </c>
      <c r="AS355" s="5"/>
      <c r="AT355" s="5">
        <v>723</v>
      </c>
      <c r="AU355" s="5">
        <v>1115</v>
      </c>
      <c r="AV355" s="5">
        <v>4629</v>
      </c>
      <c r="AW355" s="5">
        <v>4565</v>
      </c>
      <c r="AX355" s="5"/>
      <c r="AY355" s="5">
        <v>4050</v>
      </c>
      <c r="AZ355" s="5">
        <v>350</v>
      </c>
      <c r="BA355" s="5">
        <v>4774</v>
      </c>
      <c r="BB355" s="5">
        <v>11032</v>
      </c>
      <c r="BF355" t="s">
        <v>62</v>
      </c>
      <c r="BG355" t="s">
        <v>62</v>
      </c>
      <c r="BH355" t="s">
        <v>770</v>
      </c>
      <c r="BI355" t="s">
        <v>771</v>
      </c>
      <c r="BJ355" t="s">
        <v>119</v>
      </c>
      <c r="BK355" t="s">
        <v>127</v>
      </c>
      <c r="BL355" t="s">
        <v>196</v>
      </c>
      <c r="BM355">
        <v>1981</v>
      </c>
      <c r="BN355">
        <v>1982</v>
      </c>
      <c r="BO355">
        <v>2</v>
      </c>
      <c r="BP355">
        <v>5</v>
      </c>
      <c r="BQ355" t="s">
        <v>33</v>
      </c>
      <c r="BR355">
        <v>5</v>
      </c>
      <c r="BS355">
        <v>0</v>
      </c>
      <c r="BT355">
        <v>8.8373199999999992E-3</v>
      </c>
      <c r="BU355">
        <v>0.65445600000000004</v>
      </c>
      <c r="BV355">
        <v>0.29223900000000003</v>
      </c>
      <c r="BW355">
        <v>0.75543740000000004</v>
      </c>
      <c r="BX355" t="s">
        <v>777</v>
      </c>
      <c r="BY355">
        <v>0.69354171335965387</v>
      </c>
      <c r="BZ355">
        <v>0.57703911866627589</v>
      </c>
    </row>
    <row r="356" spans="1:78" x14ac:dyDescent="0.25">
      <c r="A356" s="23" t="s">
        <v>180</v>
      </c>
      <c r="C356" t="s">
        <v>179</v>
      </c>
      <c r="D356" s="15" t="str">
        <f>VLOOKUP(C356,xWalk!C$3:D$55,2)</f>
        <v>FRE</v>
      </c>
      <c r="E356" s="22" t="str">
        <f t="shared" si="40"/>
        <v>'Lower Shuswap River Summers'</v>
      </c>
      <c r="F356" s="22" t="str">
        <f t="shared" si="42"/>
        <v>FRE.SHU</v>
      </c>
      <c r="G356" t="s">
        <v>119</v>
      </c>
      <c r="H356" t="s">
        <v>120</v>
      </c>
      <c r="I356" t="s">
        <v>163</v>
      </c>
      <c r="J356">
        <v>1993</v>
      </c>
      <c r="K356">
        <v>1994</v>
      </c>
      <c r="L356" s="8">
        <v>2</v>
      </c>
      <c r="M356" s="8">
        <v>5</v>
      </c>
      <c r="N356" s="8" t="s">
        <v>33</v>
      </c>
      <c r="O356" s="8">
        <v>5</v>
      </c>
      <c r="P356" s="8">
        <v>0</v>
      </c>
      <c r="Q356">
        <v>1.978396E-2</v>
      </c>
      <c r="R356">
        <v>0.34918949999999999</v>
      </c>
      <c r="S356">
        <v>0.26338660000000003</v>
      </c>
      <c r="T356">
        <v>0.52060430000000002</v>
      </c>
      <c r="U356" s="15" t="str">
        <f t="shared" si="43"/>
        <v>FRE1993</v>
      </c>
      <c r="V356">
        <f t="shared" si="44"/>
        <v>0.38193935939315549</v>
      </c>
      <c r="W356">
        <f t="shared" si="45"/>
        <v>0.19553197553329094</v>
      </c>
      <c r="Y356" s="15" t="str">
        <f t="shared" si="46"/>
        <v>LRW1993</v>
      </c>
      <c r="Z356" s="1" t="s">
        <v>64</v>
      </c>
      <c r="AA356">
        <v>1993</v>
      </c>
      <c r="AB356" t="s">
        <v>33</v>
      </c>
      <c r="AC356">
        <f t="shared" si="41"/>
        <v>0.47844019497562806</v>
      </c>
      <c r="AD356">
        <f t="shared" si="47"/>
        <v>0.18120949167068401</v>
      </c>
      <c r="AE356" s="5">
        <v>774</v>
      </c>
      <c r="AF356" s="5">
        <v>505</v>
      </c>
      <c r="AG356" s="5">
        <v>1298</v>
      </c>
      <c r="AH356" s="5">
        <v>806</v>
      </c>
      <c r="AI356" s="5"/>
      <c r="AJ356" s="5">
        <v>0</v>
      </c>
      <c r="AK356" s="5">
        <v>0</v>
      </c>
      <c r="AL356" s="5">
        <v>308</v>
      </c>
      <c r="AM356" s="5">
        <v>5</v>
      </c>
      <c r="AN356" s="5"/>
      <c r="AO356" s="5">
        <v>2295</v>
      </c>
      <c r="AP356" s="5">
        <v>134</v>
      </c>
      <c r="AQ356" s="5">
        <v>1256</v>
      </c>
      <c r="AR356" s="5">
        <v>1551</v>
      </c>
      <c r="AS356" s="5"/>
      <c r="AT356" s="5">
        <v>0</v>
      </c>
      <c r="AU356" s="5">
        <v>1966</v>
      </c>
      <c r="AV356" s="5">
        <v>3923</v>
      </c>
      <c r="AW356" s="5">
        <v>3848</v>
      </c>
      <c r="AX356" s="5"/>
      <c r="AY356" s="5">
        <v>3383</v>
      </c>
      <c r="AZ356" s="5">
        <v>313</v>
      </c>
      <c r="BA356" s="5">
        <v>5236</v>
      </c>
      <c r="BB356" s="5">
        <v>9737</v>
      </c>
      <c r="BF356" t="s">
        <v>62</v>
      </c>
      <c r="BG356" t="s">
        <v>62</v>
      </c>
      <c r="BH356" t="s">
        <v>770</v>
      </c>
      <c r="BI356" t="s">
        <v>771</v>
      </c>
      <c r="BJ356" t="s">
        <v>119</v>
      </c>
      <c r="BK356" t="s">
        <v>127</v>
      </c>
      <c r="BL356" t="s">
        <v>196</v>
      </c>
      <c r="BM356">
        <v>1982</v>
      </c>
      <c r="BN356">
        <v>1983</v>
      </c>
      <c r="BO356">
        <v>2</v>
      </c>
      <c r="BP356">
        <v>5</v>
      </c>
      <c r="BQ356" t="s">
        <v>33</v>
      </c>
      <c r="BR356">
        <v>5</v>
      </c>
      <c r="BS356">
        <v>0</v>
      </c>
      <c r="BT356">
        <v>1.1255390000000001E-2</v>
      </c>
      <c r="BU356">
        <v>0.6189479</v>
      </c>
      <c r="BV356">
        <v>0.1417157</v>
      </c>
      <c r="BW356">
        <v>0.67294900000000002</v>
      </c>
      <c r="BX356" t="s">
        <v>778</v>
      </c>
      <c r="BY356">
        <v>0.61528973192259195</v>
      </c>
      <c r="BZ356">
        <v>0.47526634139210205</v>
      </c>
    </row>
    <row r="357" spans="1:78" x14ac:dyDescent="0.25">
      <c r="A357" s="23" t="s">
        <v>180</v>
      </c>
      <c r="C357" t="s">
        <v>179</v>
      </c>
      <c r="D357" s="15" t="str">
        <f>VLOOKUP(C357,xWalk!C$3:D$55,2)</f>
        <v>FRE</v>
      </c>
      <c r="E357" s="22" t="str">
        <f t="shared" si="40"/>
        <v>'Lower Shuswap River Summers'</v>
      </c>
      <c r="F357" s="22" t="str">
        <f t="shared" si="42"/>
        <v>FRE.SHU</v>
      </c>
      <c r="G357" t="s">
        <v>119</v>
      </c>
      <c r="H357" t="s">
        <v>120</v>
      </c>
      <c r="I357" t="s">
        <v>163</v>
      </c>
      <c r="J357">
        <v>1994</v>
      </c>
      <c r="K357">
        <v>1995</v>
      </c>
      <c r="L357" s="8">
        <v>2</v>
      </c>
      <c r="M357" s="8">
        <v>5</v>
      </c>
      <c r="N357" s="8" t="s">
        <v>33</v>
      </c>
      <c r="O357" s="8">
        <v>5</v>
      </c>
      <c r="P357" s="8">
        <v>0</v>
      </c>
      <c r="Q357">
        <v>3.174536E-2</v>
      </c>
      <c r="R357">
        <v>0.56644300000000003</v>
      </c>
      <c r="S357">
        <v>0.2235644</v>
      </c>
      <c r="T357">
        <v>0.66337100000000004</v>
      </c>
      <c r="U357" s="15" t="str">
        <f t="shared" si="43"/>
        <v>FRE1994</v>
      </c>
      <c r="V357">
        <f t="shared" si="44"/>
        <v>0.23637107819215086</v>
      </c>
      <c r="W357">
        <f t="shared" si="45"/>
        <v>0.17497599294743635</v>
      </c>
      <c r="Y357" s="15" t="str">
        <f t="shared" si="46"/>
        <v>LRW1994</v>
      </c>
      <c r="Z357" s="1" t="s">
        <v>64</v>
      </c>
      <c r="AA357">
        <v>1994</v>
      </c>
      <c r="AB357" t="s">
        <v>33</v>
      </c>
      <c r="AC357">
        <f t="shared" si="41"/>
        <v>0.28608192150975764</v>
      </c>
      <c r="AD357">
        <f t="shared" si="47"/>
        <v>0.18014153978125672</v>
      </c>
      <c r="AE357" s="5">
        <v>129</v>
      </c>
      <c r="AF357" s="5">
        <v>200</v>
      </c>
      <c r="AG357" s="5">
        <v>286</v>
      </c>
      <c r="AH357" s="5">
        <v>225</v>
      </c>
      <c r="AI357" s="5"/>
      <c r="AJ357" s="5">
        <v>0</v>
      </c>
      <c r="AK357" s="5">
        <v>0</v>
      </c>
      <c r="AL357" s="5">
        <v>75</v>
      </c>
      <c r="AM357" s="5">
        <v>0</v>
      </c>
      <c r="AN357" s="5"/>
      <c r="AO357" s="5">
        <v>19</v>
      </c>
      <c r="AP357" s="5">
        <v>219</v>
      </c>
      <c r="AQ357" s="5">
        <v>178</v>
      </c>
      <c r="AR357" s="5">
        <v>3</v>
      </c>
      <c r="AS357" s="5"/>
      <c r="AT357" s="5">
        <v>169</v>
      </c>
      <c r="AU357" s="5">
        <v>608</v>
      </c>
      <c r="AV357" s="5">
        <v>877</v>
      </c>
      <c r="AW357" s="5">
        <v>1675</v>
      </c>
      <c r="AX357" s="5"/>
      <c r="AY357" s="5">
        <v>840</v>
      </c>
      <c r="AZ357" s="5">
        <v>75</v>
      </c>
      <c r="BA357" s="5">
        <v>419</v>
      </c>
      <c r="BB357" s="5">
        <v>3329</v>
      </c>
      <c r="BF357" t="s">
        <v>62</v>
      </c>
      <c r="BG357" t="s">
        <v>62</v>
      </c>
      <c r="BH357" t="s">
        <v>770</v>
      </c>
      <c r="BI357" t="s">
        <v>771</v>
      </c>
      <c r="BJ357" t="s">
        <v>119</v>
      </c>
      <c r="BK357" t="s">
        <v>127</v>
      </c>
      <c r="BL357" t="s">
        <v>196</v>
      </c>
      <c r="BM357">
        <v>1983</v>
      </c>
      <c r="BN357">
        <v>1984</v>
      </c>
      <c r="BO357">
        <v>2</v>
      </c>
      <c r="BP357">
        <v>5</v>
      </c>
      <c r="BQ357" t="s">
        <v>33</v>
      </c>
      <c r="BR357">
        <v>5</v>
      </c>
      <c r="BS357">
        <v>0</v>
      </c>
      <c r="BT357">
        <v>3.4854399999999998E-3</v>
      </c>
      <c r="BU357">
        <v>0.62604300000000002</v>
      </c>
      <c r="BV357">
        <v>0.2819699</v>
      </c>
      <c r="BW357">
        <v>0.73148760000000002</v>
      </c>
      <c r="BX357" t="s">
        <v>779</v>
      </c>
      <c r="BY357">
        <v>0.74722973792608771</v>
      </c>
      <c r="BZ357">
        <v>0.49235507876985068</v>
      </c>
    </row>
    <row r="358" spans="1:78" x14ac:dyDescent="0.25">
      <c r="A358" s="23" t="s">
        <v>180</v>
      </c>
      <c r="C358" t="s">
        <v>179</v>
      </c>
      <c r="D358" s="15" t="str">
        <f>VLOOKUP(C358,xWalk!C$3:D$55,2)</f>
        <v>FRE</v>
      </c>
      <c r="E358" s="22" t="str">
        <f t="shared" si="40"/>
        <v>'Lower Shuswap River Summers'</v>
      </c>
      <c r="F358" s="22" t="str">
        <f t="shared" si="42"/>
        <v>FRE.SHU</v>
      </c>
      <c r="G358" t="s">
        <v>119</v>
      </c>
      <c r="H358" t="s">
        <v>120</v>
      </c>
      <c r="I358" t="s">
        <v>163</v>
      </c>
      <c r="J358">
        <v>1995</v>
      </c>
      <c r="K358">
        <v>1996</v>
      </c>
      <c r="L358" s="8">
        <v>2</v>
      </c>
      <c r="M358" s="8">
        <v>5</v>
      </c>
      <c r="N358" s="8" t="s">
        <v>33</v>
      </c>
      <c r="O358" s="8">
        <v>5</v>
      </c>
      <c r="P358" s="8">
        <v>0</v>
      </c>
      <c r="Q358">
        <v>2.7904109999999999E-2</v>
      </c>
      <c r="R358">
        <v>0.43365680000000001</v>
      </c>
      <c r="S358">
        <v>0.1637556</v>
      </c>
      <c r="T358">
        <v>0.5263987</v>
      </c>
      <c r="U358" s="15" t="str">
        <f t="shared" si="43"/>
        <v>FRE1995</v>
      </c>
      <c r="V358">
        <f t="shared" si="44"/>
        <v>0.18403083926264635</v>
      </c>
      <c r="W358">
        <f t="shared" si="45"/>
        <v>0.14371151072744298</v>
      </c>
      <c r="Y358" s="15" t="str">
        <f t="shared" si="46"/>
        <v>LRW1995</v>
      </c>
      <c r="Z358" s="1" t="s">
        <v>64</v>
      </c>
      <c r="AA358">
        <v>1995</v>
      </c>
      <c r="AB358" t="s">
        <v>33</v>
      </c>
      <c r="AC358">
        <f t="shared" si="41"/>
        <v>0.26899563318777292</v>
      </c>
      <c r="AD358">
        <f t="shared" si="47"/>
        <v>0.1799126637554585</v>
      </c>
      <c r="AE358" s="5">
        <v>184</v>
      </c>
      <c r="AF358" s="5">
        <v>139</v>
      </c>
      <c r="AG358" s="5">
        <v>298</v>
      </c>
      <c r="AH358" s="5">
        <v>203</v>
      </c>
      <c r="AI358" s="5"/>
      <c r="AJ358" s="5">
        <v>0</v>
      </c>
      <c r="AK358" s="5">
        <v>0</v>
      </c>
      <c r="AL358" s="5">
        <v>79</v>
      </c>
      <c r="AM358" s="5">
        <v>0</v>
      </c>
      <c r="AN358" s="5"/>
      <c r="AO358" s="5">
        <v>231</v>
      </c>
      <c r="AP358" s="5">
        <v>76</v>
      </c>
      <c r="AQ358" s="5">
        <v>4</v>
      </c>
      <c r="AR358" s="5">
        <v>18</v>
      </c>
      <c r="AS358" s="5"/>
      <c r="AT358" s="5">
        <v>196</v>
      </c>
      <c r="AU358" s="5">
        <v>348</v>
      </c>
      <c r="AV358" s="5">
        <v>1290</v>
      </c>
      <c r="AW358" s="5">
        <v>1514</v>
      </c>
      <c r="AX358" s="5"/>
      <c r="AY358" s="5">
        <v>824</v>
      </c>
      <c r="AZ358" s="5">
        <v>79</v>
      </c>
      <c r="BA358" s="5">
        <v>329</v>
      </c>
      <c r="BB358" s="5">
        <v>3348</v>
      </c>
      <c r="BF358" t="s">
        <v>62</v>
      </c>
      <c r="BG358" t="s">
        <v>62</v>
      </c>
      <c r="BH358" t="s">
        <v>770</v>
      </c>
      <c r="BI358" t="s">
        <v>771</v>
      </c>
      <c r="BJ358" t="s">
        <v>119</v>
      </c>
      <c r="BK358" t="s">
        <v>127</v>
      </c>
      <c r="BL358" t="s">
        <v>196</v>
      </c>
      <c r="BM358">
        <v>1984</v>
      </c>
      <c r="BN358">
        <v>1985</v>
      </c>
      <c r="BO358">
        <v>2</v>
      </c>
      <c r="BP358">
        <v>5</v>
      </c>
      <c r="BQ358" t="s">
        <v>33</v>
      </c>
      <c r="BR358">
        <v>5</v>
      </c>
      <c r="BS358">
        <v>0</v>
      </c>
      <c r="BT358">
        <v>9.7761360000000005E-2</v>
      </c>
      <c r="BU358">
        <v>0.57363419999999998</v>
      </c>
      <c r="BV358">
        <v>0.50444659999999997</v>
      </c>
      <c r="BW358">
        <v>0.78871290000000005</v>
      </c>
      <c r="BX358" t="s">
        <v>780</v>
      </c>
      <c r="BY358">
        <v>0.74828024371954405</v>
      </c>
      <c r="BZ358">
        <v>0.43947157127735759</v>
      </c>
    </row>
    <row r="359" spans="1:78" x14ac:dyDescent="0.25">
      <c r="A359" s="23" t="s">
        <v>180</v>
      </c>
      <c r="C359" t="s">
        <v>179</v>
      </c>
      <c r="D359" s="15" t="str">
        <f>VLOOKUP(C359,xWalk!C$3:D$55,2)</f>
        <v>FRE</v>
      </c>
      <c r="E359" s="22" t="str">
        <f t="shared" si="40"/>
        <v>'Lower Shuswap River Summers'</v>
      </c>
      <c r="F359" s="22" t="str">
        <f t="shared" si="42"/>
        <v>FRE.SHU</v>
      </c>
      <c r="G359" t="s">
        <v>119</v>
      </c>
      <c r="H359" t="s">
        <v>120</v>
      </c>
      <c r="I359" t="s">
        <v>163</v>
      </c>
      <c r="J359">
        <v>1996</v>
      </c>
      <c r="K359">
        <v>1997</v>
      </c>
      <c r="L359" s="8">
        <v>2</v>
      </c>
      <c r="M359" s="8">
        <v>5</v>
      </c>
      <c r="N359" s="8" t="s">
        <v>33</v>
      </c>
      <c r="O359" s="8">
        <v>5</v>
      </c>
      <c r="P359" s="8">
        <v>0</v>
      </c>
      <c r="Q359">
        <v>3.0153880000000001E-2</v>
      </c>
      <c r="R359">
        <v>0.29630450000000003</v>
      </c>
      <c r="S359">
        <v>7.9746490000000003E-2</v>
      </c>
      <c r="T359">
        <v>0.3524217</v>
      </c>
      <c r="U359" s="15" t="str">
        <f t="shared" si="43"/>
        <v>FRE1996</v>
      </c>
      <c r="V359">
        <f t="shared" si="44"/>
        <v>0.19097931456629785</v>
      </c>
      <c r="W359">
        <f t="shared" si="45"/>
        <v>0.13185716471832815</v>
      </c>
      <c r="Y359" s="15" t="str">
        <f t="shared" si="46"/>
        <v>LRW1996</v>
      </c>
      <c r="Z359" s="1" t="s">
        <v>64</v>
      </c>
      <c r="AA359">
        <v>1996</v>
      </c>
      <c r="AB359" t="s">
        <v>33</v>
      </c>
      <c r="AC359">
        <f t="shared" si="41"/>
        <v>0.27377698824815522</v>
      </c>
      <c r="AD359">
        <f t="shared" si="47"/>
        <v>0.15960644984968569</v>
      </c>
      <c r="AE359" s="5">
        <v>406</v>
      </c>
      <c r="AF359" s="5">
        <v>542</v>
      </c>
      <c r="AG359" s="5">
        <v>835</v>
      </c>
      <c r="AH359" s="5">
        <v>553</v>
      </c>
      <c r="AI359" s="5"/>
      <c r="AJ359" s="5">
        <v>0</v>
      </c>
      <c r="AK359" s="5">
        <v>0</v>
      </c>
      <c r="AL359" s="5">
        <v>256</v>
      </c>
      <c r="AM359" s="5">
        <v>1</v>
      </c>
      <c r="AN359" s="5"/>
      <c r="AO359" s="5">
        <v>514</v>
      </c>
      <c r="AP359" s="5">
        <v>23</v>
      </c>
      <c r="AQ359" s="5">
        <v>40</v>
      </c>
      <c r="AR359" s="5">
        <v>837</v>
      </c>
      <c r="AS359" s="5"/>
      <c r="AT359" s="5">
        <v>867</v>
      </c>
      <c r="AU359" s="5">
        <v>1340</v>
      </c>
      <c r="AV359" s="5">
        <v>4169</v>
      </c>
      <c r="AW359" s="5">
        <v>4253</v>
      </c>
      <c r="AX359" s="5"/>
      <c r="AY359" s="5">
        <v>2336</v>
      </c>
      <c r="AZ359" s="5">
        <v>257</v>
      </c>
      <c r="BA359" s="5">
        <v>1414</v>
      </c>
      <c r="BB359" s="5">
        <v>10629</v>
      </c>
      <c r="BF359" t="s">
        <v>62</v>
      </c>
      <c r="BG359" t="s">
        <v>62</v>
      </c>
      <c r="BH359" t="s">
        <v>770</v>
      </c>
      <c r="BI359" t="s">
        <v>771</v>
      </c>
      <c r="BJ359" t="s">
        <v>119</v>
      </c>
      <c r="BK359" t="s">
        <v>127</v>
      </c>
      <c r="BL359" t="s">
        <v>196</v>
      </c>
      <c r="BM359">
        <v>1985</v>
      </c>
      <c r="BN359">
        <v>1986</v>
      </c>
      <c r="BO359">
        <v>2</v>
      </c>
      <c r="BP359">
        <v>5</v>
      </c>
      <c r="BQ359" t="s">
        <v>33</v>
      </c>
      <c r="BR359">
        <v>5</v>
      </c>
      <c r="BS359">
        <v>0</v>
      </c>
      <c r="BT359">
        <v>5.9299000000000001E-3</v>
      </c>
      <c r="BU359">
        <v>0.64617619999999998</v>
      </c>
      <c r="BV359">
        <v>0.27940880000000001</v>
      </c>
      <c r="BW359">
        <v>0.74503770000000002</v>
      </c>
      <c r="BX359" t="s">
        <v>781</v>
      </c>
      <c r="BY359">
        <v>0.74472956341066399</v>
      </c>
      <c r="BZ359">
        <v>0.54134960231859508</v>
      </c>
    </row>
    <row r="360" spans="1:78" x14ac:dyDescent="0.25">
      <c r="A360" s="23" t="s">
        <v>180</v>
      </c>
      <c r="C360" t="s">
        <v>179</v>
      </c>
      <c r="D360" s="15" t="str">
        <f>VLOOKUP(C360,xWalk!C$3:D$55,2)</f>
        <v>FRE</v>
      </c>
      <c r="E360" s="22" t="str">
        <f t="shared" si="40"/>
        <v>'Lower Shuswap River Summers'</v>
      </c>
      <c r="F360" s="22" t="str">
        <f t="shared" si="42"/>
        <v>FRE.SHU</v>
      </c>
      <c r="G360" t="s">
        <v>119</v>
      </c>
      <c r="H360" t="s">
        <v>120</v>
      </c>
      <c r="I360" t="s">
        <v>163</v>
      </c>
      <c r="J360">
        <v>1997</v>
      </c>
      <c r="K360">
        <v>1998</v>
      </c>
      <c r="L360" s="8">
        <v>2</v>
      </c>
      <c r="M360" s="8">
        <v>5</v>
      </c>
      <c r="N360" s="8" t="s">
        <v>33</v>
      </c>
      <c r="O360" s="8">
        <v>5</v>
      </c>
      <c r="P360" s="8">
        <v>0</v>
      </c>
      <c r="Q360">
        <v>7.3781999999999997E-3</v>
      </c>
      <c r="R360">
        <v>0.24994649999999999</v>
      </c>
      <c r="S360">
        <v>6.1740160000000002E-2</v>
      </c>
      <c r="T360">
        <v>0.29625499999999999</v>
      </c>
      <c r="U360" s="15" t="str">
        <f t="shared" si="43"/>
        <v>FRE1997</v>
      </c>
      <c r="V360">
        <f t="shared" si="44"/>
        <v>0.18546527419037018</v>
      </c>
      <c r="W360">
        <f t="shared" si="45"/>
        <v>0.13012659036805471</v>
      </c>
      <c r="Y360" s="15" t="str">
        <f t="shared" si="46"/>
        <v>LRW1997</v>
      </c>
      <c r="Z360" s="1" t="s">
        <v>64</v>
      </c>
      <c r="AA360">
        <v>1997</v>
      </c>
      <c r="AB360" t="s">
        <v>33</v>
      </c>
      <c r="AC360">
        <f t="shared" si="41"/>
        <v>0.36232809799353721</v>
      </c>
      <c r="AD360">
        <f t="shared" si="47"/>
        <v>0.16543924250394529</v>
      </c>
      <c r="AE360" s="5">
        <v>762</v>
      </c>
      <c r="AF360" s="5">
        <v>786</v>
      </c>
      <c r="AG360" s="5">
        <v>1461</v>
      </c>
      <c r="AH360" s="5">
        <v>1394</v>
      </c>
      <c r="AI360" s="5"/>
      <c r="AJ360" s="5">
        <v>0</v>
      </c>
      <c r="AK360" s="5">
        <v>0</v>
      </c>
      <c r="AL360" s="5">
        <v>558</v>
      </c>
      <c r="AM360" s="5">
        <v>0</v>
      </c>
      <c r="AN360" s="5"/>
      <c r="AO360" s="5">
        <v>55</v>
      </c>
      <c r="AP360" s="5">
        <v>72</v>
      </c>
      <c r="AQ360" s="5">
        <v>785</v>
      </c>
      <c r="AR360" s="5">
        <v>3770</v>
      </c>
      <c r="AS360" s="5"/>
      <c r="AT360" s="5">
        <v>2456</v>
      </c>
      <c r="AU360" s="5">
        <v>2427</v>
      </c>
      <c r="AV360" s="5">
        <v>6870</v>
      </c>
      <c r="AW360" s="5">
        <v>5218</v>
      </c>
      <c r="AX360" s="5"/>
      <c r="AY360" s="5">
        <v>4403</v>
      </c>
      <c r="AZ360" s="5">
        <v>558</v>
      </c>
      <c r="BA360" s="5">
        <v>4682</v>
      </c>
      <c r="BB360" s="5">
        <v>16971</v>
      </c>
      <c r="BF360" t="s">
        <v>62</v>
      </c>
      <c r="BG360" t="s">
        <v>62</v>
      </c>
      <c r="BH360" t="s">
        <v>770</v>
      </c>
      <c r="BI360" t="s">
        <v>771</v>
      </c>
      <c r="BJ360" t="s">
        <v>119</v>
      </c>
      <c r="BK360" t="s">
        <v>127</v>
      </c>
      <c r="BL360" t="s">
        <v>196</v>
      </c>
      <c r="BM360">
        <v>1986</v>
      </c>
      <c r="BN360">
        <v>1987</v>
      </c>
      <c r="BO360">
        <v>2</v>
      </c>
      <c r="BP360">
        <v>5</v>
      </c>
      <c r="BQ360" t="s">
        <v>33</v>
      </c>
      <c r="BR360">
        <v>5</v>
      </c>
      <c r="BS360">
        <v>0</v>
      </c>
      <c r="BT360">
        <v>2.8104699999999998E-3</v>
      </c>
      <c r="BU360">
        <v>0.59689709999999996</v>
      </c>
      <c r="BV360">
        <v>8.0759499999999998E-2</v>
      </c>
      <c r="BW360">
        <v>0.62945150000000005</v>
      </c>
      <c r="BX360" t="s">
        <v>782</v>
      </c>
      <c r="BY360">
        <v>0.64577191621411945</v>
      </c>
      <c r="BZ360">
        <v>0.53252305835703817</v>
      </c>
    </row>
    <row r="361" spans="1:78" x14ac:dyDescent="0.25">
      <c r="A361" s="23" t="s">
        <v>180</v>
      </c>
      <c r="C361" t="s">
        <v>179</v>
      </c>
      <c r="D361" s="15" t="str">
        <f>VLOOKUP(C361,xWalk!C$3:D$55,2)</f>
        <v>FRE</v>
      </c>
      <c r="E361" s="22" t="str">
        <f t="shared" si="40"/>
        <v>'Lower Shuswap River Summers'</v>
      </c>
      <c r="F361" s="22" t="str">
        <f t="shared" si="42"/>
        <v>FRE.SHU</v>
      </c>
      <c r="G361" t="s">
        <v>119</v>
      </c>
      <c r="H361" t="s">
        <v>120</v>
      </c>
      <c r="I361" t="s">
        <v>163</v>
      </c>
      <c r="J361">
        <v>1998</v>
      </c>
      <c r="K361">
        <v>1999</v>
      </c>
      <c r="L361" s="8">
        <v>2</v>
      </c>
      <c r="M361" s="8">
        <v>5</v>
      </c>
      <c r="N361" s="8" t="s">
        <v>33</v>
      </c>
      <c r="O361" s="8">
        <v>5</v>
      </c>
      <c r="P361" s="8">
        <v>0</v>
      </c>
      <c r="Q361">
        <v>6.6359459999999995E-2</v>
      </c>
      <c r="R361">
        <v>0.35311619999999999</v>
      </c>
      <c r="S361">
        <v>0.11357490000000001</v>
      </c>
      <c r="T361">
        <v>0.42658600000000002</v>
      </c>
      <c r="U361" s="15" t="str">
        <f t="shared" si="43"/>
        <v>FRE1998</v>
      </c>
      <c r="V361">
        <f t="shared" si="44"/>
        <v>0.2243782394703602</v>
      </c>
      <c r="W361">
        <f t="shared" si="45"/>
        <v>0.15592142514917898</v>
      </c>
      <c r="Y361" s="15" t="str">
        <f t="shared" si="46"/>
        <v>LRW1998</v>
      </c>
      <c r="Z361" s="1" t="s">
        <v>64</v>
      </c>
      <c r="AA361">
        <v>1998</v>
      </c>
      <c r="AB361" t="s">
        <v>33</v>
      </c>
      <c r="AC361">
        <f t="shared" si="41"/>
        <v>0.56728569148087049</v>
      </c>
      <c r="AD361">
        <f t="shared" si="47"/>
        <v>0.19845155110945564</v>
      </c>
      <c r="AE361" s="5">
        <v>833</v>
      </c>
      <c r="AF361" s="5">
        <v>1279</v>
      </c>
      <c r="AG361" s="5">
        <v>3201</v>
      </c>
      <c r="AH361" s="5">
        <v>2146</v>
      </c>
      <c r="AI361" s="5"/>
      <c r="AJ361" s="5">
        <v>0</v>
      </c>
      <c r="AK361" s="5">
        <v>0</v>
      </c>
      <c r="AL361" s="5">
        <v>747</v>
      </c>
      <c r="AM361" s="5">
        <v>5</v>
      </c>
      <c r="AN361" s="5"/>
      <c r="AO361" s="5">
        <v>36</v>
      </c>
      <c r="AP361" s="5">
        <v>134</v>
      </c>
      <c r="AQ361" s="5">
        <v>2715</v>
      </c>
      <c r="AR361" s="5">
        <v>10226</v>
      </c>
      <c r="AS361" s="5"/>
      <c r="AT361" s="5">
        <v>1109</v>
      </c>
      <c r="AU361" s="5">
        <v>808</v>
      </c>
      <c r="AV361" s="5">
        <v>8153</v>
      </c>
      <c r="AW361" s="5">
        <v>6194</v>
      </c>
      <c r="AX361" s="5"/>
      <c r="AY361" s="5">
        <v>7459</v>
      </c>
      <c r="AZ361" s="5">
        <v>752</v>
      </c>
      <c r="BA361" s="5">
        <v>13111</v>
      </c>
      <c r="BB361" s="5">
        <v>16264</v>
      </c>
      <c r="BF361" t="s">
        <v>62</v>
      </c>
      <c r="BG361" t="s">
        <v>62</v>
      </c>
      <c r="BH361" t="s">
        <v>770</v>
      </c>
      <c r="BI361" t="s">
        <v>771</v>
      </c>
      <c r="BJ361" t="s">
        <v>119</v>
      </c>
      <c r="BK361" t="s">
        <v>127</v>
      </c>
      <c r="BL361" t="s">
        <v>196</v>
      </c>
      <c r="BM361">
        <v>1987</v>
      </c>
      <c r="BN361">
        <v>1988</v>
      </c>
      <c r="BO361">
        <v>2</v>
      </c>
      <c r="BP361">
        <v>5</v>
      </c>
      <c r="BQ361" t="s">
        <v>33</v>
      </c>
      <c r="BR361">
        <v>5</v>
      </c>
      <c r="BS361">
        <v>0</v>
      </c>
      <c r="BT361">
        <v>3.5505300000000001E-3</v>
      </c>
      <c r="BU361">
        <v>0.53648189999999996</v>
      </c>
      <c r="BV361">
        <v>2.3062940000000001E-2</v>
      </c>
      <c r="BW361">
        <v>0.54717199999999999</v>
      </c>
      <c r="BX361" t="s">
        <v>783</v>
      </c>
      <c r="BY361">
        <v>0.64243150805683857</v>
      </c>
      <c r="BZ361">
        <v>0.58950671697048762</v>
      </c>
    </row>
    <row r="362" spans="1:78" x14ac:dyDescent="0.25">
      <c r="A362" s="23" t="s">
        <v>180</v>
      </c>
      <c r="C362" t="s">
        <v>179</v>
      </c>
      <c r="D362" s="15" t="str">
        <f>VLOOKUP(C362,xWalk!C$3:D$55,2)</f>
        <v>FRE</v>
      </c>
      <c r="E362" s="22" t="str">
        <f t="shared" si="40"/>
        <v>'Lower Shuswap River Summers'</v>
      </c>
      <c r="F362" s="22" t="str">
        <f t="shared" si="42"/>
        <v>FRE.SHU</v>
      </c>
      <c r="G362" t="s">
        <v>119</v>
      </c>
      <c r="H362" t="s">
        <v>120</v>
      </c>
      <c r="I362" t="s">
        <v>163</v>
      </c>
      <c r="J362">
        <v>1999</v>
      </c>
      <c r="K362">
        <v>2000</v>
      </c>
      <c r="L362" s="8">
        <v>2</v>
      </c>
      <c r="M362" s="8">
        <v>5</v>
      </c>
      <c r="N362" s="8" t="s">
        <v>33</v>
      </c>
      <c r="O362" s="8">
        <v>5</v>
      </c>
      <c r="P362" s="8">
        <v>0</v>
      </c>
      <c r="Q362">
        <v>5.7651750000000002E-2</v>
      </c>
      <c r="R362">
        <v>0.3301616</v>
      </c>
      <c r="S362">
        <v>0.11275</v>
      </c>
      <c r="T362">
        <v>0.40568579999999999</v>
      </c>
      <c r="U362" s="15" t="str">
        <f t="shared" si="43"/>
        <v>FRE1999</v>
      </c>
      <c r="V362">
        <f t="shared" si="44"/>
        <v>0.24712326864395376</v>
      </c>
      <c r="W362">
        <f t="shared" si="45"/>
        <v>0.16101882517373245</v>
      </c>
      <c r="Y362" s="15" t="str">
        <f t="shared" si="46"/>
        <v>LRW1999</v>
      </c>
      <c r="Z362" s="1" t="s">
        <v>64</v>
      </c>
      <c r="AA362">
        <v>1999</v>
      </c>
      <c r="AB362" t="s">
        <v>33</v>
      </c>
      <c r="AC362">
        <f t="shared" si="41"/>
        <v>0.63660714285714282</v>
      </c>
      <c r="AD362">
        <f t="shared" si="47"/>
        <v>0.25530303030303031</v>
      </c>
      <c r="AE362" s="5">
        <v>972</v>
      </c>
      <c r="AF362" s="5">
        <v>1644</v>
      </c>
      <c r="AG362" s="5">
        <v>3399</v>
      </c>
      <c r="AH362" s="5">
        <v>3421</v>
      </c>
      <c r="AI362" s="5"/>
      <c r="AJ362" s="5">
        <v>0</v>
      </c>
      <c r="AK362" s="5">
        <v>0</v>
      </c>
      <c r="AL362" s="5">
        <v>653</v>
      </c>
      <c r="AM362" s="5">
        <v>5</v>
      </c>
      <c r="AN362" s="5"/>
      <c r="AO362" s="5">
        <v>85</v>
      </c>
      <c r="AP362" s="5">
        <v>201</v>
      </c>
      <c r="AQ362" s="5">
        <v>1290</v>
      </c>
      <c r="AR362" s="5">
        <v>11859</v>
      </c>
      <c r="AS362" s="5"/>
      <c r="AT362" s="5">
        <v>263</v>
      </c>
      <c r="AU362" s="5">
        <v>497</v>
      </c>
      <c r="AV362" s="5">
        <v>2199</v>
      </c>
      <c r="AW362" s="5">
        <v>10472</v>
      </c>
      <c r="AX362" s="5"/>
      <c r="AY362" s="5">
        <v>9436</v>
      </c>
      <c r="AZ362" s="5">
        <v>658</v>
      </c>
      <c r="BA362" s="5">
        <v>13435</v>
      </c>
      <c r="BB362" s="5">
        <v>13431</v>
      </c>
      <c r="BF362" t="s">
        <v>62</v>
      </c>
      <c r="BG362" t="s">
        <v>62</v>
      </c>
      <c r="BH362" t="s">
        <v>770</v>
      </c>
      <c r="BI362" t="s">
        <v>771</v>
      </c>
      <c r="BJ362" t="s">
        <v>119</v>
      </c>
      <c r="BK362" t="s">
        <v>127</v>
      </c>
      <c r="BL362" t="s">
        <v>196</v>
      </c>
      <c r="BM362">
        <v>1988</v>
      </c>
      <c r="BN362">
        <v>1989</v>
      </c>
      <c r="BO362">
        <v>2</v>
      </c>
      <c r="BP362">
        <v>5</v>
      </c>
      <c r="BQ362" t="s">
        <v>33</v>
      </c>
      <c r="BR362">
        <v>5</v>
      </c>
      <c r="BS362">
        <v>0</v>
      </c>
      <c r="BT362">
        <v>4.2486800000000003E-3</v>
      </c>
      <c r="BU362">
        <v>0.44263039999999998</v>
      </c>
      <c r="BV362">
        <v>0.17613719999999999</v>
      </c>
      <c r="BW362">
        <v>0.5408039</v>
      </c>
      <c r="BX362" t="s">
        <v>784</v>
      </c>
      <c r="BY362">
        <v>0.56186712162311436</v>
      </c>
      <c r="BZ362">
        <v>0.49253126802744468</v>
      </c>
    </row>
    <row r="363" spans="1:78" x14ac:dyDescent="0.25">
      <c r="A363" s="23" t="s">
        <v>180</v>
      </c>
      <c r="C363" t="s">
        <v>179</v>
      </c>
      <c r="D363" s="15" t="str">
        <f>VLOOKUP(C363,xWalk!C$3:D$55,2)</f>
        <v>FRE</v>
      </c>
      <c r="E363" s="22" t="str">
        <f t="shared" si="40"/>
        <v>'Lower Shuswap River Summers'</v>
      </c>
      <c r="F363" s="22" t="str">
        <f t="shared" si="42"/>
        <v>FRE.SHU</v>
      </c>
      <c r="G363" t="s">
        <v>119</v>
      </c>
      <c r="H363" t="s">
        <v>120</v>
      </c>
      <c r="I363" t="s">
        <v>163</v>
      </c>
      <c r="J363">
        <v>2000</v>
      </c>
      <c r="K363">
        <v>2001</v>
      </c>
      <c r="L363" s="8">
        <v>2</v>
      </c>
      <c r="M363" s="8">
        <v>5</v>
      </c>
      <c r="N363" s="8" t="s">
        <v>33</v>
      </c>
      <c r="O363" s="8">
        <v>5</v>
      </c>
      <c r="P363" s="8">
        <v>0</v>
      </c>
      <c r="Q363">
        <v>3.6112360000000003E-2</v>
      </c>
      <c r="R363">
        <v>0.40095389999999997</v>
      </c>
      <c r="S363">
        <v>0.2162135</v>
      </c>
      <c r="T363">
        <v>0.53047580000000005</v>
      </c>
      <c r="U363" s="15" t="str">
        <f t="shared" si="43"/>
        <v>FRE2000</v>
      </c>
      <c r="V363">
        <f t="shared" si="44"/>
        <v>0.28537684025488902</v>
      </c>
      <c r="W363">
        <f t="shared" si="45"/>
        <v>0.18289187191626216</v>
      </c>
      <c r="Y363" s="15" t="str">
        <f t="shared" si="46"/>
        <v>LRW2000</v>
      </c>
      <c r="Z363" s="1" t="s">
        <v>64</v>
      </c>
      <c r="AA363">
        <v>2000</v>
      </c>
      <c r="AB363" t="s">
        <v>33</v>
      </c>
      <c r="AC363">
        <f t="shared" si="41"/>
        <v>0.54560324891420831</v>
      </c>
      <c r="AD363">
        <f t="shared" si="47"/>
        <v>0.21924530430368322</v>
      </c>
      <c r="AE363" s="5">
        <v>528</v>
      </c>
      <c r="AF363" s="5">
        <v>783</v>
      </c>
      <c r="AG363" s="5">
        <v>1842</v>
      </c>
      <c r="AH363" s="5">
        <v>734</v>
      </c>
      <c r="AI363" s="5"/>
      <c r="AJ363" s="5">
        <v>0</v>
      </c>
      <c r="AK363" s="5">
        <v>0</v>
      </c>
      <c r="AL363" s="5">
        <v>498</v>
      </c>
      <c r="AM363" s="5">
        <v>0</v>
      </c>
      <c r="AN363" s="5"/>
      <c r="AO363" s="5">
        <v>340</v>
      </c>
      <c r="AP363" s="5">
        <v>208</v>
      </c>
      <c r="AQ363" s="5">
        <v>2589</v>
      </c>
      <c r="AR363" s="5">
        <v>2151</v>
      </c>
      <c r="AS363" s="5"/>
      <c r="AT363" s="5">
        <v>264</v>
      </c>
      <c r="AU363" s="5">
        <v>291</v>
      </c>
      <c r="AV363" s="5">
        <v>5504</v>
      </c>
      <c r="AW363" s="5">
        <v>1997</v>
      </c>
      <c r="AX363" s="5"/>
      <c r="AY363" s="5">
        <v>3887</v>
      </c>
      <c r="AZ363" s="5">
        <v>498</v>
      </c>
      <c r="BA363" s="5">
        <v>5288</v>
      </c>
      <c r="BB363" s="5">
        <v>8056</v>
      </c>
      <c r="BF363" t="s">
        <v>62</v>
      </c>
      <c r="BG363" t="s">
        <v>62</v>
      </c>
      <c r="BH363" t="s">
        <v>770</v>
      </c>
      <c r="BI363" t="s">
        <v>771</v>
      </c>
      <c r="BJ363" t="s">
        <v>119</v>
      </c>
      <c r="BK363" t="s">
        <v>127</v>
      </c>
      <c r="BL363" t="s">
        <v>196</v>
      </c>
      <c r="BM363">
        <v>1989</v>
      </c>
      <c r="BN363">
        <v>1990</v>
      </c>
      <c r="BO363">
        <v>2</v>
      </c>
      <c r="BP363">
        <v>5</v>
      </c>
      <c r="BQ363" t="s">
        <v>33</v>
      </c>
      <c r="BR363">
        <v>5</v>
      </c>
      <c r="BS363">
        <v>0</v>
      </c>
      <c r="BT363">
        <v>1.844142E-2</v>
      </c>
      <c r="BU363">
        <v>0.55812189999999995</v>
      </c>
      <c r="BV363">
        <v>0.13402990000000001</v>
      </c>
      <c r="BW363">
        <v>0.61734679999999997</v>
      </c>
      <c r="BX363" t="s">
        <v>785</v>
      </c>
      <c r="BY363">
        <v>0.5395805698374242</v>
      </c>
      <c r="BZ363">
        <v>0.48868108617722184</v>
      </c>
    </row>
    <row r="364" spans="1:78" x14ac:dyDescent="0.25">
      <c r="A364" s="23" t="s">
        <v>180</v>
      </c>
      <c r="C364" t="s">
        <v>179</v>
      </c>
      <c r="D364" s="15" t="str">
        <f>VLOOKUP(C364,xWalk!C$3:D$55,2)</f>
        <v>FRE</v>
      </c>
      <c r="E364" s="22" t="str">
        <f t="shared" si="40"/>
        <v>'Lower Shuswap River Summers'</v>
      </c>
      <c r="F364" s="22" t="str">
        <f t="shared" si="42"/>
        <v>FRE.SHU</v>
      </c>
      <c r="G364" t="s">
        <v>119</v>
      </c>
      <c r="H364" t="s">
        <v>120</v>
      </c>
      <c r="I364" t="s">
        <v>163</v>
      </c>
      <c r="J364">
        <v>2001</v>
      </c>
      <c r="K364">
        <v>2002</v>
      </c>
      <c r="L364" s="8">
        <v>2</v>
      </c>
      <c r="M364" s="8">
        <v>5</v>
      </c>
      <c r="N364" s="8" t="s">
        <v>33</v>
      </c>
      <c r="O364" s="8">
        <v>5</v>
      </c>
      <c r="P364" s="8">
        <v>0</v>
      </c>
      <c r="Q364">
        <v>2.482038E-2</v>
      </c>
      <c r="R364">
        <v>0.51398969999999999</v>
      </c>
      <c r="S364">
        <v>0.26191609999999999</v>
      </c>
      <c r="T364">
        <v>0.64128359999999995</v>
      </c>
      <c r="U364" s="15" t="str">
        <f t="shared" si="43"/>
        <v>FRE2001</v>
      </c>
      <c r="V364">
        <f t="shared" si="44"/>
        <v>0.22770524787074717</v>
      </c>
      <c r="W364">
        <f t="shared" si="45"/>
        <v>0.19455496220544705</v>
      </c>
      <c r="Y364" s="15" t="str">
        <f t="shared" si="46"/>
        <v>LRW2001</v>
      </c>
      <c r="Z364" s="1" t="s">
        <v>64</v>
      </c>
      <c r="AA364">
        <v>2001</v>
      </c>
      <c r="AB364" t="s">
        <v>33</v>
      </c>
      <c r="AC364">
        <f t="shared" si="41"/>
        <v>0.6069736777848318</v>
      </c>
      <c r="AD364">
        <f t="shared" si="47"/>
        <v>0.27306246032133613</v>
      </c>
      <c r="AE364" s="5">
        <v>1190</v>
      </c>
      <c r="AF364" s="5">
        <v>2066</v>
      </c>
      <c r="AG364" s="5">
        <v>4831</v>
      </c>
      <c r="AH364" s="5">
        <v>3096</v>
      </c>
      <c r="AI364" s="5"/>
      <c r="AJ364" s="5">
        <v>0</v>
      </c>
      <c r="AK364" s="5">
        <v>0</v>
      </c>
      <c r="AL364" s="5">
        <v>638</v>
      </c>
      <c r="AM364" s="5">
        <v>4</v>
      </c>
      <c r="AN364" s="5"/>
      <c r="AO364" s="5">
        <v>415</v>
      </c>
      <c r="AP364" s="5">
        <v>2140</v>
      </c>
      <c r="AQ364" s="5">
        <v>1754</v>
      </c>
      <c r="AR364" s="5">
        <v>8724</v>
      </c>
      <c r="AS364" s="5"/>
      <c r="AT364" s="5">
        <v>91</v>
      </c>
      <c r="AU364" s="5">
        <v>3803</v>
      </c>
      <c r="AV364" s="5">
        <v>3918</v>
      </c>
      <c r="AW364" s="5">
        <v>8284</v>
      </c>
      <c r="AX364" s="5"/>
      <c r="AY364" s="5">
        <v>11183</v>
      </c>
      <c r="AZ364" s="5">
        <v>642</v>
      </c>
      <c r="BA364" s="5">
        <v>13033</v>
      </c>
      <c r="BB364" s="5">
        <v>16096</v>
      </c>
      <c r="BF364" t="s">
        <v>62</v>
      </c>
      <c r="BG364" t="s">
        <v>62</v>
      </c>
      <c r="BH364" t="s">
        <v>770</v>
      </c>
      <c r="BI364" t="s">
        <v>771</v>
      </c>
      <c r="BJ364" t="s">
        <v>119</v>
      </c>
      <c r="BK364" t="s">
        <v>127</v>
      </c>
      <c r="BL364" t="s">
        <v>196</v>
      </c>
      <c r="BM364">
        <v>1990</v>
      </c>
      <c r="BN364">
        <v>1991</v>
      </c>
      <c r="BO364">
        <v>2</v>
      </c>
      <c r="BP364">
        <v>5</v>
      </c>
      <c r="BQ364" t="s">
        <v>33</v>
      </c>
      <c r="BR364">
        <v>5</v>
      </c>
      <c r="BS364">
        <v>0</v>
      </c>
      <c r="BT364">
        <v>4.4430199999999998E-3</v>
      </c>
      <c r="BU364">
        <v>0.56810609999999995</v>
      </c>
      <c r="BV364">
        <v>0.17519319999999999</v>
      </c>
      <c r="BW364">
        <v>0.64377090000000003</v>
      </c>
      <c r="BX364" t="s">
        <v>786</v>
      </c>
      <c r="BY364">
        <v>0.5436604959832344</v>
      </c>
      <c r="BZ364">
        <v>0.50102290304875008</v>
      </c>
    </row>
    <row r="365" spans="1:78" x14ac:dyDescent="0.25">
      <c r="A365" s="23" t="s">
        <v>180</v>
      </c>
      <c r="C365" t="s">
        <v>179</v>
      </c>
      <c r="D365" s="15" t="str">
        <f>VLOOKUP(C365,xWalk!C$3:D$55,2)</f>
        <v>FRE</v>
      </c>
      <c r="E365" s="22" t="str">
        <f t="shared" si="40"/>
        <v>'Lower Shuswap River Summers'</v>
      </c>
      <c r="F365" s="22" t="str">
        <f t="shared" si="42"/>
        <v>FRE.SHU</v>
      </c>
      <c r="G365" t="s">
        <v>119</v>
      </c>
      <c r="H365" t="s">
        <v>120</v>
      </c>
      <c r="I365" t="s">
        <v>163</v>
      </c>
      <c r="J365">
        <v>2002</v>
      </c>
      <c r="K365">
        <v>2003</v>
      </c>
      <c r="L365" s="8">
        <v>2</v>
      </c>
      <c r="M365" s="8">
        <v>5</v>
      </c>
      <c r="N365" s="8" t="s">
        <v>33</v>
      </c>
      <c r="O365" s="8">
        <v>5</v>
      </c>
      <c r="P365" s="8">
        <v>0</v>
      </c>
      <c r="Q365">
        <v>4.3360129999999997E-2</v>
      </c>
      <c r="R365">
        <v>0.49598059999999999</v>
      </c>
      <c r="S365">
        <v>0.20539170000000001</v>
      </c>
      <c r="T365">
        <v>0.59950199999999998</v>
      </c>
      <c r="U365" s="15" t="str">
        <f t="shared" si="43"/>
        <v>FRE2002</v>
      </c>
      <c r="V365">
        <f t="shared" si="44"/>
        <v>0.24174668515283279</v>
      </c>
      <c r="W365">
        <f t="shared" si="45"/>
        <v>0.19629389570196637</v>
      </c>
      <c r="Y365" s="15" t="str">
        <f t="shared" si="46"/>
        <v>LRW2002</v>
      </c>
      <c r="Z365" s="1" t="s">
        <v>64</v>
      </c>
      <c r="AA365">
        <v>2002</v>
      </c>
      <c r="AB365" t="s">
        <v>33</v>
      </c>
      <c r="AC365">
        <f t="shared" si="41"/>
        <v>0.48926553672316386</v>
      </c>
      <c r="AD365">
        <f t="shared" si="47"/>
        <v>0.27492937853107347</v>
      </c>
      <c r="AE365" s="5">
        <v>497</v>
      </c>
      <c r="AF365" s="5">
        <v>916</v>
      </c>
      <c r="AG365" s="5">
        <v>1608</v>
      </c>
      <c r="AH365" s="5">
        <v>872</v>
      </c>
      <c r="AI365" s="5"/>
      <c r="AJ365" s="5">
        <v>0</v>
      </c>
      <c r="AK365" s="5">
        <v>0</v>
      </c>
      <c r="AL365" s="5">
        <v>293</v>
      </c>
      <c r="AM365" s="5">
        <v>14</v>
      </c>
      <c r="AN365" s="5"/>
      <c r="AO365" s="5">
        <v>715</v>
      </c>
      <c r="AP365" s="5">
        <v>175</v>
      </c>
      <c r="AQ365" s="5">
        <v>1383</v>
      </c>
      <c r="AR365" s="5">
        <v>455</v>
      </c>
      <c r="AS365" s="5"/>
      <c r="AT365" s="5">
        <v>299</v>
      </c>
      <c r="AU365" s="5">
        <v>310</v>
      </c>
      <c r="AV365" s="5">
        <v>3112</v>
      </c>
      <c r="AW365" s="5">
        <v>3511</v>
      </c>
      <c r="AX365" s="5"/>
      <c r="AY365" s="5">
        <v>3893</v>
      </c>
      <c r="AZ365" s="5">
        <v>307</v>
      </c>
      <c r="BA365" s="5">
        <v>2728</v>
      </c>
      <c r="BB365" s="5">
        <v>7232</v>
      </c>
      <c r="BF365" t="s">
        <v>62</v>
      </c>
      <c r="BG365" t="s">
        <v>62</v>
      </c>
      <c r="BH365" t="s">
        <v>770</v>
      </c>
      <c r="BI365" t="s">
        <v>771</v>
      </c>
      <c r="BJ365" t="s">
        <v>119</v>
      </c>
      <c r="BK365" t="s">
        <v>127</v>
      </c>
      <c r="BL365" t="s">
        <v>196</v>
      </c>
      <c r="BM365">
        <v>1991</v>
      </c>
      <c r="BN365">
        <v>1992</v>
      </c>
      <c r="BO365">
        <v>2</v>
      </c>
      <c r="BP365">
        <v>5</v>
      </c>
      <c r="BQ365" t="s">
        <v>33</v>
      </c>
      <c r="BR365">
        <v>5</v>
      </c>
      <c r="BS365">
        <v>0</v>
      </c>
      <c r="BT365">
        <v>1.8891000000000001E-4</v>
      </c>
      <c r="BU365">
        <v>0.4740278</v>
      </c>
      <c r="BV365">
        <v>8.1032999999999995E-4</v>
      </c>
      <c r="BW365">
        <v>0.47445399999999999</v>
      </c>
      <c r="BX365" t="s">
        <v>787</v>
      </c>
      <c r="BY365">
        <v>0.31868093922651936</v>
      </c>
      <c r="BZ365">
        <v>0.30383287292817679</v>
      </c>
    </row>
    <row r="366" spans="1:78" x14ac:dyDescent="0.25">
      <c r="A366" s="23" t="s">
        <v>180</v>
      </c>
      <c r="C366" t="s">
        <v>179</v>
      </c>
      <c r="D366" s="15" t="str">
        <f>VLOOKUP(C366,xWalk!C$3:D$55,2)</f>
        <v>FRE</v>
      </c>
      <c r="E366" s="22" t="str">
        <f t="shared" si="40"/>
        <v>'Lower Shuswap River Summers'</v>
      </c>
      <c r="F366" s="22" t="str">
        <f t="shared" si="42"/>
        <v>FRE.SHU</v>
      </c>
      <c r="G366" t="s">
        <v>119</v>
      </c>
      <c r="H366" t="s">
        <v>120</v>
      </c>
      <c r="I366" t="s">
        <v>163</v>
      </c>
      <c r="J366">
        <v>2003</v>
      </c>
      <c r="K366">
        <v>2004</v>
      </c>
      <c r="L366" s="8">
        <v>2</v>
      </c>
      <c r="M366" s="8">
        <v>5</v>
      </c>
      <c r="N366" s="8" t="s">
        <v>33</v>
      </c>
      <c r="O366" s="8">
        <v>5</v>
      </c>
      <c r="P366" s="8">
        <v>0</v>
      </c>
      <c r="Q366">
        <v>8.9200700000000004E-3</v>
      </c>
      <c r="R366">
        <v>0.48888500000000001</v>
      </c>
      <c r="S366">
        <v>0.1488844</v>
      </c>
      <c r="T366">
        <v>0.56498210000000004</v>
      </c>
      <c r="U366" s="15" t="str">
        <f t="shared" si="43"/>
        <v>FRE2003</v>
      </c>
      <c r="V366">
        <f t="shared" si="44"/>
        <v>0.23370639279379099</v>
      </c>
      <c r="W366">
        <f t="shared" si="45"/>
        <v>0.19430875686502208</v>
      </c>
      <c r="Y366" s="15" t="str">
        <f t="shared" si="46"/>
        <v>LRW2003</v>
      </c>
      <c r="Z366" s="1" t="s">
        <v>64</v>
      </c>
      <c r="AA366">
        <v>2003</v>
      </c>
      <c r="AB366" t="s">
        <v>33</v>
      </c>
      <c r="AC366">
        <f t="shared" si="41"/>
        <v>0.54728779115210258</v>
      </c>
      <c r="AD366">
        <f t="shared" si="47"/>
        <v>0.26997029857745819</v>
      </c>
      <c r="AE366" s="5">
        <v>269</v>
      </c>
      <c r="AF366" s="5">
        <v>368</v>
      </c>
      <c r="AG366" s="5">
        <v>727</v>
      </c>
      <c r="AH366" s="5">
        <v>363</v>
      </c>
      <c r="AI366" s="5"/>
      <c r="AJ366" s="5">
        <v>0</v>
      </c>
      <c r="AK366" s="5">
        <v>0</v>
      </c>
      <c r="AL366" s="5">
        <v>130</v>
      </c>
      <c r="AM366" s="5">
        <v>0</v>
      </c>
      <c r="AN366" s="5"/>
      <c r="AO366" s="5">
        <v>421</v>
      </c>
      <c r="AP366" s="5">
        <v>164</v>
      </c>
      <c r="AQ366" s="5">
        <v>79</v>
      </c>
      <c r="AR366" s="5">
        <v>980</v>
      </c>
      <c r="AS366" s="5"/>
      <c r="AT366" s="5">
        <v>184</v>
      </c>
      <c r="AU366" s="5">
        <v>295</v>
      </c>
      <c r="AV366" s="5">
        <v>1008</v>
      </c>
      <c r="AW366" s="5">
        <v>1409</v>
      </c>
      <c r="AX366" s="5"/>
      <c r="AY366" s="5">
        <v>1727</v>
      </c>
      <c r="AZ366" s="5">
        <v>130</v>
      </c>
      <c r="BA366" s="5">
        <v>1644</v>
      </c>
      <c r="BB366" s="5">
        <v>2896</v>
      </c>
      <c r="BF366" t="s">
        <v>62</v>
      </c>
      <c r="BG366" t="s">
        <v>62</v>
      </c>
      <c r="BH366" t="s">
        <v>770</v>
      </c>
      <c r="BI366" t="s">
        <v>771</v>
      </c>
      <c r="BJ366" t="s">
        <v>119</v>
      </c>
      <c r="BK366" t="s">
        <v>127</v>
      </c>
      <c r="BL366" t="s">
        <v>196</v>
      </c>
      <c r="BM366">
        <v>1992</v>
      </c>
      <c r="BN366">
        <v>1993</v>
      </c>
      <c r="BO366">
        <v>2</v>
      </c>
      <c r="BP366">
        <v>5</v>
      </c>
      <c r="BQ366" t="s">
        <v>33</v>
      </c>
      <c r="BR366">
        <v>5</v>
      </c>
      <c r="BS366">
        <v>0</v>
      </c>
      <c r="BT366">
        <v>5.3001000000000003E-4</v>
      </c>
      <c r="BU366">
        <v>0.20105049999999999</v>
      </c>
      <c r="BV366">
        <v>0.2442675</v>
      </c>
      <c r="BW366">
        <v>0.3962079</v>
      </c>
      <c r="BX366" t="s">
        <v>788</v>
      </c>
      <c r="BY366">
        <v>0.27871859142874611</v>
      </c>
      <c r="BZ366">
        <v>0.24350431008131077</v>
      </c>
    </row>
    <row r="367" spans="1:78" x14ac:dyDescent="0.25">
      <c r="A367" s="23" t="s">
        <v>180</v>
      </c>
      <c r="C367" t="s">
        <v>179</v>
      </c>
      <c r="D367" s="15" t="str">
        <f>VLOOKUP(C367,xWalk!C$3:D$55,2)</f>
        <v>FRE</v>
      </c>
      <c r="E367" s="22" t="str">
        <f t="shared" si="40"/>
        <v>'Lower Shuswap River Summers'</v>
      </c>
      <c r="F367" s="22" t="str">
        <f t="shared" si="42"/>
        <v>FRE.SHU</v>
      </c>
      <c r="G367" t="s">
        <v>119</v>
      </c>
      <c r="H367" t="s">
        <v>120</v>
      </c>
      <c r="I367" t="s">
        <v>163</v>
      </c>
      <c r="J367">
        <v>2004</v>
      </c>
      <c r="K367">
        <v>2005</v>
      </c>
      <c r="L367" s="8">
        <v>2</v>
      </c>
      <c r="M367" s="8">
        <v>5</v>
      </c>
      <c r="N367" s="8" t="s">
        <v>33</v>
      </c>
      <c r="O367" s="8">
        <v>5</v>
      </c>
      <c r="P367" s="8">
        <v>0</v>
      </c>
      <c r="Q367">
        <v>8.5299199999999999E-3</v>
      </c>
      <c r="R367">
        <v>0.35342509999999999</v>
      </c>
      <c r="S367">
        <v>0.17860970000000001</v>
      </c>
      <c r="T367">
        <v>0.46890959999999998</v>
      </c>
      <c r="U367" s="15" t="str">
        <f t="shared" si="43"/>
        <v>FRE2004</v>
      </c>
      <c r="V367">
        <f t="shared" si="44"/>
        <v>0.21019104721140361</v>
      </c>
      <c r="W367">
        <f t="shared" si="45"/>
        <v>0.17380881868116518</v>
      </c>
      <c r="Y367" s="15" t="str">
        <f t="shared" si="46"/>
        <v>LRW2004</v>
      </c>
      <c r="Z367" s="1" t="s">
        <v>64</v>
      </c>
      <c r="AA367">
        <v>2004</v>
      </c>
      <c r="AB367" t="s">
        <v>33</v>
      </c>
      <c r="AC367">
        <f t="shared" si="41"/>
        <v>0.40775109170305679</v>
      </c>
      <c r="AD367">
        <f t="shared" si="47"/>
        <v>0.22352620087336245</v>
      </c>
      <c r="AE367" s="5">
        <v>307</v>
      </c>
      <c r="AF367" s="5">
        <v>478</v>
      </c>
      <c r="AG367" s="5">
        <v>610</v>
      </c>
      <c r="AH367" s="5">
        <v>243</v>
      </c>
      <c r="AI367" s="5"/>
      <c r="AJ367" s="5">
        <v>0</v>
      </c>
      <c r="AK367" s="5">
        <v>0</v>
      </c>
      <c r="AL367" s="5">
        <v>146</v>
      </c>
      <c r="AM367" s="5">
        <v>0</v>
      </c>
      <c r="AN367" s="5"/>
      <c r="AO367" s="5">
        <v>113</v>
      </c>
      <c r="AP367" s="5">
        <v>46</v>
      </c>
      <c r="AQ367" s="5">
        <v>802</v>
      </c>
      <c r="AR367" s="5">
        <v>243</v>
      </c>
      <c r="AS367" s="5"/>
      <c r="AT367" s="5">
        <v>52</v>
      </c>
      <c r="AU367" s="5">
        <v>404</v>
      </c>
      <c r="AV367" s="5">
        <v>2539</v>
      </c>
      <c r="AW367" s="5">
        <v>1345</v>
      </c>
      <c r="AX367" s="5"/>
      <c r="AY367" s="5">
        <v>1638</v>
      </c>
      <c r="AZ367" s="5">
        <v>146</v>
      </c>
      <c r="BA367" s="5">
        <v>1204</v>
      </c>
      <c r="BB367" s="5">
        <v>4340</v>
      </c>
      <c r="BF367" t="s">
        <v>62</v>
      </c>
      <c r="BG367" t="s">
        <v>62</v>
      </c>
      <c r="BH367" t="s">
        <v>770</v>
      </c>
      <c r="BI367" t="s">
        <v>771</v>
      </c>
      <c r="BJ367" t="s">
        <v>119</v>
      </c>
      <c r="BK367" t="s">
        <v>127</v>
      </c>
      <c r="BL367" t="s">
        <v>196</v>
      </c>
      <c r="BM367">
        <v>1993</v>
      </c>
      <c r="BN367">
        <v>1994</v>
      </c>
      <c r="BO367">
        <v>2</v>
      </c>
      <c r="BP367">
        <v>5</v>
      </c>
      <c r="BQ367" t="s">
        <v>33</v>
      </c>
      <c r="BR367">
        <v>5</v>
      </c>
      <c r="BS367">
        <v>0</v>
      </c>
      <c r="BT367">
        <v>6.3683999999999995E-4</v>
      </c>
      <c r="BU367">
        <v>0.10176640000000001</v>
      </c>
      <c r="BV367">
        <v>9.8897390000000002E-2</v>
      </c>
      <c r="BW367">
        <v>0.1905994</v>
      </c>
      <c r="BX367" t="s">
        <v>789</v>
      </c>
      <c r="BY367">
        <v>0.265161824744098</v>
      </c>
      <c r="BZ367">
        <v>0.20779835512691558</v>
      </c>
    </row>
    <row r="368" spans="1:78" x14ac:dyDescent="0.25">
      <c r="A368" s="23" t="s">
        <v>180</v>
      </c>
      <c r="C368" t="s">
        <v>179</v>
      </c>
      <c r="D368" s="15" t="str">
        <f>VLOOKUP(C368,xWalk!C$3:D$55,2)</f>
        <v>FRE</v>
      </c>
      <c r="E368" s="22" t="str">
        <f t="shared" si="40"/>
        <v>'Lower Shuswap River Summers'</v>
      </c>
      <c r="F368" s="22" t="str">
        <f t="shared" si="42"/>
        <v>FRE.SHU</v>
      </c>
      <c r="G368" t="s">
        <v>119</v>
      </c>
      <c r="H368" t="s">
        <v>120</v>
      </c>
      <c r="I368" t="s">
        <v>163</v>
      </c>
      <c r="J368">
        <v>2005</v>
      </c>
      <c r="K368">
        <v>2006</v>
      </c>
      <c r="L368" s="8">
        <v>2</v>
      </c>
      <c r="M368" s="8">
        <v>5</v>
      </c>
      <c r="N368" s="8" t="s">
        <v>33</v>
      </c>
      <c r="O368" s="8">
        <v>5</v>
      </c>
      <c r="P368" s="8">
        <v>0</v>
      </c>
      <c r="Q368">
        <v>3.5582339999999997E-2</v>
      </c>
      <c r="R368">
        <v>0.3581762</v>
      </c>
      <c r="S368">
        <v>0.15777450000000001</v>
      </c>
      <c r="T368">
        <v>0.4594396</v>
      </c>
      <c r="U368" s="15" t="str">
        <f t="shared" si="43"/>
        <v>FRE2005</v>
      </c>
      <c r="V368">
        <f t="shared" si="44"/>
        <v>0.21375998860624926</v>
      </c>
      <c r="W368">
        <f t="shared" si="45"/>
        <v>0.17408023438572934</v>
      </c>
      <c r="Y368" s="15" t="str">
        <f t="shared" si="46"/>
        <v>LRW2005</v>
      </c>
      <c r="Z368" s="1" t="s">
        <v>64</v>
      </c>
      <c r="AA368">
        <v>2005</v>
      </c>
      <c r="AB368" t="s">
        <v>33</v>
      </c>
      <c r="AC368">
        <f t="shared" si="41"/>
        <v>0.33493479752916955</v>
      </c>
      <c r="AD368">
        <f t="shared" si="47"/>
        <v>0.24879890185312287</v>
      </c>
      <c r="AE368" s="5">
        <v>653</v>
      </c>
      <c r="AF368" s="5">
        <v>566</v>
      </c>
      <c r="AG368" s="5">
        <v>1358</v>
      </c>
      <c r="AH368" s="5">
        <v>1048</v>
      </c>
      <c r="AI368" s="5"/>
      <c r="AJ368" s="5">
        <v>0</v>
      </c>
      <c r="AK368" s="5">
        <v>0</v>
      </c>
      <c r="AL368" s="5">
        <v>302</v>
      </c>
      <c r="AM368" s="5">
        <v>0</v>
      </c>
      <c r="AN368" s="5"/>
      <c r="AO368" s="5">
        <v>0</v>
      </c>
      <c r="AP368" s="5">
        <v>168</v>
      </c>
      <c r="AQ368" s="5">
        <v>378</v>
      </c>
      <c r="AR368" s="5">
        <v>407</v>
      </c>
      <c r="AS368" s="5"/>
      <c r="AT368" s="5">
        <v>0</v>
      </c>
      <c r="AU368" s="5">
        <v>504</v>
      </c>
      <c r="AV368" s="5">
        <v>3627</v>
      </c>
      <c r="AW368" s="5">
        <v>5559</v>
      </c>
      <c r="AX368" s="5"/>
      <c r="AY368" s="5">
        <v>3625</v>
      </c>
      <c r="AZ368" s="5">
        <v>302</v>
      </c>
      <c r="BA368" s="5">
        <v>953</v>
      </c>
      <c r="BB368" s="5">
        <v>9690</v>
      </c>
      <c r="BF368" t="s">
        <v>62</v>
      </c>
      <c r="BG368" t="s">
        <v>62</v>
      </c>
      <c r="BH368" t="s">
        <v>770</v>
      </c>
      <c r="BI368" t="s">
        <v>771</v>
      </c>
      <c r="BJ368" t="s">
        <v>119</v>
      </c>
      <c r="BK368" t="s">
        <v>127</v>
      </c>
      <c r="BL368" t="s">
        <v>196</v>
      </c>
      <c r="BM368">
        <v>1994</v>
      </c>
      <c r="BN368">
        <v>1995</v>
      </c>
      <c r="BO368">
        <v>2</v>
      </c>
      <c r="BP368">
        <v>5</v>
      </c>
      <c r="BQ368" t="s">
        <v>33</v>
      </c>
      <c r="BR368">
        <v>5</v>
      </c>
      <c r="BS368">
        <v>0</v>
      </c>
      <c r="BT368">
        <v>2.0479600000000001E-3</v>
      </c>
      <c r="BU368">
        <v>0.3804053</v>
      </c>
      <c r="BV368">
        <v>0.1822706</v>
      </c>
      <c r="BW368">
        <v>0.49333919999999998</v>
      </c>
      <c r="BX368" t="s">
        <v>790</v>
      </c>
      <c r="BY368">
        <v>0.2353578705510036</v>
      </c>
      <c r="BZ368">
        <v>0.18515628386873023</v>
      </c>
    </row>
    <row r="369" spans="1:78" x14ac:dyDescent="0.25">
      <c r="A369" s="23" t="s">
        <v>180</v>
      </c>
      <c r="C369" t="s">
        <v>179</v>
      </c>
      <c r="D369" s="15" t="str">
        <f>VLOOKUP(C369,xWalk!C$3:D$55,2)</f>
        <v>FRE</v>
      </c>
      <c r="E369" s="22" t="str">
        <f t="shared" si="40"/>
        <v>'Lower Shuswap River Summers'</v>
      </c>
      <c r="F369" s="22" t="str">
        <f t="shared" si="42"/>
        <v>FRE.SHU</v>
      </c>
      <c r="G369" t="s">
        <v>119</v>
      </c>
      <c r="H369" t="s">
        <v>120</v>
      </c>
      <c r="I369" t="s">
        <v>163</v>
      </c>
      <c r="J369">
        <v>2006</v>
      </c>
      <c r="K369">
        <v>2007</v>
      </c>
      <c r="L369" s="8">
        <v>2</v>
      </c>
      <c r="M369" s="8">
        <v>5</v>
      </c>
      <c r="N369" s="8" t="s">
        <v>33</v>
      </c>
      <c r="O369" s="8">
        <v>5</v>
      </c>
      <c r="P369" s="8">
        <v>0</v>
      </c>
      <c r="Q369">
        <v>2.8428680000000001E-2</v>
      </c>
      <c r="R369">
        <v>0.29131030000000002</v>
      </c>
      <c r="S369">
        <v>0.22992370000000001</v>
      </c>
      <c r="T369">
        <v>0.45425490000000002</v>
      </c>
      <c r="U369" s="15" t="str">
        <f t="shared" si="43"/>
        <v>FRE2006</v>
      </c>
      <c r="V369">
        <f t="shared" si="44"/>
        <v>0.20728908944069122</v>
      </c>
      <c r="W369">
        <f t="shared" si="45"/>
        <v>0.16310929361040249</v>
      </c>
      <c r="Y369" s="15" t="str">
        <f t="shared" si="46"/>
        <v>LRW2006</v>
      </c>
      <c r="Z369" s="1" t="s">
        <v>64</v>
      </c>
      <c r="AA369">
        <v>2006</v>
      </c>
      <c r="AB369" t="s">
        <v>33</v>
      </c>
      <c r="AC369">
        <f t="shared" si="41"/>
        <v>0.52293348872055279</v>
      </c>
      <c r="AD369">
        <f t="shared" si="47"/>
        <v>0.22192624656621993</v>
      </c>
      <c r="AE369" s="5">
        <v>367</v>
      </c>
      <c r="AF369" s="5">
        <v>453</v>
      </c>
      <c r="AG369" s="5">
        <v>1192</v>
      </c>
      <c r="AH369" s="5">
        <v>654</v>
      </c>
      <c r="AI369" s="5"/>
      <c r="AJ369" s="5">
        <v>0</v>
      </c>
      <c r="AK369" s="5">
        <v>0</v>
      </c>
      <c r="AL369" s="5">
        <v>205</v>
      </c>
      <c r="AM369" s="5">
        <v>0</v>
      </c>
      <c r="AN369" s="5"/>
      <c r="AO369" s="5">
        <v>242</v>
      </c>
      <c r="AP369" s="5">
        <v>83</v>
      </c>
      <c r="AQ369" s="5">
        <v>169</v>
      </c>
      <c r="AR369" s="5">
        <v>2917</v>
      </c>
      <c r="AS369" s="5"/>
      <c r="AT369" s="5">
        <v>218</v>
      </c>
      <c r="AU369" s="5">
        <v>583</v>
      </c>
      <c r="AV369" s="5">
        <v>3994</v>
      </c>
      <c r="AW369" s="5">
        <v>936</v>
      </c>
      <c r="AX369" s="5"/>
      <c r="AY369" s="5">
        <v>2666</v>
      </c>
      <c r="AZ369" s="5">
        <v>205</v>
      </c>
      <c r="BA369" s="5">
        <v>3411</v>
      </c>
      <c r="BB369" s="5">
        <v>5731</v>
      </c>
      <c r="BF369" t="s">
        <v>62</v>
      </c>
      <c r="BG369" t="s">
        <v>62</v>
      </c>
      <c r="BH369" t="s">
        <v>770</v>
      </c>
      <c r="BI369" t="s">
        <v>771</v>
      </c>
      <c r="BJ369" t="s">
        <v>119</v>
      </c>
      <c r="BK369" t="s">
        <v>127</v>
      </c>
      <c r="BL369" t="s">
        <v>196</v>
      </c>
      <c r="BM369">
        <v>1995</v>
      </c>
      <c r="BN369">
        <v>1996</v>
      </c>
      <c r="BO369">
        <v>2</v>
      </c>
      <c r="BP369">
        <v>5</v>
      </c>
      <c r="BQ369" t="s">
        <v>33</v>
      </c>
      <c r="BR369">
        <v>5</v>
      </c>
      <c r="BS369">
        <v>0</v>
      </c>
      <c r="BT369">
        <v>7.4224000000000002E-4</v>
      </c>
      <c r="BU369">
        <v>0.26632709999999998</v>
      </c>
      <c r="BV369">
        <v>0.13247239999999999</v>
      </c>
      <c r="BW369">
        <v>0.36351850000000002</v>
      </c>
      <c r="BX369" t="s">
        <v>791</v>
      </c>
      <c r="BY369">
        <v>0.22154492905937992</v>
      </c>
      <c r="BZ369">
        <v>0.17162375197057278</v>
      </c>
    </row>
    <row r="370" spans="1:78" x14ac:dyDescent="0.25">
      <c r="A370" s="23" t="s">
        <v>180</v>
      </c>
      <c r="C370" t="s">
        <v>179</v>
      </c>
      <c r="D370" s="15" t="str">
        <f>VLOOKUP(C370,xWalk!C$3:D$55,2)</f>
        <v>FRE</v>
      </c>
      <c r="E370" s="22" t="str">
        <f t="shared" si="40"/>
        <v>'Lower Shuswap River Summers'</v>
      </c>
      <c r="F370" s="22" t="str">
        <f t="shared" si="42"/>
        <v>FRE.SHU</v>
      </c>
      <c r="G370" t="s">
        <v>119</v>
      </c>
      <c r="H370" t="s">
        <v>120</v>
      </c>
      <c r="I370" t="s">
        <v>163</v>
      </c>
      <c r="J370">
        <v>2007</v>
      </c>
      <c r="K370">
        <v>2008</v>
      </c>
      <c r="L370" s="8">
        <v>2</v>
      </c>
      <c r="M370" s="8">
        <v>5</v>
      </c>
      <c r="N370" s="8" t="s">
        <v>33</v>
      </c>
      <c r="O370" s="8">
        <v>5</v>
      </c>
      <c r="P370" s="8">
        <v>0</v>
      </c>
      <c r="Q370">
        <v>2.2273009999999999E-2</v>
      </c>
      <c r="R370">
        <v>0.42392239999999998</v>
      </c>
      <c r="S370">
        <v>0.19039439999999999</v>
      </c>
      <c r="T370">
        <v>0.53360439999999998</v>
      </c>
      <c r="U370" s="15" t="str">
        <f t="shared" si="43"/>
        <v>FRE2007</v>
      </c>
      <c r="V370">
        <f t="shared" si="44"/>
        <v>0.21155431945156017</v>
      </c>
      <c r="W370">
        <f t="shared" si="45"/>
        <v>0.16645929395691528</v>
      </c>
      <c r="Y370" s="15" t="str">
        <f t="shared" si="46"/>
        <v>LRW2007</v>
      </c>
      <c r="Z370" s="1" t="s">
        <v>64</v>
      </c>
      <c r="AA370">
        <v>2007</v>
      </c>
      <c r="AB370" t="s">
        <v>33</v>
      </c>
      <c r="AC370">
        <f t="shared" si="41"/>
        <v>0.52747770750677614</v>
      </c>
      <c r="AD370">
        <f t="shared" si="47"/>
        <v>0.24924382291707586</v>
      </c>
      <c r="AE370" s="5">
        <v>758</v>
      </c>
      <c r="AF370" s="5">
        <v>1205</v>
      </c>
      <c r="AG370" s="5">
        <v>2871</v>
      </c>
      <c r="AH370" s="5">
        <v>1511</v>
      </c>
      <c r="AI370" s="5"/>
      <c r="AJ370" s="5">
        <v>0</v>
      </c>
      <c r="AK370" s="5">
        <v>0</v>
      </c>
      <c r="AL370" s="5">
        <v>517</v>
      </c>
      <c r="AM370" s="5">
        <v>8</v>
      </c>
      <c r="AN370" s="5"/>
      <c r="AO370" s="5">
        <v>5</v>
      </c>
      <c r="AP370" s="5">
        <v>58</v>
      </c>
      <c r="AQ370" s="5">
        <v>3833</v>
      </c>
      <c r="AR370" s="5">
        <v>2662</v>
      </c>
      <c r="AS370" s="5"/>
      <c r="AT370" s="5">
        <v>17</v>
      </c>
      <c r="AU370" s="5">
        <v>1089</v>
      </c>
      <c r="AV370" s="5">
        <v>4750</v>
      </c>
      <c r="AW370" s="5">
        <v>6173</v>
      </c>
      <c r="AX370" s="5"/>
      <c r="AY370" s="5">
        <v>6345</v>
      </c>
      <c r="AZ370" s="5">
        <v>525</v>
      </c>
      <c r="BA370" s="5">
        <v>6558</v>
      </c>
      <c r="BB370" s="5">
        <v>12029</v>
      </c>
      <c r="BF370" t="s">
        <v>62</v>
      </c>
      <c r="BG370" t="s">
        <v>62</v>
      </c>
      <c r="BH370" t="s">
        <v>770</v>
      </c>
      <c r="BI370" t="s">
        <v>771</v>
      </c>
      <c r="BJ370" t="s">
        <v>119</v>
      </c>
      <c r="BK370" t="s">
        <v>127</v>
      </c>
      <c r="BL370" t="s">
        <v>196</v>
      </c>
      <c r="BM370">
        <v>1996</v>
      </c>
      <c r="BN370">
        <v>1997</v>
      </c>
      <c r="BO370">
        <v>2</v>
      </c>
      <c r="BP370">
        <v>5</v>
      </c>
      <c r="BQ370" t="s">
        <v>33</v>
      </c>
      <c r="BR370">
        <v>5</v>
      </c>
      <c r="BS370">
        <v>0</v>
      </c>
      <c r="BT370">
        <v>5.4678499999999998E-3</v>
      </c>
      <c r="BU370">
        <v>0.27228839999999999</v>
      </c>
      <c r="BV370">
        <v>0.1425323</v>
      </c>
      <c r="BW370">
        <v>0.37601079999999998</v>
      </c>
      <c r="BX370" t="s">
        <v>792</v>
      </c>
      <c r="BY370">
        <v>0.3141004433269371</v>
      </c>
      <c r="BZ370">
        <v>0.25660027790643819</v>
      </c>
    </row>
    <row r="371" spans="1:78" x14ac:dyDescent="0.25">
      <c r="A371" s="23" t="s">
        <v>180</v>
      </c>
      <c r="C371" t="s">
        <v>179</v>
      </c>
      <c r="D371" s="15" t="str">
        <f>VLOOKUP(C371,xWalk!C$3:D$55,2)</f>
        <v>FRE</v>
      </c>
      <c r="E371" s="22" t="str">
        <f t="shared" si="40"/>
        <v>'Lower Shuswap River Summers'</v>
      </c>
      <c r="F371" s="22" t="str">
        <f t="shared" si="42"/>
        <v>FRE.SHU</v>
      </c>
      <c r="G371" t="s">
        <v>119</v>
      </c>
      <c r="H371" t="s">
        <v>120</v>
      </c>
      <c r="I371" t="s">
        <v>163</v>
      </c>
      <c r="J371">
        <v>2008</v>
      </c>
      <c r="K371">
        <v>2009</v>
      </c>
      <c r="L371" s="8">
        <v>2</v>
      </c>
      <c r="M371" s="8">
        <v>5</v>
      </c>
      <c r="N371" s="8" t="s">
        <v>34</v>
      </c>
      <c r="O371" s="8">
        <v>4</v>
      </c>
      <c r="P371" s="8">
        <v>1</v>
      </c>
      <c r="Q371">
        <v>1.065168E-2</v>
      </c>
      <c r="R371">
        <v>0.41933969999999998</v>
      </c>
      <c r="S371">
        <v>0.2033896</v>
      </c>
      <c r="T371">
        <v>0.53744000000000003</v>
      </c>
      <c r="U371" s="15" t="str">
        <f t="shared" si="43"/>
        <v>FRE2008</v>
      </c>
      <c r="V371" t="str">
        <f t="shared" si="44"/>
        <v>NA</v>
      </c>
      <c r="W371" t="str">
        <f t="shared" si="45"/>
        <v>NA</v>
      </c>
      <c r="Y371" s="15" t="str">
        <f t="shared" si="46"/>
        <v>LRW2008</v>
      </c>
      <c r="Z371" s="1" t="s">
        <v>64</v>
      </c>
      <c r="AA371">
        <v>2008</v>
      </c>
      <c r="AB371" t="s">
        <v>34</v>
      </c>
      <c r="AC371" t="str">
        <f t="shared" si="41"/>
        <v>NA</v>
      </c>
      <c r="AD371" t="str">
        <f t="shared" si="47"/>
        <v>NA</v>
      </c>
      <c r="AE371" s="5">
        <v>587</v>
      </c>
      <c r="AF371" s="5">
        <v>928</v>
      </c>
      <c r="AG371" s="5">
        <v>1965</v>
      </c>
      <c r="AH371" s="5"/>
      <c r="AI371" s="5"/>
      <c r="AJ371" s="5">
        <v>0</v>
      </c>
      <c r="AK371" s="5">
        <v>0</v>
      </c>
      <c r="AL371" s="5">
        <v>354</v>
      </c>
      <c r="AM371" s="5"/>
      <c r="AN371" s="5"/>
      <c r="AO371" s="5">
        <v>57</v>
      </c>
      <c r="AP371" s="5">
        <v>495</v>
      </c>
      <c r="AQ371" s="5">
        <v>1017</v>
      </c>
      <c r="AR371" s="5"/>
      <c r="AS371" s="5"/>
      <c r="AT371" s="5">
        <v>524</v>
      </c>
      <c r="AU371" s="5">
        <v>532</v>
      </c>
      <c r="AV371" s="5">
        <v>4635</v>
      </c>
      <c r="AW371" s="5"/>
      <c r="AX371" s="5"/>
      <c r="AY371" s="5">
        <v>3480</v>
      </c>
      <c r="AZ371" s="5">
        <v>354</v>
      </c>
      <c r="BA371" s="5">
        <v>1569</v>
      </c>
      <c r="BB371" s="5">
        <v>5691</v>
      </c>
      <c r="BF371" t="s">
        <v>62</v>
      </c>
      <c r="BG371" t="s">
        <v>62</v>
      </c>
      <c r="BH371" t="s">
        <v>770</v>
      </c>
      <c r="BI371" t="s">
        <v>771</v>
      </c>
      <c r="BJ371" t="s">
        <v>119</v>
      </c>
      <c r="BK371" t="s">
        <v>127</v>
      </c>
      <c r="BL371" t="s">
        <v>196</v>
      </c>
      <c r="BM371">
        <v>1997</v>
      </c>
      <c r="BN371">
        <v>1998</v>
      </c>
      <c r="BO371">
        <v>2</v>
      </c>
      <c r="BP371">
        <v>5</v>
      </c>
      <c r="BQ371" t="s">
        <v>33</v>
      </c>
      <c r="BR371">
        <v>5</v>
      </c>
      <c r="BS371">
        <v>0</v>
      </c>
      <c r="BT371">
        <v>2.2529199999999998E-3</v>
      </c>
      <c r="BU371">
        <v>0.26601330000000001</v>
      </c>
      <c r="BV371">
        <v>4.2822979999999997E-2</v>
      </c>
      <c r="BW371">
        <v>0.29744480000000001</v>
      </c>
      <c r="BX371" t="s">
        <v>793</v>
      </c>
      <c r="BY371">
        <v>0.28877240717029451</v>
      </c>
      <c r="BZ371">
        <v>0.24247759282970552</v>
      </c>
    </row>
    <row r="372" spans="1:78" x14ac:dyDescent="0.25">
      <c r="A372" s="23" t="s">
        <v>180</v>
      </c>
      <c r="C372" t="s">
        <v>179</v>
      </c>
      <c r="D372" s="15" t="str">
        <f>VLOOKUP(C372,xWalk!C$3:D$55,2)</f>
        <v>FRE</v>
      </c>
      <c r="E372" s="22" t="str">
        <f t="shared" si="40"/>
        <v>'Lower Shuswap River Summers'</v>
      </c>
      <c r="F372" s="22" t="str">
        <f t="shared" si="42"/>
        <v>FRE.SHU</v>
      </c>
      <c r="G372" t="s">
        <v>119</v>
      </c>
      <c r="H372" t="s">
        <v>120</v>
      </c>
      <c r="I372" t="s">
        <v>163</v>
      </c>
      <c r="J372">
        <v>2009</v>
      </c>
      <c r="K372">
        <v>2010</v>
      </c>
      <c r="L372" s="8">
        <v>2</v>
      </c>
      <c r="M372" s="8">
        <v>5</v>
      </c>
      <c r="N372" s="8" t="s">
        <v>34</v>
      </c>
      <c r="O372" s="8">
        <v>3</v>
      </c>
      <c r="P372" s="8">
        <v>2</v>
      </c>
      <c r="Q372">
        <v>1.2309769999999999E-2</v>
      </c>
      <c r="R372">
        <v>0.33742420000000001</v>
      </c>
      <c r="S372">
        <v>0.1274904</v>
      </c>
      <c r="T372">
        <v>0.4218962</v>
      </c>
      <c r="U372" s="15" t="str">
        <f t="shared" si="43"/>
        <v>FRE2009</v>
      </c>
      <c r="V372" t="str">
        <f t="shared" si="44"/>
        <v>NA</v>
      </c>
      <c r="W372" t="str">
        <f t="shared" si="45"/>
        <v>NA</v>
      </c>
      <c r="Y372" s="15" t="str">
        <f t="shared" si="46"/>
        <v>LRW2009</v>
      </c>
      <c r="Z372" s="1" t="s">
        <v>64</v>
      </c>
      <c r="AA372">
        <v>2009</v>
      </c>
      <c r="AB372" t="s">
        <v>34</v>
      </c>
      <c r="AC372" t="str">
        <f t="shared" si="41"/>
        <v>NA</v>
      </c>
      <c r="AD372" t="str">
        <f t="shared" si="47"/>
        <v>NA</v>
      </c>
      <c r="AE372" s="5">
        <v>752</v>
      </c>
      <c r="AF372" s="5">
        <v>1235</v>
      </c>
      <c r="AG372" s="5"/>
      <c r="AH372" s="5"/>
      <c r="AI372" s="5"/>
      <c r="AJ372" s="5">
        <v>0</v>
      </c>
      <c r="AK372" s="5">
        <v>0</v>
      </c>
      <c r="AL372" s="5"/>
      <c r="AM372" s="5"/>
      <c r="AN372" s="5"/>
      <c r="AO372" s="5">
        <v>670</v>
      </c>
      <c r="AP372" s="5">
        <v>248</v>
      </c>
      <c r="AQ372" s="5"/>
      <c r="AR372" s="5"/>
      <c r="AS372" s="5"/>
      <c r="AT372" s="5">
        <v>8</v>
      </c>
      <c r="AU372" s="5">
        <v>944</v>
      </c>
      <c r="AV372" s="5"/>
      <c r="AW372" s="5"/>
      <c r="AX372" s="5"/>
      <c r="AY372" s="5">
        <v>1987</v>
      </c>
      <c r="AZ372" s="5">
        <v>0</v>
      </c>
      <c r="BA372" s="5">
        <v>918</v>
      </c>
      <c r="BB372" s="5">
        <v>952</v>
      </c>
      <c r="BF372" t="s">
        <v>62</v>
      </c>
      <c r="BG372" t="s">
        <v>62</v>
      </c>
      <c r="BH372" t="s">
        <v>770</v>
      </c>
      <c r="BI372" t="s">
        <v>771</v>
      </c>
      <c r="BJ372" t="s">
        <v>119</v>
      </c>
      <c r="BK372" t="s">
        <v>127</v>
      </c>
      <c r="BL372" t="s">
        <v>196</v>
      </c>
      <c r="BM372">
        <v>1998</v>
      </c>
      <c r="BN372">
        <v>1999</v>
      </c>
      <c r="BO372">
        <v>2</v>
      </c>
      <c r="BP372">
        <v>5</v>
      </c>
      <c r="BQ372" t="s">
        <v>33</v>
      </c>
      <c r="BR372">
        <v>5</v>
      </c>
      <c r="BS372">
        <v>0</v>
      </c>
      <c r="BT372">
        <v>1.7585190000000001E-2</v>
      </c>
      <c r="BU372">
        <v>0.32611250000000003</v>
      </c>
      <c r="BV372">
        <v>0.10659440000000001</v>
      </c>
      <c r="BW372">
        <v>0.3979451</v>
      </c>
      <c r="BX372" t="s">
        <v>794</v>
      </c>
      <c r="BY372">
        <v>0.28828582830977334</v>
      </c>
      <c r="BZ372">
        <v>0.22921086349219685</v>
      </c>
    </row>
    <row r="373" spans="1:78" x14ac:dyDescent="0.25">
      <c r="A373" s="23" t="s">
        <v>180</v>
      </c>
      <c r="C373" t="s">
        <v>179</v>
      </c>
      <c r="D373" s="15" t="str">
        <f>VLOOKUP(C373,xWalk!C$3:D$55,2)</f>
        <v>FRE</v>
      </c>
      <c r="E373" s="22" t="str">
        <f t="shared" si="40"/>
        <v>'Lower Shuswap River Summers'</v>
      </c>
      <c r="F373" s="22" t="str">
        <f t="shared" si="42"/>
        <v>FRE.SHU</v>
      </c>
      <c r="G373" t="s">
        <v>119</v>
      </c>
      <c r="H373" t="s">
        <v>120</v>
      </c>
      <c r="I373" t="s">
        <v>163</v>
      </c>
      <c r="J373">
        <v>2010</v>
      </c>
      <c r="K373">
        <v>2011</v>
      </c>
      <c r="L373" s="8">
        <v>2</v>
      </c>
      <c r="M373" s="8">
        <v>5</v>
      </c>
      <c r="N373" s="8" t="s">
        <v>34</v>
      </c>
      <c r="O373" s="8">
        <v>2</v>
      </c>
      <c r="P373" s="8">
        <v>3</v>
      </c>
      <c r="Q373">
        <v>3.5742629999999997E-2</v>
      </c>
      <c r="R373" t="s">
        <v>276</v>
      </c>
      <c r="S373" t="s">
        <v>276</v>
      </c>
      <c r="T373" t="s">
        <v>276</v>
      </c>
      <c r="U373" s="15" t="str">
        <f t="shared" si="43"/>
        <v>FRE2010</v>
      </c>
      <c r="V373" t="str">
        <f t="shared" si="44"/>
        <v>NA</v>
      </c>
      <c r="W373" t="str">
        <f t="shared" si="45"/>
        <v>NA</v>
      </c>
      <c r="Y373" s="15" t="str">
        <f t="shared" si="46"/>
        <v>LRW2010</v>
      </c>
      <c r="Z373" s="14" t="s">
        <v>64</v>
      </c>
      <c r="AA373">
        <v>2010</v>
      </c>
      <c r="AB373" t="s">
        <v>34</v>
      </c>
      <c r="AC373" t="str">
        <f t="shared" si="41"/>
        <v>NA</v>
      </c>
      <c r="AD373" t="str">
        <f t="shared" si="47"/>
        <v>NA</v>
      </c>
      <c r="AE373" s="5">
        <v>2226</v>
      </c>
      <c r="AF373" s="5"/>
      <c r="AG373" s="5"/>
      <c r="AH373" s="5"/>
      <c r="AI373" s="5"/>
      <c r="AJ373" s="5">
        <v>0</v>
      </c>
      <c r="AK373" s="5"/>
      <c r="AL373" s="5"/>
      <c r="AM373" s="5"/>
      <c r="AN373" s="5"/>
      <c r="AO373" s="5">
        <v>920</v>
      </c>
      <c r="AP373" s="5"/>
      <c r="AQ373" s="5"/>
      <c r="AR373" s="5"/>
      <c r="AS373" s="5"/>
      <c r="AT373" s="5">
        <v>1323</v>
      </c>
      <c r="AU373" s="5"/>
      <c r="AV373" s="5"/>
      <c r="AW373" s="5"/>
      <c r="AX373" s="5"/>
      <c r="AY373" s="5">
        <v>2226</v>
      </c>
      <c r="AZ373" s="5">
        <v>0</v>
      </c>
      <c r="BA373" s="5">
        <v>920</v>
      </c>
      <c r="BB373" s="5">
        <v>1323</v>
      </c>
      <c r="BF373" t="s">
        <v>62</v>
      </c>
      <c r="BG373" t="s">
        <v>62</v>
      </c>
      <c r="BH373" t="s">
        <v>770</v>
      </c>
      <c r="BI373" t="s">
        <v>771</v>
      </c>
      <c r="BJ373" t="s">
        <v>119</v>
      </c>
      <c r="BK373" t="s">
        <v>127</v>
      </c>
      <c r="BL373" t="s">
        <v>196</v>
      </c>
      <c r="BM373">
        <v>1999</v>
      </c>
      <c r="BN373">
        <v>2000</v>
      </c>
      <c r="BO373">
        <v>2</v>
      </c>
      <c r="BP373">
        <v>5</v>
      </c>
      <c r="BQ373" t="s">
        <v>33</v>
      </c>
      <c r="BR373">
        <v>5</v>
      </c>
      <c r="BS373">
        <v>0</v>
      </c>
      <c r="BT373">
        <v>3.0493360000000001E-2</v>
      </c>
      <c r="BU373">
        <v>0.38791609999999999</v>
      </c>
      <c r="BV373">
        <v>0.15071909999999999</v>
      </c>
      <c r="BW373">
        <v>0.48016880000000001</v>
      </c>
      <c r="BX373" t="s">
        <v>795</v>
      </c>
      <c r="BY373">
        <v>0.32311535205526698</v>
      </c>
      <c r="BZ373">
        <v>0.2620060409067631</v>
      </c>
    </row>
    <row r="374" spans="1:78" x14ac:dyDescent="0.25">
      <c r="A374" s="23" t="s">
        <v>182</v>
      </c>
      <c r="C374" t="s">
        <v>181</v>
      </c>
      <c r="D374" s="15" t="str">
        <f>VLOOKUP(C374,xWalk!C$3:D$55,2)</f>
        <v>AKS</v>
      </c>
      <c r="E374" s="22" t="str">
        <f t="shared" si="40"/>
        <v>'Alaska Central Inside'</v>
      </c>
      <c r="F374" s="22" t="str">
        <f t="shared" si="42"/>
        <v>AKS.ACI</v>
      </c>
      <c r="G374" t="s">
        <v>142</v>
      </c>
      <c r="H374" t="s">
        <v>143</v>
      </c>
      <c r="I374" t="s">
        <v>183</v>
      </c>
      <c r="J374">
        <v>1979</v>
      </c>
      <c r="K374">
        <v>1981</v>
      </c>
      <c r="L374" s="8">
        <v>3</v>
      </c>
      <c r="M374" s="8">
        <v>6</v>
      </c>
      <c r="N374" s="8" t="s">
        <v>33</v>
      </c>
      <c r="O374" s="8">
        <v>6</v>
      </c>
      <c r="P374" s="8">
        <v>0</v>
      </c>
      <c r="Q374">
        <v>0.24070630000000001</v>
      </c>
      <c r="R374">
        <v>0.36734440000000002</v>
      </c>
      <c r="S374">
        <v>4.1930330000000002E-2</v>
      </c>
      <c r="T374">
        <v>0.39387179999999999</v>
      </c>
      <c r="U374" s="15" t="str">
        <f t="shared" si="43"/>
        <v>AKS1979</v>
      </c>
      <c r="V374">
        <f t="shared" si="44"/>
        <v>0.38670115642118075</v>
      </c>
      <c r="W374">
        <f t="shared" si="45"/>
        <v>0.37297626293365793</v>
      </c>
      <c r="Y374" s="15" t="str">
        <f t="shared" si="46"/>
        <v>LYF1974</v>
      </c>
      <c r="Z374" s="1" t="s">
        <v>71</v>
      </c>
      <c r="AA374">
        <v>1974</v>
      </c>
      <c r="AB374" t="s">
        <v>34</v>
      </c>
      <c r="AC374" t="str">
        <f t="shared" si="41"/>
        <v>NA</v>
      </c>
      <c r="AD374" t="str">
        <f t="shared" si="47"/>
        <v>NA</v>
      </c>
      <c r="AE374" s="5"/>
      <c r="AF374" s="5"/>
      <c r="AG374" s="5"/>
      <c r="AH374" s="5">
        <v>145</v>
      </c>
      <c r="AI374" s="5"/>
      <c r="AJ374" s="5"/>
      <c r="AK374" s="5"/>
      <c r="AL374" s="5"/>
      <c r="AM374" s="5">
        <v>1</v>
      </c>
      <c r="AN374" s="5"/>
      <c r="AO374" s="5"/>
      <c r="AP374" s="5"/>
      <c r="AQ374" s="5"/>
      <c r="AR374" s="5">
        <v>51</v>
      </c>
      <c r="AS374" s="5"/>
      <c r="AT374" s="5"/>
      <c r="AU374" s="5"/>
      <c r="AV374" s="5"/>
      <c r="AW374" s="5">
        <v>63</v>
      </c>
      <c r="AX374" s="5"/>
      <c r="AY374" s="5">
        <v>145</v>
      </c>
      <c r="AZ374" s="5">
        <v>1</v>
      </c>
      <c r="BA374" s="5">
        <v>51</v>
      </c>
      <c r="BB374" s="5">
        <v>63</v>
      </c>
      <c r="BF374" t="s">
        <v>62</v>
      </c>
      <c r="BG374" t="s">
        <v>62</v>
      </c>
      <c r="BH374" t="s">
        <v>770</v>
      </c>
      <c r="BI374" t="s">
        <v>771</v>
      </c>
      <c r="BJ374" t="s">
        <v>119</v>
      </c>
      <c r="BK374" t="s">
        <v>127</v>
      </c>
      <c r="BL374" t="s">
        <v>196</v>
      </c>
      <c r="BM374">
        <v>2000</v>
      </c>
      <c r="BN374">
        <v>2001</v>
      </c>
      <c r="BO374">
        <v>2</v>
      </c>
      <c r="BP374">
        <v>5</v>
      </c>
      <c r="BQ374" t="s">
        <v>33</v>
      </c>
      <c r="BR374">
        <v>5</v>
      </c>
      <c r="BS374">
        <v>0</v>
      </c>
      <c r="BT374">
        <v>3.3981789999999998E-2</v>
      </c>
      <c r="BU374">
        <v>0.46038249999999997</v>
      </c>
      <c r="BV374">
        <v>0.25366179999999999</v>
      </c>
      <c r="BW374">
        <v>0.59726290000000004</v>
      </c>
      <c r="BX374" t="s">
        <v>796</v>
      </c>
      <c r="BY374">
        <v>0.40599660205421267</v>
      </c>
      <c r="BZ374">
        <v>0.33740057147270058</v>
      </c>
    </row>
    <row r="375" spans="1:78" x14ac:dyDescent="0.25">
      <c r="A375" s="23" t="s">
        <v>182</v>
      </c>
      <c r="C375" t="s">
        <v>181</v>
      </c>
      <c r="D375" s="15" t="str">
        <f>VLOOKUP(C375,xWalk!C$3:D$55,2)</f>
        <v>AKS</v>
      </c>
      <c r="E375" s="22" t="str">
        <f t="shared" si="40"/>
        <v>'Alaska Central Inside'</v>
      </c>
      <c r="F375" s="22" t="str">
        <f t="shared" si="42"/>
        <v>AKS.ACI</v>
      </c>
      <c r="G375" t="s">
        <v>142</v>
      </c>
      <c r="H375" t="s">
        <v>143</v>
      </c>
      <c r="I375" t="s">
        <v>183</v>
      </c>
      <c r="J375">
        <v>1980</v>
      </c>
      <c r="K375">
        <v>1982</v>
      </c>
      <c r="L375" s="8">
        <v>3</v>
      </c>
      <c r="M375" s="8">
        <v>6</v>
      </c>
      <c r="N375" s="8" t="s">
        <v>33</v>
      </c>
      <c r="O375" s="8">
        <v>6</v>
      </c>
      <c r="P375" s="8">
        <v>0</v>
      </c>
      <c r="Q375">
        <v>0.13120860000000001</v>
      </c>
      <c r="R375">
        <v>0.51310310000000003</v>
      </c>
      <c r="S375">
        <v>0.1138258</v>
      </c>
      <c r="T375">
        <v>0.56852449999999999</v>
      </c>
      <c r="U375" s="15" t="str">
        <f t="shared" si="43"/>
        <v>AKS1980</v>
      </c>
      <c r="V375">
        <f t="shared" si="44"/>
        <v>0.37821035753467047</v>
      </c>
      <c r="W375">
        <f t="shared" si="45"/>
        <v>0.34729528256772341</v>
      </c>
      <c r="Y375" s="15" t="str">
        <f t="shared" si="46"/>
        <v>LYF1975</v>
      </c>
      <c r="Z375" s="1" t="s">
        <v>71</v>
      </c>
      <c r="AA375">
        <v>1975</v>
      </c>
      <c r="AB375" t="s">
        <v>34</v>
      </c>
      <c r="AC375" t="str">
        <f t="shared" si="41"/>
        <v>NA</v>
      </c>
      <c r="AD375" t="str">
        <f t="shared" si="47"/>
        <v>NA</v>
      </c>
      <c r="AE375" s="5"/>
      <c r="AF375" s="5"/>
      <c r="AG375" s="5">
        <v>855</v>
      </c>
      <c r="AH375" s="5">
        <v>144</v>
      </c>
      <c r="AI375" s="5"/>
      <c r="AJ375" s="5"/>
      <c r="AK375" s="5"/>
      <c r="AL375" s="5">
        <v>3</v>
      </c>
      <c r="AM375" s="5">
        <v>1</v>
      </c>
      <c r="AN375" s="5"/>
      <c r="AO375" s="5"/>
      <c r="AP375" s="5"/>
      <c r="AQ375" s="5">
        <v>252</v>
      </c>
      <c r="AR375" s="5">
        <v>50</v>
      </c>
      <c r="AS375" s="5"/>
      <c r="AT375" s="5"/>
      <c r="AU375" s="5"/>
      <c r="AV375" s="5">
        <v>199</v>
      </c>
      <c r="AW375" s="5">
        <v>54</v>
      </c>
      <c r="AX375" s="5"/>
      <c r="AY375" s="5">
        <v>999</v>
      </c>
      <c r="AZ375" s="5">
        <v>4</v>
      </c>
      <c r="BA375" s="5">
        <v>302</v>
      </c>
      <c r="BB375" s="5">
        <v>253</v>
      </c>
      <c r="BF375" t="s">
        <v>62</v>
      </c>
      <c r="BG375" t="s">
        <v>62</v>
      </c>
      <c r="BH375" t="s">
        <v>770</v>
      </c>
      <c r="BI375" t="s">
        <v>771</v>
      </c>
      <c r="BJ375" t="s">
        <v>119</v>
      </c>
      <c r="BK375" t="s">
        <v>127</v>
      </c>
      <c r="BL375" t="s">
        <v>196</v>
      </c>
      <c r="BM375">
        <v>2001</v>
      </c>
      <c r="BN375">
        <v>2002</v>
      </c>
      <c r="BO375">
        <v>2</v>
      </c>
      <c r="BP375">
        <v>5</v>
      </c>
      <c r="BQ375" t="s">
        <v>33</v>
      </c>
      <c r="BR375">
        <v>5</v>
      </c>
      <c r="BS375">
        <v>0</v>
      </c>
      <c r="BT375">
        <v>9.4840700000000007E-3</v>
      </c>
      <c r="BU375">
        <v>0.4918498</v>
      </c>
      <c r="BV375">
        <v>0.24063760000000001</v>
      </c>
      <c r="BW375">
        <v>0.61412979999999995</v>
      </c>
      <c r="BX375" t="s">
        <v>797</v>
      </c>
      <c r="BY375">
        <v>0.46250921904449727</v>
      </c>
      <c r="BZ375">
        <v>0.38220109809063346</v>
      </c>
    </row>
    <row r="376" spans="1:78" x14ac:dyDescent="0.25">
      <c r="A376" s="23" t="s">
        <v>182</v>
      </c>
      <c r="C376" t="s">
        <v>181</v>
      </c>
      <c r="D376" s="15" t="str">
        <f>VLOOKUP(C376,xWalk!C$3:D$55,2)</f>
        <v>AKS</v>
      </c>
      <c r="E376" s="22" t="str">
        <f t="shared" si="40"/>
        <v>'Alaska Central Inside'</v>
      </c>
      <c r="F376" s="22" t="str">
        <f t="shared" si="42"/>
        <v>AKS.ACI</v>
      </c>
      <c r="G376" t="s">
        <v>142</v>
      </c>
      <c r="H376" t="s">
        <v>143</v>
      </c>
      <c r="I376" t="s">
        <v>183</v>
      </c>
      <c r="J376">
        <v>1981</v>
      </c>
      <c r="K376">
        <v>1983</v>
      </c>
      <c r="L376" s="8">
        <v>3</v>
      </c>
      <c r="M376" s="8">
        <v>6</v>
      </c>
      <c r="N376" s="8" t="s">
        <v>33</v>
      </c>
      <c r="O376" s="8">
        <v>6</v>
      </c>
      <c r="P376" s="8">
        <v>0</v>
      </c>
      <c r="Q376">
        <v>0.14111660000000001</v>
      </c>
      <c r="R376">
        <v>0.54047429999999996</v>
      </c>
      <c r="S376">
        <v>8.0388200000000007E-2</v>
      </c>
      <c r="T376">
        <v>0.57741480000000001</v>
      </c>
      <c r="U376" s="15" t="str">
        <f t="shared" si="43"/>
        <v>AKS1981</v>
      </c>
      <c r="V376">
        <f t="shared" si="44"/>
        <v>0.33491474470383764</v>
      </c>
      <c r="W376">
        <f t="shared" si="45"/>
        <v>0.31032458076941144</v>
      </c>
      <c r="Y376" s="15" t="str">
        <f t="shared" si="46"/>
        <v>LYF1976</v>
      </c>
      <c r="Z376" s="1" t="s">
        <v>71</v>
      </c>
      <c r="AA376">
        <v>1976</v>
      </c>
      <c r="AB376" t="s">
        <v>34</v>
      </c>
      <c r="AC376" t="str">
        <f t="shared" si="41"/>
        <v>NA</v>
      </c>
      <c r="AD376" t="str">
        <f t="shared" si="47"/>
        <v>NA</v>
      </c>
      <c r="AE376" s="5"/>
      <c r="AF376" s="5">
        <v>614</v>
      </c>
      <c r="AG376" s="5">
        <v>871</v>
      </c>
      <c r="AH376" s="5">
        <v>148</v>
      </c>
      <c r="AI376" s="5"/>
      <c r="AJ376" s="5"/>
      <c r="AK376" s="5">
        <v>0</v>
      </c>
      <c r="AL376" s="5">
        <v>3</v>
      </c>
      <c r="AM376" s="5">
        <v>1</v>
      </c>
      <c r="AN376" s="5"/>
      <c r="AO376" s="5"/>
      <c r="AP376" s="5">
        <v>100</v>
      </c>
      <c r="AQ376" s="5">
        <v>257</v>
      </c>
      <c r="AR376" s="5">
        <v>51</v>
      </c>
      <c r="AS376" s="5"/>
      <c r="AT376" s="5"/>
      <c r="AU376" s="5">
        <v>248</v>
      </c>
      <c r="AV376" s="5">
        <v>177</v>
      </c>
      <c r="AW376" s="5">
        <v>31</v>
      </c>
      <c r="AX376" s="5"/>
      <c r="AY376" s="5">
        <v>1633</v>
      </c>
      <c r="AZ376" s="5">
        <v>4</v>
      </c>
      <c r="BA376" s="5">
        <v>408</v>
      </c>
      <c r="BB376" s="5">
        <v>456</v>
      </c>
      <c r="BF376" t="s">
        <v>62</v>
      </c>
      <c r="BG376" t="s">
        <v>62</v>
      </c>
      <c r="BH376" t="s">
        <v>770</v>
      </c>
      <c r="BI376" t="s">
        <v>771</v>
      </c>
      <c r="BJ376" t="s">
        <v>119</v>
      </c>
      <c r="BK376" t="s">
        <v>127</v>
      </c>
      <c r="BL376" t="s">
        <v>196</v>
      </c>
      <c r="BM376">
        <v>2002</v>
      </c>
      <c r="BN376">
        <v>2003</v>
      </c>
      <c r="BO376">
        <v>2</v>
      </c>
      <c r="BP376">
        <v>5</v>
      </c>
      <c r="BQ376" t="s">
        <v>33</v>
      </c>
      <c r="BR376">
        <v>5</v>
      </c>
      <c r="BS376">
        <v>0</v>
      </c>
      <c r="BT376">
        <v>2.2306499999999998E-3</v>
      </c>
      <c r="BU376">
        <v>0.42878470000000002</v>
      </c>
      <c r="BV376">
        <v>0.30319000000000002</v>
      </c>
      <c r="BW376">
        <v>0.60197140000000005</v>
      </c>
      <c r="BX376" t="s">
        <v>798</v>
      </c>
      <c r="BY376">
        <v>0.49485470196103815</v>
      </c>
      <c r="BZ376">
        <v>0.41065303216620286</v>
      </c>
    </row>
    <row r="377" spans="1:78" x14ac:dyDescent="0.25">
      <c r="A377" s="23" t="s">
        <v>182</v>
      </c>
      <c r="C377" t="s">
        <v>181</v>
      </c>
      <c r="D377" s="15" t="str">
        <f>VLOOKUP(C377,xWalk!C$3:D$55,2)</f>
        <v>AKS</v>
      </c>
      <c r="E377" s="22" t="str">
        <f t="shared" si="40"/>
        <v>'Alaska Central Inside'</v>
      </c>
      <c r="F377" s="22" t="str">
        <f t="shared" si="42"/>
        <v>AKS.ACI</v>
      </c>
      <c r="G377" t="s">
        <v>142</v>
      </c>
      <c r="H377" t="s">
        <v>143</v>
      </c>
      <c r="I377" t="s">
        <v>183</v>
      </c>
      <c r="J377">
        <v>1982</v>
      </c>
      <c r="K377">
        <v>1984</v>
      </c>
      <c r="L377" s="8">
        <v>3</v>
      </c>
      <c r="M377" s="8">
        <v>6</v>
      </c>
      <c r="N377" s="8" t="s">
        <v>33</v>
      </c>
      <c r="O377" s="8">
        <v>6</v>
      </c>
      <c r="P377" s="8">
        <v>0</v>
      </c>
      <c r="Q377">
        <v>0.1664273</v>
      </c>
      <c r="R377">
        <v>0.68012070000000002</v>
      </c>
      <c r="S377">
        <v>0.14943899999999999</v>
      </c>
      <c r="T377">
        <v>0.72792310000000005</v>
      </c>
      <c r="U377" s="15" t="str">
        <f t="shared" si="43"/>
        <v>AKS1982</v>
      </c>
      <c r="V377">
        <f t="shared" si="44"/>
        <v>0.36587259838180408</v>
      </c>
      <c r="W377">
        <f t="shared" si="45"/>
        <v>0.35294707046416673</v>
      </c>
      <c r="Y377" s="15" t="str">
        <f t="shared" si="46"/>
        <v>LYF1977</v>
      </c>
      <c r="Z377" s="1" t="s">
        <v>71</v>
      </c>
      <c r="AA377">
        <v>1977</v>
      </c>
      <c r="AB377" t="s">
        <v>33</v>
      </c>
      <c r="AC377">
        <f t="shared" si="41"/>
        <v>0.81018799272286235</v>
      </c>
      <c r="AD377">
        <f t="shared" si="47"/>
        <v>0.64978775015160706</v>
      </c>
      <c r="AE377" s="5">
        <v>258</v>
      </c>
      <c r="AF377" s="5">
        <v>702</v>
      </c>
      <c r="AG377" s="5">
        <v>1016</v>
      </c>
      <c r="AH377" s="5">
        <v>167</v>
      </c>
      <c r="AI377" s="5"/>
      <c r="AJ377" s="5">
        <v>0</v>
      </c>
      <c r="AK377" s="5">
        <v>0</v>
      </c>
      <c r="AL377" s="5">
        <v>4</v>
      </c>
      <c r="AM377" s="5">
        <v>1</v>
      </c>
      <c r="AN377" s="5"/>
      <c r="AO377" s="5">
        <v>48</v>
      </c>
      <c r="AP377" s="5">
        <v>116</v>
      </c>
      <c r="AQ377" s="5">
        <v>299</v>
      </c>
      <c r="AR377" s="5">
        <v>61</v>
      </c>
      <c r="AS377" s="5"/>
      <c r="AT377" s="5">
        <v>191</v>
      </c>
      <c r="AU377" s="5">
        <v>251</v>
      </c>
      <c r="AV377" s="5">
        <v>116</v>
      </c>
      <c r="AW377" s="5">
        <v>68</v>
      </c>
      <c r="AX377" s="5"/>
      <c r="AY377" s="5">
        <v>2143</v>
      </c>
      <c r="AZ377" s="5">
        <v>5</v>
      </c>
      <c r="BA377" s="5">
        <v>524</v>
      </c>
      <c r="BB377" s="5">
        <v>626</v>
      </c>
      <c r="BF377" t="s">
        <v>62</v>
      </c>
      <c r="BG377" t="s">
        <v>62</v>
      </c>
      <c r="BH377" t="s">
        <v>770</v>
      </c>
      <c r="BI377" t="s">
        <v>771</v>
      </c>
      <c r="BJ377" t="s">
        <v>119</v>
      </c>
      <c r="BK377" t="s">
        <v>127</v>
      </c>
      <c r="BL377" t="s">
        <v>196</v>
      </c>
      <c r="BM377">
        <v>2003</v>
      </c>
      <c r="BN377">
        <v>2004</v>
      </c>
      <c r="BO377">
        <v>2</v>
      </c>
      <c r="BP377">
        <v>5</v>
      </c>
      <c r="BQ377" t="s">
        <v>33</v>
      </c>
      <c r="BR377">
        <v>5</v>
      </c>
      <c r="BS377">
        <v>0</v>
      </c>
      <c r="BT377">
        <v>9.6980000000000005E-4</v>
      </c>
      <c r="BU377">
        <v>0.3933894</v>
      </c>
      <c r="BV377">
        <v>0.23401640000000001</v>
      </c>
      <c r="BW377">
        <v>0.53534619999999999</v>
      </c>
      <c r="BX377" t="s">
        <v>799</v>
      </c>
      <c r="BY377">
        <v>0.48134133611691021</v>
      </c>
      <c r="BZ377">
        <v>0.41623173277661796</v>
      </c>
    </row>
    <row r="378" spans="1:78" x14ac:dyDescent="0.25">
      <c r="A378" s="23" t="s">
        <v>182</v>
      </c>
      <c r="C378" t="s">
        <v>181</v>
      </c>
      <c r="D378" s="15" t="str">
        <f>VLOOKUP(C378,xWalk!C$3:D$55,2)</f>
        <v>AKS</v>
      </c>
      <c r="E378" s="22" t="str">
        <f t="shared" si="40"/>
        <v>'Alaska Central Inside'</v>
      </c>
      <c r="F378" s="22" t="str">
        <f t="shared" si="42"/>
        <v>AKS.ACI</v>
      </c>
      <c r="G378" t="s">
        <v>142</v>
      </c>
      <c r="H378" t="s">
        <v>143</v>
      </c>
      <c r="I378" t="s">
        <v>183</v>
      </c>
      <c r="J378">
        <v>1983</v>
      </c>
      <c r="K378">
        <v>1985</v>
      </c>
      <c r="L378" s="8">
        <v>3</v>
      </c>
      <c r="M378" s="8">
        <v>6</v>
      </c>
      <c r="N378" s="8" t="s">
        <v>33</v>
      </c>
      <c r="O378" s="8">
        <v>6</v>
      </c>
      <c r="P378" s="8">
        <v>0</v>
      </c>
      <c r="Q378">
        <v>8.3843210000000001E-2</v>
      </c>
      <c r="R378">
        <v>0.48336679999999999</v>
      </c>
      <c r="S378">
        <v>0.127522</v>
      </c>
      <c r="T378">
        <v>0.54924890000000004</v>
      </c>
      <c r="U378" s="15" t="str">
        <f t="shared" si="43"/>
        <v>AKS1983</v>
      </c>
      <c r="V378">
        <f t="shared" si="44"/>
        <v>0.33184828416616496</v>
      </c>
      <c r="W378">
        <f t="shared" si="45"/>
        <v>0.31080674292594823</v>
      </c>
      <c r="Y378" s="15" t="str">
        <f t="shared" si="46"/>
        <v>LYF1978</v>
      </c>
      <c r="Z378" s="1" t="s">
        <v>71</v>
      </c>
      <c r="AA378">
        <v>1978</v>
      </c>
      <c r="AB378" t="s">
        <v>33</v>
      </c>
      <c r="AC378">
        <f t="shared" si="41"/>
        <v>0.80842584685454033</v>
      </c>
      <c r="AD378">
        <f t="shared" si="47"/>
        <v>0.64730999146029033</v>
      </c>
      <c r="AE378" s="5">
        <v>263</v>
      </c>
      <c r="AF378" s="5">
        <v>749</v>
      </c>
      <c r="AG378" s="5">
        <v>1053</v>
      </c>
      <c r="AH378" s="5">
        <v>209</v>
      </c>
      <c r="AI378" s="5"/>
      <c r="AJ378" s="5">
        <v>0</v>
      </c>
      <c r="AK378" s="5">
        <v>0</v>
      </c>
      <c r="AL378" s="5">
        <v>4</v>
      </c>
      <c r="AM378" s="5">
        <v>0</v>
      </c>
      <c r="AN378" s="5"/>
      <c r="AO378" s="5">
        <v>52</v>
      </c>
      <c r="AP378" s="5">
        <v>122</v>
      </c>
      <c r="AQ378" s="5">
        <v>328</v>
      </c>
      <c r="AR378" s="5">
        <v>60</v>
      </c>
      <c r="AS378" s="5"/>
      <c r="AT378" s="5">
        <v>177</v>
      </c>
      <c r="AU378" s="5">
        <v>152</v>
      </c>
      <c r="AV378" s="5">
        <v>234</v>
      </c>
      <c r="AW378" s="5">
        <v>110</v>
      </c>
      <c r="AX378" s="5"/>
      <c r="AY378" s="5">
        <v>2274</v>
      </c>
      <c r="AZ378" s="5">
        <v>4</v>
      </c>
      <c r="BA378" s="5">
        <v>562</v>
      </c>
      <c r="BB378" s="5">
        <v>673</v>
      </c>
      <c r="BF378" t="s">
        <v>62</v>
      </c>
      <c r="BG378" t="s">
        <v>62</v>
      </c>
      <c r="BH378" t="s">
        <v>770</v>
      </c>
      <c r="BI378" t="s">
        <v>771</v>
      </c>
      <c r="BJ378" t="s">
        <v>119</v>
      </c>
      <c r="BK378" t="s">
        <v>127</v>
      </c>
      <c r="BL378" t="s">
        <v>196</v>
      </c>
      <c r="BM378">
        <v>2004</v>
      </c>
      <c r="BN378">
        <v>2005</v>
      </c>
      <c r="BO378">
        <v>2</v>
      </c>
      <c r="BP378">
        <v>5</v>
      </c>
      <c r="BQ378" t="s">
        <v>33</v>
      </c>
      <c r="BR378">
        <v>5</v>
      </c>
      <c r="BS378">
        <v>0</v>
      </c>
      <c r="BT378">
        <v>1.1571299999999999E-3</v>
      </c>
      <c r="BU378">
        <v>0.24835930000000001</v>
      </c>
      <c r="BV378">
        <v>0.1120472</v>
      </c>
      <c r="BW378">
        <v>0.3325785</v>
      </c>
      <c r="BX378" t="s">
        <v>800</v>
      </c>
      <c r="BY378">
        <v>0.46332321970373014</v>
      </c>
      <c r="BZ378">
        <v>0.4079362246415611</v>
      </c>
    </row>
    <row r="379" spans="1:78" x14ac:dyDescent="0.25">
      <c r="A379" s="23" t="s">
        <v>182</v>
      </c>
      <c r="C379" t="s">
        <v>181</v>
      </c>
      <c r="D379" s="15" t="str">
        <f>VLOOKUP(C379,xWalk!C$3:D$55,2)</f>
        <v>AKS</v>
      </c>
      <c r="E379" s="22" t="str">
        <f t="shared" si="40"/>
        <v>'Alaska Central Inside'</v>
      </c>
      <c r="F379" s="22" t="str">
        <f t="shared" si="42"/>
        <v>AKS.ACI</v>
      </c>
      <c r="G379" t="s">
        <v>142</v>
      </c>
      <c r="H379" t="s">
        <v>143</v>
      </c>
      <c r="I379" t="s">
        <v>183</v>
      </c>
      <c r="J379">
        <v>1984</v>
      </c>
      <c r="K379">
        <v>1986</v>
      </c>
      <c r="L379" s="8">
        <v>3</v>
      </c>
      <c r="M379" s="8">
        <v>6</v>
      </c>
      <c r="N379" s="8" t="s">
        <v>33</v>
      </c>
      <c r="O379" s="8">
        <v>6</v>
      </c>
      <c r="P379" s="8">
        <v>0</v>
      </c>
      <c r="Q379">
        <v>0.11428389999999999</v>
      </c>
      <c r="R379">
        <v>0.4500748</v>
      </c>
      <c r="S379">
        <v>0.1048466</v>
      </c>
      <c r="T379">
        <v>0.50773259999999998</v>
      </c>
      <c r="U379" s="15" t="str">
        <f t="shared" si="43"/>
        <v>AKS1984</v>
      </c>
      <c r="V379">
        <f t="shared" si="44"/>
        <v>0.35097227968556061</v>
      </c>
      <c r="W379">
        <f t="shared" si="45"/>
        <v>0.32631361191559782</v>
      </c>
      <c r="Y379" s="15" t="str">
        <f t="shared" si="46"/>
        <v>LYF1979</v>
      </c>
      <c r="Z379" s="1" t="s">
        <v>71</v>
      </c>
      <c r="AA379">
        <v>1979</v>
      </c>
      <c r="AB379" t="s">
        <v>33</v>
      </c>
      <c r="AC379">
        <f t="shared" si="41"/>
        <v>0.7796309439318666</v>
      </c>
      <c r="AD379">
        <f t="shared" si="47"/>
        <v>0.62491128459900636</v>
      </c>
      <c r="AE379" s="5">
        <v>195</v>
      </c>
      <c r="AF379" s="5">
        <v>569</v>
      </c>
      <c r="AG379" s="5">
        <v>859</v>
      </c>
      <c r="AH379" s="5">
        <v>138</v>
      </c>
      <c r="AI379" s="5"/>
      <c r="AJ379" s="5">
        <v>0</v>
      </c>
      <c r="AK379" s="5">
        <v>0</v>
      </c>
      <c r="AL379" s="5">
        <v>2</v>
      </c>
      <c r="AM379" s="5">
        <v>1</v>
      </c>
      <c r="AN379" s="5"/>
      <c r="AO379" s="5">
        <v>39</v>
      </c>
      <c r="AP379" s="5">
        <v>94</v>
      </c>
      <c r="AQ379" s="5">
        <v>227</v>
      </c>
      <c r="AR379" s="5">
        <v>73</v>
      </c>
      <c r="AS379" s="5"/>
      <c r="AT379" s="5">
        <v>75</v>
      </c>
      <c r="AU379" s="5">
        <v>209</v>
      </c>
      <c r="AV379" s="5">
        <v>270</v>
      </c>
      <c r="AW379" s="5">
        <v>67</v>
      </c>
      <c r="AX379" s="5"/>
      <c r="AY379" s="5">
        <v>1761</v>
      </c>
      <c r="AZ379" s="5">
        <v>3</v>
      </c>
      <c r="BA379" s="5">
        <v>433</v>
      </c>
      <c r="BB379" s="5">
        <v>621</v>
      </c>
      <c r="BF379" t="s">
        <v>62</v>
      </c>
      <c r="BG379" t="s">
        <v>62</v>
      </c>
      <c r="BH379" t="s">
        <v>770</v>
      </c>
      <c r="BI379" t="s">
        <v>771</v>
      </c>
      <c r="BJ379" t="s">
        <v>119</v>
      </c>
      <c r="BK379" t="s">
        <v>127</v>
      </c>
      <c r="BL379" t="s">
        <v>196</v>
      </c>
      <c r="BM379">
        <v>2005</v>
      </c>
      <c r="BN379">
        <v>2006</v>
      </c>
      <c r="BO379">
        <v>2</v>
      </c>
      <c r="BP379">
        <v>5</v>
      </c>
      <c r="BQ379" t="s">
        <v>33</v>
      </c>
      <c r="BR379">
        <v>5</v>
      </c>
      <c r="BS379">
        <v>0</v>
      </c>
      <c r="BT379">
        <v>5.9565299999999998E-3</v>
      </c>
      <c r="BU379">
        <v>0.3051199</v>
      </c>
      <c r="BV379">
        <v>0.39394050000000003</v>
      </c>
      <c r="BW379">
        <v>0.57886130000000002</v>
      </c>
      <c r="BX379" t="s">
        <v>801</v>
      </c>
      <c r="BY379">
        <v>0.31585655113817396</v>
      </c>
      <c r="BZ379">
        <v>0.23634368251495735</v>
      </c>
    </row>
    <row r="380" spans="1:78" x14ac:dyDescent="0.25">
      <c r="A380" s="23" t="s">
        <v>182</v>
      </c>
      <c r="C380" t="s">
        <v>181</v>
      </c>
      <c r="D380" s="15" t="str">
        <f>VLOOKUP(C380,xWalk!C$3:D$55,2)</f>
        <v>AKS</v>
      </c>
      <c r="E380" s="22" t="str">
        <f t="shared" si="40"/>
        <v>'Alaska Central Inside'</v>
      </c>
      <c r="F380" s="22" t="str">
        <f t="shared" si="42"/>
        <v>AKS.ACI</v>
      </c>
      <c r="G380" t="s">
        <v>142</v>
      </c>
      <c r="H380" t="s">
        <v>143</v>
      </c>
      <c r="I380" t="s">
        <v>183</v>
      </c>
      <c r="J380">
        <v>1985</v>
      </c>
      <c r="K380">
        <v>1987</v>
      </c>
      <c r="L380" s="8">
        <v>3</v>
      </c>
      <c r="M380" s="8">
        <v>6</v>
      </c>
      <c r="N380" s="8" t="s">
        <v>33</v>
      </c>
      <c r="O380" s="8">
        <v>6</v>
      </c>
      <c r="P380" s="8">
        <v>0</v>
      </c>
      <c r="Q380">
        <v>5.939784E-2</v>
      </c>
      <c r="R380">
        <v>0.53032230000000002</v>
      </c>
      <c r="S380">
        <v>0.25064019999999998</v>
      </c>
      <c r="T380">
        <v>0.64804240000000002</v>
      </c>
      <c r="U380" s="15" t="str">
        <f t="shared" si="43"/>
        <v>AKS1985</v>
      </c>
      <c r="V380">
        <f t="shared" si="44"/>
        <v>0.36840082993929146</v>
      </c>
      <c r="W380">
        <f t="shared" si="45"/>
        <v>0.35449166218396988</v>
      </c>
      <c r="Y380" s="15" t="str">
        <f t="shared" si="46"/>
        <v>LYF1980</v>
      </c>
      <c r="Z380" s="1" t="s">
        <v>71</v>
      </c>
      <c r="AA380">
        <v>1980</v>
      </c>
      <c r="AB380" t="s">
        <v>33</v>
      </c>
      <c r="AC380">
        <f t="shared" si="41"/>
        <v>0.76024590163934425</v>
      </c>
      <c r="AD380">
        <f t="shared" si="47"/>
        <v>0.57428278688524592</v>
      </c>
      <c r="AE380" s="5">
        <v>123</v>
      </c>
      <c r="AF380" s="5">
        <v>383</v>
      </c>
      <c r="AG380" s="5">
        <v>557</v>
      </c>
      <c r="AH380" s="5">
        <v>58</v>
      </c>
      <c r="AI380" s="5"/>
      <c r="AJ380" s="5">
        <v>0</v>
      </c>
      <c r="AK380" s="5">
        <v>0</v>
      </c>
      <c r="AL380" s="5">
        <v>1</v>
      </c>
      <c r="AM380" s="5">
        <v>0</v>
      </c>
      <c r="AN380" s="5"/>
      <c r="AO380" s="5">
        <v>25</v>
      </c>
      <c r="AP380" s="5">
        <v>54</v>
      </c>
      <c r="AQ380" s="5">
        <v>229</v>
      </c>
      <c r="AR380" s="5">
        <v>54</v>
      </c>
      <c r="AS380" s="5"/>
      <c r="AT380" s="5">
        <v>87</v>
      </c>
      <c r="AU380" s="5">
        <v>214</v>
      </c>
      <c r="AV380" s="5">
        <v>106</v>
      </c>
      <c r="AW380" s="5">
        <v>61</v>
      </c>
      <c r="AX380" s="5"/>
      <c r="AY380" s="5">
        <v>1121</v>
      </c>
      <c r="AZ380" s="5">
        <v>1</v>
      </c>
      <c r="BA380" s="5">
        <v>362</v>
      </c>
      <c r="BB380" s="5">
        <v>468</v>
      </c>
      <c r="BF380" t="s">
        <v>62</v>
      </c>
      <c r="BG380" t="s">
        <v>62</v>
      </c>
      <c r="BH380" t="s">
        <v>770</v>
      </c>
      <c r="BI380" t="s">
        <v>771</v>
      </c>
      <c r="BJ380" t="s">
        <v>119</v>
      </c>
      <c r="BK380" t="s">
        <v>127</v>
      </c>
      <c r="BL380" t="s">
        <v>196</v>
      </c>
      <c r="BM380">
        <v>2006</v>
      </c>
      <c r="BN380">
        <v>2007</v>
      </c>
      <c r="BO380">
        <v>2</v>
      </c>
      <c r="BP380">
        <v>5</v>
      </c>
      <c r="BQ380" t="s">
        <v>33</v>
      </c>
      <c r="BR380">
        <v>5</v>
      </c>
      <c r="BS380">
        <v>0</v>
      </c>
      <c r="BT380">
        <v>4.6875199999999997E-3</v>
      </c>
      <c r="BU380">
        <v>0.2482557</v>
      </c>
      <c r="BV380">
        <v>0.52235259999999994</v>
      </c>
      <c r="BW380">
        <v>0.64093129999999998</v>
      </c>
      <c r="BX380" t="s">
        <v>802</v>
      </c>
      <c r="BY380">
        <v>0.35868705510150278</v>
      </c>
      <c r="BZ380">
        <v>0.22475612971262854</v>
      </c>
    </row>
    <row r="381" spans="1:78" x14ac:dyDescent="0.25">
      <c r="A381" s="23" t="s">
        <v>182</v>
      </c>
      <c r="C381" t="s">
        <v>181</v>
      </c>
      <c r="D381" s="15" t="str">
        <f>VLOOKUP(C381,xWalk!C$3:D$55,2)</f>
        <v>AKS</v>
      </c>
      <c r="E381" s="22" t="str">
        <f t="shared" si="40"/>
        <v>'Alaska Central Inside'</v>
      </c>
      <c r="F381" s="22" t="str">
        <f t="shared" si="42"/>
        <v>AKS.ACI</v>
      </c>
      <c r="G381" t="s">
        <v>142</v>
      </c>
      <c r="H381" t="s">
        <v>143</v>
      </c>
      <c r="I381" t="s">
        <v>183</v>
      </c>
      <c r="J381">
        <v>1986</v>
      </c>
      <c r="K381">
        <v>1988</v>
      </c>
      <c r="L381" s="8">
        <v>3</v>
      </c>
      <c r="M381" s="8">
        <v>6</v>
      </c>
      <c r="N381" s="8" t="s">
        <v>33</v>
      </c>
      <c r="O381" s="8">
        <v>6</v>
      </c>
      <c r="P381" s="8">
        <v>0</v>
      </c>
      <c r="Q381">
        <v>0.1404128</v>
      </c>
      <c r="R381">
        <v>0.52639530000000001</v>
      </c>
      <c r="S381">
        <v>0.30603059999999999</v>
      </c>
      <c r="T381">
        <v>0.67133279999999995</v>
      </c>
      <c r="U381" s="15" t="str">
        <f t="shared" si="43"/>
        <v>AKS1986</v>
      </c>
      <c r="V381">
        <f t="shared" si="44"/>
        <v>0.41143504104160772</v>
      </c>
      <c r="W381">
        <f t="shared" si="45"/>
        <v>0.39060288706481744</v>
      </c>
      <c r="Y381" s="15" t="str">
        <f t="shared" si="46"/>
        <v>LYF1981</v>
      </c>
      <c r="Z381" s="1" t="s">
        <v>71</v>
      </c>
      <c r="AA381">
        <v>1981</v>
      </c>
      <c r="AB381" t="s">
        <v>33</v>
      </c>
      <c r="AC381">
        <f t="shared" si="41"/>
        <v>0.7206858407079646</v>
      </c>
      <c r="AD381">
        <f t="shared" si="47"/>
        <v>0.47179203539823011</v>
      </c>
      <c r="AE381" s="5">
        <v>114</v>
      </c>
      <c r="AF381" s="5">
        <v>332</v>
      </c>
      <c r="AG381" s="5">
        <v>330</v>
      </c>
      <c r="AH381" s="5">
        <v>77</v>
      </c>
      <c r="AI381" s="5"/>
      <c r="AJ381" s="5">
        <v>0</v>
      </c>
      <c r="AK381" s="5">
        <v>0</v>
      </c>
      <c r="AL381" s="5">
        <v>3</v>
      </c>
      <c r="AM381" s="5">
        <v>0</v>
      </c>
      <c r="AN381" s="5"/>
      <c r="AO381" s="5">
        <v>21</v>
      </c>
      <c r="AP381" s="5">
        <v>83</v>
      </c>
      <c r="AQ381" s="5">
        <v>272</v>
      </c>
      <c r="AR381" s="5">
        <v>71</v>
      </c>
      <c r="AS381" s="5"/>
      <c r="AT381" s="5">
        <v>127</v>
      </c>
      <c r="AU381" s="5">
        <v>184</v>
      </c>
      <c r="AV381" s="5">
        <v>162</v>
      </c>
      <c r="AW381" s="5">
        <v>32</v>
      </c>
      <c r="AX381" s="5"/>
      <c r="AY381" s="5">
        <v>853</v>
      </c>
      <c r="AZ381" s="5">
        <v>3</v>
      </c>
      <c r="BA381" s="5">
        <v>447</v>
      </c>
      <c r="BB381" s="5">
        <v>505</v>
      </c>
      <c r="BF381" t="s">
        <v>62</v>
      </c>
      <c r="BG381" t="s">
        <v>62</v>
      </c>
      <c r="BH381" t="s">
        <v>770</v>
      </c>
      <c r="BI381" t="s">
        <v>771</v>
      </c>
      <c r="BJ381" t="s">
        <v>119</v>
      </c>
      <c r="BK381" t="s">
        <v>127</v>
      </c>
      <c r="BL381" t="s">
        <v>196</v>
      </c>
      <c r="BM381">
        <v>2007</v>
      </c>
      <c r="BN381">
        <v>2008</v>
      </c>
      <c r="BO381">
        <v>2</v>
      </c>
      <c r="BP381">
        <v>5</v>
      </c>
      <c r="BQ381" t="s">
        <v>34</v>
      </c>
      <c r="BR381">
        <v>4</v>
      </c>
      <c r="BS381">
        <v>1</v>
      </c>
      <c r="BT381">
        <v>1.959986E-2</v>
      </c>
      <c r="BU381">
        <v>0.43060609999999999</v>
      </c>
      <c r="BV381">
        <v>0.53112470000000001</v>
      </c>
      <c r="BW381">
        <v>0.73302529999999999</v>
      </c>
      <c r="BX381" t="s">
        <v>803</v>
      </c>
      <c r="BY381">
        <v>0.40197091091817649</v>
      </c>
      <c r="BZ381">
        <v>0.26724547053404429</v>
      </c>
    </row>
    <row r="382" spans="1:78" x14ac:dyDescent="0.25">
      <c r="A382" s="23" t="s">
        <v>182</v>
      </c>
      <c r="C382" t="s">
        <v>181</v>
      </c>
      <c r="D382" s="15" t="str">
        <f>VLOOKUP(C382,xWalk!C$3:D$55,2)</f>
        <v>AKS</v>
      </c>
      <c r="E382" s="22" t="str">
        <f t="shared" si="40"/>
        <v>'Alaska Central Inside'</v>
      </c>
      <c r="F382" s="22" t="str">
        <f t="shared" si="42"/>
        <v>AKS.ACI</v>
      </c>
      <c r="G382" t="s">
        <v>142</v>
      </c>
      <c r="H382" t="s">
        <v>143</v>
      </c>
      <c r="I382" t="s">
        <v>183</v>
      </c>
      <c r="J382">
        <v>1987</v>
      </c>
      <c r="K382">
        <v>1989</v>
      </c>
      <c r="L382" s="8">
        <v>3</v>
      </c>
      <c r="M382" s="8">
        <v>6</v>
      </c>
      <c r="N382" s="8" t="s">
        <v>33</v>
      </c>
      <c r="O382" s="8">
        <v>6</v>
      </c>
      <c r="P382" s="8">
        <v>0</v>
      </c>
      <c r="Q382">
        <v>0.1025749</v>
      </c>
      <c r="R382">
        <v>0.32048539999999998</v>
      </c>
      <c r="S382">
        <v>0.35649120000000001</v>
      </c>
      <c r="T382">
        <v>0.56272639999999996</v>
      </c>
      <c r="U382" s="15" t="str">
        <f t="shared" si="43"/>
        <v>AKS1987</v>
      </c>
      <c r="V382">
        <f t="shared" si="44"/>
        <v>0.40994307796751789</v>
      </c>
      <c r="W382">
        <f t="shared" si="45"/>
        <v>0.3634654551151496</v>
      </c>
      <c r="Y382" s="15" t="str">
        <f t="shared" si="46"/>
        <v>LYF1982</v>
      </c>
      <c r="Z382" s="1" t="s">
        <v>71</v>
      </c>
      <c r="AA382">
        <v>1982</v>
      </c>
      <c r="AB382" t="s">
        <v>33</v>
      </c>
      <c r="AC382">
        <f t="shared" si="41"/>
        <v>0.73405253283302063</v>
      </c>
      <c r="AD382">
        <f t="shared" si="47"/>
        <v>0.44183864915572235</v>
      </c>
      <c r="AE382" s="5">
        <v>117</v>
      </c>
      <c r="AF382" s="5">
        <v>299</v>
      </c>
      <c r="AG382" s="5">
        <v>429</v>
      </c>
      <c r="AH382" s="5">
        <v>97</v>
      </c>
      <c r="AI382" s="5"/>
      <c r="AJ382" s="5">
        <v>0</v>
      </c>
      <c r="AK382" s="5">
        <v>0</v>
      </c>
      <c r="AL382" s="5">
        <v>3</v>
      </c>
      <c r="AM382" s="5">
        <v>0</v>
      </c>
      <c r="AN382" s="5"/>
      <c r="AO382" s="5">
        <v>37</v>
      </c>
      <c r="AP382" s="5">
        <v>102</v>
      </c>
      <c r="AQ382" s="5">
        <v>394</v>
      </c>
      <c r="AR382" s="5">
        <v>87</v>
      </c>
      <c r="AS382" s="5"/>
      <c r="AT382" s="5">
        <v>156</v>
      </c>
      <c r="AU382" s="5">
        <v>292</v>
      </c>
      <c r="AV382" s="5">
        <v>77</v>
      </c>
      <c r="AW382" s="5">
        <v>42</v>
      </c>
      <c r="AX382" s="5"/>
      <c r="AY382" s="5">
        <v>942</v>
      </c>
      <c r="AZ382" s="5">
        <v>3</v>
      </c>
      <c r="BA382" s="5">
        <v>620</v>
      </c>
      <c r="BB382" s="5">
        <v>567</v>
      </c>
      <c r="BF382" t="s">
        <v>62</v>
      </c>
      <c r="BG382" t="s">
        <v>62</v>
      </c>
      <c r="BH382" t="s">
        <v>770</v>
      </c>
      <c r="BI382" t="s">
        <v>771</v>
      </c>
      <c r="BJ382" t="s">
        <v>119</v>
      </c>
      <c r="BK382" t="s">
        <v>127</v>
      </c>
      <c r="BL382" t="s">
        <v>196</v>
      </c>
      <c r="BM382">
        <v>2008</v>
      </c>
      <c r="BN382">
        <v>2009</v>
      </c>
      <c r="BO382">
        <v>2</v>
      </c>
      <c r="BP382">
        <v>5</v>
      </c>
      <c r="BQ382" t="s">
        <v>34</v>
      </c>
      <c r="BR382">
        <v>3</v>
      </c>
      <c r="BS382">
        <v>2</v>
      </c>
      <c r="BT382">
        <v>7.7659799999999996E-3</v>
      </c>
      <c r="BU382">
        <v>0.3788012</v>
      </c>
      <c r="BV382">
        <v>0.36835370000000001</v>
      </c>
      <c r="BW382">
        <v>0.60762210000000005</v>
      </c>
      <c r="BX382" t="s">
        <v>804</v>
      </c>
      <c r="BY382" t="s">
        <v>276</v>
      </c>
      <c r="BZ382" t="s">
        <v>276</v>
      </c>
    </row>
    <row r="383" spans="1:78" x14ac:dyDescent="0.25">
      <c r="A383" s="23" t="s">
        <v>182</v>
      </c>
      <c r="C383" t="s">
        <v>181</v>
      </c>
      <c r="D383" s="15" t="str">
        <f>VLOOKUP(C383,xWalk!C$3:D$55,2)</f>
        <v>AKS</v>
      </c>
      <c r="E383" s="22" t="str">
        <f t="shared" si="40"/>
        <v>'Alaska Central Inside'</v>
      </c>
      <c r="F383" s="22" t="str">
        <f t="shared" si="42"/>
        <v>AKS.ACI</v>
      </c>
      <c r="G383" t="s">
        <v>142</v>
      </c>
      <c r="H383" t="s">
        <v>143</v>
      </c>
      <c r="I383" t="s">
        <v>183</v>
      </c>
      <c r="J383">
        <v>1988</v>
      </c>
      <c r="K383">
        <v>1990</v>
      </c>
      <c r="L383" s="8">
        <v>3</v>
      </c>
      <c r="M383" s="8">
        <v>6</v>
      </c>
      <c r="N383" s="8" t="s">
        <v>33</v>
      </c>
      <c r="O383" s="8">
        <v>6</v>
      </c>
      <c r="P383" s="8">
        <v>0</v>
      </c>
      <c r="Q383">
        <v>3.745801E-2</v>
      </c>
      <c r="R383">
        <v>0.64255099999999998</v>
      </c>
      <c r="S383">
        <v>0.30568450000000003</v>
      </c>
      <c r="T383">
        <v>0.75181759999999997</v>
      </c>
      <c r="U383" s="15" t="str">
        <f t="shared" si="43"/>
        <v>AKS1988</v>
      </c>
      <c r="V383">
        <f t="shared" si="44"/>
        <v>0.39516778523489932</v>
      </c>
      <c r="W383">
        <f t="shared" si="45"/>
        <v>0.37557046979865771</v>
      </c>
      <c r="Y383" s="15" t="str">
        <f t="shared" si="46"/>
        <v>LYF1983</v>
      </c>
      <c r="Z383" s="1" t="s">
        <v>71</v>
      </c>
      <c r="AA383">
        <v>1983</v>
      </c>
      <c r="AB383" t="s">
        <v>33</v>
      </c>
      <c r="AC383">
        <f t="shared" si="41"/>
        <v>0.78167303019784795</v>
      </c>
      <c r="AD383">
        <f t="shared" si="47"/>
        <v>0.47032280458174247</v>
      </c>
      <c r="AE383" s="5">
        <v>169</v>
      </c>
      <c r="AF383" s="5">
        <v>429</v>
      </c>
      <c r="AG383" s="5">
        <v>617</v>
      </c>
      <c r="AH383" s="5">
        <v>140</v>
      </c>
      <c r="AI383" s="5"/>
      <c r="AJ383" s="5">
        <v>0</v>
      </c>
      <c r="AK383" s="5">
        <v>0</v>
      </c>
      <c r="AL383" s="5">
        <v>2</v>
      </c>
      <c r="AM383" s="5">
        <v>0</v>
      </c>
      <c r="AN383" s="5"/>
      <c r="AO383" s="5">
        <v>51</v>
      </c>
      <c r="AP383" s="5">
        <v>171</v>
      </c>
      <c r="AQ383" s="5">
        <v>543</v>
      </c>
      <c r="AR383" s="5">
        <v>130</v>
      </c>
      <c r="AS383" s="5"/>
      <c r="AT383" s="5">
        <v>275</v>
      </c>
      <c r="AU383" s="5">
        <v>194</v>
      </c>
      <c r="AV383" s="5">
        <v>113</v>
      </c>
      <c r="AW383" s="5">
        <v>47</v>
      </c>
      <c r="AX383" s="5"/>
      <c r="AY383" s="5">
        <v>1355</v>
      </c>
      <c r="AZ383" s="5">
        <v>2</v>
      </c>
      <c r="BA383" s="5">
        <v>895</v>
      </c>
      <c r="BB383" s="5">
        <v>629</v>
      </c>
      <c r="BF383" t="s">
        <v>62</v>
      </c>
      <c r="BG383" t="s">
        <v>62</v>
      </c>
      <c r="BH383" t="s">
        <v>770</v>
      </c>
      <c r="BI383" t="s">
        <v>771</v>
      </c>
      <c r="BJ383" t="s">
        <v>119</v>
      </c>
      <c r="BK383" t="s">
        <v>127</v>
      </c>
      <c r="BL383" t="s">
        <v>196</v>
      </c>
      <c r="BM383">
        <v>2009</v>
      </c>
      <c r="BN383">
        <v>2010</v>
      </c>
      <c r="BO383">
        <v>2</v>
      </c>
      <c r="BP383">
        <v>5</v>
      </c>
      <c r="BQ383" t="s">
        <v>34</v>
      </c>
      <c r="BR383">
        <v>2</v>
      </c>
      <c r="BS383">
        <v>3</v>
      </c>
      <c r="BT383">
        <v>2.669583E-2</v>
      </c>
      <c r="BU383" t="s">
        <v>276</v>
      </c>
      <c r="BV383" t="s">
        <v>276</v>
      </c>
      <c r="BW383" t="s">
        <v>276</v>
      </c>
      <c r="BX383" t="s">
        <v>805</v>
      </c>
      <c r="BY383" t="s">
        <v>276</v>
      </c>
      <c r="BZ383" t="s">
        <v>276</v>
      </c>
    </row>
    <row r="384" spans="1:78" x14ac:dyDescent="0.25">
      <c r="A384" s="23" t="s">
        <v>182</v>
      </c>
      <c r="C384" t="s">
        <v>181</v>
      </c>
      <c r="D384" s="15" t="str">
        <f>VLOOKUP(C384,xWalk!C$3:D$55,2)</f>
        <v>AKS</v>
      </c>
      <c r="E384" s="22" t="str">
        <f t="shared" si="40"/>
        <v>'Alaska Central Inside'</v>
      </c>
      <c r="F384" s="22" t="str">
        <f t="shared" si="42"/>
        <v>AKS.ACI</v>
      </c>
      <c r="G384" t="s">
        <v>142</v>
      </c>
      <c r="H384" t="s">
        <v>143</v>
      </c>
      <c r="I384" t="s">
        <v>183</v>
      </c>
      <c r="J384">
        <v>1989</v>
      </c>
      <c r="K384">
        <v>1991</v>
      </c>
      <c r="L384" s="8">
        <v>3</v>
      </c>
      <c r="M384" s="8">
        <v>6</v>
      </c>
      <c r="N384" s="8" t="s">
        <v>33</v>
      </c>
      <c r="O384" s="8">
        <v>6</v>
      </c>
      <c r="P384" s="8">
        <v>0</v>
      </c>
      <c r="Q384">
        <v>4.745448E-2</v>
      </c>
      <c r="R384">
        <v>0.38583729999999999</v>
      </c>
      <c r="S384">
        <v>0.18228140000000001</v>
      </c>
      <c r="T384">
        <v>0.4977878</v>
      </c>
      <c r="U384" s="15" t="str">
        <f t="shared" si="43"/>
        <v>AKS1989</v>
      </c>
      <c r="V384">
        <f t="shared" si="44"/>
        <v>0.38027312060573282</v>
      </c>
      <c r="W384">
        <f t="shared" si="45"/>
        <v>0.34505137912385075</v>
      </c>
      <c r="Y384" s="15" t="str">
        <f t="shared" si="46"/>
        <v>LYF1984</v>
      </c>
      <c r="Z384" s="1" t="s">
        <v>71</v>
      </c>
      <c r="AA384">
        <v>1984</v>
      </c>
      <c r="AB384" t="s">
        <v>33</v>
      </c>
      <c r="AC384">
        <f t="shared" si="41"/>
        <v>0.83068135454916359</v>
      </c>
      <c r="AD384">
        <f t="shared" si="47"/>
        <v>0.50224398204814358</v>
      </c>
      <c r="AE384" s="5">
        <v>131</v>
      </c>
      <c r="AF384" s="5">
        <v>361</v>
      </c>
      <c r="AG384" s="5">
        <v>622</v>
      </c>
      <c r="AH384" s="5">
        <v>117</v>
      </c>
      <c r="AI384" s="5"/>
      <c r="AJ384" s="5">
        <v>0</v>
      </c>
      <c r="AK384" s="5">
        <v>0</v>
      </c>
      <c r="AL384" s="5">
        <v>1</v>
      </c>
      <c r="AM384" s="5">
        <v>0</v>
      </c>
      <c r="AN384" s="5"/>
      <c r="AO384" s="5">
        <v>52</v>
      </c>
      <c r="AP384" s="5">
        <v>154</v>
      </c>
      <c r="AQ384" s="5">
        <v>501</v>
      </c>
      <c r="AR384" s="5">
        <v>97</v>
      </c>
      <c r="AS384" s="5"/>
      <c r="AT384" s="5">
        <v>119</v>
      </c>
      <c r="AU384" s="5">
        <v>179</v>
      </c>
      <c r="AV384" s="5">
        <v>66</v>
      </c>
      <c r="AW384" s="5">
        <v>51</v>
      </c>
      <c r="AX384" s="5"/>
      <c r="AY384" s="5">
        <v>1231</v>
      </c>
      <c r="AZ384" s="5">
        <v>1</v>
      </c>
      <c r="BA384" s="5">
        <v>804</v>
      </c>
      <c r="BB384" s="5">
        <v>415</v>
      </c>
      <c r="BF384" t="s">
        <v>64</v>
      </c>
      <c r="BG384" t="s">
        <v>64</v>
      </c>
      <c r="BH384" t="s">
        <v>806</v>
      </c>
      <c r="BI384" t="s">
        <v>807</v>
      </c>
      <c r="BJ384" t="s">
        <v>119</v>
      </c>
      <c r="BK384" t="s">
        <v>127</v>
      </c>
      <c r="BL384" t="s">
        <v>196</v>
      </c>
      <c r="BM384">
        <v>1977</v>
      </c>
      <c r="BN384">
        <v>1978</v>
      </c>
      <c r="BO384">
        <v>2</v>
      </c>
      <c r="BP384">
        <v>5</v>
      </c>
      <c r="BQ384" t="s">
        <v>33</v>
      </c>
      <c r="BR384">
        <v>5</v>
      </c>
      <c r="BS384">
        <v>0</v>
      </c>
      <c r="BT384">
        <v>4.5584819999999998E-2</v>
      </c>
      <c r="BU384">
        <v>0.34093760000000001</v>
      </c>
      <c r="BV384">
        <v>0.24822839999999999</v>
      </c>
      <c r="BW384">
        <v>0.50453559999999997</v>
      </c>
      <c r="BX384" t="s">
        <v>808</v>
      </c>
      <c r="BY384">
        <v>0.50363757841208567</v>
      </c>
      <c r="BZ384">
        <v>0.36015738094354333</v>
      </c>
    </row>
    <row r="385" spans="1:78" x14ac:dyDescent="0.25">
      <c r="A385" s="23" t="s">
        <v>182</v>
      </c>
      <c r="C385" t="s">
        <v>181</v>
      </c>
      <c r="D385" s="15" t="str">
        <f>VLOOKUP(C385,xWalk!C$3:D$55,2)</f>
        <v>AKS</v>
      </c>
      <c r="E385" s="22" t="str">
        <f t="shared" si="40"/>
        <v>'Alaska Central Inside'</v>
      </c>
      <c r="F385" s="22" t="str">
        <f t="shared" si="42"/>
        <v>AKS.ACI</v>
      </c>
      <c r="G385" t="s">
        <v>142</v>
      </c>
      <c r="H385" t="s">
        <v>143</v>
      </c>
      <c r="I385" t="s">
        <v>183</v>
      </c>
      <c r="J385">
        <v>1990</v>
      </c>
      <c r="K385">
        <v>1992</v>
      </c>
      <c r="L385" s="8">
        <v>3</v>
      </c>
      <c r="M385" s="8">
        <v>6</v>
      </c>
      <c r="N385" s="8" t="s">
        <v>33</v>
      </c>
      <c r="O385" s="8">
        <v>6</v>
      </c>
      <c r="P385" s="8">
        <v>0</v>
      </c>
      <c r="Q385">
        <v>5.5788919999999999E-2</v>
      </c>
      <c r="R385">
        <v>0.39341490000000001</v>
      </c>
      <c r="S385">
        <v>0.2937437</v>
      </c>
      <c r="T385">
        <v>0.57159539999999998</v>
      </c>
      <c r="U385" s="15" t="str">
        <f t="shared" si="43"/>
        <v>AKS1990</v>
      </c>
      <c r="V385">
        <f t="shared" si="44"/>
        <v>0.43510219872332195</v>
      </c>
      <c r="W385">
        <f t="shared" si="45"/>
        <v>0.40918176542652651</v>
      </c>
      <c r="Y385" s="15" t="str">
        <f t="shared" si="46"/>
        <v>LYF1985</v>
      </c>
      <c r="Z385" s="1" t="s">
        <v>71</v>
      </c>
      <c r="AA385">
        <v>1985</v>
      </c>
      <c r="AB385" t="s">
        <v>33</v>
      </c>
      <c r="AC385">
        <f t="shared" si="41"/>
        <v>0.81793842034805886</v>
      </c>
      <c r="AD385">
        <f t="shared" si="47"/>
        <v>0.49843819723337796</v>
      </c>
      <c r="AE385" s="5">
        <v>115</v>
      </c>
      <c r="AF385" s="5">
        <v>381</v>
      </c>
      <c r="AG385" s="5">
        <v>497</v>
      </c>
      <c r="AH385" s="5">
        <v>124</v>
      </c>
      <c r="AI385" s="5"/>
      <c r="AJ385" s="5">
        <v>0</v>
      </c>
      <c r="AK385" s="5">
        <v>0</v>
      </c>
      <c r="AL385" s="5">
        <v>3</v>
      </c>
      <c r="AM385" s="5">
        <v>0</v>
      </c>
      <c r="AN385" s="5"/>
      <c r="AO385" s="5">
        <v>48</v>
      </c>
      <c r="AP385" s="5">
        <v>147</v>
      </c>
      <c r="AQ385" s="5">
        <v>433</v>
      </c>
      <c r="AR385" s="5">
        <v>85</v>
      </c>
      <c r="AS385" s="5"/>
      <c r="AT385" s="5">
        <v>114</v>
      </c>
      <c r="AU385" s="5">
        <v>146</v>
      </c>
      <c r="AV385" s="5">
        <v>98</v>
      </c>
      <c r="AW385" s="5">
        <v>50</v>
      </c>
      <c r="AX385" s="5"/>
      <c r="AY385" s="5">
        <v>1117</v>
      </c>
      <c r="AZ385" s="5">
        <v>3</v>
      </c>
      <c r="BA385" s="5">
        <v>713</v>
      </c>
      <c r="BB385" s="5">
        <v>408</v>
      </c>
      <c r="BF385" t="s">
        <v>64</v>
      </c>
      <c r="BG385" t="s">
        <v>64</v>
      </c>
      <c r="BH385" t="s">
        <v>806</v>
      </c>
      <c r="BI385" t="s">
        <v>807</v>
      </c>
      <c r="BJ385" t="s">
        <v>119</v>
      </c>
      <c r="BK385" t="s">
        <v>127</v>
      </c>
      <c r="BL385" t="s">
        <v>196</v>
      </c>
      <c r="BM385">
        <v>1978</v>
      </c>
      <c r="BN385">
        <v>1979</v>
      </c>
      <c r="BO385">
        <v>2</v>
      </c>
      <c r="BP385">
        <v>5</v>
      </c>
      <c r="BQ385" t="s">
        <v>33</v>
      </c>
      <c r="BR385">
        <v>5</v>
      </c>
      <c r="BS385">
        <v>0</v>
      </c>
      <c r="BT385">
        <v>1.0386599999999999E-2</v>
      </c>
      <c r="BU385">
        <v>0.3544099</v>
      </c>
      <c r="BV385">
        <v>0.32093500000000003</v>
      </c>
      <c r="BW385">
        <v>0.56160239999999995</v>
      </c>
      <c r="BX385" t="s">
        <v>809</v>
      </c>
      <c r="BY385">
        <v>0.53373450036469727</v>
      </c>
      <c r="BZ385">
        <v>0.37107950401167034</v>
      </c>
    </row>
    <row r="386" spans="1:78" x14ac:dyDescent="0.25">
      <c r="A386" s="23" t="s">
        <v>182</v>
      </c>
      <c r="C386" t="s">
        <v>181</v>
      </c>
      <c r="D386" s="15" t="str">
        <f>VLOOKUP(C386,xWalk!C$3:D$55,2)</f>
        <v>AKS</v>
      </c>
      <c r="E386" s="22" t="str">
        <f t="shared" si="40"/>
        <v>'Alaska Central Inside'</v>
      </c>
      <c r="F386" s="22" t="str">
        <f t="shared" si="42"/>
        <v>AKS.ACI</v>
      </c>
      <c r="G386" t="s">
        <v>142</v>
      </c>
      <c r="H386" t="s">
        <v>143</v>
      </c>
      <c r="I386" t="s">
        <v>183</v>
      </c>
      <c r="J386">
        <v>1991</v>
      </c>
      <c r="K386">
        <v>1993</v>
      </c>
      <c r="L386" s="8">
        <v>3</v>
      </c>
      <c r="M386" s="8">
        <v>6</v>
      </c>
      <c r="N386" s="8" t="s">
        <v>33</v>
      </c>
      <c r="O386" s="8">
        <v>6</v>
      </c>
      <c r="P386" s="8">
        <v>0</v>
      </c>
      <c r="Q386">
        <v>7.7579170000000003E-2</v>
      </c>
      <c r="R386">
        <v>0.36771700000000002</v>
      </c>
      <c r="S386">
        <v>0.370892</v>
      </c>
      <c r="T386">
        <v>0.60222569999999997</v>
      </c>
      <c r="U386" s="15" t="str">
        <f t="shared" si="43"/>
        <v>AKS1991</v>
      </c>
      <c r="V386">
        <f t="shared" si="44"/>
        <v>0.42738024837374333</v>
      </c>
      <c r="W386">
        <f t="shared" si="45"/>
        <v>0.41874630396215257</v>
      </c>
      <c r="Y386" s="15" t="str">
        <f t="shared" si="46"/>
        <v>LYF1986</v>
      </c>
      <c r="Z386" s="1" t="s">
        <v>71</v>
      </c>
      <c r="AA386">
        <v>1986</v>
      </c>
      <c r="AB386" t="s">
        <v>33</v>
      </c>
      <c r="AC386">
        <f t="shared" si="41"/>
        <v>0.80942480942480943</v>
      </c>
      <c r="AD386">
        <f t="shared" si="47"/>
        <v>0.55440055440055436</v>
      </c>
      <c r="AE386" s="5">
        <v>76</v>
      </c>
      <c r="AF386" s="5">
        <v>248</v>
      </c>
      <c r="AG386" s="5">
        <v>411</v>
      </c>
      <c r="AH386" s="5">
        <v>65</v>
      </c>
      <c r="AI386" s="5"/>
      <c r="AJ386" s="5">
        <v>0</v>
      </c>
      <c r="AK386" s="5">
        <v>0</v>
      </c>
      <c r="AL386" s="5">
        <v>1</v>
      </c>
      <c r="AM386" s="5">
        <v>0</v>
      </c>
      <c r="AN386" s="5"/>
      <c r="AO386" s="5">
        <v>31</v>
      </c>
      <c r="AP386" s="5">
        <v>85</v>
      </c>
      <c r="AQ386" s="5">
        <v>217</v>
      </c>
      <c r="AR386" s="5">
        <v>34</v>
      </c>
      <c r="AS386" s="5"/>
      <c r="AT386" s="5">
        <v>69</v>
      </c>
      <c r="AU386" s="5">
        <v>114</v>
      </c>
      <c r="AV386" s="5">
        <v>67</v>
      </c>
      <c r="AW386" s="5">
        <v>25</v>
      </c>
      <c r="AX386" s="5"/>
      <c r="AY386" s="5">
        <v>800</v>
      </c>
      <c r="AZ386" s="5">
        <v>1</v>
      </c>
      <c r="BA386" s="5">
        <v>367</v>
      </c>
      <c r="BB386" s="5">
        <v>275</v>
      </c>
      <c r="BF386" t="s">
        <v>64</v>
      </c>
      <c r="BG386" t="s">
        <v>64</v>
      </c>
      <c r="BH386" t="s">
        <v>806</v>
      </c>
      <c r="BI386" t="s">
        <v>807</v>
      </c>
      <c r="BJ386" t="s">
        <v>119</v>
      </c>
      <c r="BK386" t="s">
        <v>127</v>
      </c>
      <c r="BL386" t="s">
        <v>196</v>
      </c>
      <c r="BM386">
        <v>1979</v>
      </c>
      <c r="BN386">
        <v>1980</v>
      </c>
      <c r="BO386">
        <v>2</v>
      </c>
      <c r="BP386">
        <v>5</v>
      </c>
      <c r="BQ386" t="s">
        <v>33</v>
      </c>
      <c r="BR386">
        <v>5</v>
      </c>
      <c r="BS386">
        <v>0</v>
      </c>
      <c r="BT386">
        <v>3.2846399999999998E-2</v>
      </c>
      <c r="BU386">
        <v>0.33497359999999998</v>
      </c>
      <c r="BV386">
        <v>0.25703939999999997</v>
      </c>
      <c r="BW386">
        <v>0.50591160000000002</v>
      </c>
      <c r="BX386" t="s">
        <v>810</v>
      </c>
      <c r="BY386">
        <v>0.51204572178621233</v>
      </c>
      <c r="BZ386">
        <v>0.31808362274057261</v>
      </c>
    </row>
    <row r="387" spans="1:78" x14ac:dyDescent="0.25">
      <c r="A387" s="23" t="s">
        <v>182</v>
      </c>
      <c r="C387" t="s">
        <v>181</v>
      </c>
      <c r="D387" s="15" t="str">
        <f>VLOOKUP(C387,xWalk!C$3:D$55,2)</f>
        <v>AKS</v>
      </c>
      <c r="E387" s="22" t="str">
        <f t="shared" si="40"/>
        <v>'Alaska Central Inside'</v>
      </c>
      <c r="F387" s="22" t="str">
        <f t="shared" si="42"/>
        <v>AKS.ACI</v>
      </c>
      <c r="G387" t="s">
        <v>142</v>
      </c>
      <c r="H387" t="s">
        <v>143</v>
      </c>
      <c r="I387" t="s">
        <v>183</v>
      </c>
      <c r="J387">
        <v>1992</v>
      </c>
      <c r="K387">
        <v>1994</v>
      </c>
      <c r="L387" s="8">
        <v>3</v>
      </c>
      <c r="M387" s="8">
        <v>6</v>
      </c>
      <c r="N387" s="8" t="s">
        <v>33</v>
      </c>
      <c r="O387" s="8">
        <v>6</v>
      </c>
      <c r="P387" s="8">
        <v>0</v>
      </c>
      <c r="Q387">
        <v>2.6200040000000001E-2</v>
      </c>
      <c r="R387">
        <v>0.33732820000000002</v>
      </c>
      <c r="S387">
        <v>0.25429079999999998</v>
      </c>
      <c r="T387">
        <v>0.5058395</v>
      </c>
      <c r="U387" s="15" t="str">
        <f t="shared" si="43"/>
        <v>AKS1992</v>
      </c>
      <c r="V387">
        <f t="shared" si="44"/>
        <v>0.44498228023165354</v>
      </c>
      <c r="W387">
        <f t="shared" si="45"/>
        <v>0.43357247817443167</v>
      </c>
      <c r="Y387" s="15" t="str">
        <f t="shared" si="46"/>
        <v>LYF1987</v>
      </c>
      <c r="Z387" s="1" t="s">
        <v>71</v>
      </c>
      <c r="AA387">
        <v>1987</v>
      </c>
      <c r="AB387" t="s">
        <v>33</v>
      </c>
      <c r="AC387">
        <f t="shared" si="41"/>
        <v>0.76630434782608692</v>
      </c>
      <c r="AD387">
        <f t="shared" si="47"/>
        <v>0.54114906832298137</v>
      </c>
      <c r="AE387" s="5">
        <v>79</v>
      </c>
      <c r="AF387" s="5">
        <v>270</v>
      </c>
      <c r="AG387" s="5">
        <v>280</v>
      </c>
      <c r="AH387" s="5">
        <v>68</v>
      </c>
      <c r="AI387" s="5"/>
      <c r="AJ387" s="5">
        <v>0</v>
      </c>
      <c r="AK387" s="5">
        <v>0</v>
      </c>
      <c r="AL387" s="5">
        <v>1</v>
      </c>
      <c r="AM387" s="5">
        <v>0</v>
      </c>
      <c r="AN387" s="5"/>
      <c r="AO387" s="5">
        <v>25</v>
      </c>
      <c r="AP387" s="5">
        <v>69</v>
      </c>
      <c r="AQ387" s="5">
        <v>173</v>
      </c>
      <c r="AR387" s="5">
        <v>22</v>
      </c>
      <c r="AS387" s="5"/>
      <c r="AT387" s="5">
        <v>74</v>
      </c>
      <c r="AU387" s="5">
        <v>107</v>
      </c>
      <c r="AV387" s="5">
        <v>68</v>
      </c>
      <c r="AW387" s="5">
        <v>52</v>
      </c>
      <c r="AX387" s="5"/>
      <c r="AY387" s="5">
        <v>697</v>
      </c>
      <c r="AZ387" s="5">
        <v>1</v>
      </c>
      <c r="BA387" s="5">
        <v>289</v>
      </c>
      <c r="BB387" s="5">
        <v>301</v>
      </c>
      <c r="BF387" t="s">
        <v>64</v>
      </c>
      <c r="BG387" t="s">
        <v>64</v>
      </c>
      <c r="BH387" t="s">
        <v>806</v>
      </c>
      <c r="BI387" t="s">
        <v>807</v>
      </c>
      <c r="BJ387" t="s">
        <v>119</v>
      </c>
      <c r="BK387" t="s">
        <v>127</v>
      </c>
      <c r="BL387" t="s">
        <v>196</v>
      </c>
      <c r="BM387">
        <v>1982</v>
      </c>
      <c r="BN387">
        <v>1983</v>
      </c>
      <c r="BO387">
        <v>2</v>
      </c>
      <c r="BP387">
        <v>5</v>
      </c>
      <c r="BQ387" t="s">
        <v>33</v>
      </c>
      <c r="BR387">
        <v>5</v>
      </c>
      <c r="BS387">
        <v>0</v>
      </c>
      <c r="BT387">
        <v>2.8576629999999999E-2</v>
      </c>
      <c r="BU387">
        <v>0.25119550000000002</v>
      </c>
      <c r="BV387">
        <v>0.43495679999999998</v>
      </c>
      <c r="BW387">
        <v>0.57689319999999999</v>
      </c>
      <c r="BX387" t="s">
        <v>811</v>
      </c>
      <c r="BY387">
        <v>0.53969912818679355</v>
      </c>
      <c r="BZ387">
        <v>0.27061961992244438</v>
      </c>
    </row>
    <row r="388" spans="1:78" x14ac:dyDescent="0.25">
      <c r="A388" s="23" t="s">
        <v>182</v>
      </c>
      <c r="C388" t="s">
        <v>181</v>
      </c>
      <c r="D388" s="15" t="str">
        <f>VLOOKUP(C388,xWalk!C$3:D$55,2)</f>
        <v>AKS</v>
      </c>
      <c r="E388" s="22" t="str">
        <f t="shared" ref="E388:E451" si="48">"'"&amp;A388&amp;"'"</f>
        <v>'Alaska Central Inside'</v>
      </c>
      <c r="F388" s="22" t="str">
        <f t="shared" si="42"/>
        <v>AKS.ACI</v>
      </c>
      <c r="G388" t="s">
        <v>142</v>
      </c>
      <c r="H388" t="s">
        <v>143</v>
      </c>
      <c r="I388" t="s">
        <v>183</v>
      </c>
      <c r="J388">
        <v>1993</v>
      </c>
      <c r="K388">
        <v>1995</v>
      </c>
      <c r="L388" s="8">
        <v>3</v>
      </c>
      <c r="M388" s="8">
        <v>6</v>
      </c>
      <c r="N388" s="8" t="s">
        <v>33</v>
      </c>
      <c r="O388" s="8">
        <v>6</v>
      </c>
      <c r="P388" s="8">
        <v>0</v>
      </c>
      <c r="Q388">
        <v>3.6084829999999998E-2</v>
      </c>
      <c r="R388">
        <v>0.2352146</v>
      </c>
      <c r="S388">
        <v>0.3129131</v>
      </c>
      <c r="T388">
        <v>0.474526</v>
      </c>
      <c r="U388" s="15" t="str">
        <f t="shared" si="43"/>
        <v>AKS1993</v>
      </c>
      <c r="V388">
        <f t="shared" si="44"/>
        <v>0.46394165351330757</v>
      </c>
      <c r="W388">
        <f t="shared" si="45"/>
        <v>0.45305611495128723</v>
      </c>
      <c r="Y388" s="15" t="str">
        <f t="shared" si="46"/>
        <v>LYF1988</v>
      </c>
      <c r="Z388" s="1" t="s">
        <v>71</v>
      </c>
      <c r="AA388">
        <v>1988</v>
      </c>
      <c r="AB388" t="s">
        <v>33</v>
      </c>
      <c r="AC388">
        <f t="shared" ref="AC388:AC451" si="49">IF(AB388="Y",SUM(AE388:AS388)/SUM(AE388:AX388),"NA")</f>
        <v>0.70524130773222626</v>
      </c>
      <c r="AD388">
        <f t="shared" si="47"/>
        <v>0.53139595225739489</v>
      </c>
      <c r="AE388" s="5">
        <v>119</v>
      </c>
      <c r="AF388" s="5">
        <v>309</v>
      </c>
      <c r="AG388" s="5">
        <v>487</v>
      </c>
      <c r="AH388" s="5">
        <v>109</v>
      </c>
      <c r="AI388" s="5"/>
      <c r="AJ388" s="5">
        <v>0</v>
      </c>
      <c r="AK388" s="5">
        <v>0</v>
      </c>
      <c r="AL388" s="5">
        <v>2</v>
      </c>
      <c r="AM388" s="5">
        <v>0</v>
      </c>
      <c r="AN388" s="5"/>
      <c r="AO388" s="5">
        <v>36</v>
      </c>
      <c r="AP388" s="5">
        <v>89</v>
      </c>
      <c r="AQ388" s="5">
        <v>174</v>
      </c>
      <c r="AR388" s="5">
        <v>34</v>
      </c>
      <c r="AS388" s="5"/>
      <c r="AT388" s="5">
        <v>117</v>
      </c>
      <c r="AU388" s="5">
        <v>129</v>
      </c>
      <c r="AV388" s="5">
        <v>237</v>
      </c>
      <c r="AW388" s="5">
        <v>85</v>
      </c>
      <c r="AX388" s="5"/>
      <c r="AY388" s="5">
        <v>1024</v>
      </c>
      <c r="AZ388" s="5">
        <v>2</v>
      </c>
      <c r="BA388" s="5">
        <v>333</v>
      </c>
      <c r="BB388" s="5">
        <v>568</v>
      </c>
      <c r="BF388" t="s">
        <v>64</v>
      </c>
      <c r="BG388" t="s">
        <v>64</v>
      </c>
      <c r="BH388" t="s">
        <v>806</v>
      </c>
      <c r="BI388" t="s">
        <v>807</v>
      </c>
      <c r="BJ388" t="s">
        <v>119</v>
      </c>
      <c r="BK388" t="s">
        <v>127</v>
      </c>
      <c r="BL388" t="s">
        <v>196</v>
      </c>
      <c r="BM388">
        <v>1983</v>
      </c>
      <c r="BN388">
        <v>1984</v>
      </c>
      <c r="BO388">
        <v>2</v>
      </c>
      <c r="BP388">
        <v>5</v>
      </c>
      <c r="BQ388" t="s">
        <v>33</v>
      </c>
      <c r="BR388">
        <v>5</v>
      </c>
      <c r="BS388">
        <v>0</v>
      </c>
      <c r="BT388">
        <v>3.205943E-2</v>
      </c>
      <c r="BU388">
        <v>0.30828990000000001</v>
      </c>
      <c r="BV388">
        <v>0.53266000000000002</v>
      </c>
      <c r="BW388">
        <v>0.67673609999999995</v>
      </c>
      <c r="BX388" t="s">
        <v>812</v>
      </c>
      <c r="BY388">
        <v>0.50305323550674486</v>
      </c>
      <c r="BZ388">
        <v>0.2591481703659268</v>
      </c>
    </row>
    <row r="389" spans="1:78" x14ac:dyDescent="0.25">
      <c r="A389" s="23" t="s">
        <v>182</v>
      </c>
      <c r="C389" t="s">
        <v>181</v>
      </c>
      <c r="D389" s="15" t="str">
        <f>VLOOKUP(C389,xWalk!C$3:D$55,2)</f>
        <v>AKS</v>
      </c>
      <c r="E389" s="22" t="str">
        <f t="shared" si="48"/>
        <v>'Alaska Central Inside'</v>
      </c>
      <c r="F389" s="22" t="str">
        <f t="shared" ref="F389:F452" si="50">D389&amp;"."&amp;C389</f>
        <v>AKS.ACI</v>
      </c>
      <c r="G389" t="s">
        <v>142</v>
      </c>
      <c r="H389" t="s">
        <v>143</v>
      </c>
      <c r="I389" t="s">
        <v>183</v>
      </c>
      <c r="J389">
        <v>1994</v>
      </c>
      <c r="K389">
        <v>1996</v>
      </c>
      <c r="L389" s="8">
        <v>3</v>
      </c>
      <c r="M389" s="8">
        <v>6</v>
      </c>
      <c r="N389" s="8" t="s">
        <v>33</v>
      </c>
      <c r="O389" s="8">
        <v>6</v>
      </c>
      <c r="P389" s="8">
        <v>0</v>
      </c>
      <c r="Q389">
        <v>6.5738669999999999E-2</v>
      </c>
      <c r="R389">
        <v>0.24359169999999999</v>
      </c>
      <c r="S389">
        <v>0.31521670000000002</v>
      </c>
      <c r="T389">
        <v>0.48202430000000002</v>
      </c>
      <c r="U389" s="15" t="str">
        <f t="shared" ref="U389:U452" si="51">D389&amp;J389</f>
        <v>AKS1994</v>
      </c>
      <c r="V389">
        <f t="shared" ref="V389:V452" si="52">IFERROR(VLOOKUP(U389,Y$4:AC$1113,5,FALSE),"NA")</f>
        <v>0.39583679344516415</v>
      </c>
      <c r="W389">
        <f t="shared" ref="W389:W452" si="53">IFERROR(VLOOKUP(U389,Y$4:AD$1113,6,FALSE),"NA")</f>
        <v>0.38393400874716271</v>
      </c>
      <c r="Y389" s="15" t="str">
        <f t="shared" ref="Y389:Y452" si="54">Z389&amp;AA389</f>
        <v>LYF1989</v>
      </c>
      <c r="Z389" s="1" t="s">
        <v>71</v>
      </c>
      <c r="AA389">
        <v>1989</v>
      </c>
      <c r="AB389" t="s">
        <v>33</v>
      </c>
      <c r="AC389">
        <f t="shared" si="49"/>
        <v>0.67723615712257457</v>
      </c>
      <c r="AD389">
        <f t="shared" ref="AD389:AD452" si="55">IF(AB389="Y",SUM(AE389:AI389)/SUM(AE389:AX389),"NA")</f>
        <v>0.53147184098438238</v>
      </c>
      <c r="AE389" s="5">
        <v>117</v>
      </c>
      <c r="AF389" s="5">
        <v>391</v>
      </c>
      <c r="AG389" s="5">
        <v>531</v>
      </c>
      <c r="AH389" s="5">
        <v>84</v>
      </c>
      <c r="AI389" s="5"/>
      <c r="AJ389" s="5">
        <v>0</v>
      </c>
      <c r="AK389" s="5">
        <v>0</v>
      </c>
      <c r="AL389" s="5">
        <v>1</v>
      </c>
      <c r="AM389" s="5">
        <v>0</v>
      </c>
      <c r="AN389" s="5"/>
      <c r="AO389" s="5">
        <v>32</v>
      </c>
      <c r="AP389" s="5">
        <v>62</v>
      </c>
      <c r="AQ389" s="5">
        <v>184</v>
      </c>
      <c r="AR389" s="5">
        <v>29</v>
      </c>
      <c r="AS389" s="5"/>
      <c r="AT389" s="5">
        <v>91</v>
      </c>
      <c r="AU389" s="5">
        <v>247</v>
      </c>
      <c r="AV389" s="5">
        <v>256</v>
      </c>
      <c r="AW389" s="5">
        <v>88</v>
      </c>
      <c r="AX389" s="5"/>
      <c r="AY389" s="5">
        <v>1123</v>
      </c>
      <c r="AZ389" s="5">
        <v>1</v>
      </c>
      <c r="BA389" s="5">
        <v>307</v>
      </c>
      <c r="BB389" s="5">
        <v>682</v>
      </c>
      <c r="BF389" t="s">
        <v>64</v>
      </c>
      <c r="BG389" t="s">
        <v>64</v>
      </c>
      <c r="BH389" t="s">
        <v>806</v>
      </c>
      <c r="BI389" t="s">
        <v>807</v>
      </c>
      <c r="BJ389" t="s">
        <v>119</v>
      </c>
      <c r="BK389" t="s">
        <v>127</v>
      </c>
      <c r="BL389" t="s">
        <v>196</v>
      </c>
      <c r="BM389">
        <v>1984</v>
      </c>
      <c r="BN389">
        <v>1985</v>
      </c>
      <c r="BO389">
        <v>2</v>
      </c>
      <c r="BP389">
        <v>5</v>
      </c>
      <c r="BQ389" t="s">
        <v>33</v>
      </c>
      <c r="BR389">
        <v>5</v>
      </c>
      <c r="BS389">
        <v>0</v>
      </c>
      <c r="BT389">
        <v>4.415492E-2</v>
      </c>
      <c r="BU389">
        <v>0.22811210000000001</v>
      </c>
      <c r="BV389">
        <v>0.32350050000000002</v>
      </c>
      <c r="BW389">
        <v>0.47781820000000003</v>
      </c>
      <c r="BX389" t="s">
        <v>813</v>
      </c>
      <c r="BY389">
        <v>0.5670904600750023</v>
      </c>
      <c r="BZ389">
        <v>0.26361576064310904</v>
      </c>
    </row>
    <row r="390" spans="1:78" x14ac:dyDescent="0.25">
      <c r="A390" s="23" t="s">
        <v>182</v>
      </c>
      <c r="C390" t="s">
        <v>181</v>
      </c>
      <c r="D390" s="15" t="str">
        <f>VLOOKUP(C390,xWalk!C$3:D$55,2)</f>
        <v>AKS</v>
      </c>
      <c r="E390" s="22" t="str">
        <f t="shared" si="48"/>
        <v>'Alaska Central Inside'</v>
      </c>
      <c r="F390" s="22" t="str">
        <f t="shared" si="50"/>
        <v>AKS.ACI</v>
      </c>
      <c r="G390" t="s">
        <v>142</v>
      </c>
      <c r="H390" t="s">
        <v>143</v>
      </c>
      <c r="I390" t="s">
        <v>183</v>
      </c>
      <c r="J390">
        <v>1995</v>
      </c>
      <c r="K390">
        <v>1997</v>
      </c>
      <c r="L390" s="8">
        <v>3</v>
      </c>
      <c r="M390" s="8">
        <v>6</v>
      </c>
      <c r="N390" s="8" t="s">
        <v>33</v>
      </c>
      <c r="O390" s="8">
        <v>6</v>
      </c>
      <c r="P390" s="8">
        <v>0</v>
      </c>
      <c r="Q390">
        <v>3.243012E-2</v>
      </c>
      <c r="R390">
        <v>0.2144124</v>
      </c>
      <c r="S390">
        <v>0.21182500000000001</v>
      </c>
      <c r="T390">
        <v>0.38081949999999998</v>
      </c>
      <c r="U390" s="15" t="str">
        <f t="shared" si="51"/>
        <v>AKS1995</v>
      </c>
      <c r="V390">
        <f t="shared" si="52"/>
        <v>0.30257707393966055</v>
      </c>
      <c r="W390">
        <f t="shared" si="53"/>
        <v>0.29183621100480223</v>
      </c>
      <c r="Y390" s="15" t="str">
        <f t="shared" si="54"/>
        <v>LYF1990</v>
      </c>
      <c r="Z390" s="1" t="s">
        <v>71</v>
      </c>
      <c r="AA390">
        <v>1990</v>
      </c>
      <c r="AB390" t="s">
        <v>33</v>
      </c>
      <c r="AC390">
        <f t="shared" si="49"/>
        <v>0.59556620730976628</v>
      </c>
      <c r="AD390">
        <f t="shared" si="55"/>
        <v>0.46554823247453564</v>
      </c>
      <c r="AE390" s="5">
        <v>108</v>
      </c>
      <c r="AF390" s="5">
        <v>310</v>
      </c>
      <c r="AG390" s="5">
        <v>297</v>
      </c>
      <c r="AH390" s="5">
        <v>62</v>
      </c>
      <c r="AI390" s="5"/>
      <c r="AJ390" s="5">
        <v>0</v>
      </c>
      <c r="AK390" s="5">
        <v>0</v>
      </c>
      <c r="AL390" s="5">
        <v>2</v>
      </c>
      <c r="AM390" s="5">
        <v>0</v>
      </c>
      <c r="AN390" s="5"/>
      <c r="AO390" s="5">
        <v>18</v>
      </c>
      <c r="AP390" s="5">
        <v>52</v>
      </c>
      <c r="AQ390" s="5">
        <v>114</v>
      </c>
      <c r="AR390" s="5">
        <v>31</v>
      </c>
      <c r="AS390" s="5"/>
      <c r="AT390" s="5">
        <v>132</v>
      </c>
      <c r="AU390" s="5">
        <v>224</v>
      </c>
      <c r="AV390" s="5">
        <v>248</v>
      </c>
      <c r="AW390" s="5">
        <v>71</v>
      </c>
      <c r="AX390" s="5"/>
      <c r="AY390" s="5">
        <v>777</v>
      </c>
      <c r="AZ390" s="5">
        <v>2</v>
      </c>
      <c r="BA390" s="5">
        <v>215</v>
      </c>
      <c r="BB390" s="5">
        <v>675</v>
      </c>
      <c r="BF390" t="s">
        <v>64</v>
      </c>
      <c r="BG390" t="s">
        <v>64</v>
      </c>
      <c r="BH390" t="s">
        <v>806</v>
      </c>
      <c r="BI390" t="s">
        <v>807</v>
      </c>
      <c r="BJ390" t="s">
        <v>119</v>
      </c>
      <c r="BK390" t="s">
        <v>127</v>
      </c>
      <c r="BL390" t="s">
        <v>196</v>
      </c>
      <c r="BM390">
        <v>1985</v>
      </c>
      <c r="BN390">
        <v>1986</v>
      </c>
      <c r="BO390">
        <v>2</v>
      </c>
      <c r="BP390">
        <v>5</v>
      </c>
      <c r="BQ390" t="s">
        <v>33</v>
      </c>
      <c r="BR390">
        <v>5</v>
      </c>
      <c r="BS390">
        <v>0</v>
      </c>
      <c r="BT390">
        <v>4.413342E-2</v>
      </c>
      <c r="BU390">
        <v>0.26309880000000002</v>
      </c>
      <c r="BV390">
        <v>0.2667679</v>
      </c>
      <c r="BW390">
        <v>0.45968029999999999</v>
      </c>
      <c r="BX390" t="s">
        <v>814</v>
      </c>
      <c r="BY390">
        <v>0.51270140804180575</v>
      </c>
      <c r="BZ390">
        <v>0.26559940277460964</v>
      </c>
    </row>
    <row r="391" spans="1:78" x14ac:dyDescent="0.25">
      <c r="A391" s="23" t="s">
        <v>182</v>
      </c>
      <c r="C391" t="s">
        <v>181</v>
      </c>
      <c r="D391" s="15" t="str">
        <f>VLOOKUP(C391,xWalk!C$3:D$55,2)</f>
        <v>AKS</v>
      </c>
      <c r="E391" s="22" t="str">
        <f t="shared" si="48"/>
        <v>'Alaska Central Inside'</v>
      </c>
      <c r="F391" s="22" t="str">
        <f t="shared" si="50"/>
        <v>AKS.ACI</v>
      </c>
      <c r="G391" t="s">
        <v>142</v>
      </c>
      <c r="H391" t="s">
        <v>143</v>
      </c>
      <c r="I391" t="s">
        <v>183</v>
      </c>
      <c r="J391">
        <v>1996</v>
      </c>
      <c r="K391">
        <v>1998</v>
      </c>
      <c r="L391" s="8">
        <v>3</v>
      </c>
      <c r="M391" s="8">
        <v>6</v>
      </c>
      <c r="N391" s="8" t="s">
        <v>33</v>
      </c>
      <c r="O391" s="8">
        <v>6</v>
      </c>
      <c r="P391" s="8">
        <v>0</v>
      </c>
      <c r="Q391">
        <v>7.8894000000000006E-2</v>
      </c>
      <c r="R391">
        <v>0.2157423</v>
      </c>
      <c r="S391">
        <v>0.26063649999999999</v>
      </c>
      <c r="T391">
        <v>0.42014849999999998</v>
      </c>
      <c r="U391" s="15" t="str">
        <f t="shared" si="51"/>
        <v>AKS1996</v>
      </c>
      <c r="V391">
        <f t="shared" si="52"/>
        <v>0.28704838138800404</v>
      </c>
      <c r="W391">
        <f t="shared" si="53"/>
        <v>0.2739796890740287</v>
      </c>
      <c r="Y391" s="15" t="str">
        <f t="shared" si="54"/>
        <v>LYF1991</v>
      </c>
      <c r="Z391" s="1" t="s">
        <v>71</v>
      </c>
      <c r="AA391">
        <v>1991</v>
      </c>
      <c r="AB391" t="s">
        <v>33</v>
      </c>
      <c r="AC391">
        <f t="shared" si="49"/>
        <v>0.55410122164048869</v>
      </c>
      <c r="AD391">
        <f t="shared" si="55"/>
        <v>0.38656195462478182</v>
      </c>
      <c r="AE391" s="5">
        <v>81</v>
      </c>
      <c r="AF391" s="5">
        <v>149</v>
      </c>
      <c r="AG391" s="5">
        <v>181</v>
      </c>
      <c r="AH391" s="5">
        <v>32</v>
      </c>
      <c r="AI391" s="5"/>
      <c r="AJ391" s="5">
        <v>0</v>
      </c>
      <c r="AK391" s="5">
        <v>0</v>
      </c>
      <c r="AL391" s="5">
        <v>0</v>
      </c>
      <c r="AM391" s="5">
        <v>1</v>
      </c>
      <c r="AN391" s="5"/>
      <c r="AO391" s="5">
        <v>13</v>
      </c>
      <c r="AP391" s="5">
        <v>28</v>
      </c>
      <c r="AQ391" s="5">
        <v>109</v>
      </c>
      <c r="AR391" s="5">
        <v>41</v>
      </c>
      <c r="AS391" s="5"/>
      <c r="AT391" s="5">
        <v>110</v>
      </c>
      <c r="AU391" s="5">
        <v>158</v>
      </c>
      <c r="AV391" s="5">
        <v>157</v>
      </c>
      <c r="AW391" s="5">
        <v>86</v>
      </c>
      <c r="AX391" s="5"/>
      <c r="AY391" s="5">
        <v>443</v>
      </c>
      <c r="AZ391" s="5">
        <v>1</v>
      </c>
      <c r="BA391" s="5">
        <v>191</v>
      </c>
      <c r="BB391" s="5">
        <v>511</v>
      </c>
      <c r="BF391" t="s">
        <v>64</v>
      </c>
      <c r="BG391" t="s">
        <v>64</v>
      </c>
      <c r="BH391" t="s">
        <v>806</v>
      </c>
      <c r="BI391" t="s">
        <v>807</v>
      </c>
      <c r="BJ391" t="s">
        <v>119</v>
      </c>
      <c r="BK391" t="s">
        <v>127</v>
      </c>
      <c r="BL391" t="s">
        <v>196</v>
      </c>
      <c r="BM391">
        <v>1986</v>
      </c>
      <c r="BN391">
        <v>1987</v>
      </c>
      <c r="BO391">
        <v>2</v>
      </c>
      <c r="BP391">
        <v>5</v>
      </c>
      <c r="BQ391" t="s">
        <v>33</v>
      </c>
      <c r="BR391">
        <v>5</v>
      </c>
      <c r="BS391">
        <v>0</v>
      </c>
      <c r="BT391">
        <v>5.2759609999999998E-2</v>
      </c>
      <c r="BU391">
        <v>0.25115920000000003</v>
      </c>
      <c r="BV391">
        <v>0.24122199999999999</v>
      </c>
      <c r="BW391">
        <v>0.43179610000000002</v>
      </c>
      <c r="BX391" t="s">
        <v>815</v>
      </c>
      <c r="BY391">
        <v>0.55366922234392113</v>
      </c>
      <c r="BZ391">
        <v>0.27353432870236927</v>
      </c>
    </row>
    <row r="392" spans="1:78" x14ac:dyDescent="0.25">
      <c r="A392" s="23" t="s">
        <v>182</v>
      </c>
      <c r="C392" t="s">
        <v>181</v>
      </c>
      <c r="D392" s="15" t="str">
        <f>VLOOKUP(C392,xWalk!C$3:D$55,2)</f>
        <v>AKS</v>
      </c>
      <c r="E392" s="22" t="str">
        <f t="shared" si="48"/>
        <v>'Alaska Central Inside'</v>
      </c>
      <c r="F392" s="22" t="str">
        <f t="shared" si="50"/>
        <v>AKS.ACI</v>
      </c>
      <c r="G392" t="s">
        <v>142</v>
      </c>
      <c r="H392" t="s">
        <v>143</v>
      </c>
      <c r="I392" t="s">
        <v>183</v>
      </c>
      <c r="J392">
        <v>1997</v>
      </c>
      <c r="K392">
        <v>1999</v>
      </c>
      <c r="L392" s="8">
        <v>3</v>
      </c>
      <c r="M392" s="8">
        <v>6</v>
      </c>
      <c r="N392" s="8" t="s">
        <v>33</v>
      </c>
      <c r="O392" s="8">
        <v>6</v>
      </c>
      <c r="P392" s="8">
        <v>0</v>
      </c>
      <c r="Q392">
        <v>1.6359729999999999E-2</v>
      </c>
      <c r="R392">
        <v>0.21756220000000001</v>
      </c>
      <c r="S392">
        <v>0.2478523</v>
      </c>
      <c r="T392">
        <v>0.4114912</v>
      </c>
      <c r="U392" s="15" t="str">
        <f t="shared" si="51"/>
        <v>AKS1997</v>
      </c>
      <c r="V392">
        <f t="shared" si="52"/>
        <v>0.27569892473118279</v>
      </c>
      <c r="W392">
        <f t="shared" si="53"/>
        <v>0.26392473118279569</v>
      </c>
      <c r="Y392" s="15" t="str">
        <f t="shared" si="54"/>
        <v>LYF1992</v>
      </c>
      <c r="Z392" s="1" t="s">
        <v>71</v>
      </c>
      <c r="AA392">
        <v>1992</v>
      </c>
      <c r="AB392" t="s">
        <v>33</v>
      </c>
      <c r="AC392">
        <f t="shared" si="49"/>
        <v>0.53067484662576692</v>
      </c>
      <c r="AD392">
        <f t="shared" si="55"/>
        <v>0.29141104294478526</v>
      </c>
      <c r="AE392" s="5">
        <v>85</v>
      </c>
      <c r="AF392" s="5">
        <v>132</v>
      </c>
      <c r="AG392" s="5">
        <v>84</v>
      </c>
      <c r="AH392" s="5">
        <v>79</v>
      </c>
      <c r="AI392" s="5"/>
      <c r="AJ392" s="5">
        <v>0</v>
      </c>
      <c r="AK392" s="5">
        <v>0</v>
      </c>
      <c r="AL392" s="5">
        <v>1</v>
      </c>
      <c r="AM392" s="5">
        <v>0</v>
      </c>
      <c r="AN392" s="5"/>
      <c r="AO392" s="5">
        <v>11</v>
      </c>
      <c r="AP392" s="5">
        <v>37</v>
      </c>
      <c r="AQ392" s="5">
        <v>207</v>
      </c>
      <c r="AR392" s="5">
        <v>56</v>
      </c>
      <c r="AS392" s="5"/>
      <c r="AT392" s="5">
        <v>106</v>
      </c>
      <c r="AU392" s="5">
        <v>134</v>
      </c>
      <c r="AV392" s="5">
        <v>241</v>
      </c>
      <c r="AW392" s="5">
        <v>131</v>
      </c>
      <c r="AX392" s="5"/>
      <c r="AY392" s="5">
        <v>380</v>
      </c>
      <c r="AZ392" s="5">
        <v>1</v>
      </c>
      <c r="BA392" s="5">
        <v>311</v>
      </c>
      <c r="BB392" s="5">
        <v>612</v>
      </c>
      <c r="BF392" t="s">
        <v>64</v>
      </c>
      <c r="BG392" t="s">
        <v>64</v>
      </c>
      <c r="BH392" t="s">
        <v>806</v>
      </c>
      <c r="BI392" t="s">
        <v>807</v>
      </c>
      <c r="BJ392" t="s">
        <v>119</v>
      </c>
      <c r="BK392" t="s">
        <v>127</v>
      </c>
      <c r="BL392" t="s">
        <v>196</v>
      </c>
      <c r="BM392">
        <v>1987</v>
      </c>
      <c r="BN392">
        <v>1988</v>
      </c>
      <c r="BO392">
        <v>2</v>
      </c>
      <c r="BP392">
        <v>5</v>
      </c>
      <c r="BQ392" t="s">
        <v>33</v>
      </c>
      <c r="BR392">
        <v>5</v>
      </c>
      <c r="BS392">
        <v>0</v>
      </c>
      <c r="BT392">
        <v>2.2948320000000001E-2</v>
      </c>
      <c r="BU392">
        <v>0.23317740000000001</v>
      </c>
      <c r="BV392">
        <v>0.20426159999999999</v>
      </c>
      <c r="BW392">
        <v>0.38980979999999998</v>
      </c>
      <c r="BX392" t="s">
        <v>816</v>
      </c>
      <c r="BY392">
        <v>0.5997029335313776</v>
      </c>
      <c r="BZ392">
        <v>0.25621982918678055</v>
      </c>
    </row>
    <row r="393" spans="1:78" x14ac:dyDescent="0.25">
      <c r="A393" s="23" t="s">
        <v>182</v>
      </c>
      <c r="C393" t="s">
        <v>181</v>
      </c>
      <c r="D393" s="15" t="str">
        <f>VLOOKUP(C393,xWalk!C$3:D$55,2)</f>
        <v>AKS</v>
      </c>
      <c r="E393" s="22" t="str">
        <f t="shared" si="48"/>
        <v>'Alaska Central Inside'</v>
      </c>
      <c r="F393" s="22" t="str">
        <f t="shared" si="50"/>
        <v>AKS.ACI</v>
      </c>
      <c r="G393" t="s">
        <v>142</v>
      </c>
      <c r="H393" t="s">
        <v>143</v>
      </c>
      <c r="I393" t="s">
        <v>183</v>
      </c>
      <c r="J393">
        <v>1998</v>
      </c>
      <c r="K393">
        <v>2000</v>
      </c>
      <c r="L393" s="8">
        <v>3</v>
      </c>
      <c r="M393" s="8">
        <v>6</v>
      </c>
      <c r="N393" s="8" t="s">
        <v>33</v>
      </c>
      <c r="O393" s="8">
        <v>6</v>
      </c>
      <c r="P393" s="8">
        <v>0</v>
      </c>
      <c r="Q393">
        <v>2.4180710000000001E-2</v>
      </c>
      <c r="R393">
        <v>0.1976591</v>
      </c>
      <c r="S393">
        <v>0.17475879999999999</v>
      </c>
      <c r="T393">
        <v>0.33787519999999999</v>
      </c>
      <c r="U393" s="15" t="str">
        <f t="shared" si="51"/>
        <v>AKS1998</v>
      </c>
      <c r="V393">
        <f t="shared" si="52"/>
        <v>0.2935550373449593</v>
      </c>
      <c r="W393">
        <f t="shared" si="53"/>
        <v>0.27838047923214709</v>
      </c>
      <c r="Y393" s="15" t="str">
        <f t="shared" si="54"/>
        <v>LYF1993</v>
      </c>
      <c r="Z393" s="1" t="s">
        <v>71</v>
      </c>
      <c r="AA393">
        <v>1993</v>
      </c>
      <c r="AB393" t="s">
        <v>33</v>
      </c>
      <c r="AC393">
        <f t="shared" si="49"/>
        <v>0.53541799617102748</v>
      </c>
      <c r="AD393">
        <f t="shared" si="55"/>
        <v>0.2852584556477345</v>
      </c>
      <c r="AE393" s="5">
        <v>75</v>
      </c>
      <c r="AF393" s="5">
        <v>92</v>
      </c>
      <c r="AG393" s="5">
        <v>208</v>
      </c>
      <c r="AH393" s="5">
        <v>72</v>
      </c>
      <c r="AI393" s="5"/>
      <c r="AJ393" s="5">
        <v>0</v>
      </c>
      <c r="AK393" s="5">
        <v>0</v>
      </c>
      <c r="AL393" s="5">
        <v>0</v>
      </c>
      <c r="AM393" s="5">
        <v>0</v>
      </c>
      <c r="AN393" s="5"/>
      <c r="AO393" s="5">
        <v>14</v>
      </c>
      <c r="AP393" s="5">
        <v>55</v>
      </c>
      <c r="AQ393" s="5">
        <v>269</v>
      </c>
      <c r="AR393" s="5">
        <v>54</v>
      </c>
      <c r="AS393" s="5"/>
      <c r="AT393" s="5">
        <v>87</v>
      </c>
      <c r="AU393" s="5">
        <v>195</v>
      </c>
      <c r="AV393" s="5">
        <v>304</v>
      </c>
      <c r="AW393" s="5">
        <v>142</v>
      </c>
      <c r="AX393" s="5"/>
      <c r="AY393" s="5">
        <v>447</v>
      </c>
      <c r="AZ393" s="5">
        <v>0</v>
      </c>
      <c r="BA393" s="5">
        <v>392</v>
      </c>
      <c r="BB393" s="5">
        <v>728</v>
      </c>
      <c r="BF393" t="s">
        <v>64</v>
      </c>
      <c r="BG393" t="s">
        <v>64</v>
      </c>
      <c r="BH393" t="s">
        <v>806</v>
      </c>
      <c r="BI393" t="s">
        <v>807</v>
      </c>
      <c r="BJ393" t="s">
        <v>119</v>
      </c>
      <c r="BK393" t="s">
        <v>127</v>
      </c>
      <c r="BL393" t="s">
        <v>196</v>
      </c>
      <c r="BM393">
        <v>1988</v>
      </c>
      <c r="BN393">
        <v>1989</v>
      </c>
      <c r="BO393">
        <v>2</v>
      </c>
      <c r="BP393">
        <v>5</v>
      </c>
      <c r="BQ393" t="s">
        <v>33</v>
      </c>
      <c r="BR393">
        <v>5</v>
      </c>
      <c r="BS393">
        <v>0</v>
      </c>
      <c r="BT393">
        <v>2.1544649999999999E-2</v>
      </c>
      <c r="BU393">
        <v>0.25927470000000002</v>
      </c>
      <c r="BV393">
        <v>0.28652040000000001</v>
      </c>
      <c r="BW393">
        <v>0.47150760000000003</v>
      </c>
      <c r="BX393" t="s">
        <v>817</v>
      </c>
      <c r="BY393">
        <v>0.6888519646758362</v>
      </c>
      <c r="BZ393">
        <v>0.28920889873534572</v>
      </c>
    </row>
    <row r="394" spans="1:78" x14ac:dyDescent="0.25">
      <c r="A394" s="23" t="s">
        <v>182</v>
      </c>
      <c r="C394" t="s">
        <v>181</v>
      </c>
      <c r="D394" s="15" t="str">
        <f>VLOOKUP(C394,xWalk!C$3:D$55,2)</f>
        <v>AKS</v>
      </c>
      <c r="E394" s="22" t="str">
        <f t="shared" si="48"/>
        <v>'Alaska Central Inside'</v>
      </c>
      <c r="F394" s="22" t="str">
        <f t="shared" si="50"/>
        <v>AKS.ACI</v>
      </c>
      <c r="G394" t="s">
        <v>142</v>
      </c>
      <c r="H394" t="s">
        <v>143</v>
      </c>
      <c r="I394" t="s">
        <v>183</v>
      </c>
      <c r="J394">
        <v>1999</v>
      </c>
      <c r="K394">
        <v>2001</v>
      </c>
      <c r="L394" s="8">
        <v>3</v>
      </c>
      <c r="M394" s="8">
        <v>6</v>
      </c>
      <c r="N394" s="8" t="s">
        <v>33</v>
      </c>
      <c r="O394" s="8">
        <v>6</v>
      </c>
      <c r="P394" s="8">
        <v>0</v>
      </c>
      <c r="Q394">
        <v>5.0805700000000002E-2</v>
      </c>
      <c r="R394">
        <v>0.26112859999999999</v>
      </c>
      <c r="S394">
        <v>0.2039657</v>
      </c>
      <c r="T394">
        <v>0.411833</v>
      </c>
      <c r="U394" s="15" t="str">
        <f t="shared" si="51"/>
        <v>AKS1999</v>
      </c>
      <c r="V394">
        <f t="shared" si="52"/>
        <v>0.34178059353117707</v>
      </c>
      <c r="W394">
        <f t="shared" si="53"/>
        <v>0.3181727242414138</v>
      </c>
      <c r="Y394" s="15" t="str">
        <f t="shared" si="54"/>
        <v>LYF1994</v>
      </c>
      <c r="Z394" s="1" t="s">
        <v>71</v>
      </c>
      <c r="AA394">
        <v>1994</v>
      </c>
      <c r="AB394" t="s">
        <v>33</v>
      </c>
      <c r="AC394">
        <f t="shared" si="49"/>
        <v>0.48211624441132639</v>
      </c>
      <c r="AD394">
        <f t="shared" si="55"/>
        <v>0.2451564828614009</v>
      </c>
      <c r="AE394" s="5">
        <v>51</v>
      </c>
      <c r="AF394" s="5">
        <v>104</v>
      </c>
      <c r="AG394" s="5">
        <v>121</v>
      </c>
      <c r="AH394" s="5">
        <v>53</v>
      </c>
      <c r="AI394" s="5"/>
      <c r="AJ394" s="5">
        <v>0</v>
      </c>
      <c r="AK394" s="5">
        <v>0</v>
      </c>
      <c r="AL394" s="5">
        <v>0</v>
      </c>
      <c r="AM394" s="5">
        <v>0</v>
      </c>
      <c r="AN394" s="5"/>
      <c r="AO394" s="5">
        <v>14</v>
      </c>
      <c r="AP394" s="5">
        <v>52</v>
      </c>
      <c r="AQ394" s="5">
        <v>200</v>
      </c>
      <c r="AR394" s="5">
        <v>52</v>
      </c>
      <c r="AS394" s="5"/>
      <c r="AT394" s="5">
        <v>94</v>
      </c>
      <c r="AU394" s="5">
        <v>214</v>
      </c>
      <c r="AV394" s="5">
        <v>283</v>
      </c>
      <c r="AW394" s="5">
        <v>104</v>
      </c>
      <c r="AX394" s="5"/>
      <c r="AY394" s="5">
        <v>329</v>
      </c>
      <c r="AZ394" s="5">
        <v>0</v>
      </c>
      <c r="BA394" s="5">
        <v>318</v>
      </c>
      <c r="BB394" s="5">
        <v>695</v>
      </c>
      <c r="BF394" t="s">
        <v>64</v>
      </c>
      <c r="BG394" t="s">
        <v>64</v>
      </c>
      <c r="BH394" t="s">
        <v>806</v>
      </c>
      <c r="BI394" t="s">
        <v>807</v>
      </c>
      <c r="BJ394" t="s">
        <v>119</v>
      </c>
      <c r="BK394" t="s">
        <v>127</v>
      </c>
      <c r="BL394" t="s">
        <v>196</v>
      </c>
      <c r="BM394">
        <v>1989</v>
      </c>
      <c r="BN394">
        <v>1990</v>
      </c>
      <c r="BO394">
        <v>2</v>
      </c>
      <c r="BP394">
        <v>5</v>
      </c>
      <c r="BQ394" t="s">
        <v>33</v>
      </c>
      <c r="BR394">
        <v>5</v>
      </c>
      <c r="BS394">
        <v>0</v>
      </c>
      <c r="BT394">
        <v>1.51326E-2</v>
      </c>
      <c r="BU394">
        <v>0.14494460000000001</v>
      </c>
      <c r="BV394">
        <v>0.36504599999999998</v>
      </c>
      <c r="BW394">
        <v>0.45707910000000002</v>
      </c>
      <c r="BX394" t="s">
        <v>818</v>
      </c>
      <c r="BY394">
        <v>0.57613325704113416</v>
      </c>
      <c r="BZ394">
        <v>0.21171085256532521</v>
      </c>
    </row>
    <row r="395" spans="1:78" x14ac:dyDescent="0.25">
      <c r="A395" s="23" t="s">
        <v>182</v>
      </c>
      <c r="C395" t="s">
        <v>181</v>
      </c>
      <c r="D395" s="15" t="str">
        <f>VLOOKUP(C395,xWalk!C$3:D$55,2)</f>
        <v>AKS</v>
      </c>
      <c r="E395" s="22" t="str">
        <f t="shared" si="48"/>
        <v>'Alaska Central Inside'</v>
      </c>
      <c r="F395" s="22" t="str">
        <f t="shared" si="50"/>
        <v>AKS.ACI</v>
      </c>
      <c r="G395" t="s">
        <v>142</v>
      </c>
      <c r="H395" t="s">
        <v>143</v>
      </c>
      <c r="I395" t="s">
        <v>183</v>
      </c>
      <c r="J395">
        <v>2000</v>
      </c>
      <c r="K395">
        <v>2002</v>
      </c>
      <c r="L395" s="8">
        <v>3</v>
      </c>
      <c r="M395" s="8">
        <v>6</v>
      </c>
      <c r="N395" s="8" t="s">
        <v>33</v>
      </c>
      <c r="O395" s="8">
        <v>6</v>
      </c>
      <c r="P395" s="8">
        <v>0</v>
      </c>
      <c r="Q395">
        <v>3.9798199999999999E-2</v>
      </c>
      <c r="R395">
        <v>0.25473689999999999</v>
      </c>
      <c r="S395">
        <v>0.33198709999999998</v>
      </c>
      <c r="T395">
        <v>0.50215460000000001</v>
      </c>
      <c r="U395" s="15" t="str">
        <f t="shared" si="51"/>
        <v>AKS2000</v>
      </c>
      <c r="V395">
        <f t="shared" si="52"/>
        <v>0.31866262087740693</v>
      </c>
      <c r="W395">
        <f t="shared" si="53"/>
        <v>0.30834018659785045</v>
      </c>
      <c r="Y395" s="15" t="str">
        <f t="shared" si="54"/>
        <v>LYF1995</v>
      </c>
      <c r="Z395" s="1" t="s">
        <v>71</v>
      </c>
      <c r="AA395">
        <v>1995</v>
      </c>
      <c r="AB395" t="s">
        <v>33</v>
      </c>
      <c r="AC395">
        <f t="shared" si="49"/>
        <v>0.50536955148452301</v>
      </c>
      <c r="AD395">
        <f t="shared" si="55"/>
        <v>0.25078963992419456</v>
      </c>
      <c r="AE395" s="5">
        <v>64</v>
      </c>
      <c r="AF395" s="5">
        <v>110</v>
      </c>
      <c r="AG395" s="5">
        <v>170</v>
      </c>
      <c r="AH395" s="5">
        <v>53</v>
      </c>
      <c r="AI395" s="5"/>
      <c r="AJ395" s="5">
        <v>0</v>
      </c>
      <c r="AK395" s="5">
        <v>0</v>
      </c>
      <c r="AL395" s="5">
        <v>0</v>
      </c>
      <c r="AM395" s="5">
        <v>0</v>
      </c>
      <c r="AN395" s="5"/>
      <c r="AO395" s="5">
        <v>16</v>
      </c>
      <c r="AP395" s="5">
        <v>55</v>
      </c>
      <c r="AQ395" s="5">
        <v>270</v>
      </c>
      <c r="AR395" s="5">
        <v>62</v>
      </c>
      <c r="AS395" s="5"/>
      <c r="AT395" s="5">
        <v>150</v>
      </c>
      <c r="AU395" s="5">
        <v>248</v>
      </c>
      <c r="AV395" s="5">
        <v>240</v>
      </c>
      <c r="AW395" s="5">
        <v>145</v>
      </c>
      <c r="AX395" s="5"/>
      <c r="AY395" s="5">
        <v>397</v>
      </c>
      <c r="AZ395" s="5">
        <v>0</v>
      </c>
      <c r="BA395" s="5">
        <v>403</v>
      </c>
      <c r="BB395" s="5">
        <v>783</v>
      </c>
      <c r="BF395" t="s">
        <v>64</v>
      </c>
      <c r="BG395" t="s">
        <v>64</v>
      </c>
      <c r="BH395" t="s">
        <v>806</v>
      </c>
      <c r="BI395" t="s">
        <v>807</v>
      </c>
      <c r="BJ395" t="s">
        <v>119</v>
      </c>
      <c r="BK395" t="s">
        <v>127</v>
      </c>
      <c r="BL395" t="s">
        <v>196</v>
      </c>
      <c r="BM395">
        <v>1990</v>
      </c>
      <c r="BN395">
        <v>1991</v>
      </c>
      <c r="BO395">
        <v>2</v>
      </c>
      <c r="BP395">
        <v>5</v>
      </c>
      <c r="BQ395" t="s">
        <v>33</v>
      </c>
      <c r="BR395">
        <v>5</v>
      </c>
      <c r="BS395">
        <v>0</v>
      </c>
      <c r="BT395">
        <v>1.9081130000000002E-2</v>
      </c>
      <c r="BU395">
        <v>0.1590655</v>
      </c>
      <c r="BV395">
        <v>0.32481700000000002</v>
      </c>
      <c r="BW395">
        <v>0.43221530000000002</v>
      </c>
      <c r="BX395" t="s">
        <v>819</v>
      </c>
      <c r="BY395">
        <v>0.72569494111476662</v>
      </c>
      <c r="BZ395">
        <v>0.25010728078958661</v>
      </c>
    </row>
    <row r="396" spans="1:78" x14ac:dyDescent="0.25">
      <c r="A396" s="23" t="s">
        <v>182</v>
      </c>
      <c r="C396" t="s">
        <v>181</v>
      </c>
      <c r="D396" s="15" t="str">
        <f>VLOOKUP(C396,xWalk!C$3:D$55,2)</f>
        <v>AKS</v>
      </c>
      <c r="E396" s="22" t="str">
        <f t="shared" si="48"/>
        <v>'Alaska Central Inside'</v>
      </c>
      <c r="F396" s="22" t="str">
        <f t="shared" si="50"/>
        <v>AKS.ACI</v>
      </c>
      <c r="G396" t="s">
        <v>142</v>
      </c>
      <c r="H396" t="s">
        <v>143</v>
      </c>
      <c r="I396" t="s">
        <v>183</v>
      </c>
      <c r="J396">
        <v>2001</v>
      </c>
      <c r="K396">
        <v>2003</v>
      </c>
      <c r="L396" s="8">
        <v>3</v>
      </c>
      <c r="M396" s="8">
        <v>6</v>
      </c>
      <c r="N396" s="8" t="s">
        <v>33</v>
      </c>
      <c r="O396" s="8">
        <v>6</v>
      </c>
      <c r="P396" s="8">
        <v>0</v>
      </c>
      <c r="Q396">
        <v>1.9980319999999999E-2</v>
      </c>
      <c r="R396">
        <v>0.32983230000000002</v>
      </c>
      <c r="S396">
        <v>0.2098343</v>
      </c>
      <c r="T396">
        <v>0.4704565</v>
      </c>
      <c r="U396" s="15" t="str">
        <f t="shared" si="51"/>
        <v>AKS2001</v>
      </c>
      <c r="V396">
        <f t="shared" si="52"/>
        <v>0.42527546839571978</v>
      </c>
      <c r="W396">
        <f t="shared" si="53"/>
        <v>0.40876725406738534</v>
      </c>
      <c r="Y396" s="15" t="str">
        <f t="shared" si="54"/>
        <v>LYF1996</v>
      </c>
      <c r="Z396" s="1" t="s">
        <v>71</v>
      </c>
      <c r="AA396">
        <v>1996</v>
      </c>
      <c r="AB396" t="s">
        <v>33</v>
      </c>
      <c r="AC396">
        <f t="shared" si="49"/>
        <v>0.51526915113871641</v>
      </c>
      <c r="AD396">
        <f t="shared" si="55"/>
        <v>0.27199792960662528</v>
      </c>
      <c r="AE396" s="5">
        <v>106</v>
      </c>
      <c r="AF396" s="5">
        <v>399</v>
      </c>
      <c r="AG396" s="5">
        <v>425</v>
      </c>
      <c r="AH396" s="5">
        <v>121</v>
      </c>
      <c r="AI396" s="5"/>
      <c r="AJ396" s="5">
        <v>0</v>
      </c>
      <c r="AK396" s="5">
        <v>0</v>
      </c>
      <c r="AL396" s="5">
        <v>2</v>
      </c>
      <c r="AM396" s="5">
        <v>3</v>
      </c>
      <c r="AN396" s="5"/>
      <c r="AO396" s="5">
        <v>42</v>
      </c>
      <c r="AP396" s="5">
        <v>155</v>
      </c>
      <c r="AQ396" s="5">
        <v>619</v>
      </c>
      <c r="AR396" s="5">
        <v>119</v>
      </c>
      <c r="AS396" s="5"/>
      <c r="AT396" s="5">
        <v>367</v>
      </c>
      <c r="AU396" s="5">
        <v>482</v>
      </c>
      <c r="AV396" s="5">
        <v>731</v>
      </c>
      <c r="AW396" s="5">
        <v>293</v>
      </c>
      <c r="AX396" s="5"/>
      <c r="AY396" s="5">
        <v>1051</v>
      </c>
      <c r="AZ396" s="5">
        <v>5</v>
      </c>
      <c r="BA396" s="5">
        <v>935</v>
      </c>
      <c r="BB396" s="5">
        <v>1873</v>
      </c>
      <c r="BF396" t="s">
        <v>64</v>
      </c>
      <c r="BG396" t="s">
        <v>64</v>
      </c>
      <c r="BH396" t="s">
        <v>806</v>
      </c>
      <c r="BI396" t="s">
        <v>807</v>
      </c>
      <c r="BJ396" t="s">
        <v>119</v>
      </c>
      <c r="BK396" t="s">
        <v>127</v>
      </c>
      <c r="BL396" t="s">
        <v>196</v>
      </c>
      <c r="BM396">
        <v>1991</v>
      </c>
      <c r="BN396">
        <v>1992</v>
      </c>
      <c r="BO396">
        <v>2</v>
      </c>
      <c r="BP396">
        <v>5</v>
      </c>
      <c r="BQ396" t="s">
        <v>33</v>
      </c>
      <c r="BR396">
        <v>5</v>
      </c>
      <c r="BS396">
        <v>0</v>
      </c>
      <c r="BT396">
        <v>1.541549E-2</v>
      </c>
      <c r="BU396">
        <v>0.19559109999999999</v>
      </c>
      <c r="BV396">
        <v>0.14090800000000001</v>
      </c>
      <c r="BW396">
        <v>0.30893870000000001</v>
      </c>
      <c r="BX396" t="s">
        <v>820</v>
      </c>
      <c r="BY396">
        <v>0.47470147181338518</v>
      </c>
      <c r="BZ396">
        <v>0.23032490974729242</v>
      </c>
    </row>
    <row r="397" spans="1:78" x14ac:dyDescent="0.25">
      <c r="A397" s="23" t="s">
        <v>182</v>
      </c>
      <c r="C397" t="s">
        <v>181</v>
      </c>
      <c r="D397" s="15" t="str">
        <f>VLOOKUP(C397,xWalk!C$3:D$55,2)</f>
        <v>AKS</v>
      </c>
      <c r="E397" s="22" t="str">
        <f t="shared" si="48"/>
        <v>'Alaska Central Inside'</v>
      </c>
      <c r="F397" s="22" t="str">
        <f t="shared" si="50"/>
        <v>AKS.ACI</v>
      </c>
      <c r="G397" t="s">
        <v>142</v>
      </c>
      <c r="H397" t="s">
        <v>143</v>
      </c>
      <c r="I397" t="s">
        <v>183</v>
      </c>
      <c r="J397">
        <v>2002</v>
      </c>
      <c r="K397">
        <v>2004</v>
      </c>
      <c r="L397" s="8">
        <v>3</v>
      </c>
      <c r="M397" s="8">
        <v>6</v>
      </c>
      <c r="N397" s="8" t="s">
        <v>33</v>
      </c>
      <c r="O397" s="8">
        <v>6</v>
      </c>
      <c r="P397" s="8">
        <v>0</v>
      </c>
      <c r="Q397">
        <v>4.6545000000000003E-2</v>
      </c>
      <c r="R397">
        <v>0.30327199999999999</v>
      </c>
      <c r="S397">
        <v>0.2097745</v>
      </c>
      <c r="T397">
        <v>0.44942779999999999</v>
      </c>
      <c r="U397" s="15" t="str">
        <f t="shared" si="51"/>
        <v>AKS2002</v>
      </c>
      <c r="V397">
        <f t="shared" si="52"/>
        <v>0.47952654341283291</v>
      </c>
      <c r="W397">
        <f t="shared" si="53"/>
        <v>0.45876223475555783</v>
      </c>
      <c r="Y397" s="15" t="str">
        <f t="shared" si="54"/>
        <v>LYF1997</v>
      </c>
      <c r="Z397" s="1" t="s">
        <v>71</v>
      </c>
      <c r="AA397">
        <v>1997</v>
      </c>
      <c r="AB397" t="s">
        <v>33</v>
      </c>
      <c r="AC397">
        <f t="shared" si="49"/>
        <v>0.47910069664344523</v>
      </c>
      <c r="AD397">
        <f t="shared" si="55"/>
        <v>0.2579164027865738</v>
      </c>
      <c r="AE397" s="5">
        <v>184</v>
      </c>
      <c r="AF397" s="5">
        <v>542</v>
      </c>
      <c r="AG397" s="5">
        <v>627</v>
      </c>
      <c r="AH397" s="5">
        <v>276</v>
      </c>
      <c r="AI397" s="5"/>
      <c r="AJ397" s="5">
        <v>0</v>
      </c>
      <c r="AK397" s="5">
        <v>0</v>
      </c>
      <c r="AL397" s="5">
        <v>23</v>
      </c>
      <c r="AM397" s="5">
        <v>2</v>
      </c>
      <c r="AN397" s="5"/>
      <c r="AO397" s="5">
        <v>75</v>
      </c>
      <c r="AP397" s="5">
        <v>243</v>
      </c>
      <c r="AQ397" s="5">
        <v>802</v>
      </c>
      <c r="AR397" s="5">
        <v>252</v>
      </c>
      <c r="AS397" s="5"/>
      <c r="AT397" s="5">
        <v>491</v>
      </c>
      <c r="AU397" s="5">
        <v>981</v>
      </c>
      <c r="AV397" s="5">
        <v>1098</v>
      </c>
      <c r="AW397" s="5">
        <v>720</v>
      </c>
      <c r="AX397" s="5"/>
      <c r="AY397" s="5">
        <v>1629</v>
      </c>
      <c r="AZ397" s="5">
        <v>25</v>
      </c>
      <c r="BA397" s="5">
        <v>1372</v>
      </c>
      <c r="BB397" s="5">
        <v>3290</v>
      </c>
      <c r="BF397" t="s">
        <v>64</v>
      </c>
      <c r="BG397" t="s">
        <v>64</v>
      </c>
      <c r="BH397" t="s">
        <v>806</v>
      </c>
      <c r="BI397" t="s">
        <v>807</v>
      </c>
      <c r="BJ397" t="s">
        <v>119</v>
      </c>
      <c r="BK397" t="s">
        <v>127</v>
      </c>
      <c r="BL397" t="s">
        <v>196</v>
      </c>
      <c r="BM397">
        <v>1992</v>
      </c>
      <c r="BN397">
        <v>1993</v>
      </c>
      <c r="BO397">
        <v>2</v>
      </c>
      <c r="BP397">
        <v>5</v>
      </c>
      <c r="BQ397" t="s">
        <v>33</v>
      </c>
      <c r="BR397">
        <v>5</v>
      </c>
      <c r="BS397">
        <v>0</v>
      </c>
      <c r="BT397">
        <v>1.498934E-2</v>
      </c>
      <c r="BU397">
        <v>0.18816559999999999</v>
      </c>
      <c r="BV397">
        <v>0.1052932</v>
      </c>
      <c r="BW397">
        <v>0.27364620000000001</v>
      </c>
      <c r="BX397" t="s">
        <v>821</v>
      </c>
      <c r="BY397">
        <v>0.45402355735920025</v>
      </c>
      <c r="BZ397">
        <v>0.20043551420370187</v>
      </c>
    </row>
    <row r="398" spans="1:78" x14ac:dyDescent="0.25">
      <c r="A398" s="23" t="s">
        <v>182</v>
      </c>
      <c r="C398" t="s">
        <v>181</v>
      </c>
      <c r="D398" s="15" t="str">
        <f>VLOOKUP(C398,xWalk!C$3:D$55,2)</f>
        <v>AKS</v>
      </c>
      <c r="E398" s="22" t="str">
        <f t="shared" si="48"/>
        <v>'Alaska Central Inside'</v>
      </c>
      <c r="F398" s="22" t="str">
        <f t="shared" si="50"/>
        <v>AKS.ACI</v>
      </c>
      <c r="G398" t="s">
        <v>142</v>
      </c>
      <c r="H398" t="s">
        <v>143</v>
      </c>
      <c r="I398" t="s">
        <v>183</v>
      </c>
      <c r="J398">
        <v>2003</v>
      </c>
      <c r="K398">
        <v>2005</v>
      </c>
      <c r="L398" s="8">
        <v>3</v>
      </c>
      <c r="M398" s="8">
        <v>6</v>
      </c>
      <c r="N398" s="8" t="s">
        <v>33</v>
      </c>
      <c r="O398" s="8">
        <v>6</v>
      </c>
      <c r="P398" s="8">
        <v>0</v>
      </c>
      <c r="Q398">
        <v>2.1593129999999999E-2</v>
      </c>
      <c r="R398">
        <v>0.44508629999999999</v>
      </c>
      <c r="S398">
        <v>0.16780410000000001</v>
      </c>
      <c r="T398">
        <v>0.53820310000000005</v>
      </c>
      <c r="U398" s="15" t="str">
        <f t="shared" si="51"/>
        <v>AKS2003</v>
      </c>
      <c r="V398">
        <f t="shared" si="52"/>
        <v>0.38305928169623538</v>
      </c>
      <c r="W398">
        <f t="shared" si="53"/>
        <v>0.37272825616616184</v>
      </c>
      <c r="Y398" s="15" t="str">
        <f t="shared" si="54"/>
        <v>LYF1998</v>
      </c>
      <c r="Z398" s="1" t="s">
        <v>71</v>
      </c>
      <c r="AA398">
        <v>1998</v>
      </c>
      <c r="AB398" t="s">
        <v>33</v>
      </c>
      <c r="AC398">
        <f t="shared" si="49"/>
        <v>0.49945103205972768</v>
      </c>
      <c r="AD398">
        <f t="shared" si="55"/>
        <v>0.27173913043478259</v>
      </c>
      <c r="AE398" s="5">
        <v>193</v>
      </c>
      <c r="AF398" s="5">
        <v>736</v>
      </c>
      <c r="AG398" s="5">
        <v>1154</v>
      </c>
      <c r="AH398" s="5">
        <v>392</v>
      </c>
      <c r="AI398" s="5"/>
      <c r="AJ398" s="5">
        <v>0</v>
      </c>
      <c r="AK398" s="5">
        <v>0</v>
      </c>
      <c r="AL398" s="5">
        <v>13</v>
      </c>
      <c r="AM398" s="5">
        <v>2</v>
      </c>
      <c r="AN398" s="5"/>
      <c r="AO398" s="5">
        <v>92</v>
      </c>
      <c r="AP398" s="5">
        <v>267</v>
      </c>
      <c r="AQ398" s="5">
        <v>1464</v>
      </c>
      <c r="AR398" s="5">
        <v>236</v>
      </c>
      <c r="AS398" s="5"/>
      <c r="AT398" s="5">
        <v>791</v>
      </c>
      <c r="AU398" s="5">
        <v>1037</v>
      </c>
      <c r="AV398" s="5">
        <v>1901</v>
      </c>
      <c r="AW398" s="5">
        <v>830</v>
      </c>
      <c r="AX398" s="5"/>
      <c r="AY398" s="5">
        <v>2475</v>
      </c>
      <c r="AZ398" s="5">
        <v>15</v>
      </c>
      <c r="BA398" s="5">
        <v>2059</v>
      </c>
      <c r="BB398" s="5">
        <v>4559</v>
      </c>
      <c r="BF398" t="s">
        <v>64</v>
      </c>
      <c r="BG398" t="s">
        <v>64</v>
      </c>
      <c r="BH398" t="s">
        <v>806</v>
      </c>
      <c r="BI398" t="s">
        <v>807</v>
      </c>
      <c r="BJ398" t="s">
        <v>119</v>
      </c>
      <c r="BK398" t="s">
        <v>127</v>
      </c>
      <c r="BL398" t="s">
        <v>196</v>
      </c>
      <c r="BM398">
        <v>1993</v>
      </c>
      <c r="BN398">
        <v>1994</v>
      </c>
      <c r="BO398">
        <v>2</v>
      </c>
      <c r="BP398">
        <v>5</v>
      </c>
      <c r="BQ398" t="s">
        <v>33</v>
      </c>
      <c r="BR398">
        <v>5</v>
      </c>
      <c r="BS398">
        <v>0</v>
      </c>
      <c r="BT398">
        <v>8.2927499999999998E-3</v>
      </c>
      <c r="BU398">
        <v>0.1391299</v>
      </c>
      <c r="BV398">
        <v>0.17184430000000001</v>
      </c>
      <c r="BW398">
        <v>0.28706549999999997</v>
      </c>
      <c r="BX398" t="s">
        <v>822</v>
      </c>
      <c r="BY398">
        <v>0.47844019497562806</v>
      </c>
      <c r="BZ398">
        <v>0.18120949167068401</v>
      </c>
    </row>
    <row r="399" spans="1:78" x14ac:dyDescent="0.25">
      <c r="A399" s="23" t="s">
        <v>182</v>
      </c>
      <c r="C399" t="s">
        <v>181</v>
      </c>
      <c r="D399" s="15" t="str">
        <f>VLOOKUP(C399,xWalk!C$3:D$55,2)</f>
        <v>AKS</v>
      </c>
      <c r="E399" s="22" t="str">
        <f t="shared" si="48"/>
        <v>'Alaska Central Inside'</v>
      </c>
      <c r="F399" s="22" t="str">
        <f t="shared" si="50"/>
        <v>AKS.ACI</v>
      </c>
      <c r="G399" t="s">
        <v>142</v>
      </c>
      <c r="H399" t="s">
        <v>143</v>
      </c>
      <c r="I399" t="s">
        <v>183</v>
      </c>
      <c r="J399">
        <v>2004</v>
      </c>
      <c r="K399">
        <v>2006</v>
      </c>
      <c r="L399" s="8">
        <v>3</v>
      </c>
      <c r="M399" s="8">
        <v>6</v>
      </c>
      <c r="N399" s="8" t="s">
        <v>33</v>
      </c>
      <c r="O399" s="8">
        <v>6</v>
      </c>
      <c r="P399" s="8">
        <v>0</v>
      </c>
      <c r="Q399">
        <v>1.3004720000000001E-2</v>
      </c>
      <c r="R399">
        <v>0.37099490000000002</v>
      </c>
      <c r="S399">
        <v>0.17168059999999999</v>
      </c>
      <c r="T399">
        <v>0.47898289999999999</v>
      </c>
      <c r="U399" s="15" t="str">
        <f t="shared" si="51"/>
        <v>AKS2004</v>
      </c>
      <c r="V399">
        <f t="shared" si="52"/>
        <v>0.34712852202505812</v>
      </c>
      <c r="W399">
        <f t="shared" si="53"/>
        <v>0.33165145416406827</v>
      </c>
      <c r="Y399" s="15" t="str">
        <f t="shared" si="54"/>
        <v>LYF1999</v>
      </c>
      <c r="Z399" s="1" t="s">
        <v>71</v>
      </c>
      <c r="AA399">
        <v>1999</v>
      </c>
      <c r="AB399" t="s">
        <v>33</v>
      </c>
      <c r="AC399">
        <f t="shared" si="49"/>
        <v>0.5033103253979434</v>
      </c>
      <c r="AD399">
        <f t="shared" si="55"/>
        <v>0.31370615579659106</v>
      </c>
      <c r="AE399" s="5">
        <v>204</v>
      </c>
      <c r="AF399" s="5">
        <v>729</v>
      </c>
      <c r="AG399" s="5">
        <v>937</v>
      </c>
      <c r="AH399" s="5">
        <v>357</v>
      </c>
      <c r="AI399" s="5"/>
      <c r="AJ399" s="5">
        <v>0</v>
      </c>
      <c r="AK399" s="5">
        <v>0</v>
      </c>
      <c r="AL399" s="5">
        <v>1</v>
      </c>
      <c r="AM399" s="5">
        <v>2</v>
      </c>
      <c r="AN399" s="5"/>
      <c r="AO399" s="5">
        <v>66</v>
      </c>
      <c r="AP399" s="5">
        <v>263</v>
      </c>
      <c r="AQ399" s="5">
        <v>847</v>
      </c>
      <c r="AR399" s="5">
        <v>167</v>
      </c>
      <c r="AS399" s="5"/>
      <c r="AT399" s="5">
        <v>466</v>
      </c>
      <c r="AU399" s="5">
        <v>1187</v>
      </c>
      <c r="AV399" s="5">
        <v>1389</v>
      </c>
      <c r="AW399" s="5">
        <v>484</v>
      </c>
      <c r="AX399" s="5"/>
      <c r="AY399" s="5">
        <v>2227</v>
      </c>
      <c r="AZ399" s="5">
        <v>3</v>
      </c>
      <c r="BA399" s="5">
        <v>1343</v>
      </c>
      <c r="BB399" s="5">
        <v>3526</v>
      </c>
      <c r="BF399" t="s">
        <v>64</v>
      </c>
      <c r="BG399" t="s">
        <v>64</v>
      </c>
      <c r="BH399" t="s">
        <v>806</v>
      </c>
      <c r="BI399" t="s">
        <v>807</v>
      </c>
      <c r="BJ399" t="s">
        <v>119</v>
      </c>
      <c r="BK399" t="s">
        <v>127</v>
      </c>
      <c r="BL399" t="s">
        <v>196</v>
      </c>
      <c r="BM399">
        <v>1994</v>
      </c>
      <c r="BN399">
        <v>1995</v>
      </c>
      <c r="BO399">
        <v>2</v>
      </c>
      <c r="BP399">
        <v>5</v>
      </c>
      <c r="BQ399" t="s">
        <v>33</v>
      </c>
      <c r="BR399">
        <v>5</v>
      </c>
      <c r="BS399">
        <v>0</v>
      </c>
      <c r="BT399">
        <v>3.7230100000000001E-3</v>
      </c>
      <c r="BU399">
        <v>0.1875134</v>
      </c>
      <c r="BV399">
        <v>4.2655890000000002E-2</v>
      </c>
      <c r="BW399">
        <v>0.2221708</v>
      </c>
      <c r="BX399" t="s">
        <v>823</v>
      </c>
      <c r="BY399">
        <v>0.28608192150975764</v>
      </c>
      <c r="BZ399">
        <v>0.18014153978125672</v>
      </c>
    </row>
    <row r="400" spans="1:78" x14ac:dyDescent="0.25">
      <c r="A400" s="23" t="s">
        <v>182</v>
      </c>
      <c r="C400" t="s">
        <v>181</v>
      </c>
      <c r="D400" s="15" t="str">
        <f>VLOOKUP(C400,xWalk!C$3:D$55,2)</f>
        <v>AKS</v>
      </c>
      <c r="E400" s="22" t="str">
        <f t="shared" si="48"/>
        <v>'Alaska Central Inside'</v>
      </c>
      <c r="F400" s="22" t="str">
        <f t="shared" si="50"/>
        <v>AKS.ACI</v>
      </c>
      <c r="G400" t="s">
        <v>142</v>
      </c>
      <c r="H400" t="s">
        <v>143</v>
      </c>
      <c r="I400" t="s">
        <v>183</v>
      </c>
      <c r="J400">
        <v>2005</v>
      </c>
      <c r="K400">
        <v>2007</v>
      </c>
      <c r="L400" s="8">
        <v>3</v>
      </c>
      <c r="M400" s="8">
        <v>6</v>
      </c>
      <c r="N400" s="8" t="s">
        <v>33</v>
      </c>
      <c r="O400" s="8">
        <v>6</v>
      </c>
      <c r="P400" s="8">
        <v>0</v>
      </c>
      <c r="Q400">
        <v>6.6158500000000004E-3</v>
      </c>
      <c r="R400">
        <v>0.42641709999999999</v>
      </c>
      <c r="S400">
        <v>0.34435349999999998</v>
      </c>
      <c r="T400">
        <v>0.62393240000000005</v>
      </c>
      <c r="U400" s="15" t="str">
        <f t="shared" si="51"/>
        <v>AKS2005</v>
      </c>
      <c r="V400">
        <f t="shared" si="52"/>
        <v>0.32062414030261349</v>
      </c>
      <c r="W400">
        <f t="shared" si="53"/>
        <v>0.31490715268225583</v>
      </c>
      <c r="Y400" s="15" t="str">
        <f t="shared" si="54"/>
        <v>LYF2000</v>
      </c>
      <c r="Z400" s="1" t="s">
        <v>71</v>
      </c>
      <c r="AA400">
        <v>2000</v>
      </c>
      <c r="AB400" t="s">
        <v>33</v>
      </c>
      <c r="AC400">
        <f t="shared" si="49"/>
        <v>0.52027156244023709</v>
      </c>
      <c r="AD400">
        <f t="shared" si="55"/>
        <v>0.34978007267163896</v>
      </c>
      <c r="AE400" s="5">
        <v>308</v>
      </c>
      <c r="AF400" s="5">
        <v>1171</v>
      </c>
      <c r="AG400" s="5">
        <v>1575</v>
      </c>
      <c r="AH400" s="5">
        <v>604</v>
      </c>
      <c r="AI400" s="5"/>
      <c r="AJ400" s="5">
        <v>0</v>
      </c>
      <c r="AK400" s="5">
        <v>0</v>
      </c>
      <c r="AL400" s="5">
        <v>3</v>
      </c>
      <c r="AM400" s="5">
        <v>0</v>
      </c>
      <c r="AN400" s="5"/>
      <c r="AO400" s="5">
        <v>109</v>
      </c>
      <c r="AP400" s="5">
        <v>294</v>
      </c>
      <c r="AQ400" s="5">
        <v>1118</v>
      </c>
      <c r="AR400" s="5">
        <v>259</v>
      </c>
      <c r="AS400" s="5"/>
      <c r="AT400" s="5">
        <v>1054</v>
      </c>
      <c r="AU400" s="5">
        <v>1513</v>
      </c>
      <c r="AV400" s="5">
        <v>1629</v>
      </c>
      <c r="AW400" s="5">
        <v>821</v>
      </c>
      <c r="AX400" s="5"/>
      <c r="AY400" s="5">
        <v>3658</v>
      </c>
      <c r="AZ400" s="5">
        <v>3</v>
      </c>
      <c r="BA400" s="5">
        <v>1780</v>
      </c>
      <c r="BB400" s="5">
        <v>5017</v>
      </c>
      <c r="BF400" t="s">
        <v>64</v>
      </c>
      <c r="BG400" t="s">
        <v>64</v>
      </c>
      <c r="BH400" t="s">
        <v>806</v>
      </c>
      <c r="BI400" t="s">
        <v>807</v>
      </c>
      <c r="BJ400" t="s">
        <v>119</v>
      </c>
      <c r="BK400" t="s">
        <v>127</v>
      </c>
      <c r="BL400" t="s">
        <v>196</v>
      </c>
      <c r="BM400">
        <v>1996</v>
      </c>
      <c r="BN400">
        <v>1997</v>
      </c>
      <c r="BO400">
        <v>2</v>
      </c>
      <c r="BP400">
        <v>5</v>
      </c>
      <c r="BQ400" t="s">
        <v>33</v>
      </c>
      <c r="BR400">
        <v>5</v>
      </c>
      <c r="BS400">
        <v>0</v>
      </c>
      <c r="BT400">
        <v>2.2701100000000001E-3</v>
      </c>
      <c r="BU400">
        <v>9.4984020000000002E-2</v>
      </c>
      <c r="BV400">
        <v>8.2562220000000006E-2</v>
      </c>
      <c r="BW400">
        <v>0.1697041</v>
      </c>
      <c r="BX400" t="s">
        <v>824</v>
      </c>
      <c r="BY400">
        <v>0.27377698824815522</v>
      </c>
      <c r="BZ400">
        <v>0.15960644984968569</v>
      </c>
    </row>
    <row r="401" spans="1:78" x14ac:dyDescent="0.25">
      <c r="A401" s="23" t="s">
        <v>182</v>
      </c>
      <c r="C401" t="s">
        <v>181</v>
      </c>
      <c r="D401" s="15" t="str">
        <f>VLOOKUP(C401,xWalk!C$3:D$55,2)</f>
        <v>AKS</v>
      </c>
      <c r="E401" s="22" t="str">
        <f t="shared" si="48"/>
        <v>'Alaska Central Inside'</v>
      </c>
      <c r="F401" s="22" t="str">
        <f t="shared" si="50"/>
        <v>AKS.ACI</v>
      </c>
      <c r="G401" t="s">
        <v>142</v>
      </c>
      <c r="H401" t="s">
        <v>143</v>
      </c>
      <c r="I401" t="s">
        <v>183</v>
      </c>
      <c r="J401">
        <v>2006</v>
      </c>
      <c r="K401">
        <v>2008</v>
      </c>
      <c r="L401" s="8">
        <v>3</v>
      </c>
      <c r="M401" s="8">
        <v>6</v>
      </c>
      <c r="N401" s="8" t="s">
        <v>34</v>
      </c>
      <c r="O401" s="8">
        <v>5</v>
      </c>
      <c r="P401" s="8">
        <v>1</v>
      </c>
      <c r="Q401">
        <v>8.7831599999999999E-3</v>
      </c>
      <c r="R401">
        <v>0.43794260000000002</v>
      </c>
      <c r="S401">
        <v>0.2030679</v>
      </c>
      <c r="T401">
        <v>0.55207839999999997</v>
      </c>
      <c r="U401" s="15" t="str">
        <f t="shared" si="51"/>
        <v>AKS2006</v>
      </c>
      <c r="V401">
        <f t="shared" si="52"/>
        <v>0.33227686330641037</v>
      </c>
      <c r="W401">
        <f t="shared" si="53"/>
        <v>0.32051937429710664</v>
      </c>
      <c r="Y401" s="15" t="str">
        <f t="shared" si="54"/>
        <v>LYF2001</v>
      </c>
      <c r="Z401" s="1" t="s">
        <v>71</v>
      </c>
      <c r="AA401">
        <v>2001</v>
      </c>
      <c r="AB401" t="s">
        <v>33</v>
      </c>
      <c r="AC401">
        <f t="shared" si="49"/>
        <v>0.58419780048358161</v>
      </c>
      <c r="AD401">
        <f t="shared" si="55"/>
        <v>0.40581857889400202</v>
      </c>
      <c r="AE401" s="5">
        <v>317</v>
      </c>
      <c r="AF401" s="5">
        <v>1572</v>
      </c>
      <c r="AG401" s="5">
        <v>2636</v>
      </c>
      <c r="AH401" s="5">
        <v>678</v>
      </c>
      <c r="AI401" s="5"/>
      <c r="AJ401" s="5">
        <v>0</v>
      </c>
      <c r="AK401" s="5">
        <v>0</v>
      </c>
      <c r="AL401" s="5">
        <v>1</v>
      </c>
      <c r="AM401" s="5">
        <v>2</v>
      </c>
      <c r="AN401" s="5"/>
      <c r="AO401" s="5">
        <v>102</v>
      </c>
      <c r="AP401" s="5">
        <v>347</v>
      </c>
      <c r="AQ401" s="5">
        <v>1519</v>
      </c>
      <c r="AR401" s="5">
        <v>316</v>
      </c>
      <c r="AS401" s="5"/>
      <c r="AT401" s="5">
        <v>1097</v>
      </c>
      <c r="AU401" s="5">
        <v>1478</v>
      </c>
      <c r="AV401" s="5">
        <v>2124</v>
      </c>
      <c r="AW401" s="5">
        <v>632</v>
      </c>
      <c r="AX401" s="5"/>
      <c r="AY401" s="5">
        <v>5203</v>
      </c>
      <c r="AZ401" s="5">
        <v>3</v>
      </c>
      <c r="BA401" s="5">
        <v>2284</v>
      </c>
      <c r="BB401" s="5">
        <v>5331</v>
      </c>
      <c r="BF401" t="s">
        <v>64</v>
      </c>
      <c r="BG401" t="s">
        <v>64</v>
      </c>
      <c r="BH401" t="s">
        <v>806</v>
      </c>
      <c r="BI401" t="s">
        <v>807</v>
      </c>
      <c r="BJ401" t="s">
        <v>119</v>
      </c>
      <c r="BK401" t="s">
        <v>127</v>
      </c>
      <c r="BL401" t="s">
        <v>196</v>
      </c>
      <c r="BM401">
        <v>1997</v>
      </c>
      <c r="BN401">
        <v>1998</v>
      </c>
      <c r="BO401">
        <v>2</v>
      </c>
      <c r="BP401">
        <v>5</v>
      </c>
      <c r="BQ401" t="s">
        <v>33</v>
      </c>
      <c r="BR401">
        <v>5</v>
      </c>
      <c r="BS401">
        <v>0</v>
      </c>
      <c r="BT401">
        <v>1.1777549999999999E-2</v>
      </c>
      <c r="BU401">
        <v>0.30563069999999998</v>
      </c>
      <c r="BV401">
        <v>7.8891939999999994E-2</v>
      </c>
      <c r="BW401">
        <v>0.36041089999999998</v>
      </c>
      <c r="BX401" t="s">
        <v>825</v>
      </c>
      <c r="BY401">
        <v>0.36232809799353721</v>
      </c>
      <c r="BZ401">
        <v>0.16543924250394529</v>
      </c>
    </row>
    <row r="402" spans="1:78" x14ac:dyDescent="0.25">
      <c r="A402" s="23" t="s">
        <v>182</v>
      </c>
      <c r="C402" t="s">
        <v>181</v>
      </c>
      <c r="D402" s="15" t="str">
        <f>VLOOKUP(C402,xWalk!C$3:D$55,2)</f>
        <v>AKS</v>
      </c>
      <c r="E402" s="22" t="str">
        <f t="shared" si="48"/>
        <v>'Alaska Central Inside'</v>
      </c>
      <c r="F402" s="22" t="str">
        <f t="shared" si="50"/>
        <v>AKS.ACI</v>
      </c>
      <c r="G402" t="s">
        <v>142</v>
      </c>
      <c r="H402" t="s">
        <v>143</v>
      </c>
      <c r="I402" t="s">
        <v>183</v>
      </c>
      <c r="J402">
        <v>2007</v>
      </c>
      <c r="K402">
        <v>2009</v>
      </c>
      <c r="L402" s="8">
        <v>3</v>
      </c>
      <c r="M402" s="8">
        <v>6</v>
      </c>
      <c r="N402" s="8" t="s">
        <v>34</v>
      </c>
      <c r="O402" s="8">
        <v>4</v>
      </c>
      <c r="P402" s="8">
        <v>2</v>
      </c>
      <c r="Q402">
        <v>2.9303340000000001E-2</v>
      </c>
      <c r="R402">
        <v>0.62985349999999996</v>
      </c>
      <c r="S402">
        <v>2.453605E-2</v>
      </c>
      <c r="T402">
        <v>0.63893540000000004</v>
      </c>
      <c r="U402" s="15" t="str">
        <f t="shared" si="51"/>
        <v>AKS2007</v>
      </c>
      <c r="V402" t="str">
        <f t="shared" si="52"/>
        <v>NA</v>
      </c>
      <c r="W402" t="str">
        <f t="shared" si="53"/>
        <v>NA</v>
      </c>
      <c r="Y402" s="15" t="str">
        <f t="shared" si="54"/>
        <v>LYF2002</v>
      </c>
      <c r="Z402" s="1" t="s">
        <v>71</v>
      </c>
      <c r="AA402">
        <v>2002</v>
      </c>
      <c r="AB402" t="s">
        <v>33</v>
      </c>
      <c r="AC402">
        <f t="shared" si="49"/>
        <v>0.61725505493791044</v>
      </c>
      <c r="AD402">
        <f t="shared" si="55"/>
        <v>0.43742279435667381</v>
      </c>
      <c r="AE402" s="5">
        <v>475</v>
      </c>
      <c r="AF402" s="5">
        <v>2750</v>
      </c>
      <c r="AG402" s="5">
        <v>2653</v>
      </c>
      <c r="AH402" s="5">
        <v>850</v>
      </c>
      <c r="AI402" s="5"/>
      <c r="AJ402" s="5">
        <v>0</v>
      </c>
      <c r="AK402" s="5">
        <v>0</v>
      </c>
      <c r="AL402" s="5">
        <v>4</v>
      </c>
      <c r="AM402" s="5">
        <v>4</v>
      </c>
      <c r="AN402" s="5"/>
      <c r="AO402" s="5">
        <v>130</v>
      </c>
      <c r="AP402" s="5">
        <v>475</v>
      </c>
      <c r="AQ402" s="5">
        <v>1848</v>
      </c>
      <c r="AR402" s="5">
        <v>305</v>
      </c>
      <c r="AS402" s="5"/>
      <c r="AT402" s="5">
        <v>1069</v>
      </c>
      <c r="AU402" s="5">
        <v>2175</v>
      </c>
      <c r="AV402" s="5">
        <v>1866</v>
      </c>
      <c r="AW402" s="5">
        <v>777</v>
      </c>
      <c r="AX402" s="5"/>
      <c r="AY402" s="5">
        <v>6728</v>
      </c>
      <c r="AZ402" s="5">
        <v>8</v>
      </c>
      <c r="BA402" s="5">
        <v>2758</v>
      </c>
      <c r="BB402" s="5">
        <v>5887</v>
      </c>
      <c r="BF402" t="s">
        <v>64</v>
      </c>
      <c r="BG402" t="s">
        <v>64</v>
      </c>
      <c r="BH402" t="s">
        <v>806</v>
      </c>
      <c r="BI402" t="s">
        <v>807</v>
      </c>
      <c r="BJ402" t="s">
        <v>119</v>
      </c>
      <c r="BK402" t="s">
        <v>127</v>
      </c>
      <c r="BL402" t="s">
        <v>196</v>
      </c>
      <c r="BM402">
        <v>1998</v>
      </c>
      <c r="BN402">
        <v>1999</v>
      </c>
      <c r="BO402">
        <v>2</v>
      </c>
      <c r="BP402">
        <v>5</v>
      </c>
      <c r="BQ402" t="s">
        <v>33</v>
      </c>
      <c r="BR402">
        <v>5</v>
      </c>
      <c r="BS402">
        <v>0</v>
      </c>
      <c r="BT402">
        <v>2.196907E-2</v>
      </c>
      <c r="BU402">
        <v>0.3051219</v>
      </c>
      <c r="BV402">
        <v>0.13589390000000001</v>
      </c>
      <c r="BW402">
        <v>0.3995515</v>
      </c>
      <c r="BX402" t="s">
        <v>826</v>
      </c>
      <c r="BY402">
        <v>0.56728569148087049</v>
      </c>
      <c r="BZ402">
        <v>0.19845155110945564</v>
      </c>
    </row>
    <row r="403" spans="1:78" x14ac:dyDescent="0.25">
      <c r="A403" s="23" t="s">
        <v>182</v>
      </c>
      <c r="C403" t="s">
        <v>181</v>
      </c>
      <c r="D403" s="15" t="str">
        <f>VLOOKUP(C403,xWalk!C$3:D$55,2)</f>
        <v>AKS</v>
      </c>
      <c r="E403" s="22" t="str">
        <f t="shared" si="48"/>
        <v>'Alaska Central Inside'</v>
      </c>
      <c r="F403" s="22" t="str">
        <f t="shared" si="50"/>
        <v>AKS.ACI</v>
      </c>
      <c r="G403" t="s">
        <v>142</v>
      </c>
      <c r="H403" t="s">
        <v>143</v>
      </c>
      <c r="I403" t="s">
        <v>183</v>
      </c>
      <c r="J403">
        <v>2008</v>
      </c>
      <c r="K403">
        <v>2010</v>
      </c>
      <c r="L403" s="8">
        <v>3</v>
      </c>
      <c r="M403" s="8">
        <v>6</v>
      </c>
      <c r="N403" s="8" t="s">
        <v>34</v>
      </c>
      <c r="O403" s="8">
        <v>3</v>
      </c>
      <c r="P403" s="8">
        <v>3</v>
      </c>
      <c r="Q403">
        <v>1.32839E-3</v>
      </c>
      <c r="R403" t="s">
        <v>276</v>
      </c>
      <c r="S403" t="s">
        <v>276</v>
      </c>
      <c r="T403" t="s">
        <v>276</v>
      </c>
      <c r="U403" s="15" t="str">
        <f t="shared" si="51"/>
        <v>AKS2008</v>
      </c>
      <c r="V403" t="str">
        <f t="shared" si="52"/>
        <v>NA</v>
      </c>
      <c r="W403" t="str">
        <f t="shared" si="53"/>
        <v>NA</v>
      </c>
      <c r="Y403" s="15" t="str">
        <f t="shared" si="54"/>
        <v>LYF2003</v>
      </c>
      <c r="Z403" s="1" t="s">
        <v>71</v>
      </c>
      <c r="AA403">
        <v>2003</v>
      </c>
      <c r="AB403" t="s">
        <v>33</v>
      </c>
      <c r="AC403">
        <f t="shared" si="49"/>
        <v>0.59671701602959315</v>
      </c>
      <c r="AD403">
        <f t="shared" si="55"/>
        <v>0.42856041923551169</v>
      </c>
      <c r="AE403" s="5">
        <v>429</v>
      </c>
      <c r="AF403" s="5">
        <v>2079</v>
      </c>
      <c r="AG403" s="5">
        <v>2587</v>
      </c>
      <c r="AH403" s="5">
        <v>466</v>
      </c>
      <c r="AI403" s="5"/>
      <c r="AJ403" s="5">
        <v>0</v>
      </c>
      <c r="AK403" s="5">
        <v>0</v>
      </c>
      <c r="AL403" s="5">
        <v>5</v>
      </c>
      <c r="AM403" s="5">
        <v>1</v>
      </c>
      <c r="AN403" s="5"/>
      <c r="AO403" s="5">
        <v>125</v>
      </c>
      <c r="AP403" s="5">
        <v>420</v>
      </c>
      <c r="AQ403" s="5">
        <v>1267</v>
      </c>
      <c r="AR403" s="5">
        <v>364</v>
      </c>
      <c r="AS403" s="5"/>
      <c r="AT403" s="5">
        <v>1191</v>
      </c>
      <c r="AU403" s="5">
        <v>1401</v>
      </c>
      <c r="AV403" s="5">
        <v>1710</v>
      </c>
      <c r="AW403" s="5">
        <v>931</v>
      </c>
      <c r="AX403" s="5"/>
      <c r="AY403" s="5">
        <v>5561</v>
      </c>
      <c r="AZ403" s="5">
        <v>6</v>
      </c>
      <c r="BA403" s="5">
        <v>2176</v>
      </c>
      <c r="BB403" s="5">
        <v>5233</v>
      </c>
      <c r="BF403" t="s">
        <v>64</v>
      </c>
      <c r="BG403" t="s">
        <v>64</v>
      </c>
      <c r="BH403" t="s">
        <v>806</v>
      </c>
      <c r="BI403" t="s">
        <v>807</v>
      </c>
      <c r="BJ403" t="s">
        <v>119</v>
      </c>
      <c r="BK403" t="s">
        <v>127</v>
      </c>
      <c r="BL403" t="s">
        <v>196</v>
      </c>
      <c r="BM403">
        <v>1999</v>
      </c>
      <c r="BN403">
        <v>2000</v>
      </c>
      <c r="BO403">
        <v>2</v>
      </c>
      <c r="BP403">
        <v>5</v>
      </c>
      <c r="BQ403" t="s">
        <v>33</v>
      </c>
      <c r="BR403">
        <v>5</v>
      </c>
      <c r="BS403">
        <v>0</v>
      </c>
      <c r="BT403">
        <v>6.9306610000000005E-2</v>
      </c>
      <c r="BU403">
        <v>0.1990961</v>
      </c>
      <c r="BV403">
        <v>6.4696959999999998E-2</v>
      </c>
      <c r="BW403">
        <v>0.25091210000000003</v>
      </c>
      <c r="BX403" t="s">
        <v>827</v>
      </c>
      <c r="BY403">
        <v>0.63660714285714282</v>
      </c>
      <c r="BZ403">
        <v>0.25530303030303031</v>
      </c>
    </row>
    <row r="404" spans="1:78" x14ac:dyDescent="0.25">
      <c r="A404" s="23" t="s">
        <v>185</v>
      </c>
      <c r="C404" t="s">
        <v>184</v>
      </c>
      <c r="D404" s="15" t="str">
        <f>VLOOKUP(C404,xWalk!C$3:D$55,2)</f>
        <v>AKS</v>
      </c>
      <c r="E404" s="22" t="str">
        <f t="shared" si="48"/>
        <v>'Alaska Deer Mountain'</v>
      </c>
      <c r="F404" s="22" t="str">
        <f t="shared" si="50"/>
        <v>AKS.ADM</v>
      </c>
      <c r="G404" t="s">
        <v>142</v>
      </c>
      <c r="H404" t="s">
        <v>143</v>
      </c>
      <c r="I404" t="s">
        <v>183</v>
      </c>
      <c r="J404">
        <v>1977</v>
      </c>
      <c r="K404">
        <v>1979</v>
      </c>
      <c r="L404" s="8">
        <v>3</v>
      </c>
      <c r="M404" s="8">
        <v>6</v>
      </c>
      <c r="N404" s="8" t="s">
        <v>33</v>
      </c>
      <c r="O404" s="8">
        <v>6</v>
      </c>
      <c r="P404" s="8">
        <v>0</v>
      </c>
      <c r="Q404">
        <v>2.9078819999999998E-2</v>
      </c>
      <c r="R404">
        <v>0.46570479999999997</v>
      </c>
      <c r="S404">
        <v>1.053197E-2</v>
      </c>
      <c r="T404">
        <v>0.47133199999999997</v>
      </c>
      <c r="U404" s="15" t="str">
        <f t="shared" si="51"/>
        <v>AKS1977</v>
      </c>
      <c r="V404">
        <f t="shared" si="52"/>
        <v>0.47955617683033375</v>
      </c>
      <c r="W404">
        <f t="shared" si="53"/>
        <v>0.46396120915603706</v>
      </c>
      <c r="Y404" s="15" t="str">
        <f t="shared" si="54"/>
        <v>LYF2004</v>
      </c>
      <c r="Z404" s="1" t="s">
        <v>71</v>
      </c>
      <c r="AA404">
        <v>2004</v>
      </c>
      <c r="AB404" t="s">
        <v>33</v>
      </c>
      <c r="AC404">
        <f t="shared" si="49"/>
        <v>0.58433435917800058</v>
      </c>
      <c r="AD404">
        <f t="shared" si="55"/>
        <v>0.36791422614911151</v>
      </c>
      <c r="AE404" s="5">
        <v>372</v>
      </c>
      <c r="AF404" s="5">
        <v>1755</v>
      </c>
      <c r="AG404" s="5">
        <v>1121</v>
      </c>
      <c r="AH404" s="5">
        <v>458</v>
      </c>
      <c r="AI404" s="5"/>
      <c r="AJ404" s="5">
        <v>0</v>
      </c>
      <c r="AK404" s="5">
        <v>0</v>
      </c>
      <c r="AL404" s="5">
        <v>1</v>
      </c>
      <c r="AM404" s="5">
        <v>0</v>
      </c>
      <c r="AN404" s="5"/>
      <c r="AO404" s="5">
        <v>99</v>
      </c>
      <c r="AP404" s="5">
        <v>273</v>
      </c>
      <c r="AQ404" s="5">
        <v>1375</v>
      </c>
      <c r="AR404" s="5">
        <v>432</v>
      </c>
      <c r="AS404" s="5"/>
      <c r="AT404" s="5">
        <v>684</v>
      </c>
      <c r="AU404" s="5">
        <v>1102</v>
      </c>
      <c r="AV404" s="5">
        <v>1798</v>
      </c>
      <c r="AW404" s="5">
        <v>603</v>
      </c>
      <c r="AX404" s="5"/>
      <c r="AY404" s="5">
        <v>3706</v>
      </c>
      <c r="AZ404" s="5">
        <v>1</v>
      </c>
      <c r="BA404" s="5">
        <v>2179</v>
      </c>
      <c r="BB404" s="5">
        <v>4187</v>
      </c>
      <c r="BF404" t="s">
        <v>64</v>
      </c>
      <c r="BG404" t="s">
        <v>64</v>
      </c>
      <c r="BH404" t="s">
        <v>806</v>
      </c>
      <c r="BI404" t="s">
        <v>807</v>
      </c>
      <c r="BJ404" t="s">
        <v>119</v>
      </c>
      <c r="BK404" t="s">
        <v>127</v>
      </c>
      <c r="BL404" t="s">
        <v>196</v>
      </c>
      <c r="BM404">
        <v>2000</v>
      </c>
      <c r="BN404">
        <v>2001</v>
      </c>
      <c r="BO404">
        <v>2</v>
      </c>
      <c r="BP404">
        <v>5</v>
      </c>
      <c r="BQ404" t="s">
        <v>33</v>
      </c>
      <c r="BR404">
        <v>5</v>
      </c>
      <c r="BS404">
        <v>0</v>
      </c>
      <c r="BT404">
        <v>2.91246E-2</v>
      </c>
      <c r="BU404">
        <v>0.1746616</v>
      </c>
      <c r="BV404">
        <v>0.1569989</v>
      </c>
      <c r="BW404">
        <v>0.30423879999999998</v>
      </c>
      <c r="BX404" t="s">
        <v>828</v>
      </c>
      <c r="BY404">
        <v>0.54560324891420831</v>
      </c>
      <c r="BZ404">
        <v>0.21924530430368322</v>
      </c>
    </row>
    <row r="405" spans="1:78" x14ac:dyDescent="0.25">
      <c r="A405" s="23" t="s">
        <v>185</v>
      </c>
      <c r="C405" t="s">
        <v>184</v>
      </c>
      <c r="D405" s="15" t="str">
        <f>VLOOKUP(C405,xWalk!C$3:D$55,2)</f>
        <v>AKS</v>
      </c>
      <c r="E405" s="22" t="str">
        <f t="shared" si="48"/>
        <v>'Alaska Deer Mountain'</v>
      </c>
      <c r="F405" s="22" t="str">
        <f t="shared" si="50"/>
        <v>AKS.ADM</v>
      </c>
      <c r="G405" t="s">
        <v>142</v>
      </c>
      <c r="H405" t="s">
        <v>143</v>
      </c>
      <c r="I405" t="s">
        <v>183</v>
      </c>
      <c r="J405">
        <v>1978</v>
      </c>
      <c r="K405">
        <v>1980</v>
      </c>
      <c r="L405" s="8">
        <v>3</v>
      </c>
      <c r="M405" s="8">
        <v>6</v>
      </c>
      <c r="N405" s="8" t="s">
        <v>33</v>
      </c>
      <c r="O405" s="8">
        <v>6</v>
      </c>
      <c r="P405" s="8">
        <v>0</v>
      </c>
      <c r="Q405">
        <v>0.14194970000000001</v>
      </c>
      <c r="R405">
        <v>0.56583030000000001</v>
      </c>
      <c r="S405">
        <v>2.549444E-2</v>
      </c>
      <c r="T405">
        <v>0.57689919999999995</v>
      </c>
      <c r="U405" s="15" t="str">
        <f t="shared" si="51"/>
        <v>AKS1978</v>
      </c>
      <c r="V405">
        <f t="shared" si="52"/>
        <v>0.5319178035354053</v>
      </c>
      <c r="W405">
        <f t="shared" si="53"/>
        <v>0.52135261736246452</v>
      </c>
      <c r="Y405" s="15" t="str">
        <f t="shared" si="54"/>
        <v>LYF2005</v>
      </c>
      <c r="Z405" s="1" t="s">
        <v>71</v>
      </c>
      <c r="AA405">
        <v>2005</v>
      </c>
      <c r="AB405" t="s">
        <v>33</v>
      </c>
      <c r="AC405">
        <f t="shared" si="49"/>
        <v>0.56224271365058454</v>
      </c>
      <c r="AD405">
        <f t="shared" si="55"/>
        <v>0.30191009385806028</v>
      </c>
      <c r="AE405" s="5">
        <v>454</v>
      </c>
      <c r="AF405" s="5">
        <v>1090</v>
      </c>
      <c r="AG405" s="5">
        <v>1524</v>
      </c>
      <c r="AH405" s="5">
        <v>599</v>
      </c>
      <c r="AI405" s="5"/>
      <c r="AJ405" s="5">
        <v>0</v>
      </c>
      <c r="AK405" s="5">
        <v>0</v>
      </c>
      <c r="AL405" s="5">
        <v>0</v>
      </c>
      <c r="AM405" s="5">
        <v>0</v>
      </c>
      <c r="AN405" s="5"/>
      <c r="AO405" s="5">
        <v>103</v>
      </c>
      <c r="AP405" s="5">
        <v>420</v>
      </c>
      <c r="AQ405" s="5">
        <v>2284</v>
      </c>
      <c r="AR405" s="5">
        <v>355</v>
      </c>
      <c r="AS405" s="5"/>
      <c r="AT405" s="5">
        <v>811</v>
      </c>
      <c r="AU405" s="5">
        <v>1761</v>
      </c>
      <c r="AV405" s="5">
        <v>1538</v>
      </c>
      <c r="AW405" s="5">
        <v>1207</v>
      </c>
      <c r="AX405" s="5"/>
      <c r="AY405" s="5">
        <v>3667</v>
      </c>
      <c r="AZ405" s="5">
        <v>0</v>
      </c>
      <c r="BA405" s="5">
        <v>3162</v>
      </c>
      <c r="BB405" s="5">
        <v>5317</v>
      </c>
      <c r="BF405" t="s">
        <v>64</v>
      </c>
      <c r="BG405" t="s">
        <v>64</v>
      </c>
      <c r="BH405" t="s">
        <v>806</v>
      </c>
      <c r="BI405" t="s">
        <v>807</v>
      </c>
      <c r="BJ405" t="s">
        <v>119</v>
      </c>
      <c r="BK405" t="s">
        <v>127</v>
      </c>
      <c r="BL405" t="s">
        <v>196</v>
      </c>
      <c r="BM405">
        <v>2001</v>
      </c>
      <c r="BN405">
        <v>2002</v>
      </c>
      <c r="BO405">
        <v>2</v>
      </c>
      <c r="BP405">
        <v>5</v>
      </c>
      <c r="BQ405" t="s">
        <v>33</v>
      </c>
      <c r="BR405">
        <v>5</v>
      </c>
      <c r="BS405">
        <v>0</v>
      </c>
      <c r="BT405">
        <v>2.079547E-2</v>
      </c>
      <c r="BU405">
        <v>0.34454970000000001</v>
      </c>
      <c r="BV405">
        <v>0.21462600000000001</v>
      </c>
      <c r="BW405">
        <v>0.48522650000000001</v>
      </c>
      <c r="BX405" t="s">
        <v>829</v>
      </c>
      <c r="BY405">
        <v>0.6069736777848318</v>
      </c>
      <c r="BZ405">
        <v>0.27306246032133613</v>
      </c>
    </row>
    <row r="406" spans="1:78" x14ac:dyDescent="0.25">
      <c r="A406" s="23" t="s">
        <v>185</v>
      </c>
      <c r="C406" t="s">
        <v>184</v>
      </c>
      <c r="D406" s="15" t="str">
        <f>VLOOKUP(C406,xWalk!C$3:D$55,2)</f>
        <v>AKS</v>
      </c>
      <c r="E406" s="22" t="str">
        <f t="shared" si="48"/>
        <v>'Alaska Deer Mountain'</v>
      </c>
      <c r="F406" s="22" t="str">
        <f t="shared" si="50"/>
        <v>AKS.ADM</v>
      </c>
      <c r="G406" t="s">
        <v>142</v>
      </c>
      <c r="H406" t="s">
        <v>143</v>
      </c>
      <c r="I406" t="s">
        <v>183</v>
      </c>
      <c r="J406">
        <v>1979</v>
      </c>
      <c r="K406">
        <v>1981</v>
      </c>
      <c r="L406" s="8">
        <v>3</v>
      </c>
      <c r="M406" s="8">
        <v>6</v>
      </c>
      <c r="N406" s="8" t="s">
        <v>33</v>
      </c>
      <c r="O406" s="8">
        <v>6</v>
      </c>
      <c r="P406" s="8">
        <v>0</v>
      </c>
      <c r="Q406">
        <v>0.13556389999999999</v>
      </c>
      <c r="R406">
        <v>0.56406829999999997</v>
      </c>
      <c r="S406">
        <v>2.96984E-2</v>
      </c>
      <c r="T406">
        <v>0.57701480000000005</v>
      </c>
      <c r="U406" s="15" t="str">
        <f t="shared" si="51"/>
        <v>AKS1979</v>
      </c>
      <c r="V406">
        <f t="shared" si="52"/>
        <v>0.38670115642118075</v>
      </c>
      <c r="W406">
        <f t="shared" si="53"/>
        <v>0.37297626293365793</v>
      </c>
      <c r="Y406" s="15" t="str">
        <f t="shared" si="54"/>
        <v>LYF2006</v>
      </c>
      <c r="Z406" s="1" t="s">
        <v>71</v>
      </c>
      <c r="AA406">
        <v>2006</v>
      </c>
      <c r="AB406" t="s">
        <v>33</v>
      </c>
      <c r="AC406">
        <f t="shared" si="49"/>
        <v>0.5015107641948886</v>
      </c>
      <c r="AD406">
        <f t="shared" si="55"/>
        <v>0.27892483948130431</v>
      </c>
      <c r="AE406" s="5">
        <v>360</v>
      </c>
      <c r="AF406" s="5">
        <v>1394</v>
      </c>
      <c r="AG406" s="5">
        <v>1884</v>
      </c>
      <c r="AH406" s="5">
        <v>793</v>
      </c>
      <c r="AI406" s="5"/>
      <c r="AJ406" s="5">
        <v>0</v>
      </c>
      <c r="AK406" s="5">
        <v>0</v>
      </c>
      <c r="AL406" s="5">
        <v>1</v>
      </c>
      <c r="AM406" s="5">
        <v>1</v>
      </c>
      <c r="AN406" s="5"/>
      <c r="AO406" s="5">
        <v>160</v>
      </c>
      <c r="AP406" s="5">
        <v>691</v>
      </c>
      <c r="AQ406" s="5">
        <v>2048</v>
      </c>
      <c r="AR406" s="5">
        <v>635</v>
      </c>
      <c r="AS406" s="5"/>
      <c r="AT406" s="5">
        <v>1323</v>
      </c>
      <c r="AU406" s="5">
        <v>1789</v>
      </c>
      <c r="AV406" s="5">
        <v>3557</v>
      </c>
      <c r="AW406" s="5">
        <v>1250</v>
      </c>
      <c r="AX406" s="5"/>
      <c r="AY406" s="5">
        <v>4431</v>
      </c>
      <c r="AZ406" s="5">
        <v>2</v>
      </c>
      <c r="BA406" s="5">
        <v>3534</v>
      </c>
      <c r="BB406" s="5">
        <v>7919</v>
      </c>
      <c r="BF406" t="s">
        <v>64</v>
      </c>
      <c r="BG406" t="s">
        <v>64</v>
      </c>
      <c r="BH406" t="s">
        <v>806</v>
      </c>
      <c r="BI406" t="s">
        <v>807</v>
      </c>
      <c r="BJ406" t="s">
        <v>119</v>
      </c>
      <c r="BK406" t="s">
        <v>127</v>
      </c>
      <c r="BL406" t="s">
        <v>196</v>
      </c>
      <c r="BM406">
        <v>2002</v>
      </c>
      <c r="BN406">
        <v>2003</v>
      </c>
      <c r="BO406">
        <v>2</v>
      </c>
      <c r="BP406">
        <v>5</v>
      </c>
      <c r="BQ406" t="s">
        <v>33</v>
      </c>
      <c r="BR406">
        <v>5</v>
      </c>
      <c r="BS406">
        <v>0</v>
      </c>
      <c r="BT406">
        <v>1.337605E-2</v>
      </c>
      <c r="BU406">
        <v>0.37853530000000002</v>
      </c>
      <c r="BV406">
        <v>0.40978550000000002</v>
      </c>
      <c r="BW406">
        <v>0.6332025</v>
      </c>
      <c r="BX406" t="s">
        <v>830</v>
      </c>
      <c r="BY406">
        <v>0.48926553672316386</v>
      </c>
      <c r="BZ406">
        <v>0.27492937853107347</v>
      </c>
    </row>
    <row r="407" spans="1:78" x14ac:dyDescent="0.25">
      <c r="A407" s="23" t="s">
        <v>185</v>
      </c>
      <c r="C407" t="s">
        <v>184</v>
      </c>
      <c r="D407" s="15" t="str">
        <f>VLOOKUP(C407,xWalk!C$3:D$55,2)</f>
        <v>AKS</v>
      </c>
      <c r="E407" s="22" t="str">
        <f t="shared" si="48"/>
        <v>'Alaska Deer Mountain'</v>
      </c>
      <c r="F407" s="22" t="str">
        <f t="shared" si="50"/>
        <v>AKS.ADM</v>
      </c>
      <c r="G407" t="s">
        <v>142</v>
      </c>
      <c r="H407" t="s">
        <v>143</v>
      </c>
      <c r="I407" t="s">
        <v>183</v>
      </c>
      <c r="J407">
        <v>1980</v>
      </c>
      <c r="K407">
        <v>1982</v>
      </c>
      <c r="L407" s="8">
        <v>3</v>
      </c>
      <c r="M407" s="8">
        <v>6</v>
      </c>
      <c r="N407" s="8" t="s">
        <v>33</v>
      </c>
      <c r="O407" s="8">
        <v>6</v>
      </c>
      <c r="P407" s="8">
        <v>0</v>
      </c>
      <c r="Q407">
        <v>7.3949870000000001E-2</v>
      </c>
      <c r="R407">
        <v>0.49573729999999999</v>
      </c>
      <c r="S407">
        <v>0.1099001</v>
      </c>
      <c r="T407">
        <v>0.55115570000000003</v>
      </c>
      <c r="U407" s="15" t="str">
        <f t="shared" si="51"/>
        <v>AKS1980</v>
      </c>
      <c r="V407">
        <f t="shared" si="52"/>
        <v>0.37821035753467047</v>
      </c>
      <c r="W407">
        <f t="shared" si="53"/>
        <v>0.34729528256772341</v>
      </c>
      <c r="Y407" s="15" t="str">
        <f t="shared" si="54"/>
        <v>LYF2007</v>
      </c>
      <c r="Z407" s="1" t="s">
        <v>71</v>
      </c>
      <c r="AA407">
        <v>2007</v>
      </c>
      <c r="AB407" t="s">
        <v>33</v>
      </c>
      <c r="AC407">
        <f t="shared" si="49"/>
        <v>0.55072974998897661</v>
      </c>
      <c r="AD407">
        <f t="shared" si="55"/>
        <v>0.30627452709555097</v>
      </c>
      <c r="AE407" s="5">
        <v>534</v>
      </c>
      <c r="AF407" s="5">
        <v>2238</v>
      </c>
      <c r="AG407" s="5">
        <v>3177</v>
      </c>
      <c r="AH407" s="5">
        <v>997</v>
      </c>
      <c r="AI407" s="5"/>
      <c r="AJ407" s="5">
        <v>0</v>
      </c>
      <c r="AK407" s="5">
        <v>0</v>
      </c>
      <c r="AL407" s="5">
        <v>1</v>
      </c>
      <c r="AM407" s="5">
        <v>1</v>
      </c>
      <c r="AN407" s="5"/>
      <c r="AO407" s="5">
        <v>276</v>
      </c>
      <c r="AP407" s="5">
        <v>698</v>
      </c>
      <c r="AQ407" s="5">
        <v>3894</v>
      </c>
      <c r="AR407" s="5">
        <v>674</v>
      </c>
      <c r="AS407" s="5"/>
      <c r="AT407" s="5">
        <v>1508</v>
      </c>
      <c r="AU407" s="5">
        <v>3701</v>
      </c>
      <c r="AV407" s="5">
        <v>3238</v>
      </c>
      <c r="AW407" s="5">
        <v>1742</v>
      </c>
      <c r="AX407" s="5"/>
      <c r="AY407" s="5">
        <v>6946</v>
      </c>
      <c r="AZ407" s="5">
        <v>2</v>
      </c>
      <c r="BA407" s="5">
        <v>5542</v>
      </c>
      <c r="BB407" s="5">
        <v>10189</v>
      </c>
      <c r="BF407" t="s">
        <v>64</v>
      </c>
      <c r="BG407" t="s">
        <v>64</v>
      </c>
      <c r="BH407" t="s">
        <v>806</v>
      </c>
      <c r="BI407" t="s">
        <v>807</v>
      </c>
      <c r="BJ407" t="s">
        <v>119</v>
      </c>
      <c r="BK407" t="s">
        <v>127</v>
      </c>
      <c r="BL407" t="s">
        <v>196</v>
      </c>
      <c r="BM407">
        <v>2003</v>
      </c>
      <c r="BN407">
        <v>2004</v>
      </c>
      <c r="BO407">
        <v>2</v>
      </c>
      <c r="BP407">
        <v>5</v>
      </c>
      <c r="BQ407" t="s">
        <v>33</v>
      </c>
      <c r="BR407">
        <v>5</v>
      </c>
      <c r="BS407">
        <v>0</v>
      </c>
      <c r="BT407">
        <v>3.7508099999999998E-3</v>
      </c>
      <c r="BU407">
        <v>0.25563330000000001</v>
      </c>
      <c r="BV407">
        <v>8.3332169999999997E-2</v>
      </c>
      <c r="BW407">
        <v>0.31766299999999997</v>
      </c>
      <c r="BX407" t="s">
        <v>831</v>
      </c>
      <c r="BY407">
        <v>0.54728779115210258</v>
      </c>
      <c r="BZ407">
        <v>0.26997029857745819</v>
      </c>
    </row>
    <row r="408" spans="1:78" x14ac:dyDescent="0.25">
      <c r="A408" s="23" t="s">
        <v>185</v>
      </c>
      <c r="C408" t="s">
        <v>184</v>
      </c>
      <c r="D408" s="15" t="str">
        <f>VLOOKUP(C408,xWalk!C$3:D$55,2)</f>
        <v>AKS</v>
      </c>
      <c r="E408" s="22" t="str">
        <f t="shared" si="48"/>
        <v>'Alaska Deer Mountain'</v>
      </c>
      <c r="F408" s="22" t="str">
        <f t="shared" si="50"/>
        <v>AKS.ADM</v>
      </c>
      <c r="G408" t="s">
        <v>142</v>
      </c>
      <c r="H408" t="s">
        <v>143</v>
      </c>
      <c r="I408" t="s">
        <v>183</v>
      </c>
      <c r="J408">
        <v>1981</v>
      </c>
      <c r="K408">
        <v>1983</v>
      </c>
      <c r="L408" s="8">
        <v>3</v>
      </c>
      <c r="M408" s="8">
        <v>6</v>
      </c>
      <c r="N408" s="8" t="s">
        <v>33</v>
      </c>
      <c r="O408" s="8">
        <v>6</v>
      </c>
      <c r="P408" s="8">
        <v>0</v>
      </c>
      <c r="Q408">
        <v>0.113569</v>
      </c>
      <c r="R408">
        <v>0.56765869999999996</v>
      </c>
      <c r="S408">
        <v>2.8567160000000001E-2</v>
      </c>
      <c r="T408">
        <v>0.58000949999999996</v>
      </c>
      <c r="U408" s="15" t="str">
        <f t="shared" si="51"/>
        <v>AKS1981</v>
      </c>
      <c r="V408">
        <f t="shared" si="52"/>
        <v>0.33491474470383764</v>
      </c>
      <c r="W408">
        <f t="shared" si="53"/>
        <v>0.31032458076941144</v>
      </c>
      <c r="Y408" s="15" t="str">
        <f t="shared" si="54"/>
        <v>LYF2008</v>
      </c>
      <c r="Z408" s="1" t="s">
        <v>71</v>
      </c>
      <c r="AA408">
        <v>2008</v>
      </c>
      <c r="AB408" t="s">
        <v>34</v>
      </c>
      <c r="AC408" t="str">
        <f t="shared" si="49"/>
        <v>NA</v>
      </c>
      <c r="AD408" t="str">
        <f t="shared" si="55"/>
        <v>NA</v>
      </c>
      <c r="AE408" s="5">
        <v>628</v>
      </c>
      <c r="AF408" s="5">
        <v>3189</v>
      </c>
      <c r="AG408" s="5">
        <v>4059</v>
      </c>
      <c r="AH408" s="5"/>
      <c r="AI408" s="5"/>
      <c r="AJ408" s="5">
        <v>0</v>
      </c>
      <c r="AK408" s="5">
        <v>0</v>
      </c>
      <c r="AL408" s="5">
        <v>2</v>
      </c>
      <c r="AM408" s="5"/>
      <c r="AN408" s="5"/>
      <c r="AO408" s="5">
        <v>263</v>
      </c>
      <c r="AP408" s="5">
        <v>1115</v>
      </c>
      <c r="AQ408" s="5">
        <v>3488</v>
      </c>
      <c r="AR408" s="5"/>
      <c r="AS408" s="5"/>
      <c r="AT408" s="5">
        <v>2655</v>
      </c>
      <c r="AU408" s="5">
        <v>3775</v>
      </c>
      <c r="AV408" s="5">
        <v>4449</v>
      </c>
      <c r="AW408" s="5"/>
      <c r="AX408" s="5"/>
      <c r="AY408" s="5">
        <v>7876</v>
      </c>
      <c r="AZ408" s="5">
        <v>2</v>
      </c>
      <c r="BA408" s="5">
        <v>4866</v>
      </c>
      <c r="BB408" s="5">
        <v>10879</v>
      </c>
      <c r="BF408" t="s">
        <v>64</v>
      </c>
      <c r="BG408" t="s">
        <v>64</v>
      </c>
      <c r="BH408" t="s">
        <v>806</v>
      </c>
      <c r="BI408" t="s">
        <v>807</v>
      </c>
      <c r="BJ408" t="s">
        <v>119</v>
      </c>
      <c r="BK408" t="s">
        <v>127</v>
      </c>
      <c r="BL408" t="s">
        <v>196</v>
      </c>
      <c r="BM408">
        <v>2004</v>
      </c>
      <c r="BN408">
        <v>2005</v>
      </c>
      <c r="BO408">
        <v>2</v>
      </c>
      <c r="BP408">
        <v>5</v>
      </c>
      <c r="BQ408" t="s">
        <v>33</v>
      </c>
      <c r="BR408">
        <v>5</v>
      </c>
      <c r="BS408">
        <v>0</v>
      </c>
      <c r="BT408">
        <v>2.8586900000000001E-3</v>
      </c>
      <c r="BU408">
        <v>0.32095240000000003</v>
      </c>
      <c r="BV408">
        <v>0.17572270000000001</v>
      </c>
      <c r="BW408">
        <v>0.44027650000000002</v>
      </c>
      <c r="BX408" t="s">
        <v>832</v>
      </c>
      <c r="BY408">
        <v>0.40775109170305679</v>
      </c>
      <c r="BZ408">
        <v>0.22352620087336245</v>
      </c>
    </row>
    <row r="409" spans="1:78" x14ac:dyDescent="0.25">
      <c r="A409" s="23" t="s">
        <v>185</v>
      </c>
      <c r="C409" t="s">
        <v>184</v>
      </c>
      <c r="D409" s="15" t="str">
        <f>VLOOKUP(C409,xWalk!C$3:D$55,2)</f>
        <v>AKS</v>
      </c>
      <c r="E409" s="22" t="str">
        <f t="shared" si="48"/>
        <v>'Alaska Deer Mountain'</v>
      </c>
      <c r="F409" s="22" t="str">
        <f t="shared" si="50"/>
        <v>AKS.ADM</v>
      </c>
      <c r="G409" t="s">
        <v>142</v>
      </c>
      <c r="H409" t="s">
        <v>143</v>
      </c>
      <c r="I409" t="s">
        <v>183</v>
      </c>
      <c r="J409">
        <v>1984</v>
      </c>
      <c r="K409">
        <v>1986</v>
      </c>
      <c r="L409" s="8">
        <v>3</v>
      </c>
      <c r="M409" s="8">
        <v>6</v>
      </c>
      <c r="N409" s="8" t="s">
        <v>33</v>
      </c>
      <c r="O409" s="8">
        <v>6</v>
      </c>
      <c r="P409" s="8">
        <v>0</v>
      </c>
      <c r="Q409">
        <v>0.13326640000000001</v>
      </c>
      <c r="R409">
        <v>0.43845279999999998</v>
      </c>
      <c r="S409">
        <v>9.4172980000000003E-2</v>
      </c>
      <c r="T409">
        <v>0.49133529999999997</v>
      </c>
      <c r="U409" s="15" t="str">
        <f t="shared" si="51"/>
        <v>AKS1984</v>
      </c>
      <c r="V409">
        <f t="shared" si="52"/>
        <v>0.35097227968556061</v>
      </c>
      <c r="W409">
        <f t="shared" si="53"/>
        <v>0.32631361191559782</v>
      </c>
      <c r="Y409" s="15" t="str">
        <f t="shared" si="54"/>
        <v>LYF2009</v>
      </c>
      <c r="Z409" s="1" t="s">
        <v>71</v>
      </c>
      <c r="AA409">
        <v>2009</v>
      </c>
      <c r="AB409" t="s">
        <v>34</v>
      </c>
      <c r="AC409" t="str">
        <f t="shared" si="49"/>
        <v>NA</v>
      </c>
      <c r="AD409" t="str">
        <f t="shared" si="55"/>
        <v>NA</v>
      </c>
      <c r="AE409" s="5">
        <v>910</v>
      </c>
      <c r="AF409" s="5">
        <v>5101</v>
      </c>
      <c r="AG409" s="5"/>
      <c r="AH409" s="5"/>
      <c r="AI409" s="5"/>
      <c r="AJ409" s="5">
        <v>0</v>
      </c>
      <c r="AK409" s="5">
        <v>0</v>
      </c>
      <c r="AL409" s="5"/>
      <c r="AM409" s="5"/>
      <c r="AN409" s="5"/>
      <c r="AO409" s="5">
        <v>432</v>
      </c>
      <c r="AP409" s="5">
        <v>1187</v>
      </c>
      <c r="AQ409" s="5"/>
      <c r="AR409" s="5"/>
      <c r="AS409" s="5"/>
      <c r="AT409" s="5">
        <v>3246</v>
      </c>
      <c r="AU409" s="5">
        <v>5153</v>
      </c>
      <c r="AV409" s="5"/>
      <c r="AW409" s="5"/>
      <c r="AX409" s="5"/>
      <c r="AY409" s="5">
        <v>6011</v>
      </c>
      <c r="AZ409" s="5">
        <v>0</v>
      </c>
      <c r="BA409" s="5">
        <v>1619</v>
      </c>
      <c r="BB409" s="5">
        <v>8399</v>
      </c>
      <c r="BF409" t="s">
        <v>64</v>
      </c>
      <c r="BG409" t="s">
        <v>64</v>
      </c>
      <c r="BH409" t="s">
        <v>806</v>
      </c>
      <c r="BI409" t="s">
        <v>807</v>
      </c>
      <c r="BJ409" t="s">
        <v>119</v>
      </c>
      <c r="BK409" t="s">
        <v>127</v>
      </c>
      <c r="BL409" t="s">
        <v>196</v>
      </c>
      <c r="BM409">
        <v>2005</v>
      </c>
      <c r="BN409">
        <v>2006</v>
      </c>
      <c r="BO409">
        <v>2</v>
      </c>
      <c r="BP409">
        <v>5</v>
      </c>
      <c r="BQ409" t="s">
        <v>33</v>
      </c>
      <c r="BR409">
        <v>5</v>
      </c>
      <c r="BS409">
        <v>0</v>
      </c>
      <c r="BT409">
        <v>8.7626600000000002E-3</v>
      </c>
      <c r="BU409">
        <v>0.46704129999999999</v>
      </c>
      <c r="BV409">
        <v>0.14014399999999999</v>
      </c>
      <c r="BW409">
        <v>0.54173230000000006</v>
      </c>
      <c r="BX409" t="s">
        <v>833</v>
      </c>
      <c r="BY409">
        <v>0.33493479752916955</v>
      </c>
      <c r="BZ409">
        <v>0.24879890185312287</v>
      </c>
    </row>
    <row r="410" spans="1:78" x14ac:dyDescent="0.25">
      <c r="A410" s="23" t="s">
        <v>185</v>
      </c>
      <c r="C410" t="s">
        <v>184</v>
      </c>
      <c r="D410" s="15" t="str">
        <f>VLOOKUP(C410,xWalk!C$3:D$55,2)</f>
        <v>AKS</v>
      </c>
      <c r="E410" s="22" t="str">
        <f t="shared" si="48"/>
        <v>'Alaska Deer Mountain'</v>
      </c>
      <c r="F410" s="22" t="str">
        <f t="shared" si="50"/>
        <v>AKS.ADM</v>
      </c>
      <c r="G410" t="s">
        <v>142</v>
      </c>
      <c r="H410" t="s">
        <v>143</v>
      </c>
      <c r="I410" t="s">
        <v>183</v>
      </c>
      <c r="J410">
        <v>1985</v>
      </c>
      <c r="K410">
        <v>1987</v>
      </c>
      <c r="L410" s="8">
        <v>3</v>
      </c>
      <c r="M410" s="8">
        <v>6</v>
      </c>
      <c r="N410" s="8" t="s">
        <v>33</v>
      </c>
      <c r="O410" s="8">
        <v>6</v>
      </c>
      <c r="P410" s="8">
        <v>0</v>
      </c>
      <c r="Q410">
        <v>5.1812089999999998E-2</v>
      </c>
      <c r="R410">
        <v>0.35600310000000002</v>
      </c>
      <c r="S410">
        <v>7.2308830000000004E-2</v>
      </c>
      <c r="T410">
        <v>0.40256979999999998</v>
      </c>
      <c r="U410" s="15" t="str">
        <f t="shared" si="51"/>
        <v>AKS1985</v>
      </c>
      <c r="V410">
        <f t="shared" si="52"/>
        <v>0.36840082993929146</v>
      </c>
      <c r="W410">
        <f t="shared" si="53"/>
        <v>0.35449166218396988</v>
      </c>
      <c r="Y410" s="15" t="str">
        <f t="shared" si="54"/>
        <v>LYF2010</v>
      </c>
      <c r="Z410" s="14" t="s">
        <v>71</v>
      </c>
      <c r="AA410">
        <v>2010</v>
      </c>
      <c r="AB410" t="s">
        <v>34</v>
      </c>
      <c r="AC410" t="str">
        <f t="shared" si="49"/>
        <v>NA</v>
      </c>
      <c r="AD410" t="str">
        <f t="shared" si="55"/>
        <v>NA</v>
      </c>
      <c r="AE410" s="5">
        <v>1073</v>
      </c>
      <c r="AF410" s="5"/>
      <c r="AG410" s="5"/>
      <c r="AH410" s="5"/>
      <c r="AI410" s="5"/>
      <c r="AJ410" s="5">
        <v>0</v>
      </c>
      <c r="AK410" s="5"/>
      <c r="AL410" s="5"/>
      <c r="AM410" s="5"/>
      <c r="AN410" s="5"/>
      <c r="AO410" s="5">
        <v>496</v>
      </c>
      <c r="AP410" s="5"/>
      <c r="AQ410" s="5"/>
      <c r="AR410" s="5"/>
      <c r="AS410" s="5"/>
      <c r="AT410" s="5">
        <v>4427</v>
      </c>
      <c r="AU410" s="5"/>
      <c r="AV410" s="5"/>
      <c r="AW410" s="5"/>
      <c r="AX410" s="5"/>
      <c r="AY410" s="5">
        <v>1073</v>
      </c>
      <c r="AZ410" s="5">
        <v>0</v>
      </c>
      <c r="BA410" s="5">
        <v>496</v>
      </c>
      <c r="BB410" s="5">
        <v>4427</v>
      </c>
      <c r="BF410" t="s">
        <v>64</v>
      </c>
      <c r="BG410" t="s">
        <v>64</v>
      </c>
      <c r="BH410" t="s">
        <v>806</v>
      </c>
      <c r="BI410" t="s">
        <v>807</v>
      </c>
      <c r="BJ410" t="s">
        <v>119</v>
      </c>
      <c r="BK410" t="s">
        <v>127</v>
      </c>
      <c r="BL410" t="s">
        <v>196</v>
      </c>
      <c r="BM410">
        <v>2006</v>
      </c>
      <c r="BN410">
        <v>2007</v>
      </c>
      <c r="BO410">
        <v>2</v>
      </c>
      <c r="BP410">
        <v>5</v>
      </c>
      <c r="BQ410" t="s">
        <v>33</v>
      </c>
      <c r="BR410">
        <v>5</v>
      </c>
      <c r="BS410">
        <v>0</v>
      </c>
      <c r="BT410">
        <v>6.0458999999999999E-3</v>
      </c>
      <c r="BU410">
        <v>0.42854710000000001</v>
      </c>
      <c r="BV410">
        <v>9.4486849999999997E-2</v>
      </c>
      <c r="BW410">
        <v>0.48254190000000002</v>
      </c>
      <c r="BX410" t="s">
        <v>834</v>
      </c>
      <c r="BY410">
        <v>0.52293348872055279</v>
      </c>
      <c r="BZ410">
        <v>0.22192624656621993</v>
      </c>
    </row>
    <row r="411" spans="1:78" x14ac:dyDescent="0.25">
      <c r="A411" s="23" t="s">
        <v>185</v>
      </c>
      <c r="C411" t="s">
        <v>184</v>
      </c>
      <c r="D411" s="15" t="str">
        <f>VLOOKUP(C411,xWalk!C$3:D$55,2)</f>
        <v>AKS</v>
      </c>
      <c r="E411" s="22" t="str">
        <f t="shared" si="48"/>
        <v>'Alaska Deer Mountain'</v>
      </c>
      <c r="F411" s="22" t="str">
        <f t="shared" si="50"/>
        <v>AKS.ADM</v>
      </c>
      <c r="G411" t="s">
        <v>142</v>
      </c>
      <c r="H411" t="s">
        <v>143</v>
      </c>
      <c r="I411" t="s">
        <v>183</v>
      </c>
      <c r="J411">
        <v>1986</v>
      </c>
      <c r="K411">
        <v>1988</v>
      </c>
      <c r="L411" s="8">
        <v>3</v>
      </c>
      <c r="M411" s="8">
        <v>6</v>
      </c>
      <c r="N411" s="8" t="s">
        <v>33</v>
      </c>
      <c r="O411" s="8">
        <v>6</v>
      </c>
      <c r="P411" s="8">
        <v>0</v>
      </c>
      <c r="Q411">
        <v>4.7981000000000003E-2</v>
      </c>
      <c r="R411">
        <v>0.48300159999999998</v>
      </c>
      <c r="S411">
        <v>0.1528021</v>
      </c>
      <c r="T411">
        <v>0.56200000000000006</v>
      </c>
      <c r="U411" s="15" t="str">
        <f t="shared" si="51"/>
        <v>AKS1986</v>
      </c>
      <c r="V411">
        <f t="shared" si="52"/>
        <v>0.41143504104160772</v>
      </c>
      <c r="W411">
        <f t="shared" si="53"/>
        <v>0.39060288706481744</v>
      </c>
      <c r="Y411" s="15" t="str">
        <f t="shared" si="54"/>
        <v>MCB1974</v>
      </c>
      <c r="Z411" s="1" t="s">
        <v>72</v>
      </c>
      <c r="AA411">
        <v>1974</v>
      </c>
      <c r="AB411" t="s">
        <v>34</v>
      </c>
      <c r="AC411" t="str">
        <f t="shared" si="49"/>
        <v>NA</v>
      </c>
      <c r="AD411" t="str">
        <f t="shared" si="55"/>
        <v>NA</v>
      </c>
      <c r="AE411" s="5"/>
      <c r="AF411" s="5"/>
      <c r="AG411" s="5"/>
      <c r="AH411" s="5">
        <v>8</v>
      </c>
      <c r="AI411" s="5"/>
      <c r="AJ411" s="5"/>
      <c r="AK411" s="5"/>
      <c r="AL411" s="5"/>
      <c r="AM411" s="5">
        <v>0</v>
      </c>
      <c r="AN411" s="5"/>
      <c r="AO411" s="5"/>
      <c r="AP411" s="5"/>
      <c r="AQ411" s="5"/>
      <c r="AR411" s="5">
        <v>1</v>
      </c>
      <c r="AS411" s="5"/>
      <c r="AT411" s="5"/>
      <c r="AU411" s="5"/>
      <c r="AV411" s="5"/>
      <c r="AW411" s="5">
        <v>13</v>
      </c>
      <c r="AX411" s="5"/>
      <c r="AY411" s="5">
        <v>8</v>
      </c>
      <c r="AZ411" s="5">
        <v>0</v>
      </c>
      <c r="BA411" s="5">
        <v>1</v>
      </c>
      <c r="BB411" s="5">
        <v>13</v>
      </c>
      <c r="BF411" t="s">
        <v>64</v>
      </c>
      <c r="BG411" t="s">
        <v>64</v>
      </c>
      <c r="BH411" t="s">
        <v>806</v>
      </c>
      <c r="BI411" t="s">
        <v>807</v>
      </c>
      <c r="BJ411" t="s">
        <v>119</v>
      </c>
      <c r="BK411" t="s">
        <v>127</v>
      </c>
      <c r="BL411" t="s">
        <v>196</v>
      </c>
      <c r="BM411">
        <v>2007</v>
      </c>
      <c r="BN411">
        <v>2008</v>
      </c>
      <c r="BO411">
        <v>2</v>
      </c>
      <c r="BP411">
        <v>5</v>
      </c>
      <c r="BQ411" t="s">
        <v>34</v>
      </c>
      <c r="BR411">
        <v>4</v>
      </c>
      <c r="BS411">
        <v>1</v>
      </c>
      <c r="BT411">
        <v>1.6137450000000001E-2</v>
      </c>
      <c r="BU411">
        <v>0.40397369999999999</v>
      </c>
      <c r="BV411">
        <v>0.47325260000000002</v>
      </c>
      <c r="BW411">
        <v>0.68604469999999995</v>
      </c>
      <c r="BX411" t="s">
        <v>835</v>
      </c>
      <c r="BY411">
        <v>0.52747770750677614</v>
      </c>
      <c r="BZ411">
        <v>0.24924382291707586</v>
      </c>
    </row>
    <row r="412" spans="1:78" x14ac:dyDescent="0.25">
      <c r="A412" s="23" t="s">
        <v>185</v>
      </c>
      <c r="C412" t="s">
        <v>184</v>
      </c>
      <c r="D412" s="15" t="str">
        <f>VLOOKUP(C412,xWalk!C$3:D$55,2)</f>
        <v>AKS</v>
      </c>
      <c r="E412" s="22" t="str">
        <f t="shared" si="48"/>
        <v>'Alaska Deer Mountain'</v>
      </c>
      <c r="F412" s="22" t="str">
        <f t="shared" si="50"/>
        <v>AKS.ADM</v>
      </c>
      <c r="G412" t="s">
        <v>142</v>
      </c>
      <c r="H412" t="s">
        <v>143</v>
      </c>
      <c r="I412" t="s">
        <v>183</v>
      </c>
      <c r="J412">
        <v>1987</v>
      </c>
      <c r="K412">
        <v>1989</v>
      </c>
      <c r="L412" s="8">
        <v>3</v>
      </c>
      <c r="M412" s="8">
        <v>6</v>
      </c>
      <c r="N412" s="8" t="s">
        <v>33</v>
      </c>
      <c r="O412" s="8">
        <v>6</v>
      </c>
      <c r="P412" s="8">
        <v>0</v>
      </c>
      <c r="Q412">
        <v>2.3476219999999999E-2</v>
      </c>
      <c r="R412">
        <v>0.33082279999999997</v>
      </c>
      <c r="S412">
        <v>0.11004659999999999</v>
      </c>
      <c r="T412">
        <v>0.40446339999999997</v>
      </c>
      <c r="U412" s="15" t="str">
        <f t="shared" si="51"/>
        <v>AKS1987</v>
      </c>
      <c r="V412">
        <f t="shared" si="52"/>
        <v>0.40994307796751789</v>
      </c>
      <c r="W412">
        <f t="shared" si="53"/>
        <v>0.3634654551151496</v>
      </c>
      <c r="Y412" s="15" t="str">
        <f t="shared" si="54"/>
        <v>MCB1975</v>
      </c>
      <c r="Z412" s="1" t="s">
        <v>72</v>
      </c>
      <c r="AA412">
        <v>1975</v>
      </c>
      <c r="AB412" t="s">
        <v>34</v>
      </c>
      <c r="AC412" t="str">
        <f t="shared" si="49"/>
        <v>NA</v>
      </c>
      <c r="AD412" t="str">
        <f t="shared" si="55"/>
        <v>NA</v>
      </c>
      <c r="AE412" s="5"/>
      <c r="AF412" s="5"/>
      <c r="AG412" s="5">
        <v>28</v>
      </c>
      <c r="AH412" s="5">
        <v>8</v>
      </c>
      <c r="AI412" s="5"/>
      <c r="AJ412" s="5"/>
      <c r="AK412" s="5"/>
      <c r="AL412" s="5">
        <v>2</v>
      </c>
      <c r="AM412" s="5">
        <v>0</v>
      </c>
      <c r="AN412" s="5"/>
      <c r="AO412" s="5"/>
      <c r="AP412" s="5"/>
      <c r="AQ412" s="5">
        <v>8</v>
      </c>
      <c r="AR412" s="5">
        <v>1</v>
      </c>
      <c r="AS412" s="5"/>
      <c r="AT412" s="5"/>
      <c r="AU412" s="5"/>
      <c r="AV412" s="5">
        <v>20</v>
      </c>
      <c r="AW412" s="5">
        <v>13</v>
      </c>
      <c r="AX412" s="5"/>
      <c r="AY412" s="5">
        <v>36</v>
      </c>
      <c r="AZ412" s="5">
        <v>2</v>
      </c>
      <c r="BA412" s="5">
        <v>9</v>
      </c>
      <c r="BB412" s="5">
        <v>33</v>
      </c>
      <c r="BF412" t="s">
        <v>64</v>
      </c>
      <c r="BG412" t="s">
        <v>64</v>
      </c>
      <c r="BH412" t="s">
        <v>806</v>
      </c>
      <c r="BI412" t="s">
        <v>807</v>
      </c>
      <c r="BJ412" t="s">
        <v>119</v>
      </c>
      <c r="BK412" t="s">
        <v>127</v>
      </c>
      <c r="BL412" t="s">
        <v>196</v>
      </c>
      <c r="BM412">
        <v>2008</v>
      </c>
      <c r="BN412">
        <v>2009</v>
      </c>
      <c r="BO412">
        <v>2</v>
      </c>
      <c r="BP412">
        <v>5</v>
      </c>
      <c r="BQ412" t="s">
        <v>34</v>
      </c>
      <c r="BR412">
        <v>3</v>
      </c>
      <c r="BS412">
        <v>2</v>
      </c>
      <c r="BT412">
        <v>6.9841499999999997E-3</v>
      </c>
      <c r="BU412">
        <v>0.60633809999999999</v>
      </c>
      <c r="BV412">
        <v>2.1797850000000001E-2</v>
      </c>
      <c r="BW412">
        <v>0.61491910000000005</v>
      </c>
      <c r="BX412" t="s">
        <v>836</v>
      </c>
      <c r="BY412" t="s">
        <v>276</v>
      </c>
      <c r="BZ412" t="s">
        <v>276</v>
      </c>
    </row>
    <row r="413" spans="1:78" x14ac:dyDescent="0.25">
      <c r="A413" s="23" t="s">
        <v>185</v>
      </c>
      <c r="C413" t="s">
        <v>184</v>
      </c>
      <c r="D413" s="15" t="str">
        <f>VLOOKUP(C413,xWalk!C$3:D$55,2)</f>
        <v>AKS</v>
      </c>
      <c r="E413" s="22" t="str">
        <f t="shared" si="48"/>
        <v>'Alaska Deer Mountain'</v>
      </c>
      <c r="F413" s="22" t="str">
        <f t="shared" si="50"/>
        <v>AKS.ADM</v>
      </c>
      <c r="G413" t="s">
        <v>142</v>
      </c>
      <c r="H413" t="s">
        <v>143</v>
      </c>
      <c r="I413" t="s">
        <v>183</v>
      </c>
      <c r="J413">
        <v>1988</v>
      </c>
      <c r="K413">
        <v>1990</v>
      </c>
      <c r="L413" s="8">
        <v>3</v>
      </c>
      <c r="M413" s="8">
        <v>6</v>
      </c>
      <c r="N413" s="8" t="s">
        <v>33</v>
      </c>
      <c r="O413" s="8">
        <v>6</v>
      </c>
      <c r="P413" s="8">
        <v>0</v>
      </c>
      <c r="Q413">
        <v>2.422885E-2</v>
      </c>
      <c r="R413">
        <v>0.24934029999999999</v>
      </c>
      <c r="S413">
        <v>8.6880040000000006E-2</v>
      </c>
      <c r="T413">
        <v>0.31455759999999999</v>
      </c>
      <c r="U413" s="15" t="str">
        <f t="shared" si="51"/>
        <v>AKS1988</v>
      </c>
      <c r="V413">
        <f t="shared" si="52"/>
        <v>0.39516778523489932</v>
      </c>
      <c r="W413">
        <f t="shared" si="53"/>
        <v>0.37557046979865771</v>
      </c>
      <c r="Y413" s="15" t="str">
        <f t="shared" si="54"/>
        <v>MCB1976</v>
      </c>
      <c r="Z413" s="1" t="s">
        <v>72</v>
      </c>
      <c r="AA413">
        <v>1976</v>
      </c>
      <c r="AB413" t="s">
        <v>34</v>
      </c>
      <c r="AC413" t="str">
        <f t="shared" si="49"/>
        <v>NA</v>
      </c>
      <c r="AD413" t="str">
        <f t="shared" si="55"/>
        <v>NA</v>
      </c>
      <c r="AE413" s="5"/>
      <c r="AF413" s="5">
        <v>108</v>
      </c>
      <c r="AG413" s="5">
        <v>192</v>
      </c>
      <c r="AH413" s="5">
        <v>60</v>
      </c>
      <c r="AI413" s="5"/>
      <c r="AJ413" s="5"/>
      <c r="AK413" s="5">
        <v>0</v>
      </c>
      <c r="AL413" s="5">
        <v>14</v>
      </c>
      <c r="AM413" s="5">
        <v>0</v>
      </c>
      <c r="AN413" s="5"/>
      <c r="AO413" s="5"/>
      <c r="AP413" s="5">
        <v>31</v>
      </c>
      <c r="AQ413" s="5">
        <v>55</v>
      </c>
      <c r="AR413" s="5">
        <v>7</v>
      </c>
      <c r="AS413" s="5"/>
      <c r="AT413" s="5"/>
      <c r="AU413" s="5">
        <v>59</v>
      </c>
      <c r="AV413" s="5">
        <v>141</v>
      </c>
      <c r="AW413" s="5">
        <v>91</v>
      </c>
      <c r="AX413" s="5"/>
      <c r="AY413" s="5">
        <v>360</v>
      </c>
      <c r="AZ413" s="5">
        <v>14</v>
      </c>
      <c r="BA413" s="5">
        <v>93</v>
      </c>
      <c r="BB413" s="5">
        <v>291</v>
      </c>
      <c r="BF413" t="s">
        <v>64</v>
      </c>
      <c r="BG413" t="s">
        <v>64</v>
      </c>
      <c r="BH413" t="s">
        <v>806</v>
      </c>
      <c r="BI413" t="s">
        <v>807</v>
      </c>
      <c r="BJ413" t="s">
        <v>119</v>
      </c>
      <c r="BK413" t="s">
        <v>127</v>
      </c>
      <c r="BL413" t="s">
        <v>196</v>
      </c>
      <c r="BM413">
        <v>2009</v>
      </c>
      <c r="BN413">
        <v>2010</v>
      </c>
      <c r="BO413">
        <v>2</v>
      </c>
      <c r="BP413">
        <v>5</v>
      </c>
      <c r="BQ413" t="s">
        <v>34</v>
      </c>
      <c r="BR413">
        <v>2</v>
      </c>
      <c r="BS413">
        <v>3</v>
      </c>
      <c r="BT413">
        <v>5.8070500000000002E-3</v>
      </c>
      <c r="BU413" t="s">
        <v>276</v>
      </c>
      <c r="BV413" t="s">
        <v>276</v>
      </c>
      <c r="BW413" t="s">
        <v>276</v>
      </c>
      <c r="BX413" t="s">
        <v>837</v>
      </c>
      <c r="BY413" t="s">
        <v>276</v>
      </c>
      <c r="BZ413" t="s">
        <v>276</v>
      </c>
    </row>
    <row r="414" spans="1:78" x14ac:dyDescent="0.25">
      <c r="A414" s="23" t="s">
        <v>185</v>
      </c>
      <c r="C414" t="s">
        <v>184</v>
      </c>
      <c r="D414" s="15" t="str">
        <f>VLOOKUP(C414,xWalk!C$3:D$55,2)</f>
        <v>AKS</v>
      </c>
      <c r="E414" s="22" t="str">
        <f t="shared" si="48"/>
        <v>'Alaska Deer Mountain'</v>
      </c>
      <c r="F414" s="22" t="str">
        <f t="shared" si="50"/>
        <v>AKS.ADM</v>
      </c>
      <c r="G414" t="s">
        <v>142</v>
      </c>
      <c r="H414" t="s">
        <v>143</v>
      </c>
      <c r="I414" t="s">
        <v>183</v>
      </c>
      <c r="J414">
        <v>1989</v>
      </c>
      <c r="K414">
        <v>1991</v>
      </c>
      <c r="L414" s="8">
        <v>3</v>
      </c>
      <c r="M414" s="8">
        <v>6</v>
      </c>
      <c r="N414" s="8" t="s">
        <v>33</v>
      </c>
      <c r="O414" s="8">
        <v>6</v>
      </c>
      <c r="P414" s="8">
        <v>0</v>
      </c>
      <c r="Q414">
        <v>5.076497E-2</v>
      </c>
      <c r="R414">
        <v>0.33664159999999999</v>
      </c>
      <c r="S414">
        <v>0.15949940000000001</v>
      </c>
      <c r="T414">
        <v>0.44244689999999998</v>
      </c>
      <c r="U414" s="15" t="str">
        <f t="shared" si="51"/>
        <v>AKS1989</v>
      </c>
      <c r="V414">
        <f t="shared" si="52"/>
        <v>0.38027312060573282</v>
      </c>
      <c r="W414">
        <f t="shared" si="53"/>
        <v>0.34505137912385075</v>
      </c>
      <c r="Y414" s="15" t="str">
        <f t="shared" si="54"/>
        <v>MCB1977</v>
      </c>
      <c r="Z414" s="1" t="s">
        <v>72</v>
      </c>
      <c r="AA414">
        <v>1977</v>
      </c>
      <c r="AB414" t="s">
        <v>33</v>
      </c>
      <c r="AC414">
        <f t="shared" si="49"/>
        <v>0.61733826030852246</v>
      </c>
      <c r="AD414">
        <f t="shared" si="55"/>
        <v>0.48389934893542141</v>
      </c>
      <c r="AE414" s="5">
        <v>1144</v>
      </c>
      <c r="AF414" s="5">
        <v>2120</v>
      </c>
      <c r="AG414" s="5">
        <v>3857</v>
      </c>
      <c r="AH414" s="5">
        <v>1129</v>
      </c>
      <c r="AI414" s="5"/>
      <c r="AJ414" s="5">
        <v>0</v>
      </c>
      <c r="AK414" s="5">
        <v>0</v>
      </c>
      <c r="AL414" s="5">
        <v>299</v>
      </c>
      <c r="AM414" s="5">
        <v>12</v>
      </c>
      <c r="AN414" s="5"/>
      <c r="AO414" s="5">
        <v>77</v>
      </c>
      <c r="AP414" s="5">
        <v>625</v>
      </c>
      <c r="AQ414" s="5">
        <v>1100</v>
      </c>
      <c r="AR414" s="5">
        <v>162</v>
      </c>
      <c r="AS414" s="5"/>
      <c r="AT414" s="5">
        <v>655</v>
      </c>
      <c r="AU414" s="5">
        <v>1192</v>
      </c>
      <c r="AV414" s="5">
        <v>2797</v>
      </c>
      <c r="AW414" s="5">
        <v>1880</v>
      </c>
      <c r="AX414" s="5"/>
      <c r="AY414" s="5">
        <v>8250</v>
      </c>
      <c r="AZ414" s="5">
        <v>311</v>
      </c>
      <c r="BA414" s="5">
        <v>1964</v>
      </c>
      <c r="BB414" s="5">
        <v>6524</v>
      </c>
      <c r="BF414" t="s">
        <v>71</v>
      </c>
      <c r="BG414" t="s">
        <v>71</v>
      </c>
      <c r="BH414" t="s">
        <v>838</v>
      </c>
      <c r="BI414" t="s">
        <v>839</v>
      </c>
      <c r="BJ414" t="s">
        <v>119</v>
      </c>
      <c r="BK414" t="s">
        <v>127</v>
      </c>
      <c r="BL414" t="s">
        <v>208</v>
      </c>
      <c r="BM414">
        <v>1984</v>
      </c>
      <c r="BN414">
        <v>1985</v>
      </c>
      <c r="BO414">
        <v>2</v>
      </c>
      <c r="BP414">
        <v>5</v>
      </c>
      <c r="BQ414" t="s">
        <v>33</v>
      </c>
      <c r="BR414">
        <v>5</v>
      </c>
      <c r="BS414">
        <v>0</v>
      </c>
      <c r="BT414">
        <v>2.06526E-2</v>
      </c>
      <c r="BU414">
        <v>0.40998250000000003</v>
      </c>
      <c r="BV414">
        <v>0.48520000000000002</v>
      </c>
      <c r="BW414">
        <v>0.69625899999999996</v>
      </c>
      <c r="BX414" t="s">
        <v>840</v>
      </c>
      <c r="BY414">
        <v>0.83068135454916359</v>
      </c>
      <c r="BZ414">
        <v>0.50224398204814358</v>
      </c>
    </row>
    <row r="415" spans="1:78" x14ac:dyDescent="0.25">
      <c r="A415" s="23" t="s">
        <v>185</v>
      </c>
      <c r="C415" t="s">
        <v>184</v>
      </c>
      <c r="D415" s="15" t="str">
        <f>VLOOKUP(C415,xWalk!C$3:D$55,2)</f>
        <v>AKS</v>
      </c>
      <c r="E415" s="22" t="str">
        <f t="shared" si="48"/>
        <v>'Alaska Deer Mountain'</v>
      </c>
      <c r="F415" s="22" t="str">
        <f t="shared" si="50"/>
        <v>AKS.ADM</v>
      </c>
      <c r="G415" t="s">
        <v>142</v>
      </c>
      <c r="H415" t="s">
        <v>143</v>
      </c>
      <c r="I415" t="s">
        <v>183</v>
      </c>
      <c r="J415">
        <v>1990</v>
      </c>
      <c r="K415">
        <v>1992</v>
      </c>
      <c r="L415" s="8">
        <v>3</v>
      </c>
      <c r="M415" s="8">
        <v>6</v>
      </c>
      <c r="N415" s="8" t="s">
        <v>33</v>
      </c>
      <c r="O415" s="8">
        <v>6</v>
      </c>
      <c r="P415" s="8">
        <v>0</v>
      </c>
      <c r="Q415">
        <v>1.5497260000000001E-2</v>
      </c>
      <c r="R415">
        <v>0.41257830000000001</v>
      </c>
      <c r="S415">
        <v>7.4089619999999995E-2</v>
      </c>
      <c r="T415">
        <v>0.45610010000000001</v>
      </c>
      <c r="U415" s="15" t="str">
        <f t="shared" si="51"/>
        <v>AKS1990</v>
      </c>
      <c r="V415">
        <f t="shared" si="52"/>
        <v>0.43510219872332195</v>
      </c>
      <c r="W415">
        <f t="shared" si="53"/>
        <v>0.40918176542652651</v>
      </c>
      <c r="Y415" s="15" t="str">
        <f t="shared" si="54"/>
        <v>MCB1978</v>
      </c>
      <c r="Z415" s="1" t="s">
        <v>72</v>
      </c>
      <c r="AA415">
        <v>1978</v>
      </c>
      <c r="AB415" t="s">
        <v>33</v>
      </c>
      <c r="AC415">
        <f t="shared" si="49"/>
        <v>0.60418879951434212</v>
      </c>
      <c r="AD415">
        <f t="shared" si="55"/>
        <v>0.47199878585521321</v>
      </c>
      <c r="AE415" s="5">
        <v>849</v>
      </c>
      <c r="AF415" s="5">
        <v>1641</v>
      </c>
      <c r="AG415" s="5">
        <v>2754</v>
      </c>
      <c r="AH415" s="5">
        <v>976</v>
      </c>
      <c r="AI415" s="5"/>
      <c r="AJ415" s="5">
        <v>0</v>
      </c>
      <c r="AK415" s="5">
        <v>0</v>
      </c>
      <c r="AL415" s="5">
        <v>240</v>
      </c>
      <c r="AM415" s="5">
        <v>7</v>
      </c>
      <c r="AN415" s="5"/>
      <c r="AO415" s="5">
        <v>60</v>
      </c>
      <c r="AP415" s="5">
        <v>482</v>
      </c>
      <c r="AQ415" s="5">
        <v>891</v>
      </c>
      <c r="AR415" s="5">
        <v>62</v>
      </c>
      <c r="AS415" s="5"/>
      <c r="AT415" s="5">
        <v>507</v>
      </c>
      <c r="AU415" s="5">
        <v>926</v>
      </c>
      <c r="AV415" s="5">
        <v>2258</v>
      </c>
      <c r="AW415" s="5">
        <v>1525</v>
      </c>
      <c r="AX415" s="5"/>
      <c r="AY415" s="5">
        <v>6220</v>
      </c>
      <c r="AZ415" s="5">
        <v>247</v>
      </c>
      <c r="BA415" s="5">
        <v>1495</v>
      </c>
      <c r="BB415" s="5">
        <v>5216</v>
      </c>
      <c r="BF415" t="s">
        <v>71</v>
      </c>
      <c r="BG415" t="s">
        <v>71</v>
      </c>
      <c r="BH415" t="s">
        <v>838</v>
      </c>
      <c r="BI415" t="s">
        <v>839</v>
      </c>
      <c r="BJ415" t="s">
        <v>119</v>
      </c>
      <c r="BK415" t="s">
        <v>127</v>
      </c>
      <c r="BL415" t="s">
        <v>208</v>
      </c>
      <c r="BM415">
        <v>1986</v>
      </c>
      <c r="BN415">
        <v>1987</v>
      </c>
      <c r="BO415">
        <v>2</v>
      </c>
      <c r="BP415">
        <v>5</v>
      </c>
      <c r="BQ415" t="s">
        <v>33</v>
      </c>
      <c r="BR415">
        <v>5</v>
      </c>
      <c r="BS415">
        <v>0</v>
      </c>
      <c r="BT415">
        <v>1.130981E-2</v>
      </c>
      <c r="BU415">
        <v>0.4837243</v>
      </c>
      <c r="BV415">
        <v>0.41318470000000002</v>
      </c>
      <c r="BW415">
        <v>0.69704149999999998</v>
      </c>
      <c r="BX415" t="s">
        <v>841</v>
      </c>
      <c r="BY415">
        <v>0.80942480942480943</v>
      </c>
      <c r="BZ415">
        <v>0.55440055440055436</v>
      </c>
    </row>
    <row r="416" spans="1:78" x14ac:dyDescent="0.25">
      <c r="A416" s="23" t="s">
        <v>185</v>
      </c>
      <c r="C416" t="s">
        <v>184</v>
      </c>
      <c r="D416" s="15" t="str">
        <f>VLOOKUP(C416,xWalk!C$3:D$55,2)</f>
        <v>AKS</v>
      </c>
      <c r="E416" s="22" t="str">
        <f t="shared" si="48"/>
        <v>'Alaska Deer Mountain'</v>
      </c>
      <c r="F416" s="22" t="str">
        <f t="shared" si="50"/>
        <v>AKS.ADM</v>
      </c>
      <c r="G416" t="s">
        <v>142</v>
      </c>
      <c r="H416" t="s">
        <v>143</v>
      </c>
      <c r="I416" t="s">
        <v>183</v>
      </c>
      <c r="J416">
        <v>1991</v>
      </c>
      <c r="K416">
        <v>1993</v>
      </c>
      <c r="L416" s="8">
        <v>3</v>
      </c>
      <c r="M416" s="8">
        <v>6</v>
      </c>
      <c r="N416" s="8" t="s">
        <v>33</v>
      </c>
      <c r="O416" s="8">
        <v>6</v>
      </c>
      <c r="P416" s="8">
        <v>0</v>
      </c>
      <c r="Q416">
        <v>2.369835E-2</v>
      </c>
      <c r="R416">
        <v>0.36603469999999999</v>
      </c>
      <c r="S416">
        <v>0.1391289</v>
      </c>
      <c r="T416">
        <v>0.45423760000000002</v>
      </c>
      <c r="U416" s="15" t="str">
        <f t="shared" si="51"/>
        <v>AKS1991</v>
      </c>
      <c r="V416">
        <f t="shared" si="52"/>
        <v>0.42738024837374333</v>
      </c>
      <c r="W416">
        <f t="shared" si="53"/>
        <v>0.41874630396215257</v>
      </c>
      <c r="Y416" s="15" t="str">
        <f t="shared" si="54"/>
        <v>MCB1979</v>
      </c>
      <c r="Z416" s="1" t="s">
        <v>72</v>
      </c>
      <c r="AA416">
        <v>1979</v>
      </c>
      <c r="AB416" t="s">
        <v>33</v>
      </c>
      <c r="AC416">
        <f t="shared" si="49"/>
        <v>0.56758979983548119</v>
      </c>
      <c r="AD416">
        <f t="shared" si="55"/>
        <v>0.47370441458733203</v>
      </c>
      <c r="AE416" s="5">
        <v>2302</v>
      </c>
      <c r="AF416" s="5">
        <v>4465</v>
      </c>
      <c r="AG416" s="5">
        <v>8349</v>
      </c>
      <c r="AH416" s="5">
        <v>2160</v>
      </c>
      <c r="AI416" s="5"/>
      <c r="AJ416" s="5">
        <v>0</v>
      </c>
      <c r="AK416" s="5">
        <v>0</v>
      </c>
      <c r="AL416" s="5">
        <v>396</v>
      </c>
      <c r="AM416" s="5">
        <v>23</v>
      </c>
      <c r="AN416" s="5"/>
      <c r="AO416" s="5">
        <v>168</v>
      </c>
      <c r="AP416" s="5">
        <v>1354</v>
      </c>
      <c r="AQ416" s="5">
        <v>1199</v>
      </c>
      <c r="AR416" s="5">
        <v>284</v>
      </c>
      <c r="AS416" s="5"/>
      <c r="AT416" s="5">
        <v>1405</v>
      </c>
      <c r="AU416" s="5">
        <v>2560</v>
      </c>
      <c r="AV416" s="5">
        <v>7427</v>
      </c>
      <c r="AW416" s="5">
        <v>4378</v>
      </c>
      <c r="AX416" s="5"/>
      <c r="AY416" s="5">
        <v>17276</v>
      </c>
      <c r="AZ416" s="5">
        <v>419</v>
      </c>
      <c r="BA416" s="5">
        <v>3005</v>
      </c>
      <c r="BB416" s="5">
        <v>15770</v>
      </c>
      <c r="BF416" t="s">
        <v>71</v>
      </c>
      <c r="BG416" t="s">
        <v>71</v>
      </c>
      <c r="BH416" t="s">
        <v>838</v>
      </c>
      <c r="BI416" t="s">
        <v>839</v>
      </c>
      <c r="BJ416" t="s">
        <v>119</v>
      </c>
      <c r="BK416" t="s">
        <v>127</v>
      </c>
      <c r="BL416" t="s">
        <v>208</v>
      </c>
      <c r="BM416">
        <v>1987</v>
      </c>
      <c r="BN416">
        <v>1988</v>
      </c>
      <c r="BO416">
        <v>2</v>
      </c>
      <c r="BP416">
        <v>5</v>
      </c>
      <c r="BQ416" t="s">
        <v>33</v>
      </c>
      <c r="BR416">
        <v>5</v>
      </c>
      <c r="BS416">
        <v>0</v>
      </c>
      <c r="BT416">
        <v>8.1778000000000005E-4</v>
      </c>
      <c r="BU416">
        <v>0.32621149999999999</v>
      </c>
      <c r="BV416">
        <v>0.2641387</v>
      </c>
      <c r="BW416">
        <v>0.50418510000000005</v>
      </c>
      <c r="BX416" t="s">
        <v>842</v>
      </c>
      <c r="BY416">
        <v>0.76630434782608692</v>
      </c>
      <c r="BZ416">
        <v>0.54114906832298137</v>
      </c>
    </row>
    <row r="417" spans="1:78" x14ac:dyDescent="0.25">
      <c r="A417" s="23" t="s">
        <v>185</v>
      </c>
      <c r="C417" t="s">
        <v>184</v>
      </c>
      <c r="D417" s="15" t="str">
        <f>VLOOKUP(C417,xWalk!C$3:D$55,2)</f>
        <v>AKS</v>
      </c>
      <c r="E417" s="22" t="str">
        <f t="shared" si="48"/>
        <v>'Alaska Deer Mountain'</v>
      </c>
      <c r="F417" s="22" t="str">
        <f t="shared" si="50"/>
        <v>AKS.ADM</v>
      </c>
      <c r="G417" t="s">
        <v>142</v>
      </c>
      <c r="H417" t="s">
        <v>143</v>
      </c>
      <c r="I417" t="s">
        <v>183</v>
      </c>
      <c r="J417">
        <v>1992</v>
      </c>
      <c r="K417">
        <v>1994</v>
      </c>
      <c r="L417" s="8">
        <v>3</v>
      </c>
      <c r="M417" s="8">
        <v>6</v>
      </c>
      <c r="N417" s="8" t="s">
        <v>33</v>
      </c>
      <c r="O417" s="8">
        <v>6</v>
      </c>
      <c r="P417" s="8">
        <v>0</v>
      </c>
      <c r="Q417">
        <v>1.5296809999999999E-2</v>
      </c>
      <c r="R417">
        <v>0.50228519999999999</v>
      </c>
      <c r="S417">
        <v>0.32521080000000002</v>
      </c>
      <c r="T417">
        <v>0.66414740000000005</v>
      </c>
      <c r="U417" s="15" t="str">
        <f t="shared" si="51"/>
        <v>AKS1992</v>
      </c>
      <c r="V417">
        <f t="shared" si="52"/>
        <v>0.44498228023165354</v>
      </c>
      <c r="W417">
        <f t="shared" si="53"/>
        <v>0.43357247817443167</v>
      </c>
      <c r="Y417" s="15" t="str">
        <f t="shared" si="54"/>
        <v>MCB1980</v>
      </c>
      <c r="Z417" s="1" t="s">
        <v>72</v>
      </c>
      <c r="AA417">
        <v>1980</v>
      </c>
      <c r="AB417" t="s">
        <v>33</v>
      </c>
      <c r="AC417">
        <f t="shared" si="49"/>
        <v>0.56011971892079471</v>
      </c>
      <c r="AD417">
        <f t="shared" si="55"/>
        <v>0.46464821722911426</v>
      </c>
      <c r="AE417" s="5">
        <v>1448</v>
      </c>
      <c r="AF417" s="5">
        <v>3286</v>
      </c>
      <c r="AG417" s="5">
        <v>4977</v>
      </c>
      <c r="AH417" s="5">
        <v>1001</v>
      </c>
      <c r="AI417" s="5"/>
      <c r="AJ417" s="5">
        <v>0</v>
      </c>
      <c r="AK417" s="5">
        <v>0</v>
      </c>
      <c r="AL417" s="5">
        <v>299</v>
      </c>
      <c r="AM417" s="5">
        <v>20</v>
      </c>
      <c r="AN417" s="5"/>
      <c r="AO417" s="5">
        <v>107</v>
      </c>
      <c r="AP417" s="5">
        <v>420</v>
      </c>
      <c r="AQ417" s="5">
        <v>1109</v>
      </c>
      <c r="AR417" s="5">
        <v>246</v>
      </c>
      <c r="AS417" s="5"/>
      <c r="AT417" s="5">
        <v>887</v>
      </c>
      <c r="AU417" s="5">
        <v>1990</v>
      </c>
      <c r="AV417" s="5">
        <v>4243</v>
      </c>
      <c r="AW417" s="5">
        <v>3021</v>
      </c>
      <c r="AX417" s="5"/>
      <c r="AY417" s="5">
        <v>10712</v>
      </c>
      <c r="AZ417" s="5">
        <v>319</v>
      </c>
      <c r="BA417" s="5">
        <v>1882</v>
      </c>
      <c r="BB417" s="5">
        <v>10141</v>
      </c>
      <c r="BF417" t="s">
        <v>71</v>
      </c>
      <c r="BG417" t="s">
        <v>71</v>
      </c>
      <c r="BH417" t="s">
        <v>838</v>
      </c>
      <c r="BI417" t="s">
        <v>839</v>
      </c>
      <c r="BJ417" t="s">
        <v>119</v>
      </c>
      <c r="BK417" t="s">
        <v>127</v>
      </c>
      <c r="BL417" t="s">
        <v>208</v>
      </c>
      <c r="BM417">
        <v>1988</v>
      </c>
      <c r="BN417">
        <v>1989</v>
      </c>
      <c r="BO417">
        <v>2</v>
      </c>
      <c r="BP417">
        <v>5</v>
      </c>
      <c r="BQ417" t="s">
        <v>33</v>
      </c>
      <c r="BR417">
        <v>5</v>
      </c>
      <c r="BS417">
        <v>0</v>
      </c>
      <c r="BT417">
        <v>9.4932000000000002E-4</v>
      </c>
      <c r="BU417">
        <v>0.27167669999999999</v>
      </c>
      <c r="BV417">
        <v>0.20138220000000001</v>
      </c>
      <c r="BW417">
        <v>0.418348</v>
      </c>
      <c r="BX417" t="s">
        <v>843</v>
      </c>
      <c r="BY417">
        <v>0.70524130773222626</v>
      </c>
      <c r="BZ417">
        <v>0.53139595225739489</v>
      </c>
    </row>
    <row r="418" spans="1:78" x14ac:dyDescent="0.25">
      <c r="A418" s="23" t="s">
        <v>185</v>
      </c>
      <c r="C418" t="s">
        <v>184</v>
      </c>
      <c r="D418" s="15" t="str">
        <f>VLOOKUP(C418,xWalk!C$3:D$55,2)</f>
        <v>AKS</v>
      </c>
      <c r="E418" s="22" t="str">
        <f t="shared" si="48"/>
        <v>'Alaska Deer Mountain'</v>
      </c>
      <c r="F418" s="22" t="str">
        <f t="shared" si="50"/>
        <v>AKS.ADM</v>
      </c>
      <c r="G418" t="s">
        <v>142</v>
      </c>
      <c r="H418" t="s">
        <v>143</v>
      </c>
      <c r="I418" t="s">
        <v>183</v>
      </c>
      <c r="J418">
        <v>1993</v>
      </c>
      <c r="K418">
        <v>1995</v>
      </c>
      <c r="L418" s="8">
        <v>3</v>
      </c>
      <c r="M418" s="8">
        <v>6</v>
      </c>
      <c r="N418" s="8" t="s">
        <v>33</v>
      </c>
      <c r="O418" s="8">
        <v>6</v>
      </c>
      <c r="P418" s="8">
        <v>0</v>
      </c>
      <c r="Q418">
        <v>2.3996E-2</v>
      </c>
      <c r="R418">
        <v>0.56889109999999998</v>
      </c>
      <c r="S418">
        <v>0.21353040000000001</v>
      </c>
      <c r="T418">
        <v>0.66094600000000003</v>
      </c>
      <c r="U418" s="15" t="str">
        <f t="shared" si="51"/>
        <v>AKS1993</v>
      </c>
      <c r="V418">
        <f t="shared" si="52"/>
        <v>0.46394165351330757</v>
      </c>
      <c r="W418">
        <f t="shared" si="53"/>
        <v>0.45305611495128723</v>
      </c>
      <c r="Y418" s="15" t="str">
        <f t="shared" si="54"/>
        <v>MCB1981</v>
      </c>
      <c r="Z418" s="1" t="s">
        <v>72</v>
      </c>
      <c r="AA418">
        <v>1981</v>
      </c>
      <c r="AB418" t="s">
        <v>33</v>
      </c>
      <c r="AC418">
        <f t="shared" si="49"/>
        <v>0.54660739966008631</v>
      </c>
      <c r="AD418">
        <f t="shared" si="55"/>
        <v>0.40410511177931757</v>
      </c>
      <c r="AE418" s="5">
        <v>476</v>
      </c>
      <c r="AF418" s="5">
        <v>1111</v>
      </c>
      <c r="AG418" s="5">
        <v>1129</v>
      </c>
      <c r="AH418" s="5">
        <v>375</v>
      </c>
      <c r="AI418" s="5"/>
      <c r="AJ418" s="5">
        <v>0</v>
      </c>
      <c r="AK418" s="5">
        <v>0</v>
      </c>
      <c r="AL418" s="5">
        <v>188</v>
      </c>
      <c r="AM418" s="5">
        <v>9</v>
      </c>
      <c r="AN418" s="5"/>
      <c r="AO418" s="5">
        <v>24</v>
      </c>
      <c r="AP418" s="5">
        <v>210</v>
      </c>
      <c r="AQ418" s="5">
        <v>529</v>
      </c>
      <c r="AR418" s="5">
        <v>130</v>
      </c>
      <c r="AS418" s="5"/>
      <c r="AT418" s="5">
        <v>306</v>
      </c>
      <c r="AU418" s="5">
        <v>587</v>
      </c>
      <c r="AV418" s="5">
        <v>1447</v>
      </c>
      <c r="AW418" s="5">
        <v>1128</v>
      </c>
      <c r="AX418" s="5"/>
      <c r="AY418" s="5">
        <v>3091</v>
      </c>
      <c r="AZ418" s="5">
        <v>197</v>
      </c>
      <c r="BA418" s="5">
        <v>893</v>
      </c>
      <c r="BB418" s="5">
        <v>3468</v>
      </c>
      <c r="BF418" t="s">
        <v>71</v>
      </c>
      <c r="BG418" t="s">
        <v>71</v>
      </c>
      <c r="BH418" t="s">
        <v>838</v>
      </c>
      <c r="BI418" t="s">
        <v>839</v>
      </c>
      <c r="BJ418" t="s">
        <v>119</v>
      </c>
      <c r="BK418" t="s">
        <v>127</v>
      </c>
      <c r="BL418" t="s">
        <v>208</v>
      </c>
      <c r="BM418">
        <v>1989</v>
      </c>
      <c r="BN418">
        <v>1990</v>
      </c>
      <c r="BO418">
        <v>2</v>
      </c>
      <c r="BP418">
        <v>5</v>
      </c>
      <c r="BQ418" t="s">
        <v>33</v>
      </c>
      <c r="BR418">
        <v>5</v>
      </c>
      <c r="BS418">
        <v>0</v>
      </c>
      <c r="BT418">
        <v>3.8818400000000001E-3</v>
      </c>
      <c r="BU418">
        <v>0.32404430000000001</v>
      </c>
      <c r="BV418">
        <v>0.29530689999999998</v>
      </c>
      <c r="BW418">
        <v>0.52365870000000003</v>
      </c>
      <c r="BX418" t="s">
        <v>844</v>
      </c>
      <c r="BY418">
        <v>0.67723615712257457</v>
      </c>
      <c r="BZ418">
        <v>0.53147184098438238</v>
      </c>
    </row>
    <row r="419" spans="1:78" x14ac:dyDescent="0.25">
      <c r="A419" s="23" t="s">
        <v>185</v>
      </c>
      <c r="C419" t="s">
        <v>184</v>
      </c>
      <c r="D419" s="15" t="str">
        <f>VLOOKUP(C419,xWalk!C$3:D$55,2)</f>
        <v>AKS</v>
      </c>
      <c r="E419" s="22" t="str">
        <f t="shared" si="48"/>
        <v>'Alaska Deer Mountain'</v>
      </c>
      <c r="F419" s="22" t="str">
        <f t="shared" si="50"/>
        <v>AKS.ADM</v>
      </c>
      <c r="G419" t="s">
        <v>142</v>
      </c>
      <c r="H419" t="s">
        <v>143</v>
      </c>
      <c r="I419" t="s">
        <v>183</v>
      </c>
      <c r="J419">
        <v>1994</v>
      </c>
      <c r="K419">
        <v>1996</v>
      </c>
      <c r="L419" s="8">
        <v>3</v>
      </c>
      <c r="M419" s="8">
        <v>6</v>
      </c>
      <c r="N419" s="8" t="s">
        <v>33</v>
      </c>
      <c r="O419" s="8">
        <v>6</v>
      </c>
      <c r="P419" s="8">
        <v>0</v>
      </c>
      <c r="Q419">
        <v>1.315639E-2</v>
      </c>
      <c r="R419">
        <v>0.43448009999999998</v>
      </c>
      <c r="S419">
        <v>0.18079219999999999</v>
      </c>
      <c r="T419">
        <v>0.53672169999999997</v>
      </c>
      <c r="U419" s="15" t="str">
        <f t="shared" si="51"/>
        <v>AKS1994</v>
      </c>
      <c r="V419">
        <f t="shared" si="52"/>
        <v>0.39583679344516415</v>
      </c>
      <c r="W419">
        <f t="shared" si="53"/>
        <v>0.38393400874716271</v>
      </c>
      <c r="Y419" s="15" t="str">
        <f t="shared" si="54"/>
        <v>MCB1982</v>
      </c>
      <c r="Z419" s="1" t="s">
        <v>72</v>
      </c>
      <c r="AA419">
        <v>1982</v>
      </c>
      <c r="AB419" t="s">
        <v>33</v>
      </c>
      <c r="AC419">
        <f t="shared" si="49"/>
        <v>0.55024653258132028</v>
      </c>
      <c r="AD419">
        <f t="shared" si="55"/>
        <v>0.37394913270192615</v>
      </c>
      <c r="AE419" s="5">
        <v>1533</v>
      </c>
      <c r="AF419" s="5">
        <v>3074</v>
      </c>
      <c r="AG419" s="5">
        <v>4399</v>
      </c>
      <c r="AH419" s="5">
        <v>1536</v>
      </c>
      <c r="AI419" s="5"/>
      <c r="AJ419" s="5">
        <v>0</v>
      </c>
      <c r="AK419" s="5">
        <v>0</v>
      </c>
      <c r="AL419" s="5">
        <v>468</v>
      </c>
      <c r="AM419" s="5">
        <v>19</v>
      </c>
      <c r="AN419" s="5"/>
      <c r="AO419" s="5">
        <v>120</v>
      </c>
      <c r="AP419" s="5">
        <v>1002</v>
      </c>
      <c r="AQ419" s="5">
        <v>2864</v>
      </c>
      <c r="AR419" s="5">
        <v>497</v>
      </c>
      <c r="AS419" s="5"/>
      <c r="AT419" s="5">
        <v>1107</v>
      </c>
      <c r="AU419" s="5">
        <v>2109</v>
      </c>
      <c r="AV419" s="5">
        <v>5110</v>
      </c>
      <c r="AW419" s="5">
        <v>4353</v>
      </c>
      <c r="AX419" s="5"/>
      <c r="AY419" s="5">
        <v>10542</v>
      </c>
      <c r="AZ419" s="5">
        <v>487</v>
      </c>
      <c r="BA419" s="5">
        <v>4483</v>
      </c>
      <c r="BB419" s="5">
        <v>12679</v>
      </c>
      <c r="BF419" t="s">
        <v>71</v>
      </c>
      <c r="BG419" t="s">
        <v>71</v>
      </c>
      <c r="BH419" t="s">
        <v>838</v>
      </c>
      <c r="BI419" t="s">
        <v>839</v>
      </c>
      <c r="BJ419" t="s">
        <v>119</v>
      </c>
      <c r="BK419" t="s">
        <v>127</v>
      </c>
      <c r="BL419" t="s">
        <v>208</v>
      </c>
      <c r="BM419">
        <v>1994</v>
      </c>
      <c r="BN419">
        <v>1995</v>
      </c>
      <c r="BO419">
        <v>2</v>
      </c>
      <c r="BP419">
        <v>5</v>
      </c>
      <c r="BQ419" t="s">
        <v>33</v>
      </c>
      <c r="BR419">
        <v>5</v>
      </c>
      <c r="BS419">
        <v>0</v>
      </c>
      <c r="BT419">
        <v>4.0504409999999998E-2</v>
      </c>
      <c r="BU419">
        <v>0.29004619999999998</v>
      </c>
      <c r="BV419">
        <v>0.19850619999999999</v>
      </c>
      <c r="BW419">
        <v>0.43097639999999998</v>
      </c>
      <c r="BX419" t="s">
        <v>845</v>
      </c>
      <c r="BY419">
        <v>0.48211624441132639</v>
      </c>
      <c r="BZ419">
        <v>0.2451564828614009</v>
      </c>
    </row>
    <row r="420" spans="1:78" x14ac:dyDescent="0.25">
      <c r="A420" s="23" t="s">
        <v>185</v>
      </c>
      <c r="C420" t="s">
        <v>184</v>
      </c>
      <c r="D420" s="15" t="str">
        <f>VLOOKUP(C420,xWalk!C$3:D$55,2)</f>
        <v>AKS</v>
      </c>
      <c r="E420" s="22" t="str">
        <f t="shared" si="48"/>
        <v>'Alaska Deer Mountain'</v>
      </c>
      <c r="F420" s="22" t="str">
        <f t="shared" si="50"/>
        <v>AKS.ADM</v>
      </c>
      <c r="G420" t="s">
        <v>142</v>
      </c>
      <c r="H420" t="s">
        <v>143</v>
      </c>
      <c r="I420" t="s">
        <v>183</v>
      </c>
      <c r="J420">
        <v>1995</v>
      </c>
      <c r="K420">
        <v>1997</v>
      </c>
      <c r="L420" s="8">
        <v>3</v>
      </c>
      <c r="M420" s="8">
        <v>6</v>
      </c>
      <c r="N420" s="8" t="s">
        <v>33</v>
      </c>
      <c r="O420" s="8">
        <v>6</v>
      </c>
      <c r="P420" s="8">
        <v>0</v>
      </c>
      <c r="Q420">
        <v>6.0045069999999999E-2</v>
      </c>
      <c r="R420">
        <v>0.49748239999999999</v>
      </c>
      <c r="S420">
        <v>0.25487199999999999</v>
      </c>
      <c r="T420">
        <v>0.62556</v>
      </c>
      <c r="U420" s="15" t="str">
        <f t="shared" si="51"/>
        <v>AKS1995</v>
      </c>
      <c r="V420">
        <f t="shared" si="52"/>
        <v>0.30257707393966055</v>
      </c>
      <c r="W420">
        <f t="shared" si="53"/>
        <v>0.29183621100480223</v>
      </c>
      <c r="Y420" s="15" t="str">
        <f t="shared" si="54"/>
        <v>MCB1983</v>
      </c>
      <c r="Z420" s="1" t="s">
        <v>72</v>
      </c>
      <c r="AA420">
        <v>1983</v>
      </c>
      <c r="AB420" t="s">
        <v>33</v>
      </c>
      <c r="AC420">
        <f t="shared" si="49"/>
        <v>0.55639663020865515</v>
      </c>
      <c r="AD420">
        <f t="shared" si="55"/>
        <v>0.36991493130651509</v>
      </c>
      <c r="AE420" s="5">
        <v>5222</v>
      </c>
      <c r="AF420" s="5">
        <v>10768</v>
      </c>
      <c r="AG420" s="5">
        <v>14968</v>
      </c>
      <c r="AH420" s="5">
        <v>4960</v>
      </c>
      <c r="AI420" s="5"/>
      <c r="AJ420" s="5">
        <v>0</v>
      </c>
      <c r="AK420" s="5">
        <v>0</v>
      </c>
      <c r="AL420" s="5">
        <v>1128</v>
      </c>
      <c r="AM420" s="5">
        <v>60</v>
      </c>
      <c r="AN420" s="5"/>
      <c r="AO420" s="5">
        <v>432</v>
      </c>
      <c r="AP420" s="5">
        <v>4763</v>
      </c>
      <c r="AQ420" s="5">
        <v>9781</v>
      </c>
      <c r="AR420" s="5">
        <v>1943</v>
      </c>
      <c r="AS420" s="5"/>
      <c r="AT420" s="5">
        <v>3798</v>
      </c>
      <c r="AU420" s="5">
        <v>5935</v>
      </c>
      <c r="AV420" s="5">
        <v>18207</v>
      </c>
      <c r="AW420" s="5">
        <v>15133</v>
      </c>
      <c r="AX420" s="5"/>
      <c r="AY420" s="5">
        <v>35918</v>
      </c>
      <c r="AZ420" s="5">
        <v>1188</v>
      </c>
      <c r="BA420" s="5">
        <v>16919</v>
      </c>
      <c r="BB420" s="5">
        <v>43073</v>
      </c>
      <c r="BF420" t="s">
        <v>71</v>
      </c>
      <c r="BG420" t="s">
        <v>71</v>
      </c>
      <c r="BH420" t="s">
        <v>838</v>
      </c>
      <c r="BI420" t="s">
        <v>839</v>
      </c>
      <c r="BJ420" t="s">
        <v>119</v>
      </c>
      <c r="BK420" t="s">
        <v>127</v>
      </c>
      <c r="BL420" t="s">
        <v>208</v>
      </c>
      <c r="BM420">
        <v>1998</v>
      </c>
      <c r="BN420">
        <v>1999</v>
      </c>
      <c r="BO420">
        <v>2</v>
      </c>
      <c r="BP420">
        <v>5</v>
      </c>
      <c r="BQ420" t="s">
        <v>33</v>
      </c>
      <c r="BR420">
        <v>5</v>
      </c>
      <c r="BS420">
        <v>0</v>
      </c>
      <c r="BT420">
        <v>3.6351330000000001E-2</v>
      </c>
      <c r="BU420">
        <v>0.17371030000000001</v>
      </c>
      <c r="BV420">
        <v>0.18046809999999999</v>
      </c>
      <c r="BW420">
        <v>0.32282919999999998</v>
      </c>
      <c r="BX420" t="s">
        <v>846</v>
      </c>
      <c r="BY420">
        <v>0.49945103205972768</v>
      </c>
      <c r="BZ420">
        <v>0.27173913043478259</v>
      </c>
    </row>
    <row r="421" spans="1:78" x14ac:dyDescent="0.25">
      <c r="A421" s="23" t="s">
        <v>185</v>
      </c>
      <c r="C421" t="s">
        <v>184</v>
      </c>
      <c r="D421" s="15" t="str">
        <f>VLOOKUP(C421,xWalk!C$3:D$55,2)</f>
        <v>AKS</v>
      </c>
      <c r="E421" s="22" t="str">
        <f t="shared" si="48"/>
        <v>'Alaska Deer Mountain'</v>
      </c>
      <c r="F421" s="22" t="str">
        <f t="shared" si="50"/>
        <v>AKS.ADM</v>
      </c>
      <c r="G421" t="s">
        <v>142</v>
      </c>
      <c r="H421" t="s">
        <v>143</v>
      </c>
      <c r="I421" t="s">
        <v>183</v>
      </c>
      <c r="J421">
        <v>1996</v>
      </c>
      <c r="K421">
        <v>1998</v>
      </c>
      <c r="L421" s="8">
        <v>3</v>
      </c>
      <c r="M421" s="8">
        <v>6</v>
      </c>
      <c r="N421" s="8" t="s">
        <v>33</v>
      </c>
      <c r="O421" s="8">
        <v>6</v>
      </c>
      <c r="P421" s="8">
        <v>0</v>
      </c>
      <c r="Q421">
        <v>7.5972300000000006E-2</v>
      </c>
      <c r="R421">
        <v>0.35539290000000001</v>
      </c>
      <c r="S421">
        <v>0.1674879</v>
      </c>
      <c r="T421">
        <v>0.46335680000000001</v>
      </c>
      <c r="U421" s="15" t="str">
        <f t="shared" si="51"/>
        <v>AKS1996</v>
      </c>
      <c r="V421">
        <f t="shared" si="52"/>
        <v>0.28704838138800404</v>
      </c>
      <c r="W421">
        <f t="shared" si="53"/>
        <v>0.2739796890740287</v>
      </c>
      <c r="Y421" s="15" t="str">
        <f t="shared" si="54"/>
        <v>MCB1984</v>
      </c>
      <c r="Z421" s="1" t="s">
        <v>72</v>
      </c>
      <c r="AA421">
        <v>1984</v>
      </c>
      <c r="AB421" t="s">
        <v>33</v>
      </c>
      <c r="AC421">
        <f t="shared" si="49"/>
        <v>0.54423030522379057</v>
      </c>
      <c r="AD421">
        <f t="shared" si="55"/>
        <v>0.34143644187075239</v>
      </c>
      <c r="AE421" s="5">
        <v>9931</v>
      </c>
      <c r="AF421" s="5">
        <v>19758</v>
      </c>
      <c r="AG421" s="5">
        <v>26538</v>
      </c>
      <c r="AH421" s="5">
        <v>11697</v>
      </c>
      <c r="AI421" s="5"/>
      <c r="AJ421" s="5">
        <v>0</v>
      </c>
      <c r="AK421" s="5">
        <v>0</v>
      </c>
      <c r="AL421" s="5">
        <v>1791</v>
      </c>
      <c r="AM421" s="5">
        <v>303</v>
      </c>
      <c r="AN421" s="5"/>
      <c r="AO421" s="5">
        <v>1166</v>
      </c>
      <c r="AP421" s="5">
        <v>9912</v>
      </c>
      <c r="AQ421" s="5">
        <v>23197</v>
      </c>
      <c r="AR421" s="5">
        <v>3974</v>
      </c>
      <c r="AS421" s="5"/>
      <c r="AT421" s="5">
        <v>7536</v>
      </c>
      <c r="AU421" s="5">
        <v>12430</v>
      </c>
      <c r="AV421" s="5">
        <v>38497</v>
      </c>
      <c r="AW421" s="5">
        <v>32206</v>
      </c>
      <c r="AX421" s="5"/>
      <c r="AY421" s="5">
        <v>67924</v>
      </c>
      <c r="AZ421" s="5">
        <v>2094</v>
      </c>
      <c r="BA421" s="5">
        <v>38249</v>
      </c>
      <c r="BB421" s="5">
        <v>90669</v>
      </c>
      <c r="BF421" t="s">
        <v>71</v>
      </c>
      <c r="BG421" t="s">
        <v>71</v>
      </c>
      <c r="BH421" t="s">
        <v>838</v>
      </c>
      <c r="BI421" t="s">
        <v>839</v>
      </c>
      <c r="BJ421" t="s">
        <v>119</v>
      </c>
      <c r="BK421" t="s">
        <v>127</v>
      </c>
      <c r="BL421" t="s">
        <v>208</v>
      </c>
      <c r="BM421">
        <v>1999</v>
      </c>
      <c r="BN421">
        <v>2000</v>
      </c>
      <c r="BO421">
        <v>2</v>
      </c>
      <c r="BP421">
        <v>5</v>
      </c>
      <c r="BQ421" t="s">
        <v>33</v>
      </c>
      <c r="BR421">
        <v>5</v>
      </c>
      <c r="BS421">
        <v>0</v>
      </c>
      <c r="BT421">
        <v>1.179419E-2</v>
      </c>
      <c r="BU421">
        <v>0.24707499999999999</v>
      </c>
      <c r="BV421">
        <v>0.18204519999999999</v>
      </c>
      <c r="BW421">
        <v>0.38414140000000002</v>
      </c>
      <c r="BX421" t="s">
        <v>847</v>
      </c>
      <c r="BY421">
        <v>0.5033103253979434</v>
      </c>
      <c r="BZ421">
        <v>0.31370615579659106</v>
      </c>
    </row>
    <row r="422" spans="1:78" x14ac:dyDescent="0.25">
      <c r="A422" s="23" t="s">
        <v>185</v>
      </c>
      <c r="C422" t="s">
        <v>184</v>
      </c>
      <c r="D422" s="15" t="str">
        <f>VLOOKUP(C422,xWalk!C$3:D$55,2)</f>
        <v>AKS</v>
      </c>
      <c r="E422" s="22" t="str">
        <f t="shared" si="48"/>
        <v>'Alaska Deer Mountain'</v>
      </c>
      <c r="F422" s="22" t="str">
        <f t="shared" si="50"/>
        <v>AKS.ADM</v>
      </c>
      <c r="G422" t="s">
        <v>142</v>
      </c>
      <c r="H422" t="s">
        <v>143</v>
      </c>
      <c r="I422" t="s">
        <v>183</v>
      </c>
      <c r="J422">
        <v>1997</v>
      </c>
      <c r="K422">
        <v>1999</v>
      </c>
      <c r="L422" s="8">
        <v>3</v>
      </c>
      <c r="M422" s="8">
        <v>6</v>
      </c>
      <c r="N422" s="8" t="s">
        <v>33</v>
      </c>
      <c r="O422" s="8">
        <v>6</v>
      </c>
      <c r="P422" s="8">
        <v>0</v>
      </c>
      <c r="Q422">
        <v>1.1328110000000001E-2</v>
      </c>
      <c r="R422">
        <v>0.17283009999999999</v>
      </c>
      <c r="S422">
        <v>0.2220192</v>
      </c>
      <c r="T422">
        <v>0.35647770000000001</v>
      </c>
      <c r="U422" s="15" t="str">
        <f t="shared" si="51"/>
        <v>AKS1997</v>
      </c>
      <c r="V422">
        <f t="shared" si="52"/>
        <v>0.27569892473118279</v>
      </c>
      <c r="W422">
        <f t="shared" si="53"/>
        <v>0.26392473118279569</v>
      </c>
      <c r="Y422" s="15" t="str">
        <f t="shared" si="54"/>
        <v>MCB1985</v>
      </c>
      <c r="Z422" s="1" t="s">
        <v>72</v>
      </c>
      <c r="AA422">
        <v>1985</v>
      </c>
      <c r="AB422" t="s">
        <v>33</v>
      </c>
      <c r="AC422">
        <f t="shared" si="49"/>
        <v>0.54738338563879729</v>
      </c>
      <c r="AD422">
        <f t="shared" si="55"/>
        <v>0.34110315352771298</v>
      </c>
      <c r="AE422" s="5">
        <v>5131</v>
      </c>
      <c r="AF422" s="5">
        <v>10292</v>
      </c>
      <c r="AG422" s="5">
        <v>16344</v>
      </c>
      <c r="AH422" s="5">
        <v>6383</v>
      </c>
      <c r="AI422" s="5"/>
      <c r="AJ422" s="5">
        <v>0</v>
      </c>
      <c r="AK422" s="5">
        <v>0</v>
      </c>
      <c r="AL422" s="5">
        <v>2006</v>
      </c>
      <c r="AM422" s="5">
        <v>106</v>
      </c>
      <c r="AN422" s="5"/>
      <c r="AO422" s="5">
        <v>668</v>
      </c>
      <c r="AP422" s="5">
        <v>6110</v>
      </c>
      <c r="AQ422" s="5">
        <v>12334</v>
      </c>
      <c r="AR422" s="5">
        <v>1847</v>
      </c>
      <c r="AS422" s="5"/>
      <c r="AT422" s="5">
        <v>4245</v>
      </c>
      <c r="AU422" s="5">
        <v>6624</v>
      </c>
      <c r="AV422" s="5">
        <v>21153</v>
      </c>
      <c r="AW422" s="5">
        <v>18600</v>
      </c>
      <c r="AX422" s="5"/>
      <c r="AY422" s="5">
        <v>38150</v>
      </c>
      <c r="AZ422" s="5">
        <v>2112</v>
      </c>
      <c r="BA422" s="5">
        <v>20959</v>
      </c>
      <c r="BB422" s="5">
        <v>50622</v>
      </c>
      <c r="BF422" t="s">
        <v>71</v>
      </c>
      <c r="BG422" t="s">
        <v>71</v>
      </c>
      <c r="BH422" t="s">
        <v>838</v>
      </c>
      <c r="BI422" t="s">
        <v>839</v>
      </c>
      <c r="BJ422" t="s">
        <v>119</v>
      </c>
      <c r="BK422" t="s">
        <v>127</v>
      </c>
      <c r="BL422" t="s">
        <v>208</v>
      </c>
      <c r="BM422">
        <v>2001</v>
      </c>
      <c r="BN422">
        <v>2002</v>
      </c>
      <c r="BO422">
        <v>2</v>
      </c>
      <c r="BP422">
        <v>5</v>
      </c>
      <c r="BQ422" t="s">
        <v>33</v>
      </c>
      <c r="BR422">
        <v>5</v>
      </c>
      <c r="BS422">
        <v>0</v>
      </c>
      <c r="BT422">
        <v>6.4285399999999999E-3</v>
      </c>
      <c r="BU422">
        <v>0.22199430000000001</v>
      </c>
      <c r="BV422">
        <v>0.23326910000000001</v>
      </c>
      <c r="BW422">
        <v>0.40347899999999998</v>
      </c>
      <c r="BX422" t="s">
        <v>848</v>
      </c>
      <c r="BY422">
        <v>0.58419780048358161</v>
      </c>
      <c r="BZ422">
        <v>0.40581857889400202</v>
      </c>
    </row>
    <row r="423" spans="1:78" x14ac:dyDescent="0.25">
      <c r="A423" s="23" t="s">
        <v>185</v>
      </c>
      <c r="C423" t="s">
        <v>184</v>
      </c>
      <c r="D423" s="15" t="str">
        <f>VLOOKUP(C423,xWalk!C$3:D$55,2)</f>
        <v>AKS</v>
      </c>
      <c r="E423" s="22" t="str">
        <f t="shared" si="48"/>
        <v>'Alaska Deer Mountain'</v>
      </c>
      <c r="F423" s="22" t="str">
        <f t="shared" si="50"/>
        <v>AKS.ADM</v>
      </c>
      <c r="G423" t="s">
        <v>142</v>
      </c>
      <c r="H423" t="s">
        <v>143</v>
      </c>
      <c r="I423" t="s">
        <v>183</v>
      </c>
      <c r="J423">
        <v>1998</v>
      </c>
      <c r="K423">
        <v>2000</v>
      </c>
      <c r="L423" s="8">
        <v>3</v>
      </c>
      <c r="M423" s="8">
        <v>6</v>
      </c>
      <c r="N423" s="8" t="s">
        <v>33</v>
      </c>
      <c r="O423" s="8">
        <v>6</v>
      </c>
      <c r="P423" s="8">
        <v>0</v>
      </c>
      <c r="Q423">
        <v>4.0495690000000001E-2</v>
      </c>
      <c r="R423">
        <v>0.31038539999999998</v>
      </c>
      <c r="S423">
        <v>0.1942941</v>
      </c>
      <c r="T423">
        <v>0.44437339999999997</v>
      </c>
      <c r="U423" s="15" t="str">
        <f t="shared" si="51"/>
        <v>AKS1998</v>
      </c>
      <c r="V423">
        <f t="shared" si="52"/>
        <v>0.2935550373449593</v>
      </c>
      <c r="W423">
        <f t="shared" si="53"/>
        <v>0.27838047923214709</v>
      </c>
      <c r="Y423" s="15" t="str">
        <f t="shared" si="54"/>
        <v>MCB1986</v>
      </c>
      <c r="Z423" s="1" t="s">
        <v>72</v>
      </c>
      <c r="AA423">
        <v>1986</v>
      </c>
      <c r="AB423" t="s">
        <v>33</v>
      </c>
      <c r="AC423">
        <f t="shared" si="49"/>
        <v>0.53278029609450017</v>
      </c>
      <c r="AD423">
        <f t="shared" si="55"/>
        <v>0.36557399013018332</v>
      </c>
      <c r="AE423" s="5">
        <v>4250</v>
      </c>
      <c r="AF423" s="5">
        <v>8067</v>
      </c>
      <c r="AG423" s="5">
        <v>14850</v>
      </c>
      <c r="AH423" s="5">
        <v>5576</v>
      </c>
      <c r="AI423" s="5"/>
      <c r="AJ423" s="5">
        <v>0</v>
      </c>
      <c r="AK423" s="5">
        <v>0</v>
      </c>
      <c r="AL423" s="5">
        <v>1163</v>
      </c>
      <c r="AM423" s="5">
        <v>92</v>
      </c>
      <c r="AN423" s="5"/>
      <c r="AO423" s="5">
        <v>644</v>
      </c>
      <c r="AP423" s="5">
        <v>4639</v>
      </c>
      <c r="AQ423" s="5">
        <v>7434</v>
      </c>
      <c r="AR423" s="5">
        <v>1004</v>
      </c>
      <c r="AS423" s="5"/>
      <c r="AT423" s="5">
        <v>3284</v>
      </c>
      <c r="AU423" s="5">
        <v>5564</v>
      </c>
      <c r="AV423" s="5">
        <v>18846</v>
      </c>
      <c r="AW423" s="5">
        <v>14153</v>
      </c>
      <c r="AX423" s="5"/>
      <c r="AY423" s="5">
        <v>32743</v>
      </c>
      <c r="AZ423" s="5">
        <v>1255</v>
      </c>
      <c r="BA423" s="5">
        <v>13721</v>
      </c>
      <c r="BB423" s="5">
        <v>41847</v>
      </c>
      <c r="BF423" t="s">
        <v>71</v>
      </c>
      <c r="BG423" t="s">
        <v>71</v>
      </c>
      <c r="BH423" t="s">
        <v>838</v>
      </c>
      <c r="BI423" t="s">
        <v>839</v>
      </c>
      <c r="BJ423" t="s">
        <v>119</v>
      </c>
      <c r="BK423" t="s">
        <v>127</v>
      </c>
      <c r="BL423" t="s">
        <v>208</v>
      </c>
      <c r="BM423">
        <v>2002</v>
      </c>
      <c r="BN423">
        <v>2003</v>
      </c>
      <c r="BO423">
        <v>2</v>
      </c>
      <c r="BP423">
        <v>5</v>
      </c>
      <c r="BQ423" t="s">
        <v>33</v>
      </c>
      <c r="BR423">
        <v>5</v>
      </c>
      <c r="BS423">
        <v>0</v>
      </c>
      <c r="BT423">
        <v>2.6005500000000001E-3</v>
      </c>
      <c r="BU423">
        <v>0.1838796</v>
      </c>
      <c r="BV423">
        <v>0.18937970000000001</v>
      </c>
      <c r="BW423">
        <v>0.33843620000000002</v>
      </c>
      <c r="BX423" t="s">
        <v>849</v>
      </c>
      <c r="BY423">
        <v>0.61725505493791044</v>
      </c>
      <c r="BZ423">
        <v>0.43742279435667381</v>
      </c>
    </row>
    <row r="424" spans="1:78" x14ac:dyDescent="0.25">
      <c r="A424" s="23" t="s">
        <v>185</v>
      </c>
      <c r="C424" t="s">
        <v>184</v>
      </c>
      <c r="D424" s="15" t="str">
        <f>VLOOKUP(C424,xWalk!C$3:D$55,2)</f>
        <v>AKS</v>
      </c>
      <c r="E424" s="22" t="str">
        <f t="shared" si="48"/>
        <v>'Alaska Deer Mountain'</v>
      </c>
      <c r="F424" s="22" t="str">
        <f t="shared" si="50"/>
        <v>AKS.ADM</v>
      </c>
      <c r="G424" t="s">
        <v>142</v>
      </c>
      <c r="H424" t="s">
        <v>143</v>
      </c>
      <c r="I424" t="s">
        <v>183</v>
      </c>
      <c r="J424">
        <v>1999</v>
      </c>
      <c r="K424">
        <v>2001</v>
      </c>
      <c r="L424" s="8">
        <v>3</v>
      </c>
      <c r="M424" s="8">
        <v>6</v>
      </c>
      <c r="N424" s="8" t="s">
        <v>33</v>
      </c>
      <c r="O424" s="8">
        <v>6</v>
      </c>
      <c r="P424" s="8">
        <v>0</v>
      </c>
      <c r="Q424">
        <v>5.1386010000000003E-2</v>
      </c>
      <c r="R424">
        <v>0.22099679999999999</v>
      </c>
      <c r="S424">
        <v>0.2015528</v>
      </c>
      <c r="T424">
        <v>0.37800709999999998</v>
      </c>
      <c r="U424" s="15" t="str">
        <f t="shared" si="51"/>
        <v>AKS1999</v>
      </c>
      <c r="V424">
        <f t="shared" si="52"/>
        <v>0.34178059353117707</v>
      </c>
      <c r="W424">
        <f t="shared" si="53"/>
        <v>0.3181727242414138</v>
      </c>
      <c r="Y424" s="15" t="str">
        <f t="shared" si="54"/>
        <v>MCB1987</v>
      </c>
      <c r="Z424" s="1" t="s">
        <v>72</v>
      </c>
      <c r="AA424">
        <v>1987</v>
      </c>
      <c r="AB424" t="s">
        <v>33</v>
      </c>
      <c r="AC424">
        <f t="shared" si="49"/>
        <v>0.51020552298891164</v>
      </c>
      <c r="AD424">
        <f t="shared" si="55"/>
        <v>0.37170704145773009</v>
      </c>
      <c r="AE424" s="5">
        <v>2270</v>
      </c>
      <c r="AF424" s="5">
        <v>4535</v>
      </c>
      <c r="AG424" s="5">
        <v>6573</v>
      </c>
      <c r="AH424" s="5">
        <v>2411</v>
      </c>
      <c r="AI424" s="5"/>
      <c r="AJ424" s="5">
        <v>0</v>
      </c>
      <c r="AK424" s="5">
        <v>0</v>
      </c>
      <c r="AL424" s="5">
        <v>646</v>
      </c>
      <c r="AM424" s="5">
        <v>157</v>
      </c>
      <c r="AN424" s="5"/>
      <c r="AO424" s="5">
        <v>289</v>
      </c>
      <c r="AP424" s="5">
        <v>1705</v>
      </c>
      <c r="AQ424" s="5">
        <v>2609</v>
      </c>
      <c r="AR424" s="5">
        <v>477</v>
      </c>
      <c r="AS424" s="5"/>
      <c r="AT424" s="5">
        <v>1561</v>
      </c>
      <c r="AU424" s="5">
        <v>3001</v>
      </c>
      <c r="AV424" s="5">
        <v>9562</v>
      </c>
      <c r="AW424" s="5">
        <v>6681</v>
      </c>
      <c r="AX424" s="5"/>
      <c r="AY424" s="5">
        <v>15789</v>
      </c>
      <c r="AZ424" s="5">
        <v>803</v>
      </c>
      <c r="BA424" s="5">
        <v>5080</v>
      </c>
      <c r="BB424" s="5">
        <v>20805</v>
      </c>
      <c r="BF424" t="s">
        <v>71</v>
      </c>
      <c r="BG424" t="s">
        <v>71</v>
      </c>
      <c r="BH424" t="s">
        <v>838</v>
      </c>
      <c r="BI424" t="s">
        <v>839</v>
      </c>
      <c r="BJ424" t="s">
        <v>119</v>
      </c>
      <c r="BK424" t="s">
        <v>127</v>
      </c>
      <c r="BL424" t="s">
        <v>208</v>
      </c>
      <c r="BM424">
        <v>2003</v>
      </c>
      <c r="BN424">
        <v>2004</v>
      </c>
      <c r="BO424">
        <v>2</v>
      </c>
      <c r="BP424">
        <v>5</v>
      </c>
      <c r="BQ424" t="s">
        <v>33</v>
      </c>
      <c r="BR424">
        <v>5</v>
      </c>
      <c r="BS424">
        <v>0</v>
      </c>
      <c r="BT424">
        <v>2.97212E-3</v>
      </c>
      <c r="BU424">
        <v>0.37704090000000001</v>
      </c>
      <c r="BV424">
        <v>0.20215430000000001</v>
      </c>
      <c r="BW424">
        <v>0.50297480000000006</v>
      </c>
      <c r="BX424" t="s">
        <v>850</v>
      </c>
      <c r="BY424">
        <v>0.59671701602959315</v>
      </c>
      <c r="BZ424">
        <v>0.42856041923551169</v>
      </c>
    </row>
    <row r="425" spans="1:78" x14ac:dyDescent="0.25">
      <c r="A425" s="23" t="s">
        <v>185</v>
      </c>
      <c r="C425" t="s">
        <v>184</v>
      </c>
      <c r="D425" s="15" t="str">
        <f>VLOOKUP(C425,xWalk!C$3:D$55,2)</f>
        <v>AKS</v>
      </c>
      <c r="E425" s="22" t="str">
        <f t="shared" si="48"/>
        <v>'Alaska Deer Mountain'</v>
      </c>
      <c r="F425" s="22" t="str">
        <f t="shared" si="50"/>
        <v>AKS.ADM</v>
      </c>
      <c r="G425" t="s">
        <v>142</v>
      </c>
      <c r="H425" t="s">
        <v>143</v>
      </c>
      <c r="I425" t="s">
        <v>183</v>
      </c>
      <c r="J425">
        <v>2000</v>
      </c>
      <c r="K425">
        <v>2002</v>
      </c>
      <c r="L425" s="8">
        <v>3</v>
      </c>
      <c r="M425" s="8">
        <v>6</v>
      </c>
      <c r="N425" s="8" t="s">
        <v>33</v>
      </c>
      <c r="O425" s="8">
        <v>6</v>
      </c>
      <c r="P425" s="8">
        <v>0</v>
      </c>
      <c r="Q425">
        <v>4.9509020000000001E-2</v>
      </c>
      <c r="R425">
        <v>0.59784219999999999</v>
      </c>
      <c r="S425">
        <v>0.66651629999999995</v>
      </c>
      <c r="T425">
        <v>0.86588699999999996</v>
      </c>
      <c r="U425" s="15" t="str">
        <f t="shared" si="51"/>
        <v>AKS2000</v>
      </c>
      <c r="V425">
        <f t="shared" si="52"/>
        <v>0.31866262087740693</v>
      </c>
      <c r="W425">
        <f t="shared" si="53"/>
        <v>0.30834018659785045</v>
      </c>
      <c r="Y425" s="15" t="str">
        <f t="shared" si="54"/>
        <v>MCB1988</v>
      </c>
      <c r="Z425" s="1" t="s">
        <v>72</v>
      </c>
      <c r="AA425">
        <v>1988</v>
      </c>
      <c r="AB425" t="s">
        <v>33</v>
      </c>
      <c r="AC425">
        <f t="shared" si="49"/>
        <v>0.49459540049945955</v>
      </c>
      <c r="AD425">
        <f t="shared" si="55"/>
        <v>0.35504491408550448</v>
      </c>
      <c r="AE425" s="5">
        <v>2974</v>
      </c>
      <c r="AF425" s="5">
        <v>5119</v>
      </c>
      <c r="AG425" s="5">
        <v>7730</v>
      </c>
      <c r="AH425" s="5">
        <v>3228</v>
      </c>
      <c r="AI425" s="5"/>
      <c r="AJ425" s="5">
        <v>0</v>
      </c>
      <c r="AK425" s="5">
        <v>0</v>
      </c>
      <c r="AL425" s="5">
        <v>1681</v>
      </c>
      <c r="AM425" s="5">
        <v>48</v>
      </c>
      <c r="AN425" s="5"/>
      <c r="AO425" s="5">
        <v>355</v>
      </c>
      <c r="AP425" s="5">
        <v>1688</v>
      </c>
      <c r="AQ425" s="5">
        <v>3045</v>
      </c>
      <c r="AR425" s="5">
        <v>671</v>
      </c>
      <c r="AS425" s="5"/>
      <c r="AT425" s="5">
        <v>1978</v>
      </c>
      <c r="AU425" s="5">
        <v>4328</v>
      </c>
      <c r="AV425" s="5">
        <v>12038</v>
      </c>
      <c r="AW425" s="5">
        <v>8775</v>
      </c>
      <c r="AX425" s="5"/>
      <c r="AY425" s="5">
        <v>19051</v>
      </c>
      <c r="AZ425" s="5">
        <v>1729</v>
      </c>
      <c r="BA425" s="5">
        <v>5759</v>
      </c>
      <c r="BB425" s="5">
        <v>27119</v>
      </c>
      <c r="BF425" t="s">
        <v>71</v>
      </c>
      <c r="BG425" t="s">
        <v>71</v>
      </c>
      <c r="BH425" t="s">
        <v>838</v>
      </c>
      <c r="BI425" t="s">
        <v>839</v>
      </c>
      <c r="BJ425" t="s">
        <v>119</v>
      </c>
      <c r="BK425" t="s">
        <v>127</v>
      </c>
      <c r="BL425" t="s">
        <v>208</v>
      </c>
      <c r="BM425">
        <v>2004</v>
      </c>
      <c r="BN425">
        <v>2005</v>
      </c>
      <c r="BO425">
        <v>2</v>
      </c>
      <c r="BP425">
        <v>5</v>
      </c>
      <c r="BQ425" t="s">
        <v>33</v>
      </c>
      <c r="BR425">
        <v>5</v>
      </c>
      <c r="BS425">
        <v>0</v>
      </c>
      <c r="BT425">
        <v>1.13806E-3</v>
      </c>
      <c r="BU425">
        <v>0.15318609999999999</v>
      </c>
      <c r="BV425">
        <v>0.17042950000000001</v>
      </c>
      <c r="BW425">
        <v>0.2975082</v>
      </c>
      <c r="BX425" t="s">
        <v>851</v>
      </c>
      <c r="BY425">
        <v>0.58433435917800058</v>
      </c>
      <c r="BZ425">
        <v>0.36791422614911151</v>
      </c>
    </row>
    <row r="426" spans="1:78" x14ac:dyDescent="0.25">
      <c r="A426" s="23" t="s">
        <v>185</v>
      </c>
      <c r="C426" t="s">
        <v>184</v>
      </c>
      <c r="D426" s="15" t="str">
        <f>VLOOKUP(C426,xWalk!C$3:D$55,2)</f>
        <v>AKS</v>
      </c>
      <c r="E426" s="22" t="str">
        <f t="shared" si="48"/>
        <v>'Alaska Deer Mountain'</v>
      </c>
      <c r="F426" s="22" t="str">
        <f t="shared" si="50"/>
        <v>AKS.ADM</v>
      </c>
      <c r="G426" t="s">
        <v>142</v>
      </c>
      <c r="H426" t="s">
        <v>143</v>
      </c>
      <c r="I426" t="s">
        <v>183</v>
      </c>
      <c r="J426">
        <v>2001</v>
      </c>
      <c r="K426">
        <v>2003</v>
      </c>
      <c r="L426" s="8">
        <v>3</v>
      </c>
      <c r="M426" s="8">
        <v>6</v>
      </c>
      <c r="N426" s="8" t="s">
        <v>33</v>
      </c>
      <c r="O426" s="8">
        <v>6</v>
      </c>
      <c r="P426" s="8">
        <v>0</v>
      </c>
      <c r="Q426">
        <v>6.8818000000000004E-3</v>
      </c>
      <c r="R426">
        <v>0.4205527</v>
      </c>
      <c r="S426">
        <v>0.20373079999999999</v>
      </c>
      <c r="T426">
        <v>0.53860399999999997</v>
      </c>
      <c r="U426" s="15" t="str">
        <f t="shared" si="51"/>
        <v>AKS2001</v>
      </c>
      <c r="V426">
        <f t="shared" si="52"/>
        <v>0.42527546839571978</v>
      </c>
      <c r="W426">
        <f t="shared" si="53"/>
        <v>0.40876725406738534</v>
      </c>
      <c r="Y426" s="15" t="str">
        <f t="shared" si="54"/>
        <v>MCB1989</v>
      </c>
      <c r="Z426" s="1" t="s">
        <v>72</v>
      </c>
      <c r="AA426">
        <v>1989</v>
      </c>
      <c r="AB426" t="s">
        <v>33</v>
      </c>
      <c r="AC426">
        <f t="shared" si="49"/>
        <v>0.49173867957137918</v>
      </c>
      <c r="AD426">
        <f t="shared" si="55"/>
        <v>0.37787763567231247</v>
      </c>
      <c r="AE426" s="5">
        <v>2995</v>
      </c>
      <c r="AF426" s="5">
        <v>6141</v>
      </c>
      <c r="AG426" s="5">
        <v>9600</v>
      </c>
      <c r="AH426" s="5">
        <v>3128</v>
      </c>
      <c r="AI426" s="5"/>
      <c r="AJ426" s="5">
        <v>0</v>
      </c>
      <c r="AK426" s="5">
        <v>0</v>
      </c>
      <c r="AL426" s="5">
        <v>766</v>
      </c>
      <c r="AM426" s="5">
        <v>95</v>
      </c>
      <c r="AN426" s="5"/>
      <c r="AO426" s="5">
        <v>300</v>
      </c>
      <c r="AP426" s="5">
        <v>1603</v>
      </c>
      <c r="AQ426" s="5">
        <v>3525</v>
      </c>
      <c r="AR426" s="5">
        <v>299</v>
      </c>
      <c r="AS426" s="5"/>
      <c r="AT426" s="5">
        <v>2225</v>
      </c>
      <c r="AU426" s="5">
        <v>4826</v>
      </c>
      <c r="AV426" s="5">
        <v>12862</v>
      </c>
      <c r="AW426" s="5">
        <v>9495</v>
      </c>
      <c r="AX426" s="5"/>
      <c r="AY426" s="5">
        <v>21864</v>
      </c>
      <c r="AZ426" s="5">
        <v>861</v>
      </c>
      <c r="BA426" s="5">
        <v>5727</v>
      </c>
      <c r="BB426" s="5">
        <v>29408</v>
      </c>
      <c r="BF426" t="s">
        <v>71</v>
      </c>
      <c r="BG426" t="s">
        <v>71</v>
      </c>
      <c r="BH426" t="s">
        <v>838</v>
      </c>
      <c r="BI426" t="s">
        <v>839</v>
      </c>
      <c r="BJ426" t="s">
        <v>119</v>
      </c>
      <c r="BK426" t="s">
        <v>127</v>
      </c>
      <c r="BL426" t="s">
        <v>208</v>
      </c>
      <c r="BM426">
        <v>2005</v>
      </c>
      <c r="BN426">
        <v>2006</v>
      </c>
      <c r="BO426">
        <v>2</v>
      </c>
      <c r="BP426">
        <v>5</v>
      </c>
      <c r="BQ426" t="s">
        <v>33</v>
      </c>
      <c r="BR426">
        <v>5</v>
      </c>
      <c r="BS426">
        <v>0</v>
      </c>
      <c r="BT426">
        <v>2.3798799999999998E-2</v>
      </c>
      <c r="BU426">
        <v>0.31623869999999998</v>
      </c>
      <c r="BV426">
        <v>0.38104909999999997</v>
      </c>
      <c r="BW426">
        <v>0.57678529999999995</v>
      </c>
      <c r="BX426" t="s">
        <v>852</v>
      </c>
      <c r="BY426">
        <v>0.56224271365058454</v>
      </c>
      <c r="BZ426">
        <v>0.30191009385806028</v>
      </c>
    </row>
    <row r="427" spans="1:78" x14ac:dyDescent="0.25">
      <c r="A427" s="23" t="s">
        <v>185</v>
      </c>
      <c r="C427" t="s">
        <v>184</v>
      </c>
      <c r="D427" s="15" t="str">
        <f>VLOOKUP(C427,xWalk!C$3:D$55,2)</f>
        <v>AKS</v>
      </c>
      <c r="E427" s="22" t="str">
        <f t="shared" si="48"/>
        <v>'Alaska Deer Mountain'</v>
      </c>
      <c r="F427" s="22" t="str">
        <f t="shared" si="50"/>
        <v>AKS.ADM</v>
      </c>
      <c r="G427" t="s">
        <v>142</v>
      </c>
      <c r="H427" t="s">
        <v>143</v>
      </c>
      <c r="I427" t="s">
        <v>183</v>
      </c>
      <c r="J427">
        <v>2002</v>
      </c>
      <c r="K427">
        <v>2004</v>
      </c>
      <c r="L427" s="8">
        <v>3</v>
      </c>
      <c r="M427" s="8">
        <v>6</v>
      </c>
      <c r="N427" s="8" t="s">
        <v>33</v>
      </c>
      <c r="O427" s="8">
        <v>6</v>
      </c>
      <c r="P427" s="8">
        <v>0</v>
      </c>
      <c r="Q427">
        <v>2.5307650000000001E-2</v>
      </c>
      <c r="R427">
        <v>0.40992070000000003</v>
      </c>
      <c r="S427">
        <v>0.17684359999999999</v>
      </c>
      <c r="T427">
        <v>0.51427250000000002</v>
      </c>
      <c r="U427" s="15" t="str">
        <f t="shared" si="51"/>
        <v>AKS2002</v>
      </c>
      <c r="V427">
        <f t="shared" si="52"/>
        <v>0.47952654341283291</v>
      </c>
      <c r="W427">
        <f t="shared" si="53"/>
        <v>0.45876223475555783</v>
      </c>
      <c r="Y427" s="15" t="str">
        <f t="shared" si="54"/>
        <v>MCB1990</v>
      </c>
      <c r="Z427" s="1" t="s">
        <v>72</v>
      </c>
      <c r="AA427">
        <v>1990</v>
      </c>
      <c r="AB427" t="s">
        <v>33</v>
      </c>
      <c r="AC427">
        <f t="shared" si="49"/>
        <v>0.44282731970210687</v>
      </c>
      <c r="AD427">
        <f t="shared" si="55"/>
        <v>0.35593195244370085</v>
      </c>
      <c r="AE427" s="5">
        <v>3978</v>
      </c>
      <c r="AF427" s="5">
        <v>7448</v>
      </c>
      <c r="AG427" s="5">
        <v>9963</v>
      </c>
      <c r="AH427" s="5">
        <v>2651</v>
      </c>
      <c r="AI427" s="5"/>
      <c r="AJ427" s="5">
        <v>0</v>
      </c>
      <c r="AK427" s="5">
        <v>0</v>
      </c>
      <c r="AL427" s="5">
        <v>1052</v>
      </c>
      <c r="AM427" s="5">
        <v>91</v>
      </c>
      <c r="AN427" s="5"/>
      <c r="AO427" s="5">
        <v>377</v>
      </c>
      <c r="AP427" s="5">
        <v>2051</v>
      </c>
      <c r="AQ427" s="5">
        <v>1688</v>
      </c>
      <c r="AR427" s="5">
        <v>610</v>
      </c>
      <c r="AS427" s="5"/>
      <c r="AT427" s="5">
        <v>2549</v>
      </c>
      <c r="AU427" s="5">
        <v>5350</v>
      </c>
      <c r="AV427" s="5">
        <v>17628</v>
      </c>
      <c r="AW427" s="5">
        <v>12105</v>
      </c>
      <c r="AX427" s="5"/>
      <c r="AY427" s="5">
        <v>24040</v>
      </c>
      <c r="AZ427" s="5">
        <v>1143</v>
      </c>
      <c r="BA427" s="5">
        <v>4726</v>
      </c>
      <c r="BB427" s="5">
        <v>37632</v>
      </c>
      <c r="BF427" t="s">
        <v>71</v>
      </c>
      <c r="BG427" t="s">
        <v>71</v>
      </c>
      <c r="BH427" t="s">
        <v>838</v>
      </c>
      <c r="BI427" t="s">
        <v>839</v>
      </c>
      <c r="BJ427" t="s">
        <v>119</v>
      </c>
      <c r="BK427" t="s">
        <v>127</v>
      </c>
      <c r="BL427" t="s">
        <v>208</v>
      </c>
      <c r="BM427">
        <v>2006</v>
      </c>
      <c r="BN427">
        <v>2007</v>
      </c>
      <c r="BO427">
        <v>2</v>
      </c>
      <c r="BP427">
        <v>5</v>
      </c>
      <c r="BQ427" t="s">
        <v>33</v>
      </c>
      <c r="BR427">
        <v>5</v>
      </c>
      <c r="BS427">
        <v>0</v>
      </c>
      <c r="BT427">
        <v>2.6733299999999998E-3</v>
      </c>
      <c r="BU427">
        <v>0.27005669999999998</v>
      </c>
      <c r="BV427">
        <v>0.39255689999999999</v>
      </c>
      <c r="BW427">
        <v>0.55660100000000001</v>
      </c>
      <c r="BX427" t="s">
        <v>853</v>
      </c>
      <c r="BY427">
        <v>0.5015107641948886</v>
      </c>
      <c r="BZ427">
        <v>0.27892483948130431</v>
      </c>
    </row>
    <row r="428" spans="1:78" x14ac:dyDescent="0.25">
      <c r="A428" s="23" t="s">
        <v>185</v>
      </c>
      <c r="C428" t="s">
        <v>184</v>
      </c>
      <c r="D428" s="15" t="str">
        <f>VLOOKUP(C428,xWalk!C$3:D$55,2)</f>
        <v>AKS</v>
      </c>
      <c r="E428" s="22" t="str">
        <f t="shared" si="48"/>
        <v>'Alaska Deer Mountain'</v>
      </c>
      <c r="F428" s="22" t="str">
        <f t="shared" si="50"/>
        <v>AKS.ADM</v>
      </c>
      <c r="G428" t="s">
        <v>142</v>
      </c>
      <c r="H428" t="s">
        <v>143</v>
      </c>
      <c r="I428" t="s">
        <v>183</v>
      </c>
      <c r="J428">
        <v>2003</v>
      </c>
      <c r="K428">
        <v>2005</v>
      </c>
      <c r="L428" s="8">
        <v>3</v>
      </c>
      <c r="M428" s="8">
        <v>6</v>
      </c>
      <c r="N428" s="8" t="s">
        <v>33</v>
      </c>
      <c r="O428" s="8">
        <v>6</v>
      </c>
      <c r="P428" s="8">
        <v>0</v>
      </c>
      <c r="Q428">
        <v>1.2460280000000001E-2</v>
      </c>
      <c r="R428">
        <v>0.4043621</v>
      </c>
      <c r="S428">
        <v>0.13340270000000001</v>
      </c>
      <c r="T428">
        <v>0.48382180000000002</v>
      </c>
      <c r="U428" s="15" t="str">
        <f t="shared" si="51"/>
        <v>AKS2003</v>
      </c>
      <c r="V428">
        <f t="shared" si="52"/>
        <v>0.38305928169623538</v>
      </c>
      <c r="W428">
        <f t="shared" si="53"/>
        <v>0.37272825616616184</v>
      </c>
      <c r="Y428" s="15" t="str">
        <f t="shared" si="54"/>
        <v>MCB1991</v>
      </c>
      <c r="Z428" s="1" t="s">
        <v>72</v>
      </c>
      <c r="AA428">
        <v>1991</v>
      </c>
      <c r="AB428" t="s">
        <v>33</v>
      </c>
      <c r="AC428">
        <f t="shared" si="49"/>
        <v>0.37967609489051096</v>
      </c>
      <c r="AD428">
        <f t="shared" si="55"/>
        <v>0.30041058394160586</v>
      </c>
      <c r="AE428" s="5">
        <v>2070</v>
      </c>
      <c r="AF428" s="5">
        <v>3184</v>
      </c>
      <c r="AG428" s="5">
        <v>4053</v>
      </c>
      <c r="AH428" s="5">
        <v>1229</v>
      </c>
      <c r="AI428" s="5"/>
      <c r="AJ428" s="5">
        <v>0</v>
      </c>
      <c r="AK428" s="5">
        <v>0</v>
      </c>
      <c r="AL428" s="5">
        <v>530</v>
      </c>
      <c r="AM428" s="5">
        <v>27</v>
      </c>
      <c r="AN428" s="5"/>
      <c r="AO428" s="5">
        <v>193</v>
      </c>
      <c r="AP428" s="5">
        <v>473</v>
      </c>
      <c r="AQ428" s="5">
        <v>1146</v>
      </c>
      <c r="AR428" s="5">
        <v>411</v>
      </c>
      <c r="AS428" s="5"/>
      <c r="AT428" s="5">
        <v>1326</v>
      </c>
      <c r="AU428" s="5">
        <v>3464</v>
      </c>
      <c r="AV428" s="5">
        <v>9870</v>
      </c>
      <c r="AW428" s="5">
        <v>7096</v>
      </c>
      <c r="AX428" s="5"/>
      <c r="AY428" s="5">
        <v>10536</v>
      </c>
      <c r="AZ428" s="5">
        <v>557</v>
      </c>
      <c r="BA428" s="5">
        <v>2223</v>
      </c>
      <c r="BB428" s="5">
        <v>21756</v>
      </c>
      <c r="BF428" t="s">
        <v>71</v>
      </c>
      <c r="BG428" t="s">
        <v>71</v>
      </c>
      <c r="BH428" t="s">
        <v>838</v>
      </c>
      <c r="BI428" t="s">
        <v>839</v>
      </c>
      <c r="BJ428" t="s">
        <v>119</v>
      </c>
      <c r="BK428" t="s">
        <v>127</v>
      </c>
      <c r="BL428" t="s">
        <v>208</v>
      </c>
      <c r="BM428">
        <v>2007</v>
      </c>
      <c r="BN428">
        <v>2008</v>
      </c>
      <c r="BO428">
        <v>2</v>
      </c>
      <c r="BP428">
        <v>5</v>
      </c>
      <c r="BQ428" t="s">
        <v>34</v>
      </c>
      <c r="BR428">
        <v>4</v>
      </c>
      <c r="BS428">
        <v>1</v>
      </c>
      <c r="BT428">
        <v>2.390948E-2</v>
      </c>
      <c r="BU428">
        <v>0.38354680000000002</v>
      </c>
      <c r="BV428">
        <v>0.67750010000000005</v>
      </c>
      <c r="BW428">
        <v>0.80119390000000001</v>
      </c>
      <c r="BX428" t="s">
        <v>854</v>
      </c>
      <c r="BY428">
        <v>0.55072974998897661</v>
      </c>
      <c r="BZ428">
        <v>0.30627452709555097</v>
      </c>
    </row>
    <row r="429" spans="1:78" x14ac:dyDescent="0.25">
      <c r="A429" s="23" t="s">
        <v>185</v>
      </c>
      <c r="C429" t="s">
        <v>184</v>
      </c>
      <c r="D429" s="15" t="str">
        <f>VLOOKUP(C429,xWalk!C$3:D$55,2)</f>
        <v>AKS</v>
      </c>
      <c r="E429" s="22" t="str">
        <f t="shared" si="48"/>
        <v>'Alaska Deer Mountain'</v>
      </c>
      <c r="F429" s="22" t="str">
        <f t="shared" si="50"/>
        <v>AKS.ADM</v>
      </c>
      <c r="G429" t="s">
        <v>142</v>
      </c>
      <c r="H429" t="s">
        <v>143</v>
      </c>
      <c r="I429" t="s">
        <v>183</v>
      </c>
      <c r="J429">
        <v>2004</v>
      </c>
      <c r="K429">
        <v>2006</v>
      </c>
      <c r="L429" s="8">
        <v>3</v>
      </c>
      <c r="M429" s="8">
        <v>6</v>
      </c>
      <c r="N429" s="8" t="s">
        <v>33</v>
      </c>
      <c r="O429" s="8">
        <v>6</v>
      </c>
      <c r="P429" s="8">
        <v>0</v>
      </c>
      <c r="Q429">
        <v>4.5590390000000001E-2</v>
      </c>
      <c r="R429">
        <v>0.44296799999999997</v>
      </c>
      <c r="S429">
        <v>9.1378890000000004E-2</v>
      </c>
      <c r="T429">
        <v>0.4938689</v>
      </c>
      <c r="U429" s="15" t="str">
        <f t="shared" si="51"/>
        <v>AKS2004</v>
      </c>
      <c r="V429">
        <f t="shared" si="52"/>
        <v>0.34712852202505812</v>
      </c>
      <c r="W429">
        <f t="shared" si="53"/>
        <v>0.33165145416406827</v>
      </c>
      <c r="Y429" s="15" t="str">
        <f t="shared" si="54"/>
        <v>MCB1992</v>
      </c>
      <c r="Z429" s="1" t="s">
        <v>72</v>
      </c>
      <c r="AA429">
        <v>1992</v>
      </c>
      <c r="AB429" t="s">
        <v>33</v>
      </c>
      <c r="AC429">
        <f t="shared" si="49"/>
        <v>0.36708979343294768</v>
      </c>
      <c r="AD429">
        <f t="shared" si="55"/>
        <v>0.26475869283494935</v>
      </c>
      <c r="AE429" s="5">
        <v>3555</v>
      </c>
      <c r="AF429" s="5">
        <v>4486</v>
      </c>
      <c r="AG429" s="5">
        <v>5003</v>
      </c>
      <c r="AH429" s="5">
        <v>3913</v>
      </c>
      <c r="AI429" s="5"/>
      <c r="AJ429" s="5">
        <v>0</v>
      </c>
      <c r="AK429" s="5">
        <v>0</v>
      </c>
      <c r="AL429" s="5">
        <v>992</v>
      </c>
      <c r="AM429" s="5">
        <v>33</v>
      </c>
      <c r="AN429" s="5"/>
      <c r="AO429" s="5">
        <v>194</v>
      </c>
      <c r="AP429" s="5">
        <v>1113</v>
      </c>
      <c r="AQ429" s="5">
        <v>3357</v>
      </c>
      <c r="AR429" s="5">
        <v>865</v>
      </c>
      <c r="AS429" s="5"/>
      <c r="AT429" s="5">
        <v>2591</v>
      </c>
      <c r="AU429" s="5">
        <v>6293</v>
      </c>
      <c r="AV429" s="5">
        <v>18853</v>
      </c>
      <c r="AW429" s="5">
        <v>12799</v>
      </c>
      <c r="AX429" s="5"/>
      <c r="AY429" s="5">
        <v>16957</v>
      </c>
      <c r="AZ429" s="5">
        <v>1025</v>
      </c>
      <c r="BA429" s="5">
        <v>5529</v>
      </c>
      <c r="BB429" s="5">
        <v>40536</v>
      </c>
      <c r="BF429" t="s">
        <v>71</v>
      </c>
      <c r="BG429" t="s">
        <v>71</v>
      </c>
      <c r="BH429" t="s">
        <v>838</v>
      </c>
      <c r="BI429" t="s">
        <v>839</v>
      </c>
      <c r="BJ429" t="s">
        <v>119</v>
      </c>
      <c r="BK429" t="s">
        <v>127</v>
      </c>
      <c r="BL429" t="s">
        <v>208</v>
      </c>
      <c r="BM429">
        <v>2008</v>
      </c>
      <c r="BN429">
        <v>2009</v>
      </c>
      <c r="BO429">
        <v>2</v>
      </c>
      <c r="BP429">
        <v>5</v>
      </c>
      <c r="BQ429" t="s">
        <v>34</v>
      </c>
      <c r="BR429">
        <v>3</v>
      </c>
      <c r="BS429">
        <v>2</v>
      </c>
      <c r="BT429">
        <v>6.1193200000000001E-3</v>
      </c>
      <c r="BU429">
        <v>0.3194458</v>
      </c>
      <c r="BV429">
        <v>0.66858419999999996</v>
      </c>
      <c r="BW429">
        <v>0.77445359999999996</v>
      </c>
      <c r="BX429" t="s">
        <v>855</v>
      </c>
      <c r="BY429" t="s">
        <v>276</v>
      </c>
      <c r="BZ429" t="s">
        <v>276</v>
      </c>
    </row>
    <row r="430" spans="1:78" x14ac:dyDescent="0.25">
      <c r="A430" s="23" t="s">
        <v>185</v>
      </c>
      <c r="C430" t="s">
        <v>184</v>
      </c>
      <c r="D430" s="15" t="str">
        <f>VLOOKUP(C430,xWalk!C$3:D$55,2)</f>
        <v>AKS</v>
      </c>
      <c r="E430" s="22" t="str">
        <f t="shared" si="48"/>
        <v>'Alaska Deer Mountain'</v>
      </c>
      <c r="F430" s="22" t="str">
        <f t="shared" si="50"/>
        <v>AKS.ADM</v>
      </c>
      <c r="G430" t="s">
        <v>142</v>
      </c>
      <c r="H430" t="s">
        <v>143</v>
      </c>
      <c r="I430" t="s">
        <v>183</v>
      </c>
      <c r="J430">
        <v>2005</v>
      </c>
      <c r="K430">
        <v>2007</v>
      </c>
      <c r="L430" s="8">
        <v>3</v>
      </c>
      <c r="M430" s="8">
        <v>6</v>
      </c>
      <c r="N430" s="8" t="s">
        <v>33</v>
      </c>
      <c r="O430" s="8">
        <v>6</v>
      </c>
      <c r="P430" s="8">
        <v>0</v>
      </c>
      <c r="Q430">
        <v>4.510931E-2</v>
      </c>
      <c r="R430">
        <v>0.38191580000000003</v>
      </c>
      <c r="S430">
        <v>0.54964599999999997</v>
      </c>
      <c r="T430">
        <v>0.72164329999999999</v>
      </c>
      <c r="U430" s="15" t="str">
        <f t="shared" si="51"/>
        <v>AKS2005</v>
      </c>
      <c r="V430">
        <f t="shared" si="52"/>
        <v>0.32062414030261349</v>
      </c>
      <c r="W430">
        <f t="shared" si="53"/>
        <v>0.31490715268225583</v>
      </c>
      <c r="Y430" s="15" t="str">
        <f t="shared" si="54"/>
        <v>MCB1993</v>
      </c>
      <c r="Z430" s="1" t="s">
        <v>72</v>
      </c>
      <c r="AA430">
        <v>1993</v>
      </c>
      <c r="AB430" t="s">
        <v>33</v>
      </c>
      <c r="AC430">
        <f t="shared" si="49"/>
        <v>0.39324712643678161</v>
      </c>
      <c r="AD430">
        <f t="shared" si="55"/>
        <v>0.29691890166028095</v>
      </c>
      <c r="AE430" s="5">
        <v>5359</v>
      </c>
      <c r="AF430" s="5">
        <v>5851</v>
      </c>
      <c r="AG430" s="5">
        <v>18947</v>
      </c>
      <c r="AH430" s="5">
        <v>7041</v>
      </c>
      <c r="AI430" s="5"/>
      <c r="AJ430" s="5">
        <v>0</v>
      </c>
      <c r="AK430" s="5">
        <v>0</v>
      </c>
      <c r="AL430" s="5">
        <v>994</v>
      </c>
      <c r="AM430" s="5">
        <v>63</v>
      </c>
      <c r="AN430" s="5"/>
      <c r="AO430" s="5">
        <v>751</v>
      </c>
      <c r="AP430" s="5">
        <v>3058</v>
      </c>
      <c r="AQ430" s="5">
        <v>5597</v>
      </c>
      <c r="AR430" s="5">
        <v>1605</v>
      </c>
      <c r="AS430" s="5"/>
      <c r="AT430" s="5">
        <v>4770</v>
      </c>
      <c r="AU430" s="5">
        <v>12048</v>
      </c>
      <c r="AV430" s="5">
        <v>35763</v>
      </c>
      <c r="AW430" s="5">
        <v>23433</v>
      </c>
      <c r="AX430" s="5"/>
      <c r="AY430" s="5">
        <v>37198</v>
      </c>
      <c r="AZ430" s="5">
        <v>1057</v>
      </c>
      <c r="BA430" s="5">
        <v>11011</v>
      </c>
      <c r="BB430" s="5">
        <v>76014</v>
      </c>
      <c r="BF430" t="s">
        <v>214</v>
      </c>
      <c r="BG430" t="s">
        <v>71</v>
      </c>
      <c r="BH430" t="s">
        <v>856</v>
      </c>
      <c r="BI430" t="s">
        <v>857</v>
      </c>
      <c r="BJ430" t="s">
        <v>142</v>
      </c>
      <c r="BK430" t="s">
        <v>127</v>
      </c>
      <c r="BL430" t="s">
        <v>208</v>
      </c>
      <c r="BM430">
        <v>1984</v>
      </c>
      <c r="BN430">
        <v>1986</v>
      </c>
      <c r="BO430">
        <v>2</v>
      </c>
      <c r="BP430">
        <v>6</v>
      </c>
      <c r="BQ430" t="s">
        <v>33</v>
      </c>
      <c r="BR430">
        <v>6</v>
      </c>
      <c r="BS430">
        <v>0</v>
      </c>
      <c r="BT430">
        <v>2.685533E-2</v>
      </c>
      <c r="BU430">
        <v>0.5038338</v>
      </c>
      <c r="BV430">
        <v>0.40402680000000002</v>
      </c>
      <c r="BW430">
        <v>0.70429819999999999</v>
      </c>
      <c r="BX430" t="s">
        <v>840</v>
      </c>
      <c r="BY430">
        <v>0.83068135454916359</v>
      </c>
      <c r="BZ430">
        <v>0.50224398204814358</v>
      </c>
    </row>
    <row r="431" spans="1:78" x14ac:dyDescent="0.25">
      <c r="A431" s="23" t="s">
        <v>185</v>
      </c>
      <c r="C431" t="s">
        <v>184</v>
      </c>
      <c r="D431" s="15" t="str">
        <f>VLOOKUP(C431,xWalk!C$3:D$55,2)</f>
        <v>AKS</v>
      </c>
      <c r="E431" s="22" t="str">
        <f t="shared" si="48"/>
        <v>'Alaska Deer Mountain'</v>
      </c>
      <c r="F431" s="22" t="str">
        <f t="shared" si="50"/>
        <v>AKS.ADM</v>
      </c>
      <c r="G431" t="s">
        <v>142</v>
      </c>
      <c r="H431" t="s">
        <v>143</v>
      </c>
      <c r="I431" t="s">
        <v>183</v>
      </c>
      <c r="J431">
        <v>2006</v>
      </c>
      <c r="K431">
        <v>2008</v>
      </c>
      <c r="L431" s="8">
        <v>3</v>
      </c>
      <c r="M431" s="8">
        <v>6</v>
      </c>
      <c r="N431" s="8" t="s">
        <v>34</v>
      </c>
      <c r="O431" s="8">
        <v>5</v>
      </c>
      <c r="P431" s="8">
        <v>1</v>
      </c>
      <c r="Q431">
        <v>3.4248170000000001E-2</v>
      </c>
      <c r="R431">
        <v>0.29631619999999997</v>
      </c>
      <c r="S431">
        <v>0.21502199999999999</v>
      </c>
      <c r="T431">
        <v>0.44762380000000002</v>
      </c>
      <c r="U431" s="15" t="str">
        <f t="shared" si="51"/>
        <v>AKS2006</v>
      </c>
      <c r="V431">
        <f t="shared" si="52"/>
        <v>0.33227686330641037</v>
      </c>
      <c r="W431">
        <f t="shared" si="53"/>
        <v>0.32051937429710664</v>
      </c>
      <c r="Y431" s="15" t="str">
        <f t="shared" si="54"/>
        <v>MCB1994</v>
      </c>
      <c r="Z431" s="1" t="s">
        <v>72</v>
      </c>
      <c r="AA431">
        <v>1994</v>
      </c>
      <c r="AB431" t="s">
        <v>33</v>
      </c>
      <c r="AC431">
        <f t="shared" si="49"/>
        <v>0.35732447196838102</v>
      </c>
      <c r="AD431">
        <f t="shared" si="55"/>
        <v>0.27500440550814392</v>
      </c>
      <c r="AE431" s="5">
        <v>1319</v>
      </c>
      <c r="AF431" s="5">
        <v>2573</v>
      </c>
      <c r="AG431" s="5">
        <v>5180</v>
      </c>
      <c r="AH431" s="5">
        <v>1852</v>
      </c>
      <c r="AI431" s="5"/>
      <c r="AJ431" s="5">
        <v>0</v>
      </c>
      <c r="AK431" s="5">
        <v>0</v>
      </c>
      <c r="AL431" s="5">
        <v>221</v>
      </c>
      <c r="AM431" s="5">
        <v>18</v>
      </c>
      <c r="AN431" s="5"/>
      <c r="AO431" s="5">
        <v>212</v>
      </c>
      <c r="AP431" s="5">
        <v>887</v>
      </c>
      <c r="AQ431" s="5">
        <v>1369</v>
      </c>
      <c r="AR431" s="5">
        <v>563</v>
      </c>
      <c r="AS431" s="5"/>
      <c r="AT431" s="5">
        <v>1556</v>
      </c>
      <c r="AU431" s="5">
        <v>3853</v>
      </c>
      <c r="AV431" s="5">
        <v>12137</v>
      </c>
      <c r="AW431" s="5">
        <v>7983</v>
      </c>
      <c r="AX431" s="5"/>
      <c r="AY431" s="5">
        <v>10924</v>
      </c>
      <c r="AZ431" s="5">
        <v>239</v>
      </c>
      <c r="BA431" s="5">
        <v>3031</v>
      </c>
      <c r="BB431" s="5">
        <v>25529</v>
      </c>
      <c r="BF431" t="s">
        <v>214</v>
      </c>
      <c r="BG431" t="s">
        <v>71</v>
      </c>
      <c r="BH431" t="s">
        <v>856</v>
      </c>
      <c r="BI431" t="s">
        <v>857</v>
      </c>
      <c r="BJ431" t="s">
        <v>142</v>
      </c>
      <c r="BK431" t="s">
        <v>127</v>
      </c>
      <c r="BL431" t="s">
        <v>208</v>
      </c>
      <c r="BM431">
        <v>1986</v>
      </c>
      <c r="BN431">
        <v>1988</v>
      </c>
      <c r="BO431">
        <v>2</v>
      </c>
      <c r="BP431">
        <v>6</v>
      </c>
      <c r="BQ431" t="s">
        <v>33</v>
      </c>
      <c r="BR431">
        <v>6</v>
      </c>
      <c r="BS431">
        <v>0</v>
      </c>
      <c r="BT431">
        <v>5.4511980000000002E-2</v>
      </c>
      <c r="BU431">
        <v>0.47555340000000001</v>
      </c>
      <c r="BV431">
        <v>0.30777979999999999</v>
      </c>
      <c r="BW431">
        <v>0.63696750000000002</v>
      </c>
      <c r="BX431" t="s">
        <v>841</v>
      </c>
      <c r="BY431">
        <v>0.80942480942480943</v>
      </c>
      <c r="BZ431">
        <v>0.55440055440055436</v>
      </c>
    </row>
    <row r="432" spans="1:78" x14ac:dyDescent="0.25">
      <c r="A432" s="23" t="s">
        <v>185</v>
      </c>
      <c r="C432" t="s">
        <v>184</v>
      </c>
      <c r="D432" s="15" t="str">
        <f>VLOOKUP(C432,xWalk!C$3:D$55,2)</f>
        <v>AKS</v>
      </c>
      <c r="E432" s="22" t="str">
        <f t="shared" si="48"/>
        <v>'Alaska Deer Mountain'</v>
      </c>
      <c r="F432" s="22" t="str">
        <f t="shared" si="50"/>
        <v>AKS.ADM</v>
      </c>
      <c r="G432" t="s">
        <v>142</v>
      </c>
      <c r="H432" t="s">
        <v>143</v>
      </c>
      <c r="I432" t="s">
        <v>183</v>
      </c>
      <c r="J432">
        <v>2007</v>
      </c>
      <c r="K432">
        <v>2009</v>
      </c>
      <c r="L432" s="8">
        <v>3</v>
      </c>
      <c r="M432" s="8">
        <v>6</v>
      </c>
      <c r="N432" s="8" t="s">
        <v>34</v>
      </c>
      <c r="O432" s="8">
        <v>4</v>
      </c>
      <c r="P432" s="8">
        <v>2</v>
      </c>
      <c r="Q432">
        <v>2.470791E-2</v>
      </c>
      <c r="R432">
        <v>0.43288919999999997</v>
      </c>
      <c r="S432">
        <v>0.3996209</v>
      </c>
      <c r="T432">
        <v>0.65951850000000001</v>
      </c>
      <c r="U432" s="15" t="str">
        <f t="shared" si="51"/>
        <v>AKS2007</v>
      </c>
      <c r="V432" t="str">
        <f t="shared" si="52"/>
        <v>NA</v>
      </c>
      <c r="W432" t="str">
        <f t="shared" si="53"/>
        <v>NA</v>
      </c>
      <c r="Y432" s="15" t="str">
        <f t="shared" si="54"/>
        <v>MCB1995</v>
      </c>
      <c r="Z432" s="1" t="s">
        <v>72</v>
      </c>
      <c r="AA432">
        <v>1995</v>
      </c>
      <c r="AB432" t="s">
        <v>33</v>
      </c>
      <c r="AC432">
        <f t="shared" si="49"/>
        <v>0.33821076485948626</v>
      </c>
      <c r="AD432">
        <f t="shared" si="55"/>
        <v>0.24349196489169572</v>
      </c>
      <c r="AE432" s="5">
        <v>3357</v>
      </c>
      <c r="AF432" s="5">
        <v>3997</v>
      </c>
      <c r="AG432" s="5">
        <v>9916</v>
      </c>
      <c r="AH432" s="5">
        <v>3897</v>
      </c>
      <c r="AI432" s="5"/>
      <c r="AJ432" s="5">
        <v>0</v>
      </c>
      <c r="AK432" s="5">
        <v>0</v>
      </c>
      <c r="AL432" s="5">
        <v>515</v>
      </c>
      <c r="AM432" s="5">
        <v>56</v>
      </c>
      <c r="AN432" s="5"/>
      <c r="AO432" s="5">
        <v>629</v>
      </c>
      <c r="AP432" s="5">
        <v>1616</v>
      </c>
      <c r="AQ432" s="5">
        <v>4175</v>
      </c>
      <c r="AR432" s="5">
        <v>1243</v>
      </c>
      <c r="AS432" s="5"/>
      <c r="AT432" s="5">
        <v>3218</v>
      </c>
      <c r="AU432" s="5">
        <v>8923</v>
      </c>
      <c r="AV432" s="5">
        <v>26735</v>
      </c>
      <c r="AW432" s="5">
        <v>18654</v>
      </c>
      <c r="AX432" s="5"/>
      <c r="AY432" s="5">
        <v>21167</v>
      </c>
      <c r="AZ432" s="5">
        <v>571</v>
      </c>
      <c r="BA432" s="5">
        <v>7663</v>
      </c>
      <c r="BB432" s="5">
        <v>57530</v>
      </c>
      <c r="BF432" t="s">
        <v>214</v>
      </c>
      <c r="BG432" t="s">
        <v>71</v>
      </c>
      <c r="BH432" t="s">
        <v>856</v>
      </c>
      <c r="BI432" t="s">
        <v>857</v>
      </c>
      <c r="BJ432" t="s">
        <v>142</v>
      </c>
      <c r="BK432" t="s">
        <v>127</v>
      </c>
      <c r="BL432" t="s">
        <v>208</v>
      </c>
      <c r="BM432">
        <v>1987</v>
      </c>
      <c r="BN432">
        <v>1989</v>
      </c>
      <c r="BO432">
        <v>2</v>
      </c>
      <c r="BP432">
        <v>6</v>
      </c>
      <c r="BQ432" t="s">
        <v>33</v>
      </c>
      <c r="BR432">
        <v>6</v>
      </c>
      <c r="BS432">
        <v>0</v>
      </c>
      <c r="BT432">
        <v>2.869915E-2</v>
      </c>
      <c r="BU432">
        <v>0.44149280000000002</v>
      </c>
      <c r="BV432">
        <v>0.2929833</v>
      </c>
      <c r="BW432">
        <v>0.6051261</v>
      </c>
      <c r="BX432" t="s">
        <v>842</v>
      </c>
      <c r="BY432">
        <v>0.76630434782608692</v>
      </c>
      <c r="BZ432">
        <v>0.54114906832298137</v>
      </c>
    </row>
    <row r="433" spans="1:78" x14ac:dyDescent="0.25">
      <c r="A433" s="23" t="s">
        <v>187</v>
      </c>
      <c r="C433" t="s">
        <v>186</v>
      </c>
      <c r="D433" s="15" t="str">
        <f>VLOOKUP(C433,xWalk!C$3:D$55,2)</f>
        <v>AKS</v>
      </c>
      <c r="E433" s="22" t="str">
        <f t="shared" si="48"/>
        <v>'Alaska Herring Cove'</v>
      </c>
      <c r="F433" s="22" t="str">
        <f t="shared" si="50"/>
        <v>AKS.AHC</v>
      </c>
      <c r="G433" t="s">
        <v>142</v>
      </c>
      <c r="H433" t="s">
        <v>143</v>
      </c>
      <c r="I433" t="s">
        <v>183</v>
      </c>
      <c r="J433">
        <v>1980</v>
      </c>
      <c r="K433">
        <v>1982</v>
      </c>
      <c r="L433" s="8">
        <v>3</v>
      </c>
      <c r="M433" s="8">
        <v>6</v>
      </c>
      <c r="N433" s="8" t="s">
        <v>33</v>
      </c>
      <c r="O433" s="8">
        <v>6</v>
      </c>
      <c r="P433" s="8">
        <v>0</v>
      </c>
      <c r="Q433">
        <v>0.26346639999999999</v>
      </c>
      <c r="R433">
        <v>0.44197009999999998</v>
      </c>
      <c r="S433">
        <v>5.2586760000000003E-2</v>
      </c>
      <c r="T433">
        <v>0.47131509999999999</v>
      </c>
      <c r="U433" s="15" t="str">
        <f t="shared" si="51"/>
        <v>AKS1980</v>
      </c>
      <c r="V433">
        <f t="shared" si="52"/>
        <v>0.37821035753467047</v>
      </c>
      <c r="W433">
        <f t="shared" si="53"/>
        <v>0.34729528256772341</v>
      </c>
      <c r="Y433" s="15" t="str">
        <f t="shared" si="54"/>
        <v>MCB1996</v>
      </c>
      <c r="Z433" s="1" t="s">
        <v>72</v>
      </c>
      <c r="AA433">
        <v>1996</v>
      </c>
      <c r="AB433" t="s">
        <v>33</v>
      </c>
      <c r="AC433">
        <f t="shared" si="49"/>
        <v>0.33497243331843241</v>
      </c>
      <c r="AD433">
        <f t="shared" si="55"/>
        <v>0.22130333283663636</v>
      </c>
      <c r="AE433" s="5">
        <v>1134</v>
      </c>
      <c r="AF433" s="5">
        <v>1837</v>
      </c>
      <c r="AG433" s="5">
        <v>4344</v>
      </c>
      <c r="AH433" s="5">
        <v>1596</v>
      </c>
      <c r="AI433" s="5"/>
      <c r="AJ433" s="5">
        <v>0</v>
      </c>
      <c r="AK433" s="5">
        <v>0</v>
      </c>
      <c r="AL433" s="5">
        <v>391</v>
      </c>
      <c r="AM433" s="5">
        <v>33</v>
      </c>
      <c r="AN433" s="5"/>
      <c r="AO433" s="5">
        <v>367</v>
      </c>
      <c r="AP433" s="5">
        <v>955</v>
      </c>
      <c r="AQ433" s="5">
        <v>2103</v>
      </c>
      <c r="AR433" s="5">
        <v>728</v>
      </c>
      <c r="AS433" s="5"/>
      <c r="AT433" s="5">
        <v>1434</v>
      </c>
      <c r="AU433" s="5">
        <v>3984</v>
      </c>
      <c r="AV433" s="5">
        <v>12408</v>
      </c>
      <c r="AW433" s="5">
        <v>8952</v>
      </c>
      <c r="AX433" s="5"/>
      <c r="AY433" s="5">
        <v>8911</v>
      </c>
      <c r="AZ433" s="5">
        <v>424</v>
      </c>
      <c r="BA433" s="5">
        <v>4153</v>
      </c>
      <c r="BB433" s="5">
        <v>26778</v>
      </c>
      <c r="BF433" t="s">
        <v>214</v>
      </c>
      <c r="BG433" t="s">
        <v>71</v>
      </c>
      <c r="BH433" t="s">
        <v>856</v>
      </c>
      <c r="BI433" t="s">
        <v>857</v>
      </c>
      <c r="BJ433" t="s">
        <v>142</v>
      </c>
      <c r="BK433" t="s">
        <v>127</v>
      </c>
      <c r="BL433" t="s">
        <v>208</v>
      </c>
      <c r="BM433">
        <v>1988</v>
      </c>
      <c r="BN433">
        <v>1990</v>
      </c>
      <c r="BO433">
        <v>2</v>
      </c>
      <c r="BP433">
        <v>6</v>
      </c>
      <c r="BQ433" t="s">
        <v>33</v>
      </c>
      <c r="BR433">
        <v>6</v>
      </c>
      <c r="BS433">
        <v>0</v>
      </c>
      <c r="BT433">
        <v>5.5383969999999998E-2</v>
      </c>
      <c r="BU433">
        <v>0.41693540000000001</v>
      </c>
      <c r="BV433">
        <v>0.21129300000000001</v>
      </c>
      <c r="BW433">
        <v>0.54013290000000003</v>
      </c>
      <c r="BX433" t="s">
        <v>843</v>
      </c>
      <c r="BY433">
        <v>0.70524130773222626</v>
      </c>
      <c r="BZ433">
        <v>0.53139595225739489</v>
      </c>
    </row>
    <row r="434" spans="1:78" x14ac:dyDescent="0.25">
      <c r="A434" s="23" t="s">
        <v>187</v>
      </c>
      <c r="C434" t="s">
        <v>186</v>
      </c>
      <c r="D434" s="15" t="str">
        <f>VLOOKUP(C434,xWalk!C$3:D$55,2)</f>
        <v>AKS</v>
      </c>
      <c r="E434" s="22" t="str">
        <f t="shared" si="48"/>
        <v>'Alaska Herring Cove'</v>
      </c>
      <c r="F434" s="22" t="str">
        <f t="shared" si="50"/>
        <v>AKS.AHC</v>
      </c>
      <c r="G434" t="s">
        <v>142</v>
      </c>
      <c r="H434" t="s">
        <v>143</v>
      </c>
      <c r="I434" t="s">
        <v>183</v>
      </c>
      <c r="J434">
        <v>1983</v>
      </c>
      <c r="K434">
        <v>1985</v>
      </c>
      <c r="L434" s="8">
        <v>3</v>
      </c>
      <c r="M434" s="8">
        <v>6</v>
      </c>
      <c r="N434" s="8" t="s">
        <v>33</v>
      </c>
      <c r="O434" s="8">
        <v>6</v>
      </c>
      <c r="P434" s="8">
        <v>0</v>
      </c>
      <c r="Q434">
        <v>0.33101209999999998</v>
      </c>
      <c r="R434">
        <v>0.4615706</v>
      </c>
      <c r="S434">
        <v>8.8465119999999994E-2</v>
      </c>
      <c r="T434">
        <v>0.50920279999999996</v>
      </c>
      <c r="U434" s="15" t="str">
        <f t="shared" si="51"/>
        <v>AKS1983</v>
      </c>
      <c r="V434">
        <f t="shared" si="52"/>
        <v>0.33184828416616496</v>
      </c>
      <c r="W434">
        <f t="shared" si="53"/>
        <v>0.31080674292594823</v>
      </c>
      <c r="Y434" s="15" t="str">
        <f t="shared" si="54"/>
        <v>MCB1997</v>
      </c>
      <c r="Z434" s="1" t="s">
        <v>72</v>
      </c>
      <c r="AA434">
        <v>1997</v>
      </c>
      <c r="AB434" t="s">
        <v>33</v>
      </c>
      <c r="AC434">
        <f t="shared" si="49"/>
        <v>0.34653173259453079</v>
      </c>
      <c r="AD434">
        <f t="shared" si="55"/>
        <v>0.21887024780668002</v>
      </c>
      <c r="AE434" s="5">
        <v>2227</v>
      </c>
      <c r="AF434" s="5">
        <v>3601</v>
      </c>
      <c r="AG434" s="5">
        <v>7049</v>
      </c>
      <c r="AH434" s="5">
        <v>4187</v>
      </c>
      <c r="AI434" s="5"/>
      <c r="AJ434" s="5">
        <v>0</v>
      </c>
      <c r="AK434" s="5">
        <v>0</v>
      </c>
      <c r="AL434" s="5">
        <v>1212</v>
      </c>
      <c r="AM434" s="5">
        <v>38</v>
      </c>
      <c r="AN434" s="5"/>
      <c r="AO434" s="5">
        <v>631</v>
      </c>
      <c r="AP434" s="5">
        <v>1879</v>
      </c>
      <c r="AQ434" s="5">
        <v>4841</v>
      </c>
      <c r="AR434" s="5">
        <v>1352</v>
      </c>
      <c r="AS434" s="5"/>
      <c r="AT434" s="5">
        <v>2855</v>
      </c>
      <c r="AU434" s="5">
        <v>7674</v>
      </c>
      <c r="AV434" s="5">
        <v>23537</v>
      </c>
      <c r="AW434" s="5">
        <v>16881</v>
      </c>
      <c r="AX434" s="5"/>
      <c r="AY434" s="5">
        <v>17064</v>
      </c>
      <c r="AZ434" s="5">
        <v>1250</v>
      </c>
      <c r="BA434" s="5">
        <v>8703</v>
      </c>
      <c r="BB434" s="5">
        <v>50947</v>
      </c>
      <c r="BF434" t="s">
        <v>214</v>
      </c>
      <c r="BG434" t="s">
        <v>71</v>
      </c>
      <c r="BH434" t="s">
        <v>856</v>
      </c>
      <c r="BI434" t="s">
        <v>857</v>
      </c>
      <c r="BJ434" t="s">
        <v>142</v>
      </c>
      <c r="BK434" t="s">
        <v>127</v>
      </c>
      <c r="BL434" t="s">
        <v>208</v>
      </c>
      <c r="BM434">
        <v>1991</v>
      </c>
      <c r="BN434">
        <v>1993</v>
      </c>
      <c r="BO434">
        <v>2</v>
      </c>
      <c r="BP434">
        <v>6</v>
      </c>
      <c r="BQ434" t="s">
        <v>33</v>
      </c>
      <c r="BR434">
        <v>6</v>
      </c>
      <c r="BS434">
        <v>0</v>
      </c>
      <c r="BT434">
        <v>1.3361670000000001E-2</v>
      </c>
      <c r="BU434">
        <v>0.15673680000000001</v>
      </c>
      <c r="BV434">
        <v>0.26872469999999998</v>
      </c>
      <c r="BW434">
        <v>0.38334240000000003</v>
      </c>
      <c r="BX434" t="s">
        <v>858</v>
      </c>
      <c r="BY434">
        <v>0.55410122164048869</v>
      </c>
      <c r="BZ434">
        <v>0.38656195462478182</v>
      </c>
    </row>
    <row r="435" spans="1:78" x14ac:dyDescent="0.25">
      <c r="A435" s="23" t="s">
        <v>187</v>
      </c>
      <c r="C435" t="s">
        <v>186</v>
      </c>
      <c r="D435" s="15" t="str">
        <f>VLOOKUP(C435,xWalk!C$3:D$55,2)</f>
        <v>AKS</v>
      </c>
      <c r="E435" s="22" t="str">
        <f t="shared" si="48"/>
        <v>'Alaska Herring Cove'</v>
      </c>
      <c r="F435" s="22" t="str">
        <f t="shared" si="50"/>
        <v>AKS.AHC</v>
      </c>
      <c r="G435" t="s">
        <v>142</v>
      </c>
      <c r="H435" t="s">
        <v>143</v>
      </c>
      <c r="I435" t="s">
        <v>183</v>
      </c>
      <c r="J435">
        <v>1984</v>
      </c>
      <c r="K435">
        <v>1986</v>
      </c>
      <c r="L435" s="8">
        <v>3</v>
      </c>
      <c r="M435" s="8">
        <v>6</v>
      </c>
      <c r="N435" s="8" t="s">
        <v>33</v>
      </c>
      <c r="O435" s="8">
        <v>6</v>
      </c>
      <c r="P435" s="8">
        <v>0</v>
      </c>
      <c r="Q435">
        <v>0.14889479999999999</v>
      </c>
      <c r="R435">
        <v>0.62922069999999997</v>
      </c>
      <c r="S435">
        <v>0.35761179999999998</v>
      </c>
      <c r="T435">
        <v>0.76181569999999998</v>
      </c>
      <c r="U435" s="15" t="str">
        <f t="shared" si="51"/>
        <v>AKS1984</v>
      </c>
      <c r="V435">
        <f t="shared" si="52"/>
        <v>0.35097227968556061</v>
      </c>
      <c r="W435">
        <f t="shared" si="53"/>
        <v>0.32631361191559782</v>
      </c>
      <c r="Y435" s="15" t="str">
        <f t="shared" si="54"/>
        <v>MCB1998</v>
      </c>
      <c r="Z435" s="1" t="s">
        <v>72</v>
      </c>
      <c r="AA435">
        <v>1998</v>
      </c>
      <c r="AB435" t="s">
        <v>33</v>
      </c>
      <c r="AC435">
        <f t="shared" si="49"/>
        <v>0.36693178720979214</v>
      </c>
      <c r="AD435">
        <f t="shared" si="55"/>
        <v>0.24927277682796897</v>
      </c>
      <c r="AE435" s="5">
        <v>4247</v>
      </c>
      <c r="AF435" s="5">
        <v>8756</v>
      </c>
      <c r="AG435" s="5">
        <v>26835</v>
      </c>
      <c r="AH435" s="5">
        <v>10464</v>
      </c>
      <c r="AI435" s="5"/>
      <c r="AJ435" s="5">
        <v>0</v>
      </c>
      <c r="AK435" s="5">
        <v>0</v>
      </c>
      <c r="AL435" s="5">
        <v>1712</v>
      </c>
      <c r="AM435" s="5">
        <v>82</v>
      </c>
      <c r="AN435" s="5"/>
      <c r="AO435" s="5">
        <v>1363</v>
      </c>
      <c r="AP435" s="5">
        <v>5731</v>
      </c>
      <c r="AQ435" s="5">
        <v>11900</v>
      </c>
      <c r="AR435" s="5">
        <v>2955</v>
      </c>
      <c r="AS435" s="5"/>
      <c r="AT435" s="5">
        <v>7732</v>
      </c>
      <c r="AU435" s="5">
        <v>19276</v>
      </c>
      <c r="AV435" s="5">
        <v>59076</v>
      </c>
      <c r="AW435" s="5">
        <v>41666</v>
      </c>
      <c r="AX435" s="5"/>
      <c r="AY435" s="5">
        <v>50302</v>
      </c>
      <c r="AZ435" s="5">
        <v>1794</v>
      </c>
      <c r="BA435" s="5">
        <v>21949</v>
      </c>
      <c r="BB435" s="5">
        <v>127750</v>
      </c>
      <c r="BF435" t="s">
        <v>214</v>
      </c>
      <c r="BG435" t="s">
        <v>71</v>
      </c>
      <c r="BH435" t="s">
        <v>856</v>
      </c>
      <c r="BI435" t="s">
        <v>857</v>
      </c>
      <c r="BJ435" t="s">
        <v>142</v>
      </c>
      <c r="BK435" t="s">
        <v>127</v>
      </c>
      <c r="BL435" t="s">
        <v>208</v>
      </c>
      <c r="BM435">
        <v>1992</v>
      </c>
      <c r="BN435">
        <v>1994</v>
      </c>
      <c r="BO435">
        <v>2</v>
      </c>
      <c r="BP435">
        <v>6</v>
      </c>
      <c r="BQ435" t="s">
        <v>33</v>
      </c>
      <c r="BR435">
        <v>6</v>
      </c>
      <c r="BS435">
        <v>0</v>
      </c>
      <c r="BT435">
        <v>1.8200819999999999E-2</v>
      </c>
      <c r="BU435">
        <v>0.1541854</v>
      </c>
      <c r="BV435">
        <v>0.2838289</v>
      </c>
      <c r="BW435">
        <v>0.39425199999999999</v>
      </c>
      <c r="BX435" t="s">
        <v>859</v>
      </c>
      <c r="BY435">
        <v>0.53067484662576692</v>
      </c>
      <c r="BZ435">
        <v>0.29141104294478526</v>
      </c>
    </row>
    <row r="436" spans="1:78" x14ac:dyDescent="0.25">
      <c r="A436" s="23" t="s">
        <v>187</v>
      </c>
      <c r="C436" t="s">
        <v>186</v>
      </c>
      <c r="D436" s="15" t="str">
        <f>VLOOKUP(C436,xWalk!C$3:D$55,2)</f>
        <v>AKS</v>
      </c>
      <c r="E436" s="22" t="str">
        <f t="shared" si="48"/>
        <v>'Alaska Herring Cove'</v>
      </c>
      <c r="F436" s="22" t="str">
        <f t="shared" si="50"/>
        <v>AKS.AHC</v>
      </c>
      <c r="G436" t="s">
        <v>142</v>
      </c>
      <c r="H436" t="s">
        <v>143</v>
      </c>
      <c r="I436" t="s">
        <v>183</v>
      </c>
      <c r="J436">
        <v>1985</v>
      </c>
      <c r="K436">
        <v>1987</v>
      </c>
      <c r="L436" s="8">
        <v>3</v>
      </c>
      <c r="M436" s="8">
        <v>6</v>
      </c>
      <c r="N436" s="8" t="s">
        <v>33</v>
      </c>
      <c r="O436" s="8">
        <v>6</v>
      </c>
      <c r="P436" s="8">
        <v>0</v>
      </c>
      <c r="Q436">
        <v>9.2464539999999998E-2</v>
      </c>
      <c r="R436">
        <v>0.42241570000000001</v>
      </c>
      <c r="S436">
        <v>0.21871080000000001</v>
      </c>
      <c r="T436">
        <v>0.54873970000000005</v>
      </c>
      <c r="U436" s="15" t="str">
        <f t="shared" si="51"/>
        <v>AKS1985</v>
      </c>
      <c r="V436">
        <f t="shared" si="52"/>
        <v>0.36840082993929146</v>
      </c>
      <c r="W436">
        <f t="shared" si="53"/>
        <v>0.35449166218396988</v>
      </c>
      <c r="Y436" s="15" t="str">
        <f t="shared" si="54"/>
        <v>MCB1999</v>
      </c>
      <c r="Z436" s="1" t="s">
        <v>72</v>
      </c>
      <c r="AA436">
        <v>1999</v>
      </c>
      <c r="AB436" t="s">
        <v>33</v>
      </c>
      <c r="AC436">
        <f t="shared" si="49"/>
        <v>0.37920158990754343</v>
      </c>
      <c r="AD436">
        <f t="shared" si="55"/>
        <v>0.26719159538005127</v>
      </c>
      <c r="AE436" s="5">
        <v>7623</v>
      </c>
      <c r="AF436" s="5">
        <v>15595</v>
      </c>
      <c r="AG436" s="5">
        <v>33918</v>
      </c>
      <c r="AH436" s="5">
        <v>17077</v>
      </c>
      <c r="AI436" s="5"/>
      <c r="AJ436" s="5">
        <v>0</v>
      </c>
      <c r="AK436" s="5">
        <v>0</v>
      </c>
      <c r="AL436" s="5">
        <v>1336</v>
      </c>
      <c r="AM436" s="5">
        <v>152</v>
      </c>
      <c r="AN436" s="5"/>
      <c r="AO436" s="5">
        <v>2326</v>
      </c>
      <c r="AP436" s="5">
        <v>7689</v>
      </c>
      <c r="AQ436" s="5">
        <v>16109</v>
      </c>
      <c r="AR436" s="5">
        <v>3499</v>
      </c>
      <c r="AS436" s="5"/>
      <c r="AT436" s="5">
        <v>10111</v>
      </c>
      <c r="AU436" s="5">
        <v>26002</v>
      </c>
      <c r="AV436" s="5">
        <v>81755</v>
      </c>
      <c r="AW436" s="5">
        <v>54560</v>
      </c>
      <c r="AX436" s="5"/>
      <c r="AY436" s="5">
        <v>74213</v>
      </c>
      <c r="AZ436" s="5">
        <v>1488</v>
      </c>
      <c r="BA436" s="5">
        <v>29623</v>
      </c>
      <c r="BB436" s="5">
        <v>172428</v>
      </c>
      <c r="BF436" t="s">
        <v>214</v>
      </c>
      <c r="BG436" t="s">
        <v>71</v>
      </c>
      <c r="BH436" t="s">
        <v>856</v>
      </c>
      <c r="BI436" t="s">
        <v>857</v>
      </c>
      <c r="BJ436" t="s">
        <v>142</v>
      </c>
      <c r="BK436" t="s">
        <v>127</v>
      </c>
      <c r="BL436" t="s">
        <v>208</v>
      </c>
      <c r="BM436">
        <v>1993</v>
      </c>
      <c r="BN436">
        <v>1995</v>
      </c>
      <c r="BO436">
        <v>2</v>
      </c>
      <c r="BP436">
        <v>6</v>
      </c>
      <c r="BQ436" t="s">
        <v>33</v>
      </c>
      <c r="BR436">
        <v>6</v>
      </c>
      <c r="BS436">
        <v>0</v>
      </c>
      <c r="BT436">
        <v>4.6968099999999999E-2</v>
      </c>
      <c r="BU436">
        <v>0.13839950000000001</v>
      </c>
      <c r="BV436">
        <v>0.16810349999999999</v>
      </c>
      <c r="BW436">
        <v>0.28323759999999998</v>
      </c>
      <c r="BX436" t="s">
        <v>860</v>
      </c>
      <c r="BY436">
        <v>0.53541799617102748</v>
      </c>
      <c r="BZ436">
        <v>0.2852584556477345</v>
      </c>
    </row>
    <row r="437" spans="1:78" x14ac:dyDescent="0.25">
      <c r="A437" s="23" t="s">
        <v>187</v>
      </c>
      <c r="C437" t="s">
        <v>186</v>
      </c>
      <c r="D437" s="15" t="str">
        <f>VLOOKUP(C437,xWalk!C$3:D$55,2)</f>
        <v>AKS</v>
      </c>
      <c r="E437" s="22" t="str">
        <f t="shared" si="48"/>
        <v>'Alaska Herring Cove'</v>
      </c>
      <c r="F437" s="22" t="str">
        <f t="shared" si="50"/>
        <v>AKS.AHC</v>
      </c>
      <c r="G437" t="s">
        <v>142</v>
      </c>
      <c r="H437" t="s">
        <v>143</v>
      </c>
      <c r="I437" t="s">
        <v>183</v>
      </c>
      <c r="J437">
        <v>1986</v>
      </c>
      <c r="K437">
        <v>1988</v>
      </c>
      <c r="L437" s="8">
        <v>3</v>
      </c>
      <c r="M437" s="8">
        <v>6</v>
      </c>
      <c r="N437" s="8" t="s">
        <v>33</v>
      </c>
      <c r="O437" s="8">
        <v>6</v>
      </c>
      <c r="P437" s="8">
        <v>0</v>
      </c>
      <c r="Q437">
        <v>0.17223959999999999</v>
      </c>
      <c r="R437">
        <v>0.58843449999999997</v>
      </c>
      <c r="S437">
        <v>0.25994790000000001</v>
      </c>
      <c r="T437">
        <v>0.69542009999999999</v>
      </c>
      <c r="U437" s="15" t="str">
        <f t="shared" si="51"/>
        <v>AKS1986</v>
      </c>
      <c r="V437">
        <f t="shared" si="52"/>
        <v>0.41143504104160772</v>
      </c>
      <c r="W437">
        <f t="shared" si="53"/>
        <v>0.39060288706481744</v>
      </c>
      <c r="Y437" s="15" t="str">
        <f t="shared" si="54"/>
        <v>MCB2000</v>
      </c>
      <c r="Z437" s="1" t="s">
        <v>72</v>
      </c>
      <c r="AA437">
        <v>2000</v>
      </c>
      <c r="AB437" t="s">
        <v>33</v>
      </c>
      <c r="AC437">
        <f t="shared" si="49"/>
        <v>0.39423176142812921</v>
      </c>
      <c r="AD437">
        <f t="shared" si="55"/>
        <v>0.29381212809135626</v>
      </c>
      <c r="AE437" s="5">
        <v>3212</v>
      </c>
      <c r="AF437" s="5">
        <v>6174</v>
      </c>
      <c r="AG437" s="5">
        <v>17164</v>
      </c>
      <c r="AH437" s="5">
        <v>7618</v>
      </c>
      <c r="AI437" s="5"/>
      <c r="AJ437" s="5">
        <v>0</v>
      </c>
      <c r="AK437" s="5">
        <v>0</v>
      </c>
      <c r="AL437" s="5">
        <v>732</v>
      </c>
      <c r="AM437" s="5">
        <v>35</v>
      </c>
      <c r="AN437" s="5"/>
      <c r="AO437" s="5">
        <v>943</v>
      </c>
      <c r="AP437" s="5">
        <v>3126</v>
      </c>
      <c r="AQ437" s="5">
        <v>5403</v>
      </c>
      <c r="AR437" s="5">
        <v>1439</v>
      </c>
      <c r="AS437" s="5"/>
      <c r="AT437" s="5">
        <v>4263</v>
      </c>
      <c r="AU437" s="5">
        <v>11026</v>
      </c>
      <c r="AV437" s="5">
        <v>33881</v>
      </c>
      <c r="AW437" s="5">
        <v>21276</v>
      </c>
      <c r="AX437" s="5"/>
      <c r="AY437" s="5">
        <v>34168</v>
      </c>
      <c r="AZ437" s="5">
        <v>767</v>
      </c>
      <c r="BA437" s="5">
        <v>10911</v>
      </c>
      <c r="BB437" s="5">
        <v>70446</v>
      </c>
      <c r="BF437" t="s">
        <v>214</v>
      </c>
      <c r="BG437" t="s">
        <v>71</v>
      </c>
      <c r="BH437" t="s">
        <v>856</v>
      </c>
      <c r="BI437" t="s">
        <v>857</v>
      </c>
      <c r="BJ437" t="s">
        <v>142</v>
      </c>
      <c r="BK437" t="s">
        <v>127</v>
      </c>
      <c r="BL437" t="s">
        <v>208</v>
      </c>
      <c r="BM437">
        <v>1994</v>
      </c>
      <c r="BN437">
        <v>1996</v>
      </c>
      <c r="BO437">
        <v>2</v>
      </c>
      <c r="BP437">
        <v>6</v>
      </c>
      <c r="BQ437" t="s">
        <v>33</v>
      </c>
      <c r="BR437">
        <v>6</v>
      </c>
      <c r="BS437">
        <v>0</v>
      </c>
      <c r="BT437">
        <v>2.1275499999999999E-2</v>
      </c>
      <c r="BU437">
        <v>0.11564389999999999</v>
      </c>
      <c r="BV437">
        <v>0.1709714</v>
      </c>
      <c r="BW437">
        <v>0.26684350000000001</v>
      </c>
      <c r="BX437" t="s">
        <v>845</v>
      </c>
      <c r="BY437">
        <v>0.48211624441132639</v>
      </c>
      <c r="BZ437">
        <v>0.2451564828614009</v>
      </c>
    </row>
    <row r="438" spans="1:78" x14ac:dyDescent="0.25">
      <c r="A438" s="23" t="s">
        <v>187</v>
      </c>
      <c r="C438" t="s">
        <v>186</v>
      </c>
      <c r="D438" s="15" t="str">
        <f>VLOOKUP(C438,xWalk!C$3:D$55,2)</f>
        <v>AKS</v>
      </c>
      <c r="E438" s="22" t="str">
        <f t="shared" si="48"/>
        <v>'Alaska Herring Cove'</v>
      </c>
      <c r="F438" s="22" t="str">
        <f t="shared" si="50"/>
        <v>AKS.AHC</v>
      </c>
      <c r="G438" t="s">
        <v>142</v>
      </c>
      <c r="H438" t="s">
        <v>143</v>
      </c>
      <c r="I438" t="s">
        <v>183</v>
      </c>
      <c r="J438">
        <v>1987</v>
      </c>
      <c r="K438">
        <v>1989</v>
      </c>
      <c r="L438" s="8">
        <v>3</v>
      </c>
      <c r="M438" s="8">
        <v>6</v>
      </c>
      <c r="N438" s="8" t="s">
        <v>33</v>
      </c>
      <c r="O438" s="8">
        <v>6</v>
      </c>
      <c r="P438" s="8">
        <v>0</v>
      </c>
      <c r="Q438">
        <v>4.68808E-2</v>
      </c>
      <c r="R438">
        <v>0.54624439999999996</v>
      </c>
      <c r="S438">
        <v>0.15916060000000001</v>
      </c>
      <c r="T438">
        <v>0.61846440000000003</v>
      </c>
      <c r="U438" s="15" t="str">
        <f t="shared" si="51"/>
        <v>AKS1987</v>
      </c>
      <c r="V438">
        <f t="shared" si="52"/>
        <v>0.40994307796751789</v>
      </c>
      <c r="W438">
        <f t="shared" si="53"/>
        <v>0.3634654551151496</v>
      </c>
      <c r="Y438" s="15" t="str">
        <f t="shared" si="54"/>
        <v>MCB2001</v>
      </c>
      <c r="Z438" s="1" t="s">
        <v>72</v>
      </c>
      <c r="AA438">
        <v>2001</v>
      </c>
      <c r="AB438" t="s">
        <v>33</v>
      </c>
      <c r="AC438">
        <f t="shared" si="49"/>
        <v>0.41635237235529066</v>
      </c>
      <c r="AD438">
        <f t="shared" si="55"/>
        <v>0.33053456825235877</v>
      </c>
      <c r="AE438" s="5">
        <v>4280</v>
      </c>
      <c r="AF438" s="5">
        <v>10790</v>
      </c>
      <c r="AG438" s="5">
        <v>27539</v>
      </c>
      <c r="AH438" s="5">
        <v>10851</v>
      </c>
      <c r="AI438" s="5"/>
      <c r="AJ438" s="5">
        <v>0</v>
      </c>
      <c r="AK438" s="5">
        <v>0</v>
      </c>
      <c r="AL438" s="5">
        <v>533</v>
      </c>
      <c r="AM438" s="5">
        <v>71</v>
      </c>
      <c r="AN438" s="5"/>
      <c r="AO438" s="5">
        <v>1041</v>
      </c>
      <c r="AP438" s="5">
        <v>3696</v>
      </c>
      <c r="AQ438" s="5">
        <v>6997</v>
      </c>
      <c r="AR438" s="5">
        <v>1542</v>
      </c>
      <c r="AS438" s="5"/>
      <c r="AT438" s="5">
        <v>6208</v>
      </c>
      <c r="AU438" s="5">
        <v>15705</v>
      </c>
      <c r="AV438" s="5">
        <v>45049</v>
      </c>
      <c r="AW438" s="5">
        <v>27436</v>
      </c>
      <c r="AX438" s="5"/>
      <c r="AY438" s="5">
        <v>53460</v>
      </c>
      <c r="AZ438" s="5">
        <v>604</v>
      </c>
      <c r="BA438" s="5">
        <v>13276</v>
      </c>
      <c r="BB438" s="5">
        <v>94398</v>
      </c>
      <c r="BF438" t="s">
        <v>214</v>
      </c>
      <c r="BG438" t="s">
        <v>71</v>
      </c>
      <c r="BH438" t="s">
        <v>856</v>
      </c>
      <c r="BI438" t="s">
        <v>857</v>
      </c>
      <c r="BJ438" t="s">
        <v>142</v>
      </c>
      <c r="BK438" t="s">
        <v>127</v>
      </c>
      <c r="BL438" t="s">
        <v>208</v>
      </c>
      <c r="BM438">
        <v>1995</v>
      </c>
      <c r="BN438">
        <v>1997</v>
      </c>
      <c r="BO438">
        <v>2</v>
      </c>
      <c r="BP438">
        <v>6</v>
      </c>
      <c r="BQ438" t="s">
        <v>33</v>
      </c>
      <c r="BR438">
        <v>6</v>
      </c>
      <c r="BS438">
        <v>0</v>
      </c>
      <c r="BT438">
        <v>6.0660810000000003E-2</v>
      </c>
      <c r="BU438">
        <v>0.1866188</v>
      </c>
      <c r="BV438">
        <v>0.15743389999999999</v>
      </c>
      <c r="BW438">
        <v>0.31467260000000002</v>
      </c>
      <c r="BX438" t="s">
        <v>861</v>
      </c>
      <c r="BY438">
        <v>0.50536955148452301</v>
      </c>
      <c r="BZ438">
        <v>0.25078963992419456</v>
      </c>
    </row>
    <row r="439" spans="1:78" x14ac:dyDescent="0.25">
      <c r="A439" s="23" t="s">
        <v>187</v>
      </c>
      <c r="C439" t="s">
        <v>186</v>
      </c>
      <c r="D439" s="15" t="str">
        <f>VLOOKUP(C439,xWalk!C$3:D$55,2)</f>
        <v>AKS</v>
      </c>
      <c r="E439" s="22" t="str">
        <f t="shared" si="48"/>
        <v>'Alaska Herring Cove'</v>
      </c>
      <c r="F439" s="22" t="str">
        <f t="shared" si="50"/>
        <v>AKS.AHC</v>
      </c>
      <c r="G439" t="s">
        <v>142</v>
      </c>
      <c r="H439" t="s">
        <v>143</v>
      </c>
      <c r="I439" t="s">
        <v>183</v>
      </c>
      <c r="J439">
        <v>1988</v>
      </c>
      <c r="K439">
        <v>1990</v>
      </c>
      <c r="L439" s="8">
        <v>3</v>
      </c>
      <c r="M439" s="8">
        <v>6</v>
      </c>
      <c r="N439" s="8" t="s">
        <v>33</v>
      </c>
      <c r="O439" s="8">
        <v>6</v>
      </c>
      <c r="P439" s="8">
        <v>0</v>
      </c>
      <c r="Q439">
        <v>1.8217489999999999E-2</v>
      </c>
      <c r="R439">
        <v>0.6184402</v>
      </c>
      <c r="S439">
        <v>0.17243720000000001</v>
      </c>
      <c r="T439">
        <v>0.68423529999999999</v>
      </c>
      <c r="U439" s="15" t="str">
        <f t="shared" si="51"/>
        <v>AKS1988</v>
      </c>
      <c r="V439">
        <f t="shared" si="52"/>
        <v>0.39516778523489932</v>
      </c>
      <c r="W439">
        <f t="shared" si="53"/>
        <v>0.37557046979865771</v>
      </c>
      <c r="Y439" s="15" t="str">
        <f t="shared" si="54"/>
        <v>MCB2002</v>
      </c>
      <c r="Z439" s="1" t="s">
        <v>72</v>
      </c>
      <c r="AA439">
        <v>2002</v>
      </c>
      <c r="AB439" t="s">
        <v>33</v>
      </c>
      <c r="AC439">
        <f t="shared" si="49"/>
        <v>0.44632231229574298</v>
      </c>
      <c r="AD439">
        <f t="shared" si="55"/>
        <v>0.35019736004414076</v>
      </c>
      <c r="AE439" s="5">
        <v>3924</v>
      </c>
      <c r="AF439" s="5">
        <v>9395</v>
      </c>
      <c r="AG439" s="5">
        <v>19371</v>
      </c>
      <c r="AH439" s="5">
        <v>8565</v>
      </c>
      <c r="AI439" s="5"/>
      <c r="AJ439" s="5">
        <v>0</v>
      </c>
      <c r="AK439" s="5">
        <v>0</v>
      </c>
      <c r="AL439" s="5">
        <v>658</v>
      </c>
      <c r="AM439" s="5">
        <v>131</v>
      </c>
      <c r="AN439" s="5"/>
      <c r="AO439" s="5">
        <v>781</v>
      </c>
      <c r="AP439" s="5">
        <v>2631</v>
      </c>
      <c r="AQ439" s="5">
        <v>5714</v>
      </c>
      <c r="AR439" s="5">
        <v>1409</v>
      </c>
      <c r="AS439" s="5"/>
      <c r="AT439" s="5">
        <v>4462</v>
      </c>
      <c r="AU439" s="5">
        <v>11179</v>
      </c>
      <c r="AV439" s="5">
        <v>31187</v>
      </c>
      <c r="AW439" s="5">
        <v>18398</v>
      </c>
      <c r="AX439" s="5"/>
      <c r="AY439" s="5">
        <v>41255</v>
      </c>
      <c r="AZ439" s="5">
        <v>789</v>
      </c>
      <c r="BA439" s="5">
        <v>10535</v>
      </c>
      <c r="BB439" s="5">
        <v>65226</v>
      </c>
      <c r="BF439" t="s">
        <v>214</v>
      </c>
      <c r="BG439" t="s">
        <v>71</v>
      </c>
      <c r="BH439" t="s">
        <v>856</v>
      </c>
      <c r="BI439" t="s">
        <v>857</v>
      </c>
      <c r="BJ439" t="s">
        <v>142</v>
      </c>
      <c r="BK439" t="s">
        <v>127</v>
      </c>
      <c r="BL439" t="s">
        <v>208</v>
      </c>
      <c r="BM439">
        <v>1996</v>
      </c>
      <c r="BN439">
        <v>1998</v>
      </c>
      <c r="BO439">
        <v>2</v>
      </c>
      <c r="BP439">
        <v>6</v>
      </c>
      <c r="BQ439" t="s">
        <v>33</v>
      </c>
      <c r="BR439">
        <v>6</v>
      </c>
      <c r="BS439">
        <v>0</v>
      </c>
      <c r="BT439">
        <v>2.2645749999999999E-2</v>
      </c>
      <c r="BU439">
        <v>0.22139710000000001</v>
      </c>
      <c r="BV439">
        <v>0.19969490000000001</v>
      </c>
      <c r="BW439">
        <v>0.3768801</v>
      </c>
      <c r="BX439" t="s">
        <v>862</v>
      </c>
      <c r="BY439">
        <v>0.51526915113871641</v>
      </c>
      <c r="BZ439">
        <v>0.27199792960662528</v>
      </c>
    </row>
    <row r="440" spans="1:78" x14ac:dyDescent="0.25">
      <c r="A440" s="23" t="s">
        <v>187</v>
      </c>
      <c r="C440" t="s">
        <v>186</v>
      </c>
      <c r="D440" s="15" t="str">
        <f>VLOOKUP(C440,xWalk!C$3:D$55,2)</f>
        <v>AKS</v>
      </c>
      <c r="E440" s="22" t="str">
        <f t="shared" si="48"/>
        <v>'Alaska Herring Cove'</v>
      </c>
      <c r="F440" s="22" t="str">
        <f t="shared" si="50"/>
        <v>AKS.AHC</v>
      </c>
      <c r="G440" t="s">
        <v>142</v>
      </c>
      <c r="H440" t="s">
        <v>143</v>
      </c>
      <c r="I440" t="s">
        <v>183</v>
      </c>
      <c r="J440">
        <v>1989</v>
      </c>
      <c r="K440">
        <v>1991</v>
      </c>
      <c r="L440" s="8">
        <v>3</v>
      </c>
      <c r="M440" s="8">
        <v>6</v>
      </c>
      <c r="N440" s="8" t="s">
        <v>33</v>
      </c>
      <c r="O440" s="8">
        <v>6</v>
      </c>
      <c r="P440" s="8">
        <v>0</v>
      </c>
      <c r="Q440">
        <v>1.1733260000000001E-2</v>
      </c>
      <c r="R440">
        <v>0.63102820000000004</v>
      </c>
      <c r="S440">
        <v>0.144481</v>
      </c>
      <c r="T440">
        <v>0.68433759999999999</v>
      </c>
      <c r="U440" s="15" t="str">
        <f t="shared" si="51"/>
        <v>AKS1989</v>
      </c>
      <c r="V440">
        <f t="shared" si="52"/>
        <v>0.38027312060573282</v>
      </c>
      <c r="W440">
        <f t="shared" si="53"/>
        <v>0.34505137912385075</v>
      </c>
      <c r="Y440" s="15" t="str">
        <f t="shared" si="54"/>
        <v>MCB2003</v>
      </c>
      <c r="Z440" s="1" t="s">
        <v>72</v>
      </c>
      <c r="AA440">
        <v>2003</v>
      </c>
      <c r="AB440" t="s">
        <v>33</v>
      </c>
      <c r="AC440">
        <f t="shared" si="49"/>
        <v>0.46017454260384361</v>
      </c>
      <c r="AD440">
        <f t="shared" si="55"/>
        <v>0.33934356302094743</v>
      </c>
      <c r="AE440" s="5">
        <v>3172</v>
      </c>
      <c r="AF440" s="5">
        <v>6543</v>
      </c>
      <c r="AG440" s="5">
        <v>15368</v>
      </c>
      <c r="AH440" s="5">
        <v>4352</v>
      </c>
      <c r="AI440" s="5"/>
      <c r="AJ440" s="5">
        <v>0</v>
      </c>
      <c r="AK440" s="5">
        <v>0</v>
      </c>
      <c r="AL440" s="5">
        <v>991</v>
      </c>
      <c r="AM440" s="5">
        <v>34</v>
      </c>
      <c r="AN440" s="5"/>
      <c r="AO440" s="5">
        <v>641</v>
      </c>
      <c r="AP440" s="5">
        <v>2103</v>
      </c>
      <c r="AQ440" s="5">
        <v>5606</v>
      </c>
      <c r="AR440" s="5">
        <v>1106</v>
      </c>
      <c r="AS440" s="5"/>
      <c r="AT440" s="5">
        <v>3206</v>
      </c>
      <c r="AU440" s="5">
        <v>8081</v>
      </c>
      <c r="AV440" s="5">
        <v>20482</v>
      </c>
      <c r="AW440" s="5">
        <v>15056</v>
      </c>
      <c r="AX440" s="5"/>
      <c r="AY440" s="5">
        <v>29435</v>
      </c>
      <c r="AZ440" s="5">
        <v>1025</v>
      </c>
      <c r="BA440" s="5">
        <v>9456</v>
      </c>
      <c r="BB440" s="5">
        <v>46825</v>
      </c>
      <c r="BF440" t="s">
        <v>214</v>
      </c>
      <c r="BG440" t="s">
        <v>71</v>
      </c>
      <c r="BH440" t="s">
        <v>856</v>
      </c>
      <c r="BI440" t="s">
        <v>857</v>
      </c>
      <c r="BJ440" t="s">
        <v>142</v>
      </c>
      <c r="BK440" t="s">
        <v>127</v>
      </c>
      <c r="BL440" t="s">
        <v>208</v>
      </c>
      <c r="BM440">
        <v>1997</v>
      </c>
      <c r="BN440">
        <v>1999</v>
      </c>
      <c r="BO440">
        <v>2</v>
      </c>
      <c r="BP440">
        <v>6</v>
      </c>
      <c r="BQ440" t="s">
        <v>33</v>
      </c>
      <c r="BR440">
        <v>6</v>
      </c>
      <c r="BS440">
        <v>0</v>
      </c>
      <c r="BT440">
        <v>6.7760100000000004E-2</v>
      </c>
      <c r="BU440">
        <v>0.34328579999999997</v>
      </c>
      <c r="BV440">
        <v>0.2596984</v>
      </c>
      <c r="BW440">
        <v>0.51383350000000005</v>
      </c>
      <c r="BX440" t="s">
        <v>863</v>
      </c>
      <c r="BY440">
        <v>0.47910069664344523</v>
      </c>
      <c r="BZ440">
        <v>0.2579164027865738</v>
      </c>
    </row>
    <row r="441" spans="1:78" x14ac:dyDescent="0.25">
      <c r="A441" s="23" t="s">
        <v>187</v>
      </c>
      <c r="C441" t="s">
        <v>186</v>
      </c>
      <c r="D441" s="15" t="str">
        <f>VLOOKUP(C441,xWalk!C$3:D$55,2)</f>
        <v>AKS</v>
      </c>
      <c r="E441" s="22" t="str">
        <f t="shared" si="48"/>
        <v>'Alaska Herring Cove'</v>
      </c>
      <c r="F441" s="22" t="str">
        <f t="shared" si="50"/>
        <v>AKS.AHC</v>
      </c>
      <c r="G441" t="s">
        <v>142</v>
      </c>
      <c r="H441" t="s">
        <v>143</v>
      </c>
      <c r="I441" t="s">
        <v>183</v>
      </c>
      <c r="J441">
        <v>1990</v>
      </c>
      <c r="K441">
        <v>1992</v>
      </c>
      <c r="L441" s="8">
        <v>3</v>
      </c>
      <c r="M441" s="8">
        <v>6</v>
      </c>
      <c r="N441" s="8" t="s">
        <v>33</v>
      </c>
      <c r="O441" s="8">
        <v>6</v>
      </c>
      <c r="P441" s="8">
        <v>0</v>
      </c>
      <c r="Q441">
        <v>9.5626099999999992E-3</v>
      </c>
      <c r="R441">
        <v>0.61080270000000003</v>
      </c>
      <c r="S441">
        <v>0.18414990000000001</v>
      </c>
      <c r="T441">
        <v>0.68247329999999995</v>
      </c>
      <c r="U441" s="15" t="str">
        <f t="shared" si="51"/>
        <v>AKS1990</v>
      </c>
      <c r="V441">
        <f t="shared" si="52"/>
        <v>0.43510219872332195</v>
      </c>
      <c r="W441">
        <f t="shared" si="53"/>
        <v>0.40918176542652651</v>
      </c>
      <c r="Y441" s="15" t="str">
        <f t="shared" si="54"/>
        <v>MCB2004</v>
      </c>
      <c r="Z441" s="1" t="s">
        <v>72</v>
      </c>
      <c r="AA441">
        <v>2004</v>
      </c>
      <c r="AB441" t="s">
        <v>33</v>
      </c>
      <c r="AC441">
        <f t="shared" si="49"/>
        <v>0.42458640621885591</v>
      </c>
      <c r="AD441">
        <f t="shared" si="55"/>
        <v>0.29714969105042854</v>
      </c>
      <c r="AE441" s="5">
        <v>3929</v>
      </c>
      <c r="AF441" s="5">
        <v>8340</v>
      </c>
      <c r="AG441" s="5">
        <v>12003</v>
      </c>
      <c r="AH441" s="5">
        <v>5544</v>
      </c>
      <c r="AI441" s="5"/>
      <c r="AJ441" s="5">
        <v>0</v>
      </c>
      <c r="AK441" s="5">
        <v>0</v>
      </c>
      <c r="AL441" s="5">
        <v>408</v>
      </c>
      <c r="AM441" s="5">
        <v>48</v>
      </c>
      <c r="AN441" s="5"/>
      <c r="AO441" s="5">
        <v>441</v>
      </c>
      <c r="AP441" s="5">
        <v>3200</v>
      </c>
      <c r="AQ441" s="5">
        <v>7018</v>
      </c>
      <c r="AR441" s="5">
        <v>1672</v>
      </c>
      <c r="AS441" s="5"/>
      <c r="AT441" s="5">
        <v>3997</v>
      </c>
      <c r="AU441" s="5">
        <v>8438</v>
      </c>
      <c r="AV441" s="5">
        <v>26681</v>
      </c>
      <c r="AW441" s="5">
        <v>18621</v>
      </c>
      <c r="AX441" s="5"/>
      <c r="AY441" s="5">
        <v>29816</v>
      </c>
      <c r="AZ441" s="5">
        <v>456</v>
      </c>
      <c r="BA441" s="5">
        <v>12331</v>
      </c>
      <c r="BB441" s="5">
        <v>57737</v>
      </c>
      <c r="BF441" t="s">
        <v>214</v>
      </c>
      <c r="BG441" t="s">
        <v>71</v>
      </c>
      <c r="BH441" t="s">
        <v>856</v>
      </c>
      <c r="BI441" t="s">
        <v>857</v>
      </c>
      <c r="BJ441" t="s">
        <v>142</v>
      </c>
      <c r="BK441" t="s">
        <v>127</v>
      </c>
      <c r="BL441" t="s">
        <v>208</v>
      </c>
      <c r="BM441">
        <v>1998</v>
      </c>
      <c r="BN441">
        <v>2000</v>
      </c>
      <c r="BO441">
        <v>2</v>
      </c>
      <c r="BP441">
        <v>6</v>
      </c>
      <c r="BQ441" t="s">
        <v>33</v>
      </c>
      <c r="BR441">
        <v>6</v>
      </c>
      <c r="BS441">
        <v>0</v>
      </c>
      <c r="BT441">
        <v>5.5389439999999998E-2</v>
      </c>
      <c r="BU441">
        <v>0.34752040000000001</v>
      </c>
      <c r="BV441">
        <v>0.23611589999999999</v>
      </c>
      <c r="BW441">
        <v>0.50158119999999995</v>
      </c>
      <c r="BX441" t="s">
        <v>846</v>
      </c>
      <c r="BY441">
        <v>0.49945103205972768</v>
      </c>
      <c r="BZ441">
        <v>0.27173913043478259</v>
      </c>
    </row>
    <row r="442" spans="1:78" x14ac:dyDescent="0.25">
      <c r="A442" s="23" t="s">
        <v>187</v>
      </c>
      <c r="C442" t="s">
        <v>186</v>
      </c>
      <c r="D442" s="15" t="str">
        <f>VLOOKUP(C442,xWalk!C$3:D$55,2)</f>
        <v>AKS</v>
      </c>
      <c r="E442" s="22" t="str">
        <f t="shared" si="48"/>
        <v>'Alaska Herring Cove'</v>
      </c>
      <c r="F442" s="22" t="str">
        <f t="shared" si="50"/>
        <v>AKS.AHC</v>
      </c>
      <c r="G442" t="s">
        <v>142</v>
      </c>
      <c r="H442" t="s">
        <v>143</v>
      </c>
      <c r="I442" t="s">
        <v>183</v>
      </c>
      <c r="J442">
        <v>1991</v>
      </c>
      <c r="K442">
        <v>1993</v>
      </c>
      <c r="L442" s="8">
        <v>3</v>
      </c>
      <c r="M442" s="8">
        <v>6</v>
      </c>
      <c r="N442" s="8" t="s">
        <v>33</v>
      </c>
      <c r="O442" s="8">
        <v>6</v>
      </c>
      <c r="P442" s="8">
        <v>0</v>
      </c>
      <c r="Q442">
        <v>2.4996440000000002E-2</v>
      </c>
      <c r="R442">
        <v>0.60349450000000004</v>
      </c>
      <c r="S442">
        <v>9.7023659999999998E-2</v>
      </c>
      <c r="T442">
        <v>0.64196489999999995</v>
      </c>
      <c r="U442" s="15" t="str">
        <f t="shared" si="51"/>
        <v>AKS1991</v>
      </c>
      <c r="V442">
        <f t="shared" si="52"/>
        <v>0.42738024837374333</v>
      </c>
      <c r="W442">
        <f t="shared" si="53"/>
        <v>0.41874630396215257</v>
      </c>
      <c r="Y442" s="15" t="str">
        <f t="shared" si="54"/>
        <v>MCB2005</v>
      </c>
      <c r="Z442" s="1" t="s">
        <v>72</v>
      </c>
      <c r="AA442">
        <v>2005</v>
      </c>
      <c r="AB442" t="s">
        <v>33</v>
      </c>
      <c r="AC442">
        <f t="shared" si="49"/>
        <v>0.42485623614823326</v>
      </c>
      <c r="AD442">
        <f t="shared" si="55"/>
        <v>0.29871956292843838</v>
      </c>
      <c r="AE442" s="5">
        <v>5791</v>
      </c>
      <c r="AF442" s="5">
        <v>6813</v>
      </c>
      <c r="AG442" s="5">
        <v>19209</v>
      </c>
      <c r="AH442" s="5">
        <v>8757</v>
      </c>
      <c r="AI442" s="5"/>
      <c r="AJ442" s="5">
        <v>0</v>
      </c>
      <c r="AK442" s="5">
        <v>0</v>
      </c>
      <c r="AL442" s="5">
        <v>617</v>
      </c>
      <c r="AM442" s="5">
        <v>42</v>
      </c>
      <c r="AN442" s="5"/>
      <c r="AO442" s="5">
        <v>724</v>
      </c>
      <c r="AP442" s="5">
        <v>4496</v>
      </c>
      <c r="AQ442" s="5">
        <v>9541</v>
      </c>
      <c r="AR442" s="5">
        <v>1711</v>
      </c>
      <c r="AS442" s="5"/>
      <c r="AT442" s="5">
        <v>5263</v>
      </c>
      <c r="AU442" s="5">
        <v>11817</v>
      </c>
      <c r="AV442" s="5">
        <v>36291</v>
      </c>
      <c r="AW442" s="5">
        <v>24741</v>
      </c>
      <c r="AX442" s="5"/>
      <c r="AY442" s="5">
        <v>40570</v>
      </c>
      <c r="AZ442" s="5">
        <v>659</v>
      </c>
      <c r="BA442" s="5">
        <v>16472</v>
      </c>
      <c r="BB442" s="5">
        <v>78112</v>
      </c>
      <c r="BF442" t="s">
        <v>214</v>
      </c>
      <c r="BG442" t="s">
        <v>71</v>
      </c>
      <c r="BH442" t="s">
        <v>856</v>
      </c>
      <c r="BI442" t="s">
        <v>857</v>
      </c>
      <c r="BJ442" t="s">
        <v>142</v>
      </c>
      <c r="BK442" t="s">
        <v>127</v>
      </c>
      <c r="BL442" t="s">
        <v>208</v>
      </c>
      <c r="BM442">
        <v>1999</v>
      </c>
      <c r="BN442">
        <v>2001</v>
      </c>
      <c r="BO442">
        <v>2</v>
      </c>
      <c r="BP442">
        <v>6</v>
      </c>
      <c r="BQ442" t="s">
        <v>33</v>
      </c>
      <c r="BR442">
        <v>6</v>
      </c>
      <c r="BS442">
        <v>0</v>
      </c>
      <c r="BT442">
        <v>4.751126E-2</v>
      </c>
      <c r="BU442">
        <v>0.39376480000000003</v>
      </c>
      <c r="BV442">
        <v>0.26026389999999999</v>
      </c>
      <c r="BW442">
        <v>0.55154599999999998</v>
      </c>
      <c r="BX442" t="s">
        <v>847</v>
      </c>
      <c r="BY442">
        <v>0.5033103253979434</v>
      </c>
      <c r="BZ442">
        <v>0.31370615579659106</v>
      </c>
    </row>
    <row r="443" spans="1:78" x14ac:dyDescent="0.25">
      <c r="A443" s="23" t="s">
        <v>187</v>
      </c>
      <c r="C443" t="s">
        <v>186</v>
      </c>
      <c r="D443" s="15" t="str">
        <f>VLOOKUP(C443,xWalk!C$3:D$55,2)</f>
        <v>AKS</v>
      </c>
      <c r="E443" s="22" t="str">
        <f t="shared" si="48"/>
        <v>'Alaska Herring Cove'</v>
      </c>
      <c r="F443" s="22" t="str">
        <f t="shared" si="50"/>
        <v>AKS.AHC</v>
      </c>
      <c r="G443" t="s">
        <v>142</v>
      </c>
      <c r="H443" t="s">
        <v>143</v>
      </c>
      <c r="I443" t="s">
        <v>183</v>
      </c>
      <c r="J443">
        <v>1992</v>
      </c>
      <c r="K443">
        <v>1994</v>
      </c>
      <c r="L443" s="8">
        <v>3</v>
      </c>
      <c r="M443" s="8">
        <v>6</v>
      </c>
      <c r="N443" s="8" t="s">
        <v>33</v>
      </c>
      <c r="O443" s="8">
        <v>6</v>
      </c>
      <c r="P443" s="8">
        <v>0</v>
      </c>
      <c r="Q443">
        <v>2.2495040000000001E-2</v>
      </c>
      <c r="R443">
        <v>0.63647830000000005</v>
      </c>
      <c r="S443">
        <v>0.2301358</v>
      </c>
      <c r="T443">
        <v>0.72013769999999999</v>
      </c>
      <c r="U443" s="15" t="str">
        <f t="shared" si="51"/>
        <v>AKS1992</v>
      </c>
      <c r="V443">
        <f t="shared" si="52"/>
        <v>0.44498228023165354</v>
      </c>
      <c r="W443">
        <f t="shared" si="53"/>
        <v>0.43357247817443167</v>
      </c>
      <c r="Y443" s="15" t="str">
        <f t="shared" si="54"/>
        <v>MCB2006</v>
      </c>
      <c r="Z443" s="1" t="s">
        <v>72</v>
      </c>
      <c r="AA443">
        <v>2006</v>
      </c>
      <c r="AB443" t="s">
        <v>33</v>
      </c>
      <c r="AC443">
        <f t="shared" si="49"/>
        <v>0.39791385515069727</v>
      </c>
      <c r="AD443">
        <f t="shared" si="55"/>
        <v>0.28494714349977507</v>
      </c>
      <c r="AE443" s="5">
        <v>1974</v>
      </c>
      <c r="AF443" s="5">
        <v>3995</v>
      </c>
      <c r="AG443" s="5">
        <v>9779</v>
      </c>
      <c r="AH443" s="5">
        <v>4522</v>
      </c>
      <c r="AI443" s="5"/>
      <c r="AJ443" s="5">
        <v>0</v>
      </c>
      <c r="AK443" s="5">
        <v>0</v>
      </c>
      <c r="AL443" s="5">
        <v>236</v>
      </c>
      <c r="AM443" s="5">
        <v>27</v>
      </c>
      <c r="AN443" s="5"/>
      <c r="AO443" s="5">
        <v>372</v>
      </c>
      <c r="AP443" s="5">
        <v>2420</v>
      </c>
      <c r="AQ443" s="5">
        <v>4082</v>
      </c>
      <c r="AR443" s="5">
        <v>899</v>
      </c>
      <c r="AS443" s="5"/>
      <c r="AT443" s="5">
        <v>2812</v>
      </c>
      <c r="AU443" s="5">
        <v>6206</v>
      </c>
      <c r="AV443" s="5">
        <v>20457</v>
      </c>
      <c r="AW443" s="5">
        <v>13355</v>
      </c>
      <c r="AX443" s="5"/>
      <c r="AY443" s="5">
        <v>20270</v>
      </c>
      <c r="AZ443" s="5">
        <v>263</v>
      </c>
      <c r="BA443" s="5">
        <v>7773</v>
      </c>
      <c r="BB443" s="5">
        <v>42830</v>
      </c>
      <c r="BF443" t="s">
        <v>214</v>
      </c>
      <c r="BG443" t="s">
        <v>71</v>
      </c>
      <c r="BH443" t="s">
        <v>856</v>
      </c>
      <c r="BI443" t="s">
        <v>857</v>
      </c>
      <c r="BJ443" t="s">
        <v>142</v>
      </c>
      <c r="BK443" t="s">
        <v>127</v>
      </c>
      <c r="BL443" t="s">
        <v>208</v>
      </c>
      <c r="BM443">
        <v>2000</v>
      </c>
      <c r="BN443">
        <v>2002</v>
      </c>
      <c r="BO443">
        <v>2</v>
      </c>
      <c r="BP443">
        <v>6</v>
      </c>
      <c r="BQ443" t="s">
        <v>33</v>
      </c>
      <c r="BR443">
        <v>6</v>
      </c>
      <c r="BS443">
        <v>0</v>
      </c>
      <c r="BT443">
        <v>5.0799379999999998E-2</v>
      </c>
      <c r="BU443">
        <v>0.3048226</v>
      </c>
      <c r="BV443">
        <v>0.18932769999999999</v>
      </c>
      <c r="BW443">
        <v>0.43643890000000002</v>
      </c>
      <c r="BX443" t="s">
        <v>864</v>
      </c>
      <c r="BY443">
        <v>0.52027156244023709</v>
      </c>
      <c r="BZ443">
        <v>0.34978007267163896</v>
      </c>
    </row>
    <row r="444" spans="1:78" x14ac:dyDescent="0.25">
      <c r="A444" s="23" t="s">
        <v>187</v>
      </c>
      <c r="C444" t="s">
        <v>186</v>
      </c>
      <c r="D444" s="15" t="str">
        <f>VLOOKUP(C444,xWalk!C$3:D$55,2)</f>
        <v>AKS</v>
      </c>
      <c r="E444" s="22" t="str">
        <f t="shared" si="48"/>
        <v>'Alaska Herring Cove'</v>
      </c>
      <c r="F444" s="22" t="str">
        <f t="shared" si="50"/>
        <v>AKS.AHC</v>
      </c>
      <c r="G444" t="s">
        <v>142</v>
      </c>
      <c r="H444" t="s">
        <v>143</v>
      </c>
      <c r="I444" t="s">
        <v>183</v>
      </c>
      <c r="J444">
        <v>1993</v>
      </c>
      <c r="K444">
        <v>1995</v>
      </c>
      <c r="L444" s="8">
        <v>3</v>
      </c>
      <c r="M444" s="8">
        <v>6</v>
      </c>
      <c r="N444" s="8" t="s">
        <v>33</v>
      </c>
      <c r="O444" s="8">
        <v>6</v>
      </c>
      <c r="P444" s="8">
        <v>0</v>
      </c>
      <c r="Q444">
        <v>2.520416E-2</v>
      </c>
      <c r="R444">
        <v>0.74422880000000002</v>
      </c>
      <c r="S444">
        <v>0.451571</v>
      </c>
      <c r="T444">
        <v>0.85972760000000004</v>
      </c>
      <c r="U444" s="15" t="str">
        <f t="shared" si="51"/>
        <v>AKS1993</v>
      </c>
      <c r="V444">
        <f t="shared" si="52"/>
        <v>0.46394165351330757</v>
      </c>
      <c r="W444">
        <f t="shared" si="53"/>
        <v>0.45305611495128723</v>
      </c>
      <c r="Y444" s="15" t="str">
        <f t="shared" si="54"/>
        <v>MCB2007</v>
      </c>
      <c r="Z444" s="1" t="s">
        <v>72</v>
      </c>
      <c r="AA444">
        <v>2007</v>
      </c>
      <c r="AB444" t="s">
        <v>33</v>
      </c>
      <c r="AC444">
        <f t="shared" si="49"/>
        <v>0.39265517929612137</v>
      </c>
      <c r="AD444">
        <f t="shared" si="55"/>
        <v>0.28559159555101277</v>
      </c>
      <c r="AE444" s="5">
        <v>4667</v>
      </c>
      <c r="AF444" s="5">
        <v>8445</v>
      </c>
      <c r="AG444" s="5">
        <v>24021</v>
      </c>
      <c r="AH444" s="5">
        <v>10087</v>
      </c>
      <c r="AI444" s="5"/>
      <c r="AJ444" s="5">
        <v>0</v>
      </c>
      <c r="AK444" s="5">
        <v>0</v>
      </c>
      <c r="AL444" s="5">
        <v>653</v>
      </c>
      <c r="AM444" s="5">
        <v>89</v>
      </c>
      <c r="AN444" s="5"/>
      <c r="AO444" s="5">
        <v>1325</v>
      </c>
      <c r="AP444" s="5">
        <v>4639</v>
      </c>
      <c r="AQ444" s="5">
        <v>8672</v>
      </c>
      <c r="AR444" s="5">
        <v>2324</v>
      </c>
      <c r="AS444" s="5"/>
      <c r="AT444" s="5">
        <v>6072</v>
      </c>
      <c r="AU444" s="5">
        <v>15516</v>
      </c>
      <c r="AV444" s="5">
        <v>47900</v>
      </c>
      <c r="AW444" s="5">
        <v>30931</v>
      </c>
      <c r="AX444" s="5"/>
      <c r="AY444" s="5">
        <v>47220</v>
      </c>
      <c r="AZ444" s="5">
        <v>742</v>
      </c>
      <c r="BA444" s="5">
        <v>16960</v>
      </c>
      <c r="BB444" s="5">
        <v>100419</v>
      </c>
      <c r="BF444" t="s">
        <v>214</v>
      </c>
      <c r="BG444" t="s">
        <v>71</v>
      </c>
      <c r="BH444" t="s">
        <v>856</v>
      </c>
      <c r="BI444" t="s">
        <v>857</v>
      </c>
      <c r="BJ444" t="s">
        <v>142</v>
      </c>
      <c r="BK444" t="s">
        <v>127</v>
      </c>
      <c r="BL444" t="s">
        <v>208</v>
      </c>
      <c r="BM444">
        <v>2001</v>
      </c>
      <c r="BN444">
        <v>2003</v>
      </c>
      <c r="BO444">
        <v>2</v>
      </c>
      <c r="BP444">
        <v>6</v>
      </c>
      <c r="BQ444" t="s">
        <v>33</v>
      </c>
      <c r="BR444">
        <v>6</v>
      </c>
      <c r="BS444">
        <v>0</v>
      </c>
      <c r="BT444">
        <v>5.7836800000000001E-2</v>
      </c>
      <c r="BU444">
        <v>0.25562610000000002</v>
      </c>
      <c r="BV444">
        <v>0.17135610000000001</v>
      </c>
      <c r="BW444">
        <v>0.38317899999999999</v>
      </c>
      <c r="BX444" t="s">
        <v>848</v>
      </c>
      <c r="BY444">
        <v>0.58419780048358161</v>
      </c>
      <c r="BZ444">
        <v>0.40581857889400202</v>
      </c>
    </row>
    <row r="445" spans="1:78" x14ac:dyDescent="0.25">
      <c r="A445" s="23" t="s">
        <v>187</v>
      </c>
      <c r="C445" t="s">
        <v>186</v>
      </c>
      <c r="D445" s="15" t="str">
        <f>VLOOKUP(C445,xWalk!C$3:D$55,2)</f>
        <v>AKS</v>
      </c>
      <c r="E445" s="22" t="str">
        <f t="shared" si="48"/>
        <v>'Alaska Herring Cove'</v>
      </c>
      <c r="F445" s="22" t="str">
        <f t="shared" si="50"/>
        <v>AKS.AHC</v>
      </c>
      <c r="G445" t="s">
        <v>142</v>
      </c>
      <c r="H445" t="s">
        <v>143</v>
      </c>
      <c r="I445" t="s">
        <v>183</v>
      </c>
      <c r="J445">
        <v>1994</v>
      </c>
      <c r="K445">
        <v>1996</v>
      </c>
      <c r="L445" s="8">
        <v>3</v>
      </c>
      <c r="M445" s="8">
        <v>6</v>
      </c>
      <c r="N445" s="8" t="s">
        <v>33</v>
      </c>
      <c r="O445" s="8">
        <v>6</v>
      </c>
      <c r="P445" s="8">
        <v>0</v>
      </c>
      <c r="Q445">
        <v>2.882084E-2</v>
      </c>
      <c r="R445">
        <v>0.73332379999999997</v>
      </c>
      <c r="S445">
        <v>0.32939390000000002</v>
      </c>
      <c r="T445">
        <v>0.82116529999999999</v>
      </c>
      <c r="U445" s="15" t="str">
        <f t="shared" si="51"/>
        <v>AKS1994</v>
      </c>
      <c r="V445">
        <f t="shared" si="52"/>
        <v>0.39583679344516415</v>
      </c>
      <c r="W445">
        <f t="shared" si="53"/>
        <v>0.38393400874716271</v>
      </c>
      <c r="Y445" s="15" t="str">
        <f t="shared" si="54"/>
        <v>MCB2008</v>
      </c>
      <c r="Z445" s="1" t="s">
        <v>72</v>
      </c>
      <c r="AA445">
        <v>2008</v>
      </c>
      <c r="AB445" t="s">
        <v>34</v>
      </c>
      <c r="AC445" t="str">
        <f t="shared" si="49"/>
        <v>NA</v>
      </c>
      <c r="AD445" t="str">
        <f t="shared" si="55"/>
        <v>NA</v>
      </c>
      <c r="AE445" s="5">
        <v>2091</v>
      </c>
      <c r="AF445" s="5">
        <v>4861</v>
      </c>
      <c r="AG445" s="5">
        <v>10736</v>
      </c>
      <c r="AH445" s="5"/>
      <c r="AI445" s="5"/>
      <c r="AJ445" s="5">
        <v>0</v>
      </c>
      <c r="AK445" s="5">
        <v>0</v>
      </c>
      <c r="AL445" s="5">
        <v>335</v>
      </c>
      <c r="AM445" s="5"/>
      <c r="AN445" s="5"/>
      <c r="AO445" s="5">
        <v>496</v>
      </c>
      <c r="AP445" s="5">
        <v>1961</v>
      </c>
      <c r="AQ445" s="5">
        <v>4890</v>
      </c>
      <c r="AR445" s="5"/>
      <c r="AS445" s="5"/>
      <c r="AT445" s="5">
        <v>2922</v>
      </c>
      <c r="AU445" s="5">
        <v>7220</v>
      </c>
      <c r="AV445" s="5">
        <v>20964</v>
      </c>
      <c r="AW445" s="5"/>
      <c r="AX445" s="5"/>
      <c r="AY445" s="5">
        <v>17688</v>
      </c>
      <c r="AZ445" s="5">
        <v>335</v>
      </c>
      <c r="BA445" s="5">
        <v>7347</v>
      </c>
      <c r="BB445" s="5">
        <v>31106</v>
      </c>
      <c r="BF445" t="s">
        <v>214</v>
      </c>
      <c r="BG445" t="s">
        <v>71</v>
      </c>
      <c r="BH445" t="s">
        <v>856</v>
      </c>
      <c r="BI445" t="s">
        <v>857</v>
      </c>
      <c r="BJ445" t="s">
        <v>142</v>
      </c>
      <c r="BK445" t="s">
        <v>127</v>
      </c>
      <c r="BL445" t="s">
        <v>208</v>
      </c>
      <c r="BM445">
        <v>2002</v>
      </c>
      <c r="BN445">
        <v>2004</v>
      </c>
      <c r="BO445">
        <v>2</v>
      </c>
      <c r="BP445">
        <v>6</v>
      </c>
      <c r="BQ445" t="s">
        <v>33</v>
      </c>
      <c r="BR445">
        <v>6</v>
      </c>
      <c r="BS445">
        <v>0</v>
      </c>
      <c r="BT445">
        <v>2.243709E-2</v>
      </c>
      <c r="BU445">
        <v>0.2513956</v>
      </c>
      <c r="BV445">
        <v>0.22753889999999999</v>
      </c>
      <c r="BW445">
        <v>0.4217322</v>
      </c>
      <c r="BX445" t="s">
        <v>849</v>
      </c>
      <c r="BY445">
        <v>0.61725505493791044</v>
      </c>
      <c r="BZ445">
        <v>0.43742279435667381</v>
      </c>
    </row>
    <row r="446" spans="1:78" x14ac:dyDescent="0.25">
      <c r="A446" s="23" t="s">
        <v>187</v>
      </c>
      <c r="C446" t="s">
        <v>186</v>
      </c>
      <c r="D446" s="15" t="str">
        <f>VLOOKUP(C446,xWalk!C$3:D$55,2)</f>
        <v>AKS</v>
      </c>
      <c r="E446" s="22" t="str">
        <f t="shared" si="48"/>
        <v>'Alaska Herring Cove'</v>
      </c>
      <c r="F446" s="22" t="str">
        <f t="shared" si="50"/>
        <v>AKS.AHC</v>
      </c>
      <c r="G446" t="s">
        <v>142</v>
      </c>
      <c r="H446" t="s">
        <v>143</v>
      </c>
      <c r="I446" t="s">
        <v>183</v>
      </c>
      <c r="J446">
        <v>1995</v>
      </c>
      <c r="K446">
        <v>1997</v>
      </c>
      <c r="L446" s="8">
        <v>3</v>
      </c>
      <c r="M446" s="8">
        <v>6</v>
      </c>
      <c r="N446" s="8" t="s">
        <v>33</v>
      </c>
      <c r="O446" s="8">
        <v>6</v>
      </c>
      <c r="P446" s="8">
        <v>0</v>
      </c>
      <c r="Q446">
        <v>7.1393590000000007E-2</v>
      </c>
      <c r="R446">
        <v>0.5367113</v>
      </c>
      <c r="S446">
        <v>0.1683443</v>
      </c>
      <c r="T446">
        <v>0.61470340000000001</v>
      </c>
      <c r="U446" s="15" t="str">
        <f t="shared" si="51"/>
        <v>AKS1995</v>
      </c>
      <c r="V446">
        <f t="shared" si="52"/>
        <v>0.30257707393966055</v>
      </c>
      <c r="W446">
        <f t="shared" si="53"/>
        <v>0.29183621100480223</v>
      </c>
      <c r="Y446" s="15" t="str">
        <f t="shared" si="54"/>
        <v>MCB2009</v>
      </c>
      <c r="Z446" s="1" t="s">
        <v>72</v>
      </c>
      <c r="AA446">
        <v>2009</v>
      </c>
      <c r="AB446" t="s">
        <v>34</v>
      </c>
      <c r="AC446" t="str">
        <f t="shared" si="49"/>
        <v>NA</v>
      </c>
      <c r="AD446" t="str">
        <f t="shared" si="55"/>
        <v>NA</v>
      </c>
      <c r="AE446" s="5">
        <v>5474</v>
      </c>
      <c r="AF446" s="5">
        <v>10205</v>
      </c>
      <c r="AG446" s="5"/>
      <c r="AH446" s="5"/>
      <c r="AI446" s="5"/>
      <c r="AJ446" s="5">
        <v>0</v>
      </c>
      <c r="AK446" s="5">
        <v>0</v>
      </c>
      <c r="AL446" s="5"/>
      <c r="AM446" s="5"/>
      <c r="AN446" s="5"/>
      <c r="AO446" s="5">
        <v>1161</v>
      </c>
      <c r="AP446" s="5">
        <v>5320</v>
      </c>
      <c r="AQ446" s="5"/>
      <c r="AR446" s="5"/>
      <c r="AS446" s="5"/>
      <c r="AT446" s="5">
        <v>6585</v>
      </c>
      <c r="AU446" s="5">
        <v>15596</v>
      </c>
      <c r="AV446" s="5"/>
      <c r="AW446" s="5"/>
      <c r="AX446" s="5"/>
      <c r="AY446" s="5">
        <v>15679</v>
      </c>
      <c r="AZ446" s="5">
        <v>0</v>
      </c>
      <c r="BA446" s="5">
        <v>6481</v>
      </c>
      <c r="BB446" s="5">
        <v>22181</v>
      </c>
      <c r="BF446" t="s">
        <v>214</v>
      </c>
      <c r="BG446" t="s">
        <v>71</v>
      </c>
      <c r="BH446" t="s">
        <v>856</v>
      </c>
      <c r="BI446" t="s">
        <v>857</v>
      </c>
      <c r="BJ446" t="s">
        <v>142</v>
      </c>
      <c r="BK446" t="s">
        <v>127</v>
      </c>
      <c r="BL446" t="s">
        <v>208</v>
      </c>
      <c r="BM446">
        <v>2003</v>
      </c>
      <c r="BN446">
        <v>2005</v>
      </c>
      <c r="BO446">
        <v>2</v>
      </c>
      <c r="BP446">
        <v>6</v>
      </c>
      <c r="BQ446" t="s">
        <v>33</v>
      </c>
      <c r="BR446">
        <v>6</v>
      </c>
      <c r="BS446">
        <v>0</v>
      </c>
      <c r="BT446">
        <v>5.2625940000000003E-2</v>
      </c>
      <c r="BU446">
        <v>0.28752369999999999</v>
      </c>
      <c r="BV446">
        <v>0.22563749999999999</v>
      </c>
      <c r="BW446">
        <v>0.44828509999999999</v>
      </c>
      <c r="BX446" t="s">
        <v>850</v>
      </c>
      <c r="BY446">
        <v>0.59671701602959315</v>
      </c>
      <c r="BZ446">
        <v>0.42856041923551169</v>
      </c>
    </row>
    <row r="447" spans="1:78" x14ac:dyDescent="0.25">
      <c r="A447" s="23" t="s">
        <v>187</v>
      </c>
      <c r="C447" t="s">
        <v>186</v>
      </c>
      <c r="D447" s="15" t="str">
        <f>VLOOKUP(C447,xWalk!C$3:D$55,2)</f>
        <v>AKS</v>
      </c>
      <c r="E447" s="22" t="str">
        <f t="shared" si="48"/>
        <v>'Alaska Herring Cove'</v>
      </c>
      <c r="F447" s="22" t="str">
        <f t="shared" si="50"/>
        <v>AKS.AHC</v>
      </c>
      <c r="G447" t="s">
        <v>142</v>
      </c>
      <c r="H447" t="s">
        <v>143</v>
      </c>
      <c r="I447" t="s">
        <v>183</v>
      </c>
      <c r="J447">
        <v>1996</v>
      </c>
      <c r="K447">
        <v>1998</v>
      </c>
      <c r="L447" s="8">
        <v>3</v>
      </c>
      <c r="M447" s="8">
        <v>6</v>
      </c>
      <c r="N447" s="8" t="s">
        <v>33</v>
      </c>
      <c r="O447" s="8">
        <v>6</v>
      </c>
      <c r="P447" s="8">
        <v>0</v>
      </c>
      <c r="Q447">
        <v>0.11724270000000001</v>
      </c>
      <c r="R447">
        <v>0.41153659999999997</v>
      </c>
      <c r="S447">
        <v>0.174904</v>
      </c>
      <c r="T447">
        <v>0.51446119999999995</v>
      </c>
      <c r="U447" s="15" t="str">
        <f t="shared" si="51"/>
        <v>AKS1996</v>
      </c>
      <c r="V447">
        <f t="shared" si="52"/>
        <v>0.28704838138800404</v>
      </c>
      <c r="W447">
        <f t="shared" si="53"/>
        <v>0.2739796890740287</v>
      </c>
      <c r="Y447" s="15" t="str">
        <f t="shared" si="54"/>
        <v>MCB2010</v>
      </c>
      <c r="Z447" s="14" t="s">
        <v>72</v>
      </c>
      <c r="AA447">
        <v>2010</v>
      </c>
      <c r="AB447" t="s">
        <v>34</v>
      </c>
      <c r="AC447" t="str">
        <f t="shared" si="49"/>
        <v>NA</v>
      </c>
      <c r="AD447" t="str">
        <f t="shared" si="55"/>
        <v>NA</v>
      </c>
      <c r="AE447" s="5">
        <v>9055</v>
      </c>
      <c r="AF447" s="5"/>
      <c r="AG447" s="5"/>
      <c r="AH447" s="5"/>
      <c r="AI447" s="5"/>
      <c r="AJ447" s="5">
        <v>0</v>
      </c>
      <c r="AK447" s="5"/>
      <c r="AL447" s="5"/>
      <c r="AM447" s="5"/>
      <c r="AN447" s="5"/>
      <c r="AO447" s="5">
        <v>2177</v>
      </c>
      <c r="AP447" s="5"/>
      <c r="AQ447" s="5"/>
      <c r="AR447" s="5"/>
      <c r="AS447" s="5"/>
      <c r="AT447" s="5">
        <v>13225</v>
      </c>
      <c r="AU447" s="5"/>
      <c r="AV447" s="5"/>
      <c r="AW447" s="5"/>
      <c r="AX447" s="5"/>
      <c r="AY447" s="5">
        <v>9055</v>
      </c>
      <c r="AZ447" s="5">
        <v>0</v>
      </c>
      <c r="BA447" s="5">
        <v>2177</v>
      </c>
      <c r="BB447" s="5">
        <v>13225</v>
      </c>
      <c r="BF447" t="s">
        <v>214</v>
      </c>
      <c r="BG447" t="s">
        <v>71</v>
      </c>
      <c r="BH447" t="s">
        <v>856</v>
      </c>
      <c r="BI447" t="s">
        <v>857</v>
      </c>
      <c r="BJ447" t="s">
        <v>142</v>
      </c>
      <c r="BK447" t="s">
        <v>127</v>
      </c>
      <c r="BL447" t="s">
        <v>208</v>
      </c>
      <c r="BM447">
        <v>2004</v>
      </c>
      <c r="BN447">
        <v>2006</v>
      </c>
      <c r="BO447">
        <v>2</v>
      </c>
      <c r="BP447">
        <v>6</v>
      </c>
      <c r="BQ447" t="s">
        <v>33</v>
      </c>
      <c r="BR447">
        <v>6</v>
      </c>
      <c r="BS447">
        <v>0</v>
      </c>
      <c r="BT447">
        <v>4.5951319999999997E-2</v>
      </c>
      <c r="BU447">
        <v>0.1982593</v>
      </c>
      <c r="BV447">
        <v>0.2203195</v>
      </c>
      <c r="BW447">
        <v>0.37489840000000002</v>
      </c>
      <c r="BX447" t="s">
        <v>851</v>
      </c>
      <c r="BY447">
        <v>0.58433435917800058</v>
      </c>
      <c r="BZ447">
        <v>0.36791422614911151</v>
      </c>
    </row>
    <row r="448" spans="1:78" x14ac:dyDescent="0.25">
      <c r="A448" s="23" t="s">
        <v>187</v>
      </c>
      <c r="C448" t="s">
        <v>186</v>
      </c>
      <c r="D448" s="15" t="str">
        <f>VLOOKUP(C448,xWalk!C$3:D$55,2)</f>
        <v>AKS</v>
      </c>
      <c r="E448" s="22" t="str">
        <f t="shared" si="48"/>
        <v>'Alaska Herring Cove'</v>
      </c>
      <c r="F448" s="22" t="str">
        <f t="shared" si="50"/>
        <v>AKS.AHC</v>
      </c>
      <c r="G448" t="s">
        <v>142</v>
      </c>
      <c r="H448" t="s">
        <v>143</v>
      </c>
      <c r="I448" t="s">
        <v>183</v>
      </c>
      <c r="J448">
        <v>1997</v>
      </c>
      <c r="K448">
        <v>1999</v>
      </c>
      <c r="L448" s="8">
        <v>3</v>
      </c>
      <c r="M448" s="8">
        <v>6</v>
      </c>
      <c r="N448" s="8" t="s">
        <v>33</v>
      </c>
      <c r="O448" s="8">
        <v>6</v>
      </c>
      <c r="P448" s="8">
        <v>0</v>
      </c>
      <c r="Q448">
        <v>5.942853E-2</v>
      </c>
      <c r="R448">
        <v>0.35688510000000001</v>
      </c>
      <c r="S448">
        <v>0.1508379</v>
      </c>
      <c r="T448">
        <v>0.45389119999999999</v>
      </c>
      <c r="U448" s="15" t="str">
        <f t="shared" si="51"/>
        <v>AKS1997</v>
      </c>
      <c r="V448">
        <f t="shared" si="52"/>
        <v>0.27569892473118279</v>
      </c>
      <c r="W448">
        <f t="shared" si="53"/>
        <v>0.26392473118279569</v>
      </c>
      <c r="Y448" s="15" t="str">
        <f t="shared" si="54"/>
        <v>NKF1974</v>
      </c>
      <c r="Z448" s="1" t="s">
        <v>48</v>
      </c>
      <c r="AA448">
        <v>1974</v>
      </c>
      <c r="AB448" t="s">
        <v>34</v>
      </c>
      <c r="AC448" t="str">
        <f t="shared" si="49"/>
        <v>NA</v>
      </c>
      <c r="AD448" t="str">
        <f t="shared" si="55"/>
        <v>NA</v>
      </c>
      <c r="AE448" s="5"/>
      <c r="AF448" s="5"/>
      <c r="AG448" s="5"/>
      <c r="AH448" s="5">
        <v>2153</v>
      </c>
      <c r="AI448" s="5"/>
      <c r="AJ448" s="5"/>
      <c r="AK448" s="5"/>
      <c r="AL448" s="5"/>
      <c r="AM448" s="5">
        <v>36</v>
      </c>
      <c r="AN448" s="5"/>
      <c r="AO448" s="5"/>
      <c r="AP448" s="5"/>
      <c r="AQ448" s="5"/>
      <c r="AR448" s="5">
        <v>5028</v>
      </c>
      <c r="AS448" s="5"/>
      <c r="AT448" s="5"/>
      <c r="AU448" s="5"/>
      <c r="AV448" s="5"/>
      <c r="AW448" s="5">
        <v>150</v>
      </c>
      <c r="AX448" s="5"/>
      <c r="AY448" s="5">
        <v>2153</v>
      </c>
      <c r="AZ448" s="5">
        <v>36</v>
      </c>
      <c r="BA448" s="5">
        <v>5028</v>
      </c>
      <c r="BB448" s="5">
        <v>150</v>
      </c>
      <c r="BF448" t="s">
        <v>214</v>
      </c>
      <c r="BG448" t="s">
        <v>71</v>
      </c>
      <c r="BH448" t="s">
        <v>856</v>
      </c>
      <c r="BI448" t="s">
        <v>857</v>
      </c>
      <c r="BJ448" t="s">
        <v>142</v>
      </c>
      <c r="BK448" t="s">
        <v>127</v>
      </c>
      <c r="BL448" t="s">
        <v>208</v>
      </c>
      <c r="BM448">
        <v>2005</v>
      </c>
      <c r="BN448">
        <v>2007</v>
      </c>
      <c r="BO448">
        <v>2</v>
      </c>
      <c r="BP448">
        <v>6</v>
      </c>
      <c r="BQ448" t="s">
        <v>33</v>
      </c>
      <c r="BR448">
        <v>6</v>
      </c>
      <c r="BS448">
        <v>0</v>
      </c>
      <c r="BT448">
        <v>3.4458339999999997E-2</v>
      </c>
      <c r="BU448">
        <v>0.2857015</v>
      </c>
      <c r="BV448">
        <v>0.34006530000000001</v>
      </c>
      <c r="BW448">
        <v>0.52860960000000001</v>
      </c>
      <c r="BX448" t="s">
        <v>852</v>
      </c>
      <c r="BY448">
        <v>0.56224271365058454</v>
      </c>
      <c r="BZ448">
        <v>0.30191009385806028</v>
      </c>
    </row>
    <row r="449" spans="1:78" x14ac:dyDescent="0.25">
      <c r="A449" s="23" t="s">
        <v>187</v>
      </c>
      <c r="C449" t="s">
        <v>186</v>
      </c>
      <c r="D449" s="15" t="str">
        <f>VLOOKUP(C449,xWalk!C$3:D$55,2)</f>
        <v>AKS</v>
      </c>
      <c r="E449" s="22" t="str">
        <f t="shared" si="48"/>
        <v>'Alaska Herring Cove'</v>
      </c>
      <c r="F449" s="22" t="str">
        <f t="shared" si="50"/>
        <v>AKS.AHC</v>
      </c>
      <c r="G449" t="s">
        <v>142</v>
      </c>
      <c r="H449" t="s">
        <v>143</v>
      </c>
      <c r="I449" t="s">
        <v>183</v>
      </c>
      <c r="J449">
        <v>1998</v>
      </c>
      <c r="K449">
        <v>2000</v>
      </c>
      <c r="L449" s="8">
        <v>3</v>
      </c>
      <c r="M449" s="8">
        <v>6</v>
      </c>
      <c r="N449" s="8" t="s">
        <v>33</v>
      </c>
      <c r="O449" s="8">
        <v>6</v>
      </c>
      <c r="P449" s="8">
        <v>0</v>
      </c>
      <c r="Q449">
        <v>9.9950049999999999E-2</v>
      </c>
      <c r="R449">
        <v>0.4096455</v>
      </c>
      <c r="S449">
        <v>0.15910920000000001</v>
      </c>
      <c r="T449">
        <v>0.50357629999999998</v>
      </c>
      <c r="U449" s="15" t="str">
        <f t="shared" si="51"/>
        <v>AKS1998</v>
      </c>
      <c r="V449">
        <f t="shared" si="52"/>
        <v>0.2935550373449593</v>
      </c>
      <c r="W449">
        <f t="shared" si="53"/>
        <v>0.27838047923214709</v>
      </c>
      <c r="Y449" s="15" t="str">
        <f t="shared" si="54"/>
        <v>NKF1975</v>
      </c>
      <c r="Z449" s="1" t="s">
        <v>48</v>
      </c>
      <c r="AA449">
        <v>1975</v>
      </c>
      <c r="AB449" t="s">
        <v>34</v>
      </c>
      <c r="AC449" t="str">
        <f t="shared" si="49"/>
        <v>NA</v>
      </c>
      <c r="AD449" t="str">
        <f t="shared" si="55"/>
        <v>NA</v>
      </c>
      <c r="AE449" s="5"/>
      <c r="AF449" s="5"/>
      <c r="AG449" s="5">
        <v>46433</v>
      </c>
      <c r="AH449" s="5">
        <v>2190</v>
      </c>
      <c r="AI449" s="5"/>
      <c r="AJ449" s="5"/>
      <c r="AK449" s="5"/>
      <c r="AL449" s="5">
        <v>1255</v>
      </c>
      <c r="AM449" s="5">
        <v>37</v>
      </c>
      <c r="AN449" s="5"/>
      <c r="AO449" s="5"/>
      <c r="AP449" s="5"/>
      <c r="AQ449" s="5">
        <v>44262</v>
      </c>
      <c r="AR449" s="5">
        <v>5124</v>
      </c>
      <c r="AS449" s="5"/>
      <c r="AT449" s="5"/>
      <c r="AU449" s="5"/>
      <c r="AV449" s="5">
        <v>9677</v>
      </c>
      <c r="AW449" s="5">
        <v>153</v>
      </c>
      <c r="AX449" s="5"/>
      <c r="AY449" s="5">
        <v>48623</v>
      </c>
      <c r="AZ449" s="5">
        <v>1292</v>
      </c>
      <c r="BA449" s="5">
        <v>49386</v>
      </c>
      <c r="BB449" s="5">
        <v>9830</v>
      </c>
      <c r="BF449" t="s">
        <v>214</v>
      </c>
      <c r="BG449" t="s">
        <v>71</v>
      </c>
      <c r="BH449" t="s">
        <v>856</v>
      </c>
      <c r="BI449" t="s">
        <v>857</v>
      </c>
      <c r="BJ449" t="s">
        <v>142</v>
      </c>
      <c r="BK449" t="s">
        <v>127</v>
      </c>
      <c r="BL449" t="s">
        <v>208</v>
      </c>
      <c r="BM449">
        <v>2006</v>
      </c>
      <c r="BN449">
        <v>2008</v>
      </c>
      <c r="BO449">
        <v>2</v>
      </c>
      <c r="BP449">
        <v>6</v>
      </c>
      <c r="BQ449" t="s">
        <v>34</v>
      </c>
      <c r="BR449">
        <v>5</v>
      </c>
      <c r="BS449">
        <v>1</v>
      </c>
      <c r="BT449">
        <v>9.9165290000000003E-2</v>
      </c>
      <c r="BU449">
        <v>0.36958540000000001</v>
      </c>
      <c r="BV449">
        <v>0.50194110000000003</v>
      </c>
      <c r="BW449">
        <v>0.68601639999999997</v>
      </c>
      <c r="BX449" t="s">
        <v>853</v>
      </c>
      <c r="BY449">
        <v>0.5015107641948886</v>
      </c>
      <c r="BZ449">
        <v>0.27892483948130431</v>
      </c>
    </row>
    <row r="450" spans="1:78" x14ac:dyDescent="0.25">
      <c r="A450" s="23" t="s">
        <v>187</v>
      </c>
      <c r="C450" t="s">
        <v>186</v>
      </c>
      <c r="D450" s="15" t="str">
        <f>VLOOKUP(C450,xWalk!C$3:D$55,2)</f>
        <v>AKS</v>
      </c>
      <c r="E450" s="22" t="str">
        <f t="shared" si="48"/>
        <v>'Alaska Herring Cove'</v>
      </c>
      <c r="F450" s="22" t="str">
        <f t="shared" si="50"/>
        <v>AKS.AHC</v>
      </c>
      <c r="G450" t="s">
        <v>142</v>
      </c>
      <c r="H450" t="s">
        <v>143</v>
      </c>
      <c r="I450" t="s">
        <v>183</v>
      </c>
      <c r="J450">
        <v>1999</v>
      </c>
      <c r="K450">
        <v>2001</v>
      </c>
      <c r="L450" s="8">
        <v>3</v>
      </c>
      <c r="M450" s="8">
        <v>6</v>
      </c>
      <c r="N450" s="8" t="s">
        <v>33</v>
      </c>
      <c r="O450" s="8">
        <v>6</v>
      </c>
      <c r="P450" s="8">
        <v>0</v>
      </c>
      <c r="Q450">
        <v>5.3851129999999997E-2</v>
      </c>
      <c r="R450">
        <v>0.3579136</v>
      </c>
      <c r="S450">
        <v>0.1933097</v>
      </c>
      <c r="T450">
        <v>0.48203509999999999</v>
      </c>
      <c r="U450" s="15" t="str">
        <f t="shared" si="51"/>
        <v>AKS1999</v>
      </c>
      <c r="V450">
        <f t="shared" si="52"/>
        <v>0.34178059353117707</v>
      </c>
      <c r="W450">
        <f t="shared" si="53"/>
        <v>0.3181727242414138</v>
      </c>
      <c r="Y450" s="15" t="str">
        <f t="shared" si="54"/>
        <v>NKF1976</v>
      </c>
      <c r="Z450" s="1" t="s">
        <v>48</v>
      </c>
      <c r="AA450">
        <v>1976</v>
      </c>
      <c r="AB450" t="s">
        <v>34</v>
      </c>
      <c r="AC450" t="str">
        <f t="shared" si="49"/>
        <v>NA</v>
      </c>
      <c r="AD450" t="str">
        <f t="shared" si="55"/>
        <v>NA</v>
      </c>
      <c r="AE450" s="5"/>
      <c r="AF450" s="5">
        <v>54831</v>
      </c>
      <c r="AG450" s="5">
        <v>55411</v>
      </c>
      <c r="AH450" s="5">
        <v>2623</v>
      </c>
      <c r="AI450" s="5"/>
      <c r="AJ450" s="5"/>
      <c r="AK450" s="5">
        <v>0</v>
      </c>
      <c r="AL450" s="5">
        <v>1504</v>
      </c>
      <c r="AM450" s="5">
        <v>44</v>
      </c>
      <c r="AN450" s="5"/>
      <c r="AO450" s="5"/>
      <c r="AP450" s="5">
        <v>24691</v>
      </c>
      <c r="AQ450" s="5">
        <v>52983</v>
      </c>
      <c r="AR450" s="5">
        <v>6140</v>
      </c>
      <c r="AS450" s="5"/>
      <c r="AT450" s="5"/>
      <c r="AU450" s="5">
        <v>2196</v>
      </c>
      <c r="AV450" s="5">
        <v>11619</v>
      </c>
      <c r="AW450" s="5">
        <v>181</v>
      </c>
      <c r="AX450" s="5"/>
      <c r="AY450" s="5">
        <v>112865</v>
      </c>
      <c r="AZ450" s="5">
        <v>1548</v>
      </c>
      <c r="BA450" s="5">
        <v>83814</v>
      </c>
      <c r="BB450" s="5">
        <v>13996</v>
      </c>
      <c r="BF450" t="s">
        <v>214</v>
      </c>
      <c r="BG450" t="s">
        <v>71</v>
      </c>
      <c r="BH450" t="s">
        <v>856</v>
      </c>
      <c r="BI450" t="s">
        <v>857</v>
      </c>
      <c r="BJ450" t="s">
        <v>142</v>
      </c>
      <c r="BK450" t="s">
        <v>127</v>
      </c>
      <c r="BL450" t="s">
        <v>208</v>
      </c>
      <c r="BM450">
        <v>2007</v>
      </c>
      <c r="BN450">
        <v>2009</v>
      </c>
      <c r="BO450">
        <v>2</v>
      </c>
      <c r="BP450">
        <v>6</v>
      </c>
      <c r="BQ450" t="s">
        <v>34</v>
      </c>
      <c r="BR450">
        <v>4</v>
      </c>
      <c r="BS450">
        <v>2</v>
      </c>
      <c r="BT450">
        <v>4.7723540000000002E-2</v>
      </c>
      <c r="BU450">
        <v>0.41853679999999999</v>
      </c>
      <c r="BV450">
        <v>0.70941779999999999</v>
      </c>
      <c r="BW450">
        <v>0.83103709999999997</v>
      </c>
      <c r="BX450" t="s">
        <v>854</v>
      </c>
      <c r="BY450">
        <v>0.55072974998897661</v>
      </c>
      <c r="BZ450">
        <v>0.30627452709555097</v>
      </c>
    </row>
    <row r="451" spans="1:78" x14ac:dyDescent="0.25">
      <c r="A451" s="23" t="s">
        <v>187</v>
      </c>
      <c r="C451" t="s">
        <v>186</v>
      </c>
      <c r="D451" s="15" t="str">
        <f>VLOOKUP(C451,xWalk!C$3:D$55,2)</f>
        <v>AKS</v>
      </c>
      <c r="E451" s="22" t="str">
        <f t="shared" si="48"/>
        <v>'Alaska Herring Cove'</v>
      </c>
      <c r="F451" s="22" t="str">
        <f t="shared" si="50"/>
        <v>AKS.AHC</v>
      </c>
      <c r="G451" t="s">
        <v>142</v>
      </c>
      <c r="H451" t="s">
        <v>143</v>
      </c>
      <c r="I451" t="s">
        <v>183</v>
      </c>
      <c r="J451">
        <v>2000</v>
      </c>
      <c r="K451">
        <v>2002</v>
      </c>
      <c r="L451" s="8">
        <v>3</v>
      </c>
      <c r="M451" s="8">
        <v>6</v>
      </c>
      <c r="N451" s="8" t="s">
        <v>33</v>
      </c>
      <c r="O451" s="8">
        <v>6</v>
      </c>
      <c r="P451" s="8">
        <v>0</v>
      </c>
      <c r="Q451">
        <v>0.1119576</v>
      </c>
      <c r="R451">
        <v>0.42198180000000002</v>
      </c>
      <c r="S451">
        <v>0.26205430000000002</v>
      </c>
      <c r="T451">
        <v>0.57345400000000002</v>
      </c>
      <c r="U451" s="15" t="str">
        <f t="shared" si="51"/>
        <v>AKS2000</v>
      </c>
      <c r="V451">
        <f t="shared" si="52"/>
        <v>0.31866262087740693</v>
      </c>
      <c r="W451">
        <f t="shared" si="53"/>
        <v>0.30834018659785045</v>
      </c>
      <c r="Y451" s="15" t="str">
        <f t="shared" si="54"/>
        <v>NKF1977</v>
      </c>
      <c r="Z451" s="1" t="s">
        <v>48</v>
      </c>
      <c r="AA451">
        <v>1977</v>
      </c>
      <c r="AB451" t="s">
        <v>33</v>
      </c>
      <c r="AC451">
        <f t="shared" si="49"/>
        <v>0.94037191416246591</v>
      </c>
      <c r="AD451">
        <f t="shared" si="55"/>
        <v>0.57540330095410397</v>
      </c>
      <c r="AE451" s="5">
        <v>23292</v>
      </c>
      <c r="AF451" s="5">
        <v>49822</v>
      </c>
      <c r="AG451" s="5">
        <v>51055</v>
      </c>
      <c r="AH451" s="5">
        <v>2418</v>
      </c>
      <c r="AI451" s="5"/>
      <c r="AJ451" s="5">
        <v>0</v>
      </c>
      <c r="AK451" s="5">
        <v>0</v>
      </c>
      <c r="AL451" s="5">
        <v>1386</v>
      </c>
      <c r="AM451" s="5">
        <v>41</v>
      </c>
      <c r="AN451" s="5"/>
      <c r="AO451" s="5">
        <v>1631</v>
      </c>
      <c r="AP451" s="5">
        <v>22691</v>
      </c>
      <c r="AQ451" s="5">
        <v>48886</v>
      </c>
      <c r="AR451" s="5">
        <v>5657</v>
      </c>
      <c r="AS451" s="5"/>
      <c r="AT451" s="5">
        <v>210</v>
      </c>
      <c r="AU451" s="5">
        <v>2087</v>
      </c>
      <c r="AV451" s="5">
        <v>10653</v>
      </c>
      <c r="AW451" s="5">
        <v>168</v>
      </c>
      <c r="AX451" s="5"/>
      <c r="AY451" s="5">
        <v>126587</v>
      </c>
      <c r="AZ451" s="5">
        <v>1427</v>
      </c>
      <c r="BA451" s="5">
        <v>78865</v>
      </c>
      <c r="BB451" s="5">
        <v>13118</v>
      </c>
      <c r="BF451" t="s">
        <v>214</v>
      </c>
      <c r="BG451" t="s">
        <v>71</v>
      </c>
      <c r="BH451" t="s">
        <v>856</v>
      </c>
      <c r="BI451" t="s">
        <v>857</v>
      </c>
      <c r="BJ451" t="s">
        <v>142</v>
      </c>
      <c r="BK451" t="s">
        <v>127</v>
      </c>
      <c r="BL451" t="s">
        <v>208</v>
      </c>
      <c r="BM451">
        <v>2008</v>
      </c>
      <c r="BN451">
        <v>2010</v>
      </c>
      <c r="BO451">
        <v>2</v>
      </c>
      <c r="BP451">
        <v>6</v>
      </c>
      <c r="BQ451" t="s">
        <v>34</v>
      </c>
      <c r="BR451">
        <v>3</v>
      </c>
      <c r="BS451">
        <v>3</v>
      </c>
      <c r="BT451">
        <v>3.4970599999999998E-2</v>
      </c>
      <c r="BU451" t="s">
        <v>276</v>
      </c>
      <c r="BV451" t="s">
        <v>276</v>
      </c>
      <c r="BW451" t="s">
        <v>276</v>
      </c>
      <c r="BX451" t="s">
        <v>855</v>
      </c>
      <c r="BY451" t="s">
        <v>276</v>
      </c>
      <c r="BZ451" t="s">
        <v>276</v>
      </c>
    </row>
    <row r="452" spans="1:78" x14ac:dyDescent="0.25">
      <c r="A452" s="23" t="s">
        <v>187</v>
      </c>
      <c r="C452" t="s">
        <v>186</v>
      </c>
      <c r="D452" s="15" t="str">
        <f>VLOOKUP(C452,xWalk!C$3:D$55,2)</f>
        <v>AKS</v>
      </c>
      <c r="E452" s="22" t="str">
        <f t="shared" ref="E452:E515" si="56">"'"&amp;A452&amp;"'"</f>
        <v>'Alaska Herring Cove'</v>
      </c>
      <c r="F452" s="22" t="str">
        <f t="shared" si="50"/>
        <v>AKS.AHC</v>
      </c>
      <c r="G452" t="s">
        <v>142</v>
      </c>
      <c r="H452" t="s">
        <v>143</v>
      </c>
      <c r="I452" t="s">
        <v>183</v>
      </c>
      <c r="J452">
        <v>2001</v>
      </c>
      <c r="K452">
        <v>2003</v>
      </c>
      <c r="L452" s="8">
        <v>3</v>
      </c>
      <c r="M452" s="8">
        <v>6</v>
      </c>
      <c r="N452" s="8" t="s">
        <v>33</v>
      </c>
      <c r="O452" s="8">
        <v>6</v>
      </c>
      <c r="P452" s="8">
        <v>0</v>
      </c>
      <c r="Q452">
        <v>6.2384240000000001E-2</v>
      </c>
      <c r="R452">
        <v>0.4826221</v>
      </c>
      <c r="S452">
        <v>0.2533337</v>
      </c>
      <c r="T452">
        <v>0.61369130000000005</v>
      </c>
      <c r="U452" s="15" t="str">
        <f t="shared" si="51"/>
        <v>AKS2001</v>
      </c>
      <c r="V452">
        <f t="shared" si="52"/>
        <v>0.42527546839571978</v>
      </c>
      <c r="W452">
        <f t="shared" si="53"/>
        <v>0.40876725406738534</v>
      </c>
      <c r="Y452" s="15" t="str">
        <f t="shared" si="54"/>
        <v>NKF1978</v>
      </c>
      <c r="Z452" s="1" t="s">
        <v>48</v>
      </c>
      <c r="AA452">
        <v>1978</v>
      </c>
      <c r="AB452" t="s">
        <v>33</v>
      </c>
      <c r="AC452">
        <f t="shared" ref="AC452:AC515" si="57">IF(AB452="Y",SUM(AE452:AS452)/SUM(AE452:AX452),"NA")</f>
        <v>0.93564086624030252</v>
      </c>
      <c r="AD452">
        <f t="shared" si="55"/>
        <v>0.57685200166912209</v>
      </c>
      <c r="AE452" s="5">
        <v>24132</v>
      </c>
      <c r="AF452" s="5">
        <v>53282</v>
      </c>
      <c r="AG452" s="5">
        <v>54741</v>
      </c>
      <c r="AH452" s="5">
        <v>3321</v>
      </c>
      <c r="AI452" s="5"/>
      <c r="AJ452" s="5">
        <v>0</v>
      </c>
      <c r="AK452" s="5">
        <v>0</v>
      </c>
      <c r="AL452" s="5">
        <v>1487</v>
      </c>
      <c r="AM452" s="5">
        <v>63</v>
      </c>
      <c r="AN452" s="5"/>
      <c r="AO452" s="5">
        <v>1715</v>
      </c>
      <c r="AP452" s="5">
        <v>24456</v>
      </c>
      <c r="AQ452" s="5">
        <v>52348</v>
      </c>
      <c r="AR452" s="5">
        <v>4194</v>
      </c>
      <c r="AS452" s="5"/>
      <c r="AT452" s="5">
        <v>258</v>
      </c>
      <c r="AU452" s="5">
        <v>2103</v>
      </c>
      <c r="AV452" s="5">
        <v>11455</v>
      </c>
      <c r="AW452" s="5">
        <v>1299</v>
      </c>
      <c r="AX452" s="5"/>
      <c r="AY452" s="5">
        <v>135476</v>
      </c>
      <c r="AZ452" s="5">
        <v>1550</v>
      </c>
      <c r="BA452" s="5">
        <v>82713</v>
      </c>
      <c r="BB452" s="5">
        <v>15115</v>
      </c>
      <c r="BF452" t="s">
        <v>226</v>
      </c>
      <c r="BG452" t="s">
        <v>48</v>
      </c>
      <c r="BH452" t="s">
        <v>937</v>
      </c>
      <c r="BI452" t="s">
        <v>938</v>
      </c>
      <c r="BJ452" t="s">
        <v>119</v>
      </c>
      <c r="BK452" t="s">
        <v>127</v>
      </c>
      <c r="BL452" t="s">
        <v>220</v>
      </c>
      <c r="BM452">
        <v>1974</v>
      </c>
      <c r="BN452">
        <v>1975</v>
      </c>
      <c r="BO452">
        <v>2</v>
      </c>
      <c r="BP452">
        <v>5</v>
      </c>
      <c r="BQ452" t="s">
        <v>33</v>
      </c>
      <c r="BR452">
        <v>5</v>
      </c>
      <c r="BS452">
        <v>0</v>
      </c>
      <c r="BT452">
        <v>0.15076629999999999</v>
      </c>
      <c r="BU452">
        <v>0.60005529999999996</v>
      </c>
      <c r="BV452">
        <v>0.95667610000000003</v>
      </c>
      <c r="BW452">
        <v>0.98267280000000001</v>
      </c>
      <c r="BX452" t="s">
        <v>939</v>
      </c>
      <c r="BY452" t="s">
        <v>276</v>
      </c>
      <c r="BZ452" t="s">
        <v>276</v>
      </c>
    </row>
    <row r="453" spans="1:78" x14ac:dyDescent="0.25">
      <c r="A453" s="23" t="s">
        <v>187</v>
      </c>
      <c r="C453" t="s">
        <v>186</v>
      </c>
      <c r="D453" s="15" t="str">
        <f>VLOOKUP(C453,xWalk!C$3:D$55,2)</f>
        <v>AKS</v>
      </c>
      <c r="E453" s="22" t="str">
        <f t="shared" si="56"/>
        <v>'Alaska Herring Cove'</v>
      </c>
      <c r="F453" s="22" t="str">
        <f t="shared" ref="F453:F516" si="58">D453&amp;"."&amp;C453</f>
        <v>AKS.AHC</v>
      </c>
      <c r="G453" t="s">
        <v>142</v>
      </c>
      <c r="H453" t="s">
        <v>143</v>
      </c>
      <c r="I453" t="s">
        <v>183</v>
      </c>
      <c r="J453">
        <v>2002</v>
      </c>
      <c r="K453">
        <v>2004</v>
      </c>
      <c r="L453" s="8">
        <v>3</v>
      </c>
      <c r="M453" s="8">
        <v>6</v>
      </c>
      <c r="N453" s="8" t="s">
        <v>33</v>
      </c>
      <c r="O453" s="8">
        <v>6</v>
      </c>
      <c r="P453" s="8">
        <v>0</v>
      </c>
      <c r="Q453">
        <v>5.3664870000000003E-2</v>
      </c>
      <c r="R453">
        <v>0.3867198</v>
      </c>
      <c r="S453">
        <v>0.17693900000000001</v>
      </c>
      <c r="T453">
        <v>0.49523289999999998</v>
      </c>
      <c r="U453" s="15" t="str">
        <f t="shared" ref="U453:U516" si="59">D453&amp;J453</f>
        <v>AKS2002</v>
      </c>
      <c r="V453">
        <f t="shared" ref="V453:V516" si="60">IFERROR(VLOOKUP(U453,Y$4:AC$1113,5,FALSE),"NA")</f>
        <v>0.47952654341283291</v>
      </c>
      <c r="W453">
        <f t="shared" ref="W453:W516" si="61">IFERROR(VLOOKUP(U453,Y$4:AD$1113,6,FALSE),"NA")</f>
        <v>0.45876223475555783</v>
      </c>
      <c r="Y453" s="15" t="str">
        <f t="shared" ref="Y453:Y516" si="62">Z453&amp;AA453</f>
        <v>NKF1979</v>
      </c>
      <c r="Z453" s="1" t="s">
        <v>48</v>
      </c>
      <c r="AA453">
        <v>1979</v>
      </c>
      <c r="AB453" t="s">
        <v>33</v>
      </c>
      <c r="AC453">
        <f t="shared" si="57"/>
        <v>0.90132951559540131</v>
      </c>
      <c r="AD453">
        <f t="shared" ref="AD453:AD516" si="63">IF(AB453="Y",SUM(AE453:AI453)/SUM(AE453:AX453),"NA")</f>
        <v>0.60514347070788199</v>
      </c>
      <c r="AE453" s="5">
        <v>23025</v>
      </c>
      <c r="AF453" s="5">
        <v>52417</v>
      </c>
      <c r="AG453" s="5">
        <v>60377</v>
      </c>
      <c r="AH453" s="5">
        <v>2823</v>
      </c>
      <c r="AI453" s="5"/>
      <c r="AJ453" s="5">
        <v>0</v>
      </c>
      <c r="AK453" s="5">
        <v>0</v>
      </c>
      <c r="AL453" s="5">
        <v>1480</v>
      </c>
      <c r="AM453" s="5">
        <v>27</v>
      </c>
      <c r="AN453" s="5"/>
      <c r="AO453" s="5">
        <v>1740</v>
      </c>
      <c r="AP453" s="5">
        <v>23781</v>
      </c>
      <c r="AQ453" s="5">
        <v>36447</v>
      </c>
      <c r="AR453" s="5">
        <v>4383</v>
      </c>
      <c r="AS453" s="5"/>
      <c r="AT453" s="5">
        <v>189</v>
      </c>
      <c r="AU453" s="5">
        <v>2140</v>
      </c>
      <c r="AV453" s="5">
        <v>19693</v>
      </c>
      <c r="AW453" s="5">
        <v>584</v>
      </c>
      <c r="AX453" s="5"/>
      <c r="AY453" s="5">
        <v>138642</v>
      </c>
      <c r="AZ453" s="5">
        <v>1507</v>
      </c>
      <c r="BA453" s="5">
        <v>66351</v>
      </c>
      <c r="BB453" s="5">
        <v>22606</v>
      </c>
      <c r="BF453" t="s">
        <v>226</v>
      </c>
      <c r="BG453" t="s">
        <v>48</v>
      </c>
      <c r="BH453" t="s">
        <v>937</v>
      </c>
      <c r="BI453" t="s">
        <v>938</v>
      </c>
      <c r="BJ453" t="s">
        <v>119</v>
      </c>
      <c r="BK453" t="s">
        <v>127</v>
      </c>
      <c r="BL453" t="s">
        <v>220</v>
      </c>
      <c r="BM453">
        <v>1975</v>
      </c>
      <c r="BN453">
        <v>1976</v>
      </c>
      <c r="BO453">
        <v>2</v>
      </c>
      <c r="BP453">
        <v>5</v>
      </c>
      <c r="BQ453" t="s">
        <v>33</v>
      </c>
      <c r="BR453">
        <v>5</v>
      </c>
      <c r="BS453">
        <v>0</v>
      </c>
      <c r="BT453">
        <v>5.7518729999999997E-2</v>
      </c>
      <c r="BU453">
        <v>0.61480619999999997</v>
      </c>
      <c r="BV453">
        <v>0.97869010000000001</v>
      </c>
      <c r="BW453">
        <v>0.99179150000000005</v>
      </c>
      <c r="BX453" t="s">
        <v>940</v>
      </c>
      <c r="BY453" t="s">
        <v>276</v>
      </c>
      <c r="BZ453" t="s">
        <v>276</v>
      </c>
    </row>
    <row r="454" spans="1:78" x14ac:dyDescent="0.25">
      <c r="A454" s="23" t="s">
        <v>187</v>
      </c>
      <c r="C454" t="s">
        <v>186</v>
      </c>
      <c r="D454" s="15" t="str">
        <f>VLOOKUP(C454,xWalk!C$3:D$55,2)</f>
        <v>AKS</v>
      </c>
      <c r="E454" s="22" t="str">
        <f t="shared" si="56"/>
        <v>'Alaska Herring Cove'</v>
      </c>
      <c r="F454" s="22" t="str">
        <f t="shared" si="58"/>
        <v>AKS.AHC</v>
      </c>
      <c r="G454" t="s">
        <v>142</v>
      </c>
      <c r="H454" t="s">
        <v>143</v>
      </c>
      <c r="I454" t="s">
        <v>183</v>
      </c>
      <c r="J454">
        <v>2003</v>
      </c>
      <c r="K454">
        <v>2005</v>
      </c>
      <c r="L454" s="8">
        <v>3</v>
      </c>
      <c r="M454" s="8">
        <v>6</v>
      </c>
      <c r="N454" s="8" t="s">
        <v>33</v>
      </c>
      <c r="O454" s="8">
        <v>6</v>
      </c>
      <c r="P454" s="8">
        <v>0</v>
      </c>
      <c r="Q454">
        <v>6.2376910000000001E-2</v>
      </c>
      <c r="R454">
        <v>0.3000873</v>
      </c>
      <c r="S454">
        <v>0.1010355</v>
      </c>
      <c r="T454">
        <v>0.3708033</v>
      </c>
      <c r="U454" s="15" t="str">
        <f t="shared" si="59"/>
        <v>AKS2003</v>
      </c>
      <c r="V454">
        <f t="shared" si="60"/>
        <v>0.38305928169623538</v>
      </c>
      <c r="W454">
        <f t="shared" si="61"/>
        <v>0.37272825616616184</v>
      </c>
      <c r="Y454" s="15" t="str">
        <f t="shared" si="62"/>
        <v>NKF1980</v>
      </c>
      <c r="Z454" s="1" t="s">
        <v>48</v>
      </c>
      <c r="AA454">
        <v>1980</v>
      </c>
      <c r="AB454" t="s">
        <v>33</v>
      </c>
      <c r="AC454">
        <f t="shared" si="57"/>
        <v>0.91373280189238637</v>
      </c>
      <c r="AD454">
        <f t="shared" si="63"/>
        <v>0.63263351819614488</v>
      </c>
      <c r="AE454" s="5">
        <v>31365</v>
      </c>
      <c r="AF454" s="5">
        <v>72804</v>
      </c>
      <c r="AG454" s="5">
        <v>92891</v>
      </c>
      <c r="AH454" s="5">
        <v>2453</v>
      </c>
      <c r="AI454" s="5"/>
      <c r="AJ454" s="5">
        <v>0</v>
      </c>
      <c r="AK454" s="5">
        <v>0</v>
      </c>
      <c r="AL454" s="5">
        <v>1160</v>
      </c>
      <c r="AM454" s="5">
        <v>43</v>
      </c>
      <c r="AN454" s="5"/>
      <c r="AO454" s="5">
        <v>2340</v>
      </c>
      <c r="AP454" s="5">
        <v>27665</v>
      </c>
      <c r="AQ454" s="5">
        <v>50796</v>
      </c>
      <c r="AR454" s="5">
        <v>6646</v>
      </c>
      <c r="AS454" s="5"/>
      <c r="AT454" s="5">
        <v>319</v>
      </c>
      <c r="AU454" s="5">
        <v>7961</v>
      </c>
      <c r="AV454" s="5">
        <v>18486</v>
      </c>
      <c r="AW454" s="5">
        <v>440</v>
      </c>
      <c r="AX454" s="5"/>
      <c r="AY454" s="5">
        <v>199513</v>
      </c>
      <c r="AZ454" s="5">
        <v>1203</v>
      </c>
      <c r="BA454" s="5">
        <v>87447</v>
      </c>
      <c r="BB454" s="5">
        <v>27206</v>
      </c>
      <c r="BF454" t="s">
        <v>226</v>
      </c>
      <c r="BG454" t="s">
        <v>48</v>
      </c>
      <c r="BH454" t="s">
        <v>937</v>
      </c>
      <c r="BI454" t="s">
        <v>938</v>
      </c>
      <c r="BJ454" t="s">
        <v>119</v>
      </c>
      <c r="BK454" t="s">
        <v>127</v>
      </c>
      <c r="BL454" t="s">
        <v>220</v>
      </c>
      <c r="BM454">
        <v>1979</v>
      </c>
      <c r="BN454">
        <v>1980</v>
      </c>
      <c r="BO454">
        <v>2</v>
      </c>
      <c r="BP454">
        <v>5</v>
      </c>
      <c r="BQ454" t="s">
        <v>33</v>
      </c>
      <c r="BR454">
        <v>5</v>
      </c>
      <c r="BS454">
        <v>0</v>
      </c>
      <c r="BT454">
        <v>0.1232094</v>
      </c>
      <c r="BU454">
        <v>0.57393209999999995</v>
      </c>
      <c r="BV454">
        <v>0.72724259999999996</v>
      </c>
      <c r="BW454">
        <v>0.88378679999999998</v>
      </c>
      <c r="BX454" t="s">
        <v>941</v>
      </c>
      <c r="BY454">
        <v>0.90132951559540131</v>
      </c>
      <c r="BZ454">
        <v>0.60514347070788199</v>
      </c>
    </row>
    <row r="455" spans="1:78" x14ac:dyDescent="0.25">
      <c r="A455" s="23" t="s">
        <v>187</v>
      </c>
      <c r="C455" t="s">
        <v>186</v>
      </c>
      <c r="D455" s="15" t="str">
        <f>VLOOKUP(C455,xWalk!C$3:D$55,2)</f>
        <v>AKS</v>
      </c>
      <c r="E455" s="22" t="str">
        <f t="shared" si="56"/>
        <v>'Alaska Herring Cove'</v>
      </c>
      <c r="F455" s="22" t="str">
        <f t="shared" si="58"/>
        <v>AKS.AHC</v>
      </c>
      <c r="G455" t="s">
        <v>142</v>
      </c>
      <c r="H455" t="s">
        <v>143</v>
      </c>
      <c r="I455" t="s">
        <v>183</v>
      </c>
      <c r="J455">
        <v>2004</v>
      </c>
      <c r="K455">
        <v>2006</v>
      </c>
      <c r="L455" s="8">
        <v>3</v>
      </c>
      <c r="M455" s="8">
        <v>6</v>
      </c>
      <c r="N455" s="8" t="s">
        <v>33</v>
      </c>
      <c r="O455" s="8">
        <v>6</v>
      </c>
      <c r="P455" s="8">
        <v>0</v>
      </c>
      <c r="Q455">
        <v>8.4017099999999997E-2</v>
      </c>
      <c r="R455">
        <v>0.30609799999999998</v>
      </c>
      <c r="S455">
        <v>0.13044510000000001</v>
      </c>
      <c r="T455">
        <v>0.39661410000000002</v>
      </c>
      <c r="U455" s="15" t="str">
        <f t="shared" si="59"/>
        <v>AKS2004</v>
      </c>
      <c r="V455">
        <f t="shared" si="60"/>
        <v>0.34712852202505812</v>
      </c>
      <c r="W455">
        <f t="shared" si="61"/>
        <v>0.33165145416406827</v>
      </c>
      <c r="Y455" s="15" t="str">
        <f t="shared" si="62"/>
        <v>NKF1981</v>
      </c>
      <c r="Z455" s="1" t="s">
        <v>48</v>
      </c>
      <c r="AA455">
        <v>1981</v>
      </c>
      <c r="AB455" t="s">
        <v>33</v>
      </c>
      <c r="AC455">
        <f t="shared" si="57"/>
        <v>0.90053905255266575</v>
      </c>
      <c r="AD455">
        <f t="shared" si="63"/>
        <v>0.55068640944988079</v>
      </c>
      <c r="AE455" s="5">
        <v>20097</v>
      </c>
      <c r="AF455" s="5">
        <v>66825</v>
      </c>
      <c r="AG455" s="5">
        <v>48754</v>
      </c>
      <c r="AH455" s="5">
        <v>3157</v>
      </c>
      <c r="AI455" s="5"/>
      <c r="AJ455" s="5">
        <v>0</v>
      </c>
      <c r="AK455" s="5">
        <v>0</v>
      </c>
      <c r="AL455" s="5">
        <v>1534</v>
      </c>
      <c r="AM455" s="5">
        <v>42</v>
      </c>
      <c r="AN455" s="5"/>
      <c r="AO455" s="5">
        <v>1687</v>
      </c>
      <c r="AP455" s="5">
        <v>19746</v>
      </c>
      <c r="AQ455" s="5">
        <v>58404</v>
      </c>
      <c r="AR455" s="5">
        <v>6788</v>
      </c>
      <c r="AS455" s="5"/>
      <c r="AT455" s="5">
        <v>485</v>
      </c>
      <c r="AU455" s="5">
        <v>8102</v>
      </c>
      <c r="AV455" s="5">
        <v>16127</v>
      </c>
      <c r="AW455" s="5">
        <v>361</v>
      </c>
      <c r="AX455" s="5"/>
      <c r="AY455" s="5">
        <v>138833</v>
      </c>
      <c r="AZ455" s="5">
        <v>1576</v>
      </c>
      <c r="BA455" s="5">
        <v>86625</v>
      </c>
      <c r="BB455" s="5">
        <v>25075</v>
      </c>
      <c r="BF455" t="s">
        <v>226</v>
      </c>
      <c r="BG455" t="s">
        <v>48</v>
      </c>
      <c r="BH455" t="s">
        <v>937</v>
      </c>
      <c r="BI455" t="s">
        <v>938</v>
      </c>
      <c r="BJ455" t="s">
        <v>119</v>
      </c>
      <c r="BK455" t="s">
        <v>127</v>
      </c>
      <c r="BL455" t="s">
        <v>220</v>
      </c>
      <c r="BM455">
        <v>1985</v>
      </c>
      <c r="BN455">
        <v>1986</v>
      </c>
      <c r="BO455">
        <v>2</v>
      </c>
      <c r="BP455">
        <v>5</v>
      </c>
      <c r="BQ455" t="s">
        <v>33</v>
      </c>
      <c r="BR455">
        <v>5</v>
      </c>
      <c r="BS455">
        <v>0</v>
      </c>
      <c r="BT455">
        <v>7.6727100000000001E-3</v>
      </c>
      <c r="BU455">
        <v>0.46296310000000002</v>
      </c>
      <c r="BV455">
        <v>0.81939799999999996</v>
      </c>
      <c r="BW455">
        <v>0.90301010000000004</v>
      </c>
      <c r="BX455" t="s">
        <v>942</v>
      </c>
      <c r="BY455">
        <v>0.84314366364581783</v>
      </c>
      <c r="BZ455">
        <v>0.49335165651463381</v>
      </c>
    </row>
    <row r="456" spans="1:78" x14ac:dyDescent="0.25">
      <c r="A456" s="23" t="s">
        <v>187</v>
      </c>
      <c r="C456" t="s">
        <v>186</v>
      </c>
      <c r="D456" s="15" t="str">
        <f>VLOOKUP(C456,xWalk!C$3:D$55,2)</f>
        <v>AKS</v>
      </c>
      <c r="E456" s="22" t="str">
        <f t="shared" si="56"/>
        <v>'Alaska Herring Cove'</v>
      </c>
      <c r="F456" s="22" t="str">
        <f t="shared" si="58"/>
        <v>AKS.AHC</v>
      </c>
      <c r="G456" t="s">
        <v>142</v>
      </c>
      <c r="H456" t="s">
        <v>143</v>
      </c>
      <c r="I456" t="s">
        <v>183</v>
      </c>
      <c r="J456">
        <v>2005</v>
      </c>
      <c r="K456">
        <v>2007</v>
      </c>
      <c r="L456" s="8">
        <v>3</v>
      </c>
      <c r="M456" s="8">
        <v>6</v>
      </c>
      <c r="N456" s="8" t="s">
        <v>33</v>
      </c>
      <c r="O456" s="8">
        <v>6</v>
      </c>
      <c r="P456" s="8">
        <v>0</v>
      </c>
      <c r="Q456">
        <v>8.0782359999999998E-2</v>
      </c>
      <c r="R456">
        <v>0.33107160000000002</v>
      </c>
      <c r="S456">
        <v>0.14749039999999999</v>
      </c>
      <c r="T456">
        <v>0.42973210000000001</v>
      </c>
      <c r="U456" s="15" t="str">
        <f t="shared" si="59"/>
        <v>AKS2005</v>
      </c>
      <c r="V456">
        <f t="shared" si="60"/>
        <v>0.32062414030261349</v>
      </c>
      <c r="W456">
        <f t="shared" si="61"/>
        <v>0.31490715268225583</v>
      </c>
      <c r="Y456" s="15" t="str">
        <f t="shared" si="62"/>
        <v>NKF1982</v>
      </c>
      <c r="Z456" s="1" t="s">
        <v>48</v>
      </c>
      <c r="AA456">
        <v>1982</v>
      </c>
      <c r="AB456" t="s">
        <v>33</v>
      </c>
      <c r="AC456">
        <f t="shared" si="57"/>
        <v>0.90175881612967612</v>
      </c>
      <c r="AD456">
        <f t="shared" si="63"/>
        <v>0.52428874478366427</v>
      </c>
      <c r="AE456" s="5">
        <v>17108</v>
      </c>
      <c r="AF456" s="5">
        <v>42706</v>
      </c>
      <c r="AG456" s="5">
        <v>50671</v>
      </c>
      <c r="AH456" s="5">
        <v>2462</v>
      </c>
      <c r="AI456" s="5"/>
      <c r="AJ456" s="5">
        <v>0</v>
      </c>
      <c r="AK456" s="5">
        <v>0</v>
      </c>
      <c r="AL456" s="5">
        <v>900</v>
      </c>
      <c r="AM456" s="5">
        <v>24</v>
      </c>
      <c r="AN456" s="5"/>
      <c r="AO456" s="5">
        <v>1192</v>
      </c>
      <c r="AP456" s="5">
        <v>20313</v>
      </c>
      <c r="AQ456" s="5">
        <v>52397</v>
      </c>
      <c r="AR456" s="5">
        <v>6492</v>
      </c>
      <c r="AS456" s="5"/>
      <c r="AT456" s="5">
        <v>664</v>
      </c>
      <c r="AU456" s="5">
        <v>5954</v>
      </c>
      <c r="AV456" s="5">
        <v>14324</v>
      </c>
      <c r="AW456" s="5">
        <v>222</v>
      </c>
      <c r="AX456" s="5"/>
      <c r="AY456" s="5">
        <v>112947</v>
      </c>
      <c r="AZ456" s="5">
        <v>924</v>
      </c>
      <c r="BA456" s="5">
        <v>80394</v>
      </c>
      <c r="BB456" s="5">
        <v>21164</v>
      </c>
      <c r="BF456" t="s">
        <v>226</v>
      </c>
      <c r="BG456" t="s">
        <v>48</v>
      </c>
      <c r="BH456" t="s">
        <v>937</v>
      </c>
      <c r="BI456" t="s">
        <v>938</v>
      </c>
      <c r="BJ456" t="s">
        <v>119</v>
      </c>
      <c r="BK456" t="s">
        <v>127</v>
      </c>
      <c r="BL456" t="s">
        <v>220</v>
      </c>
      <c r="BM456">
        <v>1986</v>
      </c>
      <c r="BN456">
        <v>1987</v>
      </c>
      <c r="BO456">
        <v>2</v>
      </c>
      <c r="BP456">
        <v>5</v>
      </c>
      <c r="BQ456" t="s">
        <v>33</v>
      </c>
      <c r="BR456">
        <v>5</v>
      </c>
      <c r="BS456">
        <v>0</v>
      </c>
      <c r="BT456">
        <v>6.0418739999999999E-2</v>
      </c>
      <c r="BU456">
        <v>0.5683916</v>
      </c>
      <c r="BV456">
        <v>0.6458623</v>
      </c>
      <c r="BW456">
        <v>0.84715119999999999</v>
      </c>
      <c r="BX456" t="s">
        <v>943</v>
      </c>
      <c r="BY456">
        <v>0.83686765251326378</v>
      </c>
      <c r="BZ456">
        <v>0.50351281761837952</v>
      </c>
    </row>
    <row r="457" spans="1:78" x14ac:dyDescent="0.25">
      <c r="A457" s="23" t="s">
        <v>187</v>
      </c>
      <c r="C457" t="s">
        <v>186</v>
      </c>
      <c r="D457" s="15" t="str">
        <f>VLOOKUP(C457,xWalk!C$3:D$55,2)</f>
        <v>AKS</v>
      </c>
      <c r="E457" s="22" t="str">
        <f t="shared" si="56"/>
        <v>'Alaska Herring Cove'</v>
      </c>
      <c r="F457" s="22" t="str">
        <f t="shared" si="58"/>
        <v>AKS.AHC</v>
      </c>
      <c r="G457" t="s">
        <v>142</v>
      </c>
      <c r="H457" t="s">
        <v>143</v>
      </c>
      <c r="I457" t="s">
        <v>183</v>
      </c>
      <c r="J457">
        <v>2006</v>
      </c>
      <c r="K457">
        <v>2008</v>
      </c>
      <c r="L457" s="8">
        <v>3</v>
      </c>
      <c r="M457" s="8">
        <v>6</v>
      </c>
      <c r="N457" s="8" t="s">
        <v>34</v>
      </c>
      <c r="O457" s="8">
        <v>5</v>
      </c>
      <c r="P457" s="8">
        <v>1</v>
      </c>
      <c r="Q457">
        <v>0.1005233</v>
      </c>
      <c r="R457">
        <v>0.2606446</v>
      </c>
      <c r="S457">
        <v>0.20535020000000001</v>
      </c>
      <c r="T457">
        <v>0.41247139999999999</v>
      </c>
      <c r="U457" s="15" t="str">
        <f t="shared" si="59"/>
        <v>AKS2006</v>
      </c>
      <c r="V457">
        <f t="shared" si="60"/>
        <v>0.33227686330641037</v>
      </c>
      <c r="W457">
        <f t="shared" si="61"/>
        <v>0.32051937429710664</v>
      </c>
      <c r="Y457" s="15" t="str">
        <f t="shared" si="62"/>
        <v>NKF1983</v>
      </c>
      <c r="Z457" s="1" t="s">
        <v>48</v>
      </c>
      <c r="AA457">
        <v>1983</v>
      </c>
      <c r="AB457" t="s">
        <v>33</v>
      </c>
      <c r="AC457">
        <f t="shared" si="57"/>
        <v>0.89736294476853273</v>
      </c>
      <c r="AD457">
        <f t="shared" si="63"/>
        <v>0.50571418824412373</v>
      </c>
      <c r="AE457" s="5">
        <v>11080</v>
      </c>
      <c r="AF457" s="5">
        <v>29250</v>
      </c>
      <c r="AG457" s="5">
        <v>31782</v>
      </c>
      <c r="AH457" s="5">
        <v>2008</v>
      </c>
      <c r="AI457" s="5"/>
      <c r="AJ457" s="5">
        <v>0</v>
      </c>
      <c r="AK457" s="5">
        <v>0</v>
      </c>
      <c r="AL457" s="5">
        <v>501</v>
      </c>
      <c r="AM457" s="5">
        <v>9</v>
      </c>
      <c r="AN457" s="5"/>
      <c r="AO457" s="5">
        <v>902</v>
      </c>
      <c r="AP457" s="5">
        <v>13339</v>
      </c>
      <c r="AQ457" s="5">
        <v>38411</v>
      </c>
      <c r="AR457" s="5">
        <v>4240</v>
      </c>
      <c r="AS457" s="5"/>
      <c r="AT457" s="5">
        <v>366</v>
      </c>
      <c r="AU457" s="5">
        <v>4593</v>
      </c>
      <c r="AV457" s="5">
        <v>9717</v>
      </c>
      <c r="AW457" s="5">
        <v>367</v>
      </c>
      <c r="AX457" s="5"/>
      <c r="AY457" s="5">
        <v>74120</v>
      </c>
      <c r="AZ457" s="5">
        <v>510</v>
      </c>
      <c r="BA457" s="5">
        <v>56892</v>
      </c>
      <c r="BB457" s="5">
        <v>15043</v>
      </c>
      <c r="BF457" t="s">
        <v>226</v>
      </c>
      <c r="BG457" t="s">
        <v>48</v>
      </c>
      <c r="BH457" t="s">
        <v>937</v>
      </c>
      <c r="BI457" t="s">
        <v>938</v>
      </c>
      <c r="BJ457" t="s">
        <v>119</v>
      </c>
      <c r="BK457" t="s">
        <v>127</v>
      </c>
      <c r="BL457" t="s">
        <v>220</v>
      </c>
      <c r="BM457">
        <v>1987</v>
      </c>
      <c r="BN457">
        <v>1988</v>
      </c>
      <c r="BO457">
        <v>2</v>
      </c>
      <c r="BP457">
        <v>5</v>
      </c>
      <c r="BQ457" t="s">
        <v>33</v>
      </c>
      <c r="BR457">
        <v>5</v>
      </c>
      <c r="BS457">
        <v>0</v>
      </c>
      <c r="BT457">
        <v>1.5928049999999999E-2</v>
      </c>
      <c r="BU457">
        <v>0.57117490000000004</v>
      </c>
      <c r="BV457">
        <v>0.50911249999999997</v>
      </c>
      <c r="BW457">
        <v>0.78949510000000001</v>
      </c>
      <c r="BX457" t="s">
        <v>944</v>
      </c>
      <c r="BY457">
        <v>0.82072781004089201</v>
      </c>
      <c r="BZ457">
        <v>0.50763719459812373</v>
      </c>
    </row>
    <row r="458" spans="1:78" x14ac:dyDescent="0.25">
      <c r="A458" s="23" t="s">
        <v>187</v>
      </c>
      <c r="C458" t="s">
        <v>186</v>
      </c>
      <c r="D458" s="15" t="str">
        <f>VLOOKUP(C458,xWalk!C$3:D$55,2)</f>
        <v>AKS</v>
      </c>
      <c r="E458" s="22" t="str">
        <f t="shared" si="56"/>
        <v>'Alaska Herring Cove'</v>
      </c>
      <c r="F458" s="22" t="str">
        <f t="shared" si="58"/>
        <v>AKS.AHC</v>
      </c>
      <c r="G458" t="s">
        <v>142</v>
      </c>
      <c r="H458" t="s">
        <v>143</v>
      </c>
      <c r="I458" t="s">
        <v>183</v>
      </c>
      <c r="J458">
        <v>2007</v>
      </c>
      <c r="K458">
        <v>2009</v>
      </c>
      <c r="L458" s="8">
        <v>3</v>
      </c>
      <c r="M458" s="8">
        <v>6</v>
      </c>
      <c r="N458" s="8" t="s">
        <v>34</v>
      </c>
      <c r="O458" s="8">
        <v>4</v>
      </c>
      <c r="P458" s="8">
        <v>2</v>
      </c>
      <c r="Q458">
        <v>4.6452149999999998E-2</v>
      </c>
      <c r="R458">
        <v>0.41826790000000003</v>
      </c>
      <c r="S458">
        <v>0.25766410000000001</v>
      </c>
      <c r="T458">
        <v>0.56815939999999998</v>
      </c>
      <c r="U458" s="15" t="str">
        <f t="shared" si="59"/>
        <v>AKS2007</v>
      </c>
      <c r="V458" t="str">
        <f t="shared" si="60"/>
        <v>NA</v>
      </c>
      <c r="W458" t="str">
        <f t="shared" si="61"/>
        <v>NA</v>
      </c>
      <c r="Y458" s="15" t="str">
        <f t="shared" si="62"/>
        <v>NKF1984</v>
      </c>
      <c r="Z458" s="1" t="s">
        <v>48</v>
      </c>
      <c r="AA458">
        <v>1984</v>
      </c>
      <c r="AB458" t="s">
        <v>33</v>
      </c>
      <c r="AC458">
        <f t="shared" si="57"/>
        <v>0.88730632190681691</v>
      </c>
      <c r="AD458">
        <f t="shared" si="63"/>
        <v>0.53131034732862492</v>
      </c>
      <c r="AE458" s="5">
        <v>7757</v>
      </c>
      <c r="AF458" s="5">
        <v>19564</v>
      </c>
      <c r="AG458" s="5">
        <v>30008</v>
      </c>
      <c r="AH458" s="5">
        <v>1274</v>
      </c>
      <c r="AI458" s="5"/>
      <c r="AJ458" s="5">
        <v>0</v>
      </c>
      <c r="AK458" s="5">
        <v>0</v>
      </c>
      <c r="AL458" s="5">
        <v>242</v>
      </c>
      <c r="AM458" s="5">
        <v>20</v>
      </c>
      <c r="AN458" s="5"/>
      <c r="AO458" s="5">
        <v>629</v>
      </c>
      <c r="AP458" s="5">
        <v>10628</v>
      </c>
      <c r="AQ458" s="5">
        <v>25116</v>
      </c>
      <c r="AR458" s="5">
        <v>2631</v>
      </c>
      <c r="AS458" s="5"/>
      <c r="AT458" s="5">
        <v>331</v>
      </c>
      <c r="AU458" s="5">
        <v>3383</v>
      </c>
      <c r="AV458" s="5">
        <v>8084</v>
      </c>
      <c r="AW458" s="5">
        <v>632</v>
      </c>
      <c r="AX458" s="5"/>
      <c r="AY458" s="5">
        <v>58603</v>
      </c>
      <c r="AZ458" s="5">
        <v>262</v>
      </c>
      <c r="BA458" s="5">
        <v>39004</v>
      </c>
      <c r="BB458" s="5">
        <v>12430</v>
      </c>
      <c r="BF458" t="s">
        <v>226</v>
      </c>
      <c r="BG458" t="s">
        <v>48</v>
      </c>
      <c r="BH458" t="s">
        <v>937</v>
      </c>
      <c r="BI458" t="s">
        <v>938</v>
      </c>
      <c r="BJ458" t="s">
        <v>119</v>
      </c>
      <c r="BK458" t="s">
        <v>127</v>
      </c>
      <c r="BL458" t="s">
        <v>220</v>
      </c>
      <c r="BM458">
        <v>1988</v>
      </c>
      <c r="BN458">
        <v>1989</v>
      </c>
      <c r="BO458">
        <v>2</v>
      </c>
      <c r="BP458">
        <v>5</v>
      </c>
      <c r="BQ458" t="s">
        <v>33</v>
      </c>
      <c r="BR458">
        <v>5</v>
      </c>
      <c r="BS458">
        <v>0</v>
      </c>
      <c r="BT458">
        <v>7.8390500000000002E-3</v>
      </c>
      <c r="BU458">
        <v>0.67252780000000001</v>
      </c>
      <c r="BV458">
        <v>0.47445599999999999</v>
      </c>
      <c r="BW458">
        <v>0.82789889999999999</v>
      </c>
      <c r="BX458" t="s">
        <v>945</v>
      </c>
      <c r="BY458">
        <v>0.80097737012254722</v>
      </c>
      <c r="BZ458">
        <v>0.52205097361100672</v>
      </c>
    </row>
    <row r="459" spans="1:78" x14ac:dyDescent="0.25">
      <c r="A459" s="23" t="s">
        <v>187</v>
      </c>
      <c r="C459" t="s">
        <v>186</v>
      </c>
      <c r="D459" s="15" t="str">
        <f>VLOOKUP(C459,xWalk!C$3:D$55,2)</f>
        <v>AKS</v>
      </c>
      <c r="E459" s="22" t="str">
        <f t="shared" si="56"/>
        <v>'Alaska Herring Cove'</v>
      </c>
      <c r="F459" s="22" t="str">
        <f t="shared" si="58"/>
        <v>AKS.AHC</v>
      </c>
      <c r="G459" t="s">
        <v>142</v>
      </c>
      <c r="H459" t="s">
        <v>143</v>
      </c>
      <c r="I459" t="s">
        <v>183</v>
      </c>
      <c r="J459">
        <v>2008</v>
      </c>
      <c r="K459">
        <v>2010</v>
      </c>
      <c r="L459" s="8">
        <v>3</v>
      </c>
      <c r="M459" s="8">
        <v>6</v>
      </c>
      <c r="N459" s="8" t="s">
        <v>34</v>
      </c>
      <c r="O459" s="8">
        <v>3</v>
      </c>
      <c r="P459" s="8">
        <v>3</v>
      </c>
      <c r="Q459">
        <v>2.2547959999999999E-2</v>
      </c>
      <c r="R459" t="s">
        <v>276</v>
      </c>
      <c r="S459" t="s">
        <v>276</v>
      </c>
      <c r="T459" t="s">
        <v>276</v>
      </c>
      <c r="U459" s="15" t="str">
        <f t="shared" si="59"/>
        <v>AKS2008</v>
      </c>
      <c r="V459" t="str">
        <f t="shared" si="60"/>
        <v>NA</v>
      </c>
      <c r="W459" t="str">
        <f t="shared" si="61"/>
        <v>NA</v>
      </c>
      <c r="Y459" s="15" t="str">
        <f t="shared" si="62"/>
        <v>NKF1985</v>
      </c>
      <c r="Z459" s="1" t="s">
        <v>48</v>
      </c>
      <c r="AA459">
        <v>1985</v>
      </c>
      <c r="AB459" t="s">
        <v>33</v>
      </c>
      <c r="AC459">
        <f t="shared" si="57"/>
        <v>0.84314366364581783</v>
      </c>
      <c r="AD459">
        <f t="shared" si="63"/>
        <v>0.49335165651463381</v>
      </c>
      <c r="AE459" s="5">
        <v>8321</v>
      </c>
      <c r="AF459" s="5">
        <v>21306</v>
      </c>
      <c r="AG459" s="5">
        <v>34929</v>
      </c>
      <c r="AH459" s="5">
        <v>1859</v>
      </c>
      <c r="AI459" s="5"/>
      <c r="AJ459" s="5">
        <v>0</v>
      </c>
      <c r="AK459" s="5">
        <v>0</v>
      </c>
      <c r="AL459" s="5">
        <v>764</v>
      </c>
      <c r="AM459" s="5">
        <v>15</v>
      </c>
      <c r="AN459" s="5"/>
      <c r="AO459" s="5">
        <v>776</v>
      </c>
      <c r="AP459" s="5">
        <v>12501</v>
      </c>
      <c r="AQ459" s="5">
        <v>29337</v>
      </c>
      <c r="AR459" s="5">
        <v>3696</v>
      </c>
      <c r="AS459" s="5"/>
      <c r="AT459" s="5">
        <v>405</v>
      </c>
      <c r="AU459" s="5">
        <v>5233</v>
      </c>
      <c r="AV459" s="5">
        <v>14924</v>
      </c>
      <c r="AW459" s="5">
        <v>554</v>
      </c>
      <c r="AX459" s="5"/>
      <c r="AY459" s="5">
        <v>66415</v>
      </c>
      <c r="AZ459" s="5">
        <v>779</v>
      </c>
      <c r="BA459" s="5">
        <v>46310</v>
      </c>
      <c r="BB459" s="5">
        <v>21116</v>
      </c>
      <c r="BF459" t="s">
        <v>226</v>
      </c>
      <c r="BG459" t="s">
        <v>48</v>
      </c>
      <c r="BH459" t="s">
        <v>937</v>
      </c>
      <c r="BI459" t="s">
        <v>938</v>
      </c>
      <c r="BJ459" t="s">
        <v>119</v>
      </c>
      <c r="BK459" t="s">
        <v>127</v>
      </c>
      <c r="BL459" t="s">
        <v>220</v>
      </c>
      <c r="BM459">
        <v>1989</v>
      </c>
      <c r="BN459">
        <v>1990</v>
      </c>
      <c r="BO459">
        <v>2</v>
      </c>
      <c r="BP459">
        <v>5</v>
      </c>
      <c r="BQ459" t="s">
        <v>33</v>
      </c>
      <c r="BR459">
        <v>5</v>
      </c>
      <c r="BS459">
        <v>0</v>
      </c>
      <c r="BT459">
        <v>7.5461900000000004E-3</v>
      </c>
      <c r="BU459">
        <v>0.59822920000000002</v>
      </c>
      <c r="BV459">
        <v>0.48383589999999999</v>
      </c>
      <c r="BW459">
        <v>0.79262030000000006</v>
      </c>
      <c r="BX459" t="s">
        <v>946</v>
      </c>
      <c r="BY459">
        <v>0.80810543657331135</v>
      </c>
      <c r="BZ459">
        <v>0.55861614497528833</v>
      </c>
    </row>
    <row r="460" spans="1:78" x14ac:dyDescent="0.25">
      <c r="A460" s="23" t="s">
        <v>188</v>
      </c>
      <c r="C460" t="s">
        <v>30</v>
      </c>
      <c r="D460" s="15" t="str">
        <f>VLOOKUP(C460,xWalk!C$3:D$55,2)</f>
        <v>AKS</v>
      </c>
      <c r="E460" s="22" t="str">
        <f t="shared" si="56"/>
        <v>'Alaska Spring'</v>
      </c>
      <c r="F460" s="22" t="str">
        <f t="shared" si="58"/>
        <v>AKS.AKS</v>
      </c>
      <c r="G460" t="s">
        <v>142</v>
      </c>
      <c r="H460" t="s">
        <v>143</v>
      </c>
      <c r="I460" t="s">
        <v>183</v>
      </c>
      <c r="J460">
        <v>1976</v>
      </c>
      <c r="K460">
        <v>1978</v>
      </c>
      <c r="L460" s="8">
        <v>3</v>
      </c>
      <c r="M460" s="8">
        <v>6</v>
      </c>
      <c r="N460" s="8" t="s">
        <v>33</v>
      </c>
      <c r="O460" s="8">
        <v>6</v>
      </c>
      <c r="P460" s="8">
        <v>0</v>
      </c>
      <c r="Q460">
        <v>0.25541009999999997</v>
      </c>
      <c r="R460">
        <v>0.62283299999999997</v>
      </c>
      <c r="S460">
        <v>0.66948600000000003</v>
      </c>
      <c r="T460">
        <v>0.87534109999999998</v>
      </c>
      <c r="U460" s="15" t="str">
        <f t="shared" si="59"/>
        <v>AKS1976</v>
      </c>
      <c r="V460">
        <f t="shared" si="60"/>
        <v>0.48194416001092227</v>
      </c>
      <c r="W460">
        <f t="shared" si="61"/>
        <v>0.46702846610690152</v>
      </c>
      <c r="Y460" s="15" t="str">
        <f t="shared" si="62"/>
        <v>NKF1986</v>
      </c>
      <c r="Z460" s="1" t="s">
        <v>48</v>
      </c>
      <c r="AA460">
        <v>1986</v>
      </c>
      <c r="AB460" t="s">
        <v>33</v>
      </c>
      <c r="AC460">
        <f t="shared" si="57"/>
        <v>0.83686765251326378</v>
      </c>
      <c r="AD460">
        <f t="shared" si="63"/>
        <v>0.50351281761837952</v>
      </c>
      <c r="AE460" s="5">
        <v>12145</v>
      </c>
      <c r="AF460" s="5">
        <v>30650</v>
      </c>
      <c r="AG460" s="5">
        <v>48483</v>
      </c>
      <c r="AH460" s="5">
        <v>2392</v>
      </c>
      <c r="AI460" s="5"/>
      <c r="AJ460" s="5">
        <v>0</v>
      </c>
      <c r="AK460" s="5">
        <v>0</v>
      </c>
      <c r="AL460" s="5">
        <v>790</v>
      </c>
      <c r="AM460" s="5">
        <v>26</v>
      </c>
      <c r="AN460" s="5"/>
      <c r="AO460" s="5">
        <v>951</v>
      </c>
      <c r="AP460" s="5">
        <v>12951</v>
      </c>
      <c r="AQ460" s="5">
        <v>42443</v>
      </c>
      <c r="AR460" s="5">
        <v>4854</v>
      </c>
      <c r="AS460" s="5"/>
      <c r="AT460" s="5">
        <v>677</v>
      </c>
      <c r="AU460" s="5">
        <v>11241</v>
      </c>
      <c r="AV460" s="5">
        <v>17438</v>
      </c>
      <c r="AW460" s="5">
        <v>992</v>
      </c>
      <c r="AX460" s="5"/>
      <c r="AY460" s="5">
        <v>93670</v>
      </c>
      <c r="AZ460" s="5">
        <v>816</v>
      </c>
      <c r="BA460" s="5">
        <v>61199</v>
      </c>
      <c r="BB460" s="5">
        <v>30348</v>
      </c>
      <c r="BF460" t="s">
        <v>226</v>
      </c>
      <c r="BG460" t="s">
        <v>48</v>
      </c>
      <c r="BH460" t="s">
        <v>937</v>
      </c>
      <c r="BI460" t="s">
        <v>938</v>
      </c>
      <c r="BJ460" t="s">
        <v>119</v>
      </c>
      <c r="BK460" t="s">
        <v>127</v>
      </c>
      <c r="BL460" t="s">
        <v>220</v>
      </c>
      <c r="BM460">
        <v>1990</v>
      </c>
      <c r="BN460">
        <v>1991</v>
      </c>
      <c r="BO460">
        <v>2</v>
      </c>
      <c r="BP460">
        <v>5</v>
      </c>
      <c r="BQ460" t="s">
        <v>33</v>
      </c>
      <c r="BR460">
        <v>5</v>
      </c>
      <c r="BS460">
        <v>0</v>
      </c>
      <c r="BT460">
        <v>2.5852050000000001E-2</v>
      </c>
      <c r="BU460">
        <v>0.57742130000000003</v>
      </c>
      <c r="BV460">
        <v>0.56140080000000003</v>
      </c>
      <c r="BW460">
        <v>0.81465730000000003</v>
      </c>
      <c r="BX460" t="s">
        <v>947</v>
      </c>
      <c r="BY460">
        <v>0.80362049177477135</v>
      </c>
      <c r="BZ460">
        <v>0.46654262163948107</v>
      </c>
    </row>
    <row r="461" spans="1:78" x14ac:dyDescent="0.25">
      <c r="A461" s="23" t="s">
        <v>188</v>
      </c>
      <c r="C461" t="s">
        <v>30</v>
      </c>
      <c r="D461" s="15" t="str">
        <f>VLOOKUP(C461,xWalk!C$3:D$55,2)</f>
        <v>AKS</v>
      </c>
      <c r="E461" s="22" t="str">
        <f t="shared" si="56"/>
        <v>'Alaska Spring'</v>
      </c>
      <c r="F461" s="22" t="str">
        <f t="shared" si="58"/>
        <v>AKS.AKS</v>
      </c>
      <c r="G461" t="s">
        <v>142</v>
      </c>
      <c r="H461" t="s">
        <v>143</v>
      </c>
      <c r="I461" t="s">
        <v>183</v>
      </c>
      <c r="J461">
        <v>1977</v>
      </c>
      <c r="K461">
        <v>1979</v>
      </c>
      <c r="L461" s="8">
        <v>3</v>
      </c>
      <c r="M461" s="8">
        <v>6</v>
      </c>
      <c r="N461" s="8" t="s">
        <v>33</v>
      </c>
      <c r="O461" s="8">
        <v>6</v>
      </c>
      <c r="P461" s="8">
        <v>0</v>
      </c>
      <c r="Q461">
        <v>2.4328389999999998E-2</v>
      </c>
      <c r="R461">
        <v>0.52208180000000004</v>
      </c>
      <c r="S461">
        <v>0.2096615</v>
      </c>
      <c r="T461">
        <v>0.62228289999999997</v>
      </c>
      <c r="U461" s="15" t="str">
        <f t="shared" si="59"/>
        <v>AKS1977</v>
      </c>
      <c r="V461">
        <f t="shared" si="60"/>
        <v>0.47955617683033375</v>
      </c>
      <c r="W461">
        <f t="shared" si="61"/>
        <v>0.46396120915603706</v>
      </c>
      <c r="Y461" s="15" t="str">
        <f t="shared" si="62"/>
        <v>NKF1987</v>
      </c>
      <c r="Z461" s="1" t="s">
        <v>48</v>
      </c>
      <c r="AA461">
        <v>1987</v>
      </c>
      <c r="AB461" t="s">
        <v>33</v>
      </c>
      <c r="AC461">
        <f t="shared" si="57"/>
        <v>0.82072781004089201</v>
      </c>
      <c r="AD461">
        <f t="shared" si="63"/>
        <v>0.50763719459812373</v>
      </c>
      <c r="AE461" s="5">
        <v>9087</v>
      </c>
      <c r="AF461" s="5">
        <v>18341</v>
      </c>
      <c r="AG461" s="5">
        <v>30029</v>
      </c>
      <c r="AH461" s="5">
        <v>1634</v>
      </c>
      <c r="AI461" s="5"/>
      <c r="AJ461" s="5">
        <v>0</v>
      </c>
      <c r="AK461" s="5">
        <v>0</v>
      </c>
      <c r="AL461" s="5">
        <v>492</v>
      </c>
      <c r="AM461" s="5">
        <v>8</v>
      </c>
      <c r="AN461" s="5"/>
      <c r="AO461" s="5">
        <v>438</v>
      </c>
      <c r="AP461" s="5">
        <v>7643</v>
      </c>
      <c r="AQ461" s="5">
        <v>25254</v>
      </c>
      <c r="AR461" s="5">
        <v>2610</v>
      </c>
      <c r="AS461" s="5"/>
      <c r="AT461" s="5">
        <v>567</v>
      </c>
      <c r="AU461" s="5">
        <v>7385</v>
      </c>
      <c r="AV461" s="5">
        <v>12025</v>
      </c>
      <c r="AW461" s="5">
        <v>891</v>
      </c>
      <c r="AX461" s="5"/>
      <c r="AY461" s="5">
        <v>59091</v>
      </c>
      <c r="AZ461" s="5">
        <v>500</v>
      </c>
      <c r="BA461" s="5">
        <v>35945</v>
      </c>
      <c r="BB461" s="5">
        <v>20868</v>
      </c>
      <c r="BF461" t="s">
        <v>226</v>
      </c>
      <c r="BG461" t="s">
        <v>48</v>
      </c>
      <c r="BH461" t="s">
        <v>937</v>
      </c>
      <c r="BI461" t="s">
        <v>938</v>
      </c>
      <c r="BJ461" t="s">
        <v>119</v>
      </c>
      <c r="BK461" t="s">
        <v>127</v>
      </c>
      <c r="BL461" t="s">
        <v>220</v>
      </c>
      <c r="BM461">
        <v>1991</v>
      </c>
      <c r="BN461">
        <v>1992</v>
      </c>
      <c r="BO461">
        <v>2</v>
      </c>
      <c r="BP461">
        <v>5</v>
      </c>
      <c r="BQ461" t="s">
        <v>33</v>
      </c>
      <c r="BR461">
        <v>5</v>
      </c>
      <c r="BS461">
        <v>0</v>
      </c>
      <c r="BT461">
        <v>9.9412500000000004E-3</v>
      </c>
      <c r="BU461">
        <v>0.42369770000000001</v>
      </c>
      <c r="BV461">
        <v>0.47817910000000002</v>
      </c>
      <c r="BW461">
        <v>0.69927340000000004</v>
      </c>
      <c r="BX461" t="s">
        <v>948</v>
      </c>
      <c r="BY461">
        <v>0.76278575696549888</v>
      </c>
      <c r="BZ461">
        <v>0.42189125190873483</v>
      </c>
    </row>
    <row r="462" spans="1:78" x14ac:dyDescent="0.25">
      <c r="A462" s="23" t="s">
        <v>188</v>
      </c>
      <c r="C462" t="s">
        <v>30</v>
      </c>
      <c r="D462" s="15" t="str">
        <f>VLOOKUP(C462,xWalk!C$3:D$55,2)</f>
        <v>AKS</v>
      </c>
      <c r="E462" s="22" t="str">
        <f t="shared" si="56"/>
        <v>'Alaska Spring'</v>
      </c>
      <c r="F462" s="22" t="str">
        <f t="shared" si="58"/>
        <v>AKS.AKS</v>
      </c>
      <c r="G462" t="s">
        <v>142</v>
      </c>
      <c r="H462" t="s">
        <v>143</v>
      </c>
      <c r="I462" t="s">
        <v>183</v>
      </c>
      <c r="J462">
        <v>1978</v>
      </c>
      <c r="K462">
        <v>1980</v>
      </c>
      <c r="L462" s="8">
        <v>3</v>
      </c>
      <c r="M462" s="8">
        <v>6</v>
      </c>
      <c r="N462" s="8" t="s">
        <v>33</v>
      </c>
      <c r="O462" s="8">
        <v>6</v>
      </c>
      <c r="P462" s="8">
        <v>0</v>
      </c>
      <c r="Q462">
        <v>6.9059309999999999E-2</v>
      </c>
      <c r="R462">
        <v>0.50031349999999997</v>
      </c>
      <c r="S462">
        <v>0.1306387</v>
      </c>
      <c r="T462">
        <v>0.56559190000000004</v>
      </c>
      <c r="U462" s="15" t="str">
        <f t="shared" si="59"/>
        <v>AKS1978</v>
      </c>
      <c r="V462">
        <f t="shared" si="60"/>
        <v>0.5319178035354053</v>
      </c>
      <c r="W462">
        <f t="shared" si="61"/>
        <v>0.52135261736246452</v>
      </c>
      <c r="Y462" s="15" t="str">
        <f t="shared" si="62"/>
        <v>NKF1988</v>
      </c>
      <c r="Z462" s="1" t="s">
        <v>48</v>
      </c>
      <c r="AA462">
        <v>1988</v>
      </c>
      <c r="AB462" t="s">
        <v>33</v>
      </c>
      <c r="AC462">
        <f t="shared" si="57"/>
        <v>0.80097737012254722</v>
      </c>
      <c r="AD462">
        <f t="shared" si="63"/>
        <v>0.52205097361100672</v>
      </c>
      <c r="AE462" s="5">
        <v>4864</v>
      </c>
      <c r="AF462" s="5">
        <v>10759</v>
      </c>
      <c r="AG462" s="5">
        <v>18118</v>
      </c>
      <c r="AH462" s="5">
        <v>978</v>
      </c>
      <c r="AI462" s="5"/>
      <c r="AJ462" s="5">
        <v>0</v>
      </c>
      <c r="AK462" s="5">
        <v>0</v>
      </c>
      <c r="AL462" s="5">
        <v>168</v>
      </c>
      <c r="AM462" s="5">
        <v>4</v>
      </c>
      <c r="AN462" s="5"/>
      <c r="AO462" s="5">
        <v>222</v>
      </c>
      <c r="AP462" s="5">
        <v>4350</v>
      </c>
      <c r="AQ462" s="5">
        <v>12481</v>
      </c>
      <c r="AR462" s="5">
        <v>1325</v>
      </c>
      <c r="AS462" s="5"/>
      <c r="AT462" s="5">
        <v>354</v>
      </c>
      <c r="AU462" s="5">
        <v>4244</v>
      </c>
      <c r="AV462" s="5">
        <v>8116</v>
      </c>
      <c r="AW462" s="5">
        <v>522</v>
      </c>
      <c r="AX462" s="5"/>
      <c r="AY462" s="5">
        <v>34719</v>
      </c>
      <c r="AZ462" s="5">
        <v>172</v>
      </c>
      <c r="BA462" s="5">
        <v>18378</v>
      </c>
      <c r="BB462" s="5">
        <v>13236</v>
      </c>
      <c r="BF462" t="s">
        <v>226</v>
      </c>
      <c r="BG462" t="s">
        <v>48</v>
      </c>
      <c r="BH462" t="s">
        <v>937</v>
      </c>
      <c r="BI462" t="s">
        <v>938</v>
      </c>
      <c r="BJ462" t="s">
        <v>119</v>
      </c>
      <c r="BK462" t="s">
        <v>127</v>
      </c>
      <c r="BL462" t="s">
        <v>220</v>
      </c>
      <c r="BM462">
        <v>1992</v>
      </c>
      <c r="BN462">
        <v>1993</v>
      </c>
      <c r="BO462">
        <v>2</v>
      </c>
      <c r="BP462">
        <v>5</v>
      </c>
      <c r="BQ462" t="s">
        <v>33</v>
      </c>
      <c r="BR462">
        <v>5</v>
      </c>
      <c r="BS462">
        <v>0</v>
      </c>
      <c r="BT462">
        <v>9.0025599999999997E-3</v>
      </c>
      <c r="BU462">
        <v>0.37201909999999999</v>
      </c>
      <c r="BV462">
        <v>0.58287630000000001</v>
      </c>
      <c r="BW462">
        <v>0.73805430000000005</v>
      </c>
      <c r="BX462" t="s">
        <v>949</v>
      </c>
      <c r="BY462">
        <v>0.73579915280504182</v>
      </c>
      <c r="BZ462">
        <v>0.38078313875400349</v>
      </c>
    </row>
    <row r="463" spans="1:78" x14ac:dyDescent="0.25">
      <c r="A463" s="23" t="s">
        <v>188</v>
      </c>
      <c r="C463" t="s">
        <v>30</v>
      </c>
      <c r="D463" s="15" t="str">
        <f>VLOOKUP(C463,xWalk!C$3:D$55,2)</f>
        <v>AKS</v>
      </c>
      <c r="E463" s="22" t="str">
        <f t="shared" si="56"/>
        <v>'Alaska Spring'</v>
      </c>
      <c r="F463" s="22" t="str">
        <f t="shared" si="58"/>
        <v>AKS.AKS</v>
      </c>
      <c r="G463" t="s">
        <v>142</v>
      </c>
      <c r="H463" t="s">
        <v>143</v>
      </c>
      <c r="I463" t="s">
        <v>183</v>
      </c>
      <c r="J463">
        <v>1979</v>
      </c>
      <c r="K463">
        <v>1981</v>
      </c>
      <c r="L463" s="8">
        <v>3</v>
      </c>
      <c r="M463" s="8">
        <v>6</v>
      </c>
      <c r="N463" s="8" t="s">
        <v>33</v>
      </c>
      <c r="O463" s="8">
        <v>6</v>
      </c>
      <c r="P463" s="8">
        <v>0</v>
      </c>
      <c r="Q463">
        <v>0.18600810000000001</v>
      </c>
      <c r="R463">
        <v>0.3970767</v>
      </c>
      <c r="S463">
        <v>5.7273619999999997E-2</v>
      </c>
      <c r="T463">
        <v>0.4316083</v>
      </c>
      <c r="U463" s="15" t="str">
        <f t="shared" si="59"/>
        <v>AKS1979</v>
      </c>
      <c r="V463">
        <f t="shared" si="60"/>
        <v>0.38670115642118075</v>
      </c>
      <c r="W463">
        <f t="shared" si="61"/>
        <v>0.37297626293365793</v>
      </c>
      <c r="Y463" s="15" t="str">
        <f t="shared" si="62"/>
        <v>NKF1989</v>
      </c>
      <c r="Z463" s="1" t="s">
        <v>48</v>
      </c>
      <c r="AA463">
        <v>1989</v>
      </c>
      <c r="AB463" t="s">
        <v>33</v>
      </c>
      <c r="AC463">
        <f t="shared" si="57"/>
        <v>0.80810543657331135</v>
      </c>
      <c r="AD463">
        <f t="shared" si="63"/>
        <v>0.55861614497528833</v>
      </c>
      <c r="AE463" s="5">
        <v>5479</v>
      </c>
      <c r="AF463" s="5">
        <v>13111</v>
      </c>
      <c r="AG463" s="5">
        <v>23224</v>
      </c>
      <c r="AH463" s="5">
        <v>571</v>
      </c>
      <c r="AI463" s="5"/>
      <c r="AJ463" s="5">
        <v>0</v>
      </c>
      <c r="AK463" s="5">
        <v>0</v>
      </c>
      <c r="AL463" s="5">
        <v>275</v>
      </c>
      <c r="AM463" s="5">
        <v>2</v>
      </c>
      <c r="AN463" s="5"/>
      <c r="AO463" s="5">
        <v>251</v>
      </c>
      <c r="AP463" s="5">
        <v>4392</v>
      </c>
      <c r="AQ463" s="5">
        <v>12100</v>
      </c>
      <c r="AR463" s="5">
        <v>1910</v>
      </c>
      <c r="AS463" s="5"/>
      <c r="AT463" s="5">
        <v>408</v>
      </c>
      <c r="AU463" s="5">
        <v>5282</v>
      </c>
      <c r="AV463" s="5">
        <v>8507</v>
      </c>
      <c r="AW463" s="5">
        <v>363</v>
      </c>
      <c r="AX463" s="5"/>
      <c r="AY463" s="5">
        <v>42385</v>
      </c>
      <c r="AZ463" s="5">
        <v>277</v>
      </c>
      <c r="BA463" s="5">
        <v>18653</v>
      </c>
      <c r="BB463" s="5">
        <v>14560</v>
      </c>
      <c r="BF463" t="s">
        <v>226</v>
      </c>
      <c r="BG463" t="s">
        <v>48</v>
      </c>
      <c r="BH463" t="s">
        <v>937</v>
      </c>
      <c r="BI463" t="s">
        <v>938</v>
      </c>
      <c r="BJ463" t="s">
        <v>119</v>
      </c>
      <c r="BK463" t="s">
        <v>127</v>
      </c>
      <c r="BL463" t="s">
        <v>220</v>
      </c>
      <c r="BM463">
        <v>1993</v>
      </c>
      <c r="BN463">
        <v>1994</v>
      </c>
      <c r="BO463">
        <v>2</v>
      </c>
      <c r="BP463">
        <v>5</v>
      </c>
      <c r="BQ463" t="s">
        <v>33</v>
      </c>
      <c r="BR463">
        <v>5</v>
      </c>
      <c r="BS463">
        <v>0</v>
      </c>
      <c r="BT463">
        <v>1.7368040000000001E-2</v>
      </c>
      <c r="BU463">
        <v>0.35454479999999999</v>
      </c>
      <c r="BV463">
        <v>0.63393379999999999</v>
      </c>
      <c r="BW463">
        <v>0.76372070000000003</v>
      </c>
      <c r="BX463" t="s">
        <v>950</v>
      </c>
      <c r="BY463">
        <v>0.66677875481278481</v>
      </c>
      <c r="BZ463">
        <v>0.32136792373522538</v>
      </c>
    </row>
    <row r="464" spans="1:78" x14ac:dyDescent="0.25">
      <c r="A464" s="23" t="s">
        <v>188</v>
      </c>
      <c r="C464" t="s">
        <v>30</v>
      </c>
      <c r="D464" s="15" t="str">
        <f>VLOOKUP(C464,xWalk!C$3:D$55,2)</f>
        <v>AKS</v>
      </c>
      <c r="E464" s="22" t="str">
        <f t="shared" si="56"/>
        <v>'Alaska Spring'</v>
      </c>
      <c r="F464" s="22" t="str">
        <f t="shared" si="58"/>
        <v>AKS.AKS</v>
      </c>
      <c r="G464" t="s">
        <v>142</v>
      </c>
      <c r="H464" t="s">
        <v>143</v>
      </c>
      <c r="I464" t="s">
        <v>183</v>
      </c>
      <c r="J464">
        <v>1980</v>
      </c>
      <c r="K464">
        <v>1982</v>
      </c>
      <c r="L464" s="8">
        <v>3</v>
      </c>
      <c r="M464" s="8">
        <v>6</v>
      </c>
      <c r="N464" s="8" t="s">
        <v>33</v>
      </c>
      <c r="O464" s="8">
        <v>6</v>
      </c>
      <c r="P464" s="8">
        <v>0</v>
      </c>
      <c r="Q464">
        <v>0.14755750000000001</v>
      </c>
      <c r="R464">
        <v>0.3969162</v>
      </c>
      <c r="S464">
        <v>5.7323909999999999E-2</v>
      </c>
      <c r="T464">
        <v>0.43148740000000002</v>
      </c>
      <c r="U464" s="15" t="str">
        <f t="shared" si="59"/>
        <v>AKS1980</v>
      </c>
      <c r="V464">
        <f t="shared" si="60"/>
        <v>0.37821035753467047</v>
      </c>
      <c r="W464">
        <f t="shared" si="61"/>
        <v>0.34729528256772341</v>
      </c>
      <c r="Y464" s="15" t="str">
        <f t="shared" si="62"/>
        <v>NKF1990</v>
      </c>
      <c r="Z464" s="1" t="s">
        <v>48</v>
      </c>
      <c r="AA464">
        <v>1990</v>
      </c>
      <c r="AB464" t="s">
        <v>33</v>
      </c>
      <c r="AC464">
        <f t="shared" si="57"/>
        <v>0.80362049177477135</v>
      </c>
      <c r="AD464">
        <f t="shared" si="63"/>
        <v>0.46654262163948107</v>
      </c>
      <c r="AE464" s="5">
        <v>4588</v>
      </c>
      <c r="AF464" s="5">
        <v>10871</v>
      </c>
      <c r="AG464" s="5">
        <v>10787</v>
      </c>
      <c r="AH464" s="5">
        <v>583</v>
      </c>
      <c r="AI464" s="5"/>
      <c r="AJ464" s="5">
        <v>0</v>
      </c>
      <c r="AK464" s="5">
        <v>0</v>
      </c>
      <c r="AL464" s="5">
        <v>135</v>
      </c>
      <c r="AM464" s="5">
        <v>0</v>
      </c>
      <c r="AN464" s="5"/>
      <c r="AO464" s="5">
        <v>166</v>
      </c>
      <c r="AP464" s="5">
        <v>3265</v>
      </c>
      <c r="AQ464" s="5">
        <v>14213</v>
      </c>
      <c r="AR464" s="5">
        <v>1605</v>
      </c>
      <c r="AS464" s="5"/>
      <c r="AT464" s="5">
        <v>329</v>
      </c>
      <c r="AU464" s="5">
        <v>3833</v>
      </c>
      <c r="AV464" s="5">
        <v>6480</v>
      </c>
      <c r="AW464" s="5">
        <v>651</v>
      </c>
      <c r="AX464" s="5"/>
      <c r="AY464" s="5">
        <v>26829</v>
      </c>
      <c r="AZ464" s="5">
        <v>135</v>
      </c>
      <c r="BA464" s="5">
        <v>19249</v>
      </c>
      <c r="BB464" s="5">
        <v>11293</v>
      </c>
      <c r="BF464" t="s">
        <v>226</v>
      </c>
      <c r="BG464" t="s">
        <v>48</v>
      </c>
      <c r="BH464" t="s">
        <v>937</v>
      </c>
      <c r="BI464" t="s">
        <v>938</v>
      </c>
      <c r="BJ464" t="s">
        <v>119</v>
      </c>
      <c r="BK464" t="s">
        <v>127</v>
      </c>
      <c r="BL464" t="s">
        <v>220</v>
      </c>
      <c r="BM464">
        <v>1994</v>
      </c>
      <c r="BN464">
        <v>1995</v>
      </c>
      <c r="BO464">
        <v>2</v>
      </c>
      <c r="BP464">
        <v>5</v>
      </c>
      <c r="BQ464" t="s">
        <v>33</v>
      </c>
      <c r="BR464">
        <v>5</v>
      </c>
      <c r="BS464">
        <v>0</v>
      </c>
      <c r="BT464">
        <v>2.5030630000000002E-2</v>
      </c>
      <c r="BU464">
        <v>0.29765340000000001</v>
      </c>
      <c r="BV464">
        <v>0.5247058</v>
      </c>
      <c r="BW464">
        <v>0.66617859999999995</v>
      </c>
      <c r="BX464" t="s">
        <v>951</v>
      </c>
      <c r="BY464">
        <v>0.67549261083743839</v>
      </c>
      <c r="BZ464">
        <v>0.20420958351992835</v>
      </c>
    </row>
    <row r="465" spans="1:78" x14ac:dyDescent="0.25">
      <c r="A465" s="23" t="s">
        <v>188</v>
      </c>
      <c r="C465" t="s">
        <v>30</v>
      </c>
      <c r="D465" s="15" t="str">
        <f>VLOOKUP(C465,xWalk!C$3:D$55,2)</f>
        <v>AKS</v>
      </c>
      <c r="E465" s="22" t="str">
        <f t="shared" si="56"/>
        <v>'Alaska Spring'</v>
      </c>
      <c r="F465" s="22" t="str">
        <f t="shared" si="58"/>
        <v>AKS.AKS</v>
      </c>
      <c r="G465" t="s">
        <v>142</v>
      </c>
      <c r="H465" t="s">
        <v>143</v>
      </c>
      <c r="I465" t="s">
        <v>183</v>
      </c>
      <c r="J465">
        <v>1981</v>
      </c>
      <c r="K465">
        <v>1983</v>
      </c>
      <c r="L465" s="8">
        <v>3</v>
      </c>
      <c r="M465" s="8">
        <v>6</v>
      </c>
      <c r="N465" s="8" t="s">
        <v>33</v>
      </c>
      <c r="O465" s="8">
        <v>6</v>
      </c>
      <c r="P465" s="8">
        <v>0</v>
      </c>
      <c r="Q465">
        <v>0.171047</v>
      </c>
      <c r="R465">
        <v>0.42888179999999998</v>
      </c>
      <c r="S465">
        <v>0.13238159999999999</v>
      </c>
      <c r="T465">
        <v>0.50448729999999997</v>
      </c>
      <c r="U465" s="15" t="str">
        <f t="shared" si="59"/>
        <v>AKS1981</v>
      </c>
      <c r="V465">
        <f t="shared" si="60"/>
        <v>0.33491474470383764</v>
      </c>
      <c r="W465">
        <f t="shared" si="61"/>
        <v>0.31032458076941144</v>
      </c>
      <c r="Y465" s="15" t="str">
        <f t="shared" si="62"/>
        <v>NKF1991</v>
      </c>
      <c r="Z465" s="1" t="s">
        <v>48</v>
      </c>
      <c r="AA465">
        <v>1991</v>
      </c>
      <c r="AB465" t="s">
        <v>33</v>
      </c>
      <c r="AC465">
        <f t="shared" si="57"/>
        <v>0.76278575696549888</v>
      </c>
      <c r="AD465">
        <f t="shared" si="63"/>
        <v>0.42189125190873483</v>
      </c>
      <c r="AE465" s="5">
        <v>3696</v>
      </c>
      <c r="AF465" s="5">
        <v>6031</v>
      </c>
      <c r="AG465" s="5">
        <v>8924</v>
      </c>
      <c r="AH465" s="5">
        <v>413</v>
      </c>
      <c r="AI465" s="5"/>
      <c r="AJ465" s="5">
        <v>0</v>
      </c>
      <c r="AK465" s="5">
        <v>0</v>
      </c>
      <c r="AL465" s="5">
        <v>46</v>
      </c>
      <c r="AM465" s="5">
        <v>0</v>
      </c>
      <c r="AN465" s="5"/>
      <c r="AO465" s="5">
        <v>134</v>
      </c>
      <c r="AP465" s="5">
        <v>3506</v>
      </c>
      <c r="AQ465" s="5">
        <v>10201</v>
      </c>
      <c r="AR465" s="5">
        <v>1517</v>
      </c>
      <c r="AS465" s="5"/>
      <c r="AT465" s="5">
        <v>253</v>
      </c>
      <c r="AU465" s="5">
        <v>2485</v>
      </c>
      <c r="AV465" s="5">
        <v>7492</v>
      </c>
      <c r="AW465" s="5">
        <v>489</v>
      </c>
      <c r="AX465" s="5"/>
      <c r="AY465" s="5">
        <v>19064</v>
      </c>
      <c r="AZ465" s="5">
        <v>46</v>
      </c>
      <c r="BA465" s="5">
        <v>15358</v>
      </c>
      <c r="BB465" s="5">
        <v>10719</v>
      </c>
      <c r="BF465" t="s">
        <v>226</v>
      </c>
      <c r="BG465" t="s">
        <v>48</v>
      </c>
      <c r="BH465" t="s">
        <v>937</v>
      </c>
      <c r="BI465" t="s">
        <v>938</v>
      </c>
      <c r="BJ465" t="s">
        <v>119</v>
      </c>
      <c r="BK465" t="s">
        <v>127</v>
      </c>
      <c r="BL465" t="s">
        <v>220</v>
      </c>
      <c r="BM465">
        <v>1995</v>
      </c>
      <c r="BN465">
        <v>1996</v>
      </c>
      <c r="BO465">
        <v>2</v>
      </c>
      <c r="BP465">
        <v>5</v>
      </c>
      <c r="BQ465" t="s">
        <v>33</v>
      </c>
      <c r="BR465">
        <v>5</v>
      </c>
      <c r="BS465">
        <v>0</v>
      </c>
      <c r="BT465">
        <v>3.2396199999999999E-3</v>
      </c>
      <c r="BU465">
        <v>0.3480876</v>
      </c>
      <c r="BV465">
        <v>0.56466229999999995</v>
      </c>
      <c r="BW465">
        <v>0.71619790000000005</v>
      </c>
      <c r="BX465" t="s">
        <v>952</v>
      </c>
      <c r="BY465">
        <v>0.7532038625839107</v>
      </c>
      <c r="BZ465">
        <v>0.22391140467387013</v>
      </c>
    </row>
    <row r="466" spans="1:78" x14ac:dyDescent="0.25">
      <c r="A466" s="23" t="s">
        <v>188</v>
      </c>
      <c r="C466" t="s">
        <v>30</v>
      </c>
      <c r="D466" s="15" t="str">
        <f>VLOOKUP(C466,xWalk!C$3:D$55,2)</f>
        <v>AKS</v>
      </c>
      <c r="E466" s="22" t="str">
        <f t="shared" si="56"/>
        <v>'Alaska Spring'</v>
      </c>
      <c r="F466" s="22" t="str">
        <f t="shared" si="58"/>
        <v>AKS.AKS</v>
      </c>
      <c r="G466" t="s">
        <v>142</v>
      </c>
      <c r="H466" t="s">
        <v>143</v>
      </c>
      <c r="I466" t="s">
        <v>183</v>
      </c>
      <c r="J466">
        <v>1982</v>
      </c>
      <c r="K466">
        <v>1984</v>
      </c>
      <c r="L466" s="8">
        <v>3</v>
      </c>
      <c r="M466" s="8">
        <v>6</v>
      </c>
      <c r="N466" s="8" t="s">
        <v>33</v>
      </c>
      <c r="O466" s="8">
        <v>6</v>
      </c>
      <c r="P466" s="8">
        <v>0</v>
      </c>
      <c r="Q466">
        <v>0.23390520000000001</v>
      </c>
      <c r="R466">
        <v>0.52391989999999999</v>
      </c>
      <c r="S466">
        <v>0.1805303</v>
      </c>
      <c r="T466">
        <v>0.60986680000000004</v>
      </c>
      <c r="U466" s="15" t="str">
        <f t="shared" si="59"/>
        <v>AKS1982</v>
      </c>
      <c r="V466">
        <f t="shared" si="60"/>
        <v>0.36587259838180408</v>
      </c>
      <c r="W466">
        <f t="shared" si="61"/>
        <v>0.35294707046416673</v>
      </c>
      <c r="Y466" s="15" t="str">
        <f t="shared" si="62"/>
        <v>NKF1992</v>
      </c>
      <c r="Z466" s="1" t="s">
        <v>48</v>
      </c>
      <c r="AA466">
        <v>1992</v>
      </c>
      <c r="AB466" t="s">
        <v>33</v>
      </c>
      <c r="AC466">
        <f t="shared" si="57"/>
        <v>0.73579915280504182</v>
      </c>
      <c r="AD466">
        <f t="shared" si="63"/>
        <v>0.38078313875400349</v>
      </c>
      <c r="AE466" s="5">
        <v>3768</v>
      </c>
      <c r="AF466" s="5">
        <v>5708</v>
      </c>
      <c r="AG466" s="5">
        <v>8484</v>
      </c>
      <c r="AH466" s="5">
        <v>468</v>
      </c>
      <c r="AI466" s="5"/>
      <c r="AJ466" s="5">
        <v>0</v>
      </c>
      <c r="AK466" s="5">
        <v>0</v>
      </c>
      <c r="AL466" s="5">
        <v>56</v>
      </c>
      <c r="AM466" s="5">
        <v>0</v>
      </c>
      <c r="AN466" s="5"/>
      <c r="AO466" s="5">
        <v>189</v>
      </c>
      <c r="AP466" s="5">
        <v>2923</v>
      </c>
      <c r="AQ466" s="5">
        <v>12554</v>
      </c>
      <c r="AR466" s="5">
        <v>1459</v>
      </c>
      <c r="AS466" s="5"/>
      <c r="AT466" s="5">
        <v>228</v>
      </c>
      <c r="AU466" s="5">
        <v>3654</v>
      </c>
      <c r="AV466" s="5">
        <v>8017</v>
      </c>
      <c r="AW466" s="5">
        <v>887</v>
      </c>
      <c r="AX466" s="5"/>
      <c r="AY466" s="5">
        <v>18428</v>
      </c>
      <c r="AZ466" s="5">
        <v>56</v>
      </c>
      <c r="BA466" s="5">
        <v>17125</v>
      </c>
      <c r="BB466" s="5">
        <v>12786</v>
      </c>
      <c r="BF466" t="s">
        <v>226</v>
      </c>
      <c r="BG466" t="s">
        <v>48</v>
      </c>
      <c r="BH466" t="s">
        <v>937</v>
      </c>
      <c r="BI466" t="s">
        <v>938</v>
      </c>
      <c r="BJ466" t="s">
        <v>119</v>
      </c>
      <c r="BK466" t="s">
        <v>127</v>
      </c>
      <c r="BL466" t="s">
        <v>220</v>
      </c>
      <c r="BM466">
        <v>1996</v>
      </c>
      <c r="BN466">
        <v>1997</v>
      </c>
      <c r="BO466">
        <v>2</v>
      </c>
      <c r="BP466">
        <v>5</v>
      </c>
      <c r="BQ466" t="s">
        <v>33</v>
      </c>
      <c r="BR466">
        <v>5</v>
      </c>
      <c r="BS466">
        <v>0</v>
      </c>
      <c r="BT466">
        <v>3.21025E-3</v>
      </c>
      <c r="BU466">
        <v>0.48471150000000002</v>
      </c>
      <c r="BV466">
        <v>0.67610009999999998</v>
      </c>
      <c r="BW466">
        <v>0.83309820000000001</v>
      </c>
      <c r="BX466" t="s">
        <v>953</v>
      </c>
      <c r="BY466">
        <v>0.79040112170074084</v>
      </c>
      <c r="BZ466">
        <v>0.22936127479773386</v>
      </c>
    </row>
    <row r="467" spans="1:78" x14ac:dyDescent="0.25">
      <c r="A467" s="23" t="s">
        <v>188</v>
      </c>
      <c r="C467" t="s">
        <v>30</v>
      </c>
      <c r="D467" s="15" t="str">
        <f>VLOOKUP(C467,xWalk!C$3:D$55,2)</f>
        <v>AKS</v>
      </c>
      <c r="E467" s="22" t="str">
        <f t="shared" si="56"/>
        <v>'Alaska Spring'</v>
      </c>
      <c r="F467" s="22" t="str">
        <f t="shared" si="58"/>
        <v>AKS.AKS</v>
      </c>
      <c r="G467" t="s">
        <v>142</v>
      </c>
      <c r="H467" t="s">
        <v>143</v>
      </c>
      <c r="I467" t="s">
        <v>183</v>
      </c>
      <c r="J467">
        <v>1983</v>
      </c>
      <c r="K467">
        <v>1985</v>
      </c>
      <c r="L467" s="8">
        <v>3</v>
      </c>
      <c r="M467" s="8">
        <v>6</v>
      </c>
      <c r="N467" s="8" t="s">
        <v>33</v>
      </c>
      <c r="O467" s="8">
        <v>6</v>
      </c>
      <c r="P467" s="8">
        <v>0</v>
      </c>
      <c r="Q467">
        <v>0.15329419999999999</v>
      </c>
      <c r="R467">
        <v>0.41788229999999998</v>
      </c>
      <c r="S467">
        <v>0.15314900000000001</v>
      </c>
      <c r="T467">
        <v>0.50703310000000001</v>
      </c>
      <c r="U467" s="15" t="str">
        <f t="shared" si="59"/>
        <v>AKS1983</v>
      </c>
      <c r="V467">
        <f t="shared" si="60"/>
        <v>0.33184828416616496</v>
      </c>
      <c r="W467">
        <f t="shared" si="61"/>
        <v>0.31080674292594823</v>
      </c>
      <c r="Y467" s="15" t="str">
        <f t="shared" si="62"/>
        <v>NKF1993</v>
      </c>
      <c r="Z467" s="1" t="s">
        <v>48</v>
      </c>
      <c r="AA467">
        <v>1993</v>
      </c>
      <c r="AB467" t="s">
        <v>33</v>
      </c>
      <c r="AC467">
        <f t="shared" si="57"/>
        <v>0.66677875481278481</v>
      </c>
      <c r="AD467">
        <f t="shared" si="63"/>
        <v>0.32136792373522538</v>
      </c>
      <c r="AE467" s="5">
        <v>3633</v>
      </c>
      <c r="AF467" s="5">
        <v>6337</v>
      </c>
      <c r="AG467" s="5">
        <v>8964</v>
      </c>
      <c r="AH467" s="5">
        <v>180</v>
      </c>
      <c r="AI467" s="5"/>
      <c r="AJ467" s="5">
        <v>0</v>
      </c>
      <c r="AK467" s="5">
        <v>0</v>
      </c>
      <c r="AL467" s="5">
        <v>46</v>
      </c>
      <c r="AM467" s="5">
        <v>0</v>
      </c>
      <c r="AN467" s="5"/>
      <c r="AO467" s="5">
        <v>181</v>
      </c>
      <c r="AP467" s="5">
        <v>3542</v>
      </c>
      <c r="AQ467" s="5">
        <v>14102</v>
      </c>
      <c r="AR467" s="5">
        <v>2673</v>
      </c>
      <c r="AS467" s="5"/>
      <c r="AT467" s="5">
        <v>341</v>
      </c>
      <c r="AU467" s="5">
        <v>4826</v>
      </c>
      <c r="AV467" s="5">
        <v>13705</v>
      </c>
      <c r="AW467" s="5">
        <v>947</v>
      </c>
      <c r="AX467" s="5"/>
      <c r="AY467" s="5">
        <v>19114</v>
      </c>
      <c r="AZ467" s="5">
        <v>46</v>
      </c>
      <c r="BA467" s="5">
        <v>20498</v>
      </c>
      <c r="BB467" s="5">
        <v>19819</v>
      </c>
      <c r="BF467" t="s">
        <v>226</v>
      </c>
      <c r="BG467" t="s">
        <v>48</v>
      </c>
      <c r="BH467" t="s">
        <v>937</v>
      </c>
      <c r="BI467" t="s">
        <v>938</v>
      </c>
      <c r="BJ467" t="s">
        <v>119</v>
      </c>
      <c r="BK467" t="s">
        <v>127</v>
      </c>
      <c r="BL467" t="s">
        <v>220</v>
      </c>
      <c r="BM467">
        <v>1997</v>
      </c>
      <c r="BN467">
        <v>1998</v>
      </c>
      <c r="BO467">
        <v>2</v>
      </c>
      <c r="BP467">
        <v>5</v>
      </c>
      <c r="BQ467" t="s">
        <v>33</v>
      </c>
      <c r="BR467">
        <v>5</v>
      </c>
      <c r="BS467">
        <v>0</v>
      </c>
      <c r="BT467">
        <v>4.94232E-3</v>
      </c>
      <c r="BU467">
        <v>0.33894930000000001</v>
      </c>
      <c r="BV467">
        <v>0.68010099999999996</v>
      </c>
      <c r="BW467">
        <v>0.78853050000000002</v>
      </c>
      <c r="BX467" t="s">
        <v>954</v>
      </c>
      <c r="BY467">
        <v>0.71628540503727489</v>
      </c>
      <c r="BZ467">
        <v>0.23889963150789886</v>
      </c>
    </row>
    <row r="468" spans="1:78" x14ac:dyDescent="0.25">
      <c r="A468" s="23" t="s">
        <v>188</v>
      </c>
      <c r="C468" t="s">
        <v>30</v>
      </c>
      <c r="D468" s="15" t="str">
        <f>VLOOKUP(C468,xWalk!C$3:D$55,2)</f>
        <v>AKS</v>
      </c>
      <c r="E468" s="22" t="str">
        <f t="shared" si="56"/>
        <v>'Alaska Spring'</v>
      </c>
      <c r="F468" s="22" t="str">
        <f t="shared" si="58"/>
        <v>AKS.AKS</v>
      </c>
      <c r="G468" t="s">
        <v>142</v>
      </c>
      <c r="H468" t="s">
        <v>143</v>
      </c>
      <c r="I468" t="s">
        <v>183</v>
      </c>
      <c r="J468">
        <v>1984</v>
      </c>
      <c r="K468">
        <v>1986</v>
      </c>
      <c r="L468" s="8">
        <v>3</v>
      </c>
      <c r="M468" s="8">
        <v>6</v>
      </c>
      <c r="N468" s="8" t="s">
        <v>33</v>
      </c>
      <c r="O468" s="8">
        <v>6</v>
      </c>
      <c r="P468" s="8">
        <v>0</v>
      </c>
      <c r="Q468">
        <v>0.1041681</v>
      </c>
      <c r="R468">
        <v>0.45671929999999999</v>
      </c>
      <c r="S468">
        <v>0.18326529999999999</v>
      </c>
      <c r="T468">
        <v>0.55628379999999999</v>
      </c>
      <c r="U468" s="15" t="str">
        <f t="shared" si="59"/>
        <v>AKS1984</v>
      </c>
      <c r="V468">
        <f t="shared" si="60"/>
        <v>0.35097227968556061</v>
      </c>
      <c r="W468">
        <f t="shared" si="61"/>
        <v>0.32631361191559782</v>
      </c>
      <c r="Y468" s="15" t="str">
        <f t="shared" si="62"/>
        <v>NKF1994</v>
      </c>
      <c r="Z468" s="1" t="s">
        <v>48</v>
      </c>
      <c r="AA468">
        <v>1994</v>
      </c>
      <c r="AB468" t="s">
        <v>33</v>
      </c>
      <c r="AC468">
        <f t="shared" si="57"/>
        <v>0.67549261083743839</v>
      </c>
      <c r="AD468">
        <f t="shared" si="63"/>
        <v>0.20420958351992835</v>
      </c>
      <c r="AE468" s="5">
        <v>2684</v>
      </c>
      <c r="AF468" s="5">
        <v>5129</v>
      </c>
      <c r="AG468" s="5">
        <v>2780</v>
      </c>
      <c r="AH468" s="5">
        <v>351</v>
      </c>
      <c r="AI468" s="5"/>
      <c r="AJ468" s="5">
        <v>0</v>
      </c>
      <c r="AK468" s="5">
        <v>0</v>
      </c>
      <c r="AL468" s="5">
        <v>28</v>
      </c>
      <c r="AM468" s="5">
        <v>0</v>
      </c>
      <c r="AN468" s="5"/>
      <c r="AO468" s="5">
        <v>154</v>
      </c>
      <c r="AP468" s="5">
        <v>3454</v>
      </c>
      <c r="AQ468" s="5">
        <v>18167</v>
      </c>
      <c r="AR468" s="5">
        <v>3454</v>
      </c>
      <c r="AS468" s="5"/>
      <c r="AT468" s="5">
        <v>322</v>
      </c>
      <c r="AU468" s="5">
        <v>4285</v>
      </c>
      <c r="AV468" s="5">
        <v>12413</v>
      </c>
      <c r="AW468" s="5">
        <v>371</v>
      </c>
      <c r="AX468" s="5"/>
      <c r="AY468" s="5">
        <v>10944</v>
      </c>
      <c r="AZ468" s="5">
        <v>28</v>
      </c>
      <c r="BA468" s="5">
        <v>25229</v>
      </c>
      <c r="BB468" s="5">
        <v>17391</v>
      </c>
      <c r="BF468" t="s">
        <v>226</v>
      </c>
      <c r="BG468" t="s">
        <v>48</v>
      </c>
      <c r="BH468" t="s">
        <v>937</v>
      </c>
      <c r="BI468" t="s">
        <v>938</v>
      </c>
      <c r="BJ468" t="s">
        <v>119</v>
      </c>
      <c r="BK468" t="s">
        <v>127</v>
      </c>
      <c r="BL468" t="s">
        <v>220</v>
      </c>
      <c r="BM468">
        <v>1998</v>
      </c>
      <c r="BN468">
        <v>1999</v>
      </c>
      <c r="BO468">
        <v>2</v>
      </c>
      <c r="BP468">
        <v>5</v>
      </c>
      <c r="BQ468" t="s">
        <v>33</v>
      </c>
      <c r="BR468">
        <v>5</v>
      </c>
      <c r="BS468">
        <v>0</v>
      </c>
      <c r="BT468">
        <v>4.0168719999999998E-2</v>
      </c>
      <c r="BU468">
        <v>0.31648379999999998</v>
      </c>
      <c r="BV468">
        <v>0.53085090000000001</v>
      </c>
      <c r="BW468">
        <v>0.67932899999999996</v>
      </c>
      <c r="BX468" t="s">
        <v>955</v>
      </c>
      <c r="BY468">
        <v>0.54275053050714095</v>
      </c>
      <c r="BZ468">
        <v>0.23789370782766267</v>
      </c>
    </row>
    <row r="469" spans="1:78" x14ac:dyDescent="0.25">
      <c r="A469" s="23" t="s">
        <v>188</v>
      </c>
      <c r="C469" t="s">
        <v>30</v>
      </c>
      <c r="D469" s="15" t="str">
        <f>VLOOKUP(C469,xWalk!C$3:D$55,2)</f>
        <v>AKS</v>
      </c>
      <c r="E469" s="22" t="str">
        <f t="shared" si="56"/>
        <v>'Alaska Spring'</v>
      </c>
      <c r="F469" s="22" t="str">
        <f t="shared" si="58"/>
        <v>AKS.AKS</v>
      </c>
      <c r="G469" t="s">
        <v>142</v>
      </c>
      <c r="H469" t="s">
        <v>143</v>
      </c>
      <c r="I469" t="s">
        <v>183</v>
      </c>
      <c r="J469">
        <v>1985</v>
      </c>
      <c r="K469">
        <v>1987</v>
      </c>
      <c r="L469" s="8">
        <v>3</v>
      </c>
      <c r="M469" s="8">
        <v>6</v>
      </c>
      <c r="N469" s="8" t="s">
        <v>33</v>
      </c>
      <c r="O469" s="8">
        <v>6</v>
      </c>
      <c r="P469" s="8">
        <v>0</v>
      </c>
      <c r="Q469">
        <v>5.8259230000000002E-2</v>
      </c>
      <c r="R469">
        <v>0.43684430000000002</v>
      </c>
      <c r="S469">
        <v>0.1902942</v>
      </c>
      <c r="T469">
        <v>0.54400959999999998</v>
      </c>
      <c r="U469" s="15" t="str">
        <f t="shared" si="59"/>
        <v>AKS1985</v>
      </c>
      <c r="V469">
        <f t="shared" si="60"/>
        <v>0.36840082993929146</v>
      </c>
      <c r="W469">
        <f t="shared" si="61"/>
        <v>0.35449166218396988</v>
      </c>
      <c r="Y469" s="15" t="str">
        <f t="shared" si="62"/>
        <v>NKF1995</v>
      </c>
      <c r="Z469" s="1" t="s">
        <v>48</v>
      </c>
      <c r="AA469">
        <v>1995</v>
      </c>
      <c r="AB469" t="s">
        <v>33</v>
      </c>
      <c r="AC469">
        <f t="shared" si="57"/>
        <v>0.7532038625839107</v>
      </c>
      <c r="AD469">
        <f t="shared" si="63"/>
        <v>0.22391140467387013</v>
      </c>
      <c r="AE469" s="5">
        <v>3085</v>
      </c>
      <c r="AF469" s="5">
        <v>2615</v>
      </c>
      <c r="AG469" s="5">
        <v>6398</v>
      </c>
      <c r="AH469" s="5">
        <v>377</v>
      </c>
      <c r="AI469" s="5"/>
      <c r="AJ469" s="5">
        <v>0</v>
      </c>
      <c r="AK469" s="5">
        <v>0</v>
      </c>
      <c r="AL469" s="5">
        <v>31</v>
      </c>
      <c r="AM469" s="5">
        <v>0</v>
      </c>
      <c r="AN469" s="5"/>
      <c r="AO469" s="5">
        <v>180</v>
      </c>
      <c r="AP469" s="5">
        <v>3453</v>
      </c>
      <c r="AQ469" s="5">
        <v>22134</v>
      </c>
      <c r="AR469" s="5">
        <v>3691</v>
      </c>
      <c r="AS469" s="5"/>
      <c r="AT469" s="5">
        <v>312</v>
      </c>
      <c r="AU469" s="5">
        <v>5007</v>
      </c>
      <c r="AV469" s="5">
        <v>8338</v>
      </c>
      <c r="AW469" s="5">
        <v>93</v>
      </c>
      <c r="AX469" s="5"/>
      <c r="AY469" s="5">
        <v>12475</v>
      </c>
      <c r="AZ469" s="5">
        <v>31</v>
      </c>
      <c r="BA469" s="5">
        <v>29458</v>
      </c>
      <c r="BB469" s="5">
        <v>13750</v>
      </c>
      <c r="BF469" t="s">
        <v>226</v>
      </c>
      <c r="BG469" t="s">
        <v>48</v>
      </c>
      <c r="BH469" t="s">
        <v>937</v>
      </c>
      <c r="BI469" t="s">
        <v>938</v>
      </c>
      <c r="BJ469" t="s">
        <v>119</v>
      </c>
      <c r="BK469" t="s">
        <v>127</v>
      </c>
      <c r="BL469" t="s">
        <v>220</v>
      </c>
      <c r="BM469">
        <v>1999</v>
      </c>
      <c r="BN469">
        <v>2000</v>
      </c>
      <c r="BO469">
        <v>2</v>
      </c>
      <c r="BP469">
        <v>5</v>
      </c>
      <c r="BQ469" t="s">
        <v>33</v>
      </c>
      <c r="BR469">
        <v>5</v>
      </c>
      <c r="BS469">
        <v>0</v>
      </c>
      <c r="BT469">
        <v>1.683608E-2</v>
      </c>
      <c r="BU469">
        <v>0.37189410000000001</v>
      </c>
      <c r="BV469">
        <v>0.58334149999999996</v>
      </c>
      <c r="BW469">
        <v>0.73829429999999996</v>
      </c>
      <c r="BX469" t="s">
        <v>956</v>
      </c>
      <c r="BY469">
        <v>0.63690780625485399</v>
      </c>
      <c r="BZ469">
        <v>0.23314580136765736</v>
      </c>
    </row>
    <row r="470" spans="1:78" x14ac:dyDescent="0.25">
      <c r="A470" s="23" t="s">
        <v>188</v>
      </c>
      <c r="C470" t="s">
        <v>30</v>
      </c>
      <c r="D470" s="15" t="str">
        <f>VLOOKUP(C470,xWalk!C$3:D$55,2)</f>
        <v>AKS</v>
      </c>
      <c r="E470" s="22" t="str">
        <f t="shared" si="56"/>
        <v>'Alaska Spring'</v>
      </c>
      <c r="F470" s="22" t="str">
        <f t="shared" si="58"/>
        <v>AKS.AKS</v>
      </c>
      <c r="G470" t="s">
        <v>142</v>
      </c>
      <c r="H470" t="s">
        <v>143</v>
      </c>
      <c r="I470" t="s">
        <v>183</v>
      </c>
      <c r="J470">
        <v>1986</v>
      </c>
      <c r="K470">
        <v>1988</v>
      </c>
      <c r="L470" s="8">
        <v>3</v>
      </c>
      <c r="M470" s="8">
        <v>6</v>
      </c>
      <c r="N470" s="8" t="s">
        <v>33</v>
      </c>
      <c r="O470" s="8">
        <v>6</v>
      </c>
      <c r="P470" s="8">
        <v>0</v>
      </c>
      <c r="Q470">
        <v>0.125112</v>
      </c>
      <c r="R470">
        <v>0.60555959999999998</v>
      </c>
      <c r="S470">
        <v>0.3247234</v>
      </c>
      <c r="T470">
        <v>0.73364359999999995</v>
      </c>
      <c r="U470" s="15" t="str">
        <f t="shared" si="59"/>
        <v>AKS1986</v>
      </c>
      <c r="V470">
        <f t="shared" si="60"/>
        <v>0.41143504104160772</v>
      </c>
      <c r="W470">
        <f t="shared" si="61"/>
        <v>0.39060288706481744</v>
      </c>
      <c r="Y470" s="15" t="str">
        <f t="shared" si="62"/>
        <v>NKF1996</v>
      </c>
      <c r="Z470" s="1" t="s">
        <v>48</v>
      </c>
      <c r="AA470">
        <v>1996</v>
      </c>
      <c r="AB470" t="s">
        <v>33</v>
      </c>
      <c r="AC470">
        <f t="shared" si="57"/>
        <v>0.79040112170074084</v>
      </c>
      <c r="AD470">
        <f t="shared" si="63"/>
        <v>0.22936127479773386</v>
      </c>
      <c r="AE470" s="5">
        <v>2270</v>
      </c>
      <c r="AF470" s="5">
        <v>3625</v>
      </c>
      <c r="AG470" s="5">
        <v>5800</v>
      </c>
      <c r="AH470" s="5">
        <v>410</v>
      </c>
      <c r="AI470" s="5"/>
      <c r="AJ470" s="5">
        <v>0</v>
      </c>
      <c r="AK470" s="5">
        <v>0</v>
      </c>
      <c r="AL470" s="5">
        <v>47</v>
      </c>
      <c r="AM470" s="5">
        <v>0</v>
      </c>
      <c r="AN470" s="5"/>
      <c r="AO470" s="5">
        <v>133</v>
      </c>
      <c r="AP470" s="5">
        <v>3926</v>
      </c>
      <c r="AQ470" s="5">
        <v>22552</v>
      </c>
      <c r="AR470" s="5">
        <v>2952</v>
      </c>
      <c r="AS470" s="5"/>
      <c r="AT470" s="5">
        <v>339</v>
      </c>
      <c r="AU470" s="5">
        <v>4003</v>
      </c>
      <c r="AV470" s="5">
        <v>6159</v>
      </c>
      <c r="AW470" s="5">
        <v>561</v>
      </c>
      <c r="AX470" s="5"/>
      <c r="AY470" s="5">
        <v>12105</v>
      </c>
      <c r="AZ470" s="5">
        <v>47</v>
      </c>
      <c r="BA470" s="5">
        <v>29563</v>
      </c>
      <c r="BB470" s="5">
        <v>11062</v>
      </c>
      <c r="BF470" t="s">
        <v>226</v>
      </c>
      <c r="BG470" t="s">
        <v>48</v>
      </c>
      <c r="BH470" t="s">
        <v>937</v>
      </c>
      <c r="BI470" t="s">
        <v>938</v>
      </c>
      <c r="BJ470" t="s">
        <v>119</v>
      </c>
      <c r="BK470" t="s">
        <v>127</v>
      </c>
      <c r="BL470" t="s">
        <v>220</v>
      </c>
      <c r="BM470">
        <v>2000</v>
      </c>
      <c r="BN470">
        <v>2001</v>
      </c>
      <c r="BO470">
        <v>2</v>
      </c>
      <c r="BP470">
        <v>5</v>
      </c>
      <c r="BQ470" t="s">
        <v>33</v>
      </c>
      <c r="BR470">
        <v>5</v>
      </c>
      <c r="BS470">
        <v>0</v>
      </c>
      <c r="BT470">
        <v>6.1185700000000003E-3</v>
      </c>
      <c r="BU470">
        <v>0.3928857</v>
      </c>
      <c r="BV470">
        <v>0.41277009999999997</v>
      </c>
      <c r="BW470">
        <v>0.64348439999999996</v>
      </c>
      <c r="BX470" t="s">
        <v>957</v>
      </c>
      <c r="BY470">
        <v>0.67720676557478166</v>
      </c>
      <c r="BZ470">
        <v>0.26656494497289224</v>
      </c>
    </row>
    <row r="471" spans="1:78" x14ac:dyDescent="0.25">
      <c r="A471" s="23" t="s">
        <v>188</v>
      </c>
      <c r="C471" t="s">
        <v>30</v>
      </c>
      <c r="D471" s="15" t="str">
        <f>VLOOKUP(C471,xWalk!C$3:D$55,2)</f>
        <v>AKS</v>
      </c>
      <c r="E471" s="22" t="str">
        <f t="shared" si="56"/>
        <v>'Alaska Spring'</v>
      </c>
      <c r="F471" s="22" t="str">
        <f t="shared" si="58"/>
        <v>AKS.AKS</v>
      </c>
      <c r="G471" t="s">
        <v>142</v>
      </c>
      <c r="H471" t="s">
        <v>143</v>
      </c>
      <c r="I471" t="s">
        <v>183</v>
      </c>
      <c r="J471">
        <v>1987</v>
      </c>
      <c r="K471">
        <v>1989</v>
      </c>
      <c r="L471" s="8">
        <v>3</v>
      </c>
      <c r="M471" s="8">
        <v>6</v>
      </c>
      <c r="N471" s="8" t="s">
        <v>33</v>
      </c>
      <c r="O471" s="8">
        <v>6</v>
      </c>
      <c r="P471" s="8">
        <v>0</v>
      </c>
      <c r="Q471">
        <v>6.2831780000000004E-2</v>
      </c>
      <c r="R471">
        <v>0.45835500000000001</v>
      </c>
      <c r="S471">
        <v>0.2257004</v>
      </c>
      <c r="T471">
        <v>0.58060449999999997</v>
      </c>
      <c r="U471" s="15" t="str">
        <f t="shared" si="59"/>
        <v>AKS1987</v>
      </c>
      <c r="V471">
        <f t="shared" si="60"/>
        <v>0.40994307796751789</v>
      </c>
      <c r="W471">
        <f t="shared" si="61"/>
        <v>0.3634654551151496</v>
      </c>
      <c r="Y471" s="15" t="str">
        <f t="shared" si="62"/>
        <v>NKF1997</v>
      </c>
      <c r="Z471" s="1" t="s">
        <v>48</v>
      </c>
      <c r="AA471">
        <v>1997</v>
      </c>
      <c r="AB471" t="s">
        <v>33</v>
      </c>
      <c r="AC471">
        <f t="shared" si="57"/>
        <v>0.71628540503727489</v>
      </c>
      <c r="AD471">
        <f t="shared" si="63"/>
        <v>0.23889963150789886</v>
      </c>
      <c r="AE471" s="5">
        <v>3763</v>
      </c>
      <c r="AF471" s="5">
        <v>5401</v>
      </c>
      <c r="AG471" s="5">
        <v>9926</v>
      </c>
      <c r="AH471" s="5">
        <v>554</v>
      </c>
      <c r="AI471" s="5"/>
      <c r="AJ471" s="5">
        <v>0</v>
      </c>
      <c r="AK471" s="5">
        <v>0</v>
      </c>
      <c r="AL471" s="5">
        <v>309</v>
      </c>
      <c r="AM471" s="5">
        <v>0</v>
      </c>
      <c r="AN471" s="5"/>
      <c r="AO471" s="5">
        <v>253</v>
      </c>
      <c r="AP471" s="5">
        <v>6660</v>
      </c>
      <c r="AQ471" s="5">
        <v>29757</v>
      </c>
      <c r="AR471" s="5">
        <v>2275</v>
      </c>
      <c r="AS471" s="5"/>
      <c r="AT471" s="5">
        <v>481</v>
      </c>
      <c r="AU471" s="5">
        <v>5697</v>
      </c>
      <c r="AV471" s="5">
        <v>13972</v>
      </c>
      <c r="AW471" s="5">
        <v>3179</v>
      </c>
      <c r="AX471" s="5"/>
      <c r="AY471" s="5">
        <v>19644</v>
      </c>
      <c r="AZ471" s="5">
        <v>309</v>
      </c>
      <c r="BA471" s="5">
        <v>38945</v>
      </c>
      <c r="BB471" s="5">
        <v>23329</v>
      </c>
      <c r="BF471" t="s">
        <v>226</v>
      </c>
      <c r="BG471" t="s">
        <v>48</v>
      </c>
      <c r="BH471" t="s">
        <v>937</v>
      </c>
      <c r="BI471" t="s">
        <v>938</v>
      </c>
      <c r="BJ471" t="s">
        <v>119</v>
      </c>
      <c r="BK471" t="s">
        <v>127</v>
      </c>
      <c r="BL471" t="s">
        <v>220</v>
      </c>
      <c r="BM471">
        <v>2001</v>
      </c>
      <c r="BN471">
        <v>2002</v>
      </c>
      <c r="BO471">
        <v>2</v>
      </c>
      <c r="BP471">
        <v>5</v>
      </c>
      <c r="BQ471" t="s">
        <v>33</v>
      </c>
      <c r="BR471">
        <v>5</v>
      </c>
      <c r="BS471">
        <v>0</v>
      </c>
      <c r="BT471">
        <v>9.91678E-3</v>
      </c>
      <c r="BU471">
        <v>0.47112379999999998</v>
      </c>
      <c r="BV471">
        <v>0.70986130000000003</v>
      </c>
      <c r="BW471">
        <v>0.84655259999999999</v>
      </c>
      <c r="BX471" t="s">
        <v>958</v>
      </c>
      <c r="BY471">
        <v>0.75714427630053971</v>
      </c>
      <c r="BZ471">
        <v>0.28626775721050368</v>
      </c>
    </row>
    <row r="472" spans="1:78" x14ac:dyDescent="0.25">
      <c r="A472" s="23" t="s">
        <v>188</v>
      </c>
      <c r="C472" t="s">
        <v>30</v>
      </c>
      <c r="D472" s="15" t="str">
        <f>VLOOKUP(C472,xWalk!C$3:D$55,2)</f>
        <v>AKS</v>
      </c>
      <c r="E472" s="22" t="str">
        <f t="shared" si="56"/>
        <v>'Alaska Spring'</v>
      </c>
      <c r="F472" s="22" t="str">
        <f t="shared" si="58"/>
        <v>AKS.AKS</v>
      </c>
      <c r="G472" t="s">
        <v>142</v>
      </c>
      <c r="H472" t="s">
        <v>143</v>
      </c>
      <c r="I472" t="s">
        <v>183</v>
      </c>
      <c r="J472">
        <v>1988</v>
      </c>
      <c r="K472">
        <v>1990</v>
      </c>
      <c r="L472" s="8">
        <v>3</v>
      </c>
      <c r="M472" s="8">
        <v>6</v>
      </c>
      <c r="N472" s="8" t="s">
        <v>33</v>
      </c>
      <c r="O472" s="8">
        <v>6</v>
      </c>
      <c r="P472" s="8">
        <v>0</v>
      </c>
      <c r="Q472">
        <v>4.4656460000000002E-2</v>
      </c>
      <c r="R472">
        <v>0.57957760000000003</v>
      </c>
      <c r="S472">
        <v>0.209454</v>
      </c>
      <c r="T472">
        <v>0.66763680000000003</v>
      </c>
      <c r="U472" s="15" t="str">
        <f t="shared" si="59"/>
        <v>AKS1988</v>
      </c>
      <c r="V472">
        <f t="shared" si="60"/>
        <v>0.39516778523489932</v>
      </c>
      <c r="W472">
        <f t="shared" si="61"/>
        <v>0.37557046979865771</v>
      </c>
      <c r="Y472" s="15" t="str">
        <f t="shared" si="62"/>
        <v>NKF1998</v>
      </c>
      <c r="Z472" s="1" t="s">
        <v>48</v>
      </c>
      <c r="AA472">
        <v>1998</v>
      </c>
      <c r="AB472" t="s">
        <v>33</v>
      </c>
      <c r="AC472">
        <f t="shared" si="57"/>
        <v>0.54275053050714095</v>
      </c>
      <c r="AD472">
        <f t="shared" si="63"/>
        <v>0.23789370782766267</v>
      </c>
      <c r="AE472" s="5">
        <v>3041</v>
      </c>
      <c r="AF472" s="5">
        <v>6235</v>
      </c>
      <c r="AG472" s="5">
        <v>10170</v>
      </c>
      <c r="AH472" s="5">
        <v>509</v>
      </c>
      <c r="AI472" s="5"/>
      <c r="AJ472" s="5">
        <v>0</v>
      </c>
      <c r="AK472" s="5">
        <v>0</v>
      </c>
      <c r="AL472" s="5">
        <v>231</v>
      </c>
      <c r="AM472" s="5">
        <v>0</v>
      </c>
      <c r="AN472" s="5"/>
      <c r="AO472" s="5">
        <v>298</v>
      </c>
      <c r="AP472" s="5">
        <v>5862</v>
      </c>
      <c r="AQ472" s="5">
        <v>15083</v>
      </c>
      <c r="AR472" s="5">
        <v>4098</v>
      </c>
      <c r="AS472" s="5"/>
      <c r="AT472" s="5">
        <v>458</v>
      </c>
      <c r="AU472" s="5">
        <v>6754</v>
      </c>
      <c r="AV472" s="5">
        <v>29619</v>
      </c>
      <c r="AW472" s="5">
        <v>1524</v>
      </c>
      <c r="AX472" s="5"/>
      <c r="AY472" s="5">
        <v>19955</v>
      </c>
      <c r="AZ472" s="5">
        <v>231</v>
      </c>
      <c r="BA472" s="5">
        <v>25341</v>
      </c>
      <c r="BB472" s="5">
        <v>38355</v>
      </c>
      <c r="BF472" t="s">
        <v>226</v>
      </c>
      <c r="BG472" t="s">
        <v>48</v>
      </c>
      <c r="BH472" t="s">
        <v>937</v>
      </c>
      <c r="BI472" t="s">
        <v>938</v>
      </c>
      <c r="BJ472" t="s">
        <v>119</v>
      </c>
      <c r="BK472" t="s">
        <v>127</v>
      </c>
      <c r="BL472" t="s">
        <v>220</v>
      </c>
      <c r="BM472">
        <v>2002</v>
      </c>
      <c r="BN472">
        <v>2003</v>
      </c>
      <c r="BO472">
        <v>2</v>
      </c>
      <c r="BP472">
        <v>5</v>
      </c>
      <c r="BQ472" t="s">
        <v>33</v>
      </c>
      <c r="BR472">
        <v>5</v>
      </c>
      <c r="BS472">
        <v>0</v>
      </c>
      <c r="BT472">
        <v>1.2007840000000001E-2</v>
      </c>
      <c r="BU472">
        <v>0.42445650000000001</v>
      </c>
      <c r="BV472">
        <v>0.72195350000000003</v>
      </c>
      <c r="BW472">
        <v>0.8399721</v>
      </c>
      <c r="BX472" t="s">
        <v>959</v>
      </c>
      <c r="BY472">
        <v>0.77750678076575341</v>
      </c>
      <c r="BZ472">
        <v>0.28451882845188287</v>
      </c>
    </row>
    <row r="473" spans="1:78" x14ac:dyDescent="0.25">
      <c r="A473" s="23" t="s">
        <v>188</v>
      </c>
      <c r="C473" t="s">
        <v>30</v>
      </c>
      <c r="D473" s="15" t="str">
        <f>VLOOKUP(C473,xWalk!C$3:D$55,2)</f>
        <v>AKS</v>
      </c>
      <c r="E473" s="22" t="str">
        <f t="shared" si="56"/>
        <v>'Alaska Spring'</v>
      </c>
      <c r="F473" s="22" t="str">
        <f t="shared" si="58"/>
        <v>AKS.AKS</v>
      </c>
      <c r="G473" t="s">
        <v>142</v>
      </c>
      <c r="H473" t="s">
        <v>143</v>
      </c>
      <c r="I473" t="s">
        <v>183</v>
      </c>
      <c r="J473">
        <v>1989</v>
      </c>
      <c r="K473">
        <v>1991</v>
      </c>
      <c r="L473" s="8">
        <v>3</v>
      </c>
      <c r="M473" s="8">
        <v>6</v>
      </c>
      <c r="N473" s="8" t="s">
        <v>33</v>
      </c>
      <c r="O473" s="8">
        <v>6</v>
      </c>
      <c r="P473" s="8">
        <v>0</v>
      </c>
      <c r="Q473">
        <v>3.2469159999999997E-2</v>
      </c>
      <c r="R473">
        <v>0.44641619999999999</v>
      </c>
      <c r="S473">
        <v>0.21737699999999999</v>
      </c>
      <c r="T473">
        <v>0.56675260000000005</v>
      </c>
      <c r="U473" s="15" t="str">
        <f t="shared" si="59"/>
        <v>AKS1989</v>
      </c>
      <c r="V473">
        <f t="shared" si="60"/>
        <v>0.38027312060573282</v>
      </c>
      <c r="W473">
        <f t="shared" si="61"/>
        <v>0.34505137912385075</v>
      </c>
      <c r="Y473" s="15" t="str">
        <f t="shared" si="62"/>
        <v>NKF1999</v>
      </c>
      <c r="Z473" s="1" t="s">
        <v>48</v>
      </c>
      <c r="AA473">
        <v>1999</v>
      </c>
      <c r="AB473" t="s">
        <v>33</v>
      </c>
      <c r="AC473">
        <f t="shared" si="57"/>
        <v>0.63690780625485399</v>
      </c>
      <c r="AD473">
        <f t="shared" si="63"/>
        <v>0.23314580136765736</v>
      </c>
      <c r="AE473" s="5">
        <v>2433</v>
      </c>
      <c r="AF473" s="5">
        <v>4048</v>
      </c>
      <c r="AG473" s="5">
        <v>5391</v>
      </c>
      <c r="AH473" s="5">
        <v>436</v>
      </c>
      <c r="AI473" s="5"/>
      <c r="AJ473" s="5">
        <v>0</v>
      </c>
      <c r="AK473" s="5">
        <v>0</v>
      </c>
      <c r="AL473" s="5">
        <v>49</v>
      </c>
      <c r="AM473" s="5">
        <v>0</v>
      </c>
      <c r="AN473" s="5"/>
      <c r="AO473" s="5">
        <v>162</v>
      </c>
      <c r="AP473" s="5">
        <v>1819</v>
      </c>
      <c r="AQ473" s="5">
        <v>16814</v>
      </c>
      <c r="AR473" s="5">
        <v>2471</v>
      </c>
      <c r="AS473" s="5"/>
      <c r="AT473" s="5">
        <v>308</v>
      </c>
      <c r="AU473" s="5">
        <v>6012</v>
      </c>
      <c r="AV473" s="5">
        <v>11839</v>
      </c>
      <c r="AW473" s="5">
        <v>1009</v>
      </c>
      <c r="AX473" s="5"/>
      <c r="AY473" s="5">
        <v>12308</v>
      </c>
      <c r="AZ473" s="5">
        <v>49</v>
      </c>
      <c r="BA473" s="5">
        <v>21266</v>
      </c>
      <c r="BB473" s="5">
        <v>19168</v>
      </c>
      <c r="BF473" t="s">
        <v>226</v>
      </c>
      <c r="BG473" t="s">
        <v>48</v>
      </c>
      <c r="BH473" t="s">
        <v>937</v>
      </c>
      <c r="BI473" t="s">
        <v>938</v>
      </c>
      <c r="BJ473" t="s">
        <v>119</v>
      </c>
      <c r="BK473" t="s">
        <v>127</v>
      </c>
      <c r="BL473" t="s">
        <v>220</v>
      </c>
      <c r="BM473">
        <v>2003</v>
      </c>
      <c r="BN473">
        <v>2004</v>
      </c>
      <c r="BO473">
        <v>2</v>
      </c>
      <c r="BP473">
        <v>5</v>
      </c>
      <c r="BQ473" t="s">
        <v>33</v>
      </c>
      <c r="BR473">
        <v>5</v>
      </c>
      <c r="BS473">
        <v>0</v>
      </c>
      <c r="BT473">
        <v>2.8808650000000002E-2</v>
      </c>
      <c r="BU473">
        <v>0.35930410000000002</v>
      </c>
      <c r="BV473">
        <v>0.75803069999999995</v>
      </c>
      <c r="BW473">
        <v>0.84497120000000003</v>
      </c>
      <c r="BX473" t="s">
        <v>960</v>
      </c>
      <c r="BY473">
        <v>0.74184287637601964</v>
      </c>
      <c r="BZ473">
        <v>0.30743644571157047</v>
      </c>
    </row>
    <row r="474" spans="1:78" x14ac:dyDescent="0.25">
      <c r="A474" s="23" t="s">
        <v>188</v>
      </c>
      <c r="C474" t="s">
        <v>30</v>
      </c>
      <c r="D474" s="15" t="str">
        <f>VLOOKUP(C474,xWalk!C$3:D$55,2)</f>
        <v>AKS</v>
      </c>
      <c r="E474" s="22" t="str">
        <f t="shared" si="56"/>
        <v>'Alaska Spring'</v>
      </c>
      <c r="F474" s="22" t="str">
        <f t="shared" si="58"/>
        <v>AKS.AKS</v>
      </c>
      <c r="G474" t="s">
        <v>142</v>
      </c>
      <c r="H474" t="s">
        <v>143</v>
      </c>
      <c r="I474" t="s">
        <v>183</v>
      </c>
      <c r="J474">
        <v>1990</v>
      </c>
      <c r="K474">
        <v>1992</v>
      </c>
      <c r="L474" s="8">
        <v>3</v>
      </c>
      <c r="M474" s="8">
        <v>6</v>
      </c>
      <c r="N474" s="8" t="s">
        <v>33</v>
      </c>
      <c r="O474" s="8">
        <v>6</v>
      </c>
      <c r="P474" s="8">
        <v>0</v>
      </c>
      <c r="Q474">
        <v>4.1796899999999998E-2</v>
      </c>
      <c r="R474">
        <v>0.52010880000000004</v>
      </c>
      <c r="S474">
        <v>0.40480820000000001</v>
      </c>
      <c r="T474">
        <v>0.71437260000000002</v>
      </c>
      <c r="U474" s="15" t="str">
        <f t="shared" si="59"/>
        <v>AKS1990</v>
      </c>
      <c r="V474">
        <f t="shared" si="60"/>
        <v>0.43510219872332195</v>
      </c>
      <c r="W474">
        <f t="shared" si="61"/>
        <v>0.40918176542652651</v>
      </c>
      <c r="Y474" s="15" t="str">
        <f t="shared" si="62"/>
        <v>NKF2000</v>
      </c>
      <c r="Z474" s="1" t="s">
        <v>48</v>
      </c>
      <c r="AA474">
        <v>2000</v>
      </c>
      <c r="AB474" t="s">
        <v>33</v>
      </c>
      <c r="AC474">
        <f t="shared" si="57"/>
        <v>0.67720676557478166</v>
      </c>
      <c r="AD474">
        <f t="shared" si="63"/>
        <v>0.26656494497289224</v>
      </c>
      <c r="AE474" s="5">
        <v>1423</v>
      </c>
      <c r="AF474" s="5">
        <v>2156</v>
      </c>
      <c r="AG474" s="5">
        <v>4401</v>
      </c>
      <c r="AH474" s="5">
        <v>231</v>
      </c>
      <c r="AI474" s="5"/>
      <c r="AJ474" s="5">
        <v>0</v>
      </c>
      <c r="AK474" s="5">
        <v>0</v>
      </c>
      <c r="AL474" s="5">
        <v>34</v>
      </c>
      <c r="AM474" s="5">
        <v>0</v>
      </c>
      <c r="AN474" s="5"/>
      <c r="AO474" s="5">
        <v>50</v>
      </c>
      <c r="AP474" s="5">
        <v>1854</v>
      </c>
      <c r="AQ474" s="5">
        <v>9011</v>
      </c>
      <c r="AR474" s="5">
        <v>1700</v>
      </c>
      <c r="AS474" s="5"/>
      <c r="AT474" s="5">
        <v>224</v>
      </c>
      <c r="AU474" s="5">
        <v>2750</v>
      </c>
      <c r="AV474" s="5">
        <v>6747</v>
      </c>
      <c r="AW474" s="5">
        <v>222</v>
      </c>
      <c r="AX474" s="5"/>
      <c r="AY474" s="5">
        <v>8211</v>
      </c>
      <c r="AZ474" s="5">
        <v>34</v>
      </c>
      <c r="BA474" s="5">
        <v>12615</v>
      </c>
      <c r="BB474" s="5">
        <v>9943</v>
      </c>
      <c r="BF474" t="s">
        <v>226</v>
      </c>
      <c r="BG474" t="s">
        <v>48</v>
      </c>
      <c r="BH474" t="s">
        <v>937</v>
      </c>
      <c r="BI474" t="s">
        <v>938</v>
      </c>
      <c r="BJ474" t="s">
        <v>119</v>
      </c>
      <c r="BK474" t="s">
        <v>127</v>
      </c>
      <c r="BL474" t="s">
        <v>220</v>
      </c>
      <c r="BM474">
        <v>2004</v>
      </c>
      <c r="BN474">
        <v>2005</v>
      </c>
      <c r="BO474">
        <v>2</v>
      </c>
      <c r="BP474">
        <v>5</v>
      </c>
      <c r="BQ474" t="s">
        <v>33</v>
      </c>
      <c r="BR474">
        <v>5</v>
      </c>
      <c r="BS474">
        <v>0</v>
      </c>
      <c r="BT474">
        <v>1.1536080000000001E-2</v>
      </c>
      <c r="BU474">
        <v>0.32292559999999998</v>
      </c>
      <c r="BV474">
        <v>0.66885260000000002</v>
      </c>
      <c r="BW474">
        <v>0.77578860000000005</v>
      </c>
      <c r="BX474" t="s">
        <v>961</v>
      </c>
      <c r="BY474">
        <v>0.7122438255386232</v>
      </c>
      <c r="BZ474">
        <v>0.28708355228586441</v>
      </c>
    </row>
    <row r="475" spans="1:78" x14ac:dyDescent="0.25">
      <c r="A475" s="23" t="s">
        <v>188</v>
      </c>
      <c r="C475" t="s">
        <v>30</v>
      </c>
      <c r="D475" s="15" t="str">
        <f>VLOOKUP(C475,xWalk!C$3:D$55,2)</f>
        <v>AKS</v>
      </c>
      <c r="E475" s="22" t="str">
        <f t="shared" si="56"/>
        <v>'Alaska Spring'</v>
      </c>
      <c r="F475" s="22" t="str">
        <f t="shared" si="58"/>
        <v>AKS.AKS</v>
      </c>
      <c r="G475" t="s">
        <v>142</v>
      </c>
      <c r="H475" t="s">
        <v>143</v>
      </c>
      <c r="I475" t="s">
        <v>183</v>
      </c>
      <c r="J475">
        <v>1991</v>
      </c>
      <c r="K475">
        <v>1993</v>
      </c>
      <c r="L475" s="8">
        <v>3</v>
      </c>
      <c r="M475" s="8">
        <v>6</v>
      </c>
      <c r="N475" s="8" t="s">
        <v>33</v>
      </c>
      <c r="O475" s="8">
        <v>6</v>
      </c>
      <c r="P475" s="8">
        <v>0</v>
      </c>
      <c r="Q475">
        <v>5.2122460000000002E-2</v>
      </c>
      <c r="R475">
        <v>0.52008560000000004</v>
      </c>
      <c r="S475">
        <v>0.35995749999999999</v>
      </c>
      <c r="T475">
        <v>0.69283439999999996</v>
      </c>
      <c r="U475" s="15" t="str">
        <f t="shared" si="59"/>
        <v>AKS1991</v>
      </c>
      <c r="V475">
        <f t="shared" si="60"/>
        <v>0.42738024837374333</v>
      </c>
      <c r="W475">
        <f t="shared" si="61"/>
        <v>0.41874630396215257</v>
      </c>
      <c r="Y475" s="15" t="str">
        <f t="shared" si="62"/>
        <v>NKF2001</v>
      </c>
      <c r="Z475" s="1" t="s">
        <v>48</v>
      </c>
      <c r="AA475">
        <v>2001</v>
      </c>
      <c r="AB475" t="s">
        <v>33</v>
      </c>
      <c r="AC475">
        <f t="shared" si="57"/>
        <v>0.75714427630053971</v>
      </c>
      <c r="AD475">
        <f t="shared" si="63"/>
        <v>0.28626775721050368</v>
      </c>
      <c r="AE475" s="5">
        <v>1353</v>
      </c>
      <c r="AF475" s="5">
        <v>2834</v>
      </c>
      <c r="AG475" s="5">
        <v>4242</v>
      </c>
      <c r="AH475" s="5">
        <v>216</v>
      </c>
      <c r="AI475" s="5"/>
      <c r="AJ475" s="5">
        <v>0</v>
      </c>
      <c r="AK475" s="5">
        <v>0</v>
      </c>
      <c r="AL475" s="5">
        <v>41</v>
      </c>
      <c r="AM475" s="5">
        <v>0</v>
      </c>
      <c r="AN475" s="5"/>
      <c r="AO475" s="5">
        <v>73</v>
      </c>
      <c r="AP475" s="5">
        <v>1730</v>
      </c>
      <c r="AQ475" s="5">
        <v>10693</v>
      </c>
      <c r="AR475" s="5">
        <v>1683</v>
      </c>
      <c r="AS475" s="5"/>
      <c r="AT475" s="5">
        <v>196</v>
      </c>
      <c r="AU475" s="5">
        <v>2668</v>
      </c>
      <c r="AV475" s="5">
        <v>4317</v>
      </c>
      <c r="AW475" s="5">
        <v>153</v>
      </c>
      <c r="AX475" s="5"/>
      <c r="AY475" s="5">
        <v>8645</v>
      </c>
      <c r="AZ475" s="5">
        <v>41</v>
      </c>
      <c r="BA475" s="5">
        <v>14179</v>
      </c>
      <c r="BB475" s="5">
        <v>7334</v>
      </c>
      <c r="BF475" t="s">
        <v>226</v>
      </c>
      <c r="BG475" t="s">
        <v>48</v>
      </c>
      <c r="BH475" t="s">
        <v>937</v>
      </c>
      <c r="BI475" t="s">
        <v>938</v>
      </c>
      <c r="BJ475" t="s">
        <v>119</v>
      </c>
      <c r="BK475" t="s">
        <v>127</v>
      </c>
      <c r="BL475" t="s">
        <v>220</v>
      </c>
      <c r="BM475">
        <v>2005</v>
      </c>
      <c r="BN475">
        <v>2006</v>
      </c>
      <c r="BO475">
        <v>2</v>
      </c>
      <c r="BP475">
        <v>5</v>
      </c>
      <c r="BQ475" t="s">
        <v>33</v>
      </c>
      <c r="BR475">
        <v>5</v>
      </c>
      <c r="BS475">
        <v>0</v>
      </c>
      <c r="BT475">
        <v>3.8676540000000002E-2</v>
      </c>
      <c r="BU475">
        <v>0.30368200000000001</v>
      </c>
      <c r="BV475">
        <v>0.64206680000000005</v>
      </c>
      <c r="BW475">
        <v>0.75076469999999995</v>
      </c>
      <c r="BX475" t="s">
        <v>962</v>
      </c>
      <c r="BY475">
        <v>0.67371555898358826</v>
      </c>
      <c r="BZ475">
        <v>0.27867763637142734</v>
      </c>
    </row>
    <row r="476" spans="1:78" x14ac:dyDescent="0.25">
      <c r="A476" s="23" t="s">
        <v>188</v>
      </c>
      <c r="C476" t="s">
        <v>30</v>
      </c>
      <c r="D476" s="15" t="str">
        <f>VLOOKUP(C476,xWalk!C$3:D$55,2)</f>
        <v>AKS</v>
      </c>
      <c r="E476" s="22" t="str">
        <f t="shared" si="56"/>
        <v>'Alaska Spring'</v>
      </c>
      <c r="F476" s="22" t="str">
        <f t="shared" si="58"/>
        <v>AKS.AKS</v>
      </c>
      <c r="G476" t="s">
        <v>142</v>
      </c>
      <c r="H476" t="s">
        <v>143</v>
      </c>
      <c r="I476" t="s">
        <v>183</v>
      </c>
      <c r="J476">
        <v>1992</v>
      </c>
      <c r="K476">
        <v>1994</v>
      </c>
      <c r="L476" s="8">
        <v>3</v>
      </c>
      <c r="M476" s="8">
        <v>6</v>
      </c>
      <c r="N476" s="8" t="s">
        <v>33</v>
      </c>
      <c r="O476" s="8">
        <v>6</v>
      </c>
      <c r="P476" s="8">
        <v>0</v>
      </c>
      <c r="Q476">
        <v>4.6217969999999997E-2</v>
      </c>
      <c r="R476">
        <v>0.48307660000000002</v>
      </c>
      <c r="S476">
        <v>0.44249909999999998</v>
      </c>
      <c r="T476">
        <v>0.71181479999999997</v>
      </c>
      <c r="U476" s="15" t="str">
        <f t="shared" si="59"/>
        <v>AKS1992</v>
      </c>
      <c r="V476">
        <f t="shared" si="60"/>
        <v>0.44498228023165354</v>
      </c>
      <c r="W476">
        <f t="shared" si="61"/>
        <v>0.43357247817443167</v>
      </c>
      <c r="Y476" s="15" t="str">
        <f t="shared" si="62"/>
        <v>NKF2002</v>
      </c>
      <c r="Z476" s="1" t="s">
        <v>48</v>
      </c>
      <c r="AA476">
        <v>2002</v>
      </c>
      <c r="AB476" t="s">
        <v>33</v>
      </c>
      <c r="AC476">
        <f t="shared" si="57"/>
        <v>0.77750678076575341</v>
      </c>
      <c r="AD476">
        <f t="shared" si="63"/>
        <v>0.28451882845188287</v>
      </c>
      <c r="AE476" s="5">
        <v>2621</v>
      </c>
      <c r="AF476" s="5">
        <v>4456</v>
      </c>
      <c r="AG476" s="5">
        <v>6021</v>
      </c>
      <c r="AH476" s="5">
        <v>434</v>
      </c>
      <c r="AI476" s="5"/>
      <c r="AJ476" s="5">
        <v>0</v>
      </c>
      <c r="AK476" s="5">
        <v>0</v>
      </c>
      <c r="AL476" s="5">
        <v>108</v>
      </c>
      <c r="AM476" s="5">
        <v>0</v>
      </c>
      <c r="AN476" s="5"/>
      <c r="AO476" s="5">
        <v>111</v>
      </c>
      <c r="AP476" s="5">
        <v>3323</v>
      </c>
      <c r="AQ476" s="5">
        <v>17635</v>
      </c>
      <c r="AR476" s="5">
        <v>2270</v>
      </c>
      <c r="AS476" s="5"/>
      <c r="AT476" s="5">
        <v>309</v>
      </c>
      <c r="AU476" s="5">
        <v>3521</v>
      </c>
      <c r="AV476" s="5">
        <v>6192</v>
      </c>
      <c r="AW476" s="5">
        <v>560</v>
      </c>
      <c r="AX476" s="5"/>
      <c r="AY476" s="5">
        <v>13532</v>
      </c>
      <c r="AZ476" s="5">
        <v>108</v>
      </c>
      <c r="BA476" s="5">
        <v>23339</v>
      </c>
      <c r="BB476" s="5">
        <v>10582</v>
      </c>
      <c r="BF476" t="s">
        <v>226</v>
      </c>
      <c r="BG476" t="s">
        <v>48</v>
      </c>
      <c r="BH476" t="s">
        <v>937</v>
      </c>
      <c r="BI476" t="s">
        <v>938</v>
      </c>
      <c r="BJ476" t="s">
        <v>119</v>
      </c>
      <c r="BK476" t="s">
        <v>127</v>
      </c>
      <c r="BL476" t="s">
        <v>220</v>
      </c>
      <c r="BM476">
        <v>2006</v>
      </c>
      <c r="BN476">
        <v>2007</v>
      </c>
      <c r="BO476">
        <v>2</v>
      </c>
      <c r="BP476">
        <v>5</v>
      </c>
      <c r="BQ476" t="s">
        <v>33</v>
      </c>
      <c r="BR476">
        <v>5</v>
      </c>
      <c r="BS476">
        <v>0</v>
      </c>
      <c r="BT476">
        <v>7.1703799999999996E-3</v>
      </c>
      <c r="BU476">
        <v>0.28962650000000001</v>
      </c>
      <c r="BV476">
        <v>0.45277050000000002</v>
      </c>
      <c r="BW476">
        <v>0.61126259999999999</v>
      </c>
      <c r="BX476" t="s">
        <v>963</v>
      </c>
      <c r="BY476">
        <v>0.63018678216481694</v>
      </c>
      <c r="BZ476">
        <v>0.24067055957306935</v>
      </c>
    </row>
    <row r="477" spans="1:78" x14ac:dyDescent="0.25">
      <c r="A477" s="23" t="s">
        <v>188</v>
      </c>
      <c r="C477" t="s">
        <v>30</v>
      </c>
      <c r="D477" s="15" t="str">
        <f>VLOOKUP(C477,xWalk!C$3:D$55,2)</f>
        <v>AKS</v>
      </c>
      <c r="E477" s="22" t="str">
        <f t="shared" si="56"/>
        <v>'Alaska Spring'</v>
      </c>
      <c r="F477" s="22" t="str">
        <f t="shared" si="58"/>
        <v>AKS.AKS</v>
      </c>
      <c r="G477" t="s">
        <v>142</v>
      </c>
      <c r="H477" t="s">
        <v>143</v>
      </c>
      <c r="I477" t="s">
        <v>183</v>
      </c>
      <c r="J477">
        <v>1993</v>
      </c>
      <c r="K477">
        <v>1995</v>
      </c>
      <c r="L477" s="8">
        <v>3</v>
      </c>
      <c r="M477" s="8">
        <v>6</v>
      </c>
      <c r="N477" s="8" t="s">
        <v>33</v>
      </c>
      <c r="O477" s="8">
        <v>6</v>
      </c>
      <c r="P477" s="8">
        <v>0</v>
      </c>
      <c r="Q477">
        <v>3.0111450000000001E-2</v>
      </c>
      <c r="R477">
        <v>0.51452010000000004</v>
      </c>
      <c r="S477">
        <v>0.46228459999999999</v>
      </c>
      <c r="T477">
        <v>0.73895</v>
      </c>
      <c r="U477" s="15" t="str">
        <f t="shared" si="59"/>
        <v>AKS1993</v>
      </c>
      <c r="V477">
        <f t="shared" si="60"/>
        <v>0.46394165351330757</v>
      </c>
      <c r="W477">
        <f t="shared" si="61"/>
        <v>0.45305611495128723</v>
      </c>
      <c r="Y477" s="15" t="str">
        <f t="shared" si="62"/>
        <v>NKF2003</v>
      </c>
      <c r="Z477" s="1" t="s">
        <v>48</v>
      </c>
      <c r="AA477">
        <v>2003</v>
      </c>
      <c r="AB477" t="s">
        <v>33</v>
      </c>
      <c r="AC477">
        <f t="shared" si="57"/>
        <v>0.74184287637601964</v>
      </c>
      <c r="AD477">
        <f t="shared" si="63"/>
        <v>0.30743644571157047</v>
      </c>
      <c r="AE477" s="5">
        <v>2910</v>
      </c>
      <c r="AF477" s="5">
        <v>4632</v>
      </c>
      <c r="AG477" s="5">
        <v>7634</v>
      </c>
      <c r="AH477" s="5">
        <v>352</v>
      </c>
      <c r="AI477" s="5"/>
      <c r="AJ477" s="5">
        <v>0</v>
      </c>
      <c r="AK477" s="5">
        <v>0</v>
      </c>
      <c r="AL477" s="5">
        <v>92</v>
      </c>
      <c r="AM477" s="5">
        <v>0</v>
      </c>
      <c r="AN477" s="5"/>
      <c r="AO477" s="5">
        <v>146</v>
      </c>
      <c r="AP477" s="5">
        <v>3706</v>
      </c>
      <c r="AQ477" s="5">
        <v>15684</v>
      </c>
      <c r="AR477" s="5">
        <v>2313</v>
      </c>
      <c r="AS477" s="5"/>
      <c r="AT477" s="5">
        <v>298</v>
      </c>
      <c r="AU477" s="5">
        <v>3558</v>
      </c>
      <c r="AV477" s="5">
        <v>8532</v>
      </c>
      <c r="AW477" s="5">
        <v>651</v>
      </c>
      <c r="AX477" s="5"/>
      <c r="AY477" s="5">
        <v>15528</v>
      </c>
      <c r="AZ477" s="5">
        <v>92</v>
      </c>
      <c r="BA477" s="5">
        <v>21849</v>
      </c>
      <c r="BB477" s="5">
        <v>13039</v>
      </c>
      <c r="BF477" t="s">
        <v>226</v>
      </c>
      <c r="BG477" t="s">
        <v>48</v>
      </c>
      <c r="BH477" t="s">
        <v>937</v>
      </c>
      <c r="BI477" t="s">
        <v>938</v>
      </c>
      <c r="BJ477" t="s">
        <v>119</v>
      </c>
      <c r="BK477" t="s">
        <v>127</v>
      </c>
      <c r="BL477" t="s">
        <v>220</v>
      </c>
      <c r="BM477">
        <v>2007</v>
      </c>
      <c r="BN477">
        <v>2008</v>
      </c>
      <c r="BO477">
        <v>2</v>
      </c>
      <c r="BP477">
        <v>5</v>
      </c>
      <c r="BQ477" t="s">
        <v>34</v>
      </c>
      <c r="BR477">
        <v>4</v>
      </c>
      <c r="BS477">
        <v>1</v>
      </c>
      <c r="BT477">
        <v>3.295095E-2</v>
      </c>
      <c r="BU477">
        <v>0.41366740000000002</v>
      </c>
      <c r="BV477">
        <v>0.53447710000000004</v>
      </c>
      <c r="BW477">
        <v>0.72704880000000005</v>
      </c>
      <c r="BX477" t="s">
        <v>964</v>
      </c>
      <c r="BY477">
        <v>0.66059540927730731</v>
      </c>
      <c r="BZ477">
        <v>0.26212920061777706</v>
      </c>
    </row>
    <row r="478" spans="1:78" x14ac:dyDescent="0.25">
      <c r="A478" s="23" t="s">
        <v>188</v>
      </c>
      <c r="C478" t="s">
        <v>30</v>
      </c>
      <c r="D478" s="15" t="str">
        <f>VLOOKUP(C478,xWalk!C$3:D$55,2)</f>
        <v>AKS</v>
      </c>
      <c r="E478" s="22" t="str">
        <f t="shared" si="56"/>
        <v>'Alaska Spring'</v>
      </c>
      <c r="F478" s="22" t="str">
        <f t="shared" si="58"/>
        <v>AKS.AKS</v>
      </c>
      <c r="G478" t="s">
        <v>142</v>
      </c>
      <c r="H478" t="s">
        <v>143</v>
      </c>
      <c r="I478" t="s">
        <v>183</v>
      </c>
      <c r="J478">
        <v>1994</v>
      </c>
      <c r="K478">
        <v>1996</v>
      </c>
      <c r="L478" s="8">
        <v>3</v>
      </c>
      <c r="M478" s="8">
        <v>6</v>
      </c>
      <c r="N478" s="8" t="s">
        <v>33</v>
      </c>
      <c r="O478" s="8">
        <v>6</v>
      </c>
      <c r="P478" s="8">
        <v>0</v>
      </c>
      <c r="Q478">
        <v>5.036007E-2</v>
      </c>
      <c r="R478">
        <v>0.39307910000000001</v>
      </c>
      <c r="S478">
        <v>0.2920914</v>
      </c>
      <c r="T478">
        <v>0.57035550000000002</v>
      </c>
      <c r="U478" s="15" t="str">
        <f t="shared" si="59"/>
        <v>AKS1994</v>
      </c>
      <c r="V478">
        <f t="shared" si="60"/>
        <v>0.39583679344516415</v>
      </c>
      <c r="W478">
        <f t="shared" si="61"/>
        <v>0.38393400874716271</v>
      </c>
      <c r="Y478" s="15" t="str">
        <f t="shared" si="62"/>
        <v>NKF2004</v>
      </c>
      <c r="Z478" s="1" t="s">
        <v>48</v>
      </c>
      <c r="AA478">
        <v>2004</v>
      </c>
      <c r="AB478" t="s">
        <v>33</v>
      </c>
      <c r="AC478">
        <f t="shared" si="57"/>
        <v>0.7122438255386232</v>
      </c>
      <c r="AD478">
        <f t="shared" si="63"/>
        <v>0.28708355228586441</v>
      </c>
      <c r="AE478" s="5">
        <v>2822</v>
      </c>
      <c r="AF478" s="5">
        <v>4899</v>
      </c>
      <c r="AG478" s="5">
        <v>5520</v>
      </c>
      <c r="AH478" s="5">
        <v>417</v>
      </c>
      <c r="AI478" s="5"/>
      <c r="AJ478" s="5">
        <v>0</v>
      </c>
      <c r="AK478" s="5">
        <v>0</v>
      </c>
      <c r="AL478" s="5">
        <v>41</v>
      </c>
      <c r="AM478" s="5">
        <v>0</v>
      </c>
      <c r="AN478" s="5"/>
      <c r="AO478" s="5">
        <v>152</v>
      </c>
      <c r="AP478" s="5">
        <v>3005</v>
      </c>
      <c r="AQ478" s="5">
        <v>15047</v>
      </c>
      <c r="AR478" s="5">
        <v>1982</v>
      </c>
      <c r="AS478" s="5"/>
      <c r="AT478" s="5">
        <v>266</v>
      </c>
      <c r="AU478" s="5">
        <v>3732</v>
      </c>
      <c r="AV478" s="5">
        <v>8829</v>
      </c>
      <c r="AW478" s="5">
        <v>863</v>
      </c>
      <c r="AX478" s="5"/>
      <c r="AY478" s="5">
        <v>13658</v>
      </c>
      <c r="AZ478" s="5">
        <v>41</v>
      </c>
      <c r="BA478" s="5">
        <v>20186</v>
      </c>
      <c r="BB478" s="5">
        <v>13690</v>
      </c>
      <c r="BF478" t="s">
        <v>226</v>
      </c>
      <c r="BG478" t="s">
        <v>48</v>
      </c>
      <c r="BH478" t="s">
        <v>937</v>
      </c>
      <c r="BI478" t="s">
        <v>938</v>
      </c>
      <c r="BJ478" t="s">
        <v>119</v>
      </c>
      <c r="BK478" t="s">
        <v>127</v>
      </c>
      <c r="BL478" t="s">
        <v>220</v>
      </c>
      <c r="BM478">
        <v>2008</v>
      </c>
      <c r="BN478">
        <v>2009</v>
      </c>
      <c r="BO478">
        <v>2</v>
      </c>
      <c r="BP478">
        <v>5</v>
      </c>
      <c r="BQ478" t="s">
        <v>34</v>
      </c>
      <c r="BR478">
        <v>3</v>
      </c>
      <c r="BS478">
        <v>2</v>
      </c>
      <c r="BT478">
        <v>9.1778699999999994E-3</v>
      </c>
      <c r="BU478">
        <v>0.26752290000000001</v>
      </c>
      <c r="BV478">
        <v>0.59321570000000001</v>
      </c>
      <c r="BW478">
        <v>0.70203979999999999</v>
      </c>
      <c r="BX478" t="s">
        <v>965</v>
      </c>
      <c r="BY478" t="s">
        <v>276</v>
      </c>
      <c r="BZ478" t="s">
        <v>276</v>
      </c>
    </row>
    <row r="479" spans="1:78" x14ac:dyDescent="0.25">
      <c r="A479" s="23" t="s">
        <v>188</v>
      </c>
      <c r="C479" t="s">
        <v>30</v>
      </c>
      <c r="D479" s="15" t="str">
        <f>VLOOKUP(C479,xWalk!C$3:D$55,2)</f>
        <v>AKS</v>
      </c>
      <c r="E479" s="22" t="str">
        <f t="shared" si="56"/>
        <v>'Alaska Spring'</v>
      </c>
      <c r="F479" s="22" t="str">
        <f t="shared" si="58"/>
        <v>AKS.AKS</v>
      </c>
      <c r="G479" t="s">
        <v>142</v>
      </c>
      <c r="H479" t="s">
        <v>143</v>
      </c>
      <c r="I479" t="s">
        <v>183</v>
      </c>
      <c r="J479">
        <v>1995</v>
      </c>
      <c r="K479">
        <v>1997</v>
      </c>
      <c r="L479" s="8">
        <v>3</v>
      </c>
      <c r="M479" s="8">
        <v>6</v>
      </c>
      <c r="N479" s="8" t="s">
        <v>33</v>
      </c>
      <c r="O479" s="8">
        <v>6</v>
      </c>
      <c r="P479" s="8">
        <v>0</v>
      </c>
      <c r="Q479">
        <v>4.4452720000000001E-2</v>
      </c>
      <c r="R479">
        <v>0.40087230000000001</v>
      </c>
      <c r="S479">
        <v>0.25938620000000001</v>
      </c>
      <c r="T479">
        <v>0.55627769999999999</v>
      </c>
      <c r="U479" s="15" t="str">
        <f t="shared" si="59"/>
        <v>AKS1995</v>
      </c>
      <c r="V479">
        <f t="shared" si="60"/>
        <v>0.30257707393966055</v>
      </c>
      <c r="W479">
        <f t="shared" si="61"/>
        <v>0.29183621100480223</v>
      </c>
      <c r="Y479" s="15" t="str">
        <f t="shared" si="62"/>
        <v>NKF2005</v>
      </c>
      <c r="Z479" s="1" t="s">
        <v>48</v>
      </c>
      <c r="AA479">
        <v>2005</v>
      </c>
      <c r="AB479" t="s">
        <v>33</v>
      </c>
      <c r="AC479">
        <f t="shared" si="57"/>
        <v>0.67371555898358826</v>
      </c>
      <c r="AD479">
        <f t="shared" si="63"/>
        <v>0.27867763637142734</v>
      </c>
      <c r="AE479" s="5">
        <v>2929</v>
      </c>
      <c r="AF479" s="5">
        <v>3514</v>
      </c>
      <c r="AG479" s="5">
        <v>6272</v>
      </c>
      <c r="AH479" s="5">
        <v>292</v>
      </c>
      <c r="AI479" s="5"/>
      <c r="AJ479" s="5">
        <v>0</v>
      </c>
      <c r="AK479" s="5">
        <v>0</v>
      </c>
      <c r="AL479" s="5">
        <v>137</v>
      </c>
      <c r="AM479" s="5">
        <v>0</v>
      </c>
      <c r="AN479" s="5"/>
      <c r="AO479" s="5">
        <v>141</v>
      </c>
      <c r="AP479" s="5">
        <v>3071</v>
      </c>
      <c r="AQ479" s="5">
        <v>13190</v>
      </c>
      <c r="AR479" s="5">
        <v>1899</v>
      </c>
      <c r="AS479" s="5"/>
      <c r="AT479" s="5">
        <v>267</v>
      </c>
      <c r="AU479" s="5">
        <v>3732</v>
      </c>
      <c r="AV479" s="5">
        <v>10210</v>
      </c>
      <c r="AW479" s="5">
        <v>1020</v>
      </c>
      <c r="AX479" s="5"/>
      <c r="AY479" s="5">
        <v>13007</v>
      </c>
      <c r="AZ479" s="5">
        <v>137</v>
      </c>
      <c r="BA479" s="5">
        <v>18301</v>
      </c>
      <c r="BB479" s="5">
        <v>15229</v>
      </c>
      <c r="BF479" t="s">
        <v>226</v>
      </c>
      <c r="BG479" t="s">
        <v>48</v>
      </c>
      <c r="BH479" t="s">
        <v>937</v>
      </c>
      <c r="BI479" t="s">
        <v>938</v>
      </c>
      <c r="BJ479" t="s">
        <v>119</v>
      </c>
      <c r="BK479" t="s">
        <v>127</v>
      </c>
      <c r="BL479" t="s">
        <v>220</v>
      </c>
      <c r="BM479">
        <v>2009</v>
      </c>
      <c r="BN479">
        <v>2010</v>
      </c>
      <c r="BO479">
        <v>2</v>
      </c>
      <c r="BP479">
        <v>5</v>
      </c>
      <c r="BQ479" t="s">
        <v>34</v>
      </c>
      <c r="BR479">
        <v>2</v>
      </c>
      <c r="BS479">
        <v>3</v>
      </c>
      <c r="BT479">
        <v>6.0204750000000001E-2</v>
      </c>
      <c r="BU479" t="s">
        <v>276</v>
      </c>
      <c r="BV479" t="s">
        <v>276</v>
      </c>
      <c r="BW479" t="s">
        <v>276</v>
      </c>
      <c r="BX479" t="s">
        <v>966</v>
      </c>
      <c r="BY479" t="s">
        <v>276</v>
      </c>
      <c r="BZ479" t="s">
        <v>276</v>
      </c>
    </row>
    <row r="480" spans="1:78" x14ac:dyDescent="0.25">
      <c r="A480" s="23" t="s">
        <v>188</v>
      </c>
      <c r="C480" t="s">
        <v>30</v>
      </c>
      <c r="D480" s="15" t="str">
        <f>VLOOKUP(C480,xWalk!C$3:D$55,2)</f>
        <v>AKS</v>
      </c>
      <c r="E480" s="22" t="str">
        <f t="shared" si="56"/>
        <v>'Alaska Spring'</v>
      </c>
      <c r="F480" s="22" t="str">
        <f t="shared" si="58"/>
        <v>AKS.AKS</v>
      </c>
      <c r="G480" t="s">
        <v>142</v>
      </c>
      <c r="H480" t="s">
        <v>143</v>
      </c>
      <c r="I480" t="s">
        <v>183</v>
      </c>
      <c r="J480">
        <v>1996</v>
      </c>
      <c r="K480">
        <v>1998</v>
      </c>
      <c r="L480" s="8">
        <v>3</v>
      </c>
      <c r="M480" s="8">
        <v>6</v>
      </c>
      <c r="N480" s="8" t="s">
        <v>33</v>
      </c>
      <c r="O480" s="8">
        <v>6</v>
      </c>
      <c r="P480" s="8">
        <v>0</v>
      </c>
      <c r="Q480">
        <v>0.100645</v>
      </c>
      <c r="R480">
        <v>0.33951039999999999</v>
      </c>
      <c r="S480">
        <v>0.2196816</v>
      </c>
      <c r="T480">
        <v>0.48460779999999998</v>
      </c>
      <c r="U480" s="15" t="str">
        <f t="shared" si="59"/>
        <v>AKS1996</v>
      </c>
      <c r="V480">
        <f t="shared" si="60"/>
        <v>0.28704838138800404</v>
      </c>
      <c r="W480">
        <f t="shared" si="61"/>
        <v>0.2739796890740287</v>
      </c>
      <c r="Y480" s="15" t="str">
        <f t="shared" si="62"/>
        <v>NKF2006</v>
      </c>
      <c r="Z480" s="1" t="s">
        <v>48</v>
      </c>
      <c r="AA480">
        <v>2006</v>
      </c>
      <c r="AB480" t="s">
        <v>33</v>
      </c>
      <c r="AC480">
        <f t="shared" si="57"/>
        <v>0.63018678216481694</v>
      </c>
      <c r="AD480">
        <f t="shared" si="63"/>
        <v>0.24067055957306935</v>
      </c>
      <c r="AE480" s="5">
        <v>2421</v>
      </c>
      <c r="AF480" s="5">
        <v>4421</v>
      </c>
      <c r="AG480" s="5">
        <v>5129</v>
      </c>
      <c r="AH480" s="5">
        <v>476</v>
      </c>
      <c r="AI480" s="5"/>
      <c r="AJ480" s="5">
        <v>0</v>
      </c>
      <c r="AK480" s="5">
        <v>0</v>
      </c>
      <c r="AL480" s="5">
        <v>60</v>
      </c>
      <c r="AM480" s="5">
        <v>0</v>
      </c>
      <c r="AN480" s="5"/>
      <c r="AO480" s="5">
        <v>171</v>
      </c>
      <c r="AP480" s="5">
        <v>2932</v>
      </c>
      <c r="AQ480" s="5">
        <v>14637</v>
      </c>
      <c r="AR480" s="5">
        <v>2345</v>
      </c>
      <c r="AS480" s="5"/>
      <c r="AT480" s="5">
        <v>289</v>
      </c>
      <c r="AU480" s="5">
        <v>4655</v>
      </c>
      <c r="AV480" s="5">
        <v>13198</v>
      </c>
      <c r="AW480" s="5">
        <v>984</v>
      </c>
      <c r="AX480" s="5"/>
      <c r="AY480" s="5">
        <v>12447</v>
      </c>
      <c r="AZ480" s="5">
        <v>60</v>
      </c>
      <c r="BA480" s="5">
        <v>20085</v>
      </c>
      <c r="BB480" s="5">
        <v>19126</v>
      </c>
      <c r="BF480" t="s">
        <v>53</v>
      </c>
      <c r="BG480" t="s">
        <v>53</v>
      </c>
      <c r="BH480" t="s">
        <v>897</v>
      </c>
      <c r="BI480" t="s">
        <v>898</v>
      </c>
      <c r="BJ480" t="s">
        <v>142</v>
      </c>
      <c r="BK480" t="s">
        <v>143</v>
      </c>
      <c r="BL480" t="s">
        <v>220</v>
      </c>
      <c r="BM480">
        <v>1981</v>
      </c>
      <c r="BN480">
        <v>1983</v>
      </c>
      <c r="BO480">
        <v>2</v>
      </c>
      <c r="BP480">
        <v>5</v>
      </c>
      <c r="BQ480" t="s">
        <v>33</v>
      </c>
      <c r="BR480">
        <v>5</v>
      </c>
      <c r="BS480">
        <v>0</v>
      </c>
      <c r="BT480">
        <v>2.4937549999999999E-2</v>
      </c>
      <c r="BU480">
        <v>0.592808</v>
      </c>
      <c r="BV480">
        <v>0.47285949999999999</v>
      </c>
      <c r="BW480">
        <v>0.78535259999999996</v>
      </c>
      <c r="BX480" t="s">
        <v>899</v>
      </c>
      <c r="BY480">
        <v>0.63861055444221781</v>
      </c>
      <c r="BZ480">
        <v>0.6018704074816299</v>
      </c>
    </row>
    <row r="481" spans="1:78" x14ac:dyDescent="0.25">
      <c r="A481" s="23" t="s">
        <v>188</v>
      </c>
      <c r="C481" t="s">
        <v>30</v>
      </c>
      <c r="D481" s="15" t="str">
        <f>VLOOKUP(C481,xWalk!C$3:D$55,2)</f>
        <v>AKS</v>
      </c>
      <c r="E481" s="22" t="str">
        <f t="shared" si="56"/>
        <v>'Alaska Spring'</v>
      </c>
      <c r="F481" s="22" t="str">
        <f t="shared" si="58"/>
        <v>AKS.AKS</v>
      </c>
      <c r="G481" t="s">
        <v>142</v>
      </c>
      <c r="H481" t="s">
        <v>143</v>
      </c>
      <c r="I481" t="s">
        <v>183</v>
      </c>
      <c r="J481">
        <v>1997</v>
      </c>
      <c r="K481">
        <v>1999</v>
      </c>
      <c r="L481" s="8">
        <v>3</v>
      </c>
      <c r="M481" s="8">
        <v>6</v>
      </c>
      <c r="N481" s="8" t="s">
        <v>33</v>
      </c>
      <c r="O481" s="8">
        <v>6</v>
      </c>
      <c r="P481" s="8">
        <v>0</v>
      </c>
      <c r="Q481">
        <v>3.6949929999999999E-2</v>
      </c>
      <c r="R481">
        <v>0.27799190000000001</v>
      </c>
      <c r="S481">
        <v>0.12999260000000001</v>
      </c>
      <c r="T481">
        <v>0.3718476</v>
      </c>
      <c r="U481" s="15" t="str">
        <f t="shared" si="59"/>
        <v>AKS1997</v>
      </c>
      <c r="V481">
        <f t="shared" si="60"/>
        <v>0.27569892473118279</v>
      </c>
      <c r="W481">
        <f t="shared" si="61"/>
        <v>0.26392473118279569</v>
      </c>
      <c r="Y481" s="15" t="str">
        <f t="shared" si="62"/>
        <v>NKF2007</v>
      </c>
      <c r="Z481" s="1" t="s">
        <v>48</v>
      </c>
      <c r="AA481">
        <v>2007</v>
      </c>
      <c r="AB481" t="s">
        <v>33</v>
      </c>
      <c r="AC481">
        <f t="shared" si="57"/>
        <v>0.66059540927730731</v>
      </c>
      <c r="AD481">
        <f t="shared" si="63"/>
        <v>0.26212920061777706</v>
      </c>
      <c r="AE481" s="5">
        <v>2706</v>
      </c>
      <c r="AF481" s="5">
        <v>3822</v>
      </c>
      <c r="AG481" s="5">
        <v>7793</v>
      </c>
      <c r="AH481" s="5">
        <v>445</v>
      </c>
      <c r="AI481" s="5"/>
      <c r="AJ481" s="5">
        <v>0</v>
      </c>
      <c r="AK481" s="5">
        <v>0</v>
      </c>
      <c r="AL481" s="5">
        <v>127</v>
      </c>
      <c r="AM481" s="5">
        <v>0</v>
      </c>
      <c r="AN481" s="5"/>
      <c r="AO481" s="5">
        <v>149</v>
      </c>
      <c r="AP481" s="5">
        <v>3190</v>
      </c>
      <c r="AQ481" s="5">
        <v>16499</v>
      </c>
      <c r="AR481" s="5">
        <v>2481</v>
      </c>
      <c r="AS481" s="5"/>
      <c r="AT481" s="5">
        <v>353</v>
      </c>
      <c r="AU481" s="5">
        <v>5232</v>
      </c>
      <c r="AV481" s="5">
        <v>12489</v>
      </c>
      <c r="AW481" s="5">
        <v>1045</v>
      </c>
      <c r="AX481" s="5"/>
      <c r="AY481" s="5">
        <v>14766</v>
      </c>
      <c r="AZ481" s="5">
        <v>127</v>
      </c>
      <c r="BA481" s="5">
        <v>22319</v>
      </c>
      <c r="BB481" s="5">
        <v>19119</v>
      </c>
      <c r="BF481" t="s">
        <v>53</v>
      </c>
      <c r="BG481" t="s">
        <v>53</v>
      </c>
      <c r="BH481" t="s">
        <v>897</v>
      </c>
      <c r="BI481" t="s">
        <v>898</v>
      </c>
      <c r="BJ481" t="s">
        <v>142</v>
      </c>
      <c r="BK481" t="s">
        <v>143</v>
      </c>
      <c r="BL481" t="s">
        <v>220</v>
      </c>
      <c r="BM481">
        <v>1982</v>
      </c>
      <c r="BN481">
        <v>1984</v>
      </c>
      <c r="BO481">
        <v>2</v>
      </c>
      <c r="BP481">
        <v>5</v>
      </c>
      <c r="BQ481" t="s">
        <v>33</v>
      </c>
      <c r="BR481">
        <v>5</v>
      </c>
      <c r="BS481">
        <v>0</v>
      </c>
      <c r="BT481">
        <v>1.137751E-2</v>
      </c>
      <c r="BU481">
        <v>0.76896450000000005</v>
      </c>
      <c r="BV481">
        <v>5.5146999999999998E-4</v>
      </c>
      <c r="BW481">
        <v>0.76909190000000005</v>
      </c>
      <c r="BX481" t="s">
        <v>900</v>
      </c>
      <c r="BY481">
        <v>0.58699999999999997</v>
      </c>
      <c r="BZ481">
        <v>0.55100000000000005</v>
      </c>
    </row>
    <row r="482" spans="1:78" x14ac:dyDescent="0.25">
      <c r="A482" s="23" t="s">
        <v>188</v>
      </c>
      <c r="C482" t="s">
        <v>30</v>
      </c>
      <c r="D482" s="15" t="str">
        <f>VLOOKUP(C482,xWalk!C$3:D$55,2)</f>
        <v>AKS</v>
      </c>
      <c r="E482" s="22" t="str">
        <f t="shared" si="56"/>
        <v>'Alaska Spring'</v>
      </c>
      <c r="F482" s="22" t="str">
        <f t="shared" si="58"/>
        <v>AKS.AKS</v>
      </c>
      <c r="G482" t="s">
        <v>142</v>
      </c>
      <c r="H482" t="s">
        <v>143</v>
      </c>
      <c r="I482" t="s">
        <v>183</v>
      </c>
      <c r="J482">
        <v>1998</v>
      </c>
      <c r="K482">
        <v>2000</v>
      </c>
      <c r="L482" s="8">
        <v>3</v>
      </c>
      <c r="M482" s="8">
        <v>6</v>
      </c>
      <c r="N482" s="8" t="s">
        <v>33</v>
      </c>
      <c r="O482" s="8">
        <v>6</v>
      </c>
      <c r="P482" s="8">
        <v>0</v>
      </c>
      <c r="Q482">
        <v>5.9232409999999999E-2</v>
      </c>
      <c r="R482">
        <v>0.29427690000000001</v>
      </c>
      <c r="S482">
        <v>0.14878040000000001</v>
      </c>
      <c r="T482">
        <v>0.39927459999999998</v>
      </c>
      <c r="U482" s="15" t="str">
        <f t="shared" si="59"/>
        <v>AKS1998</v>
      </c>
      <c r="V482">
        <f t="shared" si="60"/>
        <v>0.2935550373449593</v>
      </c>
      <c r="W482">
        <f t="shared" si="61"/>
        <v>0.27838047923214709</v>
      </c>
      <c r="Y482" s="15" t="str">
        <f t="shared" si="62"/>
        <v>NKF2008</v>
      </c>
      <c r="Z482" s="1" t="s">
        <v>48</v>
      </c>
      <c r="AA482">
        <v>2008</v>
      </c>
      <c r="AB482" t="s">
        <v>34</v>
      </c>
      <c r="AC482" t="str">
        <f t="shared" si="57"/>
        <v>NA</v>
      </c>
      <c r="AD482" t="str">
        <f t="shared" si="63"/>
        <v>NA</v>
      </c>
      <c r="AE482" s="5">
        <v>2816</v>
      </c>
      <c r="AF482" s="5">
        <v>5341</v>
      </c>
      <c r="AG482" s="5">
        <v>7997</v>
      </c>
      <c r="AH482" s="5"/>
      <c r="AI482" s="5"/>
      <c r="AJ482" s="5">
        <v>0</v>
      </c>
      <c r="AK482" s="5">
        <v>0</v>
      </c>
      <c r="AL482" s="5">
        <v>41</v>
      </c>
      <c r="AM482" s="5"/>
      <c r="AN482" s="5"/>
      <c r="AO482" s="5">
        <v>164</v>
      </c>
      <c r="AP482" s="5">
        <v>3422</v>
      </c>
      <c r="AQ482" s="5">
        <v>16955</v>
      </c>
      <c r="AR482" s="5"/>
      <c r="AS482" s="5"/>
      <c r="AT482" s="5">
        <v>364</v>
      </c>
      <c r="AU482" s="5">
        <v>5236</v>
      </c>
      <c r="AV482" s="5">
        <v>12943</v>
      </c>
      <c r="AW482" s="5"/>
      <c r="AX482" s="5"/>
      <c r="AY482" s="5">
        <v>16154</v>
      </c>
      <c r="AZ482" s="5">
        <v>41</v>
      </c>
      <c r="BA482" s="5">
        <v>20541</v>
      </c>
      <c r="BB482" s="5">
        <v>18543</v>
      </c>
      <c r="BF482" t="s">
        <v>53</v>
      </c>
      <c r="BG482" t="s">
        <v>53</v>
      </c>
      <c r="BH482" t="s">
        <v>897</v>
      </c>
      <c r="BI482" t="s">
        <v>898</v>
      </c>
      <c r="BJ482" t="s">
        <v>142</v>
      </c>
      <c r="BK482" t="s">
        <v>143</v>
      </c>
      <c r="BL482" t="s">
        <v>220</v>
      </c>
      <c r="BM482">
        <v>1984</v>
      </c>
      <c r="BN482">
        <v>1986</v>
      </c>
      <c r="BO482">
        <v>2</v>
      </c>
      <c r="BP482">
        <v>5</v>
      </c>
      <c r="BQ482" t="s">
        <v>33</v>
      </c>
      <c r="BR482">
        <v>5</v>
      </c>
      <c r="BS482">
        <v>0</v>
      </c>
      <c r="BT482">
        <v>3.6225029999999998E-2</v>
      </c>
      <c r="BU482">
        <v>0.54991719999999999</v>
      </c>
      <c r="BV482">
        <v>0.23634830000000001</v>
      </c>
      <c r="BW482">
        <v>0.65629349999999997</v>
      </c>
      <c r="BX482" t="s">
        <v>901</v>
      </c>
      <c r="BY482">
        <v>0.54019664545980339</v>
      </c>
      <c r="BZ482">
        <v>0.50144592249855413</v>
      </c>
    </row>
    <row r="483" spans="1:78" x14ac:dyDescent="0.25">
      <c r="A483" s="23" t="s">
        <v>188</v>
      </c>
      <c r="C483" t="s">
        <v>30</v>
      </c>
      <c r="D483" s="15" t="str">
        <f>VLOOKUP(C483,xWalk!C$3:D$55,2)</f>
        <v>AKS</v>
      </c>
      <c r="E483" s="22" t="str">
        <f t="shared" si="56"/>
        <v>'Alaska Spring'</v>
      </c>
      <c r="F483" s="22" t="str">
        <f t="shared" si="58"/>
        <v>AKS.AKS</v>
      </c>
      <c r="G483" t="s">
        <v>142</v>
      </c>
      <c r="H483" t="s">
        <v>143</v>
      </c>
      <c r="I483" t="s">
        <v>183</v>
      </c>
      <c r="J483">
        <v>1999</v>
      </c>
      <c r="K483">
        <v>2001</v>
      </c>
      <c r="L483" s="8">
        <v>3</v>
      </c>
      <c r="M483" s="8">
        <v>6</v>
      </c>
      <c r="N483" s="8" t="s">
        <v>33</v>
      </c>
      <c r="O483" s="8">
        <v>6</v>
      </c>
      <c r="P483" s="8">
        <v>0</v>
      </c>
      <c r="Q483">
        <v>6.8037730000000005E-2</v>
      </c>
      <c r="R483">
        <v>0.26167879999999999</v>
      </c>
      <c r="S483">
        <v>0.1746318</v>
      </c>
      <c r="T483">
        <v>0.39061309999999999</v>
      </c>
      <c r="U483" s="15" t="str">
        <f t="shared" si="59"/>
        <v>AKS1999</v>
      </c>
      <c r="V483">
        <f t="shared" si="60"/>
        <v>0.34178059353117707</v>
      </c>
      <c r="W483">
        <f t="shared" si="61"/>
        <v>0.3181727242414138</v>
      </c>
      <c r="Y483" s="15" t="str">
        <f t="shared" si="62"/>
        <v>NKF2009</v>
      </c>
      <c r="Z483" s="1" t="s">
        <v>48</v>
      </c>
      <c r="AA483">
        <v>2009</v>
      </c>
      <c r="AB483" t="s">
        <v>34</v>
      </c>
      <c r="AC483" t="str">
        <f t="shared" si="57"/>
        <v>NA</v>
      </c>
      <c r="AD483" t="str">
        <f t="shared" si="63"/>
        <v>NA</v>
      </c>
      <c r="AE483" s="5">
        <v>3585</v>
      </c>
      <c r="AF483" s="5">
        <v>5199</v>
      </c>
      <c r="AG483" s="5"/>
      <c r="AH483" s="5"/>
      <c r="AI483" s="5"/>
      <c r="AJ483" s="5">
        <v>0</v>
      </c>
      <c r="AK483" s="5">
        <v>0</v>
      </c>
      <c r="AL483" s="5"/>
      <c r="AM483" s="5"/>
      <c r="AN483" s="5"/>
      <c r="AO483" s="5">
        <v>172</v>
      </c>
      <c r="AP483" s="5">
        <v>3850</v>
      </c>
      <c r="AQ483" s="5"/>
      <c r="AR483" s="5"/>
      <c r="AS483" s="5"/>
      <c r="AT483" s="5">
        <v>416</v>
      </c>
      <c r="AU483" s="5">
        <v>5912</v>
      </c>
      <c r="AV483" s="5"/>
      <c r="AW483" s="5"/>
      <c r="AX483" s="5"/>
      <c r="AY483" s="5">
        <v>8784</v>
      </c>
      <c r="AZ483" s="5">
        <v>0</v>
      </c>
      <c r="BA483" s="5">
        <v>4022</v>
      </c>
      <c r="BB483" s="5">
        <v>6328</v>
      </c>
      <c r="BF483" t="s">
        <v>53</v>
      </c>
      <c r="BG483" t="s">
        <v>53</v>
      </c>
      <c r="BH483" t="s">
        <v>897</v>
      </c>
      <c r="BI483" t="s">
        <v>898</v>
      </c>
      <c r="BJ483" t="s">
        <v>142</v>
      </c>
      <c r="BK483" t="s">
        <v>143</v>
      </c>
      <c r="BL483" t="s">
        <v>220</v>
      </c>
      <c r="BM483">
        <v>1986</v>
      </c>
      <c r="BN483">
        <v>1988</v>
      </c>
      <c r="BO483">
        <v>2</v>
      </c>
      <c r="BP483">
        <v>5</v>
      </c>
      <c r="BQ483" t="s">
        <v>33</v>
      </c>
      <c r="BR483">
        <v>5</v>
      </c>
      <c r="BS483">
        <v>0</v>
      </c>
      <c r="BT483">
        <v>9.9949999999999995E-4</v>
      </c>
      <c r="BU483">
        <v>0.59347680000000003</v>
      </c>
      <c r="BV483">
        <v>0.66916330000000002</v>
      </c>
      <c r="BW483">
        <v>0.86550720000000003</v>
      </c>
      <c r="BX483" t="s">
        <v>902</v>
      </c>
      <c r="BY483">
        <v>0.51975683890577506</v>
      </c>
      <c r="BZ483">
        <v>0.48936170212765956</v>
      </c>
    </row>
    <row r="484" spans="1:78" x14ac:dyDescent="0.25">
      <c r="A484" s="23" t="s">
        <v>188</v>
      </c>
      <c r="C484" t="s">
        <v>30</v>
      </c>
      <c r="D484" s="15" t="str">
        <f>VLOOKUP(C484,xWalk!C$3:D$55,2)</f>
        <v>AKS</v>
      </c>
      <c r="E484" s="22" t="str">
        <f t="shared" si="56"/>
        <v>'Alaska Spring'</v>
      </c>
      <c r="F484" s="22" t="str">
        <f t="shared" si="58"/>
        <v>AKS.AKS</v>
      </c>
      <c r="G484" t="s">
        <v>142</v>
      </c>
      <c r="H484" t="s">
        <v>143</v>
      </c>
      <c r="I484" t="s">
        <v>183</v>
      </c>
      <c r="J484">
        <v>2000</v>
      </c>
      <c r="K484">
        <v>2002</v>
      </c>
      <c r="L484" s="8">
        <v>3</v>
      </c>
      <c r="M484" s="8">
        <v>6</v>
      </c>
      <c r="N484" s="8" t="s">
        <v>33</v>
      </c>
      <c r="O484" s="8">
        <v>6</v>
      </c>
      <c r="P484" s="8">
        <v>0</v>
      </c>
      <c r="Q484">
        <v>7.4725979999999997E-2</v>
      </c>
      <c r="R484">
        <v>0.36145430000000001</v>
      </c>
      <c r="S484">
        <v>0.24515329999999999</v>
      </c>
      <c r="T484">
        <v>0.51799589999999995</v>
      </c>
      <c r="U484" s="15" t="str">
        <f t="shared" si="59"/>
        <v>AKS2000</v>
      </c>
      <c r="V484">
        <f t="shared" si="60"/>
        <v>0.31866262087740693</v>
      </c>
      <c r="W484">
        <f t="shared" si="61"/>
        <v>0.30834018659785045</v>
      </c>
      <c r="Y484" s="15" t="str">
        <f t="shared" si="62"/>
        <v>NKF2010</v>
      </c>
      <c r="Z484" s="14" t="s">
        <v>48</v>
      </c>
      <c r="AA484">
        <v>2010</v>
      </c>
      <c r="AB484" t="s">
        <v>34</v>
      </c>
      <c r="AC484" t="str">
        <f t="shared" si="57"/>
        <v>NA</v>
      </c>
      <c r="AD484" t="str">
        <f t="shared" si="63"/>
        <v>NA</v>
      </c>
      <c r="AE484" s="5">
        <v>4015</v>
      </c>
      <c r="AF484" s="5"/>
      <c r="AG484" s="5"/>
      <c r="AH484" s="5"/>
      <c r="AI484" s="5"/>
      <c r="AJ484" s="5">
        <v>0</v>
      </c>
      <c r="AK484" s="5"/>
      <c r="AL484" s="5"/>
      <c r="AM484" s="5"/>
      <c r="AN484" s="5"/>
      <c r="AO484" s="5">
        <v>235</v>
      </c>
      <c r="AP484" s="5"/>
      <c r="AQ484" s="5"/>
      <c r="AR484" s="5"/>
      <c r="AS484" s="5"/>
      <c r="AT484" s="5">
        <v>529</v>
      </c>
      <c r="AU484" s="5"/>
      <c r="AV484" s="5"/>
      <c r="AW484" s="5"/>
      <c r="AX484" s="5"/>
      <c r="AY484" s="5">
        <v>4015</v>
      </c>
      <c r="AZ484" s="5">
        <v>0</v>
      </c>
      <c r="BA484" s="5">
        <v>235</v>
      </c>
      <c r="BB484" s="5">
        <v>529</v>
      </c>
      <c r="BF484" t="s">
        <v>53</v>
      </c>
      <c r="BG484" t="s">
        <v>53</v>
      </c>
      <c r="BH484" t="s">
        <v>897</v>
      </c>
      <c r="BI484" t="s">
        <v>898</v>
      </c>
      <c r="BJ484" t="s">
        <v>142</v>
      </c>
      <c r="BK484" t="s">
        <v>143</v>
      </c>
      <c r="BL484" t="s">
        <v>220</v>
      </c>
      <c r="BM484">
        <v>1987</v>
      </c>
      <c r="BN484">
        <v>1989</v>
      </c>
      <c r="BO484">
        <v>2</v>
      </c>
      <c r="BP484">
        <v>5</v>
      </c>
      <c r="BQ484" t="s">
        <v>33</v>
      </c>
      <c r="BR484">
        <v>5</v>
      </c>
      <c r="BS484">
        <v>0</v>
      </c>
      <c r="BT484">
        <v>3.6346299999999998E-3</v>
      </c>
      <c r="BU484">
        <v>0.4650936</v>
      </c>
      <c r="BV484">
        <v>0.1426654</v>
      </c>
      <c r="BW484">
        <v>0.54140619999999995</v>
      </c>
      <c r="BX484" t="s">
        <v>903</v>
      </c>
      <c r="BY484">
        <v>0.5174825174825175</v>
      </c>
      <c r="BZ484">
        <v>0.49562937062937062</v>
      </c>
    </row>
    <row r="485" spans="1:78" x14ac:dyDescent="0.25">
      <c r="A485" s="23" t="s">
        <v>188</v>
      </c>
      <c r="C485" t="s">
        <v>30</v>
      </c>
      <c r="D485" s="15" t="str">
        <f>VLOOKUP(C485,xWalk!C$3:D$55,2)</f>
        <v>AKS</v>
      </c>
      <c r="E485" s="22" t="str">
        <f t="shared" si="56"/>
        <v>'Alaska Spring'</v>
      </c>
      <c r="F485" s="22" t="str">
        <f t="shared" si="58"/>
        <v>AKS.AKS</v>
      </c>
      <c r="G485" t="s">
        <v>142</v>
      </c>
      <c r="H485" t="s">
        <v>143</v>
      </c>
      <c r="I485" t="s">
        <v>183</v>
      </c>
      <c r="J485">
        <v>2001</v>
      </c>
      <c r="K485">
        <v>2003</v>
      </c>
      <c r="L485" s="8">
        <v>3</v>
      </c>
      <c r="M485" s="8">
        <v>6</v>
      </c>
      <c r="N485" s="8" t="s">
        <v>33</v>
      </c>
      <c r="O485" s="8">
        <v>6</v>
      </c>
      <c r="P485" s="8">
        <v>0</v>
      </c>
      <c r="Q485">
        <v>8.5324120000000003E-2</v>
      </c>
      <c r="R485">
        <v>0.48245900000000003</v>
      </c>
      <c r="S485">
        <v>0.29769459999999998</v>
      </c>
      <c r="T485">
        <v>0.63652830000000005</v>
      </c>
      <c r="U485" s="15" t="str">
        <f t="shared" si="59"/>
        <v>AKS2001</v>
      </c>
      <c r="V485">
        <f t="shared" si="60"/>
        <v>0.42527546839571978</v>
      </c>
      <c r="W485">
        <f t="shared" si="61"/>
        <v>0.40876725406738534</v>
      </c>
      <c r="Y485" s="15" t="str">
        <f t="shared" si="62"/>
        <v>NKS1973</v>
      </c>
      <c r="Z485" s="1" t="s">
        <v>53</v>
      </c>
      <c r="AA485">
        <v>1973</v>
      </c>
      <c r="AB485" t="s">
        <v>34</v>
      </c>
      <c r="AC485" t="str">
        <f t="shared" si="57"/>
        <v>NA</v>
      </c>
      <c r="AD485" t="str">
        <f t="shared" si="63"/>
        <v>NA</v>
      </c>
      <c r="AE485" s="5"/>
      <c r="AF485" s="5"/>
      <c r="AG485" s="5"/>
      <c r="AH485" s="5"/>
      <c r="AI485" s="5">
        <v>0</v>
      </c>
      <c r="AJ485" s="5"/>
      <c r="AK485" s="5"/>
      <c r="AL485" s="5"/>
      <c r="AM485" s="5"/>
      <c r="AN485" s="5">
        <v>0</v>
      </c>
      <c r="AO485" s="5"/>
      <c r="AP485" s="5"/>
      <c r="AQ485" s="5"/>
      <c r="AR485" s="5"/>
      <c r="AS485" s="5">
        <v>0</v>
      </c>
      <c r="AT485" s="5"/>
      <c r="AU485" s="5"/>
      <c r="AV485" s="5"/>
      <c r="AW485" s="5"/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F485" t="s">
        <v>53</v>
      </c>
      <c r="BG485" t="s">
        <v>53</v>
      </c>
      <c r="BH485" t="s">
        <v>897</v>
      </c>
      <c r="BI485" t="s">
        <v>898</v>
      </c>
      <c r="BJ485" t="s">
        <v>142</v>
      </c>
      <c r="BK485" t="s">
        <v>143</v>
      </c>
      <c r="BL485" t="s">
        <v>220</v>
      </c>
      <c r="BM485">
        <v>1988</v>
      </c>
      <c r="BN485">
        <v>1990</v>
      </c>
      <c r="BO485">
        <v>2</v>
      </c>
      <c r="BP485">
        <v>5</v>
      </c>
      <c r="BQ485" t="s">
        <v>33</v>
      </c>
      <c r="BR485">
        <v>5</v>
      </c>
      <c r="BS485">
        <v>0</v>
      </c>
      <c r="BT485">
        <v>1.2440089999999999E-2</v>
      </c>
      <c r="BU485">
        <v>0.5473422</v>
      </c>
      <c r="BV485">
        <v>6.9376060000000003E-2</v>
      </c>
      <c r="BW485">
        <v>0.57874579999999998</v>
      </c>
      <c r="BX485" t="s">
        <v>904</v>
      </c>
      <c r="BY485">
        <v>0.52851985559566783</v>
      </c>
      <c r="BZ485">
        <v>0.50324909747292423</v>
      </c>
    </row>
    <row r="486" spans="1:78" x14ac:dyDescent="0.25">
      <c r="A486" s="23" t="s">
        <v>188</v>
      </c>
      <c r="C486" t="s">
        <v>30</v>
      </c>
      <c r="D486" s="15" t="str">
        <f>VLOOKUP(C486,xWalk!C$3:D$55,2)</f>
        <v>AKS</v>
      </c>
      <c r="E486" s="22" t="str">
        <f t="shared" si="56"/>
        <v>'Alaska Spring'</v>
      </c>
      <c r="F486" s="22" t="str">
        <f t="shared" si="58"/>
        <v>AKS.AKS</v>
      </c>
      <c r="G486" t="s">
        <v>142</v>
      </c>
      <c r="H486" t="s">
        <v>143</v>
      </c>
      <c r="I486" t="s">
        <v>183</v>
      </c>
      <c r="J486">
        <v>2002</v>
      </c>
      <c r="K486">
        <v>2004</v>
      </c>
      <c r="L486" s="8">
        <v>3</v>
      </c>
      <c r="M486" s="8">
        <v>6</v>
      </c>
      <c r="N486" s="8" t="s">
        <v>33</v>
      </c>
      <c r="O486" s="8">
        <v>6</v>
      </c>
      <c r="P486" s="8">
        <v>0</v>
      </c>
      <c r="Q486">
        <v>7.9471169999999994E-2</v>
      </c>
      <c r="R486">
        <v>0.44530809999999998</v>
      </c>
      <c r="S486">
        <v>0.3206888</v>
      </c>
      <c r="T486">
        <v>0.62319150000000001</v>
      </c>
      <c r="U486" s="15" t="str">
        <f t="shared" si="59"/>
        <v>AKS2002</v>
      </c>
      <c r="V486">
        <f t="shared" si="60"/>
        <v>0.47952654341283291</v>
      </c>
      <c r="W486">
        <f t="shared" si="61"/>
        <v>0.45876223475555783</v>
      </c>
      <c r="Y486" s="15" t="str">
        <f t="shared" si="62"/>
        <v>NKS1974</v>
      </c>
      <c r="Z486" s="1" t="s">
        <v>53</v>
      </c>
      <c r="AA486">
        <v>1974</v>
      </c>
      <c r="AB486" t="s">
        <v>34</v>
      </c>
      <c r="AC486" t="str">
        <f t="shared" si="57"/>
        <v>NA</v>
      </c>
      <c r="AD486" t="str">
        <f t="shared" si="63"/>
        <v>NA</v>
      </c>
      <c r="AE486" s="5"/>
      <c r="AF486" s="5"/>
      <c r="AG486" s="5"/>
      <c r="AH486" s="5">
        <v>22354</v>
      </c>
      <c r="AI486" s="5">
        <v>6626</v>
      </c>
      <c r="AJ486" s="5"/>
      <c r="AK486" s="5"/>
      <c r="AL486" s="5"/>
      <c r="AM486" s="5">
        <v>0</v>
      </c>
      <c r="AN486" s="5">
        <v>0</v>
      </c>
      <c r="AO486" s="5"/>
      <c r="AP486" s="5"/>
      <c r="AQ486" s="5"/>
      <c r="AR486" s="5">
        <v>49</v>
      </c>
      <c r="AS486" s="5">
        <v>0</v>
      </c>
      <c r="AT486" s="5"/>
      <c r="AU486" s="5"/>
      <c r="AV486" s="5"/>
      <c r="AW486" s="5">
        <v>70089</v>
      </c>
      <c r="AX486" s="5">
        <v>0</v>
      </c>
      <c r="AY486" s="5">
        <v>28980</v>
      </c>
      <c r="AZ486" s="5">
        <v>0</v>
      </c>
      <c r="BA486" s="5">
        <v>49</v>
      </c>
      <c r="BB486" s="5">
        <v>70089</v>
      </c>
      <c r="BF486" t="s">
        <v>53</v>
      </c>
      <c r="BG486" t="s">
        <v>53</v>
      </c>
      <c r="BH486" t="s">
        <v>897</v>
      </c>
      <c r="BI486" t="s">
        <v>898</v>
      </c>
      <c r="BJ486" t="s">
        <v>142</v>
      </c>
      <c r="BK486" t="s">
        <v>143</v>
      </c>
      <c r="BL486" t="s">
        <v>220</v>
      </c>
      <c r="BM486">
        <v>1989</v>
      </c>
      <c r="BN486">
        <v>1991</v>
      </c>
      <c r="BO486">
        <v>2</v>
      </c>
      <c r="BP486">
        <v>5</v>
      </c>
      <c r="BQ486" t="s">
        <v>33</v>
      </c>
      <c r="BR486">
        <v>5</v>
      </c>
      <c r="BS486">
        <v>0</v>
      </c>
      <c r="BT486">
        <v>1.6280220000000001E-2</v>
      </c>
      <c r="BU486">
        <v>0.56320729999999997</v>
      </c>
      <c r="BV486">
        <v>1.032427E-2</v>
      </c>
      <c r="BW486">
        <v>0.56771689999999997</v>
      </c>
      <c r="BX486" t="s">
        <v>905</v>
      </c>
      <c r="BY486">
        <v>0.53429203539823011</v>
      </c>
      <c r="BZ486">
        <v>0.50663716814159288</v>
      </c>
    </row>
    <row r="487" spans="1:78" x14ac:dyDescent="0.25">
      <c r="A487" s="23" t="s">
        <v>188</v>
      </c>
      <c r="C487" t="s">
        <v>30</v>
      </c>
      <c r="D487" s="15" t="str">
        <f>VLOOKUP(C487,xWalk!C$3:D$55,2)</f>
        <v>AKS</v>
      </c>
      <c r="E487" s="22" t="str">
        <f t="shared" si="56"/>
        <v>'Alaska Spring'</v>
      </c>
      <c r="F487" s="22" t="str">
        <f t="shared" si="58"/>
        <v>AKS.AKS</v>
      </c>
      <c r="G487" t="s">
        <v>142</v>
      </c>
      <c r="H487" t="s">
        <v>143</v>
      </c>
      <c r="I487" t="s">
        <v>183</v>
      </c>
      <c r="J487">
        <v>2003</v>
      </c>
      <c r="K487">
        <v>2005</v>
      </c>
      <c r="L487" s="8">
        <v>3</v>
      </c>
      <c r="M487" s="8">
        <v>6</v>
      </c>
      <c r="N487" s="8" t="s">
        <v>33</v>
      </c>
      <c r="O487" s="8">
        <v>6</v>
      </c>
      <c r="P487" s="8">
        <v>0</v>
      </c>
      <c r="Q487">
        <v>0.10243049999999999</v>
      </c>
      <c r="R487">
        <v>0.33615509999999998</v>
      </c>
      <c r="S487">
        <v>0.25735590000000003</v>
      </c>
      <c r="T487">
        <v>0.50699950000000005</v>
      </c>
      <c r="U487" s="15" t="str">
        <f t="shared" si="59"/>
        <v>AKS2003</v>
      </c>
      <c r="V487">
        <f t="shared" si="60"/>
        <v>0.38305928169623538</v>
      </c>
      <c r="W487">
        <f t="shared" si="61"/>
        <v>0.37272825616616184</v>
      </c>
      <c r="Y487" s="15" t="str">
        <f t="shared" si="62"/>
        <v>NKS1975</v>
      </c>
      <c r="Z487" s="1" t="s">
        <v>53</v>
      </c>
      <c r="AA487">
        <v>1975</v>
      </c>
      <c r="AB487" t="s">
        <v>34</v>
      </c>
      <c r="AC487" t="str">
        <f t="shared" si="57"/>
        <v>NA</v>
      </c>
      <c r="AD487" t="str">
        <f t="shared" si="63"/>
        <v>NA</v>
      </c>
      <c r="AE487" s="5"/>
      <c r="AF487" s="5"/>
      <c r="AG487" s="5">
        <v>6968</v>
      </c>
      <c r="AH487" s="5">
        <v>293</v>
      </c>
      <c r="AI487" s="5">
        <v>87</v>
      </c>
      <c r="AJ487" s="5"/>
      <c r="AK487" s="5"/>
      <c r="AL487" s="5">
        <v>0</v>
      </c>
      <c r="AM487" s="5">
        <v>0</v>
      </c>
      <c r="AN487" s="5">
        <v>0</v>
      </c>
      <c r="AO487" s="5"/>
      <c r="AP487" s="5"/>
      <c r="AQ487" s="5">
        <v>58</v>
      </c>
      <c r="AR487" s="5">
        <v>0</v>
      </c>
      <c r="AS487" s="5">
        <v>0</v>
      </c>
      <c r="AT487" s="5"/>
      <c r="AU487" s="5"/>
      <c r="AV487" s="5">
        <v>897</v>
      </c>
      <c r="AW487" s="5">
        <v>923</v>
      </c>
      <c r="AX487" s="5">
        <v>0</v>
      </c>
      <c r="AY487" s="5">
        <v>7348</v>
      </c>
      <c r="AZ487" s="5">
        <v>0</v>
      </c>
      <c r="BA487" s="5">
        <v>58</v>
      </c>
      <c r="BB487" s="5">
        <v>1820</v>
      </c>
      <c r="BF487" t="s">
        <v>53</v>
      </c>
      <c r="BG487" t="s">
        <v>53</v>
      </c>
      <c r="BH487" t="s">
        <v>897</v>
      </c>
      <c r="BI487" t="s">
        <v>898</v>
      </c>
      <c r="BJ487" t="s">
        <v>142</v>
      </c>
      <c r="BK487" t="s">
        <v>143</v>
      </c>
      <c r="BL487" t="s">
        <v>220</v>
      </c>
      <c r="BM487">
        <v>1990</v>
      </c>
      <c r="BN487">
        <v>1992</v>
      </c>
      <c r="BO487">
        <v>2</v>
      </c>
      <c r="BP487">
        <v>5</v>
      </c>
      <c r="BQ487" t="s">
        <v>33</v>
      </c>
      <c r="BR487">
        <v>5</v>
      </c>
      <c r="BS487">
        <v>0</v>
      </c>
      <c r="BT487">
        <v>1.8965510000000001E-2</v>
      </c>
      <c r="BU487">
        <v>0.49135430000000002</v>
      </c>
      <c r="BV487">
        <v>0.112958</v>
      </c>
      <c r="BW487">
        <v>0.54880989999999996</v>
      </c>
      <c r="BX487" t="s">
        <v>906</v>
      </c>
      <c r="BY487">
        <v>0.46177847113884557</v>
      </c>
      <c r="BZ487">
        <v>0.42589703588143524</v>
      </c>
    </row>
    <row r="488" spans="1:78" x14ac:dyDescent="0.25">
      <c r="A488" s="23" t="s">
        <v>188</v>
      </c>
      <c r="C488" t="s">
        <v>30</v>
      </c>
      <c r="D488" s="15" t="str">
        <f>VLOOKUP(C488,xWalk!C$3:D$55,2)</f>
        <v>AKS</v>
      </c>
      <c r="E488" s="22" t="str">
        <f t="shared" si="56"/>
        <v>'Alaska Spring'</v>
      </c>
      <c r="F488" s="22" t="str">
        <f t="shared" si="58"/>
        <v>AKS.AKS</v>
      </c>
      <c r="G488" t="s">
        <v>142</v>
      </c>
      <c r="H488" t="s">
        <v>143</v>
      </c>
      <c r="I488" t="s">
        <v>183</v>
      </c>
      <c r="J488">
        <v>2004</v>
      </c>
      <c r="K488">
        <v>2006</v>
      </c>
      <c r="L488" s="8">
        <v>3</v>
      </c>
      <c r="M488" s="8">
        <v>6</v>
      </c>
      <c r="N488" s="8" t="s">
        <v>33</v>
      </c>
      <c r="O488" s="8">
        <v>6</v>
      </c>
      <c r="P488" s="8">
        <v>0</v>
      </c>
      <c r="Q488">
        <v>6.7102179999999997E-2</v>
      </c>
      <c r="R488">
        <v>0.27836349999999999</v>
      </c>
      <c r="S488">
        <v>0.1784702</v>
      </c>
      <c r="T488">
        <v>0.40715410000000002</v>
      </c>
      <c r="U488" s="15" t="str">
        <f t="shared" si="59"/>
        <v>AKS2004</v>
      </c>
      <c r="V488">
        <f t="shared" si="60"/>
        <v>0.34712852202505812</v>
      </c>
      <c r="W488">
        <f t="shared" si="61"/>
        <v>0.33165145416406827</v>
      </c>
      <c r="Y488" s="15" t="str">
        <f t="shared" si="62"/>
        <v>NKS1976</v>
      </c>
      <c r="Z488" s="1" t="s">
        <v>53</v>
      </c>
      <c r="AA488">
        <v>1976</v>
      </c>
      <c r="AB488" t="s">
        <v>33</v>
      </c>
      <c r="AC488">
        <f t="shared" si="57"/>
        <v>0.84524554969138566</v>
      </c>
      <c r="AD488">
        <f t="shared" si="63"/>
        <v>0.81357903211378479</v>
      </c>
      <c r="AE488" s="5"/>
      <c r="AF488" s="5">
        <v>2490</v>
      </c>
      <c r="AG488" s="5">
        <v>6260</v>
      </c>
      <c r="AH488" s="5">
        <v>266</v>
      </c>
      <c r="AI488" s="5">
        <v>79</v>
      </c>
      <c r="AJ488" s="5"/>
      <c r="AK488" s="5">
        <v>0</v>
      </c>
      <c r="AL488" s="5">
        <v>0</v>
      </c>
      <c r="AM488" s="5">
        <v>0</v>
      </c>
      <c r="AN488" s="5">
        <v>0</v>
      </c>
      <c r="AO488" s="5"/>
      <c r="AP488" s="5">
        <v>302</v>
      </c>
      <c r="AQ488" s="5">
        <v>52</v>
      </c>
      <c r="AR488" s="5">
        <v>0</v>
      </c>
      <c r="AS488" s="5">
        <v>0</v>
      </c>
      <c r="AT488" s="5"/>
      <c r="AU488" s="5">
        <v>80</v>
      </c>
      <c r="AV488" s="5">
        <v>813</v>
      </c>
      <c r="AW488" s="5">
        <v>837</v>
      </c>
      <c r="AX488" s="5">
        <v>0</v>
      </c>
      <c r="AY488" s="5">
        <v>9095</v>
      </c>
      <c r="AZ488" s="5">
        <v>0</v>
      </c>
      <c r="BA488" s="5">
        <v>354</v>
      </c>
      <c r="BB488" s="5">
        <v>1730</v>
      </c>
      <c r="BF488" t="s">
        <v>53</v>
      </c>
      <c r="BG488" t="s">
        <v>53</v>
      </c>
      <c r="BH488" t="s">
        <v>897</v>
      </c>
      <c r="BI488" t="s">
        <v>898</v>
      </c>
      <c r="BJ488" t="s">
        <v>142</v>
      </c>
      <c r="BK488" t="s">
        <v>143</v>
      </c>
      <c r="BL488" t="s">
        <v>220</v>
      </c>
      <c r="BM488">
        <v>1992</v>
      </c>
      <c r="BN488">
        <v>1994</v>
      </c>
      <c r="BO488">
        <v>2</v>
      </c>
      <c r="BP488">
        <v>5</v>
      </c>
      <c r="BQ488" t="s">
        <v>33</v>
      </c>
      <c r="BR488">
        <v>5</v>
      </c>
      <c r="BS488">
        <v>0</v>
      </c>
      <c r="BT488">
        <v>4.0517799999999996E-3</v>
      </c>
      <c r="BU488">
        <v>0.36999700000000002</v>
      </c>
      <c r="BV488">
        <v>6.3041929999999996E-2</v>
      </c>
      <c r="BW488">
        <v>0.40971360000000001</v>
      </c>
      <c r="BX488" t="s">
        <v>907</v>
      </c>
      <c r="BY488">
        <v>0.3122775800711744</v>
      </c>
      <c r="BZ488">
        <v>0.29537366548042704</v>
      </c>
    </row>
    <row r="489" spans="1:78" x14ac:dyDescent="0.25">
      <c r="A489" s="23" t="s">
        <v>188</v>
      </c>
      <c r="C489" t="s">
        <v>30</v>
      </c>
      <c r="D489" s="15" t="str">
        <f>VLOOKUP(C489,xWalk!C$3:D$55,2)</f>
        <v>AKS</v>
      </c>
      <c r="E489" s="22" t="str">
        <f t="shared" si="56"/>
        <v>'Alaska Spring'</v>
      </c>
      <c r="F489" s="22" t="str">
        <f t="shared" si="58"/>
        <v>AKS.AKS</v>
      </c>
      <c r="G489" t="s">
        <v>142</v>
      </c>
      <c r="H489" t="s">
        <v>143</v>
      </c>
      <c r="I489" t="s">
        <v>183</v>
      </c>
      <c r="J489">
        <v>2005</v>
      </c>
      <c r="K489">
        <v>2007</v>
      </c>
      <c r="L489" s="8">
        <v>3</v>
      </c>
      <c r="M489" s="8">
        <v>6</v>
      </c>
      <c r="N489" s="8" t="s">
        <v>33</v>
      </c>
      <c r="O489" s="8">
        <v>6</v>
      </c>
      <c r="P489" s="8">
        <v>0</v>
      </c>
      <c r="Q489">
        <v>6.1319499999999999E-2</v>
      </c>
      <c r="R489">
        <v>0.30548730000000002</v>
      </c>
      <c r="S489">
        <v>0.21113989999999999</v>
      </c>
      <c r="T489">
        <v>0.45212669999999999</v>
      </c>
      <c r="U489" s="15" t="str">
        <f t="shared" si="59"/>
        <v>AKS2005</v>
      </c>
      <c r="V489">
        <f t="shared" si="60"/>
        <v>0.32062414030261349</v>
      </c>
      <c r="W489">
        <f t="shared" si="61"/>
        <v>0.31490715268225583</v>
      </c>
      <c r="Y489" s="15" t="str">
        <f t="shared" si="62"/>
        <v>NKS1977</v>
      </c>
      <c r="Z489" s="1" t="s">
        <v>53</v>
      </c>
      <c r="AA489">
        <v>1977</v>
      </c>
      <c r="AB489" t="s">
        <v>33</v>
      </c>
      <c r="AC489">
        <f t="shared" si="57"/>
        <v>0.84210526315789469</v>
      </c>
      <c r="AD489">
        <f t="shared" si="63"/>
        <v>0.81034218198557617</v>
      </c>
      <c r="AE489" s="5"/>
      <c r="AF489" s="5">
        <v>1439</v>
      </c>
      <c r="AG489" s="5">
        <v>3658</v>
      </c>
      <c r="AH489" s="5">
        <v>156</v>
      </c>
      <c r="AI489" s="5">
        <v>28</v>
      </c>
      <c r="AJ489" s="5"/>
      <c r="AK489" s="5">
        <v>0</v>
      </c>
      <c r="AL489" s="5">
        <v>0</v>
      </c>
      <c r="AM489" s="5">
        <v>0</v>
      </c>
      <c r="AN489" s="5">
        <v>0</v>
      </c>
      <c r="AO489" s="5"/>
      <c r="AP489" s="5">
        <v>176</v>
      </c>
      <c r="AQ489" s="5">
        <v>31</v>
      </c>
      <c r="AR489" s="5">
        <v>0</v>
      </c>
      <c r="AS489" s="5">
        <v>0</v>
      </c>
      <c r="AT489" s="5"/>
      <c r="AU489" s="5">
        <v>47</v>
      </c>
      <c r="AV489" s="5">
        <v>475</v>
      </c>
      <c r="AW489" s="5">
        <v>490</v>
      </c>
      <c r="AX489" s="5">
        <v>17</v>
      </c>
      <c r="AY489" s="5">
        <v>5281</v>
      </c>
      <c r="AZ489" s="5">
        <v>0</v>
      </c>
      <c r="BA489" s="5">
        <v>207</v>
      </c>
      <c r="BB489" s="5">
        <v>1029</v>
      </c>
      <c r="BF489" t="s">
        <v>53</v>
      </c>
      <c r="BG489" t="s">
        <v>53</v>
      </c>
      <c r="BH489" t="s">
        <v>897</v>
      </c>
      <c r="BI489" t="s">
        <v>898</v>
      </c>
      <c r="BJ489" t="s">
        <v>142</v>
      </c>
      <c r="BK489" t="s">
        <v>143</v>
      </c>
      <c r="BL489" t="s">
        <v>220</v>
      </c>
      <c r="BM489">
        <v>1993</v>
      </c>
      <c r="BN489">
        <v>1995</v>
      </c>
      <c r="BO489">
        <v>2</v>
      </c>
      <c r="BP489">
        <v>5</v>
      </c>
      <c r="BQ489" t="s">
        <v>33</v>
      </c>
      <c r="BR489">
        <v>5</v>
      </c>
      <c r="BS489">
        <v>0</v>
      </c>
      <c r="BT489">
        <v>3.4225800000000002E-3</v>
      </c>
      <c r="BU489">
        <v>0.4052926</v>
      </c>
      <c r="BV489">
        <v>4.5018759999999998E-2</v>
      </c>
      <c r="BW489">
        <v>0.43206559999999999</v>
      </c>
      <c r="BX489" t="s">
        <v>908</v>
      </c>
      <c r="BY489">
        <v>0.28235294117647058</v>
      </c>
      <c r="BZ489">
        <v>0.25133689839572193</v>
      </c>
    </row>
    <row r="490" spans="1:78" x14ac:dyDescent="0.25">
      <c r="A490" s="23" t="s">
        <v>188</v>
      </c>
      <c r="C490" t="s">
        <v>30</v>
      </c>
      <c r="D490" s="15" t="str">
        <f>VLOOKUP(C490,xWalk!C$3:D$55,2)</f>
        <v>AKS</v>
      </c>
      <c r="E490" s="22" t="str">
        <f t="shared" si="56"/>
        <v>'Alaska Spring'</v>
      </c>
      <c r="F490" s="22" t="str">
        <f t="shared" si="58"/>
        <v>AKS.AKS</v>
      </c>
      <c r="G490" t="s">
        <v>142</v>
      </c>
      <c r="H490" t="s">
        <v>143</v>
      </c>
      <c r="I490" t="s">
        <v>183</v>
      </c>
      <c r="J490">
        <v>2006</v>
      </c>
      <c r="K490">
        <v>2008</v>
      </c>
      <c r="L490" s="8">
        <v>3</v>
      </c>
      <c r="M490" s="8">
        <v>6</v>
      </c>
      <c r="N490" s="8" t="s">
        <v>34</v>
      </c>
      <c r="O490" s="8">
        <v>5</v>
      </c>
      <c r="P490" s="8">
        <v>1</v>
      </c>
      <c r="Q490">
        <v>4.1858199999999998E-2</v>
      </c>
      <c r="R490">
        <v>0.26345160000000001</v>
      </c>
      <c r="S490">
        <v>0.18603359999999999</v>
      </c>
      <c r="T490">
        <v>0.40047440000000001</v>
      </c>
      <c r="U490" s="15" t="str">
        <f t="shared" si="59"/>
        <v>AKS2006</v>
      </c>
      <c r="V490">
        <f t="shared" si="60"/>
        <v>0.33227686330641037</v>
      </c>
      <c r="W490">
        <f t="shared" si="61"/>
        <v>0.32051937429710664</v>
      </c>
      <c r="Y490" s="15" t="str">
        <f t="shared" si="62"/>
        <v>NKS1978</v>
      </c>
      <c r="Z490" s="1" t="s">
        <v>53</v>
      </c>
      <c r="AA490">
        <v>1978</v>
      </c>
      <c r="AB490" t="s">
        <v>33</v>
      </c>
      <c r="AC490">
        <f t="shared" si="57"/>
        <v>0.84081632653061222</v>
      </c>
      <c r="AD490">
        <f t="shared" si="63"/>
        <v>0.8087912087912088</v>
      </c>
      <c r="AE490" s="5"/>
      <c r="AF490" s="5">
        <v>699</v>
      </c>
      <c r="AG490" s="5">
        <v>1789</v>
      </c>
      <c r="AH490" s="5">
        <v>59</v>
      </c>
      <c r="AI490" s="5">
        <v>29</v>
      </c>
      <c r="AJ490" s="5"/>
      <c r="AK490" s="5">
        <v>0</v>
      </c>
      <c r="AL490" s="5">
        <v>0</v>
      </c>
      <c r="AM490" s="5">
        <v>0</v>
      </c>
      <c r="AN490" s="5">
        <v>0</v>
      </c>
      <c r="AO490" s="5"/>
      <c r="AP490" s="5">
        <v>87</v>
      </c>
      <c r="AQ490" s="5">
        <v>15</v>
      </c>
      <c r="AR490" s="5">
        <v>0</v>
      </c>
      <c r="AS490" s="5">
        <v>0</v>
      </c>
      <c r="AT490" s="5"/>
      <c r="AU490" s="5">
        <v>22</v>
      </c>
      <c r="AV490" s="5">
        <v>232</v>
      </c>
      <c r="AW490" s="5">
        <v>253</v>
      </c>
      <c r="AX490" s="5">
        <v>0</v>
      </c>
      <c r="AY490" s="5">
        <v>2576</v>
      </c>
      <c r="AZ490" s="5">
        <v>0</v>
      </c>
      <c r="BA490" s="5">
        <v>102</v>
      </c>
      <c r="BB490" s="5">
        <v>507</v>
      </c>
      <c r="BF490" t="s">
        <v>53</v>
      </c>
      <c r="BG490" t="s">
        <v>53</v>
      </c>
      <c r="BH490" t="s">
        <v>897</v>
      </c>
      <c r="BI490" t="s">
        <v>898</v>
      </c>
      <c r="BJ490" t="s">
        <v>142</v>
      </c>
      <c r="BK490" t="s">
        <v>143</v>
      </c>
      <c r="BL490" t="s">
        <v>220</v>
      </c>
      <c r="BM490">
        <v>1994</v>
      </c>
      <c r="BN490">
        <v>1996</v>
      </c>
      <c r="BO490">
        <v>2</v>
      </c>
      <c r="BP490">
        <v>5</v>
      </c>
      <c r="BQ490" t="s">
        <v>33</v>
      </c>
      <c r="BR490">
        <v>5</v>
      </c>
      <c r="BS490">
        <v>0</v>
      </c>
      <c r="BT490">
        <v>2.6485300000000001E-3</v>
      </c>
      <c r="BU490">
        <v>0.3396479</v>
      </c>
      <c r="BV490">
        <v>2.5668719999999999E-2</v>
      </c>
      <c r="BW490">
        <v>0.35659829999999998</v>
      </c>
      <c r="BX490" t="s">
        <v>909</v>
      </c>
      <c r="BY490">
        <v>0.23480947476828012</v>
      </c>
      <c r="BZ490">
        <v>0.18846549948506694</v>
      </c>
    </row>
    <row r="491" spans="1:78" x14ac:dyDescent="0.25">
      <c r="A491" s="23" t="s">
        <v>188</v>
      </c>
      <c r="C491" t="s">
        <v>30</v>
      </c>
      <c r="D491" s="15" t="str">
        <f>VLOOKUP(C491,xWalk!C$3:D$55,2)</f>
        <v>AKS</v>
      </c>
      <c r="E491" s="22" t="str">
        <f t="shared" si="56"/>
        <v>'Alaska Spring'</v>
      </c>
      <c r="F491" s="22" t="str">
        <f t="shared" si="58"/>
        <v>AKS.AKS</v>
      </c>
      <c r="G491" t="s">
        <v>142</v>
      </c>
      <c r="H491" t="s">
        <v>143</v>
      </c>
      <c r="I491" t="s">
        <v>183</v>
      </c>
      <c r="J491">
        <v>2007</v>
      </c>
      <c r="K491">
        <v>2009</v>
      </c>
      <c r="L491" s="8">
        <v>3</v>
      </c>
      <c r="M491" s="8">
        <v>6</v>
      </c>
      <c r="N491" s="8" t="s">
        <v>34</v>
      </c>
      <c r="O491" s="8">
        <v>4</v>
      </c>
      <c r="P491" s="8">
        <v>2</v>
      </c>
      <c r="Q491">
        <v>4.946677E-2</v>
      </c>
      <c r="R491">
        <v>0.33861239999999998</v>
      </c>
      <c r="S491">
        <v>0.17952319999999999</v>
      </c>
      <c r="T491">
        <v>0.4573468</v>
      </c>
      <c r="U491" s="15" t="str">
        <f t="shared" si="59"/>
        <v>AKS2007</v>
      </c>
      <c r="V491" t="str">
        <f t="shared" si="60"/>
        <v>NA</v>
      </c>
      <c r="W491" t="str">
        <f t="shared" si="61"/>
        <v>NA</v>
      </c>
      <c r="Y491" s="15" t="str">
        <f t="shared" si="62"/>
        <v>NKS1979</v>
      </c>
      <c r="Z491" s="1" t="s">
        <v>53</v>
      </c>
      <c r="AA491">
        <v>1979</v>
      </c>
      <c r="AB491" t="s">
        <v>33</v>
      </c>
      <c r="AC491">
        <f t="shared" si="57"/>
        <v>0.79978757302177372</v>
      </c>
      <c r="AD491">
        <f t="shared" si="63"/>
        <v>0.76633032395114176</v>
      </c>
      <c r="AE491" s="5"/>
      <c r="AF491" s="5">
        <v>413</v>
      </c>
      <c r="AG491" s="5">
        <v>942</v>
      </c>
      <c r="AH491" s="5">
        <v>73</v>
      </c>
      <c r="AI491" s="5">
        <v>15</v>
      </c>
      <c r="AJ491" s="5"/>
      <c r="AK491" s="5">
        <v>0</v>
      </c>
      <c r="AL491" s="5">
        <v>0</v>
      </c>
      <c r="AM491" s="5">
        <v>0</v>
      </c>
      <c r="AN491" s="5">
        <v>0</v>
      </c>
      <c r="AO491" s="5"/>
      <c r="AP491" s="5">
        <v>51</v>
      </c>
      <c r="AQ491" s="5">
        <v>12</v>
      </c>
      <c r="AR491" s="5">
        <v>0</v>
      </c>
      <c r="AS491" s="5">
        <v>0</v>
      </c>
      <c r="AT491" s="5"/>
      <c r="AU491" s="5">
        <v>13</v>
      </c>
      <c r="AV491" s="5">
        <v>185</v>
      </c>
      <c r="AW491" s="5">
        <v>179</v>
      </c>
      <c r="AX491" s="5">
        <v>0</v>
      </c>
      <c r="AY491" s="5">
        <v>1443</v>
      </c>
      <c r="AZ491" s="5">
        <v>0</v>
      </c>
      <c r="BA491" s="5">
        <v>63</v>
      </c>
      <c r="BB491" s="5">
        <v>377</v>
      </c>
      <c r="BF491" t="s">
        <v>53</v>
      </c>
      <c r="BG491" t="s">
        <v>53</v>
      </c>
      <c r="BH491" t="s">
        <v>897</v>
      </c>
      <c r="BI491" t="s">
        <v>898</v>
      </c>
      <c r="BJ491" t="s">
        <v>142</v>
      </c>
      <c r="BK491" t="s">
        <v>143</v>
      </c>
      <c r="BL491" t="s">
        <v>220</v>
      </c>
      <c r="BM491">
        <v>1995</v>
      </c>
      <c r="BN491">
        <v>1997</v>
      </c>
      <c r="BO491">
        <v>2</v>
      </c>
      <c r="BP491">
        <v>5</v>
      </c>
      <c r="BQ491" t="s">
        <v>33</v>
      </c>
      <c r="BR491">
        <v>5</v>
      </c>
      <c r="BS491">
        <v>0</v>
      </c>
      <c r="BT491">
        <v>2.0212400000000001E-3</v>
      </c>
      <c r="BU491">
        <v>0.32757500000000001</v>
      </c>
      <c r="BV491">
        <v>4.9447500000000004E-3</v>
      </c>
      <c r="BW491">
        <v>0.33090000000000003</v>
      </c>
      <c r="BX491" t="s">
        <v>910</v>
      </c>
      <c r="BY491">
        <v>0.17455242966751919</v>
      </c>
      <c r="BZ491">
        <v>0.16815856777493607</v>
      </c>
    </row>
    <row r="492" spans="1:78" x14ac:dyDescent="0.25">
      <c r="A492" s="23" t="s">
        <v>188</v>
      </c>
      <c r="C492" t="s">
        <v>30</v>
      </c>
      <c r="D492" s="15" t="str">
        <f>VLOOKUP(C492,xWalk!C$3:D$55,2)</f>
        <v>AKS</v>
      </c>
      <c r="E492" s="22" t="str">
        <f t="shared" si="56"/>
        <v>'Alaska Spring'</v>
      </c>
      <c r="F492" s="22" t="str">
        <f t="shared" si="58"/>
        <v>AKS.AKS</v>
      </c>
      <c r="G492" t="s">
        <v>142</v>
      </c>
      <c r="H492" t="s">
        <v>143</v>
      </c>
      <c r="I492" t="s">
        <v>183</v>
      </c>
      <c r="J492">
        <v>2008</v>
      </c>
      <c r="K492">
        <v>2010</v>
      </c>
      <c r="L492" s="8">
        <v>3</v>
      </c>
      <c r="M492" s="8">
        <v>6</v>
      </c>
      <c r="N492" s="8" t="s">
        <v>34</v>
      </c>
      <c r="O492" s="8">
        <v>3</v>
      </c>
      <c r="P492" s="8">
        <v>3</v>
      </c>
      <c r="Q492">
        <v>6.7335900000000004E-2</v>
      </c>
      <c r="R492" t="s">
        <v>276</v>
      </c>
      <c r="S492" t="s">
        <v>276</v>
      </c>
      <c r="T492" t="s">
        <v>276</v>
      </c>
      <c r="U492" s="15" t="str">
        <f t="shared" si="59"/>
        <v>AKS2008</v>
      </c>
      <c r="V492" t="str">
        <f t="shared" si="60"/>
        <v>NA</v>
      </c>
      <c r="W492" t="str">
        <f t="shared" si="61"/>
        <v>NA</v>
      </c>
      <c r="Y492" s="15" t="str">
        <f t="shared" si="62"/>
        <v>NKS1980</v>
      </c>
      <c r="Z492" s="1" t="s">
        <v>53</v>
      </c>
      <c r="AA492">
        <v>1980</v>
      </c>
      <c r="AB492" t="s">
        <v>33</v>
      </c>
      <c r="AC492">
        <f t="shared" si="57"/>
        <v>0.78286491387126023</v>
      </c>
      <c r="AD492">
        <f t="shared" si="63"/>
        <v>0.74796010879419761</v>
      </c>
      <c r="AE492" s="5"/>
      <c r="AF492" s="5">
        <v>402</v>
      </c>
      <c r="AG492" s="5">
        <v>1159</v>
      </c>
      <c r="AH492" s="5">
        <v>69</v>
      </c>
      <c r="AI492" s="5">
        <v>20</v>
      </c>
      <c r="AJ492" s="5"/>
      <c r="AK492" s="5">
        <v>0</v>
      </c>
      <c r="AL492" s="5">
        <v>0</v>
      </c>
      <c r="AM492" s="5">
        <v>0</v>
      </c>
      <c r="AN492" s="5">
        <v>0</v>
      </c>
      <c r="AO492" s="5"/>
      <c r="AP492" s="5">
        <v>63</v>
      </c>
      <c r="AQ492" s="5">
        <v>14</v>
      </c>
      <c r="AR492" s="5">
        <v>0</v>
      </c>
      <c r="AS492" s="5">
        <v>0</v>
      </c>
      <c r="AT492" s="5"/>
      <c r="AU492" s="5">
        <v>16</v>
      </c>
      <c r="AV492" s="5">
        <v>226</v>
      </c>
      <c r="AW492" s="5">
        <v>236</v>
      </c>
      <c r="AX492" s="5">
        <v>1</v>
      </c>
      <c r="AY492" s="5">
        <v>1650</v>
      </c>
      <c r="AZ492" s="5">
        <v>0</v>
      </c>
      <c r="BA492" s="5">
        <v>77</v>
      </c>
      <c r="BB492" s="5">
        <v>479</v>
      </c>
      <c r="BF492" t="s">
        <v>53</v>
      </c>
      <c r="BG492" t="s">
        <v>53</v>
      </c>
      <c r="BH492" t="s">
        <v>897</v>
      </c>
      <c r="BI492" t="s">
        <v>898</v>
      </c>
      <c r="BJ492" t="s">
        <v>142</v>
      </c>
      <c r="BK492" t="s">
        <v>143</v>
      </c>
      <c r="BL492" t="s">
        <v>220</v>
      </c>
      <c r="BM492">
        <v>1996</v>
      </c>
      <c r="BN492">
        <v>1998</v>
      </c>
      <c r="BO492">
        <v>2</v>
      </c>
      <c r="BP492">
        <v>5</v>
      </c>
      <c r="BQ492" t="s">
        <v>33</v>
      </c>
      <c r="BR492">
        <v>5</v>
      </c>
      <c r="BS492">
        <v>0</v>
      </c>
      <c r="BT492">
        <v>6.2133900000000001E-3</v>
      </c>
      <c r="BU492">
        <v>0.43914979999999998</v>
      </c>
      <c r="BV492">
        <v>6.3842389999999999E-2</v>
      </c>
      <c r="BW492">
        <v>0.47495579999999998</v>
      </c>
      <c r="BX492" t="s">
        <v>911</v>
      </c>
      <c r="BY492">
        <v>0.22197140707298721</v>
      </c>
      <c r="BZ492">
        <v>0.21933784800601958</v>
      </c>
    </row>
    <row r="493" spans="1:78" x14ac:dyDescent="0.25">
      <c r="A493" s="23" t="s">
        <v>190</v>
      </c>
      <c r="C493" t="s">
        <v>189</v>
      </c>
      <c r="D493" s="15" t="str">
        <f>VLOOKUP(C493,xWalk!C$3:D$55,2)</f>
        <v>AKS</v>
      </c>
      <c r="E493" s="22" t="str">
        <f t="shared" si="56"/>
        <v>'Little Port Walter'</v>
      </c>
      <c r="F493" s="22" t="str">
        <f t="shared" si="58"/>
        <v>AKS.ALP</v>
      </c>
      <c r="G493" t="s">
        <v>142</v>
      </c>
      <c r="H493" t="s">
        <v>143</v>
      </c>
      <c r="I493" t="s">
        <v>183</v>
      </c>
      <c r="J493">
        <v>1976</v>
      </c>
      <c r="K493">
        <v>1978</v>
      </c>
      <c r="L493" s="8">
        <v>3</v>
      </c>
      <c r="M493" s="8">
        <v>6</v>
      </c>
      <c r="N493" s="8" t="s">
        <v>33</v>
      </c>
      <c r="O493" s="8">
        <v>6</v>
      </c>
      <c r="P493" s="8">
        <v>0</v>
      </c>
      <c r="Q493">
        <v>0.25637769999999999</v>
      </c>
      <c r="R493">
        <v>0.62423399999999996</v>
      </c>
      <c r="S493">
        <v>0.66949879999999995</v>
      </c>
      <c r="T493">
        <v>0.8758089</v>
      </c>
      <c r="U493" s="15" t="str">
        <f t="shared" si="59"/>
        <v>AKS1976</v>
      </c>
      <c r="V493">
        <f t="shared" si="60"/>
        <v>0.48194416001092227</v>
      </c>
      <c r="W493">
        <f t="shared" si="61"/>
        <v>0.46702846610690152</v>
      </c>
      <c r="Y493" s="15" t="str">
        <f t="shared" si="62"/>
        <v>NKS1981</v>
      </c>
      <c r="Z493" s="1" t="s">
        <v>53</v>
      </c>
      <c r="AA493">
        <v>1981</v>
      </c>
      <c r="AB493" t="s">
        <v>33</v>
      </c>
      <c r="AC493">
        <f t="shared" si="57"/>
        <v>0.63861055444221781</v>
      </c>
      <c r="AD493">
        <f t="shared" si="63"/>
        <v>0.6018704074816299</v>
      </c>
      <c r="AE493" s="5"/>
      <c r="AF493" s="5">
        <v>364</v>
      </c>
      <c r="AG493" s="5">
        <v>432</v>
      </c>
      <c r="AH493" s="5">
        <v>84</v>
      </c>
      <c r="AI493" s="5">
        <v>21</v>
      </c>
      <c r="AJ493" s="5"/>
      <c r="AK493" s="5">
        <v>0</v>
      </c>
      <c r="AL493" s="5">
        <v>0</v>
      </c>
      <c r="AM493" s="5">
        <v>0</v>
      </c>
      <c r="AN493" s="5">
        <v>0</v>
      </c>
      <c r="AO493" s="5"/>
      <c r="AP493" s="5">
        <v>39</v>
      </c>
      <c r="AQ493" s="5">
        <v>16</v>
      </c>
      <c r="AR493" s="5">
        <v>0</v>
      </c>
      <c r="AS493" s="5">
        <v>0</v>
      </c>
      <c r="AT493" s="5"/>
      <c r="AU493" s="5">
        <v>10</v>
      </c>
      <c r="AV493" s="5">
        <v>260</v>
      </c>
      <c r="AW493" s="5">
        <v>268</v>
      </c>
      <c r="AX493" s="5">
        <v>3</v>
      </c>
      <c r="AY493" s="5">
        <v>901</v>
      </c>
      <c r="AZ493" s="5">
        <v>0</v>
      </c>
      <c r="BA493" s="5">
        <v>55</v>
      </c>
      <c r="BB493" s="5">
        <v>541</v>
      </c>
      <c r="BF493" t="s">
        <v>221</v>
      </c>
      <c r="BG493" t="s">
        <v>53</v>
      </c>
      <c r="BH493" t="s">
        <v>912</v>
      </c>
      <c r="BI493" t="s">
        <v>913</v>
      </c>
      <c r="BJ493" t="s">
        <v>142</v>
      </c>
      <c r="BK493" t="s">
        <v>143</v>
      </c>
      <c r="BL493" t="s">
        <v>220</v>
      </c>
      <c r="BM493">
        <v>1988</v>
      </c>
      <c r="BN493">
        <v>1990</v>
      </c>
      <c r="BO493">
        <v>2</v>
      </c>
      <c r="BP493">
        <v>5</v>
      </c>
      <c r="BQ493" t="s">
        <v>33</v>
      </c>
      <c r="BR493">
        <v>5</v>
      </c>
      <c r="BS493">
        <v>0</v>
      </c>
      <c r="BT493">
        <v>2.9429199999999999E-3</v>
      </c>
      <c r="BU493">
        <v>0.38252639999999999</v>
      </c>
      <c r="BV493">
        <v>1.9176080000000002E-2</v>
      </c>
      <c r="BW493">
        <v>0.39436719999999997</v>
      </c>
      <c r="BX493" t="s">
        <v>904</v>
      </c>
      <c r="BY493">
        <v>0.52851985559566783</v>
      </c>
      <c r="BZ493">
        <v>0.50324909747292423</v>
      </c>
    </row>
    <row r="494" spans="1:78" x14ac:dyDescent="0.25">
      <c r="A494" s="23" t="s">
        <v>190</v>
      </c>
      <c r="C494" t="s">
        <v>189</v>
      </c>
      <c r="D494" s="15" t="str">
        <f>VLOOKUP(C494,xWalk!C$3:D$55,2)</f>
        <v>AKS</v>
      </c>
      <c r="E494" s="22" t="str">
        <f t="shared" si="56"/>
        <v>'Little Port Walter'</v>
      </c>
      <c r="F494" s="22" t="str">
        <f t="shared" si="58"/>
        <v>AKS.ALP</v>
      </c>
      <c r="G494" t="s">
        <v>142</v>
      </c>
      <c r="H494" t="s">
        <v>143</v>
      </c>
      <c r="I494" t="s">
        <v>183</v>
      </c>
      <c r="J494">
        <v>1977</v>
      </c>
      <c r="K494">
        <v>1979</v>
      </c>
      <c r="L494" s="8">
        <v>3</v>
      </c>
      <c r="M494" s="8">
        <v>6</v>
      </c>
      <c r="N494" s="8" t="s">
        <v>33</v>
      </c>
      <c r="O494" s="8">
        <v>6</v>
      </c>
      <c r="P494" s="8">
        <v>0</v>
      </c>
      <c r="Q494">
        <v>2.042739E-2</v>
      </c>
      <c r="R494">
        <v>0.51270000000000004</v>
      </c>
      <c r="S494">
        <v>0.30890089999999998</v>
      </c>
      <c r="T494">
        <v>0.66322740000000002</v>
      </c>
      <c r="U494" s="15" t="str">
        <f t="shared" si="59"/>
        <v>AKS1977</v>
      </c>
      <c r="V494">
        <f t="shared" si="60"/>
        <v>0.47955617683033375</v>
      </c>
      <c r="W494">
        <f t="shared" si="61"/>
        <v>0.46396120915603706</v>
      </c>
      <c r="Y494" s="15" t="str">
        <f t="shared" si="62"/>
        <v>NKS1982</v>
      </c>
      <c r="Z494" s="1" t="s">
        <v>53</v>
      </c>
      <c r="AA494">
        <v>1982</v>
      </c>
      <c r="AB494" t="s">
        <v>33</v>
      </c>
      <c r="AC494">
        <f t="shared" si="57"/>
        <v>0.58699999999999997</v>
      </c>
      <c r="AD494">
        <f t="shared" si="63"/>
        <v>0.55100000000000005</v>
      </c>
      <c r="AE494" s="5"/>
      <c r="AF494" s="5">
        <v>210</v>
      </c>
      <c r="AG494" s="5">
        <v>259</v>
      </c>
      <c r="AH494" s="5">
        <v>56</v>
      </c>
      <c r="AI494" s="5">
        <v>26</v>
      </c>
      <c r="AJ494" s="5"/>
      <c r="AK494" s="5">
        <v>0</v>
      </c>
      <c r="AL494" s="5">
        <v>0</v>
      </c>
      <c r="AM494" s="5">
        <v>0</v>
      </c>
      <c r="AN494" s="5">
        <v>0</v>
      </c>
      <c r="AO494" s="5"/>
      <c r="AP494" s="5">
        <v>26</v>
      </c>
      <c r="AQ494" s="5">
        <v>10</v>
      </c>
      <c r="AR494" s="5">
        <v>0</v>
      </c>
      <c r="AS494" s="5">
        <v>0</v>
      </c>
      <c r="AT494" s="5"/>
      <c r="AU494" s="5">
        <v>8</v>
      </c>
      <c r="AV494" s="5">
        <v>197</v>
      </c>
      <c r="AW494" s="5">
        <v>208</v>
      </c>
      <c r="AX494" s="5">
        <v>0</v>
      </c>
      <c r="AY494" s="5">
        <v>551</v>
      </c>
      <c r="AZ494" s="5">
        <v>0</v>
      </c>
      <c r="BA494" s="5">
        <v>36</v>
      </c>
      <c r="BB494" s="5">
        <v>413</v>
      </c>
      <c r="BF494" t="s">
        <v>221</v>
      </c>
      <c r="BG494" t="s">
        <v>53</v>
      </c>
      <c r="BH494" t="s">
        <v>912</v>
      </c>
      <c r="BI494" t="s">
        <v>913</v>
      </c>
      <c r="BJ494" t="s">
        <v>142</v>
      </c>
      <c r="BK494" t="s">
        <v>143</v>
      </c>
      <c r="BL494" t="s">
        <v>220</v>
      </c>
      <c r="BM494">
        <v>1989</v>
      </c>
      <c r="BN494">
        <v>1991</v>
      </c>
      <c r="BO494">
        <v>2</v>
      </c>
      <c r="BP494">
        <v>5</v>
      </c>
      <c r="BQ494" t="s">
        <v>33</v>
      </c>
      <c r="BR494">
        <v>5</v>
      </c>
      <c r="BS494">
        <v>0</v>
      </c>
      <c r="BT494">
        <v>6.6505799999999997E-3</v>
      </c>
      <c r="BU494">
        <v>0.59059430000000002</v>
      </c>
      <c r="BV494">
        <v>3.760372E-2</v>
      </c>
      <c r="BW494">
        <v>0.60598949999999996</v>
      </c>
      <c r="BX494" t="s">
        <v>905</v>
      </c>
      <c r="BY494">
        <v>0.53429203539823011</v>
      </c>
      <c r="BZ494">
        <v>0.50663716814159288</v>
      </c>
    </row>
    <row r="495" spans="1:78" x14ac:dyDescent="0.25">
      <c r="A495" s="23" t="s">
        <v>190</v>
      </c>
      <c r="C495" t="s">
        <v>189</v>
      </c>
      <c r="D495" s="15" t="str">
        <f>VLOOKUP(C495,xWalk!C$3:D$55,2)</f>
        <v>AKS</v>
      </c>
      <c r="E495" s="22" t="str">
        <f t="shared" si="56"/>
        <v>'Little Port Walter'</v>
      </c>
      <c r="F495" s="22" t="str">
        <f t="shared" si="58"/>
        <v>AKS.ALP</v>
      </c>
      <c r="G495" t="s">
        <v>142</v>
      </c>
      <c r="H495" t="s">
        <v>143</v>
      </c>
      <c r="I495" t="s">
        <v>183</v>
      </c>
      <c r="J495">
        <v>1978</v>
      </c>
      <c r="K495">
        <v>1980</v>
      </c>
      <c r="L495" s="8">
        <v>3</v>
      </c>
      <c r="M495" s="8">
        <v>6</v>
      </c>
      <c r="N495" s="8" t="s">
        <v>33</v>
      </c>
      <c r="O495" s="8">
        <v>6</v>
      </c>
      <c r="P495" s="8">
        <v>0</v>
      </c>
      <c r="Q495">
        <v>3.8710040000000001E-2</v>
      </c>
      <c r="R495">
        <v>0.39562730000000002</v>
      </c>
      <c r="S495">
        <v>0.24413180000000001</v>
      </c>
      <c r="T495">
        <v>0.54317389999999999</v>
      </c>
      <c r="U495" s="15" t="str">
        <f t="shared" si="59"/>
        <v>AKS1978</v>
      </c>
      <c r="V495">
        <f t="shared" si="60"/>
        <v>0.5319178035354053</v>
      </c>
      <c r="W495">
        <f t="shared" si="61"/>
        <v>0.52135261736246452</v>
      </c>
      <c r="Y495" s="15" t="str">
        <f t="shared" si="62"/>
        <v>NKS1983</v>
      </c>
      <c r="Z495" s="1" t="s">
        <v>53</v>
      </c>
      <c r="AA495">
        <v>1983</v>
      </c>
      <c r="AB495" t="s">
        <v>33</v>
      </c>
      <c r="AC495">
        <f t="shared" si="57"/>
        <v>0.59499999999999997</v>
      </c>
      <c r="AD495">
        <f t="shared" si="63"/>
        <v>0.56071428571428572</v>
      </c>
      <c r="AE495" s="5"/>
      <c r="AF495" s="5">
        <v>281</v>
      </c>
      <c r="AG495" s="5">
        <v>357</v>
      </c>
      <c r="AH495" s="5">
        <v>112</v>
      </c>
      <c r="AI495" s="5">
        <v>35</v>
      </c>
      <c r="AJ495" s="5"/>
      <c r="AK495" s="5">
        <v>0</v>
      </c>
      <c r="AL495" s="5">
        <v>0</v>
      </c>
      <c r="AM495" s="5">
        <v>0</v>
      </c>
      <c r="AN495" s="5">
        <v>0</v>
      </c>
      <c r="AO495" s="5"/>
      <c r="AP495" s="5">
        <v>32</v>
      </c>
      <c r="AQ495" s="5">
        <v>16</v>
      </c>
      <c r="AR495" s="5">
        <v>0</v>
      </c>
      <c r="AS495" s="5">
        <v>0</v>
      </c>
      <c r="AT495" s="5"/>
      <c r="AU495" s="5">
        <v>16</v>
      </c>
      <c r="AV495" s="5">
        <v>281</v>
      </c>
      <c r="AW495" s="5">
        <v>270</v>
      </c>
      <c r="AX495" s="5">
        <v>0</v>
      </c>
      <c r="AY495" s="5">
        <v>785</v>
      </c>
      <c r="AZ495" s="5">
        <v>0</v>
      </c>
      <c r="BA495" s="5">
        <v>48</v>
      </c>
      <c r="BB495" s="5">
        <v>567</v>
      </c>
      <c r="BF495" t="s">
        <v>221</v>
      </c>
      <c r="BG495" t="s">
        <v>53</v>
      </c>
      <c r="BH495" t="s">
        <v>912</v>
      </c>
      <c r="BI495" t="s">
        <v>913</v>
      </c>
      <c r="BJ495" t="s">
        <v>142</v>
      </c>
      <c r="BK495" t="s">
        <v>143</v>
      </c>
      <c r="BL495" t="s">
        <v>220</v>
      </c>
      <c r="BM495">
        <v>1992</v>
      </c>
      <c r="BN495">
        <v>1994</v>
      </c>
      <c r="BO495">
        <v>2</v>
      </c>
      <c r="BP495">
        <v>5</v>
      </c>
      <c r="BQ495" t="s">
        <v>33</v>
      </c>
      <c r="BR495">
        <v>5</v>
      </c>
      <c r="BS495">
        <v>0</v>
      </c>
      <c r="BT495">
        <v>2.7260299999999999E-3</v>
      </c>
      <c r="BU495">
        <v>0.36991269999999998</v>
      </c>
      <c r="BV495">
        <v>1.2180000000000001E-4</v>
      </c>
      <c r="BW495">
        <v>0.36998940000000002</v>
      </c>
      <c r="BX495" t="s">
        <v>907</v>
      </c>
      <c r="BY495">
        <v>0.3122775800711744</v>
      </c>
      <c r="BZ495">
        <v>0.29537366548042704</v>
      </c>
    </row>
    <row r="496" spans="1:78" x14ac:dyDescent="0.25">
      <c r="A496" s="23" t="s">
        <v>190</v>
      </c>
      <c r="C496" t="s">
        <v>189</v>
      </c>
      <c r="D496" s="15" t="str">
        <f>VLOOKUP(C496,xWalk!C$3:D$55,2)</f>
        <v>AKS</v>
      </c>
      <c r="E496" s="22" t="str">
        <f t="shared" si="56"/>
        <v>'Little Port Walter'</v>
      </c>
      <c r="F496" s="22" t="str">
        <f t="shared" si="58"/>
        <v>AKS.ALP</v>
      </c>
      <c r="G496" t="s">
        <v>142</v>
      </c>
      <c r="H496" t="s">
        <v>143</v>
      </c>
      <c r="I496" t="s">
        <v>183</v>
      </c>
      <c r="J496">
        <v>1979</v>
      </c>
      <c r="K496">
        <v>1981</v>
      </c>
      <c r="L496" s="8">
        <v>3</v>
      </c>
      <c r="M496" s="8">
        <v>6</v>
      </c>
      <c r="N496" s="8" t="s">
        <v>33</v>
      </c>
      <c r="O496" s="8">
        <v>6</v>
      </c>
      <c r="P496" s="8">
        <v>0</v>
      </c>
      <c r="Q496">
        <v>0.22146979999999999</v>
      </c>
      <c r="R496">
        <v>0.21610670000000001</v>
      </c>
      <c r="S496">
        <v>9.0165250000000002E-2</v>
      </c>
      <c r="T496">
        <v>0.2867866</v>
      </c>
      <c r="U496" s="15" t="str">
        <f t="shared" si="59"/>
        <v>AKS1979</v>
      </c>
      <c r="V496">
        <f t="shared" si="60"/>
        <v>0.38670115642118075</v>
      </c>
      <c r="W496">
        <f t="shared" si="61"/>
        <v>0.37297626293365793</v>
      </c>
      <c r="Y496" s="15" t="str">
        <f t="shared" si="62"/>
        <v>NKS1984</v>
      </c>
      <c r="Z496" s="1" t="s">
        <v>53</v>
      </c>
      <c r="AA496">
        <v>1984</v>
      </c>
      <c r="AB496" t="s">
        <v>33</v>
      </c>
      <c r="AC496">
        <f t="shared" si="57"/>
        <v>0.54019664545980339</v>
      </c>
      <c r="AD496">
        <f t="shared" si="63"/>
        <v>0.50144592249855413</v>
      </c>
      <c r="AE496" s="5"/>
      <c r="AF496" s="5">
        <v>277</v>
      </c>
      <c r="AG496" s="5">
        <v>392</v>
      </c>
      <c r="AH496" s="5">
        <v>165</v>
      </c>
      <c r="AI496" s="5">
        <v>33</v>
      </c>
      <c r="AJ496" s="5"/>
      <c r="AK496" s="5">
        <v>0</v>
      </c>
      <c r="AL496" s="5">
        <v>0</v>
      </c>
      <c r="AM496" s="5">
        <v>0</v>
      </c>
      <c r="AN496" s="5">
        <v>0</v>
      </c>
      <c r="AO496" s="5"/>
      <c r="AP496" s="5">
        <v>47</v>
      </c>
      <c r="AQ496" s="5">
        <v>20</v>
      </c>
      <c r="AR496" s="5">
        <v>0</v>
      </c>
      <c r="AS496" s="5">
        <v>0</v>
      </c>
      <c r="AT496" s="5"/>
      <c r="AU496" s="5">
        <v>16</v>
      </c>
      <c r="AV496" s="5">
        <v>402</v>
      </c>
      <c r="AW496" s="5">
        <v>376</v>
      </c>
      <c r="AX496" s="5">
        <v>1</v>
      </c>
      <c r="AY496" s="5">
        <v>867</v>
      </c>
      <c r="AZ496" s="5">
        <v>0</v>
      </c>
      <c r="BA496" s="5">
        <v>67</v>
      </c>
      <c r="BB496" s="5">
        <v>795</v>
      </c>
      <c r="BF496" t="s">
        <v>221</v>
      </c>
      <c r="BG496" t="s">
        <v>53</v>
      </c>
      <c r="BH496" t="s">
        <v>912</v>
      </c>
      <c r="BI496" t="s">
        <v>913</v>
      </c>
      <c r="BJ496" t="s">
        <v>142</v>
      </c>
      <c r="BK496" t="s">
        <v>143</v>
      </c>
      <c r="BL496" t="s">
        <v>220</v>
      </c>
      <c r="BM496">
        <v>1993</v>
      </c>
      <c r="BN496">
        <v>1995</v>
      </c>
      <c r="BO496">
        <v>2</v>
      </c>
      <c r="BP496">
        <v>5</v>
      </c>
      <c r="BQ496" t="s">
        <v>33</v>
      </c>
      <c r="BR496">
        <v>5</v>
      </c>
      <c r="BS496">
        <v>0</v>
      </c>
      <c r="BT496">
        <v>9.2614800000000008E-3</v>
      </c>
      <c r="BU496">
        <v>0.42933169999999998</v>
      </c>
      <c r="BV496">
        <v>7.2980600000000003E-3</v>
      </c>
      <c r="BW496">
        <v>0.43349650000000001</v>
      </c>
      <c r="BX496" t="s">
        <v>908</v>
      </c>
      <c r="BY496">
        <v>0.28235294117647058</v>
      </c>
      <c r="BZ496">
        <v>0.25133689839572193</v>
      </c>
    </row>
    <row r="497" spans="1:78" x14ac:dyDescent="0.25">
      <c r="A497" s="23" t="s">
        <v>190</v>
      </c>
      <c r="C497" t="s">
        <v>189</v>
      </c>
      <c r="D497" s="15" t="str">
        <f>VLOOKUP(C497,xWalk!C$3:D$55,2)</f>
        <v>AKS</v>
      </c>
      <c r="E497" s="22" t="str">
        <f t="shared" si="56"/>
        <v>'Little Port Walter'</v>
      </c>
      <c r="F497" s="22" t="str">
        <f t="shared" si="58"/>
        <v>AKS.ALP</v>
      </c>
      <c r="G497" t="s">
        <v>142</v>
      </c>
      <c r="H497" t="s">
        <v>143</v>
      </c>
      <c r="I497" t="s">
        <v>183</v>
      </c>
      <c r="J497">
        <v>1980</v>
      </c>
      <c r="K497">
        <v>1982</v>
      </c>
      <c r="L497" s="8">
        <v>3</v>
      </c>
      <c r="M497" s="8">
        <v>6</v>
      </c>
      <c r="N497" s="8" t="s">
        <v>33</v>
      </c>
      <c r="O497" s="8">
        <v>6</v>
      </c>
      <c r="P497" s="8">
        <v>0</v>
      </c>
      <c r="Q497">
        <v>0.1063969</v>
      </c>
      <c r="R497">
        <v>0.29595929999999998</v>
      </c>
      <c r="S497">
        <v>0.1105788</v>
      </c>
      <c r="T497">
        <v>0.37381130000000001</v>
      </c>
      <c r="U497" s="15" t="str">
        <f t="shared" si="59"/>
        <v>AKS1980</v>
      </c>
      <c r="V497">
        <f t="shared" si="60"/>
        <v>0.37821035753467047</v>
      </c>
      <c r="W497">
        <f t="shared" si="61"/>
        <v>0.34729528256772341</v>
      </c>
      <c r="Y497" s="15" t="str">
        <f t="shared" si="62"/>
        <v>NKS1985</v>
      </c>
      <c r="Z497" s="1" t="s">
        <v>53</v>
      </c>
      <c r="AA497">
        <v>1985</v>
      </c>
      <c r="AB497" t="s">
        <v>33</v>
      </c>
      <c r="AC497">
        <f t="shared" si="57"/>
        <v>0.50286259541984735</v>
      </c>
      <c r="AD497">
        <f t="shared" si="63"/>
        <v>0.46660305343511449</v>
      </c>
      <c r="AE497" s="5"/>
      <c r="AF497" s="5">
        <v>126</v>
      </c>
      <c r="AG497" s="5">
        <v>256</v>
      </c>
      <c r="AH497" s="5">
        <v>76</v>
      </c>
      <c r="AI497" s="5">
        <v>31</v>
      </c>
      <c r="AJ497" s="5"/>
      <c r="AK497" s="5">
        <v>0</v>
      </c>
      <c r="AL497" s="5">
        <v>0</v>
      </c>
      <c r="AM497" s="5">
        <v>0</v>
      </c>
      <c r="AN497" s="5">
        <v>0</v>
      </c>
      <c r="AO497" s="5"/>
      <c r="AP497" s="5">
        <v>25</v>
      </c>
      <c r="AQ497" s="5">
        <v>13</v>
      </c>
      <c r="AR497" s="5">
        <v>0</v>
      </c>
      <c r="AS497" s="5">
        <v>0</v>
      </c>
      <c r="AT497" s="5"/>
      <c r="AU497" s="5">
        <v>15</v>
      </c>
      <c r="AV497" s="5">
        <v>249</v>
      </c>
      <c r="AW497" s="5">
        <v>257</v>
      </c>
      <c r="AX497" s="5">
        <v>0</v>
      </c>
      <c r="AY497" s="5">
        <v>489</v>
      </c>
      <c r="AZ497" s="5">
        <v>0</v>
      </c>
      <c r="BA497" s="5">
        <v>38</v>
      </c>
      <c r="BB497" s="5">
        <v>521</v>
      </c>
      <c r="BF497" t="s">
        <v>221</v>
      </c>
      <c r="BG497" t="s">
        <v>53</v>
      </c>
      <c r="BH497" t="s">
        <v>912</v>
      </c>
      <c r="BI497" t="s">
        <v>913</v>
      </c>
      <c r="BJ497" t="s">
        <v>142</v>
      </c>
      <c r="BK497" t="s">
        <v>143</v>
      </c>
      <c r="BL497" t="s">
        <v>220</v>
      </c>
      <c r="BM497">
        <v>1994</v>
      </c>
      <c r="BN497">
        <v>1996</v>
      </c>
      <c r="BO497">
        <v>2</v>
      </c>
      <c r="BP497">
        <v>5</v>
      </c>
      <c r="BQ497" t="s">
        <v>33</v>
      </c>
      <c r="BR497">
        <v>5</v>
      </c>
      <c r="BS497">
        <v>0</v>
      </c>
      <c r="BT497">
        <v>4.731428E-2</v>
      </c>
      <c r="BU497">
        <v>0.30606729999999999</v>
      </c>
      <c r="BV497">
        <v>1.112495E-2</v>
      </c>
      <c r="BW497">
        <v>0.31378729999999999</v>
      </c>
      <c r="BX497" t="s">
        <v>909</v>
      </c>
      <c r="BY497">
        <v>0.23480947476828012</v>
      </c>
      <c r="BZ497">
        <v>0.18846549948506694</v>
      </c>
    </row>
    <row r="498" spans="1:78" x14ac:dyDescent="0.25">
      <c r="A498" s="23" t="s">
        <v>190</v>
      </c>
      <c r="C498" t="s">
        <v>189</v>
      </c>
      <c r="D498" s="15" t="str">
        <f>VLOOKUP(C498,xWalk!C$3:D$55,2)</f>
        <v>AKS</v>
      </c>
      <c r="E498" s="22" t="str">
        <f t="shared" si="56"/>
        <v>'Little Port Walter'</v>
      </c>
      <c r="F498" s="22" t="str">
        <f t="shared" si="58"/>
        <v>AKS.ALP</v>
      </c>
      <c r="G498" t="s">
        <v>142</v>
      </c>
      <c r="H498" t="s">
        <v>143</v>
      </c>
      <c r="I498" t="s">
        <v>183</v>
      </c>
      <c r="J498">
        <v>1981</v>
      </c>
      <c r="K498">
        <v>1983</v>
      </c>
      <c r="L498" s="8">
        <v>3</v>
      </c>
      <c r="M498" s="8">
        <v>6</v>
      </c>
      <c r="N498" s="8" t="s">
        <v>33</v>
      </c>
      <c r="O498" s="8">
        <v>6</v>
      </c>
      <c r="P498" s="8">
        <v>0</v>
      </c>
      <c r="Q498">
        <v>0.19104960000000001</v>
      </c>
      <c r="R498">
        <v>0.39005509999999999</v>
      </c>
      <c r="S498">
        <v>0.15701029999999999</v>
      </c>
      <c r="T498">
        <v>0.4858228</v>
      </c>
      <c r="U498" s="15" t="str">
        <f t="shared" si="59"/>
        <v>AKS1981</v>
      </c>
      <c r="V498">
        <f t="shared" si="60"/>
        <v>0.33491474470383764</v>
      </c>
      <c r="W498">
        <f t="shared" si="61"/>
        <v>0.31032458076941144</v>
      </c>
      <c r="Y498" s="15" t="str">
        <f t="shared" si="62"/>
        <v>NKS1986</v>
      </c>
      <c r="Z498" s="1" t="s">
        <v>53</v>
      </c>
      <c r="AA498">
        <v>1986</v>
      </c>
      <c r="AB498" t="s">
        <v>33</v>
      </c>
      <c r="AC498">
        <f t="shared" si="57"/>
        <v>0.51975683890577506</v>
      </c>
      <c r="AD498">
        <f t="shared" si="63"/>
        <v>0.48936170212765956</v>
      </c>
      <c r="AE498" s="5"/>
      <c r="AF498" s="5">
        <v>101</v>
      </c>
      <c r="AG498" s="5">
        <v>144</v>
      </c>
      <c r="AH498" s="5">
        <v>61</v>
      </c>
      <c r="AI498" s="5">
        <v>16</v>
      </c>
      <c r="AJ498" s="5"/>
      <c r="AK498" s="5">
        <v>0</v>
      </c>
      <c r="AL498" s="5">
        <v>0</v>
      </c>
      <c r="AM498" s="5">
        <v>0</v>
      </c>
      <c r="AN498" s="5">
        <v>0</v>
      </c>
      <c r="AO498" s="5"/>
      <c r="AP498" s="5">
        <v>16</v>
      </c>
      <c r="AQ498" s="5">
        <v>4</v>
      </c>
      <c r="AR498" s="5">
        <v>0</v>
      </c>
      <c r="AS498" s="5">
        <v>0</v>
      </c>
      <c r="AT498" s="5"/>
      <c r="AU498" s="5">
        <v>8</v>
      </c>
      <c r="AV498" s="5">
        <v>159</v>
      </c>
      <c r="AW498" s="5">
        <v>149</v>
      </c>
      <c r="AX498" s="5">
        <v>0</v>
      </c>
      <c r="AY498" s="5">
        <v>322</v>
      </c>
      <c r="AZ498" s="5">
        <v>0</v>
      </c>
      <c r="BA498" s="5">
        <v>20</v>
      </c>
      <c r="BB498" s="5">
        <v>316</v>
      </c>
      <c r="BF498" t="s">
        <v>221</v>
      </c>
      <c r="BG498" t="s">
        <v>53</v>
      </c>
      <c r="BH498" t="s">
        <v>912</v>
      </c>
      <c r="BI498" t="s">
        <v>913</v>
      </c>
      <c r="BJ498" t="s">
        <v>142</v>
      </c>
      <c r="BK498" t="s">
        <v>143</v>
      </c>
      <c r="BL498" t="s">
        <v>220</v>
      </c>
      <c r="BM498">
        <v>1995</v>
      </c>
      <c r="BN498">
        <v>1997</v>
      </c>
      <c r="BO498">
        <v>2</v>
      </c>
      <c r="BP498">
        <v>5</v>
      </c>
      <c r="BQ498" t="s">
        <v>33</v>
      </c>
      <c r="BR498">
        <v>5</v>
      </c>
      <c r="BS498">
        <v>0</v>
      </c>
      <c r="BT498">
        <v>8.9616000000000001E-3</v>
      </c>
      <c r="BU498">
        <v>0.24662790000000001</v>
      </c>
      <c r="BV498">
        <v>4.8059999999999997E-5</v>
      </c>
      <c r="BW498">
        <v>0.2466641</v>
      </c>
      <c r="BX498" t="s">
        <v>910</v>
      </c>
      <c r="BY498">
        <v>0.17455242966751919</v>
      </c>
      <c r="BZ498">
        <v>0.16815856777493607</v>
      </c>
    </row>
    <row r="499" spans="1:78" x14ac:dyDescent="0.25">
      <c r="A499" s="23" t="s">
        <v>190</v>
      </c>
      <c r="C499" t="s">
        <v>189</v>
      </c>
      <c r="D499" s="15" t="str">
        <f>VLOOKUP(C499,xWalk!C$3:D$55,2)</f>
        <v>AKS</v>
      </c>
      <c r="E499" s="22" t="str">
        <f t="shared" si="56"/>
        <v>'Little Port Walter'</v>
      </c>
      <c r="F499" s="22" t="str">
        <f t="shared" si="58"/>
        <v>AKS.ALP</v>
      </c>
      <c r="G499" t="s">
        <v>142</v>
      </c>
      <c r="H499" t="s">
        <v>143</v>
      </c>
      <c r="I499" t="s">
        <v>183</v>
      </c>
      <c r="J499">
        <v>1982</v>
      </c>
      <c r="K499">
        <v>1984</v>
      </c>
      <c r="L499" s="8">
        <v>3</v>
      </c>
      <c r="M499" s="8">
        <v>6</v>
      </c>
      <c r="N499" s="8" t="s">
        <v>33</v>
      </c>
      <c r="O499" s="8">
        <v>6</v>
      </c>
      <c r="P499" s="8">
        <v>0</v>
      </c>
      <c r="Q499">
        <v>0.24608169999999999</v>
      </c>
      <c r="R499">
        <v>0.42172939999999998</v>
      </c>
      <c r="S499">
        <v>0.20586070000000001</v>
      </c>
      <c r="T499">
        <v>0.54077260000000005</v>
      </c>
      <c r="U499" s="15" t="str">
        <f t="shared" si="59"/>
        <v>AKS1982</v>
      </c>
      <c r="V499">
        <f t="shared" si="60"/>
        <v>0.36587259838180408</v>
      </c>
      <c r="W499">
        <f t="shared" si="61"/>
        <v>0.35294707046416673</v>
      </c>
      <c r="Y499" s="15" t="str">
        <f t="shared" si="62"/>
        <v>NKS1987</v>
      </c>
      <c r="Z499" s="1" t="s">
        <v>53</v>
      </c>
      <c r="AA499">
        <v>1987</v>
      </c>
      <c r="AB499" t="s">
        <v>33</v>
      </c>
      <c r="AC499">
        <f t="shared" si="57"/>
        <v>0.5174825174825175</v>
      </c>
      <c r="AD499">
        <f t="shared" si="63"/>
        <v>0.49562937062937062</v>
      </c>
      <c r="AE499" s="5"/>
      <c r="AF499" s="5">
        <v>126</v>
      </c>
      <c r="AG499" s="5">
        <v>305</v>
      </c>
      <c r="AH499" s="5">
        <v>97</v>
      </c>
      <c r="AI499" s="5">
        <v>39</v>
      </c>
      <c r="AJ499" s="5"/>
      <c r="AK499" s="5">
        <v>0</v>
      </c>
      <c r="AL499" s="5">
        <v>0</v>
      </c>
      <c r="AM499" s="5">
        <v>0</v>
      </c>
      <c r="AN499" s="5">
        <v>0</v>
      </c>
      <c r="AO499" s="5"/>
      <c r="AP499" s="5">
        <v>16</v>
      </c>
      <c r="AQ499" s="5">
        <v>9</v>
      </c>
      <c r="AR499" s="5">
        <v>0</v>
      </c>
      <c r="AS499" s="5">
        <v>0</v>
      </c>
      <c r="AT499" s="5"/>
      <c r="AU499" s="5">
        <v>27</v>
      </c>
      <c r="AV499" s="5">
        <v>268</v>
      </c>
      <c r="AW499" s="5">
        <v>257</v>
      </c>
      <c r="AX499" s="5">
        <v>0</v>
      </c>
      <c r="AY499" s="5">
        <v>567</v>
      </c>
      <c r="AZ499" s="5">
        <v>0</v>
      </c>
      <c r="BA499" s="5">
        <v>25</v>
      </c>
      <c r="BB499" s="5">
        <v>552</v>
      </c>
      <c r="BF499" t="s">
        <v>221</v>
      </c>
      <c r="BG499" t="s">
        <v>53</v>
      </c>
      <c r="BH499" t="s">
        <v>912</v>
      </c>
      <c r="BI499" t="s">
        <v>913</v>
      </c>
      <c r="BJ499" t="s">
        <v>142</v>
      </c>
      <c r="BK499" t="s">
        <v>143</v>
      </c>
      <c r="BL499" t="s">
        <v>220</v>
      </c>
      <c r="BM499">
        <v>1996</v>
      </c>
      <c r="BN499">
        <v>1998</v>
      </c>
      <c r="BO499">
        <v>2</v>
      </c>
      <c r="BP499">
        <v>5</v>
      </c>
      <c r="BQ499" t="s">
        <v>33</v>
      </c>
      <c r="BR499">
        <v>5</v>
      </c>
      <c r="BS499">
        <v>0</v>
      </c>
      <c r="BT499">
        <v>3.3774289999999998E-2</v>
      </c>
      <c r="BU499">
        <v>0.25742939999999997</v>
      </c>
      <c r="BV499">
        <v>4.0720000000000003E-5</v>
      </c>
      <c r="BW499">
        <v>0.25745960000000001</v>
      </c>
      <c r="BX499" t="s">
        <v>911</v>
      </c>
      <c r="BY499">
        <v>0.22197140707298721</v>
      </c>
      <c r="BZ499">
        <v>0.21933784800601958</v>
      </c>
    </row>
    <row r="500" spans="1:78" x14ac:dyDescent="0.25">
      <c r="A500" s="23" t="s">
        <v>190</v>
      </c>
      <c r="C500" t="s">
        <v>189</v>
      </c>
      <c r="D500" s="15" t="str">
        <f>VLOOKUP(C500,xWalk!C$3:D$55,2)</f>
        <v>AKS</v>
      </c>
      <c r="E500" s="22" t="str">
        <f t="shared" si="56"/>
        <v>'Little Port Walter'</v>
      </c>
      <c r="F500" s="22" t="str">
        <f t="shared" si="58"/>
        <v>AKS.ALP</v>
      </c>
      <c r="G500" t="s">
        <v>142</v>
      </c>
      <c r="H500" t="s">
        <v>143</v>
      </c>
      <c r="I500" t="s">
        <v>183</v>
      </c>
      <c r="J500">
        <v>1983</v>
      </c>
      <c r="K500">
        <v>1985</v>
      </c>
      <c r="L500" s="8">
        <v>3</v>
      </c>
      <c r="M500" s="8">
        <v>6</v>
      </c>
      <c r="N500" s="8" t="s">
        <v>33</v>
      </c>
      <c r="O500" s="8">
        <v>6</v>
      </c>
      <c r="P500" s="8">
        <v>0</v>
      </c>
      <c r="Q500">
        <v>0.135963</v>
      </c>
      <c r="R500">
        <v>0.42465449999999999</v>
      </c>
      <c r="S500">
        <v>0.22160260000000001</v>
      </c>
      <c r="T500">
        <v>0.55215259999999999</v>
      </c>
      <c r="U500" s="15" t="str">
        <f t="shared" si="59"/>
        <v>AKS1983</v>
      </c>
      <c r="V500">
        <f t="shared" si="60"/>
        <v>0.33184828416616496</v>
      </c>
      <c r="W500">
        <f t="shared" si="61"/>
        <v>0.31080674292594823</v>
      </c>
      <c r="Y500" s="15" t="str">
        <f t="shared" si="62"/>
        <v>NKS1988</v>
      </c>
      <c r="Z500" s="1" t="s">
        <v>53</v>
      </c>
      <c r="AA500">
        <v>1988</v>
      </c>
      <c r="AB500" t="s">
        <v>33</v>
      </c>
      <c r="AC500">
        <f t="shared" si="57"/>
        <v>0.52851985559566783</v>
      </c>
      <c r="AD500">
        <f t="shared" si="63"/>
        <v>0.50324909747292423</v>
      </c>
      <c r="AE500" s="5"/>
      <c r="AF500" s="5">
        <v>180</v>
      </c>
      <c r="AG500" s="5">
        <v>328</v>
      </c>
      <c r="AH500" s="5">
        <v>158</v>
      </c>
      <c r="AI500" s="5">
        <v>31</v>
      </c>
      <c r="AJ500" s="5"/>
      <c r="AK500" s="5">
        <v>0</v>
      </c>
      <c r="AL500" s="5">
        <v>0</v>
      </c>
      <c r="AM500" s="5">
        <v>0</v>
      </c>
      <c r="AN500" s="5">
        <v>0</v>
      </c>
      <c r="AO500" s="5"/>
      <c r="AP500" s="5">
        <v>23</v>
      </c>
      <c r="AQ500" s="5">
        <v>12</v>
      </c>
      <c r="AR500" s="5">
        <v>0</v>
      </c>
      <c r="AS500" s="5">
        <v>0</v>
      </c>
      <c r="AT500" s="5"/>
      <c r="AU500" s="5">
        <v>29</v>
      </c>
      <c r="AV500" s="5">
        <v>335</v>
      </c>
      <c r="AW500" s="5">
        <v>289</v>
      </c>
      <c r="AX500" s="5">
        <v>0</v>
      </c>
      <c r="AY500" s="5">
        <v>697</v>
      </c>
      <c r="AZ500" s="5">
        <v>0</v>
      </c>
      <c r="BA500" s="5">
        <v>35</v>
      </c>
      <c r="BB500" s="5">
        <v>653</v>
      </c>
      <c r="BF500" t="s">
        <v>221</v>
      </c>
      <c r="BG500" t="s">
        <v>53</v>
      </c>
      <c r="BH500" t="s">
        <v>912</v>
      </c>
      <c r="BI500" t="s">
        <v>913</v>
      </c>
      <c r="BJ500" t="s">
        <v>142</v>
      </c>
      <c r="BK500" t="s">
        <v>143</v>
      </c>
      <c r="BL500" t="s">
        <v>220</v>
      </c>
      <c r="BM500">
        <v>1997</v>
      </c>
      <c r="BN500">
        <v>1999</v>
      </c>
      <c r="BO500">
        <v>2</v>
      </c>
      <c r="BP500">
        <v>5</v>
      </c>
      <c r="BQ500" t="s">
        <v>33</v>
      </c>
      <c r="BR500">
        <v>5</v>
      </c>
      <c r="BS500">
        <v>0</v>
      </c>
      <c r="BT500">
        <v>1.3196609999999999E-2</v>
      </c>
      <c r="BU500">
        <v>0.24827370000000001</v>
      </c>
      <c r="BV500">
        <v>1.6368699999999999E-3</v>
      </c>
      <c r="BW500">
        <v>0.24950410000000001</v>
      </c>
      <c r="BX500" t="s">
        <v>914</v>
      </c>
      <c r="BY500">
        <v>0.21724941724941724</v>
      </c>
      <c r="BZ500">
        <v>0.21375291375291375</v>
      </c>
    </row>
    <row r="501" spans="1:78" x14ac:dyDescent="0.25">
      <c r="A501" s="23" t="s">
        <v>190</v>
      </c>
      <c r="C501" t="s">
        <v>189</v>
      </c>
      <c r="D501" s="15" t="str">
        <f>VLOOKUP(C501,xWalk!C$3:D$55,2)</f>
        <v>AKS</v>
      </c>
      <c r="E501" s="22" t="str">
        <f t="shared" si="56"/>
        <v>'Little Port Walter'</v>
      </c>
      <c r="F501" s="22" t="str">
        <f t="shared" si="58"/>
        <v>AKS.ALP</v>
      </c>
      <c r="G501" t="s">
        <v>142</v>
      </c>
      <c r="H501" t="s">
        <v>143</v>
      </c>
      <c r="I501" t="s">
        <v>183</v>
      </c>
      <c r="J501">
        <v>1984</v>
      </c>
      <c r="K501">
        <v>1986</v>
      </c>
      <c r="L501" s="8">
        <v>3</v>
      </c>
      <c r="M501" s="8">
        <v>6</v>
      </c>
      <c r="N501" s="8" t="s">
        <v>33</v>
      </c>
      <c r="O501" s="8">
        <v>6</v>
      </c>
      <c r="P501" s="8">
        <v>0</v>
      </c>
      <c r="Q501">
        <v>6.5913940000000004E-2</v>
      </c>
      <c r="R501">
        <v>0.31636730000000002</v>
      </c>
      <c r="S501">
        <v>0.18963540000000001</v>
      </c>
      <c r="T501">
        <v>0.44600830000000002</v>
      </c>
      <c r="U501" s="15" t="str">
        <f t="shared" si="59"/>
        <v>AKS1984</v>
      </c>
      <c r="V501">
        <f t="shared" si="60"/>
        <v>0.35097227968556061</v>
      </c>
      <c r="W501">
        <f t="shared" si="61"/>
        <v>0.32631361191559782</v>
      </c>
      <c r="Y501" s="15" t="str">
        <f t="shared" si="62"/>
        <v>NKS1989</v>
      </c>
      <c r="Z501" s="1" t="s">
        <v>53</v>
      </c>
      <c r="AA501">
        <v>1989</v>
      </c>
      <c r="AB501" t="s">
        <v>33</v>
      </c>
      <c r="AC501">
        <f t="shared" si="57"/>
        <v>0.53429203539823011</v>
      </c>
      <c r="AD501">
        <f t="shared" si="63"/>
        <v>0.50663716814159288</v>
      </c>
      <c r="AE501" s="5"/>
      <c r="AF501" s="5">
        <v>110</v>
      </c>
      <c r="AG501" s="5">
        <v>260</v>
      </c>
      <c r="AH501" s="5">
        <v>64</v>
      </c>
      <c r="AI501" s="5">
        <v>24</v>
      </c>
      <c r="AJ501" s="5"/>
      <c r="AK501" s="5">
        <v>0</v>
      </c>
      <c r="AL501" s="5">
        <v>0</v>
      </c>
      <c r="AM501" s="5">
        <v>0</v>
      </c>
      <c r="AN501" s="5">
        <v>0</v>
      </c>
      <c r="AO501" s="5"/>
      <c r="AP501" s="5">
        <v>16</v>
      </c>
      <c r="AQ501" s="5">
        <v>9</v>
      </c>
      <c r="AR501" s="5">
        <v>0</v>
      </c>
      <c r="AS501" s="5">
        <v>0</v>
      </c>
      <c r="AT501" s="5"/>
      <c r="AU501" s="5">
        <v>18</v>
      </c>
      <c r="AV501" s="5">
        <v>200</v>
      </c>
      <c r="AW501" s="5">
        <v>203</v>
      </c>
      <c r="AX501" s="5">
        <v>0</v>
      </c>
      <c r="AY501" s="5">
        <v>458</v>
      </c>
      <c r="AZ501" s="5">
        <v>0</v>
      </c>
      <c r="BA501" s="5">
        <v>25</v>
      </c>
      <c r="BB501" s="5">
        <v>421</v>
      </c>
      <c r="BF501" t="s">
        <v>221</v>
      </c>
      <c r="BG501" t="s">
        <v>53</v>
      </c>
      <c r="BH501" t="s">
        <v>912</v>
      </c>
      <c r="BI501" t="s">
        <v>913</v>
      </c>
      <c r="BJ501" t="s">
        <v>142</v>
      </c>
      <c r="BK501" t="s">
        <v>143</v>
      </c>
      <c r="BL501" t="s">
        <v>220</v>
      </c>
      <c r="BM501">
        <v>1998</v>
      </c>
      <c r="BN501">
        <v>2000</v>
      </c>
      <c r="BO501">
        <v>2</v>
      </c>
      <c r="BP501">
        <v>5</v>
      </c>
      <c r="BQ501" t="s">
        <v>33</v>
      </c>
      <c r="BR501">
        <v>5</v>
      </c>
      <c r="BS501">
        <v>0</v>
      </c>
      <c r="BT501">
        <v>2.6640170000000001E-2</v>
      </c>
      <c r="BU501">
        <v>0.37221510000000002</v>
      </c>
      <c r="BV501">
        <v>1.3332439999999999E-2</v>
      </c>
      <c r="BW501">
        <v>0.38058500000000001</v>
      </c>
      <c r="BX501" t="s">
        <v>915</v>
      </c>
      <c r="BY501">
        <v>0.21954887218045113</v>
      </c>
      <c r="BZ501">
        <v>0.21589688506981741</v>
      </c>
    </row>
    <row r="502" spans="1:78" x14ac:dyDescent="0.25">
      <c r="A502" s="23" t="s">
        <v>190</v>
      </c>
      <c r="C502" t="s">
        <v>189</v>
      </c>
      <c r="D502" s="15" t="str">
        <f>VLOOKUP(C502,xWalk!C$3:D$55,2)</f>
        <v>AKS</v>
      </c>
      <c r="E502" s="22" t="str">
        <f t="shared" si="56"/>
        <v>'Little Port Walter'</v>
      </c>
      <c r="F502" s="22" t="str">
        <f t="shared" si="58"/>
        <v>AKS.ALP</v>
      </c>
      <c r="G502" t="s">
        <v>142</v>
      </c>
      <c r="H502" t="s">
        <v>143</v>
      </c>
      <c r="I502" t="s">
        <v>183</v>
      </c>
      <c r="J502">
        <v>1985</v>
      </c>
      <c r="K502">
        <v>1987</v>
      </c>
      <c r="L502" s="8">
        <v>3</v>
      </c>
      <c r="M502" s="8">
        <v>6</v>
      </c>
      <c r="N502" s="8" t="s">
        <v>33</v>
      </c>
      <c r="O502" s="8">
        <v>6</v>
      </c>
      <c r="P502" s="8">
        <v>0</v>
      </c>
      <c r="Q502">
        <v>4.7023290000000002E-2</v>
      </c>
      <c r="R502">
        <v>0.43635819999999997</v>
      </c>
      <c r="S502">
        <v>0.1816827</v>
      </c>
      <c r="T502">
        <v>0.53876219999999997</v>
      </c>
      <c r="U502" s="15" t="str">
        <f t="shared" si="59"/>
        <v>AKS1985</v>
      </c>
      <c r="V502">
        <f t="shared" si="60"/>
        <v>0.36840082993929146</v>
      </c>
      <c r="W502">
        <f t="shared" si="61"/>
        <v>0.35449166218396988</v>
      </c>
      <c r="Y502" s="15" t="str">
        <f t="shared" si="62"/>
        <v>NKS1990</v>
      </c>
      <c r="Z502" s="1" t="s">
        <v>53</v>
      </c>
      <c r="AA502">
        <v>1990</v>
      </c>
      <c r="AB502" t="s">
        <v>33</v>
      </c>
      <c r="AC502">
        <f t="shared" si="57"/>
        <v>0.46177847113884557</v>
      </c>
      <c r="AD502">
        <f t="shared" si="63"/>
        <v>0.42589703588143524</v>
      </c>
      <c r="AE502" s="5"/>
      <c r="AF502" s="5">
        <v>89</v>
      </c>
      <c r="AG502" s="5">
        <v>103</v>
      </c>
      <c r="AH502" s="5">
        <v>58</v>
      </c>
      <c r="AI502" s="5">
        <v>23</v>
      </c>
      <c r="AJ502" s="5"/>
      <c r="AK502" s="5">
        <v>0</v>
      </c>
      <c r="AL502" s="5">
        <v>0</v>
      </c>
      <c r="AM502" s="5">
        <v>0</v>
      </c>
      <c r="AN502" s="5">
        <v>0</v>
      </c>
      <c r="AO502" s="5"/>
      <c r="AP502" s="5">
        <v>14</v>
      </c>
      <c r="AQ502" s="5">
        <v>9</v>
      </c>
      <c r="AR502" s="5">
        <v>0</v>
      </c>
      <c r="AS502" s="5">
        <v>0</v>
      </c>
      <c r="AT502" s="5"/>
      <c r="AU502" s="5">
        <v>9</v>
      </c>
      <c r="AV502" s="5">
        <v>168</v>
      </c>
      <c r="AW502" s="5">
        <v>168</v>
      </c>
      <c r="AX502" s="5">
        <v>0</v>
      </c>
      <c r="AY502" s="5">
        <v>273</v>
      </c>
      <c r="AZ502" s="5">
        <v>0</v>
      </c>
      <c r="BA502" s="5">
        <v>23</v>
      </c>
      <c r="BB502" s="5">
        <v>345</v>
      </c>
      <c r="BF502" t="s">
        <v>221</v>
      </c>
      <c r="BG502" t="s">
        <v>53</v>
      </c>
      <c r="BH502" t="s">
        <v>912</v>
      </c>
      <c r="BI502" t="s">
        <v>913</v>
      </c>
      <c r="BJ502" t="s">
        <v>142</v>
      </c>
      <c r="BK502" t="s">
        <v>143</v>
      </c>
      <c r="BL502" t="s">
        <v>220</v>
      </c>
      <c r="BM502">
        <v>1999</v>
      </c>
      <c r="BN502">
        <v>2001</v>
      </c>
      <c r="BO502">
        <v>2</v>
      </c>
      <c r="BP502">
        <v>5</v>
      </c>
      <c r="BQ502" t="s">
        <v>33</v>
      </c>
      <c r="BR502">
        <v>5</v>
      </c>
      <c r="BS502">
        <v>0</v>
      </c>
      <c r="BT502">
        <v>1.198273E-2</v>
      </c>
      <c r="BU502">
        <v>0.32616869999999998</v>
      </c>
      <c r="BV502">
        <v>1.779816E-2</v>
      </c>
      <c r="BW502">
        <v>0.33816170000000001</v>
      </c>
      <c r="BX502" t="s">
        <v>916</v>
      </c>
      <c r="BY502">
        <v>0.24292594822396146</v>
      </c>
      <c r="BZ502">
        <v>0.23600240818783866</v>
      </c>
    </row>
    <row r="503" spans="1:78" x14ac:dyDescent="0.25">
      <c r="A503" s="23" t="s">
        <v>190</v>
      </c>
      <c r="C503" t="s">
        <v>189</v>
      </c>
      <c r="D503" s="15" t="str">
        <f>VLOOKUP(C503,xWalk!C$3:D$55,2)</f>
        <v>AKS</v>
      </c>
      <c r="E503" s="22" t="str">
        <f t="shared" si="56"/>
        <v>'Little Port Walter'</v>
      </c>
      <c r="F503" s="22" t="str">
        <f t="shared" si="58"/>
        <v>AKS.ALP</v>
      </c>
      <c r="G503" t="s">
        <v>142</v>
      </c>
      <c r="H503" t="s">
        <v>143</v>
      </c>
      <c r="I503" t="s">
        <v>183</v>
      </c>
      <c r="J503">
        <v>1986</v>
      </c>
      <c r="K503">
        <v>1988</v>
      </c>
      <c r="L503" s="8">
        <v>3</v>
      </c>
      <c r="M503" s="8">
        <v>6</v>
      </c>
      <c r="N503" s="8" t="s">
        <v>33</v>
      </c>
      <c r="O503" s="8">
        <v>6</v>
      </c>
      <c r="P503" s="8">
        <v>0</v>
      </c>
      <c r="Q503">
        <v>0.14289479999999999</v>
      </c>
      <c r="R503">
        <v>0.63804139999999998</v>
      </c>
      <c r="S503">
        <v>0.40609620000000002</v>
      </c>
      <c r="T503">
        <v>0.78503140000000005</v>
      </c>
      <c r="U503" s="15" t="str">
        <f t="shared" si="59"/>
        <v>AKS1986</v>
      </c>
      <c r="V503">
        <f t="shared" si="60"/>
        <v>0.41143504104160772</v>
      </c>
      <c r="W503">
        <f t="shared" si="61"/>
        <v>0.39060288706481744</v>
      </c>
      <c r="Y503" s="15" t="str">
        <f t="shared" si="62"/>
        <v>NKS1991</v>
      </c>
      <c r="Z503" s="1" t="s">
        <v>53</v>
      </c>
      <c r="AA503">
        <v>1991</v>
      </c>
      <c r="AB503" t="s">
        <v>33</v>
      </c>
      <c r="AC503">
        <f t="shared" si="57"/>
        <v>0.41330834114339271</v>
      </c>
      <c r="AD503">
        <f t="shared" si="63"/>
        <v>0.37863167760074978</v>
      </c>
      <c r="AE503" s="5"/>
      <c r="AF503" s="5">
        <v>127</v>
      </c>
      <c r="AG503" s="5">
        <v>138</v>
      </c>
      <c r="AH503" s="5">
        <v>117</v>
      </c>
      <c r="AI503" s="5">
        <v>22</v>
      </c>
      <c r="AJ503" s="5"/>
      <c r="AK503" s="5">
        <v>0</v>
      </c>
      <c r="AL503" s="5">
        <v>0</v>
      </c>
      <c r="AM503" s="5">
        <v>0</v>
      </c>
      <c r="AN503" s="5">
        <v>0</v>
      </c>
      <c r="AO503" s="5"/>
      <c r="AP503" s="5">
        <v>28</v>
      </c>
      <c r="AQ503" s="5">
        <v>9</v>
      </c>
      <c r="AR503" s="5">
        <v>0</v>
      </c>
      <c r="AS503" s="5">
        <v>0</v>
      </c>
      <c r="AT503" s="5"/>
      <c r="AU503" s="5">
        <v>13</v>
      </c>
      <c r="AV503" s="5">
        <v>313</v>
      </c>
      <c r="AW503" s="5">
        <v>295</v>
      </c>
      <c r="AX503" s="5">
        <v>5</v>
      </c>
      <c r="AY503" s="5">
        <v>404</v>
      </c>
      <c r="AZ503" s="5">
        <v>0</v>
      </c>
      <c r="BA503" s="5">
        <v>37</v>
      </c>
      <c r="BB503" s="5">
        <v>626</v>
      </c>
      <c r="BF503" t="s">
        <v>221</v>
      </c>
      <c r="BG503" t="s">
        <v>53</v>
      </c>
      <c r="BH503" t="s">
        <v>912</v>
      </c>
      <c r="BI503" t="s">
        <v>913</v>
      </c>
      <c r="BJ503" t="s">
        <v>142</v>
      </c>
      <c r="BK503" t="s">
        <v>143</v>
      </c>
      <c r="BL503" t="s">
        <v>220</v>
      </c>
      <c r="BM503">
        <v>2000</v>
      </c>
      <c r="BN503">
        <v>2002</v>
      </c>
      <c r="BO503">
        <v>2</v>
      </c>
      <c r="BP503">
        <v>5</v>
      </c>
      <c r="BQ503" t="s">
        <v>33</v>
      </c>
      <c r="BR503">
        <v>5</v>
      </c>
      <c r="BS503">
        <v>0</v>
      </c>
      <c r="BT503">
        <v>5.3942299999999999E-3</v>
      </c>
      <c r="BU503">
        <v>0.42380129999999999</v>
      </c>
      <c r="BV503">
        <v>9.9136999999999992E-3</v>
      </c>
      <c r="BW503">
        <v>0.4295136</v>
      </c>
      <c r="BX503" t="s">
        <v>917</v>
      </c>
      <c r="BY503">
        <v>0.25269590222861249</v>
      </c>
      <c r="BZ503">
        <v>0.24191229331416247</v>
      </c>
    </row>
    <row r="504" spans="1:78" x14ac:dyDescent="0.25">
      <c r="A504" s="23" t="s">
        <v>190</v>
      </c>
      <c r="C504" t="s">
        <v>189</v>
      </c>
      <c r="D504" s="15" t="str">
        <f>VLOOKUP(C504,xWalk!C$3:D$55,2)</f>
        <v>AKS</v>
      </c>
      <c r="E504" s="22" t="str">
        <f t="shared" si="56"/>
        <v>'Little Port Walter'</v>
      </c>
      <c r="F504" s="22" t="str">
        <f t="shared" si="58"/>
        <v>AKS.ALP</v>
      </c>
      <c r="G504" t="s">
        <v>142</v>
      </c>
      <c r="H504" t="s">
        <v>143</v>
      </c>
      <c r="I504" t="s">
        <v>183</v>
      </c>
      <c r="J504">
        <v>1987</v>
      </c>
      <c r="K504">
        <v>1989</v>
      </c>
      <c r="L504" s="8">
        <v>3</v>
      </c>
      <c r="M504" s="8">
        <v>6</v>
      </c>
      <c r="N504" s="8" t="s">
        <v>33</v>
      </c>
      <c r="O504" s="8">
        <v>6</v>
      </c>
      <c r="P504" s="8">
        <v>0</v>
      </c>
      <c r="Q504">
        <v>7.3679439999999999E-2</v>
      </c>
      <c r="R504">
        <v>0.51413629999999999</v>
      </c>
      <c r="S504">
        <v>0.26645990000000003</v>
      </c>
      <c r="T504">
        <v>0.64359949999999999</v>
      </c>
      <c r="U504" s="15" t="str">
        <f t="shared" si="59"/>
        <v>AKS1987</v>
      </c>
      <c r="V504">
        <f t="shared" si="60"/>
        <v>0.40994307796751789</v>
      </c>
      <c r="W504">
        <f t="shared" si="61"/>
        <v>0.3634654551151496</v>
      </c>
      <c r="Y504" s="15" t="str">
        <f t="shared" si="62"/>
        <v>NKS1992</v>
      </c>
      <c r="Z504" s="1" t="s">
        <v>53</v>
      </c>
      <c r="AA504">
        <v>1992</v>
      </c>
      <c r="AB504" t="s">
        <v>33</v>
      </c>
      <c r="AC504">
        <f t="shared" si="57"/>
        <v>0.3122775800711744</v>
      </c>
      <c r="AD504">
        <f t="shared" si="63"/>
        <v>0.29537366548042704</v>
      </c>
      <c r="AE504" s="5"/>
      <c r="AF504" s="5">
        <v>110</v>
      </c>
      <c r="AG504" s="5">
        <v>130</v>
      </c>
      <c r="AH504" s="5">
        <v>83</v>
      </c>
      <c r="AI504" s="5">
        <v>9</v>
      </c>
      <c r="AJ504" s="5"/>
      <c r="AK504" s="5">
        <v>0</v>
      </c>
      <c r="AL504" s="5">
        <v>0</v>
      </c>
      <c r="AM504" s="5">
        <v>0</v>
      </c>
      <c r="AN504" s="5">
        <v>0</v>
      </c>
      <c r="AO504" s="5"/>
      <c r="AP504" s="5">
        <v>16</v>
      </c>
      <c r="AQ504" s="5">
        <v>3</v>
      </c>
      <c r="AR504" s="5">
        <v>0</v>
      </c>
      <c r="AS504" s="5">
        <v>0</v>
      </c>
      <c r="AT504" s="5"/>
      <c r="AU504" s="5">
        <v>27</v>
      </c>
      <c r="AV504" s="5">
        <v>352</v>
      </c>
      <c r="AW504" s="5">
        <v>369</v>
      </c>
      <c r="AX504" s="5">
        <v>25</v>
      </c>
      <c r="AY504" s="5">
        <v>332</v>
      </c>
      <c r="AZ504" s="5">
        <v>0</v>
      </c>
      <c r="BA504" s="5">
        <v>19</v>
      </c>
      <c r="BB504" s="5">
        <v>773</v>
      </c>
      <c r="BF504" t="s">
        <v>221</v>
      </c>
      <c r="BG504" t="s">
        <v>53</v>
      </c>
      <c r="BH504" t="s">
        <v>912</v>
      </c>
      <c r="BI504" t="s">
        <v>913</v>
      </c>
      <c r="BJ504" t="s">
        <v>142</v>
      </c>
      <c r="BK504" t="s">
        <v>143</v>
      </c>
      <c r="BL504" t="s">
        <v>220</v>
      </c>
      <c r="BM504">
        <v>2001</v>
      </c>
      <c r="BN504">
        <v>2003</v>
      </c>
      <c r="BO504">
        <v>2</v>
      </c>
      <c r="BP504">
        <v>5</v>
      </c>
      <c r="BQ504" t="s">
        <v>33</v>
      </c>
      <c r="BR504">
        <v>5</v>
      </c>
      <c r="BS504">
        <v>0</v>
      </c>
      <c r="BT504">
        <v>1.7793509999999998E-2</v>
      </c>
      <c r="BU504">
        <v>0.4988669</v>
      </c>
      <c r="BV504">
        <v>1.3832280000000001E-2</v>
      </c>
      <c r="BW504">
        <v>0.50579879999999999</v>
      </c>
      <c r="BX504" t="s">
        <v>918</v>
      </c>
      <c r="BY504">
        <v>0.26658995013425391</v>
      </c>
      <c r="BZ504">
        <v>0.25508247027234371</v>
      </c>
    </row>
    <row r="505" spans="1:78" x14ac:dyDescent="0.25">
      <c r="A505" s="23" t="s">
        <v>190</v>
      </c>
      <c r="C505" t="s">
        <v>189</v>
      </c>
      <c r="D505" s="15" t="str">
        <f>VLOOKUP(C505,xWalk!C$3:D$55,2)</f>
        <v>AKS</v>
      </c>
      <c r="E505" s="22" t="str">
        <f t="shared" si="56"/>
        <v>'Little Port Walter'</v>
      </c>
      <c r="F505" s="22" t="str">
        <f t="shared" si="58"/>
        <v>AKS.ALP</v>
      </c>
      <c r="G505" t="s">
        <v>142</v>
      </c>
      <c r="H505" t="s">
        <v>143</v>
      </c>
      <c r="I505" t="s">
        <v>183</v>
      </c>
      <c r="J505">
        <v>1988</v>
      </c>
      <c r="K505">
        <v>1990</v>
      </c>
      <c r="L505" s="8">
        <v>3</v>
      </c>
      <c r="M505" s="8">
        <v>6</v>
      </c>
      <c r="N505" s="8" t="s">
        <v>33</v>
      </c>
      <c r="O505" s="8">
        <v>6</v>
      </c>
      <c r="P505" s="8">
        <v>0</v>
      </c>
      <c r="Q505">
        <v>8.6923929999999996E-2</v>
      </c>
      <c r="R505">
        <v>0.61632339999999997</v>
      </c>
      <c r="S505">
        <v>0.27411839999999998</v>
      </c>
      <c r="T505">
        <v>0.72149620000000003</v>
      </c>
      <c r="U505" s="15" t="str">
        <f t="shared" si="59"/>
        <v>AKS1988</v>
      </c>
      <c r="V505">
        <f t="shared" si="60"/>
        <v>0.39516778523489932</v>
      </c>
      <c r="W505">
        <f t="shared" si="61"/>
        <v>0.37557046979865771</v>
      </c>
      <c r="Y505" s="15" t="str">
        <f t="shared" si="62"/>
        <v>NKS1993</v>
      </c>
      <c r="Z505" s="1" t="s">
        <v>53</v>
      </c>
      <c r="AA505">
        <v>1993</v>
      </c>
      <c r="AB505" t="s">
        <v>33</v>
      </c>
      <c r="AC505">
        <f t="shared" si="57"/>
        <v>0.28235294117647058</v>
      </c>
      <c r="AD505">
        <f t="shared" si="63"/>
        <v>0.25133689839572193</v>
      </c>
      <c r="AE505" s="5"/>
      <c r="AF505" s="5">
        <v>95</v>
      </c>
      <c r="AG505" s="5">
        <v>86</v>
      </c>
      <c r="AH505" s="5">
        <v>28</v>
      </c>
      <c r="AI505" s="5">
        <v>26</v>
      </c>
      <c r="AJ505" s="5"/>
      <c r="AK505" s="5">
        <v>0</v>
      </c>
      <c r="AL505" s="5">
        <v>0</v>
      </c>
      <c r="AM505" s="5">
        <v>0</v>
      </c>
      <c r="AN505" s="5">
        <v>0</v>
      </c>
      <c r="AO505" s="5"/>
      <c r="AP505" s="5">
        <v>5</v>
      </c>
      <c r="AQ505" s="5">
        <v>24</v>
      </c>
      <c r="AR505" s="5">
        <v>0</v>
      </c>
      <c r="AS505" s="5">
        <v>0</v>
      </c>
      <c r="AT505" s="5"/>
      <c r="AU505" s="5">
        <v>31</v>
      </c>
      <c r="AV505" s="5">
        <v>280</v>
      </c>
      <c r="AW505" s="5">
        <v>354</v>
      </c>
      <c r="AX505" s="5">
        <v>6</v>
      </c>
      <c r="AY505" s="5">
        <v>235</v>
      </c>
      <c r="AZ505" s="5">
        <v>0</v>
      </c>
      <c r="BA505" s="5">
        <v>29</v>
      </c>
      <c r="BB505" s="5">
        <v>671</v>
      </c>
      <c r="BF505" t="s">
        <v>221</v>
      </c>
      <c r="BG505" t="s">
        <v>53</v>
      </c>
      <c r="BH505" t="s">
        <v>912</v>
      </c>
      <c r="BI505" t="s">
        <v>913</v>
      </c>
      <c r="BJ505" t="s">
        <v>142</v>
      </c>
      <c r="BK505" t="s">
        <v>143</v>
      </c>
      <c r="BL505" t="s">
        <v>220</v>
      </c>
      <c r="BM505">
        <v>2002</v>
      </c>
      <c r="BN505">
        <v>2004</v>
      </c>
      <c r="BO505">
        <v>2</v>
      </c>
      <c r="BP505">
        <v>5</v>
      </c>
      <c r="BQ505" t="s">
        <v>33</v>
      </c>
      <c r="BR505">
        <v>5</v>
      </c>
      <c r="BS505">
        <v>0</v>
      </c>
      <c r="BT505">
        <v>5.9009099999999997E-3</v>
      </c>
      <c r="BU505">
        <v>0.53314229999999996</v>
      </c>
      <c r="BV505">
        <v>4.8402529999999999E-2</v>
      </c>
      <c r="BW505">
        <v>0.55573930000000005</v>
      </c>
      <c r="BX505" t="s">
        <v>919</v>
      </c>
      <c r="BY505">
        <v>0.26485037963376507</v>
      </c>
      <c r="BZ505">
        <v>0.25234479678427868</v>
      </c>
    </row>
    <row r="506" spans="1:78" x14ac:dyDescent="0.25">
      <c r="A506" s="23" t="s">
        <v>190</v>
      </c>
      <c r="C506" t="s">
        <v>189</v>
      </c>
      <c r="D506" s="15" t="str">
        <f>VLOOKUP(C506,xWalk!C$3:D$55,2)</f>
        <v>AKS</v>
      </c>
      <c r="E506" s="22" t="str">
        <f t="shared" si="56"/>
        <v>'Little Port Walter'</v>
      </c>
      <c r="F506" s="22" t="str">
        <f t="shared" si="58"/>
        <v>AKS.ALP</v>
      </c>
      <c r="G506" t="s">
        <v>142</v>
      </c>
      <c r="H506" t="s">
        <v>143</v>
      </c>
      <c r="I506" t="s">
        <v>183</v>
      </c>
      <c r="J506">
        <v>1989</v>
      </c>
      <c r="K506">
        <v>1991</v>
      </c>
      <c r="L506" s="8">
        <v>3</v>
      </c>
      <c r="M506" s="8">
        <v>6</v>
      </c>
      <c r="N506" s="8" t="s">
        <v>33</v>
      </c>
      <c r="O506" s="8">
        <v>6</v>
      </c>
      <c r="P506" s="8">
        <v>0</v>
      </c>
      <c r="Q506">
        <v>4.4072390000000003E-2</v>
      </c>
      <c r="R506">
        <v>0.46685369999999998</v>
      </c>
      <c r="S506">
        <v>0.2104039</v>
      </c>
      <c r="T506">
        <v>0.57902969999999998</v>
      </c>
      <c r="U506" s="15" t="str">
        <f t="shared" si="59"/>
        <v>AKS1989</v>
      </c>
      <c r="V506">
        <f t="shared" si="60"/>
        <v>0.38027312060573282</v>
      </c>
      <c r="W506">
        <f t="shared" si="61"/>
        <v>0.34505137912385075</v>
      </c>
      <c r="Y506" s="15" t="str">
        <f t="shared" si="62"/>
        <v>NKS1994</v>
      </c>
      <c r="Z506" s="1" t="s">
        <v>53</v>
      </c>
      <c r="AA506">
        <v>1994</v>
      </c>
      <c r="AB506" t="s">
        <v>33</v>
      </c>
      <c r="AC506">
        <f t="shared" si="57"/>
        <v>0.23480947476828012</v>
      </c>
      <c r="AD506">
        <f t="shared" si="63"/>
        <v>0.18846549948506694</v>
      </c>
      <c r="AE506" s="5"/>
      <c r="AF506" s="5">
        <v>59</v>
      </c>
      <c r="AG506" s="5">
        <v>33</v>
      </c>
      <c r="AH506" s="5">
        <v>72</v>
      </c>
      <c r="AI506" s="5">
        <v>19</v>
      </c>
      <c r="AJ506" s="5"/>
      <c r="AK506" s="5">
        <v>0</v>
      </c>
      <c r="AL506" s="5">
        <v>0</v>
      </c>
      <c r="AM506" s="5">
        <v>0</v>
      </c>
      <c r="AN506" s="5">
        <v>0</v>
      </c>
      <c r="AO506" s="5"/>
      <c r="AP506" s="5">
        <v>42</v>
      </c>
      <c r="AQ506" s="5">
        <v>3</v>
      </c>
      <c r="AR506" s="5">
        <v>0</v>
      </c>
      <c r="AS506" s="5">
        <v>0</v>
      </c>
      <c r="AT506" s="5"/>
      <c r="AU506" s="5">
        <v>0</v>
      </c>
      <c r="AV506" s="5">
        <v>351</v>
      </c>
      <c r="AW506" s="5">
        <v>376</v>
      </c>
      <c r="AX506" s="5">
        <v>16</v>
      </c>
      <c r="AY506" s="5">
        <v>183</v>
      </c>
      <c r="AZ506" s="5">
        <v>0</v>
      </c>
      <c r="BA506" s="5">
        <v>45</v>
      </c>
      <c r="BB506" s="5">
        <v>743</v>
      </c>
      <c r="BF506" t="s">
        <v>221</v>
      </c>
      <c r="BG506" t="s">
        <v>53</v>
      </c>
      <c r="BH506" t="s">
        <v>912</v>
      </c>
      <c r="BI506" t="s">
        <v>913</v>
      </c>
      <c r="BJ506" t="s">
        <v>142</v>
      </c>
      <c r="BK506" t="s">
        <v>143</v>
      </c>
      <c r="BL506" t="s">
        <v>220</v>
      </c>
      <c r="BM506">
        <v>2003</v>
      </c>
      <c r="BN506">
        <v>2005</v>
      </c>
      <c r="BO506">
        <v>2</v>
      </c>
      <c r="BP506">
        <v>5</v>
      </c>
      <c r="BQ506" t="s">
        <v>33</v>
      </c>
      <c r="BR506">
        <v>5</v>
      </c>
      <c r="BS506">
        <v>0</v>
      </c>
      <c r="BT506">
        <v>7.9364699999999993E-3</v>
      </c>
      <c r="BU506">
        <v>0.56350699999999998</v>
      </c>
      <c r="BV506">
        <v>6.9198179999999998E-2</v>
      </c>
      <c r="BW506">
        <v>0.59371149999999995</v>
      </c>
      <c r="BX506" t="s">
        <v>920</v>
      </c>
      <c r="BY506">
        <v>0.27384076990376205</v>
      </c>
      <c r="BZ506">
        <v>0.26071741032370954</v>
      </c>
    </row>
    <row r="507" spans="1:78" x14ac:dyDescent="0.25">
      <c r="A507" s="23" t="s">
        <v>190</v>
      </c>
      <c r="C507" t="s">
        <v>189</v>
      </c>
      <c r="D507" s="15" t="str">
        <f>VLOOKUP(C507,xWalk!C$3:D$55,2)</f>
        <v>AKS</v>
      </c>
      <c r="E507" s="22" t="str">
        <f t="shared" si="56"/>
        <v>'Little Port Walter'</v>
      </c>
      <c r="F507" s="22" t="str">
        <f t="shared" si="58"/>
        <v>AKS.ALP</v>
      </c>
      <c r="G507" t="s">
        <v>142</v>
      </c>
      <c r="H507" t="s">
        <v>143</v>
      </c>
      <c r="I507" t="s">
        <v>183</v>
      </c>
      <c r="J507">
        <v>1990</v>
      </c>
      <c r="K507">
        <v>1992</v>
      </c>
      <c r="L507" s="8">
        <v>3</v>
      </c>
      <c r="M507" s="8">
        <v>6</v>
      </c>
      <c r="N507" s="8" t="s">
        <v>33</v>
      </c>
      <c r="O507" s="8">
        <v>6</v>
      </c>
      <c r="P507" s="8">
        <v>0</v>
      </c>
      <c r="Q507">
        <v>7.4504780000000007E-2</v>
      </c>
      <c r="R507">
        <v>0.55250259999999995</v>
      </c>
      <c r="S507">
        <v>0.50222089999999997</v>
      </c>
      <c r="T507">
        <v>0.77724519999999997</v>
      </c>
      <c r="U507" s="15" t="str">
        <f t="shared" si="59"/>
        <v>AKS1990</v>
      </c>
      <c r="V507">
        <f t="shared" si="60"/>
        <v>0.43510219872332195</v>
      </c>
      <c r="W507">
        <f t="shared" si="61"/>
        <v>0.40918176542652651</v>
      </c>
      <c r="Y507" s="15" t="str">
        <f t="shared" si="62"/>
        <v>NKS1995</v>
      </c>
      <c r="Z507" s="1" t="s">
        <v>53</v>
      </c>
      <c r="AA507">
        <v>1995</v>
      </c>
      <c r="AB507" t="s">
        <v>33</v>
      </c>
      <c r="AC507">
        <f t="shared" si="57"/>
        <v>0.17455242966751919</v>
      </c>
      <c r="AD507">
        <f t="shared" si="63"/>
        <v>0.16815856777493607</v>
      </c>
      <c r="AE507" s="5"/>
      <c r="AF507" s="5">
        <v>40</v>
      </c>
      <c r="AG507" s="5">
        <v>107</v>
      </c>
      <c r="AH507" s="5">
        <v>76</v>
      </c>
      <c r="AI507" s="5">
        <v>40</v>
      </c>
      <c r="AJ507" s="5"/>
      <c r="AK507" s="5">
        <v>0</v>
      </c>
      <c r="AL507" s="5">
        <v>0</v>
      </c>
      <c r="AM507" s="5">
        <v>0</v>
      </c>
      <c r="AN507" s="5">
        <v>0</v>
      </c>
      <c r="AO507" s="5"/>
      <c r="AP507" s="5">
        <v>9</v>
      </c>
      <c r="AQ507" s="5">
        <v>1</v>
      </c>
      <c r="AR507" s="5">
        <v>0</v>
      </c>
      <c r="AS507" s="5">
        <v>0</v>
      </c>
      <c r="AT507" s="5"/>
      <c r="AU507" s="5">
        <v>57</v>
      </c>
      <c r="AV507" s="5">
        <v>570</v>
      </c>
      <c r="AW507" s="5">
        <v>644</v>
      </c>
      <c r="AX507" s="5">
        <v>20</v>
      </c>
      <c r="AY507" s="5">
        <v>263</v>
      </c>
      <c r="AZ507" s="5">
        <v>0</v>
      </c>
      <c r="BA507" s="5">
        <v>10</v>
      </c>
      <c r="BB507" s="5">
        <v>1291</v>
      </c>
      <c r="BF507" t="s">
        <v>221</v>
      </c>
      <c r="BG507" t="s">
        <v>53</v>
      </c>
      <c r="BH507" t="s">
        <v>912</v>
      </c>
      <c r="BI507" t="s">
        <v>913</v>
      </c>
      <c r="BJ507" t="s">
        <v>142</v>
      </c>
      <c r="BK507" t="s">
        <v>143</v>
      </c>
      <c r="BL507" t="s">
        <v>220</v>
      </c>
      <c r="BM507">
        <v>2004</v>
      </c>
      <c r="BN507">
        <v>2006</v>
      </c>
      <c r="BO507">
        <v>2</v>
      </c>
      <c r="BP507">
        <v>5</v>
      </c>
      <c r="BQ507" t="s">
        <v>33</v>
      </c>
      <c r="BR507">
        <v>5</v>
      </c>
      <c r="BS507">
        <v>0</v>
      </c>
      <c r="BT507">
        <v>6.81542E-3</v>
      </c>
      <c r="BU507">
        <v>0.62500940000000005</v>
      </c>
      <c r="BV507">
        <v>4.4994180000000002E-2</v>
      </c>
      <c r="BW507">
        <v>0.64188179999999995</v>
      </c>
      <c r="BX507" t="s">
        <v>921</v>
      </c>
      <c r="BY507">
        <v>0.24252873563218391</v>
      </c>
      <c r="BZ507">
        <v>0.23371647509578544</v>
      </c>
    </row>
    <row r="508" spans="1:78" x14ac:dyDescent="0.25">
      <c r="A508" s="23" t="s">
        <v>190</v>
      </c>
      <c r="C508" t="s">
        <v>189</v>
      </c>
      <c r="D508" s="15" t="str">
        <f>VLOOKUP(C508,xWalk!C$3:D$55,2)</f>
        <v>AKS</v>
      </c>
      <c r="E508" s="22" t="str">
        <f t="shared" si="56"/>
        <v>'Little Port Walter'</v>
      </c>
      <c r="F508" s="22" t="str">
        <f t="shared" si="58"/>
        <v>AKS.ALP</v>
      </c>
      <c r="G508" t="s">
        <v>142</v>
      </c>
      <c r="H508" t="s">
        <v>143</v>
      </c>
      <c r="I508" t="s">
        <v>183</v>
      </c>
      <c r="J508">
        <v>1991</v>
      </c>
      <c r="K508">
        <v>1993</v>
      </c>
      <c r="L508" s="8">
        <v>3</v>
      </c>
      <c r="M508" s="8">
        <v>6</v>
      </c>
      <c r="N508" s="8" t="s">
        <v>33</v>
      </c>
      <c r="O508" s="8">
        <v>6</v>
      </c>
      <c r="P508" s="8">
        <v>0</v>
      </c>
      <c r="Q508">
        <v>8.4222179999999994E-2</v>
      </c>
      <c r="R508">
        <v>0.54000499999999996</v>
      </c>
      <c r="S508">
        <v>0.4307745</v>
      </c>
      <c r="T508">
        <v>0.73815909999999996</v>
      </c>
      <c r="U508" s="15" t="str">
        <f t="shared" si="59"/>
        <v>AKS1991</v>
      </c>
      <c r="V508">
        <f t="shared" si="60"/>
        <v>0.42738024837374333</v>
      </c>
      <c r="W508">
        <f t="shared" si="61"/>
        <v>0.41874630396215257</v>
      </c>
      <c r="Y508" s="15" t="str">
        <f t="shared" si="62"/>
        <v>NKS1996</v>
      </c>
      <c r="Z508" s="1" t="s">
        <v>53</v>
      </c>
      <c r="AA508">
        <v>1996</v>
      </c>
      <c r="AB508" t="s">
        <v>33</v>
      </c>
      <c r="AC508">
        <f t="shared" si="57"/>
        <v>0.22197140707298721</v>
      </c>
      <c r="AD508">
        <f t="shared" si="63"/>
        <v>0.21933784800601958</v>
      </c>
      <c r="AE508" s="5"/>
      <c r="AF508" s="5">
        <v>147</v>
      </c>
      <c r="AG508" s="5">
        <v>203</v>
      </c>
      <c r="AH508" s="5">
        <v>156</v>
      </c>
      <c r="AI508" s="5">
        <v>77</v>
      </c>
      <c r="AJ508" s="5"/>
      <c r="AK508" s="5">
        <v>0</v>
      </c>
      <c r="AL508" s="5">
        <v>0</v>
      </c>
      <c r="AM508" s="5">
        <v>0</v>
      </c>
      <c r="AN508" s="5">
        <v>0</v>
      </c>
      <c r="AO508" s="5"/>
      <c r="AP508" s="5">
        <v>3</v>
      </c>
      <c r="AQ508" s="5">
        <v>4</v>
      </c>
      <c r="AR508" s="5">
        <v>0</v>
      </c>
      <c r="AS508" s="5">
        <v>0</v>
      </c>
      <c r="AT508" s="5"/>
      <c r="AU508" s="5">
        <v>107</v>
      </c>
      <c r="AV508" s="5">
        <v>925</v>
      </c>
      <c r="AW508" s="5">
        <v>1018</v>
      </c>
      <c r="AX508" s="5">
        <v>18</v>
      </c>
      <c r="AY508" s="5">
        <v>583</v>
      </c>
      <c r="AZ508" s="5">
        <v>0</v>
      </c>
      <c r="BA508" s="5">
        <v>7</v>
      </c>
      <c r="BB508" s="5">
        <v>2068</v>
      </c>
      <c r="BF508" t="s">
        <v>221</v>
      </c>
      <c r="BG508" t="s">
        <v>53</v>
      </c>
      <c r="BH508" t="s">
        <v>912</v>
      </c>
      <c r="BI508" t="s">
        <v>913</v>
      </c>
      <c r="BJ508" t="s">
        <v>142</v>
      </c>
      <c r="BK508" t="s">
        <v>143</v>
      </c>
      <c r="BL508" t="s">
        <v>220</v>
      </c>
      <c r="BM508">
        <v>2005</v>
      </c>
      <c r="BN508">
        <v>2007</v>
      </c>
      <c r="BO508">
        <v>2</v>
      </c>
      <c r="BP508">
        <v>5</v>
      </c>
      <c r="BQ508" t="s">
        <v>33</v>
      </c>
      <c r="BR508">
        <v>5</v>
      </c>
      <c r="BS508">
        <v>0</v>
      </c>
      <c r="BT508">
        <v>1.9387540000000002E-2</v>
      </c>
      <c r="BU508">
        <v>0.5160882</v>
      </c>
      <c r="BV508">
        <v>3.4214979999999999E-2</v>
      </c>
      <c r="BW508">
        <v>0.53264529999999999</v>
      </c>
      <c r="BX508" t="s">
        <v>922</v>
      </c>
      <c r="BY508">
        <v>0.22744845360824742</v>
      </c>
      <c r="BZ508">
        <v>0.21971649484536082</v>
      </c>
    </row>
    <row r="509" spans="1:78" x14ac:dyDescent="0.25">
      <c r="A509" s="23" t="s">
        <v>190</v>
      </c>
      <c r="C509" t="s">
        <v>189</v>
      </c>
      <c r="D509" s="15" t="str">
        <f>VLOOKUP(C509,xWalk!C$3:D$55,2)</f>
        <v>AKS</v>
      </c>
      <c r="E509" s="22" t="str">
        <f t="shared" si="56"/>
        <v>'Little Port Walter'</v>
      </c>
      <c r="F509" s="22" t="str">
        <f t="shared" si="58"/>
        <v>AKS.ALP</v>
      </c>
      <c r="G509" t="s">
        <v>142</v>
      </c>
      <c r="H509" t="s">
        <v>143</v>
      </c>
      <c r="I509" t="s">
        <v>183</v>
      </c>
      <c r="J509">
        <v>1992</v>
      </c>
      <c r="K509">
        <v>1994</v>
      </c>
      <c r="L509" s="8">
        <v>3</v>
      </c>
      <c r="M509" s="8">
        <v>6</v>
      </c>
      <c r="N509" s="8" t="s">
        <v>33</v>
      </c>
      <c r="O509" s="8">
        <v>6</v>
      </c>
      <c r="P509" s="8">
        <v>0</v>
      </c>
      <c r="Q509">
        <v>9.6292530000000001E-2</v>
      </c>
      <c r="R509">
        <v>0.45025159999999997</v>
      </c>
      <c r="S509">
        <v>0.50778650000000003</v>
      </c>
      <c r="T509">
        <v>0.72940640000000001</v>
      </c>
      <c r="U509" s="15" t="str">
        <f t="shared" si="59"/>
        <v>AKS1992</v>
      </c>
      <c r="V509">
        <f t="shared" si="60"/>
        <v>0.44498228023165354</v>
      </c>
      <c r="W509">
        <f t="shared" si="61"/>
        <v>0.43357247817443167</v>
      </c>
      <c r="Y509" s="15" t="str">
        <f t="shared" si="62"/>
        <v>NKS1997</v>
      </c>
      <c r="Z509" s="1" t="s">
        <v>53</v>
      </c>
      <c r="AA509">
        <v>1997</v>
      </c>
      <c r="AB509" t="s">
        <v>33</v>
      </c>
      <c r="AC509">
        <f t="shared" si="57"/>
        <v>0.21724941724941724</v>
      </c>
      <c r="AD509">
        <f t="shared" si="63"/>
        <v>0.21375291375291375</v>
      </c>
      <c r="AE509" s="5"/>
      <c r="AF509" s="5">
        <v>167</v>
      </c>
      <c r="AG509" s="5">
        <v>363</v>
      </c>
      <c r="AH509" s="5">
        <v>311</v>
      </c>
      <c r="AI509" s="5">
        <v>76</v>
      </c>
      <c r="AJ509" s="5"/>
      <c r="AK509" s="5">
        <v>0</v>
      </c>
      <c r="AL509" s="5">
        <v>0</v>
      </c>
      <c r="AM509" s="5">
        <v>0</v>
      </c>
      <c r="AN509" s="5">
        <v>0</v>
      </c>
      <c r="AO509" s="5"/>
      <c r="AP509" s="5">
        <v>11</v>
      </c>
      <c r="AQ509" s="5">
        <v>4</v>
      </c>
      <c r="AR509" s="5">
        <v>0</v>
      </c>
      <c r="AS509" s="5">
        <v>0</v>
      </c>
      <c r="AT509" s="5"/>
      <c r="AU509" s="5">
        <v>170</v>
      </c>
      <c r="AV509" s="5">
        <v>1509</v>
      </c>
      <c r="AW509" s="5">
        <v>1605</v>
      </c>
      <c r="AX509" s="5">
        <v>74</v>
      </c>
      <c r="AY509" s="5">
        <v>917</v>
      </c>
      <c r="AZ509" s="5">
        <v>0</v>
      </c>
      <c r="BA509" s="5">
        <v>15</v>
      </c>
      <c r="BB509" s="5">
        <v>3358</v>
      </c>
      <c r="BF509" t="s">
        <v>221</v>
      </c>
      <c r="BG509" t="s">
        <v>53</v>
      </c>
      <c r="BH509" t="s">
        <v>912</v>
      </c>
      <c r="BI509" t="s">
        <v>913</v>
      </c>
      <c r="BJ509" t="s">
        <v>142</v>
      </c>
      <c r="BK509" t="s">
        <v>143</v>
      </c>
      <c r="BL509" t="s">
        <v>220</v>
      </c>
      <c r="BM509">
        <v>2006</v>
      </c>
      <c r="BN509">
        <v>2008</v>
      </c>
      <c r="BO509">
        <v>2</v>
      </c>
      <c r="BP509">
        <v>5</v>
      </c>
      <c r="BQ509" t="s">
        <v>33</v>
      </c>
      <c r="BR509">
        <v>5</v>
      </c>
      <c r="BS509">
        <v>0</v>
      </c>
      <c r="BT509">
        <v>7.2493000000000002E-3</v>
      </c>
      <c r="BU509">
        <v>0.4226627</v>
      </c>
      <c r="BV509">
        <v>1.9711039999999999E-2</v>
      </c>
      <c r="BW509">
        <v>0.4340426</v>
      </c>
      <c r="BX509" t="s">
        <v>923</v>
      </c>
      <c r="BY509">
        <v>0.21173044925124793</v>
      </c>
      <c r="BZ509">
        <v>0.20465890183028287</v>
      </c>
    </row>
    <row r="510" spans="1:78" x14ac:dyDescent="0.25">
      <c r="A510" s="23" t="s">
        <v>190</v>
      </c>
      <c r="C510" t="s">
        <v>189</v>
      </c>
      <c r="D510" s="15" t="str">
        <f>VLOOKUP(C510,xWalk!C$3:D$55,2)</f>
        <v>AKS</v>
      </c>
      <c r="E510" s="22" t="str">
        <f t="shared" si="56"/>
        <v>'Little Port Walter'</v>
      </c>
      <c r="F510" s="22" t="str">
        <f t="shared" si="58"/>
        <v>AKS.ALP</v>
      </c>
      <c r="G510" t="s">
        <v>142</v>
      </c>
      <c r="H510" t="s">
        <v>143</v>
      </c>
      <c r="I510" t="s">
        <v>183</v>
      </c>
      <c r="J510">
        <v>1993</v>
      </c>
      <c r="K510">
        <v>1995</v>
      </c>
      <c r="L510" s="8">
        <v>3</v>
      </c>
      <c r="M510" s="8">
        <v>6</v>
      </c>
      <c r="N510" s="8" t="s">
        <v>33</v>
      </c>
      <c r="O510" s="8">
        <v>6</v>
      </c>
      <c r="P510" s="8">
        <v>0</v>
      </c>
      <c r="Q510">
        <v>3.2941480000000002E-2</v>
      </c>
      <c r="R510">
        <v>0.48770140000000001</v>
      </c>
      <c r="S510">
        <v>0.543354</v>
      </c>
      <c r="T510">
        <v>0.76606090000000004</v>
      </c>
      <c r="U510" s="15" t="str">
        <f t="shared" si="59"/>
        <v>AKS1993</v>
      </c>
      <c r="V510">
        <f t="shared" si="60"/>
        <v>0.46394165351330757</v>
      </c>
      <c r="W510">
        <f t="shared" si="61"/>
        <v>0.45305611495128723</v>
      </c>
      <c r="Y510" s="15" t="str">
        <f t="shared" si="62"/>
        <v>NKS1998</v>
      </c>
      <c r="Z510" s="1" t="s">
        <v>53</v>
      </c>
      <c r="AA510">
        <v>1998</v>
      </c>
      <c r="AB510" t="s">
        <v>33</v>
      </c>
      <c r="AC510">
        <f t="shared" si="57"/>
        <v>0.21954887218045113</v>
      </c>
      <c r="AD510">
        <f t="shared" si="63"/>
        <v>0.21589688506981741</v>
      </c>
      <c r="AE510" s="5"/>
      <c r="AF510" s="5">
        <v>289</v>
      </c>
      <c r="AG510" s="5">
        <v>357</v>
      </c>
      <c r="AH510" s="5">
        <v>225</v>
      </c>
      <c r="AI510" s="5">
        <v>134</v>
      </c>
      <c r="AJ510" s="5"/>
      <c r="AK510" s="5">
        <v>0</v>
      </c>
      <c r="AL510" s="5">
        <v>0</v>
      </c>
      <c r="AM510" s="5">
        <v>0</v>
      </c>
      <c r="AN510" s="5">
        <v>0</v>
      </c>
      <c r="AO510" s="5"/>
      <c r="AP510" s="5">
        <v>7</v>
      </c>
      <c r="AQ510" s="5">
        <v>10</v>
      </c>
      <c r="AR510" s="5">
        <v>0</v>
      </c>
      <c r="AS510" s="5">
        <v>0</v>
      </c>
      <c r="AT510" s="5"/>
      <c r="AU510" s="5">
        <v>184</v>
      </c>
      <c r="AV510" s="5">
        <v>1604</v>
      </c>
      <c r="AW510" s="5">
        <v>1810</v>
      </c>
      <c r="AX510" s="5">
        <v>35</v>
      </c>
      <c r="AY510" s="5">
        <v>1005</v>
      </c>
      <c r="AZ510" s="5">
        <v>0</v>
      </c>
      <c r="BA510" s="5">
        <v>17</v>
      </c>
      <c r="BB510" s="5">
        <v>3633</v>
      </c>
      <c r="BF510" t="s">
        <v>221</v>
      </c>
      <c r="BG510" t="s">
        <v>53</v>
      </c>
      <c r="BH510" t="s">
        <v>912</v>
      </c>
      <c r="BI510" t="s">
        <v>913</v>
      </c>
      <c r="BJ510" t="s">
        <v>142</v>
      </c>
      <c r="BK510" t="s">
        <v>143</v>
      </c>
      <c r="BL510" t="s">
        <v>220</v>
      </c>
      <c r="BM510">
        <v>2007</v>
      </c>
      <c r="BN510">
        <v>2009</v>
      </c>
      <c r="BO510">
        <v>2</v>
      </c>
      <c r="BP510">
        <v>5</v>
      </c>
      <c r="BQ510" t="s">
        <v>34</v>
      </c>
      <c r="BR510">
        <v>4</v>
      </c>
      <c r="BS510">
        <v>1</v>
      </c>
      <c r="BT510">
        <v>1.3971630000000001E-2</v>
      </c>
      <c r="BU510">
        <v>0.55859490000000001</v>
      </c>
      <c r="BV510">
        <v>2.4337370000000001E-2</v>
      </c>
      <c r="BW510">
        <v>0.56933750000000005</v>
      </c>
      <c r="BX510" t="s">
        <v>924</v>
      </c>
      <c r="BY510" t="s">
        <v>276</v>
      </c>
      <c r="BZ510" t="s">
        <v>276</v>
      </c>
    </row>
    <row r="511" spans="1:78" x14ac:dyDescent="0.25">
      <c r="A511" s="23" t="s">
        <v>190</v>
      </c>
      <c r="C511" t="s">
        <v>189</v>
      </c>
      <c r="D511" s="15" t="str">
        <f>VLOOKUP(C511,xWalk!C$3:D$55,2)</f>
        <v>AKS</v>
      </c>
      <c r="E511" s="22" t="str">
        <f t="shared" si="56"/>
        <v>'Little Port Walter'</v>
      </c>
      <c r="F511" s="22" t="str">
        <f t="shared" si="58"/>
        <v>AKS.ALP</v>
      </c>
      <c r="G511" t="s">
        <v>142</v>
      </c>
      <c r="H511" t="s">
        <v>143</v>
      </c>
      <c r="I511" t="s">
        <v>183</v>
      </c>
      <c r="J511">
        <v>1994</v>
      </c>
      <c r="K511">
        <v>1996</v>
      </c>
      <c r="L511" s="8">
        <v>3</v>
      </c>
      <c r="M511" s="8">
        <v>6</v>
      </c>
      <c r="N511" s="8" t="s">
        <v>33</v>
      </c>
      <c r="O511" s="8">
        <v>6</v>
      </c>
      <c r="P511" s="8">
        <v>0</v>
      </c>
      <c r="Q511">
        <v>6.7012249999999995E-2</v>
      </c>
      <c r="R511">
        <v>0.39923409999999998</v>
      </c>
      <c r="S511">
        <v>0.30317189999999999</v>
      </c>
      <c r="T511">
        <v>0.58136949999999998</v>
      </c>
      <c r="U511" s="15" t="str">
        <f t="shared" si="59"/>
        <v>AKS1994</v>
      </c>
      <c r="V511">
        <f t="shared" si="60"/>
        <v>0.39583679344516415</v>
      </c>
      <c r="W511">
        <f t="shared" si="61"/>
        <v>0.38393400874716271</v>
      </c>
      <c r="Y511" s="15" t="str">
        <f t="shared" si="62"/>
        <v>NKS1999</v>
      </c>
      <c r="Z511" s="1" t="s">
        <v>53</v>
      </c>
      <c r="AA511">
        <v>1999</v>
      </c>
      <c r="AB511" t="s">
        <v>33</v>
      </c>
      <c r="AC511">
        <f t="shared" si="57"/>
        <v>0.24292594822396146</v>
      </c>
      <c r="AD511">
        <f t="shared" si="63"/>
        <v>0.23600240818783866</v>
      </c>
      <c r="AE511" s="5"/>
      <c r="AF511" s="5">
        <v>193</v>
      </c>
      <c r="AG511" s="5">
        <v>264</v>
      </c>
      <c r="AH511" s="5">
        <v>242</v>
      </c>
      <c r="AI511" s="5">
        <v>85</v>
      </c>
      <c r="AJ511" s="5"/>
      <c r="AK511" s="5">
        <v>0</v>
      </c>
      <c r="AL511" s="5">
        <v>0</v>
      </c>
      <c r="AM511" s="5">
        <v>0</v>
      </c>
      <c r="AN511" s="5">
        <v>0</v>
      </c>
      <c r="AO511" s="5"/>
      <c r="AP511" s="5">
        <v>11</v>
      </c>
      <c r="AQ511" s="5">
        <v>12</v>
      </c>
      <c r="AR511" s="5">
        <v>0</v>
      </c>
      <c r="AS511" s="5">
        <v>0</v>
      </c>
      <c r="AT511" s="5"/>
      <c r="AU511" s="5">
        <v>126</v>
      </c>
      <c r="AV511" s="5">
        <v>1141</v>
      </c>
      <c r="AW511" s="5">
        <v>1219</v>
      </c>
      <c r="AX511" s="5">
        <v>29</v>
      </c>
      <c r="AY511" s="5">
        <v>784</v>
      </c>
      <c r="AZ511" s="5">
        <v>0</v>
      </c>
      <c r="BA511" s="5">
        <v>23</v>
      </c>
      <c r="BB511" s="5">
        <v>2515</v>
      </c>
      <c r="BF511" t="s">
        <v>221</v>
      </c>
      <c r="BG511" t="s">
        <v>53</v>
      </c>
      <c r="BH511" t="s">
        <v>912</v>
      </c>
      <c r="BI511" t="s">
        <v>913</v>
      </c>
      <c r="BJ511" t="s">
        <v>142</v>
      </c>
      <c r="BK511" t="s">
        <v>143</v>
      </c>
      <c r="BL511" t="s">
        <v>220</v>
      </c>
      <c r="BM511">
        <v>2008</v>
      </c>
      <c r="BN511">
        <v>2010</v>
      </c>
      <c r="BO511">
        <v>2</v>
      </c>
      <c r="BP511">
        <v>5</v>
      </c>
      <c r="BQ511" t="s">
        <v>34</v>
      </c>
      <c r="BR511">
        <v>3</v>
      </c>
      <c r="BS511">
        <v>2</v>
      </c>
      <c r="BT511">
        <v>7.7905600000000002E-3</v>
      </c>
      <c r="BU511">
        <v>0.36327870000000001</v>
      </c>
      <c r="BV511">
        <v>4.8931349999999998E-2</v>
      </c>
      <c r="BW511">
        <v>0.39443430000000002</v>
      </c>
      <c r="BX511" t="s">
        <v>925</v>
      </c>
      <c r="BY511" t="s">
        <v>276</v>
      </c>
      <c r="BZ511" t="s">
        <v>276</v>
      </c>
    </row>
    <row r="512" spans="1:78" x14ac:dyDescent="0.25">
      <c r="A512" s="23" t="s">
        <v>190</v>
      </c>
      <c r="C512" t="s">
        <v>189</v>
      </c>
      <c r="D512" s="15" t="str">
        <f>VLOOKUP(C512,xWalk!C$3:D$55,2)</f>
        <v>AKS</v>
      </c>
      <c r="E512" s="22" t="str">
        <f t="shared" si="56"/>
        <v>'Little Port Walter'</v>
      </c>
      <c r="F512" s="22" t="str">
        <f t="shared" si="58"/>
        <v>AKS.ALP</v>
      </c>
      <c r="G512" t="s">
        <v>142</v>
      </c>
      <c r="H512" t="s">
        <v>143</v>
      </c>
      <c r="I512" t="s">
        <v>183</v>
      </c>
      <c r="J512">
        <v>1995</v>
      </c>
      <c r="K512">
        <v>1997</v>
      </c>
      <c r="L512" s="8">
        <v>3</v>
      </c>
      <c r="M512" s="8">
        <v>6</v>
      </c>
      <c r="N512" s="8" t="s">
        <v>33</v>
      </c>
      <c r="O512" s="8">
        <v>6</v>
      </c>
      <c r="P512" s="8">
        <v>0</v>
      </c>
      <c r="Q512">
        <v>4.246801E-2</v>
      </c>
      <c r="R512">
        <v>0.35786610000000002</v>
      </c>
      <c r="S512">
        <v>0.31909870000000001</v>
      </c>
      <c r="T512">
        <v>0.5627702</v>
      </c>
      <c r="U512" s="15" t="str">
        <f t="shared" si="59"/>
        <v>AKS1995</v>
      </c>
      <c r="V512">
        <f t="shared" si="60"/>
        <v>0.30257707393966055</v>
      </c>
      <c r="W512">
        <f t="shared" si="61"/>
        <v>0.29183621100480223</v>
      </c>
      <c r="Y512" s="15" t="str">
        <f t="shared" si="62"/>
        <v>NKS2000</v>
      </c>
      <c r="Z512" s="1" t="s">
        <v>53</v>
      </c>
      <c r="AA512">
        <v>2000</v>
      </c>
      <c r="AB512" t="s">
        <v>33</v>
      </c>
      <c r="AC512">
        <f t="shared" si="57"/>
        <v>0.25269590222861249</v>
      </c>
      <c r="AD512">
        <f t="shared" si="63"/>
        <v>0.24191229331416247</v>
      </c>
      <c r="AE512" s="5"/>
      <c r="AF512" s="5">
        <v>113</v>
      </c>
      <c r="AG512" s="5">
        <v>317</v>
      </c>
      <c r="AH512" s="5">
        <v>189</v>
      </c>
      <c r="AI512" s="5">
        <v>54</v>
      </c>
      <c r="AJ512" s="5"/>
      <c r="AK512" s="5">
        <v>0</v>
      </c>
      <c r="AL512" s="5">
        <v>0</v>
      </c>
      <c r="AM512" s="5">
        <v>0</v>
      </c>
      <c r="AN512" s="5">
        <v>0</v>
      </c>
      <c r="AO512" s="5"/>
      <c r="AP512" s="5">
        <v>17</v>
      </c>
      <c r="AQ512" s="5">
        <v>13</v>
      </c>
      <c r="AR512" s="5">
        <v>0</v>
      </c>
      <c r="AS512" s="5">
        <v>0</v>
      </c>
      <c r="AT512" s="5"/>
      <c r="AU512" s="5">
        <v>100</v>
      </c>
      <c r="AV512" s="5">
        <v>932</v>
      </c>
      <c r="AW512" s="5">
        <v>1007</v>
      </c>
      <c r="AX512" s="5">
        <v>40</v>
      </c>
      <c r="AY512" s="5">
        <v>673</v>
      </c>
      <c r="AZ512" s="5">
        <v>0</v>
      </c>
      <c r="BA512" s="5">
        <v>30</v>
      </c>
      <c r="BB512" s="5">
        <v>2079</v>
      </c>
      <c r="BF512" t="s">
        <v>221</v>
      </c>
      <c r="BG512" t="s">
        <v>53</v>
      </c>
      <c r="BH512" t="s">
        <v>912</v>
      </c>
      <c r="BI512" t="s">
        <v>913</v>
      </c>
      <c r="BJ512" t="s">
        <v>142</v>
      </c>
      <c r="BK512" t="s">
        <v>143</v>
      </c>
      <c r="BL512" t="s">
        <v>220</v>
      </c>
      <c r="BM512">
        <v>2009</v>
      </c>
      <c r="BN512">
        <v>2011</v>
      </c>
      <c r="BO512">
        <v>2</v>
      </c>
      <c r="BP512">
        <v>5</v>
      </c>
      <c r="BQ512" t="s">
        <v>34</v>
      </c>
      <c r="BR512">
        <v>2</v>
      </c>
      <c r="BS512">
        <v>3</v>
      </c>
      <c r="BT512">
        <v>8.9079599999999995E-3</v>
      </c>
      <c r="BU512" t="s">
        <v>276</v>
      </c>
      <c r="BV512" t="s">
        <v>276</v>
      </c>
      <c r="BW512" t="s">
        <v>276</v>
      </c>
      <c r="BX512" t="s">
        <v>926</v>
      </c>
      <c r="BY512" t="s">
        <v>276</v>
      </c>
      <c r="BZ512" t="s">
        <v>276</v>
      </c>
    </row>
    <row r="513" spans="1:78" x14ac:dyDescent="0.25">
      <c r="A513" s="23" t="s">
        <v>190</v>
      </c>
      <c r="C513" t="s">
        <v>189</v>
      </c>
      <c r="D513" s="15" t="str">
        <f>VLOOKUP(C513,xWalk!C$3:D$55,2)</f>
        <v>AKS</v>
      </c>
      <c r="E513" s="22" t="str">
        <f t="shared" si="56"/>
        <v>'Little Port Walter'</v>
      </c>
      <c r="F513" s="22" t="str">
        <f t="shared" si="58"/>
        <v>AKS.ALP</v>
      </c>
      <c r="G513" t="s">
        <v>142</v>
      </c>
      <c r="H513" t="s">
        <v>143</v>
      </c>
      <c r="I513" t="s">
        <v>183</v>
      </c>
      <c r="J513">
        <v>1996</v>
      </c>
      <c r="K513">
        <v>1998</v>
      </c>
      <c r="L513" s="8">
        <v>3</v>
      </c>
      <c r="M513" s="8">
        <v>6</v>
      </c>
      <c r="N513" s="8" t="s">
        <v>33</v>
      </c>
      <c r="O513" s="8">
        <v>6</v>
      </c>
      <c r="P513" s="8">
        <v>0</v>
      </c>
      <c r="Q513">
        <v>0.1132252</v>
      </c>
      <c r="R513">
        <v>0.3592591</v>
      </c>
      <c r="S513">
        <v>0.29543970000000003</v>
      </c>
      <c r="T513">
        <v>0.54855940000000003</v>
      </c>
      <c r="U513" s="15" t="str">
        <f t="shared" si="59"/>
        <v>AKS1996</v>
      </c>
      <c r="V513">
        <f t="shared" si="60"/>
        <v>0.28704838138800404</v>
      </c>
      <c r="W513">
        <f t="shared" si="61"/>
        <v>0.2739796890740287</v>
      </c>
      <c r="Y513" s="15" t="str">
        <f t="shared" si="62"/>
        <v>NKS2001</v>
      </c>
      <c r="Z513" s="1" t="s">
        <v>53</v>
      </c>
      <c r="AA513">
        <v>2001</v>
      </c>
      <c r="AB513" t="s">
        <v>33</v>
      </c>
      <c r="AC513">
        <f t="shared" si="57"/>
        <v>0.26658995013425391</v>
      </c>
      <c r="AD513">
        <f t="shared" si="63"/>
        <v>0.25508247027234371</v>
      </c>
      <c r="AE513" s="5"/>
      <c r="AF513" s="5">
        <v>152</v>
      </c>
      <c r="AG513" s="5">
        <v>314</v>
      </c>
      <c r="AH513" s="5">
        <v>143</v>
      </c>
      <c r="AI513" s="5">
        <v>56</v>
      </c>
      <c r="AJ513" s="5"/>
      <c r="AK513" s="5">
        <v>0</v>
      </c>
      <c r="AL513" s="5">
        <v>0</v>
      </c>
      <c r="AM513" s="5">
        <v>0</v>
      </c>
      <c r="AN513" s="5">
        <v>0</v>
      </c>
      <c r="AO513" s="5"/>
      <c r="AP513" s="5">
        <v>20</v>
      </c>
      <c r="AQ513" s="5">
        <v>10</v>
      </c>
      <c r="AR513" s="5">
        <v>0</v>
      </c>
      <c r="AS513" s="5">
        <v>0</v>
      </c>
      <c r="AT513" s="5"/>
      <c r="AU513" s="5">
        <v>87</v>
      </c>
      <c r="AV513" s="5">
        <v>850</v>
      </c>
      <c r="AW513" s="5">
        <v>943</v>
      </c>
      <c r="AX513" s="5">
        <v>32</v>
      </c>
      <c r="AY513" s="5">
        <v>665</v>
      </c>
      <c r="AZ513" s="5">
        <v>0</v>
      </c>
      <c r="BA513" s="5">
        <v>30</v>
      </c>
      <c r="BB513" s="5">
        <v>1912</v>
      </c>
      <c r="BF513" t="s">
        <v>117</v>
      </c>
      <c r="BG513" t="s">
        <v>35</v>
      </c>
      <c r="BH513" t="s">
        <v>313</v>
      </c>
      <c r="BI513" t="s">
        <v>314</v>
      </c>
      <c r="BJ513" t="s">
        <v>119</v>
      </c>
      <c r="BK513" t="s">
        <v>120</v>
      </c>
      <c r="BL513" t="s">
        <v>121</v>
      </c>
      <c r="BM513">
        <v>1986</v>
      </c>
      <c r="BN513">
        <v>1987</v>
      </c>
      <c r="BO513">
        <v>2</v>
      </c>
      <c r="BP513">
        <v>6</v>
      </c>
      <c r="BQ513" t="s">
        <v>33</v>
      </c>
      <c r="BR513">
        <v>6</v>
      </c>
      <c r="BS513">
        <v>0</v>
      </c>
      <c r="BT513">
        <v>9.2589999999999999E-3</v>
      </c>
      <c r="BU513">
        <v>0.1237303</v>
      </c>
      <c r="BV513">
        <v>0.2121613</v>
      </c>
      <c r="BW513">
        <v>0.30964079999999999</v>
      </c>
      <c r="BX513" t="s">
        <v>315</v>
      </c>
      <c r="BY513">
        <v>0.42682803368459804</v>
      </c>
      <c r="BZ513">
        <v>0.4038224962802755</v>
      </c>
    </row>
    <row r="514" spans="1:78" x14ac:dyDescent="0.25">
      <c r="A514" s="23" t="s">
        <v>190</v>
      </c>
      <c r="C514" t="s">
        <v>189</v>
      </c>
      <c r="D514" s="15" t="str">
        <f>VLOOKUP(C514,xWalk!C$3:D$55,2)</f>
        <v>AKS</v>
      </c>
      <c r="E514" s="22" t="str">
        <f t="shared" si="56"/>
        <v>'Little Port Walter'</v>
      </c>
      <c r="F514" s="22" t="str">
        <f t="shared" si="58"/>
        <v>AKS.ALP</v>
      </c>
      <c r="G514" t="s">
        <v>142</v>
      </c>
      <c r="H514" t="s">
        <v>143</v>
      </c>
      <c r="I514" t="s">
        <v>183</v>
      </c>
      <c r="J514">
        <v>1997</v>
      </c>
      <c r="K514">
        <v>1999</v>
      </c>
      <c r="L514" s="8">
        <v>3</v>
      </c>
      <c r="M514" s="8">
        <v>6</v>
      </c>
      <c r="N514" s="8" t="s">
        <v>33</v>
      </c>
      <c r="O514" s="8">
        <v>6</v>
      </c>
      <c r="P514" s="8">
        <v>0</v>
      </c>
      <c r="Q514">
        <v>2.2071239999999999E-2</v>
      </c>
      <c r="R514">
        <v>0.2363982</v>
      </c>
      <c r="S514">
        <v>0.14111360000000001</v>
      </c>
      <c r="T514">
        <v>0.34415279999999998</v>
      </c>
      <c r="U514" s="15" t="str">
        <f t="shared" si="59"/>
        <v>AKS1997</v>
      </c>
      <c r="V514">
        <f t="shared" si="60"/>
        <v>0.27569892473118279</v>
      </c>
      <c r="W514">
        <f t="shared" si="61"/>
        <v>0.26392473118279569</v>
      </c>
      <c r="Y514" s="15" t="str">
        <f t="shared" si="62"/>
        <v>NKS2002</v>
      </c>
      <c r="Z514" s="1" t="s">
        <v>53</v>
      </c>
      <c r="AA514">
        <v>2002</v>
      </c>
      <c r="AB514" t="s">
        <v>33</v>
      </c>
      <c r="AC514">
        <f t="shared" si="57"/>
        <v>0.26485037963376507</v>
      </c>
      <c r="AD514">
        <f t="shared" si="63"/>
        <v>0.25234479678427868</v>
      </c>
      <c r="AE514" s="5"/>
      <c r="AF514" s="5">
        <v>134</v>
      </c>
      <c r="AG514" s="5">
        <v>254</v>
      </c>
      <c r="AH514" s="5">
        <v>133</v>
      </c>
      <c r="AI514" s="5">
        <v>44</v>
      </c>
      <c r="AJ514" s="5"/>
      <c r="AK514" s="5">
        <v>0</v>
      </c>
      <c r="AL514" s="5">
        <v>0</v>
      </c>
      <c r="AM514" s="5">
        <v>0</v>
      </c>
      <c r="AN514" s="5">
        <v>0</v>
      </c>
      <c r="AO514" s="5"/>
      <c r="AP514" s="5">
        <v>14</v>
      </c>
      <c r="AQ514" s="5">
        <v>14</v>
      </c>
      <c r="AR514" s="5">
        <v>0</v>
      </c>
      <c r="AS514" s="5">
        <v>0</v>
      </c>
      <c r="AT514" s="5"/>
      <c r="AU514" s="5">
        <v>78</v>
      </c>
      <c r="AV514" s="5">
        <v>730</v>
      </c>
      <c r="AW514" s="5">
        <v>807</v>
      </c>
      <c r="AX514" s="5">
        <v>31</v>
      </c>
      <c r="AY514" s="5">
        <v>565</v>
      </c>
      <c r="AZ514" s="5">
        <v>0</v>
      </c>
      <c r="BA514" s="5">
        <v>28</v>
      </c>
      <c r="BB514" s="5">
        <v>1646</v>
      </c>
      <c r="BF514" t="s">
        <v>117</v>
      </c>
      <c r="BG514" t="s">
        <v>35</v>
      </c>
      <c r="BH514" t="s">
        <v>313</v>
      </c>
      <c r="BI514" t="s">
        <v>314</v>
      </c>
      <c r="BJ514" t="s">
        <v>119</v>
      </c>
      <c r="BK514" t="s">
        <v>120</v>
      </c>
      <c r="BL514" t="s">
        <v>121</v>
      </c>
      <c r="BM514">
        <v>1987</v>
      </c>
      <c r="BN514">
        <v>1988</v>
      </c>
      <c r="BO514">
        <v>2</v>
      </c>
      <c r="BP514">
        <v>6</v>
      </c>
      <c r="BQ514" t="s">
        <v>33</v>
      </c>
      <c r="BR514">
        <v>6</v>
      </c>
      <c r="BS514">
        <v>0</v>
      </c>
      <c r="BT514">
        <v>1.466426E-2</v>
      </c>
      <c r="BU514">
        <v>0.18309800000000001</v>
      </c>
      <c r="BV514">
        <v>0.29291980000000001</v>
      </c>
      <c r="BW514">
        <v>0.4223848</v>
      </c>
      <c r="BX514" t="s">
        <v>316</v>
      </c>
      <c r="BY514">
        <v>0.42513827163933743</v>
      </c>
      <c r="BZ514">
        <v>0.38687081179732236</v>
      </c>
    </row>
    <row r="515" spans="1:78" x14ac:dyDescent="0.25">
      <c r="A515" s="23" t="s">
        <v>190</v>
      </c>
      <c r="C515" t="s">
        <v>189</v>
      </c>
      <c r="D515" s="15" t="str">
        <f>VLOOKUP(C515,xWalk!C$3:D$55,2)</f>
        <v>AKS</v>
      </c>
      <c r="E515" s="22" t="str">
        <f t="shared" si="56"/>
        <v>'Little Port Walter'</v>
      </c>
      <c r="F515" s="22" t="str">
        <f t="shared" si="58"/>
        <v>AKS.ALP</v>
      </c>
      <c r="G515" t="s">
        <v>142</v>
      </c>
      <c r="H515" t="s">
        <v>143</v>
      </c>
      <c r="I515" t="s">
        <v>183</v>
      </c>
      <c r="J515">
        <v>1998</v>
      </c>
      <c r="K515">
        <v>2000</v>
      </c>
      <c r="L515" s="8">
        <v>3</v>
      </c>
      <c r="M515" s="8">
        <v>6</v>
      </c>
      <c r="N515" s="8" t="s">
        <v>33</v>
      </c>
      <c r="O515" s="8">
        <v>6</v>
      </c>
      <c r="P515" s="8">
        <v>0</v>
      </c>
      <c r="Q515">
        <v>7.1760420000000005E-2</v>
      </c>
      <c r="R515">
        <v>0.2063537</v>
      </c>
      <c r="S515">
        <v>0.15230930000000001</v>
      </c>
      <c r="T515">
        <v>0.32723340000000001</v>
      </c>
      <c r="U515" s="15" t="str">
        <f t="shared" si="59"/>
        <v>AKS1998</v>
      </c>
      <c r="V515">
        <f t="shared" si="60"/>
        <v>0.2935550373449593</v>
      </c>
      <c r="W515">
        <f t="shared" si="61"/>
        <v>0.27838047923214709</v>
      </c>
      <c r="Y515" s="15" t="str">
        <f t="shared" si="62"/>
        <v>NKS2003</v>
      </c>
      <c r="Z515" s="1" t="s">
        <v>53</v>
      </c>
      <c r="AA515">
        <v>2003</v>
      </c>
      <c r="AB515" t="s">
        <v>33</v>
      </c>
      <c r="AC515">
        <f t="shared" si="57"/>
        <v>0.27384076990376205</v>
      </c>
      <c r="AD515">
        <f t="shared" si="63"/>
        <v>0.26071741032370954</v>
      </c>
      <c r="AE515" s="5"/>
      <c r="AF515" s="5">
        <v>122</v>
      </c>
      <c r="AG515" s="5">
        <v>303</v>
      </c>
      <c r="AH515" s="5">
        <v>120</v>
      </c>
      <c r="AI515" s="5">
        <v>51</v>
      </c>
      <c r="AJ515" s="5"/>
      <c r="AK515" s="5">
        <v>0</v>
      </c>
      <c r="AL515" s="5">
        <v>0</v>
      </c>
      <c r="AM515" s="5">
        <v>0</v>
      </c>
      <c r="AN515" s="5">
        <v>0</v>
      </c>
      <c r="AO515" s="5"/>
      <c r="AP515" s="5">
        <v>24</v>
      </c>
      <c r="AQ515" s="5">
        <v>6</v>
      </c>
      <c r="AR515" s="5">
        <v>0</v>
      </c>
      <c r="AS515" s="5">
        <v>0</v>
      </c>
      <c r="AT515" s="5"/>
      <c r="AU515" s="5">
        <v>71</v>
      </c>
      <c r="AV515" s="5">
        <v>741</v>
      </c>
      <c r="AW515" s="5">
        <v>823</v>
      </c>
      <c r="AX515" s="5">
        <v>25</v>
      </c>
      <c r="AY515" s="5">
        <v>596</v>
      </c>
      <c r="AZ515" s="5">
        <v>0</v>
      </c>
      <c r="BA515" s="5">
        <v>30</v>
      </c>
      <c r="BB515" s="5">
        <v>1660</v>
      </c>
      <c r="BF515" t="s">
        <v>117</v>
      </c>
      <c r="BG515" t="s">
        <v>35</v>
      </c>
      <c r="BH515" t="s">
        <v>313</v>
      </c>
      <c r="BI515" t="s">
        <v>314</v>
      </c>
      <c r="BJ515" t="s">
        <v>119</v>
      </c>
      <c r="BK515" t="s">
        <v>120</v>
      </c>
      <c r="BL515" t="s">
        <v>121</v>
      </c>
      <c r="BM515">
        <v>1988</v>
      </c>
      <c r="BN515">
        <v>1989</v>
      </c>
      <c r="BO515">
        <v>2</v>
      </c>
      <c r="BP515">
        <v>6</v>
      </c>
      <c r="BQ515" t="s">
        <v>33</v>
      </c>
      <c r="BR515">
        <v>6</v>
      </c>
      <c r="BS515">
        <v>0</v>
      </c>
      <c r="BT515">
        <v>2.4410959999999999E-2</v>
      </c>
      <c r="BU515">
        <v>0.18950330000000001</v>
      </c>
      <c r="BV515">
        <v>0.26892050000000001</v>
      </c>
      <c r="BW515">
        <v>0.4074624</v>
      </c>
      <c r="BX515" t="s">
        <v>317</v>
      </c>
      <c r="BY515">
        <v>0.40855937556136313</v>
      </c>
      <c r="BZ515">
        <v>0.39257465043373452</v>
      </c>
    </row>
    <row r="516" spans="1:78" x14ac:dyDescent="0.25">
      <c r="A516" s="23" t="s">
        <v>190</v>
      </c>
      <c r="C516" t="s">
        <v>189</v>
      </c>
      <c r="D516" s="15" t="str">
        <f>VLOOKUP(C516,xWalk!C$3:D$55,2)</f>
        <v>AKS</v>
      </c>
      <c r="E516" s="22" t="str">
        <f t="shared" ref="E516:E579" si="64">"'"&amp;A516&amp;"'"</f>
        <v>'Little Port Walter'</v>
      </c>
      <c r="F516" s="22" t="str">
        <f t="shared" si="58"/>
        <v>AKS.ALP</v>
      </c>
      <c r="G516" t="s">
        <v>142</v>
      </c>
      <c r="H516" t="s">
        <v>143</v>
      </c>
      <c r="I516" t="s">
        <v>183</v>
      </c>
      <c r="J516">
        <v>1999</v>
      </c>
      <c r="K516">
        <v>2001</v>
      </c>
      <c r="L516" s="8">
        <v>3</v>
      </c>
      <c r="M516" s="8">
        <v>6</v>
      </c>
      <c r="N516" s="8" t="s">
        <v>33</v>
      </c>
      <c r="O516" s="8">
        <v>6</v>
      </c>
      <c r="P516" s="8">
        <v>0</v>
      </c>
      <c r="Q516">
        <v>0.10804950000000001</v>
      </c>
      <c r="R516">
        <v>0.20870269999999999</v>
      </c>
      <c r="S516">
        <v>0.16416439999999999</v>
      </c>
      <c r="T516">
        <v>0.33860560000000001</v>
      </c>
      <c r="U516" s="15" t="str">
        <f t="shared" si="59"/>
        <v>AKS1999</v>
      </c>
      <c r="V516">
        <f t="shared" si="60"/>
        <v>0.34178059353117707</v>
      </c>
      <c r="W516">
        <f t="shared" si="61"/>
        <v>0.3181727242414138</v>
      </c>
      <c r="Y516" s="15" t="str">
        <f t="shared" si="62"/>
        <v>NKS2004</v>
      </c>
      <c r="Z516" s="1" t="s">
        <v>53</v>
      </c>
      <c r="AA516">
        <v>2004</v>
      </c>
      <c r="AB516" t="s">
        <v>33</v>
      </c>
      <c r="AC516">
        <f t="shared" ref="AC516:AC579" si="65">IF(AB516="Y",SUM(AE516:AS516)/SUM(AE516:AX516),"NA")</f>
        <v>0.24252873563218391</v>
      </c>
      <c r="AD516">
        <f t="shared" si="63"/>
        <v>0.23371647509578544</v>
      </c>
      <c r="AE516" s="5"/>
      <c r="AF516" s="5">
        <v>153</v>
      </c>
      <c r="AG516" s="5">
        <v>250</v>
      </c>
      <c r="AH516" s="5">
        <v>168</v>
      </c>
      <c r="AI516" s="5">
        <v>39</v>
      </c>
      <c r="AJ516" s="5"/>
      <c r="AK516" s="5">
        <v>0</v>
      </c>
      <c r="AL516" s="5">
        <v>0</v>
      </c>
      <c r="AM516" s="5">
        <v>0</v>
      </c>
      <c r="AN516" s="5">
        <v>0</v>
      </c>
      <c r="AO516" s="5"/>
      <c r="AP516" s="5">
        <v>12</v>
      </c>
      <c r="AQ516" s="5">
        <v>11</v>
      </c>
      <c r="AR516" s="5">
        <v>0</v>
      </c>
      <c r="AS516" s="5">
        <v>0</v>
      </c>
      <c r="AT516" s="5"/>
      <c r="AU516" s="5">
        <v>96</v>
      </c>
      <c r="AV516" s="5">
        <v>876</v>
      </c>
      <c r="AW516" s="5">
        <v>955</v>
      </c>
      <c r="AX516" s="5">
        <v>50</v>
      </c>
      <c r="AY516" s="5">
        <v>610</v>
      </c>
      <c r="AZ516" s="5">
        <v>0</v>
      </c>
      <c r="BA516" s="5">
        <v>23</v>
      </c>
      <c r="BB516" s="5">
        <v>1977</v>
      </c>
      <c r="BF516" t="s">
        <v>117</v>
      </c>
      <c r="BG516" t="s">
        <v>35</v>
      </c>
      <c r="BH516" t="s">
        <v>313</v>
      </c>
      <c r="BI516" t="s">
        <v>314</v>
      </c>
      <c r="BJ516" t="s">
        <v>119</v>
      </c>
      <c r="BK516" t="s">
        <v>120</v>
      </c>
      <c r="BL516" t="s">
        <v>121</v>
      </c>
      <c r="BM516">
        <v>1989</v>
      </c>
      <c r="BN516">
        <v>1990</v>
      </c>
      <c r="BO516">
        <v>2</v>
      </c>
      <c r="BP516">
        <v>6</v>
      </c>
      <c r="BQ516" t="s">
        <v>33</v>
      </c>
      <c r="BR516">
        <v>6</v>
      </c>
      <c r="BS516">
        <v>0</v>
      </c>
      <c r="BT516">
        <v>2.7461030000000001E-2</v>
      </c>
      <c r="BU516">
        <v>0.18162700000000001</v>
      </c>
      <c r="BV516">
        <v>0.2602778</v>
      </c>
      <c r="BW516">
        <v>0.39463130000000002</v>
      </c>
      <c r="BX516" t="s">
        <v>318</v>
      </c>
      <c r="BY516">
        <v>0.44077698705133955</v>
      </c>
      <c r="BZ516">
        <v>0.42041512576146284</v>
      </c>
    </row>
    <row r="517" spans="1:78" x14ac:dyDescent="0.25">
      <c r="A517" s="23" t="s">
        <v>190</v>
      </c>
      <c r="C517" t="s">
        <v>189</v>
      </c>
      <c r="D517" s="15" t="str">
        <f>VLOOKUP(C517,xWalk!C$3:D$55,2)</f>
        <v>AKS</v>
      </c>
      <c r="E517" s="22" t="str">
        <f t="shared" si="64"/>
        <v>'Little Port Walter'</v>
      </c>
      <c r="F517" s="22" t="str">
        <f t="shared" ref="F517:F580" si="66">D517&amp;"."&amp;C517</f>
        <v>AKS.ALP</v>
      </c>
      <c r="G517" t="s">
        <v>142</v>
      </c>
      <c r="H517" t="s">
        <v>143</v>
      </c>
      <c r="I517" t="s">
        <v>183</v>
      </c>
      <c r="J517">
        <v>2001</v>
      </c>
      <c r="K517">
        <v>2003</v>
      </c>
      <c r="L517" s="8">
        <v>3</v>
      </c>
      <c r="M517" s="8">
        <v>6</v>
      </c>
      <c r="N517" s="8" t="s">
        <v>33</v>
      </c>
      <c r="O517" s="8">
        <v>6</v>
      </c>
      <c r="P517" s="8">
        <v>0</v>
      </c>
      <c r="Q517">
        <v>0.14439270000000001</v>
      </c>
      <c r="R517">
        <v>0.48863610000000002</v>
      </c>
      <c r="S517">
        <v>0.3370783</v>
      </c>
      <c r="T517">
        <v>0.66100579999999998</v>
      </c>
      <c r="U517" s="15" t="str">
        <f t="shared" ref="U517:U580" si="67">D517&amp;J517</f>
        <v>AKS2001</v>
      </c>
      <c r="V517">
        <f t="shared" ref="V517:V580" si="68">IFERROR(VLOOKUP(U517,Y$4:AC$1113,5,FALSE),"NA")</f>
        <v>0.42527546839571978</v>
      </c>
      <c r="W517">
        <f t="shared" ref="W517:W580" si="69">IFERROR(VLOOKUP(U517,Y$4:AD$1113,6,FALSE),"NA")</f>
        <v>0.40876725406738534</v>
      </c>
      <c r="Y517" s="15" t="str">
        <f t="shared" ref="Y517:Y580" si="70">Z517&amp;AA517</f>
        <v>NKS2005</v>
      </c>
      <c r="Z517" s="1" t="s">
        <v>53</v>
      </c>
      <c r="AA517">
        <v>2005</v>
      </c>
      <c r="AB517" t="s">
        <v>33</v>
      </c>
      <c r="AC517">
        <f t="shared" si="65"/>
        <v>0.22744845360824742</v>
      </c>
      <c r="AD517">
        <f t="shared" ref="AD517:AD580" si="71">IF(AB517="Y",SUM(AE517:AI517)/SUM(AE517:AX517),"NA")</f>
        <v>0.21971649484536082</v>
      </c>
      <c r="AE517" s="5"/>
      <c r="AF517" s="5">
        <v>142</v>
      </c>
      <c r="AG517" s="5">
        <v>337</v>
      </c>
      <c r="AH517" s="5">
        <v>140</v>
      </c>
      <c r="AI517" s="5">
        <v>63</v>
      </c>
      <c r="AJ517" s="5"/>
      <c r="AK517" s="5">
        <v>0</v>
      </c>
      <c r="AL517" s="5">
        <v>0</v>
      </c>
      <c r="AM517" s="5">
        <v>0</v>
      </c>
      <c r="AN517" s="5">
        <v>0</v>
      </c>
      <c r="AO517" s="5"/>
      <c r="AP517" s="5">
        <v>22</v>
      </c>
      <c r="AQ517" s="5">
        <v>2</v>
      </c>
      <c r="AR517" s="5">
        <v>0</v>
      </c>
      <c r="AS517" s="5">
        <v>0</v>
      </c>
      <c r="AT517" s="5"/>
      <c r="AU517" s="5">
        <v>108</v>
      </c>
      <c r="AV517" s="5">
        <v>1052</v>
      </c>
      <c r="AW517" s="5">
        <v>1189</v>
      </c>
      <c r="AX517" s="5">
        <v>49</v>
      </c>
      <c r="AY517" s="5">
        <v>682</v>
      </c>
      <c r="AZ517" s="5">
        <v>0</v>
      </c>
      <c r="BA517" s="5">
        <v>24</v>
      </c>
      <c r="BB517" s="5">
        <v>2398</v>
      </c>
      <c r="BF517" t="s">
        <v>117</v>
      </c>
      <c r="BG517" t="s">
        <v>35</v>
      </c>
      <c r="BH517" t="s">
        <v>313</v>
      </c>
      <c r="BI517" t="s">
        <v>314</v>
      </c>
      <c r="BJ517" t="s">
        <v>119</v>
      </c>
      <c r="BK517" t="s">
        <v>120</v>
      </c>
      <c r="BL517" t="s">
        <v>121</v>
      </c>
      <c r="BM517">
        <v>1990</v>
      </c>
      <c r="BN517">
        <v>1991</v>
      </c>
      <c r="BO517">
        <v>2</v>
      </c>
      <c r="BP517">
        <v>6</v>
      </c>
      <c r="BQ517" t="s">
        <v>33</v>
      </c>
      <c r="BR517">
        <v>6</v>
      </c>
      <c r="BS517">
        <v>0</v>
      </c>
      <c r="BT517">
        <v>3.9475980000000001E-2</v>
      </c>
      <c r="BU517">
        <v>0.1110346</v>
      </c>
      <c r="BV517">
        <v>0.2109896</v>
      </c>
      <c r="BW517">
        <v>0.2985971</v>
      </c>
      <c r="BX517" t="s">
        <v>319</v>
      </c>
      <c r="BY517">
        <v>0.43255452916744841</v>
      </c>
      <c r="BZ517">
        <v>0.41317087706519218</v>
      </c>
    </row>
    <row r="518" spans="1:78" x14ac:dyDescent="0.25">
      <c r="A518" s="23" t="s">
        <v>190</v>
      </c>
      <c r="C518" t="s">
        <v>189</v>
      </c>
      <c r="D518" s="15" t="str">
        <f>VLOOKUP(C518,xWalk!C$3:D$55,2)</f>
        <v>AKS</v>
      </c>
      <c r="E518" s="22" t="str">
        <f t="shared" si="64"/>
        <v>'Little Port Walter'</v>
      </c>
      <c r="F518" s="22" t="str">
        <f t="shared" si="66"/>
        <v>AKS.ALP</v>
      </c>
      <c r="G518" t="s">
        <v>142</v>
      </c>
      <c r="H518" t="s">
        <v>143</v>
      </c>
      <c r="I518" t="s">
        <v>183</v>
      </c>
      <c r="J518">
        <v>2002</v>
      </c>
      <c r="K518">
        <v>2004</v>
      </c>
      <c r="L518" s="8">
        <v>3</v>
      </c>
      <c r="M518" s="8">
        <v>6</v>
      </c>
      <c r="N518" s="8" t="s">
        <v>33</v>
      </c>
      <c r="O518" s="8">
        <v>6</v>
      </c>
      <c r="P518" s="8">
        <v>0</v>
      </c>
      <c r="Q518">
        <v>0.1101014</v>
      </c>
      <c r="R518">
        <v>0.5077121</v>
      </c>
      <c r="S518">
        <v>0.45328780000000002</v>
      </c>
      <c r="T518">
        <v>0.73086019999999996</v>
      </c>
      <c r="U518" s="15" t="str">
        <f t="shared" si="67"/>
        <v>AKS2002</v>
      </c>
      <c r="V518">
        <f t="shared" si="68"/>
        <v>0.47952654341283291</v>
      </c>
      <c r="W518">
        <f t="shared" si="69"/>
        <v>0.45876223475555783</v>
      </c>
      <c r="Y518" s="15" t="str">
        <f t="shared" si="70"/>
        <v>NKS2006</v>
      </c>
      <c r="Z518" s="1" t="s">
        <v>53</v>
      </c>
      <c r="AA518">
        <v>2006</v>
      </c>
      <c r="AB518" t="s">
        <v>33</v>
      </c>
      <c r="AC518">
        <f t="shared" si="65"/>
        <v>0.21173044925124793</v>
      </c>
      <c r="AD518">
        <f t="shared" si="71"/>
        <v>0.20465890183028287</v>
      </c>
      <c r="AE518" s="5"/>
      <c r="AF518" s="5">
        <v>126</v>
      </c>
      <c r="AG518" s="5">
        <v>159</v>
      </c>
      <c r="AH518" s="5">
        <v>137</v>
      </c>
      <c r="AI518" s="5">
        <v>70</v>
      </c>
      <c r="AJ518" s="5"/>
      <c r="AK518" s="5">
        <v>0</v>
      </c>
      <c r="AL518" s="5">
        <v>0</v>
      </c>
      <c r="AM518" s="5">
        <v>0</v>
      </c>
      <c r="AN518" s="5">
        <v>0</v>
      </c>
      <c r="AO518" s="5"/>
      <c r="AP518" s="5">
        <v>3</v>
      </c>
      <c r="AQ518" s="5">
        <v>14</v>
      </c>
      <c r="AR518" s="5">
        <v>0</v>
      </c>
      <c r="AS518" s="5">
        <v>0</v>
      </c>
      <c r="AT518" s="5"/>
      <c r="AU518" s="5">
        <v>96</v>
      </c>
      <c r="AV518" s="5">
        <v>840</v>
      </c>
      <c r="AW518" s="5">
        <v>941</v>
      </c>
      <c r="AX518" s="5">
        <v>18</v>
      </c>
      <c r="AY518" s="5">
        <v>492</v>
      </c>
      <c r="AZ518" s="5">
        <v>0</v>
      </c>
      <c r="BA518" s="5">
        <v>17</v>
      </c>
      <c r="BB518" s="5">
        <v>1895</v>
      </c>
      <c r="BF518" t="s">
        <v>117</v>
      </c>
      <c r="BG518" t="s">
        <v>35</v>
      </c>
      <c r="BH518" t="s">
        <v>313</v>
      </c>
      <c r="BI518" t="s">
        <v>314</v>
      </c>
      <c r="BJ518" t="s">
        <v>119</v>
      </c>
      <c r="BK518" t="s">
        <v>120</v>
      </c>
      <c r="BL518" t="s">
        <v>121</v>
      </c>
      <c r="BM518">
        <v>1991</v>
      </c>
      <c r="BN518">
        <v>1992</v>
      </c>
      <c r="BO518">
        <v>2</v>
      </c>
      <c r="BP518">
        <v>6</v>
      </c>
      <c r="BQ518" t="s">
        <v>33</v>
      </c>
      <c r="BR518">
        <v>6</v>
      </c>
      <c r="BS518">
        <v>0</v>
      </c>
      <c r="BT518">
        <v>4.9513399999999999E-2</v>
      </c>
      <c r="BU518">
        <v>9.4544249999999996E-2</v>
      </c>
      <c r="BV518">
        <v>0.2776671</v>
      </c>
      <c r="BW518">
        <v>0.34595949999999998</v>
      </c>
      <c r="BX518" t="s">
        <v>320</v>
      </c>
      <c r="BY518">
        <v>0.40331853304117171</v>
      </c>
      <c r="BZ518">
        <v>0.39048264329373772</v>
      </c>
    </row>
    <row r="519" spans="1:78" x14ac:dyDescent="0.25">
      <c r="A519" s="23" t="s">
        <v>190</v>
      </c>
      <c r="C519" t="s">
        <v>189</v>
      </c>
      <c r="D519" s="15" t="str">
        <f>VLOOKUP(C519,xWalk!C$3:D$55,2)</f>
        <v>AKS</v>
      </c>
      <c r="E519" s="22" t="str">
        <f t="shared" si="64"/>
        <v>'Little Port Walter'</v>
      </c>
      <c r="F519" s="22" t="str">
        <f t="shared" si="66"/>
        <v>AKS.ALP</v>
      </c>
      <c r="G519" t="s">
        <v>142</v>
      </c>
      <c r="H519" t="s">
        <v>143</v>
      </c>
      <c r="I519" t="s">
        <v>183</v>
      </c>
      <c r="J519">
        <v>2003</v>
      </c>
      <c r="K519">
        <v>2005</v>
      </c>
      <c r="L519" s="8">
        <v>3</v>
      </c>
      <c r="M519" s="8">
        <v>6</v>
      </c>
      <c r="N519" s="8" t="s">
        <v>33</v>
      </c>
      <c r="O519" s="8">
        <v>6</v>
      </c>
      <c r="P519" s="8">
        <v>0</v>
      </c>
      <c r="Q519">
        <v>0.1572199</v>
      </c>
      <c r="R519">
        <v>0.35272199999999998</v>
      </c>
      <c r="S519">
        <v>0.33942420000000001</v>
      </c>
      <c r="T519">
        <v>0.57242389999999999</v>
      </c>
      <c r="U519" s="15" t="str">
        <f t="shared" si="67"/>
        <v>AKS2003</v>
      </c>
      <c r="V519">
        <f t="shared" si="68"/>
        <v>0.38305928169623538</v>
      </c>
      <c r="W519">
        <f t="shared" si="69"/>
        <v>0.37272825616616184</v>
      </c>
      <c r="Y519" s="15" t="str">
        <f t="shared" si="70"/>
        <v>NKS2007</v>
      </c>
      <c r="Z519" s="1" t="s">
        <v>53</v>
      </c>
      <c r="AA519">
        <v>2007</v>
      </c>
      <c r="AB519" t="s">
        <v>34</v>
      </c>
      <c r="AC519" t="str">
        <f t="shared" si="65"/>
        <v>NA</v>
      </c>
      <c r="AD519" t="str">
        <f t="shared" si="71"/>
        <v>NA</v>
      </c>
      <c r="AE519" s="5"/>
      <c r="AF519" s="5">
        <v>59</v>
      </c>
      <c r="AG519" s="5">
        <v>180</v>
      </c>
      <c r="AH519" s="5">
        <v>128</v>
      </c>
      <c r="AI519" s="5"/>
      <c r="AJ519" s="5"/>
      <c r="AK519" s="5">
        <v>0</v>
      </c>
      <c r="AL519" s="5">
        <v>0</v>
      </c>
      <c r="AM519" s="5">
        <v>0</v>
      </c>
      <c r="AN519" s="5"/>
      <c r="AO519" s="5"/>
      <c r="AP519" s="5">
        <v>16</v>
      </c>
      <c r="AQ519" s="5">
        <v>9</v>
      </c>
      <c r="AR519" s="5">
        <v>0</v>
      </c>
      <c r="AS519" s="5"/>
      <c r="AT519" s="5"/>
      <c r="AU519" s="5">
        <v>57</v>
      </c>
      <c r="AV519" s="5">
        <v>591</v>
      </c>
      <c r="AW519" s="5">
        <v>632</v>
      </c>
      <c r="AX519" s="5"/>
      <c r="AY519" s="5">
        <v>367</v>
      </c>
      <c r="AZ519" s="5">
        <v>0</v>
      </c>
      <c r="BA519" s="5">
        <v>25</v>
      </c>
      <c r="BB519" s="5">
        <v>1280</v>
      </c>
      <c r="BF519" t="s">
        <v>117</v>
      </c>
      <c r="BG519" t="s">
        <v>35</v>
      </c>
      <c r="BH519" t="s">
        <v>313</v>
      </c>
      <c r="BI519" t="s">
        <v>314</v>
      </c>
      <c r="BJ519" t="s">
        <v>119</v>
      </c>
      <c r="BK519" t="s">
        <v>120</v>
      </c>
      <c r="BL519" t="s">
        <v>121</v>
      </c>
      <c r="BM519">
        <v>1992</v>
      </c>
      <c r="BN519">
        <v>1993</v>
      </c>
      <c r="BO519">
        <v>2</v>
      </c>
      <c r="BP519">
        <v>6</v>
      </c>
      <c r="BQ519" t="s">
        <v>33</v>
      </c>
      <c r="BR519">
        <v>6</v>
      </c>
      <c r="BS519">
        <v>0</v>
      </c>
      <c r="BT519">
        <v>2.3234830000000001E-2</v>
      </c>
      <c r="BU519">
        <v>9.6904279999999995E-2</v>
      </c>
      <c r="BV519">
        <v>0.29566170000000003</v>
      </c>
      <c r="BW519">
        <v>0.36391509999999999</v>
      </c>
      <c r="BX519" t="s">
        <v>321</v>
      </c>
      <c r="BY519">
        <v>0.38545549538325513</v>
      </c>
      <c r="BZ519">
        <v>0.37651672711805939</v>
      </c>
    </row>
    <row r="520" spans="1:78" x14ac:dyDescent="0.25">
      <c r="A520" s="23" t="s">
        <v>190</v>
      </c>
      <c r="C520" t="s">
        <v>189</v>
      </c>
      <c r="D520" s="15" t="str">
        <f>VLOOKUP(C520,xWalk!C$3:D$55,2)</f>
        <v>AKS</v>
      </c>
      <c r="E520" s="22" t="str">
        <f t="shared" si="64"/>
        <v>'Little Port Walter'</v>
      </c>
      <c r="F520" s="22" t="str">
        <f t="shared" si="66"/>
        <v>AKS.ALP</v>
      </c>
      <c r="G520" t="s">
        <v>142</v>
      </c>
      <c r="H520" t="s">
        <v>143</v>
      </c>
      <c r="I520" t="s">
        <v>183</v>
      </c>
      <c r="J520">
        <v>2004</v>
      </c>
      <c r="K520">
        <v>2006</v>
      </c>
      <c r="L520" s="8">
        <v>3</v>
      </c>
      <c r="M520" s="8">
        <v>6</v>
      </c>
      <c r="N520" s="8" t="s">
        <v>33</v>
      </c>
      <c r="O520" s="8">
        <v>6</v>
      </c>
      <c r="P520" s="8">
        <v>0</v>
      </c>
      <c r="Q520">
        <v>5.8092400000000002E-2</v>
      </c>
      <c r="R520">
        <v>0.37619039999999998</v>
      </c>
      <c r="S520">
        <v>0.30514180000000002</v>
      </c>
      <c r="T520">
        <v>0.56654070000000001</v>
      </c>
      <c r="U520" s="15" t="str">
        <f t="shared" si="67"/>
        <v>AKS2004</v>
      </c>
      <c r="V520">
        <f t="shared" si="68"/>
        <v>0.34712852202505812</v>
      </c>
      <c r="W520">
        <f t="shared" si="69"/>
        <v>0.33165145416406827</v>
      </c>
      <c r="Y520" s="15" t="str">
        <f t="shared" si="70"/>
        <v>NKS2008</v>
      </c>
      <c r="Z520" s="1" t="s">
        <v>53</v>
      </c>
      <c r="AA520">
        <v>2008</v>
      </c>
      <c r="AB520" t="s">
        <v>34</v>
      </c>
      <c r="AC520" t="str">
        <f t="shared" si="65"/>
        <v>NA</v>
      </c>
      <c r="AD520" t="str">
        <f t="shared" si="71"/>
        <v>NA</v>
      </c>
      <c r="AE520" s="5"/>
      <c r="AF520" s="5">
        <v>84</v>
      </c>
      <c r="AG520" s="5">
        <v>172</v>
      </c>
      <c r="AH520" s="5"/>
      <c r="AI520" s="5"/>
      <c r="AJ520" s="5"/>
      <c r="AK520" s="5">
        <v>0</v>
      </c>
      <c r="AL520" s="5">
        <v>0</v>
      </c>
      <c r="AM520" s="5"/>
      <c r="AN520" s="5"/>
      <c r="AO520" s="5"/>
      <c r="AP520" s="5">
        <v>15</v>
      </c>
      <c r="AQ520" s="5">
        <v>4</v>
      </c>
      <c r="AR520" s="5"/>
      <c r="AS520" s="5"/>
      <c r="AT520" s="5"/>
      <c r="AU520" s="5">
        <v>57</v>
      </c>
      <c r="AV520" s="5">
        <v>593</v>
      </c>
      <c r="AW520" s="5"/>
      <c r="AX520" s="5"/>
      <c r="AY520" s="5">
        <v>256</v>
      </c>
      <c r="AZ520" s="5">
        <v>0</v>
      </c>
      <c r="BA520" s="5">
        <v>19</v>
      </c>
      <c r="BB520" s="5">
        <v>650</v>
      </c>
      <c r="BF520" t="s">
        <v>117</v>
      </c>
      <c r="BG520" t="s">
        <v>35</v>
      </c>
      <c r="BH520" t="s">
        <v>313</v>
      </c>
      <c r="BI520" t="s">
        <v>314</v>
      </c>
      <c r="BJ520" t="s">
        <v>119</v>
      </c>
      <c r="BK520" t="s">
        <v>120</v>
      </c>
      <c r="BL520" t="s">
        <v>121</v>
      </c>
      <c r="BM520">
        <v>1993</v>
      </c>
      <c r="BN520">
        <v>1994</v>
      </c>
      <c r="BO520">
        <v>2</v>
      </c>
      <c r="BP520">
        <v>6</v>
      </c>
      <c r="BQ520" t="s">
        <v>33</v>
      </c>
      <c r="BR520">
        <v>6</v>
      </c>
      <c r="BS520">
        <v>0</v>
      </c>
      <c r="BT520">
        <v>2.2076459999999999E-2</v>
      </c>
      <c r="BU520">
        <v>0.13713810000000001</v>
      </c>
      <c r="BV520">
        <v>0.26032179999999999</v>
      </c>
      <c r="BW520">
        <v>0.36175980000000002</v>
      </c>
      <c r="BX520" t="s">
        <v>322</v>
      </c>
      <c r="BY520">
        <v>0.33417398205631271</v>
      </c>
      <c r="BZ520">
        <v>0.32571377925316553</v>
      </c>
    </row>
    <row r="521" spans="1:78" x14ac:dyDescent="0.25">
      <c r="A521" s="23" t="s">
        <v>190</v>
      </c>
      <c r="C521" t="s">
        <v>189</v>
      </c>
      <c r="D521" s="15" t="str">
        <f>VLOOKUP(C521,xWalk!C$3:D$55,2)</f>
        <v>AKS</v>
      </c>
      <c r="E521" s="22" t="str">
        <f t="shared" si="64"/>
        <v>'Little Port Walter'</v>
      </c>
      <c r="F521" s="22" t="str">
        <f t="shared" si="66"/>
        <v>AKS.ALP</v>
      </c>
      <c r="G521" t="s">
        <v>142</v>
      </c>
      <c r="H521" t="s">
        <v>143</v>
      </c>
      <c r="I521" t="s">
        <v>183</v>
      </c>
      <c r="J521">
        <v>2005</v>
      </c>
      <c r="K521">
        <v>2007</v>
      </c>
      <c r="L521" s="8">
        <v>3</v>
      </c>
      <c r="M521" s="8">
        <v>6</v>
      </c>
      <c r="N521" s="8" t="s">
        <v>33</v>
      </c>
      <c r="O521" s="8">
        <v>6</v>
      </c>
      <c r="P521" s="8">
        <v>0</v>
      </c>
      <c r="Q521">
        <v>3.0399590000000001E-2</v>
      </c>
      <c r="R521">
        <v>0.41045789999999999</v>
      </c>
      <c r="S521">
        <v>0.35145150000000003</v>
      </c>
      <c r="T521">
        <v>0.61765329999999996</v>
      </c>
      <c r="U521" s="15" t="str">
        <f t="shared" si="67"/>
        <v>AKS2005</v>
      </c>
      <c r="V521">
        <f t="shared" si="68"/>
        <v>0.32062414030261349</v>
      </c>
      <c r="W521">
        <f t="shared" si="69"/>
        <v>0.31490715268225583</v>
      </c>
      <c r="Y521" s="15" t="str">
        <f t="shared" si="70"/>
        <v>NKS2009</v>
      </c>
      <c r="Z521" s="14" t="s">
        <v>53</v>
      </c>
      <c r="AA521">
        <v>2009</v>
      </c>
      <c r="AB521" t="s">
        <v>34</v>
      </c>
      <c r="AC521" t="str">
        <f t="shared" si="65"/>
        <v>NA</v>
      </c>
      <c r="AD521" t="str">
        <f t="shared" si="71"/>
        <v>NA</v>
      </c>
      <c r="AE521" s="5"/>
      <c r="AF521" s="5">
        <v>107</v>
      </c>
      <c r="AG521" s="5"/>
      <c r="AH521" s="5"/>
      <c r="AI521" s="5"/>
      <c r="AJ521" s="5"/>
      <c r="AK521" s="5">
        <v>0</v>
      </c>
      <c r="AL521" s="5"/>
      <c r="AM521" s="5"/>
      <c r="AN521" s="5"/>
      <c r="AO521" s="5"/>
      <c r="AP521" s="5">
        <v>7</v>
      </c>
      <c r="AQ521" s="5"/>
      <c r="AR521" s="5"/>
      <c r="AS521" s="5"/>
      <c r="AT521" s="5"/>
      <c r="AU521" s="5">
        <v>73</v>
      </c>
      <c r="AV521" s="5"/>
      <c r="AW521" s="5"/>
      <c r="AX521" s="5"/>
      <c r="AY521" s="5">
        <v>107</v>
      </c>
      <c r="AZ521" s="5">
        <v>0</v>
      </c>
      <c r="BA521" s="5">
        <v>7</v>
      </c>
      <c r="BB521" s="5">
        <v>73</v>
      </c>
      <c r="BF521" t="s">
        <v>117</v>
      </c>
      <c r="BG521" t="s">
        <v>35</v>
      </c>
      <c r="BH521" t="s">
        <v>313</v>
      </c>
      <c r="BI521" t="s">
        <v>314</v>
      </c>
      <c r="BJ521" t="s">
        <v>119</v>
      </c>
      <c r="BK521" t="s">
        <v>120</v>
      </c>
      <c r="BL521" t="s">
        <v>121</v>
      </c>
      <c r="BM521">
        <v>1994</v>
      </c>
      <c r="BN521">
        <v>1995</v>
      </c>
      <c r="BO521">
        <v>2</v>
      </c>
      <c r="BP521">
        <v>6</v>
      </c>
      <c r="BQ521" t="s">
        <v>33</v>
      </c>
      <c r="BR521">
        <v>6</v>
      </c>
      <c r="BS521">
        <v>0</v>
      </c>
      <c r="BT521">
        <v>3.447339E-2</v>
      </c>
      <c r="BU521">
        <v>0.12587499999999999</v>
      </c>
      <c r="BV521">
        <v>0.2392184</v>
      </c>
      <c r="BW521">
        <v>0.3349818</v>
      </c>
      <c r="BX521" t="s">
        <v>323</v>
      </c>
      <c r="BY521">
        <v>0.44129094729380791</v>
      </c>
      <c r="BZ521">
        <v>0.43334198268442103</v>
      </c>
    </row>
    <row r="522" spans="1:78" x14ac:dyDescent="0.25">
      <c r="A522" s="23" t="s">
        <v>190</v>
      </c>
      <c r="C522" t="s">
        <v>189</v>
      </c>
      <c r="D522" s="15" t="str">
        <f>VLOOKUP(C522,xWalk!C$3:D$55,2)</f>
        <v>AKS</v>
      </c>
      <c r="E522" s="22" t="str">
        <f t="shared" si="64"/>
        <v>'Little Port Walter'</v>
      </c>
      <c r="F522" s="22" t="str">
        <f t="shared" si="66"/>
        <v>AKS.ALP</v>
      </c>
      <c r="G522" t="s">
        <v>142</v>
      </c>
      <c r="H522" t="s">
        <v>143</v>
      </c>
      <c r="I522" t="s">
        <v>183</v>
      </c>
      <c r="J522">
        <v>2006</v>
      </c>
      <c r="K522">
        <v>2008</v>
      </c>
      <c r="L522" s="8">
        <v>3</v>
      </c>
      <c r="M522" s="8">
        <v>6</v>
      </c>
      <c r="N522" s="8" t="s">
        <v>34</v>
      </c>
      <c r="O522" s="8">
        <v>5</v>
      </c>
      <c r="P522" s="8">
        <v>1</v>
      </c>
      <c r="Q522">
        <v>9.8672599999999992E-3</v>
      </c>
      <c r="R522">
        <v>0.3387097</v>
      </c>
      <c r="S522">
        <v>0.36096519999999999</v>
      </c>
      <c r="T522">
        <v>0.57741240000000005</v>
      </c>
      <c r="U522" s="15" t="str">
        <f t="shared" si="67"/>
        <v>AKS2006</v>
      </c>
      <c r="V522">
        <f t="shared" si="68"/>
        <v>0.33227686330641037</v>
      </c>
      <c r="W522">
        <f t="shared" si="69"/>
        <v>0.32051937429710664</v>
      </c>
      <c r="Y522" s="15" t="str">
        <f t="shared" si="70"/>
        <v>NTH1973</v>
      </c>
      <c r="Z522" s="1" t="s">
        <v>35</v>
      </c>
      <c r="AA522">
        <v>1973</v>
      </c>
      <c r="AB522" t="s">
        <v>34</v>
      </c>
      <c r="AC522" t="str">
        <f t="shared" si="65"/>
        <v>NA</v>
      </c>
      <c r="AD522" t="str">
        <f t="shared" si="71"/>
        <v>NA</v>
      </c>
      <c r="AE522" s="5"/>
      <c r="AF522" s="5"/>
      <c r="AG522" s="5"/>
      <c r="AH522" s="5"/>
      <c r="AI522" s="5">
        <v>7384</v>
      </c>
      <c r="AJ522" s="5"/>
      <c r="AK522" s="5"/>
      <c r="AL522" s="5"/>
      <c r="AM522" s="5"/>
      <c r="AN522" s="5">
        <v>968</v>
      </c>
      <c r="AO522" s="5"/>
      <c r="AP522" s="5"/>
      <c r="AQ522" s="5"/>
      <c r="AR522" s="5"/>
      <c r="AS522" s="5">
        <v>0</v>
      </c>
      <c r="AT522" s="5"/>
      <c r="AU522" s="5"/>
      <c r="AV522" s="5"/>
      <c r="AW522" s="5"/>
      <c r="AX522" s="5">
        <v>10149</v>
      </c>
      <c r="AY522" s="5">
        <v>7384</v>
      </c>
      <c r="AZ522" s="5">
        <v>968</v>
      </c>
      <c r="BA522" s="5">
        <v>0</v>
      </c>
      <c r="BB522" s="5">
        <v>10149</v>
      </c>
      <c r="BF522" t="s">
        <v>117</v>
      </c>
      <c r="BG522" t="s">
        <v>35</v>
      </c>
      <c r="BH522" t="s">
        <v>313</v>
      </c>
      <c r="BI522" t="s">
        <v>314</v>
      </c>
      <c r="BJ522" t="s">
        <v>119</v>
      </c>
      <c r="BK522" t="s">
        <v>120</v>
      </c>
      <c r="BL522" t="s">
        <v>121</v>
      </c>
      <c r="BM522">
        <v>1995</v>
      </c>
      <c r="BN522">
        <v>1996</v>
      </c>
      <c r="BO522">
        <v>2</v>
      </c>
      <c r="BP522">
        <v>6</v>
      </c>
      <c r="BQ522" t="s">
        <v>33</v>
      </c>
      <c r="BR522">
        <v>6</v>
      </c>
      <c r="BS522">
        <v>0</v>
      </c>
      <c r="BT522">
        <v>2.9453389999999999E-2</v>
      </c>
      <c r="BU522">
        <v>0.1321061</v>
      </c>
      <c r="BV522">
        <v>0.2463052</v>
      </c>
      <c r="BW522">
        <v>0.34587289999999998</v>
      </c>
      <c r="BX522" t="s">
        <v>324</v>
      </c>
      <c r="BY522">
        <v>0.41132713200312432</v>
      </c>
      <c r="BZ522">
        <v>0.40049989348860326</v>
      </c>
    </row>
    <row r="523" spans="1:78" x14ac:dyDescent="0.25">
      <c r="A523" s="23" t="s">
        <v>190</v>
      </c>
      <c r="C523" t="s">
        <v>189</v>
      </c>
      <c r="D523" s="15" t="str">
        <f>VLOOKUP(C523,xWalk!C$3:D$55,2)</f>
        <v>AKS</v>
      </c>
      <c r="E523" s="22" t="str">
        <f t="shared" si="64"/>
        <v>'Little Port Walter'</v>
      </c>
      <c r="F523" s="22" t="str">
        <f t="shared" si="66"/>
        <v>AKS.ALP</v>
      </c>
      <c r="G523" t="s">
        <v>142</v>
      </c>
      <c r="H523" t="s">
        <v>143</v>
      </c>
      <c r="I523" t="s">
        <v>183</v>
      </c>
      <c r="J523">
        <v>2007</v>
      </c>
      <c r="K523">
        <v>2009</v>
      </c>
      <c r="L523" s="8">
        <v>3</v>
      </c>
      <c r="M523" s="8">
        <v>6</v>
      </c>
      <c r="N523" s="8" t="s">
        <v>34</v>
      </c>
      <c r="O523" s="8">
        <v>4</v>
      </c>
      <c r="P523" s="8">
        <v>2</v>
      </c>
      <c r="Q523">
        <v>1.759805E-2</v>
      </c>
      <c r="R523">
        <v>0.4462293</v>
      </c>
      <c r="S523">
        <v>0.49168669999999998</v>
      </c>
      <c r="T523">
        <v>0.71851100000000001</v>
      </c>
      <c r="U523" s="15" t="str">
        <f t="shared" si="67"/>
        <v>AKS2007</v>
      </c>
      <c r="V523" t="str">
        <f t="shared" si="68"/>
        <v>NA</v>
      </c>
      <c r="W523" t="str">
        <f t="shared" si="69"/>
        <v>NA</v>
      </c>
      <c r="Y523" s="15" t="str">
        <f t="shared" si="70"/>
        <v>NTH1974</v>
      </c>
      <c r="Z523" s="1" t="s">
        <v>35</v>
      </c>
      <c r="AA523">
        <v>1974</v>
      </c>
      <c r="AB523" t="s">
        <v>34</v>
      </c>
      <c r="AC523" t="str">
        <f t="shared" si="65"/>
        <v>NA</v>
      </c>
      <c r="AD523" t="str">
        <f t="shared" si="71"/>
        <v>NA</v>
      </c>
      <c r="AE523" s="5"/>
      <c r="AF523" s="5"/>
      <c r="AG523" s="5"/>
      <c r="AH523" s="5">
        <v>12092</v>
      </c>
      <c r="AI523" s="5">
        <v>7454</v>
      </c>
      <c r="AJ523" s="5"/>
      <c r="AK523" s="5"/>
      <c r="AL523" s="5"/>
      <c r="AM523" s="5">
        <v>3787</v>
      </c>
      <c r="AN523" s="5">
        <v>979</v>
      </c>
      <c r="AO523" s="5"/>
      <c r="AP523" s="5"/>
      <c r="AQ523" s="5"/>
      <c r="AR523" s="5">
        <v>0</v>
      </c>
      <c r="AS523" s="5">
        <v>0</v>
      </c>
      <c r="AT523" s="5"/>
      <c r="AU523" s="5"/>
      <c r="AV523" s="5"/>
      <c r="AW523" s="5">
        <v>42432</v>
      </c>
      <c r="AX523" s="5">
        <v>10251</v>
      </c>
      <c r="AY523" s="5">
        <v>19546</v>
      </c>
      <c r="AZ523" s="5">
        <v>4766</v>
      </c>
      <c r="BA523" s="5">
        <v>0</v>
      </c>
      <c r="BB523" s="5">
        <v>52683</v>
      </c>
      <c r="BF523" t="s">
        <v>117</v>
      </c>
      <c r="BG523" t="s">
        <v>35</v>
      </c>
      <c r="BH523" t="s">
        <v>313</v>
      </c>
      <c r="BI523" t="s">
        <v>314</v>
      </c>
      <c r="BJ523" t="s">
        <v>119</v>
      </c>
      <c r="BK523" t="s">
        <v>120</v>
      </c>
      <c r="BL523" t="s">
        <v>121</v>
      </c>
      <c r="BM523">
        <v>1996</v>
      </c>
      <c r="BN523">
        <v>1997</v>
      </c>
      <c r="BO523">
        <v>2</v>
      </c>
      <c r="BP523">
        <v>6</v>
      </c>
      <c r="BQ523" t="s">
        <v>33</v>
      </c>
      <c r="BR523">
        <v>6</v>
      </c>
      <c r="BS523">
        <v>0</v>
      </c>
      <c r="BT523">
        <v>1.7488719999999999E-2</v>
      </c>
      <c r="BU523">
        <v>9.669925E-2</v>
      </c>
      <c r="BV523">
        <v>0.23909179999999999</v>
      </c>
      <c r="BW523">
        <v>0.31267109999999998</v>
      </c>
      <c r="BX523" t="s">
        <v>325</v>
      </c>
      <c r="BY523">
        <v>0.38349007026265047</v>
      </c>
      <c r="BZ523">
        <v>0.37033961660372361</v>
      </c>
    </row>
    <row r="524" spans="1:78" x14ac:dyDescent="0.25">
      <c r="A524" s="23" t="s">
        <v>190</v>
      </c>
      <c r="C524" t="s">
        <v>189</v>
      </c>
      <c r="D524" s="15" t="str">
        <f>VLOOKUP(C524,xWalk!C$3:D$55,2)</f>
        <v>AKS</v>
      </c>
      <c r="E524" s="22" t="str">
        <f t="shared" si="64"/>
        <v>'Little Port Walter'</v>
      </c>
      <c r="F524" s="22" t="str">
        <f t="shared" si="66"/>
        <v>AKS.ALP</v>
      </c>
      <c r="G524" t="s">
        <v>142</v>
      </c>
      <c r="H524" t="s">
        <v>143</v>
      </c>
      <c r="I524" t="s">
        <v>183</v>
      </c>
      <c r="J524">
        <v>2008</v>
      </c>
      <c r="K524">
        <v>2010</v>
      </c>
      <c r="L524" s="8">
        <v>3</v>
      </c>
      <c r="M524" s="8">
        <v>6</v>
      </c>
      <c r="N524" s="8" t="s">
        <v>34</v>
      </c>
      <c r="O524" s="8">
        <v>3</v>
      </c>
      <c r="P524" s="8">
        <v>3</v>
      </c>
      <c r="Q524">
        <v>4.928242E-2</v>
      </c>
      <c r="R524" t="s">
        <v>276</v>
      </c>
      <c r="S524" t="s">
        <v>276</v>
      </c>
      <c r="T524" t="s">
        <v>276</v>
      </c>
      <c r="U524" s="15" t="str">
        <f t="shared" si="67"/>
        <v>AKS2008</v>
      </c>
      <c r="V524" t="str">
        <f t="shared" si="68"/>
        <v>NA</v>
      </c>
      <c r="W524" t="str">
        <f t="shared" si="69"/>
        <v>NA</v>
      </c>
      <c r="Y524" s="15" t="str">
        <f t="shared" si="70"/>
        <v>NTH1975</v>
      </c>
      <c r="Z524" s="1" t="s">
        <v>35</v>
      </c>
      <c r="AA524">
        <v>1975</v>
      </c>
      <c r="AB524" t="s">
        <v>34</v>
      </c>
      <c r="AC524" t="str">
        <f t="shared" si="65"/>
        <v>NA</v>
      </c>
      <c r="AD524" t="str">
        <f t="shared" si="71"/>
        <v>NA</v>
      </c>
      <c r="AE524" s="5"/>
      <c r="AF524" s="5"/>
      <c r="AG524" s="5">
        <v>26209</v>
      </c>
      <c r="AH524" s="5">
        <v>12666</v>
      </c>
      <c r="AI524" s="5">
        <v>7917</v>
      </c>
      <c r="AJ524" s="5"/>
      <c r="AK524" s="5"/>
      <c r="AL524" s="5">
        <v>0</v>
      </c>
      <c r="AM524" s="5">
        <v>3983</v>
      </c>
      <c r="AN524" s="5">
        <v>1022</v>
      </c>
      <c r="AO524" s="5"/>
      <c r="AP524" s="5"/>
      <c r="AQ524" s="5">
        <v>0</v>
      </c>
      <c r="AR524" s="5">
        <v>0</v>
      </c>
      <c r="AS524" s="5">
        <v>0</v>
      </c>
      <c r="AT524" s="5"/>
      <c r="AU524" s="5"/>
      <c r="AV524" s="5">
        <v>17661</v>
      </c>
      <c r="AW524" s="5">
        <v>44618</v>
      </c>
      <c r="AX524" s="5">
        <v>10707</v>
      </c>
      <c r="AY524" s="5">
        <v>46792</v>
      </c>
      <c r="AZ524" s="5">
        <v>5005</v>
      </c>
      <c r="BA524" s="5">
        <v>0</v>
      </c>
      <c r="BB524" s="5">
        <v>72986</v>
      </c>
      <c r="BF524" t="s">
        <v>117</v>
      </c>
      <c r="BG524" t="s">
        <v>35</v>
      </c>
      <c r="BH524" t="s">
        <v>313</v>
      </c>
      <c r="BI524" t="s">
        <v>314</v>
      </c>
      <c r="BJ524" t="s">
        <v>119</v>
      </c>
      <c r="BK524" t="s">
        <v>120</v>
      </c>
      <c r="BL524" t="s">
        <v>121</v>
      </c>
      <c r="BM524">
        <v>1997</v>
      </c>
      <c r="BN524">
        <v>1998</v>
      </c>
      <c r="BO524">
        <v>2</v>
      </c>
      <c r="BP524">
        <v>6</v>
      </c>
      <c r="BQ524" t="s">
        <v>33</v>
      </c>
      <c r="BR524">
        <v>6</v>
      </c>
      <c r="BS524">
        <v>0</v>
      </c>
      <c r="BT524">
        <v>5.2928799999999998E-3</v>
      </c>
      <c r="BU524">
        <v>0.16842960000000001</v>
      </c>
      <c r="BV524">
        <v>0.3901403</v>
      </c>
      <c r="BW524">
        <v>0.49285869999999998</v>
      </c>
      <c r="BX524" t="s">
        <v>326</v>
      </c>
      <c r="BY524">
        <v>0.37089709350086975</v>
      </c>
      <c r="BZ524">
        <v>0.36261561640464163</v>
      </c>
    </row>
    <row r="525" spans="1:78" x14ac:dyDescent="0.25">
      <c r="A525" s="23" t="s">
        <v>192</v>
      </c>
      <c r="C525" t="s">
        <v>191</v>
      </c>
      <c r="D525" s="15" t="str">
        <f>VLOOKUP(C525,xWalk!C$3:D$55,2)</f>
        <v>AKS</v>
      </c>
      <c r="E525" s="22" t="str">
        <f t="shared" si="64"/>
        <v>'Alaska Neets Bay'</v>
      </c>
      <c r="F525" s="22" t="str">
        <f t="shared" si="66"/>
        <v>AKS.ANB</v>
      </c>
      <c r="G525" t="s">
        <v>142</v>
      </c>
      <c r="H525" t="s">
        <v>143</v>
      </c>
      <c r="I525" t="s">
        <v>183</v>
      </c>
      <c r="J525">
        <v>1981</v>
      </c>
      <c r="K525">
        <v>1983</v>
      </c>
      <c r="L525" s="8">
        <v>3</v>
      </c>
      <c r="M525" s="8">
        <v>6</v>
      </c>
      <c r="N525" s="8" t="s">
        <v>33</v>
      </c>
      <c r="O525" s="8">
        <v>6</v>
      </c>
      <c r="P525" s="8">
        <v>0</v>
      </c>
      <c r="Q525">
        <v>0.22038460000000001</v>
      </c>
      <c r="R525">
        <v>0.4769062</v>
      </c>
      <c r="S525">
        <v>0.14192689999999999</v>
      </c>
      <c r="T525">
        <v>0.55114719999999995</v>
      </c>
      <c r="U525" s="15" t="str">
        <f t="shared" si="67"/>
        <v>AKS1981</v>
      </c>
      <c r="V525">
        <f t="shared" si="68"/>
        <v>0.33491474470383764</v>
      </c>
      <c r="W525">
        <f t="shared" si="69"/>
        <v>0.31032458076941144</v>
      </c>
      <c r="Y525" s="15" t="str">
        <f t="shared" si="70"/>
        <v>NTH1976</v>
      </c>
      <c r="Z525" s="1" t="s">
        <v>35</v>
      </c>
      <c r="AA525">
        <v>1976</v>
      </c>
      <c r="AB525" t="s">
        <v>33</v>
      </c>
      <c r="AC525">
        <f t="shared" si="65"/>
        <v>0.48429069954312742</v>
      </c>
      <c r="AD525">
        <f t="shared" si="71"/>
        <v>0.45388226921045988</v>
      </c>
      <c r="AE525" s="5"/>
      <c r="AF525" s="5">
        <v>29849</v>
      </c>
      <c r="AG525" s="5">
        <v>27499</v>
      </c>
      <c r="AH525" s="5">
        <v>13504</v>
      </c>
      <c r="AI525" s="5">
        <v>8227</v>
      </c>
      <c r="AJ525" s="5"/>
      <c r="AK525" s="5">
        <v>0</v>
      </c>
      <c r="AL525" s="5">
        <v>0</v>
      </c>
      <c r="AM525" s="5">
        <v>4206</v>
      </c>
      <c r="AN525" s="5">
        <v>1092</v>
      </c>
      <c r="AO525" s="5"/>
      <c r="AP525" s="5">
        <v>0</v>
      </c>
      <c r="AQ525" s="5">
        <v>0</v>
      </c>
      <c r="AR525" s="5">
        <v>0</v>
      </c>
      <c r="AS525" s="5">
        <v>0</v>
      </c>
      <c r="AT525" s="5"/>
      <c r="AU525" s="5">
        <v>12625</v>
      </c>
      <c r="AV525" s="5">
        <v>18679</v>
      </c>
      <c r="AW525" s="5">
        <v>47119</v>
      </c>
      <c r="AX525" s="5">
        <v>11428</v>
      </c>
      <c r="AY525" s="5">
        <v>79079</v>
      </c>
      <c r="AZ525" s="5">
        <v>5298</v>
      </c>
      <c r="BA525" s="5">
        <v>0</v>
      </c>
      <c r="BB525" s="5">
        <v>89851</v>
      </c>
      <c r="BF525" t="s">
        <v>117</v>
      </c>
      <c r="BG525" t="s">
        <v>35</v>
      </c>
      <c r="BH525" t="s">
        <v>313</v>
      </c>
      <c r="BI525" t="s">
        <v>314</v>
      </c>
      <c r="BJ525" t="s">
        <v>119</v>
      </c>
      <c r="BK525" t="s">
        <v>120</v>
      </c>
      <c r="BL525" t="s">
        <v>121</v>
      </c>
      <c r="BM525">
        <v>1998</v>
      </c>
      <c r="BN525">
        <v>1999</v>
      </c>
      <c r="BO525">
        <v>2</v>
      </c>
      <c r="BP525">
        <v>6</v>
      </c>
      <c r="BQ525" t="s">
        <v>33</v>
      </c>
      <c r="BR525">
        <v>6</v>
      </c>
      <c r="BS525">
        <v>0</v>
      </c>
      <c r="BT525">
        <v>2.186223E-2</v>
      </c>
      <c r="BU525">
        <v>0.22908429999999999</v>
      </c>
      <c r="BV525">
        <v>0.36397770000000002</v>
      </c>
      <c r="BW525">
        <v>0.50968040000000003</v>
      </c>
      <c r="BX525" t="s">
        <v>327</v>
      </c>
      <c r="BY525">
        <v>0.43781908587190593</v>
      </c>
      <c r="BZ525">
        <v>0.4311893585617847</v>
      </c>
    </row>
    <row r="526" spans="1:78" x14ac:dyDescent="0.25">
      <c r="A526" s="23" t="s">
        <v>192</v>
      </c>
      <c r="C526" t="s">
        <v>191</v>
      </c>
      <c r="D526" s="15" t="str">
        <f>VLOOKUP(C526,xWalk!C$3:D$55,2)</f>
        <v>AKS</v>
      </c>
      <c r="E526" s="22" t="str">
        <f t="shared" si="64"/>
        <v>'Alaska Neets Bay'</v>
      </c>
      <c r="F526" s="22" t="str">
        <f t="shared" si="66"/>
        <v>AKS.ANB</v>
      </c>
      <c r="G526" t="s">
        <v>142</v>
      </c>
      <c r="H526" t="s">
        <v>143</v>
      </c>
      <c r="I526" t="s">
        <v>183</v>
      </c>
      <c r="J526">
        <v>1982</v>
      </c>
      <c r="K526">
        <v>1984</v>
      </c>
      <c r="L526" s="8">
        <v>3</v>
      </c>
      <c r="M526" s="8">
        <v>6</v>
      </c>
      <c r="N526" s="8" t="s">
        <v>33</v>
      </c>
      <c r="O526" s="8">
        <v>6</v>
      </c>
      <c r="P526" s="8">
        <v>0</v>
      </c>
      <c r="Q526">
        <v>0.31889909999999999</v>
      </c>
      <c r="R526">
        <v>0.65894419999999998</v>
      </c>
      <c r="S526">
        <v>8.3259609999999998E-2</v>
      </c>
      <c r="T526">
        <v>0.68734039999999996</v>
      </c>
      <c r="U526" s="15" t="str">
        <f t="shared" si="67"/>
        <v>AKS1982</v>
      </c>
      <c r="V526">
        <f t="shared" si="68"/>
        <v>0.36587259838180408</v>
      </c>
      <c r="W526">
        <f t="shared" si="69"/>
        <v>0.35294707046416673</v>
      </c>
      <c r="Y526" s="15" t="str">
        <f t="shared" si="70"/>
        <v>NTH1977</v>
      </c>
      <c r="Z526" s="1" t="s">
        <v>35</v>
      </c>
      <c r="AA526">
        <v>1977</v>
      </c>
      <c r="AB526" t="s">
        <v>33</v>
      </c>
      <c r="AC526">
        <f t="shared" si="65"/>
        <v>0.47477758182566021</v>
      </c>
      <c r="AD526">
        <f t="shared" si="71"/>
        <v>0.44388976848226008</v>
      </c>
      <c r="AE526" s="5"/>
      <c r="AF526" s="5">
        <v>30112</v>
      </c>
      <c r="AG526" s="5">
        <v>28174</v>
      </c>
      <c r="AH526" s="5">
        <v>13800</v>
      </c>
      <c r="AI526" s="5">
        <v>6696</v>
      </c>
      <c r="AJ526" s="5"/>
      <c r="AK526" s="5">
        <v>0</v>
      </c>
      <c r="AL526" s="5">
        <v>0</v>
      </c>
      <c r="AM526" s="5">
        <v>4288</v>
      </c>
      <c r="AN526" s="5">
        <v>1194</v>
      </c>
      <c r="AO526" s="5"/>
      <c r="AP526" s="5">
        <v>0</v>
      </c>
      <c r="AQ526" s="5">
        <v>0</v>
      </c>
      <c r="AR526" s="5">
        <v>0</v>
      </c>
      <c r="AS526" s="5">
        <v>0</v>
      </c>
      <c r="AT526" s="5"/>
      <c r="AU526" s="5">
        <v>12887</v>
      </c>
      <c r="AV526" s="5">
        <v>19047</v>
      </c>
      <c r="AW526" s="5">
        <v>48026</v>
      </c>
      <c r="AX526" s="5">
        <v>13257</v>
      </c>
      <c r="AY526" s="5">
        <v>78782</v>
      </c>
      <c r="AZ526" s="5">
        <v>5482</v>
      </c>
      <c r="BA526" s="5">
        <v>0</v>
      </c>
      <c r="BB526" s="5">
        <v>93217</v>
      </c>
      <c r="BF526" t="s">
        <v>117</v>
      </c>
      <c r="BG526" t="s">
        <v>35</v>
      </c>
      <c r="BH526" t="s">
        <v>313</v>
      </c>
      <c r="BI526" t="s">
        <v>314</v>
      </c>
      <c r="BJ526" t="s">
        <v>119</v>
      </c>
      <c r="BK526" t="s">
        <v>120</v>
      </c>
      <c r="BL526" t="s">
        <v>121</v>
      </c>
      <c r="BM526">
        <v>1999</v>
      </c>
      <c r="BN526">
        <v>2000</v>
      </c>
      <c r="BO526">
        <v>2</v>
      </c>
      <c r="BP526">
        <v>6</v>
      </c>
      <c r="BQ526" t="s">
        <v>33</v>
      </c>
      <c r="BR526">
        <v>6</v>
      </c>
      <c r="BS526">
        <v>0</v>
      </c>
      <c r="BT526">
        <v>1.332764E-2</v>
      </c>
      <c r="BU526">
        <v>0.1983606</v>
      </c>
      <c r="BV526">
        <v>0.36388350000000003</v>
      </c>
      <c r="BW526">
        <v>0.490064</v>
      </c>
      <c r="BX526" t="s">
        <v>328</v>
      </c>
      <c r="BY526">
        <v>0.47383643646158657</v>
      </c>
      <c r="BZ526">
        <v>0.46638074843188065</v>
      </c>
    </row>
    <row r="527" spans="1:78" x14ac:dyDescent="0.25">
      <c r="A527" s="23" t="s">
        <v>192</v>
      </c>
      <c r="C527" t="s">
        <v>191</v>
      </c>
      <c r="D527" s="15" t="str">
        <f>VLOOKUP(C527,xWalk!C$3:D$55,2)</f>
        <v>AKS</v>
      </c>
      <c r="E527" s="22" t="str">
        <f t="shared" si="64"/>
        <v>'Alaska Neets Bay'</v>
      </c>
      <c r="F527" s="22" t="str">
        <f t="shared" si="66"/>
        <v>AKS.ANB</v>
      </c>
      <c r="G527" t="s">
        <v>142</v>
      </c>
      <c r="H527" t="s">
        <v>143</v>
      </c>
      <c r="I527" t="s">
        <v>183</v>
      </c>
      <c r="J527">
        <v>1983</v>
      </c>
      <c r="K527">
        <v>1985</v>
      </c>
      <c r="L527" s="8">
        <v>3</v>
      </c>
      <c r="M527" s="8">
        <v>6</v>
      </c>
      <c r="N527" s="8" t="s">
        <v>33</v>
      </c>
      <c r="O527" s="8">
        <v>6</v>
      </c>
      <c r="P527" s="8">
        <v>0</v>
      </c>
      <c r="Q527">
        <v>0.16877510000000001</v>
      </c>
      <c r="R527">
        <v>0.40507399999999999</v>
      </c>
      <c r="S527">
        <v>6.4765160000000002E-2</v>
      </c>
      <c r="T527">
        <v>0.44360450000000001</v>
      </c>
      <c r="U527" s="15" t="str">
        <f t="shared" si="67"/>
        <v>AKS1983</v>
      </c>
      <c r="V527">
        <f t="shared" si="68"/>
        <v>0.33184828416616496</v>
      </c>
      <c r="W527">
        <f t="shared" si="69"/>
        <v>0.31080674292594823</v>
      </c>
      <c r="Y527" s="15" t="str">
        <f t="shared" si="70"/>
        <v>NTH1978</v>
      </c>
      <c r="Z527" s="1" t="s">
        <v>35</v>
      </c>
      <c r="AA527">
        <v>1978</v>
      </c>
      <c r="AB527" t="s">
        <v>33</v>
      </c>
      <c r="AC527">
        <f t="shared" si="65"/>
        <v>0.46900616009716722</v>
      </c>
      <c r="AD527">
        <f t="shared" si="71"/>
        <v>0.43964902151949065</v>
      </c>
      <c r="AE527" s="5"/>
      <c r="AF527" s="5">
        <v>30788</v>
      </c>
      <c r="AG527" s="5">
        <v>28258</v>
      </c>
      <c r="AH527" s="5">
        <v>13039</v>
      </c>
      <c r="AI527" s="5">
        <v>8635</v>
      </c>
      <c r="AJ527" s="5"/>
      <c r="AK527" s="5">
        <v>0</v>
      </c>
      <c r="AL527" s="5">
        <v>0</v>
      </c>
      <c r="AM527" s="5">
        <v>4456</v>
      </c>
      <c r="AN527" s="5">
        <v>934</v>
      </c>
      <c r="AO527" s="5"/>
      <c r="AP527" s="5">
        <v>0</v>
      </c>
      <c r="AQ527" s="5">
        <v>0</v>
      </c>
      <c r="AR527" s="5">
        <v>0</v>
      </c>
      <c r="AS527" s="5">
        <v>0</v>
      </c>
      <c r="AT527" s="5"/>
      <c r="AU527" s="5">
        <v>13363</v>
      </c>
      <c r="AV527" s="5">
        <v>19922</v>
      </c>
      <c r="AW527" s="5">
        <v>51255</v>
      </c>
      <c r="AX527" s="5">
        <v>12951</v>
      </c>
      <c r="AY527" s="5">
        <v>80720</v>
      </c>
      <c r="AZ527" s="5">
        <v>5390</v>
      </c>
      <c r="BA527" s="5">
        <v>0</v>
      </c>
      <c r="BB527" s="5">
        <v>97491</v>
      </c>
      <c r="BF527" t="s">
        <v>117</v>
      </c>
      <c r="BG527" t="s">
        <v>35</v>
      </c>
      <c r="BH527" t="s">
        <v>313</v>
      </c>
      <c r="BI527" t="s">
        <v>314</v>
      </c>
      <c r="BJ527" t="s">
        <v>119</v>
      </c>
      <c r="BK527" t="s">
        <v>120</v>
      </c>
      <c r="BL527" t="s">
        <v>121</v>
      </c>
      <c r="BM527">
        <v>2000</v>
      </c>
      <c r="BN527">
        <v>2001</v>
      </c>
      <c r="BO527">
        <v>2</v>
      </c>
      <c r="BP527">
        <v>6</v>
      </c>
      <c r="BQ527" t="s">
        <v>33</v>
      </c>
      <c r="BR527">
        <v>6</v>
      </c>
      <c r="BS527">
        <v>0</v>
      </c>
      <c r="BT527">
        <v>1.3664809999999999E-2</v>
      </c>
      <c r="BU527">
        <v>0.28958679999999998</v>
      </c>
      <c r="BV527">
        <v>0.41956339999999998</v>
      </c>
      <c r="BW527">
        <v>0.58765020000000001</v>
      </c>
      <c r="BX527" t="s">
        <v>329</v>
      </c>
      <c r="BY527">
        <v>0.53934201941843785</v>
      </c>
      <c r="BZ527">
        <v>0.53442547135271135</v>
      </c>
    </row>
    <row r="528" spans="1:78" x14ac:dyDescent="0.25">
      <c r="A528" s="23" t="s">
        <v>192</v>
      </c>
      <c r="C528" t="s">
        <v>191</v>
      </c>
      <c r="D528" s="15" t="str">
        <f>VLOOKUP(C528,xWalk!C$3:D$55,2)</f>
        <v>AKS</v>
      </c>
      <c r="E528" s="22" t="str">
        <f t="shared" si="64"/>
        <v>'Alaska Neets Bay'</v>
      </c>
      <c r="F528" s="22" t="str">
        <f t="shared" si="66"/>
        <v>AKS.ANB</v>
      </c>
      <c r="G528" t="s">
        <v>142</v>
      </c>
      <c r="H528" t="s">
        <v>143</v>
      </c>
      <c r="I528" t="s">
        <v>183</v>
      </c>
      <c r="J528">
        <v>1984</v>
      </c>
      <c r="K528">
        <v>1986</v>
      </c>
      <c r="L528" s="8">
        <v>3</v>
      </c>
      <c r="M528" s="8">
        <v>6</v>
      </c>
      <c r="N528" s="8" t="s">
        <v>33</v>
      </c>
      <c r="O528" s="8">
        <v>6</v>
      </c>
      <c r="P528" s="8">
        <v>0</v>
      </c>
      <c r="Q528">
        <v>0.1406155</v>
      </c>
      <c r="R528">
        <v>0.40075959999999999</v>
      </c>
      <c r="S528">
        <v>4.6813479999999998E-2</v>
      </c>
      <c r="T528">
        <v>0.42881209999999997</v>
      </c>
      <c r="U528" s="15" t="str">
        <f t="shared" si="67"/>
        <v>AKS1984</v>
      </c>
      <c r="V528">
        <f t="shared" si="68"/>
        <v>0.35097227968556061</v>
      </c>
      <c r="W528">
        <f t="shared" si="69"/>
        <v>0.32631361191559782</v>
      </c>
      <c r="Y528" s="15" t="str">
        <f t="shared" si="70"/>
        <v>NTH1979</v>
      </c>
      <c r="Z528" s="1" t="s">
        <v>35</v>
      </c>
      <c r="AA528">
        <v>1979</v>
      </c>
      <c r="AB528" t="s">
        <v>33</v>
      </c>
      <c r="AC528">
        <f t="shared" si="65"/>
        <v>0.45378071362922251</v>
      </c>
      <c r="AD528">
        <f t="shared" si="71"/>
        <v>0.42800095983628456</v>
      </c>
      <c r="AE528" s="5"/>
      <c r="AF528" s="5">
        <v>36285</v>
      </c>
      <c r="AG528" s="5">
        <v>36027</v>
      </c>
      <c r="AH528" s="5">
        <v>16036</v>
      </c>
      <c r="AI528" s="5">
        <v>6185</v>
      </c>
      <c r="AJ528" s="5"/>
      <c r="AK528" s="5">
        <v>0</v>
      </c>
      <c r="AL528" s="5">
        <v>0</v>
      </c>
      <c r="AM528" s="5">
        <v>4362</v>
      </c>
      <c r="AN528" s="5">
        <v>1332</v>
      </c>
      <c r="AO528" s="5"/>
      <c r="AP528" s="5">
        <v>0</v>
      </c>
      <c r="AQ528" s="5">
        <v>0</v>
      </c>
      <c r="AR528" s="5">
        <v>0</v>
      </c>
      <c r="AS528" s="5">
        <v>0</v>
      </c>
      <c r="AT528" s="5"/>
      <c r="AU528" s="5">
        <v>16141</v>
      </c>
      <c r="AV528" s="5">
        <v>23725</v>
      </c>
      <c r="AW528" s="5">
        <v>61622</v>
      </c>
      <c r="AX528" s="5">
        <v>19156</v>
      </c>
      <c r="AY528" s="5">
        <v>94533</v>
      </c>
      <c r="AZ528" s="5">
        <v>5694</v>
      </c>
      <c r="BA528" s="5">
        <v>0</v>
      </c>
      <c r="BB528" s="5">
        <v>120644</v>
      </c>
      <c r="BF528" t="s">
        <v>117</v>
      </c>
      <c r="BG528" t="s">
        <v>35</v>
      </c>
      <c r="BH528" t="s">
        <v>313</v>
      </c>
      <c r="BI528" t="s">
        <v>314</v>
      </c>
      <c r="BJ528" t="s">
        <v>119</v>
      </c>
      <c r="BK528" t="s">
        <v>120</v>
      </c>
      <c r="BL528" t="s">
        <v>121</v>
      </c>
      <c r="BM528">
        <v>2001</v>
      </c>
      <c r="BN528">
        <v>2002</v>
      </c>
      <c r="BO528">
        <v>2</v>
      </c>
      <c r="BP528">
        <v>6</v>
      </c>
      <c r="BQ528" t="s">
        <v>33</v>
      </c>
      <c r="BR528">
        <v>6</v>
      </c>
      <c r="BS528">
        <v>0</v>
      </c>
      <c r="BT528">
        <v>3.3928090000000001E-2</v>
      </c>
      <c r="BU528">
        <v>0.26968059999999999</v>
      </c>
      <c r="BV528">
        <v>0.22524810000000001</v>
      </c>
      <c r="BW528">
        <v>0.43418370000000001</v>
      </c>
      <c r="BX528" t="s">
        <v>330</v>
      </c>
      <c r="BY528">
        <v>0.62165272615995959</v>
      </c>
      <c r="BZ528">
        <v>0.615845167241731</v>
      </c>
    </row>
    <row r="529" spans="1:78" x14ac:dyDescent="0.25">
      <c r="A529" s="23" t="s">
        <v>192</v>
      </c>
      <c r="C529" t="s">
        <v>191</v>
      </c>
      <c r="D529" s="15" t="str">
        <f>VLOOKUP(C529,xWalk!C$3:D$55,2)</f>
        <v>AKS</v>
      </c>
      <c r="E529" s="22" t="str">
        <f t="shared" si="64"/>
        <v>'Alaska Neets Bay'</v>
      </c>
      <c r="F529" s="22" t="str">
        <f t="shared" si="66"/>
        <v>AKS.ANB</v>
      </c>
      <c r="G529" t="s">
        <v>142</v>
      </c>
      <c r="H529" t="s">
        <v>143</v>
      </c>
      <c r="I529" t="s">
        <v>183</v>
      </c>
      <c r="J529">
        <v>1985</v>
      </c>
      <c r="K529">
        <v>1987</v>
      </c>
      <c r="L529" s="8">
        <v>3</v>
      </c>
      <c r="M529" s="8">
        <v>6</v>
      </c>
      <c r="N529" s="8" t="s">
        <v>33</v>
      </c>
      <c r="O529" s="8">
        <v>6</v>
      </c>
      <c r="P529" s="8">
        <v>0</v>
      </c>
      <c r="Q529">
        <v>2.6995849999999998E-2</v>
      </c>
      <c r="R529">
        <v>0.40991739999999999</v>
      </c>
      <c r="S529">
        <v>9.6013139999999997E-2</v>
      </c>
      <c r="T529">
        <v>0.46657310000000002</v>
      </c>
      <c r="U529" s="15" t="str">
        <f t="shared" si="67"/>
        <v>AKS1985</v>
      </c>
      <c r="V529">
        <f t="shared" si="68"/>
        <v>0.36840082993929146</v>
      </c>
      <c r="W529">
        <f t="shared" si="69"/>
        <v>0.35449166218396988</v>
      </c>
      <c r="Y529" s="15" t="str">
        <f t="shared" si="70"/>
        <v>NTH1980</v>
      </c>
      <c r="Z529" s="1" t="s">
        <v>35</v>
      </c>
      <c r="AA529">
        <v>1980</v>
      </c>
      <c r="AB529" t="s">
        <v>33</v>
      </c>
      <c r="AC529">
        <f t="shared" si="65"/>
        <v>0.4135524935086819</v>
      </c>
      <c r="AD529">
        <f t="shared" si="71"/>
        <v>0.38590598886327254</v>
      </c>
      <c r="AE529" s="5"/>
      <c r="AF529" s="5">
        <v>43074</v>
      </c>
      <c r="AG529" s="5">
        <v>39318</v>
      </c>
      <c r="AH529" s="5">
        <v>13076</v>
      </c>
      <c r="AI529" s="5">
        <v>5299</v>
      </c>
      <c r="AJ529" s="5"/>
      <c r="AK529" s="5">
        <v>0</v>
      </c>
      <c r="AL529" s="5">
        <v>0</v>
      </c>
      <c r="AM529" s="5">
        <v>5956</v>
      </c>
      <c r="AN529" s="5">
        <v>1263</v>
      </c>
      <c r="AO529" s="5"/>
      <c r="AP529" s="5">
        <v>0</v>
      </c>
      <c r="AQ529" s="5">
        <v>0</v>
      </c>
      <c r="AR529" s="5">
        <v>0</v>
      </c>
      <c r="AS529" s="5">
        <v>0</v>
      </c>
      <c r="AT529" s="5"/>
      <c r="AU529" s="5">
        <v>19067</v>
      </c>
      <c r="AV529" s="5">
        <v>28605</v>
      </c>
      <c r="AW529" s="5">
        <v>78059</v>
      </c>
      <c r="AX529" s="5">
        <v>27401</v>
      </c>
      <c r="AY529" s="5">
        <v>100767</v>
      </c>
      <c r="AZ529" s="5">
        <v>7219</v>
      </c>
      <c r="BA529" s="5">
        <v>0</v>
      </c>
      <c r="BB529" s="5">
        <v>153132</v>
      </c>
      <c r="BF529" t="s">
        <v>117</v>
      </c>
      <c r="BG529" t="s">
        <v>35</v>
      </c>
      <c r="BH529" t="s">
        <v>313</v>
      </c>
      <c r="BI529" t="s">
        <v>314</v>
      </c>
      <c r="BJ529" t="s">
        <v>119</v>
      </c>
      <c r="BK529" t="s">
        <v>120</v>
      </c>
      <c r="BL529" t="s">
        <v>121</v>
      </c>
      <c r="BM529">
        <v>2002</v>
      </c>
      <c r="BN529">
        <v>2003</v>
      </c>
      <c r="BO529">
        <v>2</v>
      </c>
      <c r="BP529">
        <v>6</v>
      </c>
      <c r="BQ529" t="s">
        <v>33</v>
      </c>
      <c r="BR529">
        <v>6</v>
      </c>
      <c r="BS529">
        <v>0</v>
      </c>
      <c r="BT529">
        <v>1.7966570000000001E-2</v>
      </c>
      <c r="BU529">
        <v>0.2176215</v>
      </c>
      <c r="BV529">
        <v>0.34455380000000002</v>
      </c>
      <c r="BW529">
        <v>0.48719299999999999</v>
      </c>
      <c r="BX529" t="s">
        <v>331</v>
      </c>
      <c r="BY529">
        <v>0.61309972079202846</v>
      </c>
      <c r="BZ529">
        <v>0.60445964292118137</v>
      </c>
    </row>
    <row r="530" spans="1:78" x14ac:dyDescent="0.25">
      <c r="A530" s="23" t="s">
        <v>192</v>
      </c>
      <c r="C530" t="s">
        <v>191</v>
      </c>
      <c r="D530" s="15" t="str">
        <f>VLOOKUP(C530,xWalk!C$3:D$55,2)</f>
        <v>AKS</v>
      </c>
      <c r="E530" s="22" t="str">
        <f t="shared" si="64"/>
        <v>'Alaska Neets Bay'</v>
      </c>
      <c r="F530" s="22" t="str">
        <f t="shared" si="66"/>
        <v>AKS.ANB</v>
      </c>
      <c r="G530" t="s">
        <v>142</v>
      </c>
      <c r="H530" t="s">
        <v>143</v>
      </c>
      <c r="I530" t="s">
        <v>183</v>
      </c>
      <c r="J530">
        <v>1986</v>
      </c>
      <c r="K530">
        <v>1988</v>
      </c>
      <c r="L530" s="8">
        <v>3</v>
      </c>
      <c r="M530" s="8">
        <v>6</v>
      </c>
      <c r="N530" s="8" t="s">
        <v>33</v>
      </c>
      <c r="O530" s="8">
        <v>6</v>
      </c>
      <c r="P530" s="8">
        <v>0</v>
      </c>
      <c r="Q530">
        <v>2.5182119999999999E-2</v>
      </c>
      <c r="R530">
        <v>0.49732490000000001</v>
      </c>
      <c r="S530">
        <v>6.8748089999999998E-2</v>
      </c>
      <c r="T530">
        <v>0.53188279999999999</v>
      </c>
      <c r="U530" s="15" t="str">
        <f t="shared" si="67"/>
        <v>AKS1986</v>
      </c>
      <c r="V530">
        <f t="shared" si="68"/>
        <v>0.41143504104160772</v>
      </c>
      <c r="W530">
        <f t="shared" si="69"/>
        <v>0.39060288706481744</v>
      </c>
      <c r="Y530" s="15" t="str">
        <f t="shared" si="70"/>
        <v>NTH1981</v>
      </c>
      <c r="Z530" s="1" t="s">
        <v>35</v>
      </c>
      <c r="AA530">
        <v>1981</v>
      </c>
      <c r="AB530" t="s">
        <v>33</v>
      </c>
      <c r="AC530">
        <f t="shared" si="65"/>
        <v>0.37329828015853267</v>
      </c>
      <c r="AD530">
        <f t="shared" si="71"/>
        <v>0.35388560115112894</v>
      </c>
      <c r="AE530" s="5"/>
      <c r="AF530" s="5">
        <v>46484</v>
      </c>
      <c r="AG530" s="5">
        <v>31676</v>
      </c>
      <c r="AH530" s="5">
        <v>12651</v>
      </c>
      <c r="AI530" s="5">
        <v>7319</v>
      </c>
      <c r="AJ530" s="5"/>
      <c r="AK530" s="5">
        <v>0</v>
      </c>
      <c r="AL530" s="5">
        <v>0</v>
      </c>
      <c r="AM530" s="5">
        <v>4549</v>
      </c>
      <c r="AN530" s="5">
        <v>834</v>
      </c>
      <c r="AO530" s="5"/>
      <c r="AP530" s="5">
        <v>0</v>
      </c>
      <c r="AQ530" s="5">
        <v>0</v>
      </c>
      <c r="AR530" s="5">
        <v>0</v>
      </c>
      <c r="AS530" s="5">
        <v>0</v>
      </c>
      <c r="AT530" s="5"/>
      <c r="AU530" s="5">
        <v>20183</v>
      </c>
      <c r="AV530" s="5">
        <v>32062</v>
      </c>
      <c r="AW530" s="5">
        <v>91045</v>
      </c>
      <c r="AX530" s="5">
        <v>30490</v>
      </c>
      <c r="AY530" s="5">
        <v>98130</v>
      </c>
      <c r="AZ530" s="5">
        <v>5383</v>
      </c>
      <c r="BA530" s="5">
        <v>0</v>
      </c>
      <c r="BB530" s="5">
        <v>173780</v>
      </c>
      <c r="BF530" t="s">
        <v>117</v>
      </c>
      <c r="BG530" t="s">
        <v>35</v>
      </c>
      <c r="BH530" t="s">
        <v>313</v>
      </c>
      <c r="BI530" t="s">
        <v>314</v>
      </c>
      <c r="BJ530" t="s">
        <v>119</v>
      </c>
      <c r="BK530" t="s">
        <v>120</v>
      </c>
      <c r="BL530" t="s">
        <v>121</v>
      </c>
      <c r="BM530">
        <v>2005</v>
      </c>
      <c r="BN530">
        <v>2006</v>
      </c>
      <c r="BO530">
        <v>2</v>
      </c>
      <c r="BP530">
        <v>6</v>
      </c>
      <c r="BQ530" t="s">
        <v>33</v>
      </c>
      <c r="BR530">
        <v>6</v>
      </c>
      <c r="BS530">
        <v>0</v>
      </c>
      <c r="BT530">
        <v>2.3293709999999999E-2</v>
      </c>
      <c r="BU530">
        <v>0.15653349999999999</v>
      </c>
      <c r="BV530">
        <v>0.37260539999999998</v>
      </c>
      <c r="BW530">
        <v>0.4708136</v>
      </c>
      <c r="BX530" t="s">
        <v>332</v>
      </c>
      <c r="BY530">
        <v>0.53509027683949284</v>
      </c>
      <c r="BZ530">
        <v>0.53318802756305872</v>
      </c>
    </row>
    <row r="531" spans="1:78" x14ac:dyDescent="0.25">
      <c r="A531" s="23" t="s">
        <v>192</v>
      </c>
      <c r="C531" t="s">
        <v>191</v>
      </c>
      <c r="D531" s="15" t="str">
        <f>VLOOKUP(C531,xWalk!C$3:D$55,2)</f>
        <v>AKS</v>
      </c>
      <c r="E531" s="22" t="str">
        <f t="shared" si="64"/>
        <v>'Alaska Neets Bay'</v>
      </c>
      <c r="F531" s="22" t="str">
        <f t="shared" si="66"/>
        <v>AKS.ANB</v>
      </c>
      <c r="G531" t="s">
        <v>142</v>
      </c>
      <c r="H531" t="s">
        <v>143</v>
      </c>
      <c r="I531" t="s">
        <v>183</v>
      </c>
      <c r="J531">
        <v>1987</v>
      </c>
      <c r="K531">
        <v>1989</v>
      </c>
      <c r="L531" s="8">
        <v>3</v>
      </c>
      <c r="M531" s="8">
        <v>6</v>
      </c>
      <c r="N531" s="8" t="s">
        <v>33</v>
      </c>
      <c r="O531" s="8">
        <v>6</v>
      </c>
      <c r="P531" s="8">
        <v>0</v>
      </c>
      <c r="Q531">
        <v>7.4088829999999994E-2</v>
      </c>
      <c r="R531">
        <v>0.3925749</v>
      </c>
      <c r="S531">
        <v>0.12865699999999999</v>
      </c>
      <c r="T531">
        <v>0.47072439999999999</v>
      </c>
      <c r="U531" s="15" t="str">
        <f t="shared" si="67"/>
        <v>AKS1987</v>
      </c>
      <c r="V531">
        <f t="shared" si="68"/>
        <v>0.40994307796751789</v>
      </c>
      <c r="W531">
        <f t="shared" si="69"/>
        <v>0.3634654551151496</v>
      </c>
      <c r="Y531" s="15" t="str">
        <f t="shared" si="70"/>
        <v>NTH1982</v>
      </c>
      <c r="Z531" s="1" t="s">
        <v>35</v>
      </c>
      <c r="AA531">
        <v>1982</v>
      </c>
      <c r="AB531" t="s">
        <v>33</v>
      </c>
      <c r="AC531">
        <f t="shared" si="65"/>
        <v>0.32526496873427452</v>
      </c>
      <c r="AD531">
        <f t="shared" si="71"/>
        <v>0.31303174163549197</v>
      </c>
      <c r="AE531" s="5"/>
      <c r="AF531" s="5">
        <v>31111</v>
      </c>
      <c r="AG531" s="5">
        <v>28250</v>
      </c>
      <c r="AH531" s="5">
        <v>15116</v>
      </c>
      <c r="AI531" s="5">
        <v>5769</v>
      </c>
      <c r="AJ531" s="5"/>
      <c r="AK531" s="5">
        <v>0</v>
      </c>
      <c r="AL531" s="5">
        <v>0</v>
      </c>
      <c r="AM531" s="5">
        <v>2247</v>
      </c>
      <c r="AN531" s="5">
        <v>889</v>
      </c>
      <c r="AO531" s="5"/>
      <c r="AP531" s="5">
        <v>0</v>
      </c>
      <c r="AQ531" s="5">
        <v>0</v>
      </c>
      <c r="AR531" s="5">
        <v>0</v>
      </c>
      <c r="AS531" s="5">
        <v>0</v>
      </c>
      <c r="AT531" s="5"/>
      <c r="AU531" s="5">
        <v>19696</v>
      </c>
      <c r="AV531" s="5">
        <v>31765</v>
      </c>
      <c r="AW531" s="5">
        <v>90623</v>
      </c>
      <c r="AX531" s="5">
        <v>30885</v>
      </c>
      <c r="AY531" s="5">
        <v>80246</v>
      </c>
      <c r="AZ531" s="5">
        <v>3136</v>
      </c>
      <c r="BA531" s="5">
        <v>0</v>
      </c>
      <c r="BB531" s="5">
        <v>172969</v>
      </c>
      <c r="BF531" t="s">
        <v>117</v>
      </c>
      <c r="BG531" t="s">
        <v>35</v>
      </c>
      <c r="BH531" t="s">
        <v>313</v>
      </c>
      <c r="BI531" t="s">
        <v>314</v>
      </c>
      <c r="BJ531" t="s">
        <v>119</v>
      </c>
      <c r="BK531" t="s">
        <v>120</v>
      </c>
      <c r="BL531" t="s">
        <v>121</v>
      </c>
      <c r="BM531">
        <v>2006</v>
      </c>
      <c r="BN531">
        <v>2007</v>
      </c>
      <c r="BO531">
        <v>2</v>
      </c>
      <c r="BP531">
        <v>6</v>
      </c>
      <c r="BQ531" t="s">
        <v>33</v>
      </c>
      <c r="BR531">
        <v>6</v>
      </c>
      <c r="BS531">
        <v>0</v>
      </c>
      <c r="BT531">
        <v>9.6079200000000007E-3</v>
      </c>
      <c r="BU531">
        <v>0.28179140000000003</v>
      </c>
      <c r="BV531">
        <v>0.3668788</v>
      </c>
      <c r="BW531">
        <v>0.54528699999999997</v>
      </c>
      <c r="BX531" t="s">
        <v>333</v>
      </c>
      <c r="BY531">
        <v>0.54351425339737391</v>
      </c>
      <c r="BZ531">
        <v>0.53949395931347643</v>
      </c>
    </row>
    <row r="532" spans="1:78" x14ac:dyDescent="0.25">
      <c r="A532" s="23" t="s">
        <v>192</v>
      </c>
      <c r="C532" t="s">
        <v>191</v>
      </c>
      <c r="D532" s="15" t="str">
        <f>VLOOKUP(C532,xWalk!C$3:D$55,2)</f>
        <v>AKS</v>
      </c>
      <c r="E532" s="22" t="str">
        <f t="shared" si="64"/>
        <v>'Alaska Neets Bay'</v>
      </c>
      <c r="F532" s="22" t="str">
        <f t="shared" si="66"/>
        <v>AKS.ANB</v>
      </c>
      <c r="G532" t="s">
        <v>142</v>
      </c>
      <c r="H532" t="s">
        <v>143</v>
      </c>
      <c r="I532" t="s">
        <v>183</v>
      </c>
      <c r="J532">
        <v>1988</v>
      </c>
      <c r="K532">
        <v>1990</v>
      </c>
      <c r="L532" s="8">
        <v>3</v>
      </c>
      <c r="M532" s="8">
        <v>6</v>
      </c>
      <c r="N532" s="8" t="s">
        <v>33</v>
      </c>
      <c r="O532" s="8">
        <v>6</v>
      </c>
      <c r="P532" s="8">
        <v>0</v>
      </c>
      <c r="Q532">
        <v>3.0696910000000001E-2</v>
      </c>
      <c r="R532">
        <v>0.45608510000000002</v>
      </c>
      <c r="S532">
        <v>9.4874310000000003E-2</v>
      </c>
      <c r="T532">
        <v>0.50768860000000005</v>
      </c>
      <c r="U532" s="15" t="str">
        <f t="shared" si="67"/>
        <v>AKS1988</v>
      </c>
      <c r="V532">
        <f t="shared" si="68"/>
        <v>0.39516778523489932</v>
      </c>
      <c r="W532">
        <f t="shared" si="69"/>
        <v>0.37557046979865771</v>
      </c>
      <c r="Y532" s="15" t="str">
        <f t="shared" si="70"/>
        <v>NTH1983</v>
      </c>
      <c r="Z532" s="1" t="s">
        <v>35</v>
      </c>
      <c r="AA532">
        <v>1983</v>
      </c>
      <c r="AB532" t="s">
        <v>33</v>
      </c>
      <c r="AC532">
        <f t="shared" si="65"/>
        <v>0.33324008795753679</v>
      </c>
      <c r="AD532">
        <f t="shared" si="71"/>
        <v>0.31824764791490356</v>
      </c>
      <c r="AE532" s="5"/>
      <c r="AF532" s="5">
        <v>33852</v>
      </c>
      <c r="AG532" s="5">
        <v>32112</v>
      </c>
      <c r="AH532" s="5">
        <v>14113</v>
      </c>
      <c r="AI532" s="5">
        <v>9799</v>
      </c>
      <c r="AJ532" s="5"/>
      <c r="AK532" s="5">
        <v>0</v>
      </c>
      <c r="AL532" s="5">
        <v>0</v>
      </c>
      <c r="AM532" s="5">
        <v>2836</v>
      </c>
      <c r="AN532" s="5">
        <v>1398</v>
      </c>
      <c r="AO532" s="5"/>
      <c r="AP532" s="5">
        <v>0</v>
      </c>
      <c r="AQ532" s="5">
        <v>0</v>
      </c>
      <c r="AR532" s="5">
        <v>0</v>
      </c>
      <c r="AS532" s="5">
        <v>0</v>
      </c>
      <c r="AT532" s="5"/>
      <c r="AU532" s="5">
        <v>21735</v>
      </c>
      <c r="AV532" s="5">
        <v>34885</v>
      </c>
      <c r="AW532" s="5">
        <v>100930</v>
      </c>
      <c r="AX532" s="5">
        <v>30749</v>
      </c>
      <c r="AY532" s="5">
        <v>89876</v>
      </c>
      <c r="AZ532" s="5">
        <v>4234</v>
      </c>
      <c r="BA532" s="5">
        <v>0</v>
      </c>
      <c r="BB532" s="5">
        <v>188299</v>
      </c>
      <c r="BF532" t="s">
        <v>117</v>
      </c>
      <c r="BG532" t="s">
        <v>35</v>
      </c>
      <c r="BH532" t="s">
        <v>313</v>
      </c>
      <c r="BI532" t="s">
        <v>314</v>
      </c>
      <c r="BJ532" t="s">
        <v>119</v>
      </c>
      <c r="BK532" t="s">
        <v>120</v>
      </c>
      <c r="BL532" t="s">
        <v>121</v>
      </c>
      <c r="BM532">
        <v>2007</v>
      </c>
      <c r="BN532">
        <v>2008</v>
      </c>
      <c r="BO532">
        <v>2</v>
      </c>
      <c r="BP532">
        <v>6</v>
      </c>
      <c r="BQ532" t="s">
        <v>34</v>
      </c>
      <c r="BR532">
        <v>5</v>
      </c>
      <c r="BS532">
        <v>1</v>
      </c>
      <c r="BT532">
        <v>1.6249980000000001E-2</v>
      </c>
      <c r="BU532">
        <v>0.30153629999999998</v>
      </c>
      <c r="BV532">
        <v>0.23304710000000001</v>
      </c>
      <c r="BW532">
        <v>0.46431119999999998</v>
      </c>
      <c r="BX532" t="s">
        <v>334</v>
      </c>
      <c r="BY532" t="s">
        <v>276</v>
      </c>
      <c r="BZ532" t="s">
        <v>276</v>
      </c>
    </row>
    <row r="533" spans="1:78" x14ac:dyDescent="0.25">
      <c r="A533" s="23" t="s">
        <v>192</v>
      </c>
      <c r="C533" t="s">
        <v>191</v>
      </c>
      <c r="D533" s="15" t="str">
        <f>VLOOKUP(C533,xWalk!C$3:D$55,2)</f>
        <v>AKS</v>
      </c>
      <c r="E533" s="22" t="str">
        <f t="shared" si="64"/>
        <v>'Alaska Neets Bay'</v>
      </c>
      <c r="F533" s="22" t="str">
        <f t="shared" si="66"/>
        <v>AKS.ANB</v>
      </c>
      <c r="G533" t="s">
        <v>142</v>
      </c>
      <c r="H533" t="s">
        <v>143</v>
      </c>
      <c r="I533" t="s">
        <v>183</v>
      </c>
      <c r="J533">
        <v>1989</v>
      </c>
      <c r="K533">
        <v>1991</v>
      </c>
      <c r="L533" s="8">
        <v>3</v>
      </c>
      <c r="M533" s="8">
        <v>6</v>
      </c>
      <c r="N533" s="8" t="s">
        <v>33</v>
      </c>
      <c r="O533" s="8">
        <v>6</v>
      </c>
      <c r="P533" s="8">
        <v>0</v>
      </c>
      <c r="Q533">
        <v>2.0326139999999999E-2</v>
      </c>
      <c r="R533">
        <v>0.39563179999999998</v>
      </c>
      <c r="S533">
        <v>0.52700820000000004</v>
      </c>
      <c r="T533">
        <v>0.71413870000000002</v>
      </c>
      <c r="U533" s="15" t="str">
        <f t="shared" si="67"/>
        <v>AKS1989</v>
      </c>
      <c r="V533">
        <f t="shared" si="68"/>
        <v>0.38027312060573282</v>
      </c>
      <c r="W533">
        <f t="shared" si="69"/>
        <v>0.34505137912385075</v>
      </c>
      <c r="Y533" s="15" t="str">
        <f t="shared" si="70"/>
        <v>NTH1984</v>
      </c>
      <c r="Z533" s="1" t="s">
        <v>35</v>
      </c>
      <c r="AA533">
        <v>1984</v>
      </c>
      <c r="AB533" t="s">
        <v>33</v>
      </c>
      <c r="AC533">
        <f t="shared" si="65"/>
        <v>0.32443078040855317</v>
      </c>
      <c r="AD533">
        <f t="shared" si="71"/>
        <v>0.30170908834045873</v>
      </c>
      <c r="AE533" s="5"/>
      <c r="AF533" s="5">
        <v>36123</v>
      </c>
      <c r="AG533" s="5">
        <v>25543</v>
      </c>
      <c r="AH533" s="5">
        <v>20458</v>
      </c>
      <c r="AI533" s="5">
        <v>7572</v>
      </c>
      <c r="AJ533" s="5"/>
      <c r="AK533" s="5">
        <v>0</v>
      </c>
      <c r="AL533" s="5">
        <v>0</v>
      </c>
      <c r="AM533" s="5">
        <v>5398</v>
      </c>
      <c r="AN533" s="5">
        <v>1357</v>
      </c>
      <c r="AO533" s="5"/>
      <c r="AP533" s="5">
        <v>0</v>
      </c>
      <c r="AQ533" s="5">
        <v>0</v>
      </c>
      <c r="AR533" s="5">
        <v>0</v>
      </c>
      <c r="AS533" s="5">
        <v>0</v>
      </c>
      <c r="AT533" s="5"/>
      <c r="AU533" s="5">
        <v>22838</v>
      </c>
      <c r="AV533" s="5">
        <v>38124</v>
      </c>
      <c r="AW533" s="5">
        <v>104417</v>
      </c>
      <c r="AX533" s="5">
        <v>35463</v>
      </c>
      <c r="AY533" s="5">
        <v>89696</v>
      </c>
      <c r="AZ533" s="5">
        <v>6755</v>
      </c>
      <c r="BA533" s="5">
        <v>0</v>
      </c>
      <c r="BB533" s="5">
        <v>200842</v>
      </c>
      <c r="BF533" t="s">
        <v>117</v>
      </c>
      <c r="BG533" t="s">
        <v>35</v>
      </c>
      <c r="BH533" t="s">
        <v>313</v>
      </c>
      <c r="BI533" t="s">
        <v>314</v>
      </c>
      <c r="BJ533" t="s">
        <v>119</v>
      </c>
      <c r="BK533" t="s">
        <v>120</v>
      </c>
      <c r="BL533" t="s">
        <v>121</v>
      </c>
      <c r="BM533">
        <v>2008</v>
      </c>
      <c r="BN533">
        <v>2009</v>
      </c>
      <c r="BO533">
        <v>2</v>
      </c>
      <c r="BP533">
        <v>6</v>
      </c>
      <c r="BQ533" t="s">
        <v>34</v>
      </c>
      <c r="BR533">
        <v>4</v>
      </c>
      <c r="BS533">
        <v>2</v>
      </c>
      <c r="BT533">
        <v>8.6188600000000008E-3</v>
      </c>
      <c r="BU533">
        <v>0.21974150000000001</v>
      </c>
      <c r="BV533">
        <v>0.1290751</v>
      </c>
      <c r="BW533">
        <v>0.3204535</v>
      </c>
      <c r="BX533" t="s">
        <v>335</v>
      </c>
      <c r="BY533" t="s">
        <v>276</v>
      </c>
      <c r="BZ533" t="s">
        <v>276</v>
      </c>
    </row>
    <row r="534" spans="1:78" x14ac:dyDescent="0.25">
      <c r="A534" s="23" t="s">
        <v>192</v>
      </c>
      <c r="C534" t="s">
        <v>191</v>
      </c>
      <c r="D534" s="15" t="str">
        <f>VLOOKUP(C534,xWalk!C$3:D$55,2)</f>
        <v>AKS</v>
      </c>
      <c r="E534" s="22" t="str">
        <f t="shared" si="64"/>
        <v>'Alaska Neets Bay'</v>
      </c>
      <c r="F534" s="22" t="str">
        <f t="shared" si="66"/>
        <v>AKS.ANB</v>
      </c>
      <c r="G534" t="s">
        <v>142</v>
      </c>
      <c r="H534" t="s">
        <v>143</v>
      </c>
      <c r="I534" t="s">
        <v>183</v>
      </c>
      <c r="J534">
        <v>1990</v>
      </c>
      <c r="K534">
        <v>1992</v>
      </c>
      <c r="L534" s="8">
        <v>3</v>
      </c>
      <c r="M534" s="8">
        <v>6</v>
      </c>
      <c r="N534" s="8" t="s">
        <v>33</v>
      </c>
      <c r="O534" s="8">
        <v>6</v>
      </c>
      <c r="P534" s="8">
        <v>0</v>
      </c>
      <c r="Q534">
        <v>1.6838990000000002E-2</v>
      </c>
      <c r="R534">
        <v>0.62427189999999999</v>
      </c>
      <c r="S534">
        <v>0.14066210000000001</v>
      </c>
      <c r="T534">
        <v>0.67712260000000002</v>
      </c>
      <c r="U534" s="15" t="str">
        <f t="shared" si="67"/>
        <v>AKS1990</v>
      </c>
      <c r="V534">
        <f t="shared" si="68"/>
        <v>0.43510219872332195</v>
      </c>
      <c r="W534">
        <f t="shared" si="69"/>
        <v>0.40918176542652651</v>
      </c>
      <c r="Y534" s="15" t="str">
        <f t="shared" si="70"/>
        <v>NTH1985</v>
      </c>
      <c r="Z534" s="1" t="s">
        <v>35</v>
      </c>
      <c r="AA534">
        <v>1985</v>
      </c>
      <c r="AB534" t="s">
        <v>33</v>
      </c>
      <c r="AC534">
        <f t="shared" si="65"/>
        <v>0.351706474954671</v>
      </c>
      <c r="AD534">
        <f t="shared" si="71"/>
        <v>0.33042270357990766</v>
      </c>
      <c r="AE534" s="5"/>
      <c r="AF534" s="5">
        <v>40091</v>
      </c>
      <c r="AG534" s="5">
        <v>30544</v>
      </c>
      <c r="AH534" s="5">
        <v>17994</v>
      </c>
      <c r="AI534" s="5">
        <v>10325</v>
      </c>
      <c r="AJ534" s="5"/>
      <c r="AK534" s="5">
        <v>0</v>
      </c>
      <c r="AL534" s="5">
        <v>0</v>
      </c>
      <c r="AM534" s="5">
        <v>4625</v>
      </c>
      <c r="AN534" s="5">
        <v>1749</v>
      </c>
      <c r="AO534" s="5"/>
      <c r="AP534" s="5">
        <v>0</v>
      </c>
      <c r="AQ534" s="5">
        <v>0</v>
      </c>
      <c r="AR534" s="5">
        <v>0</v>
      </c>
      <c r="AS534" s="5">
        <v>0</v>
      </c>
      <c r="AT534" s="5"/>
      <c r="AU534" s="5">
        <v>22682</v>
      </c>
      <c r="AV534" s="5">
        <v>36937</v>
      </c>
      <c r="AW534" s="5">
        <v>103070</v>
      </c>
      <c r="AX534" s="5">
        <v>31460</v>
      </c>
      <c r="AY534" s="5">
        <v>98954</v>
      </c>
      <c r="AZ534" s="5">
        <v>6374</v>
      </c>
      <c r="BA534" s="5">
        <v>0</v>
      </c>
      <c r="BB534" s="5">
        <v>194149</v>
      </c>
      <c r="BF534" t="s">
        <v>117</v>
      </c>
      <c r="BG534" t="s">
        <v>35</v>
      </c>
      <c r="BH534" t="s">
        <v>313</v>
      </c>
      <c r="BI534" t="s">
        <v>314</v>
      </c>
      <c r="BJ534" t="s">
        <v>119</v>
      </c>
      <c r="BK534" t="s">
        <v>120</v>
      </c>
      <c r="BL534" t="s">
        <v>121</v>
      </c>
      <c r="BM534">
        <v>2009</v>
      </c>
      <c r="BN534">
        <v>2010</v>
      </c>
      <c r="BO534">
        <v>2</v>
      </c>
      <c r="BP534">
        <v>6</v>
      </c>
      <c r="BQ534" t="s">
        <v>34</v>
      </c>
      <c r="BR534">
        <v>3</v>
      </c>
      <c r="BS534">
        <v>3</v>
      </c>
      <c r="BT534">
        <v>2.5858849999999999E-2</v>
      </c>
      <c r="BU534" t="s">
        <v>276</v>
      </c>
      <c r="BV534" t="s">
        <v>276</v>
      </c>
      <c r="BW534" t="s">
        <v>276</v>
      </c>
      <c r="BX534" t="s">
        <v>336</v>
      </c>
      <c r="BY534" t="s">
        <v>276</v>
      </c>
      <c r="BZ534" t="s">
        <v>276</v>
      </c>
    </row>
    <row r="535" spans="1:78" x14ac:dyDescent="0.25">
      <c r="A535" s="23" t="s">
        <v>192</v>
      </c>
      <c r="C535" t="s">
        <v>191</v>
      </c>
      <c r="D535" s="15" t="str">
        <f>VLOOKUP(C535,xWalk!C$3:D$55,2)</f>
        <v>AKS</v>
      </c>
      <c r="E535" s="22" t="str">
        <f t="shared" si="64"/>
        <v>'Alaska Neets Bay'</v>
      </c>
      <c r="F535" s="22" t="str">
        <f t="shared" si="66"/>
        <v>AKS.ANB</v>
      </c>
      <c r="G535" t="s">
        <v>142</v>
      </c>
      <c r="H535" t="s">
        <v>143</v>
      </c>
      <c r="I535" t="s">
        <v>183</v>
      </c>
      <c r="J535">
        <v>1991</v>
      </c>
      <c r="K535">
        <v>1993</v>
      </c>
      <c r="L535" s="8">
        <v>3</v>
      </c>
      <c r="M535" s="8">
        <v>6</v>
      </c>
      <c r="N535" s="8" t="s">
        <v>33</v>
      </c>
      <c r="O535" s="8">
        <v>6</v>
      </c>
      <c r="P535" s="8">
        <v>0</v>
      </c>
      <c r="Q535">
        <v>1.2562220000000001E-2</v>
      </c>
      <c r="R535">
        <v>0.77285919999999997</v>
      </c>
      <c r="S535">
        <v>0.33999629999999997</v>
      </c>
      <c r="T535">
        <v>0.85008629999999996</v>
      </c>
      <c r="U535" s="15" t="str">
        <f t="shared" si="67"/>
        <v>AKS1991</v>
      </c>
      <c r="V535">
        <f t="shared" si="68"/>
        <v>0.42738024837374333</v>
      </c>
      <c r="W535">
        <f t="shared" si="69"/>
        <v>0.41874630396215257</v>
      </c>
      <c r="Y535" s="15" t="str">
        <f t="shared" si="70"/>
        <v>NTH1986</v>
      </c>
      <c r="Z535" s="1" t="s">
        <v>35</v>
      </c>
      <c r="AA535">
        <v>1986</v>
      </c>
      <c r="AB535" t="s">
        <v>33</v>
      </c>
      <c r="AC535">
        <f t="shared" si="65"/>
        <v>0.42682803368459804</v>
      </c>
      <c r="AD535">
        <f t="shared" si="71"/>
        <v>0.4038224962802755</v>
      </c>
      <c r="AE535" s="5"/>
      <c r="AF535" s="5">
        <v>67865</v>
      </c>
      <c r="AG535" s="5">
        <v>33214</v>
      </c>
      <c r="AH535" s="5">
        <v>21508</v>
      </c>
      <c r="AI535" s="5">
        <v>9045</v>
      </c>
      <c r="AJ535" s="5"/>
      <c r="AK535" s="5">
        <v>0</v>
      </c>
      <c r="AL535" s="5">
        <v>0</v>
      </c>
      <c r="AM535" s="5">
        <v>5395</v>
      </c>
      <c r="AN535" s="5">
        <v>2104</v>
      </c>
      <c r="AO535" s="5"/>
      <c r="AP535" s="5">
        <v>0</v>
      </c>
      <c r="AQ535" s="5">
        <v>0</v>
      </c>
      <c r="AR535" s="5">
        <v>0</v>
      </c>
      <c r="AS535" s="5">
        <v>0</v>
      </c>
      <c r="AT535" s="5"/>
      <c r="AU535" s="5">
        <v>22570</v>
      </c>
      <c r="AV535" s="5">
        <v>36248</v>
      </c>
      <c r="AW535" s="5">
        <v>97550</v>
      </c>
      <c r="AX535" s="5">
        <v>30466</v>
      </c>
      <c r="AY535" s="5">
        <v>131632</v>
      </c>
      <c r="AZ535" s="5">
        <v>7499</v>
      </c>
      <c r="BA535" s="5">
        <v>0</v>
      </c>
      <c r="BB535" s="5">
        <v>186834</v>
      </c>
      <c r="BF535" t="s">
        <v>152</v>
      </c>
      <c r="BG535" t="s">
        <v>35</v>
      </c>
      <c r="BH535" t="s">
        <v>455</v>
      </c>
      <c r="BI535" t="s">
        <v>456</v>
      </c>
      <c r="BJ535" t="s">
        <v>119</v>
      </c>
      <c r="BK535" t="s">
        <v>120</v>
      </c>
      <c r="BL535" t="s">
        <v>154</v>
      </c>
      <c r="BM535">
        <v>1979</v>
      </c>
      <c r="BN535">
        <v>1980</v>
      </c>
      <c r="BO535">
        <v>3</v>
      </c>
      <c r="BP535">
        <v>6</v>
      </c>
      <c r="BQ535" t="s">
        <v>33</v>
      </c>
      <c r="BR535">
        <v>6</v>
      </c>
      <c r="BS535">
        <v>0</v>
      </c>
      <c r="BT535">
        <v>9.8142799999999999E-3</v>
      </c>
      <c r="BU535">
        <v>0.74203010000000003</v>
      </c>
      <c r="BV535">
        <v>0.2031143</v>
      </c>
      <c r="BW535">
        <v>0.79442749999999995</v>
      </c>
      <c r="BX535" t="s">
        <v>457</v>
      </c>
      <c r="BY535">
        <v>0.45378071362922251</v>
      </c>
      <c r="BZ535">
        <v>0.42800095983628456</v>
      </c>
    </row>
    <row r="536" spans="1:78" x14ac:dyDescent="0.25">
      <c r="A536" s="23" t="s">
        <v>192</v>
      </c>
      <c r="C536" t="s">
        <v>191</v>
      </c>
      <c r="D536" s="15" t="str">
        <f>VLOOKUP(C536,xWalk!C$3:D$55,2)</f>
        <v>AKS</v>
      </c>
      <c r="E536" s="22" t="str">
        <f t="shared" si="64"/>
        <v>'Alaska Neets Bay'</v>
      </c>
      <c r="F536" s="22" t="str">
        <f t="shared" si="66"/>
        <v>AKS.ANB</v>
      </c>
      <c r="G536" t="s">
        <v>142</v>
      </c>
      <c r="H536" t="s">
        <v>143</v>
      </c>
      <c r="I536" t="s">
        <v>183</v>
      </c>
      <c r="J536">
        <v>1992</v>
      </c>
      <c r="K536">
        <v>1994</v>
      </c>
      <c r="L536" s="8">
        <v>3</v>
      </c>
      <c r="M536" s="8">
        <v>6</v>
      </c>
      <c r="N536" s="8" t="s">
        <v>33</v>
      </c>
      <c r="O536" s="8">
        <v>6</v>
      </c>
      <c r="P536" s="8">
        <v>0</v>
      </c>
      <c r="Q536">
        <v>1.05997E-2</v>
      </c>
      <c r="R536">
        <v>0.76647650000000001</v>
      </c>
      <c r="S536">
        <v>5.7032659999999999E-2</v>
      </c>
      <c r="T536">
        <v>0.77979489999999996</v>
      </c>
      <c r="U536" s="15" t="str">
        <f t="shared" si="67"/>
        <v>AKS1992</v>
      </c>
      <c r="V536">
        <f t="shared" si="68"/>
        <v>0.44498228023165354</v>
      </c>
      <c r="W536">
        <f t="shared" si="69"/>
        <v>0.43357247817443167</v>
      </c>
      <c r="Y536" s="15" t="str">
        <f t="shared" si="70"/>
        <v>NTH1987</v>
      </c>
      <c r="Z536" s="1" t="s">
        <v>35</v>
      </c>
      <c r="AA536">
        <v>1987</v>
      </c>
      <c r="AB536" t="s">
        <v>33</v>
      </c>
      <c r="AC536">
        <f t="shared" si="65"/>
        <v>0.42513827163933743</v>
      </c>
      <c r="AD536">
        <f t="shared" si="71"/>
        <v>0.38687081179732236</v>
      </c>
      <c r="AE536" s="5"/>
      <c r="AF536" s="5">
        <v>67202</v>
      </c>
      <c r="AG536" s="5">
        <v>39013</v>
      </c>
      <c r="AH536" s="5">
        <v>23067</v>
      </c>
      <c r="AI536" s="5">
        <v>9564</v>
      </c>
      <c r="AJ536" s="5"/>
      <c r="AK536" s="5">
        <v>0</v>
      </c>
      <c r="AL536" s="5">
        <v>0</v>
      </c>
      <c r="AM536" s="5">
        <v>12163</v>
      </c>
      <c r="AN536" s="5">
        <v>1571</v>
      </c>
      <c r="AO536" s="5"/>
      <c r="AP536" s="5">
        <v>0</v>
      </c>
      <c r="AQ536" s="5">
        <v>0</v>
      </c>
      <c r="AR536" s="5">
        <v>0</v>
      </c>
      <c r="AS536" s="5">
        <v>0</v>
      </c>
      <c r="AT536" s="5"/>
      <c r="AU536" s="5">
        <v>25507</v>
      </c>
      <c r="AV536" s="5">
        <v>40701</v>
      </c>
      <c r="AW536" s="5">
        <v>104202</v>
      </c>
      <c r="AX536" s="5">
        <v>35905</v>
      </c>
      <c r="AY536" s="5">
        <v>138846</v>
      </c>
      <c r="AZ536" s="5">
        <v>13734</v>
      </c>
      <c r="BA536" s="5">
        <v>0</v>
      </c>
      <c r="BB536" s="5">
        <v>206315</v>
      </c>
      <c r="BF536" t="s">
        <v>152</v>
      </c>
      <c r="BG536" t="s">
        <v>35</v>
      </c>
      <c r="BH536" t="s">
        <v>455</v>
      </c>
      <c r="BI536" t="s">
        <v>456</v>
      </c>
      <c r="BJ536" t="s">
        <v>119</v>
      </c>
      <c r="BK536" t="s">
        <v>120</v>
      </c>
      <c r="BL536" t="s">
        <v>154</v>
      </c>
      <c r="BM536">
        <v>1980</v>
      </c>
      <c r="BN536">
        <v>1981</v>
      </c>
      <c r="BO536">
        <v>3</v>
      </c>
      <c r="BP536">
        <v>6</v>
      </c>
      <c r="BQ536" t="s">
        <v>33</v>
      </c>
      <c r="BR536">
        <v>6</v>
      </c>
      <c r="BS536">
        <v>0</v>
      </c>
      <c r="BT536">
        <v>1.6524939999999998E-2</v>
      </c>
      <c r="BU536">
        <v>0.34427590000000002</v>
      </c>
      <c r="BV536">
        <v>0.4018641</v>
      </c>
      <c r="BW536">
        <v>0.60778790000000005</v>
      </c>
      <c r="BX536" t="s">
        <v>458</v>
      </c>
      <c r="BY536">
        <v>0.4135524935086819</v>
      </c>
      <c r="BZ536">
        <v>0.38590598886327254</v>
      </c>
    </row>
    <row r="537" spans="1:78" x14ac:dyDescent="0.25">
      <c r="A537" s="23" t="s">
        <v>192</v>
      </c>
      <c r="C537" t="s">
        <v>191</v>
      </c>
      <c r="D537" s="15" t="str">
        <f>VLOOKUP(C537,xWalk!C$3:D$55,2)</f>
        <v>AKS</v>
      </c>
      <c r="E537" s="22" t="str">
        <f t="shared" si="64"/>
        <v>'Alaska Neets Bay'</v>
      </c>
      <c r="F537" s="22" t="str">
        <f t="shared" si="66"/>
        <v>AKS.ANB</v>
      </c>
      <c r="G537" t="s">
        <v>142</v>
      </c>
      <c r="H537" t="s">
        <v>143</v>
      </c>
      <c r="I537" t="s">
        <v>183</v>
      </c>
      <c r="J537">
        <v>1994</v>
      </c>
      <c r="K537">
        <v>1996</v>
      </c>
      <c r="L537" s="8">
        <v>3</v>
      </c>
      <c r="M537" s="8">
        <v>6</v>
      </c>
      <c r="N537" s="8" t="s">
        <v>33</v>
      </c>
      <c r="O537" s="8">
        <v>6</v>
      </c>
      <c r="P537" s="8">
        <v>0</v>
      </c>
      <c r="Q537">
        <v>1.9803279999999999E-2</v>
      </c>
      <c r="R537">
        <v>0.47316930000000001</v>
      </c>
      <c r="S537">
        <v>0.11200789999999999</v>
      </c>
      <c r="T537">
        <v>0.5321785</v>
      </c>
      <c r="U537" s="15" t="str">
        <f t="shared" si="67"/>
        <v>AKS1994</v>
      </c>
      <c r="V537">
        <f t="shared" si="68"/>
        <v>0.39583679344516415</v>
      </c>
      <c r="W537">
        <f t="shared" si="69"/>
        <v>0.38393400874716271</v>
      </c>
      <c r="Y537" s="15" t="str">
        <f t="shared" si="70"/>
        <v>NTH1988</v>
      </c>
      <c r="Z537" s="1" t="s">
        <v>35</v>
      </c>
      <c r="AA537">
        <v>1988</v>
      </c>
      <c r="AB537" t="s">
        <v>33</v>
      </c>
      <c r="AC537">
        <f t="shared" si="65"/>
        <v>0.40855937556136313</v>
      </c>
      <c r="AD537">
        <f t="shared" si="71"/>
        <v>0.39257465043373452</v>
      </c>
      <c r="AE537" s="5"/>
      <c r="AF537" s="5">
        <v>68513</v>
      </c>
      <c r="AG537" s="5">
        <v>36076</v>
      </c>
      <c r="AH537" s="5">
        <v>21252</v>
      </c>
      <c r="AI537" s="5">
        <v>9653</v>
      </c>
      <c r="AJ537" s="5"/>
      <c r="AK537" s="5">
        <v>0</v>
      </c>
      <c r="AL537" s="5">
        <v>0</v>
      </c>
      <c r="AM537" s="5">
        <v>4267</v>
      </c>
      <c r="AN537" s="5">
        <v>1250</v>
      </c>
      <c r="AO537" s="5"/>
      <c r="AP537" s="5">
        <v>0</v>
      </c>
      <c r="AQ537" s="5">
        <v>0</v>
      </c>
      <c r="AR537" s="5">
        <v>0</v>
      </c>
      <c r="AS537" s="5">
        <v>0</v>
      </c>
      <c r="AT537" s="5"/>
      <c r="AU537" s="5">
        <v>24190</v>
      </c>
      <c r="AV537" s="5">
        <v>38765</v>
      </c>
      <c r="AW537" s="5">
        <v>107071</v>
      </c>
      <c r="AX537" s="5">
        <v>34105</v>
      </c>
      <c r="AY537" s="5">
        <v>135494</v>
      </c>
      <c r="AZ537" s="5">
        <v>5517</v>
      </c>
      <c r="BA537" s="5">
        <v>0</v>
      </c>
      <c r="BB537" s="5">
        <v>204131</v>
      </c>
      <c r="BF537" t="s">
        <v>152</v>
      </c>
      <c r="BG537" t="s">
        <v>35</v>
      </c>
      <c r="BH537" t="s">
        <v>455</v>
      </c>
      <c r="BI537" t="s">
        <v>456</v>
      </c>
      <c r="BJ537" t="s">
        <v>119</v>
      </c>
      <c r="BK537" t="s">
        <v>120</v>
      </c>
      <c r="BL537" t="s">
        <v>154</v>
      </c>
      <c r="BM537">
        <v>1981</v>
      </c>
      <c r="BN537">
        <v>1982</v>
      </c>
      <c r="BO537">
        <v>3</v>
      </c>
      <c r="BP537">
        <v>6</v>
      </c>
      <c r="BQ537" t="s">
        <v>33</v>
      </c>
      <c r="BR537">
        <v>6</v>
      </c>
      <c r="BS537">
        <v>0</v>
      </c>
      <c r="BT537">
        <v>2.4704569999999999E-2</v>
      </c>
      <c r="BU537">
        <v>0.29184529999999997</v>
      </c>
      <c r="BV537">
        <v>8.5734409999999997E-2</v>
      </c>
      <c r="BW537">
        <v>0.3525586</v>
      </c>
      <c r="BX537" t="s">
        <v>459</v>
      </c>
      <c r="BY537">
        <v>0.37329828015853267</v>
      </c>
      <c r="BZ537">
        <v>0.35388560115112894</v>
      </c>
    </row>
    <row r="538" spans="1:78" x14ac:dyDescent="0.25">
      <c r="A538" s="23" t="s">
        <v>192</v>
      </c>
      <c r="C538" t="s">
        <v>191</v>
      </c>
      <c r="D538" s="15" t="str">
        <f>VLOOKUP(C538,xWalk!C$3:D$55,2)</f>
        <v>AKS</v>
      </c>
      <c r="E538" s="22" t="str">
        <f t="shared" si="64"/>
        <v>'Alaska Neets Bay'</v>
      </c>
      <c r="F538" s="22" t="str">
        <f t="shared" si="66"/>
        <v>AKS.ANB</v>
      </c>
      <c r="G538" t="s">
        <v>142</v>
      </c>
      <c r="H538" t="s">
        <v>143</v>
      </c>
      <c r="I538" t="s">
        <v>183</v>
      </c>
      <c r="J538">
        <v>1995</v>
      </c>
      <c r="K538">
        <v>1997</v>
      </c>
      <c r="L538" s="8">
        <v>3</v>
      </c>
      <c r="M538" s="8">
        <v>6</v>
      </c>
      <c r="N538" s="8" t="s">
        <v>33</v>
      </c>
      <c r="O538" s="8">
        <v>6</v>
      </c>
      <c r="P538" s="8">
        <v>0</v>
      </c>
      <c r="Q538">
        <v>1.6135090000000001E-2</v>
      </c>
      <c r="R538">
        <v>0.57781519999999997</v>
      </c>
      <c r="S538">
        <v>0.18708569999999999</v>
      </c>
      <c r="T538">
        <v>0.65680000000000005</v>
      </c>
      <c r="U538" s="15" t="str">
        <f t="shared" si="67"/>
        <v>AKS1995</v>
      </c>
      <c r="V538">
        <f t="shared" si="68"/>
        <v>0.30257707393966055</v>
      </c>
      <c r="W538">
        <f t="shared" si="69"/>
        <v>0.29183621100480223</v>
      </c>
      <c r="Y538" s="15" t="str">
        <f t="shared" si="70"/>
        <v>NTH1989</v>
      </c>
      <c r="Z538" s="1" t="s">
        <v>35</v>
      </c>
      <c r="AA538">
        <v>1989</v>
      </c>
      <c r="AB538" t="s">
        <v>33</v>
      </c>
      <c r="AC538">
        <f t="shared" si="65"/>
        <v>0.44077698705133955</v>
      </c>
      <c r="AD538">
        <f t="shared" si="71"/>
        <v>0.42041512576146284</v>
      </c>
      <c r="AE538" s="5"/>
      <c r="AF538" s="5">
        <v>72241</v>
      </c>
      <c r="AG538" s="5">
        <v>30763</v>
      </c>
      <c r="AH538" s="5">
        <v>16603</v>
      </c>
      <c r="AI538" s="5">
        <v>5102</v>
      </c>
      <c r="AJ538" s="5"/>
      <c r="AK538" s="5">
        <v>0</v>
      </c>
      <c r="AL538" s="5">
        <v>0</v>
      </c>
      <c r="AM538" s="5">
        <v>4418</v>
      </c>
      <c r="AN538" s="5">
        <v>1622</v>
      </c>
      <c r="AO538" s="5"/>
      <c r="AP538" s="5">
        <v>0</v>
      </c>
      <c r="AQ538" s="5">
        <v>0</v>
      </c>
      <c r="AR538" s="5">
        <v>0</v>
      </c>
      <c r="AS538" s="5">
        <v>0</v>
      </c>
      <c r="AT538" s="5"/>
      <c r="AU538" s="5">
        <v>19622</v>
      </c>
      <c r="AV538" s="5">
        <v>31176</v>
      </c>
      <c r="AW538" s="5">
        <v>85472</v>
      </c>
      <c r="AX538" s="5">
        <v>29614</v>
      </c>
      <c r="AY538" s="5">
        <v>124709</v>
      </c>
      <c r="AZ538" s="5">
        <v>6040</v>
      </c>
      <c r="BA538" s="5">
        <v>0</v>
      </c>
      <c r="BB538" s="5">
        <v>165884</v>
      </c>
      <c r="BF538" t="s">
        <v>152</v>
      </c>
      <c r="BG538" t="s">
        <v>35</v>
      </c>
      <c r="BH538" t="s">
        <v>455</v>
      </c>
      <c r="BI538" t="s">
        <v>456</v>
      </c>
      <c r="BJ538" t="s">
        <v>119</v>
      </c>
      <c r="BK538" t="s">
        <v>120</v>
      </c>
      <c r="BL538" t="s">
        <v>154</v>
      </c>
      <c r="BM538">
        <v>1983</v>
      </c>
      <c r="BN538">
        <v>1984</v>
      </c>
      <c r="BO538">
        <v>3</v>
      </c>
      <c r="BP538">
        <v>6</v>
      </c>
      <c r="BQ538" t="s">
        <v>33</v>
      </c>
      <c r="BR538">
        <v>6</v>
      </c>
      <c r="BS538">
        <v>0</v>
      </c>
      <c r="BT538">
        <v>1.2619480000000001E-2</v>
      </c>
      <c r="BU538">
        <v>0.24794060000000001</v>
      </c>
      <c r="BV538">
        <v>0.15978629999999999</v>
      </c>
      <c r="BW538">
        <v>0.36810929999999997</v>
      </c>
      <c r="BX538" t="s">
        <v>460</v>
      </c>
      <c r="BY538">
        <v>0.33324008795753679</v>
      </c>
      <c r="BZ538">
        <v>0.31824764791490356</v>
      </c>
    </row>
    <row r="539" spans="1:78" x14ac:dyDescent="0.25">
      <c r="A539" s="23" t="s">
        <v>192</v>
      </c>
      <c r="C539" t="s">
        <v>191</v>
      </c>
      <c r="D539" s="15" t="str">
        <f>VLOOKUP(C539,xWalk!C$3:D$55,2)</f>
        <v>AKS</v>
      </c>
      <c r="E539" s="22" t="str">
        <f t="shared" si="64"/>
        <v>'Alaska Neets Bay'</v>
      </c>
      <c r="F539" s="22" t="str">
        <f t="shared" si="66"/>
        <v>AKS.ANB</v>
      </c>
      <c r="G539" t="s">
        <v>142</v>
      </c>
      <c r="H539" t="s">
        <v>143</v>
      </c>
      <c r="I539" t="s">
        <v>183</v>
      </c>
      <c r="J539">
        <v>1996</v>
      </c>
      <c r="K539">
        <v>1998</v>
      </c>
      <c r="L539" s="8">
        <v>3</v>
      </c>
      <c r="M539" s="8">
        <v>6</v>
      </c>
      <c r="N539" s="8" t="s">
        <v>33</v>
      </c>
      <c r="O539" s="8">
        <v>6</v>
      </c>
      <c r="P539" s="8">
        <v>0</v>
      </c>
      <c r="Q539">
        <v>9.0782370000000001E-2</v>
      </c>
      <c r="R539">
        <v>0.32296059999999999</v>
      </c>
      <c r="S539">
        <v>9.7236059999999999E-2</v>
      </c>
      <c r="T539">
        <v>0.38879330000000001</v>
      </c>
      <c r="U539" s="15" t="str">
        <f t="shared" si="67"/>
        <v>AKS1996</v>
      </c>
      <c r="V539">
        <f t="shared" si="68"/>
        <v>0.28704838138800404</v>
      </c>
      <c r="W539">
        <f t="shared" si="69"/>
        <v>0.2739796890740287</v>
      </c>
      <c r="Y539" s="15" t="str">
        <f t="shared" si="70"/>
        <v>NTH1990</v>
      </c>
      <c r="Z539" s="1" t="s">
        <v>35</v>
      </c>
      <c r="AA539">
        <v>1990</v>
      </c>
      <c r="AB539" t="s">
        <v>33</v>
      </c>
      <c r="AC539">
        <f t="shared" si="65"/>
        <v>0.43255452916744841</v>
      </c>
      <c r="AD539">
        <f t="shared" si="71"/>
        <v>0.41317087706519218</v>
      </c>
      <c r="AE539" s="5"/>
      <c r="AF539" s="5">
        <v>72480</v>
      </c>
      <c r="AG539" s="5">
        <v>25404</v>
      </c>
      <c r="AH539" s="5">
        <v>11087</v>
      </c>
      <c r="AI539" s="5">
        <v>3340</v>
      </c>
      <c r="AJ539" s="5"/>
      <c r="AK539" s="5">
        <v>0</v>
      </c>
      <c r="AL539" s="5">
        <v>0</v>
      </c>
      <c r="AM539" s="5">
        <v>3977</v>
      </c>
      <c r="AN539" s="5">
        <v>1292</v>
      </c>
      <c r="AO539" s="5"/>
      <c r="AP539" s="5">
        <v>0</v>
      </c>
      <c r="AQ539" s="5">
        <v>0</v>
      </c>
      <c r="AR539" s="5">
        <v>0</v>
      </c>
      <c r="AS539" s="5">
        <v>0</v>
      </c>
      <c r="AT539" s="5"/>
      <c r="AU539" s="5">
        <v>17432</v>
      </c>
      <c r="AV539" s="5">
        <v>28041</v>
      </c>
      <c r="AW539" s="5">
        <v>79615</v>
      </c>
      <c r="AX539" s="5">
        <v>29159</v>
      </c>
      <c r="AY539" s="5">
        <v>112311</v>
      </c>
      <c r="AZ539" s="5">
        <v>5269</v>
      </c>
      <c r="BA539" s="5">
        <v>0</v>
      </c>
      <c r="BB539" s="5">
        <v>154247</v>
      </c>
      <c r="BF539" t="s">
        <v>152</v>
      </c>
      <c r="BG539" t="s">
        <v>35</v>
      </c>
      <c r="BH539" t="s">
        <v>455</v>
      </c>
      <c r="BI539" t="s">
        <v>456</v>
      </c>
      <c r="BJ539" t="s">
        <v>119</v>
      </c>
      <c r="BK539" t="s">
        <v>120</v>
      </c>
      <c r="BL539" t="s">
        <v>154</v>
      </c>
      <c r="BM539">
        <v>1984</v>
      </c>
      <c r="BN539">
        <v>1985</v>
      </c>
      <c r="BO539">
        <v>3</v>
      </c>
      <c r="BP539">
        <v>6</v>
      </c>
      <c r="BQ539" t="s">
        <v>33</v>
      </c>
      <c r="BR539">
        <v>6</v>
      </c>
      <c r="BS539">
        <v>0</v>
      </c>
      <c r="BT539">
        <v>1.6244979999999999E-2</v>
      </c>
      <c r="BU539">
        <v>0.28747119999999998</v>
      </c>
      <c r="BV539">
        <v>0.21644569999999999</v>
      </c>
      <c r="BW539">
        <v>0.441695</v>
      </c>
      <c r="BX539" t="s">
        <v>461</v>
      </c>
      <c r="BY539">
        <v>0.32443078040855317</v>
      </c>
      <c r="BZ539">
        <v>0.30170908834045873</v>
      </c>
    </row>
    <row r="540" spans="1:78" x14ac:dyDescent="0.25">
      <c r="A540" s="23" t="s">
        <v>192</v>
      </c>
      <c r="C540" t="s">
        <v>191</v>
      </c>
      <c r="D540" s="15" t="str">
        <f>VLOOKUP(C540,xWalk!C$3:D$55,2)</f>
        <v>AKS</v>
      </c>
      <c r="E540" s="22" t="str">
        <f t="shared" si="64"/>
        <v>'Alaska Neets Bay'</v>
      </c>
      <c r="F540" s="22" t="str">
        <f t="shared" si="66"/>
        <v>AKS.ANB</v>
      </c>
      <c r="G540" t="s">
        <v>142</v>
      </c>
      <c r="H540" t="s">
        <v>143</v>
      </c>
      <c r="I540" t="s">
        <v>183</v>
      </c>
      <c r="J540">
        <v>1997</v>
      </c>
      <c r="K540">
        <v>1999</v>
      </c>
      <c r="L540" s="8">
        <v>3</v>
      </c>
      <c r="M540" s="8">
        <v>6</v>
      </c>
      <c r="N540" s="8" t="s">
        <v>33</v>
      </c>
      <c r="O540" s="8">
        <v>6</v>
      </c>
      <c r="P540" s="8">
        <v>0</v>
      </c>
      <c r="Q540">
        <v>5.8543159999999997E-2</v>
      </c>
      <c r="R540">
        <v>0.2429077</v>
      </c>
      <c r="S540">
        <v>6.086519E-2</v>
      </c>
      <c r="T540">
        <v>0.28898829999999998</v>
      </c>
      <c r="U540" s="15" t="str">
        <f t="shared" si="67"/>
        <v>AKS1997</v>
      </c>
      <c r="V540">
        <f t="shared" si="68"/>
        <v>0.27569892473118279</v>
      </c>
      <c r="W540">
        <f t="shared" si="69"/>
        <v>0.26392473118279569</v>
      </c>
      <c r="Y540" s="15" t="str">
        <f t="shared" si="70"/>
        <v>NTH1991</v>
      </c>
      <c r="Z540" s="1" t="s">
        <v>35</v>
      </c>
      <c r="AA540">
        <v>1991</v>
      </c>
      <c r="AB540" t="s">
        <v>33</v>
      </c>
      <c r="AC540">
        <f t="shared" si="65"/>
        <v>0.40331853304117171</v>
      </c>
      <c r="AD540">
        <f t="shared" si="71"/>
        <v>0.39048264329373772</v>
      </c>
      <c r="AE540" s="5"/>
      <c r="AF540" s="5">
        <v>82934</v>
      </c>
      <c r="AG540" s="5">
        <v>31066</v>
      </c>
      <c r="AH540" s="5">
        <v>12257</v>
      </c>
      <c r="AI540" s="5">
        <v>9178</v>
      </c>
      <c r="AJ540" s="5"/>
      <c r="AK540" s="5">
        <v>0</v>
      </c>
      <c r="AL540" s="5">
        <v>0</v>
      </c>
      <c r="AM540" s="5">
        <v>3365</v>
      </c>
      <c r="AN540" s="5">
        <v>1087</v>
      </c>
      <c r="AO540" s="5"/>
      <c r="AP540" s="5">
        <v>0</v>
      </c>
      <c r="AQ540" s="5">
        <v>0</v>
      </c>
      <c r="AR540" s="5">
        <v>0</v>
      </c>
      <c r="AS540" s="5">
        <v>0</v>
      </c>
      <c r="AT540" s="5"/>
      <c r="AU540" s="5">
        <v>23078</v>
      </c>
      <c r="AV540" s="5">
        <v>37582</v>
      </c>
      <c r="AW540" s="5">
        <v>110521</v>
      </c>
      <c r="AX540" s="5">
        <v>35772</v>
      </c>
      <c r="AY540" s="5">
        <v>135435</v>
      </c>
      <c r="AZ540" s="5">
        <v>4452</v>
      </c>
      <c r="BA540" s="5">
        <v>0</v>
      </c>
      <c r="BB540" s="5">
        <v>206953</v>
      </c>
      <c r="BF540" t="s">
        <v>152</v>
      </c>
      <c r="BG540" t="s">
        <v>35</v>
      </c>
      <c r="BH540" t="s">
        <v>455</v>
      </c>
      <c r="BI540" t="s">
        <v>456</v>
      </c>
      <c r="BJ540" t="s">
        <v>119</v>
      </c>
      <c r="BK540" t="s">
        <v>120</v>
      </c>
      <c r="BL540" t="s">
        <v>154</v>
      </c>
      <c r="BM540">
        <v>1985</v>
      </c>
      <c r="BN540">
        <v>1986</v>
      </c>
      <c r="BO540">
        <v>3</v>
      </c>
      <c r="BP540">
        <v>6</v>
      </c>
      <c r="BQ540" t="s">
        <v>33</v>
      </c>
      <c r="BR540">
        <v>6</v>
      </c>
      <c r="BS540">
        <v>0</v>
      </c>
      <c r="BT540">
        <v>9.3514600000000007E-3</v>
      </c>
      <c r="BU540">
        <v>0.3350052</v>
      </c>
      <c r="BV540">
        <v>0.2436162</v>
      </c>
      <c r="BW540">
        <v>0.49700870000000003</v>
      </c>
      <c r="BX540" t="s">
        <v>462</v>
      </c>
      <c r="BY540">
        <v>0.351706474954671</v>
      </c>
      <c r="BZ540">
        <v>0.33042270357990766</v>
      </c>
    </row>
    <row r="541" spans="1:78" x14ac:dyDescent="0.25">
      <c r="A541" s="23" t="s">
        <v>192</v>
      </c>
      <c r="C541" t="s">
        <v>191</v>
      </c>
      <c r="D541" s="15" t="str">
        <f>VLOOKUP(C541,xWalk!C$3:D$55,2)</f>
        <v>AKS</v>
      </c>
      <c r="E541" s="22" t="str">
        <f t="shared" si="64"/>
        <v>'Alaska Neets Bay'</v>
      </c>
      <c r="F541" s="22" t="str">
        <f t="shared" si="66"/>
        <v>AKS.ANB</v>
      </c>
      <c r="G541" t="s">
        <v>142</v>
      </c>
      <c r="H541" t="s">
        <v>143</v>
      </c>
      <c r="I541" t="s">
        <v>183</v>
      </c>
      <c r="J541">
        <v>1998</v>
      </c>
      <c r="K541">
        <v>2000</v>
      </c>
      <c r="L541" s="8">
        <v>3</v>
      </c>
      <c r="M541" s="8">
        <v>6</v>
      </c>
      <c r="N541" s="8" t="s">
        <v>33</v>
      </c>
      <c r="O541" s="8">
        <v>6</v>
      </c>
      <c r="P541" s="8">
        <v>0</v>
      </c>
      <c r="Q541">
        <v>3.1302179999999999E-2</v>
      </c>
      <c r="R541">
        <v>0.3418947</v>
      </c>
      <c r="S541">
        <v>6.8646799999999994E-2</v>
      </c>
      <c r="T541">
        <v>0.38707150000000001</v>
      </c>
      <c r="U541" s="15" t="str">
        <f t="shared" si="67"/>
        <v>AKS1998</v>
      </c>
      <c r="V541">
        <f t="shared" si="68"/>
        <v>0.2935550373449593</v>
      </c>
      <c r="W541">
        <f t="shared" si="69"/>
        <v>0.27838047923214709</v>
      </c>
      <c r="Y541" s="15" t="str">
        <f t="shared" si="70"/>
        <v>NTH1992</v>
      </c>
      <c r="Z541" s="1" t="s">
        <v>35</v>
      </c>
      <c r="AA541">
        <v>1992</v>
      </c>
      <c r="AB541" t="s">
        <v>33</v>
      </c>
      <c r="AC541">
        <f t="shared" si="65"/>
        <v>0.38545549538325513</v>
      </c>
      <c r="AD541">
        <f t="shared" si="71"/>
        <v>0.37651672711805939</v>
      </c>
      <c r="AE541" s="5"/>
      <c r="AF541" s="5">
        <v>60372</v>
      </c>
      <c r="AG541" s="5">
        <v>24549</v>
      </c>
      <c r="AH541" s="5">
        <v>18852</v>
      </c>
      <c r="AI541" s="5">
        <v>8650</v>
      </c>
      <c r="AJ541" s="5"/>
      <c r="AK541" s="5">
        <v>0</v>
      </c>
      <c r="AL541" s="5">
        <v>0</v>
      </c>
      <c r="AM541" s="5">
        <v>2191</v>
      </c>
      <c r="AN541" s="5">
        <v>478</v>
      </c>
      <c r="AO541" s="5"/>
      <c r="AP541" s="5">
        <v>0</v>
      </c>
      <c r="AQ541" s="5">
        <v>0</v>
      </c>
      <c r="AR541" s="5">
        <v>0</v>
      </c>
      <c r="AS541" s="5">
        <v>0</v>
      </c>
      <c r="AT541" s="5"/>
      <c r="AU541" s="5">
        <v>20831</v>
      </c>
      <c r="AV541" s="5">
        <v>34549</v>
      </c>
      <c r="AW541" s="5">
        <v>97104</v>
      </c>
      <c r="AX541" s="5">
        <v>31011</v>
      </c>
      <c r="AY541" s="5">
        <v>112423</v>
      </c>
      <c r="AZ541" s="5">
        <v>2669</v>
      </c>
      <c r="BA541" s="5">
        <v>0</v>
      </c>
      <c r="BB541" s="5">
        <v>183495</v>
      </c>
      <c r="BF541" t="s">
        <v>152</v>
      </c>
      <c r="BG541" t="s">
        <v>35</v>
      </c>
      <c r="BH541" t="s">
        <v>455</v>
      </c>
      <c r="BI541" t="s">
        <v>456</v>
      </c>
      <c r="BJ541" t="s">
        <v>119</v>
      </c>
      <c r="BK541" t="s">
        <v>120</v>
      </c>
      <c r="BL541" t="s">
        <v>154</v>
      </c>
      <c r="BM541">
        <v>1986</v>
      </c>
      <c r="BN541">
        <v>1987</v>
      </c>
      <c r="BO541">
        <v>3</v>
      </c>
      <c r="BP541">
        <v>6</v>
      </c>
      <c r="BQ541" t="s">
        <v>33</v>
      </c>
      <c r="BR541">
        <v>6</v>
      </c>
      <c r="BS541">
        <v>0</v>
      </c>
      <c r="BT541">
        <v>2.0797300000000001E-3</v>
      </c>
      <c r="BU541">
        <v>0.2236409</v>
      </c>
      <c r="BV541">
        <v>0.29013709999999998</v>
      </c>
      <c r="BW541">
        <v>0.4488915</v>
      </c>
      <c r="BX541" t="s">
        <v>315</v>
      </c>
      <c r="BY541">
        <v>0.42682803368459804</v>
      </c>
      <c r="BZ541">
        <v>0.4038224962802755</v>
      </c>
    </row>
    <row r="542" spans="1:78" x14ac:dyDescent="0.25">
      <c r="A542" s="23" t="s">
        <v>192</v>
      </c>
      <c r="C542" t="s">
        <v>191</v>
      </c>
      <c r="D542" s="15" t="str">
        <f>VLOOKUP(C542,xWalk!C$3:D$55,2)</f>
        <v>AKS</v>
      </c>
      <c r="E542" s="22" t="str">
        <f t="shared" si="64"/>
        <v>'Alaska Neets Bay'</v>
      </c>
      <c r="F542" s="22" t="str">
        <f t="shared" si="66"/>
        <v>AKS.ANB</v>
      </c>
      <c r="G542" t="s">
        <v>142</v>
      </c>
      <c r="H542" t="s">
        <v>143</v>
      </c>
      <c r="I542" t="s">
        <v>183</v>
      </c>
      <c r="J542">
        <v>1999</v>
      </c>
      <c r="K542">
        <v>2001</v>
      </c>
      <c r="L542" s="8">
        <v>3</v>
      </c>
      <c r="M542" s="8">
        <v>6</v>
      </c>
      <c r="N542" s="8" t="s">
        <v>33</v>
      </c>
      <c r="O542" s="8">
        <v>6</v>
      </c>
      <c r="P542" s="8">
        <v>0</v>
      </c>
      <c r="Q542">
        <v>4.4881629999999999E-2</v>
      </c>
      <c r="R542">
        <v>0.33827580000000002</v>
      </c>
      <c r="S542">
        <v>0.15855630000000001</v>
      </c>
      <c r="T542">
        <v>0.44319639999999999</v>
      </c>
      <c r="U542" s="15" t="str">
        <f t="shared" si="67"/>
        <v>AKS1999</v>
      </c>
      <c r="V542">
        <f t="shared" si="68"/>
        <v>0.34178059353117707</v>
      </c>
      <c r="W542">
        <f t="shared" si="69"/>
        <v>0.3181727242414138</v>
      </c>
      <c r="Y542" s="15" t="str">
        <f t="shared" si="70"/>
        <v>NTH1993</v>
      </c>
      <c r="Z542" s="1" t="s">
        <v>35</v>
      </c>
      <c r="AA542">
        <v>1993</v>
      </c>
      <c r="AB542" t="s">
        <v>33</v>
      </c>
      <c r="AC542">
        <f t="shared" si="65"/>
        <v>0.33417398205631271</v>
      </c>
      <c r="AD542">
        <f t="shared" si="71"/>
        <v>0.32571377925316553</v>
      </c>
      <c r="AE542" s="5"/>
      <c r="AF542" s="5">
        <v>28097</v>
      </c>
      <c r="AG542" s="5">
        <v>30056</v>
      </c>
      <c r="AH542" s="5">
        <v>16662</v>
      </c>
      <c r="AI542" s="5">
        <v>6034</v>
      </c>
      <c r="AJ542" s="5"/>
      <c r="AK542" s="5">
        <v>0</v>
      </c>
      <c r="AL542" s="5">
        <v>0</v>
      </c>
      <c r="AM542" s="5">
        <v>1485</v>
      </c>
      <c r="AN542" s="5">
        <v>615</v>
      </c>
      <c r="AO542" s="5"/>
      <c r="AP542" s="5">
        <v>0</v>
      </c>
      <c r="AQ542" s="5">
        <v>0</v>
      </c>
      <c r="AR542" s="5">
        <v>0</v>
      </c>
      <c r="AS542" s="5">
        <v>0</v>
      </c>
      <c r="AT542" s="5"/>
      <c r="AU542" s="5">
        <v>19249</v>
      </c>
      <c r="AV542" s="5">
        <v>30605</v>
      </c>
      <c r="AW542" s="5">
        <v>86500</v>
      </c>
      <c r="AX542" s="5">
        <v>28918</v>
      </c>
      <c r="AY542" s="5">
        <v>80849</v>
      </c>
      <c r="AZ542" s="5">
        <v>2100</v>
      </c>
      <c r="BA542" s="5">
        <v>0</v>
      </c>
      <c r="BB542" s="5">
        <v>165272</v>
      </c>
      <c r="BF542" t="s">
        <v>152</v>
      </c>
      <c r="BG542" t="s">
        <v>35</v>
      </c>
      <c r="BH542" t="s">
        <v>455</v>
      </c>
      <c r="BI542" t="s">
        <v>456</v>
      </c>
      <c r="BJ542" t="s">
        <v>119</v>
      </c>
      <c r="BK542" t="s">
        <v>120</v>
      </c>
      <c r="BL542" t="s">
        <v>154</v>
      </c>
      <c r="BM542">
        <v>1987</v>
      </c>
      <c r="BN542">
        <v>1988</v>
      </c>
      <c r="BO542">
        <v>3</v>
      </c>
      <c r="BP542">
        <v>6</v>
      </c>
      <c r="BQ542" t="s">
        <v>33</v>
      </c>
      <c r="BR542">
        <v>6</v>
      </c>
      <c r="BS542">
        <v>0</v>
      </c>
      <c r="BT542">
        <v>1.7449900000000001E-2</v>
      </c>
      <c r="BU542">
        <v>0.3369376</v>
      </c>
      <c r="BV542">
        <v>0.18238789999999999</v>
      </c>
      <c r="BW542">
        <v>0.45787220000000001</v>
      </c>
      <c r="BX542" t="s">
        <v>316</v>
      </c>
      <c r="BY542">
        <v>0.42513827163933743</v>
      </c>
      <c r="BZ542">
        <v>0.38687081179732236</v>
      </c>
    </row>
    <row r="543" spans="1:78" x14ac:dyDescent="0.25">
      <c r="A543" s="23" t="s">
        <v>192</v>
      </c>
      <c r="C543" t="s">
        <v>191</v>
      </c>
      <c r="D543" s="15" t="str">
        <f>VLOOKUP(C543,xWalk!C$3:D$55,2)</f>
        <v>AKS</v>
      </c>
      <c r="E543" s="22" t="str">
        <f t="shared" si="64"/>
        <v>'Alaska Neets Bay'</v>
      </c>
      <c r="F543" s="22" t="str">
        <f t="shared" si="66"/>
        <v>AKS.ANB</v>
      </c>
      <c r="G543" t="s">
        <v>142</v>
      </c>
      <c r="H543" t="s">
        <v>143</v>
      </c>
      <c r="I543" t="s">
        <v>183</v>
      </c>
      <c r="J543">
        <v>2000</v>
      </c>
      <c r="K543">
        <v>2002</v>
      </c>
      <c r="L543" s="8">
        <v>3</v>
      </c>
      <c r="M543" s="8">
        <v>6</v>
      </c>
      <c r="N543" s="8" t="s">
        <v>33</v>
      </c>
      <c r="O543" s="8">
        <v>6</v>
      </c>
      <c r="P543" s="8">
        <v>0</v>
      </c>
      <c r="Q543">
        <v>8.0777009999999996E-2</v>
      </c>
      <c r="R543">
        <v>0.32982080000000003</v>
      </c>
      <c r="S543">
        <v>0.14553650000000001</v>
      </c>
      <c r="T543">
        <v>0.42735630000000002</v>
      </c>
      <c r="U543" s="15" t="str">
        <f t="shared" si="67"/>
        <v>AKS2000</v>
      </c>
      <c r="V543">
        <f t="shared" si="68"/>
        <v>0.31866262087740693</v>
      </c>
      <c r="W543">
        <f t="shared" si="69"/>
        <v>0.30834018659785045</v>
      </c>
      <c r="Y543" s="15" t="str">
        <f t="shared" si="70"/>
        <v>NTH1994</v>
      </c>
      <c r="Z543" s="1" t="s">
        <v>35</v>
      </c>
      <c r="AA543">
        <v>1994</v>
      </c>
      <c r="AB543" t="s">
        <v>33</v>
      </c>
      <c r="AC543">
        <f t="shared" si="65"/>
        <v>0.44129094729380791</v>
      </c>
      <c r="AD543">
        <f t="shared" si="71"/>
        <v>0.43334198268442103</v>
      </c>
      <c r="AE543" s="5"/>
      <c r="AF543" s="5">
        <v>91268</v>
      </c>
      <c r="AG543" s="5">
        <v>26885</v>
      </c>
      <c r="AH543" s="5">
        <v>14105</v>
      </c>
      <c r="AI543" s="5">
        <v>4685</v>
      </c>
      <c r="AJ543" s="5"/>
      <c r="AK543" s="5">
        <v>0</v>
      </c>
      <c r="AL543" s="5">
        <v>0</v>
      </c>
      <c r="AM543" s="5">
        <v>1516</v>
      </c>
      <c r="AN543" s="5">
        <v>996</v>
      </c>
      <c r="AO543" s="5"/>
      <c r="AP543" s="5">
        <v>0</v>
      </c>
      <c r="AQ543" s="5">
        <v>0</v>
      </c>
      <c r="AR543" s="5">
        <v>0</v>
      </c>
      <c r="AS543" s="5">
        <v>0</v>
      </c>
      <c r="AT543" s="5"/>
      <c r="AU543" s="5">
        <v>19653</v>
      </c>
      <c r="AV543" s="5">
        <v>31929</v>
      </c>
      <c r="AW543" s="5">
        <v>92610</v>
      </c>
      <c r="AX543" s="5">
        <v>32369</v>
      </c>
      <c r="AY543" s="5">
        <v>136943</v>
      </c>
      <c r="AZ543" s="5">
        <v>2512</v>
      </c>
      <c r="BA543" s="5">
        <v>0</v>
      </c>
      <c r="BB543" s="5">
        <v>176561</v>
      </c>
      <c r="BF543" t="s">
        <v>152</v>
      </c>
      <c r="BG543" t="s">
        <v>35</v>
      </c>
      <c r="BH543" t="s">
        <v>455</v>
      </c>
      <c r="BI543" t="s">
        <v>456</v>
      </c>
      <c r="BJ543" t="s">
        <v>119</v>
      </c>
      <c r="BK543" t="s">
        <v>120</v>
      </c>
      <c r="BL543" t="s">
        <v>154</v>
      </c>
      <c r="BM543">
        <v>1988</v>
      </c>
      <c r="BN543">
        <v>1989</v>
      </c>
      <c r="BO543">
        <v>3</v>
      </c>
      <c r="BP543">
        <v>6</v>
      </c>
      <c r="BQ543" t="s">
        <v>33</v>
      </c>
      <c r="BR543">
        <v>6</v>
      </c>
      <c r="BS543">
        <v>0</v>
      </c>
      <c r="BT543">
        <v>4.0392900000000001E-3</v>
      </c>
      <c r="BU543">
        <v>0.3126062</v>
      </c>
      <c r="BV543">
        <v>0.27020440000000001</v>
      </c>
      <c r="BW543">
        <v>0.49834299999999998</v>
      </c>
      <c r="BX543" t="s">
        <v>317</v>
      </c>
      <c r="BY543">
        <v>0.40855937556136313</v>
      </c>
      <c r="BZ543">
        <v>0.39257465043373452</v>
      </c>
    </row>
    <row r="544" spans="1:78" x14ac:dyDescent="0.25">
      <c r="A544" s="23" t="s">
        <v>192</v>
      </c>
      <c r="C544" t="s">
        <v>191</v>
      </c>
      <c r="D544" s="15" t="str">
        <f>VLOOKUP(C544,xWalk!C$3:D$55,2)</f>
        <v>AKS</v>
      </c>
      <c r="E544" s="22" t="str">
        <f t="shared" si="64"/>
        <v>'Alaska Neets Bay'</v>
      </c>
      <c r="F544" s="22" t="str">
        <f t="shared" si="66"/>
        <v>AKS.ANB</v>
      </c>
      <c r="G544" t="s">
        <v>142</v>
      </c>
      <c r="H544" t="s">
        <v>143</v>
      </c>
      <c r="I544" t="s">
        <v>183</v>
      </c>
      <c r="J544">
        <v>2001</v>
      </c>
      <c r="K544">
        <v>2003</v>
      </c>
      <c r="L544" s="8">
        <v>3</v>
      </c>
      <c r="M544" s="8">
        <v>6</v>
      </c>
      <c r="N544" s="8" t="s">
        <v>33</v>
      </c>
      <c r="O544" s="8">
        <v>6</v>
      </c>
      <c r="P544" s="8">
        <v>0</v>
      </c>
      <c r="Q544">
        <v>3.4678809999999997E-2</v>
      </c>
      <c r="R544">
        <v>0.37693900000000002</v>
      </c>
      <c r="S544">
        <v>0.1608993</v>
      </c>
      <c r="T544">
        <v>0.47718909999999998</v>
      </c>
      <c r="U544" s="15" t="str">
        <f t="shared" si="67"/>
        <v>AKS2001</v>
      </c>
      <c r="V544">
        <f t="shared" si="68"/>
        <v>0.42527546839571978</v>
      </c>
      <c r="W544">
        <f t="shared" si="69"/>
        <v>0.40876725406738534</v>
      </c>
      <c r="Y544" s="15" t="str">
        <f t="shared" si="70"/>
        <v>NTH1995</v>
      </c>
      <c r="Z544" s="1" t="s">
        <v>35</v>
      </c>
      <c r="AA544">
        <v>1995</v>
      </c>
      <c r="AB544" t="s">
        <v>33</v>
      </c>
      <c r="AC544">
        <f t="shared" si="65"/>
        <v>0.41132713200312432</v>
      </c>
      <c r="AD544">
        <f t="shared" si="71"/>
        <v>0.40049989348860326</v>
      </c>
      <c r="AE544" s="5"/>
      <c r="AF544" s="5">
        <v>94107</v>
      </c>
      <c r="AG544" s="5">
        <v>27759</v>
      </c>
      <c r="AH544" s="5">
        <v>12752</v>
      </c>
      <c r="AI544" s="5">
        <v>6388</v>
      </c>
      <c r="AJ544" s="5"/>
      <c r="AK544" s="5">
        <v>0</v>
      </c>
      <c r="AL544" s="5">
        <v>0</v>
      </c>
      <c r="AM544" s="5">
        <v>2339</v>
      </c>
      <c r="AN544" s="5">
        <v>1473</v>
      </c>
      <c r="AO544" s="5"/>
      <c r="AP544" s="5">
        <v>0</v>
      </c>
      <c r="AQ544" s="5">
        <v>0</v>
      </c>
      <c r="AR544" s="5">
        <v>0</v>
      </c>
      <c r="AS544" s="5">
        <v>0</v>
      </c>
      <c r="AT544" s="5"/>
      <c r="AU544" s="5">
        <v>22558</v>
      </c>
      <c r="AV544" s="5">
        <v>37204</v>
      </c>
      <c r="AW544" s="5">
        <v>109960</v>
      </c>
      <c r="AX544" s="5">
        <v>37535</v>
      </c>
      <c r="AY544" s="5">
        <v>141006</v>
      </c>
      <c r="AZ544" s="5">
        <v>3812</v>
      </c>
      <c r="BA544" s="5">
        <v>0</v>
      </c>
      <c r="BB544" s="5">
        <v>207257</v>
      </c>
      <c r="BF544" t="s">
        <v>152</v>
      </c>
      <c r="BG544" t="s">
        <v>35</v>
      </c>
      <c r="BH544" t="s">
        <v>455</v>
      </c>
      <c r="BI544" t="s">
        <v>456</v>
      </c>
      <c r="BJ544" t="s">
        <v>119</v>
      </c>
      <c r="BK544" t="s">
        <v>120</v>
      </c>
      <c r="BL544" t="s">
        <v>154</v>
      </c>
      <c r="BM544">
        <v>1989</v>
      </c>
      <c r="BN544">
        <v>1990</v>
      </c>
      <c r="BO544">
        <v>3</v>
      </c>
      <c r="BP544">
        <v>6</v>
      </c>
      <c r="BQ544" t="s">
        <v>33</v>
      </c>
      <c r="BR544">
        <v>6</v>
      </c>
      <c r="BS544">
        <v>0</v>
      </c>
      <c r="BT544">
        <v>1.6125600000000001E-3</v>
      </c>
      <c r="BU544">
        <v>0.25045709999999999</v>
      </c>
      <c r="BV544">
        <v>0.52544150000000001</v>
      </c>
      <c r="BW544">
        <v>0.64429809999999998</v>
      </c>
      <c r="BX544" t="s">
        <v>318</v>
      </c>
      <c r="BY544">
        <v>0.44077698705133955</v>
      </c>
      <c r="BZ544">
        <v>0.42041512576146284</v>
      </c>
    </row>
    <row r="545" spans="1:78" x14ac:dyDescent="0.25">
      <c r="A545" s="23" t="s">
        <v>192</v>
      </c>
      <c r="C545" t="s">
        <v>191</v>
      </c>
      <c r="D545" s="15" t="str">
        <f>VLOOKUP(C545,xWalk!C$3:D$55,2)</f>
        <v>AKS</v>
      </c>
      <c r="E545" s="22" t="str">
        <f t="shared" si="64"/>
        <v>'Alaska Neets Bay'</v>
      </c>
      <c r="F545" s="22" t="str">
        <f t="shared" si="66"/>
        <v>AKS.ANB</v>
      </c>
      <c r="G545" t="s">
        <v>142</v>
      </c>
      <c r="H545" t="s">
        <v>143</v>
      </c>
      <c r="I545" t="s">
        <v>183</v>
      </c>
      <c r="J545">
        <v>2002</v>
      </c>
      <c r="K545">
        <v>2004</v>
      </c>
      <c r="L545" s="8">
        <v>3</v>
      </c>
      <c r="M545" s="8">
        <v>6</v>
      </c>
      <c r="N545" s="8" t="s">
        <v>33</v>
      </c>
      <c r="O545" s="8">
        <v>6</v>
      </c>
      <c r="P545" s="8">
        <v>0</v>
      </c>
      <c r="Q545">
        <v>7.627109E-2</v>
      </c>
      <c r="R545">
        <v>0.33098379999999999</v>
      </c>
      <c r="S545">
        <v>0.13311809999999999</v>
      </c>
      <c r="T545">
        <v>0.42004190000000002</v>
      </c>
      <c r="U545" s="15" t="str">
        <f t="shared" si="67"/>
        <v>AKS2002</v>
      </c>
      <c r="V545">
        <f t="shared" si="68"/>
        <v>0.47952654341283291</v>
      </c>
      <c r="W545">
        <f t="shared" si="69"/>
        <v>0.45876223475555783</v>
      </c>
      <c r="Y545" s="15" t="str">
        <f t="shared" si="70"/>
        <v>NTH1996</v>
      </c>
      <c r="Z545" s="1" t="s">
        <v>35</v>
      </c>
      <c r="AA545">
        <v>1996</v>
      </c>
      <c r="AB545" t="s">
        <v>33</v>
      </c>
      <c r="AC545">
        <f t="shared" si="65"/>
        <v>0.38349007026265047</v>
      </c>
      <c r="AD545">
        <f t="shared" si="71"/>
        <v>0.37033961660372361</v>
      </c>
      <c r="AE545" s="5"/>
      <c r="AF545" s="5">
        <v>84020</v>
      </c>
      <c r="AG545" s="5">
        <v>26852</v>
      </c>
      <c r="AH545" s="5">
        <v>14920</v>
      </c>
      <c r="AI545" s="5">
        <v>8455</v>
      </c>
      <c r="AJ545" s="5"/>
      <c r="AK545" s="5">
        <v>0</v>
      </c>
      <c r="AL545" s="5">
        <v>0</v>
      </c>
      <c r="AM545" s="5">
        <v>3756</v>
      </c>
      <c r="AN545" s="5">
        <v>1011</v>
      </c>
      <c r="AO545" s="5"/>
      <c r="AP545" s="5">
        <v>0</v>
      </c>
      <c r="AQ545" s="5">
        <v>0</v>
      </c>
      <c r="AR545" s="5">
        <v>0</v>
      </c>
      <c r="AS545" s="5">
        <v>0</v>
      </c>
      <c r="AT545" s="5"/>
      <c r="AU545" s="5">
        <v>24352</v>
      </c>
      <c r="AV545" s="5">
        <v>40719</v>
      </c>
      <c r="AW545" s="5">
        <v>118469</v>
      </c>
      <c r="AX545" s="5">
        <v>39943</v>
      </c>
      <c r="AY545" s="5">
        <v>134247</v>
      </c>
      <c r="AZ545" s="5">
        <v>4767</v>
      </c>
      <c r="BA545" s="5">
        <v>0</v>
      </c>
      <c r="BB545" s="5">
        <v>223483</v>
      </c>
      <c r="BF545" t="s">
        <v>152</v>
      </c>
      <c r="BG545" t="s">
        <v>35</v>
      </c>
      <c r="BH545" t="s">
        <v>455</v>
      </c>
      <c r="BI545" t="s">
        <v>456</v>
      </c>
      <c r="BJ545" t="s">
        <v>119</v>
      </c>
      <c r="BK545" t="s">
        <v>120</v>
      </c>
      <c r="BL545" t="s">
        <v>154</v>
      </c>
      <c r="BM545">
        <v>1990</v>
      </c>
      <c r="BN545">
        <v>1991</v>
      </c>
      <c r="BO545">
        <v>3</v>
      </c>
      <c r="BP545">
        <v>6</v>
      </c>
      <c r="BQ545" t="s">
        <v>33</v>
      </c>
      <c r="BR545">
        <v>6</v>
      </c>
      <c r="BS545">
        <v>0</v>
      </c>
      <c r="BT545">
        <v>3.04222E-3</v>
      </c>
      <c r="BU545">
        <v>0.25547819999999999</v>
      </c>
      <c r="BV545">
        <v>0.21644720000000001</v>
      </c>
      <c r="BW545">
        <v>0.4166279</v>
      </c>
      <c r="BX545" t="s">
        <v>319</v>
      </c>
      <c r="BY545">
        <v>0.43255452916744841</v>
      </c>
      <c r="BZ545">
        <v>0.41317087706519218</v>
      </c>
    </row>
    <row r="546" spans="1:78" x14ac:dyDescent="0.25">
      <c r="A546" s="23" t="s">
        <v>192</v>
      </c>
      <c r="C546" t="s">
        <v>191</v>
      </c>
      <c r="D546" s="15" t="str">
        <f>VLOOKUP(C546,xWalk!C$3:D$55,2)</f>
        <v>AKS</v>
      </c>
      <c r="E546" s="22" t="str">
        <f t="shared" si="64"/>
        <v>'Alaska Neets Bay'</v>
      </c>
      <c r="F546" s="22" t="str">
        <f t="shared" si="66"/>
        <v>AKS.ANB</v>
      </c>
      <c r="G546" t="s">
        <v>142</v>
      </c>
      <c r="H546" t="s">
        <v>143</v>
      </c>
      <c r="I546" t="s">
        <v>183</v>
      </c>
      <c r="J546">
        <v>2003</v>
      </c>
      <c r="K546">
        <v>2005</v>
      </c>
      <c r="L546" s="8">
        <v>3</v>
      </c>
      <c r="M546" s="8">
        <v>6</v>
      </c>
      <c r="N546" s="8" t="s">
        <v>33</v>
      </c>
      <c r="O546" s="8">
        <v>6</v>
      </c>
      <c r="P546" s="8">
        <v>0</v>
      </c>
      <c r="Q546">
        <v>0.13106799999999999</v>
      </c>
      <c r="R546">
        <v>0.27240550000000002</v>
      </c>
      <c r="S546">
        <v>9.6391599999999994E-2</v>
      </c>
      <c r="T546">
        <v>0.3425395</v>
      </c>
      <c r="U546" s="15" t="str">
        <f t="shared" si="67"/>
        <v>AKS2003</v>
      </c>
      <c r="V546">
        <f t="shared" si="68"/>
        <v>0.38305928169623538</v>
      </c>
      <c r="W546">
        <f t="shared" si="69"/>
        <v>0.37272825616616184</v>
      </c>
      <c r="Y546" s="15" t="str">
        <f t="shared" si="70"/>
        <v>NTH1997</v>
      </c>
      <c r="Z546" s="1" t="s">
        <v>35</v>
      </c>
      <c r="AA546">
        <v>1997</v>
      </c>
      <c r="AB546" t="s">
        <v>33</v>
      </c>
      <c r="AC546">
        <f t="shared" si="65"/>
        <v>0.37089709350086975</v>
      </c>
      <c r="AD546">
        <f t="shared" si="71"/>
        <v>0.36261561640464163</v>
      </c>
      <c r="AE546" s="5"/>
      <c r="AF546" s="5">
        <v>62248</v>
      </c>
      <c r="AG546" s="5">
        <v>22362</v>
      </c>
      <c r="AH546" s="5">
        <v>15543</v>
      </c>
      <c r="AI546" s="5">
        <v>8875</v>
      </c>
      <c r="AJ546" s="5"/>
      <c r="AK546" s="5">
        <v>0</v>
      </c>
      <c r="AL546" s="5">
        <v>0</v>
      </c>
      <c r="AM546" s="5">
        <v>1978</v>
      </c>
      <c r="AN546" s="5">
        <v>512</v>
      </c>
      <c r="AO546" s="5"/>
      <c r="AP546" s="5">
        <v>0</v>
      </c>
      <c r="AQ546" s="5">
        <v>0</v>
      </c>
      <c r="AR546" s="5">
        <v>0</v>
      </c>
      <c r="AS546" s="5">
        <v>0</v>
      </c>
      <c r="AT546" s="5"/>
      <c r="AU546" s="5">
        <v>20849</v>
      </c>
      <c r="AV546" s="5">
        <v>34975</v>
      </c>
      <c r="AW546" s="5">
        <v>101062</v>
      </c>
      <c r="AX546" s="5">
        <v>32267</v>
      </c>
      <c r="AY546" s="5">
        <v>109028</v>
      </c>
      <c r="AZ546" s="5">
        <v>2490</v>
      </c>
      <c r="BA546" s="5">
        <v>0</v>
      </c>
      <c r="BB546" s="5">
        <v>189153</v>
      </c>
      <c r="BF546" t="s">
        <v>152</v>
      </c>
      <c r="BG546" t="s">
        <v>35</v>
      </c>
      <c r="BH546" t="s">
        <v>455</v>
      </c>
      <c r="BI546" t="s">
        <v>456</v>
      </c>
      <c r="BJ546" t="s">
        <v>119</v>
      </c>
      <c r="BK546" t="s">
        <v>120</v>
      </c>
      <c r="BL546" t="s">
        <v>154</v>
      </c>
      <c r="BM546">
        <v>1991</v>
      </c>
      <c r="BN546">
        <v>1992</v>
      </c>
      <c r="BO546">
        <v>3</v>
      </c>
      <c r="BP546">
        <v>6</v>
      </c>
      <c r="BQ546" t="s">
        <v>33</v>
      </c>
      <c r="BR546">
        <v>6</v>
      </c>
      <c r="BS546">
        <v>0</v>
      </c>
      <c r="BT546">
        <v>1.024975E-2</v>
      </c>
      <c r="BU546">
        <v>0.21870039999999999</v>
      </c>
      <c r="BV546">
        <v>0.322189</v>
      </c>
      <c r="BW546">
        <v>0.47042659999999997</v>
      </c>
      <c r="BX546" t="s">
        <v>320</v>
      </c>
      <c r="BY546">
        <v>0.40331853304117171</v>
      </c>
      <c r="BZ546">
        <v>0.39048264329373772</v>
      </c>
    </row>
    <row r="547" spans="1:78" x14ac:dyDescent="0.25">
      <c r="A547" s="23" t="s">
        <v>192</v>
      </c>
      <c r="C547" t="s">
        <v>191</v>
      </c>
      <c r="D547" s="15" t="str">
        <f>VLOOKUP(C547,xWalk!C$3:D$55,2)</f>
        <v>AKS</v>
      </c>
      <c r="E547" s="22" t="str">
        <f t="shared" si="64"/>
        <v>'Alaska Neets Bay'</v>
      </c>
      <c r="F547" s="22" t="str">
        <f t="shared" si="66"/>
        <v>AKS.ANB</v>
      </c>
      <c r="G547" t="s">
        <v>142</v>
      </c>
      <c r="H547" t="s">
        <v>143</v>
      </c>
      <c r="I547" t="s">
        <v>183</v>
      </c>
      <c r="J547">
        <v>2004</v>
      </c>
      <c r="K547">
        <v>2006</v>
      </c>
      <c r="L547" s="8">
        <v>3</v>
      </c>
      <c r="M547" s="8">
        <v>6</v>
      </c>
      <c r="N547" s="8" t="s">
        <v>33</v>
      </c>
      <c r="O547" s="8">
        <v>6</v>
      </c>
      <c r="P547" s="8">
        <v>0</v>
      </c>
      <c r="Q547">
        <v>0.1131935</v>
      </c>
      <c r="R547">
        <v>0.17038030000000001</v>
      </c>
      <c r="S547">
        <v>0.14566509999999999</v>
      </c>
      <c r="T547">
        <v>0.29122700000000001</v>
      </c>
      <c r="U547" s="15" t="str">
        <f t="shared" si="67"/>
        <v>AKS2004</v>
      </c>
      <c r="V547">
        <f t="shared" si="68"/>
        <v>0.34712852202505812</v>
      </c>
      <c r="W547">
        <f t="shared" si="69"/>
        <v>0.33165145416406827</v>
      </c>
      <c r="Y547" s="15" t="str">
        <f t="shared" si="70"/>
        <v>NTH1998</v>
      </c>
      <c r="Z547" s="1" t="s">
        <v>35</v>
      </c>
      <c r="AA547">
        <v>1998</v>
      </c>
      <c r="AB547" t="s">
        <v>33</v>
      </c>
      <c r="AC547">
        <f t="shared" si="65"/>
        <v>0.43781908587190593</v>
      </c>
      <c r="AD547">
        <f t="shared" si="71"/>
        <v>0.4311893585617847</v>
      </c>
      <c r="AE547" s="5"/>
      <c r="AF547" s="5">
        <v>86513</v>
      </c>
      <c r="AG547" s="5">
        <v>26735</v>
      </c>
      <c r="AH547" s="5">
        <v>18476</v>
      </c>
      <c r="AI547" s="5">
        <v>10841</v>
      </c>
      <c r="AJ547" s="5"/>
      <c r="AK547" s="5">
        <v>0</v>
      </c>
      <c r="AL547" s="5">
        <v>0</v>
      </c>
      <c r="AM547" s="5">
        <v>1349</v>
      </c>
      <c r="AN547" s="5">
        <v>843</v>
      </c>
      <c r="AO547" s="5"/>
      <c r="AP547" s="5">
        <v>0</v>
      </c>
      <c r="AQ547" s="5">
        <v>0</v>
      </c>
      <c r="AR547" s="5">
        <v>0</v>
      </c>
      <c r="AS547" s="5">
        <v>0</v>
      </c>
      <c r="AT547" s="5"/>
      <c r="AU547" s="5">
        <v>21347</v>
      </c>
      <c r="AV547" s="5">
        <v>35123</v>
      </c>
      <c r="AW547" s="5">
        <v>100085</v>
      </c>
      <c r="AX547" s="5">
        <v>29320</v>
      </c>
      <c r="AY547" s="5">
        <v>142565</v>
      </c>
      <c r="AZ547" s="5">
        <v>2192</v>
      </c>
      <c r="BA547" s="5">
        <v>0</v>
      </c>
      <c r="BB547" s="5">
        <v>185875</v>
      </c>
      <c r="BF547" t="s">
        <v>152</v>
      </c>
      <c r="BG547" t="s">
        <v>35</v>
      </c>
      <c r="BH547" t="s">
        <v>455</v>
      </c>
      <c r="BI547" t="s">
        <v>456</v>
      </c>
      <c r="BJ547" t="s">
        <v>119</v>
      </c>
      <c r="BK547" t="s">
        <v>120</v>
      </c>
      <c r="BL547" t="s">
        <v>154</v>
      </c>
      <c r="BM547">
        <v>1992</v>
      </c>
      <c r="BN547">
        <v>1993</v>
      </c>
      <c r="BO547">
        <v>3</v>
      </c>
      <c r="BP547">
        <v>6</v>
      </c>
      <c r="BQ547" t="s">
        <v>33</v>
      </c>
      <c r="BR547">
        <v>6</v>
      </c>
      <c r="BS547">
        <v>0</v>
      </c>
      <c r="BT547">
        <v>9.7177500000000007E-3</v>
      </c>
      <c r="BU547">
        <v>0.25152150000000001</v>
      </c>
      <c r="BV547">
        <v>0.15737760000000001</v>
      </c>
      <c r="BW547">
        <v>0.36931530000000001</v>
      </c>
      <c r="BX547" t="s">
        <v>321</v>
      </c>
      <c r="BY547">
        <v>0.38545549538325513</v>
      </c>
      <c r="BZ547">
        <v>0.37651672711805939</v>
      </c>
    </row>
    <row r="548" spans="1:78" x14ac:dyDescent="0.25">
      <c r="A548" s="23" t="s">
        <v>192</v>
      </c>
      <c r="C548" t="s">
        <v>191</v>
      </c>
      <c r="D548" s="15" t="str">
        <f>VLOOKUP(C548,xWalk!C$3:D$55,2)</f>
        <v>AKS</v>
      </c>
      <c r="E548" s="22" t="str">
        <f t="shared" si="64"/>
        <v>'Alaska Neets Bay'</v>
      </c>
      <c r="F548" s="22" t="str">
        <f t="shared" si="66"/>
        <v>AKS.ANB</v>
      </c>
      <c r="G548" t="s">
        <v>142</v>
      </c>
      <c r="H548" t="s">
        <v>143</v>
      </c>
      <c r="I548" t="s">
        <v>183</v>
      </c>
      <c r="J548">
        <v>2005</v>
      </c>
      <c r="K548">
        <v>2007</v>
      </c>
      <c r="L548" s="8">
        <v>3</v>
      </c>
      <c r="M548" s="8">
        <v>6</v>
      </c>
      <c r="N548" s="8" t="s">
        <v>33</v>
      </c>
      <c r="O548" s="8">
        <v>6</v>
      </c>
      <c r="P548" s="8">
        <v>0</v>
      </c>
      <c r="Q548">
        <v>0.1511122</v>
      </c>
      <c r="R548">
        <v>0.22770190000000001</v>
      </c>
      <c r="S548">
        <v>0.1977981</v>
      </c>
      <c r="T548">
        <v>0.3804611</v>
      </c>
      <c r="U548" s="15" t="str">
        <f t="shared" si="67"/>
        <v>AKS2005</v>
      </c>
      <c r="V548">
        <f t="shared" si="68"/>
        <v>0.32062414030261349</v>
      </c>
      <c r="W548">
        <f t="shared" si="69"/>
        <v>0.31490715268225583</v>
      </c>
      <c r="Y548" s="15" t="str">
        <f t="shared" si="70"/>
        <v>NTH1999</v>
      </c>
      <c r="Z548" s="1" t="s">
        <v>35</v>
      </c>
      <c r="AA548">
        <v>1999</v>
      </c>
      <c r="AB548" t="s">
        <v>33</v>
      </c>
      <c r="AC548">
        <f t="shared" si="65"/>
        <v>0.47383643646158657</v>
      </c>
      <c r="AD548">
        <f t="shared" si="71"/>
        <v>0.46638074843188065</v>
      </c>
      <c r="AE548" s="5"/>
      <c r="AF548" s="5">
        <v>99600</v>
      </c>
      <c r="AG548" s="5">
        <v>26057</v>
      </c>
      <c r="AH548" s="5">
        <v>23032</v>
      </c>
      <c r="AI548" s="5">
        <v>10948</v>
      </c>
      <c r="AJ548" s="5"/>
      <c r="AK548" s="5">
        <v>0</v>
      </c>
      <c r="AL548" s="5">
        <v>0</v>
      </c>
      <c r="AM548" s="5">
        <v>2194</v>
      </c>
      <c r="AN548" s="5">
        <v>358</v>
      </c>
      <c r="AO548" s="5"/>
      <c r="AP548" s="5">
        <v>0</v>
      </c>
      <c r="AQ548" s="5">
        <v>0</v>
      </c>
      <c r="AR548" s="5">
        <v>0</v>
      </c>
      <c r="AS548" s="5">
        <v>0</v>
      </c>
      <c r="AT548" s="5"/>
      <c r="AU548" s="5">
        <v>21222</v>
      </c>
      <c r="AV548" s="5">
        <v>35011</v>
      </c>
      <c r="AW548" s="5">
        <v>95629</v>
      </c>
      <c r="AX548" s="5">
        <v>28238</v>
      </c>
      <c r="AY548" s="5">
        <v>159637</v>
      </c>
      <c r="AZ548" s="5">
        <v>2552</v>
      </c>
      <c r="BA548" s="5">
        <v>0</v>
      </c>
      <c r="BB548" s="5">
        <v>180100</v>
      </c>
      <c r="BF548" t="s">
        <v>152</v>
      </c>
      <c r="BG548" t="s">
        <v>35</v>
      </c>
      <c r="BH548" t="s">
        <v>455</v>
      </c>
      <c r="BI548" t="s">
        <v>456</v>
      </c>
      <c r="BJ548" t="s">
        <v>119</v>
      </c>
      <c r="BK548" t="s">
        <v>120</v>
      </c>
      <c r="BL548" t="s">
        <v>154</v>
      </c>
      <c r="BM548">
        <v>1993</v>
      </c>
      <c r="BN548">
        <v>1994</v>
      </c>
      <c r="BO548">
        <v>3</v>
      </c>
      <c r="BP548">
        <v>6</v>
      </c>
      <c r="BQ548" t="s">
        <v>33</v>
      </c>
      <c r="BR548">
        <v>6</v>
      </c>
      <c r="BS548">
        <v>0</v>
      </c>
      <c r="BT548">
        <v>6.8841700000000002E-3</v>
      </c>
      <c r="BU548">
        <v>0.26037139999999998</v>
      </c>
      <c r="BV548">
        <v>0.1115265</v>
      </c>
      <c r="BW548">
        <v>0.34285959999999999</v>
      </c>
      <c r="BX548" t="s">
        <v>322</v>
      </c>
      <c r="BY548">
        <v>0.33417398205631271</v>
      </c>
      <c r="BZ548">
        <v>0.32571377925316553</v>
      </c>
    </row>
    <row r="549" spans="1:78" x14ac:dyDescent="0.25">
      <c r="A549" s="23" t="s">
        <v>192</v>
      </c>
      <c r="C549" t="s">
        <v>191</v>
      </c>
      <c r="D549" s="15" t="str">
        <f>VLOOKUP(C549,xWalk!C$3:D$55,2)</f>
        <v>AKS</v>
      </c>
      <c r="E549" s="22" t="str">
        <f t="shared" si="64"/>
        <v>'Alaska Neets Bay'</v>
      </c>
      <c r="F549" s="22" t="str">
        <f t="shared" si="66"/>
        <v>AKS.ANB</v>
      </c>
      <c r="G549" t="s">
        <v>142</v>
      </c>
      <c r="H549" t="s">
        <v>143</v>
      </c>
      <c r="I549" t="s">
        <v>183</v>
      </c>
      <c r="J549">
        <v>2006</v>
      </c>
      <c r="K549">
        <v>2008</v>
      </c>
      <c r="L549" s="8">
        <v>3</v>
      </c>
      <c r="M549" s="8">
        <v>6</v>
      </c>
      <c r="N549" s="8" t="s">
        <v>34</v>
      </c>
      <c r="O549" s="8">
        <v>5</v>
      </c>
      <c r="P549" s="8">
        <v>1</v>
      </c>
      <c r="Q549">
        <v>9.6216780000000002E-2</v>
      </c>
      <c r="R549">
        <v>0.23164779999999999</v>
      </c>
      <c r="S549">
        <v>0.1150333</v>
      </c>
      <c r="T549">
        <v>0.32003389999999998</v>
      </c>
      <c r="U549" s="15" t="str">
        <f t="shared" si="67"/>
        <v>AKS2006</v>
      </c>
      <c r="V549">
        <f t="shared" si="68"/>
        <v>0.33227686330641037</v>
      </c>
      <c r="W549">
        <f t="shared" si="69"/>
        <v>0.32051937429710664</v>
      </c>
      <c r="Y549" s="15" t="str">
        <f t="shared" si="70"/>
        <v>NTH2000</v>
      </c>
      <c r="Z549" s="1" t="s">
        <v>35</v>
      </c>
      <c r="AA549">
        <v>2000</v>
      </c>
      <c r="AB549" t="s">
        <v>33</v>
      </c>
      <c r="AC549">
        <f t="shared" si="65"/>
        <v>0.53934201941843785</v>
      </c>
      <c r="AD549">
        <f t="shared" si="71"/>
        <v>0.53442547135271135</v>
      </c>
      <c r="AE549" s="5"/>
      <c r="AF549" s="5">
        <v>130583</v>
      </c>
      <c r="AG549" s="5">
        <v>30814</v>
      </c>
      <c r="AH549" s="5">
        <v>21982</v>
      </c>
      <c r="AI549" s="5">
        <v>10758</v>
      </c>
      <c r="AJ549" s="5"/>
      <c r="AK549" s="5">
        <v>0</v>
      </c>
      <c r="AL549" s="5">
        <v>0</v>
      </c>
      <c r="AM549" s="5">
        <v>1261</v>
      </c>
      <c r="AN549" s="5">
        <v>525</v>
      </c>
      <c r="AO549" s="5"/>
      <c r="AP549" s="5">
        <v>0</v>
      </c>
      <c r="AQ549" s="5">
        <v>0</v>
      </c>
      <c r="AR549" s="5">
        <v>0</v>
      </c>
      <c r="AS549" s="5">
        <v>0</v>
      </c>
      <c r="AT549" s="5"/>
      <c r="AU549" s="5">
        <v>20347</v>
      </c>
      <c r="AV549" s="5">
        <v>32522</v>
      </c>
      <c r="AW549" s="5">
        <v>89190</v>
      </c>
      <c r="AX549" s="5">
        <v>25281</v>
      </c>
      <c r="AY549" s="5">
        <v>194137</v>
      </c>
      <c r="AZ549" s="5">
        <v>1786</v>
      </c>
      <c r="BA549" s="5">
        <v>0</v>
      </c>
      <c r="BB549" s="5">
        <v>167340</v>
      </c>
      <c r="BF549" t="s">
        <v>152</v>
      </c>
      <c r="BG549" t="s">
        <v>35</v>
      </c>
      <c r="BH549" t="s">
        <v>455</v>
      </c>
      <c r="BI549" t="s">
        <v>456</v>
      </c>
      <c r="BJ549" t="s">
        <v>119</v>
      </c>
      <c r="BK549" t="s">
        <v>120</v>
      </c>
      <c r="BL549" t="s">
        <v>154</v>
      </c>
      <c r="BM549">
        <v>1994</v>
      </c>
      <c r="BN549">
        <v>1995</v>
      </c>
      <c r="BO549">
        <v>3</v>
      </c>
      <c r="BP549">
        <v>6</v>
      </c>
      <c r="BQ549" t="s">
        <v>33</v>
      </c>
      <c r="BR549">
        <v>6</v>
      </c>
      <c r="BS549">
        <v>0</v>
      </c>
      <c r="BT549">
        <v>1.069146E-2</v>
      </c>
      <c r="BU549">
        <v>0.29153899999999999</v>
      </c>
      <c r="BV549">
        <v>4.3599800000000001E-2</v>
      </c>
      <c r="BW549">
        <v>0.32242769999999998</v>
      </c>
      <c r="BX549" t="s">
        <v>323</v>
      </c>
      <c r="BY549">
        <v>0.44129094729380791</v>
      </c>
      <c r="BZ549">
        <v>0.43334198268442103</v>
      </c>
    </row>
    <row r="550" spans="1:78" x14ac:dyDescent="0.25">
      <c r="A550" s="23" t="s">
        <v>192</v>
      </c>
      <c r="C550" t="s">
        <v>191</v>
      </c>
      <c r="D550" s="15" t="str">
        <f>VLOOKUP(C550,xWalk!C$3:D$55,2)</f>
        <v>AKS</v>
      </c>
      <c r="E550" s="22" t="str">
        <f t="shared" si="64"/>
        <v>'Alaska Neets Bay'</v>
      </c>
      <c r="F550" s="22" t="str">
        <f t="shared" si="66"/>
        <v>AKS.ANB</v>
      </c>
      <c r="G550" t="s">
        <v>142</v>
      </c>
      <c r="H550" t="s">
        <v>143</v>
      </c>
      <c r="I550" t="s">
        <v>183</v>
      </c>
      <c r="J550">
        <v>2007</v>
      </c>
      <c r="K550">
        <v>2009</v>
      </c>
      <c r="L550" s="8">
        <v>3</v>
      </c>
      <c r="M550" s="8">
        <v>6</v>
      </c>
      <c r="N550" s="8" t="s">
        <v>34</v>
      </c>
      <c r="O550" s="8">
        <v>4</v>
      </c>
      <c r="P550" s="8">
        <v>2</v>
      </c>
      <c r="Q550">
        <v>0.15045140000000001</v>
      </c>
      <c r="R550">
        <v>0.2242478</v>
      </c>
      <c r="S550">
        <v>8.4206639999999999E-2</v>
      </c>
      <c r="T550">
        <v>0.28957129999999998</v>
      </c>
      <c r="U550" s="15" t="str">
        <f t="shared" si="67"/>
        <v>AKS2007</v>
      </c>
      <c r="V550" t="str">
        <f t="shared" si="68"/>
        <v>NA</v>
      </c>
      <c r="W550" t="str">
        <f t="shared" si="69"/>
        <v>NA</v>
      </c>
      <c r="Y550" s="15" t="str">
        <f t="shared" si="70"/>
        <v>NTH2001</v>
      </c>
      <c r="Z550" s="1" t="s">
        <v>35</v>
      </c>
      <c r="AA550">
        <v>2001</v>
      </c>
      <c r="AB550" t="s">
        <v>33</v>
      </c>
      <c r="AC550">
        <f t="shared" si="65"/>
        <v>0.62165272615995959</v>
      </c>
      <c r="AD550">
        <f t="shared" si="71"/>
        <v>0.615845167241731</v>
      </c>
      <c r="AE550" s="5"/>
      <c r="AF550" s="5">
        <v>207920</v>
      </c>
      <c r="AG550" s="5">
        <v>33093</v>
      </c>
      <c r="AH550" s="5">
        <v>25690</v>
      </c>
      <c r="AI550" s="5">
        <v>11021</v>
      </c>
      <c r="AJ550" s="5"/>
      <c r="AK550" s="5">
        <v>0</v>
      </c>
      <c r="AL550" s="5">
        <v>0</v>
      </c>
      <c r="AM550" s="5">
        <v>1786</v>
      </c>
      <c r="AN550" s="5">
        <v>833</v>
      </c>
      <c r="AO550" s="5"/>
      <c r="AP550" s="5">
        <v>0</v>
      </c>
      <c r="AQ550" s="5">
        <v>0</v>
      </c>
      <c r="AR550" s="5">
        <v>0</v>
      </c>
      <c r="AS550" s="5">
        <v>0</v>
      </c>
      <c r="AT550" s="5"/>
      <c r="AU550" s="5">
        <v>21253</v>
      </c>
      <c r="AV550" s="5">
        <v>33808</v>
      </c>
      <c r="AW550" s="5">
        <v>90221</v>
      </c>
      <c r="AX550" s="5">
        <v>25339</v>
      </c>
      <c r="AY550" s="5">
        <v>277724</v>
      </c>
      <c r="AZ550" s="5">
        <v>2619</v>
      </c>
      <c r="BA550" s="5">
        <v>0</v>
      </c>
      <c r="BB550" s="5">
        <v>170621</v>
      </c>
      <c r="BF550" t="s">
        <v>152</v>
      </c>
      <c r="BG550" t="s">
        <v>35</v>
      </c>
      <c r="BH550" t="s">
        <v>455</v>
      </c>
      <c r="BI550" t="s">
        <v>456</v>
      </c>
      <c r="BJ550" t="s">
        <v>119</v>
      </c>
      <c r="BK550" t="s">
        <v>120</v>
      </c>
      <c r="BL550" t="s">
        <v>154</v>
      </c>
      <c r="BM550">
        <v>1995</v>
      </c>
      <c r="BN550">
        <v>1996</v>
      </c>
      <c r="BO550">
        <v>3</v>
      </c>
      <c r="BP550">
        <v>6</v>
      </c>
      <c r="BQ550" t="s">
        <v>33</v>
      </c>
      <c r="BR550">
        <v>6</v>
      </c>
      <c r="BS550">
        <v>0</v>
      </c>
      <c r="BT550">
        <v>5.1601199999999998E-3</v>
      </c>
      <c r="BU550">
        <v>0.3199283</v>
      </c>
      <c r="BV550">
        <v>0.12530540000000001</v>
      </c>
      <c r="BW550">
        <v>0.40514489999999997</v>
      </c>
      <c r="BX550" t="s">
        <v>324</v>
      </c>
      <c r="BY550">
        <v>0.41132713200312432</v>
      </c>
      <c r="BZ550">
        <v>0.40049989348860326</v>
      </c>
    </row>
    <row r="551" spans="1:78" x14ac:dyDescent="0.25">
      <c r="A551" s="23" t="s">
        <v>192</v>
      </c>
      <c r="C551" t="s">
        <v>191</v>
      </c>
      <c r="D551" s="15" t="str">
        <f>VLOOKUP(C551,xWalk!C$3:D$55,2)</f>
        <v>AKS</v>
      </c>
      <c r="E551" s="22" t="str">
        <f t="shared" si="64"/>
        <v>'Alaska Neets Bay'</v>
      </c>
      <c r="F551" s="22" t="str">
        <f t="shared" si="66"/>
        <v>AKS.ANB</v>
      </c>
      <c r="G551" t="s">
        <v>142</v>
      </c>
      <c r="H551" t="s">
        <v>143</v>
      </c>
      <c r="I551" t="s">
        <v>183</v>
      </c>
      <c r="J551">
        <v>2008</v>
      </c>
      <c r="K551">
        <v>2010</v>
      </c>
      <c r="L551" s="8">
        <v>3</v>
      </c>
      <c r="M551" s="8">
        <v>6</v>
      </c>
      <c r="N551" s="8" t="s">
        <v>34</v>
      </c>
      <c r="O551" s="8">
        <v>3</v>
      </c>
      <c r="P551" s="8">
        <v>3</v>
      </c>
      <c r="Q551">
        <v>0.42194350000000003</v>
      </c>
      <c r="R551" t="s">
        <v>276</v>
      </c>
      <c r="S551" t="s">
        <v>276</v>
      </c>
      <c r="T551" t="s">
        <v>276</v>
      </c>
      <c r="U551" s="15" t="str">
        <f t="shared" si="67"/>
        <v>AKS2008</v>
      </c>
      <c r="V551" t="str">
        <f t="shared" si="68"/>
        <v>NA</v>
      </c>
      <c r="W551" t="str">
        <f t="shared" si="69"/>
        <v>NA</v>
      </c>
      <c r="Y551" s="15" t="str">
        <f t="shared" si="70"/>
        <v>NTH2002</v>
      </c>
      <c r="Z551" s="1" t="s">
        <v>35</v>
      </c>
      <c r="AA551">
        <v>2002</v>
      </c>
      <c r="AB551" t="s">
        <v>33</v>
      </c>
      <c r="AC551">
        <f t="shared" si="65"/>
        <v>0.61309972079202846</v>
      </c>
      <c r="AD551">
        <f t="shared" si="71"/>
        <v>0.60445964292118137</v>
      </c>
      <c r="AE551" s="5"/>
      <c r="AF551" s="5">
        <v>172107</v>
      </c>
      <c r="AG551" s="5">
        <v>32382</v>
      </c>
      <c r="AH551" s="5">
        <v>24177</v>
      </c>
      <c r="AI551" s="5">
        <v>7309</v>
      </c>
      <c r="AJ551" s="5"/>
      <c r="AK551" s="5">
        <v>0</v>
      </c>
      <c r="AL551" s="5">
        <v>0</v>
      </c>
      <c r="AM551" s="5">
        <v>3055</v>
      </c>
      <c r="AN551" s="5">
        <v>318</v>
      </c>
      <c r="AO551" s="5"/>
      <c r="AP551" s="5">
        <v>0</v>
      </c>
      <c r="AQ551" s="5">
        <v>0</v>
      </c>
      <c r="AR551" s="5">
        <v>0</v>
      </c>
      <c r="AS551" s="5">
        <v>0</v>
      </c>
      <c r="AT551" s="5"/>
      <c r="AU551" s="5">
        <v>19088</v>
      </c>
      <c r="AV551" s="5">
        <v>29887</v>
      </c>
      <c r="AW551" s="5">
        <v>77237</v>
      </c>
      <c r="AX551" s="5">
        <v>24830</v>
      </c>
      <c r="AY551" s="5">
        <v>235975</v>
      </c>
      <c r="AZ551" s="5">
        <v>3373</v>
      </c>
      <c r="BA551" s="5">
        <v>0</v>
      </c>
      <c r="BB551" s="5">
        <v>151042</v>
      </c>
      <c r="BF551" t="s">
        <v>152</v>
      </c>
      <c r="BG551" t="s">
        <v>35</v>
      </c>
      <c r="BH551" t="s">
        <v>455</v>
      </c>
      <c r="BI551" t="s">
        <v>456</v>
      </c>
      <c r="BJ551" t="s">
        <v>119</v>
      </c>
      <c r="BK551" t="s">
        <v>120</v>
      </c>
      <c r="BL551" t="s">
        <v>154</v>
      </c>
      <c r="BM551">
        <v>1996</v>
      </c>
      <c r="BN551">
        <v>1997</v>
      </c>
      <c r="BO551">
        <v>3</v>
      </c>
      <c r="BP551">
        <v>6</v>
      </c>
      <c r="BQ551" t="s">
        <v>33</v>
      </c>
      <c r="BR551">
        <v>6</v>
      </c>
      <c r="BS551">
        <v>0</v>
      </c>
      <c r="BT551">
        <v>9.9008900000000007E-3</v>
      </c>
      <c r="BU551">
        <v>0.26060749999999999</v>
      </c>
      <c r="BV551">
        <v>0.2425746</v>
      </c>
      <c r="BW551">
        <v>0.4399653</v>
      </c>
      <c r="BX551" t="s">
        <v>325</v>
      </c>
      <c r="BY551">
        <v>0.38349007026265047</v>
      </c>
      <c r="BZ551">
        <v>0.37033961660372361</v>
      </c>
    </row>
    <row r="552" spans="1:78" x14ac:dyDescent="0.25">
      <c r="A552" s="23" t="s">
        <v>194</v>
      </c>
      <c r="C552" t="s">
        <v>193</v>
      </c>
      <c r="D552" s="15" t="str">
        <f>VLOOKUP(C552,xWalk!C$3:D$55,2)</f>
        <v>AKS</v>
      </c>
      <c r="E552" s="22" t="str">
        <f t="shared" si="64"/>
        <v>'Chilkat Spring'</v>
      </c>
      <c r="F552" s="22" t="str">
        <f t="shared" si="66"/>
        <v>AKS.CHK</v>
      </c>
      <c r="G552" t="s">
        <v>142</v>
      </c>
      <c r="H552" t="s">
        <v>143</v>
      </c>
      <c r="I552" t="s">
        <v>183</v>
      </c>
      <c r="J552">
        <v>1999</v>
      </c>
      <c r="K552">
        <v>2001</v>
      </c>
      <c r="L552" s="8">
        <v>3</v>
      </c>
      <c r="M552" s="8">
        <v>6</v>
      </c>
      <c r="N552" s="8" t="s">
        <v>33</v>
      </c>
      <c r="O552" s="8">
        <v>6</v>
      </c>
      <c r="P552" s="8">
        <v>0</v>
      </c>
      <c r="Q552">
        <v>6.2424149999999998E-2</v>
      </c>
      <c r="R552">
        <v>0.16781380000000001</v>
      </c>
      <c r="S552">
        <v>6.6914710000000002E-2</v>
      </c>
      <c r="T552">
        <v>0.22349930000000001</v>
      </c>
      <c r="U552" s="15" t="str">
        <f t="shared" si="67"/>
        <v>AKS1999</v>
      </c>
      <c r="V552">
        <f t="shared" si="68"/>
        <v>0.34178059353117707</v>
      </c>
      <c r="W552">
        <f t="shared" si="69"/>
        <v>0.3181727242414138</v>
      </c>
      <c r="Y552" s="15" t="str">
        <f t="shared" si="70"/>
        <v>NTH2003</v>
      </c>
      <c r="Z552" s="1" t="s">
        <v>35</v>
      </c>
      <c r="AA552">
        <v>2003</v>
      </c>
      <c r="AB552" t="s">
        <v>33</v>
      </c>
      <c r="AC552">
        <f t="shared" si="65"/>
        <v>0.60283804097962712</v>
      </c>
      <c r="AD552">
        <f t="shared" si="71"/>
        <v>0.59971455812076302</v>
      </c>
      <c r="AE552" s="5"/>
      <c r="AF552" s="5">
        <v>151179</v>
      </c>
      <c r="AG552" s="5">
        <v>30791</v>
      </c>
      <c r="AH552" s="5">
        <v>16178</v>
      </c>
      <c r="AI552" s="5">
        <v>6910</v>
      </c>
      <c r="AJ552" s="5"/>
      <c r="AK552" s="5">
        <v>0</v>
      </c>
      <c r="AL552" s="5">
        <v>0</v>
      </c>
      <c r="AM552" s="5">
        <v>814</v>
      </c>
      <c r="AN552" s="5">
        <v>254</v>
      </c>
      <c r="AO552" s="5"/>
      <c r="AP552" s="5">
        <v>0</v>
      </c>
      <c r="AQ552" s="5">
        <v>0</v>
      </c>
      <c r="AR552" s="5">
        <v>0</v>
      </c>
      <c r="AS552" s="5">
        <v>0</v>
      </c>
      <c r="AT552" s="5"/>
      <c r="AU552" s="5">
        <v>16680</v>
      </c>
      <c r="AV552" s="5">
        <v>25670</v>
      </c>
      <c r="AW552" s="5">
        <v>71416</v>
      </c>
      <c r="AX552" s="5">
        <v>22034</v>
      </c>
      <c r="AY552" s="5">
        <v>205058</v>
      </c>
      <c r="AZ552" s="5">
        <v>1068</v>
      </c>
      <c r="BA552" s="5">
        <v>0</v>
      </c>
      <c r="BB552" s="5">
        <v>135800</v>
      </c>
      <c r="BF552" t="s">
        <v>152</v>
      </c>
      <c r="BG552" t="s">
        <v>35</v>
      </c>
      <c r="BH552" t="s">
        <v>455</v>
      </c>
      <c r="BI552" t="s">
        <v>456</v>
      </c>
      <c r="BJ552" t="s">
        <v>119</v>
      </c>
      <c r="BK552" t="s">
        <v>120</v>
      </c>
      <c r="BL552" t="s">
        <v>154</v>
      </c>
      <c r="BM552">
        <v>1997</v>
      </c>
      <c r="BN552">
        <v>1998</v>
      </c>
      <c r="BO552">
        <v>3</v>
      </c>
      <c r="BP552">
        <v>6</v>
      </c>
      <c r="BQ552" t="s">
        <v>33</v>
      </c>
      <c r="BR552">
        <v>6</v>
      </c>
      <c r="BS552">
        <v>0</v>
      </c>
      <c r="BT552">
        <v>1.721439E-2</v>
      </c>
      <c r="BU552">
        <v>0.34251110000000001</v>
      </c>
      <c r="BV552">
        <v>0.16631480000000001</v>
      </c>
      <c r="BW552">
        <v>0.45186120000000002</v>
      </c>
      <c r="BX552" t="s">
        <v>326</v>
      </c>
      <c r="BY552">
        <v>0.37089709350086975</v>
      </c>
      <c r="BZ552">
        <v>0.36261561640464163</v>
      </c>
    </row>
    <row r="553" spans="1:78" x14ac:dyDescent="0.25">
      <c r="A553" s="23" t="s">
        <v>194</v>
      </c>
      <c r="C553" t="s">
        <v>193</v>
      </c>
      <c r="D553" s="15" t="str">
        <f>VLOOKUP(C553,xWalk!C$3:D$55,2)</f>
        <v>AKS</v>
      </c>
      <c r="E553" s="22" t="str">
        <f t="shared" si="64"/>
        <v>'Chilkat Spring'</v>
      </c>
      <c r="F553" s="22" t="str">
        <f t="shared" si="66"/>
        <v>AKS.CHK</v>
      </c>
      <c r="G553" t="s">
        <v>142</v>
      </c>
      <c r="H553" t="s">
        <v>143</v>
      </c>
      <c r="I553" t="s">
        <v>183</v>
      </c>
      <c r="J553">
        <v>2000</v>
      </c>
      <c r="K553">
        <v>2002</v>
      </c>
      <c r="L553" s="8">
        <v>3</v>
      </c>
      <c r="M553" s="8">
        <v>6</v>
      </c>
      <c r="N553" s="8" t="s">
        <v>33</v>
      </c>
      <c r="O553" s="8">
        <v>6</v>
      </c>
      <c r="P553" s="8">
        <v>0</v>
      </c>
      <c r="Q553">
        <v>5.6477069999999997E-2</v>
      </c>
      <c r="R553">
        <v>9.3566689999999994E-2</v>
      </c>
      <c r="S553">
        <v>2.0583540000000001E-2</v>
      </c>
      <c r="T553">
        <v>0.1122243</v>
      </c>
      <c r="U553" s="15" t="str">
        <f t="shared" si="67"/>
        <v>AKS2000</v>
      </c>
      <c r="V553">
        <f t="shared" si="68"/>
        <v>0.31866262087740693</v>
      </c>
      <c r="W553">
        <f t="shared" si="69"/>
        <v>0.30834018659785045</v>
      </c>
      <c r="Y553" s="15" t="str">
        <f t="shared" si="70"/>
        <v>NTH2004</v>
      </c>
      <c r="Z553" s="1" t="s">
        <v>35</v>
      </c>
      <c r="AA553">
        <v>2004</v>
      </c>
      <c r="AB553" t="s">
        <v>33</v>
      </c>
      <c r="AC553">
        <f t="shared" si="65"/>
        <v>0.58360767805422131</v>
      </c>
      <c r="AD553">
        <f t="shared" si="71"/>
        <v>0.58046845485455234</v>
      </c>
      <c r="AE553" s="5"/>
      <c r="AF553" s="5">
        <v>147601</v>
      </c>
      <c r="AG553" s="5">
        <v>21945</v>
      </c>
      <c r="AH553" s="5">
        <v>15705</v>
      </c>
      <c r="AI553" s="5">
        <v>8348</v>
      </c>
      <c r="AJ553" s="5"/>
      <c r="AK553" s="5">
        <v>0</v>
      </c>
      <c r="AL553" s="5">
        <v>0</v>
      </c>
      <c r="AM553" s="5">
        <v>932</v>
      </c>
      <c r="AN553" s="5">
        <v>115</v>
      </c>
      <c r="AO553" s="5"/>
      <c r="AP553" s="5">
        <v>0</v>
      </c>
      <c r="AQ553" s="5">
        <v>0</v>
      </c>
      <c r="AR553" s="5">
        <v>0</v>
      </c>
      <c r="AS553" s="5">
        <v>0</v>
      </c>
      <c r="AT553" s="5"/>
      <c r="AU553" s="5">
        <v>16258</v>
      </c>
      <c r="AV553" s="5">
        <v>26466</v>
      </c>
      <c r="AW553" s="5">
        <v>74231</v>
      </c>
      <c r="AX553" s="5">
        <v>21921</v>
      </c>
      <c r="AY553" s="5">
        <v>193599</v>
      </c>
      <c r="AZ553" s="5">
        <v>1047</v>
      </c>
      <c r="BA553" s="5">
        <v>0</v>
      </c>
      <c r="BB553" s="5">
        <v>138876</v>
      </c>
      <c r="BF553" t="s">
        <v>152</v>
      </c>
      <c r="BG553" t="s">
        <v>35</v>
      </c>
      <c r="BH553" t="s">
        <v>455</v>
      </c>
      <c r="BI553" t="s">
        <v>456</v>
      </c>
      <c r="BJ553" t="s">
        <v>119</v>
      </c>
      <c r="BK553" t="s">
        <v>120</v>
      </c>
      <c r="BL553" t="s">
        <v>154</v>
      </c>
      <c r="BM553">
        <v>1998</v>
      </c>
      <c r="BN553">
        <v>1999</v>
      </c>
      <c r="BO553">
        <v>3</v>
      </c>
      <c r="BP553">
        <v>6</v>
      </c>
      <c r="BQ553" t="s">
        <v>33</v>
      </c>
      <c r="BR553">
        <v>6</v>
      </c>
      <c r="BS553">
        <v>0</v>
      </c>
      <c r="BT553">
        <v>1.208236E-2</v>
      </c>
      <c r="BU553">
        <v>0.26012770000000002</v>
      </c>
      <c r="BV553">
        <v>9.5919210000000005E-2</v>
      </c>
      <c r="BW553">
        <v>0.33109569999999999</v>
      </c>
      <c r="BX553" t="s">
        <v>327</v>
      </c>
      <c r="BY553">
        <v>0.43781908587190593</v>
      </c>
      <c r="BZ553">
        <v>0.4311893585617847</v>
      </c>
    </row>
    <row r="554" spans="1:78" x14ac:dyDescent="0.25">
      <c r="A554" s="23" t="s">
        <v>194</v>
      </c>
      <c r="C554" t="s">
        <v>193</v>
      </c>
      <c r="D554" s="15" t="str">
        <f>VLOOKUP(C554,xWalk!C$3:D$55,2)</f>
        <v>AKS</v>
      </c>
      <c r="E554" s="22" t="str">
        <f t="shared" si="64"/>
        <v>'Chilkat Spring'</v>
      </c>
      <c r="F554" s="22" t="str">
        <f t="shared" si="66"/>
        <v>AKS.CHK</v>
      </c>
      <c r="G554" t="s">
        <v>142</v>
      </c>
      <c r="H554" t="s">
        <v>143</v>
      </c>
      <c r="I554" t="s">
        <v>183</v>
      </c>
      <c r="J554">
        <v>2001</v>
      </c>
      <c r="K554">
        <v>2003</v>
      </c>
      <c r="L554" s="8">
        <v>3</v>
      </c>
      <c r="M554" s="8">
        <v>6</v>
      </c>
      <c r="N554" s="8" t="s">
        <v>33</v>
      </c>
      <c r="O554" s="8">
        <v>6</v>
      </c>
      <c r="P554" s="8">
        <v>0</v>
      </c>
      <c r="Q554">
        <v>3.1815320000000001E-2</v>
      </c>
      <c r="R554">
        <v>9.8868979999999995E-2</v>
      </c>
      <c r="S554">
        <v>1.1058E-4</v>
      </c>
      <c r="T554">
        <v>9.8968619999999993E-2</v>
      </c>
      <c r="U554" s="15" t="str">
        <f t="shared" si="67"/>
        <v>AKS2001</v>
      </c>
      <c r="V554">
        <f t="shared" si="68"/>
        <v>0.42527546839571978</v>
      </c>
      <c r="W554">
        <f t="shared" si="69"/>
        <v>0.40876725406738534</v>
      </c>
      <c r="Y554" s="15" t="str">
        <f t="shared" si="70"/>
        <v>NTH2005</v>
      </c>
      <c r="Z554" s="1" t="s">
        <v>35</v>
      </c>
      <c r="AA554">
        <v>2005</v>
      </c>
      <c r="AB554" t="s">
        <v>33</v>
      </c>
      <c r="AC554">
        <f t="shared" si="65"/>
        <v>0.53509027683949284</v>
      </c>
      <c r="AD554">
        <f t="shared" si="71"/>
        <v>0.53318802756305872</v>
      </c>
      <c r="AE554" s="5"/>
      <c r="AF554" s="5">
        <v>101771</v>
      </c>
      <c r="AG554" s="5">
        <v>22208</v>
      </c>
      <c r="AH554" s="5">
        <v>18216</v>
      </c>
      <c r="AI554" s="5">
        <v>7762</v>
      </c>
      <c r="AJ554" s="5"/>
      <c r="AK554" s="5">
        <v>0</v>
      </c>
      <c r="AL554" s="5">
        <v>0</v>
      </c>
      <c r="AM554" s="5">
        <v>332</v>
      </c>
      <c r="AN554" s="5">
        <v>203</v>
      </c>
      <c r="AO554" s="5"/>
      <c r="AP554" s="5">
        <v>0</v>
      </c>
      <c r="AQ554" s="5">
        <v>0</v>
      </c>
      <c r="AR554" s="5">
        <v>0</v>
      </c>
      <c r="AS554" s="5">
        <v>0</v>
      </c>
      <c r="AT554" s="5"/>
      <c r="AU554" s="5">
        <v>15694</v>
      </c>
      <c r="AV554" s="5">
        <v>25365</v>
      </c>
      <c r="AW554" s="5">
        <v>69451</v>
      </c>
      <c r="AX554" s="5">
        <v>20244</v>
      </c>
      <c r="AY554" s="5">
        <v>149957</v>
      </c>
      <c r="AZ554" s="5">
        <v>535</v>
      </c>
      <c r="BA554" s="5">
        <v>0</v>
      </c>
      <c r="BB554" s="5">
        <v>130754</v>
      </c>
      <c r="BF554" t="s">
        <v>152</v>
      </c>
      <c r="BG554" t="s">
        <v>35</v>
      </c>
      <c r="BH554" t="s">
        <v>455</v>
      </c>
      <c r="BI554" t="s">
        <v>456</v>
      </c>
      <c r="BJ554" t="s">
        <v>119</v>
      </c>
      <c r="BK554" t="s">
        <v>120</v>
      </c>
      <c r="BL554" t="s">
        <v>154</v>
      </c>
      <c r="BM554">
        <v>1999</v>
      </c>
      <c r="BN554">
        <v>2000</v>
      </c>
      <c r="BO554">
        <v>3</v>
      </c>
      <c r="BP554">
        <v>6</v>
      </c>
      <c r="BQ554" t="s">
        <v>33</v>
      </c>
      <c r="BR554">
        <v>6</v>
      </c>
      <c r="BS554">
        <v>0</v>
      </c>
      <c r="BT554">
        <v>1.325927E-2</v>
      </c>
      <c r="BU554">
        <v>0.31075419999999998</v>
      </c>
      <c r="BV554">
        <v>0.1235911</v>
      </c>
      <c r="BW554">
        <v>0.39593879999999998</v>
      </c>
      <c r="BX554" t="s">
        <v>328</v>
      </c>
      <c r="BY554">
        <v>0.47383643646158657</v>
      </c>
      <c r="BZ554">
        <v>0.46638074843188065</v>
      </c>
    </row>
    <row r="555" spans="1:78" x14ac:dyDescent="0.25">
      <c r="A555" s="23" t="s">
        <v>194</v>
      </c>
      <c r="C555" t="s">
        <v>193</v>
      </c>
      <c r="D555" s="15" t="str">
        <f>VLOOKUP(C555,xWalk!C$3:D$55,2)</f>
        <v>AKS</v>
      </c>
      <c r="E555" s="22" t="str">
        <f t="shared" si="64"/>
        <v>'Chilkat Spring'</v>
      </c>
      <c r="F555" s="22" t="str">
        <f t="shared" si="66"/>
        <v>AKS.CHK</v>
      </c>
      <c r="G555" t="s">
        <v>142</v>
      </c>
      <c r="H555" t="s">
        <v>143</v>
      </c>
      <c r="I555" t="s">
        <v>183</v>
      </c>
      <c r="J555">
        <v>2002</v>
      </c>
      <c r="K555">
        <v>2004</v>
      </c>
      <c r="L555" s="8">
        <v>3</v>
      </c>
      <c r="M555" s="8">
        <v>6</v>
      </c>
      <c r="N555" s="8" t="s">
        <v>33</v>
      </c>
      <c r="O555" s="8">
        <v>6</v>
      </c>
      <c r="P555" s="8">
        <v>0</v>
      </c>
      <c r="Q555">
        <v>1.497922E-2</v>
      </c>
      <c r="R555">
        <v>0.14391319999999999</v>
      </c>
      <c r="S555">
        <v>4.1426000000000001E-4</v>
      </c>
      <c r="T555">
        <v>0.1442678</v>
      </c>
      <c r="U555" s="15" t="str">
        <f t="shared" si="67"/>
        <v>AKS2002</v>
      </c>
      <c r="V555">
        <f t="shared" si="68"/>
        <v>0.47952654341283291</v>
      </c>
      <c r="W555">
        <f t="shared" si="69"/>
        <v>0.45876223475555783</v>
      </c>
      <c r="Y555" s="15" t="str">
        <f t="shared" si="70"/>
        <v>NTH2006</v>
      </c>
      <c r="Z555" s="1" t="s">
        <v>35</v>
      </c>
      <c r="AA555">
        <v>2006</v>
      </c>
      <c r="AB555" t="s">
        <v>33</v>
      </c>
      <c r="AC555">
        <f t="shared" si="65"/>
        <v>0.54351425339737391</v>
      </c>
      <c r="AD555">
        <f t="shared" si="71"/>
        <v>0.53949395931347643</v>
      </c>
      <c r="AE555" s="5"/>
      <c r="AF555" s="5">
        <v>90798</v>
      </c>
      <c r="AG555" s="5">
        <v>19831</v>
      </c>
      <c r="AH555" s="5">
        <v>15271</v>
      </c>
      <c r="AI555" s="5">
        <v>5743</v>
      </c>
      <c r="AJ555" s="5"/>
      <c r="AK555" s="5">
        <v>0</v>
      </c>
      <c r="AL555" s="5">
        <v>0</v>
      </c>
      <c r="AM555" s="5">
        <v>825</v>
      </c>
      <c r="AN555" s="5">
        <v>156</v>
      </c>
      <c r="AO555" s="5"/>
      <c r="AP555" s="5">
        <v>0</v>
      </c>
      <c r="AQ555" s="5">
        <v>0</v>
      </c>
      <c r="AR555" s="5">
        <v>0</v>
      </c>
      <c r="AS555" s="5">
        <v>0</v>
      </c>
      <c r="AT555" s="5"/>
      <c r="AU555" s="5">
        <v>13398</v>
      </c>
      <c r="AV555" s="5">
        <v>21497</v>
      </c>
      <c r="AW555" s="5">
        <v>58437</v>
      </c>
      <c r="AX555" s="5">
        <v>18056</v>
      </c>
      <c r="AY555" s="5">
        <v>131643</v>
      </c>
      <c r="AZ555" s="5">
        <v>981</v>
      </c>
      <c r="BA555" s="5">
        <v>0</v>
      </c>
      <c r="BB555" s="5">
        <v>111388</v>
      </c>
      <c r="BF555" t="s">
        <v>152</v>
      </c>
      <c r="BG555" t="s">
        <v>35</v>
      </c>
      <c r="BH555" t="s">
        <v>455</v>
      </c>
      <c r="BI555" t="s">
        <v>456</v>
      </c>
      <c r="BJ555" t="s">
        <v>119</v>
      </c>
      <c r="BK555" t="s">
        <v>120</v>
      </c>
      <c r="BL555" t="s">
        <v>154</v>
      </c>
      <c r="BM555">
        <v>2000</v>
      </c>
      <c r="BN555">
        <v>2001</v>
      </c>
      <c r="BO555">
        <v>3</v>
      </c>
      <c r="BP555">
        <v>6</v>
      </c>
      <c r="BQ555" t="s">
        <v>33</v>
      </c>
      <c r="BR555">
        <v>6</v>
      </c>
      <c r="BS555">
        <v>0</v>
      </c>
      <c r="BT555">
        <v>4.8610800000000003E-3</v>
      </c>
      <c r="BU555">
        <v>0.278916</v>
      </c>
      <c r="BV555">
        <v>6.5191570000000004E-2</v>
      </c>
      <c r="BW555">
        <v>0.32592460000000001</v>
      </c>
      <c r="BX555" t="s">
        <v>329</v>
      </c>
      <c r="BY555">
        <v>0.53934201941843785</v>
      </c>
      <c r="BZ555">
        <v>0.53442547135271135</v>
      </c>
    </row>
    <row r="556" spans="1:78" x14ac:dyDescent="0.25">
      <c r="A556" s="23" t="s">
        <v>194</v>
      </c>
      <c r="C556" t="s">
        <v>193</v>
      </c>
      <c r="D556" s="15" t="str">
        <f>VLOOKUP(C556,xWalk!C$3:D$55,2)</f>
        <v>AKS</v>
      </c>
      <c r="E556" s="22" t="str">
        <f t="shared" si="64"/>
        <v>'Chilkat Spring'</v>
      </c>
      <c r="F556" s="22" t="str">
        <f t="shared" si="66"/>
        <v>AKS.CHK</v>
      </c>
      <c r="G556" t="s">
        <v>142</v>
      </c>
      <c r="H556" t="s">
        <v>143</v>
      </c>
      <c r="I556" t="s">
        <v>183</v>
      </c>
      <c r="J556">
        <v>2003</v>
      </c>
      <c r="K556">
        <v>2005</v>
      </c>
      <c r="L556" s="8">
        <v>3</v>
      </c>
      <c r="M556" s="8">
        <v>6</v>
      </c>
      <c r="N556" s="8" t="s">
        <v>33</v>
      </c>
      <c r="O556" s="8">
        <v>6</v>
      </c>
      <c r="P556" s="8">
        <v>0</v>
      </c>
      <c r="Q556">
        <v>4.1515589999999998E-2</v>
      </c>
      <c r="R556">
        <v>0.1107612</v>
      </c>
      <c r="S556">
        <v>1.9890049999999999E-2</v>
      </c>
      <c r="T556">
        <v>0.12844820000000001</v>
      </c>
      <c r="U556" s="15" t="str">
        <f t="shared" si="67"/>
        <v>AKS2003</v>
      </c>
      <c r="V556">
        <f t="shared" si="68"/>
        <v>0.38305928169623538</v>
      </c>
      <c r="W556">
        <f t="shared" si="69"/>
        <v>0.37272825616616184</v>
      </c>
      <c r="Y556" s="15" t="str">
        <f t="shared" si="70"/>
        <v>NTH2007</v>
      </c>
      <c r="Z556" s="1" t="s">
        <v>35</v>
      </c>
      <c r="AA556">
        <v>2007</v>
      </c>
      <c r="AB556" t="s">
        <v>34</v>
      </c>
      <c r="AC556" t="str">
        <f t="shared" si="65"/>
        <v>NA</v>
      </c>
      <c r="AD556" t="str">
        <f t="shared" si="71"/>
        <v>NA</v>
      </c>
      <c r="AE556" s="5"/>
      <c r="AF556" s="5">
        <v>109144</v>
      </c>
      <c r="AG556" s="5">
        <v>18105</v>
      </c>
      <c r="AH556" s="5">
        <v>11488</v>
      </c>
      <c r="AI556" s="5"/>
      <c r="AJ556" s="5"/>
      <c r="AK556" s="5">
        <v>0</v>
      </c>
      <c r="AL556" s="5">
        <v>0</v>
      </c>
      <c r="AM556" s="5">
        <v>635</v>
      </c>
      <c r="AN556" s="5"/>
      <c r="AO556" s="5"/>
      <c r="AP556" s="5">
        <v>0</v>
      </c>
      <c r="AQ556" s="5">
        <v>0</v>
      </c>
      <c r="AR556" s="5">
        <v>0</v>
      </c>
      <c r="AS556" s="5"/>
      <c r="AT556" s="5"/>
      <c r="AU556" s="5">
        <v>11768</v>
      </c>
      <c r="AV556" s="5">
        <v>18759</v>
      </c>
      <c r="AW556" s="5">
        <v>52388</v>
      </c>
      <c r="AX556" s="5"/>
      <c r="AY556" s="5">
        <v>138737</v>
      </c>
      <c r="AZ556" s="5">
        <v>635</v>
      </c>
      <c r="BA556" s="5">
        <v>0</v>
      </c>
      <c r="BB556" s="5">
        <v>82915</v>
      </c>
      <c r="BF556" t="s">
        <v>152</v>
      </c>
      <c r="BG556" t="s">
        <v>35</v>
      </c>
      <c r="BH556" t="s">
        <v>455</v>
      </c>
      <c r="BI556" t="s">
        <v>456</v>
      </c>
      <c r="BJ556" t="s">
        <v>119</v>
      </c>
      <c r="BK556" t="s">
        <v>120</v>
      </c>
      <c r="BL556" t="s">
        <v>154</v>
      </c>
      <c r="BM556">
        <v>2001</v>
      </c>
      <c r="BN556">
        <v>2002</v>
      </c>
      <c r="BO556">
        <v>3</v>
      </c>
      <c r="BP556">
        <v>6</v>
      </c>
      <c r="BQ556" t="s">
        <v>33</v>
      </c>
      <c r="BR556">
        <v>6</v>
      </c>
      <c r="BS556">
        <v>0</v>
      </c>
      <c r="BT556">
        <v>5.0199700000000003E-3</v>
      </c>
      <c r="BU556">
        <v>0.2382695</v>
      </c>
      <c r="BV556">
        <v>0.16276470000000001</v>
      </c>
      <c r="BW556">
        <v>0.36225230000000003</v>
      </c>
      <c r="BX556" t="s">
        <v>330</v>
      </c>
      <c r="BY556">
        <v>0.62165272615995959</v>
      </c>
      <c r="BZ556">
        <v>0.615845167241731</v>
      </c>
    </row>
    <row r="557" spans="1:78" x14ac:dyDescent="0.25">
      <c r="A557" s="23" t="s">
        <v>194</v>
      </c>
      <c r="C557" t="s">
        <v>193</v>
      </c>
      <c r="D557" s="15" t="str">
        <f>VLOOKUP(C557,xWalk!C$3:D$55,2)</f>
        <v>AKS</v>
      </c>
      <c r="E557" s="22" t="str">
        <f t="shared" si="64"/>
        <v>'Chilkat Spring'</v>
      </c>
      <c r="F557" s="22" t="str">
        <f t="shared" si="66"/>
        <v>AKS.CHK</v>
      </c>
      <c r="G557" t="s">
        <v>142</v>
      </c>
      <c r="H557" t="s">
        <v>143</v>
      </c>
      <c r="I557" t="s">
        <v>183</v>
      </c>
      <c r="J557">
        <v>2004</v>
      </c>
      <c r="K557">
        <v>2006</v>
      </c>
      <c r="L557" s="8">
        <v>3</v>
      </c>
      <c r="M557" s="8">
        <v>6</v>
      </c>
      <c r="N557" s="8" t="s">
        <v>33</v>
      </c>
      <c r="O557" s="8">
        <v>6</v>
      </c>
      <c r="P557" s="8">
        <v>0</v>
      </c>
      <c r="Q557">
        <v>3.3586570000000003E-2</v>
      </c>
      <c r="R557">
        <v>7.6948730000000007E-2</v>
      </c>
      <c r="S557">
        <v>7.6103899999999999E-3</v>
      </c>
      <c r="T557">
        <v>8.3973510000000001E-2</v>
      </c>
      <c r="U557" s="15" t="str">
        <f t="shared" si="67"/>
        <v>AKS2004</v>
      </c>
      <c r="V557">
        <f t="shared" si="68"/>
        <v>0.34712852202505812</v>
      </c>
      <c r="W557">
        <f t="shared" si="69"/>
        <v>0.33165145416406827</v>
      </c>
      <c r="Y557" s="15" t="str">
        <f t="shared" si="70"/>
        <v>NTH2008</v>
      </c>
      <c r="Z557" s="1" t="s">
        <v>35</v>
      </c>
      <c r="AA557">
        <v>2008</v>
      </c>
      <c r="AB557" t="s">
        <v>34</v>
      </c>
      <c r="AC557" t="str">
        <f t="shared" si="65"/>
        <v>NA</v>
      </c>
      <c r="AD557" t="str">
        <f t="shared" si="71"/>
        <v>NA</v>
      </c>
      <c r="AE557" s="5"/>
      <c r="AF557" s="5">
        <v>132814</v>
      </c>
      <c r="AG557" s="5">
        <v>14695</v>
      </c>
      <c r="AH557" s="5"/>
      <c r="AI557" s="5"/>
      <c r="AJ557" s="5"/>
      <c r="AK557" s="5">
        <v>0</v>
      </c>
      <c r="AL557" s="5">
        <v>0</v>
      </c>
      <c r="AM557" s="5"/>
      <c r="AN557" s="5"/>
      <c r="AO557" s="5"/>
      <c r="AP557" s="5">
        <v>0</v>
      </c>
      <c r="AQ557" s="5">
        <v>0</v>
      </c>
      <c r="AR557" s="5"/>
      <c r="AS557" s="5"/>
      <c r="AT557" s="5"/>
      <c r="AU557" s="5">
        <v>10948</v>
      </c>
      <c r="AV557" s="5">
        <v>17836</v>
      </c>
      <c r="AW557" s="5"/>
      <c r="AX557" s="5"/>
      <c r="AY557" s="5">
        <v>147509</v>
      </c>
      <c r="AZ557" s="5">
        <v>0</v>
      </c>
      <c r="BA557" s="5">
        <v>0</v>
      </c>
      <c r="BB557" s="5">
        <v>28784</v>
      </c>
      <c r="BF557" t="s">
        <v>152</v>
      </c>
      <c r="BG557" t="s">
        <v>35</v>
      </c>
      <c r="BH557" t="s">
        <v>455</v>
      </c>
      <c r="BI557" t="s">
        <v>456</v>
      </c>
      <c r="BJ557" t="s">
        <v>119</v>
      </c>
      <c r="BK557" t="s">
        <v>120</v>
      </c>
      <c r="BL557" t="s">
        <v>154</v>
      </c>
      <c r="BM557">
        <v>2002</v>
      </c>
      <c r="BN557">
        <v>2003</v>
      </c>
      <c r="BO557">
        <v>3</v>
      </c>
      <c r="BP557">
        <v>6</v>
      </c>
      <c r="BQ557" t="s">
        <v>33</v>
      </c>
      <c r="BR557">
        <v>6</v>
      </c>
      <c r="BS557">
        <v>0</v>
      </c>
      <c r="BT557">
        <v>4.9835499999999998E-3</v>
      </c>
      <c r="BU557">
        <v>0.36940210000000001</v>
      </c>
      <c r="BV557">
        <v>0.15217639999999999</v>
      </c>
      <c r="BW557">
        <v>0.46536420000000001</v>
      </c>
      <c r="BX557" t="s">
        <v>331</v>
      </c>
      <c r="BY557">
        <v>0.61309972079202846</v>
      </c>
      <c r="BZ557">
        <v>0.60445964292118137</v>
      </c>
    </row>
    <row r="558" spans="1:78" x14ac:dyDescent="0.25">
      <c r="A558" s="23" t="s">
        <v>194</v>
      </c>
      <c r="C558" t="s">
        <v>193</v>
      </c>
      <c r="D558" s="15" t="str">
        <f>VLOOKUP(C558,xWalk!C$3:D$55,2)</f>
        <v>AKS</v>
      </c>
      <c r="E558" s="22" t="str">
        <f t="shared" si="64"/>
        <v>'Chilkat Spring'</v>
      </c>
      <c r="F558" s="22" t="str">
        <f t="shared" si="66"/>
        <v>AKS.CHK</v>
      </c>
      <c r="G558" t="s">
        <v>142</v>
      </c>
      <c r="H558" t="s">
        <v>143</v>
      </c>
      <c r="I558" t="s">
        <v>183</v>
      </c>
      <c r="J558">
        <v>2005</v>
      </c>
      <c r="K558">
        <v>2007</v>
      </c>
      <c r="L558" s="8">
        <v>3</v>
      </c>
      <c r="M558" s="8">
        <v>6</v>
      </c>
      <c r="N558" s="8" t="s">
        <v>33</v>
      </c>
      <c r="O558" s="8">
        <v>6</v>
      </c>
      <c r="P558" s="8">
        <v>0</v>
      </c>
      <c r="Q558">
        <v>4.9022570000000001E-2</v>
      </c>
      <c r="R558">
        <v>8.7366219999999994E-2</v>
      </c>
      <c r="S558">
        <v>4.4485469999999999E-2</v>
      </c>
      <c r="T558">
        <v>0.1279652</v>
      </c>
      <c r="U558" s="15" t="str">
        <f t="shared" si="67"/>
        <v>AKS2005</v>
      </c>
      <c r="V558">
        <f t="shared" si="68"/>
        <v>0.32062414030261349</v>
      </c>
      <c r="W558">
        <f t="shared" si="69"/>
        <v>0.31490715268225583</v>
      </c>
      <c r="Y558" s="15" t="str">
        <f t="shared" si="70"/>
        <v>NTH2009</v>
      </c>
      <c r="Z558" s="14" t="s">
        <v>35</v>
      </c>
      <c r="AA558">
        <v>2009</v>
      </c>
      <c r="AB558" t="s">
        <v>34</v>
      </c>
      <c r="AC558" t="str">
        <f t="shared" si="65"/>
        <v>NA</v>
      </c>
      <c r="AD558" t="str">
        <f t="shared" si="71"/>
        <v>NA</v>
      </c>
      <c r="AE558" s="5"/>
      <c r="AF558" s="5">
        <v>96960</v>
      </c>
      <c r="AG558" s="5"/>
      <c r="AH558" s="5"/>
      <c r="AI558" s="5"/>
      <c r="AJ558" s="5"/>
      <c r="AK558" s="5">
        <v>0</v>
      </c>
      <c r="AL558" s="5"/>
      <c r="AM558" s="5"/>
      <c r="AN558" s="5"/>
      <c r="AO558" s="5"/>
      <c r="AP558" s="5">
        <v>0</v>
      </c>
      <c r="AQ558" s="5"/>
      <c r="AR558" s="5"/>
      <c r="AS558" s="5"/>
      <c r="AT558" s="5"/>
      <c r="AU558" s="5">
        <v>14011</v>
      </c>
      <c r="AV558" s="5"/>
      <c r="AW558" s="5"/>
      <c r="AX558" s="5"/>
      <c r="AY558" s="5">
        <v>96960</v>
      </c>
      <c r="AZ558" s="5">
        <v>0</v>
      </c>
      <c r="BA558" s="5">
        <v>0</v>
      </c>
      <c r="BB558" s="5">
        <v>14011</v>
      </c>
      <c r="BF558" t="s">
        <v>152</v>
      </c>
      <c r="BG558" t="s">
        <v>35</v>
      </c>
      <c r="BH558" t="s">
        <v>455</v>
      </c>
      <c r="BI558" t="s">
        <v>456</v>
      </c>
      <c r="BJ558" t="s">
        <v>119</v>
      </c>
      <c r="BK558" t="s">
        <v>120</v>
      </c>
      <c r="BL558" t="s">
        <v>154</v>
      </c>
      <c r="BM558">
        <v>2003</v>
      </c>
      <c r="BN558">
        <v>2004</v>
      </c>
      <c r="BO558">
        <v>3</v>
      </c>
      <c r="BP558">
        <v>6</v>
      </c>
      <c r="BQ558" t="s">
        <v>33</v>
      </c>
      <c r="BR558">
        <v>6</v>
      </c>
      <c r="BS558">
        <v>0</v>
      </c>
      <c r="BT558">
        <v>1.209782E-2</v>
      </c>
      <c r="BU558">
        <v>0.24234800000000001</v>
      </c>
      <c r="BV558">
        <v>0.18459909999999999</v>
      </c>
      <c r="BW558">
        <v>0.38220989999999999</v>
      </c>
      <c r="BX558" t="s">
        <v>463</v>
      </c>
      <c r="BY558">
        <v>0.60283804097962712</v>
      </c>
      <c r="BZ558">
        <v>0.59971455812076302</v>
      </c>
    </row>
    <row r="559" spans="1:78" x14ac:dyDescent="0.25">
      <c r="A559" s="23" t="s">
        <v>194</v>
      </c>
      <c r="C559" t="s">
        <v>193</v>
      </c>
      <c r="D559" s="15" t="str">
        <f>VLOOKUP(C559,xWalk!C$3:D$55,2)</f>
        <v>AKS</v>
      </c>
      <c r="E559" s="22" t="str">
        <f t="shared" si="64"/>
        <v>'Chilkat Spring'</v>
      </c>
      <c r="F559" s="22" t="str">
        <f t="shared" si="66"/>
        <v>AKS.CHK</v>
      </c>
      <c r="G559" t="s">
        <v>142</v>
      </c>
      <c r="H559" t="s">
        <v>143</v>
      </c>
      <c r="I559" t="s">
        <v>183</v>
      </c>
      <c r="J559">
        <v>2006</v>
      </c>
      <c r="K559">
        <v>2008</v>
      </c>
      <c r="L559" s="8">
        <v>3</v>
      </c>
      <c r="M559" s="8">
        <v>6</v>
      </c>
      <c r="N559" s="8" t="s">
        <v>34</v>
      </c>
      <c r="O559" s="8">
        <v>5</v>
      </c>
      <c r="P559" s="8">
        <v>1</v>
      </c>
      <c r="Q559">
        <v>2.7794650000000001E-2</v>
      </c>
      <c r="R559">
        <v>0.18997159999999999</v>
      </c>
      <c r="S559">
        <v>3.3491050000000001E-2</v>
      </c>
      <c r="T559">
        <v>0.2171003</v>
      </c>
      <c r="U559" s="15" t="str">
        <f t="shared" si="67"/>
        <v>AKS2006</v>
      </c>
      <c r="V559">
        <f t="shared" si="68"/>
        <v>0.33227686330641037</v>
      </c>
      <c r="W559">
        <f t="shared" si="69"/>
        <v>0.32051937429710664</v>
      </c>
      <c r="Y559" s="15" t="str">
        <f t="shared" si="70"/>
        <v>ORC1974</v>
      </c>
      <c r="Z559" s="1" t="s">
        <v>68</v>
      </c>
      <c r="AA559">
        <v>1974</v>
      </c>
      <c r="AB559" t="s">
        <v>34</v>
      </c>
      <c r="AC559" t="str">
        <f t="shared" si="65"/>
        <v>NA</v>
      </c>
      <c r="AD559" t="str">
        <f t="shared" si="71"/>
        <v>NA</v>
      </c>
      <c r="AE559" s="5"/>
      <c r="AF559" s="5"/>
      <c r="AG559" s="5"/>
      <c r="AH559" s="5">
        <v>31703</v>
      </c>
      <c r="AI559" s="5"/>
      <c r="AJ559" s="5"/>
      <c r="AK559" s="5"/>
      <c r="AL559" s="5"/>
      <c r="AM559" s="5">
        <v>1160</v>
      </c>
      <c r="AN559" s="5"/>
      <c r="AO559" s="5"/>
      <c r="AP559" s="5"/>
      <c r="AQ559" s="5"/>
      <c r="AR559" s="5">
        <v>7785</v>
      </c>
      <c r="AS559" s="5"/>
      <c r="AT559" s="5"/>
      <c r="AU559" s="5"/>
      <c r="AV559" s="5"/>
      <c r="AW559" s="5">
        <v>28964</v>
      </c>
      <c r="AX559" s="5"/>
      <c r="AY559" s="5">
        <v>31703</v>
      </c>
      <c r="AZ559" s="5">
        <v>1160</v>
      </c>
      <c r="BA559" s="5">
        <v>7785</v>
      </c>
      <c r="BB559" s="5">
        <v>28964</v>
      </c>
      <c r="BF559" t="s">
        <v>152</v>
      </c>
      <c r="BG559" t="s">
        <v>35</v>
      </c>
      <c r="BH559" t="s">
        <v>455</v>
      </c>
      <c r="BI559" t="s">
        <v>456</v>
      </c>
      <c r="BJ559" t="s">
        <v>119</v>
      </c>
      <c r="BK559" t="s">
        <v>120</v>
      </c>
      <c r="BL559" t="s">
        <v>154</v>
      </c>
      <c r="BM559">
        <v>2004</v>
      </c>
      <c r="BN559">
        <v>2005</v>
      </c>
      <c r="BO559">
        <v>3</v>
      </c>
      <c r="BP559">
        <v>6</v>
      </c>
      <c r="BQ559" t="s">
        <v>33</v>
      </c>
      <c r="BR559">
        <v>6</v>
      </c>
      <c r="BS559">
        <v>0</v>
      </c>
      <c r="BT559">
        <v>6.0700700000000003E-3</v>
      </c>
      <c r="BU559">
        <v>0.18506590000000001</v>
      </c>
      <c r="BV559">
        <v>5.5370320000000001E-2</v>
      </c>
      <c r="BW559">
        <v>0.23018910000000001</v>
      </c>
      <c r="BX559" t="s">
        <v>464</v>
      </c>
      <c r="BY559">
        <v>0.58360767805422131</v>
      </c>
      <c r="BZ559">
        <v>0.58046845485455234</v>
      </c>
    </row>
    <row r="560" spans="1:78" x14ac:dyDescent="0.25">
      <c r="A560" s="23" t="s">
        <v>194</v>
      </c>
      <c r="C560" t="s">
        <v>193</v>
      </c>
      <c r="D560" s="15" t="str">
        <f>VLOOKUP(C560,xWalk!C$3:D$55,2)</f>
        <v>AKS</v>
      </c>
      <c r="E560" s="22" t="str">
        <f t="shared" si="64"/>
        <v>'Chilkat Spring'</v>
      </c>
      <c r="F560" s="22" t="str">
        <f t="shared" si="66"/>
        <v>AKS.CHK</v>
      </c>
      <c r="G560" t="s">
        <v>142</v>
      </c>
      <c r="H560" t="s">
        <v>143</v>
      </c>
      <c r="I560" t="s">
        <v>183</v>
      </c>
      <c r="J560">
        <v>2007</v>
      </c>
      <c r="K560">
        <v>2009</v>
      </c>
      <c r="L560" s="8">
        <v>3</v>
      </c>
      <c r="M560" s="8">
        <v>6</v>
      </c>
      <c r="N560" s="8" t="s">
        <v>34</v>
      </c>
      <c r="O560" s="8">
        <v>4</v>
      </c>
      <c r="P560" s="8">
        <v>2</v>
      </c>
      <c r="Q560">
        <v>5.9949809999999999E-2</v>
      </c>
      <c r="R560">
        <v>0.2391885</v>
      </c>
      <c r="S560">
        <v>0</v>
      </c>
      <c r="T560">
        <v>0.2391885</v>
      </c>
      <c r="U560" s="15" t="str">
        <f t="shared" si="67"/>
        <v>AKS2007</v>
      </c>
      <c r="V560" t="str">
        <f t="shared" si="68"/>
        <v>NA</v>
      </c>
      <c r="W560" t="str">
        <f t="shared" si="69"/>
        <v>NA</v>
      </c>
      <c r="Y560" s="15" t="str">
        <f t="shared" si="70"/>
        <v>ORC1975</v>
      </c>
      <c r="Z560" s="1" t="s">
        <v>68</v>
      </c>
      <c r="AA560">
        <v>1975</v>
      </c>
      <c r="AB560" t="s">
        <v>34</v>
      </c>
      <c r="AC560" t="str">
        <f t="shared" si="65"/>
        <v>NA</v>
      </c>
      <c r="AD560" t="str">
        <f t="shared" si="71"/>
        <v>NA</v>
      </c>
      <c r="AE560" s="5"/>
      <c r="AF560" s="5"/>
      <c r="AG560" s="5">
        <v>50068</v>
      </c>
      <c r="AH560" s="5">
        <v>21055</v>
      </c>
      <c r="AI560" s="5"/>
      <c r="AJ560" s="5"/>
      <c r="AK560" s="5"/>
      <c r="AL560" s="5">
        <v>1597</v>
      </c>
      <c r="AM560" s="5">
        <v>772</v>
      </c>
      <c r="AN560" s="5"/>
      <c r="AO560" s="5"/>
      <c r="AP560" s="5"/>
      <c r="AQ560" s="5">
        <v>9682</v>
      </c>
      <c r="AR560" s="5">
        <v>5178</v>
      </c>
      <c r="AS560" s="5"/>
      <c r="AT560" s="5"/>
      <c r="AU560" s="5"/>
      <c r="AV560" s="5">
        <v>36175</v>
      </c>
      <c r="AW560" s="5">
        <v>19263</v>
      </c>
      <c r="AX560" s="5"/>
      <c r="AY560" s="5">
        <v>71123</v>
      </c>
      <c r="AZ560" s="5">
        <v>2369</v>
      </c>
      <c r="BA560" s="5">
        <v>14860</v>
      </c>
      <c r="BB560" s="5">
        <v>55438</v>
      </c>
      <c r="BF560" t="s">
        <v>152</v>
      </c>
      <c r="BG560" t="s">
        <v>35</v>
      </c>
      <c r="BH560" t="s">
        <v>455</v>
      </c>
      <c r="BI560" t="s">
        <v>456</v>
      </c>
      <c r="BJ560" t="s">
        <v>119</v>
      </c>
      <c r="BK560" t="s">
        <v>120</v>
      </c>
      <c r="BL560" t="s">
        <v>154</v>
      </c>
      <c r="BM560">
        <v>2005</v>
      </c>
      <c r="BN560">
        <v>2006</v>
      </c>
      <c r="BO560">
        <v>3</v>
      </c>
      <c r="BP560">
        <v>6</v>
      </c>
      <c r="BQ560" t="s">
        <v>33</v>
      </c>
      <c r="BR560">
        <v>6</v>
      </c>
      <c r="BS560">
        <v>0</v>
      </c>
      <c r="BT560">
        <v>1.908868E-2</v>
      </c>
      <c r="BU560">
        <v>0.32303369999999998</v>
      </c>
      <c r="BV560">
        <v>7.5555819999999996E-2</v>
      </c>
      <c r="BW560">
        <v>0.37418249999999997</v>
      </c>
      <c r="BX560" t="s">
        <v>332</v>
      </c>
      <c r="BY560">
        <v>0.53509027683949284</v>
      </c>
      <c r="BZ560">
        <v>0.53318802756305872</v>
      </c>
    </row>
    <row r="561" spans="1:78" x14ac:dyDescent="0.25">
      <c r="A561" s="23" t="s">
        <v>194</v>
      </c>
      <c r="C561" t="s">
        <v>193</v>
      </c>
      <c r="D561" s="15" t="str">
        <f>VLOOKUP(C561,xWalk!C$3:D$55,2)</f>
        <v>AKS</v>
      </c>
      <c r="E561" s="22" t="str">
        <f t="shared" si="64"/>
        <v>'Chilkat Spring'</v>
      </c>
      <c r="F561" s="22" t="str">
        <f t="shared" si="66"/>
        <v>AKS.CHK</v>
      </c>
      <c r="G561" t="s">
        <v>142</v>
      </c>
      <c r="H561" t="s">
        <v>143</v>
      </c>
      <c r="I561" t="s">
        <v>183</v>
      </c>
      <c r="J561">
        <v>2008</v>
      </c>
      <c r="K561">
        <v>2010</v>
      </c>
      <c r="L561" s="8">
        <v>3</v>
      </c>
      <c r="M561" s="8">
        <v>6</v>
      </c>
      <c r="N561" s="8" t="s">
        <v>34</v>
      </c>
      <c r="O561" s="8">
        <v>3</v>
      </c>
      <c r="P561" s="8">
        <v>3</v>
      </c>
      <c r="Q561">
        <v>5.6616399999999999E-3</v>
      </c>
      <c r="R561" t="s">
        <v>276</v>
      </c>
      <c r="S561" t="s">
        <v>276</v>
      </c>
      <c r="T561" t="s">
        <v>276</v>
      </c>
      <c r="U561" s="15" t="str">
        <f t="shared" si="67"/>
        <v>AKS2008</v>
      </c>
      <c r="V561" t="str">
        <f t="shared" si="68"/>
        <v>NA</v>
      </c>
      <c r="W561" t="str">
        <f t="shared" si="69"/>
        <v>NA</v>
      </c>
      <c r="Y561" s="15" t="str">
        <f t="shared" si="70"/>
        <v>ORC1976</v>
      </c>
      <c r="Z561" s="1" t="s">
        <v>68</v>
      </c>
      <c r="AA561">
        <v>1976</v>
      </c>
      <c r="AB561" t="s">
        <v>34</v>
      </c>
      <c r="AC561" t="str">
        <f t="shared" si="65"/>
        <v>NA</v>
      </c>
      <c r="AD561" t="str">
        <f t="shared" si="71"/>
        <v>NA</v>
      </c>
      <c r="AE561" s="5"/>
      <c r="AF561" s="5">
        <v>25400</v>
      </c>
      <c r="AG561" s="5">
        <v>38758</v>
      </c>
      <c r="AH561" s="5">
        <v>16528</v>
      </c>
      <c r="AI561" s="5"/>
      <c r="AJ561" s="5"/>
      <c r="AK561" s="5">
        <v>0</v>
      </c>
      <c r="AL561" s="5">
        <v>1242</v>
      </c>
      <c r="AM561" s="5">
        <v>595</v>
      </c>
      <c r="AN561" s="5"/>
      <c r="AO561" s="5"/>
      <c r="AP561" s="5">
        <v>6289</v>
      </c>
      <c r="AQ561" s="5">
        <v>7525</v>
      </c>
      <c r="AR561" s="5">
        <v>3990</v>
      </c>
      <c r="AS561" s="5"/>
      <c r="AT561" s="5"/>
      <c r="AU561" s="5">
        <v>23594</v>
      </c>
      <c r="AV561" s="5">
        <v>28113</v>
      </c>
      <c r="AW561" s="5">
        <v>14845</v>
      </c>
      <c r="AX561" s="5"/>
      <c r="AY561" s="5">
        <v>80686</v>
      </c>
      <c r="AZ561" s="5">
        <v>1837</v>
      </c>
      <c r="BA561" s="5">
        <v>17804</v>
      </c>
      <c r="BB561" s="5">
        <v>66552</v>
      </c>
      <c r="BF561" t="s">
        <v>152</v>
      </c>
      <c r="BG561" t="s">
        <v>35</v>
      </c>
      <c r="BH561" t="s">
        <v>455</v>
      </c>
      <c r="BI561" t="s">
        <v>456</v>
      </c>
      <c r="BJ561" t="s">
        <v>119</v>
      </c>
      <c r="BK561" t="s">
        <v>120</v>
      </c>
      <c r="BL561" t="s">
        <v>154</v>
      </c>
      <c r="BM561">
        <v>2006</v>
      </c>
      <c r="BN561">
        <v>2007</v>
      </c>
      <c r="BO561">
        <v>3</v>
      </c>
      <c r="BP561">
        <v>6</v>
      </c>
      <c r="BQ561" t="s">
        <v>33</v>
      </c>
      <c r="BR561">
        <v>6</v>
      </c>
      <c r="BS561">
        <v>0</v>
      </c>
      <c r="BT561">
        <v>1.147537E-2</v>
      </c>
      <c r="BU561">
        <v>0.25071979999999999</v>
      </c>
      <c r="BV561">
        <v>7.9212480000000002E-2</v>
      </c>
      <c r="BW561">
        <v>0.31007210000000002</v>
      </c>
      <c r="BX561" t="s">
        <v>333</v>
      </c>
      <c r="BY561">
        <v>0.54351425339737391</v>
      </c>
      <c r="BZ561">
        <v>0.53949395931347643</v>
      </c>
    </row>
    <row r="562" spans="1:78" x14ac:dyDescent="0.25">
      <c r="A562" s="23" t="s">
        <v>195</v>
      </c>
      <c r="C562" t="s">
        <v>63</v>
      </c>
      <c r="D562" s="15" t="str">
        <f>VLOOKUP(C562,xWalk!C$3:D$55,2)</f>
        <v>CWF</v>
      </c>
      <c r="E562" s="22" t="str">
        <f t="shared" si="64"/>
        <v>'Cowlitz Fall Tule'</v>
      </c>
      <c r="F562" s="22" t="str">
        <f t="shared" si="66"/>
        <v>CWF.CWF</v>
      </c>
      <c r="G562" t="s">
        <v>119</v>
      </c>
      <c r="H562" t="s">
        <v>127</v>
      </c>
      <c r="I562" t="s">
        <v>196</v>
      </c>
      <c r="J562">
        <v>1977</v>
      </c>
      <c r="K562">
        <v>1978</v>
      </c>
      <c r="L562" s="8">
        <v>2</v>
      </c>
      <c r="M562" s="8">
        <v>5</v>
      </c>
      <c r="N562" s="8" t="s">
        <v>33</v>
      </c>
      <c r="O562" s="8">
        <v>5</v>
      </c>
      <c r="P562" s="8">
        <v>0</v>
      </c>
      <c r="Q562">
        <v>1.106378E-2</v>
      </c>
      <c r="R562">
        <v>0.63085939999999996</v>
      </c>
      <c r="S562">
        <v>0.39259690000000003</v>
      </c>
      <c r="T562">
        <v>0.77578279999999999</v>
      </c>
      <c r="U562" s="15" t="str">
        <f t="shared" si="67"/>
        <v>CWF1977</v>
      </c>
      <c r="V562">
        <f t="shared" si="68"/>
        <v>0.7375713515123703</v>
      </c>
      <c r="W562">
        <f t="shared" si="69"/>
        <v>0.62432673960824092</v>
      </c>
      <c r="Y562" s="15" t="str">
        <f t="shared" si="70"/>
        <v>ORC1977</v>
      </c>
      <c r="Z562" s="1" t="s">
        <v>68</v>
      </c>
      <c r="AA562">
        <v>1977</v>
      </c>
      <c r="AB562" t="s">
        <v>33</v>
      </c>
      <c r="AC562">
        <f t="shared" si="65"/>
        <v>0.48285835610072669</v>
      </c>
      <c r="AD562">
        <f t="shared" si="71"/>
        <v>0.39521123600906954</v>
      </c>
      <c r="AE562" s="5">
        <v>12022</v>
      </c>
      <c r="AF562" s="5">
        <v>26572</v>
      </c>
      <c r="AG562" s="5">
        <v>40385</v>
      </c>
      <c r="AH562" s="5">
        <v>19676</v>
      </c>
      <c r="AI562" s="5"/>
      <c r="AJ562" s="5">
        <v>0</v>
      </c>
      <c r="AK562" s="5">
        <v>0</v>
      </c>
      <c r="AL562" s="5">
        <v>891</v>
      </c>
      <c r="AM562" s="5">
        <v>884</v>
      </c>
      <c r="AN562" s="5"/>
      <c r="AO562" s="5">
        <v>1264</v>
      </c>
      <c r="AP562" s="5">
        <v>7510</v>
      </c>
      <c r="AQ562" s="5">
        <v>5398</v>
      </c>
      <c r="AR562" s="5">
        <v>5932</v>
      </c>
      <c r="AS562" s="5"/>
      <c r="AT562" s="5">
        <v>58681</v>
      </c>
      <c r="AU562" s="5">
        <v>28174</v>
      </c>
      <c r="AV562" s="5">
        <v>20167</v>
      </c>
      <c r="AW562" s="5">
        <v>22070</v>
      </c>
      <c r="AX562" s="5"/>
      <c r="AY562" s="5">
        <v>98655</v>
      </c>
      <c r="AZ562" s="5">
        <v>1775</v>
      </c>
      <c r="BA562" s="5">
        <v>20104</v>
      </c>
      <c r="BB562" s="5">
        <v>129092</v>
      </c>
      <c r="BF562" t="s">
        <v>152</v>
      </c>
      <c r="BG562" t="s">
        <v>35</v>
      </c>
      <c r="BH562" t="s">
        <v>455</v>
      </c>
      <c r="BI562" t="s">
        <v>456</v>
      </c>
      <c r="BJ562" t="s">
        <v>119</v>
      </c>
      <c r="BK562" t="s">
        <v>120</v>
      </c>
      <c r="BL562" t="s">
        <v>154</v>
      </c>
      <c r="BM562">
        <v>2007</v>
      </c>
      <c r="BN562">
        <v>2008</v>
      </c>
      <c r="BO562">
        <v>3</v>
      </c>
      <c r="BP562">
        <v>6</v>
      </c>
      <c r="BQ562" t="s">
        <v>34</v>
      </c>
      <c r="BR562">
        <v>5</v>
      </c>
      <c r="BS562">
        <v>1</v>
      </c>
      <c r="BT562">
        <v>8.3320200000000007E-3</v>
      </c>
      <c r="BU562">
        <v>0.27737990000000001</v>
      </c>
      <c r="BV562">
        <v>0.33313700000000002</v>
      </c>
      <c r="BW562">
        <v>0.5181114</v>
      </c>
      <c r="BX562" t="s">
        <v>334</v>
      </c>
      <c r="BY562" t="s">
        <v>276</v>
      </c>
      <c r="BZ562" t="s">
        <v>276</v>
      </c>
    </row>
    <row r="563" spans="1:78" x14ac:dyDescent="0.25">
      <c r="A563" s="23" t="s">
        <v>195</v>
      </c>
      <c r="C563" t="s">
        <v>63</v>
      </c>
      <c r="D563" s="15" t="str">
        <f>VLOOKUP(C563,xWalk!C$3:D$55,2)</f>
        <v>CWF</v>
      </c>
      <c r="E563" s="22" t="str">
        <f t="shared" si="64"/>
        <v>'Cowlitz Fall Tule'</v>
      </c>
      <c r="F563" s="22" t="str">
        <f t="shared" si="66"/>
        <v>CWF.CWF</v>
      </c>
      <c r="G563" t="s">
        <v>119</v>
      </c>
      <c r="H563" t="s">
        <v>127</v>
      </c>
      <c r="I563" t="s">
        <v>196</v>
      </c>
      <c r="J563">
        <v>1978</v>
      </c>
      <c r="K563">
        <v>1979</v>
      </c>
      <c r="L563" s="8">
        <v>2</v>
      </c>
      <c r="M563" s="8">
        <v>5</v>
      </c>
      <c r="N563" s="8" t="s">
        <v>33</v>
      </c>
      <c r="O563" s="8">
        <v>5</v>
      </c>
      <c r="P563" s="8">
        <v>0</v>
      </c>
      <c r="Q563">
        <v>8.2130599999999995E-3</v>
      </c>
      <c r="R563">
        <v>0.61528439999999995</v>
      </c>
      <c r="S563">
        <v>0.2439962</v>
      </c>
      <c r="T563">
        <v>0.70915349999999999</v>
      </c>
      <c r="U563" s="15" t="str">
        <f t="shared" si="67"/>
        <v>CWF1978</v>
      </c>
      <c r="V563">
        <f t="shared" si="68"/>
        <v>0.71350489637895698</v>
      </c>
      <c r="W563">
        <f t="shared" si="69"/>
        <v>0.58787780199759243</v>
      </c>
      <c r="Y563" s="15" t="str">
        <f t="shared" si="70"/>
        <v>ORC1978</v>
      </c>
      <c r="Z563" s="1" t="s">
        <v>68</v>
      </c>
      <c r="AA563">
        <v>1978</v>
      </c>
      <c r="AB563" t="s">
        <v>33</v>
      </c>
      <c r="AC563">
        <f t="shared" si="65"/>
        <v>0.54195500190669887</v>
      </c>
      <c r="AD563">
        <f t="shared" si="71"/>
        <v>0.44793695182407522</v>
      </c>
      <c r="AE563" s="5">
        <v>8875</v>
      </c>
      <c r="AF563" s="5">
        <v>23625</v>
      </c>
      <c r="AG563" s="5">
        <v>36822</v>
      </c>
      <c r="AH563" s="5">
        <v>18776</v>
      </c>
      <c r="AI563" s="5"/>
      <c r="AJ563" s="5">
        <v>0</v>
      </c>
      <c r="AK563" s="5">
        <v>0</v>
      </c>
      <c r="AL563" s="5">
        <v>1272</v>
      </c>
      <c r="AM563" s="5">
        <v>351</v>
      </c>
      <c r="AN563" s="5"/>
      <c r="AO563" s="5">
        <v>666</v>
      </c>
      <c r="AP563" s="5">
        <v>3638</v>
      </c>
      <c r="AQ563" s="5">
        <v>7708</v>
      </c>
      <c r="AR563" s="5">
        <v>4856</v>
      </c>
      <c r="AS563" s="5"/>
      <c r="AT563" s="5">
        <v>29201</v>
      </c>
      <c r="AU563" s="5">
        <v>13648</v>
      </c>
      <c r="AV563" s="5">
        <v>28798</v>
      </c>
      <c r="AW563" s="5">
        <v>18439</v>
      </c>
      <c r="AX563" s="5"/>
      <c r="AY563" s="5">
        <v>88098</v>
      </c>
      <c r="AZ563" s="5">
        <v>1623</v>
      </c>
      <c r="BA563" s="5">
        <v>16868</v>
      </c>
      <c r="BB563" s="5">
        <v>90086</v>
      </c>
      <c r="BF563" t="s">
        <v>152</v>
      </c>
      <c r="BG563" t="s">
        <v>35</v>
      </c>
      <c r="BH563" t="s">
        <v>455</v>
      </c>
      <c r="BI563" t="s">
        <v>456</v>
      </c>
      <c r="BJ563" t="s">
        <v>119</v>
      </c>
      <c r="BK563" t="s">
        <v>120</v>
      </c>
      <c r="BL563" t="s">
        <v>154</v>
      </c>
      <c r="BM563">
        <v>2008</v>
      </c>
      <c r="BN563">
        <v>2009</v>
      </c>
      <c r="BO563">
        <v>3</v>
      </c>
      <c r="BP563">
        <v>6</v>
      </c>
      <c r="BQ563" t="s">
        <v>34</v>
      </c>
      <c r="BR563">
        <v>4</v>
      </c>
      <c r="BS563">
        <v>2</v>
      </c>
      <c r="BT563">
        <v>2.2858010000000002E-2</v>
      </c>
      <c r="BU563">
        <v>0.12747629999999999</v>
      </c>
      <c r="BV563">
        <v>0.98828179999999999</v>
      </c>
      <c r="BW563">
        <v>0.98977570000000004</v>
      </c>
      <c r="BX563" t="s">
        <v>335</v>
      </c>
      <c r="BY563" t="s">
        <v>276</v>
      </c>
      <c r="BZ563" t="s">
        <v>276</v>
      </c>
    </row>
    <row r="564" spans="1:78" x14ac:dyDescent="0.25">
      <c r="A564" s="23" t="s">
        <v>195</v>
      </c>
      <c r="C564" t="s">
        <v>63</v>
      </c>
      <c r="D564" s="15" t="str">
        <f>VLOOKUP(C564,xWalk!C$3:D$55,2)</f>
        <v>CWF</v>
      </c>
      <c r="E564" s="22" t="str">
        <f t="shared" si="64"/>
        <v>'Cowlitz Fall Tule'</v>
      </c>
      <c r="F564" s="22" t="str">
        <f t="shared" si="66"/>
        <v>CWF.CWF</v>
      </c>
      <c r="G564" t="s">
        <v>119</v>
      </c>
      <c r="H564" t="s">
        <v>127</v>
      </c>
      <c r="I564" t="s">
        <v>196</v>
      </c>
      <c r="J564">
        <v>1979</v>
      </c>
      <c r="K564">
        <v>1980</v>
      </c>
      <c r="L564" s="8">
        <v>2</v>
      </c>
      <c r="M564" s="8">
        <v>5</v>
      </c>
      <c r="N564" s="8" t="s">
        <v>33</v>
      </c>
      <c r="O564" s="8">
        <v>5</v>
      </c>
      <c r="P564" s="8">
        <v>0</v>
      </c>
      <c r="Q564">
        <v>4.4304100000000001E-3</v>
      </c>
      <c r="R564">
        <v>0.61874510000000005</v>
      </c>
      <c r="S564">
        <v>0.27614709999999998</v>
      </c>
      <c r="T564">
        <v>0.72402750000000005</v>
      </c>
      <c r="U564" s="15" t="str">
        <f t="shared" si="67"/>
        <v>CWF1979</v>
      </c>
      <c r="V564">
        <f t="shared" si="68"/>
        <v>0.67247702758970795</v>
      </c>
      <c r="W564">
        <f t="shared" si="69"/>
        <v>0.56818713316868108</v>
      </c>
      <c r="Y564" s="15" t="str">
        <f t="shared" si="70"/>
        <v>ORC1979</v>
      </c>
      <c r="Z564" s="1" t="s">
        <v>68</v>
      </c>
      <c r="AA564">
        <v>1979</v>
      </c>
      <c r="AB564" t="s">
        <v>33</v>
      </c>
      <c r="AC564">
        <f t="shared" si="65"/>
        <v>0.6416604745991018</v>
      </c>
      <c r="AD564">
        <f t="shared" si="71"/>
        <v>0.55315356205549804</v>
      </c>
      <c r="AE564" s="5">
        <v>12102</v>
      </c>
      <c r="AF564" s="5">
        <v>34685</v>
      </c>
      <c r="AG564" s="5">
        <v>65471</v>
      </c>
      <c r="AH564" s="5">
        <v>38863</v>
      </c>
      <c r="AI564" s="5"/>
      <c r="AJ564" s="5">
        <v>0</v>
      </c>
      <c r="AK564" s="5">
        <v>0</v>
      </c>
      <c r="AL564" s="5">
        <v>435</v>
      </c>
      <c r="AM564" s="5">
        <v>1438</v>
      </c>
      <c r="AN564" s="5"/>
      <c r="AO564" s="5">
        <v>400</v>
      </c>
      <c r="AP564" s="5">
        <v>4961</v>
      </c>
      <c r="AQ564" s="5">
        <v>5563</v>
      </c>
      <c r="AR564" s="5">
        <v>11383</v>
      </c>
      <c r="AS564" s="5"/>
      <c r="AT564" s="5">
        <v>15413</v>
      </c>
      <c r="AU564" s="5">
        <v>18611</v>
      </c>
      <c r="AV564" s="5">
        <v>21266</v>
      </c>
      <c r="AW564" s="5">
        <v>42608</v>
      </c>
      <c r="AX564" s="5"/>
      <c r="AY564" s="5">
        <v>151121</v>
      </c>
      <c r="AZ564" s="5">
        <v>1873</v>
      </c>
      <c r="BA564" s="5">
        <v>22307</v>
      </c>
      <c r="BB564" s="5">
        <v>97898</v>
      </c>
      <c r="BF564" t="s">
        <v>152</v>
      </c>
      <c r="BG564" t="s">
        <v>35</v>
      </c>
      <c r="BH564" t="s">
        <v>455</v>
      </c>
      <c r="BI564" t="s">
        <v>456</v>
      </c>
      <c r="BJ564" t="s">
        <v>119</v>
      </c>
      <c r="BK564" t="s">
        <v>120</v>
      </c>
      <c r="BL564" t="s">
        <v>154</v>
      </c>
      <c r="BM564">
        <v>2009</v>
      </c>
      <c r="BN564">
        <v>2010</v>
      </c>
      <c r="BO564">
        <v>3</v>
      </c>
      <c r="BP564">
        <v>6</v>
      </c>
      <c r="BQ564" t="s">
        <v>34</v>
      </c>
      <c r="BR564">
        <v>3</v>
      </c>
      <c r="BS564">
        <v>3</v>
      </c>
      <c r="BT564">
        <v>0.79764710000000005</v>
      </c>
      <c r="BU564" t="s">
        <v>276</v>
      </c>
      <c r="BV564" t="s">
        <v>276</v>
      </c>
      <c r="BW564" t="s">
        <v>276</v>
      </c>
      <c r="BX564" t="s">
        <v>336</v>
      </c>
      <c r="BY564" t="s">
        <v>276</v>
      </c>
      <c r="BZ564" t="s">
        <v>276</v>
      </c>
    </row>
    <row r="565" spans="1:78" x14ac:dyDescent="0.25">
      <c r="A565" s="23" t="s">
        <v>195</v>
      </c>
      <c r="C565" t="s">
        <v>63</v>
      </c>
      <c r="D565" s="15" t="str">
        <f>VLOOKUP(C565,xWalk!C$3:D$55,2)</f>
        <v>CWF</v>
      </c>
      <c r="E565" s="22" t="str">
        <f t="shared" si="64"/>
        <v>'Cowlitz Fall Tule'</v>
      </c>
      <c r="F565" s="22" t="str">
        <f t="shared" si="66"/>
        <v>CWF.CWF</v>
      </c>
      <c r="G565" t="s">
        <v>119</v>
      </c>
      <c r="H565" t="s">
        <v>127</v>
      </c>
      <c r="I565" t="s">
        <v>196</v>
      </c>
      <c r="J565">
        <v>1980</v>
      </c>
      <c r="K565">
        <v>1981</v>
      </c>
      <c r="L565" s="8">
        <v>2</v>
      </c>
      <c r="M565" s="8">
        <v>5</v>
      </c>
      <c r="N565" s="8" t="s">
        <v>33</v>
      </c>
      <c r="O565" s="8">
        <v>5</v>
      </c>
      <c r="P565" s="8">
        <v>0</v>
      </c>
      <c r="Q565">
        <v>1.3018470000000001E-2</v>
      </c>
      <c r="R565">
        <v>0.50257770000000002</v>
      </c>
      <c r="S565">
        <v>0.25575009999999998</v>
      </c>
      <c r="T565">
        <v>0.62979350000000001</v>
      </c>
      <c r="U565" s="15" t="str">
        <f t="shared" si="67"/>
        <v>CWF1980</v>
      </c>
      <c r="V565">
        <f t="shared" si="68"/>
        <v>0.6414264024723898</v>
      </c>
      <c r="W565">
        <f t="shared" si="69"/>
        <v>0.54219940964756108</v>
      </c>
      <c r="Y565" s="15" t="str">
        <f t="shared" si="70"/>
        <v>ORC1980</v>
      </c>
      <c r="Z565" s="1" t="s">
        <v>68</v>
      </c>
      <c r="AA565">
        <v>1980</v>
      </c>
      <c r="AB565" t="s">
        <v>33</v>
      </c>
      <c r="AC565">
        <f t="shared" si="65"/>
        <v>0.59125696197459632</v>
      </c>
      <c r="AD565">
        <f t="shared" si="71"/>
        <v>0.49611903903285076</v>
      </c>
      <c r="AE565" s="5">
        <v>15796</v>
      </c>
      <c r="AF565" s="5">
        <v>56952</v>
      </c>
      <c r="AG565" s="5">
        <v>76653</v>
      </c>
      <c r="AH565" s="5">
        <v>23942</v>
      </c>
      <c r="AI565" s="5"/>
      <c r="AJ565" s="5">
        <v>0</v>
      </c>
      <c r="AK565" s="5">
        <v>0</v>
      </c>
      <c r="AL565" s="5">
        <v>1636</v>
      </c>
      <c r="AM565" s="5">
        <v>1594</v>
      </c>
      <c r="AN565" s="5"/>
      <c r="AO565" s="5">
        <v>718</v>
      </c>
      <c r="AP565" s="5">
        <v>4974</v>
      </c>
      <c r="AQ565" s="5">
        <v>13110</v>
      </c>
      <c r="AR565" s="5">
        <v>11209</v>
      </c>
      <c r="AS565" s="5"/>
      <c r="AT565" s="5">
        <v>32873</v>
      </c>
      <c r="AU565" s="5">
        <v>18656</v>
      </c>
      <c r="AV565" s="5">
        <v>49505</v>
      </c>
      <c r="AW565" s="5">
        <v>41780</v>
      </c>
      <c r="AX565" s="5"/>
      <c r="AY565" s="5">
        <v>173343</v>
      </c>
      <c r="AZ565" s="5">
        <v>3230</v>
      </c>
      <c r="BA565" s="5">
        <v>30011</v>
      </c>
      <c r="BB565" s="5">
        <v>142814</v>
      </c>
      <c r="BF565" t="s">
        <v>244</v>
      </c>
      <c r="BG565" t="s">
        <v>68</v>
      </c>
      <c r="BH565" t="s">
        <v>1058</v>
      </c>
      <c r="BI565" t="s">
        <v>1059</v>
      </c>
      <c r="BJ565" t="s">
        <v>119</v>
      </c>
      <c r="BK565" t="s">
        <v>127</v>
      </c>
      <c r="BL565" t="s">
        <v>199</v>
      </c>
      <c r="BM565">
        <v>1976</v>
      </c>
      <c r="BN565">
        <v>1977</v>
      </c>
      <c r="BO565">
        <v>2</v>
      </c>
      <c r="BP565">
        <v>6</v>
      </c>
      <c r="BQ565" t="s">
        <v>33</v>
      </c>
      <c r="BR565">
        <v>6</v>
      </c>
      <c r="BS565">
        <v>0</v>
      </c>
      <c r="BT565">
        <v>8.6129460000000005E-2</v>
      </c>
      <c r="BU565">
        <v>0.60801110000000003</v>
      </c>
      <c r="BV565">
        <v>0.32111060000000002</v>
      </c>
      <c r="BW565">
        <v>0.73388279999999995</v>
      </c>
      <c r="BX565" t="s">
        <v>1060</v>
      </c>
      <c r="BY565" t="s">
        <v>276</v>
      </c>
      <c r="BZ565" t="s">
        <v>276</v>
      </c>
    </row>
    <row r="566" spans="1:78" x14ac:dyDescent="0.25">
      <c r="A566" s="23" t="s">
        <v>195</v>
      </c>
      <c r="C566" t="s">
        <v>63</v>
      </c>
      <c r="D566" s="15" t="str">
        <f>VLOOKUP(C566,xWalk!C$3:D$55,2)</f>
        <v>CWF</v>
      </c>
      <c r="E566" s="22" t="str">
        <f t="shared" si="64"/>
        <v>'Cowlitz Fall Tule'</v>
      </c>
      <c r="F566" s="22" t="str">
        <f t="shared" si="66"/>
        <v>CWF.CWF</v>
      </c>
      <c r="G566" t="s">
        <v>119</v>
      </c>
      <c r="H566" t="s">
        <v>127</v>
      </c>
      <c r="I566" t="s">
        <v>196</v>
      </c>
      <c r="J566">
        <v>1981</v>
      </c>
      <c r="K566">
        <v>1982</v>
      </c>
      <c r="L566" s="8">
        <v>2</v>
      </c>
      <c r="M566" s="8">
        <v>5</v>
      </c>
      <c r="N566" s="8" t="s">
        <v>33</v>
      </c>
      <c r="O566" s="8">
        <v>5</v>
      </c>
      <c r="P566" s="8">
        <v>0</v>
      </c>
      <c r="Q566">
        <v>6.6082299999999997E-3</v>
      </c>
      <c r="R566">
        <v>0.42246420000000001</v>
      </c>
      <c r="S566">
        <v>0.2414753</v>
      </c>
      <c r="T566">
        <v>0.56192489999999995</v>
      </c>
      <c r="U566" s="15" t="str">
        <f t="shared" si="67"/>
        <v>CWF1981</v>
      </c>
      <c r="V566">
        <f t="shared" si="68"/>
        <v>0.58107025047876959</v>
      </c>
      <c r="W566">
        <f t="shared" si="69"/>
        <v>0.4865143040334759</v>
      </c>
      <c r="Y566" s="15" t="str">
        <f t="shared" si="70"/>
        <v>ORC1981</v>
      </c>
      <c r="Z566" s="1" t="s">
        <v>68</v>
      </c>
      <c r="AA566">
        <v>1981</v>
      </c>
      <c r="AB566" t="s">
        <v>33</v>
      </c>
      <c r="AC566">
        <f t="shared" si="65"/>
        <v>0.56018279493024725</v>
      </c>
      <c r="AD566">
        <f t="shared" si="71"/>
        <v>0.44521844576651282</v>
      </c>
      <c r="AE566" s="5">
        <v>14088</v>
      </c>
      <c r="AF566" s="5">
        <v>71748</v>
      </c>
      <c r="AG566" s="5">
        <v>55182</v>
      </c>
      <c r="AH566" s="5">
        <v>27137</v>
      </c>
      <c r="AI566" s="5"/>
      <c r="AJ566" s="5">
        <v>0</v>
      </c>
      <c r="AK566" s="5">
        <v>0</v>
      </c>
      <c r="AL566" s="5">
        <v>4197</v>
      </c>
      <c r="AM566" s="5">
        <v>1181</v>
      </c>
      <c r="AN566" s="5"/>
      <c r="AO566" s="5">
        <v>848</v>
      </c>
      <c r="AP566" s="5">
        <v>8441</v>
      </c>
      <c r="AQ566" s="5">
        <v>15993</v>
      </c>
      <c r="AR566" s="5">
        <v>12761</v>
      </c>
      <c r="AS566" s="5"/>
      <c r="AT566" s="5">
        <v>28067</v>
      </c>
      <c r="AU566" s="5">
        <v>31661</v>
      </c>
      <c r="AV566" s="5">
        <v>58192</v>
      </c>
      <c r="AW566" s="5">
        <v>48195</v>
      </c>
      <c r="AX566" s="5"/>
      <c r="AY566" s="5">
        <v>168155</v>
      </c>
      <c r="AZ566" s="5">
        <v>5378</v>
      </c>
      <c r="BA566" s="5">
        <v>38043</v>
      </c>
      <c r="BB566" s="5">
        <v>166115</v>
      </c>
      <c r="BF566" t="s">
        <v>244</v>
      </c>
      <c r="BG566" t="s">
        <v>68</v>
      </c>
      <c r="BH566" t="s">
        <v>1058</v>
      </c>
      <c r="BI566" t="s">
        <v>1059</v>
      </c>
      <c r="BJ566" t="s">
        <v>119</v>
      </c>
      <c r="BK566" t="s">
        <v>127</v>
      </c>
      <c r="BL566" t="s">
        <v>199</v>
      </c>
      <c r="BM566">
        <v>1977</v>
      </c>
      <c r="BN566">
        <v>1978</v>
      </c>
      <c r="BO566">
        <v>2</v>
      </c>
      <c r="BP566">
        <v>6</v>
      </c>
      <c r="BQ566" t="s">
        <v>33</v>
      </c>
      <c r="BR566">
        <v>6</v>
      </c>
      <c r="BS566">
        <v>0</v>
      </c>
      <c r="BT566">
        <v>5.0130340000000002E-2</v>
      </c>
      <c r="BU566">
        <v>0.37276569999999998</v>
      </c>
      <c r="BV566">
        <v>0.3237854</v>
      </c>
      <c r="BW566">
        <v>0.57585500000000001</v>
      </c>
      <c r="BX566" t="s">
        <v>1061</v>
      </c>
      <c r="BY566">
        <v>0.48285835610072669</v>
      </c>
      <c r="BZ566">
        <v>0.39521123600906954</v>
      </c>
    </row>
    <row r="567" spans="1:78" x14ac:dyDescent="0.25">
      <c r="A567" s="23" t="s">
        <v>195</v>
      </c>
      <c r="C567" t="s">
        <v>63</v>
      </c>
      <c r="D567" s="15" t="str">
        <f>VLOOKUP(C567,xWalk!C$3:D$55,2)</f>
        <v>CWF</v>
      </c>
      <c r="E567" s="22" t="str">
        <f t="shared" si="64"/>
        <v>'Cowlitz Fall Tule'</v>
      </c>
      <c r="F567" s="22" t="str">
        <f t="shared" si="66"/>
        <v>CWF.CWF</v>
      </c>
      <c r="G567" t="s">
        <v>119</v>
      </c>
      <c r="H567" t="s">
        <v>127</v>
      </c>
      <c r="I567" t="s">
        <v>196</v>
      </c>
      <c r="J567">
        <v>1982</v>
      </c>
      <c r="K567">
        <v>1983</v>
      </c>
      <c r="L567" s="8">
        <v>2</v>
      </c>
      <c r="M567" s="8">
        <v>5</v>
      </c>
      <c r="N567" s="8" t="s">
        <v>33</v>
      </c>
      <c r="O567" s="8">
        <v>5</v>
      </c>
      <c r="P567" s="8">
        <v>0</v>
      </c>
      <c r="Q567">
        <v>9.4008600000000005E-3</v>
      </c>
      <c r="R567">
        <v>0.45409349999999998</v>
      </c>
      <c r="S567">
        <v>0.47488190000000002</v>
      </c>
      <c r="T567">
        <v>0.71333469999999999</v>
      </c>
      <c r="U567" s="15" t="str">
        <f t="shared" si="67"/>
        <v>CWF1982</v>
      </c>
      <c r="V567">
        <f t="shared" si="68"/>
        <v>0.60235008583436922</v>
      </c>
      <c r="W567">
        <f t="shared" si="69"/>
        <v>0.44852897649914164</v>
      </c>
      <c r="Y567" s="15" t="str">
        <f t="shared" si="70"/>
        <v>ORC1982</v>
      </c>
      <c r="Z567" s="1" t="s">
        <v>68</v>
      </c>
      <c r="AA567">
        <v>1982</v>
      </c>
      <c r="AB567" t="s">
        <v>33</v>
      </c>
      <c r="AC567">
        <f t="shared" si="65"/>
        <v>0.54056842275730321</v>
      </c>
      <c r="AD567">
        <f t="shared" si="71"/>
        <v>0.43955447459731473</v>
      </c>
      <c r="AE567" s="5">
        <v>12194</v>
      </c>
      <c r="AF567" s="5">
        <v>40102</v>
      </c>
      <c r="AG567" s="5">
        <v>57731</v>
      </c>
      <c r="AH567" s="5">
        <v>36542</v>
      </c>
      <c r="AI567" s="5"/>
      <c r="AJ567" s="5">
        <v>0</v>
      </c>
      <c r="AK567" s="5">
        <v>0</v>
      </c>
      <c r="AL567" s="5">
        <v>1757</v>
      </c>
      <c r="AM567" s="5">
        <v>1382</v>
      </c>
      <c r="AN567" s="5"/>
      <c r="AO567" s="5">
        <v>1356</v>
      </c>
      <c r="AP567" s="5">
        <v>459</v>
      </c>
      <c r="AQ567" s="5">
        <v>9103</v>
      </c>
      <c r="AR567" s="5">
        <v>19626</v>
      </c>
      <c r="AS567" s="5"/>
      <c r="AT567" s="5">
        <v>43163</v>
      </c>
      <c r="AU567" s="5">
        <v>1721</v>
      </c>
      <c r="AV567" s="5">
        <v>33755</v>
      </c>
      <c r="AW567" s="5">
        <v>74558</v>
      </c>
      <c r="AX567" s="5"/>
      <c r="AY567" s="5">
        <v>146569</v>
      </c>
      <c r="AZ567" s="5">
        <v>3139</v>
      </c>
      <c r="BA567" s="5">
        <v>30544</v>
      </c>
      <c r="BB567" s="5">
        <v>153197</v>
      </c>
      <c r="BF567" t="s">
        <v>244</v>
      </c>
      <c r="BG567" t="s">
        <v>68</v>
      </c>
      <c r="BH567" t="s">
        <v>1058</v>
      </c>
      <c r="BI567" t="s">
        <v>1059</v>
      </c>
      <c r="BJ567" t="s">
        <v>119</v>
      </c>
      <c r="BK567" t="s">
        <v>127</v>
      </c>
      <c r="BL567" t="s">
        <v>199</v>
      </c>
      <c r="BM567">
        <v>1978</v>
      </c>
      <c r="BN567">
        <v>1979</v>
      </c>
      <c r="BO567">
        <v>2</v>
      </c>
      <c r="BP567">
        <v>6</v>
      </c>
      <c r="BQ567" t="s">
        <v>33</v>
      </c>
      <c r="BR567">
        <v>6</v>
      </c>
      <c r="BS567">
        <v>0</v>
      </c>
      <c r="BT567">
        <v>7.9770949999999993E-2</v>
      </c>
      <c r="BU567">
        <v>0.34668120000000002</v>
      </c>
      <c r="BV567">
        <v>0.37315749999999998</v>
      </c>
      <c r="BW567">
        <v>0.59047210000000006</v>
      </c>
      <c r="BX567" t="s">
        <v>1062</v>
      </c>
      <c r="BY567">
        <v>0.54195500190669887</v>
      </c>
      <c r="BZ567">
        <v>0.44793695182407522</v>
      </c>
    </row>
    <row r="568" spans="1:78" x14ac:dyDescent="0.25">
      <c r="A568" s="23" t="s">
        <v>195</v>
      </c>
      <c r="C568" t="s">
        <v>63</v>
      </c>
      <c r="D568" s="15" t="str">
        <f>VLOOKUP(C568,xWalk!C$3:D$55,2)</f>
        <v>CWF</v>
      </c>
      <c r="E568" s="22" t="str">
        <f t="shared" si="64"/>
        <v>'Cowlitz Fall Tule'</v>
      </c>
      <c r="F568" s="22" t="str">
        <f t="shared" si="66"/>
        <v>CWF.CWF</v>
      </c>
      <c r="G568" t="s">
        <v>119</v>
      </c>
      <c r="H568" t="s">
        <v>127</v>
      </c>
      <c r="I568" t="s">
        <v>196</v>
      </c>
      <c r="J568">
        <v>1983</v>
      </c>
      <c r="K568">
        <v>1984</v>
      </c>
      <c r="L568" s="8">
        <v>2</v>
      </c>
      <c r="M568" s="8">
        <v>5</v>
      </c>
      <c r="N568" s="8" t="s">
        <v>33</v>
      </c>
      <c r="O568" s="8">
        <v>5</v>
      </c>
      <c r="P568" s="8">
        <v>0</v>
      </c>
      <c r="Q568">
        <v>2.767563E-2</v>
      </c>
      <c r="R568">
        <v>0.38373570000000001</v>
      </c>
      <c r="S568">
        <v>0.58483949999999996</v>
      </c>
      <c r="T568">
        <v>0.74415149999999997</v>
      </c>
      <c r="U568" s="15" t="str">
        <f t="shared" si="67"/>
        <v>CWF1983</v>
      </c>
      <c r="V568">
        <f t="shared" si="68"/>
        <v>0.65927751994828399</v>
      </c>
      <c r="W568">
        <f t="shared" si="69"/>
        <v>0.35536408633482242</v>
      </c>
      <c r="Y568" s="15" t="str">
        <f t="shared" si="70"/>
        <v>ORC1983</v>
      </c>
      <c r="Z568" s="1" t="s">
        <v>68</v>
      </c>
      <c r="AA568">
        <v>1983</v>
      </c>
      <c r="AB568" t="s">
        <v>33</v>
      </c>
      <c r="AC568">
        <f t="shared" si="65"/>
        <v>0.41145350360556382</v>
      </c>
      <c r="AD568">
        <f t="shared" si="71"/>
        <v>0.31515248174434102</v>
      </c>
      <c r="AE568" s="5">
        <v>13943</v>
      </c>
      <c r="AF568" s="5">
        <v>45561</v>
      </c>
      <c r="AG568" s="5">
        <v>52957</v>
      </c>
      <c r="AH568" s="5">
        <v>25861</v>
      </c>
      <c r="AI568" s="5"/>
      <c r="AJ568" s="5">
        <v>0</v>
      </c>
      <c r="AK568" s="5">
        <v>0</v>
      </c>
      <c r="AL568" s="5">
        <v>1001</v>
      </c>
      <c r="AM568" s="5">
        <v>953</v>
      </c>
      <c r="AN568" s="5"/>
      <c r="AO568" s="5">
        <v>2927</v>
      </c>
      <c r="AP568" s="5">
        <v>7883</v>
      </c>
      <c r="AQ568" s="5">
        <v>10728</v>
      </c>
      <c r="AR568" s="5">
        <v>18775</v>
      </c>
      <c r="AS568" s="5"/>
      <c r="AT568" s="5">
        <v>113589</v>
      </c>
      <c r="AU568" s="5">
        <v>29570</v>
      </c>
      <c r="AV568" s="5">
        <v>40850</v>
      </c>
      <c r="AW568" s="5">
        <v>74307</v>
      </c>
      <c r="AX568" s="5"/>
      <c r="AY568" s="5">
        <v>138322</v>
      </c>
      <c r="AZ568" s="5">
        <v>1954</v>
      </c>
      <c r="BA568" s="5">
        <v>40313</v>
      </c>
      <c r="BB568" s="5">
        <v>258316</v>
      </c>
      <c r="BF568" t="s">
        <v>244</v>
      </c>
      <c r="BG568" t="s">
        <v>68</v>
      </c>
      <c r="BH568" t="s">
        <v>1058</v>
      </c>
      <c r="BI568" t="s">
        <v>1059</v>
      </c>
      <c r="BJ568" t="s">
        <v>119</v>
      </c>
      <c r="BK568" t="s">
        <v>127</v>
      </c>
      <c r="BL568" t="s">
        <v>199</v>
      </c>
      <c r="BM568">
        <v>1979</v>
      </c>
      <c r="BN568">
        <v>1980</v>
      </c>
      <c r="BO568">
        <v>2</v>
      </c>
      <c r="BP568">
        <v>6</v>
      </c>
      <c r="BQ568" t="s">
        <v>33</v>
      </c>
      <c r="BR568">
        <v>6</v>
      </c>
      <c r="BS568">
        <v>0</v>
      </c>
      <c r="BT568">
        <v>4.1573239999999997E-2</v>
      </c>
      <c r="BU568">
        <v>0.47711350000000002</v>
      </c>
      <c r="BV568">
        <v>0.34678340000000002</v>
      </c>
      <c r="BW568">
        <v>0.65844190000000002</v>
      </c>
      <c r="BX568" t="s">
        <v>1063</v>
      </c>
      <c r="BY568">
        <v>0.6416604745991018</v>
      </c>
      <c r="BZ568">
        <v>0.55315356205549804</v>
      </c>
    </row>
    <row r="569" spans="1:78" x14ac:dyDescent="0.25">
      <c r="A569" s="23" t="s">
        <v>195</v>
      </c>
      <c r="C569" t="s">
        <v>63</v>
      </c>
      <c r="D569" s="15" t="str">
        <f>VLOOKUP(C569,xWalk!C$3:D$55,2)</f>
        <v>CWF</v>
      </c>
      <c r="E569" s="22" t="str">
        <f t="shared" si="64"/>
        <v>'Cowlitz Fall Tule'</v>
      </c>
      <c r="F569" s="22" t="str">
        <f t="shared" si="66"/>
        <v>CWF.CWF</v>
      </c>
      <c r="G569" t="s">
        <v>119</v>
      </c>
      <c r="H569" t="s">
        <v>127</v>
      </c>
      <c r="I569" t="s">
        <v>196</v>
      </c>
      <c r="J569">
        <v>1984</v>
      </c>
      <c r="K569">
        <v>1985</v>
      </c>
      <c r="L569" s="8">
        <v>2</v>
      </c>
      <c r="M569" s="8">
        <v>5</v>
      </c>
      <c r="N569" s="8" t="s">
        <v>33</v>
      </c>
      <c r="O569" s="8">
        <v>5</v>
      </c>
      <c r="P569" s="8">
        <v>0</v>
      </c>
      <c r="Q569">
        <v>3.6032160000000001E-2</v>
      </c>
      <c r="R569">
        <v>0.40489380000000003</v>
      </c>
      <c r="S569">
        <v>0.50789819999999997</v>
      </c>
      <c r="T569">
        <v>0.70714719999999998</v>
      </c>
      <c r="U569" s="15" t="str">
        <f t="shared" si="67"/>
        <v>CWF1984</v>
      </c>
      <c r="V569">
        <f t="shared" si="68"/>
        <v>0.70560792889133261</v>
      </c>
      <c r="W569">
        <f t="shared" si="69"/>
        <v>0.45880351279285547</v>
      </c>
      <c r="Y569" s="15" t="str">
        <f t="shared" si="70"/>
        <v>ORC1984</v>
      </c>
      <c r="Z569" s="1" t="s">
        <v>68</v>
      </c>
      <c r="AA569">
        <v>1984</v>
      </c>
      <c r="AB569" t="s">
        <v>33</v>
      </c>
      <c r="AC569">
        <f t="shared" si="65"/>
        <v>0.45695777128184656</v>
      </c>
      <c r="AD569">
        <f t="shared" si="71"/>
        <v>0.33084859406232997</v>
      </c>
      <c r="AE569" s="5">
        <v>9643</v>
      </c>
      <c r="AF569" s="5">
        <v>38608</v>
      </c>
      <c r="AG569" s="5">
        <v>45998</v>
      </c>
      <c r="AH569" s="5">
        <v>26742</v>
      </c>
      <c r="AI569" s="5"/>
      <c r="AJ569" s="5">
        <v>0</v>
      </c>
      <c r="AK569" s="5">
        <v>0</v>
      </c>
      <c r="AL569" s="5">
        <v>2341</v>
      </c>
      <c r="AM569" s="5">
        <v>1414</v>
      </c>
      <c r="AN569" s="5"/>
      <c r="AO569" s="5">
        <v>873</v>
      </c>
      <c r="AP569" s="5">
        <v>7905</v>
      </c>
      <c r="AQ569" s="5">
        <v>19822</v>
      </c>
      <c r="AR569" s="5">
        <v>13763</v>
      </c>
      <c r="AS569" s="5"/>
      <c r="AT569" s="5">
        <v>33229</v>
      </c>
      <c r="AU569" s="5">
        <v>29653</v>
      </c>
      <c r="AV569" s="5">
        <v>82013</v>
      </c>
      <c r="AW569" s="5">
        <v>53695</v>
      </c>
      <c r="AX569" s="5"/>
      <c r="AY569" s="5">
        <v>120991</v>
      </c>
      <c r="AZ569" s="5">
        <v>3755</v>
      </c>
      <c r="BA569" s="5">
        <v>42363</v>
      </c>
      <c r="BB569" s="5">
        <v>198590</v>
      </c>
      <c r="BF569" t="s">
        <v>244</v>
      </c>
      <c r="BG569" t="s">
        <v>68</v>
      </c>
      <c r="BH569" t="s">
        <v>1058</v>
      </c>
      <c r="BI569" t="s">
        <v>1059</v>
      </c>
      <c r="BJ569" t="s">
        <v>119</v>
      </c>
      <c r="BK569" t="s">
        <v>127</v>
      </c>
      <c r="BL569" t="s">
        <v>199</v>
      </c>
      <c r="BM569">
        <v>1980</v>
      </c>
      <c r="BN569">
        <v>1981</v>
      </c>
      <c r="BO569">
        <v>2</v>
      </c>
      <c r="BP569">
        <v>6</v>
      </c>
      <c r="BQ569" t="s">
        <v>33</v>
      </c>
      <c r="BR569">
        <v>6</v>
      </c>
      <c r="BS569">
        <v>0</v>
      </c>
      <c r="BT569">
        <v>5.772944E-2</v>
      </c>
      <c r="BU569">
        <v>0.44329580000000002</v>
      </c>
      <c r="BV569">
        <v>0.337094</v>
      </c>
      <c r="BW569">
        <v>0.6309574</v>
      </c>
      <c r="BX569" t="s">
        <v>1064</v>
      </c>
      <c r="BY569">
        <v>0.59125696197459632</v>
      </c>
      <c r="BZ569">
        <v>0.49611903903285076</v>
      </c>
    </row>
    <row r="570" spans="1:78" x14ac:dyDescent="0.25">
      <c r="A570" s="23" t="s">
        <v>195</v>
      </c>
      <c r="C570" t="s">
        <v>63</v>
      </c>
      <c r="D570" s="15" t="str">
        <f>VLOOKUP(C570,xWalk!C$3:D$55,2)</f>
        <v>CWF</v>
      </c>
      <c r="E570" s="22" t="str">
        <f t="shared" si="64"/>
        <v>'Cowlitz Fall Tule'</v>
      </c>
      <c r="F570" s="22" t="str">
        <f t="shared" si="66"/>
        <v>CWF.CWF</v>
      </c>
      <c r="G570" t="s">
        <v>119</v>
      </c>
      <c r="H570" t="s">
        <v>127</v>
      </c>
      <c r="I570" t="s">
        <v>196</v>
      </c>
      <c r="J570">
        <v>1985</v>
      </c>
      <c r="K570">
        <v>1986</v>
      </c>
      <c r="L570" s="8">
        <v>2</v>
      </c>
      <c r="M570" s="8">
        <v>5</v>
      </c>
      <c r="N570" s="8" t="s">
        <v>33</v>
      </c>
      <c r="O570" s="8">
        <v>5</v>
      </c>
      <c r="P570" s="8">
        <v>0</v>
      </c>
      <c r="Q570">
        <v>7.5049399999999999E-3</v>
      </c>
      <c r="R570">
        <v>0.51021159999999999</v>
      </c>
      <c r="S570">
        <v>0.45967839999999999</v>
      </c>
      <c r="T570">
        <v>0.73535680000000003</v>
      </c>
      <c r="U570" s="15" t="str">
        <f t="shared" si="67"/>
        <v>CWF1985</v>
      </c>
      <c r="V570">
        <f t="shared" si="68"/>
        <v>0.6690278234237006</v>
      </c>
      <c r="W570">
        <f t="shared" si="69"/>
        <v>0.5157227866777615</v>
      </c>
      <c r="Y570" s="15" t="str">
        <f t="shared" si="70"/>
        <v>ORC1985</v>
      </c>
      <c r="Z570" s="1" t="s">
        <v>68</v>
      </c>
      <c r="AA570">
        <v>1985</v>
      </c>
      <c r="AB570" t="s">
        <v>33</v>
      </c>
      <c r="AC570">
        <f t="shared" si="65"/>
        <v>0.51514781759866124</v>
      </c>
      <c r="AD570">
        <f t="shared" si="71"/>
        <v>0.40758349602565891</v>
      </c>
      <c r="AE570" s="5">
        <v>7949</v>
      </c>
      <c r="AF570" s="5">
        <v>21331</v>
      </c>
      <c r="AG570" s="5">
        <v>36297</v>
      </c>
      <c r="AH570" s="5">
        <v>27952</v>
      </c>
      <c r="AI570" s="5"/>
      <c r="AJ570" s="5">
        <v>0</v>
      </c>
      <c r="AK570" s="5">
        <v>0</v>
      </c>
      <c r="AL570" s="5">
        <v>1211</v>
      </c>
      <c r="AM570" s="5">
        <v>1016</v>
      </c>
      <c r="AN570" s="5"/>
      <c r="AO570" s="5">
        <v>400</v>
      </c>
      <c r="AP570" s="5">
        <v>1640</v>
      </c>
      <c r="AQ570" s="5">
        <v>6017</v>
      </c>
      <c r="AR570" s="5">
        <v>14399</v>
      </c>
      <c r="AS570" s="5"/>
      <c r="AT570" s="5">
        <v>15243</v>
      </c>
      <c r="AU570" s="5">
        <v>15071</v>
      </c>
      <c r="AV570" s="5">
        <v>24325</v>
      </c>
      <c r="AW570" s="5">
        <v>56621</v>
      </c>
      <c r="AX570" s="5"/>
      <c r="AY570" s="5">
        <v>93529</v>
      </c>
      <c r="AZ570" s="5">
        <v>2227</v>
      </c>
      <c r="BA570" s="5">
        <v>22456</v>
      </c>
      <c r="BB570" s="5">
        <v>111260</v>
      </c>
      <c r="BF570" t="s">
        <v>244</v>
      </c>
      <c r="BG570" t="s">
        <v>68</v>
      </c>
      <c r="BH570" t="s">
        <v>1058</v>
      </c>
      <c r="BI570" t="s">
        <v>1059</v>
      </c>
      <c r="BJ570" t="s">
        <v>119</v>
      </c>
      <c r="BK570" t="s">
        <v>127</v>
      </c>
      <c r="BL570" t="s">
        <v>199</v>
      </c>
      <c r="BM570">
        <v>1982</v>
      </c>
      <c r="BN570">
        <v>1983</v>
      </c>
      <c r="BO570">
        <v>2</v>
      </c>
      <c r="BP570">
        <v>6</v>
      </c>
      <c r="BQ570" t="s">
        <v>33</v>
      </c>
      <c r="BR570">
        <v>6</v>
      </c>
      <c r="BS570">
        <v>0</v>
      </c>
      <c r="BT570">
        <v>8.2121890000000003E-2</v>
      </c>
      <c r="BU570">
        <v>0.43094320000000003</v>
      </c>
      <c r="BV570">
        <v>0.35678070000000001</v>
      </c>
      <c r="BW570">
        <v>0.63397159999999997</v>
      </c>
      <c r="BX570" t="s">
        <v>1065</v>
      </c>
      <c r="BY570">
        <v>0.54056842275730321</v>
      </c>
      <c r="BZ570">
        <v>0.43955447459731473</v>
      </c>
    </row>
    <row r="571" spans="1:78" x14ac:dyDescent="0.25">
      <c r="A571" s="23" t="s">
        <v>195</v>
      </c>
      <c r="C571" t="s">
        <v>63</v>
      </c>
      <c r="D571" s="15" t="str">
        <f>VLOOKUP(C571,xWalk!C$3:D$55,2)</f>
        <v>CWF</v>
      </c>
      <c r="E571" s="22" t="str">
        <f t="shared" si="64"/>
        <v>'Cowlitz Fall Tule'</v>
      </c>
      <c r="F571" s="22" t="str">
        <f t="shared" si="66"/>
        <v>CWF.CWF</v>
      </c>
      <c r="G571" t="s">
        <v>119</v>
      </c>
      <c r="H571" t="s">
        <v>127</v>
      </c>
      <c r="I571" t="s">
        <v>196</v>
      </c>
      <c r="J571">
        <v>1986</v>
      </c>
      <c r="K571">
        <v>1987</v>
      </c>
      <c r="L571" s="8">
        <v>2</v>
      </c>
      <c r="M571" s="8">
        <v>5</v>
      </c>
      <c r="N571" s="8" t="s">
        <v>33</v>
      </c>
      <c r="O571" s="8">
        <v>5</v>
      </c>
      <c r="P571" s="8">
        <v>0</v>
      </c>
      <c r="Q571">
        <v>4.79059E-3</v>
      </c>
      <c r="R571">
        <v>0.41954399999999997</v>
      </c>
      <c r="S571">
        <v>0.17242199999999999</v>
      </c>
      <c r="T571">
        <v>0.51962730000000001</v>
      </c>
      <c r="U571" s="15" t="str">
        <f t="shared" si="67"/>
        <v>CWF1986</v>
      </c>
      <c r="V571">
        <f t="shared" si="68"/>
        <v>0.6345393128583493</v>
      </c>
      <c r="W571">
        <f t="shared" si="69"/>
        <v>0.51250055558024799</v>
      </c>
      <c r="Y571" s="15" t="str">
        <f t="shared" si="70"/>
        <v>ORC1986</v>
      </c>
      <c r="Z571" s="1" t="s">
        <v>68</v>
      </c>
      <c r="AA571">
        <v>1986</v>
      </c>
      <c r="AB571" t="s">
        <v>33</v>
      </c>
      <c r="AC571">
        <f t="shared" si="65"/>
        <v>0.53673313958555147</v>
      </c>
      <c r="AD571">
        <f t="shared" si="71"/>
        <v>0.42805503245338494</v>
      </c>
      <c r="AE571" s="5">
        <v>8136</v>
      </c>
      <c r="AF571" s="5">
        <v>27548</v>
      </c>
      <c r="AG571" s="5">
        <v>46192</v>
      </c>
      <c r="AH571" s="5">
        <v>31095</v>
      </c>
      <c r="AI571" s="5"/>
      <c r="AJ571" s="5">
        <v>0</v>
      </c>
      <c r="AK571" s="5">
        <v>0</v>
      </c>
      <c r="AL571" s="5">
        <v>980</v>
      </c>
      <c r="AM571" s="5">
        <v>1584</v>
      </c>
      <c r="AN571" s="5"/>
      <c r="AO571" s="5">
        <v>1928</v>
      </c>
      <c r="AP571" s="5">
        <v>1479</v>
      </c>
      <c r="AQ571" s="5">
        <v>7583</v>
      </c>
      <c r="AR571" s="5">
        <v>15128</v>
      </c>
      <c r="AS571" s="5"/>
      <c r="AT571" s="5">
        <v>19094</v>
      </c>
      <c r="AU571" s="5">
        <v>13088</v>
      </c>
      <c r="AV571" s="5">
        <v>31172</v>
      </c>
      <c r="AW571" s="5">
        <v>58910</v>
      </c>
      <c r="AX571" s="5"/>
      <c r="AY571" s="5">
        <v>112971</v>
      </c>
      <c r="AZ571" s="5">
        <v>2564</v>
      </c>
      <c r="BA571" s="5">
        <v>26118</v>
      </c>
      <c r="BB571" s="5">
        <v>122264</v>
      </c>
      <c r="BF571" t="s">
        <v>244</v>
      </c>
      <c r="BG571" t="s">
        <v>68</v>
      </c>
      <c r="BH571" t="s">
        <v>1058</v>
      </c>
      <c r="BI571" t="s">
        <v>1059</v>
      </c>
      <c r="BJ571" t="s">
        <v>119</v>
      </c>
      <c r="BK571" t="s">
        <v>127</v>
      </c>
      <c r="BL571" t="s">
        <v>199</v>
      </c>
      <c r="BM571">
        <v>1983</v>
      </c>
      <c r="BN571">
        <v>1984</v>
      </c>
      <c r="BO571">
        <v>2</v>
      </c>
      <c r="BP571">
        <v>6</v>
      </c>
      <c r="BQ571" t="s">
        <v>33</v>
      </c>
      <c r="BR571">
        <v>6</v>
      </c>
      <c r="BS571">
        <v>0</v>
      </c>
      <c r="BT571">
        <v>9.9219370000000001E-2</v>
      </c>
      <c r="BU571">
        <v>0.25098500000000001</v>
      </c>
      <c r="BV571">
        <v>0.2830027</v>
      </c>
      <c r="BW571">
        <v>0.46295819999999999</v>
      </c>
      <c r="BX571" t="s">
        <v>1066</v>
      </c>
      <c r="BY571">
        <v>0.41145350360556382</v>
      </c>
      <c r="BZ571">
        <v>0.31515248174434102</v>
      </c>
    </row>
    <row r="572" spans="1:78" x14ac:dyDescent="0.25">
      <c r="A572" s="23" t="s">
        <v>195</v>
      </c>
      <c r="C572" t="s">
        <v>63</v>
      </c>
      <c r="D572" s="15" t="str">
        <f>VLOOKUP(C572,xWalk!C$3:D$55,2)</f>
        <v>CWF</v>
      </c>
      <c r="E572" s="22" t="str">
        <f t="shared" si="64"/>
        <v>'Cowlitz Fall Tule'</v>
      </c>
      <c r="F572" s="22" t="str">
        <f t="shared" si="66"/>
        <v>CWF.CWF</v>
      </c>
      <c r="G572" t="s">
        <v>119</v>
      </c>
      <c r="H572" t="s">
        <v>127</v>
      </c>
      <c r="I572" t="s">
        <v>196</v>
      </c>
      <c r="J572">
        <v>1987</v>
      </c>
      <c r="K572">
        <v>1988</v>
      </c>
      <c r="L572" s="8">
        <v>2</v>
      </c>
      <c r="M572" s="8">
        <v>5</v>
      </c>
      <c r="N572" s="8" t="s">
        <v>33</v>
      </c>
      <c r="O572" s="8">
        <v>5</v>
      </c>
      <c r="P572" s="8">
        <v>0</v>
      </c>
      <c r="Q572">
        <v>1.4240399999999999E-3</v>
      </c>
      <c r="R572">
        <v>0.36627500000000002</v>
      </c>
      <c r="S572">
        <v>0.14980180000000001</v>
      </c>
      <c r="T572">
        <v>0.46120810000000001</v>
      </c>
      <c r="U572" s="15" t="str">
        <f t="shared" si="67"/>
        <v>CWF1987</v>
      </c>
      <c r="V572">
        <f t="shared" si="68"/>
        <v>0.58120429852867161</v>
      </c>
      <c r="W572">
        <f t="shared" si="69"/>
        <v>0.49977796856034812</v>
      </c>
      <c r="Y572" s="15" t="str">
        <f t="shared" si="70"/>
        <v>ORC1987</v>
      </c>
      <c r="Z572" s="1" t="s">
        <v>68</v>
      </c>
      <c r="AA572">
        <v>1987</v>
      </c>
      <c r="AB572" t="s">
        <v>33</v>
      </c>
      <c r="AC572">
        <f t="shared" si="65"/>
        <v>0.48914738905234628</v>
      </c>
      <c r="AD572">
        <f t="shared" si="71"/>
        <v>0.37170363026998515</v>
      </c>
      <c r="AE572" s="5">
        <v>6528</v>
      </c>
      <c r="AF572" s="5">
        <v>23456</v>
      </c>
      <c r="AG572" s="5">
        <v>34489</v>
      </c>
      <c r="AH572" s="5">
        <v>17265</v>
      </c>
      <c r="AI572" s="5"/>
      <c r="AJ572" s="5">
        <v>0</v>
      </c>
      <c r="AK572" s="5">
        <v>0</v>
      </c>
      <c r="AL572" s="5">
        <v>1166</v>
      </c>
      <c r="AM572" s="5">
        <v>1751</v>
      </c>
      <c r="AN572" s="5"/>
      <c r="AO572" s="5">
        <v>2387</v>
      </c>
      <c r="AP572" s="5">
        <v>1862</v>
      </c>
      <c r="AQ572" s="5">
        <v>7505</v>
      </c>
      <c r="AR572" s="5">
        <v>11155</v>
      </c>
      <c r="AS572" s="5"/>
      <c r="AT572" s="5">
        <v>22589</v>
      </c>
      <c r="AU572" s="5">
        <v>16295</v>
      </c>
      <c r="AV572" s="5">
        <v>30571</v>
      </c>
      <c r="AW572" s="5">
        <v>42882</v>
      </c>
      <c r="AX572" s="5"/>
      <c r="AY572" s="5">
        <v>81738</v>
      </c>
      <c r="AZ572" s="5">
        <v>2917</v>
      </c>
      <c r="BA572" s="5">
        <v>22909</v>
      </c>
      <c r="BB572" s="5">
        <v>112337</v>
      </c>
      <c r="BF572" t="s">
        <v>244</v>
      </c>
      <c r="BG572" t="s">
        <v>68</v>
      </c>
      <c r="BH572" t="s">
        <v>1058</v>
      </c>
      <c r="BI572" t="s">
        <v>1059</v>
      </c>
      <c r="BJ572" t="s">
        <v>119</v>
      </c>
      <c r="BK572" t="s">
        <v>127</v>
      </c>
      <c r="BL572" t="s">
        <v>199</v>
      </c>
      <c r="BM572">
        <v>1984</v>
      </c>
      <c r="BN572">
        <v>1985</v>
      </c>
      <c r="BO572">
        <v>2</v>
      </c>
      <c r="BP572">
        <v>6</v>
      </c>
      <c r="BQ572" t="s">
        <v>33</v>
      </c>
      <c r="BR572">
        <v>6</v>
      </c>
      <c r="BS572">
        <v>0</v>
      </c>
      <c r="BT572">
        <v>9.6619869999999997E-2</v>
      </c>
      <c r="BU572">
        <v>0.32376769999999999</v>
      </c>
      <c r="BV572">
        <v>0.28372130000000001</v>
      </c>
      <c r="BW572">
        <v>0.51562920000000001</v>
      </c>
      <c r="BX572" t="s">
        <v>1067</v>
      </c>
      <c r="BY572">
        <v>0.45695777128184656</v>
      </c>
      <c r="BZ572">
        <v>0.33084859406232997</v>
      </c>
    </row>
    <row r="573" spans="1:78" x14ac:dyDescent="0.25">
      <c r="A573" s="23" t="s">
        <v>195</v>
      </c>
      <c r="C573" t="s">
        <v>63</v>
      </c>
      <c r="D573" s="15" t="str">
        <f>VLOOKUP(C573,xWalk!C$3:D$55,2)</f>
        <v>CWF</v>
      </c>
      <c r="E573" s="22" t="str">
        <f t="shared" si="64"/>
        <v>'Cowlitz Fall Tule'</v>
      </c>
      <c r="F573" s="22" t="str">
        <f t="shared" si="66"/>
        <v>CWF.CWF</v>
      </c>
      <c r="G573" t="s">
        <v>119</v>
      </c>
      <c r="H573" t="s">
        <v>127</v>
      </c>
      <c r="I573" t="s">
        <v>196</v>
      </c>
      <c r="J573">
        <v>1988</v>
      </c>
      <c r="K573">
        <v>1989</v>
      </c>
      <c r="L573" s="8">
        <v>2</v>
      </c>
      <c r="M573" s="8">
        <v>5</v>
      </c>
      <c r="N573" s="8" t="s">
        <v>33</v>
      </c>
      <c r="O573" s="8">
        <v>5</v>
      </c>
      <c r="P573" s="8">
        <v>0</v>
      </c>
      <c r="Q573">
        <v>3.5120099999999999E-3</v>
      </c>
      <c r="R573">
        <v>0.4951411</v>
      </c>
      <c r="S573">
        <v>6.9932809999999998E-2</v>
      </c>
      <c r="T573">
        <v>0.53044740000000001</v>
      </c>
      <c r="U573" s="15" t="str">
        <f t="shared" si="67"/>
        <v>CWF1988</v>
      </c>
      <c r="V573">
        <f t="shared" si="68"/>
        <v>0.59065473549277725</v>
      </c>
      <c r="W573">
        <f t="shared" si="69"/>
        <v>0.52703002514420949</v>
      </c>
      <c r="Y573" s="15" t="str">
        <f t="shared" si="70"/>
        <v>ORC1988</v>
      </c>
      <c r="Z573" s="1" t="s">
        <v>68</v>
      </c>
      <c r="AA573">
        <v>1988</v>
      </c>
      <c r="AB573" t="s">
        <v>33</v>
      </c>
      <c r="AC573">
        <f t="shared" si="65"/>
        <v>0.5161998631747553</v>
      </c>
      <c r="AD573">
        <f t="shared" si="71"/>
        <v>0.3780063660607848</v>
      </c>
      <c r="AE573" s="5">
        <v>8376</v>
      </c>
      <c r="AF573" s="5">
        <v>26351</v>
      </c>
      <c r="AG573" s="5">
        <v>34713</v>
      </c>
      <c r="AH573" s="5">
        <v>22834</v>
      </c>
      <c r="AI573" s="5"/>
      <c r="AJ573" s="5">
        <v>0</v>
      </c>
      <c r="AK573" s="5">
        <v>0</v>
      </c>
      <c r="AL573" s="5">
        <v>6433</v>
      </c>
      <c r="AM573" s="5">
        <v>923</v>
      </c>
      <c r="AN573" s="5"/>
      <c r="AO573" s="5">
        <v>1853</v>
      </c>
      <c r="AP573" s="5">
        <v>1613</v>
      </c>
      <c r="AQ573" s="5">
        <v>12099</v>
      </c>
      <c r="AR573" s="5">
        <v>10813</v>
      </c>
      <c r="AS573" s="5"/>
      <c r="AT573" s="5">
        <v>17315</v>
      </c>
      <c r="AU573" s="5">
        <v>13641</v>
      </c>
      <c r="AV573" s="5">
        <v>44808</v>
      </c>
      <c r="AW573" s="5">
        <v>42335</v>
      </c>
      <c r="AX573" s="5"/>
      <c r="AY573" s="5">
        <v>92274</v>
      </c>
      <c r="AZ573" s="5">
        <v>7356</v>
      </c>
      <c r="BA573" s="5">
        <v>26378</v>
      </c>
      <c r="BB573" s="5">
        <v>118099</v>
      </c>
      <c r="BF573" t="s">
        <v>244</v>
      </c>
      <c r="BG573" t="s">
        <v>68</v>
      </c>
      <c r="BH573" t="s">
        <v>1058</v>
      </c>
      <c r="BI573" t="s">
        <v>1059</v>
      </c>
      <c r="BJ573" t="s">
        <v>119</v>
      </c>
      <c r="BK573" t="s">
        <v>127</v>
      </c>
      <c r="BL573" t="s">
        <v>199</v>
      </c>
      <c r="BM573">
        <v>1985</v>
      </c>
      <c r="BN573">
        <v>1986</v>
      </c>
      <c r="BO573">
        <v>2</v>
      </c>
      <c r="BP573">
        <v>6</v>
      </c>
      <c r="BQ573" t="s">
        <v>33</v>
      </c>
      <c r="BR573">
        <v>6</v>
      </c>
      <c r="BS573">
        <v>0</v>
      </c>
      <c r="BT573">
        <v>2.1191640000000001E-2</v>
      </c>
      <c r="BU573">
        <v>0.43405189999999999</v>
      </c>
      <c r="BV573">
        <v>0.3268047</v>
      </c>
      <c r="BW573">
        <v>0.61900639999999996</v>
      </c>
      <c r="BX573" t="s">
        <v>1068</v>
      </c>
      <c r="BY573">
        <v>0.51514781759866124</v>
      </c>
      <c r="BZ573">
        <v>0.40758349602565891</v>
      </c>
    </row>
    <row r="574" spans="1:78" x14ac:dyDescent="0.25">
      <c r="A574" s="23" t="s">
        <v>195</v>
      </c>
      <c r="C574" t="s">
        <v>63</v>
      </c>
      <c r="D574" s="15" t="str">
        <f>VLOOKUP(C574,xWalk!C$3:D$55,2)</f>
        <v>CWF</v>
      </c>
      <c r="E574" s="22" t="str">
        <f t="shared" si="64"/>
        <v>'Cowlitz Fall Tule'</v>
      </c>
      <c r="F574" s="22" t="str">
        <f t="shared" si="66"/>
        <v>CWF.CWF</v>
      </c>
      <c r="G574" t="s">
        <v>119</v>
      </c>
      <c r="H574" t="s">
        <v>127</v>
      </c>
      <c r="I574" t="s">
        <v>196</v>
      </c>
      <c r="J574">
        <v>1989</v>
      </c>
      <c r="K574">
        <v>1990</v>
      </c>
      <c r="L574" s="8">
        <v>2</v>
      </c>
      <c r="M574" s="8">
        <v>5</v>
      </c>
      <c r="N574" s="8" t="s">
        <v>33</v>
      </c>
      <c r="O574" s="8">
        <v>5</v>
      </c>
      <c r="P574" s="8">
        <v>0</v>
      </c>
      <c r="Q574">
        <v>2.5915999999999999E-3</v>
      </c>
      <c r="R574">
        <v>0.6401502</v>
      </c>
      <c r="S574">
        <v>0.1723828</v>
      </c>
      <c r="T574">
        <v>0.70218210000000003</v>
      </c>
      <c r="U574" s="15" t="str">
        <f t="shared" si="67"/>
        <v>CWF1989</v>
      </c>
      <c r="V574">
        <f t="shared" si="68"/>
        <v>0.57654446707399865</v>
      </c>
      <c r="W574">
        <f t="shared" si="69"/>
        <v>0.51125254582484725</v>
      </c>
      <c r="Y574" s="15" t="str">
        <f t="shared" si="70"/>
        <v>ORC1989</v>
      </c>
      <c r="Z574" s="1" t="s">
        <v>68</v>
      </c>
      <c r="AA574">
        <v>1989</v>
      </c>
      <c r="AB574" t="s">
        <v>33</v>
      </c>
      <c r="AC574">
        <f t="shared" si="65"/>
        <v>0.53354629086784766</v>
      </c>
      <c r="AD574">
        <f t="shared" si="71"/>
        <v>0.42837887446646467</v>
      </c>
      <c r="AE574" s="5">
        <v>5672</v>
      </c>
      <c r="AF574" s="5">
        <v>19846</v>
      </c>
      <c r="AG574" s="5">
        <v>31537</v>
      </c>
      <c r="AH574" s="5">
        <v>21128</v>
      </c>
      <c r="AI574" s="5"/>
      <c r="AJ574" s="5">
        <v>0</v>
      </c>
      <c r="AK574" s="5">
        <v>0</v>
      </c>
      <c r="AL574" s="5">
        <v>630</v>
      </c>
      <c r="AM574" s="5">
        <v>803</v>
      </c>
      <c r="AN574" s="5"/>
      <c r="AO574" s="5">
        <v>955</v>
      </c>
      <c r="AP574" s="5">
        <v>2067</v>
      </c>
      <c r="AQ574" s="5">
        <v>4977</v>
      </c>
      <c r="AR574" s="5">
        <v>9762</v>
      </c>
      <c r="AS574" s="5"/>
      <c r="AT574" s="5">
        <v>8560</v>
      </c>
      <c r="AU574" s="5">
        <v>17822</v>
      </c>
      <c r="AV574" s="5">
        <v>20443</v>
      </c>
      <c r="AW574" s="5">
        <v>38307</v>
      </c>
      <c r="AX574" s="5"/>
      <c r="AY574" s="5">
        <v>78183</v>
      </c>
      <c r="AZ574" s="5">
        <v>1433</v>
      </c>
      <c r="BA574" s="5">
        <v>17761</v>
      </c>
      <c r="BB574" s="5">
        <v>85132</v>
      </c>
      <c r="BF574" t="s">
        <v>244</v>
      </c>
      <c r="BG574" t="s">
        <v>68</v>
      </c>
      <c r="BH574" t="s">
        <v>1058</v>
      </c>
      <c r="BI574" t="s">
        <v>1059</v>
      </c>
      <c r="BJ574" t="s">
        <v>119</v>
      </c>
      <c r="BK574" t="s">
        <v>127</v>
      </c>
      <c r="BL574" t="s">
        <v>199</v>
      </c>
      <c r="BM574">
        <v>1986</v>
      </c>
      <c r="BN574">
        <v>1987</v>
      </c>
      <c r="BO574">
        <v>2</v>
      </c>
      <c r="BP574">
        <v>6</v>
      </c>
      <c r="BQ574" t="s">
        <v>33</v>
      </c>
      <c r="BR574">
        <v>6</v>
      </c>
      <c r="BS574">
        <v>0</v>
      </c>
      <c r="BT574">
        <v>5.7941079999999999E-2</v>
      </c>
      <c r="BU574">
        <v>0.45504529999999999</v>
      </c>
      <c r="BV574">
        <v>0.39331959999999999</v>
      </c>
      <c r="BW574">
        <v>0.6693867</v>
      </c>
      <c r="BX574" t="s">
        <v>1069</v>
      </c>
      <c r="BY574">
        <v>0.53673313958555147</v>
      </c>
      <c r="BZ574">
        <v>0.42805503245338494</v>
      </c>
    </row>
    <row r="575" spans="1:78" x14ac:dyDescent="0.25">
      <c r="A575" s="23" t="s">
        <v>195</v>
      </c>
      <c r="C575" t="s">
        <v>63</v>
      </c>
      <c r="D575" s="15" t="str">
        <f>VLOOKUP(C575,xWalk!C$3:D$55,2)</f>
        <v>CWF</v>
      </c>
      <c r="E575" s="22" t="str">
        <f t="shared" si="64"/>
        <v>'Cowlitz Fall Tule'</v>
      </c>
      <c r="F575" s="22" t="str">
        <f t="shared" si="66"/>
        <v>CWF.CWF</v>
      </c>
      <c r="G575" t="s">
        <v>119</v>
      </c>
      <c r="H575" t="s">
        <v>127</v>
      </c>
      <c r="I575" t="s">
        <v>196</v>
      </c>
      <c r="J575">
        <v>1990</v>
      </c>
      <c r="K575">
        <v>1991</v>
      </c>
      <c r="L575" s="8">
        <v>2</v>
      </c>
      <c r="M575" s="8">
        <v>5</v>
      </c>
      <c r="N575" s="8" t="s">
        <v>33</v>
      </c>
      <c r="O575" s="8">
        <v>5</v>
      </c>
      <c r="P575" s="8">
        <v>0</v>
      </c>
      <c r="Q575">
        <v>5.3902799999999999E-3</v>
      </c>
      <c r="R575">
        <v>0.23669699999999999</v>
      </c>
      <c r="S575">
        <v>0.21040900000000001</v>
      </c>
      <c r="T575">
        <v>0.39730280000000001</v>
      </c>
      <c r="U575" s="15" t="str">
        <f t="shared" si="67"/>
        <v>CWF1990</v>
      </c>
      <c r="V575">
        <f t="shared" si="68"/>
        <v>0.43843912472147634</v>
      </c>
      <c r="W575">
        <f t="shared" si="69"/>
        <v>0.36917480812813042</v>
      </c>
      <c r="Y575" s="15" t="str">
        <f t="shared" si="70"/>
        <v>ORC1990</v>
      </c>
      <c r="Z575" s="1" t="s">
        <v>68</v>
      </c>
      <c r="AA575">
        <v>1990</v>
      </c>
      <c r="AB575" t="s">
        <v>33</v>
      </c>
      <c r="AC575">
        <f t="shared" si="65"/>
        <v>0.49491228934660492</v>
      </c>
      <c r="AD575">
        <f t="shared" si="71"/>
        <v>0.37443948950428696</v>
      </c>
      <c r="AE575" s="5">
        <v>11646</v>
      </c>
      <c r="AF575" s="5">
        <v>39314</v>
      </c>
      <c r="AG575" s="5">
        <v>52137</v>
      </c>
      <c r="AH575" s="5">
        <v>18485</v>
      </c>
      <c r="AI575" s="5"/>
      <c r="AJ575" s="5">
        <v>0</v>
      </c>
      <c r="AK575" s="5">
        <v>0</v>
      </c>
      <c r="AL575" s="5">
        <v>3571</v>
      </c>
      <c r="AM575" s="5">
        <v>1435</v>
      </c>
      <c r="AN575" s="5"/>
      <c r="AO575" s="5">
        <v>2151</v>
      </c>
      <c r="AP575" s="5">
        <v>3924</v>
      </c>
      <c r="AQ575" s="5">
        <v>13744</v>
      </c>
      <c r="AR575" s="5">
        <v>14293</v>
      </c>
      <c r="AS575" s="5"/>
      <c r="AT575" s="5">
        <v>19737</v>
      </c>
      <c r="AU575" s="5">
        <v>33705</v>
      </c>
      <c r="AV575" s="5">
        <v>54839</v>
      </c>
      <c r="AW575" s="5">
        <v>55723</v>
      </c>
      <c r="AX575" s="5"/>
      <c r="AY575" s="5">
        <v>121582</v>
      </c>
      <c r="AZ575" s="5">
        <v>5006</v>
      </c>
      <c r="BA575" s="5">
        <v>34112</v>
      </c>
      <c r="BB575" s="5">
        <v>164004</v>
      </c>
      <c r="BF575" t="s">
        <v>244</v>
      </c>
      <c r="BG575" t="s">
        <v>68</v>
      </c>
      <c r="BH575" t="s">
        <v>1058</v>
      </c>
      <c r="BI575" t="s">
        <v>1059</v>
      </c>
      <c r="BJ575" t="s">
        <v>119</v>
      </c>
      <c r="BK575" t="s">
        <v>127</v>
      </c>
      <c r="BL575" t="s">
        <v>199</v>
      </c>
      <c r="BM575">
        <v>1987</v>
      </c>
      <c r="BN575">
        <v>1988</v>
      </c>
      <c r="BO575">
        <v>2</v>
      </c>
      <c r="BP575">
        <v>6</v>
      </c>
      <c r="BQ575" t="s">
        <v>33</v>
      </c>
      <c r="BR575">
        <v>6</v>
      </c>
      <c r="BS575">
        <v>0</v>
      </c>
      <c r="BT575">
        <v>5.1565989999999999E-2</v>
      </c>
      <c r="BU575">
        <v>0.36107899999999998</v>
      </c>
      <c r="BV575">
        <v>0.341636</v>
      </c>
      <c r="BW575">
        <v>0.57935740000000002</v>
      </c>
      <c r="BX575" t="s">
        <v>1070</v>
      </c>
      <c r="BY575">
        <v>0.48914738905234628</v>
      </c>
      <c r="BZ575">
        <v>0.37170363026998515</v>
      </c>
    </row>
    <row r="576" spans="1:78" x14ac:dyDescent="0.25">
      <c r="A576" s="23" t="s">
        <v>195</v>
      </c>
      <c r="C576" t="s">
        <v>63</v>
      </c>
      <c r="D576" s="15" t="str">
        <f>VLOOKUP(C576,xWalk!C$3:D$55,2)</f>
        <v>CWF</v>
      </c>
      <c r="E576" s="22" t="str">
        <f t="shared" si="64"/>
        <v>'Cowlitz Fall Tule'</v>
      </c>
      <c r="F576" s="22" t="str">
        <f t="shared" si="66"/>
        <v>CWF.CWF</v>
      </c>
      <c r="G576" t="s">
        <v>119</v>
      </c>
      <c r="H576" t="s">
        <v>127</v>
      </c>
      <c r="I576" t="s">
        <v>196</v>
      </c>
      <c r="J576">
        <v>1991</v>
      </c>
      <c r="K576">
        <v>1992</v>
      </c>
      <c r="L576" s="8">
        <v>2</v>
      </c>
      <c r="M576" s="8">
        <v>5</v>
      </c>
      <c r="N576" s="8" t="s">
        <v>33</v>
      </c>
      <c r="O576" s="8">
        <v>5</v>
      </c>
      <c r="P576" s="8">
        <v>0</v>
      </c>
      <c r="Q576">
        <v>2.1279300000000001E-3</v>
      </c>
      <c r="R576">
        <v>0.1122234</v>
      </c>
      <c r="S576">
        <v>4.0260690000000002E-2</v>
      </c>
      <c r="T576">
        <v>0.14796590000000001</v>
      </c>
      <c r="U576" s="15" t="str">
        <f t="shared" si="67"/>
        <v>CWF1991</v>
      </c>
      <c r="V576">
        <f t="shared" si="68"/>
        <v>0.25920357100904501</v>
      </c>
      <c r="W576">
        <f t="shared" si="69"/>
        <v>0.21534124280512157</v>
      </c>
      <c r="Y576" s="15" t="str">
        <f t="shared" si="70"/>
        <v>ORC1991</v>
      </c>
      <c r="Z576" s="1" t="s">
        <v>68</v>
      </c>
      <c r="AA576">
        <v>1991</v>
      </c>
      <c r="AB576" t="s">
        <v>33</v>
      </c>
      <c r="AC576">
        <f t="shared" si="65"/>
        <v>0.44728559066574108</v>
      </c>
      <c r="AD576">
        <f t="shared" si="71"/>
        <v>0.31278705984157623</v>
      </c>
      <c r="AE576" s="5">
        <v>4059</v>
      </c>
      <c r="AF576" s="5">
        <v>12287</v>
      </c>
      <c r="AG576" s="5">
        <v>12441</v>
      </c>
      <c r="AH576" s="5">
        <v>4106</v>
      </c>
      <c r="AI576" s="5"/>
      <c r="AJ576" s="5">
        <v>0</v>
      </c>
      <c r="AK576" s="5">
        <v>0</v>
      </c>
      <c r="AL576" s="5">
        <v>1146</v>
      </c>
      <c r="AM576" s="5">
        <v>626</v>
      </c>
      <c r="AN576" s="5"/>
      <c r="AO576" s="5">
        <v>527</v>
      </c>
      <c r="AP576" s="5">
        <v>1289</v>
      </c>
      <c r="AQ576" s="5">
        <v>5131</v>
      </c>
      <c r="AR576" s="5">
        <v>5425</v>
      </c>
      <c r="AS576" s="5"/>
      <c r="AT576" s="5">
        <v>4815</v>
      </c>
      <c r="AU576" s="5">
        <v>11624</v>
      </c>
      <c r="AV576" s="5">
        <v>20560</v>
      </c>
      <c r="AW576" s="5">
        <v>21125</v>
      </c>
      <c r="AX576" s="5"/>
      <c r="AY576" s="5">
        <v>32893</v>
      </c>
      <c r="AZ576" s="5">
        <v>1772</v>
      </c>
      <c r="BA576" s="5">
        <v>12372</v>
      </c>
      <c r="BB576" s="5">
        <v>58124</v>
      </c>
      <c r="BF576" t="s">
        <v>244</v>
      </c>
      <c r="BG576" t="s">
        <v>68</v>
      </c>
      <c r="BH576" t="s">
        <v>1058</v>
      </c>
      <c r="BI576" t="s">
        <v>1059</v>
      </c>
      <c r="BJ576" t="s">
        <v>119</v>
      </c>
      <c r="BK576" t="s">
        <v>127</v>
      </c>
      <c r="BL576" t="s">
        <v>199</v>
      </c>
      <c r="BM576">
        <v>1988</v>
      </c>
      <c r="BN576">
        <v>1989</v>
      </c>
      <c r="BO576">
        <v>2</v>
      </c>
      <c r="BP576">
        <v>6</v>
      </c>
      <c r="BQ576" t="s">
        <v>33</v>
      </c>
      <c r="BR576">
        <v>6</v>
      </c>
      <c r="BS576">
        <v>0</v>
      </c>
      <c r="BT576">
        <v>1.953599E-2</v>
      </c>
      <c r="BU576">
        <v>0.4391757</v>
      </c>
      <c r="BV576">
        <v>0.44254569999999999</v>
      </c>
      <c r="BW576">
        <v>0.68736609999999998</v>
      </c>
      <c r="BX576" t="s">
        <v>1071</v>
      </c>
      <c r="BY576">
        <v>0.5161998631747553</v>
      </c>
      <c r="BZ576">
        <v>0.3780063660607848</v>
      </c>
    </row>
    <row r="577" spans="1:78" x14ac:dyDescent="0.25">
      <c r="A577" s="23" t="s">
        <v>195</v>
      </c>
      <c r="C577" t="s">
        <v>63</v>
      </c>
      <c r="D577" s="15" t="str">
        <f>VLOOKUP(C577,xWalk!C$3:D$55,2)</f>
        <v>CWF</v>
      </c>
      <c r="E577" s="22" t="str">
        <f t="shared" si="64"/>
        <v>'Cowlitz Fall Tule'</v>
      </c>
      <c r="F577" s="22" t="str">
        <f t="shared" si="66"/>
        <v>CWF.CWF</v>
      </c>
      <c r="G577" t="s">
        <v>119</v>
      </c>
      <c r="H577" t="s">
        <v>127</v>
      </c>
      <c r="I577" t="s">
        <v>196</v>
      </c>
      <c r="J577">
        <v>1992</v>
      </c>
      <c r="K577">
        <v>1993</v>
      </c>
      <c r="L577" s="8">
        <v>2</v>
      </c>
      <c r="M577" s="8">
        <v>5</v>
      </c>
      <c r="N577" s="8" t="s">
        <v>33</v>
      </c>
      <c r="O577" s="8">
        <v>5</v>
      </c>
      <c r="P577" s="8">
        <v>0</v>
      </c>
      <c r="Q577">
        <v>3.4842300000000001E-3</v>
      </c>
      <c r="R577">
        <v>0.1771279</v>
      </c>
      <c r="S577">
        <v>1.11147E-3</v>
      </c>
      <c r="T577">
        <v>0.17804249999999999</v>
      </c>
      <c r="U577" s="15" t="str">
        <f t="shared" si="67"/>
        <v>CWF1992</v>
      </c>
      <c r="V577">
        <f t="shared" si="68"/>
        <v>0.26135755507022085</v>
      </c>
      <c r="W577">
        <f t="shared" si="69"/>
        <v>0.21212340357829879</v>
      </c>
      <c r="Y577" s="15" t="str">
        <f t="shared" si="70"/>
        <v>ORC1992</v>
      </c>
      <c r="Z577" s="1" t="s">
        <v>68</v>
      </c>
      <c r="AA577">
        <v>1992</v>
      </c>
      <c r="AB577" t="s">
        <v>33</v>
      </c>
      <c r="AC577">
        <f t="shared" si="65"/>
        <v>0.35621208882730565</v>
      </c>
      <c r="AD577">
        <f t="shared" si="71"/>
        <v>0.23519852003626207</v>
      </c>
      <c r="AE577" s="5">
        <v>8560</v>
      </c>
      <c r="AF577" s="5">
        <v>19602</v>
      </c>
      <c r="AG577" s="5">
        <v>14363</v>
      </c>
      <c r="AH577" s="5">
        <v>21298</v>
      </c>
      <c r="AI577" s="5"/>
      <c r="AJ577" s="5">
        <v>0</v>
      </c>
      <c r="AK577" s="5">
        <v>0</v>
      </c>
      <c r="AL577" s="5">
        <v>1051</v>
      </c>
      <c r="AM577" s="5">
        <v>561</v>
      </c>
      <c r="AN577" s="5"/>
      <c r="AO577" s="5">
        <v>2297</v>
      </c>
      <c r="AP577" s="5">
        <v>7908</v>
      </c>
      <c r="AQ577" s="5">
        <v>10983</v>
      </c>
      <c r="AR577" s="5">
        <v>10038</v>
      </c>
      <c r="AS577" s="5"/>
      <c r="AT577" s="5">
        <v>22247</v>
      </c>
      <c r="AU577" s="5">
        <v>67053</v>
      </c>
      <c r="AV577" s="5">
        <v>45706</v>
      </c>
      <c r="AW577" s="5">
        <v>39691</v>
      </c>
      <c r="AX577" s="5"/>
      <c r="AY577" s="5">
        <v>63823</v>
      </c>
      <c r="AZ577" s="5">
        <v>1612</v>
      </c>
      <c r="BA577" s="5">
        <v>31226</v>
      </c>
      <c r="BB577" s="5">
        <v>174697</v>
      </c>
      <c r="BF577" t="s">
        <v>244</v>
      </c>
      <c r="BG577" t="s">
        <v>68</v>
      </c>
      <c r="BH577" t="s">
        <v>1058</v>
      </c>
      <c r="BI577" t="s">
        <v>1059</v>
      </c>
      <c r="BJ577" t="s">
        <v>119</v>
      </c>
      <c r="BK577" t="s">
        <v>127</v>
      </c>
      <c r="BL577" t="s">
        <v>199</v>
      </c>
      <c r="BM577">
        <v>1989</v>
      </c>
      <c r="BN577">
        <v>1990</v>
      </c>
      <c r="BO577">
        <v>2</v>
      </c>
      <c r="BP577">
        <v>6</v>
      </c>
      <c r="BQ577" t="s">
        <v>33</v>
      </c>
      <c r="BR577">
        <v>6</v>
      </c>
      <c r="BS577">
        <v>0</v>
      </c>
      <c r="BT577">
        <v>4.926734E-2</v>
      </c>
      <c r="BU577">
        <v>0.42194470000000001</v>
      </c>
      <c r="BV577">
        <v>0.36805300000000002</v>
      </c>
      <c r="BW577">
        <v>0.63469969999999998</v>
      </c>
      <c r="BX577" t="s">
        <v>1072</v>
      </c>
      <c r="BY577">
        <v>0.53354629086784766</v>
      </c>
      <c r="BZ577">
        <v>0.42837887446646467</v>
      </c>
    </row>
    <row r="578" spans="1:78" x14ac:dyDescent="0.25">
      <c r="A578" s="23" t="s">
        <v>195</v>
      </c>
      <c r="C578" t="s">
        <v>63</v>
      </c>
      <c r="D578" s="15" t="str">
        <f>VLOOKUP(C578,xWalk!C$3:D$55,2)</f>
        <v>CWF</v>
      </c>
      <c r="E578" s="22" t="str">
        <f t="shared" si="64"/>
        <v>'Cowlitz Fall Tule'</v>
      </c>
      <c r="F578" s="22" t="str">
        <f t="shared" si="66"/>
        <v>CWF.CWF</v>
      </c>
      <c r="G578" t="s">
        <v>119</v>
      </c>
      <c r="H578" t="s">
        <v>127</v>
      </c>
      <c r="I578" t="s">
        <v>196</v>
      </c>
      <c r="J578">
        <v>1993</v>
      </c>
      <c r="K578">
        <v>1994</v>
      </c>
      <c r="L578" s="8">
        <v>2</v>
      </c>
      <c r="M578" s="8">
        <v>5</v>
      </c>
      <c r="N578" s="8" t="s">
        <v>33</v>
      </c>
      <c r="O578" s="8">
        <v>5</v>
      </c>
      <c r="P578" s="8">
        <v>0</v>
      </c>
      <c r="Q578">
        <v>3.6202299999999999E-3</v>
      </c>
      <c r="R578">
        <v>0.25810519999999998</v>
      </c>
      <c r="S578">
        <v>6.5074969999999996E-2</v>
      </c>
      <c r="T578">
        <v>0.30638389999999999</v>
      </c>
      <c r="U578" s="15" t="str">
        <f t="shared" si="67"/>
        <v>CWF1993</v>
      </c>
      <c r="V578">
        <f t="shared" si="68"/>
        <v>0.27898161683851019</v>
      </c>
      <c r="W578">
        <f t="shared" si="69"/>
        <v>0.19101152666916776</v>
      </c>
      <c r="Y578" s="15" t="str">
        <f t="shared" si="70"/>
        <v>ORC1993</v>
      </c>
      <c r="Z578" s="1" t="s">
        <v>68</v>
      </c>
      <c r="AA578">
        <v>1993</v>
      </c>
      <c r="AB578" t="s">
        <v>33</v>
      </c>
      <c r="AC578">
        <f t="shared" si="65"/>
        <v>0.40596805956283083</v>
      </c>
      <c r="AD578">
        <f t="shared" si="71"/>
        <v>0.28427774179408166</v>
      </c>
      <c r="AE578" s="5">
        <v>3452</v>
      </c>
      <c r="AF578" s="5">
        <v>4794</v>
      </c>
      <c r="AG578" s="5">
        <v>24129</v>
      </c>
      <c r="AH578" s="5">
        <v>11076</v>
      </c>
      <c r="AI578" s="5"/>
      <c r="AJ578" s="5">
        <v>0</v>
      </c>
      <c r="AK578" s="5">
        <v>0</v>
      </c>
      <c r="AL578" s="5">
        <v>694</v>
      </c>
      <c r="AM578" s="5">
        <v>147</v>
      </c>
      <c r="AN578" s="5"/>
      <c r="AO578" s="5">
        <v>1756</v>
      </c>
      <c r="AP578" s="5">
        <v>1815</v>
      </c>
      <c r="AQ578" s="5">
        <v>8787</v>
      </c>
      <c r="AR578" s="5">
        <v>5401</v>
      </c>
      <c r="AS578" s="5"/>
      <c r="AT578" s="5">
        <v>15803</v>
      </c>
      <c r="AU578" s="5">
        <v>16755</v>
      </c>
      <c r="AV578" s="5">
        <v>36732</v>
      </c>
      <c r="AW578" s="5">
        <v>21506</v>
      </c>
      <c r="AX578" s="5"/>
      <c r="AY578" s="5">
        <v>43451</v>
      </c>
      <c r="AZ578" s="5">
        <v>841</v>
      </c>
      <c r="BA578" s="5">
        <v>17759</v>
      </c>
      <c r="BB578" s="5">
        <v>90796</v>
      </c>
      <c r="BF578" t="s">
        <v>244</v>
      </c>
      <c r="BG578" t="s">
        <v>68</v>
      </c>
      <c r="BH578" t="s">
        <v>1058</v>
      </c>
      <c r="BI578" t="s">
        <v>1059</v>
      </c>
      <c r="BJ578" t="s">
        <v>119</v>
      </c>
      <c r="BK578" t="s">
        <v>127</v>
      </c>
      <c r="BL578" t="s">
        <v>199</v>
      </c>
      <c r="BM578">
        <v>1990</v>
      </c>
      <c r="BN578">
        <v>1991</v>
      </c>
      <c r="BO578">
        <v>2</v>
      </c>
      <c r="BP578">
        <v>6</v>
      </c>
      <c r="BQ578" t="s">
        <v>33</v>
      </c>
      <c r="BR578">
        <v>6</v>
      </c>
      <c r="BS578">
        <v>0</v>
      </c>
      <c r="BT578">
        <v>0.1050553</v>
      </c>
      <c r="BU578">
        <v>0.30696879999999999</v>
      </c>
      <c r="BV578">
        <v>0.35368539999999998</v>
      </c>
      <c r="BW578">
        <v>0.55208380000000001</v>
      </c>
      <c r="BX578" t="s">
        <v>1073</v>
      </c>
      <c r="BY578">
        <v>0.49491228934660492</v>
      </c>
      <c r="BZ578">
        <v>0.37443948950428696</v>
      </c>
    </row>
    <row r="579" spans="1:78" x14ac:dyDescent="0.25">
      <c r="A579" s="23" t="s">
        <v>195</v>
      </c>
      <c r="C579" t="s">
        <v>63</v>
      </c>
      <c r="D579" s="15" t="str">
        <f>VLOOKUP(C579,xWalk!C$3:D$55,2)</f>
        <v>CWF</v>
      </c>
      <c r="E579" s="22" t="str">
        <f t="shared" si="64"/>
        <v>'Cowlitz Fall Tule'</v>
      </c>
      <c r="F579" s="22" t="str">
        <f t="shared" si="66"/>
        <v>CWF.CWF</v>
      </c>
      <c r="G579" t="s">
        <v>119</v>
      </c>
      <c r="H579" t="s">
        <v>127</v>
      </c>
      <c r="I579" t="s">
        <v>196</v>
      </c>
      <c r="J579">
        <v>1994</v>
      </c>
      <c r="K579">
        <v>1995</v>
      </c>
      <c r="L579" s="8">
        <v>2</v>
      </c>
      <c r="M579" s="8">
        <v>5</v>
      </c>
      <c r="N579" s="8" t="s">
        <v>33</v>
      </c>
      <c r="O579" s="8">
        <v>5</v>
      </c>
      <c r="P579" s="8">
        <v>0</v>
      </c>
      <c r="Q579">
        <v>6.3091999999999998E-4</v>
      </c>
      <c r="R579">
        <v>0.46902500000000003</v>
      </c>
      <c r="S579">
        <v>9.03196E-2</v>
      </c>
      <c r="T579">
        <v>0.51698250000000001</v>
      </c>
      <c r="U579" s="15" t="str">
        <f t="shared" si="67"/>
        <v>CWF1994</v>
      </c>
      <c r="V579">
        <f t="shared" si="68"/>
        <v>0.26655416807289911</v>
      </c>
      <c r="W579">
        <f t="shared" si="69"/>
        <v>0.19534255821802227</v>
      </c>
      <c r="Y579" s="15" t="str">
        <f t="shared" si="70"/>
        <v>ORC1994</v>
      </c>
      <c r="Z579" s="1" t="s">
        <v>68</v>
      </c>
      <c r="AA579">
        <v>1994</v>
      </c>
      <c r="AB579" t="s">
        <v>33</v>
      </c>
      <c r="AC579">
        <f t="shared" si="65"/>
        <v>0.47516898648786077</v>
      </c>
      <c r="AD579">
        <f t="shared" si="71"/>
        <v>0.35164105032644732</v>
      </c>
      <c r="AE579" s="5">
        <v>2268</v>
      </c>
      <c r="AF579" s="5">
        <v>13053</v>
      </c>
      <c r="AG579" s="5">
        <v>25112</v>
      </c>
      <c r="AH579" s="5">
        <v>11433</v>
      </c>
      <c r="AI579" s="5"/>
      <c r="AJ579" s="5">
        <v>0</v>
      </c>
      <c r="AK579" s="5">
        <v>0</v>
      </c>
      <c r="AL579" s="5">
        <v>615</v>
      </c>
      <c r="AM579" s="5">
        <v>261</v>
      </c>
      <c r="AN579" s="5"/>
      <c r="AO579" s="5">
        <v>307</v>
      </c>
      <c r="AP579" s="5">
        <v>944</v>
      </c>
      <c r="AQ579" s="5">
        <v>7795</v>
      </c>
      <c r="AR579" s="5">
        <v>8298</v>
      </c>
      <c r="AS579" s="5"/>
      <c r="AT579" s="5">
        <v>3065</v>
      </c>
      <c r="AU579" s="5">
        <v>8782</v>
      </c>
      <c r="AV579" s="5">
        <v>32560</v>
      </c>
      <c r="AW579" s="5">
        <v>33004</v>
      </c>
      <c r="AX579" s="5"/>
      <c r="AY579" s="5">
        <v>51866</v>
      </c>
      <c r="AZ579" s="5">
        <v>876</v>
      </c>
      <c r="BA579" s="5">
        <v>17344</v>
      </c>
      <c r="BB579" s="5">
        <v>77411</v>
      </c>
      <c r="BF579" t="s">
        <v>244</v>
      </c>
      <c r="BG579" t="s">
        <v>68</v>
      </c>
      <c r="BH579" t="s">
        <v>1058</v>
      </c>
      <c r="BI579" t="s">
        <v>1059</v>
      </c>
      <c r="BJ579" t="s">
        <v>119</v>
      </c>
      <c r="BK579" t="s">
        <v>127</v>
      </c>
      <c r="BL579" t="s">
        <v>199</v>
      </c>
      <c r="BM579">
        <v>1991</v>
      </c>
      <c r="BN579">
        <v>1992</v>
      </c>
      <c r="BO579">
        <v>2</v>
      </c>
      <c r="BP579">
        <v>6</v>
      </c>
      <c r="BQ579" t="s">
        <v>33</v>
      </c>
      <c r="BR579">
        <v>6</v>
      </c>
      <c r="BS579">
        <v>0</v>
      </c>
      <c r="BT579">
        <v>1.1018719999999999E-2</v>
      </c>
      <c r="BU579">
        <v>0.37490810000000002</v>
      </c>
      <c r="BV579">
        <v>0.46959129999999999</v>
      </c>
      <c r="BW579">
        <v>0.66844579999999998</v>
      </c>
      <c r="BX579" t="s">
        <v>1074</v>
      </c>
      <c r="BY579">
        <v>0.44728559066574108</v>
      </c>
      <c r="BZ579">
        <v>0.31278705984157623</v>
      </c>
    </row>
    <row r="580" spans="1:78" x14ac:dyDescent="0.25">
      <c r="A580" s="23" t="s">
        <v>195</v>
      </c>
      <c r="C580" t="s">
        <v>63</v>
      </c>
      <c r="D580" s="15" t="str">
        <f>VLOOKUP(C580,xWalk!C$3:D$55,2)</f>
        <v>CWF</v>
      </c>
      <c r="E580" s="22" t="str">
        <f t="shared" ref="E580:E643" si="72">"'"&amp;A580&amp;"'"</f>
        <v>'Cowlitz Fall Tule'</v>
      </c>
      <c r="F580" s="22" t="str">
        <f t="shared" si="66"/>
        <v>CWF.CWF</v>
      </c>
      <c r="G580" t="s">
        <v>119</v>
      </c>
      <c r="H580" t="s">
        <v>127</v>
      </c>
      <c r="I580" t="s">
        <v>196</v>
      </c>
      <c r="J580">
        <v>1995</v>
      </c>
      <c r="K580">
        <v>1996</v>
      </c>
      <c r="L580" s="8">
        <v>2</v>
      </c>
      <c r="M580" s="8">
        <v>5</v>
      </c>
      <c r="N580" s="8" t="s">
        <v>33</v>
      </c>
      <c r="O580" s="8">
        <v>5</v>
      </c>
      <c r="P580" s="8">
        <v>0</v>
      </c>
      <c r="Q580">
        <v>2.2883299999999999E-3</v>
      </c>
      <c r="R580">
        <v>0.2144442</v>
      </c>
      <c r="S580">
        <v>0.1266108</v>
      </c>
      <c r="T580">
        <v>0.31390410000000002</v>
      </c>
      <c r="U580" s="15" t="str">
        <f t="shared" si="67"/>
        <v>CWF1995</v>
      </c>
      <c r="V580">
        <f t="shared" si="68"/>
        <v>0.30763669001969635</v>
      </c>
      <c r="W580">
        <f t="shared" si="69"/>
        <v>0.23039716771796853</v>
      </c>
      <c r="Y580" s="15" t="str">
        <f t="shared" si="70"/>
        <v>ORC1995</v>
      </c>
      <c r="Z580" s="1" t="s">
        <v>68</v>
      </c>
      <c r="AA580">
        <v>1995</v>
      </c>
      <c r="AB580" t="s">
        <v>33</v>
      </c>
      <c r="AC580">
        <f t="shared" ref="AC580:AC643" si="73">IF(AB580="Y",SUM(AE580:AS580)/SUM(AE580:AX580),"NA")</f>
        <v>0.4035686059509993</v>
      </c>
      <c r="AD580">
        <f t="shared" si="71"/>
        <v>0.27448788510968553</v>
      </c>
      <c r="AE580" s="5">
        <v>2975</v>
      </c>
      <c r="AF580" s="5">
        <v>11994</v>
      </c>
      <c r="AG580" s="5">
        <v>15796</v>
      </c>
      <c r="AH580" s="5">
        <v>7786</v>
      </c>
      <c r="AI580" s="5"/>
      <c r="AJ580" s="5">
        <v>0</v>
      </c>
      <c r="AK580" s="5">
        <v>0</v>
      </c>
      <c r="AL580" s="5">
        <v>549</v>
      </c>
      <c r="AM580" s="5">
        <v>430</v>
      </c>
      <c r="AN580" s="5"/>
      <c r="AO580" s="5">
        <v>485</v>
      </c>
      <c r="AP580" s="5">
        <v>2154</v>
      </c>
      <c r="AQ580" s="5">
        <v>7777</v>
      </c>
      <c r="AR580" s="5">
        <v>6734</v>
      </c>
      <c r="AS580" s="5"/>
      <c r="AT580" s="5">
        <v>4875</v>
      </c>
      <c r="AU580" s="5">
        <v>19787</v>
      </c>
      <c r="AV580" s="5">
        <v>32544</v>
      </c>
      <c r="AW580" s="5">
        <v>26561</v>
      </c>
      <c r="AX580" s="5"/>
      <c r="AY580" s="5">
        <v>38551</v>
      </c>
      <c r="AZ580" s="5">
        <v>979</v>
      </c>
      <c r="BA580" s="5">
        <v>17150</v>
      </c>
      <c r="BB580" s="5">
        <v>83767</v>
      </c>
      <c r="BF580" t="s">
        <v>244</v>
      </c>
      <c r="BG580" t="s">
        <v>68</v>
      </c>
      <c r="BH580" t="s">
        <v>1058</v>
      </c>
      <c r="BI580" t="s">
        <v>1059</v>
      </c>
      <c r="BJ580" t="s">
        <v>119</v>
      </c>
      <c r="BK580" t="s">
        <v>127</v>
      </c>
      <c r="BL580" t="s">
        <v>199</v>
      </c>
      <c r="BM580">
        <v>1992</v>
      </c>
      <c r="BN580">
        <v>1993</v>
      </c>
      <c r="BO580">
        <v>2</v>
      </c>
      <c r="BP580">
        <v>6</v>
      </c>
      <c r="BQ580" t="s">
        <v>33</v>
      </c>
      <c r="BR580">
        <v>6</v>
      </c>
      <c r="BS580">
        <v>0</v>
      </c>
      <c r="BT580">
        <v>4.8465870000000001E-2</v>
      </c>
      <c r="BU580">
        <v>0.23497270000000001</v>
      </c>
      <c r="BV580">
        <v>0.37005939999999998</v>
      </c>
      <c r="BW580">
        <v>0.51807829999999999</v>
      </c>
      <c r="BX580" t="s">
        <v>1075</v>
      </c>
      <c r="BY580">
        <v>0.35621208882730565</v>
      </c>
      <c r="BZ580">
        <v>0.23519852003626207</v>
      </c>
    </row>
    <row r="581" spans="1:78" x14ac:dyDescent="0.25">
      <c r="A581" s="23" t="s">
        <v>195</v>
      </c>
      <c r="C581" t="s">
        <v>63</v>
      </c>
      <c r="D581" s="15" t="str">
        <f>VLOOKUP(C581,xWalk!C$3:D$55,2)</f>
        <v>CWF</v>
      </c>
      <c r="E581" s="22" t="str">
        <f t="shared" si="72"/>
        <v>'Cowlitz Fall Tule'</v>
      </c>
      <c r="F581" s="22" t="str">
        <f t="shared" ref="F581:F594" si="74">D581&amp;"."&amp;C581</f>
        <v>CWF.CWF</v>
      </c>
      <c r="G581" t="s">
        <v>119</v>
      </c>
      <c r="H581" t="s">
        <v>127</v>
      </c>
      <c r="I581" t="s">
        <v>196</v>
      </c>
      <c r="J581">
        <v>1996</v>
      </c>
      <c r="K581">
        <v>1997</v>
      </c>
      <c r="L581" s="8">
        <v>2</v>
      </c>
      <c r="M581" s="8">
        <v>5</v>
      </c>
      <c r="N581" s="8" t="s">
        <v>33</v>
      </c>
      <c r="O581" s="8">
        <v>5</v>
      </c>
      <c r="P581" s="8">
        <v>0</v>
      </c>
      <c r="Q581">
        <v>1.3871000000000001E-3</v>
      </c>
      <c r="R581">
        <v>0.47142129999999999</v>
      </c>
      <c r="S581">
        <v>0.26238050000000002</v>
      </c>
      <c r="T581">
        <v>0.61011000000000004</v>
      </c>
      <c r="U581" s="15" t="str">
        <f t="shared" ref="U581:U644" si="75">D581&amp;J581</f>
        <v>CWF1996</v>
      </c>
      <c r="V581">
        <f t="shared" ref="V581:V644" si="76">IFERROR(VLOOKUP(U581,Y$4:AC$1113,5,FALSE),"NA")</f>
        <v>0.34173469657340627</v>
      </c>
      <c r="W581">
        <f t="shared" ref="W581:W644" si="77">IFERROR(VLOOKUP(U581,Y$4:AD$1113,6,FALSE),"NA")</f>
        <v>0.2576418060289028</v>
      </c>
      <c r="Y581" s="15" t="str">
        <f t="shared" ref="Y581:Y644" si="78">Z581&amp;AA581</f>
        <v>ORC1996</v>
      </c>
      <c r="Z581" s="1" t="s">
        <v>68</v>
      </c>
      <c r="AA581">
        <v>1996</v>
      </c>
      <c r="AB581" t="s">
        <v>33</v>
      </c>
      <c r="AC581">
        <f t="shared" si="73"/>
        <v>0.32519493659749027</v>
      </c>
      <c r="AD581">
        <f t="shared" ref="AD581:AD644" si="79">IF(AB581="Y",SUM(AE581:AI581)/SUM(AE581:AX581),"NA")</f>
        <v>0.18706214875669494</v>
      </c>
      <c r="AE581" s="5">
        <v>1504</v>
      </c>
      <c r="AF581" s="5">
        <v>5546</v>
      </c>
      <c r="AG581" s="5">
        <v>7944</v>
      </c>
      <c r="AH581" s="5">
        <v>2015</v>
      </c>
      <c r="AI581" s="5"/>
      <c r="AJ581" s="5">
        <v>0</v>
      </c>
      <c r="AK581" s="5">
        <v>0</v>
      </c>
      <c r="AL581" s="5">
        <v>543</v>
      </c>
      <c r="AM581" s="5">
        <v>225</v>
      </c>
      <c r="AN581" s="5"/>
      <c r="AO581" s="5">
        <v>676</v>
      </c>
      <c r="AP581" s="5">
        <v>1771</v>
      </c>
      <c r="AQ581" s="5">
        <v>7000</v>
      </c>
      <c r="AR581" s="5">
        <v>2345</v>
      </c>
      <c r="AS581" s="5"/>
      <c r="AT581" s="5">
        <v>6693</v>
      </c>
      <c r="AU581" s="5">
        <v>16254</v>
      </c>
      <c r="AV581" s="5">
        <v>29234</v>
      </c>
      <c r="AW581" s="5">
        <v>9177</v>
      </c>
      <c r="AX581" s="5"/>
      <c r="AY581" s="5">
        <v>17009</v>
      </c>
      <c r="AZ581" s="5">
        <v>768</v>
      </c>
      <c r="BA581" s="5">
        <v>11792</v>
      </c>
      <c r="BB581" s="5">
        <v>61358</v>
      </c>
      <c r="BF581" t="s">
        <v>244</v>
      </c>
      <c r="BG581" t="s">
        <v>68</v>
      </c>
      <c r="BH581" t="s">
        <v>1058</v>
      </c>
      <c r="BI581" t="s">
        <v>1059</v>
      </c>
      <c r="BJ581" t="s">
        <v>119</v>
      </c>
      <c r="BK581" t="s">
        <v>127</v>
      </c>
      <c r="BL581" t="s">
        <v>199</v>
      </c>
      <c r="BM581">
        <v>1993</v>
      </c>
      <c r="BN581">
        <v>1994</v>
      </c>
      <c r="BO581">
        <v>2</v>
      </c>
      <c r="BP581">
        <v>6</v>
      </c>
      <c r="BQ581" t="s">
        <v>33</v>
      </c>
      <c r="BR581">
        <v>6</v>
      </c>
      <c r="BS581">
        <v>0</v>
      </c>
      <c r="BT581">
        <v>9.3558939999999993E-2</v>
      </c>
      <c r="BU581">
        <v>0.29767480000000002</v>
      </c>
      <c r="BV581">
        <v>0.41292679999999998</v>
      </c>
      <c r="BW581">
        <v>0.58768370000000003</v>
      </c>
      <c r="BX581" t="s">
        <v>1076</v>
      </c>
      <c r="BY581">
        <v>0.40596805956283083</v>
      </c>
      <c r="BZ581">
        <v>0.28427774179408166</v>
      </c>
    </row>
    <row r="582" spans="1:78" x14ac:dyDescent="0.25">
      <c r="A582" s="23" t="s">
        <v>195</v>
      </c>
      <c r="C582" t="s">
        <v>63</v>
      </c>
      <c r="D582" s="15" t="str">
        <f>VLOOKUP(C582,xWalk!C$3:D$55,2)</f>
        <v>CWF</v>
      </c>
      <c r="E582" s="22" t="str">
        <f t="shared" si="72"/>
        <v>'Cowlitz Fall Tule'</v>
      </c>
      <c r="F582" s="22" t="str">
        <f t="shared" si="74"/>
        <v>CWF.CWF</v>
      </c>
      <c r="G582" t="s">
        <v>119</v>
      </c>
      <c r="H582" t="s">
        <v>127</v>
      </c>
      <c r="I582" t="s">
        <v>196</v>
      </c>
      <c r="J582">
        <v>1997</v>
      </c>
      <c r="K582">
        <v>1998</v>
      </c>
      <c r="L582" s="8">
        <v>2</v>
      </c>
      <c r="M582" s="8">
        <v>5</v>
      </c>
      <c r="N582" s="8" t="s">
        <v>33</v>
      </c>
      <c r="O582" s="8">
        <v>5</v>
      </c>
      <c r="P582" s="8">
        <v>0</v>
      </c>
      <c r="Q582">
        <v>1.9554500000000001E-3</v>
      </c>
      <c r="R582">
        <v>0.33124769999999998</v>
      </c>
      <c r="S582">
        <v>3.8522830000000001E-2</v>
      </c>
      <c r="T582">
        <v>0.35700989999999999</v>
      </c>
      <c r="U582" s="15" t="str">
        <f t="shared" si="75"/>
        <v>CWF1997</v>
      </c>
      <c r="V582">
        <f t="shared" si="76"/>
        <v>0.29095465249682989</v>
      </c>
      <c r="W582">
        <f t="shared" si="77"/>
        <v>0.21792162309039309</v>
      </c>
      <c r="Y582" s="15" t="str">
        <f t="shared" si="78"/>
        <v>ORC1997</v>
      </c>
      <c r="Z582" s="1" t="s">
        <v>68</v>
      </c>
      <c r="AA582">
        <v>1997</v>
      </c>
      <c r="AB582" t="s">
        <v>33</v>
      </c>
      <c r="AC582">
        <f t="shared" si="73"/>
        <v>0.33120072302624537</v>
      </c>
      <c r="AD582">
        <f t="shared" si="79"/>
        <v>0.18777673393506242</v>
      </c>
      <c r="AE582" s="5">
        <v>3762</v>
      </c>
      <c r="AF582" s="5">
        <v>11217</v>
      </c>
      <c r="AG582" s="5">
        <v>18615</v>
      </c>
      <c r="AH582" s="5">
        <v>13777</v>
      </c>
      <c r="AI582" s="5"/>
      <c r="AJ582" s="5">
        <v>0</v>
      </c>
      <c r="AK582" s="5">
        <v>0</v>
      </c>
      <c r="AL582" s="5">
        <v>2261</v>
      </c>
      <c r="AM582" s="5">
        <v>364</v>
      </c>
      <c r="AN582" s="5"/>
      <c r="AO582" s="5">
        <v>944</v>
      </c>
      <c r="AP582" s="5">
        <v>5146</v>
      </c>
      <c r="AQ582" s="5">
        <v>19720</v>
      </c>
      <c r="AR582" s="5">
        <v>7747</v>
      </c>
      <c r="AS582" s="5"/>
      <c r="AT582" s="5">
        <v>9338</v>
      </c>
      <c r="AU582" s="5">
        <v>46986</v>
      </c>
      <c r="AV582" s="5">
        <v>81704</v>
      </c>
      <c r="AW582" s="5">
        <v>30692</v>
      </c>
      <c r="AX582" s="5"/>
      <c r="AY582" s="5">
        <v>47371</v>
      </c>
      <c r="AZ582" s="5">
        <v>2625</v>
      </c>
      <c r="BA582" s="5">
        <v>33557</v>
      </c>
      <c r="BB582" s="5">
        <v>168720</v>
      </c>
      <c r="BF582" t="s">
        <v>244</v>
      </c>
      <c r="BG582" t="s">
        <v>68</v>
      </c>
      <c r="BH582" t="s">
        <v>1058</v>
      </c>
      <c r="BI582" t="s">
        <v>1059</v>
      </c>
      <c r="BJ582" t="s">
        <v>119</v>
      </c>
      <c r="BK582" t="s">
        <v>127</v>
      </c>
      <c r="BL582" t="s">
        <v>199</v>
      </c>
      <c r="BM582">
        <v>1994</v>
      </c>
      <c r="BN582">
        <v>1995</v>
      </c>
      <c r="BO582">
        <v>2</v>
      </c>
      <c r="BP582">
        <v>6</v>
      </c>
      <c r="BQ582" t="s">
        <v>33</v>
      </c>
      <c r="BR582">
        <v>6</v>
      </c>
      <c r="BS582">
        <v>0</v>
      </c>
      <c r="BT582">
        <v>4.1012260000000002E-2</v>
      </c>
      <c r="BU582">
        <v>0.35298220000000002</v>
      </c>
      <c r="BV582">
        <v>0.47106599999999998</v>
      </c>
      <c r="BW582">
        <v>0.65777030000000003</v>
      </c>
      <c r="BX582" t="s">
        <v>1077</v>
      </c>
      <c r="BY582">
        <v>0.47516898648786077</v>
      </c>
      <c r="BZ582">
        <v>0.35164105032644732</v>
      </c>
    </row>
    <row r="583" spans="1:78" x14ac:dyDescent="0.25">
      <c r="A583" s="23" t="s">
        <v>195</v>
      </c>
      <c r="C583" t="s">
        <v>63</v>
      </c>
      <c r="D583" s="15" t="str">
        <f>VLOOKUP(C583,xWalk!C$3:D$55,2)</f>
        <v>CWF</v>
      </c>
      <c r="E583" s="22" t="str">
        <f t="shared" si="72"/>
        <v>'Cowlitz Fall Tule'</v>
      </c>
      <c r="F583" s="22" t="str">
        <f t="shared" si="74"/>
        <v>CWF.CWF</v>
      </c>
      <c r="G583" t="s">
        <v>119</v>
      </c>
      <c r="H583" t="s">
        <v>127</v>
      </c>
      <c r="I583" t="s">
        <v>196</v>
      </c>
      <c r="J583">
        <v>1998</v>
      </c>
      <c r="K583">
        <v>1999</v>
      </c>
      <c r="L583" s="8">
        <v>2</v>
      </c>
      <c r="M583" s="8">
        <v>5</v>
      </c>
      <c r="N583" s="8" t="s">
        <v>33</v>
      </c>
      <c r="O583" s="8">
        <v>5</v>
      </c>
      <c r="P583" s="8">
        <v>0</v>
      </c>
      <c r="Q583">
        <v>5.0284600000000002E-3</v>
      </c>
      <c r="R583">
        <v>0.47889209999999999</v>
      </c>
      <c r="S583">
        <v>9.4007199999999999E-2</v>
      </c>
      <c r="T583">
        <v>0.52788000000000002</v>
      </c>
      <c r="U583" s="15" t="str">
        <f t="shared" si="75"/>
        <v>CWF1998</v>
      </c>
      <c r="V583">
        <f t="shared" si="76"/>
        <v>0.30856650332795965</v>
      </c>
      <c r="W583">
        <f t="shared" si="77"/>
        <v>0.2300442131809548</v>
      </c>
      <c r="Y583" s="15" t="str">
        <f t="shared" si="78"/>
        <v>ORC1998</v>
      </c>
      <c r="Z583" s="1" t="s">
        <v>68</v>
      </c>
      <c r="AA583">
        <v>1998</v>
      </c>
      <c r="AB583" t="s">
        <v>33</v>
      </c>
      <c r="AC583">
        <f t="shared" si="73"/>
        <v>0.38231067800809315</v>
      </c>
      <c r="AD583">
        <f t="shared" si="79"/>
        <v>0.25218432570815097</v>
      </c>
      <c r="AE583" s="5">
        <v>2589</v>
      </c>
      <c r="AF583" s="5">
        <v>8369</v>
      </c>
      <c r="AG583" s="5">
        <v>34216</v>
      </c>
      <c r="AH583" s="5">
        <v>15900</v>
      </c>
      <c r="AI583" s="5"/>
      <c r="AJ583" s="5">
        <v>0</v>
      </c>
      <c r="AK583" s="5">
        <v>0</v>
      </c>
      <c r="AL583" s="5">
        <v>1037</v>
      </c>
      <c r="AM583" s="5">
        <v>278</v>
      </c>
      <c r="AN583" s="5"/>
      <c r="AO583" s="5">
        <v>1013</v>
      </c>
      <c r="AP583" s="5">
        <v>3855</v>
      </c>
      <c r="AQ583" s="5">
        <v>15024</v>
      </c>
      <c r="AR583" s="5">
        <v>10307</v>
      </c>
      <c r="AS583" s="5"/>
      <c r="AT583" s="5">
        <v>9960</v>
      </c>
      <c r="AU583" s="5">
        <v>35672</v>
      </c>
      <c r="AV583" s="5">
        <v>62901</v>
      </c>
      <c r="AW583" s="5">
        <v>41059</v>
      </c>
      <c r="AX583" s="5"/>
      <c r="AY583" s="5">
        <v>61074</v>
      </c>
      <c r="AZ583" s="5">
        <v>1315</v>
      </c>
      <c r="BA583" s="5">
        <v>30199</v>
      </c>
      <c r="BB583" s="5">
        <v>149592</v>
      </c>
      <c r="BF583" t="s">
        <v>244</v>
      </c>
      <c r="BG583" t="s">
        <v>68</v>
      </c>
      <c r="BH583" t="s">
        <v>1058</v>
      </c>
      <c r="BI583" t="s">
        <v>1059</v>
      </c>
      <c r="BJ583" t="s">
        <v>119</v>
      </c>
      <c r="BK583" t="s">
        <v>127</v>
      </c>
      <c r="BL583" t="s">
        <v>199</v>
      </c>
      <c r="BM583">
        <v>1995</v>
      </c>
      <c r="BN583">
        <v>1996</v>
      </c>
      <c r="BO583">
        <v>2</v>
      </c>
      <c r="BP583">
        <v>6</v>
      </c>
      <c r="BQ583" t="s">
        <v>33</v>
      </c>
      <c r="BR583">
        <v>6</v>
      </c>
      <c r="BS583">
        <v>0</v>
      </c>
      <c r="BT583">
        <v>2.312409E-2</v>
      </c>
      <c r="BU583">
        <v>0.30459779999999997</v>
      </c>
      <c r="BV583">
        <v>0.37609930000000003</v>
      </c>
      <c r="BW583">
        <v>0.56613809999999998</v>
      </c>
      <c r="BX583" t="s">
        <v>1078</v>
      </c>
      <c r="BY583">
        <v>0.4035686059509993</v>
      </c>
      <c r="BZ583">
        <v>0.27448788510968553</v>
      </c>
    </row>
    <row r="584" spans="1:78" x14ac:dyDescent="0.25">
      <c r="A584" s="23" t="s">
        <v>195</v>
      </c>
      <c r="C584" t="s">
        <v>63</v>
      </c>
      <c r="D584" s="15" t="str">
        <f>VLOOKUP(C584,xWalk!C$3:D$55,2)</f>
        <v>CWF</v>
      </c>
      <c r="E584" s="22" t="str">
        <f t="shared" si="72"/>
        <v>'Cowlitz Fall Tule'</v>
      </c>
      <c r="F584" s="22" t="str">
        <f t="shared" si="74"/>
        <v>CWF.CWF</v>
      </c>
      <c r="G584" t="s">
        <v>119</v>
      </c>
      <c r="H584" t="s">
        <v>127</v>
      </c>
      <c r="I584" t="s">
        <v>196</v>
      </c>
      <c r="J584">
        <v>1999</v>
      </c>
      <c r="K584">
        <v>2000</v>
      </c>
      <c r="L584" s="8">
        <v>2</v>
      </c>
      <c r="M584" s="8">
        <v>5</v>
      </c>
      <c r="N584" s="8" t="s">
        <v>33</v>
      </c>
      <c r="O584" s="8">
        <v>5</v>
      </c>
      <c r="P584" s="8">
        <v>0</v>
      </c>
      <c r="Q584">
        <v>1.286697E-2</v>
      </c>
      <c r="R584">
        <v>0.49353419999999998</v>
      </c>
      <c r="S584">
        <v>0.19092890000000001</v>
      </c>
      <c r="T584">
        <v>0.59023309999999996</v>
      </c>
      <c r="U584" s="15" t="str">
        <f t="shared" si="75"/>
        <v>CWF1999</v>
      </c>
      <c r="V584">
        <f t="shared" si="76"/>
        <v>0.36352037060665249</v>
      </c>
      <c r="W584">
        <f t="shared" si="77"/>
        <v>0.30956353607427839</v>
      </c>
      <c r="Y584" s="15" t="str">
        <f t="shared" si="78"/>
        <v>ORC1999</v>
      </c>
      <c r="Z584" s="1" t="s">
        <v>68</v>
      </c>
      <c r="AA584">
        <v>1999</v>
      </c>
      <c r="AB584" t="s">
        <v>33</v>
      </c>
      <c r="AC584">
        <f t="shared" si="73"/>
        <v>0.3997159111018827</v>
      </c>
      <c r="AD584">
        <f t="shared" si="79"/>
        <v>0.27686161992020025</v>
      </c>
      <c r="AE584" s="5">
        <v>4094</v>
      </c>
      <c r="AF584" s="5">
        <v>31682</v>
      </c>
      <c r="AG584" s="5">
        <v>48407</v>
      </c>
      <c r="AH584" s="5">
        <v>33154</v>
      </c>
      <c r="AI584" s="5"/>
      <c r="AJ584" s="5">
        <v>0</v>
      </c>
      <c r="AK584" s="5">
        <v>0</v>
      </c>
      <c r="AL584" s="5">
        <v>1697</v>
      </c>
      <c r="AM584" s="5">
        <v>656</v>
      </c>
      <c r="AN584" s="5"/>
      <c r="AO584" s="5">
        <v>1099</v>
      </c>
      <c r="AP584" s="5">
        <v>8696</v>
      </c>
      <c r="AQ584" s="5">
        <v>23262</v>
      </c>
      <c r="AR584" s="5">
        <v>16657</v>
      </c>
      <c r="AS584" s="5"/>
      <c r="AT584" s="5">
        <v>10986</v>
      </c>
      <c r="AU584" s="5">
        <v>79904</v>
      </c>
      <c r="AV584" s="5">
        <v>97412</v>
      </c>
      <c r="AW584" s="5">
        <v>66105</v>
      </c>
      <c r="AX584" s="5"/>
      <c r="AY584" s="5">
        <v>117337</v>
      </c>
      <c r="AZ584" s="5">
        <v>2353</v>
      </c>
      <c r="BA584" s="5">
        <v>49714</v>
      </c>
      <c r="BB584" s="5">
        <v>254407</v>
      </c>
      <c r="BF584" t="s">
        <v>244</v>
      </c>
      <c r="BG584" t="s">
        <v>68</v>
      </c>
      <c r="BH584" t="s">
        <v>1058</v>
      </c>
      <c r="BI584" t="s">
        <v>1059</v>
      </c>
      <c r="BJ584" t="s">
        <v>119</v>
      </c>
      <c r="BK584" t="s">
        <v>127</v>
      </c>
      <c r="BL584" t="s">
        <v>199</v>
      </c>
      <c r="BM584">
        <v>1996</v>
      </c>
      <c r="BN584">
        <v>1997</v>
      </c>
      <c r="BO584">
        <v>2</v>
      </c>
      <c r="BP584">
        <v>6</v>
      </c>
      <c r="BQ584" t="s">
        <v>33</v>
      </c>
      <c r="BR584">
        <v>6</v>
      </c>
      <c r="BS584">
        <v>0</v>
      </c>
      <c r="BT584">
        <v>2.6443979999999999E-2</v>
      </c>
      <c r="BU584">
        <v>0.24545600000000001</v>
      </c>
      <c r="BV584">
        <v>0.31967430000000002</v>
      </c>
      <c r="BW584">
        <v>0.48666419999999999</v>
      </c>
      <c r="BX584" t="s">
        <v>1079</v>
      </c>
      <c r="BY584">
        <v>0.32519493659749027</v>
      </c>
      <c r="BZ584">
        <v>0.18706214875669494</v>
      </c>
    </row>
    <row r="585" spans="1:78" x14ac:dyDescent="0.25">
      <c r="A585" s="23" t="s">
        <v>195</v>
      </c>
      <c r="C585" t="s">
        <v>63</v>
      </c>
      <c r="D585" s="15" t="str">
        <f>VLOOKUP(C585,xWalk!C$3:D$55,2)</f>
        <v>CWF</v>
      </c>
      <c r="E585" s="22" t="str">
        <f t="shared" si="72"/>
        <v>'Cowlitz Fall Tule'</v>
      </c>
      <c r="F585" s="22" t="str">
        <f t="shared" si="74"/>
        <v>CWF.CWF</v>
      </c>
      <c r="G585" t="s">
        <v>119</v>
      </c>
      <c r="H585" t="s">
        <v>127</v>
      </c>
      <c r="I585" t="s">
        <v>196</v>
      </c>
      <c r="J585">
        <v>2000</v>
      </c>
      <c r="K585">
        <v>2001</v>
      </c>
      <c r="L585" s="8">
        <v>2</v>
      </c>
      <c r="M585" s="8">
        <v>5</v>
      </c>
      <c r="N585" s="8" t="s">
        <v>33</v>
      </c>
      <c r="O585" s="8">
        <v>5</v>
      </c>
      <c r="P585" s="8">
        <v>0</v>
      </c>
      <c r="Q585">
        <v>1.72157E-3</v>
      </c>
      <c r="R585">
        <v>0.36997839999999999</v>
      </c>
      <c r="S585">
        <v>0.36463630000000002</v>
      </c>
      <c r="T585">
        <v>0.5997072</v>
      </c>
      <c r="U585" s="15" t="str">
        <f t="shared" si="75"/>
        <v>CWF2000</v>
      </c>
      <c r="V585">
        <f t="shared" si="76"/>
        <v>0.3916013625449063</v>
      </c>
      <c r="W585">
        <f t="shared" si="77"/>
        <v>0.31306889041937347</v>
      </c>
      <c r="Y585" s="15" t="str">
        <f t="shared" si="78"/>
        <v>ORC2000</v>
      </c>
      <c r="Z585" s="1" t="s">
        <v>68</v>
      </c>
      <c r="AA585">
        <v>2000</v>
      </c>
      <c r="AB585" t="s">
        <v>33</v>
      </c>
      <c r="AC585">
        <f t="shared" si="73"/>
        <v>0.47397118318828529</v>
      </c>
      <c r="AD585">
        <f t="shared" si="79"/>
        <v>0.35748993098545301</v>
      </c>
      <c r="AE585" s="5">
        <v>5849</v>
      </c>
      <c r="AF585" s="5">
        <v>23143</v>
      </c>
      <c r="AG585" s="5">
        <v>52930</v>
      </c>
      <c r="AH585" s="5">
        <v>36750</v>
      </c>
      <c r="AI585" s="5"/>
      <c r="AJ585" s="5">
        <v>0</v>
      </c>
      <c r="AK585" s="5">
        <v>0</v>
      </c>
      <c r="AL585" s="5">
        <v>2037</v>
      </c>
      <c r="AM585" s="5">
        <v>207</v>
      </c>
      <c r="AN585" s="5"/>
      <c r="AO585" s="5">
        <v>1049</v>
      </c>
      <c r="AP585" s="5">
        <v>3890</v>
      </c>
      <c r="AQ585" s="5">
        <v>16041</v>
      </c>
      <c r="AR585" s="5">
        <v>15443</v>
      </c>
      <c r="AS585" s="5"/>
      <c r="AT585" s="5">
        <v>10396</v>
      </c>
      <c r="AU585" s="5">
        <v>36314</v>
      </c>
      <c r="AV585" s="5">
        <v>66201</v>
      </c>
      <c r="AW585" s="5">
        <v>61709</v>
      </c>
      <c r="AX585" s="5"/>
      <c r="AY585" s="5">
        <v>118672</v>
      </c>
      <c r="AZ585" s="5">
        <v>2244</v>
      </c>
      <c r="BA585" s="5">
        <v>36423</v>
      </c>
      <c r="BB585" s="5">
        <v>174620</v>
      </c>
      <c r="BF585" t="s">
        <v>244</v>
      </c>
      <c r="BG585" t="s">
        <v>68</v>
      </c>
      <c r="BH585" t="s">
        <v>1058</v>
      </c>
      <c r="BI585" t="s">
        <v>1059</v>
      </c>
      <c r="BJ585" t="s">
        <v>119</v>
      </c>
      <c r="BK585" t="s">
        <v>127</v>
      </c>
      <c r="BL585" t="s">
        <v>199</v>
      </c>
      <c r="BM585">
        <v>1997</v>
      </c>
      <c r="BN585">
        <v>1998</v>
      </c>
      <c r="BO585">
        <v>2</v>
      </c>
      <c r="BP585">
        <v>6</v>
      </c>
      <c r="BQ585" t="s">
        <v>33</v>
      </c>
      <c r="BR585">
        <v>6</v>
      </c>
      <c r="BS585">
        <v>0</v>
      </c>
      <c r="BT585">
        <v>7.3299920000000005E-2</v>
      </c>
      <c r="BU585">
        <v>0.27212039999999998</v>
      </c>
      <c r="BV585">
        <v>0.37582949999999998</v>
      </c>
      <c r="BW585">
        <v>0.54567900000000003</v>
      </c>
      <c r="BX585" t="s">
        <v>1080</v>
      </c>
      <c r="BY585">
        <v>0.33120072302624537</v>
      </c>
      <c r="BZ585">
        <v>0.18777673393506242</v>
      </c>
    </row>
    <row r="586" spans="1:78" x14ac:dyDescent="0.25">
      <c r="A586" s="23" t="s">
        <v>195</v>
      </c>
      <c r="C586" t="s">
        <v>63</v>
      </c>
      <c r="D586" s="15" t="str">
        <f>VLOOKUP(C586,xWalk!C$3:D$55,2)</f>
        <v>CWF</v>
      </c>
      <c r="E586" s="22" t="str">
        <f t="shared" si="72"/>
        <v>'Cowlitz Fall Tule'</v>
      </c>
      <c r="F586" s="22" t="str">
        <f t="shared" si="74"/>
        <v>CWF.CWF</v>
      </c>
      <c r="G586" t="s">
        <v>119</v>
      </c>
      <c r="H586" t="s">
        <v>127</v>
      </c>
      <c r="I586" t="s">
        <v>196</v>
      </c>
      <c r="J586">
        <v>2001</v>
      </c>
      <c r="K586">
        <v>2002</v>
      </c>
      <c r="L586" s="8">
        <v>2</v>
      </c>
      <c r="M586" s="8">
        <v>5</v>
      </c>
      <c r="N586" s="8" t="s">
        <v>33</v>
      </c>
      <c r="O586" s="8">
        <v>5</v>
      </c>
      <c r="P586" s="8">
        <v>0</v>
      </c>
      <c r="Q586">
        <v>3.9890200000000002E-3</v>
      </c>
      <c r="R586">
        <v>0.34715180000000001</v>
      </c>
      <c r="S586">
        <v>0.27483980000000002</v>
      </c>
      <c r="T586">
        <v>0.52658050000000001</v>
      </c>
      <c r="U586" s="15" t="str">
        <f t="shared" si="75"/>
        <v>CWF2001</v>
      </c>
      <c r="V586">
        <f t="shared" si="76"/>
        <v>0.49288003464703334</v>
      </c>
      <c r="W586">
        <f t="shared" si="77"/>
        <v>0.40983109571242965</v>
      </c>
      <c r="Y586" s="15" t="str">
        <f t="shared" si="78"/>
        <v>ORC2001</v>
      </c>
      <c r="Z586" s="1" t="s">
        <v>68</v>
      </c>
      <c r="AA586">
        <v>2001</v>
      </c>
      <c r="AB586" t="s">
        <v>33</v>
      </c>
      <c r="AC586">
        <f t="shared" si="73"/>
        <v>0.49305890485836468</v>
      </c>
      <c r="AD586">
        <f t="shared" si="79"/>
        <v>0.38043390887752804</v>
      </c>
      <c r="AE586" s="5">
        <v>4047</v>
      </c>
      <c r="AF586" s="5">
        <v>23836</v>
      </c>
      <c r="AG586" s="5">
        <v>46168</v>
      </c>
      <c r="AH586" s="5">
        <v>20604</v>
      </c>
      <c r="AI586" s="5"/>
      <c r="AJ586" s="5">
        <v>0</v>
      </c>
      <c r="AK586" s="5">
        <v>0</v>
      </c>
      <c r="AL586" s="5">
        <v>990</v>
      </c>
      <c r="AM586" s="5">
        <v>252</v>
      </c>
      <c r="AN586" s="5"/>
      <c r="AO586" s="5">
        <v>79</v>
      </c>
      <c r="AP586" s="5">
        <v>3072</v>
      </c>
      <c r="AQ586" s="5">
        <v>15107</v>
      </c>
      <c r="AR586" s="5">
        <v>8522</v>
      </c>
      <c r="AS586" s="5"/>
      <c r="AT586" s="5">
        <v>806</v>
      </c>
      <c r="AU586" s="5">
        <v>28081</v>
      </c>
      <c r="AV586" s="5">
        <v>63332</v>
      </c>
      <c r="AW586" s="5">
        <v>33912</v>
      </c>
      <c r="AX586" s="5"/>
      <c r="AY586" s="5">
        <v>94655</v>
      </c>
      <c r="AZ586" s="5">
        <v>1242</v>
      </c>
      <c r="BA586" s="5">
        <v>26780</v>
      </c>
      <c r="BB586" s="5">
        <v>126131</v>
      </c>
      <c r="BF586" t="s">
        <v>244</v>
      </c>
      <c r="BG586" t="s">
        <v>68</v>
      </c>
      <c r="BH586" t="s">
        <v>1058</v>
      </c>
      <c r="BI586" t="s">
        <v>1059</v>
      </c>
      <c r="BJ586" t="s">
        <v>119</v>
      </c>
      <c r="BK586" t="s">
        <v>127</v>
      </c>
      <c r="BL586" t="s">
        <v>199</v>
      </c>
      <c r="BM586">
        <v>1998</v>
      </c>
      <c r="BN586">
        <v>1999</v>
      </c>
      <c r="BO586">
        <v>2</v>
      </c>
      <c r="BP586">
        <v>6</v>
      </c>
      <c r="BQ586" t="s">
        <v>33</v>
      </c>
      <c r="BR586">
        <v>6</v>
      </c>
      <c r="BS586">
        <v>0</v>
      </c>
      <c r="BT586">
        <v>5.8538140000000002E-2</v>
      </c>
      <c r="BU586">
        <v>0.29499009999999998</v>
      </c>
      <c r="BV586">
        <v>0.4719216</v>
      </c>
      <c r="BW586">
        <v>0.62769949999999997</v>
      </c>
      <c r="BX586" t="s">
        <v>1081</v>
      </c>
      <c r="BY586">
        <v>0.38231067800809315</v>
      </c>
      <c r="BZ586">
        <v>0.25218432570815097</v>
      </c>
    </row>
    <row r="587" spans="1:78" x14ac:dyDescent="0.25">
      <c r="A587" s="23" t="s">
        <v>195</v>
      </c>
      <c r="C587" t="s">
        <v>63</v>
      </c>
      <c r="D587" s="15" t="str">
        <f>VLOOKUP(C587,xWalk!C$3:D$55,2)</f>
        <v>CWF</v>
      </c>
      <c r="E587" s="22" t="str">
        <f t="shared" si="72"/>
        <v>'Cowlitz Fall Tule'</v>
      </c>
      <c r="F587" s="22" t="str">
        <f t="shared" si="74"/>
        <v>CWF.CWF</v>
      </c>
      <c r="G587" t="s">
        <v>119</v>
      </c>
      <c r="H587" t="s">
        <v>127</v>
      </c>
      <c r="I587" t="s">
        <v>196</v>
      </c>
      <c r="J587">
        <v>2002</v>
      </c>
      <c r="K587">
        <v>2003</v>
      </c>
      <c r="L587" s="8">
        <v>2</v>
      </c>
      <c r="M587" s="8">
        <v>5</v>
      </c>
      <c r="N587" s="8" t="s">
        <v>33</v>
      </c>
      <c r="O587" s="8">
        <v>5</v>
      </c>
      <c r="P587" s="8">
        <v>0</v>
      </c>
      <c r="Q587">
        <v>1.4011E-3</v>
      </c>
      <c r="R587">
        <v>0.36825790000000003</v>
      </c>
      <c r="S587">
        <v>7.277256E-2</v>
      </c>
      <c r="T587">
        <v>0.41423130000000002</v>
      </c>
      <c r="U587" s="15" t="str">
        <f t="shared" si="75"/>
        <v>CWF2002</v>
      </c>
      <c r="V587">
        <f t="shared" si="76"/>
        <v>0.50621823690383116</v>
      </c>
      <c r="W587">
        <f t="shared" si="77"/>
        <v>0.41018373729476154</v>
      </c>
      <c r="Y587" s="15" t="str">
        <f t="shared" si="78"/>
        <v>ORC2002</v>
      </c>
      <c r="Z587" s="1" t="s">
        <v>68</v>
      </c>
      <c r="AA587">
        <v>2002</v>
      </c>
      <c r="AB587" t="s">
        <v>33</v>
      </c>
      <c r="AC587">
        <f t="shared" si="73"/>
        <v>0.50058857999242878</v>
      </c>
      <c r="AD587">
        <f t="shared" si="79"/>
        <v>0.39302104886510369</v>
      </c>
      <c r="AE587" s="5">
        <v>3951</v>
      </c>
      <c r="AF587" s="5">
        <v>20727</v>
      </c>
      <c r="AG587" s="5">
        <v>32537</v>
      </c>
      <c r="AH587" s="5">
        <v>18574</v>
      </c>
      <c r="AI587" s="5"/>
      <c r="AJ587" s="5">
        <v>0</v>
      </c>
      <c r="AK587" s="5">
        <v>0</v>
      </c>
      <c r="AL587" s="5">
        <v>814</v>
      </c>
      <c r="AM587" s="5">
        <v>518</v>
      </c>
      <c r="AN587" s="5"/>
      <c r="AO587" s="5">
        <v>599</v>
      </c>
      <c r="AP587" s="5">
        <v>2722</v>
      </c>
      <c r="AQ587" s="5">
        <v>8427</v>
      </c>
      <c r="AR587" s="5">
        <v>7663</v>
      </c>
      <c r="AS587" s="5"/>
      <c r="AT587" s="5">
        <v>5896</v>
      </c>
      <c r="AU587" s="5">
        <v>25163</v>
      </c>
      <c r="AV587" s="5">
        <v>35056</v>
      </c>
      <c r="AW587" s="5">
        <v>30190</v>
      </c>
      <c r="AX587" s="5"/>
      <c r="AY587" s="5">
        <v>75789</v>
      </c>
      <c r="AZ587" s="5">
        <v>1332</v>
      </c>
      <c r="BA587" s="5">
        <v>19411</v>
      </c>
      <c r="BB587" s="5">
        <v>96305</v>
      </c>
      <c r="BF587" t="s">
        <v>244</v>
      </c>
      <c r="BG587" t="s">
        <v>68</v>
      </c>
      <c r="BH587" t="s">
        <v>1058</v>
      </c>
      <c r="BI587" t="s">
        <v>1059</v>
      </c>
      <c r="BJ587" t="s">
        <v>119</v>
      </c>
      <c r="BK587" t="s">
        <v>127</v>
      </c>
      <c r="BL587" t="s">
        <v>199</v>
      </c>
      <c r="BM587">
        <v>1999</v>
      </c>
      <c r="BN587">
        <v>2000</v>
      </c>
      <c r="BO587">
        <v>2</v>
      </c>
      <c r="BP587">
        <v>6</v>
      </c>
      <c r="BQ587" t="s">
        <v>33</v>
      </c>
      <c r="BR587">
        <v>6</v>
      </c>
      <c r="BS587">
        <v>0</v>
      </c>
      <c r="BT587">
        <v>0.10607370000000001</v>
      </c>
      <c r="BU587">
        <v>0.30528309999999997</v>
      </c>
      <c r="BV587">
        <v>0.42165960000000002</v>
      </c>
      <c r="BW587">
        <v>0.5982172</v>
      </c>
      <c r="BX587" t="s">
        <v>1082</v>
      </c>
      <c r="BY587">
        <v>0.3997159111018827</v>
      </c>
      <c r="BZ587">
        <v>0.27686161992020025</v>
      </c>
    </row>
    <row r="588" spans="1:78" x14ac:dyDescent="0.25">
      <c r="A588" s="23" t="s">
        <v>195</v>
      </c>
      <c r="C588" t="s">
        <v>63</v>
      </c>
      <c r="D588" s="15" t="str">
        <f>VLOOKUP(C588,xWalk!C$3:D$55,2)</f>
        <v>CWF</v>
      </c>
      <c r="E588" s="22" t="str">
        <f t="shared" si="72"/>
        <v>'Cowlitz Fall Tule'</v>
      </c>
      <c r="F588" s="22" t="str">
        <f t="shared" si="74"/>
        <v>CWF.CWF</v>
      </c>
      <c r="G588" t="s">
        <v>119</v>
      </c>
      <c r="H588" t="s">
        <v>127</v>
      </c>
      <c r="I588" t="s">
        <v>196</v>
      </c>
      <c r="J588">
        <v>2003</v>
      </c>
      <c r="K588">
        <v>2004</v>
      </c>
      <c r="L588" s="8">
        <v>2</v>
      </c>
      <c r="M588" s="8">
        <v>5</v>
      </c>
      <c r="N588" s="8" t="s">
        <v>33</v>
      </c>
      <c r="O588" s="8">
        <v>5</v>
      </c>
      <c r="P588" s="8">
        <v>0</v>
      </c>
      <c r="Q588">
        <v>1.56705E-3</v>
      </c>
      <c r="R588">
        <v>0.37045250000000002</v>
      </c>
      <c r="S588">
        <v>0.16545190000000001</v>
      </c>
      <c r="T588">
        <v>0.47461229999999999</v>
      </c>
      <c r="U588" s="15" t="str">
        <f t="shared" si="75"/>
        <v>CWF2003</v>
      </c>
      <c r="V588">
        <f t="shared" si="76"/>
        <v>0.45352950635150346</v>
      </c>
      <c r="W588">
        <f t="shared" si="77"/>
        <v>0.33319933537010238</v>
      </c>
      <c r="Y588" s="15" t="str">
        <f t="shared" si="78"/>
        <v>ORC2003</v>
      </c>
      <c r="Z588" s="1" t="s">
        <v>68</v>
      </c>
      <c r="AA588">
        <v>2003</v>
      </c>
      <c r="AB588" t="s">
        <v>33</v>
      </c>
      <c r="AC588">
        <f t="shared" si="73"/>
        <v>0.46493541808293676</v>
      </c>
      <c r="AD588">
        <f t="shared" si="79"/>
        <v>0.32814411964649898</v>
      </c>
      <c r="AE588" s="5">
        <v>1727</v>
      </c>
      <c r="AF588" s="5">
        <v>7949</v>
      </c>
      <c r="AG588" s="5">
        <v>13193</v>
      </c>
      <c r="AH588" s="5">
        <v>1266</v>
      </c>
      <c r="AI588" s="5"/>
      <c r="AJ588" s="5">
        <v>0</v>
      </c>
      <c r="AK588" s="5">
        <v>0</v>
      </c>
      <c r="AL588" s="5">
        <v>1398</v>
      </c>
      <c r="AM588" s="5">
        <v>14</v>
      </c>
      <c r="AN588" s="5"/>
      <c r="AO588" s="5">
        <v>303</v>
      </c>
      <c r="AP588" s="5">
        <v>494</v>
      </c>
      <c r="AQ588" s="5">
        <v>6995</v>
      </c>
      <c r="AR588" s="5">
        <v>857</v>
      </c>
      <c r="AS588" s="5"/>
      <c r="AT588" s="5">
        <v>3028</v>
      </c>
      <c r="AU588" s="5">
        <v>4552</v>
      </c>
      <c r="AV588" s="5">
        <v>28350</v>
      </c>
      <c r="AW588" s="5">
        <v>3424</v>
      </c>
      <c r="AX588" s="5"/>
      <c r="AY588" s="5">
        <v>24135</v>
      </c>
      <c r="AZ588" s="5">
        <v>1412</v>
      </c>
      <c r="BA588" s="5">
        <v>8649</v>
      </c>
      <c r="BB588" s="5">
        <v>39354</v>
      </c>
      <c r="BF588" t="s">
        <v>244</v>
      </c>
      <c r="BG588" t="s">
        <v>68</v>
      </c>
      <c r="BH588" t="s">
        <v>1058</v>
      </c>
      <c r="BI588" t="s">
        <v>1059</v>
      </c>
      <c r="BJ588" t="s">
        <v>119</v>
      </c>
      <c r="BK588" t="s">
        <v>127</v>
      </c>
      <c r="BL588" t="s">
        <v>199</v>
      </c>
      <c r="BM588">
        <v>2000</v>
      </c>
      <c r="BN588">
        <v>2001</v>
      </c>
      <c r="BO588">
        <v>2</v>
      </c>
      <c r="BP588">
        <v>6</v>
      </c>
      <c r="BQ588" t="s">
        <v>33</v>
      </c>
      <c r="BR588">
        <v>6</v>
      </c>
      <c r="BS588">
        <v>0</v>
      </c>
      <c r="BT588">
        <v>9.3655329999999995E-2</v>
      </c>
      <c r="BU588">
        <v>0.35016340000000001</v>
      </c>
      <c r="BV588">
        <v>0.43970900000000002</v>
      </c>
      <c r="BW588">
        <v>0.63590250000000004</v>
      </c>
      <c r="BX588" t="s">
        <v>1083</v>
      </c>
      <c r="BY588">
        <v>0.47397118318828529</v>
      </c>
      <c r="BZ588">
        <v>0.35748993098545301</v>
      </c>
    </row>
    <row r="589" spans="1:78" x14ac:dyDescent="0.25">
      <c r="A589" s="23" t="s">
        <v>195</v>
      </c>
      <c r="C589" t="s">
        <v>63</v>
      </c>
      <c r="D589" s="15" t="str">
        <f>VLOOKUP(C589,xWalk!C$3:D$55,2)</f>
        <v>CWF</v>
      </c>
      <c r="E589" s="22" t="str">
        <f t="shared" si="72"/>
        <v>'Cowlitz Fall Tule'</v>
      </c>
      <c r="F589" s="22" t="str">
        <f t="shared" si="74"/>
        <v>CWF.CWF</v>
      </c>
      <c r="G589" t="s">
        <v>119</v>
      </c>
      <c r="H589" t="s">
        <v>127</v>
      </c>
      <c r="I589" t="s">
        <v>196</v>
      </c>
      <c r="J589">
        <v>2004</v>
      </c>
      <c r="K589">
        <v>2005</v>
      </c>
      <c r="L589" s="8">
        <v>2</v>
      </c>
      <c r="M589" s="8">
        <v>5</v>
      </c>
      <c r="N589" s="8" t="s">
        <v>33</v>
      </c>
      <c r="O589" s="8">
        <v>5</v>
      </c>
      <c r="P589" s="8">
        <v>0</v>
      </c>
      <c r="Q589">
        <v>4.9831500000000004E-3</v>
      </c>
      <c r="R589">
        <v>0.302338</v>
      </c>
      <c r="S589">
        <v>1.224599E-2</v>
      </c>
      <c r="T589">
        <v>0.31088159999999998</v>
      </c>
      <c r="U589" s="15" t="str">
        <f t="shared" si="75"/>
        <v>CWF2004</v>
      </c>
      <c r="V589">
        <f t="shared" si="76"/>
        <v>0.36482078653767747</v>
      </c>
      <c r="W589">
        <f t="shared" si="77"/>
        <v>0.23564624337447646</v>
      </c>
      <c r="Y589" s="15" t="str">
        <f t="shared" si="78"/>
        <v>ORC2004</v>
      </c>
      <c r="Z589" s="1" t="s">
        <v>68</v>
      </c>
      <c r="AA589">
        <v>2004</v>
      </c>
      <c r="AB589" t="s">
        <v>33</v>
      </c>
      <c r="AC589">
        <f t="shared" si="73"/>
        <v>0.48110340347539615</v>
      </c>
      <c r="AD589">
        <f t="shared" si="79"/>
        <v>0.35879173143400689</v>
      </c>
      <c r="AE589" s="5">
        <v>1046</v>
      </c>
      <c r="AF589" s="5">
        <v>4258</v>
      </c>
      <c r="AG589" s="5">
        <v>5822</v>
      </c>
      <c r="AH589" s="5">
        <v>4339</v>
      </c>
      <c r="AI589" s="5"/>
      <c r="AJ589" s="5">
        <v>0</v>
      </c>
      <c r="AK589" s="5">
        <v>0</v>
      </c>
      <c r="AL589" s="5">
        <v>149</v>
      </c>
      <c r="AM589" s="5">
        <v>20</v>
      </c>
      <c r="AN589" s="5"/>
      <c r="AO589" s="5">
        <v>17</v>
      </c>
      <c r="AP589" s="5">
        <v>260</v>
      </c>
      <c r="AQ589" s="5">
        <v>2538</v>
      </c>
      <c r="AR589" s="5">
        <v>2288</v>
      </c>
      <c r="AS589" s="5"/>
      <c r="AT589" s="5">
        <v>170</v>
      </c>
      <c r="AU589" s="5">
        <v>2368</v>
      </c>
      <c r="AV589" s="5">
        <v>10667</v>
      </c>
      <c r="AW589" s="5">
        <v>9161</v>
      </c>
      <c r="AX589" s="5"/>
      <c r="AY589" s="5">
        <v>15465</v>
      </c>
      <c r="AZ589" s="5">
        <v>169</v>
      </c>
      <c r="BA589" s="5">
        <v>5103</v>
      </c>
      <c r="BB589" s="5">
        <v>22366</v>
      </c>
      <c r="BF589" t="s">
        <v>244</v>
      </c>
      <c r="BG589" t="s">
        <v>68</v>
      </c>
      <c r="BH589" t="s">
        <v>1058</v>
      </c>
      <c r="BI589" t="s">
        <v>1059</v>
      </c>
      <c r="BJ589" t="s">
        <v>119</v>
      </c>
      <c r="BK589" t="s">
        <v>127</v>
      </c>
      <c r="BL589" t="s">
        <v>199</v>
      </c>
      <c r="BM589">
        <v>2001</v>
      </c>
      <c r="BN589">
        <v>2002</v>
      </c>
      <c r="BO589">
        <v>2</v>
      </c>
      <c r="BP589">
        <v>6</v>
      </c>
      <c r="BQ589" t="s">
        <v>33</v>
      </c>
      <c r="BR589">
        <v>6</v>
      </c>
      <c r="BS589">
        <v>0</v>
      </c>
      <c r="BT589">
        <v>5.22134E-2</v>
      </c>
      <c r="BU589">
        <v>0.44969920000000002</v>
      </c>
      <c r="BV589">
        <v>0.45455600000000002</v>
      </c>
      <c r="BW589">
        <v>0.69984170000000001</v>
      </c>
      <c r="BX589" t="s">
        <v>1084</v>
      </c>
      <c r="BY589">
        <v>0.49305890485836468</v>
      </c>
      <c r="BZ589">
        <v>0.38043390887752804</v>
      </c>
    </row>
    <row r="590" spans="1:78" x14ac:dyDescent="0.25">
      <c r="A590" s="23" t="s">
        <v>195</v>
      </c>
      <c r="C590" t="s">
        <v>63</v>
      </c>
      <c r="D590" s="15" t="str">
        <f>VLOOKUP(C590,xWalk!C$3:D$55,2)</f>
        <v>CWF</v>
      </c>
      <c r="E590" s="22" t="str">
        <f t="shared" si="72"/>
        <v>'Cowlitz Fall Tule'</v>
      </c>
      <c r="F590" s="22" t="str">
        <f t="shared" si="74"/>
        <v>CWF.CWF</v>
      </c>
      <c r="G590" t="s">
        <v>119</v>
      </c>
      <c r="H590" t="s">
        <v>127</v>
      </c>
      <c r="I590" t="s">
        <v>196</v>
      </c>
      <c r="J590">
        <v>2005</v>
      </c>
      <c r="K590">
        <v>2006</v>
      </c>
      <c r="L590" s="8">
        <v>2</v>
      </c>
      <c r="M590" s="8">
        <v>5</v>
      </c>
      <c r="N590" s="8" t="s">
        <v>33</v>
      </c>
      <c r="O590" s="8">
        <v>5</v>
      </c>
      <c r="P590" s="8">
        <v>0</v>
      </c>
      <c r="Q590">
        <v>4.4734900000000001E-3</v>
      </c>
      <c r="R590">
        <v>0.30531809999999998</v>
      </c>
      <c r="S590">
        <v>0.15327589999999999</v>
      </c>
      <c r="T590">
        <v>0.411796</v>
      </c>
      <c r="U590" s="15" t="str">
        <f t="shared" si="75"/>
        <v>CWF2005</v>
      </c>
      <c r="V590">
        <f t="shared" si="76"/>
        <v>0.3346167067720866</v>
      </c>
      <c r="W590">
        <f t="shared" si="77"/>
        <v>0.22272749594853411</v>
      </c>
      <c r="Y590" s="15" t="str">
        <f t="shared" si="78"/>
        <v>ORC2005</v>
      </c>
      <c r="Z590" s="1" t="s">
        <v>68</v>
      </c>
      <c r="AA590">
        <v>2005</v>
      </c>
      <c r="AB590" t="s">
        <v>33</v>
      </c>
      <c r="AC590">
        <f t="shared" si="73"/>
        <v>0.3985055873389296</v>
      </c>
      <c r="AD590">
        <f t="shared" si="79"/>
        <v>0.27816393092017322</v>
      </c>
      <c r="AE590" s="5">
        <v>1618</v>
      </c>
      <c r="AF590" s="5">
        <v>4616</v>
      </c>
      <c r="AG590" s="5">
        <v>10188</v>
      </c>
      <c r="AH590" s="5">
        <v>4388</v>
      </c>
      <c r="AI590" s="5"/>
      <c r="AJ590" s="5">
        <v>0</v>
      </c>
      <c r="AK590" s="5">
        <v>0</v>
      </c>
      <c r="AL590" s="5">
        <v>376</v>
      </c>
      <c r="AM590" s="5">
        <v>18</v>
      </c>
      <c r="AN590" s="5"/>
      <c r="AO590" s="5">
        <v>575</v>
      </c>
      <c r="AP590" s="5">
        <v>1209</v>
      </c>
      <c r="AQ590" s="5">
        <v>4341</v>
      </c>
      <c r="AR590" s="5">
        <v>2484</v>
      </c>
      <c r="AS590" s="5"/>
      <c r="AT590" s="5">
        <v>5629</v>
      </c>
      <c r="AU590" s="5">
        <v>11295</v>
      </c>
      <c r="AV590" s="5">
        <v>18137</v>
      </c>
      <c r="AW590" s="5">
        <v>9938</v>
      </c>
      <c r="AX590" s="5"/>
      <c r="AY590" s="5">
        <v>20810</v>
      </c>
      <c r="AZ590" s="5">
        <v>394</v>
      </c>
      <c r="BA590" s="5">
        <v>8609</v>
      </c>
      <c r="BB590" s="5">
        <v>44999</v>
      </c>
      <c r="BF590" t="s">
        <v>244</v>
      </c>
      <c r="BG590" t="s">
        <v>68</v>
      </c>
      <c r="BH590" t="s">
        <v>1058</v>
      </c>
      <c r="BI590" t="s">
        <v>1059</v>
      </c>
      <c r="BJ590" t="s">
        <v>119</v>
      </c>
      <c r="BK590" t="s">
        <v>127</v>
      </c>
      <c r="BL590" t="s">
        <v>199</v>
      </c>
      <c r="BM590">
        <v>2002</v>
      </c>
      <c r="BN590">
        <v>2003</v>
      </c>
      <c r="BO590">
        <v>2</v>
      </c>
      <c r="BP590">
        <v>6</v>
      </c>
      <c r="BQ590" t="s">
        <v>33</v>
      </c>
      <c r="BR590">
        <v>6</v>
      </c>
      <c r="BS590">
        <v>0</v>
      </c>
      <c r="BT590">
        <v>2.723397E-2</v>
      </c>
      <c r="BU590">
        <v>0.49429030000000002</v>
      </c>
      <c r="BV590">
        <v>0.5002316</v>
      </c>
      <c r="BW590">
        <v>0.74726219999999999</v>
      </c>
      <c r="BX590" t="s">
        <v>1085</v>
      </c>
      <c r="BY590">
        <v>0.50058857999242878</v>
      </c>
      <c r="BZ590">
        <v>0.39302104886510369</v>
      </c>
    </row>
    <row r="591" spans="1:78" x14ac:dyDescent="0.25">
      <c r="A591" s="23" t="s">
        <v>195</v>
      </c>
      <c r="C591" t="s">
        <v>63</v>
      </c>
      <c r="D591" s="15" t="str">
        <f>VLOOKUP(C591,xWalk!C$3:D$55,2)</f>
        <v>CWF</v>
      </c>
      <c r="E591" s="22" t="str">
        <f t="shared" si="72"/>
        <v>'Cowlitz Fall Tule'</v>
      </c>
      <c r="F591" s="22" t="str">
        <f t="shared" si="74"/>
        <v>CWF.CWF</v>
      </c>
      <c r="G591" t="s">
        <v>119</v>
      </c>
      <c r="H591" t="s">
        <v>127</v>
      </c>
      <c r="I591" t="s">
        <v>196</v>
      </c>
      <c r="J591">
        <v>2006</v>
      </c>
      <c r="K591">
        <v>2007</v>
      </c>
      <c r="L591" s="8">
        <v>2</v>
      </c>
      <c r="M591" s="8">
        <v>5</v>
      </c>
      <c r="N591" s="8" t="s">
        <v>33</v>
      </c>
      <c r="O591" s="8">
        <v>5</v>
      </c>
      <c r="P591" s="8">
        <v>0</v>
      </c>
      <c r="Q591">
        <v>6.6512999999999997E-3</v>
      </c>
      <c r="R591">
        <v>0.18807660000000001</v>
      </c>
      <c r="S591">
        <v>8.2719280000000006E-2</v>
      </c>
      <c r="T591">
        <v>0.25523829999999997</v>
      </c>
      <c r="U591" s="15" t="str">
        <f t="shared" si="75"/>
        <v>CWF2006</v>
      </c>
      <c r="V591">
        <f t="shared" si="76"/>
        <v>0.35865533136303379</v>
      </c>
      <c r="W591">
        <f t="shared" si="77"/>
        <v>0.21505454810814756</v>
      </c>
      <c r="Y591" s="15" t="str">
        <f t="shared" si="78"/>
        <v>ORC2006</v>
      </c>
      <c r="Z591" s="1" t="s">
        <v>68</v>
      </c>
      <c r="AA591">
        <v>2006</v>
      </c>
      <c r="AB591" t="s">
        <v>33</v>
      </c>
      <c r="AC591">
        <f t="shared" si="73"/>
        <v>0.42369990729241375</v>
      </c>
      <c r="AD591">
        <f t="shared" si="79"/>
        <v>0.29904318774160821</v>
      </c>
      <c r="AE591" s="5">
        <v>1753</v>
      </c>
      <c r="AF591" s="5">
        <v>9181</v>
      </c>
      <c r="AG591" s="5">
        <v>16358</v>
      </c>
      <c r="AH591" s="5">
        <v>6900</v>
      </c>
      <c r="AI591" s="5"/>
      <c r="AJ591" s="5">
        <v>0</v>
      </c>
      <c r="AK591" s="5">
        <v>0</v>
      </c>
      <c r="AL591" s="5">
        <v>281</v>
      </c>
      <c r="AM591" s="5">
        <v>42</v>
      </c>
      <c r="AN591" s="5"/>
      <c r="AO591" s="5">
        <v>226</v>
      </c>
      <c r="AP591" s="5">
        <v>1277</v>
      </c>
      <c r="AQ591" s="5">
        <v>8397</v>
      </c>
      <c r="AR591" s="5">
        <v>4030</v>
      </c>
      <c r="AS591" s="5"/>
      <c r="AT591" s="5">
        <v>2286</v>
      </c>
      <c r="AU591" s="5">
        <v>12055</v>
      </c>
      <c r="AV591" s="5">
        <v>35441</v>
      </c>
      <c r="AW591" s="5">
        <v>16111</v>
      </c>
      <c r="AX591" s="5"/>
      <c r="AY591" s="5">
        <v>34192</v>
      </c>
      <c r="AZ591" s="5">
        <v>323</v>
      </c>
      <c r="BA591" s="5">
        <v>13930</v>
      </c>
      <c r="BB591" s="5">
        <v>65893</v>
      </c>
      <c r="BF591" t="s">
        <v>244</v>
      </c>
      <c r="BG591" t="s">
        <v>68</v>
      </c>
      <c r="BH591" t="s">
        <v>1058</v>
      </c>
      <c r="BI591" t="s">
        <v>1059</v>
      </c>
      <c r="BJ591" t="s">
        <v>119</v>
      </c>
      <c r="BK591" t="s">
        <v>127</v>
      </c>
      <c r="BL591" t="s">
        <v>199</v>
      </c>
      <c r="BM591">
        <v>2003</v>
      </c>
      <c r="BN591">
        <v>2004</v>
      </c>
      <c r="BO591">
        <v>2</v>
      </c>
      <c r="BP591">
        <v>6</v>
      </c>
      <c r="BQ591" t="s">
        <v>33</v>
      </c>
      <c r="BR591">
        <v>6</v>
      </c>
      <c r="BS591">
        <v>0</v>
      </c>
      <c r="BT591">
        <v>1.2781890000000001E-2</v>
      </c>
      <c r="BU591">
        <v>0.20854590000000001</v>
      </c>
      <c r="BV591">
        <v>0.47165099999999999</v>
      </c>
      <c r="BW591">
        <v>0.58183600000000002</v>
      </c>
      <c r="BX591" t="s">
        <v>1086</v>
      </c>
      <c r="BY591">
        <v>0.46493541808293676</v>
      </c>
      <c r="BZ591">
        <v>0.32814411964649898</v>
      </c>
    </row>
    <row r="592" spans="1:78" x14ac:dyDescent="0.25">
      <c r="A592" s="23" t="s">
        <v>195</v>
      </c>
      <c r="C592" t="s">
        <v>63</v>
      </c>
      <c r="D592" s="15" t="str">
        <f>VLOOKUP(C592,xWalk!C$3:D$55,2)</f>
        <v>CWF</v>
      </c>
      <c r="E592" s="22" t="str">
        <f t="shared" si="72"/>
        <v>'Cowlitz Fall Tule'</v>
      </c>
      <c r="F592" s="22" t="str">
        <f t="shared" si="74"/>
        <v>CWF.CWF</v>
      </c>
      <c r="G592" t="s">
        <v>119</v>
      </c>
      <c r="H592" t="s">
        <v>127</v>
      </c>
      <c r="I592" t="s">
        <v>196</v>
      </c>
      <c r="J592">
        <v>2007</v>
      </c>
      <c r="K592">
        <v>2008</v>
      </c>
      <c r="L592" s="8">
        <v>2</v>
      </c>
      <c r="M592" s="8">
        <v>5</v>
      </c>
      <c r="N592" s="8" t="s">
        <v>34</v>
      </c>
      <c r="O592" s="8">
        <v>4</v>
      </c>
      <c r="P592" s="8">
        <v>1</v>
      </c>
      <c r="Q592">
        <v>2.2649300000000001E-2</v>
      </c>
      <c r="R592">
        <v>0.1813176</v>
      </c>
      <c r="S592">
        <v>2.9149959999999999E-2</v>
      </c>
      <c r="T592">
        <v>0.20518220000000001</v>
      </c>
      <c r="U592" s="15" t="str">
        <f t="shared" si="75"/>
        <v>CWF2007</v>
      </c>
      <c r="V592">
        <f t="shared" si="76"/>
        <v>0.43376076534146379</v>
      </c>
      <c r="W592">
        <f t="shared" si="77"/>
        <v>0.31800505064278428</v>
      </c>
      <c r="Y592" s="15" t="str">
        <f t="shared" si="78"/>
        <v>ORC2007</v>
      </c>
      <c r="Z592" s="1" t="s">
        <v>68</v>
      </c>
      <c r="AA592">
        <v>2007</v>
      </c>
      <c r="AB592" t="s">
        <v>33</v>
      </c>
      <c r="AC592">
        <f t="shared" si="73"/>
        <v>0.37857669594046917</v>
      </c>
      <c r="AD592">
        <f t="shared" si="79"/>
        <v>0.25983191433603725</v>
      </c>
      <c r="AE592" s="5">
        <v>2482</v>
      </c>
      <c r="AF592" s="5">
        <v>11945</v>
      </c>
      <c r="AG592" s="5">
        <v>19260</v>
      </c>
      <c r="AH592" s="5">
        <v>8947</v>
      </c>
      <c r="AI592" s="5"/>
      <c r="AJ592" s="5">
        <v>0</v>
      </c>
      <c r="AK592" s="5">
        <v>0</v>
      </c>
      <c r="AL592" s="5">
        <v>612</v>
      </c>
      <c r="AM592" s="5">
        <v>75</v>
      </c>
      <c r="AN592" s="5"/>
      <c r="AO592" s="5">
        <v>336</v>
      </c>
      <c r="AP592" s="5">
        <v>4476</v>
      </c>
      <c r="AQ592" s="5">
        <v>8991</v>
      </c>
      <c r="AR592" s="5">
        <v>4994</v>
      </c>
      <c r="AS592" s="5"/>
      <c r="AT592" s="5">
        <v>3446</v>
      </c>
      <c r="AU592" s="5">
        <v>40934</v>
      </c>
      <c r="AV592" s="5">
        <v>37645</v>
      </c>
      <c r="AW592" s="5">
        <v>19940</v>
      </c>
      <c r="AX592" s="5"/>
      <c r="AY592" s="5">
        <v>42634</v>
      </c>
      <c r="AZ592" s="5">
        <v>687</v>
      </c>
      <c r="BA592" s="5">
        <v>18797</v>
      </c>
      <c r="BB592" s="5">
        <v>101965</v>
      </c>
      <c r="BF592" t="s">
        <v>244</v>
      </c>
      <c r="BG592" t="s">
        <v>68</v>
      </c>
      <c r="BH592" t="s">
        <v>1058</v>
      </c>
      <c r="BI592" t="s">
        <v>1059</v>
      </c>
      <c r="BJ592" t="s">
        <v>119</v>
      </c>
      <c r="BK592" t="s">
        <v>127</v>
      </c>
      <c r="BL592" t="s">
        <v>199</v>
      </c>
      <c r="BM592">
        <v>2004</v>
      </c>
      <c r="BN592">
        <v>2005</v>
      </c>
      <c r="BO592">
        <v>2</v>
      </c>
      <c r="BP592">
        <v>6</v>
      </c>
      <c r="BQ592" t="s">
        <v>33</v>
      </c>
      <c r="BR592">
        <v>6</v>
      </c>
      <c r="BS592">
        <v>0</v>
      </c>
      <c r="BT592">
        <v>4.6243689999999997E-2</v>
      </c>
      <c r="BU592">
        <v>0.40292020000000001</v>
      </c>
      <c r="BV592">
        <v>0.32857700000000001</v>
      </c>
      <c r="BW592">
        <v>0.5991069</v>
      </c>
      <c r="BX592" t="s">
        <v>1087</v>
      </c>
      <c r="BY592">
        <v>0.48110340347539615</v>
      </c>
      <c r="BZ592">
        <v>0.35879173143400689</v>
      </c>
    </row>
    <row r="593" spans="1:78" x14ac:dyDescent="0.25">
      <c r="A593" s="23" t="s">
        <v>195</v>
      </c>
      <c r="C593" t="s">
        <v>63</v>
      </c>
      <c r="D593" s="15" t="str">
        <f>VLOOKUP(C593,xWalk!C$3:D$55,2)</f>
        <v>CWF</v>
      </c>
      <c r="E593" s="22" t="str">
        <f t="shared" si="72"/>
        <v>'Cowlitz Fall Tule'</v>
      </c>
      <c r="F593" s="22" t="str">
        <f t="shared" si="74"/>
        <v>CWF.CWF</v>
      </c>
      <c r="G593" t="s">
        <v>119</v>
      </c>
      <c r="H593" t="s">
        <v>127</v>
      </c>
      <c r="I593" t="s">
        <v>196</v>
      </c>
      <c r="J593">
        <v>2008</v>
      </c>
      <c r="K593">
        <v>2009</v>
      </c>
      <c r="L593" s="8">
        <v>2</v>
      </c>
      <c r="M593" s="8">
        <v>5</v>
      </c>
      <c r="N593" s="8" t="s">
        <v>34</v>
      </c>
      <c r="O593" s="8">
        <v>3</v>
      </c>
      <c r="P593" s="8">
        <v>2</v>
      </c>
      <c r="Q593">
        <v>1.004973E-2</v>
      </c>
      <c r="R593">
        <v>0.1134891</v>
      </c>
      <c r="S593">
        <v>3.2189809999999999E-2</v>
      </c>
      <c r="T593">
        <v>0.1420257</v>
      </c>
      <c r="U593" s="15" t="str">
        <f t="shared" si="75"/>
        <v>CWF2008</v>
      </c>
      <c r="V593" t="str">
        <f t="shared" si="76"/>
        <v>NA</v>
      </c>
      <c r="W593" t="str">
        <f t="shared" si="77"/>
        <v>NA</v>
      </c>
      <c r="Y593" s="15" t="str">
        <f t="shared" si="78"/>
        <v>ORC2008</v>
      </c>
      <c r="Z593" s="1" t="s">
        <v>68</v>
      </c>
      <c r="AA593">
        <v>2008</v>
      </c>
      <c r="AB593" t="s">
        <v>34</v>
      </c>
      <c r="AC593" t="str">
        <f t="shared" si="73"/>
        <v>NA</v>
      </c>
      <c r="AD593" t="str">
        <f t="shared" si="79"/>
        <v>NA</v>
      </c>
      <c r="AE593" s="5">
        <v>2920</v>
      </c>
      <c r="AF593" s="5">
        <v>13748</v>
      </c>
      <c r="AG593" s="5">
        <v>23487</v>
      </c>
      <c r="AH593" s="5"/>
      <c r="AI593" s="5"/>
      <c r="AJ593" s="5">
        <v>0</v>
      </c>
      <c r="AK593" s="5">
        <v>0</v>
      </c>
      <c r="AL593" s="5">
        <v>869</v>
      </c>
      <c r="AM593" s="5"/>
      <c r="AN593" s="5"/>
      <c r="AO593" s="5">
        <v>551</v>
      </c>
      <c r="AP593" s="5">
        <v>2267</v>
      </c>
      <c r="AQ593" s="5">
        <v>11441</v>
      </c>
      <c r="AR593" s="5"/>
      <c r="AS593" s="5"/>
      <c r="AT593" s="5">
        <v>5428</v>
      </c>
      <c r="AU593" s="5">
        <v>20783</v>
      </c>
      <c r="AV593" s="5">
        <v>47776</v>
      </c>
      <c r="AW593" s="5"/>
      <c r="AX593" s="5"/>
      <c r="AY593" s="5">
        <v>40155</v>
      </c>
      <c r="AZ593" s="5">
        <v>869</v>
      </c>
      <c r="BA593" s="5">
        <v>14259</v>
      </c>
      <c r="BB593" s="5">
        <v>73987</v>
      </c>
      <c r="BF593" t="s">
        <v>244</v>
      </c>
      <c r="BG593" t="s">
        <v>68</v>
      </c>
      <c r="BH593" t="s">
        <v>1058</v>
      </c>
      <c r="BI593" t="s">
        <v>1059</v>
      </c>
      <c r="BJ593" t="s">
        <v>119</v>
      </c>
      <c r="BK593" t="s">
        <v>127</v>
      </c>
      <c r="BL593" t="s">
        <v>199</v>
      </c>
      <c r="BM593">
        <v>2005</v>
      </c>
      <c r="BN593">
        <v>2006</v>
      </c>
      <c r="BO593">
        <v>2</v>
      </c>
      <c r="BP593">
        <v>6</v>
      </c>
      <c r="BQ593" t="s">
        <v>33</v>
      </c>
      <c r="BR593">
        <v>6</v>
      </c>
      <c r="BS593">
        <v>0</v>
      </c>
      <c r="BT593">
        <v>3.2205780000000003E-2</v>
      </c>
      <c r="BU593">
        <v>0.31729930000000001</v>
      </c>
      <c r="BV593">
        <v>0.4338996</v>
      </c>
      <c r="BW593">
        <v>0.61352280000000003</v>
      </c>
      <c r="BX593" t="s">
        <v>1088</v>
      </c>
      <c r="BY593">
        <v>0.3985055873389296</v>
      </c>
      <c r="BZ593">
        <v>0.27816393092017322</v>
      </c>
    </row>
    <row r="594" spans="1:78" x14ac:dyDescent="0.25">
      <c r="A594" s="23" t="s">
        <v>195</v>
      </c>
      <c r="C594" t="s">
        <v>63</v>
      </c>
      <c r="D594" s="15" t="str">
        <f>VLOOKUP(C594,xWalk!C$3:D$55,2)</f>
        <v>CWF</v>
      </c>
      <c r="E594" s="22" t="str">
        <f t="shared" si="72"/>
        <v>'Cowlitz Fall Tule'</v>
      </c>
      <c r="F594" s="22" t="str">
        <f t="shared" si="74"/>
        <v>CWF.CWF</v>
      </c>
      <c r="G594" t="s">
        <v>119</v>
      </c>
      <c r="H594" t="s">
        <v>127</v>
      </c>
      <c r="I594" t="s">
        <v>196</v>
      </c>
      <c r="J594">
        <v>2009</v>
      </c>
      <c r="K594">
        <v>2010</v>
      </c>
      <c r="L594" s="8">
        <v>2</v>
      </c>
      <c r="M594" s="8">
        <v>5</v>
      </c>
      <c r="N594" s="8" t="s">
        <v>34</v>
      </c>
      <c r="O594" s="8">
        <v>2</v>
      </c>
      <c r="P594" s="8">
        <v>3</v>
      </c>
      <c r="Q594">
        <v>6.66016E-3</v>
      </c>
      <c r="R594" t="s">
        <v>276</v>
      </c>
      <c r="S594" t="s">
        <v>276</v>
      </c>
      <c r="T594" t="s">
        <v>276</v>
      </c>
      <c r="U594" s="15" t="str">
        <f t="shared" si="75"/>
        <v>CWF2009</v>
      </c>
      <c r="V594" t="str">
        <f t="shared" si="76"/>
        <v>NA</v>
      </c>
      <c r="W594" t="str">
        <f t="shared" si="77"/>
        <v>NA</v>
      </c>
      <c r="Y594" s="15" t="str">
        <f t="shared" si="78"/>
        <v>ORC2009</v>
      </c>
      <c r="Z594" s="1" t="s">
        <v>68</v>
      </c>
      <c r="AA594">
        <v>2009</v>
      </c>
      <c r="AB594" t="s">
        <v>34</v>
      </c>
      <c r="AC594" t="str">
        <f t="shared" si="73"/>
        <v>NA</v>
      </c>
      <c r="AD594" t="str">
        <f t="shared" si="79"/>
        <v>NA</v>
      </c>
      <c r="AE594" s="5">
        <v>2508</v>
      </c>
      <c r="AF594" s="5">
        <v>11144</v>
      </c>
      <c r="AG594" s="5"/>
      <c r="AH594" s="5"/>
      <c r="AI594" s="5"/>
      <c r="AJ594" s="5">
        <v>0</v>
      </c>
      <c r="AK594" s="5">
        <v>0</v>
      </c>
      <c r="AL594" s="5"/>
      <c r="AM594" s="5"/>
      <c r="AN594" s="5"/>
      <c r="AO594" s="5">
        <v>445</v>
      </c>
      <c r="AP594" s="5">
        <v>1847</v>
      </c>
      <c r="AQ594" s="5"/>
      <c r="AR594" s="5"/>
      <c r="AS594" s="5"/>
      <c r="AT594" s="5">
        <v>4401</v>
      </c>
      <c r="AU594" s="5">
        <v>16775</v>
      </c>
      <c r="AV594" s="5"/>
      <c r="AW594" s="5"/>
      <c r="AX594" s="5"/>
      <c r="AY594" s="5">
        <v>13652</v>
      </c>
      <c r="AZ594" s="5">
        <v>0</v>
      </c>
      <c r="BA594" s="5">
        <v>2292</v>
      </c>
      <c r="BB594" s="5">
        <v>21176</v>
      </c>
      <c r="BF594" t="s">
        <v>244</v>
      </c>
      <c r="BG594" t="s">
        <v>68</v>
      </c>
      <c r="BH594" t="s">
        <v>1058</v>
      </c>
      <c r="BI594" t="s">
        <v>1059</v>
      </c>
      <c r="BJ594" t="s">
        <v>119</v>
      </c>
      <c r="BK594" t="s">
        <v>127</v>
      </c>
      <c r="BL594" t="s">
        <v>199</v>
      </c>
      <c r="BM594">
        <v>2006</v>
      </c>
      <c r="BN594">
        <v>2007</v>
      </c>
      <c r="BO594">
        <v>2</v>
      </c>
      <c r="BP594">
        <v>6</v>
      </c>
      <c r="BQ594" t="s">
        <v>34</v>
      </c>
      <c r="BR594">
        <v>5</v>
      </c>
      <c r="BS594">
        <v>1</v>
      </c>
      <c r="BT594">
        <v>3.4174530000000002E-2</v>
      </c>
      <c r="BU594">
        <v>0.34119500000000003</v>
      </c>
      <c r="BV594">
        <v>0.52087209999999995</v>
      </c>
      <c r="BW594">
        <v>0.68434810000000001</v>
      </c>
      <c r="BX594" t="s">
        <v>1089</v>
      </c>
      <c r="BY594">
        <v>0.42369990729241375</v>
      </c>
      <c r="BZ594">
        <v>0.29904318774160821</v>
      </c>
    </row>
    <row r="595" spans="1:78" x14ac:dyDescent="0.25">
      <c r="A595" s="23" t="s">
        <v>198</v>
      </c>
      <c r="C595" t="s">
        <v>197</v>
      </c>
      <c r="D595" s="15" t="str">
        <f>VLOOKUP(C595,xWalk!C$3:D$55,2)</f>
        <v>none</v>
      </c>
      <c r="E595" s="22" t="str">
        <f t="shared" si="72"/>
        <v>'Elk River'</v>
      </c>
      <c r="F595" s="22"/>
      <c r="G595" t="s">
        <v>119</v>
      </c>
      <c r="H595" t="s">
        <v>127</v>
      </c>
      <c r="I595" t="s">
        <v>199</v>
      </c>
      <c r="J595">
        <v>1977</v>
      </c>
      <c r="K595">
        <v>1978</v>
      </c>
      <c r="L595" s="8">
        <v>2</v>
      </c>
      <c r="M595" s="8">
        <v>5</v>
      </c>
      <c r="N595" s="8" t="s">
        <v>33</v>
      </c>
      <c r="O595" s="8">
        <v>5</v>
      </c>
      <c r="P595" s="8">
        <v>0</v>
      </c>
      <c r="Q595">
        <v>1.474989E-2</v>
      </c>
      <c r="R595">
        <v>0.77769370000000004</v>
      </c>
      <c r="S595">
        <v>0.42805029999999999</v>
      </c>
      <c r="T595">
        <v>0.87285199999999996</v>
      </c>
      <c r="U595" s="15" t="str">
        <f t="shared" si="75"/>
        <v>none1977</v>
      </c>
      <c r="V595" t="str">
        <f t="shared" si="76"/>
        <v>NA</v>
      </c>
      <c r="W595" t="str">
        <f t="shared" si="77"/>
        <v>NA</v>
      </c>
      <c r="Y595" s="15" t="str">
        <f t="shared" si="78"/>
        <v>ORC2010</v>
      </c>
      <c r="Z595" s="14" t="s">
        <v>68</v>
      </c>
      <c r="AA595">
        <v>2010</v>
      </c>
      <c r="AB595" t="s">
        <v>34</v>
      </c>
      <c r="AC595" t="str">
        <f t="shared" si="73"/>
        <v>NA</v>
      </c>
      <c r="AD595" t="str">
        <f t="shared" si="79"/>
        <v>NA</v>
      </c>
      <c r="AE595" s="5">
        <v>1475</v>
      </c>
      <c r="AF595" s="5"/>
      <c r="AG595" s="5"/>
      <c r="AH595" s="5"/>
      <c r="AI595" s="5"/>
      <c r="AJ595" s="5">
        <v>0</v>
      </c>
      <c r="AK595" s="5"/>
      <c r="AL595" s="5"/>
      <c r="AM595" s="5"/>
      <c r="AN595" s="5"/>
      <c r="AO595" s="5">
        <v>298</v>
      </c>
      <c r="AP595" s="5"/>
      <c r="AQ595" s="5"/>
      <c r="AR595" s="5"/>
      <c r="AS595" s="5"/>
      <c r="AT595" s="5">
        <v>2910</v>
      </c>
      <c r="AU595" s="5"/>
      <c r="AV595" s="5"/>
      <c r="AW595" s="5"/>
      <c r="AX595" s="5"/>
      <c r="AY595" s="5">
        <v>1475</v>
      </c>
      <c r="AZ595" s="5">
        <v>0</v>
      </c>
      <c r="BA595" s="5">
        <v>298</v>
      </c>
      <c r="BB595" s="5">
        <v>2910</v>
      </c>
      <c r="BF595" t="s">
        <v>244</v>
      </c>
      <c r="BG595" t="s">
        <v>68</v>
      </c>
      <c r="BH595" t="s">
        <v>1058</v>
      </c>
      <c r="BI595" t="s">
        <v>1059</v>
      </c>
      <c r="BJ595" t="s">
        <v>119</v>
      </c>
      <c r="BK595" t="s">
        <v>127</v>
      </c>
      <c r="BL595" t="s">
        <v>199</v>
      </c>
      <c r="BM595">
        <v>2007</v>
      </c>
      <c r="BN595">
        <v>2008</v>
      </c>
      <c r="BO595">
        <v>2</v>
      </c>
      <c r="BP595">
        <v>6</v>
      </c>
      <c r="BQ595" t="s">
        <v>34</v>
      </c>
      <c r="BR595">
        <v>4</v>
      </c>
      <c r="BS595">
        <v>2</v>
      </c>
      <c r="BT595">
        <v>7.7609109999999995E-2</v>
      </c>
      <c r="BU595">
        <v>0.26307580000000003</v>
      </c>
      <c r="BV595">
        <v>0.43247400000000003</v>
      </c>
      <c r="BW595">
        <v>0.58177639999999997</v>
      </c>
      <c r="BX595" t="s">
        <v>1090</v>
      </c>
      <c r="BY595">
        <v>0.37857669594046917</v>
      </c>
      <c r="BZ595">
        <v>0.25983191433603725</v>
      </c>
    </row>
    <row r="596" spans="1:78" x14ac:dyDescent="0.25">
      <c r="A596" s="23" t="s">
        <v>198</v>
      </c>
      <c r="C596" t="s">
        <v>197</v>
      </c>
      <c r="D596" s="15" t="str">
        <f>VLOOKUP(C596,xWalk!C$3:D$55,2)</f>
        <v>none</v>
      </c>
      <c r="E596" s="22" t="str">
        <f t="shared" si="72"/>
        <v>'Elk River'</v>
      </c>
      <c r="F596" s="22"/>
      <c r="G596" t="s">
        <v>119</v>
      </c>
      <c r="H596" t="s">
        <v>127</v>
      </c>
      <c r="I596" t="s">
        <v>199</v>
      </c>
      <c r="J596">
        <v>1978</v>
      </c>
      <c r="K596">
        <v>1979</v>
      </c>
      <c r="L596" s="8">
        <v>2</v>
      </c>
      <c r="M596" s="8">
        <v>5</v>
      </c>
      <c r="N596" s="8" t="s">
        <v>33</v>
      </c>
      <c r="O596" s="8">
        <v>5</v>
      </c>
      <c r="P596" s="8">
        <v>0</v>
      </c>
      <c r="Q596">
        <v>0.121673</v>
      </c>
      <c r="R596">
        <v>9.4350779999999995E-2</v>
      </c>
      <c r="S596">
        <v>0.30046349999999999</v>
      </c>
      <c r="T596">
        <v>0.3664654</v>
      </c>
      <c r="U596" s="15" t="str">
        <f t="shared" si="75"/>
        <v>none1978</v>
      </c>
      <c r="V596" t="str">
        <f t="shared" si="76"/>
        <v>NA</v>
      </c>
      <c r="W596" t="str">
        <f t="shared" si="77"/>
        <v>NA</v>
      </c>
      <c r="Y596" s="15" t="str">
        <f t="shared" si="78"/>
        <v>PSF1974</v>
      </c>
      <c r="Z596" s="1" t="s">
        <v>50</v>
      </c>
      <c r="AA596">
        <v>1974</v>
      </c>
      <c r="AB596" t="s">
        <v>34</v>
      </c>
      <c r="AC596" t="str">
        <f t="shared" si="73"/>
        <v>NA</v>
      </c>
      <c r="AD596" t="str">
        <f t="shared" si="79"/>
        <v>NA</v>
      </c>
      <c r="AE596" s="5"/>
      <c r="AF596" s="5"/>
      <c r="AG596" s="5"/>
      <c r="AH596" s="5">
        <v>2292</v>
      </c>
      <c r="AI596" s="5"/>
      <c r="AJ596" s="5"/>
      <c r="AK596" s="5"/>
      <c r="AL596" s="5"/>
      <c r="AM596" s="5">
        <v>31</v>
      </c>
      <c r="AN596" s="5"/>
      <c r="AO596" s="5"/>
      <c r="AP596" s="5"/>
      <c r="AQ596" s="5"/>
      <c r="AR596" s="5">
        <v>1899</v>
      </c>
      <c r="AS596" s="5"/>
      <c r="AT596" s="5"/>
      <c r="AU596" s="5"/>
      <c r="AV596" s="5"/>
      <c r="AW596" s="5">
        <v>2075</v>
      </c>
      <c r="AX596" s="5"/>
      <c r="AY596" s="5">
        <v>2292</v>
      </c>
      <c r="AZ596" s="5">
        <v>31</v>
      </c>
      <c r="BA596" s="5">
        <v>1899</v>
      </c>
      <c r="BB596" s="5">
        <v>2075</v>
      </c>
      <c r="BF596" t="s">
        <v>244</v>
      </c>
      <c r="BG596" t="s">
        <v>68</v>
      </c>
      <c r="BH596" t="s">
        <v>1058</v>
      </c>
      <c r="BI596" t="s">
        <v>1059</v>
      </c>
      <c r="BJ596" t="s">
        <v>119</v>
      </c>
      <c r="BK596" t="s">
        <v>127</v>
      </c>
      <c r="BL596" t="s">
        <v>199</v>
      </c>
      <c r="BM596">
        <v>2008</v>
      </c>
      <c r="BN596">
        <v>2009</v>
      </c>
      <c r="BO596">
        <v>2</v>
      </c>
      <c r="BP596">
        <v>6</v>
      </c>
      <c r="BQ596" t="s">
        <v>34</v>
      </c>
      <c r="BR596">
        <v>3</v>
      </c>
      <c r="BS596">
        <v>3</v>
      </c>
      <c r="BT596">
        <v>0.23586260000000001</v>
      </c>
      <c r="BU596" t="s">
        <v>276</v>
      </c>
      <c r="BV596" t="s">
        <v>276</v>
      </c>
      <c r="BW596" t="s">
        <v>276</v>
      </c>
      <c r="BX596" t="s">
        <v>1091</v>
      </c>
      <c r="BY596" t="s">
        <v>276</v>
      </c>
      <c r="BZ596" t="s">
        <v>276</v>
      </c>
    </row>
    <row r="597" spans="1:78" x14ac:dyDescent="0.25">
      <c r="A597" s="23" t="s">
        <v>198</v>
      </c>
      <c r="C597" t="s">
        <v>197</v>
      </c>
      <c r="D597" s="15" t="str">
        <f>VLOOKUP(C597,xWalk!C$3:D$55,2)</f>
        <v>none</v>
      </c>
      <c r="E597" s="22" t="str">
        <f t="shared" si="72"/>
        <v>'Elk River'</v>
      </c>
      <c r="F597" s="22"/>
      <c r="G597" t="s">
        <v>119</v>
      </c>
      <c r="H597" t="s">
        <v>127</v>
      </c>
      <c r="I597" t="s">
        <v>199</v>
      </c>
      <c r="J597">
        <v>1979</v>
      </c>
      <c r="K597">
        <v>1980</v>
      </c>
      <c r="L597" s="8">
        <v>2</v>
      </c>
      <c r="M597" s="8">
        <v>5</v>
      </c>
      <c r="N597" s="8" t="s">
        <v>33</v>
      </c>
      <c r="O597" s="8">
        <v>5</v>
      </c>
      <c r="P597" s="8">
        <v>0</v>
      </c>
      <c r="Q597">
        <v>0.11719400000000001</v>
      </c>
      <c r="R597">
        <v>0.27893970000000001</v>
      </c>
      <c r="S597">
        <v>0.55394659999999996</v>
      </c>
      <c r="T597">
        <v>0.67836859999999999</v>
      </c>
      <c r="U597" s="15" t="str">
        <f t="shared" si="75"/>
        <v>none1979</v>
      </c>
      <c r="V597" t="str">
        <f t="shared" si="76"/>
        <v>NA</v>
      </c>
      <c r="W597" t="str">
        <f t="shared" si="77"/>
        <v>NA</v>
      </c>
      <c r="Y597" s="15" t="str">
        <f t="shared" si="78"/>
        <v>PSF1975</v>
      </c>
      <c r="Z597" s="1" t="s">
        <v>50</v>
      </c>
      <c r="AA597">
        <v>1975</v>
      </c>
      <c r="AB597" t="s">
        <v>34</v>
      </c>
      <c r="AC597" t="str">
        <f t="shared" si="73"/>
        <v>NA</v>
      </c>
      <c r="AD597" t="str">
        <f t="shared" si="79"/>
        <v>NA</v>
      </c>
      <c r="AE597" s="5"/>
      <c r="AF597" s="5"/>
      <c r="AG597" s="5">
        <v>17353</v>
      </c>
      <c r="AH597" s="5">
        <v>1872</v>
      </c>
      <c r="AI597" s="5"/>
      <c r="AJ597" s="5"/>
      <c r="AK597" s="5"/>
      <c r="AL597" s="5">
        <v>182</v>
      </c>
      <c r="AM597" s="5">
        <v>26</v>
      </c>
      <c r="AN597" s="5"/>
      <c r="AO597" s="5"/>
      <c r="AP597" s="5"/>
      <c r="AQ597" s="5">
        <v>9739</v>
      </c>
      <c r="AR597" s="5">
        <v>1553</v>
      </c>
      <c r="AS597" s="5"/>
      <c r="AT597" s="5"/>
      <c r="AU597" s="5"/>
      <c r="AV597" s="5">
        <v>14204</v>
      </c>
      <c r="AW597" s="5">
        <v>1698</v>
      </c>
      <c r="AX597" s="5"/>
      <c r="AY597" s="5">
        <v>19225</v>
      </c>
      <c r="AZ597" s="5">
        <v>208</v>
      </c>
      <c r="BA597" s="5">
        <v>11292</v>
      </c>
      <c r="BB597" s="5">
        <v>15902</v>
      </c>
      <c r="BF597" t="s">
        <v>244</v>
      </c>
      <c r="BG597" t="s">
        <v>68</v>
      </c>
      <c r="BH597" t="s">
        <v>1058</v>
      </c>
      <c r="BI597" t="s">
        <v>1059</v>
      </c>
      <c r="BJ597" t="s">
        <v>119</v>
      </c>
      <c r="BK597" t="s">
        <v>127</v>
      </c>
      <c r="BL597" t="s">
        <v>199</v>
      </c>
      <c r="BM597">
        <v>2009</v>
      </c>
      <c r="BN597">
        <v>2010</v>
      </c>
      <c r="BO597">
        <v>2</v>
      </c>
      <c r="BP597">
        <v>6</v>
      </c>
      <c r="BQ597" t="s">
        <v>34</v>
      </c>
      <c r="BR597">
        <v>2</v>
      </c>
      <c r="BS597">
        <v>4</v>
      </c>
      <c r="BT597">
        <v>0.15053150000000001</v>
      </c>
      <c r="BU597" t="s">
        <v>276</v>
      </c>
      <c r="BV597" t="s">
        <v>276</v>
      </c>
      <c r="BW597" t="s">
        <v>276</v>
      </c>
      <c r="BX597" t="s">
        <v>1092</v>
      </c>
      <c r="BY597" t="s">
        <v>276</v>
      </c>
      <c r="BZ597" t="s">
        <v>276</v>
      </c>
    </row>
    <row r="598" spans="1:78" x14ac:dyDescent="0.25">
      <c r="A598" s="23" t="s">
        <v>198</v>
      </c>
      <c r="C598" t="s">
        <v>197</v>
      </c>
      <c r="D598" s="15" t="str">
        <f>VLOOKUP(C598,xWalk!C$3:D$55,2)</f>
        <v>none</v>
      </c>
      <c r="E598" s="22" t="str">
        <f t="shared" si="72"/>
        <v>'Elk River'</v>
      </c>
      <c r="F598" s="22"/>
      <c r="G598" t="s">
        <v>119</v>
      </c>
      <c r="H598" t="s">
        <v>127</v>
      </c>
      <c r="I598" t="s">
        <v>199</v>
      </c>
      <c r="J598">
        <v>1980</v>
      </c>
      <c r="K598">
        <v>1981</v>
      </c>
      <c r="L598" s="8">
        <v>2</v>
      </c>
      <c r="M598" s="8">
        <v>5</v>
      </c>
      <c r="N598" s="8" t="s">
        <v>33</v>
      </c>
      <c r="O598" s="8">
        <v>5</v>
      </c>
      <c r="P598" s="8">
        <v>0</v>
      </c>
      <c r="Q598">
        <v>0.1727841</v>
      </c>
      <c r="R598">
        <v>0.1846264</v>
      </c>
      <c r="S598">
        <v>0.55893550000000003</v>
      </c>
      <c r="T598">
        <v>0.64036760000000004</v>
      </c>
      <c r="U598" s="15" t="str">
        <f t="shared" si="75"/>
        <v>none1980</v>
      </c>
      <c r="V598" t="str">
        <f t="shared" si="76"/>
        <v>NA</v>
      </c>
      <c r="W598" t="str">
        <f t="shared" si="77"/>
        <v>NA</v>
      </c>
      <c r="Y598" s="15" t="str">
        <f t="shared" si="78"/>
        <v>PSF1976</v>
      </c>
      <c r="Z598" s="1" t="s">
        <v>50</v>
      </c>
      <c r="AA598">
        <v>1976</v>
      </c>
      <c r="AB598" t="s">
        <v>34</v>
      </c>
      <c r="AC598" t="str">
        <f t="shared" si="73"/>
        <v>NA</v>
      </c>
      <c r="AD598" t="str">
        <f t="shared" si="79"/>
        <v>NA</v>
      </c>
      <c r="AE598" s="5"/>
      <c r="AF598" s="5">
        <v>21868</v>
      </c>
      <c r="AG598" s="5">
        <v>17963</v>
      </c>
      <c r="AH598" s="5">
        <v>1945</v>
      </c>
      <c r="AI598" s="5"/>
      <c r="AJ598" s="5"/>
      <c r="AK598" s="5">
        <v>0</v>
      </c>
      <c r="AL598" s="5">
        <v>190</v>
      </c>
      <c r="AM598" s="5">
        <v>27</v>
      </c>
      <c r="AN598" s="5"/>
      <c r="AO598" s="5"/>
      <c r="AP598" s="5">
        <v>5611</v>
      </c>
      <c r="AQ598" s="5">
        <v>10109</v>
      </c>
      <c r="AR598" s="5">
        <v>1614</v>
      </c>
      <c r="AS598" s="5"/>
      <c r="AT598" s="5"/>
      <c r="AU598" s="5">
        <v>4076</v>
      </c>
      <c r="AV598" s="5">
        <v>14770</v>
      </c>
      <c r="AW598" s="5">
        <v>1763</v>
      </c>
      <c r="AX598" s="5"/>
      <c r="AY598" s="5">
        <v>41776</v>
      </c>
      <c r="AZ598" s="5">
        <v>217</v>
      </c>
      <c r="BA598" s="5">
        <v>17334</v>
      </c>
      <c r="BB598" s="5">
        <v>20609</v>
      </c>
      <c r="BF598" t="s">
        <v>203</v>
      </c>
      <c r="BG598" t="s">
        <v>50</v>
      </c>
      <c r="BH598" t="s">
        <v>684</v>
      </c>
      <c r="BI598" t="s">
        <v>685</v>
      </c>
      <c r="BJ598" t="s">
        <v>119</v>
      </c>
      <c r="BK598" t="s">
        <v>127</v>
      </c>
      <c r="BL598" t="s">
        <v>205</v>
      </c>
      <c r="BM598">
        <v>1972</v>
      </c>
      <c r="BN598">
        <v>1973</v>
      </c>
      <c r="BO598">
        <v>2</v>
      </c>
      <c r="BP598">
        <v>5</v>
      </c>
      <c r="BQ598" t="s">
        <v>33</v>
      </c>
      <c r="BR598">
        <v>5</v>
      </c>
      <c r="BS598">
        <v>0</v>
      </c>
      <c r="BT598">
        <v>8.0807299999999995E-3</v>
      </c>
      <c r="BU598">
        <v>0.64273610000000003</v>
      </c>
      <c r="BV598">
        <v>0.98894139999999997</v>
      </c>
      <c r="BW598">
        <v>0.99604919999999997</v>
      </c>
      <c r="BX598" t="s">
        <v>686</v>
      </c>
      <c r="BY598" t="s">
        <v>276</v>
      </c>
      <c r="BZ598" t="s">
        <v>276</v>
      </c>
    </row>
    <row r="599" spans="1:78" x14ac:dyDescent="0.25">
      <c r="A599" s="23" t="s">
        <v>198</v>
      </c>
      <c r="C599" t="s">
        <v>197</v>
      </c>
      <c r="D599" s="15" t="str">
        <f>VLOOKUP(C599,xWalk!C$3:D$55,2)</f>
        <v>none</v>
      </c>
      <c r="E599" s="22" t="str">
        <f t="shared" si="72"/>
        <v>'Elk River'</v>
      </c>
      <c r="F599" s="22"/>
      <c r="G599" t="s">
        <v>119</v>
      </c>
      <c r="H599" t="s">
        <v>127</v>
      </c>
      <c r="I599" t="s">
        <v>199</v>
      </c>
      <c r="J599">
        <v>1981</v>
      </c>
      <c r="K599">
        <v>1982</v>
      </c>
      <c r="L599" s="8">
        <v>2</v>
      </c>
      <c r="M599" s="8">
        <v>5</v>
      </c>
      <c r="N599" s="8" t="s">
        <v>33</v>
      </c>
      <c r="O599" s="8">
        <v>5</v>
      </c>
      <c r="P599" s="8">
        <v>0</v>
      </c>
      <c r="Q599">
        <v>5.478127E-2</v>
      </c>
      <c r="R599">
        <v>0.21280789999999999</v>
      </c>
      <c r="S599">
        <v>0.19306029999999999</v>
      </c>
      <c r="T599">
        <v>0.36478339999999998</v>
      </c>
      <c r="U599" s="15" t="str">
        <f t="shared" si="75"/>
        <v>none1981</v>
      </c>
      <c r="V599" t="str">
        <f t="shared" si="76"/>
        <v>NA</v>
      </c>
      <c r="W599" t="str">
        <f t="shared" si="77"/>
        <v>NA</v>
      </c>
      <c r="Y599" s="15" t="str">
        <f t="shared" si="78"/>
        <v>PSF1977</v>
      </c>
      <c r="Z599" s="1" t="s">
        <v>50</v>
      </c>
      <c r="AA599">
        <v>1977</v>
      </c>
      <c r="AB599" t="s">
        <v>33</v>
      </c>
      <c r="AC599">
        <f t="shared" si="73"/>
        <v>0.77330752328136443</v>
      </c>
      <c r="AD599">
        <f t="shared" si="79"/>
        <v>0.5662341739039447</v>
      </c>
      <c r="AE599" s="5">
        <v>11449</v>
      </c>
      <c r="AF599" s="5">
        <v>22190</v>
      </c>
      <c r="AG599" s="5">
        <v>18475</v>
      </c>
      <c r="AH599" s="5">
        <v>2001</v>
      </c>
      <c r="AI599" s="5"/>
      <c r="AJ599" s="5">
        <v>0</v>
      </c>
      <c r="AK599" s="5">
        <v>0</v>
      </c>
      <c r="AL599" s="5">
        <v>195</v>
      </c>
      <c r="AM599" s="5">
        <v>27</v>
      </c>
      <c r="AN599" s="5"/>
      <c r="AO599" s="5">
        <v>1741</v>
      </c>
      <c r="AP599" s="5">
        <v>5746</v>
      </c>
      <c r="AQ599" s="5">
        <v>10421</v>
      </c>
      <c r="AR599" s="5">
        <v>1660</v>
      </c>
      <c r="AS599" s="5"/>
      <c r="AT599" s="5">
        <v>464</v>
      </c>
      <c r="AU599" s="5">
        <v>4218</v>
      </c>
      <c r="AV599" s="5">
        <v>15169</v>
      </c>
      <c r="AW599" s="5">
        <v>1814</v>
      </c>
      <c r="AX599" s="5"/>
      <c r="AY599" s="5">
        <v>54115</v>
      </c>
      <c r="AZ599" s="5">
        <v>222</v>
      </c>
      <c r="BA599" s="5">
        <v>19568</v>
      </c>
      <c r="BB599" s="5">
        <v>21665</v>
      </c>
      <c r="BF599" t="s">
        <v>203</v>
      </c>
      <c r="BG599" t="s">
        <v>50</v>
      </c>
      <c r="BH599" t="s">
        <v>684</v>
      </c>
      <c r="BI599" t="s">
        <v>685</v>
      </c>
      <c r="BJ599" t="s">
        <v>119</v>
      </c>
      <c r="BK599" t="s">
        <v>127</v>
      </c>
      <c r="BL599" t="s">
        <v>205</v>
      </c>
      <c r="BM599">
        <v>1974</v>
      </c>
      <c r="BN599">
        <v>1975</v>
      </c>
      <c r="BO599">
        <v>2</v>
      </c>
      <c r="BP599">
        <v>5</v>
      </c>
      <c r="BQ599" t="s">
        <v>33</v>
      </c>
      <c r="BR599">
        <v>5</v>
      </c>
      <c r="BS599">
        <v>0</v>
      </c>
      <c r="BT599">
        <v>3.5280569999999997E-2</v>
      </c>
      <c r="BU599">
        <v>0.76663650000000005</v>
      </c>
      <c r="BV599">
        <v>0.93326799999999999</v>
      </c>
      <c r="BW599">
        <v>0.98442730000000001</v>
      </c>
      <c r="BX599" t="s">
        <v>687</v>
      </c>
      <c r="BY599" t="s">
        <v>276</v>
      </c>
      <c r="BZ599" t="s">
        <v>276</v>
      </c>
    </row>
    <row r="600" spans="1:78" x14ac:dyDescent="0.25">
      <c r="A600" s="23" t="s">
        <v>198</v>
      </c>
      <c r="C600" t="s">
        <v>197</v>
      </c>
      <c r="D600" s="15" t="str">
        <f>VLOOKUP(C600,xWalk!C$3:D$55,2)</f>
        <v>none</v>
      </c>
      <c r="E600" s="22" t="str">
        <f t="shared" si="72"/>
        <v>'Elk River'</v>
      </c>
      <c r="F600" s="22"/>
      <c r="G600" t="s">
        <v>119</v>
      </c>
      <c r="H600" t="s">
        <v>127</v>
      </c>
      <c r="I600" t="s">
        <v>199</v>
      </c>
      <c r="J600">
        <v>1982</v>
      </c>
      <c r="K600">
        <v>1983</v>
      </c>
      <c r="L600" s="8">
        <v>2</v>
      </c>
      <c r="M600" s="8">
        <v>5</v>
      </c>
      <c r="N600" s="8" t="s">
        <v>33</v>
      </c>
      <c r="O600" s="8">
        <v>5</v>
      </c>
      <c r="P600" s="8">
        <v>0</v>
      </c>
      <c r="Q600">
        <v>1.047849E-2</v>
      </c>
      <c r="R600">
        <v>0.25794089999999997</v>
      </c>
      <c r="S600">
        <v>0.59902100000000003</v>
      </c>
      <c r="T600">
        <v>0.70244989999999996</v>
      </c>
      <c r="U600" s="15" t="str">
        <f t="shared" si="75"/>
        <v>none1982</v>
      </c>
      <c r="V600" t="str">
        <f t="shared" si="76"/>
        <v>NA</v>
      </c>
      <c r="W600" t="str">
        <f t="shared" si="77"/>
        <v>NA</v>
      </c>
      <c r="Y600" s="15" t="str">
        <f t="shared" si="78"/>
        <v>PSF1978</v>
      </c>
      <c r="Z600" s="1" t="s">
        <v>50</v>
      </c>
      <c r="AA600">
        <v>1978</v>
      </c>
      <c r="AB600" t="s">
        <v>33</v>
      </c>
      <c r="AC600">
        <f t="shared" si="73"/>
        <v>0.7784108856761025</v>
      </c>
      <c r="AD600">
        <f t="shared" si="79"/>
        <v>0.57114566881302398</v>
      </c>
      <c r="AE600" s="5">
        <v>9605</v>
      </c>
      <c r="AF600" s="5">
        <v>19148</v>
      </c>
      <c r="AG600" s="5">
        <v>15964</v>
      </c>
      <c r="AH600" s="5">
        <v>2294</v>
      </c>
      <c r="AI600" s="5"/>
      <c r="AJ600" s="5">
        <v>0</v>
      </c>
      <c r="AK600" s="5">
        <v>0</v>
      </c>
      <c r="AL600" s="5">
        <v>169</v>
      </c>
      <c r="AM600" s="5">
        <v>28</v>
      </c>
      <c r="AN600" s="5"/>
      <c r="AO600" s="5">
        <v>1473</v>
      </c>
      <c r="AP600" s="5">
        <v>5013</v>
      </c>
      <c r="AQ600" s="5">
        <v>9003</v>
      </c>
      <c r="AR600" s="5">
        <v>1374</v>
      </c>
      <c r="AS600" s="5"/>
      <c r="AT600" s="5">
        <v>433</v>
      </c>
      <c r="AU600" s="5">
        <v>3604</v>
      </c>
      <c r="AV600" s="5">
        <v>13138</v>
      </c>
      <c r="AW600" s="5">
        <v>1064</v>
      </c>
      <c r="AX600" s="5"/>
      <c r="AY600" s="5">
        <v>47011</v>
      </c>
      <c r="AZ600" s="5">
        <v>197</v>
      </c>
      <c r="BA600" s="5">
        <v>16863</v>
      </c>
      <c r="BB600" s="5">
        <v>18239</v>
      </c>
      <c r="BF600" t="s">
        <v>203</v>
      </c>
      <c r="BG600" t="s">
        <v>50</v>
      </c>
      <c r="BH600" t="s">
        <v>684</v>
      </c>
      <c r="BI600" t="s">
        <v>685</v>
      </c>
      <c r="BJ600" t="s">
        <v>119</v>
      </c>
      <c r="BK600" t="s">
        <v>127</v>
      </c>
      <c r="BL600" t="s">
        <v>205</v>
      </c>
      <c r="BM600">
        <v>1975</v>
      </c>
      <c r="BN600">
        <v>1976</v>
      </c>
      <c r="BO600">
        <v>2</v>
      </c>
      <c r="BP600">
        <v>5</v>
      </c>
      <c r="BQ600" t="s">
        <v>33</v>
      </c>
      <c r="BR600">
        <v>5</v>
      </c>
      <c r="BS600">
        <v>0</v>
      </c>
      <c r="BT600">
        <v>5.8335899999999996E-3</v>
      </c>
      <c r="BU600">
        <v>0.60285270000000002</v>
      </c>
      <c r="BV600">
        <v>0.94191239999999998</v>
      </c>
      <c r="BW600">
        <v>0.97693059999999998</v>
      </c>
      <c r="BX600" t="s">
        <v>688</v>
      </c>
      <c r="BY600" t="s">
        <v>276</v>
      </c>
      <c r="BZ600" t="s">
        <v>276</v>
      </c>
    </row>
    <row r="601" spans="1:78" x14ac:dyDescent="0.25">
      <c r="A601" s="23" t="s">
        <v>198</v>
      </c>
      <c r="C601" t="s">
        <v>197</v>
      </c>
      <c r="D601" s="15" t="str">
        <f>VLOOKUP(C601,xWalk!C$3:D$55,2)</f>
        <v>none</v>
      </c>
      <c r="E601" s="22" t="str">
        <f t="shared" si="72"/>
        <v>'Elk River'</v>
      </c>
      <c r="F601" s="22"/>
      <c r="G601" t="s">
        <v>119</v>
      </c>
      <c r="H601" t="s">
        <v>127</v>
      </c>
      <c r="I601" t="s">
        <v>199</v>
      </c>
      <c r="J601">
        <v>1983</v>
      </c>
      <c r="K601">
        <v>1984</v>
      </c>
      <c r="L601" s="8">
        <v>2</v>
      </c>
      <c r="M601" s="8">
        <v>5</v>
      </c>
      <c r="N601" s="8" t="s">
        <v>33</v>
      </c>
      <c r="O601" s="8">
        <v>5</v>
      </c>
      <c r="P601" s="8">
        <v>0</v>
      </c>
      <c r="Q601">
        <v>0.33226080000000002</v>
      </c>
      <c r="R601">
        <v>0.31590109999999999</v>
      </c>
      <c r="S601">
        <v>0.34675329999999999</v>
      </c>
      <c r="T601">
        <v>0.55311469999999996</v>
      </c>
      <c r="U601" s="15" t="str">
        <f t="shared" si="75"/>
        <v>none1983</v>
      </c>
      <c r="V601" t="str">
        <f t="shared" si="76"/>
        <v>NA</v>
      </c>
      <c r="W601" t="str">
        <f t="shared" si="77"/>
        <v>NA</v>
      </c>
      <c r="Y601" s="15" t="str">
        <f t="shared" si="78"/>
        <v>PSF1979</v>
      </c>
      <c r="Z601" s="1" t="s">
        <v>50</v>
      </c>
      <c r="AA601">
        <v>1979</v>
      </c>
      <c r="AB601" t="s">
        <v>33</v>
      </c>
      <c r="AC601">
        <f t="shared" si="73"/>
        <v>0.82111419919525452</v>
      </c>
      <c r="AD601">
        <f t="shared" si="79"/>
        <v>0.61839299788443192</v>
      </c>
      <c r="AE601" s="5">
        <v>13795</v>
      </c>
      <c r="AF601" s="5">
        <v>28269</v>
      </c>
      <c r="AG601" s="5">
        <v>29833</v>
      </c>
      <c r="AH601" s="5">
        <v>2641</v>
      </c>
      <c r="AI601" s="5"/>
      <c r="AJ601" s="5">
        <v>0</v>
      </c>
      <c r="AK601" s="5">
        <v>0</v>
      </c>
      <c r="AL601" s="5">
        <v>278</v>
      </c>
      <c r="AM601" s="5">
        <v>18</v>
      </c>
      <c r="AN601" s="5"/>
      <c r="AO601" s="5">
        <v>2254</v>
      </c>
      <c r="AP601" s="5">
        <v>7301</v>
      </c>
      <c r="AQ601" s="5">
        <v>12755</v>
      </c>
      <c r="AR601" s="5">
        <v>1829</v>
      </c>
      <c r="AS601" s="5"/>
      <c r="AT601" s="5">
        <v>544</v>
      </c>
      <c r="AU601" s="5">
        <v>5323</v>
      </c>
      <c r="AV601" s="5">
        <v>14341</v>
      </c>
      <c r="AW601" s="5">
        <v>1354</v>
      </c>
      <c r="AX601" s="5"/>
      <c r="AY601" s="5">
        <v>74538</v>
      </c>
      <c r="AZ601" s="5">
        <v>296</v>
      </c>
      <c r="BA601" s="5">
        <v>24139</v>
      </c>
      <c r="BB601" s="5">
        <v>21562</v>
      </c>
      <c r="BF601" t="s">
        <v>203</v>
      </c>
      <c r="BG601" t="s">
        <v>50</v>
      </c>
      <c r="BH601" t="s">
        <v>684</v>
      </c>
      <c r="BI601" t="s">
        <v>685</v>
      </c>
      <c r="BJ601" t="s">
        <v>119</v>
      </c>
      <c r="BK601" t="s">
        <v>127</v>
      </c>
      <c r="BL601" t="s">
        <v>205</v>
      </c>
      <c r="BM601">
        <v>1978</v>
      </c>
      <c r="BN601">
        <v>1979</v>
      </c>
      <c r="BO601">
        <v>2</v>
      </c>
      <c r="BP601">
        <v>5</v>
      </c>
      <c r="BQ601" t="s">
        <v>33</v>
      </c>
      <c r="BR601">
        <v>5</v>
      </c>
      <c r="BS601">
        <v>0</v>
      </c>
      <c r="BT601">
        <v>6.5362980000000001E-2</v>
      </c>
      <c r="BU601">
        <v>0.5315375</v>
      </c>
      <c r="BV601">
        <v>0.62609879999999996</v>
      </c>
      <c r="BW601">
        <v>0.8248413</v>
      </c>
      <c r="BX601" t="s">
        <v>689</v>
      </c>
      <c r="BY601">
        <v>0.7784108856761025</v>
      </c>
      <c r="BZ601">
        <v>0.57114566881302398</v>
      </c>
    </row>
    <row r="602" spans="1:78" x14ac:dyDescent="0.25">
      <c r="A602" s="23" t="s">
        <v>198</v>
      </c>
      <c r="C602" t="s">
        <v>197</v>
      </c>
      <c r="D602" s="15" t="str">
        <f>VLOOKUP(C602,xWalk!C$3:D$55,2)</f>
        <v>none</v>
      </c>
      <c r="E602" s="22" t="str">
        <f t="shared" si="72"/>
        <v>'Elk River'</v>
      </c>
      <c r="F602" s="22"/>
      <c r="G602" t="s">
        <v>119</v>
      </c>
      <c r="H602" t="s">
        <v>127</v>
      </c>
      <c r="I602" t="s">
        <v>199</v>
      </c>
      <c r="J602">
        <v>1984</v>
      </c>
      <c r="K602">
        <v>1985</v>
      </c>
      <c r="L602" s="8">
        <v>2</v>
      </c>
      <c r="M602" s="8">
        <v>5</v>
      </c>
      <c r="N602" s="8" t="s">
        <v>33</v>
      </c>
      <c r="O602" s="8">
        <v>5</v>
      </c>
      <c r="P602" s="8">
        <v>0</v>
      </c>
      <c r="Q602">
        <v>0.17695449999999999</v>
      </c>
      <c r="R602">
        <v>0.2560424</v>
      </c>
      <c r="S602">
        <v>0.54061340000000002</v>
      </c>
      <c r="T602">
        <v>0.65823580000000004</v>
      </c>
      <c r="U602" s="15" t="str">
        <f t="shared" si="75"/>
        <v>none1984</v>
      </c>
      <c r="V602" t="str">
        <f t="shared" si="76"/>
        <v>NA</v>
      </c>
      <c r="W602" t="str">
        <f t="shared" si="77"/>
        <v>NA</v>
      </c>
      <c r="Y602" s="15" t="str">
        <f t="shared" si="78"/>
        <v>PSF1980</v>
      </c>
      <c r="Z602" s="1" t="s">
        <v>50</v>
      </c>
      <c r="AA602">
        <v>1980</v>
      </c>
      <c r="AB602" t="s">
        <v>33</v>
      </c>
      <c r="AC602">
        <f t="shared" si="73"/>
        <v>0.82620844540777683</v>
      </c>
      <c r="AD602">
        <f t="shared" si="79"/>
        <v>0.62113179954560882</v>
      </c>
      <c r="AE602" s="5">
        <v>17369</v>
      </c>
      <c r="AF602" s="5">
        <v>41369</v>
      </c>
      <c r="AG602" s="5">
        <v>34149</v>
      </c>
      <c r="AH602" s="5">
        <v>2253</v>
      </c>
      <c r="AI602" s="5"/>
      <c r="AJ602" s="5">
        <v>0</v>
      </c>
      <c r="AK602" s="5">
        <v>0</v>
      </c>
      <c r="AL602" s="5">
        <v>183</v>
      </c>
      <c r="AM602" s="5">
        <v>85</v>
      </c>
      <c r="AN602" s="5"/>
      <c r="AO602" s="5">
        <v>2790</v>
      </c>
      <c r="AP602" s="5">
        <v>9468</v>
      </c>
      <c r="AQ602" s="5">
        <v>15997</v>
      </c>
      <c r="AR602" s="5">
        <v>2889</v>
      </c>
      <c r="AS602" s="5"/>
      <c r="AT602" s="5">
        <v>769</v>
      </c>
      <c r="AU602" s="5">
        <v>5692</v>
      </c>
      <c r="AV602" s="5">
        <v>18075</v>
      </c>
      <c r="AW602" s="5">
        <v>2084</v>
      </c>
      <c r="AX602" s="5"/>
      <c r="AY602" s="5">
        <v>95140</v>
      </c>
      <c r="AZ602" s="5">
        <v>268</v>
      </c>
      <c r="BA602" s="5">
        <v>31144</v>
      </c>
      <c r="BB602" s="5">
        <v>26620</v>
      </c>
      <c r="BF602" t="s">
        <v>203</v>
      </c>
      <c r="BG602" t="s">
        <v>50</v>
      </c>
      <c r="BH602" t="s">
        <v>684</v>
      </c>
      <c r="BI602" t="s">
        <v>685</v>
      </c>
      <c r="BJ602" t="s">
        <v>119</v>
      </c>
      <c r="BK602" t="s">
        <v>127</v>
      </c>
      <c r="BL602" t="s">
        <v>205</v>
      </c>
      <c r="BM602">
        <v>1979</v>
      </c>
      <c r="BN602">
        <v>1980</v>
      </c>
      <c r="BO602">
        <v>2</v>
      </c>
      <c r="BP602">
        <v>5</v>
      </c>
      <c r="BQ602" t="s">
        <v>33</v>
      </c>
      <c r="BR602">
        <v>5</v>
      </c>
      <c r="BS602">
        <v>0</v>
      </c>
      <c r="BT602">
        <v>1.0012739999999999E-2</v>
      </c>
      <c r="BU602">
        <v>0.60027750000000002</v>
      </c>
      <c r="BV602">
        <v>0.86836539999999995</v>
      </c>
      <c r="BW602">
        <v>0.94738270000000002</v>
      </c>
      <c r="BX602" t="s">
        <v>690</v>
      </c>
      <c r="BY602">
        <v>0.82111419919525452</v>
      </c>
      <c r="BZ602">
        <v>0.61839299788443192</v>
      </c>
    </row>
    <row r="603" spans="1:78" x14ac:dyDescent="0.25">
      <c r="A603" s="23" t="s">
        <v>198</v>
      </c>
      <c r="C603" t="s">
        <v>197</v>
      </c>
      <c r="D603" s="15" t="str">
        <f>VLOOKUP(C603,xWalk!C$3:D$55,2)</f>
        <v>none</v>
      </c>
      <c r="E603" s="22" t="str">
        <f t="shared" si="72"/>
        <v>'Elk River'</v>
      </c>
      <c r="F603" s="22"/>
      <c r="G603" t="s">
        <v>119</v>
      </c>
      <c r="H603" t="s">
        <v>127</v>
      </c>
      <c r="I603" t="s">
        <v>199</v>
      </c>
      <c r="J603">
        <v>1985</v>
      </c>
      <c r="K603">
        <v>1986</v>
      </c>
      <c r="L603" s="8">
        <v>2</v>
      </c>
      <c r="M603" s="8">
        <v>5</v>
      </c>
      <c r="N603" s="8" t="s">
        <v>33</v>
      </c>
      <c r="O603" s="8">
        <v>5</v>
      </c>
      <c r="P603" s="8">
        <v>0</v>
      </c>
      <c r="Q603">
        <v>0.22462109999999999</v>
      </c>
      <c r="R603">
        <v>0.30498700000000001</v>
      </c>
      <c r="S603">
        <v>0.56955610000000001</v>
      </c>
      <c r="T603">
        <v>0.70083589999999996</v>
      </c>
      <c r="U603" s="15" t="str">
        <f t="shared" si="75"/>
        <v>none1985</v>
      </c>
      <c r="V603" t="str">
        <f t="shared" si="76"/>
        <v>NA</v>
      </c>
      <c r="W603" t="str">
        <f t="shared" si="77"/>
        <v>NA</v>
      </c>
      <c r="Y603" s="15" t="str">
        <f t="shared" si="78"/>
        <v>PSF1981</v>
      </c>
      <c r="Z603" s="1" t="s">
        <v>50</v>
      </c>
      <c r="AA603">
        <v>1981</v>
      </c>
      <c r="AB603" t="s">
        <v>33</v>
      </c>
      <c r="AC603">
        <f t="shared" si="73"/>
        <v>0.77484279971136993</v>
      </c>
      <c r="AD603">
        <f t="shared" si="79"/>
        <v>0.52849362608665773</v>
      </c>
      <c r="AE603" s="5">
        <v>8275</v>
      </c>
      <c r="AF603" s="5">
        <v>31985</v>
      </c>
      <c r="AG603" s="5">
        <v>18695</v>
      </c>
      <c r="AH603" s="5">
        <v>2568</v>
      </c>
      <c r="AI603" s="5"/>
      <c r="AJ603" s="5">
        <v>0</v>
      </c>
      <c r="AK603" s="5">
        <v>0</v>
      </c>
      <c r="AL603" s="5">
        <v>391</v>
      </c>
      <c r="AM603" s="5">
        <v>89</v>
      </c>
      <c r="AN603" s="5"/>
      <c r="AO603" s="5">
        <v>2482</v>
      </c>
      <c r="AP603" s="5">
        <v>6939</v>
      </c>
      <c r="AQ603" s="5">
        <v>16273</v>
      </c>
      <c r="AR603" s="5">
        <v>2504</v>
      </c>
      <c r="AS603" s="5"/>
      <c r="AT603" s="5">
        <v>352</v>
      </c>
      <c r="AU603" s="5">
        <v>5293</v>
      </c>
      <c r="AV603" s="5">
        <v>18271</v>
      </c>
      <c r="AW603" s="5">
        <v>2295</v>
      </c>
      <c r="AX603" s="5"/>
      <c r="AY603" s="5">
        <v>61523</v>
      </c>
      <c r="AZ603" s="5">
        <v>480</v>
      </c>
      <c r="BA603" s="5">
        <v>28198</v>
      </c>
      <c r="BB603" s="5">
        <v>26211</v>
      </c>
      <c r="BF603" t="s">
        <v>203</v>
      </c>
      <c r="BG603" t="s">
        <v>50</v>
      </c>
      <c r="BH603" t="s">
        <v>684</v>
      </c>
      <c r="BI603" t="s">
        <v>685</v>
      </c>
      <c r="BJ603" t="s">
        <v>119</v>
      </c>
      <c r="BK603" t="s">
        <v>127</v>
      </c>
      <c r="BL603" t="s">
        <v>205</v>
      </c>
      <c r="BM603">
        <v>1980</v>
      </c>
      <c r="BN603">
        <v>1981</v>
      </c>
      <c r="BO603">
        <v>2</v>
      </c>
      <c r="BP603">
        <v>5</v>
      </c>
      <c r="BQ603" t="s">
        <v>33</v>
      </c>
      <c r="BR603">
        <v>5</v>
      </c>
      <c r="BS603">
        <v>0</v>
      </c>
      <c r="BT603">
        <v>4.7379700000000002E-3</v>
      </c>
      <c r="BU603">
        <v>0.57500709999999999</v>
      </c>
      <c r="BV603">
        <v>0.78339789999999998</v>
      </c>
      <c r="BW603">
        <v>0.90794560000000002</v>
      </c>
      <c r="BX603" t="s">
        <v>691</v>
      </c>
      <c r="BY603">
        <v>0.82620844540777683</v>
      </c>
      <c r="BZ603">
        <v>0.62113179954560882</v>
      </c>
    </row>
    <row r="604" spans="1:78" x14ac:dyDescent="0.25">
      <c r="A604" s="23" t="s">
        <v>198</v>
      </c>
      <c r="C604" t="s">
        <v>197</v>
      </c>
      <c r="D604" s="15" t="str">
        <f>VLOOKUP(C604,xWalk!C$3:D$55,2)</f>
        <v>none</v>
      </c>
      <c r="E604" s="22" t="str">
        <f t="shared" si="72"/>
        <v>'Elk River'</v>
      </c>
      <c r="F604" s="22"/>
      <c r="G604" t="s">
        <v>119</v>
      </c>
      <c r="H604" t="s">
        <v>127</v>
      </c>
      <c r="I604" t="s">
        <v>199</v>
      </c>
      <c r="J604">
        <v>1986</v>
      </c>
      <c r="K604">
        <v>1987</v>
      </c>
      <c r="L604" s="8">
        <v>2</v>
      </c>
      <c r="M604" s="8">
        <v>5</v>
      </c>
      <c r="N604" s="8" t="s">
        <v>33</v>
      </c>
      <c r="O604" s="8">
        <v>5</v>
      </c>
      <c r="P604" s="8">
        <v>0</v>
      </c>
      <c r="Q604">
        <v>7.7197749999999996E-2</v>
      </c>
      <c r="R604">
        <v>0.20649999999999999</v>
      </c>
      <c r="S604">
        <v>0.63756939999999995</v>
      </c>
      <c r="T604">
        <v>0.71241120000000002</v>
      </c>
      <c r="U604" s="15" t="str">
        <f t="shared" si="75"/>
        <v>none1986</v>
      </c>
      <c r="V604" t="str">
        <f t="shared" si="76"/>
        <v>NA</v>
      </c>
      <c r="W604" t="str">
        <f t="shared" si="77"/>
        <v>NA</v>
      </c>
      <c r="Y604" s="15" t="str">
        <f t="shared" si="78"/>
        <v>PSF1982</v>
      </c>
      <c r="Z604" s="1" t="s">
        <v>50</v>
      </c>
      <c r="AA604">
        <v>1982</v>
      </c>
      <c r="AB604" t="s">
        <v>33</v>
      </c>
      <c r="AC604">
        <f t="shared" si="73"/>
        <v>0.74721340753615795</v>
      </c>
      <c r="AD604">
        <f t="shared" si="79"/>
        <v>0.50217665162411695</v>
      </c>
      <c r="AE604" s="5">
        <v>8890</v>
      </c>
      <c r="AF604" s="5">
        <v>27223</v>
      </c>
      <c r="AG604" s="5">
        <v>24332</v>
      </c>
      <c r="AH604" s="5">
        <v>2539</v>
      </c>
      <c r="AI604" s="5"/>
      <c r="AJ604" s="5">
        <v>0</v>
      </c>
      <c r="AK604" s="5">
        <v>0</v>
      </c>
      <c r="AL604" s="5">
        <v>386</v>
      </c>
      <c r="AM604" s="5">
        <v>25</v>
      </c>
      <c r="AN604" s="5"/>
      <c r="AO604" s="5">
        <v>2628</v>
      </c>
      <c r="AP604" s="5">
        <v>8070</v>
      </c>
      <c r="AQ604" s="5">
        <v>16459</v>
      </c>
      <c r="AR604" s="5">
        <v>3165</v>
      </c>
      <c r="AS604" s="5"/>
      <c r="AT604" s="5">
        <v>426</v>
      </c>
      <c r="AU604" s="5">
        <v>6320</v>
      </c>
      <c r="AV604" s="5">
        <v>22328</v>
      </c>
      <c r="AW604" s="5">
        <v>2631</v>
      </c>
      <c r="AX604" s="5"/>
      <c r="AY604" s="5">
        <v>62984</v>
      </c>
      <c r="AZ604" s="5">
        <v>411</v>
      </c>
      <c r="BA604" s="5">
        <v>30322</v>
      </c>
      <c r="BB604" s="5">
        <v>31705</v>
      </c>
      <c r="BF604" t="s">
        <v>203</v>
      </c>
      <c r="BG604" t="s">
        <v>50</v>
      </c>
      <c r="BH604" t="s">
        <v>684</v>
      </c>
      <c r="BI604" t="s">
        <v>685</v>
      </c>
      <c r="BJ604" t="s">
        <v>119</v>
      </c>
      <c r="BK604" t="s">
        <v>127</v>
      </c>
      <c r="BL604" t="s">
        <v>205</v>
      </c>
      <c r="BM604">
        <v>1981</v>
      </c>
      <c r="BN604">
        <v>1982</v>
      </c>
      <c r="BO604">
        <v>2</v>
      </c>
      <c r="BP604">
        <v>5</v>
      </c>
      <c r="BQ604" t="s">
        <v>33</v>
      </c>
      <c r="BR604">
        <v>5</v>
      </c>
      <c r="BS604">
        <v>0</v>
      </c>
      <c r="BT604">
        <v>3.8355819999999999E-2</v>
      </c>
      <c r="BU604">
        <v>0.57128909999999999</v>
      </c>
      <c r="BV604">
        <v>0.65219930000000004</v>
      </c>
      <c r="BW604">
        <v>0.85089409999999999</v>
      </c>
      <c r="BX604" t="s">
        <v>692</v>
      </c>
      <c r="BY604">
        <v>0.77484279971136993</v>
      </c>
      <c r="BZ604">
        <v>0.52849362608665773</v>
      </c>
    </row>
    <row r="605" spans="1:78" x14ac:dyDescent="0.25">
      <c r="A605" s="23" t="s">
        <v>198</v>
      </c>
      <c r="C605" t="s">
        <v>197</v>
      </c>
      <c r="D605" s="15" t="str">
        <f>VLOOKUP(C605,xWalk!C$3:D$55,2)</f>
        <v>none</v>
      </c>
      <c r="E605" s="22" t="str">
        <f t="shared" si="72"/>
        <v>'Elk River'</v>
      </c>
      <c r="F605" s="22"/>
      <c r="G605" t="s">
        <v>119</v>
      </c>
      <c r="H605" t="s">
        <v>127</v>
      </c>
      <c r="I605" t="s">
        <v>199</v>
      </c>
      <c r="J605">
        <v>1987</v>
      </c>
      <c r="K605">
        <v>1988</v>
      </c>
      <c r="L605" s="8">
        <v>2</v>
      </c>
      <c r="M605" s="8">
        <v>5</v>
      </c>
      <c r="N605" s="8" t="s">
        <v>33</v>
      </c>
      <c r="O605" s="8">
        <v>5</v>
      </c>
      <c r="P605" s="8">
        <v>0</v>
      </c>
      <c r="Q605">
        <v>3.1530009999999997E-2</v>
      </c>
      <c r="R605">
        <v>0.21841849999999999</v>
      </c>
      <c r="S605">
        <v>0.27574219999999999</v>
      </c>
      <c r="T605">
        <v>0.43393350000000003</v>
      </c>
      <c r="U605" s="15" t="str">
        <f t="shared" si="75"/>
        <v>none1987</v>
      </c>
      <c r="V605" t="str">
        <f t="shared" si="76"/>
        <v>NA</v>
      </c>
      <c r="W605" t="str">
        <f t="shared" si="77"/>
        <v>NA</v>
      </c>
      <c r="Y605" s="15" t="str">
        <f t="shared" si="78"/>
        <v>PSF1983</v>
      </c>
      <c r="Z605" s="1" t="s">
        <v>50</v>
      </c>
      <c r="AA605">
        <v>1983</v>
      </c>
      <c r="AB605" t="s">
        <v>33</v>
      </c>
      <c r="AC605">
        <f t="shared" si="73"/>
        <v>0.7387632674866923</v>
      </c>
      <c r="AD605">
        <f t="shared" si="79"/>
        <v>0.48055174722098853</v>
      </c>
      <c r="AE605" s="5">
        <v>9870</v>
      </c>
      <c r="AF605" s="5">
        <v>34242</v>
      </c>
      <c r="AG605" s="5">
        <v>26742</v>
      </c>
      <c r="AH605" s="5">
        <v>3805</v>
      </c>
      <c r="AI605" s="5"/>
      <c r="AJ605" s="5">
        <v>0</v>
      </c>
      <c r="AK605" s="5">
        <v>0</v>
      </c>
      <c r="AL605" s="5">
        <v>204</v>
      </c>
      <c r="AM605" s="5">
        <v>38</v>
      </c>
      <c r="AN605" s="5"/>
      <c r="AO605" s="5">
        <v>3332</v>
      </c>
      <c r="AP605" s="5">
        <v>9296</v>
      </c>
      <c r="AQ605" s="5">
        <v>23028</v>
      </c>
      <c r="AR605" s="5">
        <v>4218</v>
      </c>
      <c r="AS605" s="5"/>
      <c r="AT605" s="5">
        <v>482</v>
      </c>
      <c r="AU605" s="5">
        <v>8627</v>
      </c>
      <c r="AV605" s="5">
        <v>28498</v>
      </c>
      <c r="AW605" s="5">
        <v>2979</v>
      </c>
      <c r="AX605" s="5"/>
      <c r="AY605" s="5">
        <v>74659</v>
      </c>
      <c r="AZ605" s="5">
        <v>242</v>
      </c>
      <c r="BA605" s="5">
        <v>39874</v>
      </c>
      <c r="BB605" s="5">
        <v>40586</v>
      </c>
      <c r="BF605" t="s">
        <v>203</v>
      </c>
      <c r="BG605" t="s">
        <v>50</v>
      </c>
      <c r="BH605" t="s">
        <v>684</v>
      </c>
      <c r="BI605" t="s">
        <v>685</v>
      </c>
      <c r="BJ605" t="s">
        <v>119</v>
      </c>
      <c r="BK605" t="s">
        <v>127</v>
      </c>
      <c r="BL605" t="s">
        <v>205</v>
      </c>
      <c r="BM605">
        <v>1985</v>
      </c>
      <c r="BN605">
        <v>1986</v>
      </c>
      <c r="BO605">
        <v>2</v>
      </c>
      <c r="BP605">
        <v>5</v>
      </c>
      <c r="BQ605" t="s">
        <v>33</v>
      </c>
      <c r="BR605">
        <v>5</v>
      </c>
      <c r="BS605">
        <v>0</v>
      </c>
      <c r="BT605">
        <v>2.8705999999999999E-2</v>
      </c>
      <c r="BU605">
        <v>0.51404209999999995</v>
      </c>
      <c r="BV605">
        <v>0.80727700000000002</v>
      </c>
      <c r="BW605">
        <v>0.90634479999999995</v>
      </c>
      <c r="BX605" t="s">
        <v>693</v>
      </c>
      <c r="BY605">
        <v>0.70891979800545035</v>
      </c>
      <c r="BZ605">
        <v>0.45001416306078396</v>
      </c>
    </row>
    <row r="606" spans="1:78" x14ac:dyDescent="0.25">
      <c r="A606" s="23" t="s">
        <v>198</v>
      </c>
      <c r="C606" t="s">
        <v>197</v>
      </c>
      <c r="D606" s="15" t="str">
        <f>VLOOKUP(C606,xWalk!C$3:D$55,2)</f>
        <v>none</v>
      </c>
      <c r="E606" s="22" t="str">
        <f t="shared" si="72"/>
        <v>'Elk River'</v>
      </c>
      <c r="F606" s="22"/>
      <c r="G606" t="s">
        <v>119</v>
      </c>
      <c r="H606" t="s">
        <v>127</v>
      </c>
      <c r="I606" t="s">
        <v>199</v>
      </c>
      <c r="J606">
        <v>1988</v>
      </c>
      <c r="K606">
        <v>1989</v>
      </c>
      <c r="L606" s="8">
        <v>2</v>
      </c>
      <c r="M606" s="8">
        <v>5</v>
      </c>
      <c r="N606" s="8" t="s">
        <v>33</v>
      </c>
      <c r="O606" s="8">
        <v>5</v>
      </c>
      <c r="P606" s="8">
        <v>0</v>
      </c>
      <c r="Q606">
        <v>2.558651E-2</v>
      </c>
      <c r="R606">
        <v>0.29656670000000002</v>
      </c>
      <c r="S606">
        <v>0.32147369999999997</v>
      </c>
      <c r="T606">
        <v>0.522702</v>
      </c>
      <c r="U606" s="15" t="str">
        <f t="shared" si="75"/>
        <v>none1988</v>
      </c>
      <c r="V606" t="str">
        <f t="shared" si="76"/>
        <v>NA</v>
      </c>
      <c r="W606" t="str">
        <f t="shared" si="77"/>
        <v>NA</v>
      </c>
      <c r="Y606" s="15" t="str">
        <f t="shared" si="78"/>
        <v>PSF1984</v>
      </c>
      <c r="Z606" s="1" t="s">
        <v>50</v>
      </c>
      <c r="AA606">
        <v>1984</v>
      </c>
      <c r="AB606" t="s">
        <v>33</v>
      </c>
      <c r="AC606">
        <f t="shared" si="73"/>
        <v>0.73619428179272328</v>
      </c>
      <c r="AD606">
        <f t="shared" si="79"/>
        <v>0.46159636053706432</v>
      </c>
      <c r="AE606" s="5">
        <v>10278</v>
      </c>
      <c r="AF606" s="5">
        <v>31875</v>
      </c>
      <c r="AG606" s="5">
        <v>37408</v>
      </c>
      <c r="AH606" s="5">
        <v>3843</v>
      </c>
      <c r="AI606" s="5"/>
      <c r="AJ606" s="5">
        <v>0</v>
      </c>
      <c r="AK606" s="5">
        <v>0</v>
      </c>
      <c r="AL606" s="5">
        <v>216</v>
      </c>
      <c r="AM606" s="5">
        <v>147</v>
      </c>
      <c r="AN606" s="5"/>
      <c r="AO606" s="5">
        <v>3482</v>
      </c>
      <c r="AP606" s="5">
        <v>12184</v>
      </c>
      <c r="AQ606" s="5">
        <v>28973</v>
      </c>
      <c r="AR606" s="5">
        <v>4614</v>
      </c>
      <c r="AS606" s="5"/>
      <c r="AT606" s="5">
        <v>985</v>
      </c>
      <c r="AU606" s="5">
        <v>10183</v>
      </c>
      <c r="AV606" s="5">
        <v>32035</v>
      </c>
      <c r="AW606" s="5">
        <v>4463</v>
      </c>
      <c r="AX606" s="5"/>
      <c r="AY606" s="5">
        <v>83404</v>
      </c>
      <c r="AZ606" s="5">
        <v>363</v>
      </c>
      <c r="BA606" s="5">
        <v>49253</v>
      </c>
      <c r="BB606" s="5">
        <v>47666</v>
      </c>
      <c r="BF606" t="s">
        <v>203</v>
      </c>
      <c r="BG606" t="s">
        <v>50</v>
      </c>
      <c r="BH606" t="s">
        <v>684</v>
      </c>
      <c r="BI606" t="s">
        <v>685</v>
      </c>
      <c r="BJ606" t="s">
        <v>119</v>
      </c>
      <c r="BK606" t="s">
        <v>127</v>
      </c>
      <c r="BL606" t="s">
        <v>205</v>
      </c>
      <c r="BM606">
        <v>1986</v>
      </c>
      <c r="BN606">
        <v>1987</v>
      </c>
      <c r="BO606">
        <v>2</v>
      </c>
      <c r="BP606">
        <v>5</v>
      </c>
      <c r="BQ606" t="s">
        <v>33</v>
      </c>
      <c r="BR606">
        <v>5</v>
      </c>
      <c r="BS606">
        <v>0</v>
      </c>
      <c r="BT606">
        <v>1.6440429999999999E-2</v>
      </c>
      <c r="BU606">
        <v>0.64396450000000005</v>
      </c>
      <c r="BV606">
        <v>0.81694</v>
      </c>
      <c r="BW606">
        <v>0.93482410000000005</v>
      </c>
      <c r="BX606" t="s">
        <v>694</v>
      </c>
      <c r="BY606">
        <v>0.71338992370927268</v>
      </c>
      <c r="BZ606">
        <v>0.47977209820293981</v>
      </c>
    </row>
    <row r="607" spans="1:78" x14ac:dyDescent="0.25">
      <c r="A607" s="23" t="s">
        <v>198</v>
      </c>
      <c r="C607" t="s">
        <v>197</v>
      </c>
      <c r="D607" s="15" t="str">
        <f>VLOOKUP(C607,xWalk!C$3:D$55,2)</f>
        <v>none</v>
      </c>
      <c r="E607" s="22" t="str">
        <f t="shared" si="72"/>
        <v>'Elk River'</v>
      </c>
      <c r="F607" s="22"/>
      <c r="G607" t="s">
        <v>119</v>
      </c>
      <c r="H607" t="s">
        <v>127</v>
      </c>
      <c r="I607" t="s">
        <v>199</v>
      </c>
      <c r="J607">
        <v>1989</v>
      </c>
      <c r="K607">
        <v>1990</v>
      </c>
      <c r="L607" s="8">
        <v>2</v>
      </c>
      <c r="M607" s="8">
        <v>5</v>
      </c>
      <c r="N607" s="8" t="s">
        <v>33</v>
      </c>
      <c r="O607" s="8">
        <v>5</v>
      </c>
      <c r="P607" s="8">
        <v>0</v>
      </c>
      <c r="Q607">
        <v>7.3473709999999998E-2</v>
      </c>
      <c r="R607">
        <v>0.29511579999999998</v>
      </c>
      <c r="S607">
        <v>0.13094</v>
      </c>
      <c r="T607">
        <v>0.38741330000000002</v>
      </c>
      <c r="U607" s="15" t="str">
        <f t="shared" si="75"/>
        <v>none1989</v>
      </c>
      <c r="V607" t="str">
        <f t="shared" si="76"/>
        <v>NA</v>
      </c>
      <c r="W607" t="str">
        <f t="shared" si="77"/>
        <v>NA</v>
      </c>
      <c r="Y607" s="15" t="str">
        <f t="shared" si="78"/>
        <v>PSF1985</v>
      </c>
      <c r="Z607" s="1" t="s">
        <v>50</v>
      </c>
      <c r="AA607">
        <v>1985</v>
      </c>
      <c r="AB607" t="s">
        <v>33</v>
      </c>
      <c r="AC607">
        <f t="shared" si="73"/>
        <v>0.70891979800545035</v>
      </c>
      <c r="AD607">
        <f t="shared" si="79"/>
        <v>0.45001416306078396</v>
      </c>
      <c r="AE607" s="5">
        <v>11066</v>
      </c>
      <c r="AF607" s="5">
        <v>37487</v>
      </c>
      <c r="AG607" s="5">
        <v>37772</v>
      </c>
      <c r="AH607" s="5">
        <v>5819</v>
      </c>
      <c r="AI607" s="5"/>
      <c r="AJ607" s="5">
        <v>0</v>
      </c>
      <c r="AK607" s="5">
        <v>0</v>
      </c>
      <c r="AL607" s="5">
        <v>735</v>
      </c>
      <c r="AM607" s="5">
        <v>73</v>
      </c>
      <c r="AN607" s="5"/>
      <c r="AO607" s="5">
        <v>4101</v>
      </c>
      <c r="AP607" s="5">
        <v>14047</v>
      </c>
      <c r="AQ607" s="5">
        <v>29073</v>
      </c>
      <c r="AR607" s="5">
        <v>4984</v>
      </c>
      <c r="AS607" s="5"/>
      <c r="AT607" s="5">
        <v>977</v>
      </c>
      <c r="AU607" s="5">
        <v>11166</v>
      </c>
      <c r="AV607" s="5">
        <v>42831</v>
      </c>
      <c r="AW607" s="5">
        <v>4627</v>
      </c>
      <c r="AX607" s="5"/>
      <c r="AY607" s="5">
        <v>92144</v>
      </c>
      <c r="AZ607" s="5">
        <v>808</v>
      </c>
      <c r="BA607" s="5">
        <v>52205</v>
      </c>
      <c r="BB607" s="5">
        <v>59601</v>
      </c>
      <c r="BF607" t="s">
        <v>203</v>
      </c>
      <c r="BG607" t="s">
        <v>50</v>
      </c>
      <c r="BH607" t="s">
        <v>684</v>
      </c>
      <c r="BI607" t="s">
        <v>685</v>
      </c>
      <c r="BJ607" t="s">
        <v>119</v>
      </c>
      <c r="BK607" t="s">
        <v>127</v>
      </c>
      <c r="BL607" t="s">
        <v>205</v>
      </c>
      <c r="BM607">
        <v>1987</v>
      </c>
      <c r="BN607">
        <v>1988</v>
      </c>
      <c r="BO607">
        <v>2</v>
      </c>
      <c r="BP607">
        <v>5</v>
      </c>
      <c r="BQ607" t="s">
        <v>33</v>
      </c>
      <c r="BR607">
        <v>5</v>
      </c>
      <c r="BS607">
        <v>0</v>
      </c>
      <c r="BT607">
        <v>3.0456879999999999E-2</v>
      </c>
      <c r="BU607">
        <v>0.59144099999999999</v>
      </c>
      <c r="BV607">
        <v>0.70009540000000003</v>
      </c>
      <c r="BW607">
        <v>0.87747129999999995</v>
      </c>
      <c r="BX607" t="s">
        <v>695</v>
      </c>
      <c r="BY607">
        <v>0.70535021140360443</v>
      </c>
      <c r="BZ607">
        <v>0.47361464876205384</v>
      </c>
    </row>
    <row r="608" spans="1:78" x14ac:dyDescent="0.25">
      <c r="A608" s="23" t="s">
        <v>198</v>
      </c>
      <c r="C608" t="s">
        <v>197</v>
      </c>
      <c r="D608" s="15" t="str">
        <f>VLOOKUP(C608,xWalk!C$3:D$55,2)</f>
        <v>none</v>
      </c>
      <c r="E608" s="22" t="str">
        <f t="shared" si="72"/>
        <v>'Elk River'</v>
      </c>
      <c r="F608" s="22"/>
      <c r="G608" t="s">
        <v>119</v>
      </c>
      <c r="H608" t="s">
        <v>127</v>
      </c>
      <c r="I608" t="s">
        <v>199</v>
      </c>
      <c r="J608">
        <v>1990</v>
      </c>
      <c r="K608">
        <v>1991</v>
      </c>
      <c r="L608" s="8">
        <v>2</v>
      </c>
      <c r="M608" s="8">
        <v>5</v>
      </c>
      <c r="N608" s="8" t="s">
        <v>33</v>
      </c>
      <c r="O608" s="8">
        <v>5</v>
      </c>
      <c r="P608" s="8">
        <v>0</v>
      </c>
      <c r="Q608">
        <v>4.0026359999999997E-2</v>
      </c>
      <c r="R608">
        <v>0.24216889999999999</v>
      </c>
      <c r="S608">
        <v>0.45827960000000001</v>
      </c>
      <c r="T608">
        <v>0.58946739999999997</v>
      </c>
      <c r="U608" s="15" t="str">
        <f t="shared" si="75"/>
        <v>none1990</v>
      </c>
      <c r="V608" t="str">
        <f t="shared" si="76"/>
        <v>NA</v>
      </c>
      <c r="W608" t="str">
        <f t="shared" si="77"/>
        <v>NA</v>
      </c>
      <c r="Y608" s="15" t="str">
        <f t="shared" si="78"/>
        <v>PSF1986</v>
      </c>
      <c r="Z608" s="1" t="s">
        <v>50</v>
      </c>
      <c r="AA608">
        <v>1986</v>
      </c>
      <c r="AB608" t="s">
        <v>33</v>
      </c>
      <c r="AC608">
        <f t="shared" si="73"/>
        <v>0.71338992370927268</v>
      </c>
      <c r="AD608">
        <f t="shared" si="79"/>
        <v>0.47977209820293981</v>
      </c>
      <c r="AE608" s="5">
        <v>11216</v>
      </c>
      <c r="AF608" s="5">
        <v>39884</v>
      </c>
      <c r="AG608" s="5">
        <v>47981</v>
      </c>
      <c r="AH608" s="5">
        <v>4746</v>
      </c>
      <c r="AI608" s="5"/>
      <c r="AJ608" s="5">
        <v>0</v>
      </c>
      <c r="AK608" s="5">
        <v>0</v>
      </c>
      <c r="AL608" s="5">
        <v>410</v>
      </c>
      <c r="AM608" s="5">
        <v>71</v>
      </c>
      <c r="AN608" s="5"/>
      <c r="AO608" s="5">
        <v>4430</v>
      </c>
      <c r="AP608" s="5">
        <v>11721</v>
      </c>
      <c r="AQ608" s="5">
        <v>28583</v>
      </c>
      <c r="AR608" s="5">
        <v>5342</v>
      </c>
      <c r="AS608" s="5"/>
      <c r="AT608" s="5">
        <v>949</v>
      </c>
      <c r="AU608" s="5">
        <v>14961</v>
      </c>
      <c r="AV608" s="5">
        <v>41277</v>
      </c>
      <c r="AW608" s="5">
        <v>4838</v>
      </c>
      <c r="AX608" s="5"/>
      <c r="AY608" s="5">
        <v>103827</v>
      </c>
      <c r="AZ608" s="5">
        <v>481</v>
      </c>
      <c r="BA608" s="5">
        <v>50076</v>
      </c>
      <c r="BB608" s="5">
        <v>62025</v>
      </c>
      <c r="BF608" t="s">
        <v>203</v>
      </c>
      <c r="BG608" t="s">
        <v>50</v>
      </c>
      <c r="BH608" t="s">
        <v>684</v>
      </c>
      <c r="BI608" t="s">
        <v>685</v>
      </c>
      <c r="BJ608" t="s">
        <v>119</v>
      </c>
      <c r="BK608" t="s">
        <v>127</v>
      </c>
      <c r="BL608" t="s">
        <v>205</v>
      </c>
      <c r="BM608">
        <v>1988</v>
      </c>
      <c r="BN608">
        <v>1989</v>
      </c>
      <c r="BO608">
        <v>2</v>
      </c>
      <c r="BP608">
        <v>5</v>
      </c>
      <c r="BQ608" t="s">
        <v>33</v>
      </c>
      <c r="BR608">
        <v>5</v>
      </c>
      <c r="BS608">
        <v>0</v>
      </c>
      <c r="BT608">
        <v>3.6285499999999999E-3</v>
      </c>
      <c r="BU608">
        <v>0.6078924</v>
      </c>
      <c r="BV608">
        <v>0.76410250000000002</v>
      </c>
      <c r="BW608">
        <v>0.90750280000000005</v>
      </c>
      <c r="BX608" t="s">
        <v>696</v>
      </c>
      <c r="BY608">
        <v>0.70743340454287829</v>
      </c>
      <c r="BZ608">
        <v>0.4888869512141954</v>
      </c>
    </row>
    <row r="609" spans="1:78" x14ac:dyDescent="0.25">
      <c r="A609" s="23" t="s">
        <v>198</v>
      </c>
      <c r="C609" t="s">
        <v>197</v>
      </c>
      <c r="D609" s="15" t="str">
        <f>VLOOKUP(C609,xWalk!C$3:D$55,2)</f>
        <v>none</v>
      </c>
      <c r="E609" s="22" t="str">
        <f t="shared" si="72"/>
        <v>'Elk River'</v>
      </c>
      <c r="F609" s="22"/>
      <c r="G609" t="s">
        <v>119</v>
      </c>
      <c r="H609" t="s">
        <v>127</v>
      </c>
      <c r="I609" t="s">
        <v>199</v>
      </c>
      <c r="J609">
        <v>1991</v>
      </c>
      <c r="K609">
        <v>1992</v>
      </c>
      <c r="L609" s="8">
        <v>2</v>
      </c>
      <c r="M609" s="8">
        <v>5</v>
      </c>
      <c r="N609" s="8" t="s">
        <v>33</v>
      </c>
      <c r="O609" s="8">
        <v>5</v>
      </c>
      <c r="P609" s="8">
        <v>0</v>
      </c>
      <c r="Q609">
        <v>3.7403329999999999E-2</v>
      </c>
      <c r="R609">
        <v>0.19445090000000001</v>
      </c>
      <c r="S609">
        <v>0.27825929999999999</v>
      </c>
      <c r="T609">
        <v>0.41860239999999999</v>
      </c>
      <c r="U609" s="15" t="str">
        <f t="shared" si="75"/>
        <v>none1991</v>
      </c>
      <c r="V609" t="str">
        <f t="shared" si="76"/>
        <v>NA</v>
      </c>
      <c r="W609" t="str">
        <f t="shared" si="77"/>
        <v>NA</v>
      </c>
      <c r="Y609" s="15" t="str">
        <f t="shared" si="78"/>
        <v>PSF1987</v>
      </c>
      <c r="Z609" s="1" t="s">
        <v>50</v>
      </c>
      <c r="AA609">
        <v>1987</v>
      </c>
      <c r="AB609" t="s">
        <v>33</v>
      </c>
      <c r="AC609">
        <f t="shared" si="73"/>
        <v>0.70535021140360443</v>
      </c>
      <c r="AD609">
        <f t="shared" si="79"/>
        <v>0.47361464876205384</v>
      </c>
      <c r="AE609" s="5">
        <v>9267</v>
      </c>
      <c r="AF609" s="5">
        <v>31148</v>
      </c>
      <c r="AG609" s="5">
        <v>29269</v>
      </c>
      <c r="AH609" s="5">
        <v>4135</v>
      </c>
      <c r="AI609" s="5"/>
      <c r="AJ609" s="5">
        <v>0</v>
      </c>
      <c r="AK609" s="5">
        <v>0</v>
      </c>
      <c r="AL609" s="5">
        <v>276</v>
      </c>
      <c r="AM609" s="5">
        <v>66</v>
      </c>
      <c r="AN609" s="5"/>
      <c r="AO609" s="5">
        <v>2779</v>
      </c>
      <c r="AP609" s="5">
        <v>7794</v>
      </c>
      <c r="AQ609" s="5">
        <v>21691</v>
      </c>
      <c r="AR609" s="5">
        <v>3513</v>
      </c>
      <c r="AS609" s="5"/>
      <c r="AT609" s="5">
        <v>1064</v>
      </c>
      <c r="AU609" s="5">
        <v>10825</v>
      </c>
      <c r="AV609" s="5">
        <v>30543</v>
      </c>
      <c r="AW609" s="5">
        <v>3493</v>
      </c>
      <c r="AX609" s="5"/>
      <c r="AY609" s="5">
        <v>73819</v>
      </c>
      <c r="AZ609" s="5">
        <v>342</v>
      </c>
      <c r="BA609" s="5">
        <v>35777</v>
      </c>
      <c r="BB609" s="5">
        <v>45925</v>
      </c>
      <c r="BF609" t="s">
        <v>203</v>
      </c>
      <c r="BG609" t="s">
        <v>50</v>
      </c>
      <c r="BH609" t="s">
        <v>684</v>
      </c>
      <c r="BI609" t="s">
        <v>685</v>
      </c>
      <c r="BJ609" t="s">
        <v>119</v>
      </c>
      <c r="BK609" t="s">
        <v>127</v>
      </c>
      <c r="BL609" t="s">
        <v>205</v>
      </c>
      <c r="BM609">
        <v>1989</v>
      </c>
      <c r="BN609">
        <v>1990</v>
      </c>
      <c r="BO609">
        <v>2</v>
      </c>
      <c r="BP609">
        <v>5</v>
      </c>
      <c r="BQ609" t="s">
        <v>33</v>
      </c>
      <c r="BR609">
        <v>5</v>
      </c>
      <c r="BS609">
        <v>0</v>
      </c>
      <c r="BT609">
        <v>2.2769700000000001E-3</v>
      </c>
      <c r="BU609">
        <v>0.80149539999999997</v>
      </c>
      <c r="BV609">
        <v>0.33783279999999999</v>
      </c>
      <c r="BW609">
        <v>0.86855680000000002</v>
      </c>
      <c r="BX609" t="s">
        <v>697</v>
      </c>
      <c r="BY609">
        <v>0.70008643042350904</v>
      </c>
      <c r="BZ609">
        <v>0.50031114952463263</v>
      </c>
    </row>
    <row r="610" spans="1:78" x14ac:dyDescent="0.25">
      <c r="A610" s="23" t="s">
        <v>198</v>
      </c>
      <c r="C610" t="s">
        <v>197</v>
      </c>
      <c r="D610" s="15" t="str">
        <f>VLOOKUP(C610,xWalk!C$3:D$55,2)</f>
        <v>none</v>
      </c>
      <c r="E610" s="22" t="str">
        <f t="shared" si="72"/>
        <v>'Elk River'</v>
      </c>
      <c r="F610" s="22"/>
      <c r="G610" t="s">
        <v>119</v>
      </c>
      <c r="H610" t="s">
        <v>127</v>
      </c>
      <c r="I610" t="s">
        <v>199</v>
      </c>
      <c r="J610">
        <v>1992</v>
      </c>
      <c r="K610">
        <v>1993</v>
      </c>
      <c r="L610" s="8">
        <v>2</v>
      </c>
      <c r="M610" s="8">
        <v>5</v>
      </c>
      <c r="N610" s="8" t="s">
        <v>33</v>
      </c>
      <c r="O610" s="8">
        <v>5</v>
      </c>
      <c r="P610" s="8">
        <v>0</v>
      </c>
      <c r="Q610">
        <v>6.331531E-2</v>
      </c>
      <c r="R610">
        <v>0.31542999999999999</v>
      </c>
      <c r="S610">
        <v>0.29617900000000003</v>
      </c>
      <c r="T610">
        <v>0.51818529999999996</v>
      </c>
      <c r="U610" s="15" t="str">
        <f t="shared" si="75"/>
        <v>none1992</v>
      </c>
      <c r="V610" t="str">
        <f t="shared" si="76"/>
        <v>NA</v>
      </c>
      <c r="W610" t="str">
        <f t="shared" si="77"/>
        <v>NA</v>
      </c>
      <c r="Y610" s="15" t="str">
        <f t="shared" si="78"/>
        <v>PSF1988</v>
      </c>
      <c r="Z610" s="1" t="s">
        <v>50</v>
      </c>
      <c r="AA610">
        <v>1988</v>
      </c>
      <c r="AB610" t="s">
        <v>33</v>
      </c>
      <c r="AC610">
        <f t="shared" si="73"/>
        <v>0.70743340454287829</v>
      </c>
      <c r="AD610">
        <f t="shared" si="79"/>
        <v>0.4888869512141954</v>
      </c>
      <c r="AE610" s="5">
        <v>6663</v>
      </c>
      <c r="AF610" s="5">
        <v>21420</v>
      </c>
      <c r="AG610" s="5">
        <v>25087</v>
      </c>
      <c r="AH610" s="5">
        <v>2898</v>
      </c>
      <c r="AI610" s="5"/>
      <c r="AJ610" s="5">
        <v>0</v>
      </c>
      <c r="AK610" s="5">
        <v>0</v>
      </c>
      <c r="AL610" s="5">
        <v>199</v>
      </c>
      <c r="AM610" s="5">
        <v>12</v>
      </c>
      <c r="AN610" s="5"/>
      <c r="AO610" s="5">
        <v>2086</v>
      </c>
      <c r="AP610" s="5">
        <v>6037</v>
      </c>
      <c r="AQ610" s="5">
        <v>14492</v>
      </c>
      <c r="AR610" s="5">
        <v>2238</v>
      </c>
      <c r="AS610" s="5"/>
      <c r="AT610" s="5">
        <v>746</v>
      </c>
      <c r="AU610" s="5">
        <v>7938</v>
      </c>
      <c r="AV610" s="5">
        <v>22154</v>
      </c>
      <c r="AW610" s="5">
        <v>2715</v>
      </c>
      <c r="AX610" s="5"/>
      <c r="AY610" s="5">
        <v>56068</v>
      </c>
      <c r="AZ610" s="5">
        <v>211</v>
      </c>
      <c r="BA610" s="5">
        <v>24853</v>
      </c>
      <c r="BB610" s="5">
        <v>33553</v>
      </c>
      <c r="BF610" t="s">
        <v>203</v>
      </c>
      <c r="BG610" t="s">
        <v>50</v>
      </c>
      <c r="BH610" t="s">
        <v>684</v>
      </c>
      <c r="BI610" t="s">
        <v>685</v>
      </c>
      <c r="BJ610" t="s">
        <v>119</v>
      </c>
      <c r="BK610" t="s">
        <v>127</v>
      </c>
      <c r="BL610" t="s">
        <v>205</v>
      </c>
      <c r="BM610">
        <v>1990</v>
      </c>
      <c r="BN610">
        <v>1991</v>
      </c>
      <c r="BO610">
        <v>2</v>
      </c>
      <c r="BP610">
        <v>5</v>
      </c>
      <c r="BQ610" t="s">
        <v>33</v>
      </c>
      <c r="BR610">
        <v>5</v>
      </c>
      <c r="BS610">
        <v>0</v>
      </c>
      <c r="BT610">
        <v>4.4095000000000001E-4</v>
      </c>
      <c r="BU610">
        <v>0.61351579999999994</v>
      </c>
      <c r="BV610">
        <v>3.0894419999999999E-2</v>
      </c>
      <c r="BW610">
        <v>0.62545600000000001</v>
      </c>
      <c r="BX610" t="s">
        <v>698</v>
      </c>
      <c r="BY610">
        <v>0.64572732892672025</v>
      </c>
      <c r="BZ610">
        <v>0.43002520329069382</v>
      </c>
    </row>
    <row r="611" spans="1:78" x14ac:dyDescent="0.25">
      <c r="A611" s="23" t="s">
        <v>198</v>
      </c>
      <c r="C611" t="s">
        <v>197</v>
      </c>
      <c r="D611" s="15" t="str">
        <f>VLOOKUP(C611,xWalk!C$3:D$55,2)</f>
        <v>none</v>
      </c>
      <c r="E611" s="22" t="str">
        <f t="shared" si="72"/>
        <v>'Elk River'</v>
      </c>
      <c r="F611" s="22"/>
      <c r="G611" t="s">
        <v>119</v>
      </c>
      <c r="H611" t="s">
        <v>127</v>
      </c>
      <c r="I611" t="s">
        <v>199</v>
      </c>
      <c r="J611">
        <v>1993</v>
      </c>
      <c r="K611">
        <v>1994</v>
      </c>
      <c r="L611" s="8">
        <v>2</v>
      </c>
      <c r="M611" s="8">
        <v>5</v>
      </c>
      <c r="N611" s="8" t="s">
        <v>33</v>
      </c>
      <c r="O611" s="8">
        <v>5</v>
      </c>
      <c r="P611" s="8">
        <v>0</v>
      </c>
      <c r="Q611">
        <v>0.1100487</v>
      </c>
      <c r="R611">
        <v>0.29829660000000002</v>
      </c>
      <c r="S611">
        <v>0.22352340000000001</v>
      </c>
      <c r="T611">
        <v>0.45514369999999998</v>
      </c>
      <c r="U611" s="15" t="str">
        <f t="shared" si="75"/>
        <v>none1993</v>
      </c>
      <c r="V611" t="str">
        <f t="shared" si="76"/>
        <v>NA</v>
      </c>
      <c r="W611" t="str">
        <f t="shared" si="77"/>
        <v>NA</v>
      </c>
      <c r="Y611" s="15" t="str">
        <f t="shared" si="78"/>
        <v>PSF1989</v>
      </c>
      <c r="Z611" s="1" t="s">
        <v>50</v>
      </c>
      <c r="AA611">
        <v>1989</v>
      </c>
      <c r="AB611" t="s">
        <v>33</v>
      </c>
      <c r="AC611">
        <f t="shared" si="73"/>
        <v>0.70008643042350904</v>
      </c>
      <c r="AD611">
        <f t="shared" si="79"/>
        <v>0.50031114952463263</v>
      </c>
      <c r="AE611" s="5">
        <v>6554</v>
      </c>
      <c r="AF611" s="5">
        <v>24873</v>
      </c>
      <c r="AG611" s="5">
        <v>24653</v>
      </c>
      <c r="AH611" s="5">
        <v>1806</v>
      </c>
      <c r="AI611" s="5"/>
      <c r="AJ611" s="5">
        <v>0</v>
      </c>
      <c r="AK611" s="5">
        <v>0</v>
      </c>
      <c r="AL611" s="5">
        <v>146</v>
      </c>
      <c r="AM611" s="5">
        <v>85</v>
      </c>
      <c r="AN611" s="5"/>
      <c r="AO611" s="5">
        <v>2086</v>
      </c>
      <c r="AP611" s="5">
        <v>5553</v>
      </c>
      <c r="AQ611" s="5">
        <v>12774</v>
      </c>
      <c r="AR611" s="5">
        <v>2470</v>
      </c>
      <c r="AS611" s="5"/>
      <c r="AT611" s="5">
        <v>775</v>
      </c>
      <c r="AU611" s="5">
        <v>8029</v>
      </c>
      <c r="AV611" s="5">
        <v>22663</v>
      </c>
      <c r="AW611" s="5">
        <v>3233</v>
      </c>
      <c r="AX611" s="5"/>
      <c r="AY611" s="5">
        <v>57886</v>
      </c>
      <c r="AZ611" s="5">
        <v>231</v>
      </c>
      <c r="BA611" s="5">
        <v>22883</v>
      </c>
      <c r="BB611" s="5">
        <v>34700</v>
      </c>
      <c r="BF611" t="s">
        <v>203</v>
      </c>
      <c r="BG611" t="s">
        <v>50</v>
      </c>
      <c r="BH611" t="s">
        <v>684</v>
      </c>
      <c r="BI611" t="s">
        <v>685</v>
      </c>
      <c r="BJ611" t="s">
        <v>119</v>
      </c>
      <c r="BK611" t="s">
        <v>127</v>
      </c>
      <c r="BL611" t="s">
        <v>205</v>
      </c>
      <c r="BM611">
        <v>1991</v>
      </c>
      <c r="BN611">
        <v>1992</v>
      </c>
      <c r="BO611">
        <v>2</v>
      </c>
      <c r="BP611">
        <v>5</v>
      </c>
      <c r="BQ611" t="s">
        <v>33</v>
      </c>
      <c r="BR611">
        <v>5</v>
      </c>
      <c r="BS611">
        <v>0</v>
      </c>
      <c r="BT611">
        <v>1.30529E-3</v>
      </c>
      <c r="BU611">
        <v>0.4433569</v>
      </c>
      <c r="BV611">
        <v>0.1235873</v>
      </c>
      <c r="BW611">
        <v>0.51215089999999996</v>
      </c>
      <c r="BX611" t="s">
        <v>699</v>
      </c>
      <c r="BY611">
        <v>0.60285456807046933</v>
      </c>
      <c r="BZ611">
        <v>0.38330414032950016</v>
      </c>
    </row>
    <row r="612" spans="1:78" x14ac:dyDescent="0.25">
      <c r="A612" s="23" t="s">
        <v>198</v>
      </c>
      <c r="C612" t="s">
        <v>197</v>
      </c>
      <c r="D612" s="15" t="str">
        <f>VLOOKUP(C612,xWalk!C$3:D$55,2)</f>
        <v>none</v>
      </c>
      <c r="E612" s="22" t="str">
        <f t="shared" si="72"/>
        <v>'Elk River'</v>
      </c>
      <c r="F612" s="22"/>
      <c r="G612" t="s">
        <v>119</v>
      </c>
      <c r="H612" t="s">
        <v>127</v>
      </c>
      <c r="I612" t="s">
        <v>199</v>
      </c>
      <c r="J612">
        <v>1994</v>
      </c>
      <c r="K612">
        <v>1995</v>
      </c>
      <c r="L612" s="8">
        <v>2</v>
      </c>
      <c r="M612" s="8">
        <v>5</v>
      </c>
      <c r="N612" s="8" t="s">
        <v>33</v>
      </c>
      <c r="O612" s="8">
        <v>5</v>
      </c>
      <c r="P612" s="8">
        <v>0</v>
      </c>
      <c r="Q612">
        <v>6.0607179999999997E-2</v>
      </c>
      <c r="R612">
        <v>0.29175020000000002</v>
      </c>
      <c r="S612">
        <v>0.18803349999999999</v>
      </c>
      <c r="T612">
        <v>0.42492489999999999</v>
      </c>
      <c r="U612" s="15" t="str">
        <f t="shared" si="75"/>
        <v>none1994</v>
      </c>
      <c r="V612" t="str">
        <f t="shared" si="76"/>
        <v>NA</v>
      </c>
      <c r="W612" t="str">
        <f t="shared" si="77"/>
        <v>NA</v>
      </c>
      <c r="Y612" s="15" t="str">
        <f t="shared" si="78"/>
        <v>PSF1990</v>
      </c>
      <c r="Z612" s="1" t="s">
        <v>50</v>
      </c>
      <c r="AA612">
        <v>1990</v>
      </c>
      <c r="AB612" t="s">
        <v>33</v>
      </c>
      <c r="AC612">
        <f t="shared" si="73"/>
        <v>0.64572732892672025</v>
      </c>
      <c r="AD612">
        <f t="shared" si="79"/>
        <v>0.43002520329069382</v>
      </c>
      <c r="AE612" s="5">
        <v>7929</v>
      </c>
      <c r="AF612" s="5">
        <v>26592</v>
      </c>
      <c r="AG612" s="5">
        <v>17409</v>
      </c>
      <c r="AH612" s="5">
        <v>2328</v>
      </c>
      <c r="AI612" s="5"/>
      <c r="AJ612" s="5">
        <v>0</v>
      </c>
      <c r="AK612" s="5">
        <v>0</v>
      </c>
      <c r="AL612" s="5">
        <v>350</v>
      </c>
      <c r="AM612" s="5">
        <v>8</v>
      </c>
      <c r="AN612" s="5"/>
      <c r="AO612" s="5">
        <v>2120</v>
      </c>
      <c r="AP612" s="5">
        <v>5682</v>
      </c>
      <c r="AQ612" s="5">
        <v>16022</v>
      </c>
      <c r="AR612" s="5">
        <v>3034</v>
      </c>
      <c r="AS612" s="5"/>
      <c r="AT612" s="5">
        <v>979</v>
      </c>
      <c r="AU612" s="5">
        <v>9091</v>
      </c>
      <c r="AV612" s="5">
        <v>30084</v>
      </c>
      <c r="AW612" s="5">
        <v>4546</v>
      </c>
      <c r="AX612" s="5"/>
      <c r="AY612" s="5">
        <v>54258</v>
      </c>
      <c r="AZ612" s="5">
        <v>358</v>
      </c>
      <c r="BA612" s="5">
        <v>26858</v>
      </c>
      <c r="BB612" s="5">
        <v>44700</v>
      </c>
      <c r="BF612" t="s">
        <v>203</v>
      </c>
      <c r="BG612" t="s">
        <v>50</v>
      </c>
      <c r="BH612" t="s">
        <v>684</v>
      </c>
      <c r="BI612" t="s">
        <v>685</v>
      </c>
      <c r="BJ612" t="s">
        <v>119</v>
      </c>
      <c r="BK612" t="s">
        <v>127</v>
      </c>
      <c r="BL612" t="s">
        <v>205</v>
      </c>
      <c r="BM612">
        <v>1992</v>
      </c>
      <c r="BN612">
        <v>1993</v>
      </c>
      <c r="BO612">
        <v>2</v>
      </c>
      <c r="BP612">
        <v>5</v>
      </c>
      <c r="BQ612" t="s">
        <v>33</v>
      </c>
      <c r="BR612">
        <v>5</v>
      </c>
      <c r="BS612">
        <v>0</v>
      </c>
      <c r="BT612">
        <v>4.1921700000000003E-3</v>
      </c>
      <c r="BU612">
        <v>0.42974030000000002</v>
      </c>
      <c r="BV612">
        <v>5.7759310000000001E-2</v>
      </c>
      <c r="BW612">
        <v>0.46267809999999998</v>
      </c>
      <c r="BX612" t="s">
        <v>700</v>
      </c>
      <c r="BY612">
        <v>0.56167100196276853</v>
      </c>
      <c r="BZ612">
        <v>0.34759340129447641</v>
      </c>
    </row>
    <row r="613" spans="1:78" x14ac:dyDescent="0.25">
      <c r="A613" s="23" t="s">
        <v>198</v>
      </c>
      <c r="C613" t="s">
        <v>197</v>
      </c>
      <c r="D613" s="15" t="str">
        <f>VLOOKUP(C613,xWalk!C$3:D$55,2)</f>
        <v>none</v>
      </c>
      <c r="E613" s="22" t="str">
        <f t="shared" si="72"/>
        <v>'Elk River'</v>
      </c>
      <c r="F613" s="22"/>
      <c r="G613" t="s">
        <v>119</v>
      </c>
      <c r="H613" t="s">
        <v>127</v>
      </c>
      <c r="I613" t="s">
        <v>199</v>
      </c>
      <c r="J613">
        <v>1995</v>
      </c>
      <c r="K613">
        <v>1996</v>
      </c>
      <c r="L613" s="8">
        <v>2</v>
      </c>
      <c r="M613" s="8">
        <v>5</v>
      </c>
      <c r="N613" s="8" t="s">
        <v>33</v>
      </c>
      <c r="O613" s="8">
        <v>5</v>
      </c>
      <c r="P613" s="8">
        <v>0</v>
      </c>
      <c r="Q613">
        <v>0.1000125</v>
      </c>
      <c r="R613">
        <v>0.2412754</v>
      </c>
      <c r="S613">
        <v>0.20198099999999999</v>
      </c>
      <c r="T613">
        <v>0.39452340000000002</v>
      </c>
      <c r="U613" s="15" t="str">
        <f t="shared" si="75"/>
        <v>none1995</v>
      </c>
      <c r="V613" t="str">
        <f t="shared" si="76"/>
        <v>NA</v>
      </c>
      <c r="W613" t="str">
        <f t="shared" si="77"/>
        <v>NA</v>
      </c>
      <c r="Y613" s="15" t="str">
        <f t="shared" si="78"/>
        <v>PSF1991</v>
      </c>
      <c r="Z613" s="1" t="s">
        <v>50</v>
      </c>
      <c r="AA613">
        <v>1991</v>
      </c>
      <c r="AB613" t="s">
        <v>33</v>
      </c>
      <c r="AC613">
        <f t="shared" si="73"/>
        <v>0.60285456807046933</v>
      </c>
      <c r="AD613">
        <f t="shared" si="79"/>
        <v>0.38330414032950016</v>
      </c>
      <c r="AE613" s="5">
        <v>10360</v>
      </c>
      <c r="AF613" s="5">
        <v>25367</v>
      </c>
      <c r="AG613" s="5">
        <v>22570</v>
      </c>
      <c r="AH613" s="5">
        <v>2101</v>
      </c>
      <c r="AI613" s="5"/>
      <c r="AJ613" s="5">
        <v>0</v>
      </c>
      <c r="AK613" s="5">
        <v>0</v>
      </c>
      <c r="AL613" s="5">
        <v>43</v>
      </c>
      <c r="AM613" s="5">
        <v>5</v>
      </c>
      <c r="AN613" s="5"/>
      <c r="AO613" s="5">
        <v>2404</v>
      </c>
      <c r="AP613" s="5">
        <v>7823</v>
      </c>
      <c r="AQ613" s="5">
        <v>19871</v>
      </c>
      <c r="AR613" s="5">
        <v>4449</v>
      </c>
      <c r="AS613" s="5"/>
      <c r="AT613" s="5">
        <v>1455</v>
      </c>
      <c r="AU613" s="5">
        <v>11861</v>
      </c>
      <c r="AV613" s="5">
        <v>42498</v>
      </c>
      <c r="AW613" s="5">
        <v>6765</v>
      </c>
      <c r="AX613" s="5"/>
      <c r="AY613" s="5">
        <v>60398</v>
      </c>
      <c r="AZ613" s="5">
        <v>48</v>
      </c>
      <c r="BA613" s="5">
        <v>34547</v>
      </c>
      <c r="BB613" s="5">
        <v>62579</v>
      </c>
      <c r="BF613" t="s">
        <v>203</v>
      </c>
      <c r="BG613" t="s">
        <v>50</v>
      </c>
      <c r="BH613" t="s">
        <v>684</v>
      </c>
      <c r="BI613" t="s">
        <v>685</v>
      </c>
      <c r="BJ613" t="s">
        <v>119</v>
      </c>
      <c r="BK613" t="s">
        <v>127</v>
      </c>
      <c r="BL613" t="s">
        <v>205</v>
      </c>
      <c r="BM613">
        <v>1993</v>
      </c>
      <c r="BN613">
        <v>1994</v>
      </c>
      <c r="BO613">
        <v>2</v>
      </c>
      <c r="BP613">
        <v>5</v>
      </c>
      <c r="BQ613" t="s">
        <v>33</v>
      </c>
      <c r="BR613">
        <v>5</v>
      </c>
      <c r="BS613">
        <v>0</v>
      </c>
      <c r="BT613">
        <v>8.0851800000000008E-3</v>
      </c>
      <c r="BU613">
        <v>0.45246049999999999</v>
      </c>
      <c r="BV613">
        <v>1.6818E-2</v>
      </c>
      <c r="BW613">
        <v>0.461669</v>
      </c>
      <c r="BX613" t="s">
        <v>701</v>
      </c>
      <c r="BY613">
        <v>0.51296111665004984</v>
      </c>
      <c r="BZ613">
        <v>0.32438648965384548</v>
      </c>
    </row>
    <row r="614" spans="1:78" x14ac:dyDescent="0.25">
      <c r="A614" s="23" t="s">
        <v>198</v>
      </c>
      <c r="C614" t="s">
        <v>197</v>
      </c>
      <c r="D614" s="15" t="str">
        <f>VLOOKUP(C614,xWalk!C$3:D$55,2)</f>
        <v>none</v>
      </c>
      <c r="E614" s="22" t="str">
        <f t="shared" si="72"/>
        <v>'Elk River'</v>
      </c>
      <c r="F614" s="22"/>
      <c r="G614" t="s">
        <v>119</v>
      </c>
      <c r="H614" t="s">
        <v>127</v>
      </c>
      <c r="I614" t="s">
        <v>199</v>
      </c>
      <c r="J614">
        <v>1996</v>
      </c>
      <c r="K614">
        <v>1997</v>
      </c>
      <c r="L614" s="8">
        <v>2</v>
      </c>
      <c r="M614" s="8">
        <v>5</v>
      </c>
      <c r="N614" s="8" t="s">
        <v>33</v>
      </c>
      <c r="O614" s="8">
        <v>5</v>
      </c>
      <c r="P614" s="8">
        <v>0</v>
      </c>
      <c r="Q614">
        <v>2.2573800000000002E-2</v>
      </c>
      <c r="R614">
        <v>0.23114370000000001</v>
      </c>
      <c r="S614">
        <v>0.152312</v>
      </c>
      <c r="T614">
        <v>0.3482497</v>
      </c>
      <c r="U614" s="15" t="str">
        <f t="shared" si="75"/>
        <v>none1996</v>
      </c>
      <c r="V614" t="str">
        <f t="shared" si="76"/>
        <v>NA</v>
      </c>
      <c r="W614" t="str">
        <f t="shared" si="77"/>
        <v>NA</v>
      </c>
      <c r="Y614" s="15" t="str">
        <f t="shared" si="78"/>
        <v>PSF1992</v>
      </c>
      <c r="Z614" s="1" t="s">
        <v>50</v>
      </c>
      <c r="AA614">
        <v>1992</v>
      </c>
      <c r="AB614" t="s">
        <v>33</v>
      </c>
      <c r="AC614">
        <f t="shared" si="73"/>
        <v>0.56167100196276853</v>
      </c>
      <c r="AD614">
        <f t="shared" si="79"/>
        <v>0.34759340129447641</v>
      </c>
      <c r="AE614" s="5">
        <v>8870</v>
      </c>
      <c r="AF614" s="5">
        <v>24345</v>
      </c>
      <c r="AG614" s="5">
        <v>15538</v>
      </c>
      <c r="AH614" s="5">
        <v>2427</v>
      </c>
      <c r="AI614" s="5"/>
      <c r="AJ614" s="5">
        <v>0</v>
      </c>
      <c r="AK614" s="5">
        <v>0</v>
      </c>
      <c r="AL614" s="5">
        <v>21</v>
      </c>
      <c r="AM614" s="5">
        <v>4</v>
      </c>
      <c r="AN614" s="5"/>
      <c r="AO614" s="5">
        <v>2180</v>
      </c>
      <c r="AP614" s="5">
        <v>6279</v>
      </c>
      <c r="AQ614" s="5">
        <v>19684</v>
      </c>
      <c r="AR614" s="5">
        <v>3353</v>
      </c>
      <c r="AS614" s="5"/>
      <c r="AT614" s="5">
        <v>1447</v>
      </c>
      <c r="AU614" s="5">
        <v>12139</v>
      </c>
      <c r="AV614" s="5">
        <v>43292</v>
      </c>
      <c r="AW614" s="5">
        <v>7662</v>
      </c>
      <c r="AX614" s="5"/>
      <c r="AY614" s="5">
        <v>51180</v>
      </c>
      <c r="AZ614" s="5">
        <v>25</v>
      </c>
      <c r="BA614" s="5">
        <v>31496</v>
      </c>
      <c r="BB614" s="5">
        <v>64540</v>
      </c>
      <c r="BF614" t="s">
        <v>203</v>
      </c>
      <c r="BG614" t="s">
        <v>50</v>
      </c>
      <c r="BH614" t="s">
        <v>684</v>
      </c>
      <c r="BI614" t="s">
        <v>685</v>
      </c>
      <c r="BJ614" t="s">
        <v>119</v>
      </c>
      <c r="BK614" t="s">
        <v>127</v>
      </c>
      <c r="BL614" t="s">
        <v>205</v>
      </c>
      <c r="BM614">
        <v>1994</v>
      </c>
      <c r="BN614">
        <v>1995</v>
      </c>
      <c r="BO614">
        <v>2</v>
      </c>
      <c r="BP614">
        <v>5</v>
      </c>
      <c r="BQ614" t="s">
        <v>33</v>
      </c>
      <c r="BR614">
        <v>5</v>
      </c>
      <c r="BS614">
        <v>0</v>
      </c>
      <c r="BT614">
        <v>1.4107799999999999E-3</v>
      </c>
      <c r="BU614">
        <v>0.22674449999999999</v>
      </c>
      <c r="BV614">
        <v>5.5547289999999999E-2</v>
      </c>
      <c r="BW614">
        <v>0.26969670000000001</v>
      </c>
      <c r="BX614" t="s">
        <v>702</v>
      </c>
      <c r="BY614">
        <v>0.44191975270259465</v>
      </c>
      <c r="BZ614">
        <v>0.22978938859624967</v>
      </c>
    </row>
    <row r="615" spans="1:78" x14ac:dyDescent="0.25">
      <c r="A615" s="23" t="s">
        <v>198</v>
      </c>
      <c r="C615" t="s">
        <v>197</v>
      </c>
      <c r="D615" s="15" t="str">
        <f>VLOOKUP(C615,xWalk!C$3:D$55,2)</f>
        <v>none</v>
      </c>
      <c r="E615" s="22" t="str">
        <f t="shared" si="72"/>
        <v>'Elk River'</v>
      </c>
      <c r="F615" s="22"/>
      <c r="G615" t="s">
        <v>119</v>
      </c>
      <c r="H615" t="s">
        <v>127</v>
      </c>
      <c r="I615" t="s">
        <v>199</v>
      </c>
      <c r="J615">
        <v>1997</v>
      </c>
      <c r="K615">
        <v>1998</v>
      </c>
      <c r="L615" s="8">
        <v>2</v>
      </c>
      <c r="M615" s="8">
        <v>5</v>
      </c>
      <c r="N615" s="8" t="s">
        <v>33</v>
      </c>
      <c r="O615" s="8">
        <v>5</v>
      </c>
      <c r="P615" s="8">
        <v>0</v>
      </c>
      <c r="Q615">
        <v>0.26930530000000003</v>
      </c>
      <c r="R615">
        <v>0.190111</v>
      </c>
      <c r="S615">
        <v>0.1238195</v>
      </c>
      <c r="T615">
        <v>0.29039100000000001</v>
      </c>
      <c r="U615" s="15" t="str">
        <f t="shared" si="75"/>
        <v>none1997</v>
      </c>
      <c r="V615" t="str">
        <f t="shared" si="76"/>
        <v>NA</v>
      </c>
      <c r="W615" t="str">
        <f t="shared" si="77"/>
        <v>NA</v>
      </c>
      <c r="Y615" s="15" t="str">
        <f t="shared" si="78"/>
        <v>PSF1993</v>
      </c>
      <c r="Z615" s="1" t="s">
        <v>50</v>
      </c>
      <c r="AA615">
        <v>1993</v>
      </c>
      <c r="AB615" t="s">
        <v>33</v>
      </c>
      <c r="AC615">
        <f t="shared" si="73"/>
        <v>0.51296111665004984</v>
      </c>
      <c r="AD615">
        <f t="shared" si="79"/>
        <v>0.32438648965384548</v>
      </c>
      <c r="AE615" s="5">
        <v>5479</v>
      </c>
      <c r="AF615" s="5">
        <v>17616</v>
      </c>
      <c r="AG615" s="5">
        <v>13351</v>
      </c>
      <c r="AH615" s="5">
        <v>645</v>
      </c>
      <c r="AI615" s="5"/>
      <c r="AJ615" s="5">
        <v>0</v>
      </c>
      <c r="AK615" s="5">
        <v>0</v>
      </c>
      <c r="AL615" s="5">
        <v>16</v>
      </c>
      <c r="AM615" s="5">
        <v>3</v>
      </c>
      <c r="AN615" s="5"/>
      <c r="AO615" s="5">
        <v>1649</v>
      </c>
      <c r="AP615" s="5">
        <v>4664</v>
      </c>
      <c r="AQ615" s="5">
        <v>12293</v>
      </c>
      <c r="AR615" s="5">
        <v>2937</v>
      </c>
      <c r="AS615" s="5"/>
      <c r="AT615" s="5">
        <v>1204</v>
      </c>
      <c r="AU615" s="5">
        <v>10083</v>
      </c>
      <c r="AV615" s="5">
        <v>37382</v>
      </c>
      <c r="AW615" s="5">
        <v>7020</v>
      </c>
      <c r="AX615" s="5"/>
      <c r="AY615" s="5">
        <v>37091</v>
      </c>
      <c r="AZ615" s="5">
        <v>19</v>
      </c>
      <c r="BA615" s="5">
        <v>21543</v>
      </c>
      <c r="BB615" s="5">
        <v>55689</v>
      </c>
      <c r="BF615" t="s">
        <v>203</v>
      </c>
      <c r="BG615" t="s">
        <v>50</v>
      </c>
      <c r="BH615" t="s">
        <v>684</v>
      </c>
      <c r="BI615" t="s">
        <v>685</v>
      </c>
      <c r="BJ615" t="s">
        <v>119</v>
      </c>
      <c r="BK615" t="s">
        <v>127</v>
      </c>
      <c r="BL615" t="s">
        <v>205</v>
      </c>
      <c r="BM615">
        <v>1995</v>
      </c>
      <c r="BN615">
        <v>1996</v>
      </c>
      <c r="BO615">
        <v>2</v>
      </c>
      <c r="BP615">
        <v>5</v>
      </c>
      <c r="BQ615" t="s">
        <v>33</v>
      </c>
      <c r="BR615">
        <v>5</v>
      </c>
      <c r="BS615">
        <v>0</v>
      </c>
      <c r="BT615">
        <v>2.5375100000000002E-3</v>
      </c>
      <c r="BU615">
        <v>0.24868879999999999</v>
      </c>
      <c r="BV615">
        <v>6.056284E-2</v>
      </c>
      <c r="BW615">
        <v>0.29419030000000002</v>
      </c>
      <c r="BX615" t="s">
        <v>703</v>
      </c>
      <c r="BY615">
        <v>0.44966515136305624</v>
      </c>
      <c r="BZ615">
        <v>0.19283552980654783</v>
      </c>
    </row>
    <row r="616" spans="1:78" x14ac:dyDescent="0.25">
      <c r="A616" s="23" t="s">
        <v>198</v>
      </c>
      <c r="C616" t="s">
        <v>197</v>
      </c>
      <c r="D616" s="15" t="str">
        <f>VLOOKUP(C616,xWalk!C$3:D$55,2)</f>
        <v>none</v>
      </c>
      <c r="E616" s="22" t="str">
        <f t="shared" si="72"/>
        <v>'Elk River'</v>
      </c>
      <c r="F616" s="22"/>
      <c r="G616" t="s">
        <v>119</v>
      </c>
      <c r="H616" t="s">
        <v>127</v>
      </c>
      <c r="I616" t="s">
        <v>199</v>
      </c>
      <c r="J616">
        <v>1998</v>
      </c>
      <c r="K616">
        <v>1999</v>
      </c>
      <c r="L616" s="8">
        <v>2</v>
      </c>
      <c r="M616" s="8">
        <v>5</v>
      </c>
      <c r="N616" s="8" t="s">
        <v>33</v>
      </c>
      <c r="O616" s="8">
        <v>5</v>
      </c>
      <c r="P616" s="8">
        <v>0</v>
      </c>
      <c r="Q616">
        <v>0.17341619999999999</v>
      </c>
      <c r="R616">
        <v>0.24230850000000001</v>
      </c>
      <c r="S616">
        <v>0.1763864</v>
      </c>
      <c r="T616">
        <v>0.37595499999999998</v>
      </c>
      <c r="U616" s="15" t="str">
        <f t="shared" si="75"/>
        <v>none1998</v>
      </c>
      <c r="V616" t="str">
        <f t="shared" si="76"/>
        <v>NA</v>
      </c>
      <c r="W616" t="str">
        <f t="shared" si="77"/>
        <v>NA</v>
      </c>
      <c r="Y616" s="15" t="str">
        <f t="shared" si="78"/>
        <v>PSF1994</v>
      </c>
      <c r="Z616" s="1" t="s">
        <v>50</v>
      </c>
      <c r="AA616">
        <v>1994</v>
      </c>
      <c r="AB616" t="s">
        <v>33</v>
      </c>
      <c r="AC616">
        <f t="shared" si="73"/>
        <v>0.44191975270259465</v>
      </c>
      <c r="AD616">
        <f t="shared" si="79"/>
        <v>0.22978938859624967</v>
      </c>
      <c r="AE616" s="5">
        <v>4175</v>
      </c>
      <c r="AF616" s="5">
        <v>14966</v>
      </c>
      <c r="AG616" s="5">
        <v>5742</v>
      </c>
      <c r="AH616" s="5">
        <v>986</v>
      </c>
      <c r="AI616" s="5"/>
      <c r="AJ616" s="5">
        <v>0</v>
      </c>
      <c r="AK616" s="5">
        <v>0</v>
      </c>
      <c r="AL616" s="5">
        <v>13</v>
      </c>
      <c r="AM616" s="5">
        <v>8</v>
      </c>
      <c r="AN616" s="5"/>
      <c r="AO616" s="5">
        <v>1670</v>
      </c>
      <c r="AP616" s="5">
        <v>4434</v>
      </c>
      <c r="AQ616" s="5">
        <v>13343</v>
      </c>
      <c r="AR616" s="5">
        <v>4413</v>
      </c>
      <c r="AS616" s="5"/>
      <c r="AT616" s="5">
        <v>1172</v>
      </c>
      <c r="AU616" s="5">
        <v>10680</v>
      </c>
      <c r="AV616" s="5">
        <v>44116</v>
      </c>
      <c r="AW616" s="5">
        <v>6859</v>
      </c>
      <c r="AX616" s="5"/>
      <c r="AY616" s="5">
        <v>25869</v>
      </c>
      <c r="AZ616" s="5">
        <v>21</v>
      </c>
      <c r="BA616" s="5">
        <v>23860</v>
      </c>
      <c r="BB616" s="5">
        <v>62827</v>
      </c>
      <c r="BF616" t="s">
        <v>203</v>
      </c>
      <c r="BG616" t="s">
        <v>50</v>
      </c>
      <c r="BH616" t="s">
        <v>684</v>
      </c>
      <c r="BI616" t="s">
        <v>685</v>
      </c>
      <c r="BJ616" t="s">
        <v>119</v>
      </c>
      <c r="BK616" t="s">
        <v>127</v>
      </c>
      <c r="BL616" t="s">
        <v>205</v>
      </c>
      <c r="BM616">
        <v>1996</v>
      </c>
      <c r="BN616">
        <v>1997</v>
      </c>
      <c r="BO616">
        <v>2</v>
      </c>
      <c r="BP616">
        <v>5</v>
      </c>
      <c r="BQ616" t="s">
        <v>33</v>
      </c>
      <c r="BR616">
        <v>5</v>
      </c>
      <c r="BS616">
        <v>0</v>
      </c>
      <c r="BT616">
        <v>2.179994E-2</v>
      </c>
      <c r="BU616">
        <v>0.42471429999999999</v>
      </c>
      <c r="BV616">
        <v>9.3147949999999993E-2</v>
      </c>
      <c r="BW616">
        <v>0.47830099999999998</v>
      </c>
      <c r="BX616" t="s">
        <v>704</v>
      </c>
      <c r="BY616">
        <v>0.49302708998230305</v>
      </c>
      <c r="BZ616">
        <v>0.20933855671350565</v>
      </c>
    </row>
    <row r="617" spans="1:78" x14ac:dyDescent="0.25">
      <c r="A617" s="23" t="s">
        <v>198</v>
      </c>
      <c r="C617" t="s">
        <v>197</v>
      </c>
      <c r="D617" s="15" t="str">
        <f>VLOOKUP(C617,xWalk!C$3:D$55,2)</f>
        <v>none</v>
      </c>
      <c r="E617" s="22" t="str">
        <f t="shared" si="72"/>
        <v>'Elk River'</v>
      </c>
      <c r="F617" s="22"/>
      <c r="G617" t="s">
        <v>119</v>
      </c>
      <c r="H617" t="s">
        <v>127</v>
      </c>
      <c r="I617" t="s">
        <v>199</v>
      </c>
      <c r="J617">
        <v>1999</v>
      </c>
      <c r="K617">
        <v>2000</v>
      </c>
      <c r="L617" s="8">
        <v>2</v>
      </c>
      <c r="M617" s="8">
        <v>5</v>
      </c>
      <c r="N617" s="8" t="s">
        <v>33</v>
      </c>
      <c r="O617" s="8">
        <v>5</v>
      </c>
      <c r="P617" s="8">
        <v>0</v>
      </c>
      <c r="Q617">
        <v>0.1451411</v>
      </c>
      <c r="R617">
        <v>0.29266170000000002</v>
      </c>
      <c r="S617">
        <v>0.1910664</v>
      </c>
      <c r="T617">
        <v>0.42781029999999998</v>
      </c>
      <c r="U617" s="15" t="str">
        <f t="shared" si="75"/>
        <v>none1999</v>
      </c>
      <c r="V617" t="str">
        <f t="shared" si="76"/>
        <v>NA</v>
      </c>
      <c r="W617" t="str">
        <f t="shared" si="77"/>
        <v>NA</v>
      </c>
      <c r="Y617" s="15" t="str">
        <f t="shared" si="78"/>
        <v>PSF1995</v>
      </c>
      <c r="Z617" s="1" t="s">
        <v>50</v>
      </c>
      <c r="AA617">
        <v>1995</v>
      </c>
      <c r="AB617" t="s">
        <v>33</v>
      </c>
      <c r="AC617">
        <f t="shared" si="73"/>
        <v>0.44966515136305624</v>
      </c>
      <c r="AD617">
        <f t="shared" si="79"/>
        <v>0.19283552980654783</v>
      </c>
      <c r="AE617" s="5">
        <v>5645</v>
      </c>
      <c r="AF617" s="5">
        <v>9320</v>
      </c>
      <c r="AG617" s="5">
        <v>10220</v>
      </c>
      <c r="AH617" s="5">
        <v>1709</v>
      </c>
      <c r="AI617" s="5"/>
      <c r="AJ617" s="5">
        <v>0</v>
      </c>
      <c r="AK617" s="5">
        <v>0</v>
      </c>
      <c r="AL617" s="5">
        <v>30</v>
      </c>
      <c r="AM617" s="5">
        <v>1</v>
      </c>
      <c r="AN617" s="5"/>
      <c r="AO617" s="5">
        <v>1573</v>
      </c>
      <c r="AP617" s="5">
        <v>4723</v>
      </c>
      <c r="AQ617" s="5">
        <v>22963</v>
      </c>
      <c r="AR617" s="5">
        <v>6529</v>
      </c>
      <c r="AS617" s="5"/>
      <c r="AT617" s="5">
        <v>1934</v>
      </c>
      <c r="AU617" s="5">
        <v>15463</v>
      </c>
      <c r="AV617" s="5">
        <v>51661</v>
      </c>
      <c r="AW617" s="5">
        <v>7695</v>
      </c>
      <c r="AX617" s="5"/>
      <c r="AY617" s="5">
        <v>26894</v>
      </c>
      <c r="AZ617" s="5">
        <v>31</v>
      </c>
      <c r="BA617" s="5">
        <v>35788</v>
      </c>
      <c r="BB617" s="5">
        <v>76753</v>
      </c>
      <c r="BF617" t="s">
        <v>203</v>
      </c>
      <c r="BG617" t="s">
        <v>50</v>
      </c>
      <c r="BH617" t="s">
        <v>684</v>
      </c>
      <c r="BI617" t="s">
        <v>685</v>
      </c>
      <c r="BJ617" t="s">
        <v>119</v>
      </c>
      <c r="BK617" t="s">
        <v>127</v>
      </c>
      <c r="BL617" t="s">
        <v>205</v>
      </c>
      <c r="BM617">
        <v>1997</v>
      </c>
      <c r="BN617">
        <v>1998</v>
      </c>
      <c r="BO617">
        <v>2</v>
      </c>
      <c r="BP617">
        <v>5</v>
      </c>
      <c r="BQ617" t="s">
        <v>33</v>
      </c>
      <c r="BR617">
        <v>5</v>
      </c>
      <c r="BS617">
        <v>0</v>
      </c>
      <c r="BT617">
        <v>3.3298099999999999E-3</v>
      </c>
      <c r="BU617">
        <v>0.39769090000000001</v>
      </c>
      <c r="BV617">
        <v>0.41047060000000002</v>
      </c>
      <c r="BW617">
        <v>0.64492110000000002</v>
      </c>
      <c r="BX617" t="s">
        <v>705</v>
      </c>
      <c r="BY617">
        <v>0.48481766390936304</v>
      </c>
      <c r="BZ617">
        <v>0.21253983069941099</v>
      </c>
    </row>
    <row r="618" spans="1:78" x14ac:dyDescent="0.25">
      <c r="A618" s="23" t="s">
        <v>198</v>
      </c>
      <c r="C618" t="s">
        <v>197</v>
      </c>
      <c r="D618" s="15" t="str">
        <f>VLOOKUP(C618,xWalk!C$3:D$55,2)</f>
        <v>none</v>
      </c>
      <c r="E618" s="22" t="str">
        <f t="shared" si="72"/>
        <v>'Elk River'</v>
      </c>
      <c r="F618" s="22"/>
      <c r="G618" t="s">
        <v>119</v>
      </c>
      <c r="H618" t="s">
        <v>127</v>
      </c>
      <c r="I618" t="s">
        <v>199</v>
      </c>
      <c r="J618">
        <v>2000</v>
      </c>
      <c r="K618">
        <v>2001</v>
      </c>
      <c r="L618" s="8">
        <v>2</v>
      </c>
      <c r="M618" s="8">
        <v>5</v>
      </c>
      <c r="N618" s="8" t="s">
        <v>33</v>
      </c>
      <c r="O618" s="8">
        <v>5</v>
      </c>
      <c r="P618" s="8">
        <v>0</v>
      </c>
      <c r="Q618">
        <v>0.1106125</v>
      </c>
      <c r="R618">
        <v>0.23691429999999999</v>
      </c>
      <c r="S618">
        <v>0.13904240000000001</v>
      </c>
      <c r="T618">
        <v>0.34301559999999998</v>
      </c>
      <c r="U618" s="15" t="str">
        <f t="shared" si="75"/>
        <v>none2000</v>
      </c>
      <c r="V618" t="str">
        <f t="shared" si="76"/>
        <v>NA</v>
      </c>
      <c r="W618" t="str">
        <f t="shared" si="77"/>
        <v>NA</v>
      </c>
      <c r="Y618" s="15" t="str">
        <f t="shared" si="78"/>
        <v>PSF1996</v>
      </c>
      <c r="Z618" s="1" t="s">
        <v>50</v>
      </c>
      <c r="AA618">
        <v>1996</v>
      </c>
      <c r="AB618" t="s">
        <v>33</v>
      </c>
      <c r="AC618">
        <f t="shared" si="73"/>
        <v>0.49302708998230305</v>
      </c>
      <c r="AD618">
        <f t="shared" si="79"/>
        <v>0.20933855671350565</v>
      </c>
      <c r="AE618" s="5">
        <v>3845</v>
      </c>
      <c r="AF618" s="5">
        <v>11137</v>
      </c>
      <c r="AG618" s="5">
        <v>10953</v>
      </c>
      <c r="AH618" s="5">
        <v>1745</v>
      </c>
      <c r="AI618" s="5"/>
      <c r="AJ618" s="5">
        <v>0</v>
      </c>
      <c r="AK618" s="5">
        <v>0</v>
      </c>
      <c r="AL618" s="5">
        <v>13</v>
      </c>
      <c r="AM618" s="5">
        <v>79</v>
      </c>
      <c r="AN618" s="5"/>
      <c r="AO618" s="5">
        <v>1434</v>
      </c>
      <c r="AP618" s="5">
        <v>5843</v>
      </c>
      <c r="AQ618" s="5">
        <v>24982</v>
      </c>
      <c r="AR618" s="5">
        <v>5160</v>
      </c>
      <c r="AS618" s="5"/>
      <c r="AT618" s="5">
        <v>1931</v>
      </c>
      <c r="AU618" s="5">
        <v>13156</v>
      </c>
      <c r="AV618" s="5">
        <v>44170</v>
      </c>
      <c r="AW618" s="5">
        <v>7778</v>
      </c>
      <c r="AX618" s="5"/>
      <c r="AY618" s="5">
        <v>27680</v>
      </c>
      <c r="AZ618" s="5">
        <v>92</v>
      </c>
      <c r="BA618" s="5">
        <v>37419</v>
      </c>
      <c r="BB618" s="5">
        <v>67035</v>
      </c>
      <c r="BF618" t="s">
        <v>203</v>
      </c>
      <c r="BG618" t="s">
        <v>50</v>
      </c>
      <c r="BH618" t="s">
        <v>684</v>
      </c>
      <c r="BI618" t="s">
        <v>685</v>
      </c>
      <c r="BJ618" t="s">
        <v>119</v>
      </c>
      <c r="BK618" t="s">
        <v>127</v>
      </c>
      <c r="BL618" t="s">
        <v>205</v>
      </c>
      <c r="BM618">
        <v>1998</v>
      </c>
      <c r="BN618">
        <v>1999</v>
      </c>
      <c r="BO618">
        <v>2</v>
      </c>
      <c r="BP618">
        <v>5</v>
      </c>
      <c r="BQ618" t="s">
        <v>33</v>
      </c>
      <c r="BR618">
        <v>5</v>
      </c>
      <c r="BS618">
        <v>0</v>
      </c>
      <c r="BT618">
        <v>1.8440439999999999E-2</v>
      </c>
      <c r="BU618">
        <v>0.39239000000000002</v>
      </c>
      <c r="BV618">
        <v>0.27681210000000001</v>
      </c>
      <c r="BW618">
        <v>0.56058379999999997</v>
      </c>
      <c r="BX618" t="s">
        <v>706</v>
      </c>
      <c r="BY618">
        <v>0.49576431130610199</v>
      </c>
      <c r="BZ618">
        <v>0.20461253813357425</v>
      </c>
    </row>
    <row r="619" spans="1:78" x14ac:dyDescent="0.25">
      <c r="A619" s="23" t="s">
        <v>198</v>
      </c>
      <c r="C619" t="s">
        <v>197</v>
      </c>
      <c r="D619" s="15" t="str">
        <f>VLOOKUP(C619,xWalk!C$3:D$55,2)</f>
        <v>none</v>
      </c>
      <c r="E619" s="22" t="str">
        <f t="shared" si="72"/>
        <v>'Elk River'</v>
      </c>
      <c r="F619" s="22"/>
      <c r="G619" t="s">
        <v>119</v>
      </c>
      <c r="H619" t="s">
        <v>127</v>
      </c>
      <c r="I619" t="s">
        <v>199</v>
      </c>
      <c r="J619">
        <v>2001</v>
      </c>
      <c r="K619">
        <v>2002</v>
      </c>
      <c r="L619" s="8">
        <v>2</v>
      </c>
      <c r="M619" s="8">
        <v>5</v>
      </c>
      <c r="N619" s="8" t="s">
        <v>33</v>
      </c>
      <c r="O619" s="8">
        <v>5</v>
      </c>
      <c r="P619" s="8">
        <v>0</v>
      </c>
      <c r="Q619">
        <v>4.4846549999999999E-2</v>
      </c>
      <c r="R619">
        <v>0.30912790000000001</v>
      </c>
      <c r="S619">
        <v>0.1137575</v>
      </c>
      <c r="T619">
        <v>0.3877198</v>
      </c>
      <c r="U619" s="15" t="str">
        <f t="shared" si="75"/>
        <v>none2001</v>
      </c>
      <c r="V619" t="str">
        <f t="shared" si="76"/>
        <v>NA</v>
      </c>
      <c r="W619" t="str">
        <f t="shared" si="77"/>
        <v>NA</v>
      </c>
      <c r="Y619" s="15" t="str">
        <f t="shared" si="78"/>
        <v>PSF1997</v>
      </c>
      <c r="Z619" s="1" t="s">
        <v>50</v>
      </c>
      <c r="AA619">
        <v>1997</v>
      </c>
      <c r="AB619" t="s">
        <v>33</v>
      </c>
      <c r="AC619">
        <f t="shared" si="73"/>
        <v>0.48481766390936304</v>
      </c>
      <c r="AD619">
        <f t="shared" si="79"/>
        <v>0.21253983069941099</v>
      </c>
      <c r="AE619" s="5">
        <v>4911</v>
      </c>
      <c r="AF619" s="5">
        <v>12529</v>
      </c>
      <c r="AG619" s="5">
        <v>14159</v>
      </c>
      <c r="AH619" s="5">
        <v>1418</v>
      </c>
      <c r="AI619" s="5"/>
      <c r="AJ619" s="5">
        <v>0</v>
      </c>
      <c r="AK619" s="5">
        <v>0</v>
      </c>
      <c r="AL619" s="5">
        <v>222</v>
      </c>
      <c r="AM619" s="5">
        <v>26</v>
      </c>
      <c r="AN619" s="5"/>
      <c r="AO619" s="5">
        <v>2221</v>
      </c>
      <c r="AP619" s="5">
        <v>8119</v>
      </c>
      <c r="AQ619" s="5">
        <v>25061</v>
      </c>
      <c r="AR619" s="5">
        <v>6648</v>
      </c>
      <c r="AS619" s="5"/>
      <c r="AT619" s="5">
        <v>1722</v>
      </c>
      <c r="AU619" s="5">
        <v>14230</v>
      </c>
      <c r="AV619" s="5">
        <v>55030</v>
      </c>
      <c r="AW619" s="5">
        <v>9049</v>
      </c>
      <c r="AX619" s="5"/>
      <c r="AY619" s="5">
        <v>33017</v>
      </c>
      <c r="AZ619" s="5">
        <v>248</v>
      </c>
      <c r="BA619" s="5">
        <v>42049</v>
      </c>
      <c r="BB619" s="5">
        <v>80031</v>
      </c>
      <c r="BF619" t="s">
        <v>203</v>
      </c>
      <c r="BG619" t="s">
        <v>50</v>
      </c>
      <c r="BH619" t="s">
        <v>684</v>
      </c>
      <c r="BI619" t="s">
        <v>685</v>
      </c>
      <c r="BJ619" t="s">
        <v>119</v>
      </c>
      <c r="BK619" t="s">
        <v>127</v>
      </c>
      <c r="BL619" t="s">
        <v>205</v>
      </c>
      <c r="BM619">
        <v>1999</v>
      </c>
      <c r="BN619">
        <v>2000</v>
      </c>
      <c r="BO619">
        <v>2</v>
      </c>
      <c r="BP619">
        <v>5</v>
      </c>
      <c r="BQ619" t="s">
        <v>33</v>
      </c>
      <c r="BR619">
        <v>5</v>
      </c>
      <c r="BS619">
        <v>0</v>
      </c>
      <c r="BT619">
        <v>1.431025E-2</v>
      </c>
      <c r="BU619">
        <v>0.39758830000000001</v>
      </c>
      <c r="BV619">
        <v>0.3033727</v>
      </c>
      <c r="BW619">
        <v>0.58034359999999996</v>
      </c>
      <c r="BX619" t="s">
        <v>707</v>
      </c>
      <c r="BY619">
        <v>0.52928835679446196</v>
      </c>
      <c r="BZ619">
        <v>0.20700061548235948</v>
      </c>
    </row>
    <row r="620" spans="1:78" x14ac:dyDescent="0.25">
      <c r="A620" s="23" t="s">
        <v>198</v>
      </c>
      <c r="C620" t="s">
        <v>197</v>
      </c>
      <c r="D620" s="15" t="str">
        <f>VLOOKUP(C620,xWalk!C$3:D$55,2)</f>
        <v>none</v>
      </c>
      <c r="E620" s="22" t="str">
        <f t="shared" si="72"/>
        <v>'Elk River'</v>
      </c>
      <c r="F620" s="22"/>
      <c r="G620" t="s">
        <v>119</v>
      </c>
      <c r="H620" t="s">
        <v>127</v>
      </c>
      <c r="I620" t="s">
        <v>199</v>
      </c>
      <c r="J620">
        <v>2002</v>
      </c>
      <c r="K620">
        <v>2003</v>
      </c>
      <c r="L620" s="8">
        <v>2</v>
      </c>
      <c r="M620" s="8">
        <v>5</v>
      </c>
      <c r="N620" s="8" t="s">
        <v>33</v>
      </c>
      <c r="O620" s="8">
        <v>5</v>
      </c>
      <c r="P620" s="8">
        <v>0</v>
      </c>
      <c r="Q620">
        <v>3.6515600000000002E-2</v>
      </c>
      <c r="R620">
        <v>0.38559310000000002</v>
      </c>
      <c r="S620">
        <v>0.1942449</v>
      </c>
      <c r="T620">
        <v>0.50493849999999996</v>
      </c>
      <c r="U620" s="15" t="str">
        <f t="shared" si="75"/>
        <v>none2002</v>
      </c>
      <c r="V620" t="str">
        <f t="shared" si="76"/>
        <v>NA</v>
      </c>
      <c r="W620" t="str">
        <f t="shared" si="77"/>
        <v>NA</v>
      </c>
      <c r="Y620" s="15" t="str">
        <f t="shared" si="78"/>
        <v>PSF1998</v>
      </c>
      <c r="Z620" s="1" t="s">
        <v>50</v>
      </c>
      <c r="AA620">
        <v>1998</v>
      </c>
      <c r="AB620" t="s">
        <v>33</v>
      </c>
      <c r="AC620">
        <f t="shared" si="73"/>
        <v>0.49576431130610199</v>
      </c>
      <c r="AD620">
        <f t="shared" si="79"/>
        <v>0.20461253813357425</v>
      </c>
      <c r="AE620" s="5">
        <v>3858</v>
      </c>
      <c r="AF620" s="5">
        <v>15737</v>
      </c>
      <c r="AG620" s="5">
        <v>11692</v>
      </c>
      <c r="AH620" s="5">
        <v>1779</v>
      </c>
      <c r="AI620" s="5"/>
      <c r="AJ620" s="5">
        <v>0</v>
      </c>
      <c r="AK620" s="5">
        <v>0</v>
      </c>
      <c r="AL620" s="5">
        <v>119</v>
      </c>
      <c r="AM620" s="5">
        <v>8</v>
      </c>
      <c r="AN620" s="5"/>
      <c r="AO620" s="5">
        <v>2787</v>
      </c>
      <c r="AP620" s="5">
        <v>7231</v>
      </c>
      <c r="AQ620" s="5">
        <v>28235</v>
      </c>
      <c r="AR620" s="5">
        <v>8671</v>
      </c>
      <c r="AS620" s="5"/>
      <c r="AT620" s="5">
        <v>1349</v>
      </c>
      <c r="AU620" s="5">
        <v>15771</v>
      </c>
      <c r="AV620" s="5">
        <v>56676</v>
      </c>
      <c r="AW620" s="5">
        <v>7690</v>
      </c>
      <c r="AX620" s="5"/>
      <c r="AY620" s="5">
        <v>33066</v>
      </c>
      <c r="AZ620" s="5">
        <v>127</v>
      </c>
      <c r="BA620" s="5">
        <v>46924</v>
      </c>
      <c r="BB620" s="5">
        <v>81486</v>
      </c>
      <c r="BF620" t="s">
        <v>203</v>
      </c>
      <c r="BG620" t="s">
        <v>50</v>
      </c>
      <c r="BH620" t="s">
        <v>684</v>
      </c>
      <c r="BI620" t="s">
        <v>685</v>
      </c>
      <c r="BJ620" t="s">
        <v>119</v>
      </c>
      <c r="BK620" t="s">
        <v>127</v>
      </c>
      <c r="BL620" t="s">
        <v>205</v>
      </c>
      <c r="BM620">
        <v>2000</v>
      </c>
      <c r="BN620">
        <v>2001</v>
      </c>
      <c r="BO620">
        <v>2</v>
      </c>
      <c r="BP620">
        <v>5</v>
      </c>
      <c r="BQ620" t="s">
        <v>33</v>
      </c>
      <c r="BR620">
        <v>5</v>
      </c>
      <c r="BS620">
        <v>0</v>
      </c>
      <c r="BT620">
        <v>1.343362E-2</v>
      </c>
      <c r="BU620">
        <v>0.39715430000000002</v>
      </c>
      <c r="BV620">
        <v>0.26197579999999998</v>
      </c>
      <c r="BW620">
        <v>0.5550853</v>
      </c>
      <c r="BX620" t="s">
        <v>708</v>
      </c>
      <c r="BY620">
        <v>0.51810272242492283</v>
      </c>
      <c r="BZ620">
        <v>0.22718281811742377</v>
      </c>
    </row>
    <row r="621" spans="1:78" x14ac:dyDescent="0.25">
      <c r="A621" s="23" t="s">
        <v>198</v>
      </c>
      <c r="C621" t="s">
        <v>197</v>
      </c>
      <c r="D621" s="15" t="str">
        <f>VLOOKUP(C621,xWalk!C$3:D$55,2)</f>
        <v>none</v>
      </c>
      <c r="E621" s="22" t="str">
        <f t="shared" si="72"/>
        <v>'Elk River'</v>
      </c>
      <c r="F621" s="22"/>
      <c r="G621" t="s">
        <v>119</v>
      </c>
      <c r="H621" t="s">
        <v>127</v>
      </c>
      <c r="I621" t="s">
        <v>199</v>
      </c>
      <c r="J621">
        <v>2003</v>
      </c>
      <c r="K621">
        <v>2004</v>
      </c>
      <c r="L621" s="8">
        <v>2</v>
      </c>
      <c r="M621" s="8">
        <v>5</v>
      </c>
      <c r="N621" s="8" t="s">
        <v>33</v>
      </c>
      <c r="O621" s="8">
        <v>5</v>
      </c>
      <c r="P621" s="8">
        <v>0</v>
      </c>
      <c r="Q621">
        <v>2.0815879999999998E-2</v>
      </c>
      <c r="R621">
        <v>0.4394961</v>
      </c>
      <c r="S621">
        <v>0.3406884</v>
      </c>
      <c r="T621">
        <v>0.63045329999999999</v>
      </c>
      <c r="U621" s="15" t="str">
        <f t="shared" si="75"/>
        <v>none2003</v>
      </c>
      <c r="V621" t="str">
        <f t="shared" si="76"/>
        <v>NA</v>
      </c>
      <c r="W621" t="str">
        <f t="shared" si="77"/>
        <v>NA</v>
      </c>
      <c r="Y621" s="15" t="str">
        <f t="shared" si="78"/>
        <v>PSF1999</v>
      </c>
      <c r="Z621" s="1" t="s">
        <v>50</v>
      </c>
      <c r="AA621">
        <v>1999</v>
      </c>
      <c r="AB621" t="s">
        <v>33</v>
      </c>
      <c r="AC621">
        <f t="shared" si="73"/>
        <v>0.52928835679446196</v>
      </c>
      <c r="AD621">
        <f t="shared" si="79"/>
        <v>0.20700061548235948</v>
      </c>
      <c r="AE621" s="5">
        <v>4552</v>
      </c>
      <c r="AF621" s="5">
        <v>12369</v>
      </c>
      <c r="AG621" s="5">
        <v>12343</v>
      </c>
      <c r="AH621" s="5">
        <v>2014</v>
      </c>
      <c r="AI621" s="5"/>
      <c r="AJ621" s="5">
        <v>0</v>
      </c>
      <c r="AK621" s="5">
        <v>0</v>
      </c>
      <c r="AL621" s="5">
        <v>36</v>
      </c>
      <c r="AM621" s="5">
        <v>8</v>
      </c>
      <c r="AN621" s="5"/>
      <c r="AO621" s="5">
        <v>2258</v>
      </c>
      <c r="AP621" s="5">
        <v>7168</v>
      </c>
      <c r="AQ621" s="5">
        <v>32973</v>
      </c>
      <c r="AR621" s="5">
        <v>6255</v>
      </c>
      <c r="AS621" s="5"/>
      <c r="AT621" s="5">
        <v>1584</v>
      </c>
      <c r="AU621" s="5">
        <v>14576</v>
      </c>
      <c r="AV621" s="5">
        <v>46312</v>
      </c>
      <c r="AW621" s="5">
        <v>8653</v>
      </c>
      <c r="AX621" s="5"/>
      <c r="AY621" s="5">
        <v>31278</v>
      </c>
      <c r="AZ621" s="5">
        <v>44</v>
      </c>
      <c r="BA621" s="5">
        <v>48654</v>
      </c>
      <c r="BB621" s="5">
        <v>71125</v>
      </c>
      <c r="BF621" t="s">
        <v>203</v>
      </c>
      <c r="BG621" t="s">
        <v>50</v>
      </c>
      <c r="BH621" t="s">
        <v>684</v>
      </c>
      <c r="BI621" t="s">
        <v>685</v>
      </c>
      <c r="BJ621" t="s">
        <v>119</v>
      </c>
      <c r="BK621" t="s">
        <v>127</v>
      </c>
      <c r="BL621" t="s">
        <v>205</v>
      </c>
      <c r="BM621">
        <v>2001</v>
      </c>
      <c r="BN621">
        <v>2002</v>
      </c>
      <c r="BO621">
        <v>2</v>
      </c>
      <c r="BP621">
        <v>5</v>
      </c>
      <c r="BQ621" t="s">
        <v>33</v>
      </c>
      <c r="BR621">
        <v>5</v>
      </c>
      <c r="BS621">
        <v>0</v>
      </c>
      <c r="BT621">
        <v>1.4364200000000001E-2</v>
      </c>
      <c r="BU621">
        <v>0.41964940000000001</v>
      </c>
      <c r="BV621">
        <v>0.26196560000000002</v>
      </c>
      <c r="BW621">
        <v>0.57168129999999995</v>
      </c>
      <c r="BX621" t="s">
        <v>709</v>
      </c>
      <c r="BY621">
        <v>0.55688572624529087</v>
      </c>
      <c r="BZ621">
        <v>0.24331758655743588</v>
      </c>
    </row>
    <row r="622" spans="1:78" x14ac:dyDescent="0.25">
      <c r="A622" s="23" t="s">
        <v>198</v>
      </c>
      <c r="C622" t="s">
        <v>197</v>
      </c>
      <c r="D622" s="15" t="str">
        <f>VLOOKUP(C622,xWalk!C$3:D$55,2)</f>
        <v>none</v>
      </c>
      <c r="E622" s="22" t="str">
        <f t="shared" si="72"/>
        <v>'Elk River'</v>
      </c>
      <c r="F622" s="22"/>
      <c r="G622" t="s">
        <v>119</v>
      </c>
      <c r="H622" t="s">
        <v>127</v>
      </c>
      <c r="I622" t="s">
        <v>199</v>
      </c>
      <c r="J622">
        <v>2004</v>
      </c>
      <c r="K622">
        <v>2005</v>
      </c>
      <c r="L622" s="8">
        <v>2</v>
      </c>
      <c r="M622" s="8">
        <v>5</v>
      </c>
      <c r="N622" s="8" t="s">
        <v>33</v>
      </c>
      <c r="O622" s="8">
        <v>5</v>
      </c>
      <c r="P622" s="8">
        <v>0</v>
      </c>
      <c r="Q622">
        <v>7.416449E-2</v>
      </c>
      <c r="R622">
        <v>0.23094580000000001</v>
      </c>
      <c r="S622">
        <v>0.2496449</v>
      </c>
      <c r="T622">
        <v>0.42293619999999998</v>
      </c>
      <c r="U622" s="15" t="str">
        <f t="shared" si="75"/>
        <v>none2004</v>
      </c>
      <c r="V622" t="str">
        <f t="shared" si="76"/>
        <v>NA</v>
      </c>
      <c r="W622" t="str">
        <f t="shared" si="77"/>
        <v>NA</v>
      </c>
      <c r="Y622" s="15" t="str">
        <f t="shared" si="78"/>
        <v>PSF2000</v>
      </c>
      <c r="Z622" s="1" t="s">
        <v>50</v>
      </c>
      <c r="AA622">
        <v>2000</v>
      </c>
      <c r="AB622" t="s">
        <v>33</v>
      </c>
      <c r="AC622">
        <f t="shared" si="73"/>
        <v>0.51810272242492283</v>
      </c>
      <c r="AD622">
        <f t="shared" si="79"/>
        <v>0.22718281811742377</v>
      </c>
      <c r="AE622" s="5">
        <v>4567</v>
      </c>
      <c r="AF622" s="5">
        <v>12539</v>
      </c>
      <c r="AG622" s="5">
        <v>14942</v>
      </c>
      <c r="AH622" s="5">
        <v>1949</v>
      </c>
      <c r="AI622" s="5"/>
      <c r="AJ622" s="5">
        <v>0</v>
      </c>
      <c r="AK622" s="5">
        <v>0</v>
      </c>
      <c r="AL622" s="5">
        <v>39</v>
      </c>
      <c r="AM622" s="5">
        <v>9</v>
      </c>
      <c r="AN622" s="5"/>
      <c r="AO622" s="5">
        <v>2228</v>
      </c>
      <c r="AP622" s="5">
        <v>8822</v>
      </c>
      <c r="AQ622" s="5">
        <v>25062</v>
      </c>
      <c r="AR622" s="5">
        <v>7375</v>
      </c>
      <c r="AS622" s="5"/>
      <c r="AT622" s="5">
        <v>1575</v>
      </c>
      <c r="AU622" s="5">
        <v>12655</v>
      </c>
      <c r="AV622" s="5">
        <v>50979</v>
      </c>
      <c r="AW622" s="5">
        <v>6905</v>
      </c>
      <c r="AX622" s="5"/>
      <c r="AY622" s="5">
        <v>33997</v>
      </c>
      <c r="AZ622" s="5">
        <v>48</v>
      </c>
      <c r="BA622" s="5">
        <v>43487</v>
      </c>
      <c r="BB622" s="5">
        <v>72114</v>
      </c>
      <c r="BF622" t="s">
        <v>203</v>
      </c>
      <c r="BG622" t="s">
        <v>50</v>
      </c>
      <c r="BH622" t="s">
        <v>684</v>
      </c>
      <c r="BI622" t="s">
        <v>685</v>
      </c>
      <c r="BJ622" t="s">
        <v>119</v>
      </c>
      <c r="BK622" t="s">
        <v>127</v>
      </c>
      <c r="BL622" t="s">
        <v>205</v>
      </c>
      <c r="BM622">
        <v>2002</v>
      </c>
      <c r="BN622">
        <v>2003</v>
      </c>
      <c r="BO622">
        <v>2</v>
      </c>
      <c r="BP622">
        <v>5</v>
      </c>
      <c r="BQ622" t="s">
        <v>33</v>
      </c>
      <c r="BR622">
        <v>5</v>
      </c>
      <c r="BS622">
        <v>0</v>
      </c>
      <c r="BT622">
        <v>2.254134E-2</v>
      </c>
      <c r="BU622">
        <v>0.40792020000000001</v>
      </c>
      <c r="BV622">
        <v>0.2107579</v>
      </c>
      <c r="BW622">
        <v>0.5327056</v>
      </c>
      <c r="BX622" t="s">
        <v>710</v>
      </c>
      <c r="BY622">
        <v>0.57090801799808222</v>
      </c>
      <c r="BZ622">
        <v>0.25401391654987582</v>
      </c>
    </row>
    <row r="623" spans="1:78" x14ac:dyDescent="0.25">
      <c r="A623" s="23" t="s">
        <v>198</v>
      </c>
      <c r="C623" t="s">
        <v>197</v>
      </c>
      <c r="D623" s="15" t="str">
        <f>VLOOKUP(C623,xWalk!C$3:D$55,2)</f>
        <v>none</v>
      </c>
      <c r="E623" s="22" t="str">
        <f t="shared" si="72"/>
        <v>'Elk River'</v>
      </c>
      <c r="F623" s="22"/>
      <c r="G623" t="s">
        <v>119</v>
      </c>
      <c r="H623" t="s">
        <v>127</v>
      </c>
      <c r="I623" t="s">
        <v>199</v>
      </c>
      <c r="J623">
        <v>2005</v>
      </c>
      <c r="K623">
        <v>2006</v>
      </c>
      <c r="L623" s="8">
        <v>2</v>
      </c>
      <c r="M623" s="8">
        <v>5</v>
      </c>
      <c r="N623" s="8" t="s">
        <v>33</v>
      </c>
      <c r="O623" s="8">
        <v>5</v>
      </c>
      <c r="P623" s="8">
        <v>0</v>
      </c>
      <c r="Q623">
        <v>2.9371789999999998E-2</v>
      </c>
      <c r="R623">
        <v>0.19921410000000001</v>
      </c>
      <c r="S623">
        <v>0.16890569999999999</v>
      </c>
      <c r="T623">
        <v>0.33447139999999997</v>
      </c>
      <c r="U623" s="15" t="str">
        <f t="shared" si="75"/>
        <v>none2005</v>
      </c>
      <c r="V623" t="str">
        <f t="shared" si="76"/>
        <v>NA</v>
      </c>
      <c r="W623" t="str">
        <f t="shared" si="77"/>
        <v>NA</v>
      </c>
      <c r="Y623" s="15" t="str">
        <f t="shared" si="78"/>
        <v>PSF2001</v>
      </c>
      <c r="Z623" s="1" t="s">
        <v>50</v>
      </c>
      <c r="AA623">
        <v>2001</v>
      </c>
      <c r="AB623" t="s">
        <v>33</v>
      </c>
      <c r="AC623">
        <f t="shared" si="73"/>
        <v>0.55688572624529087</v>
      </c>
      <c r="AD623">
        <f t="shared" si="79"/>
        <v>0.24331758655743588</v>
      </c>
      <c r="AE623" s="5">
        <v>4804</v>
      </c>
      <c r="AF623" s="5">
        <v>16682</v>
      </c>
      <c r="AG623" s="5">
        <v>16990</v>
      </c>
      <c r="AH623" s="5">
        <v>2214</v>
      </c>
      <c r="AI623" s="5"/>
      <c r="AJ623" s="5">
        <v>0</v>
      </c>
      <c r="AK623" s="5">
        <v>0</v>
      </c>
      <c r="AL623" s="5">
        <v>61</v>
      </c>
      <c r="AM623" s="5">
        <v>12</v>
      </c>
      <c r="AN623" s="5"/>
      <c r="AO623" s="5">
        <v>3020</v>
      </c>
      <c r="AP623" s="5">
        <v>7731</v>
      </c>
      <c r="AQ623" s="5">
        <v>33689</v>
      </c>
      <c r="AR623" s="5">
        <v>7925</v>
      </c>
      <c r="AS623" s="5"/>
      <c r="AT623" s="5">
        <v>1238</v>
      </c>
      <c r="AU623" s="5">
        <v>15873</v>
      </c>
      <c r="AV623" s="5">
        <v>49396</v>
      </c>
      <c r="AW623" s="5">
        <v>7595</v>
      </c>
      <c r="AX623" s="5"/>
      <c r="AY623" s="5">
        <v>40690</v>
      </c>
      <c r="AZ623" s="5">
        <v>73</v>
      </c>
      <c r="BA623" s="5">
        <v>52365</v>
      </c>
      <c r="BB623" s="5">
        <v>74102</v>
      </c>
      <c r="BF623" t="s">
        <v>203</v>
      </c>
      <c r="BG623" t="s">
        <v>50</v>
      </c>
      <c r="BH623" t="s">
        <v>684</v>
      </c>
      <c r="BI623" t="s">
        <v>685</v>
      </c>
      <c r="BJ623" t="s">
        <v>119</v>
      </c>
      <c r="BK623" t="s">
        <v>127</v>
      </c>
      <c r="BL623" t="s">
        <v>205</v>
      </c>
      <c r="BM623">
        <v>2003</v>
      </c>
      <c r="BN623">
        <v>2004</v>
      </c>
      <c r="BO623">
        <v>2</v>
      </c>
      <c r="BP623">
        <v>5</v>
      </c>
      <c r="BQ623" t="s">
        <v>33</v>
      </c>
      <c r="BR623">
        <v>5</v>
      </c>
      <c r="BS623">
        <v>0</v>
      </c>
      <c r="BT623">
        <v>1.7041489999999999E-2</v>
      </c>
      <c r="BU623">
        <v>0.40967740000000002</v>
      </c>
      <c r="BV623">
        <v>0.3782317</v>
      </c>
      <c r="BW623">
        <v>0.63295610000000002</v>
      </c>
      <c r="BX623" t="s">
        <v>711</v>
      </c>
      <c r="BY623">
        <v>0.60274848053453456</v>
      </c>
      <c r="BZ623">
        <v>0.27836959923134219</v>
      </c>
    </row>
    <row r="624" spans="1:78" x14ac:dyDescent="0.25">
      <c r="A624" s="23" t="s">
        <v>198</v>
      </c>
      <c r="C624" t="s">
        <v>197</v>
      </c>
      <c r="D624" s="15" t="str">
        <f>VLOOKUP(C624,xWalk!C$3:D$55,2)</f>
        <v>none</v>
      </c>
      <c r="E624" s="22" t="str">
        <f t="shared" si="72"/>
        <v>'Elk River'</v>
      </c>
      <c r="F624" s="22"/>
      <c r="G624" t="s">
        <v>119</v>
      </c>
      <c r="H624" t="s">
        <v>127</v>
      </c>
      <c r="I624" t="s">
        <v>199</v>
      </c>
      <c r="J624">
        <v>2006</v>
      </c>
      <c r="K624">
        <v>2007</v>
      </c>
      <c r="L624" s="8">
        <v>2</v>
      </c>
      <c r="M624" s="8">
        <v>5</v>
      </c>
      <c r="N624" s="8" t="s">
        <v>33</v>
      </c>
      <c r="O624" s="8">
        <v>5</v>
      </c>
      <c r="P624" s="8">
        <v>0</v>
      </c>
      <c r="Q624">
        <v>0.17544180000000001</v>
      </c>
      <c r="R624">
        <v>0.21172199999999999</v>
      </c>
      <c r="S624">
        <v>0.1595599</v>
      </c>
      <c r="T624">
        <v>0.33749960000000001</v>
      </c>
      <c r="U624" s="15" t="str">
        <f t="shared" si="75"/>
        <v>none2006</v>
      </c>
      <c r="V624" t="str">
        <f t="shared" si="76"/>
        <v>NA</v>
      </c>
      <c r="W624" t="str">
        <f t="shared" si="77"/>
        <v>NA</v>
      </c>
      <c r="Y624" s="15" t="str">
        <f t="shared" si="78"/>
        <v>PSF2002</v>
      </c>
      <c r="Z624" s="1" t="s">
        <v>50</v>
      </c>
      <c r="AA624">
        <v>2002</v>
      </c>
      <c r="AB624" t="s">
        <v>33</v>
      </c>
      <c r="AC624">
        <f t="shared" si="73"/>
        <v>0.57090801799808222</v>
      </c>
      <c r="AD624">
        <f t="shared" si="79"/>
        <v>0.25401391654987582</v>
      </c>
      <c r="AE624" s="5">
        <v>7423</v>
      </c>
      <c r="AF624" s="5">
        <v>20006</v>
      </c>
      <c r="AG624" s="5">
        <v>20628</v>
      </c>
      <c r="AH624" s="5">
        <v>3598</v>
      </c>
      <c r="AI624" s="5"/>
      <c r="AJ624" s="5">
        <v>0</v>
      </c>
      <c r="AK624" s="5">
        <v>0</v>
      </c>
      <c r="AL624" s="5">
        <v>128</v>
      </c>
      <c r="AM624" s="5">
        <v>11</v>
      </c>
      <c r="AN624" s="5"/>
      <c r="AO624" s="5">
        <v>2925</v>
      </c>
      <c r="AP624" s="5">
        <v>11435</v>
      </c>
      <c r="AQ624" s="5">
        <v>40241</v>
      </c>
      <c r="AR624" s="5">
        <v>9702</v>
      </c>
      <c r="AS624" s="5"/>
      <c r="AT624" s="5">
        <v>2211</v>
      </c>
      <c r="AU624" s="5">
        <v>17058</v>
      </c>
      <c r="AV624" s="5">
        <v>59899</v>
      </c>
      <c r="AW624" s="5">
        <v>8090</v>
      </c>
      <c r="AX624" s="5"/>
      <c r="AY624" s="5">
        <v>51655</v>
      </c>
      <c r="AZ624" s="5">
        <v>139</v>
      </c>
      <c r="BA624" s="5">
        <v>64303</v>
      </c>
      <c r="BB624" s="5">
        <v>87258</v>
      </c>
      <c r="BF624" t="s">
        <v>203</v>
      </c>
      <c r="BG624" t="s">
        <v>50</v>
      </c>
      <c r="BH624" t="s">
        <v>684</v>
      </c>
      <c r="BI624" t="s">
        <v>685</v>
      </c>
      <c r="BJ624" t="s">
        <v>119</v>
      </c>
      <c r="BK624" t="s">
        <v>127</v>
      </c>
      <c r="BL624" t="s">
        <v>205</v>
      </c>
      <c r="BM624">
        <v>2004</v>
      </c>
      <c r="BN624">
        <v>2005</v>
      </c>
      <c r="BO624">
        <v>2</v>
      </c>
      <c r="BP624">
        <v>5</v>
      </c>
      <c r="BQ624" t="s">
        <v>33</v>
      </c>
      <c r="BR624">
        <v>5</v>
      </c>
      <c r="BS624">
        <v>0</v>
      </c>
      <c r="BT624">
        <v>8.57721E-3</v>
      </c>
      <c r="BU624">
        <v>0.3595604</v>
      </c>
      <c r="BV624">
        <v>0.4572676</v>
      </c>
      <c r="BW624">
        <v>0.65241269999999996</v>
      </c>
      <c r="BX624" t="s">
        <v>712</v>
      </c>
      <c r="BY624">
        <v>0.60845511988321421</v>
      </c>
      <c r="BZ624">
        <v>0.2675623117987061</v>
      </c>
    </row>
    <row r="625" spans="1:78" x14ac:dyDescent="0.25">
      <c r="A625" s="23" t="s">
        <v>198</v>
      </c>
      <c r="C625" t="s">
        <v>197</v>
      </c>
      <c r="D625" s="15" t="str">
        <f>VLOOKUP(C625,xWalk!C$3:D$55,2)</f>
        <v>none</v>
      </c>
      <c r="E625" s="22" t="str">
        <f t="shared" si="72"/>
        <v>'Elk River'</v>
      </c>
      <c r="F625" s="22"/>
      <c r="G625" t="s">
        <v>119</v>
      </c>
      <c r="H625" t="s">
        <v>127</v>
      </c>
      <c r="I625" t="s">
        <v>199</v>
      </c>
      <c r="J625">
        <v>2007</v>
      </c>
      <c r="K625">
        <v>2008</v>
      </c>
      <c r="L625" s="8">
        <v>2</v>
      </c>
      <c r="M625" s="8">
        <v>5</v>
      </c>
      <c r="N625" s="8" t="s">
        <v>34</v>
      </c>
      <c r="O625" s="8">
        <v>4</v>
      </c>
      <c r="P625" s="8">
        <v>1</v>
      </c>
      <c r="Q625">
        <v>7.1260939999999995E-2</v>
      </c>
      <c r="R625">
        <v>0.34954079999999998</v>
      </c>
      <c r="S625">
        <v>0.3229225</v>
      </c>
      <c r="T625">
        <v>0.55958870000000005</v>
      </c>
      <c r="U625" s="15" t="str">
        <f t="shared" si="75"/>
        <v>none2007</v>
      </c>
      <c r="V625" t="str">
        <f t="shared" si="76"/>
        <v>NA</v>
      </c>
      <c r="W625" t="str">
        <f t="shared" si="77"/>
        <v>NA</v>
      </c>
      <c r="Y625" s="15" t="str">
        <f t="shared" si="78"/>
        <v>PSF2003</v>
      </c>
      <c r="Z625" s="1" t="s">
        <v>50</v>
      </c>
      <c r="AA625">
        <v>2003</v>
      </c>
      <c r="AB625" t="s">
        <v>33</v>
      </c>
      <c r="AC625">
        <f t="shared" si="73"/>
        <v>0.60274848053453456</v>
      </c>
      <c r="AD625">
        <f t="shared" si="79"/>
        <v>0.27836959923134219</v>
      </c>
      <c r="AE625" s="5">
        <v>8982</v>
      </c>
      <c r="AF625" s="5">
        <v>22370</v>
      </c>
      <c r="AG625" s="5">
        <v>29158</v>
      </c>
      <c r="AH625" s="5">
        <v>2649</v>
      </c>
      <c r="AI625" s="5"/>
      <c r="AJ625" s="5">
        <v>0</v>
      </c>
      <c r="AK625" s="5">
        <v>0</v>
      </c>
      <c r="AL625" s="5">
        <v>82</v>
      </c>
      <c r="AM625" s="5">
        <v>6</v>
      </c>
      <c r="AN625" s="5"/>
      <c r="AO625" s="5">
        <v>4036</v>
      </c>
      <c r="AP625" s="5">
        <v>12738</v>
      </c>
      <c r="AQ625" s="5">
        <v>45551</v>
      </c>
      <c r="AR625" s="5">
        <v>11185</v>
      </c>
      <c r="AS625" s="5"/>
      <c r="AT625" s="5">
        <v>1677</v>
      </c>
      <c r="AU625" s="5">
        <v>18931</v>
      </c>
      <c r="AV625" s="5">
        <v>60674</v>
      </c>
      <c r="AW625" s="5">
        <v>8850</v>
      </c>
      <c r="AX625" s="5"/>
      <c r="AY625" s="5">
        <v>63159</v>
      </c>
      <c r="AZ625" s="5">
        <v>88</v>
      </c>
      <c r="BA625" s="5">
        <v>73510</v>
      </c>
      <c r="BB625" s="5">
        <v>90132</v>
      </c>
      <c r="BF625" t="s">
        <v>203</v>
      </c>
      <c r="BG625" t="s">
        <v>50</v>
      </c>
      <c r="BH625" t="s">
        <v>684</v>
      </c>
      <c r="BI625" t="s">
        <v>685</v>
      </c>
      <c r="BJ625" t="s">
        <v>119</v>
      </c>
      <c r="BK625" t="s">
        <v>127</v>
      </c>
      <c r="BL625" t="s">
        <v>205</v>
      </c>
      <c r="BM625">
        <v>2005</v>
      </c>
      <c r="BN625">
        <v>2006</v>
      </c>
      <c r="BO625">
        <v>2</v>
      </c>
      <c r="BP625">
        <v>5</v>
      </c>
      <c r="BQ625" t="s">
        <v>33</v>
      </c>
      <c r="BR625">
        <v>5</v>
      </c>
      <c r="BS625">
        <v>0</v>
      </c>
      <c r="BT625">
        <v>2.2951160000000002E-2</v>
      </c>
      <c r="BU625">
        <v>0.29043859999999999</v>
      </c>
      <c r="BV625">
        <v>0.2070649</v>
      </c>
      <c r="BW625">
        <v>0.43736390000000003</v>
      </c>
      <c r="BX625" t="s">
        <v>713</v>
      </c>
      <c r="BY625">
        <v>0.60336956878715231</v>
      </c>
      <c r="BZ625">
        <v>0.24184702289073534</v>
      </c>
    </row>
    <row r="626" spans="1:78" x14ac:dyDescent="0.25">
      <c r="A626" s="23" t="s">
        <v>198</v>
      </c>
      <c r="C626" t="s">
        <v>197</v>
      </c>
      <c r="D626" s="15" t="str">
        <f>VLOOKUP(C626,xWalk!C$3:D$55,2)</f>
        <v>none</v>
      </c>
      <c r="E626" s="22" t="str">
        <f t="shared" si="72"/>
        <v>'Elk River'</v>
      </c>
      <c r="F626" s="22"/>
      <c r="G626" t="s">
        <v>119</v>
      </c>
      <c r="H626" t="s">
        <v>127</v>
      </c>
      <c r="I626" t="s">
        <v>199</v>
      </c>
      <c r="J626">
        <v>2008</v>
      </c>
      <c r="K626">
        <v>2009</v>
      </c>
      <c r="L626" s="8">
        <v>2</v>
      </c>
      <c r="M626" s="8">
        <v>5</v>
      </c>
      <c r="N626" s="8" t="s">
        <v>34</v>
      </c>
      <c r="O626" s="8">
        <v>3</v>
      </c>
      <c r="P626" s="8">
        <v>2</v>
      </c>
      <c r="Q626">
        <v>9.8245910000000006E-2</v>
      </c>
      <c r="R626">
        <v>0.37098680000000001</v>
      </c>
      <c r="S626">
        <v>0.35013630000000001</v>
      </c>
      <c r="T626">
        <v>0.59122710000000001</v>
      </c>
      <c r="U626" s="15" t="str">
        <f t="shared" si="75"/>
        <v>none2008</v>
      </c>
      <c r="V626" t="str">
        <f t="shared" si="76"/>
        <v>NA</v>
      </c>
      <c r="W626" t="str">
        <f t="shared" si="77"/>
        <v>NA</v>
      </c>
      <c r="Y626" s="15" t="str">
        <f t="shared" si="78"/>
        <v>PSF2004</v>
      </c>
      <c r="Z626" s="1" t="s">
        <v>50</v>
      </c>
      <c r="AA626">
        <v>2004</v>
      </c>
      <c r="AB626" t="s">
        <v>33</v>
      </c>
      <c r="AC626">
        <f t="shared" si="73"/>
        <v>0.60845511988321421</v>
      </c>
      <c r="AD626">
        <f t="shared" si="79"/>
        <v>0.2675623117987061</v>
      </c>
      <c r="AE626" s="5">
        <v>7710</v>
      </c>
      <c r="AF626" s="5">
        <v>23398</v>
      </c>
      <c r="AG626" s="5">
        <v>15983</v>
      </c>
      <c r="AH626" s="5">
        <v>2579</v>
      </c>
      <c r="AI626" s="5"/>
      <c r="AJ626" s="5">
        <v>0</v>
      </c>
      <c r="AK626" s="5">
        <v>0</v>
      </c>
      <c r="AL626" s="5">
        <v>40</v>
      </c>
      <c r="AM626" s="5">
        <v>2</v>
      </c>
      <c r="AN626" s="5"/>
      <c r="AO626" s="5">
        <v>3357</v>
      </c>
      <c r="AP626" s="5">
        <v>10718</v>
      </c>
      <c r="AQ626" s="5">
        <v>39500</v>
      </c>
      <c r="AR626" s="5">
        <v>9666</v>
      </c>
      <c r="AS626" s="5"/>
      <c r="AT626" s="5">
        <v>1308</v>
      </c>
      <c r="AU626" s="5">
        <v>14284</v>
      </c>
      <c r="AV626" s="5">
        <v>50189</v>
      </c>
      <c r="AW626" s="5">
        <v>6905</v>
      </c>
      <c r="AX626" s="5"/>
      <c r="AY626" s="5">
        <v>49670</v>
      </c>
      <c r="AZ626" s="5">
        <v>42</v>
      </c>
      <c r="BA626" s="5">
        <v>63241</v>
      </c>
      <c r="BB626" s="5">
        <v>72686</v>
      </c>
      <c r="BF626" t="s">
        <v>203</v>
      </c>
      <c r="BG626" t="s">
        <v>50</v>
      </c>
      <c r="BH626" t="s">
        <v>684</v>
      </c>
      <c r="BI626" t="s">
        <v>685</v>
      </c>
      <c r="BJ626" t="s">
        <v>119</v>
      </c>
      <c r="BK626" t="s">
        <v>127</v>
      </c>
      <c r="BL626" t="s">
        <v>205</v>
      </c>
      <c r="BM626">
        <v>2006</v>
      </c>
      <c r="BN626">
        <v>2007</v>
      </c>
      <c r="BO626">
        <v>2</v>
      </c>
      <c r="BP626">
        <v>5</v>
      </c>
      <c r="BQ626" t="s">
        <v>33</v>
      </c>
      <c r="BR626">
        <v>5</v>
      </c>
      <c r="BS626">
        <v>0</v>
      </c>
      <c r="BT626">
        <v>1.0779469999999999E-2</v>
      </c>
      <c r="BU626">
        <v>0.4091069</v>
      </c>
      <c r="BV626">
        <v>0.24544589999999999</v>
      </c>
      <c r="BW626">
        <v>0.55413920000000005</v>
      </c>
      <c r="BX626" t="s">
        <v>714</v>
      </c>
      <c r="BY626">
        <v>0.57346682176067565</v>
      </c>
      <c r="BZ626">
        <v>0.21914648987742644</v>
      </c>
    </row>
    <row r="627" spans="1:78" x14ac:dyDescent="0.25">
      <c r="A627" s="23" t="s">
        <v>198</v>
      </c>
      <c r="C627" t="s">
        <v>197</v>
      </c>
      <c r="D627" s="15" t="str">
        <f>VLOOKUP(C627,xWalk!C$3:D$55,2)</f>
        <v>none</v>
      </c>
      <c r="E627" s="22" t="str">
        <f t="shared" si="72"/>
        <v>'Elk River'</v>
      </c>
      <c r="F627" s="22"/>
      <c r="G627" t="s">
        <v>119</v>
      </c>
      <c r="H627" t="s">
        <v>127</v>
      </c>
      <c r="I627" t="s">
        <v>199</v>
      </c>
      <c r="J627">
        <v>2009</v>
      </c>
      <c r="K627">
        <v>2010</v>
      </c>
      <c r="L627" s="8">
        <v>2</v>
      </c>
      <c r="M627" s="8">
        <v>5</v>
      </c>
      <c r="N627" s="8" t="s">
        <v>34</v>
      </c>
      <c r="O627" s="8">
        <v>2</v>
      </c>
      <c r="P627" s="8">
        <v>3</v>
      </c>
      <c r="Q627">
        <v>8.4048600000000001E-2</v>
      </c>
      <c r="R627" t="s">
        <v>276</v>
      </c>
      <c r="S627" t="s">
        <v>276</v>
      </c>
      <c r="T627" t="s">
        <v>276</v>
      </c>
      <c r="U627" s="15" t="str">
        <f t="shared" si="75"/>
        <v>none2009</v>
      </c>
      <c r="V627" t="str">
        <f t="shared" si="76"/>
        <v>NA</v>
      </c>
      <c r="W627" t="str">
        <f t="shared" si="77"/>
        <v>NA</v>
      </c>
      <c r="Y627" s="15" t="str">
        <f t="shared" si="78"/>
        <v>PSF2005</v>
      </c>
      <c r="Z627" s="1" t="s">
        <v>50</v>
      </c>
      <c r="AA627">
        <v>2005</v>
      </c>
      <c r="AB627" t="s">
        <v>33</v>
      </c>
      <c r="AC627">
        <f t="shared" si="73"/>
        <v>0.60336956878715231</v>
      </c>
      <c r="AD627">
        <f t="shared" si="79"/>
        <v>0.24184702289073534</v>
      </c>
      <c r="AE627" s="5">
        <v>6864</v>
      </c>
      <c r="AF627" s="5">
        <v>12835</v>
      </c>
      <c r="AG627" s="5">
        <v>15492</v>
      </c>
      <c r="AH627" s="5">
        <v>1629</v>
      </c>
      <c r="AI627" s="5"/>
      <c r="AJ627" s="5">
        <v>0</v>
      </c>
      <c r="AK627" s="5">
        <v>0</v>
      </c>
      <c r="AL627" s="5">
        <v>129</v>
      </c>
      <c r="AM627" s="5">
        <v>2</v>
      </c>
      <c r="AN627" s="5"/>
      <c r="AO627" s="5">
        <v>2993</v>
      </c>
      <c r="AP627" s="5">
        <v>9631</v>
      </c>
      <c r="AQ627" s="5">
        <v>34635</v>
      </c>
      <c r="AR627" s="5">
        <v>7650</v>
      </c>
      <c r="AS627" s="5"/>
      <c r="AT627" s="5">
        <v>818</v>
      </c>
      <c r="AU627" s="5">
        <v>11846</v>
      </c>
      <c r="AV627" s="5">
        <v>40860</v>
      </c>
      <c r="AW627" s="5">
        <v>6861</v>
      </c>
      <c r="AX627" s="5"/>
      <c r="AY627" s="5">
        <v>36820</v>
      </c>
      <c r="AZ627" s="5">
        <v>131</v>
      </c>
      <c r="BA627" s="5">
        <v>54909</v>
      </c>
      <c r="BB627" s="5">
        <v>60385</v>
      </c>
      <c r="BF627" t="s">
        <v>203</v>
      </c>
      <c r="BG627" t="s">
        <v>50</v>
      </c>
      <c r="BH627" t="s">
        <v>684</v>
      </c>
      <c r="BI627" t="s">
        <v>685</v>
      </c>
      <c r="BJ627" t="s">
        <v>119</v>
      </c>
      <c r="BK627" t="s">
        <v>127</v>
      </c>
      <c r="BL627" t="s">
        <v>205</v>
      </c>
      <c r="BM627">
        <v>2007</v>
      </c>
      <c r="BN627">
        <v>2008</v>
      </c>
      <c r="BO627">
        <v>2</v>
      </c>
      <c r="BP627">
        <v>5</v>
      </c>
      <c r="BQ627" t="s">
        <v>34</v>
      </c>
      <c r="BR627">
        <v>4</v>
      </c>
      <c r="BS627">
        <v>1</v>
      </c>
      <c r="BT627">
        <v>3.9915899999999997E-2</v>
      </c>
      <c r="BU627">
        <v>0.35421920000000001</v>
      </c>
      <c r="BV627">
        <v>0.3081622</v>
      </c>
      <c r="BW627">
        <v>0.55322439999999995</v>
      </c>
      <c r="BX627" t="s">
        <v>715</v>
      </c>
      <c r="BY627">
        <v>0.5740456381920932</v>
      </c>
      <c r="BZ627">
        <v>0.20899044694214045</v>
      </c>
    </row>
    <row r="628" spans="1:78" x14ac:dyDescent="0.25">
      <c r="A628" s="23" t="s">
        <v>201</v>
      </c>
      <c r="C628" t="s">
        <v>200</v>
      </c>
      <c r="D628" s="15" t="str">
        <f>VLOOKUP(C628,xWalk!C$3:D$55,2)</f>
        <v>none</v>
      </c>
      <c r="E628" s="22" t="str">
        <f t="shared" si="72"/>
        <v>'Elwha Fall Fingerling'</v>
      </c>
      <c r="F628" s="22"/>
      <c r="G628" t="s">
        <v>119</v>
      </c>
      <c r="H628" t="s">
        <v>127</v>
      </c>
      <c r="I628" t="s">
        <v>202</v>
      </c>
      <c r="J628">
        <v>1982</v>
      </c>
      <c r="K628">
        <v>1983</v>
      </c>
      <c r="L628" s="8">
        <v>2</v>
      </c>
      <c r="M628" s="8">
        <v>5</v>
      </c>
      <c r="N628" s="8" t="s">
        <v>33</v>
      </c>
      <c r="O628" s="8">
        <v>5</v>
      </c>
      <c r="P628" s="8">
        <v>0</v>
      </c>
      <c r="Q628">
        <v>2.321399E-2</v>
      </c>
      <c r="R628">
        <v>0.75877709999999998</v>
      </c>
      <c r="S628">
        <v>0.46292499999999998</v>
      </c>
      <c r="T628">
        <v>0.87044529999999998</v>
      </c>
      <c r="U628" s="15" t="str">
        <f t="shared" si="75"/>
        <v>none1982</v>
      </c>
      <c r="V628" t="str">
        <f t="shared" si="76"/>
        <v>NA</v>
      </c>
      <c r="W628" t="str">
        <f t="shared" si="77"/>
        <v>NA</v>
      </c>
      <c r="Y628" s="15" t="str">
        <f t="shared" si="78"/>
        <v>PSF2006</v>
      </c>
      <c r="Z628" s="1" t="s">
        <v>50</v>
      </c>
      <c r="AA628">
        <v>2006</v>
      </c>
      <c r="AB628" t="s">
        <v>33</v>
      </c>
      <c r="AC628">
        <f t="shared" si="73"/>
        <v>0.57346682176067565</v>
      </c>
      <c r="AD628">
        <f t="shared" si="79"/>
        <v>0.21914648987742644</v>
      </c>
      <c r="AE628" s="5">
        <v>4595</v>
      </c>
      <c r="AF628" s="5">
        <v>14064</v>
      </c>
      <c r="AG628" s="5">
        <v>12136</v>
      </c>
      <c r="AH628" s="5">
        <v>1798</v>
      </c>
      <c r="AI628" s="5"/>
      <c r="AJ628" s="5">
        <v>0</v>
      </c>
      <c r="AK628" s="5">
        <v>0</v>
      </c>
      <c r="AL628" s="5">
        <v>51</v>
      </c>
      <c r="AM628" s="5">
        <v>2</v>
      </c>
      <c r="AN628" s="5"/>
      <c r="AO628" s="5">
        <v>3091</v>
      </c>
      <c r="AP628" s="5">
        <v>9580</v>
      </c>
      <c r="AQ628" s="5">
        <v>31878</v>
      </c>
      <c r="AR628" s="5">
        <v>8095</v>
      </c>
      <c r="AS628" s="5"/>
      <c r="AT628" s="5">
        <v>687</v>
      </c>
      <c r="AU628" s="5">
        <v>11490</v>
      </c>
      <c r="AV628" s="5">
        <v>44782</v>
      </c>
      <c r="AW628" s="5">
        <v>6478</v>
      </c>
      <c r="AX628" s="5"/>
      <c r="AY628" s="5">
        <v>32593</v>
      </c>
      <c r="AZ628" s="5">
        <v>53</v>
      </c>
      <c r="BA628" s="5">
        <v>52644</v>
      </c>
      <c r="BB628" s="5">
        <v>63437</v>
      </c>
      <c r="BF628" t="s">
        <v>203</v>
      </c>
      <c r="BG628" t="s">
        <v>50</v>
      </c>
      <c r="BH628" t="s">
        <v>684</v>
      </c>
      <c r="BI628" t="s">
        <v>685</v>
      </c>
      <c r="BJ628" t="s">
        <v>119</v>
      </c>
      <c r="BK628" t="s">
        <v>127</v>
      </c>
      <c r="BL628" t="s">
        <v>205</v>
      </c>
      <c r="BM628">
        <v>2008</v>
      </c>
      <c r="BN628">
        <v>2009</v>
      </c>
      <c r="BO628">
        <v>2</v>
      </c>
      <c r="BP628">
        <v>5</v>
      </c>
      <c r="BQ628" t="s">
        <v>34</v>
      </c>
      <c r="BR628">
        <v>3</v>
      </c>
      <c r="BS628">
        <v>2</v>
      </c>
      <c r="BT628">
        <v>1.263972E-2</v>
      </c>
      <c r="BU628">
        <v>0.25565939999999998</v>
      </c>
      <c r="BV628">
        <v>0.48154599999999997</v>
      </c>
      <c r="BW628">
        <v>0.61409360000000002</v>
      </c>
      <c r="BX628" t="s">
        <v>716</v>
      </c>
      <c r="BY628" t="s">
        <v>276</v>
      </c>
      <c r="BZ628" t="s">
        <v>276</v>
      </c>
    </row>
    <row r="629" spans="1:78" x14ac:dyDescent="0.25">
      <c r="A629" s="23" t="s">
        <v>201</v>
      </c>
      <c r="C629" t="s">
        <v>200</v>
      </c>
      <c r="D629" s="15" t="str">
        <f>VLOOKUP(C629,xWalk!C$3:D$55,2)</f>
        <v>none</v>
      </c>
      <c r="E629" s="22" t="str">
        <f t="shared" si="72"/>
        <v>'Elwha Fall Fingerling'</v>
      </c>
      <c r="F629" s="22"/>
      <c r="G629" t="s">
        <v>119</v>
      </c>
      <c r="H629" t="s">
        <v>127</v>
      </c>
      <c r="I629" t="s">
        <v>202</v>
      </c>
      <c r="J629">
        <v>1983</v>
      </c>
      <c r="K629">
        <v>1984</v>
      </c>
      <c r="L629" s="8">
        <v>2</v>
      </c>
      <c r="M629" s="8">
        <v>5</v>
      </c>
      <c r="N629" s="8" t="s">
        <v>33</v>
      </c>
      <c r="O629" s="8">
        <v>5</v>
      </c>
      <c r="P629" s="8">
        <v>0</v>
      </c>
      <c r="Q629">
        <v>1.7904420000000001E-2</v>
      </c>
      <c r="R629">
        <v>0.68327499999999997</v>
      </c>
      <c r="S629">
        <v>0.41283069999999999</v>
      </c>
      <c r="T629">
        <v>0.8140288</v>
      </c>
      <c r="U629" s="15" t="str">
        <f t="shared" si="75"/>
        <v>none1983</v>
      </c>
      <c r="V629" t="str">
        <f t="shared" si="76"/>
        <v>NA</v>
      </c>
      <c r="W629" t="str">
        <f t="shared" si="77"/>
        <v>NA</v>
      </c>
      <c r="Y629" s="15" t="str">
        <f t="shared" si="78"/>
        <v>PSF2007</v>
      </c>
      <c r="Z629" s="1" t="s">
        <v>50</v>
      </c>
      <c r="AA629">
        <v>2007</v>
      </c>
      <c r="AB629" t="s">
        <v>33</v>
      </c>
      <c r="AC629">
        <f t="shared" si="73"/>
        <v>0.5740456381920932</v>
      </c>
      <c r="AD629">
        <f t="shared" si="79"/>
        <v>0.20899044694214045</v>
      </c>
      <c r="AE629" s="5">
        <v>5008</v>
      </c>
      <c r="AF629" s="5">
        <v>11809</v>
      </c>
      <c r="AG629" s="5">
        <v>14327</v>
      </c>
      <c r="AH629" s="5">
        <v>2065</v>
      </c>
      <c r="AI629" s="5"/>
      <c r="AJ629" s="5">
        <v>0</v>
      </c>
      <c r="AK629" s="5">
        <v>0</v>
      </c>
      <c r="AL629" s="5">
        <v>91</v>
      </c>
      <c r="AM629" s="5">
        <v>2</v>
      </c>
      <c r="AN629" s="5"/>
      <c r="AO629" s="5">
        <v>3290</v>
      </c>
      <c r="AP629" s="5">
        <v>9716</v>
      </c>
      <c r="AQ629" s="5">
        <v>36219</v>
      </c>
      <c r="AR629" s="5">
        <v>8690</v>
      </c>
      <c r="AS629" s="5"/>
      <c r="AT629" s="5">
        <v>744</v>
      </c>
      <c r="AU629" s="5">
        <v>13315</v>
      </c>
      <c r="AV629" s="5">
        <v>46672</v>
      </c>
      <c r="AW629" s="5">
        <v>6954</v>
      </c>
      <c r="AX629" s="5"/>
      <c r="AY629" s="5">
        <v>33209</v>
      </c>
      <c r="AZ629" s="5">
        <v>93</v>
      </c>
      <c r="BA629" s="5">
        <v>57915</v>
      </c>
      <c r="BB629" s="5">
        <v>67685</v>
      </c>
      <c r="BF629" t="s">
        <v>203</v>
      </c>
      <c r="BG629" t="s">
        <v>50</v>
      </c>
      <c r="BH629" t="s">
        <v>684</v>
      </c>
      <c r="BI629" t="s">
        <v>685</v>
      </c>
      <c r="BJ629" t="s">
        <v>119</v>
      </c>
      <c r="BK629" t="s">
        <v>127</v>
      </c>
      <c r="BL629" t="s">
        <v>205</v>
      </c>
      <c r="BM629">
        <v>2009</v>
      </c>
      <c r="BN629">
        <v>2010</v>
      </c>
      <c r="BO629">
        <v>2</v>
      </c>
      <c r="BP629">
        <v>5</v>
      </c>
      <c r="BQ629" t="s">
        <v>34</v>
      </c>
      <c r="BR629">
        <v>2</v>
      </c>
      <c r="BS629">
        <v>3</v>
      </c>
      <c r="BT629">
        <v>8.8263499999999995E-2</v>
      </c>
      <c r="BU629" t="s">
        <v>276</v>
      </c>
      <c r="BV629" t="s">
        <v>276</v>
      </c>
      <c r="BW629" t="s">
        <v>276</v>
      </c>
      <c r="BX629" t="s">
        <v>717</v>
      </c>
      <c r="BY629" t="s">
        <v>276</v>
      </c>
      <c r="BZ629" t="s">
        <v>276</v>
      </c>
    </row>
    <row r="630" spans="1:78" x14ac:dyDescent="0.25">
      <c r="A630" s="23" t="s">
        <v>201</v>
      </c>
      <c r="C630" t="s">
        <v>200</v>
      </c>
      <c r="D630" s="15" t="str">
        <f>VLOOKUP(C630,xWalk!C$3:D$55,2)</f>
        <v>none</v>
      </c>
      <c r="E630" s="22" t="str">
        <f t="shared" si="72"/>
        <v>'Elwha Fall Fingerling'</v>
      </c>
      <c r="F630" s="22"/>
      <c r="G630" t="s">
        <v>119</v>
      </c>
      <c r="H630" t="s">
        <v>127</v>
      </c>
      <c r="I630" t="s">
        <v>202</v>
      </c>
      <c r="J630">
        <v>1984</v>
      </c>
      <c r="K630">
        <v>1985</v>
      </c>
      <c r="L630" s="8">
        <v>2</v>
      </c>
      <c r="M630" s="8">
        <v>5</v>
      </c>
      <c r="N630" s="8" t="s">
        <v>33</v>
      </c>
      <c r="O630" s="8">
        <v>5</v>
      </c>
      <c r="P630" s="8">
        <v>0</v>
      </c>
      <c r="Q630">
        <v>2.1403579999999998E-2</v>
      </c>
      <c r="R630">
        <v>0.62162139999999999</v>
      </c>
      <c r="S630">
        <v>0.26988089999999998</v>
      </c>
      <c r="T630">
        <v>0.72373860000000001</v>
      </c>
      <c r="U630" s="15" t="str">
        <f t="shared" si="75"/>
        <v>none1984</v>
      </c>
      <c r="V630" t="str">
        <f t="shared" si="76"/>
        <v>NA</v>
      </c>
      <c r="W630" t="str">
        <f t="shared" si="77"/>
        <v>NA</v>
      </c>
      <c r="Y630" s="15" t="str">
        <f t="shared" si="78"/>
        <v>PSF2008</v>
      </c>
      <c r="Z630" s="1" t="s">
        <v>50</v>
      </c>
      <c r="AA630">
        <v>2008</v>
      </c>
      <c r="AB630" t="s">
        <v>34</v>
      </c>
      <c r="AC630" t="str">
        <f t="shared" si="73"/>
        <v>NA</v>
      </c>
      <c r="AD630" t="str">
        <f t="shared" si="79"/>
        <v>NA</v>
      </c>
      <c r="AE630" s="5">
        <v>5431</v>
      </c>
      <c r="AF630" s="5">
        <v>14582</v>
      </c>
      <c r="AG630" s="5">
        <v>18287</v>
      </c>
      <c r="AH630" s="5"/>
      <c r="AI630" s="5"/>
      <c r="AJ630" s="5">
        <v>0</v>
      </c>
      <c r="AK630" s="5">
        <v>0</v>
      </c>
      <c r="AL630" s="5">
        <v>29</v>
      </c>
      <c r="AM630" s="5"/>
      <c r="AN630" s="5"/>
      <c r="AO630" s="5">
        <v>3560</v>
      </c>
      <c r="AP630" s="5">
        <v>11613</v>
      </c>
      <c r="AQ630" s="5">
        <v>41378</v>
      </c>
      <c r="AR630" s="5"/>
      <c r="AS630" s="5"/>
      <c r="AT630" s="5">
        <v>1140</v>
      </c>
      <c r="AU630" s="5">
        <v>15078</v>
      </c>
      <c r="AV630" s="5">
        <v>53370</v>
      </c>
      <c r="AW630" s="5"/>
      <c r="AX630" s="5"/>
      <c r="AY630" s="5">
        <v>38300</v>
      </c>
      <c r="AZ630" s="5">
        <v>29</v>
      </c>
      <c r="BA630" s="5">
        <v>56551</v>
      </c>
      <c r="BB630" s="5">
        <v>69588</v>
      </c>
      <c r="BF630" t="s">
        <v>238</v>
      </c>
      <c r="BG630" t="s">
        <v>50</v>
      </c>
      <c r="BH630" t="s">
        <v>1023</v>
      </c>
      <c r="BI630" t="s">
        <v>1024</v>
      </c>
      <c r="BJ630" t="s">
        <v>119</v>
      </c>
      <c r="BK630" t="s">
        <v>127</v>
      </c>
      <c r="BL630" t="s">
        <v>218</v>
      </c>
      <c r="BM630">
        <v>1971</v>
      </c>
      <c r="BN630">
        <v>1972</v>
      </c>
      <c r="BO630">
        <v>2</v>
      </c>
      <c r="BP630">
        <v>5</v>
      </c>
      <c r="BQ630" t="s">
        <v>33</v>
      </c>
      <c r="BR630">
        <v>5</v>
      </c>
      <c r="BS630">
        <v>0</v>
      </c>
      <c r="BT630">
        <v>8.1578599999999994E-3</v>
      </c>
      <c r="BU630">
        <v>0.56415749999999998</v>
      </c>
      <c r="BV630">
        <v>0.59307080000000001</v>
      </c>
      <c r="BW630">
        <v>0.82264300000000001</v>
      </c>
      <c r="BX630" t="s">
        <v>1025</v>
      </c>
      <c r="BY630" t="s">
        <v>276</v>
      </c>
      <c r="BZ630" t="s">
        <v>276</v>
      </c>
    </row>
    <row r="631" spans="1:78" x14ac:dyDescent="0.25">
      <c r="A631" s="23" t="s">
        <v>201</v>
      </c>
      <c r="C631" t="s">
        <v>200</v>
      </c>
      <c r="D631" s="15" t="str">
        <f>VLOOKUP(C631,xWalk!C$3:D$55,2)</f>
        <v>none</v>
      </c>
      <c r="E631" s="22" t="str">
        <f t="shared" si="72"/>
        <v>'Elwha Fall Fingerling'</v>
      </c>
      <c r="F631" s="22"/>
      <c r="G631" t="s">
        <v>119</v>
      </c>
      <c r="H631" t="s">
        <v>127</v>
      </c>
      <c r="I631" t="s">
        <v>202</v>
      </c>
      <c r="J631">
        <v>1985</v>
      </c>
      <c r="K631">
        <v>1986</v>
      </c>
      <c r="L631" s="8">
        <v>2</v>
      </c>
      <c r="M631" s="8">
        <v>5</v>
      </c>
      <c r="N631" s="8" t="s">
        <v>33</v>
      </c>
      <c r="O631" s="8">
        <v>5</v>
      </c>
      <c r="P631" s="8">
        <v>0</v>
      </c>
      <c r="Q631">
        <v>5.9182999999999996E-3</v>
      </c>
      <c r="R631">
        <v>0.53872620000000004</v>
      </c>
      <c r="S631">
        <v>0.2132531</v>
      </c>
      <c r="T631">
        <v>0.6370943</v>
      </c>
      <c r="U631" s="15" t="str">
        <f t="shared" si="75"/>
        <v>none1985</v>
      </c>
      <c r="V631" t="str">
        <f t="shared" si="76"/>
        <v>NA</v>
      </c>
      <c r="W631" t="str">
        <f t="shared" si="77"/>
        <v>NA</v>
      </c>
      <c r="Y631" s="15" t="str">
        <f t="shared" si="78"/>
        <v>PSF2009</v>
      </c>
      <c r="Z631" s="1" t="s">
        <v>50</v>
      </c>
      <c r="AA631">
        <v>2009</v>
      </c>
      <c r="AB631" t="s">
        <v>34</v>
      </c>
      <c r="AC631" t="str">
        <f t="shared" si="73"/>
        <v>NA</v>
      </c>
      <c r="AD631" t="str">
        <f t="shared" si="79"/>
        <v>NA</v>
      </c>
      <c r="AE631" s="5">
        <v>6838</v>
      </c>
      <c r="AF631" s="5">
        <v>16929</v>
      </c>
      <c r="AG631" s="5"/>
      <c r="AH631" s="5"/>
      <c r="AI631" s="5"/>
      <c r="AJ631" s="5">
        <v>0</v>
      </c>
      <c r="AK631" s="5">
        <v>0</v>
      </c>
      <c r="AL631" s="5"/>
      <c r="AM631" s="5"/>
      <c r="AN631" s="5"/>
      <c r="AO631" s="5">
        <v>3915</v>
      </c>
      <c r="AP631" s="5">
        <v>12539</v>
      </c>
      <c r="AQ631" s="5"/>
      <c r="AR631" s="5"/>
      <c r="AS631" s="5"/>
      <c r="AT631" s="5">
        <v>1181</v>
      </c>
      <c r="AU631" s="5">
        <v>16215</v>
      </c>
      <c r="AV631" s="5"/>
      <c r="AW631" s="5"/>
      <c r="AX631" s="5"/>
      <c r="AY631" s="5">
        <v>23767</v>
      </c>
      <c r="AZ631" s="5">
        <v>0</v>
      </c>
      <c r="BA631" s="5">
        <v>16454</v>
      </c>
      <c r="BB631" s="5">
        <v>17396</v>
      </c>
      <c r="BF631" t="s">
        <v>238</v>
      </c>
      <c r="BG631" t="s">
        <v>50</v>
      </c>
      <c r="BH631" t="s">
        <v>1023</v>
      </c>
      <c r="BI631" t="s">
        <v>1024</v>
      </c>
      <c r="BJ631" t="s">
        <v>119</v>
      </c>
      <c r="BK631" t="s">
        <v>127</v>
      </c>
      <c r="BL631" t="s">
        <v>218</v>
      </c>
      <c r="BM631">
        <v>1972</v>
      </c>
      <c r="BN631">
        <v>1973</v>
      </c>
      <c r="BO631">
        <v>2</v>
      </c>
      <c r="BP631">
        <v>5</v>
      </c>
      <c r="BQ631" t="s">
        <v>33</v>
      </c>
      <c r="BR631">
        <v>5</v>
      </c>
      <c r="BS631">
        <v>0</v>
      </c>
      <c r="BT631">
        <v>6.5630000000000003E-3</v>
      </c>
      <c r="BU631">
        <v>0.68500779999999994</v>
      </c>
      <c r="BV631">
        <v>0.64739729999999995</v>
      </c>
      <c r="BW631">
        <v>0.88893290000000003</v>
      </c>
      <c r="BX631" t="s">
        <v>686</v>
      </c>
      <c r="BY631" t="s">
        <v>276</v>
      </c>
      <c r="BZ631" t="s">
        <v>276</v>
      </c>
    </row>
    <row r="632" spans="1:78" x14ac:dyDescent="0.25">
      <c r="A632" s="23" t="s">
        <v>201</v>
      </c>
      <c r="C632" t="s">
        <v>200</v>
      </c>
      <c r="D632" s="15" t="str">
        <f>VLOOKUP(C632,xWalk!C$3:D$55,2)</f>
        <v>none</v>
      </c>
      <c r="E632" s="22" t="str">
        <f t="shared" si="72"/>
        <v>'Elwha Fall Fingerling'</v>
      </c>
      <c r="F632" s="22"/>
      <c r="G632" t="s">
        <v>119</v>
      </c>
      <c r="H632" t="s">
        <v>127</v>
      </c>
      <c r="I632" t="s">
        <v>202</v>
      </c>
      <c r="J632">
        <v>1986</v>
      </c>
      <c r="K632">
        <v>1987</v>
      </c>
      <c r="L632" s="8">
        <v>2</v>
      </c>
      <c r="M632" s="8">
        <v>5</v>
      </c>
      <c r="N632" s="8" t="s">
        <v>33</v>
      </c>
      <c r="O632" s="8">
        <v>5</v>
      </c>
      <c r="P632" s="8">
        <v>0</v>
      </c>
      <c r="Q632">
        <v>2.9579200000000002E-3</v>
      </c>
      <c r="R632">
        <v>0.72037629999999997</v>
      </c>
      <c r="S632">
        <v>0.43321939999999998</v>
      </c>
      <c r="T632">
        <v>0.84151469999999995</v>
      </c>
      <c r="U632" s="15" t="str">
        <f t="shared" si="75"/>
        <v>none1986</v>
      </c>
      <c r="V632" t="str">
        <f t="shared" si="76"/>
        <v>NA</v>
      </c>
      <c r="W632" t="str">
        <f t="shared" si="77"/>
        <v>NA</v>
      </c>
      <c r="Y632" s="15" t="str">
        <f t="shared" si="78"/>
        <v>PSF2010</v>
      </c>
      <c r="Z632" s="14" t="s">
        <v>50</v>
      </c>
      <c r="AA632">
        <v>2010</v>
      </c>
      <c r="AB632" t="s">
        <v>34</v>
      </c>
      <c r="AC632" t="str">
        <f t="shared" si="73"/>
        <v>NA</v>
      </c>
      <c r="AD632" t="str">
        <f t="shared" si="79"/>
        <v>NA</v>
      </c>
      <c r="AE632" s="5">
        <v>7146</v>
      </c>
      <c r="AF632" s="5"/>
      <c r="AG632" s="5"/>
      <c r="AH632" s="5"/>
      <c r="AI632" s="5"/>
      <c r="AJ632" s="5">
        <v>0</v>
      </c>
      <c r="AK632" s="5"/>
      <c r="AL632" s="5"/>
      <c r="AM632" s="5"/>
      <c r="AN632" s="5"/>
      <c r="AO632" s="5">
        <v>4779</v>
      </c>
      <c r="AP632" s="5"/>
      <c r="AQ632" s="5"/>
      <c r="AR632" s="5"/>
      <c r="AS632" s="5"/>
      <c r="AT632" s="5">
        <v>1295</v>
      </c>
      <c r="AU632" s="5"/>
      <c r="AV632" s="5"/>
      <c r="AW632" s="5"/>
      <c r="AX632" s="5"/>
      <c r="AY632" s="5">
        <v>7146</v>
      </c>
      <c r="AZ632" s="5">
        <v>0</v>
      </c>
      <c r="BA632" s="5">
        <v>4779</v>
      </c>
      <c r="BB632" s="5">
        <v>1295</v>
      </c>
      <c r="BF632" t="s">
        <v>238</v>
      </c>
      <c r="BG632" t="s">
        <v>50</v>
      </c>
      <c r="BH632" t="s">
        <v>1023</v>
      </c>
      <c r="BI632" t="s">
        <v>1024</v>
      </c>
      <c r="BJ632" t="s">
        <v>119</v>
      </c>
      <c r="BK632" t="s">
        <v>127</v>
      </c>
      <c r="BL632" t="s">
        <v>218</v>
      </c>
      <c r="BM632">
        <v>1973</v>
      </c>
      <c r="BN632">
        <v>1974</v>
      </c>
      <c r="BO632">
        <v>2</v>
      </c>
      <c r="BP632">
        <v>5</v>
      </c>
      <c r="BQ632" t="s">
        <v>33</v>
      </c>
      <c r="BR632">
        <v>5</v>
      </c>
      <c r="BS632">
        <v>0</v>
      </c>
      <c r="BT632">
        <v>5.7410839999999998E-2</v>
      </c>
      <c r="BU632">
        <v>0.68659219999999999</v>
      </c>
      <c r="BV632">
        <v>0.41994330000000002</v>
      </c>
      <c r="BW632">
        <v>0.81820570000000004</v>
      </c>
      <c r="BX632" t="s">
        <v>1026</v>
      </c>
      <c r="BY632" t="s">
        <v>276</v>
      </c>
      <c r="BZ632" t="s">
        <v>276</v>
      </c>
    </row>
    <row r="633" spans="1:78" x14ac:dyDescent="0.25">
      <c r="A633" s="23" t="s">
        <v>201</v>
      </c>
      <c r="C633" t="s">
        <v>200</v>
      </c>
      <c r="D633" s="15" t="str">
        <f>VLOOKUP(C633,xWalk!C$3:D$55,2)</f>
        <v>none</v>
      </c>
      <c r="E633" s="22" t="str">
        <f t="shared" si="72"/>
        <v>'Elwha Fall Fingerling'</v>
      </c>
      <c r="F633" s="22"/>
      <c r="G633" t="s">
        <v>119</v>
      </c>
      <c r="H633" t="s">
        <v>127</v>
      </c>
      <c r="I633" t="s">
        <v>202</v>
      </c>
      <c r="J633">
        <v>1988</v>
      </c>
      <c r="K633">
        <v>1989</v>
      </c>
      <c r="L633" s="8">
        <v>2</v>
      </c>
      <c r="M633" s="8">
        <v>5</v>
      </c>
      <c r="N633" s="8" t="s">
        <v>33</v>
      </c>
      <c r="O633" s="8">
        <v>5</v>
      </c>
      <c r="P633" s="8">
        <v>0</v>
      </c>
      <c r="Q633">
        <v>2.0523000000000001E-4</v>
      </c>
      <c r="R633">
        <v>0</v>
      </c>
      <c r="S633">
        <v>0</v>
      </c>
      <c r="T633">
        <v>0</v>
      </c>
      <c r="U633" s="15" t="str">
        <f t="shared" si="75"/>
        <v>none1988</v>
      </c>
      <c r="V633" t="str">
        <f t="shared" si="76"/>
        <v>NA</v>
      </c>
      <c r="W633" t="str">
        <f t="shared" si="77"/>
        <v>NA</v>
      </c>
      <c r="Y633" s="15" t="str">
        <f t="shared" si="78"/>
        <v>PSN1974</v>
      </c>
      <c r="Z633" s="1" t="s">
        <v>51</v>
      </c>
      <c r="AA633">
        <v>1974</v>
      </c>
      <c r="AB633" t="s">
        <v>34</v>
      </c>
      <c r="AC633" t="str">
        <f t="shared" si="73"/>
        <v>NA</v>
      </c>
      <c r="AD633" t="str">
        <f t="shared" si="79"/>
        <v>NA</v>
      </c>
      <c r="AE633" s="5"/>
      <c r="AF633" s="5"/>
      <c r="AG633" s="5"/>
      <c r="AH633" s="5">
        <v>1434</v>
      </c>
      <c r="AI633" s="5"/>
      <c r="AJ633" s="5"/>
      <c r="AK633" s="5"/>
      <c r="AL633" s="5"/>
      <c r="AM633" s="5">
        <v>20</v>
      </c>
      <c r="AN633" s="5"/>
      <c r="AO633" s="5"/>
      <c r="AP633" s="5"/>
      <c r="AQ633" s="5"/>
      <c r="AR633" s="5">
        <v>1193</v>
      </c>
      <c r="AS633" s="5"/>
      <c r="AT633" s="5"/>
      <c r="AU633" s="5"/>
      <c r="AV633" s="5"/>
      <c r="AW633" s="5">
        <v>1346</v>
      </c>
      <c r="AX633" s="5"/>
      <c r="AY633" s="5">
        <v>1434</v>
      </c>
      <c r="AZ633" s="5">
        <v>20</v>
      </c>
      <c r="BA633" s="5">
        <v>1193</v>
      </c>
      <c r="BB633" s="5">
        <v>1346</v>
      </c>
      <c r="BF633" t="s">
        <v>238</v>
      </c>
      <c r="BG633" t="s">
        <v>50</v>
      </c>
      <c r="BH633" t="s">
        <v>1023</v>
      </c>
      <c r="BI633" t="s">
        <v>1024</v>
      </c>
      <c r="BJ633" t="s">
        <v>119</v>
      </c>
      <c r="BK633" t="s">
        <v>127</v>
      </c>
      <c r="BL633" t="s">
        <v>218</v>
      </c>
      <c r="BM633">
        <v>1974</v>
      </c>
      <c r="BN633">
        <v>1975</v>
      </c>
      <c r="BO633">
        <v>2</v>
      </c>
      <c r="BP633">
        <v>5</v>
      </c>
      <c r="BQ633" t="s">
        <v>33</v>
      </c>
      <c r="BR633">
        <v>5</v>
      </c>
      <c r="BS633">
        <v>0</v>
      </c>
      <c r="BT633">
        <v>2.630942E-2</v>
      </c>
      <c r="BU633">
        <v>0.72955199999999998</v>
      </c>
      <c r="BV633">
        <v>0.34794209999999998</v>
      </c>
      <c r="BW633">
        <v>0.8236523</v>
      </c>
      <c r="BX633" t="s">
        <v>687</v>
      </c>
      <c r="BY633" t="s">
        <v>276</v>
      </c>
      <c r="BZ633" t="s">
        <v>276</v>
      </c>
    </row>
    <row r="634" spans="1:78" x14ac:dyDescent="0.25">
      <c r="A634" s="23" t="s">
        <v>201</v>
      </c>
      <c r="C634" t="s">
        <v>200</v>
      </c>
      <c r="D634" s="15" t="str">
        <f>VLOOKUP(C634,xWalk!C$3:D$55,2)</f>
        <v>none</v>
      </c>
      <c r="E634" s="22" t="str">
        <f t="shared" si="72"/>
        <v>'Elwha Fall Fingerling'</v>
      </c>
      <c r="F634" s="22"/>
      <c r="G634" t="s">
        <v>119</v>
      </c>
      <c r="H634" t="s">
        <v>127</v>
      </c>
      <c r="I634" t="s">
        <v>202</v>
      </c>
      <c r="J634">
        <v>1989</v>
      </c>
      <c r="K634">
        <v>1990</v>
      </c>
      <c r="L634" s="8">
        <v>2</v>
      </c>
      <c r="M634" s="8">
        <v>5</v>
      </c>
      <c r="N634" s="8" t="s">
        <v>33</v>
      </c>
      <c r="O634" s="8">
        <v>5</v>
      </c>
      <c r="P634" s="8">
        <v>0</v>
      </c>
      <c r="Q634">
        <v>2.0971499999999999E-3</v>
      </c>
      <c r="R634">
        <v>0.71193870000000004</v>
      </c>
      <c r="S634">
        <v>0.68007399999999996</v>
      </c>
      <c r="T634">
        <v>0.90784169999999997</v>
      </c>
      <c r="U634" s="15" t="str">
        <f t="shared" si="75"/>
        <v>none1989</v>
      </c>
      <c r="V634" t="str">
        <f t="shared" si="76"/>
        <v>NA</v>
      </c>
      <c r="W634" t="str">
        <f t="shared" si="77"/>
        <v>NA</v>
      </c>
      <c r="Y634" s="15" t="str">
        <f t="shared" si="78"/>
        <v>PSN1975</v>
      </c>
      <c r="Z634" s="1" t="s">
        <v>51</v>
      </c>
      <c r="AA634">
        <v>1975</v>
      </c>
      <c r="AB634" t="s">
        <v>34</v>
      </c>
      <c r="AC634" t="str">
        <f t="shared" si="73"/>
        <v>NA</v>
      </c>
      <c r="AD634" t="str">
        <f t="shared" si="79"/>
        <v>NA</v>
      </c>
      <c r="AE634" s="5"/>
      <c r="AF634" s="5"/>
      <c r="AG634" s="5">
        <v>12785</v>
      </c>
      <c r="AH634" s="5">
        <v>1358</v>
      </c>
      <c r="AI634" s="5"/>
      <c r="AJ634" s="5"/>
      <c r="AK634" s="5"/>
      <c r="AL634" s="5">
        <v>128</v>
      </c>
      <c r="AM634" s="5">
        <v>19</v>
      </c>
      <c r="AN634" s="5"/>
      <c r="AO634" s="5"/>
      <c r="AP634" s="5"/>
      <c r="AQ634" s="5">
        <v>6792</v>
      </c>
      <c r="AR634" s="5">
        <v>1132</v>
      </c>
      <c r="AS634" s="5"/>
      <c r="AT634" s="5"/>
      <c r="AU634" s="5"/>
      <c r="AV634" s="5">
        <v>10730</v>
      </c>
      <c r="AW634" s="5">
        <v>1277</v>
      </c>
      <c r="AX634" s="5"/>
      <c r="AY634" s="5">
        <v>14143</v>
      </c>
      <c r="AZ634" s="5">
        <v>147</v>
      </c>
      <c r="BA634" s="5">
        <v>7924</v>
      </c>
      <c r="BB634" s="5">
        <v>12007</v>
      </c>
      <c r="BF634" t="s">
        <v>238</v>
      </c>
      <c r="BG634" t="s">
        <v>50</v>
      </c>
      <c r="BH634" t="s">
        <v>1023</v>
      </c>
      <c r="BI634" t="s">
        <v>1024</v>
      </c>
      <c r="BJ634" t="s">
        <v>119</v>
      </c>
      <c r="BK634" t="s">
        <v>127</v>
      </c>
      <c r="BL634" t="s">
        <v>218</v>
      </c>
      <c r="BM634">
        <v>1975</v>
      </c>
      <c r="BN634">
        <v>1976</v>
      </c>
      <c r="BO634">
        <v>2</v>
      </c>
      <c r="BP634">
        <v>5</v>
      </c>
      <c r="BQ634" t="s">
        <v>33</v>
      </c>
      <c r="BR634">
        <v>5</v>
      </c>
      <c r="BS634">
        <v>0</v>
      </c>
      <c r="BT634">
        <v>9.3391219999999997E-2</v>
      </c>
      <c r="BU634">
        <v>0.73333839999999995</v>
      </c>
      <c r="BV634">
        <v>0.3824515</v>
      </c>
      <c r="BW634">
        <v>0.83532360000000005</v>
      </c>
      <c r="BX634" t="s">
        <v>688</v>
      </c>
      <c r="BY634" t="s">
        <v>276</v>
      </c>
      <c r="BZ634" t="s">
        <v>276</v>
      </c>
    </row>
    <row r="635" spans="1:78" x14ac:dyDescent="0.25">
      <c r="A635" s="23" t="s">
        <v>201</v>
      </c>
      <c r="C635" t="s">
        <v>200</v>
      </c>
      <c r="D635" s="15" t="str">
        <f>VLOOKUP(C635,xWalk!C$3:D$55,2)</f>
        <v>none</v>
      </c>
      <c r="E635" s="22" t="str">
        <f t="shared" si="72"/>
        <v>'Elwha Fall Fingerling'</v>
      </c>
      <c r="F635" s="22"/>
      <c r="G635" t="s">
        <v>119</v>
      </c>
      <c r="H635" t="s">
        <v>127</v>
      </c>
      <c r="I635" t="s">
        <v>202</v>
      </c>
      <c r="J635">
        <v>1990</v>
      </c>
      <c r="K635">
        <v>1991</v>
      </c>
      <c r="L635" s="8">
        <v>2</v>
      </c>
      <c r="M635" s="8">
        <v>5</v>
      </c>
      <c r="N635" s="8" t="s">
        <v>33</v>
      </c>
      <c r="O635" s="8">
        <v>5</v>
      </c>
      <c r="P635" s="8">
        <v>0</v>
      </c>
      <c r="Q635">
        <v>3.2239500000000002E-3</v>
      </c>
      <c r="R635">
        <v>0.67205979999999998</v>
      </c>
      <c r="S635">
        <v>4.5022729999999997E-2</v>
      </c>
      <c r="T635">
        <v>0.68682449999999995</v>
      </c>
      <c r="U635" s="15" t="str">
        <f t="shared" si="75"/>
        <v>none1990</v>
      </c>
      <c r="V635" t="str">
        <f t="shared" si="76"/>
        <v>NA</v>
      </c>
      <c r="W635" t="str">
        <f t="shared" si="77"/>
        <v>NA</v>
      </c>
      <c r="Y635" s="15" t="str">
        <f t="shared" si="78"/>
        <v>PSN1976</v>
      </c>
      <c r="Z635" s="1" t="s">
        <v>51</v>
      </c>
      <c r="AA635">
        <v>1976</v>
      </c>
      <c r="AB635" t="s">
        <v>34</v>
      </c>
      <c r="AC635" t="str">
        <f t="shared" si="73"/>
        <v>NA</v>
      </c>
      <c r="AD635" t="str">
        <f t="shared" si="79"/>
        <v>NA</v>
      </c>
      <c r="AE635" s="5"/>
      <c r="AF635" s="5">
        <v>13345</v>
      </c>
      <c r="AG635" s="5">
        <v>10818</v>
      </c>
      <c r="AH635" s="5">
        <v>1153</v>
      </c>
      <c r="AI635" s="5"/>
      <c r="AJ635" s="5"/>
      <c r="AK635" s="5">
        <v>0</v>
      </c>
      <c r="AL635" s="5">
        <v>109</v>
      </c>
      <c r="AM635" s="5">
        <v>16</v>
      </c>
      <c r="AN635" s="5"/>
      <c r="AO635" s="5"/>
      <c r="AP635" s="5">
        <v>3665</v>
      </c>
      <c r="AQ635" s="5">
        <v>5762</v>
      </c>
      <c r="AR635" s="5">
        <v>962</v>
      </c>
      <c r="AS635" s="5"/>
      <c r="AT635" s="5"/>
      <c r="AU635" s="5">
        <v>2491</v>
      </c>
      <c r="AV635" s="5">
        <v>9121</v>
      </c>
      <c r="AW635" s="5">
        <v>1084</v>
      </c>
      <c r="AX635" s="5"/>
      <c r="AY635" s="5">
        <v>25316</v>
      </c>
      <c r="AZ635" s="5">
        <v>125</v>
      </c>
      <c r="BA635" s="5">
        <v>10389</v>
      </c>
      <c r="BB635" s="5">
        <v>12696</v>
      </c>
      <c r="BF635" t="s">
        <v>238</v>
      </c>
      <c r="BG635" t="s">
        <v>50</v>
      </c>
      <c r="BH635" t="s">
        <v>1023</v>
      </c>
      <c r="BI635" t="s">
        <v>1024</v>
      </c>
      <c r="BJ635" t="s">
        <v>119</v>
      </c>
      <c r="BK635" t="s">
        <v>127</v>
      </c>
      <c r="BL635" t="s">
        <v>218</v>
      </c>
      <c r="BM635">
        <v>1978</v>
      </c>
      <c r="BN635">
        <v>1979</v>
      </c>
      <c r="BO635">
        <v>2</v>
      </c>
      <c r="BP635">
        <v>5</v>
      </c>
      <c r="BQ635" t="s">
        <v>33</v>
      </c>
      <c r="BR635">
        <v>5</v>
      </c>
      <c r="BS635">
        <v>0</v>
      </c>
      <c r="BT635">
        <v>1.49406E-2</v>
      </c>
      <c r="BU635">
        <v>0.69575050000000005</v>
      </c>
      <c r="BV635">
        <v>0.65212040000000004</v>
      </c>
      <c r="BW635">
        <v>0.8941578</v>
      </c>
      <c r="BX635" t="s">
        <v>689</v>
      </c>
      <c r="BY635">
        <v>0.7784108856761025</v>
      </c>
      <c r="BZ635">
        <v>0.57114566881302398</v>
      </c>
    </row>
    <row r="636" spans="1:78" x14ac:dyDescent="0.25">
      <c r="A636" s="23" t="s">
        <v>201</v>
      </c>
      <c r="C636" t="s">
        <v>200</v>
      </c>
      <c r="D636" s="15" t="str">
        <f>VLOOKUP(C636,xWalk!C$3:D$55,2)</f>
        <v>none</v>
      </c>
      <c r="E636" s="22" t="str">
        <f t="shared" si="72"/>
        <v>'Elwha Fall Fingerling'</v>
      </c>
      <c r="F636" s="22"/>
      <c r="G636" t="s">
        <v>119</v>
      </c>
      <c r="H636" t="s">
        <v>127</v>
      </c>
      <c r="I636" t="s">
        <v>202</v>
      </c>
      <c r="J636">
        <v>1991</v>
      </c>
      <c r="K636">
        <v>1992</v>
      </c>
      <c r="L636" s="8">
        <v>2</v>
      </c>
      <c r="M636" s="8">
        <v>5</v>
      </c>
      <c r="N636" s="8" t="s">
        <v>33</v>
      </c>
      <c r="O636" s="8">
        <v>5</v>
      </c>
      <c r="P636" s="8">
        <v>0</v>
      </c>
      <c r="Q636">
        <v>5.7227000000000005E-4</v>
      </c>
      <c r="R636">
        <v>0.5849915</v>
      </c>
      <c r="S636">
        <v>4.0535000000000001E-4</v>
      </c>
      <c r="T636">
        <v>0.58515980000000001</v>
      </c>
      <c r="U636" s="15" t="str">
        <f t="shared" si="75"/>
        <v>none1991</v>
      </c>
      <c r="V636" t="str">
        <f t="shared" si="76"/>
        <v>NA</v>
      </c>
      <c r="W636" t="str">
        <f t="shared" si="77"/>
        <v>NA</v>
      </c>
      <c r="Y636" s="15" t="str">
        <f t="shared" si="78"/>
        <v>PSN1977</v>
      </c>
      <c r="Z636" s="1" t="s">
        <v>51</v>
      </c>
      <c r="AA636">
        <v>1977</v>
      </c>
      <c r="AB636" t="s">
        <v>33</v>
      </c>
      <c r="AC636">
        <f t="shared" si="73"/>
        <v>0.77239251868938108</v>
      </c>
      <c r="AD636">
        <f t="shared" si="79"/>
        <v>0.56660089486702059</v>
      </c>
      <c r="AE636" s="5">
        <v>4483</v>
      </c>
      <c r="AF636" s="5">
        <v>8330</v>
      </c>
      <c r="AG636" s="5">
        <v>6845</v>
      </c>
      <c r="AH636" s="5">
        <v>730</v>
      </c>
      <c r="AI636" s="5"/>
      <c r="AJ636" s="5">
        <v>0</v>
      </c>
      <c r="AK636" s="5">
        <v>0</v>
      </c>
      <c r="AL636" s="5">
        <v>69</v>
      </c>
      <c r="AM636" s="5">
        <v>10</v>
      </c>
      <c r="AN636" s="5"/>
      <c r="AO636" s="5">
        <v>755</v>
      </c>
      <c r="AP636" s="5">
        <v>2309</v>
      </c>
      <c r="AQ636" s="5">
        <v>3654</v>
      </c>
      <c r="AR636" s="5">
        <v>608</v>
      </c>
      <c r="AS636" s="5"/>
      <c r="AT636" s="5">
        <v>156</v>
      </c>
      <c r="AU636" s="5">
        <v>1586</v>
      </c>
      <c r="AV636" s="5">
        <v>5762</v>
      </c>
      <c r="AW636" s="5">
        <v>686</v>
      </c>
      <c r="AX636" s="5"/>
      <c r="AY636" s="5">
        <v>20388</v>
      </c>
      <c r="AZ636" s="5">
        <v>79</v>
      </c>
      <c r="BA636" s="5">
        <v>7326</v>
      </c>
      <c r="BB636" s="5">
        <v>8190</v>
      </c>
      <c r="BF636" t="s">
        <v>238</v>
      </c>
      <c r="BG636" t="s">
        <v>50</v>
      </c>
      <c r="BH636" t="s">
        <v>1023</v>
      </c>
      <c r="BI636" t="s">
        <v>1024</v>
      </c>
      <c r="BJ636" t="s">
        <v>119</v>
      </c>
      <c r="BK636" t="s">
        <v>127</v>
      </c>
      <c r="BL636" t="s">
        <v>218</v>
      </c>
      <c r="BM636">
        <v>1979</v>
      </c>
      <c r="BN636">
        <v>1980</v>
      </c>
      <c r="BO636">
        <v>2</v>
      </c>
      <c r="BP636">
        <v>5</v>
      </c>
      <c r="BQ636" t="s">
        <v>33</v>
      </c>
      <c r="BR636">
        <v>5</v>
      </c>
      <c r="BS636">
        <v>0</v>
      </c>
      <c r="BT636">
        <v>4.3013780000000001E-2</v>
      </c>
      <c r="BU636">
        <v>0.63540850000000004</v>
      </c>
      <c r="BV636">
        <v>0.69442859999999995</v>
      </c>
      <c r="BW636">
        <v>0.88859120000000003</v>
      </c>
      <c r="BX636" t="s">
        <v>690</v>
      </c>
      <c r="BY636">
        <v>0.82111419919525452</v>
      </c>
      <c r="BZ636">
        <v>0.61839299788443192</v>
      </c>
    </row>
    <row r="637" spans="1:78" x14ac:dyDescent="0.25">
      <c r="A637" s="23" t="s">
        <v>201</v>
      </c>
      <c r="C637" t="s">
        <v>200</v>
      </c>
      <c r="D637" s="15" t="str">
        <f>VLOOKUP(C637,xWalk!C$3:D$55,2)</f>
        <v>none</v>
      </c>
      <c r="E637" s="22" t="str">
        <f t="shared" si="72"/>
        <v>'Elwha Fall Fingerling'</v>
      </c>
      <c r="F637" s="22"/>
      <c r="G637" t="s">
        <v>119</v>
      </c>
      <c r="H637" t="s">
        <v>127</v>
      </c>
      <c r="I637" t="s">
        <v>202</v>
      </c>
      <c r="J637">
        <v>1992</v>
      </c>
      <c r="K637">
        <v>1993</v>
      </c>
      <c r="L637" s="8">
        <v>2</v>
      </c>
      <c r="M637" s="8">
        <v>5</v>
      </c>
      <c r="N637" s="8" t="s">
        <v>33</v>
      </c>
      <c r="O637" s="8">
        <v>5</v>
      </c>
      <c r="P637" s="8">
        <v>0</v>
      </c>
      <c r="Q637">
        <v>4.7937199999999996E-3</v>
      </c>
      <c r="R637">
        <v>0.3776776</v>
      </c>
      <c r="S637">
        <v>2.7356E-4</v>
      </c>
      <c r="T637">
        <v>0.37784780000000001</v>
      </c>
      <c r="U637" s="15" t="str">
        <f t="shared" si="75"/>
        <v>none1992</v>
      </c>
      <c r="V637" t="str">
        <f t="shared" si="76"/>
        <v>NA</v>
      </c>
      <c r="W637" t="str">
        <f t="shared" si="77"/>
        <v>NA</v>
      </c>
      <c r="Y637" s="15" t="str">
        <f t="shared" si="78"/>
        <v>PSN1978</v>
      </c>
      <c r="Z637" s="1" t="s">
        <v>51</v>
      </c>
      <c r="AA637">
        <v>1978</v>
      </c>
      <c r="AB637" t="s">
        <v>33</v>
      </c>
      <c r="AC637">
        <f t="shared" si="73"/>
        <v>0.78170875752292035</v>
      </c>
      <c r="AD637">
        <f t="shared" si="79"/>
        <v>0.57126385061027052</v>
      </c>
      <c r="AE637" s="5">
        <v>4319</v>
      </c>
      <c r="AF637" s="5">
        <v>8248</v>
      </c>
      <c r="AG637" s="5">
        <v>6787</v>
      </c>
      <c r="AH637" s="5">
        <v>959</v>
      </c>
      <c r="AI637" s="5"/>
      <c r="AJ637" s="5">
        <v>0</v>
      </c>
      <c r="AK637" s="5">
        <v>0</v>
      </c>
      <c r="AL637" s="5">
        <v>68</v>
      </c>
      <c r="AM637" s="5">
        <v>12</v>
      </c>
      <c r="AN637" s="5"/>
      <c r="AO637" s="5">
        <v>734</v>
      </c>
      <c r="AP637" s="5">
        <v>2311</v>
      </c>
      <c r="AQ637" s="5">
        <v>3622</v>
      </c>
      <c r="AR637" s="5">
        <v>736</v>
      </c>
      <c r="AS637" s="5"/>
      <c r="AT637" s="5">
        <v>170</v>
      </c>
      <c r="AU637" s="5">
        <v>1554</v>
      </c>
      <c r="AV637" s="5">
        <v>5726</v>
      </c>
      <c r="AW637" s="5">
        <v>312</v>
      </c>
      <c r="AX637" s="5"/>
      <c r="AY637" s="5">
        <v>20313</v>
      </c>
      <c r="AZ637" s="5">
        <v>80</v>
      </c>
      <c r="BA637" s="5">
        <v>7403</v>
      </c>
      <c r="BB637" s="5">
        <v>7762</v>
      </c>
      <c r="BF637" t="s">
        <v>238</v>
      </c>
      <c r="BG637" t="s">
        <v>50</v>
      </c>
      <c r="BH637" t="s">
        <v>1023</v>
      </c>
      <c r="BI637" t="s">
        <v>1024</v>
      </c>
      <c r="BJ637" t="s">
        <v>119</v>
      </c>
      <c r="BK637" t="s">
        <v>127</v>
      </c>
      <c r="BL637" t="s">
        <v>218</v>
      </c>
      <c r="BM637">
        <v>1980</v>
      </c>
      <c r="BN637">
        <v>1981</v>
      </c>
      <c r="BO637">
        <v>2</v>
      </c>
      <c r="BP637">
        <v>5</v>
      </c>
      <c r="BQ637" t="s">
        <v>33</v>
      </c>
      <c r="BR637">
        <v>5</v>
      </c>
      <c r="BS637">
        <v>0</v>
      </c>
      <c r="BT637">
        <v>2.398374E-2</v>
      </c>
      <c r="BU637">
        <v>0.63801220000000003</v>
      </c>
      <c r="BV637">
        <v>0.79125889999999999</v>
      </c>
      <c r="BW637">
        <v>0.92443839999999999</v>
      </c>
      <c r="BX637" t="s">
        <v>691</v>
      </c>
      <c r="BY637">
        <v>0.82620844540777683</v>
      </c>
      <c r="BZ637">
        <v>0.62113179954560882</v>
      </c>
    </row>
    <row r="638" spans="1:78" x14ac:dyDescent="0.25">
      <c r="A638" s="23" t="s">
        <v>201</v>
      </c>
      <c r="C638" t="s">
        <v>200</v>
      </c>
      <c r="D638" s="15" t="str">
        <f>VLOOKUP(C638,xWalk!C$3:D$55,2)</f>
        <v>none</v>
      </c>
      <c r="E638" s="22" t="str">
        <f t="shared" si="72"/>
        <v>'Elwha Fall Fingerling'</v>
      </c>
      <c r="F638" s="22"/>
      <c r="G638" t="s">
        <v>119</v>
      </c>
      <c r="H638" t="s">
        <v>127</v>
      </c>
      <c r="I638" t="s">
        <v>202</v>
      </c>
      <c r="J638">
        <v>1993</v>
      </c>
      <c r="K638">
        <v>1994</v>
      </c>
      <c r="L638" s="8">
        <v>2</v>
      </c>
      <c r="M638" s="8">
        <v>5</v>
      </c>
      <c r="N638" s="8" t="s">
        <v>33</v>
      </c>
      <c r="O638" s="8">
        <v>5</v>
      </c>
      <c r="P638" s="8">
        <v>0</v>
      </c>
      <c r="Q638">
        <v>4.9944100000000003E-3</v>
      </c>
      <c r="R638">
        <v>0.37768990000000002</v>
      </c>
      <c r="S638">
        <v>4.9633999999999998E-3</v>
      </c>
      <c r="T638">
        <v>0.38077870000000003</v>
      </c>
      <c r="U638" s="15" t="str">
        <f t="shared" si="75"/>
        <v>none1993</v>
      </c>
      <c r="V638" t="str">
        <f t="shared" si="76"/>
        <v>NA</v>
      </c>
      <c r="W638" t="str">
        <f t="shared" si="77"/>
        <v>NA</v>
      </c>
      <c r="Y638" s="15" t="str">
        <f t="shared" si="78"/>
        <v>PSN1979</v>
      </c>
      <c r="Z638" s="1" t="s">
        <v>51</v>
      </c>
      <c r="AA638">
        <v>1979</v>
      </c>
      <c r="AB638" t="s">
        <v>33</v>
      </c>
      <c r="AC638">
        <f t="shared" si="73"/>
        <v>0.84411484771573608</v>
      </c>
      <c r="AD638">
        <f t="shared" si="79"/>
        <v>0.6188134517766497</v>
      </c>
      <c r="AE638" s="5">
        <v>7516</v>
      </c>
      <c r="AF638" s="5">
        <v>14740</v>
      </c>
      <c r="AG638" s="5">
        <v>15402</v>
      </c>
      <c r="AH638" s="5">
        <v>1352</v>
      </c>
      <c r="AI638" s="5"/>
      <c r="AJ638" s="5">
        <v>0</v>
      </c>
      <c r="AK638" s="5">
        <v>0</v>
      </c>
      <c r="AL638" s="5">
        <v>132</v>
      </c>
      <c r="AM638" s="5">
        <v>9</v>
      </c>
      <c r="AN638" s="5"/>
      <c r="AO638" s="5">
        <v>1358</v>
      </c>
      <c r="AP638" s="5">
        <v>4075</v>
      </c>
      <c r="AQ638" s="5">
        <v>7633</v>
      </c>
      <c r="AR638" s="5">
        <v>996</v>
      </c>
      <c r="AS638" s="5"/>
      <c r="AT638" s="5">
        <v>250</v>
      </c>
      <c r="AU638" s="5">
        <v>2780</v>
      </c>
      <c r="AV638" s="5">
        <v>6165</v>
      </c>
      <c r="AW638" s="5">
        <v>632</v>
      </c>
      <c r="AX638" s="5"/>
      <c r="AY638" s="5">
        <v>39010</v>
      </c>
      <c r="AZ638" s="5">
        <v>141</v>
      </c>
      <c r="BA638" s="5">
        <v>14062</v>
      </c>
      <c r="BB638" s="5">
        <v>9827</v>
      </c>
      <c r="BF638" t="s">
        <v>238</v>
      </c>
      <c r="BG638" t="s">
        <v>50</v>
      </c>
      <c r="BH638" t="s">
        <v>1023</v>
      </c>
      <c r="BI638" t="s">
        <v>1024</v>
      </c>
      <c r="BJ638" t="s">
        <v>119</v>
      </c>
      <c r="BK638" t="s">
        <v>127</v>
      </c>
      <c r="BL638" t="s">
        <v>218</v>
      </c>
      <c r="BM638">
        <v>1981</v>
      </c>
      <c r="BN638">
        <v>1982</v>
      </c>
      <c r="BO638">
        <v>2</v>
      </c>
      <c r="BP638">
        <v>5</v>
      </c>
      <c r="BQ638" t="s">
        <v>33</v>
      </c>
      <c r="BR638">
        <v>5</v>
      </c>
      <c r="BS638">
        <v>0</v>
      </c>
      <c r="BT638">
        <v>3.9302509999999999E-2</v>
      </c>
      <c r="BU638">
        <v>0.6027015</v>
      </c>
      <c r="BV638">
        <v>0.59060029999999997</v>
      </c>
      <c r="BW638">
        <v>0.83734609999999998</v>
      </c>
      <c r="BX638" t="s">
        <v>692</v>
      </c>
      <c r="BY638">
        <v>0.77484279971136993</v>
      </c>
      <c r="BZ638">
        <v>0.52849362608665773</v>
      </c>
    </row>
    <row r="639" spans="1:78" x14ac:dyDescent="0.25">
      <c r="A639" s="23" t="s">
        <v>201</v>
      </c>
      <c r="C639" t="s">
        <v>200</v>
      </c>
      <c r="D639" s="15" t="str">
        <f>VLOOKUP(C639,xWalk!C$3:D$55,2)</f>
        <v>none</v>
      </c>
      <c r="E639" s="22" t="str">
        <f t="shared" si="72"/>
        <v>'Elwha Fall Fingerling'</v>
      </c>
      <c r="F639" s="22"/>
      <c r="G639" t="s">
        <v>119</v>
      </c>
      <c r="H639" t="s">
        <v>127</v>
      </c>
      <c r="I639" t="s">
        <v>202</v>
      </c>
      <c r="J639">
        <v>1994</v>
      </c>
      <c r="K639">
        <v>1995</v>
      </c>
      <c r="L639" s="8">
        <v>2</v>
      </c>
      <c r="M639" s="8">
        <v>5</v>
      </c>
      <c r="N639" s="8" t="s">
        <v>33</v>
      </c>
      <c r="O639" s="8">
        <v>5</v>
      </c>
      <c r="P639" s="8">
        <v>0</v>
      </c>
      <c r="Q639">
        <v>2.0052300000000002E-3</v>
      </c>
      <c r="R639">
        <v>0.41172150000000002</v>
      </c>
      <c r="S639">
        <v>4.3279999999999999E-5</v>
      </c>
      <c r="T639">
        <v>0.41174690000000003</v>
      </c>
      <c r="U639" s="15" t="str">
        <f t="shared" si="75"/>
        <v>none1994</v>
      </c>
      <c r="V639" t="str">
        <f t="shared" si="76"/>
        <v>NA</v>
      </c>
      <c r="W639" t="str">
        <f t="shared" si="77"/>
        <v>NA</v>
      </c>
      <c r="Y639" s="15" t="str">
        <f t="shared" si="78"/>
        <v>PSN1980</v>
      </c>
      <c r="Z639" s="1" t="s">
        <v>51</v>
      </c>
      <c r="AA639">
        <v>1980</v>
      </c>
      <c r="AB639" t="s">
        <v>33</v>
      </c>
      <c r="AC639">
        <f t="shared" si="73"/>
        <v>0.84515274817541819</v>
      </c>
      <c r="AD639">
        <f t="shared" si="79"/>
        <v>0.6231673448298134</v>
      </c>
      <c r="AE639" s="5">
        <v>7319</v>
      </c>
      <c r="AF639" s="5">
        <v>16735</v>
      </c>
      <c r="AG639" s="5">
        <v>13669</v>
      </c>
      <c r="AH639" s="5">
        <v>871</v>
      </c>
      <c r="AI639" s="5"/>
      <c r="AJ639" s="5">
        <v>0</v>
      </c>
      <c r="AK639" s="5">
        <v>0</v>
      </c>
      <c r="AL639" s="5">
        <v>67</v>
      </c>
      <c r="AM639" s="5">
        <v>33</v>
      </c>
      <c r="AN639" s="5"/>
      <c r="AO639" s="5">
        <v>1301</v>
      </c>
      <c r="AP639" s="5">
        <v>4791</v>
      </c>
      <c r="AQ639" s="5">
        <v>6318</v>
      </c>
      <c r="AR639" s="5">
        <v>1238</v>
      </c>
      <c r="AS639" s="5"/>
      <c r="AT639" s="5">
        <v>280</v>
      </c>
      <c r="AU639" s="5">
        <v>1560</v>
      </c>
      <c r="AV639" s="5">
        <v>7018</v>
      </c>
      <c r="AW639" s="5">
        <v>732</v>
      </c>
      <c r="AX639" s="5"/>
      <c r="AY639" s="5">
        <v>38594</v>
      </c>
      <c r="AZ639" s="5">
        <v>100</v>
      </c>
      <c r="BA639" s="5">
        <v>13648</v>
      </c>
      <c r="BB639" s="5">
        <v>9590</v>
      </c>
      <c r="BF639" t="s">
        <v>238</v>
      </c>
      <c r="BG639" t="s">
        <v>50</v>
      </c>
      <c r="BH639" t="s">
        <v>1023</v>
      </c>
      <c r="BI639" t="s">
        <v>1024</v>
      </c>
      <c r="BJ639" t="s">
        <v>119</v>
      </c>
      <c r="BK639" t="s">
        <v>127</v>
      </c>
      <c r="BL639" t="s">
        <v>218</v>
      </c>
      <c r="BM639">
        <v>1982</v>
      </c>
      <c r="BN639">
        <v>1983</v>
      </c>
      <c r="BO639">
        <v>2</v>
      </c>
      <c r="BP639">
        <v>5</v>
      </c>
      <c r="BQ639" t="s">
        <v>33</v>
      </c>
      <c r="BR639">
        <v>5</v>
      </c>
      <c r="BS639">
        <v>0</v>
      </c>
      <c r="BT639">
        <v>2.2745930000000001E-2</v>
      </c>
      <c r="BU639">
        <v>0.63448800000000005</v>
      </c>
      <c r="BV639">
        <v>0.2509054</v>
      </c>
      <c r="BW639">
        <v>0.72619690000000003</v>
      </c>
      <c r="BX639" t="s">
        <v>1027</v>
      </c>
      <c r="BY639">
        <v>0.74721340753615795</v>
      </c>
      <c r="BZ639">
        <v>0.50217665162411695</v>
      </c>
    </row>
    <row r="640" spans="1:78" x14ac:dyDescent="0.25">
      <c r="A640" s="23" t="s">
        <v>204</v>
      </c>
      <c r="C640" t="s">
        <v>203</v>
      </c>
      <c r="D640" s="15" t="str">
        <f>VLOOKUP(C640,xWalk!C$3:D$55,2)</f>
        <v>PSF</v>
      </c>
      <c r="E640" s="22" t="str">
        <f t="shared" si="72"/>
        <v>'George Adams Fall Fingerling'</v>
      </c>
      <c r="F640" s="22" t="str">
        <f t="shared" ref="F640:F703" si="80">D640&amp;"."&amp;C640</f>
        <v>PSF.GAD</v>
      </c>
      <c r="G640" t="s">
        <v>119</v>
      </c>
      <c r="H640" t="s">
        <v>127</v>
      </c>
      <c r="I640" t="s">
        <v>205</v>
      </c>
      <c r="J640">
        <v>1972</v>
      </c>
      <c r="K640">
        <v>1973</v>
      </c>
      <c r="L640" s="8">
        <v>2</v>
      </c>
      <c r="M640" s="8">
        <v>5</v>
      </c>
      <c r="N640" s="8" t="s">
        <v>33</v>
      </c>
      <c r="O640" s="8">
        <v>5</v>
      </c>
      <c r="P640" s="8">
        <v>0</v>
      </c>
      <c r="Q640">
        <v>8.0807299999999995E-3</v>
      </c>
      <c r="R640">
        <v>0.64273610000000003</v>
      </c>
      <c r="S640">
        <v>0.98894139999999997</v>
      </c>
      <c r="T640">
        <v>0.99604919999999997</v>
      </c>
      <c r="U640" s="15" t="str">
        <f t="shared" si="75"/>
        <v>PSF1972</v>
      </c>
      <c r="V640" t="str">
        <f t="shared" si="76"/>
        <v>NA</v>
      </c>
      <c r="W640" t="str">
        <f t="shared" si="77"/>
        <v>NA</v>
      </c>
      <c r="Y640" s="15" t="str">
        <f t="shared" si="78"/>
        <v>PSN1981</v>
      </c>
      <c r="Z640" s="1" t="s">
        <v>51</v>
      </c>
      <c r="AA640">
        <v>1981</v>
      </c>
      <c r="AB640" t="s">
        <v>33</v>
      </c>
      <c r="AC640">
        <f t="shared" si="73"/>
        <v>0.78846996513555223</v>
      </c>
      <c r="AD640">
        <f t="shared" si="79"/>
        <v>0.5243955876469355</v>
      </c>
      <c r="AE640" s="5">
        <v>3733</v>
      </c>
      <c r="AF640" s="5">
        <v>14322</v>
      </c>
      <c r="AG640" s="5">
        <v>8353</v>
      </c>
      <c r="AH640" s="5">
        <v>1117</v>
      </c>
      <c r="AI640" s="5"/>
      <c r="AJ640" s="5">
        <v>0</v>
      </c>
      <c r="AK640" s="5">
        <v>0</v>
      </c>
      <c r="AL640" s="5">
        <v>165</v>
      </c>
      <c r="AM640" s="5">
        <v>39</v>
      </c>
      <c r="AN640" s="5"/>
      <c r="AO640" s="5">
        <v>1579</v>
      </c>
      <c r="AP640" s="5">
        <v>3540</v>
      </c>
      <c r="AQ640" s="5">
        <v>7369</v>
      </c>
      <c r="AR640" s="5">
        <v>1169</v>
      </c>
      <c r="AS640" s="5"/>
      <c r="AT640" s="5">
        <v>0</v>
      </c>
      <c r="AU640" s="5">
        <v>2209</v>
      </c>
      <c r="AV640" s="5">
        <v>7907</v>
      </c>
      <c r="AW640" s="5">
        <v>987</v>
      </c>
      <c r="AX640" s="5"/>
      <c r="AY640" s="5">
        <v>27525</v>
      </c>
      <c r="AZ640" s="5">
        <v>204</v>
      </c>
      <c r="BA640" s="5">
        <v>13657</v>
      </c>
      <c r="BB640" s="5">
        <v>11103</v>
      </c>
      <c r="BF640" t="s">
        <v>238</v>
      </c>
      <c r="BG640" t="s">
        <v>50</v>
      </c>
      <c r="BH640" t="s">
        <v>1023</v>
      </c>
      <c r="BI640" t="s">
        <v>1024</v>
      </c>
      <c r="BJ640" t="s">
        <v>119</v>
      </c>
      <c r="BK640" t="s">
        <v>127</v>
      </c>
      <c r="BL640" t="s">
        <v>218</v>
      </c>
      <c r="BM640">
        <v>1983</v>
      </c>
      <c r="BN640">
        <v>1984</v>
      </c>
      <c r="BO640">
        <v>2</v>
      </c>
      <c r="BP640">
        <v>5</v>
      </c>
      <c r="BQ640" t="s">
        <v>33</v>
      </c>
      <c r="BR640">
        <v>5</v>
      </c>
      <c r="BS640">
        <v>0</v>
      </c>
      <c r="BT640">
        <v>2.1495839999999999E-2</v>
      </c>
      <c r="BU640">
        <v>0.4774814</v>
      </c>
      <c r="BV640">
        <v>0.29173710000000003</v>
      </c>
      <c r="BW640">
        <v>0.62991940000000002</v>
      </c>
      <c r="BX640" t="s">
        <v>1028</v>
      </c>
      <c r="BY640">
        <v>0.7387632674866923</v>
      </c>
      <c r="BZ640">
        <v>0.48055174722098853</v>
      </c>
    </row>
    <row r="641" spans="1:78" x14ac:dyDescent="0.25">
      <c r="A641" s="23" t="s">
        <v>204</v>
      </c>
      <c r="C641" t="s">
        <v>203</v>
      </c>
      <c r="D641" s="15" t="str">
        <f>VLOOKUP(C641,xWalk!C$3:D$55,2)</f>
        <v>PSF</v>
      </c>
      <c r="E641" s="22" t="str">
        <f t="shared" si="72"/>
        <v>'George Adams Fall Fingerling'</v>
      </c>
      <c r="F641" s="22" t="str">
        <f t="shared" si="80"/>
        <v>PSF.GAD</v>
      </c>
      <c r="G641" t="s">
        <v>119</v>
      </c>
      <c r="H641" t="s">
        <v>127</v>
      </c>
      <c r="I641" t="s">
        <v>205</v>
      </c>
      <c r="J641">
        <v>1974</v>
      </c>
      <c r="K641">
        <v>1975</v>
      </c>
      <c r="L641" s="8">
        <v>2</v>
      </c>
      <c r="M641" s="8">
        <v>5</v>
      </c>
      <c r="N641" s="8" t="s">
        <v>33</v>
      </c>
      <c r="O641" s="8">
        <v>5</v>
      </c>
      <c r="P641" s="8">
        <v>0</v>
      </c>
      <c r="Q641">
        <v>3.5280569999999997E-2</v>
      </c>
      <c r="R641">
        <v>0.76663650000000005</v>
      </c>
      <c r="S641">
        <v>0.93326799999999999</v>
      </c>
      <c r="T641">
        <v>0.98442730000000001</v>
      </c>
      <c r="U641" s="15" t="str">
        <f t="shared" si="75"/>
        <v>PSF1974</v>
      </c>
      <c r="V641" t="str">
        <f t="shared" si="76"/>
        <v>NA</v>
      </c>
      <c r="W641" t="str">
        <f t="shared" si="77"/>
        <v>NA</v>
      </c>
      <c r="Y641" s="15" t="str">
        <f t="shared" si="78"/>
        <v>PSN1982</v>
      </c>
      <c r="Z641" s="1" t="s">
        <v>51</v>
      </c>
      <c r="AA641">
        <v>1982</v>
      </c>
      <c r="AB641" t="s">
        <v>33</v>
      </c>
      <c r="AC641">
        <f t="shared" si="73"/>
        <v>0.75034886691955427</v>
      </c>
      <c r="AD641">
        <f t="shared" si="79"/>
        <v>0.50022602645492242</v>
      </c>
      <c r="AE641" s="5">
        <v>3628</v>
      </c>
      <c r="AF641" s="5">
        <v>11026</v>
      </c>
      <c r="AG641" s="5">
        <v>9786</v>
      </c>
      <c r="AH641" s="5">
        <v>1011</v>
      </c>
      <c r="AI641" s="5"/>
      <c r="AJ641" s="5">
        <v>0</v>
      </c>
      <c r="AK641" s="5">
        <v>0</v>
      </c>
      <c r="AL641" s="5">
        <v>151</v>
      </c>
      <c r="AM641" s="5">
        <v>10</v>
      </c>
      <c r="AN641" s="5"/>
      <c r="AO641" s="5">
        <v>1333</v>
      </c>
      <c r="AP641" s="5">
        <v>3773</v>
      </c>
      <c r="AQ641" s="5">
        <v>6489</v>
      </c>
      <c r="AR641" s="5">
        <v>970</v>
      </c>
      <c r="AS641" s="5"/>
      <c r="AT641" s="5">
        <v>35</v>
      </c>
      <c r="AU641" s="5">
        <v>2327</v>
      </c>
      <c r="AV641" s="5">
        <v>8981</v>
      </c>
      <c r="AW641" s="5">
        <v>1359</v>
      </c>
      <c r="AX641" s="5"/>
      <c r="AY641" s="5">
        <v>25451</v>
      </c>
      <c r="AZ641" s="5">
        <v>161</v>
      </c>
      <c r="BA641" s="5">
        <v>12565</v>
      </c>
      <c r="BB641" s="5">
        <v>12702</v>
      </c>
      <c r="BF641" t="s">
        <v>238</v>
      </c>
      <c r="BG641" t="s">
        <v>50</v>
      </c>
      <c r="BH641" t="s">
        <v>1023</v>
      </c>
      <c r="BI641" t="s">
        <v>1024</v>
      </c>
      <c r="BJ641" t="s">
        <v>119</v>
      </c>
      <c r="BK641" t="s">
        <v>127</v>
      </c>
      <c r="BL641" t="s">
        <v>218</v>
      </c>
      <c r="BM641">
        <v>1984</v>
      </c>
      <c r="BN641">
        <v>1985</v>
      </c>
      <c r="BO641">
        <v>2</v>
      </c>
      <c r="BP641">
        <v>5</v>
      </c>
      <c r="BQ641" t="s">
        <v>33</v>
      </c>
      <c r="BR641">
        <v>5</v>
      </c>
      <c r="BS641">
        <v>0</v>
      </c>
      <c r="BT641">
        <v>3.8689050000000003E-2</v>
      </c>
      <c r="BU641">
        <v>0.59339779999999998</v>
      </c>
      <c r="BV641">
        <v>0.28198050000000002</v>
      </c>
      <c r="BW641">
        <v>0.7080516</v>
      </c>
      <c r="BX641" t="s">
        <v>1029</v>
      </c>
      <c r="BY641">
        <v>0.73619428179272328</v>
      </c>
      <c r="BZ641">
        <v>0.46159636053706432</v>
      </c>
    </row>
    <row r="642" spans="1:78" x14ac:dyDescent="0.25">
      <c r="A642" s="23" t="s">
        <v>204</v>
      </c>
      <c r="C642" t="s">
        <v>203</v>
      </c>
      <c r="D642" s="15" t="str">
        <f>VLOOKUP(C642,xWalk!C$3:D$55,2)</f>
        <v>PSF</v>
      </c>
      <c r="E642" s="22" t="str">
        <f t="shared" si="72"/>
        <v>'George Adams Fall Fingerling'</v>
      </c>
      <c r="F642" s="22" t="str">
        <f t="shared" si="80"/>
        <v>PSF.GAD</v>
      </c>
      <c r="G642" t="s">
        <v>119</v>
      </c>
      <c r="H642" t="s">
        <v>127</v>
      </c>
      <c r="I642" t="s">
        <v>205</v>
      </c>
      <c r="J642">
        <v>1975</v>
      </c>
      <c r="K642">
        <v>1976</v>
      </c>
      <c r="L642" s="8">
        <v>2</v>
      </c>
      <c r="M642" s="8">
        <v>5</v>
      </c>
      <c r="N642" s="8" t="s">
        <v>33</v>
      </c>
      <c r="O642" s="8">
        <v>5</v>
      </c>
      <c r="P642" s="8">
        <v>0</v>
      </c>
      <c r="Q642">
        <v>5.8335899999999996E-3</v>
      </c>
      <c r="R642">
        <v>0.60285270000000002</v>
      </c>
      <c r="S642">
        <v>0.94191239999999998</v>
      </c>
      <c r="T642">
        <v>0.97693059999999998</v>
      </c>
      <c r="U642" s="15" t="str">
        <f t="shared" si="75"/>
        <v>PSF1975</v>
      </c>
      <c r="V642" t="str">
        <f t="shared" si="76"/>
        <v>NA</v>
      </c>
      <c r="W642" t="str">
        <f t="shared" si="77"/>
        <v>NA</v>
      </c>
      <c r="Y642" s="15" t="str">
        <f t="shared" si="78"/>
        <v>PSN1983</v>
      </c>
      <c r="Z642" s="1" t="s">
        <v>51</v>
      </c>
      <c r="AA642">
        <v>1983</v>
      </c>
      <c r="AB642" t="s">
        <v>33</v>
      </c>
      <c r="AC642">
        <f t="shared" si="73"/>
        <v>0.69936428743864165</v>
      </c>
      <c r="AD642">
        <f t="shared" si="79"/>
        <v>0.47932727126418284</v>
      </c>
      <c r="AE642" s="5">
        <v>3993</v>
      </c>
      <c r="AF642" s="5">
        <v>13691</v>
      </c>
      <c r="AG642" s="5">
        <v>10612</v>
      </c>
      <c r="AH642" s="5">
        <v>1487</v>
      </c>
      <c r="AI642" s="5"/>
      <c r="AJ642" s="5">
        <v>0</v>
      </c>
      <c r="AK642" s="5">
        <v>0</v>
      </c>
      <c r="AL642" s="5">
        <v>75</v>
      </c>
      <c r="AM642" s="5">
        <v>15</v>
      </c>
      <c r="AN642" s="5"/>
      <c r="AO642" s="5">
        <v>1685</v>
      </c>
      <c r="AP642" s="5">
        <v>4145</v>
      </c>
      <c r="AQ642" s="5">
        <v>6698</v>
      </c>
      <c r="AR642" s="5">
        <v>1054</v>
      </c>
      <c r="AS642" s="5"/>
      <c r="AT642" s="5">
        <v>0</v>
      </c>
      <c r="AU642" s="5">
        <v>3339</v>
      </c>
      <c r="AV642" s="5">
        <v>13540</v>
      </c>
      <c r="AW642" s="5">
        <v>1801</v>
      </c>
      <c r="AX642" s="5"/>
      <c r="AY642" s="5">
        <v>29783</v>
      </c>
      <c r="AZ642" s="5">
        <v>90</v>
      </c>
      <c r="BA642" s="5">
        <v>13582</v>
      </c>
      <c r="BB642" s="5">
        <v>18680</v>
      </c>
      <c r="BF642" t="s">
        <v>238</v>
      </c>
      <c r="BG642" t="s">
        <v>50</v>
      </c>
      <c r="BH642" t="s">
        <v>1023</v>
      </c>
      <c r="BI642" t="s">
        <v>1024</v>
      </c>
      <c r="BJ642" t="s">
        <v>119</v>
      </c>
      <c r="BK642" t="s">
        <v>127</v>
      </c>
      <c r="BL642" t="s">
        <v>218</v>
      </c>
      <c r="BM642">
        <v>1985</v>
      </c>
      <c r="BN642">
        <v>1986</v>
      </c>
      <c r="BO642">
        <v>2</v>
      </c>
      <c r="BP642">
        <v>5</v>
      </c>
      <c r="BQ642" t="s">
        <v>33</v>
      </c>
      <c r="BR642">
        <v>5</v>
      </c>
      <c r="BS642">
        <v>0</v>
      </c>
      <c r="BT642">
        <v>1.046772E-2</v>
      </c>
      <c r="BU642">
        <v>0.46459149999999999</v>
      </c>
      <c r="BV642">
        <v>0.32500220000000002</v>
      </c>
      <c r="BW642">
        <v>0.63860039999999996</v>
      </c>
      <c r="BX642" t="s">
        <v>693</v>
      </c>
      <c r="BY642">
        <v>0.70891979800545035</v>
      </c>
      <c r="BZ642">
        <v>0.45001416306078396</v>
      </c>
    </row>
    <row r="643" spans="1:78" x14ac:dyDescent="0.25">
      <c r="A643" s="23" t="s">
        <v>204</v>
      </c>
      <c r="C643" t="s">
        <v>203</v>
      </c>
      <c r="D643" s="15" t="str">
        <f>VLOOKUP(C643,xWalk!C$3:D$55,2)</f>
        <v>PSF</v>
      </c>
      <c r="E643" s="22" t="str">
        <f t="shared" si="72"/>
        <v>'George Adams Fall Fingerling'</v>
      </c>
      <c r="F643" s="22" t="str">
        <f t="shared" si="80"/>
        <v>PSF.GAD</v>
      </c>
      <c r="G643" t="s">
        <v>119</v>
      </c>
      <c r="H643" t="s">
        <v>127</v>
      </c>
      <c r="I643" t="s">
        <v>205</v>
      </c>
      <c r="J643">
        <v>1978</v>
      </c>
      <c r="K643">
        <v>1979</v>
      </c>
      <c r="L643" s="8">
        <v>2</v>
      </c>
      <c r="M643" s="8">
        <v>5</v>
      </c>
      <c r="N643" s="8" t="s">
        <v>33</v>
      </c>
      <c r="O643" s="8">
        <v>5</v>
      </c>
      <c r="P643" s="8">
        <v>0</v>
      </c>
      <c r="Q643">
        <v>6.5362980000000001E-2</v>
      </c>
      <c r="R643">
        <v>0.5315375</v>
      </c>
      <c r="S643">
        <v>0.62609879999999996</v>
      </c>
      <c r="T643">
        <v>0.8248413</v>
      </c>
      <c r="U643" s="15" t="str">
        <f t="shared" si="75"/>
        <v>PSF1978</v>
      </c>
      <c r="V643">
        <f t="shared" si="76"/>
        <v>0.7784108856761025</v>
      </c>
      <c r="W643">
        <f t="shared" si="77"/>
        <v>0.57114566881302398</v>
      </c>
      <c r="Y643" s="15" t="str">
        <f t="shared" si="78"/>
        <v>PSN1984</v>
      </c>
      <c r="Z643" s="1" t="s">
        <v>51</v>
      </c>
      <c r="AA643">
        <v>1984</v>
      </c>
      <c r="AB643" t="s">
        <v>33</v>
      </c>
      <c r="AC643">
        <f t="shared" si="73"/>
        <v>0.66287394725091997</v>
      </c>
      <c r="AD643">
        <f t="shared" si="79"/>
        <v>0.45952978490815871</v>
      </c>
      <c r="AE643" s="5">
        <v>3746</v>
      </c>
      <c r="AF643" s="5">
        <v>11421</v>
      </c>
      <c r="AG643" s="5">
        <v>13350</v>
      </c>
      <c r="AH643" s="5">
        <v>1329</v>
      </c>
      <c r="AI643" s="5"/>
      <c r="AJ643" s="5">
        <v>0</v>
      </c>
      <c r="AK643" s="5">
        <v>0</v>
      </c>
      <c r="AL643" s="5">
        <v>74</v>
      </c>
      <c r="AM643" s="5">
        <v>52</v>
      </c>
      <c r="AN643" s="5"/>
      <c r="AO643" s="5">
        <v>1531</v>
      </c>
      <c r="AP643" s="5">
        <v>3893</v>
      </c>
      <c r="AQ643" s="5">
        <v>6310</v>
      </c>
      <c r="AR643" s="5">
        <v>1347</v>
      </c>
      <c r="AS643" s="5"/>
      <c r="AT643" s="5">
        <v>241</v>
      </c>
      <c r="AU643" s="5">
        <v>4509</v>
      </c>
      <c r="AV643" s="5">
        <v>15237</v>
      </c>
      <c r="AW643" s="5">
        <v>1909</v>
      </c>
      <c r="AX643" s="5"/>
      <c r="AY643" s="5">
        <v>29846</v>
      </c>
      <c r="AZ643" s="5">
        <v>126</v>
      </c>
      <c r="BA643" s="5">
        <v>13081</v>
      </c>
      <c r="BB643" s="5">
        <v>21896</v>
      </c>
      <c r="BF643" t="s">
        <v>238</v>
      </c>
      <c r="BG643" t="s">
        <v>50</v>
      </c>
      <c r="BH643" t="s">
        <v>1023</v>
      </c>
      <c r="BI643" t="s">
        <v>1024</v>
      </c>
      <c r="BJ643" t="s">
        <v>119</v>
      </c>
      <c r="BK643" t="s">
        <v>127</v>
      </c>
      <c r="BL643" t="s">
        <v>218</v>
      </c>
      <c r="BM643">
        <v>1986</v>
      </c>
      <c r="BN643">
        <v>1987</v>
      </c>
      <c r="BO643">
        <v>2</v>
      </c>
      <c r="BP643">
        <v>5</v>
      </c>
      <c r="BQ643" t="s">
        <v>33</v>
      </c>
      <c r="BR643">
        <v>5</v>
      </c>
      <c r="BS643">
        <v>0</v>
      </c>
      <c r="BT643">
        <v>5.4160590000000002E-2</v>
      </c>
      <c r="BU643">
        <v>0.55263649999999997</v>
      </c>
      <c r="BV643">
        <v>0.53084620000000005</v>
      </c>
      <c r="BW643">
        <v>0.79011759999999998</v>
      </c>
      <c r="BX643" t="s">
        <v>694</v>
      </c>
      <c r="BY643">
        <v>0.71338992370927268</v>
      </c>
      <c r="BZ643">
        <v>0.47977209820293981</v>
      </c>
    </row>
    <row r="644" spans="1:78" x14ac:dyDescent="0.25">
      <c r="A644" s="23" t="s">
        <v>204</v>
      </c>
      <c r="C644" t="s">
        <v>203</v>
      </c>
      <c r="D644" s="15" t="str">
        <f>VLOOKUP(C644,xWalk!C$3:D$55,2)</f>
        <v>PSF</v>
      </c>
      <c r="E644" s="22" t="str">
        <f t="shared" ref="E644:E707" si="81">"'"&amp;A644&amp;"'"</f>
        <v>'George Adams Fall Fingerling'</v>
      </c>
      <c r="F644" s="22" t="str">
        <f t="shared" si="80"/>
        <v>PSF.GAD</v>
      </c>
      <c r="G644" t="s">
        <v>119</v>
      </c>
      <c r="H644" t="s">
        <v>127</v>
      </c>
      <c r="I644" t="s">
        <v>205</v>
      </c>
      <c r="J644">
        <v>1979</v>
      </c>
      <c r="K644">
        <v>1980</v>
      </c>
      <c r="L644" s="8">
        <v>2</v>
      </c>
      <c r="M644" s="8">
        <v>5</v>
      </c>
      <c r="N644" s="8" t="s">
        <v>33</v>
      </c>
      <c r="O644" s="8">
        <v>5</v>
      </c>
      <c r="P644" s="8">
        <v>0</v>
      </c>
      <c r="Q644">
        <v>1.0012739999999999E-2</v>
      </c>
      <c r="R644">
        <v>0.60027750000000002</v>
      </c>
      <c r="S644">
        <v>0.86836539999999995</v>
      </c>
      <c r="T644">
        <v>0.94738270000000002</v>
      </c>
      <c r="U644" s="15" t="str">
        <f t="shared" si="75"/>
        <v>PSF1979</v>
      </c>
      <c r="V644">
        <f t="shared" si="76"/>
        <v>0.82111419919525452</v>
      </c>
      <c r="W644">
        <f t="shared" si="77"/>
        <v>0.61839299788443192</v>
      </c>
      <c r="Y644" s="15" t="str">
        <f t="shared" si="78"/>
        <v>PSN1985</v>
      </c>
      <c r="Z644" s="1" t="s">
        <v>51</v>
      </c>
      <c r="AA644">
        <v>1985</v>
      </c>
      <c r="AB644" t="s">
        <v>33</v>
      </c>
      <c r="AC644">
        <f t="shared" ref="AC644:AC707" si="82">IF(AB644="Y",SUM(AE644:AS644)/SUM(AE644:AX644),"NA")</f>
        <v>0.65621632352107084</v>
      </c>
      <c r="AD644">
        <f t="shared" si="79"/>
        <v>0.44729453802960695</v>
      </c>
      <c r="AE644" s="5">
        <v>3834</v>
      </c>
      <c r="AF644" s="5">
        <v>12955</v>
      </c>
      <c r="AG644" s="5">
        <v>12810</v>
      </c>
      <c r="AH644" s="5">
        <v>1946</v>
      </c>
      <c r="AI644" s="5"/>
      <c r="AJ644" s="5">
        <v>0</v>
      </c>
      <c r="AK644" s="5">
        <v>0</v>
      </c>
      <c r="AL644" s="5">
        <v>238</v>
      </c>
      <c r="AM644" s="5">
        <v>25</v>
      </c>
      <c r="AN644" s="5"/>
      <c r="AO644" s="5">
        <v>1336</v>
      </c>
      <c r="AP644" s="5">
        <v>3703</v>
      </c>
      <c r="AQ644" s="5">
        <v>7636</v>
      </c>
      <c r="AR644" s="5">
        <v>1796</v>
      </c>
      <c r="AS644" s="5"/>
      <c r="AT644" s="5">
        <v>595</v>
      </c>
      <c r="AU644" s="5">
        <v>5362</v>
      </c>
      <c r="AV644" s="5">
        <v>16769</v>
      </c>
      <c r="AW644" s="5">
        <v>1519</v>
      </c>
      <c r="AX644" s="5"/>
      <c r="AY644" s="5">
        <v>31545</v>
      </c>
      <c r="AZ644" s="5">
        <v>263</v>
      </c>
      <c r="BA644" s="5">
        <v>14471</v>
      </c>
      <c r="BB644" s="5">
        <v>24245</v>
      </c>
      <c r="BF644" t="s">
        <v>238</v>
      </c>
      <c r="BG644" t="s">
        <v>50</v>
      </c>
      <c r="BH644" t="s">
        <v>1023</v>
      </c>
      <c r="BI644" t="s">
        <v>1024</v>
      </c>
      <c r="BJ644" t="s">
        <v>119</v>
      </c>
      <c r="BK644" t="s">
        <v>127</v>
      </c>
      <c r="BL644" t="s">
        <v>218</v>
      </c>
      <c r="BM644">
        <v>1987</v>
      </c>
      <c r="BN644">
        <v>1988</v>
      </c>
      <c r="BO644">
        <v>2</v>
      </c>
      <c r="BP644">
        <v>5</v>
      </c>
      <c r="BQ644" t="s">
        <v>33</v>
      </c>
      <c r="BR644">
        <v>5</v>
      </c>
      <c r="BS644">
        <v>0</v>
      </c>
      <c r="BT644">
        <v>8.0747200000000005E-3</v>
      </c>
      <c r="BU644">
        <v>0.57458140000000002</v>
      </c>
      <c r="BV644">
        <v>0.46188200000000001</v>
      </c>
      <c r="BW644">
        <v>0.77107460000000005</v>
      </c>
      <c r="BX644" t="s">
        <v>695</v>
      </c>
      <c r="BY644">
        <v>0.70535021140360443</v>
      </c>
      <c r="BZ644">
        <v>0.47361464876205384</v>
      </c>
    </row>
    <row r="645" spans="1:78" x14ac:dyDescent="0.25">
      <c r="A645" s="23" t="s">
        <v>204</v>
      </c>
      <c r="C645" t="s">
        <v>203</v>
      </c>
      <c r="D645" s="15" t="str">
        <f>VLOOKUP(C645,xWalk!C$3:D$55,2)</f>
        <v>PSF</v>
      </c>
      <c r="E645" s="22" t="str">
        <f t="shared" si="81"/>
        <v>'George Adams Fall Fingerling'</v>
      </c>
      <c r="F645" s="22" t="str">
        <f t="shared" si="80"/>
        <v>PSF.GAD</v>
      </c>
      <c r="G645" t="s">
        <v>119</v>
      </c>
      <c r="H645" t="s">
        <v>127</v>
      </c>
      <c r="I645" t="s">
        <v>205</v>
      </c>
      <c r="J645">
        <v>1980</v>
      </c>
      <c r="K645">
        <v>1981</v>
      </c>
      <c r="L645" s="8">
        <v>2</v>
      </c>
      <c r="M645" s="8">
        <v>5</v>
      </c>
      <c r="N645" s="8" t="s">
        <v>33</v>
      </c>
      <c r="O645" s="8">
        <v>5</v>
      </c>
      <c r="P645" s="8">
        <v>0</v>
      </c>
      <c r="Q645">
        <v>4.7379700000000002E-3</v>
      </c>
      <c r="R645">
        <v>0.57500709999999999</v>
      </c>
      <c r="S645">
        <v>0.78339789999999998</v>
      </c>
      <c r="T645">
        <v>0.90794560000000002</v>
      </c>
      <c r="U645" s="15" t="str">
        <f t="shared" ref="U645:U708" si="83">D645&amp;J645</f>
        <v>PSF1980</v>
      </c>
      <c r="V645">
        <f t="shared" ref="V645:V708" si="84">IFERROR(VLOOKUP(U645,Y$4:AC$1113,5,FALSE),"NA")</f>
        <v>0.82620844540777683</v>
      </c>
      <c r="W645">
        <f t="shared" ref="W645:W708" si="85">IFERROR(VLOOKUP(U645,Y$4:AD$1113,6,FALSE),"NA")</f>
        <v>0.62113179954560882</v>
      </c>
      <c r="Y645" s="15" t="str">
        <f t="shared" ref="Y645:Y708" si="86">Z645&amp;AA645</f>
        <v>PSN1986</v>
      </c>
      <c r="Z645" s="1" t="s">
        <v>51</v>
      </c>
      <c r="AA645">
        <v>1986</v>
      </c>
      <c r="AB645" t="s">
        <v>33</v>
      </c>
      <c r="AC645">
        <f t="shared" si="82"/>
        <v>0.69157295860009804</v>
      </c>
      <c r="AD645">
        <f t="shared" ref="AD645:AD708" si="87">IF(AB645="Y",SUM(AE645:AI645)/SUM(AE645:AX645),"NA")</f>
        <v>0.47790371217635436</v>
      </c>
      <c r="AE645" s="5">
        <v>3500</v>
      </c>
      <c r="AF645" s="5">
        <v>12467</v>
      </c>
      <c r="AG645" s="5">
        <v>14771</v>
      </c>
      <c r="AH645" s="5">
        <v>1434</v>
      </c>
      <c r="AI645" s="5"/>
      <c r="AJ645" s="5">
        <v>0</v>
      </c>
      <c r="AK645" s="5">
        <v>0</v>
      </c>
      <c r="AL645" s="5">
        <v>120</v>
      </c>
      <c r="AM645" s="5">
        <v>22</v>
      </c>
      <c r="AN645" s="5"/>
      <c r="AO645" s="5">
        <v>1099</v>
      </c>
      <c r="AP645" s="5">
        <v>3319</v>
      </c>
      <c r="AQ645" s="5">
        <v>8568</v>
      </c>
      <c r="AR645" s="5">
        <v>1256</v>
      </c>
      <c r="AS645" s="5"/>
      <c r="AT645" s="5">
        <v>749</v>
      </c>
      <c r="AU645" s="5">
        <v>5344</v>
      </c>
      <c r="AV645" s="5">
        <v>12778</v>
      </c>
      <c r="AW645" s="5">
        <v>1892</v>
      </c>
      <c r="AX645" s="5"/>
      <c r="AY645" s="5">
        <v>32172</v>
      </c>
      <c r="AZ645" s="5">
        <v>142</v>
      </c>
      <c r="BA645" s="5">
        <v>14242</v>
      </c>
      <c r="BB645" s="5">
        <v>20763</v>
      </c>
      <c r="BF645" t="s">
        <v>238</v>
      </c>
      <c r="BG645" t="s">
        <v>50</v>
      </c>
      <c r="BH645" t="s">
        <v>1023</v>
      </c>
      <c r="BI645" t="s">
        <v>1024</v>
      </c>
      <c r="BJ645" t="s">
        <v>119</v>
      </c>
      <c r="BK645" t="s">
        <v>127</v>
      </c>
      <c r="BL645" t="s">
        <v>218</v>
      </c>
      <c r="BM645">
        <v>1988</v>
      </c>
      <c r="BN645">
        <v>1989</v>
      </c>
      <c r="BO645">
        <v>2</v>
      </c>
      <c r="BP645">
        <v>5</v>
      </c>
      <c r="BQ645" t="s">
        <v>33</v>
      </c>
      <c r="BR645">
        <v>5</v>
      </c>
      <c r="BS645">
        <v>0</v>
      </c>
      <c r="BT645">
        <v>1.3001220000000001E-2</v>
      </c>
      <c r="BU645">
        <v>0.58953140000000004</v>
      </c>
      <c r="BV645">
        <v>0.57444430000000002</v>
      </c>
      <c r="BW645">
        <v>0.82532280000000002</v>
      </c>
      <c r="BX645" t="s">
        <v>696</v>
      </c>
      <c r="BY645">
        <v>0.70743340454287829</v>
      </c>
      <c r="BZ645">
        <v>0.4888869512141954</v>
      </c>
    </row>
    <row r="646" spans="1:78" x14ac:dyDescent="0.25">
      <c r="A646" s="23" t="s">
        <v>204</v>
      </c>
      <c r="C646" t="s">
        <v>203</v>
      </c>
      <c r="D646" s="15" t="str">
        <f>VLOOKUP(C646,xWalk!C$3:D$55,2)</f>
        <v>PSF</v>
      </c>
      <c r="E646" s="22" t="str">
        <f t="shared" si="81"/>
        <v>'George Adams Fall Fingerling'</v>
      </c>
      <c r="F646" s="22" t="str">
        <f t="shared" si="80"/>
        <v>PSF.GAD</v>
      </c>
      <c r="G646" t="s">
        <v>119</v>
      </c>
      <c r="H646" t="s">
        <v>127</v>
      </c>
      <c r="I646" t="s">
        <v>205</v>
      </c>
      <c r="J646">
        <v>1981</v>
      </c>
      <c r="K646">
        <v>1982</v>
      </c>
      <c r="L646" s="8">
        <v>2</v>
      </c>
      <c r="M646" s="8">
        <v>5</v>
      </c>
      <c r="N646" s="8" t="s">
        <v>33</v>
      </c>
      <c r="O646" s="8">
        <v>5</v>
      </c>
      <c r="P646" s="8">
        <v>0</v>
      </c>
      <c r="Q646">
        <v>3.8355819999999999E-2</v>
      </c>
      <c r="R646">
        <v>0.57128909999999999</v>
      </c>
      <c r="S646">
        <v>0.65219930000000004</v>
      </c>
      <c r="T646">
        <v>0.85089409999999999</v>
      </c>
      <c r="U646" s="15" t="str">
        <f t="shared" si="83"/>
        <v>PSF1981</v>
      </c>
      <c r="V646">
        <f t="shared" si="84"/>
        <v>0.77484279971136993</v>
      </c>
      <c r="W646">
        <f t="shared" si="85"/>
        <v>0.52849362608665773</v>
      </c>
      <c r="Y646" s="15" t="str">
        <f t="shared" si="86"/>
        <v>PSN1987</v>
      </c>
      <c r="Z646" s="1" t="s">
        <v>51</v>
      </c>
      <c r="AA646">
        <v>1987</v>
      </c>
      <c r="AB646" t="s">
        <v>33</v>
      </c>
      <c r="AC646">
        <f t="shared" si="82"/>
        <v>0.66271508516239253</v>
      </c>
      <c r="AD646">
        <f t="shared" si="87"/>
        <v>0.47253360297065949</v>
      </c>
      <c r="AE646" s="5">
        <v>3440</v>
      </c>
      <c r="AF646" s="5">
        <v>11563</v>
      </c>
      <c r="AG646" s="5">
        <v>10630</v>
      </c>
      <c r="AH646" s="5">
        <v>1472</v>
      </c>
      <c r="AI646" s="5"/>
      <c r="AJ646" s="5">
        <v>0</v>
      </c>
      <c r="AK646" s="5">
        <v>0</v>
      </c>
      <c r="AL646" s="5">
        <v>95</v>
      </c>
      <c r="AM646" s="5">
        <v>24</v>
      </c>
      <c r="AN646" s="5"/>
      <c r="AO646" s="5">
        <v>1021</v>
      </c>
      <c r="AP646" s="5">
        <v>3238</v>
      </c>
      <c r="AQ646" s="5">
        <v>5638</v>
      </c>
      <c r="AR646" s="5">
        <v>893</v>
      </c>
      <c r="AS646" s="5"/>
      <c r="AT646" s="5">
        <v>540</v>
      </c>
      <c r="AU646" s="5">
        <v>3901</v>
      </c>
      <c r="AV646" s="5">
        <v>13228</v>
      </c>
      <c r="AW646" s="5">
        <v>1678</v>
      </c>
      <c r="AX646" s="5"/>
      <c r="AY646" s="5">
        <v>27105</v>
      </c>
      <c r="AZ646" s="5">
        <v>119</v>
      </c>
      <c r="BA646" s="5">
        <v>10790</v>
      </c>
      <c r="BB646" s="5">
        <v>19347</v>
      </c>
      <c r="BF646" t="s">
        <v>238</v>
      </c>
      <c r="BG646" t="s">
        <v>50</v>
      </c>
      <c r="BH646" t="s">
        <v>1023</v>
      </c>
      <c r="BI646" t="s">
        <v>1024</v>
      </c>
      <c r="BJ646" t="s">
        <v>119</v>
      </c>
      <c r="BK646" t="s">
        <v>127</v>
      </c>
      <c r="BL646" t="s">
        <v>218</v>
      </c>
      <c r="BM646">
        <v>1989</v>
      </c>
      <c r="BN646">
        <v>1990</v>
      </c>
      <c r="BO646">
        <v>2</v>
      </c>
      <c r="BP646">
        <v>5</v>
      </c>
      <c r="BQ646" t="s">
        <v>33</v>
      </c>
      <c r="BR646">
        <v>5</v>
      </c>
      <c r="BS646">
        <v>0</v>
      </c>
      <c r="BT646">
        <v>4.1894200000000001E-3</v>
      </c>
      <c r="BU646">
        <v>0.54732760000000003</v>
      </c>
      <c r="BV646">
        <v>0.4213383</v>
      </c>
      <c r="BW646">
        <v>0.73805580000000004</v>
      </c>
      <c r="BX646" t="s">
        <v>697</v>
      </c>
      <c r="BY646">
        <v>0.70008643042350904</v>
      </c>
      <c r="BZ646">
        <v>0.50031114952463263</v>
      </c>
    </row>
    <row r="647" spans="1:78" x14ac:dyDescent="0.25">
      <c r="A647" s="23" t="s">
        <v>204</v>
      </c>
      <c r="C647" t="s">
        <v>203</v>
      </c>
      <c r="D647" s="15" t="str">
        <f>VLOOKUP(C647,xWalk!C$3:D$55,2)</f>
        <v>PSF</v>
      </c>
      <c r="E647" s="22" t="str">
        <f t="shared" si="81"/>
        <v>'George Adams Fall Fingerling'</v>
      </c>
      <c r="F647" s="22" t="str">
        <f t="shared" si="80"/>
        <v>PSF.GAD</v>
      </c>
      <c r="G647" t="s">
        <v>119</v>
      </c>
      <c r="H647" t="s">
        <v>127</v>
      </c>
      <c r="I647" t="s">
        <v>205</v>
      </c>
      <c r="J647">
        <v>1985</v>
      </c>
      <c r="K647">
        <v>1986</v>
      </c>
      <c r="L647" s="8">
        <v>2</v>
      </c>
      <c r="M647" s="8">
        <v>5</v>
      </c>
      <c r="N647" s="8" t="s">
        <v>33</v>
      </c>
      <c r="O647" s="8">
        <v>5</v>
      </c>
      <c r="P647" s="8">
        <v>0</v>
      </c>
      <c r="Q647">
        <v>2.8705999999999999E-2</v>
      </c>
      <c r="R647">
        <v>0.51404209999999995</v>
      </c>
      <c r="S647">
        <v>0.80727700000000002</v>
      </c>
      <c r="T647">
        <v>0.90634479999999995</v>
      </c>
      <c r="U647" s="15" t="str">
        <f t="shared" si="83"/>
        <v>PSF1985</v>
      </c>
      <c r="V647">
        <f t="shared" si="84"/>
        <v>0.70891979800545035</v>
      </c>
      <c r="W647">
        <f t="shared" si="85"/>
        <v>0.45001416306078396</v>
      </c>
      <c r="Y647" s="15" t="str">
        <f t="shared" si="86"/>
        <v>PSN1988</v>
      </c>
      <c r="Z647" s="1" t="s">
        <v>51</v>
      </c>
      <c r="AA647">
        <v>1988</v>
      </c>
      <c r="AB647" t="s">
        <v>33</v>
      </c>
      <c r="AC647">
        <f t="shared" si="82"/>
        <v>0.65836376282385667</v>
      </c>
      <c r="AD647">
        <f t="shared" si="87"/>
        <v>0.48687184837419578</v>
      </c>
      <c r="AE647" s="5">
        <v>2678</v>
      </c>
      <c r="AF647" s="5">
        <v>8637</v>
      </c>
      <c r="AG647" s="5">
        <v>9951</v>
      </c>
      <c r="AH647" s="5">
        <v>1134</v>
      </c>
      <c r="AI647" s="5"/>
      <c r="AJ647" s="5">
        <v>0</v>
      </c>
      <c r="AK647" s="5">
        <v>0</v>
      </c>
      <c r="AL647" s="5">
        <v>76</v>
      </c>
      <c r="AM647" s="5">
        <v>4</v>
      </c>
      <c r="AN647" s="5"/>
      <c r="AO647" s="5">
        <v>1040</v>
      </c>
      <c r="AP647" s="5">
        <v>2053</v>
      </c>
      <c r="AQ647" s="5">
        <v>3751</v>
      </c>
      <c r="AR647" s="5">
        <v>966</v>
      </c>
      <c r="AS647" s="5"/>
      <c r="AT647" s="5">
        <v>215</v>
      </c>
      <c r="AU647" s="5">
        <v>3798</v>
      </c>
      <c r="AV647" s="5">
        <v>10695</v>
      </c>
      <c r="AW647" s="5">
        <v>1010</v>
      </c>
      <c r="AX647" s="5"/>
      <c r="AY647" s="5">
        <v>22400</v>
      </c>
      <c r="AZ647" s="5">
        <v>80</v>
      </c>
      <c r="BA647" s="5">
        <v>7810</v>
      </c>
      <c r="BB647" s="5">
        <v>15718</v>
      </c>
      <c r="BF647" t="s">
        <v>238</v>
      </c>
      <c r="BG647" t="s">
        <v>50</v>
      </c>
      <c r="BH647" t="s">
        <v>1023</v>
      </c>
      <c r="BI647" t="s">
        <v>1024</v>
      </c>
      <c r="BJ647" t="s">
        <v>119</v>
      </c>
      <c r="BK647" t="s">
        <v>127</v>
      </c>
      <c r="BL647" t="s">
        <v>218</v>
      </c>
      <c r="BM647">
        <v>1990</v>
      </c>
      <c r="BN647">
        <v>1991</v>
      </c>
      <c r="BO647">
        <v>2</v>
      </c>
      <c r="BP647">
        <v>5</v>
      </c>
      <c r="BQ647" t="s">
        <v>33</v>
      </c>
      <c r="BR647">
        <v>5</v>
      </c>
      <c r="BS647">
        <v>0</v>
      </c>
      <c r="BT647">
        <v>1.8677800000000001E-2</v>
      </c>
      <c r="BU647">
        <v>0.47528359999999997</v>
      </c>
      <c r="BV647">
        <v>0.32242579999999998</v>
      </c>
      <c r="BW647">
        <v>0.64446570000000003</v>
      </c>
      <c r="BX647" t="s">
        <v>698</v>
      </c>
      <c r="BY647">
        <v>0.64572732892672025</v>
      </c>
      <c r="BZ647">
        <v>0.43002520329069382</v>
      </c>
    </row>
    <row r="648" spans="1:78" x14ac:dyDescent="0.25">
      <c r="A648" s="23" t="s">
        <v>204</v>
      </c>
      <c r="C648" t="s">
        <v>203</v>
      </c>
      <c r="D648" s="15" t="str">
        <f>VLOOKUP(C648,xWalk!C$3:D$55,2)</f>
        <v>PSF</v>
      </c>
      <c r="E648" s="22" t="str">
        <f t="shared" si="81"/>
        <v>'George Adams Fall Fingerling'</v>
      </c>
      <c r="F648" s="22" t="str">
        <f t="shared" si="80"/>
        <v>PSF.GAD</v>
      </c>
      <c r="G648" t="s">
        <v>119</v>
      </c>
      <c r="H648" t="s">
        <v>127</v>
      </c>
      <c r="I648" t="s">
        <v>205</v>
      </c>
      <c r="J648">
        <v>1986</v>
      </c>
      <c r="K648">
        <v>1987</v>
      </c>
      <c r="L648" s="8">
        <v>2</v>
      </c>
      <c r="M648" s="8">
        <v>5</v>
      </c>
      <c r="N648" s="8" t="s">
        <v>33</v>
      </c>
      <c r="O648" s="8">
        <v>5</v>
      </c>
      <c r="P648" s="8">
        <v>0</v>
      </c>
      <c r="Q648">
        <v>1.6440429999999999E-2</v>
      </c>
      <c r="R648">
        <v>0.64396450000000005</v>
      </c>
      <c r="S648">
        <v>0.81694</v>
      </c>
      <c r="T648">
        <v>0.93482410000000005</v>
      </c>
      <c r="U648" s="15" t="str">
        <f t="shared" si="83"/>
        <v>PSF1986</v>
      </c>
      <c r="V648">
        <f t="shared" si="84"/>
        <v>0.71338992370927268</v>
      </c>
      <c r="W648">
        <f t="shared" si="85"/>
        <v>0.47977209820293981</v>
      </c>
      <c r="Y648" s="15" t="str">
        <f t="shared" si="86"/>
        <v>PSN1989</v>
      </c>
      <c r="Z648" s="1" t="s">
        <v>51</v>
      </c>
      <c r="AA648">
        <v>1989</v>
      </c>
      <c r="AB648" t="s">
        <v>33</v>
      </c>
      <c r="AC648">
        <f t="shared" si="82"/>
        <v>0.69080052248553836</v>
      </c>
      <c r="AD648">
        <f t="shared" si="87"/>
        <v>0.49950683762962172</v>
      </c>
      <c r="AE648" s="5">
        <v>2133</v>
      </c>
      <c r="AF648" s="5">
        <v>8121</v>
      </c>
      <c r="AG648" s="5">
        <v>7905</v>
      </c>
      <c r="AH648" s="5">
        <v>579</v>
      </c>
      <c r="AI648" s="5"/>
      <c r="AJ648" s="5">
        <v>0</v>
      </c>
      <c r="AK648" s="5">
        <v>0</v>
      </c>
      <c r="AL648" s="5">
        <v>42</v>
      </c>
      <c r="AM648" s="5">
        <v>27</v>
      </c>
      <c r="AN648" s="5"/>
      <c r="AO648" s="5">
        <v>634</v>
      </c>
      <c r="AP648" s="5">
        <v>1400</v>
      </c>
      <c r="AQ648" s="5">
        <v>4139</v>
      </c>
      <c r="AR648" s="5">
        <v>934</v>
      </c>
      <c r="AS648" s="5"/>
      <c r="AT648" s="5">
        <v>389</v>
      </c>
      <c r="AU648" s="5">
        <v>3191</v>
      </c>
      <c r="AV648" s="5">
        <v>7132</v>
      </c>
      <c r="AW648" s="5">
        <v>887</v>
      </c>
      <c r="AX648" s="5"/>
      <c r="AY648" s="5">
        <v>18738</v>
      </c>
      <c r="AZ648" s="5">
        <v>69</v>
      </c>
      <c r="BA648" s="5">
        <v>7107</v>
      </c>
      <c r="BB648" s="5">
        <v>11599</v>
      </c>
      <c r="BF648" t="s">
        <v>238</v>
      </c>
      <c r="BG648" t="s">
        <v>50</v>
      </c>
      <c r="BH648" t="s">
        <v>1023</v>
      </c>
      <c r="BI648" t="s">
        <v>1024</v>
      </c>
      <c r="BJ648" t="s">
        <v>119</v>
      </c>
      <c r="BK648" t="s">
        <v>127</v>
      </c>
      <c r="BL648" t="s">
        <v>218</v>
      </c>
      <c r="BM648">
        <v>1991</v>
      </c>
      <c r="BN648">
        <v>1992</v>
      </c>
      <c r="BO648">
        <v>2</v>
      </c>
      <c r="BP648">
        <v>5</v>
      </c>
      <c r="BQ648" t="s">
        <v>33</v>
      </c>
      <c r="BR648">
        <v>5</v>
      </c>
      <c r="BS648">
        <v>0</v>
      </c>
      <c r="BT648">
        <v>5.9767600000000002E-3</v>
      </c>
      <c r="BU648">
        <v>0.39998210000000001</v>
      </c>
      <c r="BV648">
        <v>0.21195120000000001</v>
      </c>
      <c r="BW648">
        <v>0.52715670000000003</v>
      </c>
      <c r="BX648" t="s">
        <v>699</v>
      </c>
      <c r="BY648">
        <v>0.60285456807046933</v>
      </c>
      <c r="BZ648">
        <v>0.38330414032950016</v>
      </c>
    </row>
    <row r="649" spans="1:78" x14ac:dyDescent="0.25">
      <c r="A649" s="23" t="s">
        <v>204</v>
      </c>
      <c r="C649" t="s">
        <v>203</v>
      </c>
      <c r="D649" s="15" t="str">
        <f>VLOOKUP(C649,xWalk!C$3:D$55,2)</f>
        <v>PSF</v>
      </c>
      <c r="E649" s="22" t="str">
        <f t="shared" si="81"/>
        <v>'George Adams Fall Fingerling'</v>
      </c>
      <c r="F649" s="22" t="str">
        <f t="shared" si="80"/>
        <v>PSF.GAD</v>
      </c>
      <c r="G649" t="s">
        <v>119</v>
      </c>
      <c r="H649" t="s">
        <v>127</v>
      </c>
      <c r="I649" t="s">
        <v>205</v>
      </c>
      <c r="J649">
        <v>1987</v>
      </c>
      <c r="K649">
        <v>1988</v>
      </c>
      <c r="L649" s="8">
        <v>2</v>
      </c>
      <c r="M649" s="8">
        <v>5</v>
      </c>
      <c r="N649" s="8" t="s">
        <v>33</v>
      </c>
      <c r="O649" s="8">
        <v>5</v>
      </c>
      <c r="P649" s="8">
        <v>0</v>
      </c>
      <c r="Q649">
        <v>3.0456879999999999E-2</v>
      </c>
      <c r="R649">
        <v>0.59144099999999999</v>
      </c>
      <c r="S649">
        <v>0.70009540000000003</v>
      </c>
      <c r="T649">
        <v>0.87747129999999995</v>
      </c>
      <c r="U649" s="15" t="str">
        <f t="shared" si="83"/>
        <v>PSF1987</v>
      </c>
      <c r="V649">
        <f t="shared" si="84"/>
        <v>0.70535021140360443</v>
      </c>
      <c r="W649">
        <f t="shared" si="85"/>
        <v>0.47361464876205384</v>
      </c>
      <c r="Y649" s="15" t="str">
        <f t="shared" si="86"/>
        <v>PSN1990</v>
      </c>
      <c r="Z649" s="1" t="s">
        <v>51</v>
      </c>
      <c r="AA649">
        <v>1990</v>
      </c>
      <c r="AB649" t="s">
        <v>33</v>
      </c>
      <c r="AC649">
        <f t="shared" si="82"/>
        <v>0.65687485958211633</v>
      </c>
      <c r="AD649">
        <f t="shared" si="87"/>
        <v>0.42987530891934395</v>
      </c>
      <c r="AE649" s="5">
        <v>2247</v>
      </c>
      <c r="AF649" s="5">
        <v>7530</v>
      </c>
      <c r="AG649" s="5">
        <v>4891</v>
      </c>
      <c r="AH649" s="5">
        <v>639</v>
      </c>
      <c r="AI649" s="5"/>
      <c r="AJ649" s="5">
        <v>0</v>
      </c>
      <c r="AK649" s="5">
        <v>0</v>
      </c>
      <c r="AL649" s="5">
        <v>95</v>
      </c>
      <c r="AM649" s="5">
        <v>2</v>
      </c>
      <c r="AN649" s="5"/>
      <c r="AO649" s="5">
        <v>515</v>
      </c>
      <c r="AP649" s="5">
        <v>1868</v>
      </c>
      <c r="AQ649" s="5">
        <v>4952</v>
      </c>
      <c r="AR649" s="5">
        <v>651</v>
      </c>
      <c r="AS649" s="5"/>
      <c r="AT649" s="5">
        <v>450</v>
      </c>
      <c r="AU649" s="5">
        <v>2483</v>
      </c>
      <c r="AV649" s="5">
        <v>7818</v>
      </c>
      <c r="AW649" s="5">
        <v>1467</v>
      </c>
      <c r="AX649" s="5"/>
      <c r="AY649" s="5">
        <v>15307</v>
      </c>
      <c r="AZ649" s="5">
        <v>97</v>
      </c>
      <c r="BA649" s="5">
        <v>7986</v>
      </c>
      <c r="BB649" s="5">
        <v>12218</v>
      </c>
      <c r="BF649" t="s">
        <v>238</v>
      </c>
      <c r="BG649" t="s">
        <v>50</v>
      </c>
      <c r="BH649" t="s">
        <v>1023</v>
      </c>
      <c r="BI649" t="s">
        <v>1024</v>
      </c>
      <c r="BJ649" t="s">
        <v>119</v>
      </c>
      <c r="BK649" t="s">
        <v>127</v>
      </c>
      <c r="BL649" t="s">
        <v>218</v>
      </c>
      <c r="BM649">
        <v>1992</v>
      </c>
      <c r="BN649">
        <v>1993</v>
      </c>
      <c r="BO649">
        <v>2</v>
      </c>
      <c r="BP649">
        <v>5</v>
      </c>
      <c r="BQ649" t="s">
        <v>33</v>
      </c>
      <c r="BR649">
        <v>5</v>
      </c>
      <c r="BS649">
        <v>0</v>
      </c>
      <c r="BT649">
        <v>3.5467289999999999E-2</v>
      </c>
      <c r="BU649">
        <v>0.27811330000000001</v>
      </c>
      <c r="BV649">
        <v>8.8886870000000007E-2</v>
      </c>
      <c r="BW649">
        <v>0.34227960000000002</v>
      </c>
      <c r="BX649" t="s">
        <v>700</v>
      </c>
      <c r="BY649">
        <v>0.56167100196276853</v>
      </c>
      <c r="BZ649">
        <v>0.34759340129447641</v>
      </c>
    </row>
    <row r="650" spans="1:78" x14ac:dyDescent="0.25">
      <c r="A650" s="23" t="s">
        <v>204</v>
      </c>
      <c r="C650" t="s">
        <v>203</v>
      </c>
      <c r="D650" s="15" t="str">
        <f>VLOOKUP(C650,xWalk!C$3:D$55,2)</f>
        <v>PSF</v>
      </c>
      <c r="E650" s="22" t="str">
        <f t="shared" si="81"/>
        <v>'George Adams Fall Fingerling'</v>
      </c>
      <c r="F650" s="22" t="str">
        <f t="shared" si="80"/>
        <v>PSF.GAD</v>
      </c>
      <c r="G650" t="s">
        <v>119</v>
      </c>
      <c r="H650" t="s">
        <v>127</v>
      </c>
      <c r="I650" t="s">
        <v>205</v>
      </c>
      <c r="J650">
        <v>1988</v>
      </c>
      <c r="K650">
        <v>1989</v>
      </c>
      <c r="L650" s="8">
        <v>2</v>
      </c>
      <c r="M650" s="8">
        <v>5</v>
      </c>
      <c r="N650" s="8" t="s">
        <v>33</v>
      </c>
      <c r="O650" s="8">
        <v>5</v>
      </c>
      <c r="P650" s="8">
        <v>0</v>
      </c>
      <c r="Q650">
        <v>3.6285499999999999E-3</v>
      </c>
      <c r="R650">
        <v>0.6078924</v>
      </c>
      <c r="S650">
        <v>0.76410250000000002</v>
      </c>
      <c r="T650">
        <v>0.90750280000000005</v>
      </c>
      <c r="U650" s="15" t="str">
        <f t="shared" si="83"/>
        <v>PSF1988</v>
      </c>
      <c r="V650">
        <f t="shared" si="84"/>
        <v>0.70743340454287829</v>
      </c>
      <c r="W650">
        <f t="shared" si="85"/>
        <v>0.4888869512141954</v>
      </c>
      <c r="Y650" s="15" t="str">
        <f t="shared" si="86"/>
        <v>PSN1991</v>
      </c>
      <c r="Z650" s="1" t="s">
        <v>51</v>
      </c>
      <c r="AA650">
        <v>1991</v>
      </c>
      <c r="AB650" t="s">
        <v>33</v>
      </c>
      <c r="AC650">
        <f t="shared" si="82"/>
        <v>0.5796993927403622</v>
      </c>
      <c r="AD650">
        <f t="shared" si="87"/>
        <v>0.38150193718572251</v>
      </c>
      <c r="AE650" s="5">
        <v>2397</v>
      </c>
      <c r="AF650" s="5">
        <v>5845</v>
      </c>
      <c r="AG650" s="5">
        <v>5185</v>
      </c>
      <c r="AH650" s="5">
        <v>457</v>
      </c>
      <c r="AI650" s="5"/>
      <c r="AJ650" s="5">
        <v>0</v>
      </c>
      <c r="AK650" s="5">
        <v>0</v>
      </c>
      <c r="AL650" s="5">
        <v>9</v>
      </c>
      <c r="AM650" s="5">
        <v>1</v>
      </c>
      <c r="AN650" s="5"/>
      <c r="AO650" s="5">
        <v>714</v>
      </c>
      <c r="AP650" s="5">
        <v>2258</v>
      </c>
      <c r="AQ650" s="5">
        <v>3293</v>
      </c>
      <c r="AR650" s="5">
        <v>938</v>
      </c>
      <c r="AS650" s="5"/>
      <c r="AT650" s="5">
        <v>269</v>
      </c>
      <c r="AU650" s="5">
        <v>2496</v>
      </c>
      <c r="AV650" s="5">
        <v>10885</v>
      </c>
      <c r="AW650" s="5">
        <v>1646</v>
      </c>
      <c r="AX650" s="5"/>
      <c r="AY650" s="5">
        <v>13884</v>
      </c>
      <c r="AZ650" s="5">
        <v>10</v>
      </c>
      <c r="BA650" s="5">
        <v>7203</v>
      </c>
      <c r="BB650" s="5">
        <v>15296</v>
      </c>
      <c r="BF650" t="s">
        <v>238</v>
      </c>
      <c r="BG650" t="s">
        <v>50</v>
      </c>
      <c r="BH650" t="s">
        <v>1023</v>
      </c>
      <c r="BI650" t="s">
        <v>1024</v>
      </c>
      <c r="BJ650" t="s">
        <v>119</v>
      </c>
      <c r="BK650" t="s">
        <v>127</v>
      </c>
      <c r="BL650" t="s">
        <v>218</v>
      </c>
      <c r="BM650">
        <v>1993</v>
      </c>
      <c r="BN650">
        <v>1994</v>
      </c>
      <c r="BO650">
        <v>2</v>
      </c>
      <c r="BP650">
        <v>5</v>
      </c>
      <c r="BQ650" t="s">
        <v>33</v>
      </c>
      <c r="BR650">
        <v>5</v>
      </c>
      <c r="BS650">
        <v>0</v>
      </c>
      <c r="BT650">
        <v>3.7724769999999998E-2</v>
      </c>
      <c r="BU650">
        <v>0.31093549999999998</v>
      </c>
      <c r="BV650">
        <v>6.8576659999999998E-2</v>
      </c>
      <c r="BW650">
        <v>0.35818929999999999</v>
      </c>
      <c r="BX650" t="s">
        <v>701</v>
      </c>
      <c r="BY650">
        <v>0.51296111665004984</v>
      </c>
      <c r="BZ650">
        <v>0.32438648965384548</v>
      </c>
    </row>
    <row r="651" spans="1:78" x14ac:dyDescent="0.25">
      <c r="A651" s="23" t="s">
        <v>204</v>
      </c>
      <c r="C651" t="s">
        <v>203</v>
      </c>
      <c r="D651" s="15" t="str">
        <f>VLOOKUP(C651,xWalk!C$3:D$55,2)</f>
        <v>PSF</v>
      </c>
      <c r="E651" s="22" t="str">
        <f t="shared" si="81"/>
        <v>'George Adams Fall Fingerling'</v>
      </c>
      <c r="F651" s="22" t="str">
        <f t="shared" si="80"/>
        <v>PSF.GAD</v>
      </c>
      <c r="G651" t="s">
        <v>119</v>
      </c>
      <c r="H651" t="s">
        <v>127</v>
      </c>
      <c r="I651" t="s">
        <v>205</v>
      </c>
      <c r="J651">
        <v>1989</v>
      </c>
      <c r="K651">
        <v>1990</v>
      </c>
      <c r="L651" s="8">
        <v>2</v>
      </c>
      <c r="M651" s="8">
        <v>5</v>
      </c>
      <c r="N651" s="8" t="s">
        <v>33</v>
      </c>
      <c r="O651" s="8">
        <v>5</v>
      </c>
      <c r="P651" s="8">
        <v>0</v>
      </c>
      <c r="Q651">
        <v>2.2769700000000001E-3</v>
      </c>
      <c r="R651">
        <v>0.80149539999999997</v>
      </c>
      <c r="S651">
        <v>0.33783279999999999</v>
      </c>
      <c r="T651">
        <v>0.86855680000000002</v>
      </c>
      <c r="U651" s="15" t="str">
        <f t="shared" si="83"/>
        <v>PSF1989</v>
      </c>
      <c r="V651">
        <f t="shared" si="84"/>
        <v>0.70008643042350904</v>
      </c>
      <c r="W651">
        <f t="shared" si="85"/>
        <v>0.50031114952463263</v>
      </c>
      <c r="Y651" s="15" t="str">
        <f t="shared" si="86"/>
        <v>PSN1992</v>
      </c>
      <c r="Z651" s="1" t="s">
        <v>51</v>
      </c>
      <c r="AA651">
        <v>1992</v>
      </c>
      <c r="AB651" t="s">
        <v>33</v>
      </c>
      <c r="AC651">
        <f t="shared" si="82"/>
        <v>0.52634183353676645</v>
      </c>
      <c r="AD651">
        <f t="shared" si="87"/>
        <v>0.34608913667403424</v>
      </c>
      <c r="AE651" s="5">
        <v>1839</v>
      </c>
      <c r="AF651" s="5">
        <v>5030</v>
      </c>
      <c r="AG651" s="5">
        <v>3144</v>
      </c>
      <c r="AH651" s="5">
        <v>478</v>
      </c>
      <c r="AI651" s="5"/>
      <c r="AJ651" s="5">
        <v>0</v>
      </c>
      <c r="AK651" s="5">
        <v>0</v>
      </c>
      <c r="AL651" s="5">
        <v>4</v>
      </c>
      <c r="AM651" s="5">
        <v>0</v>
      </c>
      <c r="AN651" s="5"/>
      <c r="AO651" s="5">
        <v>624</v>
      </c>
      <c r="AP651" s="5">
        <v>1113</v>
      </c>
      <c r="AQ651" s="5">
        <v>3430</v>
      </c>
      <c r="AR651" s="5">
        <v>293</v>
      </c>
      <c r="AS651" s="5"/>
      <c r="AT651" s="5">
        <v>200</v>
      </c>
      <c r="AU651" s="5">
        <v>2845</v>
      </c>
      <c r="AV651" s="5">
        <v>9344</v>
      </c>
      <c r="AW651" s="5">
        <v>1969</v>
      </c>
      <c r="AX651" s="5"/>
      <c r="AY651" s="5">
        <v>10491</v>
      </c>
      <c r="AZ651" s="5">
        <v>4</v>
      </c>
      <c r="BA651" s="5">
        <v>5460</v>
      </c>
      <c r="BB651" s="5">
        <v>14358</v>
      </c>
      <c r="BF651" t="s">
        <v>238</v>
      </c>
      <c r="BG651" t="s">
        <v>50</v>
      </c>
      <c r="BH651" t="s">
        <v>1023</v>
      </c>
      <c r="BI651" t="s">
        <v>1024</v>
      </c>
      <c r="BJ651" t="s">
        <v>119</v>
      </c>
      <c r="BK651" t="s">
        <v>127</v>
      </c>
      <c r="BL651" t="s">
        <v>218</v>
      </c>
      <c r="BM651">
        <v>1994</v>
      </c>
      <c r="BN651">
        <v>1995</v>
      </c>
      <c r="BO651">
        <v>2</v>
      </c>
      <c r="BP651">
        <v>5</v>
      </c>
      <c r="BQ651" t="s">
        <v>33</v>
      </c>
      <c r="BR651">
        <v>5</v>
      </c>
      <c r="BS651">
        <v>0</v>
      </c>
      <c r="BT651">
        <v>1.217505E-2</v>
      </c>
      <c r="BU651">
        <v>0.2778426</v>
      </c>
      <c r="BV651">
        <v>0.10657129999999999</v>
      </c>
      <c r="BW651">
        <v>0.3548038</v>
      </c>
      <c r="BX651" t="s">
        <v>702</v>
      </c>
      <c r="BY651">
        <v>0.44191975270259465</v>
      </c>
      <c r="BZ651">
        <v>0.22978938859624967</v>
      </c>
    </row>
    <row r="652" spans="1:78" x14ac:dyDescent="0.25">
      <c r="A652" s="23" t="s">
        <v>204</v>
      </c>
      <c r="C652" t="s">
        <v>203</v>
      </c>
      <c r="D652" s="15" t="str">
        <f>VLOOKUP(C652,xWalk!C$3:D$55,2)</f>
        <v>PSF</v>
      </c>
      <c r="E652" s="22" t="str">
        <f t="shared" si="81"/>
        <v>'George Adams Fall Fingerling'</v>
      </c>
      <c r="F652" s="22" t="str">
        <f t="shared" si="80"/>
        <v>PSF.GAD</v>
      </c>
      <c r="G652" t="s">
        <v>119</v>
      </c>
      <c r="H652" t="s">
        <v>127</v>
      </c>
      <c r="I652" t="s">
        <v>205</v>
      </c>
      <c r="J652">
        <v>1990</v>
      </c>
      <c r="K652">
        <v>1991</v>
      </c>
      <c r="L652" s="8">
        <v>2</v>
      </c>
      <c r="M652" s="8">
        <v>5</v>
      </c>
      <c r="N652" s="8" t="s">
        <v>33</v>
      </c>
      <c r="O652" s="8">
        <v>5</v>
      </c>
      <c r="P652" s="8">
        <v>0</v>
      </c>
      <c r="Q652">
        <v>4.4095000000000001E-4</v>
      </c>
      <c r="R652">
        <v>0.61351579999999994</v>
      </c>
      <c r="S652">
        <v>3.0894419999999999E-2</v>
      </c>
      <c r="T652">
        <v>0.62545600000000001</v>
      </c>
      <c r="U652" s="15" t="str">
        <f t="shared" si="83"/>
        <v>PSF1990</v>
      </c>
      <c r="V652">
        <f t="shared" si="84"/>
        <v>0.64572732892672025</v>
      </c>
      <c r="W652">
        <f t="shared" si="85"/>
        <v>0.43002520329069382</v>
      </c>
      <c r="Y652" s="15" t="str">
        <f t="shared" si="86"/>
        <v>PSN1993</v>
      </c>
      <c r="Z652" s="1" t="s">
        <v>51</v>
      </c>
      <c r="AA652">
        <v>1993</v>
      </c>
      <c r="AB652" t="s">
        <v>33</v>
      </c>
      <c r="AC652">
        <f t="shared" si="82"/>
        <v>0.44341312489822504</v>
      </c>
      <c r="AD652">
        <f t="shared" si="87"/>
        <v>0.32323725777560658</v>
      </c>
      <c r="AE652" s="5">
        <v>1181</v>
      </c>
      <c r="AF652" s="5">
        <v>3807</v>
      </c>
      <c r="AG652" s="5">
        <v>2824</v>
      </c>
      <c r="AH652" s="5">
        <v>128</v>
      </c>
      <c r="AI652" s="5"/>
      <c r="AJ652" s="5">
        <v>0</v>
      </c>
      <c r="AK652" s="5">
        <v>0</v>
      </c>
      <c r="AL652" s="5">
        <v>3</v>
      </c>
      <c r="AM652" s="5">
        <v>0</v>
      </c>
      <c r="AN652" s="5"/>
      <c r="AO652" s="5">
        <v>337</v>
      </c>
      <c r="AP652" s="5">
        <v>1000</v>
      </c>
      <c r="AQ652" s="5">
        <v>1126</v>
      </c>
      <c r="AR652" s="5">
        <v>486</v>
      </c>
      <c r="AS652" s="5"/>
      <c r="AT652" s="5">
        <v>340</v>
      </c>
      <c r="AU652" s="5">
        <v>2307</v>
      </c>
      <c r="AV652" s="5">
        <v>9385</v>
      </c>
      <c r="AW652" s="5">
        <v>1640</v>
      </c>
      <c r="AX652" s="5"/>
      <c r="AY652" s="5">
        <v>7940</v>
      </c>
      <c r="AZ652" s="5">
        <v>3</v>
      </c>
      <c r="BA652" s="5">
        <v>2949</v>
      </c>
      <c r="BB652" s="5">
        <v>13672</v>
      </c>
      <c r="BF652" t="s">
        <v>238</v>
      </c>
      <c r="BG652" t="s">
        <v>50</v>
      </c>
      <c r="BH652" t="s">
        <v>1023</v>
      </c>
      <c r="BI652" t="s">
        <v>1024</v>
      </c>
      <c r="BJ652" t="s">
        <v>119</v>
      </c>
      <c r="BK652" t="s">
        <v>127</v>
      </c>
      <c r="BL652" t="s">
        <v>218</v>
      </c>
      <c r="BM652">
        <v>1995</v>
      </c>
      <c r="BN652">
        <v>1996</v>
      </c>
      <c r="BO652">
        <v>2</v>
      </c>
      <c r="BP652">
        <v>5</v>
      </c>
      <c r="BQ652" t="s">
        <v>33</v>
      </c>
      <c r="BR652">
        <v>5</v>
      </c>
      <c r="BS652">
        <v>0</v>
      </c>
      <c r="BT652">
        <v>5.5554100000000002E-3</v>
      </c>
      <c r="BU652">
        <v>0.23912149999999999</v>
      </c>
      <c r="BV652">
        <v>0.1490078</v>
      </c>
      <c r="BW652">
        <v>0.35249839999999999</v>
      </c>
      <c r="BX652" t="s">
        <v>703</v>
      </c>
      <c r="BY652">
        <v>0.44966515136305624</v>
      </c>
      <c r="BZ652">
        <v>0.19283552980654783</v>
      </c>
    </row>
    <row r="653" spans="1:78" x14ac:dyDescent="0.25">
      <c r="A653" s="23" t="s">
        <v>204</v>
      </c>
      <c r="C653" t="s">
        <v>203</v>
      </c>
      <c r="D653" s="15" t="str">
        <f>VLOOKUP(C653,xWalk!C$3:D$55,2)</f>
        <v>PSF</v>
      </c>
      <c r="E653" s="22" t="str">
        <f t="shared" si="81"/>
        <v>'George Adams Fall Fingerling'</v>
      </c>
      <c r="F653" s="22" t="str">
        <f t="shared" si="80"/>
        <v>PSF.GAD</v>
      </c>
      <c r="G653" t="s">
        <v>119</v>
      </c>
      <c r="H653" t="s">
        <v>127</v>
      </c>
      <c r="I653" t="s">
        <v>205</v>
      </c>
      <c r="J653">
        <v>1991</v>
      </c>
      <c r="K653">
        <v>1992</v>
      </c>
      <c r="L653" s="8">
        <v>2</v>
      </c>
      <c r="M653" s="8">
        <v>5</v>
      </c>
      <c r="N653" s="8" t="s">
        <v>33</v>
      </c>
      <c r="O653" s="8">
        <v>5</v>
      </c>
      <c r="P653" s="8">
        <v>0</v>
      </c>
      <c r="Q653">
        <v>1.30529E-3</v>
      </c>
      <c r="R653">
        <v>0.4433569</v>
      </c>
      <c r="S653">
        <v>0.1235873</v>
      </c>
      <c r="T653">
        <v>0.51215089999999996</v>
      </c>
      <c r="U653" s="15" t="str">
        <f t="shared" si="83"/>
        <v>PSF1991</v>
      </c>
      <c r="V653">
        <f t="shared" si="84"/>
        <v>0.60285456807046933</v>
      </c>
      <c r="W653">
        <f t="shared" si="85"/>
        <v>0.38330414032950016</v>
      </c>
      <c r="Y653" s="15" t="str">
        <f t="shared" si="86"/>
        <v>PSN1994</v>
      </c>
      <c r="Z653" s="1" t="s">
        <v>51</v>
      </c>
      <c r="AA653">
        <v>1994</v>
      </c>
      <c r="AB653" t="s">
        <v>33</v>
      </c>
      <c r="AC653">
        <f t="shared" si="82"/>
        <v>0.37256759423722124</v>
      </c>
      <c r="AD653">
        <f t="shared" si="87"/>
        <v>0.22924807578448786</v>
      </c>
      <c r="AE653" s="5">
        <v>947</v>
      </c>
      <c r="AF653" s="5">
        <v>3399</v>
      </c>
      <c r="AG653" s="5">
        <v>1253</v>
      </c>
      <c r="AH653" s="5">
        <v>209</v>
      </c>
      <c r="AI653" s="5"/>
      <c r="AJ653" s="5">
        <v>0</v>
      </c>
      <c r="AK653" s="5">
        <v>0</v>
      </c>
      <c r="AL653" s="5">
        <v>3</v>
      </c>
      <c r="AM653" s="5">
        <v>1</v>
      </c>
      <c r="AN653" s="5"/>
      <c r="AO653" s="5">
        <v>415</v>
      </c>
      <c r="AP653" s="5">
        <v>592</v>
      </c>
      <c r="AQ653" s="5">
        <v>2158</v>
      </c>
      <c r="AR653" s="5">
        <v>462</v>
      </c>
      <c r="AS653" s="5"/>
      <c r="AT653" s="5">
        <v>290</v>
      </c>
      <c r="AU653" s="5">
        <v>2958</v>
      </c>
      <c r="AV653" s="5">
        <v>10587</v>
      </c>
      <c r="AW653" s="5">
        <v>2061</v>
      </c>
      <c r="AX653" s="5"/>
      <c r="AY653" s="5">
        <v>5808</v>
      </c>
      <c r="AZ653" s="5">
        <v>4</v>
      </c>
      <c r="BA653" s="5">
        <v>3627</v>
      </c>
      <c r="BB653" s="5">
        <v>15896</v>
      </c>
      <c r="BF653" t="s">
        <v>238</v>
      </c>
      <c r="BG653" t="s">
        <v>50</v>
      </c>
      <c r="BH653" t="s">
        <v>1023</v>
      </c>
      <c r="BI653" t="s">
        <v>1024</v>
      </c>
      <c r="BJ653" t="s">
        <v>119</v>
      </c>
      <c r="BK653" t="s">
        <v>127</v>
      </c>
      <c r="BL653" t="s">
        <v>218</v>
      </c>
      <c r="BM653">
        <v>1996</v>
      </c>
      <c r="BN653">
        <v>1997</v>
      </c>
      <c r="BO653">
        <v>2</v>
      </c>
      <c r="BP653">
        <v>5</v>
      </c>
      <c r="BQ653" t="s">
        <v>33</v>
      </c>
      <c r="BR653">
        <v>5</v>
      </c>
      <c r="BS653">
        <v>0</v>
      </c>
      <c r="BT653">
        <v>2.1433750000000001E-2</v>
      </c>
      <c r="BU653">
        <v>0.23028409999999999</v>
      </c>
      <c r="BV653">
        <v>0.1388877</v>
      </c>
      <c r="BW653">
        <v>0.33718819999999999</v>
      </c>
      <c r="BX653" t="s">
        <v>704</v>
      </c>
      <c r="BY653">
        <v>0.49302708998230305</v>
      </c>
      <c r="BZ653">
        <v>0.20933855671350565</v>
      </c>
    </row>
    <row r="654" spans="1:78" x14ac:dyDescent="0.25">
      <c r="A654" s="23" t="s">
        <v>204</v>
      </c>
      <c r="C654" t="s">
        <v>203</v>
      </c>
      <c r="D654" s="15" t="str">
        <f>VLOOKUP(C654,xWalk!C$3:D$55,2)</f>
        <v>PSF</v>
      </c>
      <c r="E654" s="22" t="str">
        <f t="shared" si="81"/>
        <v>'George Adams Fall Fingerling'</v>
      </c>
      <c r="F654" s="22" t="str">
        <f t="shared" si="80"/>
        <v>PSF.GAD</v>
      </c>
      <c r="G654" t="s">
        <v>119</v>
      </c>
      <c r="H654" t="s">
        <v>127</v>
      </c>
      <c r="I654" t="s">
        <v>205</v>
      </c>
      <c r="J654">
        <v>1992</v>
      </c>
      <c r="K654">
        <v>1993</v>
      </c>
      <c r="L654" s="8">
        <v>2</v>
      </c>
      <c r="M654" s="8">
        <v>5</v>
      </c>
      <c r="N654" s="8" t="s">
        <v>33</v>
      </c>
      <c r="O654" s="8">
        <v>5</v>
      </c>
      <c r="P654" s="8">
        <v>0</v>
      </c>
      <c r="Q654">
        <v>4.1921700000000003E-3</v>
      </c>
      <c r="R654">
        <v>0.42974030000000002</v>
      </c>
      <c r="S654">
        <v>5.7759310000000001E-2</v>
      </c>
      <c r="T654">
        <v>0.46267809999999998</v>
      </c>
      <c r="U654" s="15" t="str">
        <f t="shared" si="83"/>
        <v>PSF1992</v>
      </c>
      <c r="V654">
        <f t="shared" si="84"/>
        <v>0.56167100196276853</v>
      </c>
      <c r="W654">
        <f t="shared" si="85"/>
        <v>0.34759340129447641</v>
      </c>
      <c r="Y654" s="15" t="str">
        <f t="shared" si="86"/>
        <v>PSN1995</v>
      </c>
      <c r="Z654" s="1" t="s">
        <v>51</v>
      </c>
      <c r="AA654">
        <v>1995</v>
      </c>
      <c r="AB654" t="s">
        <v>33</v>
      </c>
      <c r="AC654">
        <f t="shared" si="82"/>
        <v>0.33254332115937524</v>
      </c>
      <c r="AD654">
        <f t="shared" si="87"/>
        <v>0.19208951744502292</v>
      </c>
      <c r="AE654" s="5">
        <v>1045</v>
      </c>
      <c r="AF654" s="5">
        <v>1742</v>
      </c>
      <c r="AG654" s="5">
        <v>1847</v>
      </c>
      <c r="AH654" s="5">
        <v>310</v>
      </c>
      <c r="AI654" s="5"/>
      <c r="AJ654" s="5">
        <v>0</v>
      </c>
      <c r="AK654" s="5">
        <v>0</v>
      </c>
      <c r="AL654" s="5">
        <v>5</v>
      </c>
      <c r="AM654" s="5">
        <v>0</v>
      </c>
      <c r="AN654" s="5"/>
      <c r="AO654" s="5">
        <v>174</v>
      </c>
      <c r="AP654" s="5">
        <v>744</v>
      </c>
      <c r="AQ654" s="5">
        <v>1846</v>
      </c>
      <c r="AR654" s="5">
        <v>846</v>
      </c>
      <c r="AS654" s="5"/>
      <c r="AT654" s="5">
        <v>540</v>
      </c>
      <c r="AU654" s="5">
        <v>3147</v>
      </c>
      <c r="AV654" s="5">
        <v>11734</v>
      </c>
      <c r="AW654" s="5">
        <v>1758</v>
      </c>
      <c r="AX654" s="5"/>
      <c r="AY654" s="5">
        <v>4944</v>
      </c>
      <c r="AZ654" s="5">
        <v>5</v>
      </c>
      <c r="BA654" s="5">
        <v>3610</v>
      </c>
      <c r="BB654" s="5">
        <v>17179</v>
      </c>
      <c r="BF654" t="s">
        <v>238</v>
      </c>
      <c r="BG654" t="s">
        <v>50</v>
      </c>
      <c r="BH654" t="s">
        <v>1023</v>
      </c>
      <c r="BI654" t="s">
        <v>1024</v>
      </c>
      <c r="BJ654" t="s">
        <v>119</v>
      </c>
      <c r="BK654" t="s">
        <v>127</v>
      </c>
      <c r="BL654" t="s">
        <v>218</v>
      </c>
      <c r="BM654">
        <v>1997</v>
      </c>
      <c r="BN654">
        <v>1998</v>
      </c>
      <c r="BO654">
        <v>2</v>
      </c>
      <c r="BP654">
        <v>5</v>
      </c>
      <c r="BQ654" t="s">
        <v>33</v>
      </c>
      <c r="BR654">
        <v>5</v>
      </c>
      <c r="BS654">
        <v>0</v>
      </c>
      <c r="BT654">
        <v>1.2121659999999999E-2</v>
      </c>
      <c r="BU654">
        <v>0.328378</v>
      </c>
      <c r="BV654">
        <v>0.16210140000000001</v>
      </c>
      <c r="BW654">
        <v>0.4372489</v>
      </c>
      <c r="BX654" t="s">
        <v>705</v>
      </c>
      <c r="BY654">
        <v>0.48481766390936304</v>
      </c>
      <c r="BZ654">
        <v>0.21253983069941099</v>
      </c>
    </row>
    <row r="655" spans="1:78" x14ac:dyDescent="0.25">
      <c r="A655" s="23" t="s">
        <v>204</v>
      </c>
      <c r="C655" t="s">
        <v>203</v>
      </c>
      <c r="D655" s="15" t="str">
        <f>VLOOKUP(C655,xWalk!C$3:D$55,2)</f>
        <v>PSF</v>
      </c>
      <c r="E655" s="22" t="str">
        <f t="shared" si="81"/>
        <v>'George Adams Fall Fingerling'</v>
      </c>
      <c r="F655" s="22" t="str">
        <f t="shared" si="80"/>
        <v>PSF.GAD</v>
      </c>
      <c r="G655" t="s">
        <v>119</v>
      </c>
      <c r="H655" t="s">
        <v>127</v>
      </c>
      <c r="I655" t="s">
        <v>205</v>
      </c>
      <c r="J655">
        <v>1993</v>
      </c>
      <c r="K655">
        <v>1994</v>
      </c>
      <c r="L655" s="8">
        <v>2</v>
      </c>
      <c r="M655" s="8">
        <v>5</v>
      </c>
      <c r="N655" s="8" t="s">
        <v>33</v>
      </c>
      <c r="O655" s="8">
        <v>5</v>
      </c>
      <c r="P655" s="8">
        <v>0</v>
      </c>
      <c r="Q655">
        <v>8.0851800000000008E-3</v>
      </c>
      <c r="R655">
        <v>0.45246049999999999</v>
      </c>
      <c r="S655">
        <v>1.6818E-2</v>
      </c>
      <c r="T655">
        <v>0.461669</v>
      </c>
      <c r="U655" s="15" t="str">
        <f t="shared" si="83"/>
        <v>PSF1993</v>
      </c>
      <c r="V655">
        <f t="shared" si="84"/>
        <v>0.51296111665004984</v>
      </c>
      <c r="W655">
        <f t="shared" si="85"/>
        <v>0.32438648965384548</v>
      </c>
      <c r="Y655" s="15" t="str">
        <f t="shared" si="86"/>
        <v>PSN1996</v>
      </c>
      <c r="Z655" s="1" t="s">
        <v>51</v>
      </c>
      <c r="AA655">
        <v>1996</v>
      </c>
      <c r="AB655" t="s">
        <v>33</v>
      </c>
      <c r="AC655">
        <f t="shared" si="82"/>
        <v>0.39990089197224976</v>
      </c>
      <c r="AD655">
        <f t="shared" si="87"/>
        <v>0.20916298765654565</v>
      </c>
      <c r="AE655" s="5">
        <v>646</v>
      </c>
      <c r="AF655" s="5">
        <v>1882</v>
      </c>
      <c r="AG655" s="5">
        <v>1832</v>
      </c>
      <c r="AH655" s="5">
        <v>283</v>
      </c>
      <c r="AI655" s="5"/>
      <c r="AJ655" s="5">
        <v>0</v>
      </c>
      <c r="AK655" s="5">
        <v>0</v>
      </c>
      <c r="AL655" s="5">
        <v>2</v>
      </c>
      <c r="AM655" s="5">
        <v>13</v>
      </c>
      <c r="AN655" s="5"/>
      <c r="AO655" s="5">
        <v>231</v>
      </c>
      <c r="AP655" s="5">
        <v>519</v>
      </c>
      <c r="AQ655" s="5">
        <v>2749</v>
      </c>
      <c r="AR655" s="5">
        <v>720</v>
      </c>
      <c r="AS655" s="5"/>
      <c r="AT655" s="5">
        <v>392</v>
      </c>
      <c r="AU655" s="5">
        <v>2813</v>
      </c>
      <c r="AV655" s="5">
        <v>8680</v>
      </c>
      <c r="AW655" s="5">
        <v>1436</v>
      </c>
      <c r="AX655" s="5"/>
      <c r="AY655" s="5">
        <v>4643</v>
      </c>
      <c r="AZ655" s="5">
        <v>15</v>
      </c>
      <c r="BA655" s="5">
        <v>4219</v>
      </c>
      <c r="BB655" s="5">
        <v>13321</v>
      </c>
      <c r="BF655" t="s">
        <v>238</v>
      </c>
      <c r="BG655" t="s">
        <v>50</v>
      </c>
      <c r="BH655" t="s">
        <v>1023</v>
      </c>
      <c r="BI655" t="s">
        <v>1024</v>
      </c>
      <c r="BJ655" t="s">
        <v>119</v>
      </c>
      <c r="BK655" t="s">
        <v>127</v>
      </c>
      <c r="BL655" t="s">
        <v>218</v>
      </c>
      <c r="BM655">
        <v>1998</v>
      </c>
      <c r="BN655">
        <v>1999</v>
      </c>
      <c r="BO655">
        <v>2</v>
      </c>
      <c r="BP655">
        <v>5</v>
      </c>
      <c r="BQ655" t="s">
        <v>33</v>
      </c>
      <c r="BR655">
        <v>5</v>
      </c>
      <c r="BS655">
        <v>0</v>
      </c>
      <c r="BT655">
        <v>4.1394540000000001E-2</v>
      </c>
      <c r="BU655">
        <v>0.33863749999999998</v>
      </c>
      <c r="BV655">
        <v>0.23088990000000001</v>
      </c>
      <c r="BW655">
        <v>0.49133939999999998</v>
      </c>
      <c r="BX655" t="s">
        <v>706</v>
      </c>
      <c r="BY655">
        <v>0.49576431130610199</v>
      </c>
      <c r="BZ655">
        <v>0.20461253813357425</v>
      </c>
    </row>
    <row r="656" spans="1:78" x14ac:dyDescent="0.25">
      <c r="A656" s="23" t="s">
        <v>204</v>
      </c>
      <c r="C656" t="s">
        <v>203</v>
      </c>
      <c r="D656" s="15" t="str">
        <f>VLOOKUP(C656,xWalk!C$3:D$55,2)</f>
        <v>PSF</v>
      </c>
      <c r="E656" s="22" t="str">
        <f t="shared" si="81"/>
        <v>'George Adams Fall Fingerling'</v>
      </c>
      <c r="F656" s="22" t="str">
        <f t="shared" si="80"/>
        <v>PSF.GAD</v>
      </c>
      <c r="G656" t="s">
        <v>119</v>
      </c>
      <c r="H656" t="s">
        <v>127</v>
      </c>
      <c r="I656" t="s">
        <v>205</v>
      </c>
      <c r="J656">
        <v>1994</v>
      </c>
      <c r="K656">
        <v>1995</v>
      </c>
      <c r="L656" s="8">
        <v>2</v>
      </c>
      <c r="M656" s="8">
        <v>5</v>
      </c>
      <c r="N656" s="8" t="s">
        <v>33</v>
      </c>
      <c r="O656" s="8">
        <v>5</v>
      </c>
      <c r="P656" s="8">
        <v>0</v>
      </c>
      <c r="Q656">
        <v>1.4107799999999999E-3</v>
      </c>
      <c r="R656">
        <v>0.22674449999999999</v>
      </c>
      <c r="S656">
        <v>5.5547289999999999E-2</v>
      </c>
      <c r="T656">
        <v>0.26969670000000001</v>
      </c>
      <c r="U656" s="15" t="str">
        <f t="shared" si="83"/>
        <v>PSF1994</v>
      </c>
      <c r="V656">
        <f t="shared" si="84"/>
        <v>0.44191975270259465</v>
      </c>
      <c r="W656">
        <f t="shared" si="85"/>
        <v>0.22978938859624967</v>
      </c>
      <c r="Y656" s="15" t="str">
        <f t="shared" si="86"/>
        <v>PSN1997</v>
      </c>
      <c r="Z656" s="1" t="s">
        <v>51</v>
      </c>
      <c r="AA656">
        <v>1997</v>
      </c>
      <c r="AB656" t="s">
        <v>33</v>
      </c>
      <c r="AC656">
        <f t="shared" si="82"/>
        <v>0.42535190453319538</v>
      </c>
      <c r="AD656">
        <f t="shared" si="87"/>
        <v>0.21169690028447927</v>
      </c>
      <c r="AE656" s="5">
        <v>860</v>
      </c>
      <c r="AF656" s="5">
        <v>2187</v>
      </c>
      <c r="AG656" s="5">
        <v>2444</v>
      </c>
      <c r="AH656" s="5">
        <v>239</v>
      </c>
      <c r="AI656" s="5"/>
      <c r="AJ656" s="5">
        <v>0</v>
      </c>
      <c r="AK656" s="5">
        <v>0</v>
      </c>
      <c r="AL656" s="5">
        <v>38</v>
      </c>
      <c r="AM656" s="5">
        <v>4</v>
      </c>
      <c r="AN656" s="5"/>
      <c r="AO656" s="5">
        <v>247</v>
      </c>
      <c r="AP656" s="5">
        <v>1108</v>
      </c>
      <c r="AQ656" s="5">
        <v>3384</v>
      </c>
      <c r="AR656" s="5">
        <v>1002</v>
      </c>
      <c r="AS656" s="5"/>
      <c r="AT656" s="5">
        <v>511</v>
      </c>
      <c r="AU656" s="5">
        <v>2963</v>
      </c>
      <c r="AV656" s="5">
        <v>10368</v>
      </c>
      <c r="AW656" s="5">
        <v>1712</v>
      </c>
      <c r="AX656" s="5"/>
      <c r="AY656" s="5">
        <v>5730</v>
      </c>
      <c r="AZ656" s="5">
        <v>42</v>
      </c>
      <c r="BA656" s="5">
        <v>5741</v>
      </c>
      <c r="BB656" s="5">
        <v>15554</v>
      </c>
      <c r="BF656" t="s">
        <v>238</v>
      </c>
      <c r="BG656" t="s">
        <v>50</v>
      </c>
      <c r="BH656" t="s">
        <v>1023</v>
      </c>
      <c r="BI656" t="s">
        <v>1024</v>
      </c>
      <c r="BJ656" t="s">
        <v>119</v>
      </c>
      <c r="BK656" t="s">
        <v>127</v>
      </c>
      <c r="BL656" t="s">
        <v>218</v>
      </c>
      <c r="BM656">
        <v>1999</v>
      </c>
      <c r="BN656">
        <v>2000</v>
      </c>
      <c r="BO656">
        <v>2</v>
      </c>
      <c r="BP656">
        <v>5</v>
      </c>
      <c r="BQ656" t="s">
        <v>33</v>
      </c>
      <c r="BR656">
        <v>5</v>
      </c>
      <c r="BS656">
        <v>0</v>
      </c>
      <c r="BT656">
        <v>2.2116569999999999E-2</v>
      </c>
      <c r="BU656">
        <v>0.40436159999999999</v>
      </c>
      <c r="BV656">
        <v>0.21463009999999999</v>
      </c>
      <c r="BW656">
        <v>0.53220350000000005</v>
      </c>
      <c r="BX656" t="s">
        <v>707</v>
      </c>
      <c r="BY656">
        <v>0.52928835679446196</v>
      </c>
      <c r="BZ656">
        <v>0.20700061548235948</v>
      </c>
    </row>
    <row r="657" spans="1:78" x14ac:dyDescent="0.25">
      <c r="A657" s="23" t="s">
        <v>204</v>
      </c>
      <c r="C657" t="s">
        <v>203</v>
      </c>
      <c r="D657" s="15" t="str">
        <f>VLOOKUP(C657,xWalk!C$3:D$55,2)</f>
        <v>PSF</v>
      </c>
      <c r="E657" s="22" t="str">
        <f t="shared" si="81"/>
        <v>'George Adams Fall Fingerling'</v>
      </c>
      <c r="F657" s="22" t="str">
        <f t="shared" si="80"/>
        <v>PSF.GAD</v>
      </c>
      <c r="G657" t="s">
        <v>119</v>
      </c>
      <c r="H657" t="s">
        <v>127</v>
      </c>
      <c r="I657" t="s">
        <v>205</v>
      </c>
      <c r="J657">
        <v>1995</v>
      </c>
      <c r="K657">
        <v>1996</v>
      </c>
      <c r="L657" s="8">
        <v>2</v>
      </c>
      <c r="M657" s="8">
        <v>5</v>
      </c>
      <c r="N657" s="8" t="s">
        <v>33</v>
      </c>
      <c r="O657" s="8">
        <v>5</v>
      </c>
      <c r="P657" s="8">
        <v>0</v>
      </c>
      <c r="Q657">
        <v>2.5375100000000002E-3</v>
      </c>
      <c r="R657">
        <v>0.24868879999999999</v>
      </c>
      <c r="S657">
        <v>6.056284E-2</v>
      </c>
      <c r="T657">
        <v>0.29419030000000002</v>
      </c>
      <c r="U657" s="15" t="str">
        <f t="shared" si="83"/>
        <v>PSF1995</v>
      </c>
      <c r="V657">
        <f t="shared" si="84"/>
        <v>0.44966515136305624</v>
      </c>
      <c r="W657">
        <f t="shared" si="85"/>
        <v>0.19283552980654783</v>
      </c>
      <c r="Y657" s="15" t="str">
        <f t="shared" si="86"/>
        <v>PSN1998</v>
      </c>
      <c r="Z657" s="1" t="s">
        <v>51</v>
      </c>
      <c r="AA657">
        <v>1998</v>
      </c>
      <c r="AB657" t="s">
        <v>33</v>
      </c>
      <c r="AC657">
        <f t="shared" si="82"/>
        <v>0.43430400225082649</v>
      </c>
      <c r="AD657">
        <f t="shared" si="87"/>
        <v>0.20369979601885066</v>
      </c>
      <c r="AE657" s="5">
        <v>679</v>
      </c>
      <c r="AF657" s="5">
        <v>2782</v>
      </c>
      <c r="AG657" s="5">
        <v>2028</v>
      </c>
      <c r="AH657" s="5">
        <v>303</v>
      </c>
      <c r="AI657" s="5"/>
      <c r="AJ657" s="5">
        <v>0</v>
      </c>
      <c r="AK657" s="5">
        <v>0</v>
      </c>
      <c r="AL657" s="5">
        <v>19</v>
      </c>
      <c r="AM657" s="5">
        <v>1</v>
      </c>
      <c r="AN657" s="5"/>
      <c r="AO657" s="5">
        <v>438</v>
      </c>
      <c r="AP657" s="5">
        <v>1168</v>
      </c>
      <c r="AQ657" s="5">
        <v>4007</v>
      </c>
      <c r="AR657" s="5">
        <v>924</v>
      </c>
      <c r="AS657" s="5"/>
      <c r="AT657" s="5">
        <v>365</v>
      </c>
      <c r="AU657" s="5">
        <v>3062</v>
      </c>
      <c r="AV657" s="5">
        <v>10723</v>
      </c>
      <c r="AW657" s="5">
        <v>1935</v>
      </c>
      <c r="AX657" s="5"/>
      <c r="AY657" s="5">
        <v>5792</v>
      </c>
      <c r="AZ657" s="5">
        <v>20</v>
      </c>
      <c r="BA657" s="5">
        <v>6537</v>
      </c>
      <c r="BB657" s="5">
        <v>16085</v>
      </c>
      <c r="BF657" t="s">
        <v>238</v>
      </c>
      <c r="BG657" t="s">
        <v>50</v>
      </c>
      <c r="BH657" t="s">
        <v>1023</v>
      </c>
      <c r="BI657" t="s">
        <v>1024</v>
      </c>
      <c r="BJ657" t="s">
        <v>119</v>
      </c>
      <c r="BK657" t="s">
        <v>127</v>
      </c>
      <c r="BL657" t="s">
        <v>218</v>
      </c>
      <c r="BM657">
        <v>2000</v>
      </c>
      <c r="BN657">
        <v>2001</v>
      </c>
      <c r="BO657">
        <v>2</v>
      </c>
      <c r="BP657">
        <v>5</v>
      </c>
      <c r="BQ657" t="s">
        <v>33</v>
      </c>
      <c r="BR657">
        <v>5</v>
      </c>
      <c r="BS657">
        <v>0</v>
      </c>
      <c r="BT657">
        <v>1.5773410000000002E-2</v>
      </c>
      <c r="BU657">
        <v>0.48819580000000001</v>
      </c>
      <c r="BV657">
        <v>0.26232810000000001</v>
      </c>
      <c r="BW657">
        <v>0.62245640000000002</v>
      </c>
      <c r="BX657" t="s">
        <v>708</v>
      </c>
      <c r="BY657">
        <v>0.51810272242492283</v>
      </c>
      <c r="BZ657">
        <v>0.22718281811742377</v>
      </c>
    </row>
    <row r="658" spans="1:78" x14ac:dyDescent="0.25">
      <c r="A658" s="23" t="s">
        <v>204</v>
      </c>
      <c r="C658" t="s">
        <v>203</v>
      </c>
      <c r="D658" s="15" t="str">
        <f>VLOOKUP(C658,xWalk!C$3:D$55,2)</f>
        <v>PSF</v>
      </c>
      <c r="E658" s="22" t="str">
        <f t="shared" si="81"/>
        <v>'George Adams Fall Fingerling'</v>
      </c>
      <c r="F658" s="22" t="str">
        <f t="shared" si="80"/>
        <v>PSF.GAD</v>
      </c>
      <c r="G658" t="s">
        <v>119</v>
      </c>
      <c r="H658" t="s">
        <v>127</v>
      </c>
      <c r="I658" t="s">
        <v>205</v>
      </c>
      <c r="J658">
        <v>1996</v>
      </c>
      <c r="K658">
        <v>1997</v>
      </c>
      <c r="L658" s="8">
        <v>2</v>
      </c>
      <c r="M658" s="8">
        <v>5</v>
      </c>
      <c r="N658" s="8" t="s">
        <v>33</v>
      </c>
      <c r="O658" s="8">
        <v>5</v>
      </c>
      <c r="P658" s="8">
        <v>0</v>
      </c>
      <c r="Q658">
        <v>2.179994E-2</v>
      </c>
      <c r="R658">
        <v>0.42471429999999999</v>
      </c>
      <c r="S658">
        <v>9.3147949999999993E-2</v>
      </c>
      <c r="T658">
        <v>0.47830099999999998</v>
      </c>
      <c r="U658" s="15" t="str">
        <f t="shared" si="83"/>
        <v>PSF1996</v>
      </c>
      <c r="V658">
        <f t="shared" si="84"/>
        <v>0.49302708998230305</v>
      </c>
      <c r="W658">
        <f t="shared" si="85"/>
        <v>0.20933855671350565</v>
      </c>
      <c r="Y658" s="15" t="str">
        <f t="shared" si="86"/>
        <v>PSN1999</v>
      </c>
      <c r="Z658" s="1" t="s">
        <v>51</v>
      </c>
      <c r="AA658">
        <v>1999</v>
      </c>
      <c r="AB658" t="s">
        <v>33</v>
      </c>
      <c r="AC658">
        <f t="shared" si="82"/>
        <v>0.42612224614874938</v>
      </c>
      <c r="AD658">
        <f t="shared" si="87"/>
        <v>0.20597979128706312</v>
      </c>
      <c r="AE658" s="5">
        <v>733</v>
      </c>
      <c r="AF658" s="5">
        <v>1979</v>
      </c>
      <c r="AG658" s="5">
        <v>1944</v>
      </c>
      <c r="AH658" s="5">
        <v>318</v>
      </c>
      <c r="AI658" s="5"/>
      <c r="AJ658" s="5">
        <v>0</v>
      </c>
      <c r="AK658" s="5">
        <v>0</v>
      </c>
      <c r="AL658" s="5">
        <v>5</v>
      </c>
      <c r="AM658" s="5">
        <v>1</v>
      </c>
      <c r="AN658" s="5"/>
      <c r="AO658" s="5">
        <v>370</v>
      </c>
      <c r="AP658" s="5">
        <v>1091</v>
      </c>
      <c r="AQ658" s="5">
        <v>2982</v>
      </c>
      <c r="AR658" s="5">
        <v>867</v>
      </c>
      <c r="AS658" s="5"/>
      <c r="AT658" s="5">
        <v>307</v>
      </c>
      <c r="AU658" s="5">
        <v>2541</v>
      </c>
      <c r="AV658" s="5">
        <v>9515</v>
      </c>
      <c r="AW658" s="5">
        <v>1495</v>
      </c>
      <c r="AX658" s="5"/>
      <c r="AY658" s="5">
        <v>4974</v>
      </c>
      <c r="AZ658" s="5">
        <v>6</v>
      </c>
      <c r="BA658" s="5">
        <v>5310</v>
      </c>
      <c r="BB658" s="5">
        <v>13858</v>
      </c>
      <c r="BF658" t="s">
        <v>238</v>
      </c>
      <c r="BG658" t="s">
        <v>50</v>
      </c>
      <c r="BH658" t="s">
        <v>1023</v>
      </c>
      <c r="BI658" t="s">
        <v>1024</v>
      </c>
      <c r="BJ658" t="s">
        <v>119</v>
      </c>
      <c r="BK658" t="s">
        <v>127</v>
      </c>
      <c r="BL658" t="s">
        <v>218</v>
      </c>
      <c r="BM658">
        <v>2001</v>
      </c>
      <c r="BN658">
        <v>2002</v>
      </c>
      <c r="BO658">
        <v>2</v>
      </c>
      <c r="BP658">
        <v>5</v>
      </c>
      <c r="BQ658" t="s">
        <v>33</v>
      </c>
      <c r="BR658">
        <v>5</v>
      </c>
      <c r="BS658">
        <v>0</v>
      </c>
      <c r="BT658">
        <v>1.0199959999999999E-2</v>
      </c>
      <c r="BU658">
        <v>0.50903339999999997</v>
      </c>
      <c r="BV658">
        <v>0.13780249999999999</v>
      </c>
      <c r="BW658">
        <v>0.57668989999999998</v>
      </c>
      <c r="BX658" t="s">
        <v>709</v>
      </c>
      <c r="BY658">
        <v>0.55688572624529087</v>
      </c>
      <c r="BZ658">
        <v>0.24331758655743588</v>
      </c>
    </row>
    <row r="659" spans="1:78" x14ac:dyDescent="0.25">
      <c r="A659" s="23" t="s">
        <v>204</v>
      </c>
      <c r="C659" t="s">
        <v>203</v>
      </c>
      <c r="D659" s="15" t="str">
        <f>VLOOKUP(C659,xWalk!C$3:D$55,2)</f>
        <v>PSF</v>
      </c>
      <c r="E659" s="22" t="str">
        <f t="shared" si="81"/>
        <v>'George Adams Fall Fingerling'</v>
      </c>
      <c r="F659" s="22" t="str">
        <f t="shared" si="80"/>
        <v>PSF.GAD</v>
      </c>
      <c r="G659" t="s">
        <v>119</v>
      </c>
      <c r="H659" t="s">
        <v>127</v>
      </c>
      <c r="I659" t="s">
        <v>205</v>
      </c>
      <c r="J659">
        <v>1997</v>
      </c>
      <c r="K659">
        <v>1998</v>
      </c>
      <c r="L659" s="8">
        <v>2</v>
      </c>
      <c r="M659" s="8">
        <v>5</v>
      </c>
      <c r="N659" s="8" t="s">
        <v>33</v>
      </c>
      <c r="O659" s="8">
        <v>5</v>
      </c>
      <c r="P659" s="8">
        <v>0</v>
      </c>
      <c r="Q659">
        <v>3.3298099999999999E-3</v>
      </c>
      <c r="R659">
        <v>0.39769090000000001</v>
      </c>
      <c r="S659">
        <v>0.41047060000000002</v>
      </c>
      <c r="T659">
        <v>0.64492110000000002</v>
      </c>
      <c r="U659" s="15" t="str">
        <f t="shared" si="83"/>
        <v>PSF1997</v>
      </c>
      <c r="V659">
        <f t="shared" si="84"/>
        <v>0.48481766390936304</v>
      </c>
      <c r="W659">
        <f t="shared" si="85"/>
        <v>0.21253983069941099</v>
      </c>
      <c r="Y659" s="15" t="str">
        <f t="shared" si="86"/>
        <v>PSN2000</v>
      </c>
      <c r="Z659" s="1" t="s">
        <v>51</v>
      </c>
      <c r="AA659">
        <v>2000</v>
      </c>
      <c r="AB659" t="s">
        <v>33</v>
      </c>
      <c r="AC659">
        <f t="shared" si="82"/>
        <v>0.4446400828586225</v>
      </c>
      <c r="AD659">
        <f t="shared" si="87"/>
        <v>0.22665285689625411</v>
      </c>
      <c r="AE659" s="5">
        <v>888</v>
      </c>
      <c r="AF659" s="5">
        <v>2443</v>
      </c>
      <c r="AG659" s="5">
        <v>2863</v>
      </c>
      <c r="AH659" s="5">
        <v>371</v>
      </c>
      <c r="AI659" s="5"/>
      <c r="AJ659" s="5">
        <v>0</v>
      </c>
      <c r="AK659" s="5">
        <v>0</v>
      </c>
      <c r="AL659" s="5">
        <v>7</v>
      </c>
      <c r="AM659" s="5">
        <v>1</v>
      </c>
      <c r="AN659" s="5"/>
      <c r="AO659" s="5">
        <v>457</v>
      </c>
      <c r="AP659" s="5">
        <v>1150</v>
      </c>
      <c r="AQ659" s="5">
        <v>3926</v>
      </c>
      <c r="AR659" s="5">
        <v>773</v>
      </c>
      <c r="AS659" s="5"/>
      <c r="AT659" s="5">
        <v>356</v>
      </c>
      <c r="AU659" s="5">
        <v>3193</v>
      </c>
      <c r="AV659" s="5">
        <v>10572</v>
      </c>
      <c r="AW659" s="5">
        <v>1965</v>
      </c>
      <c r="AX659" s="5"/>
      <c r="AY659" s="5">
        <v>6565</v>
      </c>
      <c r="AZ659" s="5">
        <v>8</v>
      </c>
      <c r="BA659" s="5">
        <v>6306</v>
      </c>
      <c r="BB659" s="5">
        <v>16086</v>
      </c>
      <c r="BF659" t="s">
        <v>238</v>
      </c>
      <c r="BG659" t="s">
        <v>50</v>
      </c>
      <c r="BH659" t="s">
        <v>1023</v>
      </c>
      <c r="BI659" t="s">
        <v>1024</v>
      </c>
      <c r="BJ659" t="s">
        <v>119</v>
      </c>
      <c r="BK659" t="s">
        <v>127</v>
      </c>
      <c r="BL659" t="s">
        <v>218</v>
      </c>
      <c r="BM659">
        <v>2002</v>
      </c>
      <c r="BN659">
        <v>2003</v>
      </c>
      <c r="BO659">
        <v>2</v>
      </c>
      <c r="BP659">
        <v>5</v>
      </c>
      <c r="BQ659" t="s">
        <v>33</v>
      </c>
      <c r="BR659">
        <v>5</v>
      </c>
      <c r="BS659">
        <v>0</v>
      </c>
      <c r="BT659">
        <v>2.1595070000000001E-2</v>
      </c>
      <c r="BU659">
        <v>0.4127864</v>
      </c>
      <c r="BV659">
        <v>0.23125979999999999</v>
      </c>
      <c r="BW659">
        <v>0.54858530000000005</v>
      </c>
      <c r="BX659" t="s">
        <v>710</v>
      </c>
      <c r="BY659">
        <v>0.57090801799808222</v>
      </c>
      <c r="BZ659">
        <v>0.25401391654987582</v>
      </c>
    </row>
    <row r="660" spans="1:78" x14ac:dyDescent="0.25">
      <c r="A660" s="23" t="s">
        <v>204</v>
      </c>
      <c r="C660" t="s">
        <v>203</v>
      </c>
      <c r="D660" s="15" t="str">
        <f>VLOOKUP(C660,xWalk!C$3:D$55,2)</f>
        <v>PSF</v>
      </c>
      <c r="E660" s="22" t="str">
        <f t="shared" si="81"/>
        <v>'George Adams Fall Fingerling'</v>
      </c>
      <c r="F660" s="22" t="str">
        <f t="shared" si="80"/>
        <v>PSF.GAD</v>
      </c>
      <c r="G660" t="s">
        <v>119</v>
      </c>
      <c r="H660" t="s">
        <v>127</v>
      </c>
      <c r="I660" t="s">
        <v>205</v>
      </c>
      <c r="J660">
        <v>1998</v>
      </c>
      <c r="K660">
        <v>1999</v>
      </c>
      <c r="L660" s="8">
        <v>2</v>
      </c>
      <c r="M660" s="8">
        <v>5</v>
      </c>
      <c r="N660" s="8" t="s">
        <v>33</v>
      </c>
      <c r="O660" s="8">
        <v>5</v>
      </c>
      <c r="P660" s="8">
        <v>0</v>
      </c>
      <c r="Q660">
        <v>1.8440439999999999E-2</v>
      </c>
      <c r="R660">
        <v>0.39239000000000002</v>
      </c>
      <c r="S660">
        <v>0.27681210000000001</v>
      </c>
      <c r="T660">
        <v>0.56058379999999997</v>
      </c>
      <c r="U660" s="15" t="str">
        <f t="shared" si="83"/>
        <v>PSF1998</v>
      </c>
      <c r="V660">
        <f t="shared" si="84"/>
        <v>0.49576431130610199</v>
      </c>
      <c r="W660">
        <f t="shared" si="85"/>
        <v>0.20461253813357425</v>
      </c>
      <c r="Y660" s="15" t="str">
        <f t="shared" si="86"/>
        <v>PSN2001</v>
      </c>
      <c r="Z660" s="1" t="s">
        <v>51</v>
      </c>
      <c r="AA660">
        <v>2001</v>
      </c>
      <c r="AB660" t="s">
        <v>33</v>
      </c>
      <c r="AC660">
        <f t="shared" si="82"/>
        <v>0.43832179528876086</v>
      </c>
      <c r="AD660">
        <f t="shared" si="87"/>
        <v>0.24202016447521257</v>
      </c>
      <c r="AE660" s="5">
        <v>619</v>
      </c>
      <c r="AF660" s="5">
        <v>2146</v>
      </c>
      <c r="AG660" s="5">
        <v>2165</v>
      </c>
      <c r="AH660" s="5">
        <v>279</v>
      </c>
      <c r="AI660" s="5"/>
      <c r="AJ660" s="5">
        <v>0</v>
      </c>
      <c r="AK660" s="5">
        <v>0</v>
      </c>
      <c r="AL660" s="5">
        <v>8</v>
      </c>
      <c r="AM660" s="5">
        <v>1</v>
      </c>
      <c r="AN660" s="5"/>
      <c r="AO660" s="5">
        <v>296</v>
      </c>
      <c r="AP660" s="5">
        <v>952</v>
      </c>
      <c r="AQ660" s="5">
        <v>2199</v>
      </c>
      <c r="AR660" s="5">
        <v>769</v>
      </c>
      <c r="AS660" s="5"/>
      <c r="AT660" s="5">
        <v>308</v>
      </c>
      <c r="AU660" s="5">
        <v>2225</v>
      </c>
      <c r="AV660" s="5">
        <v>8343</v>
      </c>
      <c r="AW660" s="5">
        <v>1213</v>
      </c>
      <c r="AX660" s="5"/>
      <c r="AY660" s="5">
        <v>5209</v>
      </c>
      <c r="AZ660" s="5">
        <v>9</v>
      </c>
      <c r="BA660" s="5">
        <v>4216</v>
      </c>
      <c r="BB660" s="5">
        <v>12089</v>
      </c>
      <c r="BF660" t="s">
        <v>238</v>
      </c>
      <c r="BG660" t="s">
        <v>50</v>
      </c>
      <c r="BH660" t="s">
        <v>1023</v>
      </c>
      <c r="BI660" t="s">
        <v>1024</v>
      </c>
      <c r="BJ660" t="s">
        <v>119</v>
      </c>
      <c r="BK660" t="s">
        <v>127</v>
      </c>
      <c r="BL660" t="s">
        <v>218</v>
      </c>
      <c r="BM660">
        <v>2003</v>
      </c>
      <c r="BN660">
        <v>2004</v>
      </c>
      <c r="BO660">
        <v>2</v>
      </c>
      <c r="BP660">
        <v>5</v>
      </c>
      <c r="BQ660" t="s">
        <v>33</v>
      </c>
      <c r="BR660">
        <v>5</v>
      </c>
      <c r="BS660">
        <v>0</v>
      </c>
      <c r="BT660">
        <v>2.2807210000000001E-2</v>
      </c>
      <c r="BU660">
        <v>0.36164469999999999</v>
      </c>
      <c r="BV660">
        <v>0.20701549999999999</v>
      </c>
      <c r="BW660">
        <v>0.49379410000000001</v>
      </c>
      <c r="BX660" t="s">
        <v>711</v>
      </c>
      <c r="BY660">
        <v>0.60274848053453456</v>
      </c>
      <c r="BZ660">
        <v>0.27836959923134219</v>
      </c>
    </row>
    <row r="661" spans="1:78" x14ac:dyDescent="0.25">
      <c r="A661" s="23" t="s">
        <v>204</v>
      </c>
      <c r="C661" t="s">
        <v>203</v>
      </c>
      <c r="D661" s="15" t="str">
        <f>VLOOKUP(C661,xWalk!C$3:D$55,2)</f>
        <v>PSF</v>
      </c>
      <c r="E661" s="22" t="str">
        <f t="shared" si="81"/>
        <v>'George Adams Fall Fingerling'</v>
      </c>
      <c r="F661" s="22" t="str">
        <f t="shared" si="80"/>
        <v>PSF.GAD</v>
      </c>
      <c r="G661" t="s">
        <v>119</v>
      </c>
      <c r="H661" t="s">
        <v>127</v>
      </c>
      <c r="I661" t="s">
        <v>205</v>
      </c>
      <c r="J661">
        <v>1999</v>
      </c>
      <c r="K661">
        <v>2000</v>
      </c>
      <c r="L661" s="8">
        <v>2</v>
      </c>
      <c r="M661" s="8">
        <v>5</v>
      </c>
      <c r="N661" s="8" t="s">
        <v>33</v>
      </c>
      <c r="O661" s="8">
        <v>5</v>
      </c>
      <c r="P661" s="8">
        <v>0</v>
      </c>
      <c r="Q661">
        <v>1.431025E-2</v>
      </c>
      <c r="R661">
        <v>0.39758830000000001</v>
      </c>
      <c r="S661">
        <v>0.3033727</v>
      </c>
      <c r="T661">
        <v>0.58034359999999996</v>
      </c>
      <c r="U661" s="15" t="str">
        <f t="shared" si="83"/>
        <v>PSF1999</v>
      </c>
      <c r="V661">
        <f t="shared" si="84"/>
        <v>0.52928835679446196</v>
      </c>
      <c r="W661">
        <f t="shared" si="85"/>
        <v>0.20700061548235948</v>
      </c>
      <c r="Y661" s="15" t="str">
        <f t="shared" si="86"/>
        <v>PSN2002</v>
      </c>
      <c r="Z661" s="1" t="s">
        <v>51</v>
      </c>
      <c r="AA661">
        <v>2002</v>
      </c>
      <c r="AB661" t="s">
        <v>33</v>
      </c>
      <c r="AC661">
        <f t="shared" si="82"/>
        <v>0.4776435421596712</v>
      </c>
      <c r="AD661">
        <f t="shared" si="87"/>
        <v>0.25270893012828499</v>
      </c>
      <c r="AE661" s="5">
        <v>881</v>
      </c>
      <c r="AF661" s="5">
        <v>2377</v>
      </c>
      <c r="AG661" s="5">
        <v>2414</v>
      </c>
      <c r="AH661" s="5">
        <v>415</v>
      </c>
      <c r="AI661" s="5"/>
      <c r="AJ661" s="5">
        <v>0</v>
      </c>
      <c r="AK661" s="5">
        <v>0</v>
      </c>
      <c r="AL661" s="5">
        <v>14</v>
      </c>
      <c r="AM661" s="5">
        <v>1</v>
      </c>
      <c r="AN661" s="5"/>
      <c r="AO661" s="5">
        <v>368</v>
      </c>
      <c r="AP661" s="5">
        <v>823</v>
      </c>
      <c r="AQ661" s="5">
        <v>3358</v>
      </c>
      <c r="AR661" s="5">
        <v>854</v>
      </c>
      <c r="AS661" s="5"/>
      <c r="AT661" s="5">
        <v>304</v>
      </c>
      <c r="AU661" s="5">
        <v>2704</v>
      </c>
      <c r="AV661" s="5">
        <v>8334</v>
      </c>
      <c r="AW661" s="5">
        <v>1240</v>
      </c>
      <c r="AX661" s="5"/>
      <c r="AY661" s="5">
        <v>6087</v>
      </c>
      <c r="AZ661" s="5">
        <v>15</v>
      </c>
      <c r="BA661" s="5">
        <v>5403</v>
      </c>
      <c r="BB661" s="5">
        <v>12582</v>
      </c>
      <c r="BF661" t="s">
        <v>238</v>
      </c>
      <c r="BG661" t="s">
        <v>50</v>
      </c>
      <c r="BH661" t="s">
        <v>1023</v>
      </c>
      <c r="BI661" t="s">
        <v>1024</v>
      </c>
      <c r="BJ661" t="s">
        <v>119</v>
      </c>
      <c r="BK661" t="s">
        <v>127</v>
      </c>
      <c r="BL661" t="s">
        <v>218</v>
      </c>
      <c r="BM661">
        <v>2004</v>
      </c>
      <c r="BN661">
        <v>2005</v>
      </c>
      <c r="BO661">
        <v>2</v>
      </c>
      <c r="BP661">
        <v>5</v>
      </c>
      <c r="BQ661" t="s">
        <v>33</v>
      </c>
      <c r="BR661">
        <v>5</v>
      </c>
      <c r="BS661">
        <v>0</v>
      </c>
      <c r="BT661">
        <v>2.33657E-2</v>
      </c>
      <c r="BU661">
        <v>0.39466879999999999</v>
      </c>
      <c r="BV661">
        <v>0.2449876</v>
      </c>
      <c r="BW661">
        <v>0.54296739999999999</v>
      </c>
      <c r="BX661" t="s">
        <v>712</v>
      </c>
      <c r="BY661">
        <v>0.60845511988321421</v>
      </c>
      <c r="BZ661">
        <v>0.2675623117987061</v>
      </c>
    </row>
    <row r="662" spans="1:78" x14ac:dyDescent="0.25">
      <c r="A662" s="23" t="s">
        <v>204</v>
      </c>
      <c r="C662" t="s">
        <v>203</v>
      </c>
      <c r="D662" s="15" t="str">
        <f>VLOOKUP(C662,xWalk!C$3:D$55,2)</f>
        <v>PSF</v>
      </c>
      <c r="E662" s="22" t="str">
        <f t="shared" si="81"/>
        <v>'George Adams Fall Fingerling'</v>
      </c>
      <c r="F662" s="22" t="str">
        <f t="shared" si="80"/>
        <v>PSF.GAD</v>
      </c>
      <c r="G662" t="s">
        <v>119</v>
      </c>
      <c r="H662" t="s">
        <v>127</v>
      </c>
      <c r="I662" t="s">
        <v>205</v>
      </c>
      <c r="J662">
        <v>2000</v>
      </c>
      <c r="K662">
        <v>2001</v>
      </c>
      <c r="L662" s="8">
        <v>2</v>
      </c>
      <c r="M662" s="8">
        <v>5</v>
      </c>
      <c r="N662" s="8" t="s">
        <v>33</v>
      </c>
      <c r="O662" s="8">
        <v>5</v>
      </c>
      <c r="P662" s="8">
        <v>0</v>
      </c>
      <c r="Q662">
        <v>1.343362E-2</v>
      </c>
      <c r="R662">
        <v>0.39715430000000002</v>
      </c>
      <c r="S662">
        <v>0.26197579999999998</v>
      </c>
      <c r="T662">
        <v>0.5550853</v>
      </c>
      <c r="U662" s="15" t="str">
        <f t="shared" si="83"/>
        <v>PSF2000</v>
      </c>
      <c r="V662">
        <f t="shared" si="84"/>
        <v>0.51810272242492283</v>
      </c>
      <c r="W662">
        <f t="shared" si="85"/>
        <v>0.22718281811742377</v>
      </c>
      <c r="Y662" s="15" t="str">
        <f t="shared" si="86"/>
        <v>PSN2003</v>
      </c>
      <c r="Z662" s="1" t="s">
        <v>51</v>
      </c>
      <c r="AA662">
        <v>2003</v>
      </c>
      <c r="AB662" t="s">
        <v>33</v>
      </c>
      <c r="AC662">
        <f t="shared" si="82"/>
        <v>0.5187387585801857</v>
      </c>
      <c r="AD662">
        <f t="shared" si="87"/>
        <v>0.27735565099291559</v>
      </c>
      <c r="AE662" s="5">
        <v>1080</v>
      </c>
      <c r="AF662" s="5">
        <v>2697</v>
      </c>
      <c r="AG662" s="5">
        <v>3466</v>
      </c>
      <c r="AH662" s="5">
        <v>313</v>
      </c>
      <c r="AI662" s="5"/>
      <c r="AJ662" s="5">
        <v>0</v>
      </c>
      <c r="AK662" s="5">
        <v>0</v>
      </c>
      <c r="AL662" s="5">
        <v>10</v>
      </c>
      <c r="AM662" s="5">
        <v>0</v>
      </c>
      <c r="AN662" s="5"/>
      <c r="AO662" s="5">
        <v>339</v>
      </c>
      <c r="AP662" s="5">
        <v>1280</v>
      </c>
      <c r="AQ662" s="5">
        <v>3785</v>
      </c>
      <c r="AR662" s="5">
        <v>1162</v>
      </c>
      <c r="AS662" s="5"/>
      <c r="AT662" s="5">
        <v>418</v>
      </c>
      <c r="AU662" s="5">
        <v>2694</v>
      </c>
      <c r="AV662" s="5">
        <v>8778</v>
      </c>
      <c r="AW662" s="5">
        <v>1221</v>
      </c>
      <c r="AX662" s="5"/>
      <c r="AY662" s="5">
        <v>7556</v>
      </c>
      <c r="AZ662" s="5">
        <v>10</v>
      </c>
      <c r="BA662" s="5">
        <v>6566</v>
      </c>
      <c r="BB662" s="5">
        <v>13111</v>
      </c>
      <c r="BF662" t="s">
        <v>238</v>
      </c>
      <c r="BG662" t="s">
        <v>50</v>
      </c>
      <c r="BH662" t="s">
        <v>1023</v>
      </c>
      <c r="BI662" t="s">
        <v>1024</v>
      </c>
      <c r="BJ662" t="s">
        <v>119</v>
      </c>
      <c r="BK662" t="s">
        <v>127</v>
      </c>
      <c r="BL662" t="s">
        <v>218</v>
      </c>
      <c r="BM662">
        <v>2005</v>
      </c>
      <c r="BN662">
        <v>2006</v>
      </c>
      <c r="BO662">
        <v>2</v>
      </c>
      <c r="BP662">
        <v>5</v>
      </c>
      <c r="BQ662" t="s">
        <v>33</v>
      </c>
      <c r="BR662">
        <v>5</v>
      </c>
      <c r="BS662">
        <v>0</v>
      </c>
      <c r="BT662">
        <v>2.793292E-2</v>
      </c>
      <c r="BU662">
        <v>0.33053860000000002</v>
      </c>
      <c r="BV662">
        <v>0.24128849999999999</v>
      </c>
      <c r="BW662">
        <v>0.49207190000000001</v>
      </c>
      <c r="BX662" t="s">
        <v>713</v>
      </c>
      <c r="BY662">
        <v>0.60336956878715231</v>
      </c>
      <c r="BZ662">
        <v>0.24184702289073534</v>
      </c>
    </row>
    <row r="663" spans="1:78" x14ac:dyDescent="0.25">
      <c r="A663" s="23" t="s">
        <v>204</v>
      </c>
      <c r="C663" t="s">
        <v>203</v>
      </c>
      <c r="D663" s="15" t="str">
        <f>VLOOKUP(C663,xWalk!C$3:D$55,2)</f>
        <v>PSF</v>
      </c>
      <c r="E663" s="22" t="str">
        <f t="shared" si="81"/>
        <v>'George Adams Fall Fingerling'</v>
      </c>
      <c r="F663" s="22" t="str">
        <f t="shared" si="80"/>
        <v>PSF.GAD</v>
      </c>
      <c r="G663" t="s">
        <v>119</v>
      </c>
      <c r="H663" t="s">
        <v>127</v>
      </c>
      <c r="I663" t="s">
        <v>205</v>
      </c>
      <c r="J663">
        <v>2001</v>
      </c>
      <c r="K663">
        <v>2002</v>
      </c>
      <c r="L663" s="8">
        <v>2</v>
      </c>
      <c r="M663" s="8">
        <v>5</v>
      </c>
      <c r="N663" s="8" t="s">
        <v>33</v>
      </c>
      <c r="O663" s="8">
        <v>5</v>
      </c>
      <c r="P663" s="8">
        <v>0</v>
      </c>
      <c r="Q663">
        <v>1.4364200000000001E-2</v>
      </c>
      <c r="R663">
        <v>0.41964940000000001</v>
      </c>
      <c r="S663">
        <v>0.26196560000000002</v>
      </c>
      <c r="T663">
        <v>0.57168129999999995</v>
      </c>
      <c r="U663" s="15" t="str">
        <f t="shared" si="83"/>
        <v>PSF2001</v>
      </c>
      <c r="V663">
        <f t="shared" si="84"/>
        <v>0.55688572624529087</v>
      </c>
      <c r="W663">
        <f t="shared" si="85"/>
        <v>0.24331758655743588</v>
      </c>
      <c r="Y663" s="15" t="str">
        <f t="shared" si="86"/>
        <v>PSN2004</v>
      </c>
      <c r="Z663" s="1" t="s">
        <v>51</v>
      </c>
      <c r="AA663">
        <v>2004</v>
      </c>
      <c r="AB663" t="s">
        <v>33</v>
      </c>
      <c r="AC663">
        <f t="shared" si="82"/>
        <v>0.53868126636515112</v>
      </c>
      <c r="AD663">
        <f t="shared" si="87"/>
        <v>0.26738531642126023</v>
      </c>
      <c r="AE663" s="5">
        <v>1222</v>
      </c>
      <c r="AF663" s="5">
        <v>3731</v>
      </c>
      <c r="AG663" s="5">
        <v>2511</v>
      </c>
      <c r="AH663" s="5">
        <v>399</v>
      </c>
      <c r="AI663" s="5"/>
      <c r="AJ663" s="5">
        <v>0</v>
      </c>
      <c r="AK663" s="5">
        <v>0</v>
      </c>
      <c r="AL663" s="5">
        <v>6</v>
      </c>
      <c r="AM663" s="5">
        <v>0</v>
      </c>
      <c r="AN663" s="5"/>
      <c r="AO663" s="5">
        <v>500</v>
      </c>
      <c r="AP663" s="5">
        <v>1396</v>
      </c>
      <c r="AQ663" s="5">
        <v>5034</v>
      </c>
      <c r="AR663" s="5">
        <v>1042</v>
      </c>
      <c r="AS663" s="5"/>
      <c r="AT663" s="5">
        <v>315</v>
      </c>
      <c r="AU663" s="5">
        <v>2740</v>
      </c>
      <c r="AV663" s="5">
        <v>8951</v>
      </c>
      <c r="AW663" s="5">
        <v>1560</v>
      </c>
      <c r="AX663" s="5"/>
      <c r="AY663" s="5">
        <v>7863</v>
      </c>
      <c r="AZ663" s="5">
        <v>6</v>
      </c>
      <c r="BA663" s="5">
        <v>7972</v>
      </c>
      <c r="BB663" s="5">
        <v>13566</v>
      </c>
      <c r="BF663" t="s">
        <v>238</v>
      </c>
      <c r="BG663" t="s">
        <v>50</v>
      </c>
      <c r="BH663" t="s">
        <v>1023</v>
      </c>
      <c r="BI663" t="s">
        <v>1024</v>
      </c>
      <c r="BJ663" t="s">
        <v>119</v>
      </c>
      <c r="BK663" t="s">
        <v>127</v>
      </c>
      <c r="BL663" t="s">
        <v>218</v>
      </c>
      <c r="BM663">
        <v>2006</v>
      </c>
      <c r="BN663">
        <v>2007</v>
      </c>
      <c r="BO663">
        <v>2</v>
      </c>
      <c r="BP663">
        <v>5</v>
      </c>
      <c r="BQ663" t="s">
        <v>33</v>
      </c>
      <c r="BR663">
        <v>5</v>
      </c>
      <c r="BS663">
        <v>0</v>
      </c>
      <c r="BT663">
        <v>1.356395E-2</v>
      </c>
      <c r="BU663">
        <v>0.31601810000000002</v>
      </c>
      <c r="BV663">
        <v>0.13321930000000001</v>
      </c>
      <c r="BW663">
        <v>0.40713769999999999</v>
      </c>
      <c r="BX663" t="s">
        <v>714</v>
      </c>
      <c r="BY663">
        <v>0.57346682176067565</v>
      </c>
      <c r="BZ663">
        <v>0.21914648987742644</v>
      </c>
    </row>
    <row r="664" spans="1:78" x14ac:dyDescent="0.25">
      <c r="A664" s="23" t="s">
        <v>204</v>
      </c>
      <c r="C664" t="s">
        <v>203</v>
      </c>
      <c r="D664" s="15" t="str">
        <f>VLOOKUP(C664,xWalk!C$3:D$55,2)</f>
        <v>PSF</v>
      </c>
      <c r="E664" s="22" t="str">
        <f t="shared" si="81"/>
        <v>'George Adams Fall Fingerling'</v>
      </c>
      <c r="F664" s="22" t="str">
        <f t="shared" si="80"/>
        <v>PSF.GAD</v>
      </c>
      <c r="G664" t="s">
        <v>119</v>
      </c>
      <c r="H664" t="s">
        <v>127</v>
      </c>
      <c r="I664" t="s">
        <v>205</v>
      </c>
      <c r="J664">
        <v>2002</v>
      </c>
      <c r="K664">
        <v>2003</v>
      </c>
      <c r="L664" s="8">
        <v>2</v>
      </c>
      <c r="M664" s="8">
        <v>5</v>
      </c>
      <c r="N664" s="8" t="s">
        <v>33</v>
      </c>
      <c r="O664" s="8">
        <v>5</v>
      </c>
      <c r="P664" s="8">
        <v>0</v>
      </c>
      <c r="Q664">
        <v>2.254134E-2</v>
      </c>
      <c r="R664">
        <v>0.40792020000000001</v>
      </c>
      <c r="S664">
        <v>0.2107579</v>
      </c>
      <c r="T664">
        <v>0.5327056</v>
      </c>
      <c r="U664" s="15" t="str">
        <f t="shared" si="83"/>
        <v>PSF2002</v>
      </c>
      <c r="V664">
        <f t="shared" si="84"/>
        <v>0.57090801799808222</v>
      </c>
      <c r="W664">
        <f t="shared" si="85"/>
        <v>0.25401391654987582</v>
      </c>
      <c r="Y664" s="15" t="str">
        <f t="shared" si="86"/>
        <v>PSN2005</v>
      </c>
      <c r="Z664" s="1" t="s">
        <v>51</v>
      </c>
      <c r="AA664">
        <v>2005</v>
      </c>
      <c r="AB664" t="s">
        <v>33</v>
      </c>
      <c r="AC664">
        <f t="shared" si="82"/>
        <v>0.4928650510517899</v>
      </c>
      <c r="AD664">
        <f t="shared" si="87"/>
        <v>0.24080452700209129</v>
      </c>
      <c r="AE664" s="5">
        <v>733</v>
      </c>
      <c r="AF664" s="5">
        <v>1375</v>
      </c>
      <c r="AG664" s="5">
        <v>1639</v>
      </c>
      <c r="AH664" s="5">
        <v>168</v>
      </c>
      <c r="AI664" s="5"/>
      <c r="AJ664" s="5">
        <v>0</v>
      </c>
      <c r="AK664" s="5">
        <v>0</v>
      </c>
      <c r="AL664" s="5">
        <v>12</v>
      </c>
      <c r="AM664" s="5">
        <v>0</v>
      </c>
      <c r="AN664" s="5"/>
      <c r="AO664" s="5">
        <v>297</v>
      </c>
      <c r="AP664" s="5">
        <v>964</v>
      </c>
      <c r="AQ664" s="5">
        <v>2352</v>
      </c>
      <c r="AR664" s="5">
        <v>473</v>
      </c>
      <c r="AS664" s="5"/>
      <c r="AT664" s="5">
        <v>151</v>
      </c>
      <c r="AU664" s="5">
        <v>1433</v>
      </c>
      <c r="AV664" s="5">
        <v>5595</v>
      </c>
      <c r="AW664" s="5">
        <v>1066</v>
      </c>
      <c r="AX664" s="5"/>
      <c r="AY664" s="5">
        <v>3915</v>
      </c>
      <c r="AZ664" s="5">
        <v>12</v>
      </c>
      <c r="BA664" s="5">
        <v>4086</v>
      </c>
      <c r="BB664" s="5">
        <v>8245</v>
      </c>
      <c r="BF664" t="s">
        <v>238</v>
      </c>
      <c r="BG664" t="s">
        <v>50</v>
      </c>
      <c r="BH664" t="s">
        <v>1023</v>
      </c>
      <c r="BI664" t="s">
        <v>1024</v>
      </c>
      <c r="BJ664" t="s">
        <v>119</v>
      </c>
      <c r="BK664" t="s">
        <v>127</v>
      </c>
      <c r="BL664" t="s">
        <v>218</v>
      </c>
      <c r="BM664">
        <v>2007</v>
      </c>
      <c r="BN664">
        <v>2008</v>
      </c>
      <c r="BO664">
        <v>2</v>
      </c>
      <c r="BP664">
        <v>5</v>
      </c>
      <c r="BQ664" t="s">
        <v>34</v>
      </c>
      <c r="BR664">
        <v>4</v>
      </c>
      <c r="BS664">
        <v>1</v>
      </c>
      <c r="BT664">
        <v>2.9098180000000001E-2</v>
      </c>
      <c r="BU664">
        <v>0.34417439999999999</v>
      </c>
      <c r="BV664">
        <v>9.0652040000000003E-2</v>
      </c>
      <c r="BW664">
        <v>0.40362629999999999</v>
      </c>
      <c r="BX664" t="s">
        <v>715</v>
      </c>
      <c r="BY664">
        <v>0.5740456381920932</v>
      </c>
      <c r="BZ664">
        <v>0.20899044694214045</v>
      </c>
    </row>
    <row r="665" spans="1:78" x14ac:dyDescent="0.25">
      <c r="A665" s="23" t="s">
        <v>204</v>
      </c>
      <c r="C665" t="s">
        <v>203</v>
      </c>
      <c r="D665" s="15" t="str">
        <f>VLOOKUP(C665,xWalk!C$3:D$55,2)</f>
        <v>PSF</v>
      </c>
      <c r="E665" s="22" t="str">
        <f t="shared" si="81"/>
        <v>'George Adams Fall Fingerling'</v>
      </c>
      <c r="F665" s="22" t="str">
        <f t="shared" si="80"/>
        <v>PSF.GAD</v>
      </c>
      <c r="G665" t="s">
        <v>119</v>
      </c>
      <c r="H665" t="s">
        <v>127</v>
      </c>
      <c r="I665" t="s">
        <v>205</v>
      </c>
      <c r="J665">
        <v>2003</v>
      </c>
      <c r="K665">
        <v>2004</v>
      </c>
      <c r="L665" s="8">
        <v>2</v>
      </c>
      <c r="M665" s="8">
        <v>5</v>
      </c>
      <c r="N665" s="8" t="s">
        <v>33</v>
      </c>
      <c r="O665" s="8">
        <v>5</v>
      </c>
      <c r="P665" s="8">
        <v>0</v>
      </c>
      <c r="Q665">
        <v>1.7041489999999999E-2</v>
      </c>
      <c r="R665">
        <v>0.40967740000000002</v>
      </c>
      <c r="S665">
        <v>0.3782317</v>
      </c>
      <c r="T665">
        <v>0.63295610000000002</v>
      </c>
      <c r="U665" s="15" t="str">
        <f t="shared" si="83"/>
        <v>PSF2003</v>
      </c>
      <c r="V665">
        <f t="shared" si="84"/>
        <v>0.60274848053453456</v>
      </c>
      <c r="W665">
        <f t="shared" si="85"/>
        <v>0.27836959923134219</v>
      </c>
      <c r="Y665" s="15" t="str">
        <f t="shared" si="86"/>
        <v>PSN2006</v>
      </c>
      <c r="Z665" s="1" t="s">
        <v>51</v>
      </c>
      <c r="AA665">
        <v>2006</v>
      </c>
      <c r="AB665" t="s">
        <v>33</v>
      </c>
      <c r="AC665">
        <f t="shared" si="82"/>
        <v>0.44655086019709372</v>
      </c>
      <c r="AD665">
        <f t="shared" si="87"/>
        <v>0.2178887589777852</v>
      </c>
      <c r="AE665" s="5">
        <v>370</v>
      </c>
      <c r="AF665" s="5">
        <v>1136</v>
      </c>
      <c r="AG665" s="5">
        <v>962</v>
      </c>
      <c r="AH665" s="5">
        <v>141</v>
      </c>
      <c r="AI665" s="5"/>
      <c r="AJ665" s="5">
        <v>0</v>
      </c>
      <c r="AK665" s="5">
        <v>0</v>
      </c>
      <c r="AL665" s="5">
        <v>3</v>
      </c>
      <c r="AM665" s="5">
        <v>0</v>
      </c>
      <c r="AN665" s="5"/>
      <c r="AO665" s="5">
        <v>263</v>
      </c>
      <c r="AP665" s="5">
        <v>584</v>
      </c>
      <c r="AQ665" s="5">
        <v>1395</v>
      </c>
      <c r="AR665" s="5">
        <v>493</v>
      </c>
      <c r="AS665" s="5"/>
      <c r="AT665" s="5">
        <v>72</v>
      </c>
      <c r="AU665" s="5">
        <v>1189</v>
      </c>
      <c r="AV665" s="5">
        <v>4694</v>
      </c>
      <c r="AW665" s="5">
        <v>672</v>
      </c>
      <c r="AX665" s="5"/>
      <c r="AY665" s="5">
        <v>2609</v>
      </c>
      <c r="AZ665" s="5">
        <v>3</v>
      </c>
      <c r="BA665" s="5">
        <v>2735</v>
      </c>
      <c r="BB665" s="5">
        <v>6627</v>
      </c>
      <c r="BF665" t="s">
        <v>238</v>
      </c>
      <c r="BG665" t="s">
        <v>50</v>
      </c>
      <c r="BH665" t="s">
        <v>1023</v>
      </c>
      <c r="BI665" t="s">
        <v>1024</v>
      </c>
      <c r="BJ665" t="s">
        <v>119</v>
      </c>
      <c r="BK665" t="s">
        <v>127</v>
      </c>
      <c r="BL665" t="s">
        <v>218</v>
      </c>
      <c r="BM665">
        <v>2008</v>
      </c>
      <c r="BN665">
        <v>2009</v>
      </c>
      <c r="BO665">
        <v>2</v>
      </c>
      <c r="BP665">
        <v>5</v>
      </c>
      <c r="BQ665" t="s">
        <v>34</v>
      </c>
      <c r="BR665">
        <v>3</v>
      </c>
      <c r="BS665">
        <v>2</v>
      </c>
      <c r="BT665">
        <v>7.8021599999999998E-3</v>
      </c>
      <c r="BU665">
        <v>0.32031310000000002</v>
      </c>
      <c r="BV665">
        <v>9.1266829999999993E-2</v>
      </c>
      <c r="BW665">
        <v>0.38234600000000002</v>
      </c>
      <c r="BX665" t="s">
        <v>716</v>
      </c>
      <c r="BY665" t="s">
        <v>276</v>
      </c>
      <c r="BZ665" t="s">
        <v>276</v>
      </c>
    </row>
    <row r="666" spans="1:78" x14ac:dyDescent="0.25">
      <c r="A666" s="23" t="s">
        <v>204</v>
      </c>
      <c r="C666" t="s">
        <v>203</v>
      </c>
      <c r="D666" s="15" t="str">
        <f>VLOOKUP(C666,xWalk!C$3:D$55,2)</f>
        <v>PSF</v>
      </c>
      <c r="E666" s="22" t="str">
        <f t="shared" si="81"/>
        <v>'George Adams Fall Fingerling'</v>
      </c>
      <c r="F666" s="22" t="str">
        <f t="shared" si="80"/>
        <v>PSF.GAD</v>
      </c>
      <c r="G666" t="s">
        <v>119</v>
      </c>
      <c r="H666" t="s">
        <v>127</v>
      </c>
      <c r="I666" t="s">
        <v>205</v>
      </c>
      <c r="J666">
        <v>2004</v>
      </c>
      <c r="K666">
        <v>2005</v>
      </c>
      <c r="L666" s="8">
        <v>2</v>
      </c>
      <c r="M666" s="8">
        <v>5</v>
      </c>
      <c r="N666" s="8" t="s">
        <v>33</v>
      </c>
      <c r="O666" s="8">
        <v>5</v>
      </c>
      <c r="P666" s="8">
        <v>0</v>
      </c>
      <c r="Q666">
        <v>8.57721E-3</v>
      </c>
      <c r="R666">
        <v>0.3595604</v>
      </c>
      <c r="S666">
        <v>0.4572676</v>
      </c>
      <c r="T666">
        <v>0.65241269999999996</v>
      </c>
      <c r="U666" s="15" t="str">
        <f t="shared" si="83"/>
        <v>PSF2004</v>
      </c>
      <c r="V666">
        <f t="shared" si="84"/>
        <v>0.60845511988321421</v>
      </c>
      <c r="W666">
        <f t="shared" si="85"/>
        <v>0.2675623117987061</v>
      </c>
      <c r="Y666" s="15" t="str">
        <f t="shared" si="86"/>
        <v>PSN2007</v>
      </c>
      <c r="Z666" s="1" t="s">
        <v>51</v>
      </c>
      <c r="AA666">
        <v>2007</v>
      </c>
      <c r="AB666" t="s">
        <v>33</v>
      </c>
      <c r="AC666">
        <f t="shared" si="82"/>
        <v>0.4688449335043543</v>
      </c>
      <c r="AD666">
        <f t="shared" si="87"/>
        <v>0.20792547087018159</v>
      </c>
      <c r="AE666" s="5">
        <v>467</v>
      </c>
      <c r="AF666" s="5">
        <v>1111</v>
      </c>
      <c r="AG666" s="5">
        <v>1316</v>
      </c>
      <c r="AH666" s="5">
        <v>186</v>
      </c>
      <c r="AI666" s="5"/>
      <c r="AJ666" s="5">
        <v>0</v>
      </c>
      <c r="AK666" s="5">
        <v>0</v>
      </c>
      <c r="AL666" s="5">
        <v>7</v>
      </c>
      <c r="AM666" s="5">
        <v>0</v>
      </c>
      <c r="AN666" s="5"/>
      <c r="AO666" s="5">
        <v>264</v>
      </c>
      <c r="AP666" s="5">
        <v>595</v>
      </c>
      <c r="AQ666" s="5">
        <v>2385</v>
      </c>
      <c r="AR666" s="5">
        <v>614</v>
      </c>
      <c r="AS666" s="5"/>
      <c r="AT666" s="5">
        <v>151</v>
      </c>
      <c r="AU666" s="5">
        <v>1648</v>
      </c>
      <c r="AV666" s="5">
        <v>5234</v>
      </c>
      <c r="AW666" s="5">
        <v>835</v>
      </c>
      <c r="AX666" s="5"/>
      <c r="AY666" s="5">
        <v>3080</v>
      </c>
      <c r="AZ666" s="5">
        <v>7</v>
      </c>
      <c r="BA666" s="5">
        <v>3858</v>
      </c>
      <c r="BB666" s="5">
        <v>7868</v>
      </c>
      <c r="BF666" t="s">
        <v>238</v>
      </c>
      <c r="BG666" t="s">
        <v>50</v>
      </c>
      <c r="BH666" t="s">
        <v>1023</v>
      </c>
      <c r="BI666" t="s">
        <v>1024</v>
      </c>
      <c r="BJ666" t="s">
        <v>119</v>
      </c>
      <c r="BK666" t="s">
        <v>127</v>
      </c>
      <c r="BL666" t="s">
        <v>218</v>
      </c>
      <c r="BM666">
        <v>2009</v>
      </c>
      <c r="BN666">
        <v>2010</v>
      </c>
      <c r="BO666">
        <v>2</v>
      </c>
      <c r="BP666">
        <v>5</v>
      </c>
      <c r="BQ666" t="s">
        <v>34</v>
      </c>
      <c r="BR666">
        <v>2</v>
      </c>
      <c r="BS666">
        <v>3</v>
      </c>
      <c r="BT666">
        <v>3.1739089999999998E-2</v>
      </c>
      <c r="BU666" t="s">
        <v>276</v>
      </c>
      <c r="BV666" t="s">
        <v>276</v>
      </c>
      <c r="BW666" t="s">
        <v>276</v>
      </c>
      <c r="BX666" t="s">
        <v>717</v>
      </c>
      <c r="BY666" t="s">
        <v>276</v>
      </c>
      <c r="BZ666" t="s">
        <v>276</v>
      </c>
    </row>
    <row r="667" spans="1:78" x14ac:dyDescent="0.25">
      <c r="A667" s="23" t="s">
        <v>204</v>
      </c>
      <c r="C667" t="s">
        <v>203</v>
      </c>
      <c r="D667" s="15" t="str">
        <f>VLOOKUP(C667,xWalk!C$3:D$55,2)</f>
        <v>PSF</v>
      </c>
      <c r="E667" s="22" t="str">
        <f t="shared" si="81"/>
        <v>'George Adams Fall Fingerling'</v>
      </c>
      <c r="F667" s="22" t="str">
        <f t="shared" si="80"/>
        <v>PSF.GAD</v>
      </c>
      <c r="G667" t="s">
        <v>119</v>
      </c>
      <c r="H667" t="s">
        <v>127</v>
      </c>
      <c r="I667" t="s">
        <v>205</v>
      </c>
      <c r="J667">
        <v>2005</v>
      </c>
      <c r="K667">
        <v>2006</v>
      </c>
      <c r="L667" s="8">
        <v>2</v>
      </c>
      <c r="M667" s="8">
        <v>5</v>
      </c>
      <c r="N667" s="8" t="s">
        <v>33</v>
      </c>
      <c r="O667" s="8">
        <v>5</v>
      </c>
      <c r="P667" s="8">
        <v>0</v>
      </c>
      <c r="Q667">
        <v>2.2951160000000002E-2</v>
      </c>
      <c r="R667">
        <v>0.29043859999999999</v>
      </c>
      <c r="S667">
        <v>0.2070649</v>
      </c>
      <c r="T667">
        <v>0.43736390000000003</v>
      </c>
      <c r="U667" s="15" t="str">
        <f t="shared" si="83"/>
        <v>PSF2005</v>
      </c>
      <c r="V667">
        <f t="shared" si="84"/>
        <v>0.60336956878715231</v>
      </c>
      <c r="W667">
        <f t="shared" si="85"/>
        <v>0.24184702289073534</v>
      </c>
      <c r="Y667" s="15" t="str">
        <f t="shared" si="86"/>
        <v>PSN2008</v>
      </c>
      <c r="Z667" s="1" t="s">
        <v>51</v>
      </c>
      <c r="AA667">
        <v>2008</v>
      </c>
      <c r="AB667" t="s">
        <v>34</v>
      </c>
      <c r="AC667" t="str">
        <f t="shared" si="82"/>
        <v>NA</v>
      </c>
      <c r="AD667" t="str">
        <f t="shared" si="87"/>
        <v>NA</v>
      </c>
      <c r="AE667" s="5">
        <v>589</v>
      </c>
      <c r="AF667" s="5">
        <v>1590</v>
      </c>
      <c r="AG667" s="5">
        <v>1951</v>
      </c>
      <c r="AH667" s="5"/>
      <c r="AI667" s="5"/>
      <c r="AJ667" s="5">
        <v>0</v>
      </c>
      <c r="AK667" s="5">
        <v>0</v>
      </c>
      <c r="AL667" s="5">
        <v>3</v>
      </c>
      <c r="AM667" s="5"/>
      <c r="AN667" s="5"/>
      <c r="AO667" s="5">
        <v>292</v>
      </c>
      <c r="AP667" s="5">
        <v>1054</v>
      </c>
      <c r="AQ667" s="5">
        <v>3168</v>
      </c>
      <c r="AR667" s="5"/>
      <c r="AS667" s="5"/>
      <c r="AT667" s="5">
        <v>270</v>
      </c>
      <c r="AU667" s="5">
        <v>1968</v>
      </c>
      <c r="AV667" s="5">
        <v>6957</v>
      </c>
      <c r="AW667" s="5"/>
      <c r="AX667" s="5"/>
      <c r="AY667" s="5">
        <v>4130</v>
      </c>
      <c r="AZ667" s="5">
        <v>3</v>
      </c>
      <c r="BA667" s="5">
        <v>4514</v>
      </c>
      <c r="BB667" s="5">
        <v>9195</v>
      </c>
      <c r="BF667" t="s">
        <v>216</v>
      </c>
      <c r="BG667" t="s">
        <v>51</v>
      </c>
      <c r="BH667" t="s">
        <v>865</v>
      </c>
      <c r="BI667" t="s">
        <v>866</v>
      </c>
      <c r="BJ667" t="s">
        <v>119</v>
      </c>
      <c r="BK667" t="s">
        <v>127</v>
      </c>
      <c r="BL667" t="s">
        <v>218</v>
      </c>
      <c r="BM667">
        <v>1979</v>
      </c>
      <c r="BN667">
        <v>1980</v>
      </c>
      <c r="BO667">
        <v>2</v>
      </c>
      <c r="BP667">
        <v>5</v>
      </c>
      <c r="BQ667" t="s">
        <v>33</v>
      </c>
      <c r="BR667">
        <v>5</v>
      </c>
      <c r="BS667">
        <v>0</v>
      </c>
      <c r="BT667">
        <v>1.6269909999999999E-2</v>
      </c>
      <c r="BU667">
        <v>0.80266859999999995</v>
      </c>
      <c r="BV667">
        <v>0.91835800000000001</v>
      </c>
      <c r="BW667">
        <v>0.98388960000000003</v>
      </c>
      <c r="BX667" t="s">
        <v>867</v>
      </c>
      <c r="BY667">
        <v>0.84411484771573608</v>
      </c>
      <c r="BZ667">
        <v>0.6188134517766497</v>
      </c>
    </row>
    <row r="668" spans="1:78" x14ac:dyDescent="0.25">
      <c r="A668" s="23" t="s">
        <v>204</v>
      </c>
      <c r="C668" t="s">
        <v>203</v>
      </c>
      <c r="D668" s="15" t="str">
        <f>VLOOKUP(C668,xWalk!C$3:D$55,2)</f>
        <v>PSF</v>
      </c>
      <c r="E668" s="22" t="str">
        <f t="shared" si="81"/>
        <v>'George Adams Fall Fingerling'</v>
      </c>
      <c r="F668" s="22" t="str">
        <f t="shared" si="80"/>
        <v>PSF.GAD</v>
      </c>
      <c r="G668" t="s">
        <v>119</v>
      </c>
      <c r="H668" t="s">
        <v>127</v>
      </c>
      <c r="I668" t="s">
        <v>205</v>
      </c>
      <c r="J668">
        <v>2006</v>
      </c>
      <c r="K668">
        <v>2007</v>
      </c>
      <c r="L668" s="8">
        <v>2</v>
      </c>
      <c r="M668" s="8">
        <v>5</v>
      </c>
      <c r="N668" s="8" t="s">
        <v>33</v>
      </c>
      <c r="O668" s="8">
        <v>5</v>
      </c>
      <c r="P668" s="8">
        <v>0</v>
      </c>
      <c r="Q668">
        <v>1.0779469999999999E-2</v>
      </c>
      <c r="R668">
        <v>0.4091069</v>
      </c>
      <c r="S668">
        <v>0.24544589999999999</v>
      </c>
      <c r="T668">
        <v>0.55413920000000005</v>
      </c>
      <c r="U668" s="15" t="str">
        <f t="shared" si="83"/>
        <v>PSF2006</v>
      </c>
      <c r="V668">
        <f t="shared" si="84"/>
        <v>0.57346682176067565</v>
      </c>
      <c r="W668">
        <f t="shared" si="85"/>
        <v>0.21914648987742644</v>
      </c>
      <c r="Y668" s="15" t="str">
        <f t="shared" si="86"/>
        <v>PSN2009</v>
      </c>
      <c r="Z668" s="1" t="s">
        <v>51</v>
      </c>
      <c r="AA668">
        <v>2009</v>
      </c>
      <c r="AB668" t="s">
        <v>34</v>
      </c>
      <c r="AC668" t="str">
        <f t="shared" si="82"/>
        <v>NA</v>
      </c>
      <c r="AD668" t="str">
        <f t="shared" si="87"/>
        <v>NA</v>
      </c>
      <c r="AE668" s="5">
        <v>536</v>
      </c>
      <c r="AF668" s="5">
        <v>1337</v>
      </c>
      <c r="AG668" s="5"/>
      <c r="AH668" s="5"/>
      <c r="AI668" s="5"/>
      <c r="AJ668" s="5">
        <v>0</v>
      </c>
      <c r="AK668" s="5">
        <v>0</v>
      </c>
      <c r="AL668" s="5"/>
      <c r="AM668" s="5"/>
      <c r="AN668" s="5"/>
      <c r="AO668" s="5">
        <v>288</v>
      </c>
      <c r="AP668" s="5">
        <v>824</v>
      </c>
      <c r="AQ668" s="5"/>
      <c r="AR668" s="5"/>
      <c r="AS668" s="5"/>
      <c r="AT668" s="5">
        <v>152</v>
      </c>
      <c r="AU668" s="5">
        <v>1531</v>
      </c>
      <c r="AV668" s="5"/>
      <c r="AW668" s="5"/>
      <c r="AX668" s="5"/>
      <c r="AY668" s="5">
        <v>1873</v>
      </c>
      <c r="AZ668" s="5">
        <v>0</v>
      </c>
      <c r="BA668" s="5">
        <v>1112</v>
      </c>
      <c r="BB668" s="5">
        <v>1683</v>
      </c>
      <c r="BF668" t="s">
        <v>216</v>
      </c>
      <c r="BG668" t="s">
        <v>51</v>
      </c>
      <c r="BH668" t="s">
        <v>865</v>
      </c>
      <c r="BI668" t="s">
        <v>866</v>
      </c>
      <c r="BJ668" t="s">
        <v>119</v>
      </c>
      <c r="BK668" t="s">
        <v>127</v>
      </c>
      <c r="BL668" t="s">
        <v>218</v>
      </c>
      <c r="BM668">
        <v>1980</v>
      </c>
      <c r="BN668">
        <v>1981</v>
      </c>
      <c r="BO668">
        <v>2</v>
      </c>
      <c r="BP668">
        <v>5</v>
      </c>
      <c r="BQ668" t="s">
        <v>33</v>
      </c>
      <c r="BR668">
        <v>5</v>
      </c>
      <c r="BS668">
        <v>0</v>
      </c>
      <c r="BT668">
        <v>7.5189000000000002E-3</v>
      </c>
      <c r="BU668">
        <v>0.66174319999999998</v>
      </c>
      <c r="BV668">
        <v>0.97684590000000004</v>
      </c>
      <c r="BW668">
        <v>0.99216789999999999</v>
      </c>
      <c r="BX668" t="s">
        <v>868</v>
      </c>
      <c r="BY668">
        <v>0.84515274817541819</v>
      </c>
      <c r="BZ668">
        <v>0.6231673448298134</v>
      </c>
    </row>
    <row r="669" spans="1:78" x14ac:dyDescent="0.25">
      <c r="A669" s="23" t="s">
        <v>204</v>
      </c>
      <c r="C669" t="s">
        <v>203</v>
      </c>
      <c r="D669" s="15" t="str">
        <f>VLOOKUP(C669,xWalk!C$3:D$55,2)</f>
        <v>PSF</v>
      </c>
      <c r="E669" s="22" t="str">
        <f t="shared" si="81"/>
        <v>'George Adams Fall Fingerling'</v>
      </c>
      <c r="F669" s="22" t="str">
        <f t="shared" si="80"/>
        <v>PSF.GAD</v>
      </c>
      <c r="G669" t="s">
        <v>119</v>
      </c>
      <c r="H669" t="s">
        <v>127</v>
      </c>
      <c r="I669" t="s">
        <v>205</v>
      </c>
      <c r="J669">
        <v>2007</v>
      </c>
      <c r="K669">
        <v>2008</v>
      </c>
      <c r="L669" s="8">
        <v>2</v>
      </c>
      <c r="M669" s="8">
        <v>5</v>
      </c>
      <c r="N669" s="8" t="s">
        <v>34</v>
      </c>
      <c r="O669" s="8">
        <v>4</v>
      </c>
      <c r="P669" s="8">
        <v>1</v>
      </c>
      <c r="Q669">
        <v>3.9915899999999997E-2</v>
      </c>
      <c r="R669">
        <v>0.35421920000000001</v>
      </c>
      <c r="S669">
        <v>0.3081622</v>
      </c>
      <c r="T669">
        <v>0.55322439999999995</v>
      </c>
      <c r="U669" s="15" t="str">
        <f t="shared" si="83"/>
        <v>PSF2007</v>
      </c>
      <c r="V669">
        <f t="shared" si="84"/>
        <v>0.5740456381920932</v>
      </c>
      <c r="W669">
        <f t="shared" si="85"/>
        <v>0.20899044694214045</v>
      </c>
      <c r="Y669" s="15" t="str">
        <f t="shared" si="86"/>
        <v>PSN2010</v>
      </c>
      <c r="Z669" s="14" t="s">
        <v>51</v>
      </c>
      <c r="AA669">
        <v>2010</v>
      </c>
      <c r="AB669" t="s">
        <v>34</v>
      </c>
      <c r="AC669" t="str">
        <f t="shared" si="82"/>
        <v>NA</v>
      </c>
      <c r="AD669" t="str">
        <f t="shared" si="87"/>
        <v>NA</v>
      </c>
      <c r="AE669" s="5">
        <v>454</v>
      </c>
      <c r="AF669" s="5"/>
      <c r="AG669" s="5"/>
      <c r="AH669" s="5"/>
      <c r="AI669" s="5"/>
      <c r="AJ669" s="5">
        <v>0</v>
      </c>
      <c r="AK669" s="5"/>
      <c r="AL669" s="5"/>
      <c r="AM669" s="5"/>
      <c r="AN669" s="5"/>
      <c r="AO669" s="5">
        <v>286</v>
      </c>
      <c r="AP669" s="5"/>
      <c r="AQ669" s="5"/>
      <c r="AR669" s="5"/>
      <c r="AS669" s="5"/>
      <c r="AT669" s="5">
        <v>139</v>
      </c>
      <c r="AU669" s="5"/>
      <c r="AV669" s="5"/>
      <c r="AW669" s="5"/>
      <c r="AX669" s="5"/>
      <c r="AY669" s="5">
        <v>454</v>
      </c>
      <c r="AZ669" s="5">
        <v>0</v>
      </c>
      <c r="BA669" s="5">
        <v>286</v>
      </c>
      <c r="BB669" s="5">
        <v>139</v>
      </c>
      <c r="BF669" t="s">
        <v>216</v>
      </c>
      <c r="BG669" t="s">
        <v>51</v>
      </c>
      <c r="BH669" t="s">
        <v>865</v>
      </c>
      <c r="BI669" t="s">
        <v>866</v>
      </c>
      <c r="BJ669" t="s">
        <v>119</v>
      </c>
      <c r="BK669" t="s">
        <v>127</v>
      </c>
      <c r="BL669" t="s">
        <v>218</v>
      </c>
      <c r="BM669">
        <v>1981</v>
      </c>
      <c r="BN669">
        <v>1982</v>
      </c>
      <c r="BO669">
        <v>2</v>
      </c>
      <c r="BP669">
        <v>5</v>
      </c>
      <c r="BQ669" t="s">
        <v>33</v>
      </c>
      <c r="BR669">
        <v>5</v>
      </c>
      <c r="BS669">
        <v>0</v>
      </c>
      <c r="BT669">
        <v>1.9816830000000001E-2</v>
      </c>
      <c r="BU669">
        <v>0.74071089999999995</v>
      </c>
      <c r="BV669">
        <v>0.89099159999999999</v>
      </c>
      <c r="BW669">
        <v>0.97173529999999997</v>
      </c>
      <c r="BX669" t="s">
        <v>869</v>
      </c>
      <c r="BY669">
        <v>0.78846996513555223</v>
      </c>
      <c r="BZ669">
        <v>0.5243955876469355</v>
      </c>
    </row>
    <row r="670" spans="1:78" x14ac:dyDescent="0.25">
      <c r="A670" s="23" t="s">
        <v>204</v>
      </c>
      <c r="C670" t="s">
        <v>203</v>
      </c>
      <c r="D670" s="15" t="str">
        <f>VLOOKUP(C670,xWalk!C$3:D$55,2)</f>
        <v>PSF</v>
      </c>
      <c r="E670" s="22" t="str">
        <f t="shared" si="81"/>
        <v>'George Adams Fall Fingerling'</v>
      </c>
      <c r="F670" s="22" t="str">
        <f t="shared" si="80"/>
        <v>PSF.GAD</v>
      </c>
      <c r="G670" t="s">
        <v>119</v>
      </c>
      <c r="H670" t="s">
        <v>127</v>
      </c>
      <c r="I670" t="s">
        <v>205</v>
      </c>
      <c r="J670">
        <v>2008</v>
      </c>
      <c r="K670">
        <v>2009</v>
      </c>
      <c r="L670" s="8">
        <v>2</v>
      </c>
      <c r="M670" s="8">
        <v>5</v>
      </c>
      <c r="N670" s="8" t="s">
        <v>34</v>
      </c>
      <c r="O670" s="8">
        <v>3</v>
      </c>
      <c r="P670" s="8">
        <v>2</v>
      </c>
      <c r="Q670">
        <v>1.263972E-2</v>
      </c>
      <c r="R670">
        <v>0.25565939999999998</v>
      </c>
      <c r="S670">
        <v>0.48154599999999997</v>
      </c>
      <c r="T670">
        <v>0.61409360000000002</v>
      </c>
      <c r="U670" s="15" t="str">
        <f t="shared" si="83"/>
        <v>PSF2008</v>
      </c>
      <c r="V670" t="str">
        <f t="shared" si="84"/>
        <v>NA</v>
      </c>
      <c r="W670" t="str">
        <f t="shared" si="85"/>
        <v>NA</v>
      </c>
      <c r="Y670" s="15" t="str">
        <f t="shared" si="86"/>
        <v>PSY1974</v>
      </c>
      <c r="Z670" s="1" t="s">
        <v>52</v>
      </c>
      <c r="AA670">
        <v>1974</v>
      </c>
      <c r="AB670" t="s">
        <v>34</v>
      </c>
      <c r="AC670" t="str">
        <f t="shared" si="82"/>
        <v>NA</v>
      </c>
      <c r="AD670" t="str">
        <f t="shared" si="87"/>
        <v>NA</v>
      </c>
      <c r="AE670" s="5"/>
      <c r="AF670" s="5"/>
      <c r="AG670" s="5"/>
      <c r="AH670" s="5">
        <v>2559</v>
      </c>
      <c r="AI670" s="5"/>
      <c r="AJ670" s="5"/>
      <c r="AK670" s="5"/>
      <c r="AL670" s="5"/>
      <c r="AM670" s="5">
        <v>134</v>
      </c>
      <c r="AN670" s="5"/>
      <c r="AO670" s="5"/>
      <c r="AP670" s="5"/>
      <c r="AQ670" s="5"/>
      <c r="AR670" s="5">
        <v>1218</v>
      </c>
      <c r="AS670" s="5"/>
      <c r="AT670" s="5"/>
      <c r="AU670" s="5"/>
      <c r="AV670" s="5"/>
      <c r="AW670" s="5">
        <v>1602</v>
      </c>
      <c r="AX670" s="5"/>
      <c r="AY670" s="5">
        <v>2559</v>
      </c>
      <c r="AZ670" s="5">
        <v>134</v>
      </c>
      <c r="BA670" s="5">
        <v>1218</v>
      </c>
      <c r="BB670" s="5">
        <v>1602</v>
      </c>
      <c r="BF670" t="s">
        <v>216</v>
      </c>
      <c r="BG670" t="s">
        <v>51</v>
      </c>
      <c r="BH670" t="s">
        <v>865</v>
      </c>
      <c r="BI670" t="s">
        <v>866</v>
      </c>
      <c r="BJ670" t="s">
        <v>119</v>
      </c>
      <c r="BK670" t="s">
        <v>127</v>
      </c>
      <c r="BL670" t="s">
        <v>218</v>
      </c>
      <c r="BM670">
        <v>1982</v>
      </c>
      <c r="BN670">
        <v>1983</v>
      </c>
      <c r="BO670">
        <v>2</v>
      </c>
      <c r="BP670">
        <v>5</v>
      </c>
      <c r="BQ670" t="s">
        <v>33</v>
      </c>
      <c r="BR670">
        <v>5</v>
      </c>
      <c r="BS670">
        <v>0</v>
      </c>
      <c r="BT670">
        <v>8.3704199999999999E-3</v>
      </c>
      <c r="BU670">
        <v>0.37976949999999998</v>
      </c>
      <c r="BV670">
        <v>0.76933560000000001</v>
      </c>
      <c r="BW670">
        <v>0.856935</v>
      </c>
      <c r="BX670" t="s">
        <v>870</v>
      </c>
      <c r="BY670">
        <v>0.75034886691955427</v>
      </c>
      <c r="BZ670">
        <v>0.50022602645492242</v>
      </c>
    </row>
    <row r="671" spans="1:78" x14ac:dyDescent="0.25">
      <c r="A671" s="23" t="s">
        <v>204</v>
      </c>
      <c r="C671" t="s">
        <v>203</v>
      </c>
      <c r="D671" s="15" t="str">
        <f>VLOOKUP(C671,xWalk!C$3:D$55,2)</f>
        <v>PSF</v>
      </c>
      <c r="E671" s="22" t="str">
        <f t="shared" si="81"/>
        <v>'George Adams Fall Fingerling'</v>
      </c>
      <c r="F671" s="22" t="str">
        <f t="shared" si="80"/>
        <v>PSF.GAD</v>
      </c>
      <c r="G671" t="s">
        <v>119</v>
      </c>
      <c r="H671" t="s">
        <v>127</v>
      </c>
      <c r="I671" t="s">
        <v>205</v>
      </c>
      <c r="J671">
        <v>2009</v>
      </c>
      <c r="K671">
        <v>2010</v>
      </c>
      <c r="L671" s="8">
        <v>2</v>
      </c>
      <c r="M671" s="8">
        <v>5</v>
      </c>
      <c r="N671" s="8" t="s">
        <v>34</v>
      </c>
      <c r="O671" s="8">
        <v>2</v>
      </c>
      <c r="P671" s="8">
        <v>3</v>
      </c>
      <c r="Q671">
        <v>8.8263499999999995E-2</v>
      </c>
      <c r="R671" t="s">
        <v>276</v>
      </c>
      <c r="S671" t="s">
        <v>276</v>
      </c>
      <c r="T671" t="s">
        <v>276</v>
      </c>
      <c r="U671" s="15" t="str">
        <f t="shared" si="83"/>
        <v>PSF2009</v>
      </c>
      <c r="V671" t="str">
        <f t="shared" si="84"/>
        <v>NA</v>
      </c>
      <c r="W671" t="str">
        <f t="shared" si="85"/>
        <v>NA</v>
      </c>
      <c r="Y671" s="15" t="str">
        <f t="shared" si="86"/>
        <v>PSY1975</v>
      </c>
      <c r="Z671" s="1" t="s">
        <v>52</v>
      </c>
      <c r="AA671">
        <v>1975</v>
      </c>
      <c r="AB671" t="s">
        <v>34</v>
      </c>
      <c r="AC671" t="str">
        <f t="shared" si="82"/>
        <v>NA</v>
      </c>
      <c r="AD671" t="str">
        <f t="shared" si="87"/>
        <v>NA</v>
      </c>
      <c r="AE671" s="5"/>
      <c r="AF671" s="5"/>
      <c r="AG671" s="5">
        <v>16369</v>
      </c>
      <c r="AH671" s="5">
        <v>2047</v>
      </c>
      <c r="AI671" s="5"/>
      <c r="AJ671" s="5"/>
      <c r="AK671" s="5"/>
      <c r="AL671" s="5">
        <v>563</v>
      </c>
      <c r="AM671" s="5">
        <v>108</v>
      </c>
      <c r="AN671" s="5"/>
      <c r="AO671" s="5"/>
      <c r="AP671" s="5"/>
      <c r="AQ671" s="5">
        <v>3984</v>
      </c>
      <c r="AR671" s="5">
        <v>976</v>
      </c>
      <c r="AS671" s="5"/>
      <c r="AT671" s="5"/>
      <c r="AU671" s="5"/>
      <c r="AV671" s="5">
        <v>4545</v>
      </c>
      <c r="AW671" s="5">
        <v>1284</v>
      </c>
      <c r="AX671" s="5"/>
      <c r="AY671" s="5">
        <v>18416</v>
      </c>
      <c r="AZ671" s="5">
        <v>671</v>
      </c>
      <c r="BA671" s="5">
        <v>4960</v>
      </c>
      <c r="BB671" s="5">
        <v>5829</v>
      </c>
      <c r="BF671" t="s">
        <v>216</v>
      </c>
      <c r="BG671" t="s">
        <v>51</v>
      </c>
      <c r="BH671" t="s">
        <v>865</v>
      </c>
      <c r="BI671" t="s">
        <v>866</v>
      </c>
      <c r="BJ671" t="s">
        <v>119</v>
      </c>
      <c r="BK671" t="s">
        <v>127</v>
      </c>
      <c r="BL671" t="s">
        <v>218</v>
      </c>
      <c r="BM671">
        <v>1983</v>
      </c>
      <c r="BN671">
        <v>1984</v>
      </c>
      <c r="BO671">
        <v>2</v>
      </c>
      <c r="BP671">
        <v>5</v>
      </c>
      <c r="BQ671" t="s">
        <v>33</v>
      </c>
      <c r="BR671">
        <v>5</v>
      </c>
      <c r="BS671">
        <v>0</v>
      </c>
      <c r="BT671">
        <v>8.2076200000000005E-3</v>
      </c>
      <c r="BU671">
        <v>0.51295239999999998</v>
      </c>
      <c r="BV671">
        <v>0.84724750000000004</v>
      </c>
      <c r="BW671">
        <v>0.92560220000000004</v>
      </c>
      <c r="BX671" t="s">
        <v>871</v>
      </c>
      <c r="BY671">
        <v>0.69936428743864165</v>
      </c>
      <c r="BZ671">
        <v>0.47932727126418284</v>
      </c>
    </row>
    <row r="672" spans="1:78" x14ac:dyDescent="0.25">
      <c r="A672" s="23" t="s">
        <v>207</v>
      </c>
      <c r="C672" t="s">
        <v>206</v>
      </c>
      <c r="D672" s="15" t="str">
        <f>VLOOKUP(C672,xWalk!C$3:D$55,2)</f>
        <v>URB</v>
      </c>
      <c r="E672" s="22" t="str">
        <f t="shared" si="81"/>
        <v>'Hanford Wild'</v>
      </c>
      <c r="F672" s="22" t="str">
        <f t="shared" si="80"/>
        <v>URB.HAN</v>
      </c>
      <c r="G672" t="s">
        <v>119</v>
      </c>
      <c r="H672" t="s">
        <v>127</v>
      </c>
      <c r="I672" t="s">
        <v>208</v>
      </c>
      <c r="J672">
        <v>1986</v>
      </c>
      <c r="K672">
        <v>1987</v>
      </c>
      <c r="L672" s="8">
        <v>2</v>
      </c>
      <c r="M672" s="8">
        <v>5</v>
      </c>
      <c r="N672" s="8" t="s">
        <v>33</v>
      </c>
      <c r="O672" s="8">
        <v>5</v>
      </c>
      <c r="P672" s="8">
        <v>0</v>
      </c>
      <c r="Q672">
        <v>1.6388819999999998E-2</v>
      </c>
      <c r="R672">
        <v>0.28384880000000001</v>
      </c>
      <c r="S672">
        <v>0.48891059999999997</v>
      </c>
      <c r="T672">
        <v>0.63398279999999996</v>
      </c>
      <c r="U672" s="15" t="str">
        <f t="shared" si="83"/>
        <v>URB1986</v>
      </c>
      <c r="V672">
        <f t="shared" si="84"/>
        <v>0.60704291938719446</v>
      </c>
      <c r="W672">
        <f t="shared" si="85"/>
        <v>0.32743441984079324</v>
      </c>
      <c r="Y672" s="15" t="str">
        <f t="shared" si="86"/>
        <v>PSY1976</v>
      </c>
      <c r="Z672" s="1" t="s">
        <v>52</v>
      </c>
      <c r="AA672">
        <v>1976</v>
      </c>
      <c r="AB672" t="s">
        <v>34</v>
      </c>
      <c r="AC672" t="str">
        <f t="shared" si="82"/>
        <v>NA</v>
      </c>
      <c r="AD672" t="str">
        <f t="shared" si="87"/>
        <v>NA</v>
      </c>
      <c r="AE672" s="5"/>
      <c r="AF672" s="5">
        <v>31856</v>
      </c>
      <c r="AG672" s="5">
        <v>15964</v>
      </c>
      <c r="AH672" s="5">
        <v>2004</v>
      </c>
      <c r="AI672" s="5"/>
      <c r="AJ672" s="5"/>
      <c r="AK672" s="5">
        <v>0</v>
      </c>
      <c r="AL672" s="5">
        <v>551</v>
      </c>
      <c r="AM672" s="5">
        <v>105</v>
      </c>
      <c r="AN672" s="5"/>
      <c r="AO672" s="5"/>
      <c r="AP672" s="5">
        <v>4030</v>
      </c>
      <c r="AQ672" s="5">
        <v>3896</v>
      </c>
      <c r="AR672" s="5">
        <v>955</v>
      </c>
      <c r="AS672" s="5"/>
      <c r="AT672" s="5"/>
      <c r="AU672" s="5">
        <v>1658</v>
      </c>
      <c r="AV672" s="5">
        <v>4453</v>
      </c>
      <c r="AW672" s="5">
        <v>1255</v>
      </c>
      <c r="AX672" s="5"/>
      <c r="AY672" s="5">
        <v>49824</v>
      </c>
      <c r="AZ672" s="5">
        <v>656</v>
      </c>
      <c r="BA672" s="5">
        <v>8881</v>
      </c>
      <c r="BB672" s="5">
        <v>7366</v>
      </c>
      <c r="BF672" t="s">
        <v>216</v>
      </c>
      <c r="BG672" t="s">
        <v>51</v>
      </c>
      <c r="BH672" t="s">
        <v>865</v>
      </c>
      <c r="BI672" t="s">
        <v>866</v>
      </c>
      <c r="BJ672" t="s">
        <v>119</v>
      </c>
      <c r="BK672" t="s">
        <v>127</v>
      </c>
      <c r="BL672" t="s">
        <v>218</v>
      </c>
      <c r="BM672">
        <v>1984</v>
      </c>
      <c r="BN672">
        <v>1985</v>
      </c>
      <c r="BO672">
        <v>2</v>
      </c>
      <c r="BP672">
        <v>5</v>
      </c>
      <c r="BQ672" t="s">
        <v>33</v>
      </c>
      <c r="BR672">
        <v>5</v>
      </c>
      <c r="BS672">
        <v>0</v>
      </c>
      <c r="BT672">
        <v>6.89385E-3</v>
      </c>
      <c r="BU672">
        <v>0.66451800000000005</v>
      </c>
      <c r="BV672">
        <v>0.88688279999999997</v>
      </c>
      <c r="BW672">
        <v>0.9620512</v>
      </c>
      <c r="BX672" t="s">
        <v>872</v>
      </c>
      <c r="BY672">
        <v>0.66287394725091997</v>
      </c>
      <c r="BZ672">
        <v>0.45952978490815871</v>
      </c>
    </row>
    <row r="673" spans="1:78" x14ac:dyDescent="0.25">
      <c r="A673" s="23" t="s">
        <v>207</v>
      </c>
      <c r="C673" t="s">
        <v>206</v>
      </c>
      <c r="D673" s="15" t="str">
        <f>VLOOKUP(C673,xWalk!C$3:D$55,2)</f>
        <v>URB</v>
      </c>
      <c r="E673" s="22" t="str">
        <f t="shared" si="81"/>
        <v>'Hanford Wild'</v>
      </c>
      <c r="F673" s="22" t="str">
        <f t="shared" si="80"/>
        <v>URB.HAN</v>
      </c>
      <c r="G673" t="s">
        <v>119</v>
      </c>
      <c r="H673" t="s">
        <v>127</v>
      </c>
      <c r="I673" t="s">
        <v>208</v>
      </c>
      <c r="J673">
        <v>1987</v>
      </c>
      <c r="K673">
        <v>1988</v>
      </c>
      <c r="L673" s="8">
        <v>2</v>
      </c>
      <c r="M673" s="8">
        <v>5</v>
      </c>
      <c r="N673" s="8" t="s">
        <v>33</v>
      </c>
      <c r="O673" s="8">
        <v>5</v>
      </c>
      <c r="P673" s="8">
        <v>0</v>
      </c>
      <c r="Q673">
        <v>4.1520899999999998E-3</v>
      </c>
      <c r="R673">
        <v>0.44391009999999997</v>
      </c>
      <c r="S673">
        <v>0.41295799999999999</v>
      </c>
      <c r="T673">
        <v>0.67355189999999998</v>
      </c>
      <c r="U673" s="15" t="str">
        <f t="shared" si="83"/>
        <v>URB1987</v>
      </c>
      <c r="V673">
        <f t="shared" si="84"/>
        <v>0.56409538832069739</v>
      </c>
      <c r="W673">
        <f t="shared" si="85"/>
        <v>0.30332095184789432</v>
      </c>
      <c r="Y673" s="15" t="str">
        <f t="shared" si="86"/>
        <v>PSY1977</v>
      </c>
      <c r="Z673" s="1" t="s">
        <v>52</v>
      </c>
      <c r="AA673">
        <v>1977</v>
      </c>
      <c r="AB673" t="s">
        <v>33</v>
      </c>
      <c r="AC673">
        <f t="shared" si="82"/>
        <v>0.8827910526769337</v>
      </c>
      <c r="AD673">
        <f t="shared" si="87"/>
        <v>0.74716549100712781</v>
      </c>
      <c r="AE673" s="5">
        <v>9634</v>
      </c>
      <c r="AF673" s="5">
        <v>32517</v>
      </c>
      <c r="AG673" s="5">
        <v>16469</v>
      </c>
      <c r="AH673" s="5">
        <v>2073</v>
      </c>
      <c r="AI673" s="5"/>
      <c r="AJ673" s="5">
        <v>0</v>
      </c>
      <c r="AK673" s="5">
        <v>0</v>
      </c>
      <c r="AL673" s="5">
        <v>568</v>
      </c>
      <c r="AM673" s="5">
        <v>109</v>
      </c>
      <c r="AN673" s="5"/>
      <c r="AO673" s="5">
        <v>1186</v>
      </c>
      <c r="AP673" s="5">
        <v>4143</v>
      </c>
      <c r="AQ673" s="5">
        <v>4028</v>
      </c>
      <c r="AR673" s="5">
        <v>983</v>
      </c>
      <c r="AS673" s="5"/>
      <c r="AT673" s="5">
        <v>1917</v>
      </c>
      <c r="AU673" s="5">
        <v>1725</v>
      </c>
      <c r="AV673" s="5">
        <v>4586</v>
      </c>
      <c r="AW673" s="5">
        <v>1293</v>
      </c>
      <c r="AX673" s="5"/>
      <c r="AY673" s="5">
        <v>60693</v>
      </c>
      <c r="AZ673" s="5">
        <v>677</v>
      </c>
      <c r="BA673" s="5">
        <v>10340</v>
      </c>
      <c r="BB673" s="5">
        <v>9521</v>
      </c>
      <c r="BF673" t="s">
        <v>216</v>
      </c>
      <c r="BG673" t="s">
        <v>51</v>
      </c>
      <c r="BH673" t="s">
        <v>865</v>
      </c>
      <c r="BI673" t="s">
        <v>866</v>
      </c>
      <c r="BJ673" t="s">
        <v>119</v>
      </c>
      <c r="BK673" t="s">
        <v>127</v>
      </c>
      <c r="BL673" t="s">
        <v>218</v>
      </c>
      <c r="BM673">
        <v>1985</v>
      </c>
      <c r="BN673">
        <v>1986</v>
      </c>
      <c r="BO673">
        <v>2</v>
      </c>
      <c r="BP673">
        <v>5</v>
      </c>
      <c r="BQ673" t="s">
        <v>33</v>
      </c>
      <c r="BR673">
        <v>5</v>
      </c>
      <c r="BS673">
        <v>0</v>
      </c>
      <c r="BT673">
        <v>7.5309799999999996E-3</v>
      </c>
      <c r="BU673">
        <v>0.48774640000000002</v>
      </c>
      <c r="BV673">
        <v>0.68636430000000004</v>
      </c>
      <c r="BW673">
        <v>0.83933899999999995</v>
      </c>
      <c r="BX673" t="s">
        <v>873</v>
      </c>
      <c r="BY673">
        <v>0.65621632352107084</v>
      </c>
      <c r="BZ673">
        <v>0.44729453802960695</v>
      </c>
    </row>
    <row r="674" spans="1:78" x14ac:dyDescent="0.25">
      <c r="A674" s="23" t="s">
        <v>207</v>
      </c>
      <c r="C674" t="s">
        <v>206</v>
      </c>
      <c r="D674" s="15" t="str">
        <f>VLOOKUP(C674,xWalk!C$3:D$55,2)</f>
        <v>URB</v>
      </c>
      <c r="E674" s="22" t="str">
        <f t="shared" si="81"/>
        <v>'Hanford Wild'</v>
      </c>
      <c r="F674" s="22" t="str">
        <f t="shared" si="80"/>
        <v>URB.HAN</v>
      </c>
      <c r="G674" t="s">
        <v>119</v>
      </c>
      <c r="H674" t="s">
        <v>127</v>
      </c>
      <c r="I674" t="s">
        <v>208</v>
      </c>
      <c r="J674">
        <v>1988</v>
      </c>
      <c r="K674">
        <v>1989</v>
      </c>
      <c r="L674" s="8">
        <v>2</v>
      </c>
      <c r="M674" s="8">
        <v>5</v>
      </c>
      <c r="N674" s="8" t="s">
        <v>33</v>
      </c>
      <c r="O674" s="8">
        <v>5</v>
      </c>
      <c r="P674" s="8">
        <v>0</v>
      </c>
      <c r="Q674">
        <v>5.4461300000000004E-3</v>
      </c>
      <c r="R674">
        <v>0.2838907</v>
      </c>
      <c r="S674">
        <v>0.35630729999999999</v>
      </c>
      <c r="T674">
        <v>0.53904580000000002</v>
      </c>
      <c r="U674" s="15" t="str">
        <f t="shared" si="83"/>
        <v>URB1988</v>
      </c>
      <c r="V674">
        <f t="shared" si="84"/>
        <v>0.56205843802947475</v>
      </c>
      <c r="W674">
        <f t="shared" si="85"/>
        <v>0.38011092995748219</v>
      </c>
      <c r="Y674" s="15" t="str">
        <f t="shared" si="86"/>
        <v>PSY1978</v>
      </c>
      <c r="Z674" s="1" t="s">
        <v>52</v>
      </c>
      <c r="AA674">
        <v>1978</v>
      </c>
      <c r="AB674" t="s">
        <v>33</v>
      </c>
      <c r="AC674">
        <f t="shared" si="82"/>
        <v>0.88616189482411123</v>
      </c>
      <c r="AD674">
        <f t="shared" si="87"/>
        <v>0.7505824840263583</v>
      </c>
      <c r="AE674" s="5">
        <v>8085</v>
      </c>
      <c r="AF674" s="5">
        <v>28074</v>
      </c>
      <c r="AG674" s="5">
        <v>14252</v>
      </c>
      <c r="AH674" s="5">
        <v>2099</v>
      </c>
      <c r="AI674" s="5"/>
      <c r="AJ674" s="5">
        <v>0</v>
      </c>
      <c r="AK674" s="5">
        <v>0</v>
      </c>
      <c r="AL674" s="5">
        <v>491</v>
      </c>
      <c r="AM674" s="5">
        <v>79</v>
      </c>
      <c r="AN674" s="5"/>
      <c r="AO674" s="5">
        <v>981</v>
      </c>
      <c r="AP674" s="5">
        <v>3609</v>
      </c>
      <c r="AQ674" s="5">
        <v>3477</v>
      </c>
      <c r="AR674" s="5">
        <v>848</v>
      </c>
      <c r="AS674" s="5"/>
      <c r="AT674" s="5">
        <v>1701</v>
      </c>
      <c r="AU674" s="5">
        <v>1467</v>
      </c>
      <c r="AV674" s="5">
        <v>3969</v>
      </c>
      <c r="AW674" s="5">
        <v>827</v>
      </c>
      <c r="AX674" s="5"/>
      <c r="AY674" s="5">
        <v>52510</v>
      </c>
      <c r="AZ674" s="5">
        <v>570</v>
      </c>
      <c r="BA674" s="5">
        <v>8915</v>
      </c>
      <c r="BB674" s="5">
        <v>7964</v>
      </c>
      <c r="BF674" t="s">
        <v>216</v>
      </c>
      <c r="BG674" t="s">
        <v>51</v>
      </c>
      <c r="BH674" t="s">
        <v>865</v>
      </c>
      <c r="BI674" t="s">
        <v>866</v>
      </c>
      <c r="BJ674" t="s">
        <v>119</v>
      </c>
      <c r="BK674" t="s">
        <v>127</v>
      </c>
      <c r="BL674" t="s">
        <v>218</v>
      </c>
      <c r="BM674">
        <v>1986</v>
      </c>
      <c r="BN674">
        <v>1987</v>
      </c>
      <c r="BO674">
        <v>2</v>
      </c>
      <c r="BP674">
        <v>5</v>
      </c>
      <c r="BQ674" t="s">
        <v>33</v>
      </c>
      <c r="BR674">
        <v>5</v>
      </c>
      <c r="BS674">
        <v>0</v>
      </c>
      <c r="BT674">
        <v>3.7772769999999997E-2</v>
      </c>
      <c r="BU674">
        <v>0.57647769999999998</v>
      </c>
      <c r="BV674">
        <v>0.79544590000000004</v>
      </c>
      <c r="BW674">
        <v>0.91336669999999998</v>
      </c>
      <c r="BX674" t="s">
        <v>874</v>
      </c>
      <c r="BY674">
        <v>0.69157295860009804</v>
      </c>
      <c r="BZ674">
        <v>0.47790371217635436</v>
      </c>
    </row>
    <row r="675" spans="1:78" x14ac:dyDescent="0.25">
      <c r="A675" s="23" t="s">
        <v>207</v>
      </c>
      <c r="C675" t="s">
        <v>206</v>
      </c>
      <c r="D675" s="15" t="str">
        <f>VLOOKUP(C675,xWalk!C$3:D$55,2)</f>
        <v>URB</v>
      </c>
      <c r="E675" s="22" t="str">
        <f t="shared" si="81"/>
        <v>'Hanford Wild'</v>
      </c>
      <c r="F675" s="22" t="str">
        <f t="shared" si="80"/>
        <v>URB.HAN</v>
      </c>
      <c r="G675" t="s">
        <v>119</v>
      </c>
      <c r="H675" t="s">
        <v>127</v>
      </c>
      <c r="I675" t="s">
        <v>208</v>
      </c>
      <c r="J675">
        <v>1989</v>
      </c>
      <c r="K675">
        <v>1990</v>
      </c>
      <c r="L675" s="8">
        <v>2</v>
      </c>
      <c r="M675" s="8">
        <v>5</v>
      </c>
      <c r="N675" s="8" t="s">
        <v>33</v>
      </c>
      <c r="O675" s="8">
        <v>5</v>
      </c>
      <c r="P675" s="8">
        <v>0</v>
      </c>
      <c r="Q675">
        <v>1.269312E-2</v>
      </c>
      <c r="R675">
        <v>0.40274270000000001</v>
      </c>
      <c r="S675">
        <v>0.27563789999999999</v>
      </c>
      <c r="T675">
        <v>0.56736949999999997</v>
      </c>
      <c r="U675" s="15" t="str">
        <f t="shared" si="83"/>
        <v>URB1989</v>
      </c>
      <c r="V675">
        <f t="shared" si="84"/>
        <v>0.53831642491825271</v>
      </c>
      <c r="W675">
        <f t="shared" si="85"/>
        <v>0.40309801291188063</v>
      </c>
      <c r="Y675" s="15" t="str">
        <f t="shared" si="86"/>
        <v>PSY1979</v>
      </c>
      <c r="Z675" s="1" t="s">
        <v>52</v>
      </c>
      <c r="AA675">
        <v>1979</v>
      </c>
      <c r="AB675" t="s">
        <v>33</v>
      </c>
      <c r="AC675">
        <f t="shared" si="82"/>
        <v>0.90390907525400377</v>
      </c>
      <c r="AD675">
        <f t="shared" si="87"/>
        <v>0.77238199108355821</v>
      </c>
      <c r="AE675" s="5">
        <v>5918</v>
      </c>
      <c r="AF675" s="5">
        <v>21096</v>
      </c>
      <c r="AG675" s="5">
        <v>12176</v>
      </c>
      <c r="AH675" s="5">
        <v>1177</v>
      </c>
      <c r="AI675" s="5"/>
      <c r="AJ675" s="5">
        <v>0</v>
      </c>
      <c r="AK675" s="5">
        <v>0</v>
      </c>
      <c r="AL675" s="5">
        <v>281</v>
      </c>
      <c r="AM675" s="5">
        <v>36</v>
      </c>
      <c r="AN675" s="5"/>
      <c r="AO675" s="5">
        <v>800</v>
      </c>
      <c r="AP675" s="5">
        <v>2683</v>
      </c>
      <c r="AQ675" s="5">
        <v>2480</v>
      </c>
      <c r="AR675" s="5">
        <v>594</v>
      </c>
      <c r="AS675" s="5"/>
      <c r="AT675" s="5">
        <v>1208</v>
      </c>
      <c r="AU675" s="5">
        <v>1108</v>
      </c>
      <c r="AV675" s="5">
        <v>2136</v>
      </c>
      <c r="AW675" s="5">
        <v>570</v>
      </c>
      <c r="AX675" s="5"/>
      <c r="AY675" s="5">
        <v>40367</v>
      </c>
      <c r="AZ675" s="5">
        <v>317</v>
      </c>
      <c r="BA675" s="5">
        <v>6557</v>
      </c>
      <c r="BB675" s="5">
        <v>5022</v>
      </c>
      <c r="BF675" t="s">
        <v>216</v>
      </c>
      <c r="BG675" t="s">
        <v>51</v>
      </c>
      <c r="BH675" t="s">
        <v>865</v>
      </c>
      <c r="BI675" t="s">
        <v>866</v>
      </c>
      <c r="BJ675" t="s">
        <v>119</v>
      </c>
      <c r="BK675" t="s">
        <v>127</v>
      </c>
      <c r="BL675" t="s">
        <v>218</v>
      </c>
      <c r="BM675">
        <v>1987</v>
      </c>
      <c r="BN675">
        <v>1988</v>
      </c>
      <c r="BO675">
        <v>2</v>
      </c>
      <c r="BP675">
        <v>5</v>
      </c>
      <c r="BQ675" t="s">
        <v>33</v>
      </c>
      <c r="BR675">
        <v>5</v>
      </c>
      <c r="BS675">
        <v>0</v>
      </c>
      <c r="BT675">
        <v>1.1781599999999999E-3</v>
      </c>
      <c r="BU675">
        <v>0.61166699999999996</v>
      </c>
      <c r="BV675">
        <v>0.68008069999999998</v>
      </c>
      <c r="BW675">
        <v>0.87576480000000001</v>
      </c>
      <c r="BX675" t="s">
        <v>875</v>
      </c>
      <c r="BY675">
        <v>0.66271508516239253</v>
      </c>
      <c r="BZ675">
        <v>0.47253360297065949</v>
      </c>
    </row>
    <row r="676" spans="1:78" x14ac:dyDescent="0.25">
      <c r="A676" s="23" t="s">
        <v>207</v>
      </c>
      <c r="C676" t="s">
        <v>206</v>
      </c>
      <c r="D676" s="15" t="str">
        <f>VLOOKUP(C676,xWalk!C$3:D$55,2)</f>
        <v>URB</v>
      </c>
      <c r="E676" s="22" t="str">
        <f t="shared" si="81"/>
        <v>'Hanford Wild'</v>
      </c>
      <c r="F676" s="22" t="str">
        <f t="shared" si="80"/>
        <v>URB.HAN</v>
      </c>
      <c r="G676" t="s">
        <v>119</v>
      </c>
      <c r="H676" t="s">
        <v>127</v>
      </c>
      <c r="I676" t="s">
        <v>208</v>
      </c>
      <c r="J676">
        <v>1990</v>
      </c>
      <c r="K676">
        <v>1991</v>
      </c>
      <c r="L676" s="8">
        <v>2</v>
      </c>
      <c r="M676" s="8">
        <v>5</v>
      </c>
      <c r="N676" s="8" t="s">
        <v>33</v>
      </c>
      <c r="O676" s="8">
        <v>5</v>
      </c>
      <c r="P676" s="8">
        <v>0</v>
      </c>
      <c r="Q676">
        <v>1.7399459999999999E-2</v>
      </c>
      <c r="R676">
        <v>0.29483559999999998</v>
      </c>
      <c r="S676">
        <v>0.24155660000000001</v>
      </c>
      <c r="T676">
        <v>0.4651728</v>
      </c>
      <c r="U676" s="15" t="str">
        <f t="shared" si="83"/>
        <v>URB1990</v>
      </c>
      <c r="V676">
        <f t="shared" si="84"/>
        <v>0.51385991840161627</v>
      </c>
      <c r="W676">
        <f t="shared" si="85"/>
        <v>0.39096820461691179</v>
      </c>
      <c r="Y676" s="15" t="str">
        <f t="shared" si="86"/>
        <v>PSY1980</v>
      </c>
      <c r="Z676" s="1" t="s">
        <v>52</v>
      </c>
      <c r="AA676">
        <v>1980</v>
      </c>
      <c r="AB676" t="s">
        <v>33</v>
      </c>
      <c r="AC676">
        <f t="shared" si="82"/>
        <v>0.90455534925411363</v>
      </c>
      <c r="AD676">
        <f t="shared" si="87"/>
        <v>0.76922338177860294</v>
      </c>
      <c r="AE676" s="5">
        <v>7011</v>
      </c>
      <c r="AF676" s="5">
        <v>24919</v>
      </c>
      <c r="AG676" s="5">
        <v>14994</v>
      </c>
      <c r="AH676" s="5">
        <v>1134</v>
      </c>
      <c r="AI676" s="5"/>
      <c r="AJ676" s="5">
        <v>0</v>
      </c>
      <c r="AK676" s="5">
        <v>0</v>
      </c>
      <c r="AL676" s="5">
        <v>247</v>
      </c>
      <c r="AM676" s="5">
        <v>57</v>
      </c>
      <c r="AN676" s="5"/>
      <c r="AO676" s="5">
        <v>905</v>
      </c>
      <c r="AP676" s="5">
        <v>3494</v>
      </c>
      <c r="AQ676" s="5">
        <v>2930</v>
      </c>
      <c r="AR676" s="5">
        <v>822</v>
      </c>
      <c r="AS676" s="5"/>
      <c r="AT676" s="5">
        <v>1498</v>
      </c>
      <c r="AU676" s="5">
        <v>1097</v>
      </c>
      <c r="AV676" s="5">
        <v>2585</v>
      </c>
      <c r="AW676" s="5">
        <v>783</v>
      </c>
      <c r="AX676" s="5"/>
      <c r="AY676" s="5">
        <v>48058</v>
      </c>
      <c r="AZ676" s="5">
        <v>304</v>
      </c>
      <c r="BA676" s="5">
        <v>8151</v>
      </c>
      <c r="BB676" s="5">
        <v>5963</v>
      </c>
      <c r="BF676" t="s">
        <v>216</v>
      </c>
      <c r="BG676" t="s">
        <v>51</v>
      </c>
      <c r="BH676" t="s">
        <v>865</v>
      </c>
      <c r="BI676" t="s">
        <v>866</v>
      </c>
      <c r="BJ676" t="s">
        <v>119</v>
      </c>
      <c r="BK676" t="s">
        <v>127</v>
      </c>
      <c r="BL676" t="s">
        <v>218</v>
      </c>
      <c r="BM676">
        <v>1988</v>
      </c>
      <c r="BN676">
        <v>1989</v>
      </c>
      <c r="BO676">
        <v>2</v>
      </c>
      <c r="BP676">
        <v>5</v>
      </c>
      <c r="BQ676" t="s">
        <v>33</v>
      </c>
      <c r="BR676">
        <v>5</v>
      </c>
      <c r="BS676">
        <v>0</v>
      </c>
      <c r="BT676">
        <v>3.9118699999999996E-3</v>
      </c>
      <c r="BU676">
        <v>0.6916447</v>
      </c>
      <c r="BV676">
        <v>0.45707310000000001</v>
      </c>
      <c r="BW676">
        <v>0.83258560000000004</v>
      </c>
      <c r="BX676" t="s">
        <v>876</v>
      </c>
      <c r="BY676">
        <v>0.65836376282385667</v>
      </c>
      <c r="BZ676">
        <v>0.48687184837419578</v>
      </c>
    </row>
    <row r="677" spans="1:78" x14ac:dyDescent="0.25">
      <c r="A677" s="23" t="s">
        <v>207</v>
      </c>
      <c r="C677" t="s">
        <v>206</v>
      </c>
      <c r="D677" s="15" t="str">
        <f>VLOOKUP(C677,xWalk!C$3:D$55,2)</f>
        <v>URB</v>
      </c>
      <c r="E677" s="22" t="str">
        <f t="shared" si="81"/>
        <v>'Hanford Wild'</v>
      </c>
      <c r="F677" s="22" t="str">
        <f t="shared" si="80"/>
        <v>URB.HAN</v>
      </c>
      <c r="G677" t="s">
        <v>119</v>
      </c>
      <c r="H677" t="s">
        <v>127</v>
      </c>
      <c r="I677" t="s">
        <v>208</v>
      </c>
      <c r="J677">
        <v>1991</v>
      </c>
      <c r="K677">
        <v>1992</v>
      </c>
      <c r="L677" s="8">
        <v>2</v>
      </c>
      <c r="M677" s="8">
        <v>5</v>
      </c>
      <c r="N677" s="8" t="s">
        <v>33</v>
      </c>
      <c r="O677" s="8">
        <v>5</v>
      </c>
      <c r="P677" s="8">
        <v>0</v>
      </c>
      <c r="Q677">
        <v>3.5885299999999999E-3</v>
      </c>
      <c r="R677">
        <v>0.21758169999999999</v>
      </c>
      <c r="S677">
        <v>0.40951209999999999</v>
      </c>
      <c r="T677">
        <v>0.53799149999999996</v>
      </c>
      <c r="U677" s="15" t="str">
        <f t="shared" si="83"/>
        <v>URB1991</v>
      </c>
      <c r="V677">
        <f t="shared" si="84"/>
        <v>0.47164305730519063</v>
      </c>
      <c r="W677">
        <f t="shared" si="85"/>
        <v>0.35770110805460575</v>
      </c>
      <c r="Y677" s="15" t="str">
        <f t="shared" si="86"/>
        <v>PSY1981</v>
      </c>
      <c r="Z677" s="1" t="s">
        <v>52</v>
      </c>
      <c r="AA677">
        <v>1981</v>
      </c>
      <c r="AB677" t="s">
        <v>33</v>
      </c>
      <c r="AC677">
        <f t="shared" si="82"/>
        <v>0.85583142973036441</v>
      </c>
      <c r="AD677">
        <f t="shared" si="87"/>
        <v>0.67507098482099015</v>
      </c>
      <c r="AE677" s="5">
        <v>3270</v>
      </c>
      <c r="AF677" s="5">
        <v>17934</v>
      </c>
      <c r="AG677" s="5">
        <v>8720</v>
      </c>
      <c r="AH677" s="5">
        <v>1697</v>
      </c>
      <c r="AI677" s="5"/>
      <c r="AJ677" s="5">
        <v>0</v>
      </c>
      <c r="AK677" s="5">
        <v>0</v>
      </c>
      <c r="AL677" s="5">
        <v>341</v>
      </c>
      <c r="AM677" s="5">
        <v>45</v>
      </c>
      <c r="AN677" s="5"/>
      <c r="AO677" s="5">
        <v>751</v>
      </c>
      <c r="AP677" s="5">
        <v>2656</v>
      </c>
      <c r="AQ677" s="5">
        <v>3810</v>
      </c>
      <c r="AR677" s="5">
        <v>864</v>
      </c>
      <c r="AS677" s="5"/>
      <c r="AT677" s="5">
        <v>1137</v>
      </c>
      <c r="AU677" s="5">
        <v>1217</v>
      </c>
      <c r="AV677" s="5">
        <v>3360</v>
      </c>
      <c r="AW677" s="5">
        <v>1039</v>
      </c>
      <c r="AX677" s="5"/>
      <c r="AY677" s="5">
        <v>31621</v>
      </c>
      <c r="AZ677" s="5">
        <v>386</v>
      </c>
      <c r="BA677" s="5">
        <v>8081</v>
      </c>
      <c r="BB677" s="5">
        <v>6753</v>
      </c>
      <c r="BF677" t="s">
        <v>216</v>
      </c>
      <c r="BG677" t="s">
        <v>51</v>
      </c>
      <c r="BH677" t="s">
        <v>865</v>
      </c>
      <c r="BI677" t="s">
        <v>866</v>
      </c>
      <c r="BJ677" t="s">
        <v>119</v>
      </c>
      <c r="BK677" t="s">
        <v>127</v>
      </c>
      <c r="BL677" t="s">
        <v>218</v>
      </c>
      <c r="BM677">
        <v>1989</v>
      </c>
      <c r="BN677">
        <v>1990</v>
      </c>
      <c r="BO677">
        <v>2</v>
      </c>
      <c r="BP677">
        <v>5</v>
      </c>
      <c r="BQ677" t="s">
        <v>33</v>
      </c>
      <c r="BR677">
        <v>5</v>
      </c>
      <c r="BS677">
        <v>0</v>
      </c>
      <c r="BT677">
        <v>2.24142E-3</v>
      </c>
      <c r="BU677">
        <v>0.54850719999999997</v>
      </c>
      <c r="BV677">
        <v>0.62547189999999997</v>
      </c>
      <c r="BW677">
        <v>0.83090319999999995</v>
      </c>
      <c r="BX677" t="s">
        <v>877</v>
      </c>
      <c r="BY677">
        <v>0.69080052248553836</v>
      </c>
      <c r="BZ677">
        <v>0.49950683762962172</v>
      </c>
    </row>
    <row r="678" spans="1:78" x14ac:dyDescent="0.25">
      <c r="A678" s="23" t="s">
        <v>207</v>
      </c>
      <c r="C678" t="s">
        <v>206</v>
      </c>
      <c r="D678" s="15" t="str">
        <f>VLOOKUP(C678,xWalk!C$3:D$55,2)</f>
        <v>URB</v>
      </c>
      <c r="E678" s="22" t="str">
        <f t="shared" si="81"/>
        <v>'Hanford Wild'</v>
      </c>
      <c r="F678" s="22" t="str">
        <f t="shared" si="80"/>
        <v>URB.HAN</v>
      </c>
      <c r="G678" t="s">
        <v>119</v>
      </c>
      <c r="H678" t="s">
        <v>127</v>
      </c>
      <c r="I678" t="s">
        <v>208</v>
      </c>
      <c r="J678">
        <v>1992</v>
      </c>
      <c r="K678">
        <v>1993</v>
      </c>
      <c r="L678" s="8">
        <v>2</v>
      </c>
      <c r="M678" s="8">
        <v>5</v>
      </c>
      <c r="N678" s="8" t="s">
        <v>33</v>
      </c>
      <c r="O678" s="8">
        <v>5</v>
      </c>
      <c r="P678" s="8">
        <v>0</v>
      </c>
      <c r="Q678">
        <v>1.463163E-2</v>
      </c>
      <c r="R678">
        <v>0.23328090000000001</v>
      </c>
      <c r="S678">
        <v>0.36901309999999998</v>
      </c>
      <c r="T678">
        <v>0.51621030000000001</v>
      </c>
      <c r="U678" s="15" t="str">
        <f t="shared" si="83"/>
        <v>URB1992</v>
      </c>
      <c r="V678">
        <f t="shared" si="84"/>
        <v>0.43579895329811019</v>
      </c>
      <c r="W678">
        <f t="shared" si="85"/>
        <v>0.2448632917400482</v>
      </c>
      <c r="Y678" s="15" t="str">
        <f t="shared" si="86"/>
        <v>PSY1982</v>
      </c>
      <c r="Z678" s="1" t="s">
        <v>52</v>
      </c>
      <c r="AA678">
        <v>1982</v>
      </c>
      <c r="AB678" t="s">
        <v>33</v>
      </c>
      <c r="AC678">
        <f t="shared" si="82"/>
        <v>0.84171547835454119</v>
      </c>
      <c r="AD678">
        <f t="shared" si="87"/>
        <v>0.66873134495836983</v>
      </c>
      <c r="AE678" s="5">
        <v>3521</v>
      </c>
      <c r="AF678" s="5">
        <v>15775</v>
      </c>
      <c r="AG678" s="5">
        <v>9214</v>
      </c>
      <c r="AH678" s="5">
        <v>1288</v>
      </c>
      <c r="AI678" s="5"/>
      <c r="AJ678" s="5">
        <v>0</v>
      </c>
      <c r="AK678" s="5">
        <v>0</v>
      </c>
      <c r="AL678" s="5">
        <v>208</v>
      </c>
      <c r="AM678" s="5">
        <v>35</v>
      </c>
      <c r="AN678" s="5"/>
      <c r="AO678" s="5">
        <v>659</v>
      </c>
      <c r="AP678" s="5">
        <v>2591</v>
      </c>
      <c r="AQ678" s="5">
        <v>3215</v>
      </c>
      <c r="AR678" s="5">
        <v>1000</v>
      </c>
      <c r="AS678" s="5"/>
      <c r="AT678" s="5">
        <v>1119</v>
      </c>
      <c r="AU678" s="5">
        <v>1239</v>
      </c>
      <c r="AV678" s="5">
        <v>3606</v>
      </c>
      <c r="AW678" s="5">
        <v>1089</v>
      </c>
      <c r="AX678" s="5"/>
      <c r="AY678" s="5">
        <v>29798</v>
      </c>
      <c r="AZ678" s="5">
        <v>243</v>
      </c>
      <c r="BA678" s="5">
        <v>7465</v>
      </c>
      <c r="BB678" s="5">
        <v>7053</v>
      </c>
      <c r="BF678" t="s">
        <v>216</v>
      </c>
      <c r="BG678" t="s">
        <v>51</v>
      </c>
      <c r="BH678" t="s">
        <v>865</v>
      </c>
      <c r="BI678" t="s">
        <v>866</v>
      </c>
      <c r="BJ678" t="s">
        <v>119</v>
      </c>
      <c r="BK678" t="s">
        <v>127</v>
      </c>
      <c r="BL678" t="s">
        <v>218</v>
      </c>
      <c r="BM678">
        <v>1990</v>
      </c>
      <c r="BN678">
        <v>1991</v>
      </c>
      <c r="BO678">
        <v>2</v>
      </c>
      <c r="BP678">
        <v>5</v>
      </c>
      <c r="BQ678" t="s">
        <v>33</v>
      </c>
      <c r="BR678">
        <v>5</v>
      </c>
      <c r="BS678">
        <v>0</v>
      </c>
      <c r="BT678">
        <v>1.6010469999999999E-2</v>
      </c>
      <c r="BU678">
        <v>0.45103100000000002</v>
      </c>
      <c r="BV678">
        <v>0.51939849999999999</v>
      </c>
      <c r="BW678">
        <v>0.73616459999999995</v>
      </c>
      <c r="BX678" t="s">
        <v>878</v>
      </c>
      <c r="BY678">
        <v>0.65687485958211633</v>
      </c>
      <c r="BZ678">
        <v>0.42987530891934395</v>
      </c>
    </row>
    <row r="679" spans="1:78" x14ac:dyDescent="0.25">
      <c r="A679" s="23" t="s">
        <v>207</v>
      </c>
      <c r="C679" t="s">
        <v>206</v>
      </c>
      <c r="D679" s="15" t="str">
        <f>VLOOKUP(C679,xWalk!C$3:D$55,2)</f>
        <v>URB</v>
      </c>
      <c r="E679" s="22" t="str">
        <f t="shared" si="81"/>
        <v>'Hanford Wild'</v>
      </c>
      <c r="F679" s="22" t="str">
        <f t="shared" si="80"/>
        <v>URB.HAN</v>
      </c>
      <c r="G679" t="s">
        <v>119</v>
      </c>
      <c r="H679" t="s">
        <v>127</v>
      </c>
      <c r="I679" t="s">
        <v>208</v>
      </c>
      <c r="J679">
        <v>1993</v>
      </c>
      <c r="K679">
        <v>1994</v>
      </c>
      <c r="L679" s="8">
        <v>2</v>
      </c>
      <c r="M679" s="8">
        <v>5</v>
      </c>
      <c r="N679" s="8" t="s">
        <v>33</v>
      </c>
      <c r="O679" s="8">
        <v>5</v>
      </c>
      <c r="P679" s="8">
        <v>0</v>
      </c>
      <c r="Q679">
        <v>1.8515529999999999E-2</v>
      </c>
      <c r="R679">
        <v>0.25376919999999997</v>
      </c>
      <c r="S679">
        <v>0.3582419</v>
      </c>
      <c r="T679">
        <v>0.52110029999999996</v>
      </c>
      <c r="U679" s="15" t="str">
        <f t="shared" si="83"/>
        <v>URB1993</v>
      </c>
      <c r="V679">
        <f t="shared" si="84"/>
        <v>0.4795793409370705</v>
      </c>
      <c r="W679">
        <f t="shared" si="85"/>
        <v>0.26428631913549289</v>
      </c>
      <c r="Y679" s="15" t="str">
        <f t="shared" si="86"/>
        <v>PSY1983</v>
      </c>
      <c r="Z679" s="1" t="s">
        <v>52</v>
      </c>
      <c r="AA679">
        <v>1983</v>
      </c>
      <c r="AB679" t="s">
        <v>33</v>
      </c>
      <c r="AC679">
        <f t="shared" si="82"/>
        <v>0.83235233221923155</v>
      </c>
      <c r="AD679">
        <f t="shared" si="87"/>
        <v>0.6478452483066639</v>
      </c>
      <c r="AE679" s="5">
        <v>2114</v>
      </c>
      <c r="AF679" s="5">
        <v>12095</v>
      </c>
      <c r="AG679" s="5">
        <v>6444</v>
      </c>
      <c r="AH679" s="5">
        <v>1250</v>
      </c>
      <c r="AI679" s="5"/>
      <c r="AJ679" s="5">
        <v>0</v>
      </c>
      <c r="AK679" s="5">
        <v>0</v>
      </c>
      <c r="AL679" s="5">
        <v>123</v>
      </c>
      <c r="AM679" s="5">
        <v>25</v>
      </c>
      <c r="AN679" s="5"/>
      <c r="AO679" s="5">
        <v>528</v>
      </c>
      <c r="AP679" s="5">
        <v>1866</v>
      </c>
      <c r="AQ679" s="5">
        <v>2875</v>
      </c>
      <c r="AR679" s="5">
        <v>821</v>
      </c>
      <c r="AS679" s="5"/>
      <c r="AT679" s="5">
        <v>846</v>
      </c>
      <c r="AU679" s="5">
        <v>1107</v>
      </c>
      <c r="AV679" s="5">
        <v>2933</v>
      </c>
      <c r="AW679" s="5">
        <v>782</v>
      </c>
      <c r="AX679" s="5"/>
      <c r="AY679" s="5">
        <v>21903</v>
      </c>
      <c r="AZ679" s="5">
        <v>148</v>
      </c>
      <c r="BA679" s="5">
        <v>6090</v>
      </c>
      <c r="BB679" s="5">
        <v>5668</v>
      </c>
      <c r="BF679" t="s">
        <v>216</v>
      </c>
      <c r="BG679" t="s">
        <v>51</v>
      </c>
      <c r="BH679" t="s">
        <v>865</v>
      </c>
      <c r="BI679" t="s">
        <v>866</v>
      </c>
      <c r="BJ679" t="s">
        <v>119</v>
      </c>
      <c r="BK679" t="s">
        <v>127</v>
      </c>
      <c r="BL679" t="s">
        <v>218</v>
      </c>
      <c r="BM679">
        <v>1991</v>
      </c>
      <c r="BN679">
        <v>1992</v>
      </c>
      <c r="BO679">
        <v>2</v>
      </c>
      <c r="BP679">
        <v>5</v>
      </c>
      <c r="BQ679" t="s">
        <v>33</v>
      </c>
      <c r="BR679">
        <v>5</v>
      </c>
      <c r="BS679">
        <v>0</v>
      </c>
      <c r="BT679">
        <v>6.6208100000000004E-3</v>
      </c>
      <c r="BU679">
        <v>0.3182431</v>
      </c>
      <c r="BV679">
        <v>0.4144794</v>
      </c>
      <c r="BW679">
        <v>0.6008173</v>
      </c>
      <c r="BX679" t="s">
        <v>879</v>
      </c>
      <c r="BY679">
        <v>0.5796993927403622</v>
      </c>
      <c r="BZ679">
        <v>0.38150193718572251</v>
      </c>
    </row>
    <row r="680" spans="1:78" x14ac:dyDescent="0.25">
      <c r="A680" s="23" t="s">
        <v>207</v>
      </c>
      <c r="C680" t="s">
        <v>206</v>
      </c>
      <c r="D680" s="15" t="str">
        <f>VLOOKUP(C680,xWalk!C$3:D$55,2)</f>
        <v>URB</v>
      </c>
      <c r="E680" s="22" t="str">
        <f t="shared" si="81"/>
        <v>'Hanford Wild'</v>
      </c>
      <c r="F680" s="22" t="str">
        <f t="shared" si="80"/>
        <v>URB.HAN</v>
      </c>
      <c r="G680" t="s">
        <v>119</v>
      </c>
      <c r="H680" t="s">
        <v>127</v>
      </c>
      <c r="I680" t="s">
        <v>208</v>
      </c>
      <c r="J680">
        <v>1994</v>
      </c>
      <c r="K680">
        <v>1995</v>
      </c>
      <c r="L680" s="8">
        <v>2</v>
      </c>
      <c r="M680" s="8">
        <v>5</v>
      </c>
      <c r="N680" s="8" t="s">
        <v>33</v>
      </c>
      <c r="O680" s="8">
        <v>5</v>
      </c>
      <c r="P680" s="8">
        <v>0</v>
      </c>
      <c r="Q680">
        <v>1.89485E-3</v>
      </c>
      <c r="R680">
        <v>0.36040719999999998</v>
      </c>
      <c r="S680">
        <v>0.2430602</v>
      </c>
      <c r="T680">
        <v>0.51586679999999996</v>
      </c>
      <c r="U680" s="15" t="str">
        <f t="shared" si="83"/>
        <v>URB1994</v>
      </c>
      <c r="V680">
        <f t="shared" si="84"/>
        <v>0.4849543707973103</v>
      </c>
      <c r="W680">
        <f t="shared" si="85"/>
        <v>0.28455811719500479</v>
      </c>
      <c r="Y680" s="15" t="str">
        <f t="shared" si="86"/>
        <v>PSY1984</v>
      </c>
      <c r="Z680" s="1" t="s">
        <v>52</v>
      </c>
      <c r="AA680">
        <v>1984</v>
      </c>
      <c r="AB680" t="s">
        <v>33</v>
      </c>
      <c r="AC680">
        <f t="shared" si="82"/>
        <v>0.82216380741560602</v>
      </c>
      <c r="AD680">
        <f t="shared" si="87"/>
        <v>0.61391809629219696</v>
      </c>
      <c r="AE680" s="5">
        <v>2096</v>
      </c>
      <c r="AF680" s="5">
        <v>9432</v>
      </c>
      <c r="AG680" s="5">
        <v>9180</v>
      </c>
      <c r="AH680" s="5">
        <v>1479</v>
      </c>
      <c r="AI680" s="5"/>
      <c r="AJ680" s="5">
        <v>0</v>
      </c>
      <c r="AK680" s="5">
        <v>0</v>
      </c>
      <c r="AL680" s="5">
        <v>145</v>
      </c>
      <c r="AM680" s="5">
        <v>56</v>
      </c>
      <c r="AN680" s="5"/>
      <c r="AO680" s="5">
        <v>502</v>
      </c>
      <c r="AP680" s="5">
        <v>2489</v>
      </c>
      <c r="AQ680" s="5">
        <v>3535</v>
      </c>
      <c r="AR680" s="5">
        <v>799</v>
      </c>
      <c r="AS680" s="5"/>
      <c r="AT680" s="5">
        <v>973</v>
      </c>
      <c r="AU680" s="5">
        <v>1285</v>
      </c>
      <c r="AV680" s="5">
        <v>3175</v>
      </c>
      <c r="AW680" s="5">
        <v>994</v>
      </c>
      <c r="AX680" s="5"/>
      <c r="AY680" s="5">
        <v>22187</v>
      </c>
      <c r="AZ680" s="5">
        <v>201</v>
      </c>
      <c r="BA680" s="5">
        <v>7325</v>
      </c>
      <c r="BB680" s="5">
        <v>6427</v>
      </c>
      <c r="BF680" t="s">
        <v>216</v>
      </c>
      <c r="BG680" t="s">
        <v>51</v>
      </c>
      <c r="BH680" t="s">
        <v>865</v>
      </c>
      <c r="BI680" t="s">
        <v>866</v>
      </c>
      <c r="BJ680" t="s">
        <v>119</v>
      </c>
      <c r="BK680" t="s">
        <v>127</v>
      </c>
      <c r="BL680" t="s">
        <v>218</v>
      </c>
      <c r="BM680">
        <v>1992</v>
      </c>
      <c r="BN680">
        <v>1993</v>
      </c>
      <c r="BO680">
        <v>2</v>
      </c>
      <c r="BP680">
        <v>5</v>
      </c>
      <c r="BQ680" t="s">
        <v>33</v>
      </c>
      <c r="BR680">
        <v>5</v>
      </c>
      <c r="BS680">
        <v>0</v>
      </c>
      <c r="BT680">
        <v>3.977004E-2</v>
      </c>
      <c r="BU680">
        <v>0.44216250000000001</v>
      </c>
      <c r="BV680">
        <v>0.53521319999999994</v>
      </c>
      <c r="BW680">
        <v>0.74072439999999995</v>
      </c>
      <c r="BX680" t="s">
        <v>880</v>
      </c>
      <c r="BY680">
        <v>0.52634183353676645</v>
      </c>
      <c r="BZ680">
        <v>0.34608913667403424</v>
      </c>
    </row>
    <row r="681" spans="1:78" x14ac:dyDescent="0.25">
      <c r="A681" s="23" t="s">
        <v>207</v>
      </c>
      <c r="C681" t="s">
        <v>206</v>
      </c>
      <c r="D681" s="15" t="str">
        <f>VLOOKUP(C681,xWalk!C$3:D$55,2)</f>
        <v>URB</v>
      </c>
      <c r="E681" s="22" t="str">
        <f t="shared" si="81"/>
        <v>'Hanford Wild'</v>
      </c>
      <c r="F681" s="22" t="str">
        <f t="shared" si="80"/>
        <v>URB.HAN</v>
      </c>
      <c r="G681" t="s">
        <v>119</v>
      </c>
      <c r="H681" t="s">
        <v>127</v>
      </c>
      <c r="I681" t="s">
        <v>208</v>
      </c>
      <c r="J681">
        <v>1995</v>
      </c>
      <c r="K681">
        <v>1996</v>
      </c>
      <c r="L681" s="8">
        <v>2</v>
      </c>
      <c r="M681" s="8">
        <v>5</v>
      </c>
      <c r="N681" s="8" t="s">
        <v>33</v>
      </c>
      <c r="O681" s="8">
        <v>5</v>
      </c>
      <c r="P681" s="8">
        <v>0</v>
      </c>
      <c r="Q681">
        <v>8.7589E-3</v>
      </c>
      <c r="R681">
        <v>0.23794709999999999</v>
      </c>
      <c r="S681">
        <v>0.3216772</v>
      </c>
      <c r="T681">
        <v>0.48308220000000002</v>
      </c>
      <c r="U681" s="15" t="str">
        <f t="shared" si="83"/>
        <v>URB1995</v>
      </c>
      <c r="V681">
        <f t="shared" si="84"/>
        <v>0.47687009467877228</v>
      </c>
      <c r="W681">
        <f t="shared" si="85"/>
        <v>0.27837574265798687</v>
      </c>
      <c r="Y681" s="15" t="str">
        <f t="shared" si="86"/>
        <v>PSY1985</v>
      </c>
      <c r="Z681" s="1" t="s">
        <v>52</v>
      </c>
      <c r="AA681">
        <v>1985</v>
      </c>
      <c r="AB681" t="s">
        <v>33</v>
      </c>
      <c r="AC681">
        <f t="shared" si="82"/>
        <v>0.80167376554440184</v>
      </c>
      <c r="AD681">
        <f t="shared" si="87"/>
        <v>0.59296676012927807</v>
      </c>
      <c r="AE681" s="5">
        <v>2793</v>
      </c>
      <c r="AF681" s="5">
        <v>11996</v>
      </c>
      <c r="AG681" s="5">
        <v>10836</v>
      </c>
      <c r="AH681" s="5">
        <v>2079</v>
      </c>
      <c r="AI681" s="5"/>
      <c r="AJ681" s="5">
        <v>0</v>
      </c>
      <c r="AK681" s="5">
        <v>0</v>
      </c>
      <c r="AL681" s="5">
        <v>379</v>
      </c>
      <c r="AM681" s="5">
        <v>71</v>
      </c>
      <c r="AN681" s="5"/>
      <c r="AO681" s="5">
        <v>650</v>
      </c>
      <c r="AP681" s="5">
        <v>3299</v>
      </c>
      <c r="AQ681" s="5">
        <v>4201</v>
      </c>
      <c r="AR681" s="5">
        <v>1151</v>
      </c>
      <c r="AS681" s="5"/>
      <c r="AT681" s="5">
        <v>1254</v>
      </c>
      <c r="AU681" s="5">
        <v>1598</v>
      </c>
      <c r="AV681" s="5">
        <v>5043</v>
      </c>
      <c r="AW681" s="5">
        <v>1371</v>
      </c>
      <c r="AX681" s="5"/>
      <c r="AY681" s="5">
        <v>27704</v>
      </c>
      <c r="AZ681" s="5">
        <v>450</v>
      </c>
      <c r="BA681" s="5">
        <v>9301</v>
      </c>
      <c r="BB681" s="5">
        <v>9266</v>
      </c>
      <c r="BF681" t="s">
        <v>216</v>
      </c>
      <c r="BG681" t="s">
        <v>51</v>
      </c>
      <c r="BH681" t="s">
        <v>865</v>
      </c>
      <c r="BI681" t="s">
        <v>866</v>
      </c>
      <c r="BJ681" t="s">
        <v>119</v>
      </c>
      <c r="BK681" t="s">
        <v>127</v>
      </c>
      <c r="BL681" t="s">
        <v>218</v>
      </c>
      <c r="BM681">
        <v>1993</v>
      </c>
      <c r="BN681">
        <v>1994</v>
      </c>
      <c r="BO681">
        <v>2</v>
      </c>
      <c r="BP681">
        <v>5</v>
      </c>
      <c r="BQ681" t="s">
        <v>33</v>
      </c>
      <c r="BR681">
        <v>5</v>
      </c>
      <c r="BS681">
        <v>0</v>
      </c>
      <c r="BT681">
        <v>8.1072699999999998E-3</v>
      </c>
      <c r="BU681">
        <v>0.43362810000000002</v>
      </c>
      <c r="BV681">
        <v>0.43709609999999999</v>
      </c>
      <c r="BW681">
        <v>0.68118719999999999</v>
      </c>
      <c r="BX681" t="s">
        <v>881</v>
      </c>
      <c r="BY681">
        <v>0.44341312489822504</v>
      </c>
      <c r="BZ681">
        <v>0.32323725777560658</v>
      </c>
    </row>
    <row r="682" spans="1:78" x14ac:dyDescent="0.25">
      <c r="A682" s="23" t="s">
        <v>207</v>
      </c>
      <c r="C682" t="s">
        <v>206</v>
      </c>
      <c r="D682" s="15" t="str">
        <f>VLOOKUP(C682,xWalk!C$3:D$55,2)</f>
        <v>URB</v>
      </c>
      <c r="E682" s="22" t="str">
        <f t="shared" si="81"/>
        <v>'Hanford Wild'</v>
      </c>
      <c r="F682" s="22" t="str">
        <f t="shared" si="80"/>
        <v>URB.HAN</v>
      </c>
      <c r="G682" t="s">
        <v>119</v>
      </c>
      <c r="H682" t="s">
        <v>127</v>
      </c>
      <c r="I682" t="s">
        <v>208</v>
      </c>
      <c r="J682">
        <v>1996</v>
      </c>
      <c r="K682">
        <v>1997</v>
      </c>
      <c r="L682" s="8">
        <v>2</v>
      </c>
      <c r="M682" s="8">
        <v>5</v>
      </c>
      <c r="N682" s="8" t="s">
        <v>33</v>
      </c>
      <c r="O682" s="8">
        <v>5</v>
      </c>
      <c r="P682" s="8">
        <v>0</v>
      </c>
      <c r="Q682">
        <v>4.9149600000000003E-3</v>
      </c>
      <c r="R682">
        <v>0.1909488</v>
      </c>
      <c r="S682">
        <v>0.30521690000000001</v>
      </c>
      <c r="T682">
        <v>0.43788490000000002</v>
      </c>
      <c r="U682" s="15" t="str">
        <f t="shared" si="83"/>
        <v>URB1996</v>
      </c>
      <c r="V682">
        <f t="shared" si="84"/>
        <v>0.45674684281054156</v>
      </c>
      <c r="W682">
        <f t="shared" si="85"/>
        <v>0.20044938345131905</v>
      </c>
      <c r="Y682" s="15" t="str">
        <f t="shared" si="86"/>
        <v>PSY1986</v>
      </c>
      <c r="Z682" s="1" t="s">
        <v>52</v>
      </c>
      <c r="AA682">
        <v>1986</v>
      </c>
      <c r="AB682" t="s">
        <v>33</v>
      </c>
      <c r="AC682">
        <f t="shared" si="82"/>
        <v>0.80096858020316564</v>
      </c>
      <c r="AD682">
        <f t="shared" si="87"/>
        <v>0.62128514056224904</v>
      </c>
      <c r="AE682" s="5">
        <v>2247</v>
      </c>
      <c r="AF682" s="5">
        <v>12235</v>
      </c>
      <c r="AG682" s="5">
        <v>10100</v>
      </c>
      <c r="AH682" s="5">
        <v>1717</v>
      </c>
      <c r="AI682" s="5"/>
      <c r="AJ682" s="5">
        <v>0</v>
      </c>
      <c r="AK682" s="5">
        <v>0</v>
      </c>
      <c r="AL682" s="5">
        <v>283</v>
      </c>
      <c r="AM682" s="5">
        <v>53</v>
      </c>
      <c r="AN682" s="5"/>
      <c r="AO682" s="5">
        <v>562</v>
      </c>
      <c r="AP682" s="5">
        <v>2240</v>
      </c>
      <c r="AQ682" s="5">
        <v>3513</v>
      </c>
      <c r="AR682" s="5">
        <v>955</v>
      </c>
      <c r="AS682" s="5"/>
      <c r="AT682" s="5">
        <v>1175</v>
      </c>
      <c r="AU682" s="5">
        <v>2019</v>
      </c>
      <c r="AV682" s="5">
        <v>4116</v>
      </c>
      <c r="AW682" s="5">
        <v>1115</v>
      </c>
      <c r="AX682" s="5"/>
      <c r="AY682" s="5">
        <v>26299</v>
      </c>
      <c r="AZ682" s="5">
        <v>336</v>
      </c>
      <c r="BA682" s="5">
        <v>7270</v>
      </c>
      <c r="BB682" s="5">
        <v>8425</v>
      </c>
      <c r="BF682" t="s">
        <v>216</v>
      </c>
      <c r="BG682" t="s">
        <v>51</v>
      </c>
      <c r="BH682" t="s">
        <v>865</v>
      </c>
      <c r="BI682" t="s">
        <v>866</v>
      </c>
      <c r="BJ682" t="s">
        <v>119</v>
      </c>
      <c r="BK682" t="s">
        <v>127</v>
      </c>
      <c r="BL682" t="s">
        <v>218</v>
      </c>
      <c r="BM682">
        <v>1994</v>
      </c>
      <c r="BN682">
        <v>1995</v>
      </c>
      <c r="BO682">
        <v>2</v>
      </c>
      <c r="BP682">
        <v>5</v>
      </c>
      <c r="BQ682" t="s">
        <v>33</v>
      </c>
      <c r="BR682">
        <v>5</v>
      </c>
      <c r="BS682">
        <v>0</v>
      </c>
      <c r="BT682">
        <v>9.8497399999999992E-3</v>
      </c>
      <c r="BU682">
        <v>0.4174196</v>
      </c>
      <c r="BV682">
        <v>0.5920377</v>
      </c>
      <c r="BW682">
        <v>0.76232920000000004</v>
      </c>
      <c r="BX682" t="s">
        <v>882</v>
      </c>
      <c r="BY682">
        <v>0.37256759423722124</v>
      </c>
      <c r="BZ682">
        <v>0.22924807578448786</v>
      </c>
    </row>
    <row r="683" spans="1:78" x14ac:dyDescent="0.25">
      <c r="A683" s="23" t="s">
        <v>207</v>
      </c>
      <c r="C683" t="s">
        <v>206</v>
      </c>
      <c r="D683" s="15" t="str">
        <f>VLOOKUP(C683,xWalk!C$3:D$55,2)</f>
        <v>URB</v>
      </c>
      <c r="E683" s="22" t="str">
        <f t="shared" si="81"/>
        <v>'Hanford Wild'</v>
      </c>
      <c r="F683" s="22" t="str">
        <f t="shared" si="80"/>
        <v>URB.HAN</v>
      </c>
      <c r="G683" t="s">
        <v>119</v>
      </c>
      <c r="H683" t="s">
        <v>127</v>
      </c>
      <c r="I683" t="s">
        <v>208</v>
      </c>
      <c r="J683">
        <v>1997</v>
      </c>
      <c r="K683">
        <v>1998</v>
      </c>
      <c r="L683" s="8">
        <v>2</v>
      </c>
      <c r="M683" s="8">
        <v>5</v>
      </c>
      <c r="N683" s="8" t="s">
        <v>33</v>
      </c>
      <c r="O683" s="8">
        <v>5</v>
      </c>
      <c r="P683" s="8">
        <v>0</v>
      </c>
      <c r="Q683">
        <v>6.6367700000000002E-3</v>
      </c>
      <c r="R683">
        <v>0.2604341</v>
      </c>
      <c r="S683">
        <v>0.3644096</v>
      </c>
      <c r="T683">
        <v>0.52993900000000005</v>
      </c>
      <c r="U683" s="15" t="str">
        <f t="shared" si="83"/>
        <v>URB1997</v>
      </c>
      <c r="V683">
        <f t="shared" si="84"/>
        <v>0.43991901569826297</v>
      </c>
      <c r="W683">
        <f t="shared" si="85"/>
        <v>0.2304325709997633</v>
      </c>
      <c r="Y683" s="15" t="str">
        <f t="shared" si="86"/>
        <v>PSY1987</v>
      </c>
      <c r="Z683" s="1" t="s">
        <v>52</v>
      </c>
      <c r="AA683">
        <v>1987</v>
      </c>
      <c r="AB683" t="s">
        <v>33</v>
      </c>
      <c r="AC683">
        <f t="shared" si="82"/>
        <v>0.79935518063775279</v>
      </c>
      <c r="AD683">
        <f t="shared" si="87"/>
        <v>0.62666725554279656</v>
      </c>
      <c r="AE683" s="5">
        <v>1278</v>
      </c>
      <c r="AF683" s="5">
        <v>6565</v>
      </c>
      <c r="AG683" s="5">
        <v>5353</v>
      </c>
      <c r="AH683" s="5">
        <v>993</v>
      </c>
      <c r="AI683" s="5"/>
      <c r="AJ683" s="5">
        <v>0</v>
      </c>
      <c r="AK683" s="5">
        <v>0</v>
      </c>
      <c r="AL683" s="5">
        <v>146</v>
      </c>
      <c r="AM683" s="5">
        <v>15</v>
      </c>
      <c r="AN683" s="5"/>
      <c r="AO683" s="5">
        <v>273</v>
      </c>
      <c r="AP683" s="5">
        <v>1126</v>
      </c>
      <c r="AQ683" s="5">
        <v>1899</v>
      </c>
      <c r="AR683" s="5">
        <v>451</v>
      </c>
      <c r="AS683" s="5"/>
      <c r="AT683" s="5">
        <v>653</v>
      </c>
      <c r="AU683" s="5">
        <v>1137</v>
      </c>
      <c r="AV683" s="5">
        <v>2167</v>
      </c>
      <c r="AW683" s="5">
        <v>586</v>
      </c>
      <c r="AX683" s="5"/>
      <c r="AY683" s="5">
        <v>14189</v>
      </c>
      <c r="AZ683" s="5">
        <v>161</v>
      </c>
      <c r="BA683" s="5">
        <v>3749</v>
      </c>
      <c r="BB683" s="5">
        <v>4543</v>
      </c>
      <c r="BF683" t="s">
        <v>216</v>
      </c>
      <c r="BG683" t="s">
        <v>51</v>
      </c>
      <c r="BH683" t="s">
        <v>865</v>
      </c>
      <c r="BI683" t="s">
        <v>866</v>
      </c>
      <c r="BJ683" t="s">
        <v>119</v>
      </c>
      <c r="BK683" t="s">
        <v>127</v>
      </c>
      <c r="BL683" t="s">
        <v>218</v>
      </c>
      <c r="BM683">
        <v>1995</v>
      </c>
      <c r="BN683">
        <v>1996</v>
      </c>
      <c r="BO683">
        <v>2</v>
      </c>
      <c r="BP683">
        <v>5</v>
      </c>
      <c r="BQ683" t="s">
        <v>33</v>
      </c>
      <c r="BR683">
        <v>5</v>
      </c>
      <c r="BS683">
        <v>0</v>
      </c>
      <c r="BT683">
        <v>8.1582500000000006E-3</v>
      </c>
      <c r="BU683">
        <v>0.22972519999999999</v>
      </c>
      <c r="BV683">
        <v>0.4713097</v>
      </c>
      <c r="BW683">
        <v>0.59276320000000005</v>
      </c>
      <c r="BX683" t="s">
        <v>883</v>
      </c>
      <c r="BY683">
        <v>0.33254332115937524</v>
      </c>
      <c r="BZ683">
        <v>0.19208951744502292</v>
      </c>
    </row>
    <row r="684" spans="1:78" x14ac:dyDescent="0.25">
      <c r="A684" s="23" t="s">
        <v>207</v>
      </c>
      <c r="C684" t="s">
        <v>206</v>
      </c>
      <c r="D684" s="15" t="str">
        <f>VLOOKUP(C684,xWalk!C$3:D$55,2)</f>
        <v>URB</v>
      </c>
      <c r="E684" s="22" t="str">
        <f t="shared" si="81"/>
        <v>'Hanford Wild'</v>
      </c>
      <c r="F684" s="22" t="str">
        <f t="shared" si="80"/>
        <v>URB.HAN</v>
      </c>
      <c r="G684" t="s">
        <v>119</v>
      </c>
      <c r="H684" t="s">
        <v>127</v>
      </c>
      <c r="I684" t="s">
        <v>208</v>
      </c>
      <c r="J684">
        <v>1998</v>
      </c>
      <c r="K684">
        <v>1999</v>
      </c>
      <c r="L684" s="8">
        <v>2</v>
      </c>
      <c r="M684" s="8">
        <v>5</v>
      </c>
      <c r="N684" s="8" t="s">
        <v>33</v>
      </c>
      <c r="O684" s="8">
        <v>5</v>
      </c>
      <c r="P684" s="8">
        <v>0</v>
      </c>
      <c r="Q684">
        <v>2.2531639999999999E-2</v>
      </c>
      <c r="R684">
        <v>0.215971</v>
      </c>
      <c r="S684">
        <v>0.25820599999999999</v>
      </c>
      <c r="T684">
        <v>0.41841200000000001</v>
      </c>
      <c r="U684" s="15" t="str">
        <f t="shared" si="83"/>
        <v>URB1998</v>
      </c>
      <c r="V684">
        <f t="shared" si="84"/>
        <v>0.45614304468994954</v>
      </c>
      <c r="W684">
        <f t="shared" si="85"/>
        <v>0.26903539009978017</v>
      </c>
      <c r="Y684" s="15" t="str">
        <f t="shared" si="86"/>
        <v>PSY1988</v>
      </c>
      <c r="Z684" s="1" t="s">
        <v>52</v>
      </c>
      <c r="AA684">
        <v>1988</v>
      </c>
      <c r="AB684" t="s">
        <v>33</v>
      </c>
      <c r="AC684">
        <f t="shared" si="82"/>
        <v>0.79957684170032695</v>
      </c>
      <c r="AD684">
        <f t="shared" si="87"/>
        <v>0.63807142399179329</v>
      </c>
      <c r="AE684" s="5">
        <v>870</v>
      </c>
      <c r="AF684" s="5">
        <v>4318</v>
      </c>
      <c r="AG684" s="5">
        <v>4075</v>
      </c>
      <c r="AH684" s="5">
        <v>689</v>
      </c>
      <c r="AI684" s="5"/>
      <c r="AJ684" s="5">
        <v>0</v>
      </c>
      <c r="AK684" s="5">
        <v>0</v>
      </c>
      <c r="AL684" s="5">
        <v>54</v>
      </c>
      <c r="AM684" s="5">
        <v>16</v>
      </c>
      <c r="AN684" s="5"/>
      <c r="AO684" s="5">
        <v>189</v>
      </c>
      <c r="AP684" s="5">
        <v>821</v>
      </c>
      <c r="AQ684" s="5">
        <v>1186</v>
      </c>
      <c r="AR684" s="5">
        <v>253</v>
      </c>
      <c r="AS684" s="5"/>
      <c r="AT684" s="5">
        <v>449</v>
      </c>
      <c r="AU684" s="5">
        <v>773</v>
      </c>
      <c r="AV684" s="5">
        <v>1522</v>
      </c>
      <c r="AW684" s="5">
        <v>382</v>
      </c>
      <c r="AX684" s="5"/>
      <c r="AY684" s="5">
        <v>9952</v>
      </c>
      <c r="AZ684" s="5">
        <v>70</v>
      </c>
      <c r="BA684" s="5">
        <v>2449</v>
      </c>
      <c r="BB684" s="5">
        <v>3126</v>
      </c>
      <c r="BF684" t="s">
        <v>216</v>
      </c>
      <c r="BG684" t="s">
        <v>51</v>
      </c>
      <c r="BH684" t="s">
        <v>865</v>
      </c>
      <c r="BI684" t="s">
        <v>866</v>
      </c>
      <c r="BJ684" t="s">
        <v>119</v>
      </c>
      <c r="BK684" t="s">
        <v>127</v>
      </c>
      <c r="BL684" t="s">
        <v>218</v>
      </c>
      <c r="BM684">
        <v>1996</v>
      </c>
      <c r="BN684">
        <v>1997</v>
      </c>
      <c r="BO684">
        <v>2</v>
      </c>
      <c r="BP684">
        <v>5</v>
      </c>
      <c r="BQ684" t="s">
        <v>33</v>
      </c>
      <c r="BR684">
        <v>5</v>
      </c>
      <c r="BS684">
        <v>0</v>
      </c>
      <c r="BT684">
        <v>3.0096049999999999E-2</v>
      </c>
      <c r="BU684">
        <v>0.35342839999999998</v>
      </c>
      <c r="BV684">
        <v>0.60187840000000004</v>
      </c>
      <c r="BW684">
        <v>0.74258579999999996</v>
      </c>
      <c r="BX684" t="s">
        <v>884</v>
      </c>
      <c r="BY684">
        <v>0.39990089197224976</v>
      </c>
      <c r="BZ684">
        <v>0.20916298765654565</v>
      </c>
    </row>
    <row r="685" spans="1:78" x14ac:dyDescent="0.25">
      <c r="A685" s="23" t="s">
        <v>207</v>
      </c>
      <c r="C685" t="s">
        <v>206</v>
      </c>
      <c r="D685" s="15" t="str">
        <f>VLOOKUP(C685,xWalk!C$3:D$55,2)</f>
        <v>URB</v>
      </c>
      <c r="E685" s="22" t="str">
        <f t="shared" si="81"/>
        <v>'Hanford Wild'</v>
      </c>
      <c r="F685" s="22" t="str">
        <f t="shared" si="80"/>
        <v>URB.HAN</v>
      </c>
      <c r="G685" t="s">
        <v>119</v>
      </c>
      <c r="H685" t="s">
        <v>127</v>
      </c>
      <c r="I685" t="s">
        <v>208</v>
      </c>
      <c r="J685">
        <v>1999</v>
      </c>
      <c r="K685">
        <v>2000</v>
      </c>
      <c r="L685" s="8">
        <v>2</v>
      </c>
      <c r="M685" s="8">
        <v>5</v>
      </c>
      <c r="N685" s="8" t="s">
        <v>33</v>
      </c>
      <c r="O685" s="8">
        <v>5</v>
      </c>
      <c r="P685" s="8">
        <v>0</v>
      </c>
      <c r="Q685">
        <v>4.3480060000000001E-2</v>
      </c>
      <c r="R685">
        <v>0.27824290000000002</v>
      </c>
      <c r="S685">
        <v>0.29287960000000002</v>
      </c>
      <c r="T685">
        <v>0.48963079999999998</v>
      </c>
      <c r="U685" s="15" t="str">
        <f t="shared" si="83"/>
        <v>URB1999</v>
      </c>
      <c r="V685">
        <f t="shared" si="84"/>
        <v>0.46860495126163865</v>
      </c>
      <c r="W685">
        <f t="shared" si="85"/>
        <v>0.29912251096861286</v>
      </c>
      <c r="Y685" s="15" t="str">
        <f t="shared" si="86"/>
        <v>PSY1989</v>
      </c>
      <c r="Z685" s="1" t="s">
        <v>52</v>
      </c>
      <c r="AA685">
        <v>1989</v>
      </c>
      <c r="AB685" t="s">
        <v>33</v>
      </c>
      <c r="AC685">
        <f t="shared" si="82"/>
        <v>0.79977549332388043</v>
      </c>
      <c r="AD685">
        <f t="shared" si="87"/>
        <v>0.65544133286068773</v>
      </c>
      <c r="AE685" s="5">
        <v>961</v>
      </c>
      <c r="AF685" s="5">
        <v>5225</v>
      </c>
      <c r="AG685" s="5">
        <v>4509</v>
      </c>
      <c r="AH685" s="5">
        <v>399</v>
      </c>
      <c r="AI685" s="5"/>
      <c r="AJ685" s="5">
        <v>0</v>
      </c>
      <c r="AK685" s="5">
        <v>0</v>
      </c>
      <c r="AL685" s="5">
        <v>86</v>
      </c>
      <c r="AM685" s="5">
        <v>10</v>
      </c>
      <c r="AN685" s="5"/>
      <c r="AO685" s="5">
        <v>196</v>
      </c>
      <c r="AP685" s="5">
        <v>799</v>
      </c>
      <c r="AQ685" s="5">
        <v>1029</v>
      </c>
      <c r="AR685" s="5">
        <v>323</v>
      </c>
      <c r="AS685" s="5"/>
      <c r="AT685" s="5">
        <v>496</v>
      </c>
      <c r="AU685" s="5">
        <v>839</v>
      </c>
      <c r="AV685" s="5">
        <v>1512</v>
      </c>
      <c r="AW685" s="5">
        <v>542</v>
      </c>
      <c r="AX685" s="5"/>
      <c r="AY685" s="5">
        <v>11094</v>
      </c>
      <c r="AZ685" s="5">
        <v>96</v>
      </c>
      <c r="BA685" s="5">
        <v>2347</v>
      </c>
      <c r="BB685" s="5">
        <v>3389</v>
      </c>
      <c r="BF685" t="s">
        <v>216</v>
      </c>
      <c r="BG685" t="s">
        <v>51</v>
      </c>
      <c r="BH685" t="s">
        <v>865</v>
      </c>
      <c r="BI685" t="s">
        <v>866</v>
      </c>
      <c r="BJ685" t="s">
        <v>119</v>
      </c>
      <c r="BK685" t="s">
        <v>127</v>
      </c>
      <c r="BL685" t="s">
        <v>218</v>
      </c>
      <c r="BM685">
        <v>1997</v>
      </c>
      <c r="BN685">
        <v>1998</v>
      </c>
      <c r="BO685">
        <v>2</v>
      </c>
      <c r="BP685">
        <v>5</v>
      </c>
      <c r="BQ685" t="s">
        <v>33</v>
      </c>
      <c r="BR685">
        <v>5</v>
      </c>
      <c r="BS685">
        <v>0</v>
      </c>
      <c r="BT685">
        <v>3.58757E-3</v>
      </c>
      <c r="BU685">
        <v>0.39197120000000002</v>
      </c>
      <c r="BV685">
        <v>0.52009620000000001</v>
      </c>
      <c r="BW685">
        <v>0.70820470000000002</v>
      </c>
      <c r="BX685" t="s">
        <v>885</v>
      </c>
      <c r="BY685">
        <v>0.42535190453319538</v>
      </c>
      <c r="BZ685">
        <v>0.21169690028447927</v>
      </c>
    </row>
    <row r="686" spans="1:78" x14ac:dyDescent="0.25">
      <c r="A686" s="23" t="s">
        <v>207</v>
      </c>
      <c r="C686" t="s">
        <v>206</v>
      </c>
      <c r="D686" s="15" t="str">
        <f>VLOOKUP(C686,xWalk!C$3:D$55,2)</f>
        <v>URB</v>
      </c>
      <c r="E686" s="22" t="str">
        <f t="shared" si="81"/>
        <v>'Hanford Wild'</v>
      </c>
      <c r="F686" s="22" t="str">
        <f t="shared" si="80"/>
        <v>URB.HAN</v>
      </c>
      <c r="G686" t="s">
        <v>119</v>
      </c>
      <c r="H686" t="s">
        <v>127</v>
      </c>
      <c r="I686" t="s">
        <v>208</v>
      </c>
      <c r="J686">
        <v>2000</v>
      </c>
      <c r="K686">
        <v>2001</v>
      </c>
      <c r="L686" s="8">
        <v>2</v>
      </c>
      <c r="M686" s="8">
        <v>5</v>
      </c>
      <c r="N686" s="8" t="s">
        <v>33</v>
      </c>
      <c r="O686" s="8">
        <v>5</v>
      </c>
      <c r="P686" s="8">
        <v>0</v>
      </c>
      <c r="Q686">
        <v>6.6295599999999996E-3</v>
      </c>
      <c r="R686">
        <v>0.3420899</v>
      </c>
      <c r="S686">
        <v>0.36947819999999998</v>
      </c>
      <c r="T686">
        <v>0.58517330000000001</v>
      </c>
      <c r="U686" s="15" t="str">
        <f t="shared" si="83"/>
        <v>URB2000</v>
      </c>
      <c r="V686">
        <f t="shared" si="84"/>
        <v>0.494664878401956</v>
      </c>
      <c r="W686">
        <f t="shared" si="85"/>
        <v>0.34416578638149381</v>
      </c>
      <c r="Y686" s="15" t="str">
        <f t="shared" si="86"/>
        <v>PSY1990</v>
      </c>
      <c r="Z686" s="1" t="s">
        <v>52</v>
      </c>
      <c r="AA686">
        <v>1990</v>
      </c>
      <c r="AB686" t="s">
        <v>33</v>
      </c>
      <c r="AC686">
        <f t="shared" si="82"/>
        <v>0.74576678275489372</v>
      </c>
      <c r="AD686">
        <f t="shared" si="87"/>
        <v>0.58484448180617266</v>
      </c>
      <c r="AE686" s="5">
        <v>1003</v>
      </c>
      <c r="AF686" s="5">
        <v>4938</v>
      </c>
      <c r="AG686" s="5">
        <v>3193</v>
      </c>
      <c r="AH686" s="5">
        <v>606</v>
      </c>
      <c r="AI686" s="5"/>
      <c r="AJ686" s="5">
        <v>0</v>
      </c>
      <c r="AK686" s="5">
        <v>0</v>
      </c>
      <c r="AL686" s="5">
        <v>53</v>
      </c>
      <c r="AM686" s="5">
        <v>3</v>
      </c>
      <c r="AN686" s="5"/>
      <c r="AO686" s="5">
        <v>175</v>
      </c>
      <c r="AP686" s="5">
        <v>754</v>
      </c>
      <c r="AQ686" s="5">
        <v>1317</v>
      </c>
      <c r="AR686" s="5">
        <v>378</v>
      </c>
      <c r="AS686" s="5"/>
      <c r="AT686" s="5">
        <v>503</v>
      </c>
      <c r="AU686" s="5">
        <v>883</v>
      </c>
      <c r="AV686" s="5">
        <v>2134</v>
      </c>
      <c r="AW686" s="5">
        <v>714</v>
      </c>
      <c r="AX686" s="5"/>
      <c r="AY686" s="5">
        <v>9740</v>
      </c>
      <c r="AZ686" s="5">
        <v>56</v>
      </c>
      <c r="BA686" s="5">
        <v>2624</v>
      </c>
      <c r="BB686" s="5">
        <v>4234</v>
      </c>
      <c r="BF686" t="s">
        <v>216</v>
      </c>
      <c r="BG686" t="s">
        <v>51</v>
      </c>
      <c r="BH686" t="s">
        <v>865</v>
      </c>
      <c r="BI686" t="s">
        <v>866</v>
      </c>
      <c r="BJ686" t="s">
        <v>119</v>
      </c>
      <c r="BK686" t="s">
        <v>127</v>
      </c>
      <c r="BL686" t="s">
        <v>218</v>
      </c>
      <c r="BM686">
        <v>1998</v>
      </c>
      <c r="BN686">
        <v>1999</v>
      </c>
      <c r="BO686">
        <v>2</v>
      </c>
      <c r="BP686">
        <v>5</v>
      </c>
      <c r="BQ686" t="s">
        <v>33</v>
      </c>
      <c r="BR686">
        <v>5</v>
      </c>
      <c r="BS686">
        <v>0</v>
      </c>
      <c r="BT686">
        <v>2.1974960000000002E-2</v>
      </c>
      <c r="BU686">
        <v>0.36144759999999998</v>
      </c>
      <c r="BV686">
        <v>0.55890280000000003</v>
      </c>
      <c r="BW686">
        <v>0.71833630000000004</v>
      </c>
      <c r="BX686" t="s">
        <v>886</v>
      </c>
      <c r="BY686">
        <v>0.43430400225082649</v>
      </c>
      <c r="BZ686">
        <v>0.20369979601885066</v>
      </c>
    </row>
    <row r="687" spans="1:78" x14ac:dyDescent="0.25">
      <c r="A687" s="23" t="s">
        <v>207</v>
      </c>
      <c r="C687" t="s">
        <v>206</v>
      </c>
      <c r="D687" s="15" t="str">
        <f>VLOOKUP(C687,xWalk!C$3:D$55,2)</f>
        <v>URB</v>
      </c>
      <c r="E687" s="22" t="str">
        <f t="shared" si="81"/>
        <v>'Hanford Wild'</v>
      </c>
      <c r="F687" s="22" t="str">
        <f t="shared" si="80"/>
        <v>URB.HAN</v>
      </c>
      <c r="G687" t="s">
        <v>119</v>
      </c>
      <c r="H687" t="s">
        <v>127</v>
      </c>
      <c r="I687" t="s">
        <v>208</v>
      </c>
      <c r="J687">
        <v>2001</v>
      </c>
      <c r="K687">
        <v>2002</v>
      </c>
      <c r="L687" s="8">
        <v>2</v>
      </c>
      <c r="M687" s="8">
        <v>5</v>
      </c>
      <c r="N687" s="8" t="s">
        <v>33</v>
      </c>
      <c r="O687" s="8">
        <v>5</v>
      </c>
      <c r="P687" s="8">
        <v>0</v>
      </c>
      <c r="Q687">
        <v>1.5723890000000001E-2</v>
      </c>
      <c r="R687">
        <v>0.36943160000000003</v>
      </c>
      <c r="S687">
        <v>0.45615060000000002</v>
      </c>
      <c r="T687">
        <v>0.65706569999999997</v>
      </c>
      <c r="U687" s="15" t="str">
        <f t="shared" si="83"/>
        <v>URB2001</v>
      </c>
      <c r="V687">
        <f t="shared" si="84"/>
        <v>0.52100689819875268</v>
      </c>
      <c r="W687">
        <f t="shared" si="85"/>
        <v>0.35769594650451458</v>
      </c>
      <c r="Y687" s="15" t="str">
        <f t="shared" si="86"/>
        <v>PSY1991</v>
      </c>
      <c r="Z687" s="1" t="s">
        <v>52</v>
      </c>
      <c r="AA687">
        <v>1991</v>
      </c>
      <c r="AB687" t="s">
        <v>33</v>
      </c>
      <c r="AC687">
        <f t="shared" si="82"/>
        <v>0.72328816404844709</v>
      </c>
      <c r="AD687">
        <f t="shared" si="87"/>
        <v>0.55995922772514695</v>
      </c>
      <c r="AE687" s="5">
        <v>1146</v>
      </c>
      <c r="AF687" s="5">
        <v>4173</v>
      </c>
      <c r="AG687" s="5">
        <v>3346</v>
      </c>
      <c r="AH687" s="5">
        <v>674</v>
      </c>
      <c r="AI687" s="5"/>
      <c r="AJ687" s="5">
        <v>0</v>
      </c>
      <c r="AK687" s="5">
        <v>0</v>
      </c>
      <c r="AL687" s="5">
        <v>22</v>
      </c>
      <c r="AM687" s="5">
        <v>3</v>
      </c>
      <c r="AN687" s="5"/>
      <c r="AO687" s="5">
        <v>159</v>
      </c>
      <c r="AP687" s="5">
        <v>836</v>
      </c>
      <c r="AQ687" s="5">
        <v>1309</v>
      </c>
      <c r="AR687" s="5">
        <v>395</v>
      </c>
      <c r="AS687" s="5"/>
      <c r="AT687" s="5">
        <v>514</v>
      </c>
      <c r="AU687" s="5">
        <v>907</v>
      </c>
      <c r="AV687" s="5">
        <v>2437</v>
      </c>
      <c r="AW687" s="5">
        <v>757</v>
      </c>
      <c r="AX687" s="5"/>
      <c r="AY687" s="5">
        <v>9339</v>
      </c>
      <c r="AZ687" s="5">
        <v>25</v>
      </c>
      <c r="BA687" s="5">
        <v>2699</v>
      </c>
      <c r="BB687" s="5">
        <v>4615</v>
      </c>
      <c r="BF687" t="s">
        <v>216</v>
      </c>
      <c r="BG687" t="s">
        <v>51</v>
      </c>
      <c r="BH687" t="s">
        <v>865</v>
      </c>
      <c r="BI687" t="s">
        <v>866</v>
      </c>
      <c r="BJ687" t="s">
        <v>119</v>
      </c>
      <c r="BK687" t="s">
        <v>127</v>
      </c>
      <c r="BL687" t="s">
        <v>218</v>
      </c>
      <c r="BM687">
        <v>1999</v>
      </c>
      <c r="BN687">
        <v>2000</v>
      </c>
      <c r="BO687">
        <v>2</v>
      </c>
      <c r="BP687">
        <v>5</v>
      </c>
      <c r="BQ687" t="s">
        <v>33</v>
      </c>
      <c r="BR687">
        <v>5</v>
      </c>
      <c r="BS687">
        <v>0</v>
      </c>
      <c r="BT687">
        <v>2.438587E-2</v>
      </c>
      <c r="BU687">
        <v>0.30918570000000001</v>
      </c>
      <c r="BV687">
        <v>0.6082822</v>
      </c>
      <c r="BW687">
        <v>0.72939569999999998</v>
      </c>
      <c r="BX687" t="s">
        <v>887</v>
      </c>
      <c r="BY687">
        <v>0.42612224614874938</v>
      </c>
      <c r="BZ687">
        <v>0.20597979128706312</v>
      </c>
    </row>
    <row r="688" spans="1:78" x14ac:dyDescent="0.25">
      <c r="A688" s="23" t="s">
        <v>207</v>
      </c>
      <c r="C688" t="s">
        <v>206</v>
      </c>
      <c r="D688" s="15" t="str">
        <f>VLOOKUP(C688,xWalk!C$3:D$55,2)</f>
        <v>URB</v>
      </c>
      <c r="E688" s="22" t="str">
        <f t="shared" si="81"/>
        <v>'Hanford Wild'</v>
      </c>
      <c r="F688" s="22" t="str">
        <f t="shared" si="80"/>
        <v>URB.HAN</v>
      </c>
      <c r="G688" t="s">
        <v>119</v>
      </c>
      <c r="H688" t="s">
        <v>127</v>
      </c>
      <c r="I688" t="s">
        <v>208</v>
      </c>
      <c r="J688">
        <v>2002</v>
      </c>
      <c r="K688">
        <v>2003</v>
      </c>
      <c r="L688" s="8">
        <v>2</v>
      </c>
      <c r="M688" s="8">
        <v>5</v>
      </c>
      <c r="N688" s="8" t="s">
        <v>33</v>
      </c>
      <c r="O688" s="8">
        <v>5</v>
      </c>
      <c r="P688" s="8">
        <v>0</v>
      </c>
      <c r="Q688">
        <v>6.1187699999999999E-3</v>
      </c>
      <c r="R688">
        <v>0.32704280000000002</v>
      </c>
      <c r="S688">
        <v>0.50152370000000002</v>
      </c>
      <c r="T688">
        <v>0.66454679999999999</v>
      </c>
      <c r="U688" s="15" t="str">
        <f t="shared" si="83"/>
        <v>URB2002</v>
      </c>
      <c r="V688">
        <f t="shared" si="84"/>
        <v>0.53070136311732796</v>
      </c>
      <c r="W688">
        <f t="shared" si="85"/>
        <v>0.32466814159292035</v>
      </c>
      <c r="Y688" s="15" t="str">
        <f t="shared" si="86"/>
        <v>PSY1992</v>
      </c>
      <c r="Z688" s="1" t="s">
        <v>52</v>
      </c>
      <c r="AA688">
        <v>1992</v>
      </c>
      <c r="AB688" t="s">
        <v>33</v>
      </c>
      <c r="AC688">
        <f t="shared" si="82"/>
        <v>0.67903945111492281</v>
      </c>
      <c r="AD688">
        <f t="shared" si="87"/>
        <v>0.51581475128644938</v>
      </c>
      <c r="AE688" s="5">
        <v>824</v>
      </c>
      <c r="AF688" s="5">
        <v>3587</v>
      </c>
      <c r="AG688" s="5">
        <v>2561</v>
      </c>
      <c r="AH688" s="5">
        <v>546</v>
      </c>
      <c r="AI688" s="5"/>
      <c r="AJ688" s="5">
        <v>0</v>
      </c>
      <c r="AK688" s="5">
        <v>0</v>
      </c>
      <c r="AL688" s="5">
        <v>26</v>
      </c>
      <c r="AM688" s="5">
        <v>2</v>
      </c>
      <c r="AN688" s="5"/>
      <c r="AO688" s="5">
        <v>140</v>
      </c>
      <c r="AP688" s="5">
        <v>635</v>
      </c>
      <c r="AQ688" s="5">
        <v>1251</v>
      </c>
      <c r="AR688" s="5">
        <v>325</v>
      </c>
      <c r="AS688" s="5"/>
      <c r="AT688" s="5">
        <v>456</v>
      </c>
      <c r="AU688" s="5">
        <v>925</v>
      </c>
      <c r="AV688" s="5">
        <v>2390</v>
      </c>
      <c r="AW688" s="5">
        <v>907</v>
      </c>
      <c r="AX688" s="5"/>
      <c r="AY688" s="5">
        <v>7518</v>
      </c>
      <c r="AZ688" s="5">
        <v>28</v>
      </c>
      <c r="BA688" s="5">
        <v>2351</v>
      </c>
      <c r="BB688" s="5">
        <v>4678</v>
      </c>
      <c r="BF688" t="s">
        <v>216</v>
      </c>
      <c r="BG688" t="s">
        <v>51</v>
      </c>
      <c r="BH688" t="s">
        <v>865</v>
      </c>
      <c r="BI688" t="s">
        <v>866</v>
      </c>
      <c r="BJ688" t="s">
        <v>119</v>
      </c>
      <c r="BK688" t="s">
        <v>127</v>
      </c>
      <c r="BL688" t="s">
        <v>218</v>
      </c>
      <c r="BM688">
        <v>2000</v>
      </c>
      <c r="BN688">
        <v>2001</v>
      </c>
      <c r="BO688">
        <v>2</v>
      </c>
      <c r="BP688">
        <v>5</v>
      </c>
      <c r="BQ688" t="s">
        <v>33</v>
      </c>
      <c r="BR688">
        <v>5</v>
      </c>
      <c r="BS688">
        <v>0</v>
      </c>
      <c r="BT688">
        <v>2.9446139999999999E-2</v>
      </c>
      <c r="BU688">
        <v>0.29444619999999999</v>
      </c>
      <c r="BV688">
        <v>0.5701522</v>
      </c>
      <c r="BW688">
        <v>0.69671930000000004</v>
      </c>
      <c r="BX688" t="s">
        <v>888</v>
      </c>
      <c r="BY688">
        <v>0.4446400828586225</v>
      </c>
      <c r="BZ688">
        <v>0.22665285689625411</v>
      </c>
    </row>
    <row r="689" spans="1:78" x14ac:dyDescent="0.25">
      <c r="A689" s="23" t="s">
        <v>207</v>
      </c>
      <c r="C689" t="s">
        <v>206</v>
      </c>
      <c r="D689" s="15" t="str">
        <f>VLOOKUP(C689,xWalk!C$3:D$55,2)</f>
        <v>URB</v>
      </c>
      <c r="E689" s="22" t="str">
        <f t="shared" si="81"/>
        <v>'Hanford Wild'</v>
      </c>
      <c r="F689" s="22" t="str">
        <f t="shared" si="80"/>
        <v>URB.HAN</v>
      </c>
      <c r="G689" t="s">
        <v>119</v>
      </c>
      <c r="H689" t="s">
        <v>127</v>
      </c>
      <c r="I689" t="s">
        <v>208</v>
      </c>
      <c r="J689">
        <v>2003</v>
      </c>
      <c r="K689">
        <v>2004</v>
      </c>
      <c r="L689" s="8">
        <v>2</v>
      </c>
      <c r="M689" s="8">
        <v>5</v>
      </c>
      <c r="N689" s="8" t="s">
        <v>33</v>
      </c>
      <c r="O689" s="8">
        <v>5</v>
      </c>
      <c r="P689" s="8">
        <v>0</v>
      </c>
      <c r="Q689">
        <v>3.51958E-3</v>
      </c>
      <c r="R689">
        <v>0.4038043</v>
      </c>
      <c r="S689">
        <v>0.4794699</v>
      </c>
      <c r="T689">
        <v>0.6896622</v>
      </c>
      <c r="U689" s="15" t="str">
        <f t="shared" si="83"/>
        <v>URB2003</v>
      </c>
      <c r="V689">
        <f t="shared" si="84"/>
        <v>0.51361479664523479</v>
      </c>
      <c r="W689">
        <f t="shared" si="85"/>
        <v>0.30500737106824743</v>
      </c>
      <c r="Y689" s="15" t="str">
        <f t="shared" si="86"/>
        <v>PSY1993</v>
      </c>
      <c r="Z689" s="1" t="s">
        <v>52</v>
      </c>
      <c r="AA689">
        <v>1993</v>
      </c>
      <c r="AB689" t="s">
        <v>33</v>
      </c>
      <c r="AC689">
        <f t="shared" si="82"/>
        <v>0.62179009417982245</v>
      </c>
      <c r="AD689">
        <f t="shared" si="87"/>
        <v>0.46961176231451995</v>
      </c>
      <c r="AE689" s="5">
        <v>758</v>
      </c>
      <c r="AF689" s="5">
        <v>3732</v>
      </c>
      <c r="AG689" s="5">
        <v>2198</v>
      </c>
      <c r="AH689" s="5">
        <v>243</v>
      </c>
      <c r="AI689" s="5"/>
      <c r="AJ689" s="5">
        <v>0</v>
      </c>
      <c r="AK689" s="5">
        <v>0</v>
      </c>
      <c r="AL689" s="5">
        <v>16</v>
      </c>
      <c r="AM689" s="5">
        <v>3</v>
      </c>
      <c r="AN689" s="5"/>
      <c r="AO689" s="5">
        <v>143</v>
      </c>
      <c r="AP689" s="5">
        <v>589</v>
      </c>
      <c r="AQ689" s="5">
        <v>1068</v>
      </c>
      <c r="AR689" s="5">
        <v>427</v>
      </c>
      <c r="AS689" s="5"/>
      <c r="AT689" s="5">
        <v>464</v>
      </c>
      <c r="AU689" s="5">
        <v>987</v>
      </c>
      <c r="AV689" s="5">
        <v>2880</v>
      </c>
      <c r="AW689" s="5">
        <v>1251</v>
      </c>
      <c r="AX689" s="5"/>
      <c r="AY689" s="5">
        <v>6931</v>
      </c>
      <c r="AZ689" s="5">
        <v>19</v>
      </c>
      <c r="BA689" s="5">
        <v>2227</v>
      </c>
      <c r="BB689" s="5">
        <v>5582</v>
      </c>
      <c r="BF689" t="s">
        <v>216</v>
      </c>
      <c r="BG689" t="s">
        <v>51</v>
      </c>
      <c r="BH689" t="s">
        <v>865</v>
      </c>
      <c r="BI689" t="s">
        <v>866</v>
      </c>
      <c r="BJ689" t="s">
        <v>119</v>
      </c>
      <c r="BK689" t="s">
        <v>127</v>
      </c>
      <c r="BL689" t="s">
        <v>218</v>
      </c>
      <c r="BM689">
        <v>2001</v>
      </c>
      <c r="BN689">
        <v>2002</v>
      </c>
      <c r="BO689">
        <v>2</v>
      </c>
      <c r="BP689">
        <v>5</v>
      </c>
      <c r="BQ689" t="s">
        <v>33</v>
      </c>
      <c r="BR689">
        <v>5</v>
      </c>
      <c r="BS689">
        <v>0</v>
      </c>
      <c r="BT689">
        <v>9.87356E-3</v>
      </c>
      <c r="BU689">
        <v>0.2671309</v>
      </c>
      <c r="BV689">
        <v>0.40711839999999999</v>
      </c>
      <c r="BW689">
        <v>0.56549539999999998</v>
      </c>
      <c r="BX689" t="s">
        <v>889</v>
      </c>
      <c r="BY689">
        <v>0.43832179528876086</v>
      </c>
      <c r="BZ689">
        <v>0.24202016447521257</v>
      </c>
    </row>
    <row r="690" spans="1:78" x14ac:dyDescent="0.25">
      <c r="A690" s="23" t="s">
        <v>207</v>
      </c>
      <c r="C690" t="s">
        <v>206</v>
      </c>
      <c r="D690" s="15" t="str">
        <f>VLOOKUP(C690,xWalk!C$3:D$55,2)</f>
        <v>URB</v>
      </c>
      <c r="E690" s="22" t="str">
        <f t="shared" si="81"/>
        <v>'Hanford Wild'</v>
      </c>
      <c r="F690" s="22" t="str">
        <f t="shared" si="80"/>
        <v>URB.HAN</v>
      </c>
      <c r="G690" t="s">
        <v>119</v>
      </c>
      <c r="H690" t="s">
        <v>127</v>
      </c>
      <c r="I690" t="s">
        <v>208</v>
      </c>
      <c r="J690">
        <v>2004</v>
      </c>
      <c r="K690">
        <v>2005</v>
      </c>
      <c r="L690" s="8">
        <v>2</v>
      </c>
      <c r="M690" s="8">
        <v>5</v>
      </c>
      <c r="N690" s="8" t="s">
        <v>33</v>
      </c>
      <c r="O690" s="8">
        <v>5</v>
      </c>
      <c r="P690" s="8">
        <v>0</v>
      </c>
      <c r="Q690">
        <v>3.07311E-3</v>
      </c>
      <c r="R690">
        <v>0.37527389999999999</v>
      </c>
      <c r="S690">
        <v>0.65347149999999998</v>
      </c>
      <c r="T690">
        <v>0.7835145</v>
      </c>
      <c r="U690" s="15" t="str">
        <f t="shared" si="83"/>
        <v>URB2004</v>
      </c>
      <c r="V690">
        <f t="shared" si="84"/>
        <v>0.45812673821993005</v>
      </c>
      <c r="W690">
        <f t="shared" si="85"/>
        <v>0.25605182633399043</v>
      </c>
      <c r="Y690" s="15" t="str">
        <f t="shared" si="86"/>
        <v>PSY1994</v>
      </c>
      <c r="Z690" s="1" t="s">
        <v>52</v>
      </c>
      <c r="AA690">
        <v>1994</v>
      </c>
      <c r="AB690" t="s">
        <v>33</v>
      </c>
      <c r="AC690">
        <f t="shared" si="82"/>
        <v>0.53157510494615801</v>
      </c>
      <c r="AD690">
        <f t="shared" si="87"/>
        <v>0.33938674940682606</v>
      </c>
      <c r="AE690" s="5">
        <v>471</v>
      </c>
      <c r="AF690" s="5">
        <v>2185</v>
      </c>
      <c r="AG690" s="5">
        <v>707</v>
      </c>
      <c r="AH690" s="5">
        <v>356</v>
      </c>
      <c r="AI690" s="5"/>
      <c r="AJ690" s="5">
        <v>0</v>
      </c>
      <c r="AK690" s="5">
        <v>0</v>
      </c>
      <c r="AL690" s="5">
        <v>12</v>
      </c>
      <c r="AM690" s="5">
        <v>2</v>
      </c>
      <c r="AN690" s="5"/>
      <c r="AO690" s="5">
        <v>113</v>
      </c>
      <c r="AP690" s="5">
        <v>453</v>
      </c>
      <c r="AQ690" s="5">
        <v>1000</v>
      </c>
      <c r="AR690" s="5">
        <v>526</v>
      </c>
      <c r="AS690" s="5"/>
      <c r="AT690" s="5">
        <v>341</v>
      </c>
      <c r="AU690" s="5">
        <v>827</v>
      </c>
      <c r="AV690" s="5">
        <v>2934</v>
      </c>
      <c r="AW690" s="5">
        <v>1031</v>
      </c>
      <c r="AX690" s="5"/>
      <c r="AY690" s="5">
        <v>3719</v>
      </c>
      <c r="AZ690" s="5">
        <v>14</v>
      </c>
      <c r="BA690" s="5">
        <v>2092</v>
      </c>
      <c r="BB690" s="5">
        <v>5133</v>
      </c>
      <c r="BF690" t="s">
        <v>216</v>
      </c>
      <c r="BG690" t="s">
        <v>51</v>
      </c>
      <c r="BH690" t="s">
        <v>865</v>
      </c>
      <c r="BI690" t="s">
        <v>866</v>
      </c>
      <c r="BJ690" t="s">
        <v>119</v>
      </c>
      <c r="BK690" t="s">
        <v>127</v>
      </c>
      <c r="BL690" t="s">
        <v>218</v>
      </c>
      <c r="BM690">
        <v>2002</v>
      </c>
      <c r="BN690">
        <v>2003</v>
      </c>
      <c r="BO690">
        <v>2</v>
      </c>
      <c r="BP690">
        <v>5</v>
      </c>
      <c r="BQ690" t="s">
        <v>33</v>
      </c>
      <c r="BR690">
        <v>5</v>
      </c>
      <c r="BS690">
        <v>0</v>
      </c>
      <c r="BT690">
        <v>2.5841039999999999E-2</v>
      </c>
      <c r="BU690">
        <v>0.281779</v>
      </c>
      <c r="BV690">
        <v>0.38186369999999997</v>
      </c>
      <c r="BW690">
        <v>0.55604149999999997</v>
      </c>
      <c r="BX690" t="s">
        <v>890</v>
      </c>
      <c r="BY690">
        <v>0.4776435421596712</v>
      </c>
      <c r="BZ690">
        <v>0.25270893012828499</v>
      </c>
    </row>
    <row r="691" spans="1:78" x14ac:dyDescent="0.25">
      <c r="A691" s="23" t="s">
        <v>207</v>
      </c>
      <c r="C691" t="s">
        <v>206</v>
      </c>
      <c r="D691" s="15" t="str">
        <f>VLOOKUP(C691,xWalk!C$3:D$55,2)</f>
        <v>URB</v>
      </c>
      <c r="E691" s="22" t="str">
        <f t="shared" si="81"/>
        <v>'Hanford Wild'</v>
      </c>
      <c r="F691" s="22" t="str">
        <f t="shared" si="80"/>
        <v>URB.HAN</v>
      </c>
      <c r="G691" t="s">
        <v>119</v>
      </c>
      <c r="H691" t="s">
        <v>127</v>
      </c>
      <c r="I691" t="s">
        <v>208</v>
      </c>
      <c r="J691">
        <v>2005</v>
      </c>
      <c r="K691">
        <v>2006</v>
      </c>
      <c r="L691" s="8">
        <v>2</v>
      </c>
      <c r="M691" s="8">
        <v>5</v>
      </c>
      <c r="N691" s="8" t="s">
        <v>33</v>
      </c>
      <c r="O691" s="8">
        <v>5</v>
      </c>
      <c r="P691" s="8">
        <v>0</v>
      </c>
      <c r="Q691">
        <v>6.5749500000000004E-3</v>
      </c>
      <c r="R691">
        <v>0.43249929999999998</v>
      </c>
      <c r="S691">
        <v>0.55903689999999995</v>
      </c>
      <c r="T691">
        <v>0.74975309999999995</v>
      </c>
      <c r="U691" s="15" t="str">
        <f t="shared" si="83"/>
        <v>URB2005</v>
      </c>
      <c r="V691">
        <f t="shared" si="84"/>
        <v>0.47787049284312905</v>
      </c>
      <c r="W691">
        <f t="shared" si="85"/>
        <v>0.22757915336994949</v>
      </c>
      <c r="Y691" s="15" t="str">
        <f t="shared" si="86"/>
        <v>PSY1995</v>
      </c>
      <c r="Z691" s="1" t="s">
        <v>52</v>
      </c>
      <c r="AA691">
        <v>1995</v>
      </c>
      <c r="AB691" t="s">
        <v>33</v>
      </c>
      <c r="AC691">
        <f t="shared" si="82"/>
        <v>0.52598511234036738</v>
      </c>
      <c r="AD691">
        <f t="shared" si="87"/>
        <v>0.2911971590521068</v>
      </c>
      <c r="AE691" s="5">
        <v>631</v>
      </c>
      <c r="AF691" s="5">
        <v>1541</v>
      </c>
      <c r="AG691" s="5">
        <v>1686</v>
      </c>
      <c r="AH691" s="5">
        <v>406</v>
      </c>
      <c r="AI691" s="5"/>
      <c r="AJ691" s="5">
        <v>0</v>
      </c>
      <c r="AK691" s="5">
        <v>0</v>
      </c>
      <c r="AL691" s="5">
        <v>16</v>
      </c>
      <c r="AM691" s="5">
        <v>3</v>
      </c>
      <c r="AN691" s="5"/>
      <c r="AO691" s="5">
        <v>114</v>
      </c>
      <c r="AP691" s="5">
        <v>536</v>
      </c>
      <c r="AQ691" s="5">
        <v>1864</v>
      </c>
      <c r="AR691" s="5">
        <v>905</v>
      </c>
      <c r="AS691" s="5"/>
      <c r="AT691" s="5">
        <v>493</v>
      </c>
      <c r="AU691" s="5">
        <v>1399</v>
      </c>
      <c r="AV691" s="5">
        <v>3669</v>
      </c>
      <c r="AW691" s="5">
        <v>1380</v>
      </c>
      <c r="AX691" s="5"/>
      <c r="AY691" s="5">
        <v>4264</v>
      </c>
      <c r="AZ691" s="5">
        <v>19</v>
      </c>
      <c r="BA691" s="5">
        <v>3419</v>
      </c>
      <c r="BB691" s="5">
        <v>6941</v>
      </c>
      <c r="BF691" t="s">
        <v>216</v>
      </c>
      <c r="BG691" t="s">
        <v>51</v>
      </c>
      <c r="BH691" t="s">
        <v>865</v>
      </c>
      <c r="BI691" t="s">
        <v>866</v>
      </c>
      <c r="BJ691" t="s">
        <v>119</v>
      </c>
      <c r="BK691" t="s">
        <v>127</v>
      </c>
      <c r="BL691" t="s">
        <v>218</v>
      </c>
      <c r="BM691">
        <v>2003</v>
      </c>
      <c r="BN691">
        <v>2004</v>
      </c>
      <c r="BO691">
        <v>2</v>
      </c>
      <c r="BP691">
        <v>5</v>
      </c>
      <c r="BQ691" t="s">
        <v>33</v>
      </c>
      <c r="BR691">
        <v>5</v>
      </c>
      <c r="BS691">
        <v>0</v>
      </c>
      <c r="BT691">
        <v>4.4280600000000003E-2</v>
      </c>
      <c r="BU691">
        <v>0.3011974</v>
      </c>
      <c r="BV691">
        <v>0.56176269999999995</v>
      </c>
      <c r="BW691">
        <v>0.6937586</v>
      </c>
      <c r="BX691" t="s">
        <v>891</v>
      </c>
      <c r="BY691">
        <v>0.5187387585801857</v>
      </c>
      <c r="BZ691">
        <v>0.27735565099291559</v>
      </c>
    </row>
    <row r="692" spans="1:78" x14ac:dyDescent="0.25">
      <c r="A692" s="23" t="s">
        <v>207</v>
      </c>
      <c r="C692" t="s">
        <v>206</v>
      </c>
      <c r="D692" s="15" t="str">
        <f>VLOOKUP(C692,xWalk!C$3:D$55,2)</f>
        <v>URB</v>
      </c>
      <c r="E692" s="22" t="str">
        <f t="shared" si="81"/>
        <v>'Hanford Wild'</v>
      </c>
      <c r="F692" s="22" t="str">
        <f t="shared" si="80"/>
        <v>URB.HAN</v>
      </c>
      <c r="G692" t="s">
        <v>119</v>
      </c>
      <c r="H692" t="s">
        <v>127</v>
      </c>
      <c r="I692" t="s">
        <v>208</v>
      </c>
      <c r="J692">
        <v>2006</v>
      </c>
      <c r="K692">
        <v>2007</v>
      </c>
      <c r="L692" s="8">
        <v>2</v>
      </c>
      <c r="M692" s="8">
        <v>5</v>
      </c>
      <c r="N692" s="8" t="s">
        <v>33</v>
      </c>
      <c r="O692" s="8">
        <v>5</v>
      </c>
      <c r="P692" s="8">
        <v>0</v>
      </c>
      <c r="Q692">
        <v>5.8292200000000004E-3</v>
      </c>
      <c r="R692">
        <v>0.37586760000000002</v>
      </c>
      <c r="S692">
        <v>0.43066890000000002</v>
      </c>
      <c r="T692">
        <v>0.64466199999999996</v>
      </c>
      <c r="U692" s="15" t="str">
        <f t="shared" si="83"/>
        <v>URB2006</v>
      </c>
      <c r="V692">
        <f t="shared" si="84"/>
        <v>0.45262359173979466</v>
      </c>
      <c r="W692">
        <f t="shared" si="85"/>
        <v>0.24413132760104936</v>
      </c>
      <c r="Y692" s="15" t="str">
        <f t="shared" si="86"/>
        <v>PSY1996</v>
      </c>
      <c r="Z692" s="1" t="s">
        <v>52</v>
      </c>
      <c r="AA692">
        <v>1996</v>
      </c>
      <c r="AB692" t="s">
        <v>33</v>
      </c>
      <c r="AC692">
        <f t="shared" si="82"/>
        <v>0.56195930303399533</v>
      </c>
      <c r="AD692">
        <f t="shared" si="87"/>
        <v>0.30827342512489336</v>
      </c>
      <c r="AE692" s="5">
        <v>486</v>
      </c>
      <c r="AF692" s="5">
        <v>2171</v>
      </c>
      <c r="AG692" s="5">
        <v>1827</v>
      </c>
      <c r="AH692" s="5">
        <v>576</v>
      </c>
      <c r="AI692" s="5"/>
      <c r="AJ692" s="5">
        <v>0</v>
      </c>
      <c r="AK692" s="5">
        <v>0</v>
      </c>
      <c r="AL692" s="5">
        <v>22</v>
      </c>
      <c r="AM692" s="5">
        <v>8</v>
      </c>
      <c r="AN692" s="5"/>
      <c r="AO692" s="5">
        <v>120</v>
      </c>
      <c r="AP692" s="5">
        <v>775</v>
      </c>
      <c r="AQ692" s="5">
        <v>2419</v>
      </c>
      <c r="AR692" s="5">
        <v>820</v>
      </c>
      <c r="AS692" s="5"/>
      <c r="AT692" s="5">
        <v>570</v>
      </c>
      <c r="AU692" s="5">
        <v>1356</v>
      </c>
      <c r="AV692" s="5">
        <v>3691</v>
      </c>
      <c r="AW692" s="5">
        <v>1573</v>
      </c>
      <c r="AX692" s="5"/>
      <c r="AY692" s="5">
        <v>5060</v>
      </c>
      <c r="AZ692" s="5">
        <v>30</v>
      </c>
      <c r="BA692" s="5">
        <v>4134</v>
      </c>
      <c r="BB692" s="5">
        <v>7190</v>
      </c>
      <c r="BF692" t="s">
        <v>216</v>
      </c>
      <c r="BG692" t="s">
        <v>51</v>
      </c>
      <c r="BH692" t="s">
        <v>865</v>
      </c>
      <c r="BI692" t="s">
        <v>866</v>
      </c>
      <c r="BJ692" t="s">
        <v>119</v>
      </c>
      <c r="BK692" t="s">
        <v>127</v>
      </c>
      <c r="BL692" t="s">
        <v>218</v>
      </c>
      <c r="BM692">
        <v>2004</v>
      </c>
      <c r="BN692">
        <v>2005</v>
      </c>
      <c r="BO692">
        <v>2</v>
      </c>
      <c r="BP692">
        <v>5</v>
      </c>
      <c r="BQ692" t="s">
        <v>33</v>
      </c>
      <c r="BR692">
        <v>5</v>
      </c>
      <c r="BS692">
        <v>0</v>
      </c>
      <c r="BT692">
        <v>3.0396820000000001E-2</v>
      </c>
      <c r="BU692">
        <v>0.30154959999999997</v>
      </c>
      <c r="BV692">
        <v>0.51562920000000001</v>
      </c>
      <c r="BW692">
        <v>0.66169109999999998</v>
      </c>
      <c r="BX692" t="s">
        <v>892</v>
      </c>
      <c r="BY692">
        <v>0.53868126636515112</v>
      </c>
      <c r="BZ692">
        <v>0.26738531642126023</v>
      </c>
    </row>
    <row r="693" spans="1:78" x14ac:dyDescent="0.25">
      <c r="A693" s="23" t="s">
        <v>207</v>
      </c>
      <c r="C693" t="s">
        <v>206</v>
      </c>
      <c r="D693" s="15" t="str">
        <f>VLOOKUP(C693,xWalk!C$3:D$55,2)</f>
        <v>URB</v>
      </c>
      <c r="E693" s="22" t="str">
        <f t="shared" si="81"/>
        <v>'Hanford Wild'</v>
      </c>
      <c r="F693" s="22" t="str">
        <f t="shared" si="80"/>
        <v>URB.HAN</v>
      </c>
      <c r="G693" t="s">
        <v>119</v>
      </c>
      <c r="H693" t="s">
        <v>127</v>
      </c>
      <c r="I693" t="s">
        <v>208</v>
      </c>
      <c r="J693">
        <v>2007</v>
      </c>
      <c r="K693">
        <v>2008</v>
      </c>
      <c r="L693" s="8">
        <v>2</v>
      </c>
      <c r="M693" s="8">
        <v>5</v>
      </c>
      <c r="N693" s="8" t="s">
        <v>34</v>
      </c>
      <c r="O693" s="8">
        <v>4</v>
      </c>
      <c r="P693" s="8">
        <v>1</v>
      </c>
      <c r="Q693">
        <v>3.3730759999999999E-2</v>
      </c>
      <c r="R693">
        <v>0.26696799999999998</v>
      </c>
      <c r="S693">
        <v>0.30035729999999999</v>
      </c>
      <c r="T693">
        <v>0.48713960000000001</v>
      </c>
      <c r="U693" s="15" t="str">
        <f t="shared" si="83"/>
        <v>URB2007</v>
      </c>
      <c r="V693">
        <f t="shared" si="84"/>
        <v>0.47085934069380841</v>
      </c>
      <c r="W693">
        <f t="shared" si="85"/>
        <v>0.22954370804842858</v>
      </c>
      <c r="Y693" s="15" t="str">
        <f t="shared" si="86"/>
        <v>PSY1997</v>
      </c>
      <c r="Z693" s="1" t="s">
        <v>52</v>
      </c>
      <c r="AA693">
        <v>1997</v>
      </c>
      <c r="AB693" t="s">
        <v>33</v>
      </c>
      <c r="AC693">
        <f t="shared" si="82"/>
        <v>0.55504970733066994</v>
      </c>
      <c r="AD693">
        <f t="shared" si="87"/>
        <v>0.30121713276967388</v>
      </c>
      <c r="AE693" s="5">
        <v>740</v>
      </c>
      <c r="AF693" s="5">
        <v>2217</v>
      </c>
      <c r="AG693" s="5">
        <v>2853</v>
      </c>
      <c r="AH693" s="5">
        <v>674</v>
      </c>
      <c r="AI693" s="5"/>
      <c r="AJ693" s="5">
        <v>0</v>
      </c>
      <c r="AK693" s="5">
        <v>0</v>
      </c>
      <c r="AL693" s="5">
        <v>91</v>
      </c>
      <c r="AM693" s="5">
        <v>16</v>
      </c>
      <c r="AN693" s="5"/>
      <c r="AO693" s="5">
        <v>206</v>
      </c>
      <c r="AP693" s="5">
        <v>1238</v>
      </c>
      <c r="AQ693" s="5">
        <v>2737</v>
      </c>
      <c r="AR693" s="5">
        <v>1176</v>
      </c>
      <c r="AS693" s="5"/>
      <c r="AT693" s="5">
        <v>695</v>
      </c>
      <c r="AU693" s="5">
        <v>1644</v>
      </c>
      <c r="AV693" s="5">
        <v>5205</v>
      </c>
      <c r="AW693" s="5">
        <v>2034</v>
      </c>
      <c r="AX693" s="5"/>
      <c r="AY693" s="5">
        <v>6484</v>
      </c>
      <c r="AZ693" s="5">
        <v>107</v>
      </c>
      <c r="BA693" s="5">
        <v>5357</v>
      </c>
      <c r="BB693" s="5">
        <v>9578</v>
      </c>
      <c r="BF693" t="s">
        <v>216</v>
      </c>
      <c r="BG693" t="s">
        <v>51</v>
      </c>
      <c r="BH693" t="s">
        <v>865</v>
      </c>
      <c r="BI693" t="s">
        <v>866</v>
      </c>
      <c r="BJ693" t="s">
        <v>119</v>
      </c>
      <c r="BK693" t="s">
        <v>127</v>
      </c>
      <c r="BL693" t="s">
        <v>218</v>
      </c>
      <c r="BM693">
        <v>2005</v>
      </c>
      <c r="BN693">
        <v>2006</v>
      </c>
      <c r="BO693">
        <v>2</v>
      </c>
      <c r="BP693">
        <v>5</v>
      </c>
      <c r="BQ693" t="s">
        <v>33</v>
      </c>
      <c r="BR693">
        <v>5</v>
      </c>
      <c r="BS693">
        <v>0</v>
      </c>
      <c r="BT693">
        <v>2.5957979999999999E-2</v>
      </c>
      <c r="BU693">
        <v>0.24303259999999999</v>
      </c>
      <c r="BV693">
        <v>0.60179850000000001</v>
      </c>
      <c r="BW693">
        <v>0.69857440000000004</v>
      </c>
      <c r="BX693" t="s">
        <v>893</v>
      </c>
      <c r="BY693">
        <v>0.4928650510517899</v>
      </c>
      <c r="BZ693">
        <v>0.24080452700209129</v>
      </c>
    </row>
    <row r="694" spans="1:78" x14ac:dyDescent="0.25">
      <c r="A694" s="23" t="s">
        <v>207</v>
      </c>
      <c r="C694" t="s">
        <v>206</v>
      </c>
      <c r="D694" s="15" t="str">
        <f>VLOOKUP(C694,xWalk!C$3:D$55,2)</f>
        <v>URB</v>
      </c>
      <c r="E694" s="22" t="str">
        <f t="shared" si="81"/>
        <v>'Hanford Wild'</v>
      </c>
      <c r="F694" s="22" t="str">
        <f t="shared" si="80"/>
        <v>URB.HAN</v>
      </c>
      <c r="G694" t="s">
        <v>119</v>
      </c>
      <c r="H694" t="s">
        <v>127</v>
      </c>
      <c r="I694" t="s">
        <v>208</v>
      </c>
      <c r="J694">
        <v>2008</v>
      </c>
      <c r="K694">
        <v>2009</v>
      </c>
      <c r="L694" s="8">
        <v>2</v>
      </c>
      <c r="M694" s="8">
        <v>5</v>
      </c>
      <c r="N694" s="8" t="s">
        <v>34</v>
      </c>
      <c r="O694" s="8">
        <v>3</v>
      </c>
      <c r="P694" s="8">
        <v>2</v>
      </c>
      <c r="Q694">
        <v>1.17016E-2</v>
      </c>
      <c r="R694">
        <v>0.39718409999999998</v>
      </c>
      <c r="S694">
        <v>0.40601409999999999</v>
      </c>
      <c r="T694">
        <v>0.6419359</v>
      </c>
      <c r="U694" s="15" t="str">
        <f t="shared" si="83"/>
        <v>URB2008</v>
      </c>
      <c r="V694" t="str">
        <f t="shared" si="84"/>
        <v>NA</v>
      </c>
      <c r="W694" t="str">
        <f t="shared" si="85"/>
        <v>NA</v>
      </c>
      <c r="Y694" s="15" t="str">
        <f t="shared" si="86"/>
        <v>PSY1998</v>
      </c>
      <c r="Z694" s="1" t="s">
        <v>52</v>
      </c>
      <c r="AA694">
        <v>1998</v>
      </c>
      <c r="AB694" t="s">
        <v>33</v>
      </c>
      <c r="AC694">
        <f t="shared" si="82"/>
        <v>0.57869687131050762</v>
      </c>
      <c r="AD694">
        <f t="shared" si="87"/>
        <v>0.31416027154663517</v>
      </c>
      <c r="AE694" s="5">
        <v>688</v>
      </c>
      <c r="AF694" s="5">
        <v>4088</v>
      </c>
      <c r="AG694" s="5">
        <v>3019</v>
      </c>
      <c r="AH694" s="5">
        <v>720</v>
      </c>
      <c r="AI694" s="5"/>
      <c r="AJ694" s="5">
        <v>0</v>
      </c>
      <c r="AK694" s="5">
        <v>0</v>
      </c>
      <c r="AL694" s="5">
        <v>90</v>
      </c>
      <c r="AM694" s="5">
        <v>18</v>
      </c>
      <c r="AN694" s="5"/>
      <c r="AO694" s="5">
        <v>322</v>
      </c>
      <c r="AP694" s="5">
        <v>1283</v>
      </c>
      <c r="AQ694" s="5">
        <v>3591</v>
      </c>
      <c r="AR694" s="5">
        <v>1866</v>
      </c>
      <c r="AS694" s="5"/>
      <c r="AT694" s="5">
        <v>822</v>
      </c>
      <c r="AU694" s="5">
        <v>2172</v>
      </c>
      <c r="AV694" s="5">
        <v>6221</v>
      </c>
      <c r="AW694" s="5">
        <v>2204</v>
      </c>
      <c r="AX694" s="5"/>
      <c r="AY694" s="5">
        <v>8515</v>
      </c>
      <c r="AZ694" s="5">
        <v>108</v>
      </c>
      <c r="BA694" s="5">
        <v>7062</v>
      </c>
      <c r="BB694" s="5">
        <v>11419</v>
      </c>
      <c r="BF694" t="s">
        <v>216</v>
      </c>
      <c r="BG694" t="s">
        <v>51</v>
      </c>
      <c r="BH694" t="s">
        <v>865</v>
      </c>
      <c r="BI694" t="s">
        <v>866</v>
      </c>
      <c r="BJ694" t="s">
        <v>119</v>
      </c>
      <c r="BK694" t="s">
        <v>127</v>
      </c>
      <c r="BL694" t="s">
        <v>218</v>
      </c>
      <c r="BM694">
        <v>2006</v>
      </c>
      <c r="BN694">
        <v>2007</v>
      </c>
      <c r="BO694">
        <v>2</v>
      </c>
      <c r="BP694">
        <v>5</v>
      </c>
      <c r="BQ694" t="s">
        <v>33</v>
      </c>
      <c r="BR694">
        <v>5</v>
      </c>
      <c r="BS694">
        <v>0</v>
      </c>
      <c r="BT694">
        <v>1.437917E-2</v>
      </c>
      <c r="BU694">
        <v>0.23170950000000001</v>
      </c>
      <c r="BV694">
        <v>0.61804440000000005</v>
      </c>
      <c r="BW694">
        <v>0.70654700000000004</v>
      </c>
      <c r="BX694" t="s">
        <v>894</v>
      </c>
      <c r="BY694">
        <v>0.44655086019709372</v>
      </c>
      <c r="BZ694">
        <v>0.2178887589777852</v>
      </c>
    </row>
    <row r="695" spans="1:78" x14ac:dyDescent="0.25">
      <c r="A695" s="23" t="s">
        <v>207</v>
      </c>
      <c r="C695" t="s">
        <v>206</v>
      </c>
      <c r="D695" s="15" t="str">
        <f>VLOOKUP(C695,xWalk!C$3:D$55,2)</f>
        <v>URB</v>
      </c>
      <c r="E695" s="22" t="str">
        <f t="shared" si="81"/>
        <v>'Hanford Wild'</v>
      </c>
      <c r="F695" s="22" t="str">
        <f t="shared" si="80"/>
        <v>URB.HAN</v>
      </c>
      <c r="G695" t="s">
        <v>119</v>
      </c>
      <c r="H695" t="s">
        <v>127</v>
      </c>
      <c r="I695" t="s">
        <v>208</v>
      </c>
      <c r="J695">
        <v>2009</v>
      </c>
      <c r="K695">
        <v>2010</v>
      </c>
      <c r="L695" s="8">
        <v>2</v>
      </c>
      <c r="M695" s="8">
        <v>5</v>
      </c>
      <c r="N695" s="8" t="s">
        <v>34</v>
      </c>
      <c r="O695" s="8">
        <v>2</v>
      </c>
      <c r="P695" s="8">
        <v>3</v>
      </c>
      <c r="Q695">
        <v>2.101072E-2</v>
      </c>
      <c r="R695" t="s">
        <v>276</v>
      </c>
      <c r="S695" t="s">
        <v>276</v>
      </c>
      <c r="T695" t="s">
        <v>276</v>
      </c>
      <c r="U695" s="15" t="str">
        <f t="shared" si="83"/>
        <v>URB2009</v>
      </c>
      <c r="V695" t="str">
        <f t="shared" si="84"/>
        <v>NA</v>
      </c>
      <c r="W695" t="str">
        <f t="shared" si="85"/>
        <v>NA</v>
      </c>
      <c r="Y695" s="15" t="str">
        <f t="shared" si="86"/>
        <v>PSY1999</v>
      </c>
      <c r="Z695" s="1" t="s">
        <v>52</v>
      </c>
      <c r="AA695">
        <v>1999</v>
      </c>
      <c r="AB695" t="s">
        <v>33</v>
      </c>
      <c r="AC695">
        <f t="shared" si="82"/>
        <v>0.58627465249981803</v>
      </c>
      <c r="AD695">
        <f t="shared" si="87"/>
        <v>0.29273706426024304</v>
      </c>
      <c r="AE695" s="5">
        <v>824</v>
      </c>
      <c r="AF695" s="5">
        <v>3359</v>
      </c>
      <c r="AG695" s="5">
        <v>2936</v>
      </c>
      <c r="AH695" s="5">
        <v>926</v>
      </c>
      <c r="AI695" s="5"/>
      <c r="AJ695" s="5">
        <v>0</v>
      </c>
      <c r="AK695" s="5">
        <v>0</v>
      </c>
      <c r="AL695" s="5">
        <v>72</v>
      </c>
      <c r="AM695" s="5">
        <v>21</v>
      </c>
      <c r="AN695" s="5"/>
      <c r="AO695" s="5">
        <v>287</v>
      </c>
      <c r="AP695" s="5">
        <v>1412</v>
      </c>
      <c r="AQ695" s="5">
        <v>4767</v>
      </c>
      <c r="AR695" s="5">
        <v>1508</v>
      </c>
      <c r="AS695" s="5"/>
      <c r="AT695" s="5">
        <v>867</v>
      </c>
      <c r="AU695" s="5">
        <v>2200</v>
      </c>
      <c r="AV695" s="5">
        <v>5660</v>
      </c>
      <c r="AW695" s="5">
        <v>2643</v>
      </c>
      <c r="AX695" s="5"/>
      <c r="AY695" s="5">
        <v>8045</v>
      </c>
      <c r="AZ695" s="5">
        <v>93</v>
      </c>
      <c r="BA695" s="5">
        <v>7974</v>
      </c>
      <c r="BB695" s="5">
        <v>11370</v>
      </c>
      <c r="BF695" t="s">
        <v>216</v>
      </c>
      <c r="BG695" t="s">
        <v>51</v>
      </c>
      <c r="BH695" t="s">
        <v>865</v>
      </c>
      <c r="BI695" t="s">
        <v>866</v>
      </c>
      <c r="BJ695" t="s">
        <v>119</v>
      </c>
      <c r="BK695" t="s">
        <v>127</v>
      </c>
      <c r="BL695" t="s">
        <v>218</v>
      </c>
      <c r="BM695">
        <v>2007</v>
      </c>
      <c r="BN695">
        <v>2008</v>
      </c>
      <c r="BO695">
        <v>2</v>
      </c>
      <c r="BP695">
        <v>5</v>
      </c>
      <c r="BQ695" t="s">
        <v>34</v>
      </c>
      <c r="BR695">
        <v>4</v>
      </c>
      <c r="BS695">
        <v>1</v>
      </c>
      <c r="BT695">
        <v>3.7968050000000003E-2</v>
      </c>
      <c r="BU695">
        <v>0.12114460000000001</v>
      </c>
      <c r="BV695">
        <v>0.41444950000000003</v>
      </c>
      <c r="BW695">
        <v>0.48538579999999998</v>
      </c>
      <c r="BX695" t="s">
        <v>895</v>
      </c>
      <c r="BY695">
        <v>0.4688449335043543</v>
      </c>
      <c r="BZ695">
        <v>0.20792547087018159</v>
      </c>
    </row>
    <row r="696" spans="1:78" x14ac:dyDescent="0.25">
      <c r="A696" s="23" t="s">
        <v>210</v>
      </c>
      <c r="C696" t="s">
        <v>209</v>
      </c>
      <c r="D696" s="15" t="str">
        <f>VLOOKUP(C696,xWalk!C$3:D$55,2)</f>
        <v>WCN</v>
      </c>
      <c r="E696" s="22" t="str">
        <f t="shared" si="81"/>
        <v>'Hoko Fall Fingerling'</v>
      </c>
      <c r="F696" s="22" t="str">
        <f t="shared" si="80"/>
        <v>WCN.HOK</v>
      </c>
      <c r="G696" t="s">
        <v>119</v>
      </c>
      <c r="H696" t="s">
        <v>127</v>
      </c>
      <c r="I696" t="s">
        <v>202</v>
      </c>
      <c r="J696">
        <v>1985</v>
      </c>
      <c r="K696">
        <v>1986</v>
      </c>
      <c r="L696" s="8">
        <v>2</v>
      </c>
      <c r="M696" s="8">
        <v>6</v>
      </c>
      <c r="N696" s="8" t="s">
        <v>33</v>
      </c>
      <c r="O696" s="8">
        <v>6</v>
      </c>
      <c r="P696" s="8">
        <v>0</v>
      </c>
      <c r="Q696">
        <v>5.6042799999999997E-3</v>
      </c>
      <c r="R696">
        <v>0.55242020000000003</v>
      </c>
      <c r="S696">
        <v>0.1159805</v>
      </c>
      <c r="T696">
        <v>0.6043307</v>
      </c>
      <c r="U696" s="15" t="str">
        <f t="shared" si="83"/>
        <v>WCN1985</v>
      </c>
      <c r="V696">
        <f t="shared" si="84"/>
        <v>0.65382891272642329</v>
      </c>
      <c r="W696">
        <f t="shared" si="85"/>
        <v>0.293319527486473</v>
      </c>
      <c r="Y696" s="15" t="str">
        <f t="shared" si="86"/>
        <v>PSY2000</v>
      </c>
      <c r="Z696" s="1" t="s">
        <v>52</v>
      </c>
      <c r="AA696">
        <v>2000</v>
      </c>
      <c r="AB696" t="s">
        <v>33</v>
      </c>
      <c r="AC696">
        <f t="shared" si="82"/>
        <v>0.59186108165429485</v>
      </c>
      <c r="AD696">
        <f t="shared" si="87"/>
        <v>0.31896208907741253</v>
      </c>
      <c r="AE696" s="5">
        <v>988</v>
      </c>
      <c r="AF696" s="5">
        <v>3455</v>
      </c>
      <c r="AG696" s="5">
        <v>4272</v>
      </c>
      <c r="AH696" s="5">
        <v>910</v>
      </c>
      <c r="AI696" s="5"/>
      <c r="AJ696" s="5">
        <v>0</v>
      </c>
      <c r="AK696" s="5">
        <v>0</v>
      </c>
      <c r="AL696" s="5">
        <v>90</v>
      </c>
      <c r="AM696" s="5">
        <v>39</v>
      </c>
      <c r="AN696" s="5"/>
      <c r="AO696" s="5">
        <v>283</v>
      </c>
      <c r="AP696" s="5">
        <v>1947</v>
      </c>
      <c r="AQ696" s="5">
        <v>3925</v>
      </c>
      <c r="AR696" s="5">
        <v>1951</v>
      </c>
      <c r="AS696" s="5"/>
      <c r="AT696" s="5">
        <v>981</v>
      </c>
      <c r="AU696" s="5">
        <v>2044</v>
      </c>
      <c r="AV696" s="5">
        <v>6895</v>
      </c>
      <c r="AW696" s="5">
        <v>2396</v>
      </c>
      <c r="AX696" s="5"/>
      <c r="AY696" s="5">
        <v>9625</v>
      </c>
      <c r="AZ696" s="5">
        <v>129</v>
      </c>
      <c r="BA696" s="5">
        <v>8106</v>
      </c>
      <c r="BB696" s="5">
        <v>12316</v>
      </c>
      <c r="BF696" t="s">
        <v>216</v>
      </c>
      <c r="BG696" t="s">
        <v>51</v>
      </c>
      <c r="BH696" t="s">
        <v>865</v>
      </c>
      <c r="BI696" t="s">
        <v>866</v>
      </c>
      <c r="BJ696" t="s">
        <v>119</v>
      </c>
      <c r="BK696" t="s">
        <v>127</v>
      </c>
      <c r="BL696" t="s">
        <v>218</v>
      </c>
      <c r="BM696">
        <v>2008</v>
      </c>
      <c r="BN696">
        <v>2009</v>
      </c>
      <c r="BO696">
        <v>2</v>
      </c>
      <c r="BP696">
        <v>5</v>
      </c>
      <c r="BQ696" t="s">
        <v>34</v>
      </c>
      <c r="BR696">
        <v>3</v>
      </c>
      <c r="BS696">
        <v>2</v>
      </c>
      <c r="BT696">
        <v>1.1381270000000001E-2</v>
      </c>
      <c r="BU696">
        <v>0.21213770000000001</v>
      </c>
      <c r="BV696">
        <v>0.46003880000000003</v>
      </c>
      <c r="BW696">
        <v>0.57458480000000001</v>
      </c>
      <c r="BX696" t="s">
        <v>896</v>
      </c>
      <c r="BY696" t="s">
        <v>276</v>
      </c>
      <c r="BZ696" t="s">
        <v>276</v>
      </c>
    </row>
    <row r="697" spans="1:78" x14ac:dyDescent="0.25">
      <c r="A697" s="23" t="s">
        <v>210</v>
      </c>
      <c r="C697" t="s">
        <v>209</v>
      </c>
      <c r="D697" s="15" t="str">
        <f>VLOOKUP(C697,xWalk!C$3:D$55,2)</f>
        <v>WCN</v>
      </c>
      <c r="E697" s="22" t="str">
        <f t="shared" si="81"/>
        <v>'Hoko Fall Fingerling'</v>
      </c>
      <c r="F697" s="22" t="str">
        <f t="shared" si="80"/>
        <v>WCN.HOK</v>
      </c>
      <c r="G697" t="s">
        <v>119</v>
      </c>
      <c r="H697" t="s">
        <v>127</v>
      </c>
      <c r="I697" t="s">
        <v>202</v>
      </c>
      <c r="J697">
        <v>1986</v>
      </c>
      <c r="K697">
        <v>1987</v>
      </c>
      <c r="L697" s="8">
        <v>2</v>
      </c>
      <c r="M697" s="8">
        <v>6</v>
      </c>
      <c r="N697" s="8" t="s">
        <v>33</v>
      </c>
      <c r="O697" s="8">
        <v>6</v>
      </c>
      <c r="P697" s="8">
        <v>0</v>
      </c>
      <c r="Q697">
        <v>2.52999E-2</v>
      </c>
      <c r="R697">
        <v>0.56958249999999999</v>
      </c>
      <c r="S697">
        <v>6.4140119999999995E-2</v>
      </c>
      <c r="T697">
        <v>0.59718950000000004</v>
      </c>
      <c r="U697" s="15" t="str">
        <f t="shared" si="83"/>
        <v>WCN1986</v>
      </c>
      <c r="V697">
        <f t="shared" si="84"/>
        <v>0.6520232796987333</v>
      </c>
      <c r="W697">
        <f t="shared" si="85"/>
        <v>0.3039233139335844</v>
      </c>
      <c r="Y697" s="15" t="str">
        <f t="shared" si="86"/>
        <v>PSY2001</v>
      </c>
      <c r="Z697" s="1" t="s">
        <v>52</v>
      </c>
      <c r="AA697">
        <v>2001</v>
      </c>
      <c r="AB697" t="s">
        <v>33</v>
      </c>
      <c r="AC697">
        <f t="shared" si="82"/>
        <v>0.6138692061199621</v>
      </c>
      <c r="AD697">
        <f t="shared" si="87"/>
        <v>0.32305817574581397</v>
      </c>
      <c r="AE697" s="5">
        <v>1325</v>
      </c>
      <c r="AF697" s="5">
        <v>5719</v>
      </c>
      <c r="AG697" s="5">
        <v>5964</v>
      </c>
      <c r="AH697" s="5">
        <v>1308</v>
      </c>
      <c r="AI697" s="5"/>
      <c r="AJ697" s="5">
        <v>0</v>
      </c>
      <c r="AK697" s="5">
        <v>0</v>
      </c>
      <c r="AL697" s="5">
        <v>207</v>
      </c>
      <c r="AM697" s="5">
        <v>79</v>
      </c>
      <c r="AN697" s="5"/>
      <c r="AO697" s="5">
        <v>477</v>
      </c>
      <c r="AP697" s="5">
        <v>2246</v>
      </c>
      <c r="AQ697" s="5">
        <v>7051</v>
      </c>
      <c r="AR697" s="5">
        <v>2827</v>
      </c>
      <c r="AS697" s="5"/>
      <c r="AT697" s="5">
        <v>1386</v>
      </c>
      <c r="AU697" s="5">
        <v>3529</v>
      </c>
      <c r="AV697" s="5">
        <v>8674</v>
      </c>
      <c r="AW697" s="5">
        <v>3522</v>
      </c>
      <c r="AX697" s="5"/>
      <c r="AY697" s="5">
        <v>14316</v>
      </c>
      <c r="AZ697" s="5">
        <v>286</v>
      </c>
      <c r="BA697" s="5">
        <v>12601</v>
      </c>
      <c r="BB697" s="5">
        <v>17111</v>
      </c>
      <c r="BF697" t="s">
        <v>240</v>
      </c>
      <c r="BG697" t="s">
        <v>52</v>
      </c>
      <c r="BH697" t="s">
        <v>1030</v>
      </c>
      <c r="BI697" t="s">
        <v>1031</v>
      </c>
      <c r="BJ697" t="s">
        <v>142</v>
      </c>
      <c r="BK697" t="s">
        <v>127</v>
      </c>
      <c r="BL697" t="s">
        <v>218</v>
      </c>
      <c r="BM697">
        <v>1978</v>
      </c>
      <c r="BN697">
        <v>1980</v>
      </c>
      <c r="BO697">
        <v>2</v>
      </c>
      <c r="BP697">
        <v>5</v>
      </c>
      <c r="BQ697" t="s">
        <v>33</v>
      </c>
      <c r="BR697">
        <v>5</v>
      </c>
      <c r="BS697">
        <v>0</v>
      </c>
      <c r="BT697">
        <v>1.085085E-2</v>
      </c>
      <c r="BU697">
        <v>0.88585080000000005</v>
      </c>
      <c r="BV697">
        <v>0.42938310000000002</v>
      </c>
      <c r="BW697">
        <v>0.93486449999999999</v>
      </c>
      <c r="BX697" t="s">
        <v>1032</v>
      </c>
      <c r="BY697">
        <v>0.88616189482411123</v>
      </c>
      <c r="BZ697">
        <v>0.7505824840263583</v>
      </c>
    </row>
    <row r="698" spans="1:78" x14ac:dyDescent="0.25">
      <c r="A698" s="23" t="s">
        <v>210</v>
      </c>
      <c r="C698" t="s">
        <v>209</v>
      </c>
      <c r="D698" s="15" t="str">
        <f>VLOOKUP(C698,xWalk!C$3:D$55,2)</f>
        <v>WCN</v>
      </c>
      <c r="E698" s="22" t="str">
        <f t="shared" si="81"/>
        <v>'Hoko Fall Fingerling'</v>
      </c>
      <c r="F698" s="22" t="str">
        <f t="shared" si="80"/>
        <v>WCN.HOK</v>
      </c>
      <c r="G698" t="s">
        <v>119</v>
      </c>
      <c r="H698" t="s">
        <v>127</v>
      </c>
      <c r="I698" t="s">
        <v>202</v>
      </c>
      <c r="J698">
        <v>1987</v>
      </c>
      <c r="K698">
        <v>1988</v>
      </c>
      <c r="L698" s="8">
        <v>2</v>
      </c>
      <c r="M698" s="8">
        <v>6</v>
      </c>
      <c r="N698" s="8" t="s">
        <v>33</v>
      </c>
      <c r="O698" s="8">
        <v>6</v>
      </c>
      <c r="P698" s="8">
        <v>0</v>
      </c>
      <c r="Q698">
        <v>2.6152269999999998E-2</v>
      </c>
      <c r="R698">
        <v>0.45913369999999998</v>
      </c>
      <c r="S698">
        <v>2.8702419999999999E-2</v>
      </c>
      <c r="T698">
        <v>0.47465790000000002</v>
      </c>
      <c r="U698" s="15" t="str">
        <f t="shared" si="83"/>
        <v>WCN1987</v>
      </c>
      <c r="V698">
        <f t="shared" si="84"/>
        <v>0.64462139140687069</v>
      </c>
      <c r="W698">
        <f t="shared" si="85"/>
        <v>0.30614197715447639</v>
      </c>
      <c r="Y698" s="15" t="str">
        <f t="shared" si="86"/>
        <v>PSY2002</v>
      </c>
      <c r="Z698" s="1" t="s">
        <v>52</v>
      </c>
      <c r="AA698">
        <v>2002</v>
      </c>
      <c r="AB698" t="s">
        <v>33</v>
      </c>
      <c r="AC698">
        <f t="shared" si="82"/>
        <v>0.63002894893111638</v>
      </c>
      <c r="AD698">
        <f t="shared" si="87"/>
        <v>0.32810644299287411</v>
      </c>
      <c r="AE698" s="5">
        <v>2068</v>
      </c>
      <c r="AF698" s="5">
        <v>6758</v>
      </c>
      <c r="AG698" s="5">
        <v>6784</v>
      </c>
      <c r="AH698" s="5">
        <v>2071</v>
      </c>
      <c r="AI698" s="5"/>
      <c r="AJ698" s="5">
        <v>0</v>
      </c>
      <c r="AK698" s="5">
        <v>0</v>
      </c>
      <c r="AL698" s="5">
        <v>335</v>
      </c>
      <c r="AM698" s="5">
        <v>80</v>
      </c>
      <c r="AN698" s="5"/>
      <c r="AO698" s="5">
        <v>473</v>
      </c>
      <c r="AP698" s="5">
        <v>3325</v>
      </c>
      <c r="AQ698" s="5">
        <v>8570</v>
      </c>
      <c r="AR698" s="5">
        <v>3487</v>
      </c>
      <c r="AS698" s="5"/>
      <c r="AT698" s="5">
        <v>1773</v>
      </c>
      <c r="AU698" s="5">
        <v>3659</v>
      </c>
      <c r="AV698" s="5">
        <v>10648</v>
      </c>
      <c r="AW698" s="5">
        <v>3857</v>
      </c>
      <c r="AX698" s="5"/>
      <c r="AY698" s="5">
        <v>17681</v>
      </c>
      <c r="AZ698" s="5">
        <v>415</v>
      </c>
      <c r="BA698" s="5">
        <v>15855</v>
      </c>
      <c r="BB698" s="5">
        <v>19937</v>
      </c>
      <c r="BF698" t="s">
        <v>240</v>
      </c>
      <c r="BG698" t="s">
        <v>52</v>
      </c>
      <c r="BH698" t="s">
        <v>1030</v>
      </c>
      <c r="BI698" t="s">
        <v>1031</v>
      </c>
      <c r="BJ698" t="s">
        <v>142</v>
      </c>
      <c r="BK698" t="s">
        <v>127</v>
      </c>
      <c r="BL698" t="s">
        <v>218</v>
      </c>
      <c r="BM698">
        <v>1979</v>
      </c>
      <c r="BN698">
        <v>1981</v>
      </c>
      <c r="BO698">
        <v>2</v>
      </c>
      <c r="BP698">
        <v>5</v>
      </c>
      <c r="BQ698" t="s">
        <v>33</v>
      </c>
      <c r="BR698">
        <v>5</v>
      </c>
      <c r="BS698">
        <v>0</v>
      </c>
      <c r="BT698">
        <v>1.4482770000000001E-2</v>
      </c>
      <c r="BU698">
        <v>0.80765240000000005</v>
      </c>
      <c r="BV698">
        <v>0.64473530000000001</v>
      </c>
      <c r="BW698">
        <v>0.93166570000000004</v>
      </c>
      <c r="BX698" t="s">
        <v>1033</v>
      </c>
      <c r="BY698">
        <v>0.90390907525400377</v>
      </c>
      <c r="BZ698">
        <v>0.77238199108355821</v>
      </c>
    </row>
    <row r="699" spans="1:78" x14ac:dyDescent="0.25">
      <c r="A699" s="23" t="s">
        <v>210</v>
      </c>
      <c r="C699" t="s">
        <v>209</v>
      </c>
      <c r="D699" s="15" t="str">
        <f>VLOOKUP(C699,xWalk!C$3:D$55,2)</f>
        <v>WCN</v>
      </c>
      <c r="E699" s="22" t="str">
        <f t="shared" si="81"/>
        <v>'Hoko Fall Fingerling'</v>
      </c>
      <c r="F699" s="22" t="str">
        <f t="shared" si="80"/>
        <v>WCN.HOK</v>
      </c>
      <c r="G699" t="s">
        <v>119</v>
      </c>
      <c r="H699" t="s">
        <v>127</v>
      </c>
      <c r="I699" t="s">
        <v>202</v>
      </c>
      <c r="J699">
        <v>1989</v>
      </c>
      <c r="K699">
        <v>1990</v>
      </c>
      <c r="L699" s="8">
        <v>2</v>
      </c>
      <c r="M699" s="8">
        <v>6</v>
      </c>
      <c r="N699" s="8" t="s">
        <v>33</v>
      </c>
      <c r="O699" s="8">
        <v>6</v>
      </c>
      <c r="P699" s="8">
        <v>0</v>
      </c>
      <c r="Q699">
        <v>1.1122490000000001E-2</v>
      </c>
      <c r="R699">
        <v>0.54032769999999997</v>
      </c>
      <c r="S699">
        <v>0.1017758</v>
      </c>
      <c r="T699">
        <v>0.58711120000000006</v>
      </c>
      <c r="U699" s="15" t="str">
        <f t="shared" si="83"/>
        <v>WCN1989</v>
      </c>
      <c r="V699">
        <f t="shared" si="84"/>
        <v>0.6545535847369206</v>
      </c>
      <c r="W699">
        <f t="shared" si="85"/>
        <v>0.31515874198837385</v>
      </c>
      <c r="Y699" s="15" t="str">
        <f t="shared" si="86"/>
        <v>PSY2003</v>
      </c>
      <c r="Z699" s="1" t="s">
        <v>52</v>
      </c>
      <c r="AA699">
        <v>2003</v>
      </c>
      <c r="AB699" t="s">
        <v>33</v>
      </c>
      <c r="AC699">
        <f t="shared" si="82"/>
        <v>0.65716424116424121</v>
      </c>
      <c r="AD699">
        <f t="shared" si="87"/>
        <v>0.35417879417879417</v>
      </c>
      <c r="AE699" s="5">
        <v>2471</v>
      </c>
      <c r="AF699" s="5">
        <v>7468</v>
      </c>
      <c r="AG699" s="5">
        <v>9648</v>
      </c>
      <c r="AH699" s="5">
        <v>1708</v>
      </c>
      <c r="AI699" s="5"/>
      <c r="AJ699" s="5">
        <v>0</v>
      </c>
      <c r="AK699" s="5">
        <v>0</v>
      </c>
      <c r="AL699" s="5">
        <v>337</v>
      </c>
      <c r="AM699" s="5">
        <v>40</v>
      </c>
      <c r="AN699" s="5"/>
      <c r="AO699" s="5">
        <v>662</v>
      </c>
      <c r="AP699" s="5">
        <v>3709</v>
      </c>
      <c r="AQ699" s="5">
        <v>9532</v>
      </c>
      <c r="AR699" s="5">
        <v>3937</v>
      </c>
      <c r="AS699" s="5"/>
      <c r="AT699" s="5">
        <v>1837</v>
      </c>
      <c r="AU699" s="5">
        <v>4069</v>
      </c>
      <c r="AV699" s="5">
        <v>10501</v>
      </c>
      <c r="AW699" s="5">
        <v>4206</v>
      </c>
      <c r="AX699" s="5"/>
      <c r="AY699" s="5">
        <v>21295</v>
      </c>
      <c r="AZ699" s="5">
        <v>377</v>
      </c>
      <c r="BA699" s="5">
        <v>17840</v>
      </c>
      <c r="BB699" s="5">
        <v>20613</v>
      </c>
      <c r="BF699" t="s">
        <v>240</v>
      </c>
      <c r="BG699" t="s">
        <v>52</v>
      </c>
      <c r="BH699" t="s">
        <v>1030</v>
      </c>
      <c r="BI699" t="s">
        <v>1031</v>
      </c>
      <c r="BJ699" t="s">
        <v>142</v>
      </c>
      <c r="BK699" t="s">
        <v>127</v>
      </c>
      <c r="BL699" t="s">
        <v>218</v>
      </c>
      <c r="BM699">
        <v>1980</v>
      </c>
      <c r="BN699">
        <v>1982</v>
      </c>
      <c r="BO699">
        <v>2</v>
      </c>
      <c r="BP699">
        <v>5</v>
      </c>
      <c r="BQ699" t="s">
        <v>33</v>
      </c>
      <c r="BR699">
        <v>5</v>
      </c>
      <c r="BS699">
        <v>0</v>
      </c>
      <c r="BT699">
        <v>1.6205819999999999E-2</v>
      </c>
      <c r="BU699">
        <v>0.77281820000000001</v>
      </c>
      <c r="BV699">
        <v>0.59909080000000003</v>
      </c>
      <c r="BW699">
        <v>0.90892070000000003</v>
      </c>
      <c r="BX699" t="s">
        <v>1034</v>
      </c>
      <c r="BY699">
        <v>0.90455534925411363</v>
      </c>
      <c r="BZ699">
        <v>0.76922338177860294</v>
      </c>
    </row>
    <row r="700" spans="1:78" x14ac:dyDescent="0.25">
      <c r="A700" s="23" t="s">
        <v>210</v>
      </c>
      <c r="C700" t="s">
        <v>209</v>
      </c>
      <c r="D700" s="15" t="str">
        <f>VLOOKUP(C700,xWalk!C$3:D$55,2)</f>
        <v>WCN</v>
      </c>
      <c r="E700" s="22" t="str">
        <f t="shared" si="81"/>
        <v>'Hoko Fall Fingerling'</v>
      </c>
      <c r="F700" s="22" t="str">
        <f t="shared" si="80"/>
        <v>WCN.HOK</v>
      </c>
      <c r="G700" t="s">
        <v>119</v>
      </c>
      <c r="H700" t="s">
        <v>127</v>
      </c>
      <c r="I700" t="s">
        <v>202</v>
      </c>
      <c r="J700">
        <v>1990</v>
      </c>
      <c r="K700">
        <v>1991</v>
      </c>
      <c r="L700" s="8">
        <v>2</v>
      </c>
      <c r="M700" s="8">
        <v>6</v>
      </c>
      <c r="N700" s="8" t="s">
        <v>33</v>
      </c>
      <c r="O700" s="8">
        <v>6</v>
      </c>
      <c r="P700" s="8">
        <v>0</v>
      </c>
      <c r="Q700">
        <v>1.611458E-2</v>
      </c>
      <c r="R700">
        <v>0.42431750000000001</v>
      </c>
      <c r="S700">
        <v>2.7169619999999998E-2</v>
      </c>
      <c r="T700">
        <v>0.43995859999999998</v>
      </c>
      <c r="U700" s="15" t="str">
        <f t="shared" si="83"/>
        <v>WCN1990</v>
      </c>
      <c r="V700">
        <f t="shared" si="84"/>
        <v>0.64341964212088731</v>
      </c>
      <c r="W700">
        <f t="shared" si="85"/>
        <v>0.32009153129380719</v>
      </c>
      <c r="Y700" s="15" t="str">
        <f t="shared" si="86"/>
        <v>PSY2004</v>
      </c>
      <c r="Z700" s="1" t="s">
        <v>52</v>
      </c>
      <c r="AA700">
        <v>2004</v>
      </c>
      <c r="AB700" t="s">
        <v>33</v>
      </c>
      <c r="AC700">
        <f t="shared" si="82"/>
        <v>0.66682251539853232</v>
      </c>
      <c r="AD700">
        <f t="shared" si="87"/>
        <v>0.35381050149411503</v>
      </c>
      <c r="AE700" s="5">
        <v>2060</v>
      </c>
      <c r="AF700" s="5">
        <v>7938</v>
      </c>
      <c r="AG700" s="5">
        <v>5687</v>
      </c>
      <c r="AH700" s="5">
        <v>1720</v>
      </c>
      <c r="AI700" s="5"/>
      <c r="AJ700" s="5">
        <v>0</v>
      </c>
      <c r="AK700" s="5">
        <v>0</v>
      </c>
      <c r="AL700" s="5">
        <v>125</v>
      </c>
      <c r="AM700" s="5">
        <v>92</v>
      </c>
      <c r="AN700" s="5"/>
      <c r="AO700" s="5">
        <v>579</v>
      </c>
      <c r="AP700" s="5">
        <v>3074</v>
      </c>
      <c r="AQ700" s="5">
        <v>8219</v>
      </c>
      <c r="AR700" s="5">
        <v>3309</v>
      </c>
      <c r="AS700" s="5"/>
      <c r="AT700" s="5">
        <v>1464</v>
      </c>
      <c r="AU700" s="5">
        <v>2986</v>
      </c>
      <c r="AV700" s="5">
        <v>8757</v>
      </c>
      <c r="AW700" s="5">
        <v>3183</v>
      </c>
      <c r="AX700" s="5"/>
      <c r="AY700" s="5">
        <v>17405</v>
      </c>
      <c r="AZ700" s="5">
        <v>217</v>
      </c>
      <c r="BA700" s="5">
        <v>15181</v>
      </c>
      <c r="BB700" s="5">
        <v>16390</v>
      </c>
      <c r="BF700" t="s">
        <v>240</v>
      </c>
      <c r="BG700" t="s">
        <v>52</v>
      </c>
      <c r="BH700" t="s">
        <v>1030</v>
      </c>
      <c r="BI700" t="s">
        <v>1031</v>
      </c>
      <c r="BJ700" t="s">
        <v>142</v>
      </c>
      <c r="BK700" t="s">
        <v>127</v>
      </c>
      <c r="BL700" t="s">
        <v>218</v>
      </c>
      <c r="BM700">
        <v>1981</v>
      </c>
      <c r="BN700">
        <v>1983</v>
      </c>
      <c r="BO700">
        <v>2</v>
      </c>
      <c r="BP700">
        <v>5</v>
      </c>
      <c r="BQ700" t="s">
        <v>33</v>
      </c>
      <c r="BR700">
        <v>5</v>
      </c>
      <c r="BS700">
        <v>0</v>
      </c>
      <c r="BT700">
        <v>9.6500200000000005E-3</v>
      </c>
      <c r="BU700">
        <v>0.70213749999999997</v>
      </c>
      <c r="BV700">
        <v>0.83688739999999995</v>
      </c>
      <c r="BW700">
        <v>0.9514148</v>
      </c>
      <c r="BX700" t="s">
        <v>1035</v>
      </c>
      <c r="BY700">
        <v>0.85583142973036441</v>
      </c>
      <c r="BZ700">
        <v>0.67507098482099015</v>
      </c>
    </row>
    <row r="701" spans="1:78" x14ac:dyDescent="0.25">
      <c r="A701" s="23" t="s">
        <v>210</v>
      </c>
      <c r="C701" t="s">
        <v>209</v>
      </c>
      <c r="D701" s="15" t="str">
        <f>VLOOKUP(C701,xWalk!C$3:D$55,2)</f>
        <v>WCN</v>
      </c>
      <c r="E701" s="22" t="str">
        <f t="shared" si="81"/>
        <v>'Hoko Fall Fingerling'</v>
      </c>
      <c r="F701" s="22" t="str">
        <f t="shared" si="80"/>
        <v>WCN.HOK</v>
      </c>
      <c r="G701" t="s">
        <v>119</v>
      </c>
      <c r="H701" t="s">
        <v>127</v>
      </c>
      <c r="I701" t="s">
        <v>202</v>
      </c>
      <c r="J701">
        <v>1991</v>
      </c>
      <c r="K701">
        <v>1992</v>
      </c>
      <c r="L701" s="8">
        <v>2</v>
      </c>
      <c r="M701" s="8">
        <v>6</v>
      </c>
      <c r="N701" s="8" t="s">
        <v>33</v>
      </c>
      <c r="O701" s="8">
        <v>6</v>
      </c>
      <c r="P701" s="8">
        <v>0</v>
      </c>
      <c r="Q701">
        <v>1.186593E-2</v>
      </c>
      <c r="R701">
        <v>0.31205260000000001</v>
      </c>
      <c r="S701">
        <v>3.0105499999999999E-3</v>
      </c>
      <c r="T701">
        <v>0.31412370000000001</v>
      </c>
      <c r="U701" s="15" t="str">
        <f t="shared" si="83"/>
        <v>WCN1991</v>
      </c>
      <c r="V701">
        <f t="shared" si="84"/>
        <v>0.57271308439516411</v>
      </c>
      <c r="W701">
        <f t="shared" si="85"/>
        <v>0.24774627873931376</v>
      </c>
      <c r="Y701" s="15" t="str">
        <f t="shared" si="86"/>
        <v>PSY2005</v>
      </c>
      <c r="Z701" s="1" t="s">
        <v>52</v>
      </c>
      <c r="AA701">
        <v>2005</v>
      </c>
      <c r="AB701" t="s">
        <v>33</v>
      </c>
      <c r="AC701">
        <f t="shared" si="82"/>
        <v>0.65699129960587954</v>
      </c>
      <c r="AD701">
        <f t="shared" si="87"/>
        <v>0.32017946112088841</v>
      </c>
      <c r="AE701" s="5">
        <v>1829</v>
      </c>
      <c r="AF701" s="5">
        <v>4379</v>
      </c>
      <c r="AG701" s="5">
        <v>5600</v>
      </c>
      <c r="AH701" s="5">
        <v>1109</v>
      </c>
      <c r="AI701" s="5"/>
      <c r="AJ701" s="5">
        <v>0</v>
      </c>
      <c r="AK701" s="5">
        <v>0</v>
      </c>
      <c r="AL701" s="5">
        <v>251</v>
      </c>
      <c r="AM701" s="5">
        <v>27</v>
      </c>
      <c r="AN701" s="5"/>
      <c r="AO701" s="5">
        <v>533</v>
      </c>
      <c r="AP701" s="5">
        <v>2813</v>
      </c>
      <c r="AQ701" s="5">
        <v>7264</v>
      </c>
      <c r="AR701" s="5">
        <v>2700</v>
      </c>
      <c r="AS701" s="5"/>
      <c r="AT701" s="5">
        <v>1136</v>
      </c>
      <c r="AU701" s="5">
        <v>2482</v>
      </c>
      <c r="AV701" s="5">
        <v>7006</v>
      </c>
      <c r="AW701" s="5">
        <v>3214</v>
      </c>
      <c r="AX701" s="5"/>
      <c r="AY701" s="5">
        <v>12917</v>
      </c>
      <c r="AZ701" s="5">
        <v>278</v>
      </c>
      <c r="BA701" s="5">
        <v>13310</v>
      </c>
      <c r="BB701" s="5">
        <v>13838</v>
      </c>
      <c r="BF701" t="s">
        <v>240</v>
      </c>
      <c r="BG701" t="s">
        <v>52</v>
      </c>
      <c r="BH701" t="s">
        <v>1030</v>
      </c>
      <c r="BI701" t="s">
        <v>1031</v>
      </c>
      <c r="BJ701" t="s">
        <v>142</v>
      </c>
      <c r="BK701" t="s">
        <v>127</v>
      </c>
      <c r="BL701" t="s">
        <v>218</v>
      </c>
      <c r="BM701">
        <v>1986</v>
      </c>
      <c r="BN701">
        <v>1988</v>
      </c>
      <c r="BO701">
        <v>2</v>
      </c>
      <c r="BP701">
        <v>5</v>
      </c>
      <c r="BQ701" t="s">
        <v>33</v>
      </c>
      <c r="BR701">
        <v>5</v>
      </c>
      <c r="BS701">
        <v>0</v>
      </c>
      <c r="BT701">
        <v>5.9202829999999998E-2</v>
      </c>
      <c r="BU701">
        <v>0.59516020000000003</v>
      </c>
      <c r="BV701">
        <v>0.79797510000000005</v>
      </c>
      <c r="BW701">
        <v>0.91821240000000004</v>
      </c>
      <c r="BX701" t="s">
        <v>1036</v>
      </c>
      <c r="BY701">
        <v>0.80096858020316564</v>
      </c>
      <c r="BZ701">
        <v>0.62128514056224904</v>
      </c>
    </row>
    <row r="702" spans="1:78" x14ac:dyDescent="0.25">
      <c r="A702" s="23" t="s">
        <v>210</v>
      </c>
      <c r="C702" t="s">
        <v>209</v>
      </c>
      <c r="D702" s="15" t="str">
        <f>VLOOKUP(C702,xWalk!C$3:D$55,2)</f>
        <v>WCN</v>
      </c>
      <c r="E702" s="22" t="str">
        <f t="shared" si="81"/>
        <v>'Hoko Fall Fingerling'</v>
      </c>
      <c r="F702" s="22" t="str">
        <f t="shared" si="80"/>
        <v>WCN.HOK</v>
      </c>
      <c r="G702" t="s">
        <v>119</v>
      </c>
      <c r="H702" t="s">
        <v>127</v>
      </c>
      <c r="I702" t="s">
        <v>202</v>
      </c>
      <c r="J702">
        <v>1992</v>
      </c>
      <c r="K702">
        <v>1993</v>
      </c>
      <c r="L702" s="8">
        <v>2</v>
      </c>
      <c r="M702" s="8">
        <v>6</v>
      </c>
      <c r="N702" s="8" t="s">
        <v>33</v>
      </c>
      <c r="O702" s="8">
        <v>6</v>
      </c>
      <c r="P702" s="8">
        <v>0</v>
      </c>
      <c r="Q702">
        <v>1.24587E-2</v>
      </c>
      <c r="R702">
        <v>0.23397809999999999</v>
      </c>
      <c r="S702">
        <v>2.4096600000000001E-3</v>
      </c>
      <c r="T702">
        <v>0.23582400000000001</v>
      </c>
      <c r="U702" s="15" t="str">
        <f t="shared" si="83"/>
        <v>WCN1992</v>
      </c>
      <c r="V702">
        <f t="shared" si="84"/>
        <v>0.49201556382025508</v>
      </c>
      <c r="W702">
        <f t="shared" si="85"/>
        <v>0.22902627928956315</v>
      </c>
      <c r="Y702" s="15" t="str">
        <f t="shared" si="86"/>
        <v>PSY2006</v>
      </c>
      <c r="Z702" s="1" t="s">
        <v>52</v>
      </c>
      <c r="AA702">
        <v>2006</v>
      </c>
      <c r="AB702" t="s">
        <v>33</v>
      </c>
      <c r="AC702">
        <f t="shared" si="82"/>
        <v>0.62798782035016498</v>
      </c>
      <c r="AD702">
        <f t="shared" si="87"/>
        <v>0.29284445572189799</v>
      </c>
      <c r="AE702" s="5">
        <v>1268</v>
      </c>
      <c r="AF702" s="5">
        <v>5055</v>
      </c>
      <c r="AG702" s="5">
        <v>3964</v>
      </c>
      <c r="AH702" s="5">
        <v>1254</v>
      </c>
      <c r="AI702" s="5"/>
      <c r="AJ702" s="5">
        <v>0</v>
      </c>
      <c r="AK702" s="5">
        <v>0</v>
      </c>
      <c r="AL702" s="5">
        <v>85</v>
      </c>
      <c r="AM702" s="5">
        <v>77</v>
      </c>
      <c r="AN702" s="5"/>
      <c r="AO702" s="5">
        <v>564</v>
      </c>
      <c r="AP702" s="5">
        <v>2762</v>
      </c>
      <c r="AQ702" s="5">
        <v>6824</v>
      </c>
      <c r="AR702" s="5">
        <v>2896</v>
      </c>
      <c r="AS702" s="5"/>
      <c r="AT702" s="5">
        <v>1089</v>
      </c>
      <c r="AU702" s="5">
        <v>2365</v>
      </c>
      <c r="AV702" s="5">
        <v>8131</v>
      </c>
      <c r="AW702" s="5">
        <v>3076</v>
      </c>
      <c r="AX702" s="5"/>
      <c r="AY702" s="5">
        <v>11541</v>
      </c>
      <c r="AZ702" s="5">
        <v>162</v>
      </c>
      <c r="BA702" s="5">
        <v>13046</v>
      </c>
      <c r="BB702" s="5">
        <v>14661</v>
      </c>
      <c r="BF702" t="s">
        <v>240</v>
      </c>
      <c r="BG702" t="s">
        <v>52</v>
      </c>
      <c r="BH702" t="s">
        <v>1030</v>
      </c>
      <c r="BI702" t="s">
        <v>1031</v>
      </c>
      <c r="BJ702" t="s">
        <v>142</v>
      </c>
      <c r="BK702" t="s">
        <v>127</v>
      </c>
      <c r="BL702" t="s">
        <v>218</v>
      </c>
      <c r="BM702">
        <v>1987</v>
      </c>
      <c r="BN702">
        <v>1989</v>
      </c>
      <c r="BO702">
        <v>2</v>
      </c>
      <c r="BP702">
        <v>5</v>
      </c>
      <c r="BQ702" t="s">
        <v>33</v>
      </c>
      <c r="BR702">
        <v>5</v>
      </c>
      <c r="BS702">
        <v>0</v>
      </c>
      <c r="BT702">
        <v>0.14605270000000001</v>
      </c>
      <c r="BU702">
        <v>0.6540707</v>
      </c>
      <c r="BV702">
        <v>0.649926</v>
      </c>
      <c r="BW702">
        <v>0.87889910000000004</v>
      </c>
      <c r="BX702" t="s">
        <v>1037</v>
      </c>
      <c r="BY702">
        <v>0.79935518063775279</v>
      </c>
      <c r="BZ702">
        <v>0.62666725554279656</v>
      </c>
    </row>
    <row r="703" spans="1:78" x14ac:dyDescent="0.25">
      <c r="A703" s="23" t="s">
        <v>210</v>
      </c>
      <c r="C703" t="s">
        <v>209</v>
      </c>
      <c r="D703" s="15" t="str">
        <f>VLOOKUP(C703,xWalk!C$3:D$55,2)</f>
        <v>WCN</v>
      </c>
      <c r="E703" s="22" t="str">
        <f t="shared" si="81"/>
        <v>'Hoko Fall Fingerling'</v>
      </c>
      <c r="F703" s="22" t="str">
        <f t="shared" si="80"/>
        <v>WCN.HOK</v>
      </c>
      <c r="G703" t="s">
        <v>119</v>
      </c>
      <c r="H703" t="s">
        <v>127</v>
      </c>
      <c r="I703" t="s">
        <v>202</v>
      </c>
      <c r="J703">
        <v>1993</v>
      </c>
      <c r="K703">
        <v>1994</v>
      </c>
      <c r="L703" s="8">
        <v>2</v>
      </c>
      <c r="M703" s="8">
        <v>6</v>
      </c>
      <c r="N703" s="8" t="s">
        <v>33</v>
      </c>
      <c r="O703" s="8">
        <v>6</v>
      </c>
      <c r="P703" s="8">
        <v>0</v>
      </c>
      <c r="Q703">
        <v>1.667592E-2</v>
      </c>
      <c r="R703">
        <v>0.24493480000000001</v>
      </c>
      <c r="S703">
        <v>2.1554600000000001E-3</v>
      </c>
      <c r="T703">
        <v>0.24656230000000001</v>
      </c>
      <c r="U703" s="15" t="str">
        <f t="shared" si="83"/>
        <v>WCN1993</v>
      </c>
      <c r="V703">
        <f t="shared" si="84"/>
        <v>0.51421172148087668</v>
      </c>
      <c r="W703">
        <f t="shared" si="85"/>
        <v>0.23578189982905109</v>
      </c>
      <c r="Y703" s="15" t="str">
        <f t="shared" si="86"/>
        <v>PSY2007</v>
      </c>
      <c r="Z703" s="1" t="s">
        <v>52</v>
      </c>
      <c r="AA703">
        <v>2007</v>
      </c>
      <c r="AB703" t="s">
        <v>33</v>
      </c>
      <c r="AC703">
        <f t="shared" si="82"/>
        <v>0.62999643747773426</v>
      </c>
      <c r="AD703">
        <f t="shared" si="87"/>
        <v>0.28514428215176346</v>
      </c>
      <c r="AE703" s="5">
        <v>1374</v>
      </c>
      <c r="AF703" s="5">
        <v>4248</v>
      </c>
      <c r="AG703" s="5">
        <v>4824</v>
      </c>
      <c r="AH703" s="5">
        <v>1560</v>
      </c>
      <c r="AI703" s="5"/>
      <c r="AJ703" s="5">
        <v>0</v>
      </c>
      <c r="AK703" s="5">
        <v>0</v>
      </c>
      <c r="AL703" s="5">
        <v>280</v>
      </c>
      <c r="AM703" s="5">
        <v>28</v>
      </c>
      <c r="AN703" s="5"/>
      <c r="AO703" s="5">
        <v>559</v>
      </c>
      <c r="AP703" s="5">
        <v>2833</v>
      </c>
      <c r="AQ703" s="5">
        <v>7776</v>
      </c>
      <c r="AR703" s="5">
        <v>3044</v>
      </c>
      <c r="AS703" s="5"/>
      <c r="AT703" s="5">
        <v>1206</v>
      </c>
      <c r="AU703" s="5">
        <v>2830</v>
      </c>
      <c r="AV703" s="5">
        <v>8256</v>
      </c>
      <c r="AW703" s="5">
        <v>3287</v>
      </c>
      <c r="AX703" s="5"/>
      <c r="AY703" s="5">
        <v>12006</v>
      </c>
      <c r="AZ703" s="5">
        <v>308</v>
      </c>
      <c r="BA703" s="5">
        <v>14212</v>
      </c>
      <c r="BB703" s="5">
        <v>15579</v>
      </c>
      <c r="BF703" t="s">
        <v>240</v>
      </c>
      <c r="BG703" t="s">
        <v>52</v>
      </c>
      <c r="BH703" t="s">
        <v>1030</v>
      </c>
      <c r="BI703" t="s">
        <v>1031</v>
      </c>
      <c r="BJ703" t="s">
        <v>142</v>
      </c>
      <c r="BK703" t="s">
        <v>127</v>
      </c>
      <c r="BL703" t="s">
        <v>218</v>
      </c>
      <c r="BM703">
        <v>1988</v>
      </c>
      <c r="BN703">
        <v>1990</v>
      </c>
      <c r="BO703">
        <v>2</v>
      </c>
      <c r="BP703">
        <v>5</v>
      </c>
      <c r="BQ703" t="s">
        <v>33</v>
      </c>
      <c r="BR703">
        <v>5</v>
      </c>
      <c r="BS703">
        <v>0</v>
      </c>
      <c r="BT703">
        <v>3.17351E-3</v>
      </c>
      <c r="BU703">
        <v>0.63588109999999998</v>
      </c>
      <c r="BV703">
        <v>0.95369800000000005</v>
      </c>
      <c r="BW703">
        <v>0.98314049999999997</v>
      </c>
      <c r="BX703" t="s">
        <v>1038</v>
      </c>
      <c r="BY703">
        <v>0.79957684170032695</v>
      </c>
      <c r="BZ703">
        <v>0.63807142399179329</v>
      </c>
    </row>
    <row r="704" spans="1:78" x14ac:dyDescent="0.25">
      <c r="A704" s="23" t="s">
        <v>210</v>
      </c>
      <c r="C704" t="s">
        <v>209</v>
      </c>
      <c r="D704" s="15" t="str">
        <f>VLOOKUP(C704,xWalk!C$3:D$55,2)</f>
        <v>WCN</v>
      </c>
      <c r="E704" s="22" t="str">
        <f t="shared" si="81"/>
        <v>'Hoko Fall Fingerling'</v>
      </c>
      <c r="F704" s="22" t="str">
        <f t="shared" ref="F704:F767" si="88">D704&amp;"."&amp;C704</f>
        <v>WCN.HOK</v>
      </c>
      <c r="G704" t="s">
        <v>119</v>
      </c>
      <c r="H704" t="s">
        <v>127</v>
      </c>
      <c r="I704" t="s">
        <v>202</v>
      </c>
      <c r="J704">
        <v>1994</v>
      </c>
      <c r="K704">
        <v>1995</v>
      </c>
      <c r="L704" s="8">
        <v>2</v>
      </c>
      <c r="M704" s="8">
        <v>6</v>
      </c>
      <c r="N704" s="8" t="s">
        <v>33</v>
      </c>
      <c r="O704" s="8">
        <v>6</v>
      </c>
      <c r="P704" s="8">
        <v>0</v>
      </c>
      <c r="Q704">
        <v>2.2805659999999998E-2</v>
      </c>
      <c r="R704">
        <v>0.17466960000000001</v>
      </c>
      <c r="S704">
        <v>1.28579E-3</v>
      </c>
      <c r="T704">
        <v>0.17573079999999999</v>
      </c>
      <c r="U704" s="15" t="str">
        <f t="shared" si="83"/>
        <v>WCN1994</v>
      </c>
      <c r="V704">
        <f t="shared" si="84"/>
        <v>0.46232514028293686</v>
      </c>
      <c r="W704">
        <f t="shared" si="85"/>
        <v>0.23219789773176322</v>
      </c>
      <c r="Y704" s="15" t="str">
        <f t="shared" si="86"/>
        <v>PSY2008</v>
      </c>
      <c r="Z704" s="1" t="s">
        <v>52</v>
      </c>
      <c r="AA704">
        <v>2008</v>
      </c>
      <c r="AB704" t="s">
        <v>34</v>
      </c>
      <c r="AC704" t="str">
        <f t="shared" si="82"/>
        <v>NA</v>
      </c>
      <c r="AD704" t="str">
        <f t="shared" si="87"/>
        <v>NA</v>
      </c>
      <c r="AE704" s="5">
        <v>1492</v>
      </c>
      <c r="AF704" s="5">
        <v>5314</v>
      </c>
      <c r="AG704" s="5">
        <v>6377</v>
      </c>
      <c r="AH704" s="5"/>
      <c r="AI704" s="5"/>
      <c r="AJ704" s="5">
        <v>0</v>
      </c>
      <c r="AK704" s="5">
        <v>0</v>
      </c>
      <c r="AL704" s="5">
        <v>120</v>
      </c>
      <c r="AM704" s="5"/>
      <c r="AN704" s="5"/>
      <c r="AO704" s="5">
        <v>631</v>
      </c>
      <c r="AP704" s="5">
        <v>3374</v>
      </c>
      <c r="AQ704" s="5">
        <v>8719</v>
      </c>
      <c r="AR704" s="5"/>
      <c r="AS704" s="5"/>
      <c r="AT704" s="5">
        <v>1426</v>
      </c>
      <c r="AU704" s="5">
        <v>3163</v>
      </c>
      <c r="AV704" s="5">
        <v>9447</v>
      </c>
      <c r="AW704" s="5"/>
      <c r="AX704" s="5"/>
      <c r="AY704" s="5">
        <v>13183</v>
      </c>
      <c r="AZ704" s="5">
        <v>120</v>
      </c>
      <c r="BA704" s="5">
        <v>12724</v>
      </c>
      <c r="BB704" s="5">
        <v>14036</v>
      </c>
      <c r="BF704" t="s">
        <v>240</v>
      </c>
      <c r="BG704" t="s">
        <v>52</v>
      </c>
      <c r="BH704" t="s">
        <v>1030</v>
      </c>
      <c r="BI704" t="s">
        <v>1031</v>
      </c>
      <c r="BJ704" t="s">
        <v>142</v>
      </c>
      <c r="BK704" t="s">
        <v>127</v>
      </c>
      <c r="BL704" t="s">
        <v>218</v>
      </c>
      <c r="BM704">
        <v>1989</v>
      </c>
      <c r="BN704">
        <v>1991</v>
      </c>
      <c r="BO704">
        <v>2</v>
      </c>
      <c r="BP704">
        <v>5</v>
      </c>
      <c r="BQ704" t="s">
        <v>33</v>
      </c>
      <c r="BR704">
        <v>5</v>
      </c>
      <c r="BS704">
        <v>0</v>
      </c>
      <c r="BT704">
        <v>3.8335279999999999E-2</v>
      </c>
      <c r="BU704">
        <v>0.63829530000000001</v>
      </c>
      <c r="BV704">
        <v>0.61548199999999997</v>
      </c>
      <c r="BW704">
        <v>0.86091799999999996</v>
      </c>
      <c r="BX704" t="s">
        <v>1039</v>
      </c>
      <c r="BY704">
        <v>0.79977549332388043</v>
      </c>
      <c r="BZ704">
        <v>0.65544133286068773</v>
      </c>
    </row>
    <row r="705" spans="1:78" x14ac:dyDescent="0.25">
      <c r="A705" s="23" t="s">
        <v>210</v>
      </c>
      <c r="C705" t="s">
        <v>209</v>
      </c>
      <c r="D705" s="15" t="str">
        <f>VLOOKUP(C705,xWalk!C$3:D$55,2)</f>
        <v>WCN</v>
      </c>
      <c r="E705" s="22" t="str">
        <f t="shared" si="81"/>
        <v>'Hoko Fall Fingerling'</v>
      </c>
      <c r="F705" s="22" t="str">
        <f t="shared" si="88"/>
        <v>WCN.HOK</v>
      </c>
      <c r="G705" t="s">
        <v>119</v>
      </c>
      <c r="H705" t="s">
        <v>127</v>
      </c>
      <c r="I705" t="s">
        <v>202</v>
      </c>
      <c r="J705">
        <v>1995</v>
      </c>
      <c r="K705">
        <v>1996</v>
      </c>
      <c r="L705" s="8">
        <v>2</v>
      </c>
      <c r="M705" s="8">
        <v>6</v>
      </c>
      <c r="N705" s="8" t="s">
        <v>33</v>
      </c>
      <c r="O705" s="8">
        <v>6</v>
      </c>
      <c r="P705" s="8">
        <v>0</v>
      </c>
      <c r="Q705">
        <v>7.0518999999999998E-3</v>
      </c>
      <c r="R705">
        <v>0.1972902</v>
      </c>
      <c r="S705">
        <v>7.1300000000000003E-6</v>
      </c>
      <c r="T705">
        <v>0.197296</v>
      </c>
      <c r="U705" s="15" t="str">
        <f t="shared" si="83"/>
        <v>WCN1995</v>
      </c>
      <c r="V705">
        <f t="shared" si="84"/>
        <v>0.42520565281586165</v>
      </c>
      <c r="W705">
        <f t="shared" si="85"/>
        <v>0.19776418477114532</v>
      </c>
      <c r="Y705" s="15" t="str">
        <f t="shared" si="86"/>
        <v>PSY2009</v>
      </c>
      <c r="Z705" s="1" t="s">
        <v>52</v>
      </c>
      <c r="AA705">
        <v>2009</v>
      </c>
      <c r="AB705" t="s">
        <v>34</v>
      </c>
      <c r="AC705" t="str">
        <f t="shared" si="82"/>
        <v>NA</v>
      </c>
      <c r="AD705" t="str">
        <f t="shared" si="87"/>
        <v>NA</v>
      </c>
      <c r="AE705" s="5">
        <v>1858</v>
      </c>
      <c r="AF705" s="5">
        <v>5906</v>
      </c>
      <c r="AG705" s="5"/>
      <c r="AH705" s="5"/>
      <c r="AI705" s="5"/>
      <c r="AJ705" s="5">
        <v>0</v>
      </c>
      <c r="AK705" s="5">
        <v>0</v>
      </c>
      <c r="AL705" s="5"/>
      <c r="AM705" s="5"/>
      <c r="AN705" s="5"/>
      <c r="AO705" s="5">
        <v>654</v>
      </c>
      <c r="AP705" s="5">
        <v>3650</v>
      </c>
      <c r="AQ705" s="5"/>
      <c r="AR705" s="5"/>
      <c r="AS705" s="5"/>
      <c r="AT705" s="5">
        <v>1576</v>
      </c>
      <c r="AU705" s="5">
        <v>3416</v>
      </c>
      <c r="AV705" s="5"/>
      <c r="AW705" s="5"/>
      <c r="AX705" s="5"/>
      <c r="AY705" s="5">
        <v>7764</v>
      </c>
      <c r="AZ705" s="5">
        <v>0</v>
      </c>
      <c r="BA705" s="5">
        <v>4304</v>
      </c>
      <c r="BB705" s="5">
        <v>4992</v>
      </c>
      <c r="BF705" t="s">
        <v>240</v>
      </c>
      <c r="BG705" t="s">
        <v>52</v>
      </c>
      <c r="BH705" t="s">
        <v>1030</v>
      </c>
      <c r="BI705" t="s">
        <v>1031</v>
      </c>
      <c r="BJ705" t="s">
        <v>142</v>
      </c>
      <c r="BK705" t="s">
        <v>127</v>
      </c>
      <c r="BL705" t="s">
        <v>218</v>
      </c>
      <c r="BM705">
        <v>1990</v>
      </c>
      <c r="BN705">
        <v>1992</v>
      </c>
      <c r="BO705">
        <v>2</v>
      </c>
      <c r="BP705">
        <v>5</v>
      </c>
      <c r="BQ705" t="s">
        <v>33</v>
      </c>
      <c r="BR705">
        <v>5</v>
      </c>
      <c r="BS705">
        <v>0</v>
      </c>
      <c r="BT705">
        <v>9.9549300000000007E-3</v>
      </c>
      <c r="BU705">
        <v>0.73398660000000004</v>
      </c>
      <c r="BV705">
        <v>0.65103149999999999</v>
      </c>
      <c r="BW705">
        <v>0.90716980000000003</v>
      </c>
      <c r="BX705" t="s">
        <v>1040</v>
      </c>
      <c r="BY705">
        <v>0.74576678275489372</v>
      </c>
      <c r="BZ705">
        <v>0.58484448180617266</v>
      </c>
    </row>
    <row r="706" spans="1:78" x14ac:dyDescent="0.25">
      <c r="A706" s="23" t="s">
        <v>210</v>
      </c>
      <c r="C706" t="s">
        <v>209</v>
      </c>
      <c r="D706" s="15" t="str">
        <f>VLOOKUP(C706,xWalk!C$3:D$55,2)</f>
        <v>WCN</v>
      </c>
      <c r="E706" s="22" t="str">
        <f t="shared" si="81"/>
        <v>'Hoko Fall Fingerling'</v>
      </c>
      <c r="F706" s="22" t="str">
        <f t="shared" si="88"/>
        <v>WCN.HOK</v>
      </c>
      <c r="G706" t="s">
        <v>119</v>
      </c>
      <c r="H706" t="s">
        <v>127</v>
      </c>
      <c r="I706" t="s">
        <v>202</v>
      </c>
      <c r="J706">
        <v>1996</v>
      </c>
      <c r="K706">
        <v>1997</v>
      </c>
      <c r="L706" s="8">
        <v>2</v>
      </c>
      <c r="M706" s="8">
        <v>6</v>
      </c>
      <c r="N706" s="8" t="s">
        <v>33</v>
      </c>
      <c r="O706" s="8">
        <v>6</v>
      </c>
      <c r="P706" s="8">
        <v>0</v>
      </c>
      <c r="Q706">
        <v>1.356607E-2</v>
      </c>
      <c r="R706">
        <v>0.15186079999999999</v>
      </c>
      <c r="S706">
        <v>1.2629999999999999E-5</v>
      </c>
      <c r="T706">
        <v>0.15187149999999999</v>
      </c>
      <c r="U706" s="15" t="str">
        <f t="shared" si="83"/>
        <v>WCN1996</v>
      </c>
      <c r="V706">
        <f t="shared" si="84"/>
        <v>0.42041282730787</v>
      </c>
      <c r="W706">
        <f t="shared" si="85"/>
        <v>0.16851036930782134</v>
      </c>
      <c r="Y706" s="15" t="str">
        <f t="shared" si="86"/>
        <v>PSY2010</v>
      </c>
      <c r="Z706" s="14" t="s">
        <v>52</v>
      </c>
      <c r="AA706">
        <v>2010</v>
      </c>
      <c r="AB706" t="s">
        <v>34</v>
      </c>
      <c r="AC706" t="str">
        <f t="shared" si="82"/>
        <v>NA</v>
      </c>
      <c r="AD706" t="str">
        <f t="shared" si="87"/>
        <v>NA</v>
      </c>
      <c r="AE706" s="5">
        <v>2050</v>
      </c>
      <c r="AF706" s="5"/>
      <c r="AG706" s="5"/>
      <c r="AH706" s="5"/>
      <c r="AI706" s="5"/>
      <c r="AJ706" s="5">
        <v>0</v>
      </c>
      <c r="AK706" s="5"/>
      <c r="AL706" s="5"/>
      <c r="AM706" s="5"/>
      <c r="AN706" s="5"/>
      <c r="AO706" s="5">
        <v>828</v>
      </c>
      <c r="AP706" s="5"/>
      <c r="AQ706" s="5"/>
      <c r="AR706" s="5"/>
      <c r="AS706" s="5"/>
      <c r="AT706" s="5">
        <v>1826</v>
      </c>
      <c r="AU706" s="5"/>
      <c r="AV706" s="5"/>
      <c r="AW706" s="5"/>
      <c r="AX706" s="5"/>
      <c r="AY706" s="5">
        <v>2050</v>
      </c>
      <c r="AZ706" s="5">
        <v>0</v>
      </c>
      <c r="BA706" s="5">
        <v>828</v>
      </c>
      <c r="BB706" s="5">
        <v>1826</v>
      </c>
      <c r="BF706" t="s">
        <v>240</v>
      </c>
      <c r="BG706" t="s">
        <v>52</v>
      </c>
      <c r="BH706" t="s">
        <v>1030</v>
      </c>
      <c r="BI706" t="s">
        <v>1031</v>
      </c>
      <c r="BJ706" t="s">
        <v>142</v>
      </c>
      <c r="BK706" t="s">
        <v>127</v>
      </c>
      <c r="BL706" t="s">
        <v>218</v>
      </c>
      <c r="BM706">
        <v>1991</v>
      </c>
      <c r="BN706">
        <v>1993</v>
      </c>
      <c r="BO706">
        <v>2</v>
      </c>
      <c r="BP706">
        <v>5</v>
      </c>
      <c r="BQ706" t="s">
        <v>33</v>
      </c>
      <c r="BR706">
        <v>5</v>
      </c>
      <c r="BS706">
        <v>0</v>
      </c>
      <c r="BT706">
        <v>2.8027130000000001E-2</v>
      </c>
      <c r="BU706">
        <v>0.7487317</v>
      </c>
      <c r="BV706">
        <v>0.55452259999999998</v>
      </c>
      <c r="BW706">
        <v>0.88806560000000001</v>
      </c>
      <c r="BX706" t="s">
        <v>1041</v>
      </c>
      <c r="BY706">
        <v>0.72328816404844709</v>
      </c>
      <c r="BZ706">
        <v>0.55995922772514695</v>
      </c>
    </row>
    <row r="707" spans="1:78" x14ac:dyDescent="0.25">
      <c r="A707" s="23" t="s">
        <v>210</v>
      </c>
      <c r="C707" t="s">
        <v>209</v>
      </c>
      <c r="D707" s="15" t="str">
        <f>VLOOKUP(C707,xWalk!C$3:D$55,2)</f>
        <v>WCN</v>
      </c>
      <c r="E707" s="22" t="str">
        <f t="shared" si="81"/>
        <v>'Hoko Fall Fingerling'</v>
      </c>
      <c r="F707" s="22" t="str">
        <f t="shared" si="88"/>
        <v>WCN.HOK</v>
      </c>
      <c r="G707" t="s">
        <v>119</v>
      </c>
      <c r="H707" t="s">
        <v>127</v>
      </c>
      <c r="I707" t="s">
        <v>202</v>
      </c>
      <c r="J707">
        <v>1997</v>
      </c>
      <c r="K707">
        <v>1998</v>
      </c>
      <c r="L707" s="8">
        <v>2</v>
      </c>
      <c r="M707" s="8">
        <v>6</v>
      </c>
      <c r="N707" s="8" t="s">
        <v>33</v>
      </c>
      <c r="O707" s="8">
        <v>6</v>
      </c>
      <c r="P707" s="8">
        <v>0</v>
      </c>
      <c r="Q707">
        <v>5.1279699999999999E-3</v>
      </c>
      <c r="R707">
        <v>0.1939565</v>
      </c>
      <c r="S707">
        <v>0</v>
      </c>
      <c r="T707">
        <v>0.1939565</v>
      </c>
      <c r="U707" s="15" t="str">
        <f t="shared" si="83"/>
        <v>WCN1997</v>
      </c>
      <c r="V707">
        <f t="shared" si="84"/>
        <v>0.47247206872907677</v>
      </c>
      <c r="W707">
        <f t="shared" si="85"/>
        <v>0.18733110152059049</v>
      </c>
      <c r="Y707" s="15" t="str">
        <f t="shared" si="86"/>
        <v>RBH1974</v>
      </c>
      <c r="Z707" s="1" t="s">
        <v>41</v>
      </c>
      <c r="AA707">
        <v>1974</v>
      </c>
      <c r="AB707" t="s">
        <v>34</v>
      </c>
      <c r="AC707" t="str">
        <f t="shared" si="82"/>
        <v>NA</v>
      </c>
      <c r="AD707" t="str">
        <f t="shared" si="87"/>
        <v>NA</v>
      </c>
      <c r="AE707" s="5"/>
      <c r="AF707" s="5"/>
      <c r="AG707" s="5"/>
      <c r="AH707" s="5">
        <v>2625</v>
      </c>
      <c r="AI707" s="5"/>
      <c r="AJ707" s="5"/>
      <c r="AK707" s="5"/>
      <c r="AL707" s="5"/>
      <c r="AM707" s="5">
        <v>423</v>
      </c>
      <c r="AN707" s="5"/>
      <c r="AO707" s="5"/>
      <c r="AP707" s="5"/>
      <c r="AQ707" s="5"/>
      <c r="AR707" s="5">
        <v>853</v>
      </c>
      <c r="AS707" s="5"/>
      <c r="AT707" s="5"/>
      <c r="AU707" s="5"/>
      <c r="AV707" s="5"/>
      <c r="AW707" s="5">
        <v>1802</v>
      </c>
      <c r="AX707" s="5"/>
      <c r="AY707" s="5">
        <v>2625</v>
      </c>
      <c r="AZ707" s="5">
        <v>423</v>
      </c>
      <c r="BA707" s="5">
        <v>853</v>
      </c>
      <c r="BB707" s="5">
        <v>1802</v>
      </c>
      <c r="BF707" t="s">
        <v>240</v>
      </c>
      <c r="BG707" t="s">
        <v>52</v>
      </c>
      <c r="BH707" t="s">
        <v>1030</v>
      </c>
      <c r="BI707" t="s">
        <v>1031</v>
      </c>
      <c r="BJ707" t="s">
        <v>142</v>
      </c>
      <c r="BK707" t="s">
        <v>127</v>
      </c>
      <c r="BL707" t="s">
        <v>218</v>
      </c>
      <c r="BM707">
        <v>1992</v>
      </c>
      <c r="BN707">
        <v>1994</v>
      </c>
      <c r="BO707">
        <v>2</v>
      </c>
      <c r="BP707">
        <v>5</v>
      </c>
      <c r="BQ707" t="s">
        <v>33</v>
      </c>
      <c r="BR707">
        <v>5</v>
      </c>
      <c r="BS707">
        <v>0</v>
      </c>
      <c r="BT707">
        <v>2.5251760000000002E-2</v>
      </c>
      <c r="BU707">
        <v>0.8869551</v>
      </c>
      <c r="BV707">
        <v>0.3385167</v>
      </c>
      <c r="BW707">
        <v>0.92522269999999995</v>
      </c>
      <c r="BX707" t="s">
        <v>1042</v>
      </c>
      <c r="BY707">
        <v>0.67903945111492281</v>
      </c>
      <c r="BZ707">
        <v>0.51581475128644938</v>
      </c>
    </row>
    <row r="708" spans="1:78" x14ac:dyDescent="0.25">
      <c r="A708" s="23" t="s">
        <v>210</v>
      </c>
      <c r="C708" t="s">
        <v>209</v>
      </c>
      <c r="D708" s="15" t="str">
        <f>VLOOKUP(C708,xWalk!C$3:D$55,2)</f>
        <v>WCN</v>
      </c>
      <c r="E708" s="22" t="str">
        <f t="shared" ref="E708:E771" si="89">"'"&amp;A708&amp;"'"</f>
        <v>'Hoko Fall Fingerling'</v>
      </c>
      <c r="F708" s="22" t="str">
        <f t="shared" si="88"/>
        <v>WCN.HOK</v>
      </c>
      <c r="G708" t="s">
        <v>119</v>
      </c>
      <c r="H708" t="s">
        <v>127</v>
      </c>
      <c r="I708" t="s">
        <v>202</v>
      </c>
      <c r="J708">
        <v>1998</v>
      </c>
      <c r="K708">
        <v>1999</v>
      </c>
      <c r="L708" s="8">
        <v>2</v>
      </c>
      <c r="M708" s="8">
        <v>6</v>
      </c>
      <c r="N708" s="8" t="s">
        <v>33</v>
      </c>
      <c r="O708" s="8">
        <v>6</v>
      </c>
      <c r="P708" s="8">
        <v>0</v>
      </c>
      <c r="Q708">
        <v>2.2721410000000001E-2</v>
      </c>
      <c r="R708">
        <v>0.24340809999999999</v>
      </c>
      <c r="S708">
        <v>1.5400000000000001E-6</v>
      </c>
      <c r="T708">
        <v>0.24340919999999999</v>
      </c>
      <c r="U708" s="15" t="str">
        <f t="shared" si="83"/>
        <v>WCN1998</v>
      </c>
      <c r="V708">
        <f t="shared" si="84"/>
        <v>0.43482816429170157</v>
      </c>
      <c r="W708">
        <f t="shared" si="85"/>
        <v>0.19624895222129085</v>
      </c>
      <c r="Y708" s="15" t="str">
        <f t="shared" si="86"/>
        <v>RBH1975</v>
      </c>
      <c r="Z708" s="1" t="s">
        <v>41</v>
      </c>
      <c r="AA708">
        <v>1975</v>
      </c>
      <c r="AB708" t="s">
        <v>34</v>
      </c>
      <c r="AC708" t="str">
        <f t="shared" ref="AC708:AC771" si="90">IF(AB708="Y",SUM(AE708:AS708)/SUM(AE708:AX708),"NA")</f>
        <v>NA</v>
      </c>
      <c r="AD708" t="str">
        <f t="shared" si="87"/>
        <v>NA</v>
      </c>
      <c r="AE708" s="5"/>
      <c r="AF708" s="5"/>
      <c r="AG708" s="5">
        <v>6788</v>
      </c>
      <c r="AH708" s="5">
        <v>1582</v>
      </c>
      <c r="AI708" s="5"/>
      <c r="AJ708" s="5"/>
      <c r="AK708" s="5"/>
      <c r="AL708" s="5">
        <v>677</v>
      </c>
      <c r="AM708" s="5">
        <v>255</v>
      </c>
      <c r="AN708" s="5"/>
      <c r="AO708" s="5"/>
      <c r="AP708" s="5"/>
      <c r="AQ708" s="5">
        <v>1188</v>
      </c>
      <c r="AR708" s="5">
        <v>515</v>
      </c>
      <c r="AS708" s="5"/>
      <c r="AT708" s="5"/>
      <c r="AU708" s="5"/>
      <c r="AV708" s="5">
        <v>5104</v>
      </c>
      <c r="AW708" s="5">
        <v>1087</v>
      </c>
      <c r="AX708" s="5"/>
      <c r="AY708" s="5">
        <v>8370</v>
      </c>
      <c r="AZ708" s="5">
        <v>932</v>
      </c>
      <c r="BA708" s="5">
        <v>1703</v>
      </c>
      <c r="BB708" s="5">
        <v>6191</v>
      </c>
      <c r="BF708" t="s">
        <v>240</v>
      </c>
      <c r="BG708" t="s">
        <v>52</v>
      </c>
      <c r="BH708" t="s">
        <v>1030</v>
      </c>
      <c r="BI708" t="s">
        <v>1031</v>
      </c>
      <c r="BJ708" t="s">
        <v>142</v>
      </c>
      <c r="BK708" t="s">
        <v>127</v>
      </c>
      <c r="BL708" t="s">
        <v>218</v>
      </c>
      <c r="BM708">
        <v>1993</v>
      </c>
      <c r="BN708">
        <v>1995</v>
      </c>
      <c r="BO708">
        <v>2</v>
      </c>
      <c r="BP708">
        <v>5</v>
      </c>
      <c r="BQ708" t="s">
        <v>33</v>
      </c>
      <c r="BR708">
        <v>5</v>
      </c>
      <c r="BS708">
        <v>0</v>
      </c>
      <c r="BT708">
        <v>5.1275830000000001E-2</v>
      </c>
      <c r="BU708">
        <v>0.84546860000000001</v>
      </c>
      <c r="BV708">
        <v>0.2790957</v>
      </c>
      <c r="BW708">
        <v>0.88859759999999999</v>
      </c>
      <c r="BX708" t="s">
        <v>1043</v>
      </c>
      <c r="BY708">
        <v>0.62179009417982245</v>
      </c>
      <c r="BZ708">
        <v>0.46961176231451995</v>
      </c>
    </row>
    <row r="709" spans="1:78" x14ac:dyDescent="0.25">
      <c r="A709" s="23" t="s">
        <v>210</v>
      </c>
      <c r="C709" t="s">
        <v>209</v>
      </c>
      <c r="D709" s="15" t="str">
        <f>VLOOKUP(C709,xWalk!C$3:D$55,2)</f>
        <v>WCN</v>
      </c>
      <c r="E709" s="22" t="str">
        <f t="shared" si="89"/>
        <v>'Hoko Fall Fingerling'</v>
      </c>
      <c r="F709" s="22" t="str">
        <f t="shared" si="88"/>
        <v>WCN.HOK</v>
      </c>
      <c r="G709" t="s">
        <v>119</v>
      </c>
      <c r="H709" t="s">
        <v>127</v>
      </c>
      <c r="I709" t="s">
        <v>202</v>
      </c>
      <c r="J709">
        <v>1999</v>
      </c>
      <c r="K709">
        <v>2000</v>
      </c>
      <c r="L709" s="8">
        <v>2</v>
      </c>
      <c r="M709" s="8">
        <v>6</v>
      </c>
      <c r="N709" s="8" t="s">
        <v>33</v>
      </c>
      <c r="O709" s="8">
        <v>6</v>
      </c>
      <c r="P709" s="8">
        <v>0</v>
      </c>
      <c r="Q709">
        <v>3.1683120000000002E-2</v>
      </c>
      <c r="R709">
        <v>0.30267050000000001</v>
      </c>
      <c r="S709">
        <v>8.6000000000000007E-6</v>
      </c>
      <c r="T709">
        <v>0.30267650000000001</v>
      </c>
      <c r="U709" s="15" t="str">
        <f t="shared" ref="U709:U772" si="91">D709&amp;J709</f>
        <v>WCN1999</v>
      </c>
      <c r="V709">
        <f t="shared" ref="V709:V772" si="92">IFERROR(VLOOKUP(U709,Y$4:AC$1113,5,FALSE),"NA")</f>
        <v>0.39242117770202412</v>
      </c>
      <c r="W709">
        <f t="shared" ref="W709:W772" si="93">IFERROR(VLOOKUP(U709,Y$4:AD$1113,6,FALSE),"NA")</f>
        <v>0.22910448816781476</v>
      </c>
      <c r="Y709" s="15" t="str">
        <f t="shared" ref="Y709:Y772" si="94">Z709&amp;AA709</f>
        <v>RBH1976</v>
      </c>
      <c r="Z709" s="1" t="s">
        <v>41</v>
      </c>
      <c r="AA709">
        <v>1976</v>
      </c>
      <c r="AB709" t="s">
        <v>34</v>
      </c>
      <c r="AC709" t="str">
        <f t="shared" si="90"/>
        <v>NA</v>
      </c>
      <c r="AD709" t="str">
        <f t="shared" ref="AD709:AD772" si="95">IF(AB709="Y",SUM(AE709:AI709)/SUM(AE709:AX709),"NA")</f>
        <v>NA</v>
      </c>
      <c r="AE709" s="5"/>
      <c r="AF709" s="5">
        <v>21546</v>
      </c>
      <c r="AG709" s="5">
        <v>34414</v>
      </c>
      <c r="AH709" s="5">
        <v>6032</v>
      </c>
      <c r="AI709" s="5"/>
      <c r="AJ709" s="5"/>
      <c r="AK709" s="5">
        <v>0</v>
      </c>
      <c r="AL709" s="5">
        <v>3861</v>
      </c>
      <c r="AM709" s="5">
        <v>957</v>
      </c>
      <c r="AN709" s="5"/>
      <c r="AO709" s="5"/>
      <c r="AP709" s="5">
        <v>2343</v>
      </c>
      <c r="AQ709" s="5">
        <v>6819</v>
      </c>
      <c r="AR709" s="5">
        <v>1925</v>
      </c>
      <c r="AS709" s="5"/>
      <c r="AT709" s="5"/>
      <c r="AU709" s="5">
        <v>20199</v>
      </c>
      <c r="AV709" s="5">
        <v>29307</v>
      </c>
      <c r="AW709" s="5">
        <v>4065</v>
      </c>
      <c r="AX709" s="5"/>
      <c r="AY709" s="5">
        <v>61992</v>
      </c>
      <c r="AZ709" s="5">
        <v>4818</v>
      </c>
      <c r="BA709" s="5">
        <v>11087</v>
      </c>
      <c r="BB709" s="5">
        <v>53571</v>
      </c>
      <c r="BF709" t="s">
        <v>240</v>
      </c>
      <c r="BG709" t="s">
        <v>52</v>
      </c>
      <c r="BH709" t="s">
        <v>1030</v>
      </c>
      <c r="BI709" t="s">
        <v>1031</v>
      </c>
      <c r="BJ709" t="s">
        <v>142</v>
      </c>
      <c r="BK709" t="s">
        <v>127</v>
      </c>
      <c r="BL709" t="s">
        <v>218</v>
      </c>
      <c r="BM709">
        <v>1994</v>
      </c>
      <c r="BN709">
        <v>1996</v>
      </c>
      <c r="BO709">
        <v>2</v>
      </c>
      <c r="BP709">
        <v>5</v>
      </c>
      <c r="BQ709" t="s">
        <v>33</v>
      </c>
      <c r="BR709">
        <v>5</v>
      </c>
      <c r="BS709">
        <v>0</v>
      </c>
      <c r="BT709">
        <v>2.9869900000000001E-3</v>
      </c>
      <c r="BU709">
        <v>0.85716460000000005</v>
      </c>
      <c r="BV709">
        <v>0.4561463</v>
      </c>
      <c r="BW709">
        <v>0.92231850000000004</v>
      </c>
      <c r="BX709" t="s">
        <v>1044</v>
      </c>
      <c r="BY709">
        <v>0.53157510494615801</v>
      </c>
      <c r="BZ709">
        <v>0.33938674940682606</v>
      </c>
    </row>
    <row r="710" spans="1:78" x14ac:dyDescent="0.25">
      <c r="A710" s="23" t="s">
        <v>210</v>
      </c>
      <c r="C710" t="s">
        <v>209</v>
      </c>
      <c r="D710" s="15" t="str">
        <f>VLOOKUP(C710,xWalk!C$3:D$55,2)</f>
        <v>WCN</v>
      </c>
      <c r="E710" s="22" t="str">
        <f t="shared" si="89"/>
        <v>'Hoko Fall Fingerling'</v>
      </c>
      <c r="F710" s="22" t="str">
        <f t="shared" si="88"/>
        <v>WCN.HOK</v>
      </c>
      <c r="G710" t="s">
        <v>119</v>
      </c>
      <c r="H710" t="s">
        <v>127</v>
      </c>
      <c r="I710" t="s">
        <v>202</v>
      </c>
      <c r="J710">
        <v>2000</v>
      </c>
      <c r="K710">
        <v>2001</v>
      </c>
      <c r="L710" s="8">
        <v>2</v>
      </c>
      <c r="M710" s="8">
        <v>6</v>
      </c>
      <c r="N710" s="8" t="s">
        <v>33</v>
      </c>
      <c r="O710" s="8">
        <v>6</v>
      </c>
      <c r="P710" s="8">
        <v>0</v>
      </c>
      <c r="Q710">
        <v>7.3404100000000003E-3</v>
      </c>
      <c r="R710">
        <v>0.28100760000000002</v>
      </c>
      <c r="S710">
        <v>2.87E-5</v>
      </c>
      <c r="T710">
        <v>0.28102830000000001</v>
      </c>
      <c r="U710" s="15" t="str">
        <f t="shared" si="91"/>
        <v>WCN2000</v>
      </c>
      <c r="V710">
        <f t="shared" si="92"/>
        <v>0.39657694732209758</v>
      </c>
      <c r="W710">
        <f t="shared" si="93"/>
        <v>0.25234011679769736</v>
      </c>
      <c r="Y710" s="15" t="str">
        <f t="shared" si="94"/>
        <v>RBH1977</v>
      </c>
      <c r="Z710" s="1" t="s">
        <v>41</v>
      </c>
      <c r="AA710">
        <v>1977</v>
      </c>
      <c r="AB710" t="s">
        <v>33</v>
      </c>
      <c r="AC710">
        <f t="shared" si="90"/>
        <v>0.52890882434060593</v>
      </c>
      <c r="AD710">
        <f t="shared" si="95"/>
        <v>0.43263801187417439</v>
      </c>
      <c r="AE710" s="5">
        <v>3755</v>
      </c>
      <c r="AF710" s="5">
        <v>8579</v>
      </c>
      <c r="AG710" s="5">
        <v>12997</v>
      </c>
      <c r="AH710" s="5">
        <v>4473</v>
      </c>
      <c r="AI710" s="5"/>
      <c r="AJ710" s="5">
        <v>0</v>
      </c>
      <c r="AK710" s="5">
        <v>0</v>
      </c>
      <c r="AL710" s="5">
        <v>891</v>
      </c>
      <c r="AM710" s="5">
        <v>847</v>
      </c>
      <c r="AN710" s="5"/>
      <c r="AO710" s="5">
        <v>402</v>
      </c>
      <c r="AP710" s="5">
        <v>1238</v>
      </c>
      <c r="AQ710" s="5">
        <v>1547</v>
      </c>
      <c r="AR710" s="5">
        <v>1707</v>
      </c>
      <c r="AS710" s="5"/>
      <c r="AT710" s="5">
        <v>11547</v>
      </c>
      <c r="AU710" s="5">
        <v>10660</v>
      </c>
      <c r="AV710" s="5">
        <v>6641</v>
      </c>
      <c r="AW710" s="5">
        <v>3605</v>
      </c>
      <c r="AX710" s="5"/>
      <c r="AY710" s="5">
        <v>29804</v>
      </c>
      <c r="AZ710" s="5">
        <v>1738</v>
      </c>
      <c r="BA710" s="5">
        <v>4894</v>
      </c>
      <c r="BB710" s="5">
        <v>32453</v>
      </c>
      <c r="BF710" t="s">
        <v>240</v>
      </c>
      <c r="BG710" t="s">
        <v>52</v>
      </c>
      <c r="BH710" t="s">
        <v>1030</v>
      </c>
      <c r="BI710" t="s">
        <v>1031</v>
      </c>
      <c r="BJ710" t="s">
        <v>142</v>
      </c>
      <c r="BK710" t="s">
        <v>127</v>
      </c>
      <c r="BL710" t="s">
        <v>218</v>
      </c>
      <c r="BM710">
        <v>1995</v>
      </c>
      <c r="BN710">
        <v>1997</v>
      </c>
      <c r="BO710">
        <v>2</v>
      </c>
      <c r="BP710">
        <v>5</v>
      </c>
      <c r="BQ710" t="s">
        <v>33</v>
      </c>
      <c r="BR710">
        <v>5</v>
      </c>
      <c r="BS710">
        <v>0</v>
      </c>
      <c r="BT710">
        <v>7.0653199999999999E-3</v>
      </c>
      <c r="BU710">
        <v>0.8783957</v>
      </c>
      <c r="BV710">
        <v>0.4697906</v>
      </c>
      <c r="BW710">
        <v>0.93552420000000003</v>
      </c>
      <c r="BX710" t="s">
        <v>1045</v>
      </c>
      <c r="BY710">
        <v>0.52598511234036738</v>
      </c>
      <c r="BZ710">
        <v>0.2911971590521068</v>
      </c>
    </row>
    <row r="711" spans="1:78" x14ac:dyDescent="0.25">
      <c r="A711" s="23" t="s">
        <v>210</v>
      </c>
      <c r="C711" t="s">
        <v>209</v>
      </c>
      <c r="D711" s="15" t="str">
        <f>VLOOKUP(C711,xWalk!C$3:D$55,2)</f>
        <v>WCN</v>
      </c>
      <c r="E711" s="22" t="str">
        <f t="shared" si="89"/>
        <v>'Hoko Fall Fingerling'</v>
      </c>
      <c r="F711" s="22" t="str">
        <f t="shared" si="88"/>
        <v>WCN.HOK</v>
      </c>
      <c r="G711" t="s">
        <v>119</v>
      </c>
      <c r="H711" t="s">
        <v>127</v>
      </c>
      <c r="I711" t="s">
        <v>202</v>
      </c>
      <c r="J711">
        <v>2001</v>
      </c>
      <c r="K711">
        <v>2002</v>
      </c>
      <c r="L711" s="8">
        <v>2</v>
      </c>
      <c r="M711" s="8">
        <v>6</v>
      </c>
      <c r="N711" s="8" t="s">
        <v>33</v>
      </c>
      <c r="O711" s="8">
        <v>6</v>
      </c>
      <c r="P711" s="8">
        <v>0</v>
      </c>
      <c r="Q711">
        <v>1.186653E-2</v>
      </c>
      <c r="R711">
        <v>0.39152809999999999</v>
      </c>
      <c r="S711">
        <v>1.6860000000000001E-5</v>
      </c>
      <c r="T711">
        <v>0.39153840000000001</v>
      </c>
      <c r="U711" s="15" t="str">
        <f t="shared" si="91"/>
        <v>WCN2001</v>
      </c>
      <c r="V711">
        <f t="shared" si="92"/>
        <v>0.42717684284542368</v>
      </c>
      <c r="W711">
        <f t="shared" si="93"/>
        <v>0.27427633891948905</v>
      </c>
      <c r="Y711" s="15" t="str">
        <f t="shared" si="94"/>
        <v>RBH1978</v>
      </c>
      <c r="Z711" s="1" t="s">
        <v>41</v>
      </c>
      <c r="AA711">
        <v>1978</v>
      </c>
      <c r="AB711" t="s">
        <v>33</v>
      </c>
      <c r="AC711">
        <f t="shared" si="90"/>
        <v>0.62927545872831092</v>
      </c>
      <c r="AD711">
        <f t="shared" si="95"/>
        <v>0.51712955263595539</v>
      </c>
      <c r="AE711" s="5">
        <v>9285</v>
      </c>
      <c r="AF711" s="5">
        <v>25828</v>
      </c>
      <c r="AG711" s="5">
        <v>43039</v>
      </c>
      <c r="AH711" s="5">
        <v>15133</v>
      </c>
      <c r="AI711" s="5"/>
      <c r="AJ711" s="5">
        <v>0</v>
      </c>
      <c r="AK711" s="5">
        <v>0</v>
      </c>
      <c r="AL711" s="5">
        <v>3787</v>
      </c>
      <c r="AM711" s="5">
        <v>2092</v>
      </c>
      <c r="AN711" s="5"/>
      <c r="AO711" s="5">
        <v>400</v>
      </c>
      <c r="AP711" s="5">
        <v>1890</v>
      </c>
      <c r="AQ711" s="5">
        <v>6636</v>
      </c>
      <c r="AR711" s="5">
        <v>5425</v>
      </c>
      <c r="AS711" s="5"/>
      <c r="AT711" s="5">
        <v>10592</v>
      </c>
      <c r="AU711" s="5">
        <v>16288</v>
      </c>
      <c r="AV711" s="5">
        <v>28508</v>
      </c>
      <c r="AW711" s="5">
        <v>11487</v>
      </c>
      <c r="AX711" s="5"/>
      <c r="AY711" s="5">
        <v>93285</v>
      </c>
      <c r="AZ711" s="5">
        <v>5879</v>
      </c>
      <c r="BA711" s="5">
        <v>14351</v>
      </c>
      <c r="BB711" s="5">
        <v>66875</v>
      </c>
      <c r="BF711" t="s">
        <v>240</v>
      </c>
      <c r="BG711" t="s">
        <v>52</v>
      </c>
      <c r="BH711" t="s">
        <v>1030</v>
      </c>
      <c r="BI711" t="s">
        <v>1031</v>
      </c>
      <c r="BJ711" t="s">
        <v>142</v>
      </c>
      <c r="BK711" t="s">
        <v>127</v>
      </c>
      <c r="BL711" t="s">
        <v>218</v>
      </c>
      <c r="BM711">
        <v>1996</v>
      </c>
      <c r="BN711">
        <v>1998</v>
      </c>
      <c r="BO711">
        <v>2</v>
      </c>
      <c r="BP711">
        <v>5</v>
      </c>
      <c r="BQ711" t="s">
        <v>33</v>
      </c>
      <c r="BR711">
        <v>5</v>
      </c>
      <c r="BS711">
        <v>0</v>
      </c>
      <c r="BT711">
        <v>4.0034000000000001E-4</v>
      </c>
      <c r="BU711">
        <v>0.52994929999999996</v>
      </c>
      <c r="BV711">
        <v>0.66962549999999998</v>
      </c>
      <c r="BW711">
        <v>0.84470730000000005</v>
      </c>
      <c r="BX711" t="s">
        <v>1046</v>
      </c>
      <c r="BY711">
        <v>0.56195930303399533</v>
      </c>
      <c r="BZ711">
        <v>0.30827342512489336</v>
      </c>
    </row>
    <row r="712" spans="1:78" x14ac:dyDescent="0.25">
      <c r="A712" s="23" t="s">
        <v>210</v>
      </c>
      <c r="C712" t="s">
        <v>209</v>
      </c>
      <c r="D712" s="15" t="str">
        <f>VLOOKUP(C712,xWalk!C$3:D$55,2)</f>
        <v>WCN</v>
      </c>
      <c r="E712" s="22" t="str">
        <f t="shared" si="89"/>
        <v>'Hoko Fall Fingerling'</v>
      </c>
      <c r="F712" s="22" t="str">
        <f t="shared" si="88"/>
        <v>WCN.HOK</v>
      </c>
      <c r="G712" t="s">
        <v>119</v>
      </c>
      <c r="H712" t="s">
        <v>127</v>
      </c>
      <c r="I712" t="s">
        <v>202</v>
      </c>
      <c r="J712">
        <v>2002</v>
      </c>
      <c r="K712">
        <v>2003</v>
      </c>
      <c r="L712" s="8">
        <v>2</v>
      </c>
      <c r="M712" s="8">
        <v>6</v>
      </c>
      <c r="N712" s="8" t="s">
        <v>33</v>
      </c>
      <c r="O712" s="8">
        <v>6</v>
      </c>
      <c r="P712" s="8">
        <v>0</v>
      </c>
      <c r="Q712">
        <v>1.0606320000000001E-2</v>
      </c>
      <c r="R712">
        <v>0.26965420000000001</v>
      </c>
      <c r="S712">
        <v>3.8824999999999998E-4</v>
      </c>
      <c r="T712">
        <v>0.26993780000000001</v>
      </c>
      <c r="U712" s="15" t="str">
        <f t="shared" si="91"/>
        <v>WCN2002</v>
      </c>
      <c r="V712">
        <f t="shared" si="92"/>
        <v>0.46690896301072748</v>
      </c>
      <c r="W712">
        <f t="shared" si="93"/>
        <v>0.29059440764405886</v>
      </c>
      <c r="Y712" s="15" t="str">
        <f t="shared" si="94"/>
        <v>RBH1979</v>
      </c>
      <c r="Z712" s="1" t="s">
        <v>41</v>
      </c>
      <c r="AA712">
        <v>1979</v>
      </c>
      <c r="AB712" t="s">
        <v>33</v>
      </c>
      <c r="AC712">
        <f t="shared" si="90"/>
        <v>0.63923446449467269</v>
      </c>
      <c r="AD712">
        <f t="shared" si="95"/>
        <v>0.52828724518075998</v>
      </c>
      <c r="AE712" s="5">
        <v>16177</v>
      </c>
      <c r="AF712" s="5">
        <v>45960</v>
      </c>
      <c r="AG712" s="5">
        <v>82262</v>
      </c>
      <c r="AH712" s="5">
        <v>27157</v>
      </c>
      <c r="AI712" s="5"/>
      <c r="AJ712" s="5">
        <v>0</v>
      </c>
      <c r="AK712" s="5">
        <v>0</v>
      </c>
      <c r="AL712" s="5">
        <v>3522</v>
      </c>
      <c r="AM712" s="5">
        <v>4403</v>
      </c>
      <c r="AN712" s="5"/>
      <c r="AO712" s="5">
        <v>434</v>
      </c>
      <c r="AP712" s="5">
        <v>4236</v>
      </c>
      <c r="AQ712" s="5">
        <v>10220</v>
      </c>
      <c r="AR712" s="5">
        <v>13214</v>
      </c>
      <c r="AS712" s="5"/>
      <c r="AT712" s="5">
        <v>10825</v>
      </c>
      <c r="AU712" s="5">
        <v>36463</v>
      </c>
      <c r="AV712" s="5">
        <v>44643</v>
      </c>
      <c r="AW712" s="5">
        <v>25224</v>
      </c>
      <c r="AX712" s="5"/>
      <c r="AY712" s="5">
        <v>171556</v>
      </c>
      <c r="AZ712" s="5">
        <v>7925</v>
      </c>
      <c r="BA712" s="5">
        <v>28104</v>
      </c>
      <c r="BB712" s="5">
        <v>117155</v>
      </c>
      <c r="BF712" t="s">
        <v>240</v>
      </c>
      <c r="BG712" t="s">
        <v>52</v>
      </c>
      <c r="BH712" t="s">
        <v>1030</v>
      </c>
      <c r="BI712" t="s">
        <v>1031</v>
      </c>
      <c r="BJ712" t="s">
        <v>142</v>
      </c>
      <c r="BK712" t="s">
        <v>127</v>
      </c>
      <c r="BL712" t="s">
        <v>218</v>
      </c>
      <c r="BM712">
        <v>1997</v>
      </c>
      <c r="BN712">
        <v>1999</v>
      </c>
      <c r="BO712">
        <v>2</v>
      </c>
      <c r="BP712">
        <v>5</v>
      </c>
      <c r="BQ712" t="s">
        <v>33</v>
      </c>
      <c r="BR712">
        <v>5</v>
      </c>
      <c r="BS712">
        <v>0</v>
      </c>
      <c r="BT712">
        <v>3.4813299999999999E-3</v>
      </c>
      <c r="BU712">
        <v>0.89606260000000004</v>
      </c>
      <c r="BV712">
        <v>0.32914500000000002</v>
      </c>
      <c r="BW712">
        <v>0.93027309999999996</v>
      </c>
      <c r="BX712" t="s">
        <v>1047</v>
      </c>
      <c r="BY712">
        <v>0.55504970733066994</v>
      </c>
      <c r="BZ712">
        <v>0.30121713276967388</v>
      </c>
    </row>
    <row r="713" spans="1:78" x14ac:dyDescent="0.25">
      <c r="A713" s="23" t="s">
        <v>210</v>
      </c>
      <c r="C713" t="s">
        <v>209</v>
      </c>
      <c r="D713" s="15" t="str">
        <f>VLOOKUP(C713,xWalk!C$3:D$55,2)</f>
        <v>WCN</v>
      </c>
      <c r="E713" s="22" t="str">
        <f t="shared" si="89"/>
        <v>'Hoko Fall Fingerling'</v>
      </c>
      <c r="F713" s="22" t="str">
        <f t="shared" si="88"/>
        <v>WCN.HOK</v>
      </c>
      <c r="G713" t="s">
        <v>119</v>
      </c>
      <c r="H713" t="s">
        <v>127</v>
      </c>
      <c r="I713" t="s">
        <v>202</v>
      </c>
      <c r="J713">
        <v>2003</v>
      </c>
      <c r="K713">
        <v>2004</v>
      </c>
      <c r="L713" s="8">
        <v>2</v>
      </c>
      <c r="M713" s="8">
        <v>6</v>
      </c>
      <c r="N713" s="8" t="s">
        <v>33</v>
      </c>
      <c r="O713" s="8">
        <v>6</v>
      </c>
      <c r="P713" s="8">
        <v>0</v>
      </c>
      <c r="Q713">
        <v>6.7934400000000004E-3</v>
      </c>
      <c r="R713">
        <v>0.41195480000000001</v>
      </c>
      <c r="S713">
        <v>3.837E-5</v>
      </c>
      <c r="T713">
        <v>0.41197739999999999</v>
      </c>
      <c r="U713" s="15" t="str">
        <f t="shared" si="91"/>
        <v>WCN2003</v>
      </c>
      <c r="V713">
        <f t="shared" si="92"/>
        <v>0.46223942079640495</v>
      </c>
      <c r="W713">
        <f t="shared" si="93"/>
        <v>0.27440840273195782</v>
      </c>
      <c r="Y713" s="15" t="str">
        <f t="shared" si="94"/>
        <v>RBH1980</v>
      </c>
      <c r="Z713" s="1" t="s">
        <v>41</v>
      </c>
      <c r="AA713">
        <v>1980</v>
      </c>
      <c r="AB713" t="s">
        <v>33</v>
      </c>
      <c r="AC713">
        <f t="shared" si="90"/>
        <v>0.60895369908663022</v>
      </c>
      <c r="AD713">
        <f t="shared" si="95"/>
        <v>0.4928385812566638</v>
      </c>
      <c r="AE713" s="5">
        <v>12250</v>
      </c>
      <c r="AF713" s="5">
        <v>42119</v>
      </c>
      <c r="AG713" s="5">
        <v>59698</v>
      </c>
      <c r="AH713" s="5">
        <v>7501</v>
      </c>
      <c r="AI713" s="5"/>
      <c r="AJ713" s="5">
        <v>0</v>
      </c>
      <c r="AK713" s="5">
        <v>0</v>
      </c>
      <c r="AL713" s="5">
        <v>5628</v>
      </c>
      <c r="AM713" s="5">
        <v>2720</v>
      </c>
      <c r="AN713" s="5"/>
      <c r="AO713" s="5">
        <v>309</v>
      </c>
      <c r="AP713" s="5">
        <v>1705</v>
      </c>
      <c r="AQ713" s="5">
        <v>15494</v>
      </c>
      <c r="AR713" s="5">
        <v>2786</v>
      </c>
      <c r="AS713" s="5"/>
      <c r="AT713" s="5">
        <v>8193</v>
      </c>
      <c r="AU713" s="5">
        <v>14282</v>
      </c>
      <c r="AV713" s="5">
        <v>60951</v>
      </c>
      <c r="AW713" s="5">
        <v>13033</v>
      </c>
      <c r="AX713" s="5"/>
      <c r="AY713" s="5">
        <v>121568</v>
      </c>
      <c r="AZ713" s="5">
        <v>8348</v>
      </c>
      <c r="BA713" s="5">
        <v>20294</v>
      </c>
      <c r="BB713" s="5">
        <v>96459</v>
      </c>
      <c r="BF713" t="s">
        <v>240</v>
      </c>
      <c r="BG713" t="s">
        <v>52</v>
      </c>
      <c r="BH713" t="s">
        <v>1030</v>
      </c>
      <c r="BI713" t="s">
        <v>1031</v>
      </c>
      <c r="BJ713" t="s">
        <v>142</v>
      </c>
      <c r="BK713" t="s">
        <v>127</v>
      </c>
      <c r="BL713" t="s">
        <v>218</v>
      </c>
      <c r="BM713">
        <v>1999</v>
      </c>
      <c r="BN713">
        <v>2001</v>
      </c>
      <c r="BO713">
        <v>2</v>
      </c>
      <c r="BP713">
        <v>5</v>
      </c>
      <c r="BQ713" t="s">
        <v>33</v>
      </c>
      <c r="BR713">
        <v>5</v>
      </c>
      <c r="BS713">
        <v>0</v>
      </c>
      <c r="BT713">
        <v>1.7289E-3</v>
      </c>
      <c r="BU713">
        <v>0.85005419999999998</v>
      </c>
      <c r="BV713">
        <v>0.16855310000000001</v>
      </c>
      <c r="BW713">
        <v>0.87532810000000005</v>
      </c>
      <c r="BX713" t="s">
        <v>1048</v>
      </c>
      <c r="BY713">
        <v>0.58627465249981803</v>
      </c>
      <c r="BZ713">
        <v>0.29273706426024304</v>
      </c>
    </row>
    <row r="714" spans="1:78" x14ac:dyDescent="0.25">
      <c r="A714" s="23" t="s">
        <v>210</v>
      </c>
      <c r="C714" t="s">
        <v>209</v>
      </c>
      <c r="D714" s="15" t="str">
        <f>VLOOKUP(C714,xWalk!C$3:D$55,2)</f>
        <v>WCN</v>
      </c>
      <c r="E714" s="22" t="str">
        <f t="shared" si="89"/>
        <v>'Hoko Fall Fingerling'</v>
      </c>
      <c r="F714" s="22" t="str">
        <f t="shared" si="88"/>
        <v>WCN.HOK</v>
      </c>
      <c r="G714" t="s">
        <v>119</v>
      </c>
      <c r="H714" t="s">
        <v>127</v>
      </c>
      <c r="I714" t="s">
        <v>202</v>
      </c>
      <c r="J714">
        <v>2004</v>
      </c>
      <c r="K714">
        <v>2005</v>
      </c>
      <c r="L714" s="8">
        <v>2</v>
      </c>
      <c r="M714" s="8">
        <v>6</v>
      </c>
      <c r="N714" s="8" t="s">
        <v>33</v>
      </c>
      <c r="O714" s="8">
        <v>6</v>
      </c>
      <c r="P714" s="8">
        <v>0</v>
      </c>
      <c r="Q714">
        <v>1.1630799999999999E-3</v>
      </c>
      <c r="R714">
        <v>0.39630549999999998</v>
      </c>
      <c r="S714">
        <v>1.047E-5</v>
      </c>
      <c r="T714">
        <v>0.39631179999999999</v>
      </c>
      <c r="U714" s="15" t="str">
        <f t="shared" si="91"/>
        <v>WCN2004</v>
      </c>
      <c r="V714">
        <f t="shared" si="92"/>
        <v>0.48252986304715006</v>
      </c>
      <c r="W714">
        <f t="shared" si="93"/>
        <v>0.2722573818196618</v>
      </c>
      <c r="Y714" s="15" t="str">
        <f t="shared" si="94"/>
        <v>RBH1981</v>
      </c>
      <c r="Z714" s="1" t="s">
        <v>41</v>
      </c>
      <c r="AA714">
        <v>1981</v>
      </c>
      <c r="AB714" t="s">
        <v>33</v>
      </c>
      <c r="AC714">
        <f t="shared" si="90"/>
        <v>0.50890118850891564</v>
      </c>
      <c r="AD714">
        <f t="shared" si="95"/>
        <v>0.39732423129379335</v>
      </c>
      <c r="AE714" s="5">
        <v>7185</v>
      </c>
      <c r="AF714" s="5">
        <v>23111</v>
      </c>
      <c r="AG714" s="5">
        <v>21135</v>
      </c>
      <c r="AH714" s="5">
        <v>3629</v>
      </c>
      <c r="AI714" s="5"/>
      <c r="AJ714" s="5">
        <v>0</v>
      </c>
      <c r="AK714" s="5">
        <v>0</v>
      </c>
      <c r="AL714" s="5">
        <v>6077</v>
      </c>
      <c r="AM714" s="5">
        <v>982</v>
      </c>
      <c r="AN714" s="5"/>
      <c r="AO714" s="5">
        <v>270</v>
      </c>
      <c r="AP714" s="5">
        <v>1717</v>
      </c>
      <c r="AQ714" s="5">
        <v>5162</v>
      </c>
      <c r="AR714" s="5">
        <v>1254</v>
      </c>
      <c r="AS714" s="5"/>
      <c r="AT714" s="5">
        <v>5599</v>
      </c>
      <c r="AU714" s="5">
        <v>13398</v>
      </c>
      <c r="AV714" s="5">
        <v>42060</v>
      </c>
      <c r="AW714" s="5">
        <v>6998</v>
      </c>
      <c r="AX714" s="5"/>
      <c r="AY714" s="5">
        <v>55060</v>
      </c>
      <c r="AZ714" s="5">
        <v>7059</v>
      </c>
      <c r="BA714" s="5">
        <v>8403</v>
      </c>
      <c r="BB714" s="5">
        <v>68055</v>
      </c>
      <c r="BF714" t="s">
        <v>240</v>
      </c>
      <c r="BG714" t="s">
        <v>52</v>
      </c>
      <c r="BH714" t="s">
        <v>1030</v>
      </c>
      <c r="BI714" t="s">
        <v>1031</v>
      </c>
      <c r="BJ714" t="s">
        <v>142</v>
      </c>
      <c r="BK714" t="s">
        <v>127</v>
      </c>
      <c r="BL714" t="s">
        <v>218</v>
      </c>
      <c r="BM714">
        <v>2000</v>
      </c>
      <c r="BN714">
        <v>2002</v>
      </c>
      <c r="BO714">
        <v>2</v>
      </c>
      <c r="BP714">
        <v>5</v>
      </c>
      <c r="BQ714" t="s">
        <v>33</v>
      </c>
      <c r="BR714">
        <v>5</v>
      </c>
      <c r="BS714">
        <v>0</v>
      </c>
      <c r="BT714">
        <v>8.9340000000000003E-4</v>
      </c>
      <c r="BU714">
        <v>0.18944140000000001</v>
      </c>
      <c r="BV714">
        <v>0</v>
      </c>
      <c r="BW714">
        <v>0.18944140000000001</v>
      </c>
      <c r="BX714" t="s">
        <v>1049</v>
      </c>
      <c r="BY714">
        <v>0.59186108165429485</v>
      </c>
      <c r="BZ714">
        <v>0.31896208907741253</v>
      </c>
    </row>
    <row r="715" spans="1:78" x14ac:dyDescent="0.25">
      <c r="A715" s="23" t="s">
        <v>210</v>
      </c>
      <c r="C715" t="s">
        <v>209</v>
      </c>
      <c r="D715" s="15" t="str">
        <f>VLOOKUP(C715,xWalk!C$3:D$55,2)</f>
        <v>WCN</v>
      </c>
      <c r="E715" s="22" t="str">
        <f t="shared" si="89"/>
        <v>'Hoko Fall Fingerling'</v>
      </c>
      <c r="F715" s="22" t="str">
        <f t="shared" si="88"/>
        <v>WCN.HOK</v>
      </c>
      <c r="G715" t="s">
        <v>119</v>
      </c>
      <c r="H715" t="s">
        <v>127</v>
      </c>
      <c r="I715" t="s">
        <v>202</v>
      </c>
      <c r="J715">
        <v>2005</v>
      </c>
      <c r="K715">
        <v>2006</v>
      </c>
      <c r="L715" s="8">
        <v>2</v>
      </c>
      <c r="M715" s="8">
        <v>6</v>
      </c>
      <c r="N715" s="8" t="s">
        <v>33</v>
      </c>
      <c r="O715" s="8">
        <v>6</v>
      </c>
      <c r="P715" s="8">
        <v>0</v>
      </c>
      <c r="Q715">
        <v>9.3746799999999998E-3</v>
      </c>
      <c r="R715">
        <v>0.33739829999999998</v>
      </c>
      <c r="S715">
        <v>2.1670000000000001E-5</v>
      </c>
      <c r="T715">
        <v>0.33741260000000001</v>
      </c>
      <c r="U715" s="15" t="str">
        <f t="shared" si="91"/>
        <v>WCN2005</v>
      </c>
      <c r="V715">
        <f t="shared" si="92"/>
        <v>0.51720611352057722</v>
      </c>
      <c r="W715">
        <f t="shared" si="93"/>
        <v>0.25984356356887178</v>
      </c>
      <c r="Y715" s="15" t="str">
        <f t="shared" si="94"/>
        <v>RBH1982</v>
      </c>
      <c r="Z715" s="1" t="s">
        <v>41</v>
      </c>
      <c r="AA715">
        <v>1982</v>
      </c>
      <c r="AB715" t="s">
        <v>33</v>
      </c>
      <c r="AC715">
        <f t="shared" si="90"/>
        <v>0.43692112798040317</v>
      </c>
      <c r="AD715">
        <f t="shared" si="95"/>
        <v>0.34424989820254787</v>
      </c>
      <c r="AE715" s="5">
        <v>7568</v>
      </c>
      <c r="AF715" s="5">
        <v>19374</v>
      </c>
      <c r="AG715" s="5">
        <v>21939</v>
      </c>
      <c r="AH715" s="5">
        <v>4381</v>
      </c>
      <c r="AI715" s="5"/>
      <c r="AJ715" s="5">
        <v>0</v>
      </c>
      <c r="AK715" s="5">
        <v>0</v>
      </c>
      <c r="AL715" s="5">
        <v>5021</v>
      </c>
      <c r="AM715" s="5">
        <v>825</v>
      </c>
      <c r="AN715" s="5"/>
      <c r="AO715" s="5">
        <v>166</v>
      </c>
      <c r="AP715" s="5">
        <v>2079</v>
      </c>
      <c r="AQ715" s="5">
        <v>4923</v>
      </c>
      <c r="AR715" s="5">
        <v>1324</v>
      </c>
      <c r="AS715" s="5"/>
      <c r="AT715" s="5">
        <v>3131</v>
      </c>
      <c r="AU715" s="5">
        <v>29495</v>
      </c>
      <c r="AV715" s="5">
        <v>45696</v>
      </c>
      <c r="AW715" s="5">
        <v>8797</v>
      </c>
      <c r="AX715" s="5"/>
      <c r="AY715" s="5">
        <v>53262</v>
      </c>
      <c r="AZ715" s="5">
        <v>5846</v>
      </c>
      <c r="BA715" s="5">
        <v>8492</v>
      </c>
      <c r="BB715" s="5">
        <v>87119</v>
      </c>
      <c r="BF715" t="s">
        <v>240</v>
      </c>
      <c r="BG715" t="s">
        <v>52</v>
      </c>
      <c r="BH715" t="s">
        <v>1030</v>
      </c>
      <c r="BI715" t="s">
        <v>1031</v>
      </c>
      <c r="BJ715" t="s">
        <v>142</v>
      </c>
      <c r="BK715" t="s">
        <v>127</v>
      </c>
      <c r="BL715" t="s">
        <v>218</v>
      </c>
      <c r="BM715">
        <v>2002</v>
      </c>
      <c r="BN715">
        <v>2004</v>
      </c>
      <c r="BO715">
        <v>2</v>
      </c>
      <c r="BP715">
        <v>5</v>
      </c>
      <c r="BQ715" t="s">
        <v>33</v>
      </c>
      <c r="BR715">
        <v>5</v>
      </c>
      <c r="BS715">
        <v>0</v>
      </c>
      <c r="BT715">
        <v>1.657838E-2</v>
      </c>
      <c r="BU715">
        <v>0.68200720000000004</v>
      </c>
      <c r="BV715">
        <v>0.39280019999999999</v>
      </c>
      <c r="BW715">
        <v>0.80691480000000004</v>
      </c>
      <c r="BX715" t="s">
        <v>1050</v>
      </c>
      <c r="BY715">
        <v>0.63002894893111638</v>
      </c>
      <c r="BZ715">
        <v>0.32810644299287411</v>
      </c>
    </row>
    <row r="716" spans="1:78" x14ac:dyDescent="0.25">
      <c r="A716" s="23" t="s">
        <v>210</v>
      </c>
      <c r="C716" t="s">
        <v>209</v>
      </c>
      <c r="D716" s="15" t="str">
        <f>VLOOKUP(C716,xWalk!C$3:D$55,2)</f>
        <v>WCN</v>
      </c>
      <c r="E716" s="22" t="str">
        <f t="shared" si="89"/>
        <v>'Hoko Fall Fingerling'</v>
      </c>
      <c r="F716" s="22" t="str">
        <f t="shared" si="88"/>
        <v>WCN.HOK</v>
      </c>
      <c r="G716" t="s">
        <v>119</v>
      </c>
      <c r="H716" t="s">
        <v>127</v>
      </c>
      <c r="I716" t="s">
        <v>202</v>
      </c>
      <c r="J716">
        <v>2006</v>
      </c>
      <c r="K716">
        <v>2007</v>
      </c>
      <c r="L716" s="8">
        <v>2</v>
      </c>
      <c r="M716" s="8">
        <v>6</v>
      </c>
      <c r="N716" s="8" t="s">
        <v>34</v>
      </c>
      <c r="O716" s="8">
        <v>5</v>
      </c>
      <c r="P716" s="8">
        <v>1</v>
      </c>
      <c r="Q716">
        <v>1.137107E-2</v>
      </c>
      <c r="R716">
        <v>0.22792490000000001</v>
      </c>
      <c r="S716">
        <v>8.0499999999999992E-6</v>
      </c>
      <c r="T716">
        <v>0.2279311</v>
      </c>
      <c r="U716" s="15" t="str">
        <f t="shared" si="91"/>
        <v>WCN2006</v>
      </c>
      <c r="V716">
        <f t="shared" si="92"/>
        <v>0.49781912864653299</v>
      </c>
      <c r="W716">
        <f t="shared" si="93"/>
        <v>0.25213526377763407</v>
      </c>
      <c r="Y716" s="15" t="str">
        <f t="shared" si="94"/>
        <v>RBH1983</v>
      </c>
      <c r="Z716" s="1" t="s">
        <v>41</v>
      </c>
      <c r="AA716">
        <v>1983</v>
      </c>
      <c r="AB716" t="s">
        <v>33</v>
      </c>
      <c r="AC716">
        <f t="shared" si="90"/>
        <v>0.34977073897999944</v>
      </c>
      <c r="AD716">
        <f t="shared" si="95"/>
        <v>0.268080677374891</v>
      </c>
      <c r="AE716" s="5">
        <v>1304</v>
      </c>
      <c r="AF716" s="5">
        <v>3179</v>
      </c>
      <c r="AG716" s="5">
        <v>4089</v>
      </c>
      <c r="AH716" s="5">
        <v>958</v>
      </c>
      <c r="AI716" s="5"/>
      <c r="AJ716" s="5">
        <v>0</v>
      </c>
      <c r="AK716" s="5">
        <v>0</v>
      </c>
      <c r="AL716" s="5">
        <v>658</v>
      </c>
      <c r="AM716" s="5">
        <v>206</v>
      </c>
      <c r="AN716" s="5"/>
      <c r="AO716" s="5">
        <v>180</v>
      </c>
      <c r="AP716" s="5">
        <v>254</v>
      </c>
      <c r="AQ716" s="5">
        <v>968</v>
      </c>
      <c r="AR716" s="5">
        <v>638</v>
      </c>
      <c r="AS716" s="5"/>
      <c r="AT716" s="5">
        <v>6325</v>
      </c>
      <c r="AU716" s="5">
        <v>3883</v>
      </c>
      <c r="AV716" s="5">
        <v>10504</v>
      </c>
      <c r="AW716" s="5">
        <v>2403</v>
      </c>
      <c r="AX716" s="5"/>
      <c r="AY716" s="5">
        <v>9530</v>
      </c>
      <c r="AZ716" s="5">
        <v>864</v>
      </c>
      <c r="BA716" s="5">
        <v>2040</v>
      </c>
      <c r="BB716" s="5">
        <v>23115</v>
      </c>
      <c r="BF716" t="s">
        <v>240</v>
      </c>
      <c r="BG716" t="s">
        <v>52</v>
      </c>
      <c r="BH716" t="s">
        <v>1030</v>
      </c>
      <c r="BI716" t="s">
        <v>1031</v>
      </c>
      <c r="BJ716" t="s">
        <v>142</v>
      </c>
      <c r="BK716" t="s">
        <v>127</v>
      </c>
      <c r="BL716" t="s">
        <v>218</v>
      </c>
      <c r="BM716">
        <v>2003</v>
      </c>
      <c r="BN716">
        <v>2005</v>
      </c>
      <c r="BO716">
        <v>2</v>
      </c>
      <c r="BP716">
        <v>5</v>
      </c>
      <c r="BQ716" t="s">
        <v>33</v>
      </c>
      <c r="BR716">
        <v>5</v>
      </c>
      <c r="BS716">
        <v>0</v>
      </c>
      <c r="BT716">
        <v>7.5409000000000001E-4</v>
      </c>
      <c r="BU716">
        <v>0.48876629999999999</v>
      </c>
      <c r="BV716">
        <v>0.2349444</v>
      </c>
      <c r="BW716">
        <v>0.60887780000000002</v>
      </c>
      <c r="BX716" t="s">
        <v>1051</v>
      </c>
      <c r="BY716">
        <v>0.65716424116424121</v>
      </c>
      <c r="BZ716">
        <v>0.35417879417879417</v>
      </c>
    </row>
    <row r="717" spans="1:78" x14ac:dyDescent="0.25">
      <c r="A717" s="23" t="s">
        <v>210</v>
      </c>
      <c r="C717" t="s">
        <v>209</v>
      </c>
      <c r="D717" s="15" t="str">
        <f>VLOOKUP(C717,xWalk!C$3:D$55,2)</f>
        <v>WCN</v>
      </c>
      <c r="E717" s="22" t="str">
        <f t="shared" si="89"/>
        <v>'Hoko Fall Fingerling'</v>
      </c>
      <c r="F717" s="22" t="str">
        <f t="shared" si="88"/>
        <v>WCN.HOK</v>
      </c>
      <c r="G717" t="s">
        <v>119</v>
      </c>
      <c r="H717" t="s">
        <v>127</v>
      </c>
      <c r="I717" t="s">
        <v>202</v>
      </c>
      <c r="J717">
        <v>2007</v>
      </c>
      <c r="K717">
        <v>2008</v>
      </c>
      <c r="L717" s="8">
        <v>2</v>
      </c>
      <c r="M717" s="8">
        <v>6</v>
      </c>
      <c r="N717" s="8" t="s">
        <v>34</v>
      </c>
      <c r="O717" s="8">
        <v>4</v>
      </c>
      <c r="P717" s="8">
        <v>2</v>
      </c>
      <c r="Q717">
        <v>3.2670400000000002E-2</v>
      </c>
      <c r="R717">
        <v>0.15780350000000001</v>
      </c>
      <c r="S717">
        <v>7.2642100000000001E-3</v>
      </c>
      <c r="T717">
        <v>0.16392139999999999</v>
      </c>
      <c r="U717" s="15" t="str">
        <f t="shared" si="91"/>
        <v>WCN2007</v>
      </c>
      <c r="V717">
        <f t="shared" si="92"/>
        <v>0.52935021608916522</v>
      </c>
      <c r="W717">
        <f t="shared" si="93"/>
        <v>0.24264159526878459</v>
      </c>
      <c r="Y717" s="15" t="str">
        <f t="shared" si="94"/>
        <v>RBH1984</v>
      </c>
      <c r="Z717" s="1" t="s">
        <v>41</v>
      </c>
      <c r="AA717">
        <v>1984</v>
      </c>
      <c r="AB717" t="s">
        <v>33</v>
      </c>
      <c r="AC717">
        <f t="shared" si="90"/>
        <v>0.42523584634653611</v>
      </c>
      <c r="AD717">
        <f t="shared" si="95"/>
        <v>0.31021024126612046</v>
      </c>
      <c r="AE717" s="5">
        <v>9690</v>
      </c>
      <c r="AF717" s="5">
        <v>28894</v>
      </c>
      <c r="AG717" s="5">
        <v>31530</v>
      </c>
      <c r="AH717" s="5">
        <v>10876</v>
      </c>
      <c r="AI717" s="5"/>
      <c r="AJ717" s="5">
        <v>0</v>
      </c>
      <c r="AK717" s="5">
        <v>0</v>
      </c>
      <c r="AL717" s="5">
        <v>4455</v>
      </c>
      <c r="AM717" s="5">
        <v>3291</v>
      </c>
      <c r="AN717" s="5"/>
      <c r="AO717" s="5">
        <v>199</v>
      </c>
      <c r="AP717" s="5">
        <v>3389</v>
      </c>
      <c r="AQ717" s="5">
        <v>10047</v>
      </c>
      <c r="AR717" s="5">
        <v>8650</v>
      </c>
      <c r="AS717" s="5"/>
      <c r="AT717" s="5">
        <v>7292</v>
      </c>
      <c r="AU717" s="5">
        <v>56055</v>
      </c>
      <c r="AV717" s="5">
        <v>68404</v>
      </c>
      <c r="AW717" s="5">
        <v>18309</v>
      </c>
      <c r="AX717" s="5"/>
      <c r="AY717" s="5">
        <v>80990</v>
      </c>
      <c r="AZ717" s="5">
        <v>7746</v>
      </c>
      <c r="BA717" s="5">
        <v>22285</v>
      </c>
      <c r="BB717" s="5">
        <v>150060</v>
      </c>
      <c r="BF717" t="s">
        <v>240</v>
      </c>
      <c r="BG717" t="s">
        <v>52</v>
      </c>
      <c r="BH717" t="s">
        <v>1030</v>
      </c>
      <c r="BI717" t="s">
        <v>1031</v>
      </c>
      <c r="BJ717" t="s">
        <v>142</v>
      </c>
      <c r="BK717" t="s">
        <v>127</v>
      </c>
      <c r="BL717" t="s">
        <v>218</v>
      </c>
      <c r="BM717">
        <v>2004</v>
      </c>
      <c r="BN717">
        <v>2006</v>
      </c>
      <c r="BO717">
        <v>2</v>
      </c>
      <c r="BP717">
        <v>5</v>
      </c>
      <c r="BQ717" t="s">
        <v>33</v>
      </c>
      <c r="BR717">
        <v>5</v>
      </c>
      <c r="BS717">
        <v>0</v>
      </c>
      <c r="BT717">
        <v>1.220621E-2</v>
      </c>
      <c r="BU717">
        <v>0.55196210000000001</v>
      </c>
      <c r="BV717">
        <v>0.32592539999999998</v>
      </c>
      <c r="BW717">
        <v>0.69798899999999997</v>
      </c>
      <c r="BX717" t="s">
        <v>1052</v>
      </c>
      <c r="BY717">
        <v>0.66682251539853232</v>
      </c>
      <c r="BZ717">
        <v>0.35381050149411503</v>
      </c>
    </row>
    <row r="718" spans="1:78" x14ac:dyDescent="0.25">
      <c r="A718" s="23" t="s">
        <v>210</v>
      </c>
      <c r="C718" t="s">
        <v>209</v>
      </c>
      <c r="D718" s="15" t="str">
        <f>VLOOKUP(C718,xWalk!C$3:D$55,2)</f>
        <v>WCN</v>
      </c>
      <c r="E718" s="22" t="str">
        <f t="shared" si="89"/>
        <v>'Hoko Fall Fingerling'</v>
      </c>
      <c r="F718" s="22" t="str">
        <f t="shared" si="88"/>
        <v>WCN.HOK</v>
      </c>
      <c r="G718" t="s">
        <v>119</v>
      </c>
      <c r="H718" t="s">
        <v>127</v>
      </c>
      <c r="I718" t="s">
        <v>202</v>
      </c>
      <c r="J718">
        <v>2008</v>
      </c>
      <c r="K718">
        <v>2009</v>
      </c>
      <c r="L718" s="8">
        <v>2</v>
      </c>
      <c r="M718" s="8">
        <v>6</v>
      </c>
      <c r="N718" s="8" t="s">
        <v>34</v>
      </c>
      <c r="O718" s="8">
        <v>3</v>
      </c>
      <c r="P718" s="8">
        <v>3</v>
      </c>
      <c r="Q718">
        <v>1.1794850000000001E-2</v>
      </c>
      <c r="R718" t="s">
        <v>276</v>
      </c>
      <c r="S718" t="s">
        <v>276</v>
      </c>
      <c r="T718" t="s">
        <v>276</v>
      </c>
      <c r="U718" s="15" t="str">
        <f t="shared" si="91"/>
        <v>WCN2008</v>
      </c>
      <c r="V718" t="str">
        <f t="shared" si="92"/>
        <v>NA</v>
      </c>
      <c r="W718" t="str">
        <f t="shared" si="93"/>
        <v>NA</v>
      </c>
      <c r="Y718" s="15" t="str">
        <f t="shared" si="94"/>
        <v>RBH1985</v>
      </c>
      <c r="Z718" s="1" t="s">
        <v>41</v>
      </c>
      <c r="AA718">
        <v>1985</v>
      </c>
      <c r="AB718" t="s">
        <v>33</v>
      </c>
      <c r="AC718">
        <f t="shared" si="90"/>
        <v>0.46156501328915123</v>
      </c>
      <c r="AD718">
        <f t="shared" si="95"/>
        <v>0.3248420834627731</v>
      </c>
      <c r="AE718" s="5">
        <v>10767</v>
      </c>
      <c r="AF718" s="5">
        <v>23400</v>
      </c>
      <c r="AG718" s="5">
        <v>37293</v>
      </c>
      <c r="AH718" s="5">
        <v>13239</v>
      </c>
      <c r="AI718" s="5"/>
      <c r="AJ718" s="5">
        <v>0</v>
      </c>
      <c r="AK718" s="5">
        <v>0</v>
      </c>
      <c r="AL718" s="5">
        <v>6981</v>
      </c>
      <c r="AM718" s="5">
        <v>2787</v>
      </c>
      <c r="AN718" s="5"/>
      <c r="AO718" s="5">
        <v>271</v>
      </c>
      <c r="AP718" s="5">
        <v>2486</v>
      </c>
      <c r="AQ718" s="5">
        <v>15122</v>
      </c>
      <c r="AR718" s="5">
        <v>8002</v>
      </c>
      <c r="AS718" s="5"/>
      <c r="AT718" s="5">
        <v>10470</v>
      </c>
      <c r="AU718" s="5">
        <v>39863</v>
      </c>
      <c r="AV718" s="5">
        <v>65130</v>
      </c>
      <c r="AW718" s="5">
        <v>24928</v>
      </c>
      <c r="AX718" s="5"/>
      <c r="AY718" s="5">
        <v>84699</v>
      </c>
      <c r="AZ718" s="5">
        <v>9768</v>
      </c>
      <c r="BA718" s="5">
        <v>25881</v>
      </c>
      <c r="BB718" s="5">
        <v>140391</v>
      </c>
      <c r="BF718" t="s">
        <v>240</v>
      </c>
      <c r="BG718" t="s">
        <v>52</v>
      </c>
      <c r="BH718" t="s">
        <v>1030</v>
      </c>
      <c r="BI718" t="s">
        <v>1031</v>
      </c>
      <c r="BJ718" t="s">
        <v>142</v>
      </c>
      <c r="BK718" t="s">
        <v>127</v>
      </c>
      <c r="BL718" t="s">
        <v>218</v>
      </c>
      <c r="BM718">
        <v>2005</v>
      </c>
      <c r="BN718">
        <v>2007</v>
      </c>
      <c r="BO718">
        <v>2</v>
      </c>
      <c r="BP718">
        <v>5</v>
      </c>
      <c r="BQ718" t="s">
        <v>33</v>
      </c>
      <c r="BR718">
        <v>5</v>
      </c>
      <c r="BS718">
        <v>0</v>
      </c>
      <c r="BT718">
        <v>2.8967900000000002E-3</v>
      </c>
      <c r="BU718">
        <v>0.54202919999999999</v>
      </c>
      <c r="BV718">
        <v>0.47128530000000002</v>
      </c>
      <c r="BW718">
        <v>0.75786419999999999</v>
      </c>
      <c r="BX718" t="s">
        <v>1053</v>
      </c>
      <c r="BY718">
        <v>0.65699129960587954</v>
      </c>
      <c r="BZ718">
        <v>0.32017946112088841</v>
      </c>
    </row>
    <row r="719" spans="1:78" x14ac:dyDescent="0.25">
      <c r="A719" s="23" t="s">
        <v>210</v>
      </c>
      <c r="C719" t="s">
        <v>209</v>
      </c>
      <c r="D719" s="15" t="str">
        <f>VLOOKUP(C719,xWalk!C$3:D$55,2)</f>
        <v>WCN</v>
      </c>
      <c r="E719" s="22" t="str">
        <f t="shared" si="89"/>
        <v>'Hoko Fall Fingerling'</v>
      </c>
      <c r="F719" s="22" t="str">
        <f t="shared" si="88"/>
        <v>WCN.HOK</v>
      </c>
      <c r="G719" t="s">
        <v>119</v>
      </c>
      <c r="H719" t="s">
        <v>127</v>
      </c>
      <c r="I719" t="s">
        <v>202</v>
      </c>
      <c r="J719">
        <v>2009</v>
      </c>
      <c r="K719">
        <v>2010</v>
      </c>
      <c r="L719" s="8">
        <v>2</v>
      </c>
      <c r="M719" s="8">
        <v>6</v>
      </c>
      <c r="N719" s="8" t="s">
        <v>34</v>
      </c>
      <c r="O719" s="8">
        <v>2</v>
      </c>
      <c r="P719" s="8">
        <v>4</v>
      </c>
      <c r="Q719">
        <v>2.2273200000000001E-3</v>
      </c>
      <c r="R719" t="s">
        <v>276</v>
      </c>
      <c r="S719" t="s">
        <v>276</v>
      </c>
      <c r="T719" t="s">
        <v>276</v>
      </c>
      <c r="U719" s="15" t="str">
        <f t="shared" si="91"/>
        <v>WCN2009</v>
      </c>
      <c r="V719" t="str">
        <f t="shared" si="92"/>
        <v>NA</v>
      </c>
      <c r="W719" t="str">
        <f t="shared" si="93"/>
        <v>NA</v>
      </c>
      <c r="Y719" s="15" t="str">
        <f t="shared" si="94"/>
        <v>RBH1986</v>
      </c>
      <c r="Z719" s="1" t="s">
        <v>41</v>
      </c>
      <c r="AA719">
        <v>1986</v>
      </c>
      <c r="AB719" t="s">
        <v>33</v>
      </c>
      <c r="AC719">
        <f t="shared" si="90"/>
        <v>0.50364855037386103</v>
      </c>
      <c r="AD719">
        <f t="shared" si="95"/>
        <v>0.36557326482779429</v>
      </c>
      <c r="AE719" s="5">
        <v>18453</v>
      </c>
      <c r="AF719" s="5">
        <v>42393</v>
      </c>
      <c r="AG719" s="5">
        <v>69565</v>
      </c>
      <c r="AH719" s="5">
        <v>31958</v>
      </c>
      <c r="AI719" s="5"/>
      <c r="AJ719" s="5">
        <v>0</v>
      </c>
      <c r="AK719" s="5">
        <v>0</v>
      </c>
      <c r="AL719" s="5">
        <v>7476</v>
      </c>
      <c r="AM719" s="5">
        <v>6698</v>
      </c>
      <c r="AN719" s="5"/>
      <c r="AO719" s="5">
        <v>938</v>
      </c>
      <c r="AP719" s="5">
        <v>5891</v>
      </c>
      <c r="AQ719" s="5">
        <v>17148</v>
      </c>
      <c r="AR719" s="5">
        <v>23175</v>
      </c>
      <c r="AS719" s="5"/>
      <c r="AT719" s="5">
        <v>10414</v>
      </c>
      <c r="AU719" s="5">
        <v>60300</v>
      </c>
      <c r="AV719" s="5">
        <v>100080</v>
      </c>
      <c r="AW719" s="5">
        <v>49660</v>
      </c>
      <c r="AX719" s="5"/>
      <c r="AY719" s="5">
        <v>162369</v>
      </c>
      <c r="AZ719" s="5">
        <v>14174</v>
      </c>
      <c r="BA719" s="5">
        <v>47152</v>
      </c>
      <c r="BB719" s="5">
        <v>220454</v>
      </c>
      <c r="BF719" t="s">
        <v>240</v>
      </c>
      <c r="BG719" t="s">
        <v>52</v>
      </c>
      <c r="BH719" t="s">
        <v>1030</v>
      </c>
      <c r="BI719" t="s">
        <v>1031</v>
      </c>
      <c r="BJ719" t="s">
        <v>142</v>
      </c>
      <c r="BK719" t="s">
        <v>127</v>
      </c>
      <c r="BL719" t="s">
        <v>218</v>
      </c>
      <c r="BM719">
        <v>2006</v>
      </c>
      <c r="BN719">
        <v>2008</v>
      </c>
      <c r="BO719">
        <v>2</v>
      </c>
      <c r="BP719">
        <v>5</v>
      </c>
      <c r="BQ719" t="s">
        <v>33</v>
      </c>
      <c r="BR719">
        <v>5</v>
      </c>
      <c r="BS719">
        <v>0</v>
      </c>
      <c r="BT719">
        <v>2.8634400000000001E-3</v>
      </c>
      <c r="BU719">
        <v>0.63023609999999997</v>
      </c>
      <c r="BV719">
        <v>0.42071930000000002</v>
      </c>
      <c r="BW719">
        <v>0.78580300000000003</v>
      </c>
      <c r="BX719" t="s">
        <v>1054</v>
      </c>
      <c r="BY719">
        <v>0.62798782035016498</v>
      </c>
      <c r="BZ719">
        <v>0.29284445572189799</v>
      </c>
    </row>
    <row r="720" spans="1:78" x14ac:dyDescent="0.25">
      <c r="A720" s="23" t="s">
        <v>211</v>
      </c>
      <c r="C720" t="s">
        <v>62</v>
      </c>
      <c r="D720" s="15" t="str">
        <f>VLOOKUP(C720,xWalk!C$3:D$55,2)</f>
        <v>LRH</v>
      </c>
      <c r="E720" s="22" t="str">
        <f t="shared" si="89"/>
        <v>'Columbia Lower River Hatchery'</v>
      </c>
      <c r="F720" s="22" t="str">
        <f t="shared" si="88"/>
        <v>LRH.LRH</v>
      </c>
      <c r="G720" t="s">
        <v>119</v>
      </c>
      <c r="H720" t="s">
        <v>127</v>
      </c>
      <c r="I720" t="s">
        <v>196</v>
      </c>
      <c r="J720">
        <v>1976</v>
      </c>
      <c r="K720">
        <v>1977</v>
      </c>
      <c r="L720" s="8">
        <v>2</v>
      </c>
      <c r="M720" s="8">
        <v>5</v>
      </c>
      <c r="N720" s="8" t="s">
        <v>33</v>
      </c>
      <c r="O720" s="8">
        <v>5</v>
      </c>
      <c r="P720" s="8">
        <v>0</v>
      </c>
      <c r="Q720">
        <v>3.5179199999999999E-3</v>
      </c>
      <c r="R720">
        <v>0.63106329999999999</v>
      </c>
      <c r="S720">
        <v>0.49478159999999999</v>
      </c>
      <c r="T720">
        <v>0.8136063</v>
      </c>
      <c r="U720" s="15" t="str">
        <f t="shared" si="91"/>
        <v>LRH1976</v>
      </c>
      <c r="V720" t="str">
        <f t="shared" si="92"/>
        <v>NA</v>
      </c>
      <c r="W720" t="str">
        <f t="shared" si="93"/>
        <v>NA</v>
      </c>
      <c r="Y720" s="15" t="str">
        <f t="shared" si="94"/>
        <v>RBH1987</v>
      </c>
      <c r="Z720" s="1" t="s">
        <v>41</v>
      </c>
      <c r="AA720">
        <v>1987</v>
      </c>
      <c r="AB720" t="s">
        <v>33</v>
      </c>
      <c r="AC720">
        <f t="shared" si="90"/>
        <v>0.49825729391031914</v>
      </c>
      <c r="AD720">
        <f t="shared" si="95"/>
        <v>0.37192872527902876</v>
      </c>
      <c r="AE720" s="5">
        <v>21794</v>
      </c>
      <c r="AF720" s="5">
        <v>51045</v>
      </c>
      <c r="AG720" s="5">
        <v>82788</v>
      </c>
      <c r="AH720" s="5">
        <v>34317</v>
      </c>
      <c r="AI720" s="5"/>
      <c r="AJ720" s="5">
        <v>0</v>
      </c>
      <c r="AK720" s="5">
        <v>0</v>
      </c>
      <c r="AL720" s="5">
        <v>9519</v>
      </c>
      <c r="AM720" s="5">
        <v>10284</v>
      </c>
      <c r="AN720" s="5"/>
      <c r="AO720" s="5">
        <v>2737</v>
      </c>
      <c r="AP720" s="5">
        <v>4695</v>
      </c>
      <c r="AQ720" s="5">
        <v>25673</v>
      </c>
      <c r="AR720" s="5">
        <v>11608</v>
      </c>
      <c r="AS720" s="5"/>
      <c r="AT720" s="5">
        <v>25921</v>
      </c>
      <c r="AU720" s="5">
        <v>61118</v>
      </c>
      <c r="AV720" s="5">
        <v>109919</v>
      </c>
      <c r="AW720" s="5">
        <v>59282</v>
      </c>
      <c r="AX720" s="5"/>
      <c r="AY720" s="5">
        <v>189944</v>
      </c>
      <c r="AZ720" s="5">
        <v>19803</v>
      </c>
      <c r="BA720" s="5">
        <v>44713</v>
      </c>
      <c r="BB720" s="5">
        <v>256240</v>
      </c>
      <c r="BF720" t="s">
        <v>240</v>
      </c>
      <c r="BG720" t="s">
        <v>52</v>
      </c>
      <c r="BH720" t="s">
        <v>1030</v>
      </c>
      <c r="BI720" t="s">
        <v>1031</v>
      </c>
      <c r="BJ720" t="s">
        <v>142</v>
      </c>
      <c r="BK720" t="s">
        <v>127</v>
      </c>
      <c r="BL720" t="s">
        <v>218</v>
      </c>
      <c r="BM720">
        <v>2007</v>
      </c>
      <c r="BN720">
        <v>2009</v>
      </c>
      <c r="BO720">
        <v>2</v>
      </c>
      <c r="BP720">
        <v>5</v>
      </c>
      <c r="BQ720" t="s">
        <v>34</v>
      </c>
      <c r="BR720">
        <v>4</v>
      </c>
      <c r="BS720">
        <v>1</v>
      </c>
      <c r="BT720">
        <v>4.3840800000000003E-3</v>
      </c>
      <c r="BU720">
        <v>0.64090040000000004</v>
      </c>
      <c r="BV720">
        <v>0.61828499999999997</v>
      </c>
      <c r="BW720">
        <v>0.86292630000000003</v>
      </c>
      <c r="BX720" t="s">
        <v>1055</v>
      </c>
      <c r="BY720">
        <v>0.62999643747773426</v>
      </c>
      <c r="BZ720">
        <v>0.28514428215176346</v>
      </c>
    </row>
    <row r="721" spans="1:78" x14ac:dyDescent="0.25">
      <c r="A721" s="23" t="s">
        <v>211</v>
      </c>
      <c r="C721" t="s">
        <v>62</v>
      </c>
      <c r="D721" s="15" t="str">
        <f>VLOOKUP(C721,xWalk!C$3:D$55,2)</f>
        <v>LRH</v>
      </c>
      <c r="E721" s="22" t="str">
        <f t="shared" si="89"/>
        <v>'Columbia Lower River Hatchery'</v>
      </c>
      <c r="F721" s="22" t="str">
        <f t="shared" si="88"/>
        <v>LRH.LRH</v>
      </c>
      <c r="G721" t="s">
        <v>119</v>
      </c>
      <c r="H721" t="s">
        <v>127</v>
      </c>
      <c r="I721" t="s">
        <v>196</v>
      </c>
      <c r="J721">
        <v>1977</v>
      </c>
      <c r="K721">
        <v>1978</v>
      </c>
      <c r="L721" s="8">
        <v>2</v>
      </c>
      <c r="M721" s="8">
        <v>5</v>
      </c>
      <c r="N721" s="8" t="s">
        <v>33</v>
      </c>
      <c r="O721" s="8">
        <v>5</v>
      </c>
      <c r="P721" s="8">
        <v>0</v>
      </c>
      <c r="Q721">
        <v>2.423697E-2</v>
      </c>
      <c r="R721">
        <v>0.68808590000000003</v>
      </c>
      <c r="S721">
        <v>0.1016365</v>
      </c>
      <c r="T721">
        <v>0.71978770000000003</v>
      </c>
      <c r="U721" s="15" t="str">
        <f t="shared" si="91"/>
        <v>LRH1977</v>
      </c>
      <c r="V721">
        <f t="shared" si="92"/>
        <v>0.75763172080579788</v>
      </c>
      <c r="W721">
        <f t="shared" si="93"/>
        <v>0.60581588036815937</v>
      </c>
      <c r="Y721" s="15" t="str">
        <f t="shared" si="94"/>
        <v>RBH1988</v>
      </c>
      <c r="Z721" s="1" t="s">
        <v>41</v>
      </c>
      <c r="AA721">
        <v>1988</v>
      </c>
      <c r="AB721" t="s">
        <v>33</v>
      </c>
      <c r="AC721">
        <f t="shared" si="90"/>
        <v>0.52192771715865705</v>
      </c>
      <c r="AD721">
        <f t="shared" si="95"/>
        <v>0.40151309984537026</v>
      </c>
      <c r="AE721" s="5">
        <v>20568</v>
      </c>
      <c r="AF721" s="5">
        <v>45135</v>
      </c>
      <c r="AG721" s="5">
        <v>94279</v>
      </c>
      <c r="AH721" s="5">
        <v>23858</v>
      </c>
      <c r="AI721" s="5"/>
      <c r="AJ721" s="5">
        <v>0</v>
      </c>
      <c r="AK721" s="5">
        <v>0</v>
      </c>
      <c r="AL721" s="5">
        <v>18661</v>
      </c>
      <c r="AM721" s="5">
        <v>4772</v>
      </c>
      <c r="AN721" s="5"/>
      <c r="AO721" s="5">
        <v>1866</v>
      </c>
      <c r="AP721" s="5">
        <v>6883</v>
      </c>
      <c r="AQ721" s="5">
        <v>11526</v>
      </c>
      <c r="AR721" s="5">
        <v>11426</v>
      </c>
      <c r="AS721" s="5"/>
      <c r="AT721" s="5">
        <v>18603</v>
      </c>
      <c r="AU721" s="5">
        <v>65641</v>
      </c>
      <c r="AV721" s="5">
        <v>97090</v>
      </c>
      <c r="AW721" s="5">
        <v>37560</v>
      </c>
      <c r="AX721" s="5"/>
      <c r="AY721" s="5">
        <v>183840</v>
      </c>
      <c r="AZ721" s="5">
        <v>23433</v>
      </c>
      <c r="BA721" s="5">
        <v>31701</v>
      </c>
      <c r="BB721" s="5">
        <v>218894</v>
      </c>
      <c r="BF721" t="s">
        <v>240</v>
      </c>
      <c r="BG721" t="s">
        <v>52</v>
      </c>
      <c r="BH721" t="s">
        <v>1030</v>
      </c>
      <c r="BI721" t="s">
        <v>1031</v>
      </c>
      <c r="BJ721" t="s">
        <v>142</v>
      </c>
      <c r="BK721" t="s">
        <v>127</v>
      </c>
      <c r="BL721" t="s">
        <v>218</v>
      </c>
      <c r="BM721">
        <v>2008</v>
      </c>
      <c r="BN721">
        <v>2010</v>
      </c>
      <c r="BO721">
        <v>2</v>
      </c>
      <c r="BP721">
        <v>5</v>
      </c>
      <c r="BQ721" t="s">
        <v>34</v>
      </c>
      <c r="BR721">
        <v>3</v>
      </c>
      <c r="BS721">
        <v>2</v>
      </c>
      <c r="BT721">
        <v>8.1668399999999999E-3</v>
      </c>
      <c r="BU721">
        <v>0.45954220000000001</v>
      </c>
      <c r="BV721">
        <v>0.30875439999999998</v>
      </c>
      <c r="BW721">
        <v>0.62641100000000005</v>
      </c>
      <c r="BX721" t="s">
        <v>1056</v>
      </c>
      <c r="BY721" t="s">
        <v>276</v>
      </c>
      <c r="BZ721" t="s">
        <v>276</v>
      </c>
    </row>
    <row r="722" spans="1:78" x14ac:dyDescent="0.25">
      <c r="A722" s="23" t="s">
        <v>211</v>
      </c>
      <c r="C722" t="s">
        <v>62</v>
      </c>
      <c r="D722" s="15" t="str">
        <f>VLOOKUP(C722,xWalk!C$3:D$55,2)</f>
        <v>LRH</v>
      </c>
      <c r="E722" s="22" t="str">
        <f t="shared" si="89"/>
        <v>'Columbia Lower River Hatchery'</v>
      </c>
      <c r="F722" s="22" t="str">
        <f t="shared" si="88"/>
        <v>LRH.LRH</v>
      </c>
      <c r="G722" t="s">
        <v>119</v>
      </c>
      <c r="H722" t="s">
        <v>127</v>
      </c>
      <c r="I722" t="s">
        <v>196</v>
      </c>
      <c r="J722">
        <v>1978</v>
      </c>
      <c r="K722">
        <v>1979</v>
      </c>
      <c r="L722" s="8">
        <v>2</v>
      </c>
      <c r="M722" s="8">
        <v>5</v>
      </c>
      <c r="N722" s="8" t="s">
        <v>33</v>
      </c>
      <c r="O722" s="8">
        <v>5</v>
      </c>
      <c r="P722" s="8">
        <v>0</v>
      </c>
      <c r="Q722">
        <v>1.925839E-2</v>
      </c>
      <c r="R722">
        <v>0.64625869999999996</v>
      </c>
      <c r="S722">
        <v>0.18967419999999999</v>
      </c>
      <c r="T722">
        <v>0.7133543</v>
      </c>
      <c r="U722" s="15" t="str">
        <f t="shared" si="91"/>
        <v>LRH1978</v>
      </c>
      <c r="V722">
        <f t="shared" si="92"/>
        <v>0.76213441063838738</v>
      </c>
      <c r="W722">
        <f t="shared" si="93"/>
        <v>0.6178260320666582</v>
      </c>
      <c r="Y722" s="15" t="str">
        <f t="shared" si="94"/>
        <v>RBH1989</v>
      </c>
      <c r="Z722" s="1" t="s">
        <v>41</v>
      </c>
      <c r="AA722">
        <v>1989</v>
      </c>
      <c r="AB722" t="s">
        <v>33</v>
      </c>
      <c r="AC722">
        <f t="shared" si="90"/>
        <v>0.5207476696754747</v>
      </c>
      <c r="AD722">
        <f t="shared" si="95"/>
        <v>0.42701251576757365</v>
      </c>
      <c r="AE722" s="5">
        <v>21259</v>
      </c>
      <c r="AF722" s="5">
        <v>71713</v>
      </c>
      <c r="AG722" s="5">
        <v>90952</v>
      </c>
      <c r="AH722" s="5">
        <v>24605</v>
      </c>
      <c r="AI722" s="5"/>
      <c r="AJ722" s="5">
        <v>0</v>
      </c>
      <c r="AK722" s="5">
        <v>0</v>
      </c>
      <c r="AL722" s="5">
        <v>8473</v>
      </c>
      <c r="AM722" s="5">
        <v>5729</v>
      </c>
      <c r="AN722" s="5"/>
      <c r="AO722" s="5">
        <v>2234</v>
      </c>
      <c r="AP722" s="5">
        <v>2382</v>
      </c>
      <c r="AQ722" s="5">
        <v>19041</v>
      </c>
      <c r="AR722" s="5">
        <v>7916</v>
      </c>
      <c r="AS722" s="5"/>
      <c r="AT722" s="5">
        <v>19302</v>
      </c>
      <c r="AU722" s="5">
        <v>46941</v>
      </c>
      <c r="AV722" s="5">
        <v>117819</v>
      </c>
      <c r="AW722" s="5">
        <v>49978</v>
      </c>
      <c r="AX722" s="5"/>
      <c r="AY722" s="5">
        <v>208529</v>
      </c>
      <c r="AZ722" s="5">
        <v>14202</v>
      </c>
      <c r="BA722" s="5">
        <v>31573</v>
      </c>
      <c r="BB722" s="5">
        <v>234040</v>
      </c>
      <c r="BF722" t="s">
        <v>43</v>
      </c>
      <c r="BG722" t="s">
        <v>41</v>
      </c>
      <c r="BH722" t="s">
        <v>523</v>
      </c>
      <c r="BI722" t="s">
        <v>524</v>
      </c>
      <c r="BJ722" t="s">
        <v>119</v>
      </c>
      <c r="BK722" t="s">
        <v>127</v>
      </c>
      <c r="BL722" t="s">
        <v>176</v>
      </c>
      <c r="BM722">
        <v>1973</v>
      </c>
      <c r="BN722">
        <v>1974</v>
      </c>
      <c r="BO722">
        <v>2</v>
      </c>
      <c r="BP722">
        <v>5</v>
      </c>
      <c r="BQ722" t="s">
        <v>33</v>
      </c>
      <c r="BR722">
        <v>5</v>
      </c>
      <c r="BS722">
        <v>0</v>
      </c>
      <c r="BT722">
        <v>3.4843109999999997E-2</v>
      </c>
      <c r="BU722">
        <v>0.7520405</v>
      </c>
      <c r="BV722">
        <v>0.22998850000000001</v>
      </c>
      <c r="BW722">
        <v>0.80906829999999996</v>
      </c>
      <c r="BX722" t="s">
        <v>525</v>
      </c>
      <c r="BY722" t="s">
        <v>276</v>
      </c>
      <c r="BZ722" t="s">
        <v>276</v>
      </c>
    </row>
    <row r="723" spans="1:78" x14ac:dyDescent="0.25">
      <c r="A723" s="23" t="s">
        <v>211</v>
      </c>
      <c r="C723" t="s">
        <v>62</v>
      </c>
      <c r="D723" s="15" t="str">
        <f>VLOOKUP(C723,xWalk!C$3:D$55,2)</f>
        <v>LRH</v>
      </c>
      <c r="E723" s="22" t="str">
        <f t="shared" si="89"/>
        <v>'Columbia Lower River Hatchery'</v>
      </c>
      <c r="F723" s="22" t="str">
        <f t="shared" si="88"/>
        <v>LRH.LRH</v>
      </c>
      <c r="G723" t="s">
        <v>119</v>
      </c>
      <c r="H723" t="s">
        <v>127</v>
      </c>
      <c r="I723" t="s">
        <v>196</v>
      </c>
      <c r="J723">
        <v>1979</v>
      </c>
      <c r="K723">
        <v>1980</v>
      </c>
      <c r="L723" s="8">
        <v>2</v>
      </c>
      <c r="M723" s="8">
        <v>5</v>
      </c>
      <c r="N723" s="8" t="s">
        <v>33</v>
      </c>
      <c r="O723" s="8">
        <v>5</v>
      </c>
      <c r="P723" s="8">
        <v>0</v>
      </c>
      <c r="Q723">
        <v>1.6906060000000001E-2</v>
      </c>
      <c r="R723">
        <v>0.72121040000000003</v>
      </c>
      <c r="S723">
        <v>0.33849820000000003</v>
      </c>
      <c r="T723">
        <v>0.81558010000000003</v>
      </c>
      <c r="U723" s="15" t="str">
        <f t="shared" si="91"/>
        <v>LRH1979</v>
      </c>
      <c r="V723">
        <f t="shared" si="92"/>
        <v>0.73119176244516149</v>
      </c>
      <c r="W723">
        <f t="shared" si="93"/>
        <v>0.57485950473151803</v>
      </c>
      <c r="Y723" s="15" t="str">
        <f t="shared" si="94"/>
        <v>RBH1990</v>
      </c>
      <c r="Z723" s="1" t="s">
        <v>41</v>
      </c>
      <c r="AA723">
        <v>1990</v>
      </c>
      <c r="AB723" t="s">
        <v>33</v>
      </c>
      <c r="AC723">
        <f t="shared" si="90"/>
        <v>0.48260428719686033</v>
      </c>
      <c r="AD723">
        <f t="shared" si="95"/>
        <v>0.38796865121494434</v>
      </c>
      <c r="AE723" s="5">
        <v>21192</v>
      </c>
      <c r="AF723" s="5">
        <v>56293</v>
      </c>
      <c r="AG723" s="5">
        <v>65469</v>
      </c>
      <c r="AH723" s="5">
        <v>19665</v>
      </c>
      <c r="AI723" s="5"/>
      <c r="AJ723" s="5">
        <v>0</v>
      </c>
      <c r="AK723" s="5">
        <v>0</v>
      </c>
      <c r="AL723" s="5">
        <v>11034</v>
      </c>
      <c r="AM723" s="5">
        <v>6009</v>
      </c>
      <c r="AN723" s="5"/>
      <c r="AO723" s="5">
        <v>430</v>
      </c>
      <c r="AP723" s="5">
        <v>3691</v>
      </c>
      <c r="AQ723" s="5">
        <v>10146</v>
      </c>
      <c r="AR723" s="5">
        <v>8357</v>
      </c>
      <c r="AS723" s="5"/>
      <c r="AT723" s="5">
        <v>4623</v>
      </c>
      <c r="AU723" s="5">
        <v>49329</v>
      </c>
      <c r="AV723" s="5">
        <v>106646</v>
      </c>
      <c r="AW723" s="5">
        <v>56271</v>
      </c>
      <c r="AX723" s="5"/>
      <c r="AY723" s="5">
        <v>162619</v>
      </c>
      <c r="AZ723" s="5">
        <v>17043</v>
      </c>
      <c r="BA723" s="5">
        <v>22624</v>
      </c>
      <c r="BB723" s="5">
        <v>216869</v>
      </c>
      <c r="BF723" t="s">
        <v>43</v>
      </c>
      <c r="BG723" t="s">
        <v>41</v>
      </c>
      <c r="BH723" t="s">
        <v>523</v>
      </c>
      <c r="BI723" t="s">
        <v>524</v>
      </c>
      <c r="BJ723" t="s">
        <v>119</v>
      </c>
      <c r="BK723" t="s">
        <v>127</v>
      </c>
      <c r="BL723" t="s">
        <v>176</v>
      </c>
      <c r="BM723">
        <v>1974</v>
      </c>
      <c r="BN723">
        <v>1975</v>
      </c>
      <c r="BO723">
        <v>2</v>
      </c>
      <c r="BP723">
        <v>5</v>
      </c>
      <c r="BQ723" t="s">
        <v>33</v>
      </c>
      <c r="BR723">
        <v>5</v>
      </c>
      <c r="BS723">
        <v>0</v>
      </c>
      <c r="BT723">
        <v>0.20148489999999999</v>
      </c>
      <c r="BU723">
        <v>0.62192639999999999</v>
      </c>
      <c r="BV723">
        <v>8.5098750000000001E-2</v>
      </c>
      <c r="BW723">
        <v>0.65410000000000001</v>
      </c>
      <c r="BX723" t="s">
        <v>526</v>
      </c>
      <c r="BY723" t="s">
        <v>276</v>
      </c>
      <c r="BZ723" t="s">
        <v>276</v>
      </c>
    </row>
    <row r="724" spans="1:78" x14ac:dyDescent="0.25">
      <c r="A724" s="23" t="s">
        <v>211</v>
      </c>
      <c r="C724" t="s">
        <v>62</v>
      </c>
      <c r="D724" s="15" t="str">
        <f>VLOOKUP(C724,xWalk!C$3:D$55,2)</f>
        <v>LRH</v>
      </c>
      <c r="E724" s="22" t="str">
        <f t="shared" si="89"/>
        <v>'Columbia Lower River Hatchery'</v>
      </c>
      <c r="F724" s="22" t="str">
        <f t="shared" si="88"/>
        <v>LRH.LRH</v>
      </c>
      <c r="G724" t="s">
        <v>119</v>
      </c>
      <c r="H724" t="s">
        <v>127</v>
      </c>
      <c r="I724" t="s">
        <v>196</v>
      </c>
      <c r="J724">
        <v>1980</v>
      </c>
      <c r="K724">
        <v>1981</v>
      </c>
      <c r="L724" s="8">
        <v>2</v>
      </c>
      <c r="M724" s="8">
        <v>5</v>
      </c>
      <c r="N724" s="8" t="s">
        <v>33</v>
      </c>
      <c r="O724" s="8">
        <v>5</v>
      </c>
      <c r="P724" s="8">
        <v>0</v>
      </c>
      <c r="Q724">
        <v>8.8908400000000005E-3</v>
      </c>
      <c r="R724">
        <v>0.69025139999999996</v>
      </c>
      <c r="S724">
        <v>0.18929399999999999</v>
      </c>
      <c r="T724">
        <v>0.74888489999999996</v>
      </c>
      <c r="U724" s="15" t="str">
        <f t="shared" si="91"/>
        <v>LRH1980</v>
      </c>
      <c r="V724">
        <f t="shared" si="92"/>
        <v>0.70660568569684823</v>
      </c>
      <c r="W724">
        <f t="shared" si="93"/>
        <v>0.62549446575094747</v>
      </c>
      <c r="Y724" s="15" t="str">
        <f t="shared" si="94"/>
        <v>RBH1991</v>
      </c>
      <c r="Z724" s="1" t="s">
        <v>41</v>
      </c>
      <c r="AA724">
        <v>1991</v>
      </c>
      <c r="AB724" t="s">
        <v>33</v>
      </c>
      <c r="AC724">
        <f t="shared" si="90"/>
        <v>0.39266842800528401</v>
      </c>
      <c r="AD724">
        <f t="shared" si="95"/>
        <v>0.30057558029816944</v>
      </c>
      <c r="AE724" s="5">
        <v>2284</v>
      </c>
      <c r="AF724" s="5">
        <v>4393</v>
      </c>
      <c r="AG724" s="5">
        <v>4994</v>
      </c>
      <c r="AH724" s="5">
        <v>1071</v>
      </c>
      <c r="AI724" s="5"/>
      <c r="AJ724" s="5">
        <v>0</v>
      </c>
      <c r="AK724" s="5">
        <v>0</v>
      </c>
      <c r="AL724" s="5">
        <v>1325</v>
      </c>
      <c r="AM724" s="5">
        <v>270</v>
      </c>
      <c r="AN724" s="5"/>
      <c r="AO724" s="5">
        <v>219</v>
      </c>
      <c r="AP724" s="5">
        <v>196</v>
      </c>
      <c r="AQ724" s="5">
        <v>1313</v>
      </c>
      <c r="AR724" s="5">
        <v>581</v>
      </c>
      <c r="AS724" s="5"/>
      <c r="AT724" s="5">
        <v>2126</v>
      </c>
      <c r="AU724" s="5">
        <v>4896</v>
      </c>
      <c r="AV724" s="5">
        <v>14553</v>
      </c>
      <c r="AW724" s="5">
        <v>4171</v>
      </c>
      <c r="AX724" s="5"/>
      <c r="AY724" s="5">
        <v>12742</v>
      </c>
      <c r="AZ724" s="5">
        <v>1595</v>
      </c>
      <c r="BA724" s="5">
        <v>2309</v>
      </c>
      <c r="BB724" s="5">
        <v>25746</v>
      </c>
      <c r="BF724" t="s">
        <v>43</v>
      </c>
      <c r="BG724" t="s">
        <v>41</v>
      </c>
      <c r="BH724" t="s">
        <v>523</v>
      </c>
      <c r="BI724" t="s">
        <v>524</v>
      </c>
      <c r="BJ724" t="s">
        <v>119</v>
      </c>
      <c r="BK724" t="s">
        <v>127</v>
      </c>
      <c r="BL724" t="s">
        <v>176</v>
      </c>
      <c r="BM724">
        <v>1975</v>
      </c>
      <c r="BN724">
        <v>1976</v>
      </c>
      <c r="BO724">
        <v>2</v>
      </c>
      <c r="BP724">
        <v>5</v>
      </c>
      <c r="BQ724" t="s">
        <v>33</v>
      </c>
      <c r="BR724">
        <v>5</v>
      </c>
      <c r="BS724">
        <v>0</v>
      </c>
      <c r="BT724">
        <v>0.1011942</v>
      </c>
      <c r="BU724">
        <v>0.60680509999999999</v>
      </c>
      <c r="BV724">
        <v>0.27853650000000002</v>
      </c>
      <c r="BW724">
        <v>0.71632419999999997</v>
      </c>
      <c r="BX724" t="s">
        <v>527</v>
      </c>
      <c r="BY724" t="s">
        <v>276</v>
      </c>
      <c r="BZ724" t="s">
        <v>276</v>
      </c>
    </row>
    <row r="725" spans="1:78" x14ac:dyDescent="0.25">
      <c r="A725" s="23" t="s">
        <v>211</v>
      </c>
      <c r="C725" t="s">
        <v>62</v>
      </c>
      <c r="D725" s="15" t="str">
        <f>VLOOKUP(C725,xWalk!C$3:D$55,2)</f>
        <v>LRH</v>
      </c>
      <c r="E725" s="22" t="str">
        <f t="shared" si="89"/>
        <v>'Columbia Lower River Hatchery'</v>
      </c>
      <c r="F725" s="22" t="str">
        <f t="shared" si="88"/>
        <v>LRH.LRH</v>
      </c>
      <c r="G725" t="s">
        <v>119</v>
      </c>
      <c r="H725" t="s">
        <v>127</v>
      </c>
      <c r="I725" t="s">
        <v>196</v>
      </c>
      <c r="J725">
        <v>1981</v>
      </c>
      <c r="K725">
        <v>1982</v>
      </c>
      <c r="L725" s="8">
        <v>2</v>
      </c>
      <c r="M725" s="8">
        <v>5</v>
      </c>
      <c r="N725" s="8" t="s">
        <v>33</v>
      </c>
      <c r="O725" s="8">
        <v>5</v>
      </c>
      <c r="P725" s="8">
        <v>0</v>
      </c>
      <c r="Q725">
        <v>8.8373199999999992E-3</v>
      </c>
      <c r="R725">
        <v>0.65445600000000004</v>
      </c>
      <c r="S725">
        <v>0.29223900000000003</v>
      </c>
      <c r="T725">
        <v>0.75543740000000004</v>
      </c>
      <c r="U725" s="15" t="str">
        <f t="shared" si="91"/>
        <v>LRH1981</v>
      </c>
      <c r="V725">
        <f t="shared" si="92"/>
        <v>0.69354171335965387</v>
      </c>
      <c r="W725">
        <f t="shared" si="93"/>
        <v>0.57703911866627589</v>
      </c>
      <c r="Y725" s="15" t="str">
        <f t="shared" si="94"/>
        <v>RBH1992</v>
      </c>
      <c r="Z725" s="1" t="s">
        <v>41</v>
      </c>
      <c r="AA725">
        <v>1992</v>
      </c>
      <c r="AB725" t="s">
        <v>33</v>
      </c>
      <c r="AC725">
        <f t="shared" si="90"/>
        <v>0.34211293614539801</v>
      </c>
      <c r="AD725">
        <f t="shared" si="95"/>
        <v>0.26470016522499756</v>
      </c>
      <c r="AE725" s="5">
        <v>940</v>
      </c>
      <c r="AF725" s="5">
        <v>1573</v>
      </c>
      <c r="AG725" s="5">
        <v>1813</v>
      </c>
      <c r="AH725" s="5">
        <v>1121</v>
      </c>
      <c r="AI725" s="5"/>
      <c r="AJ725" s="5">
        <v>0</v>
      </c>
      <c r="AK725" s="5">
        <v>0</v>
      </c>
      <c r="AL725" s="5">
        <v>353</v>
      </c>
      <c r="AM725" s="5">
        <v>109</v>
      </c>
      <c r="AN725" s="5"/>
      <c r="AO725" s="5">
        <v>70</v>
      </c>
      <c r="AP725" s="5">
        <v>149</v>
      </c>
      <c r="AQ725" s="5">
        <v>588</v>
      </c>
      <c r="AR725" s="5">
        <v>324</v>
      </c>
      <c r="AS725" s="5"/>
      <c r="AT725" s="5">
        <v>833</v>
      </c>
      <c r="AU725" s="5">
        <v>3373</v>
      </c>
      <c r="AV725" s="5">
        <v>6996</v>
      </c>
      <c r="AW725" s="5">
        <v>2336</v>
      </c>
      <c r="AX725" s="5"/>
      <c r="AY725" s="5">
        <v>5447</v>
      </c>
      <c r="AZ725" s="5">
        <v>462</v>
      </c>
      <c r="BA725" s="5">
        <v>1131</v>
      </c>
      <c r="BB725" s="5">
        <v>13538</v>
      </c>
      <c r="BF725" t="s">
        <v>43</v>
      </c>
      <c r="BG725" t="s">
        <v>41</v>
      </c>
      <c r="BH725" t="s">
        <v>523</v>
      </c>
      <c r="BI725" t="s">
        <v>524</v>
      </c>
      <c r="BJ725" t="s">
        <v>119</v>
      </c>
      <c r="BK725" t="s">
        <v>127</v>
      </c>
      <c r="BL725" t="s">
        <v>176</v>
      </c>
      <c r="BM725">
        <v>1976</v>
      </c>
      <c r="BN725">
        <v>1977</v>
      </c>
      <c r="BO725">
        <v>2</v>
      </c>
      <c r="BP725">
        <v>5</v>
      </c>
      <c r="BQ725" t="s">
        <v>33</v>
      </c>
      <c r="BR725">
        <v>5</v>
      </c>
      <c r="BS725">
        <v>0</v>
      </c>
      <c r="BT725">
        <v>0.12433180000000001</v>
      </c>
      <c r="BU725">
        <v>0.63839570000000001</v>
      </c>
      <c r="BV725">
        <v>0.39819890000000002</v>
      </c>
      <c r="BW725">
        <v>0.78238620000000003</v>
      </c>
      <c r="BX725" t="s">
        <v>528</v>
      </c>
      <c r="BY725" t="s">
        <v>276</v>
      </c>
      <c r="BZ725" t="s">
        <v>276</v>
      </c>
    </row>
    <row r="726" spans="1:78" x14ac:dyDescent="0.25">
      <c r="A726" s="23" t="s">
        <v>211</v>
      </c>
      <c r="C726" t="s">
        <v>62</v>
      </c>
      <c r="D726" s="15" t="str">
        <f>VLOOKUP(C726,xWalk!C$3:D$55,2)</f>
        <v>LRH</v>
      </c>
      <c r="E726" s="22" t="str">
        <f t="shared" si="89"/>
        <v>'Columbia Lower River Hatchery'</v>
      </c>
      <c r="F726" s="22" t="str">
        <f t="shared" si="88"/>
        <v>LRH.LRH</v>
      </c>
      <c r="G726" t="s">
        <v>119</v>
      </c>
      <c r="H726" t="s">
        <v>127</v>
      </c>
      <c r="I726" t="s">
        <v>196</v>
      </c>
      <c r="J726">
        <v>1982</v>
      </c>
      <c r="K726">
        <v>1983</v>
      </c>
      <c r="L726" s="8">
        <v>2</v>
      </c>
      <c r="M726" s="8">
        <v>5</v>
      </c>
      <c r="N726" s="8" t="s">
        <v>33</v>
      </c>
      <c r="O726" s="8">
        <v>5</v>
      </c>
      <c r="P726" s="8">
        <v>0</v>
      </c>
      <c r="Q726">
        <v>1.1255390000000001E-2</v>
      </c>
      <c r="R726">
        <v>0.6189479</v>
      </c>
      <c r="S726">
        <v>0.1417157</v>
      </c>
      <c r="T726">
        <v>0.67294900000000002</v>
      </c>
      <c r="U726" s="15" t="str">
        <f t="shared" si="91"/>
        <v>LRH1982</v>
      </c>
      <c r="V726">
        <f t="shared" si="92"/>
        <v>0.61528973192259195</v>
      </c>
      <c r="W726">
        <f t="shared" si="93"/>
        <v>0.47526634139210205</v>
      </c>
      <c r="Y726" s="15" t="str">
        <f t="shared" si="94"/>
        <v>RBH1993</v>
      </c>
      <c r="Z726" s="1" t="s">
        <v>41</v>
      </c>
      <c r="AA726">
        <v>1993</v>
      </c>
      <c r="AB726" t="s">
        <v>33</v>
      </c>
      <c r="AC726">
        <f t="shared" si="90"/>
        <v>0.30570488983064181</v>
      </c>
      <c r="AD726">
        <f t="shared" si="95"/>
        <v>0.24217328137374713</v>
      </c>
      <c r="AE726" s="5">
        <v>6743</v>
      </c>
      <c r="AF726" s="5">
        <v>9512</v>
      </c>
      <c r="AG726" s="5">
        <v>23968</v>
      </c>
      <c r="AH726" s="5">
        <v>5950</v>
      </c>
      <c r="AI726" s="5"/>
      <c r="AJ726" s="5">
        <v>0</v>
      </c>
      <c r="AK726" s="5">
        <v>0</v>
      </c>
      <c r="AL726" s="5">
        <v>2483</v>
      </c>
      <c r="AM726" s="5">
        <v>502</v>
      </c>
      <c r="AN726" s="5"/>
      <c r="AO726" s="5">
        <v>482</v>
      </c>
      <c r="AP726" s="5">
        <v>2013</v>
      </c>
      <c r="AQ726" s="5">
        <v>4748</v>
      </c>
      <c r="AR726" s="5">
        <v>1885</v>
      </c>
      <c r="AS726" s="5"/>
      <c r="AT726" s="5">
        <v>5266</v>
      </c>
      <c r="AU726" s="5">
        <v>57263</v>
      </c>
      <c r="AV726" s="5">
        <v>56186</v>
      </c>
      <c r="AW726" s="5">
        <v>13660</v>
      </c>
      <c r="AX726" s="5"/>
      <c r="AY726" s="5">
        <v>46173</v>
      </c>
      <c r="AZ726" s="5">
        <v>2985</v>
      </c>
      <c r="BA726" s="5">
        <v>9128</v>
      </c>
      <c r="BB726" s="5">
        <v>132375</v>
      </c>
      <c r="BF726" t="s">
        <v>43</v>
      </c>
      <c r="BG726" t="s">
        <v>41</v>
      </c>
      <c r="BH726" t="s">
        <v>523</v>
      </c>
      <c r="BI726" t="s">
        <v>524</v>
      </c>
      <c r="BJ726" t="s">
        <v>119</v>
      </c>
      <c r="BK726" t="s">
        <v>127</v>
      </c>
      <c r="BL726" t="s">
        <v>176</v>
      </c>
      <c r="BM726">
        <v>1977</v>
      </c>
      <c r="BN726">
        <v>1978</v>
      </c>
      <c r="BO726">
        <v>2</v>
      </c>
      <c r="BP726">
        <v>5</v>
      </c>
      <c r="BQ726" t="s">
        <v>33</v>
      </c>
      <c r="BR726">
        <v>5</v>
      </c>
      <c r="BS726">
        <v>0</v>
      </c>
      <c r="BT726">
        <v>3.0413619999999999E-2</v>
      </c>
      <c r="BU726">
        <v>0.56710930000000004</v>
      </c>
      <c r="BV726">
        <v>0.40216740000000001</v>
      </c>
      <c r="BW726">
        <v>0.74120379999999997</v>
      </c>
      <c r="BX726" t="s">
        <v>529</v>
      </c>
      <c r="BY726">
        <v>0.52890882434060593</v>
      </c>
      <c r="BZ726">
        <v>0.43263801187417439</v>
      </c>
    </row>
    <row r="727" spans="1:78" x14ac:dyDescent="0.25">
      <c r="A727" s="23" t="s">
        <v>211</v>
      </c>
      <c r="C727" t="s">
        <v>62</v>
      </c>
      <c r="D727" s="15" t="str">
        <f>VLOOKUP(C727,xWalk!C$3:D$55,2)</f>
        <v>LRH</v>
      </c>
      <c r="E727" s="22" t="str">
        <f t="shared" si="89"/>
        <v>'Columbia Lower River Hatchery'</v>
      </c>
      <c r="F727" s="22" t="str">
        <f t="shared" si="88"/>
        <v>LRH.LRH</v>
      </c>
      <c r="G727" t="s">
        <v>119</v>
      </c>
      <c r="H727" t="s">
        <v>127</v>
      </c>
      <c r="I727" t="s">
        <v>196</v>
      </c>
      <c r="J727">
        <v>1983</v>
      </c>
      <c r="K727">
        <v>1984</v>
      </c>
      <c r="L727" s="8">
        <v>2</v>
      </c>
      <c r="M727" s="8">
        <v>5</v>
      </c>
      <c r="N727" s="8" t="s">
        <v>33</v>
      </c>
      <c r="O727" s="8">
        <v>5</v>
      </c>
      <c r="P727" s="8">
        <v>0</v>
      </c>
      <c r="Q727">
        <v>3.4854399999999998E-3</v>
      </c>
      <c r="R727">
        <v>0.62604300000000002</v>
      </c>
      <c r="S727">
        <v>0.2819699</v>
      </c>
      <c r="T727">
        <v>0.73148760000000002</v>
      </c>
      <c r="U727" s="15" t="str">
        <f t="shared" si="91"/>
        <v>LRH1983</v>
      </c>
      <c r="V727">
        <f t="shared" si="92"/>
        <v>0.74722973792608771</v>
      </c>
      <c r="W727">
        <f t="shared" si="93"/>
        <v>0.49235507876985068</v>
      </c>
      <c r="Y727" s="15" t="str">
        <f t="shared" si="94"/>
        <v>RBH1994</v>
      </c>
      <c r="Z727" s="1" t="s">
        <v>41</v>
      </c>
      <c r="AA727">
        <v>1994</v>
      </c>
      <c r="AB727" t="s">
        <v>33</v>
      </c>
      <c r="AC727">
        <f t="shared" si="90"/>
        <v>0.36323329000006283</v>
      </c>
      <c r="AD727">
        <f t="shared" si="95"/>
        <v>0.29516237416081037</v>
      </c>
      <c r="AE727" s="5">
        <v>8644</v>
      </c>
      <c r="AF727" s="5">
        <v>26660</v>
      </c>
      <c r="AG727" s="5">
        <v>45680</v>
      </c>
      <c r="AH727" s="5">
        <v>13014</v>
      </c>
      <c r="AI727" s="5"/>
      <c r="AJ727" s="5">
        <v>0</v>
      </c>
      <c r="AK727" s="5">
        <v>0</v>
      </c>
      <c r="AL727" s="5">
        <v>3659</v>
      </c>
      <c r="AM727" s="5">
        <v>1547</v>
      </c>
      <c r="AN727" s="5"/>
      <c r="AO727" s="5">
        <v>151</v>
      </c>
      <c r="AP727" s="5">
        <v>1876</v>
      </c>
      <c r="AQ727" s="5">
        <v>9086</v>
      </c>
      <c r="AR727" s="5">
        <v>5359</v>
      </c>
      <c r="AS727" s="5"/>
      <c r="AT727" s="5">
        <v>1868</v>
      </c>
      <c r="AU727" s="5">
        <v>53737</v>
      </c>
      <c r="AV727" s="5">
        <v>108083</v>
      </c>
      <c r="AW727" s="5">
        <v>39098</v>
      </c>
      <c r="AX727" s="5"/>
      <c r="AY727" s="5">
        <v>93998</v>
      </c>
      <c r="AZ727" s="5">
        <v>5206</v>
      </c>
      <c r="BA727" s="5">
        <v>16472</v>
      </c>
      <c r="BB727" s="5">
        <v>202786</v>
      </c>
      <c r="BF727" t="s">
        <v>43</v>
      </c>
      <c r="BG727" t="s">
        <v>41</v>
      </c>
      <c r="BH727" t="s">
        <v>523</v>
      </c>
      <c r="BI727" t="s">
        <v>524</v>
      </c>
      <c r="BJ727" t="s">
        <v>119</v>
      </c>
      <c r="BK727" t="s">
        <v>127</v>
      </c>
      <c r="BL727" t="s">
        <v>176</v>
      </c>
      <c r="BM727">
        <v>1978</v>
      </c>
      <c r="BN727">
        <v>1979</v>
      </c>
      <c r="BO727">
        <v>2</v>
      </c>
      <c r="BP727">
        <v>5</v>
      </c>
      <c r="BQ727" t="s">
        <v>33</v>
      </c>
      <c r="BR727">
        <v>5</v>
      </c>
      <c r="BS727">
        <v>0</v>
      </c>
      <c r="BT727">
        <v>7.1769159999999999E-2</v>
      </c>
      <c r="BU727">
        <v>0.65302689999999997</v>
      </c>
      <c r="BV727">
        <v>0.67011390000000004</v>
      </c>
      <c r="BW727">
        <v>0.88553850000000001</v>
      </c>
      <c r="BX727" t="s">
        <v>530</v>
      </c>
      <c r="BY727">
        <v>0.62927545872831092</v>
      </c>
      <c r="BZ727">
        <v>0.51712955263595539</v>
      </c>
    </row>
    <row r="728" spans="1:78" x14ac:dyDescent="0.25">
      <c r="A728" s="23" t="s">
        <v>211</v>
      </c>
      <c r="C728" t="s">
        <v>62</v>
      </c>
      <c r="D728" s="15" t="str">
        <f>VLOOKUP(C728,xWalk!C$3:D$55,2)</f>
        <v>LRH</v>
      </c>
      <c r="E728" s="22" t="str">
        <f t="shared" si="89"/>
        <v>'Columbia Lower River Hatchery'</v>
      </c>
      <c r="F728" s="22" t="str">
        <f t="shared" si="88"/>
        <v>LRH.LRH</v>
      </c>
      <c r="G728" t="s">
        <v>119</v>
      </c>
      <c r="H728" t="s">
        <v>127</v>
      </c>
      <c r="I728" t="s">
        <v>196</v>
      </c>
      <c r="J728">
        <v>1984</v>
      </c>
      <c r="K728">
        <v>1985</v>
      </c>
      <c r="L728" s="8">
        <v>2</v>
      </c>
      <c r="M728" s="8">
        <v>5</v>
      </c>
      <c r="N728" s="8" t="s">
        <v>33</v>
      </c>
      <c r="O728" s="8">
        <v>5</v>
      </c>
      <c r="P728" s="8">
        <v>0</v>
      </c>
      <c r="Q728">
        <v>9.7761360000000005E-2</v>
      </c>
      <c r="R728">
        <v>0.57363419999999998</v>
      </c>
      <c r="S728">
        <v>0.50444659999999997</v>
      </c>
      <c r="T728">
        <v>0.78871290000000005</v>
      </c>
      <c r="U728" s="15" t="str">
        <f t="shared" si="91"/>
        <v>LRH1984</v>
      </c>
      <c r="V728">
        <f t="shared" si="92"/>
        <v>0.74828024371954405</v>
      </c>
      <c r="W728">
        <f t="shared" si="93"/>
        <v>0.43947157127735759</v>
      </c>
      <c r="Y728" s="15" t="str">
        <f t="shared" si="94"/>
        <v>RBH1995</v>
      </c>
      <c r="Z728" s="1" t="s">
        <v>41</v>
      </c>
      <c r="AA728">
        <v>1995</v>
      </c>
      <c r="AB728" t="s">
        <v>33</v>
      </c>
      <c r="AC728">
        <f t="shared" si="90"/>
        <v>0.33877958280066106</v>
      </c>
      <c r="AD728">
        <f t="shared" si="95"/>
        <v>0.26361822206978269</v>
      </c>
      <c r="AE728" s="5">
        <v>2154</v>
      </c>
      <c r="AF728" s="5">
        <v>4308</v>
      </c>
      <c r="AG728" s="5">
        <v>7983</v>
      </c>
      <c r="AH728" s="5">
        <v>2464</v>
      </c>
      <c r="AI728" s="5"/>
      <c r="AJ728" s="5">
        <v>0</v>
      </c>
      <c r="AK728" s="5">
        <v>0</v>
      </c>
      <c r="AL728" s="5">
        <v>814</v>
      </c>
      <c r="AM728" s="5">
        <v>426</v>
      </c>
      <c r="AN728" s="5"/>
      <c r="AO728" s="5">
        <v>31</v>
      </c>
      <c r="AP728" s="5">
        <v>312</v>
      </c>
      <c r="AQ728" s="5">
        <v>2074</v>
      </c>
      <c r="AR728" s="5">
        <v>1164</v>
      </c>
      <c r="AS728" s="5"/>
      <c r="AT728" s="5">
        <v>387</v>
      </c>
      <c r="AU728" s="5">
        <v>8651</v>
      </c>
      <c r="AV728" s="5">
        <v>24911</v>
      </c>
      <c r="AW728" s="5">
        <v>8463</v>
      </c>
      <c r="AX728" s="5"/>
      <c r="AY728" s="5">
        <v>16909</v>
      </c>
      <c r="AZ728" s="5">
        <v>1240</v>
      </c>
      <c r="BA728" s="5">
        <v>3581</v>
      </c>
      <c r="BB728" s="5">
        <v>42412</v>
      </c>
      <c r="BF728" t="s">
        <v>43</v>
      </c>
      <c r="BG728" t="s">
        <v>41</v>
      </c>
      <c r="BH728" t="s">
        <v>523</v>
      </c>
      <c r="BI728" t="s">
        <v>524</v>
      </c>
      <c r="BJ728" t="s">
        <v>119</v>
      </c>
      <c r="BK728" t="s">
        <v>127</v>
      </c>
      <c r="BL728" t="s">
        <v>176</v>
      </c>
      <c r="BM728">
        <v>1979</v>
      </c>
      <c r="BN728">
        <v>1980</v>
      </c>
      <c r="BO728">
        <v>2</v>
      </c>
      <c r="BP728">
        <v>5</v>
      </c>
      <c r="BQ728" t="s">
        <v>33</v>
      </c>
      <c r="BR728">
        <v>5</v>
      </c>
      <c r="BS728">
        <v>0</v>
      </c>
      <c r="BT728">
        <v>6.5609429999999996E-2</v>
      </c>
      <c r="BU728">
        <v>0.64090469999999999</v>
      </c>
      <c r="BV728">
        <v>0.65036879999999997</v>
      </c>
      <c r="BW728">
        <v>0.87444909999999998</v>
      </c>
      <c r="BX728" t="s">
        <v>531</v>
      </c>
      <c r="BY728">
        <v>0.63923446449467269</v>
      </c>
      <c r="BZ728">
        <v>0.52828724518075998</v>
      </c>
    </row>
    <row r="729" spans="1:78" x14ac:dyDescent="0.25">
      <c r="A729" s="23" t="s">
        <v>211</v>
      </c>
      <c r="C729" t="s">
        <v>62</v>
      </c>
      <c r="D729" s="15" t="str">
        <f>VLOOKUP(C729,xWalk!C$3:D$55,2)</f>
        <v>LRH</v>
      </c>
      <c r="E729" s="22" t="str">
        <f t="shared" si="89"/>
        <v>'Columbia Lower River Hatchery'</v>
      </c>
      <c r="F729" s="22" t="str">
        <f t="shared" si="88"/>
        <v>LRH.LRH</v>
      </c>
      <c r="G729" t="s">
        <v>119</v>
      </c>
      <c r="H729" t="s">
        <v>127</v>
      </c>
      <c r="I729" t="s">
        <v>196</v>
      </c>
      <c r="J729">
        <v>1985</v>
      </c>
      <c r="K729">
        <v>1986</v>
      </c>
      <c r="L729" s="8">
        <v>2</v>
      </c>
      <c r="M729" s="8">
        <v>5</v>
      </c>
      <c r="N729" s="8" t="s">
        <v>33</v>
      </c>
      <c r="O729" s="8">
        <v>5</v>
      </c>
      <c r="P729" s="8">
        <v>0</v>
      </c>
      <c r="Q729">
        <v>5.9299000000000001E-3</v>
      </c>
      <c r="R729">
        <v>0.64617619999999998</v>
      </c>
      <c r="S729">
        <v>0.27940880000000001</v>
      </c>
      <c r="T729">
        <v>0.74503770000000002</v>
      </c>
      <c r="U729" s="15" t="str">
        <f t="shared" si="91"/>
        <v>LRH1985</v>
      </c>
      <c r="V729">
        <f t="shared" si="92"/>
        <v>0.74472956341066399</v>
      </c>
      <c r="W729">
        <f t="shared" si="93"/>
        <v>0.54134960231859508</v>
      </c>
      <c r="Y729" s="15" t="str">
        <f t="shared" si="94"/>
        <v>RBH1996</v>
      </c>
      <c r="Z729" s="1" t="s">
        <v>41</v>
      </c>
      <c r="AA729">
        <v>1996</v>
      </c>
      <c r="AB729" t="s">
        <v>33</v>
      </c>
      <c r="AC729">
        <f t="shared" si="90"/>
        <v>0.27555786196159832</v>
      </c>
      <c r="AD729">
        <f t="shared" si="95"/>
        <v>0.19780690868888337</v>
      </c>
      <c r="AE729" s="5">
        <v>1167</v>
      </c>
      <c r="AF729" s="5">
        <v>2336</v>
      </c>
      <c r="AG729" s="5">
        <v>4247</v>
      </c>
      <c r="AH729" s="5">
        <v>1017</v>
      </c>
      <c r="AI729" s="5"/>
      <c r="AJ729" s="5">
        <v>0</v>
      </c>
      <c r="AK729" s="5">
        <v>0</v>
      </c>
      <c r="AL729" s="5">
        <v>662</v>
      </c>
      <c r="AM729" s="5">
        <v>270</v>
      </c>
      <c r="AN729" s="5"/>
      <c r="AO729" s="5">
        <v>182</v>
      </c>
      <c r="AP729" s="5">
        <v>301</v>
      </c>
      <c r="AQ729" s="5">
        <v>1430</v>
      </c>
      <c r="AR729" s="5">
        <v>601</v>
      </c>
      <c r="AS729" s="5"/>
      <c r="AT729" s="5">
        <v>2232</v>
      </c>
      <c r="AU729" s="5">
        <v>8392</v>
      </c>
      <c r="AV729" s="5">
        <v>17162</v>
      </c>
      <c r="AW729" s="5">
        <v>4322</v>
      </c>
      <c r="AX729" s="5"/>
      <c r="AY729" s="5">
        <v>8767</v>
      </c>
      <c r="AZ729" s="5">
        <v>932</v>
      </c>
      <c r="BA729" s="5">
        <v>2514</v>
      </c>
      <c r="BB729" s="5">
        <v>32108</v>
      </c>
      <c r="BF729" t="s">
        <v>43</v>
      </c>
      <c r="BG729" t="s">
        <v>41</v>
      </c>
      <c r="BH729" t="s">
        <v>523</v>
      </c>
      <c r="BI729" t="s">
        <v>524</v>
      </c>
      <c r="BJ729" t="s">
        <v>119</v>
      </c>
      <c r="BK729" t="s">
        <v>127</v>
      </c>
      <c r="BL729" t="s">
        <v>176</v>
      </c>
      <c r="BM729">
        <v>1980</v>
      </c>
      <c r="BN729">
        <v>1981</v>
      </c>
      <c r="BO729">
        <v>2</v>
      </c>
      <c r="BP729">
        <v>5</v>
      </c>
      <c r="BQ729" t="s">
        <v>33</v>
      </c>
      <c r="BR729">
        <v>5</v>
      </c>
      <c r="BS729">
        <v>0</v>
      </c>
      <c r="BT729">
        <v>4.9970790000000001E-2</v>
      </c>
      <c r="BU729">
        <v>0.63352379999999997</v>
      </c>
      <c r="BV729">
        <v>0.72221579999999996</v>
      </c>
      <c r="BW729">
        <v>0.89819870000000002</v>
      </c>
      <c r="BX729" t="s">
        <v>532</v>
      </c>
      <c r="BY729">
        <v>0.60895369908663022</v>
      </c>
      <c r="BZ729">
        <v>0.4928385812566638</v>
      </c>
    </row>
    <row r="730" spans="1:78" x14ac:dyDescent="0.25">
      <c r="A730" s="23" t="s">
        <v>211</v>
      </c>
      <c r="C730" t="s">
        <v>62</v>
      </c>
      <c r="D730" s="15" t="str">
        <f>VLOOKUP(C730,xWalk!C$3:D$55,2)</f>
        <v>LRH</v>
      </c>
      <c r="E730" s="22" t="str">
        <f t="shared" si="89"/>
        <v>'Columbia Lower River Hatchery'</v>
      </c>
      <c r="F730" s="22" t="str">
        <f t="shared" si="88"/>
        <v>LRH.LRH</v>
      </c>
      <c r="G730" t="s">
        <v>119</v>
      </c>
      <c r="H730" t="s">
        <v>127</v>
      </c>
      <c r="I730" t="s">
        <v>196</v>
      </c>
      <c r="J730">
        <v>1986</v>
      </c>
      <c r="K730">
        <v>1987</v>
      </c>
      <c r="L730" s="8">
        <v>2</v>
      </c>
      <c r="M730" s="8">
        <v>5</v>
      </c>
      <c r="N730" s="8" t="s">
        <v>33</v>
      </c>
      <c r="O730" s="8">
        <v>5</v>
      </c>
      <c r="P730" s="8">
        <v>0</v>
      </c>
      <c r="Q730">
        <v>2.8104699999999998E-3</v>
      </c>
      <c r="R730">
        <v>0.59689709999999996</v>
      </c>
      <c r="S730">
        <v>8.0759499999999998E-2</v>
      </c>
      <c r="T730">
        <v>0.62945150000000005</v>
      </c>
      <c r="U730" s="15" t="str">
        <f t="shared" si="91"/>
        <v>LRH1986</v>
      </c>
      <c r="V730">
        <f t="shared" si="92"/>
        <v>0.64577191621411945</v>
      </c>
      <c r="W730">
        <f t="shared" si="93"/>
        <v>0.53252305835703817</v>
      </c>
      <c r="Y730" s="15" t="str">
        <f t="shared" si="94"/>
        <v>RBH1997</v>
      </c>
      <c r="Z730" s="1" t="s">
        <v>41</v>
      </c>
      <c r="AA730">
        <v>1997</v>
      </c>
      <c r="AB730" t="s">
        <v>33</v>
      </c>
      <c r="AC730">
        <f t="shared" si="90"/>
        <v>0.28627743447688048</v>
      </c>
      <c r="AD730">
        <f t="shared" si="95"/>
        <v>0.20210952482420627</v>
      </c>
      <c r="AE730" s="5">
        <v>687</v>
      </c>
      <c r="AF730" s="5">
        <v>1214</v>
      </c>
      <c r="AG730" s="5">
        <v>2410</v>
      </c>
      <c r="AH730" s="5">
        <v>1380</v>
      </c>
      <c r="AI730" s="5"/>
      <c r="AJ730" s="5">
        <v>0</v>
      </c>
      <c r="AK730" s="5">
        <v>0</v>
      </c>
      <c r="AL730" s="5">
        <v>538</v>
      </c>
      <c r="AM730" s="5">
        <v>177</v>
      </c>
      <c r="AN730" s="5"/>
      <c r="AO730" s="5">
        <v>95</v>
      </c>
      <c r="AP730" s="5">
        <v>179</v>
      </c>
      <c r="AQ730" s="5">
        <v>868</v>
      </c>
      <c r="AR730" s="5">
        <v>513</v>
      </c>
      <c r="AS730" s="5"/>
      <c r="AT730" s="5">
        <v>1169</v>
      </c>
      <c r="AU730" s="5">
        <v>4949</v>
      </c>
      <c r="AV730" s="5">
        <v>10308</v>
      </c>
      <c r="AW730" s="5">
        <v>3671</v>
      </c>
      <c r="AX730" s="5"/>
      <c r="AY730" s="5">
        <v>5691</v>
      </c>
      <c r="AZ730" s="5">
        <v>715</v>
      </c>
      <c r="BA730" s="5">
        <v>1655</v>
      </c>
      <c r="BB730" s="5">
        <v>20097</v>
      </c>
      <c r="BF730" t="s">
        <v>43</v>
      </c>
      <c r="BG730" t="s">
        <v>41</v>
      </c>
      <c r="BH730" t="s">
        <v>523</v>
      </c>
      <c r="BI730" t="s">
        <v>524</v>
      </c>
      <c r="BJ730" t="s">
        <v>119</v>
      </c>
      <c r="BK730" t="s">
        <v>127</v>
      </c>
      <c r="BL730" t="s">
        <v>176</v>
      </c>
      <c r="BM730">
        <v>1981</v>
      </c>
      <c r="BN730">
        <v>1982</v>
      </c>
      <c r="BO730">
        <v>2</v>
      </c>
      <c r="BP730">
        <v>5</v>
      </c>
      <c r="BQ730" t="s">
        <v>33</v>
      </c>
      <c r="BR730">
        <v>5</v>
      </c>
      <c r="BS730">
        <v>0</v>
      </c>
      <c r="BT730">
        <v>3.5339049999999997E-2</v>
      </c>
      <c r="BU730">
        <v>0.47621350000000001</v>
      </c>
      <c r="BV730">
        <v>0.55723069999999997</v>
      </c>
      <c r="BW730">
        <v>0.76808339999999997</v>
      </c>
      <c r="BX730" t="s">
        <v>533</v>
      </c>
      <c r="BY730">
        <v>0.50890118850891564</v>
      </c>
      <c r="BZ730">
        <v>0.39732423129379335</v>
      </c>
    </row>
    <row r="731" spans="1:78" x14ac:dyDescent="0.25">
      <c r="A731" s="23" t="s">
        <v>211</v>
      </c>
      <c r="C731" t="s">
        <v>62</v>
      </c>
      <c r="D731" s="15" t="str">
        <f>VLOOKUP(C731,xWalk!C$3:D$55,2)</f>
        <v>LRH</v>
      </c>
      <c r="E731" s="22" t="str">
        <f t="shared" si="89"/>
        <v>'Columbia Lower River Hatchery'</v>
      </c>
      <c r="F731" s="22" t="str">
        <f t="shared" si="88"/>
        <v>LRH.LRH</v>
      </c>
      <c r="G731" t="s">
        <v>119</v>
      </c>
      <c r="H731" t="s">
        <v>127</v>
      </c>
      <c r="I731" t="s">
        <v>196</v>
      </c>
      <c r="J731">
        <v>1987</v>
      </c>
      <c r="K731">
        <v>1988</v>
      </c>
      <c r="L731" s="8">
        <v>2</v>
      </c>
      <c r="M731" s="8">
        <v>5</v>
      </c>
      <c r="N731" s="8" t="s">
        <v>33</v>
      </c>
      <c r="O731" s="8">
        <v>5</v>
      </c>
      <c r="P731" s="8">
        <v>0</v>
      </c>
      <c r="Q731">
        <v>3.5505300000000001E-3</v>
      </c>
      <c r="R731">
        <v>0.53648189999999996</v>
      </c>
      <c r="S731">
        <v>2.3062940000000001E-2</v>
      </c>
      <c r="T731">
        <v>0.54717199999999999</v>
      </c>
      <c r="U731" s="15" t="str">
        <f t="shared" si="91"/>
        <v>LRH1987</v>
      </c>
      <c r="V731">
        <f t="shared" si="92"/>
        <v>0.64243150805683857</v>
      </c>
      <c r="W731">
        <f t="shared" si="93"/>
        <v>0.58950671697048762</v>
      </c>
      <c r="Y731" s="15" t="str">
        <f t="shared" si="94"/>
        <v>RBH1998</v>
      </c>
      <c r="Z731" s="1" t="s">
        <v>41</v>
      </c>
      <c r="AA731">
        <v>1998</v>
      </c>
      <c r="AB731" t="s">
        <v>33</v>
      </c>
      <c r="AC731">
        <f t="shared" si="90"/>
        <v>0.26803875218308759</v>
      </c>
      <c r="AD731">
        <f t="shared" si="95"/>
        <v>0.19483078692642414</v>
      </c>
      <c r="AE731" s="5">
        <v>4102</v>
      </c>
      <c r="AF731" s="5">
        <v>9735</v>
      </c>
      <c r="AG731" s="5">
        <v>25917</v>
      </c>
      <c r="AH731" s="5">
        <v>6319</v>
      </c>
      <c r="AI731" s="5"/>
      <c r="AJ731" s="5">
        <v>0</v>
      </c>
      <c r="AK731" s="5">
        <v>0</v>
      </c>
      <c r="AL731" s="5">
        <v>2997</v>
      </c>
      <c r="AM731" s="5">
        <v>802</v>
      </c>
      <c r="AN731" s="5"/>
      <c r="AO731" s="5">
        <v>401</v>
      </c>
      <c r="AP731" s="5">
        <v>2156</v>
      </c>
      <c r="AQ731" s="5">
        <v>7444</v>
      </c>
      <c r="AR731" s="5">
        <v>3512</v>
      </c>
      <c r="AS731" s="5"/>
      <c r="AT731" s="5">
        <v>4879</v>
      </c>
      <c r="AU731" s="5">
        <v>61726</v>
      </c>
      <c r="AV731" s="5">
        <v>88409</v>
      </c>
      <c r="AW731" s="5">
        <v>18078</v>
      </c>
      <c r="AX731" s="5"/>
      <c r="AY731" s="5">
        <v>46073</v>
      </c>
      <c r="AZ731" s="5">
        <v>3799</v>
      </c>
      <c r="BA731" s="5">
        <v>13513</v>
      </c>
      <c r="BB731" s="5">
        <v>173092</v>
      </c>
      <c r="BF731" t="s">
        <v>43</v>
      </c>
      <c r="BG731" t="s">
        <v>41</v>
      </c>
      <c r="BH731" t="s">
        <v>523</v>
      </c>
      <c r="BI731" t="s">
        <v>524</v>
      </c>
      <c r="BJ731" t="s">
        <v>119</v>
      </c>
      <c r="BK731" t="s">
        <v>127</v>
      </c>
      <c r="BL731" t="s">
        <v>176</v>
      </c>
      <c r="BM731">
        <v>1982</v>
      </c>
      <c r="BN731">
        <v>1983</v>
      </c>
      <c r="BO731">
        <v>2</v>
      </c>
      <c r="BP731">
        <v>5</v>
      </c>
      <c r="BQ731" t="s">
        <v>33</v>
      </c>
      <c r="BR731">
        <v>5</v>
      </c>
      <c r="BS731">
        <v>0</v>
      </c>
      <c r="BT731">
        <v>1.6868569999999999E-2</v>
      </c>
      <c r="BU731">
        <v>0.52047350000000003</v>
      </c>
      <c r="BV731">
        <v>0.54539289999999996</v>
      </c>
      <c r="BW731">
        <v>0.78200380000000003</v>
      </c>
      <c r="BX731" t="s">
        <v>534</v>
      </c>
      <c r="BY731">
        <v>0.43692112798040317</v>
      </c>
      <c r="BZ731">
        <v>0.34424989820254787</v>
      </c>
    </row>
    <row r="732" spans="1:78" x14ac:dyDescent="0.25">
      <c r="A732" s="23" t="s">
        <v>211</v>
      </c>
      <c r="C732" t="s">
        <v>62</v>
      </c>
      <c r="D732" s="15" t="str">
        <f>VLOOKUP(C732,xWalk!C$3:D$55,2)</f>
        <v>LRH</v>
      </c>
      <c r="E732" s="22" t="str">
        <f t="shared" si="89"/>
        <v>'Columbia Lower River Hatchery'</v>
      </c>
      <c r="F732" s="22" t="str">
        <f t="shared" si="88"/>
        <v>LRH.LRH</v>
      </c>
      <c r="G732" t="s">
        <v>119</v>
      </c>
      <c r="H732" t="s">
        <v>127</v>
      </c>
      <c r="I732" t="s">
        <v>196</v>
      </c>
      <c r="J732">
        <v>1988</v>
      </c>
      <c r="K732">
        <v>1989</v>
      </c>
      <c r="L732" s="8">
        <v>2</v>
      </c>
      <c r="M732" s="8">
        <v>5</v>
      </c>
      <c r="N732" s="8" t="s">
        <v>33</v>
      </c>
      <c r="O732" s="8">
        <v>5</v>
      </c>
      <c r="P732" s="8">
        <v>0</v>
      </c>
      <c r="Q732">
        <v>4.2486800000000003E-3</v>
      </c>
      <c r="R732">
        <v>0.44263039999999998</v>
      </c>
      <c r="S732">
        <v>0.17613719999999999</v>
      </c>
      <c r="T732">
        <v>0.5408039</v>
      </c>
      <c r="U732" s="15" t="str">
        <f t="shared" si="91"/>
        <v>LRH1988</v>
      </c>
      <c r="V732">
        <f t="shared" si="92"/>
        <v>0.56186712162311436</v>
      </c>
      <c r="W732">
        <f t="shared" si="93"/>
        <v>0.49253126802744468</v>
      </c>
      <c r="Y732" s="15" t="str">
        <f t="shared" si="94"/>
        <v>RBH1999</v>
      </c>
      <c r="Z732" s="1" t="s">
        <v>41</v>
      </c>
      <c r="AA732">
        <v>1999</v>
      </c>
      <c r="AB732" t="s">
        <v>33</v>
      </c>
      <c r="AC732">
        <f t="shared" si="90"/>
        <v>0.39843448429985689</v>
      </c>
      <c r="AD732">
        <f t="shared" si="95"/>
        <v>0.29783979730141547</v>
      </c>
      <c r="AE732" s="5">
        <v>6805</v>
      </c>
      <c r="AF732" s="5">
        <v>21075</v>
      </c>
      <c r="AG732" s="5">
        <v>43413</v>
      </c>
      <c r="AH732" s="5">
        <v>31328</v>
      </c>
      <c r="AI732" s="5"/>
      <c r="AJ732" s="5">
        <v>0</v>
      </c>
      <c r="AK732" s="5">
        <v>0</v>
      </c>
      <c r="AL732" s="5">
        <v>3152</v>
      </c>
      <c r="AM732" s="5">
        <v>5448</v>
      </c>
      <c r="AN732" s="5"/>
      <c r="AO732" s="5">
        <v>603</v>
      </c>
      <c r="AP732" s="5">
        <v>1392</v>
      </c>
      <c r="AQ732" s="5">
        <v>10360</v>
      </c>
      <c r="AR732" s="5">
        <v>13705</v>
      </c>
      <c r="AS732" s="5"/>
      <c r="AT732" s="5">
        <v>7472</v>
      </c>
      <c r="AU732" s="5">
        <v>38482</v>
      </c>
      <c r="AV732" s="5">
        <v>92255</v>
      </c>
      <c r="AW732" s="5">
        <v>69061</v>
      </c>
      <c r="AX732" s="5"/>
      <c r="AY732" s="5">
        <v>102621</v>
      </c>
      <c r="AZ732" s="5">
        <v>8600</v>
      </c>
      <c r="BA732" s="5">
        <v>26060</v>
      </c>
      <c r="BB732" s="5">
        <v>207270</v>
      </c>
      <c r="BF732" t="s">
        <v>43</v>
      </c>
      <c r="BG732" t="s">
        <v>41</v>
      </c>
      <c r="BH732" t="s">
        <v>523</v>
      </c>
      <c r="BI732" t="s">
        <v>524</v>
      </c>
      <c r="BJ732" t="s">
        <v>119</v>
      </c>
      <c r="BK732" t="s">
        <v>127</v>
      </c>
      <c r="BL732" t="s">
        <v>176</v>
      </c>
      <c r="BM732">
        <v>1983</v>
      </c>
      <c r="BN732">
        <v>1984</v>
      </c>
      <c r="BO732">
        <v>2</v>
      </c>
      <c r="BP732">
        <v>5</v>
      </c>
      <c r="BQ732" t="s">
        <v>33</v>
      </c>
      <c r="BR732">
        <v>5</v>
      </c>
      <c r="BS732">
        <v>0</v>
      </c>
      <c r="BT732">
        <v>1.5524099999999999E-3</v>
      </c>
      <c r="BU732">
        <v>0.57959170000000004</v>
      </c>
      <c r="BV732">
        <v>0.27694400000000002</v>
      </c>
      <c r="BW732">
        <v>0.69602129999999995</v>
      </c>
      <c r="BX732" t="s">
        <v>535</v>
      </c>
      <c r="BY732">
        <v>0.34977073897999944</v>
      </c>
      <c r="BZ732">
        <v>0.268080677374891</v>
      </c>
    </row>
    <row r="733" spans="1:78" x14ac:dyDescent="0.25">
      <c r="A733" s="23" t="s">
        <v>211</v>
      </c>
      <c r="C733" t="s">
        <v>62</v>
      </c>
      <c r="D733" s="15" t="str">
        <f>VLOOKUP(C733,xWalk!C$3:D$55,2)</f>
        <v>LRH</v>
      </c>
      <c r="E733" s="22" t="str">
        <f t="shared" si="89"/>
        <v>'Columbia Lower River Hatchery'</v>
      </c>
      <c r="F733" s="22" t="str">
        <f t="shared" si="88"/>
        <v>LRH.LRH</v>
      </c>
      <c r="G733" t="s">
        <v>119</v>
      </c>
      <c r="H733" t="s">
        <v>127</v>
      </c>
      <c r="I733" t="s">
        <v>196</v>
      </c>
      <c r="J733">
        <v>1989</v>
      </c>
      <c r="K733">
        <v>1990</v>
      </c>
      <c r="L733" s="8">
        <v>2</v>
      </c>
      <c r="M733" s="8">
        <v>5</v>
      </c>
      <c r="N733" s="8" t="s">
        <v>33</v>
      </c>
      <c r="O733" s="8">
        <v>5</v>
      </c>
      <c r="P733" s="8">
        <v>0</v>
      </c>
      <c r="Q733">
        <v>1.844142E-2</v>
      </c>
      <c r="R733">
        <v>0.55812189999999995</v>
      </c>
      <c r="S733">
        <v>0.13402990000000001</v>
      </c>
      <c r="T733">
        <v>0.61734679999999997</v>
      </c>
      <c r="U733" s="15" t="str">
        <f t="shared" si="91"/>
        <v>LRH1989</v>
      </c>
      <c r="V733">
        <f t="shared" si="92"/>
        <v>0.5395805698374242</v>
      </c>
      <c r="W733">
        <f t="shared" si="93"/>
        <v>0.48868108617722184</v>
      </c>
      <c r="Y733" s="15" t="str">
        <f t="shared" si="94"/>
        <v>RBH2000</v>
      </c>
      <c r="Z733" s="1" t="s">
        <v>41</v>
      </c>
      <c r="AA733">
        <v>2000</v>
      </c>
      <c r="AB733" t="s">
        <v>33</v>
      </c>
      <c r="AC733">
        <f t="shared" si="90"/>
        <v>0.35108063561622394</v>
      </c>
      <c r="AD733">
        <f t="shared" si="95"/>
        <v>0.25097450394447895</v>
      </c>
      <c r="AE733" s="5">
        <v>4666</v>
      </c>
      <c r="AF733" s="5">
        <v>11073</v>
      </c>
      <c r="AG733" s="5">
        <v>26909</v>
      </c>
      <c r="AH733" s="5">
        <v>8667</v>
      </c>
      <c r="AI733" s="5"/>
      <c r="AJ733" s="5">
        <v>0</v>
      </c>
      <c r="AK733" s="5">
        <v>0</v>
      </c>
      <c r="AL733" s="5">
        <v>4070</v>
      </c>
      <c r="AM733" s="5">
        <v>679</v>
      </c>
      <c r="AN733" s="5"/>
      <c r="AO733" s="5">
        <v>255</v>
      </c>
      <c r="AP733" s="5">
        <v>2082</v>
      </c>
      <c r="AQ733" s="5">
        <v>8043</v>
      </c>
      <c r="AR733" s="5">
        <v>5339</v>
      </c>
      <c r="AS733" s="5"/>
      <c r="AT733" s="5">
        <v>3121</v>
      </c>
      <c r="AU733" s="5">
        <v>43821</v>
      </c>
      <c r="AV733" s="5">
        <v>70583</v>
      </c>
      <c r="AW733" s="5">
        <v>15155</v>
      </c>
      <c r="AX733" s="5"/>
      <c r="AY733" s="5">
        <v>51315</v>
      </c>
      <c r="AZ733" s="5">
        <v>4749</v>
      </c>
      <c r="BA733" s="5">
        <v>15719</v>
      </c>
      <c r="BB733" s="5">
        <v>132680</v>
      </c>
      <c r="BF733" t="s">
        <v>43</v>
      </c>
      <c r="BG733" t="s">
        <v>41</v>
      </c>
      <c r="BH733" t="s">
        <v>523</v>
      </c>
      <c r="BI733" t="s">
        <v>524</v>
      </c>
      <c r="BJ733" t="s">
        <v>119</v>
      </c>
      <c r="BK733" t="s">
        <v>127</v>
      </c>
      <c r="BL733" t="s">
        <v>176</v>
      </c>
      <c r="BM733">
        <v>1984</v>
      </c>
      <c r="BN733">
        <v>1985</v>
      </c>
      <c r="BO733">
        <v>2</v>
      </c>
      <c r="BP733">
        <v>5</v>
      </c>
      <c r="BQ733" t="s">
        <v>33</v>
      </c>
      <c r="BR733">
        <v>5</v>
      </c>
      <c r="BS733">
        <v>0</v>
      </c>
      <c r="BT733">
        <v>4.3824679999999998E-2</v>
      </c>
      <c r="BU733">
        <v>0.34970820000000002</v>
      </c>
      <c r="BV733">
        <v>0.39803749999999999</v>
      </c>
      <c r="BW733">
        <v>0.60854870000000005</v>
      </c>
      <c r="BX733" t="s">
        <v>536</v>
      </c>
      <c r="BY733">
        <v>0.42523584634653611</v>
      </c>
      <c r="BZ733">
        <v>0.31021024126612046</v>
      </c>
    </row>
    <row r="734" spans="1:78" x14ac:dyDescent="0.25">
      <c r="A734" s="23" t="s">
        <v>211</v>
      </c>
      <c r="C734" t="s">
        <v>62</v>
      </c>
      <c r="D734" s="15" t="str">
        <f>VLOOKUP(C734,xWalk!C$3:D$55,2)</f>
        <v>LRH</v>
      </c>
      <c r="E734" s="22" t="str">
        <f t="shared" si="89"/>
        <v>'Columbia Lower River Hatchery'</v>
      </c>
      <c r="F734" s="22" t="str">
        <f t="shared" si="88"/>
        <v>LRH.LRH</v>
      </c>
      <c r="G734" t="s">
        <v>119</v>
      </c>
      <c r="H734" t="s">
        <v>127</v>
      </c>
      <c r="I734" t="s">
        <v>196</v>
      </c>
      <c r="J734">
        <v>1990</v>
      </c>
      <c r="K734">
        <v>1991</v>
      </c>
      <c r="L734" s="8">
        <v>2</v>
      </c>
      <c r="M734" s="8">
        <v>5</v>
      </c>
      <c r="N734" s="8" t="s">
        <v>33</v>
      </c>
      <c r="O734" s="8">
        <v>5</v>
      </c>
      <c r="P734" s="8">
        <v>0</v>
      </c>
      <c r="Q734">
        <v>4.4430199999999998E-3</v>
      </c>
      <c r="R734">
        <v>0.56810609999999995</v>
      </c>
      <c r="S734">
        <v>0.17519319999999999</v>
      </c>
      <c r="T734">
        <v>0.64377090000000003</v>
      </c>
      <c r="U734" s="15" t="str">
        <f t="shared" si="91"/>
        <v>LRH1990</v>
      </c>
      <c r="V734">
        <f t="shared" si="92"/>
        <v>0.5436604959832344</v>
      </c>
      <c r="W734">
        <f t="shared" si="93"/>
        <v>0.50102290304875008</v>
      </c>
      <c r="Y734" s="15" t="str">
        <f t="shared" si="94"/>
        <v>RBH2001</v>
      </c>
      <c r="Z734" s="1" t="s">
        <v>41</v>
      </c>
      <c r="AA734">
        <v>2001</v>
      </c>
      <c r="AB734" t="s">
        <v>33</v>
      </c>
      <c r="AC734">
        <f t="shared" si="90"/>
        <v>0.34394476259201351</v>
      </c>
      <c r="AD734">
        <f t="shared" si="95"/>
        <v>0.24355095860586604</v>
      </c>
      <c r="AE734" s="5">
        <v>7100</v>
      </c>
      <c r="AF734" s="5">
        <v>21965</v>
      </c>
      <c r="AG734" s="5">
        <v>39581</v>
      </c>
      <c r="AH734" s="5">
        <v>10331</v>
      </c>
      <c r="AI734" s="5"/>
      <c r="AJ734" s="5">
        <v>0</v>
      </c>
      <c r="AK734" s="5">
        <v>0</v>
      </c>
      <c r="AL734" s="5">
        <v>3177</v>
      </c>
      <c r="AM734" s="5">
        <v>1303</v>
      </c>
      <c r="AN734" s="5"/>
      <c r="AO734" s="5">
        <v>711</v>
      </c>
      <c r="AP734" s="5">
        <v>4686</v>
      </c>
      <c r="AQ734" s="5">
        <v>17199</v>
      </c>
      <c r="AR734" s="5">
        <v>5479</v>
      </c>
      <c r="AS734" s="5"/>
      <c r="AT734" s="5">
        <v>8456</v>
      </c>
      <c r="AU734" s="5">
        <v>95551</v>
      </c>
      <c r="AV734" s="5">
        <v>91675</v>
      </c>
      <c r="AW734" s="5">
        <v>17059</v>
      </c>
      <c r="AX734" s="5"/>
      <c r="AY734" s="5">
        <v>78977</v>
      </c>
      <c r="AZ734" s="5">
        <v>4480</v>
      </c>
      <c r="BA734" s="5">
        <v>28075</v>
      </c>
      <c r="BB734" s="5">
        <v>212741</v>
      </c>
      <c r="BF734" t="s">
        <v>43</v>
      </c>
      <c r="BG734" t="s">
        <v>41</v>
      </c>
      <c r="BH734" t="s">
        <v>523</v>
      </c>
      <c r="BI734" t="s">
        <v>524</v>
      </c>
      <c r="BJ734" t="s">
        <v>119</v>
      </c>
      <c r="BK734" t="s">
        <v>127</v>
      </c>
      <c r="BL734" t="s">
        <v>176</v>
      </c>
      <c r="BM734">
        <v>1985</v>
      </c>
      <c r="BN734">
        <v>1986</v>
      </c>
      <c r="BO734">
        <v>2</v>
      </c>
      <c r="BP734">
        <v>5</v>
      </c>
      <c r="BQ734" t="s">
        <v>33</v>
      </c>
      <c r="BR734">
        <v>5</v>
      </c>
      <c r="BS734">
        <v>0</v>
      </c>
      <c r="BT734">
        <v>4.2136859999999998E-2</v>
      </c>
      <c r="BU734">
        <v>0.34666029999999998</v>
      </c>
      <c r="BV734">
        <v>0.46049760000000001</v>
      </c>
      <c r="BW734">
        <v>0.64752169999999998</v>
      </c>
      <c r="BX734" t="s">
        <v>537</v>
      </c>
      <c r="BY734">
        <v>0.46156501328915123</v>
      </c>
      <c r="BZ734">
        <v>0.3248420834627731</v>
      </c>
    </row>
    <row r="735" spans="1:78" x14ac:dyDescent="0.25">
      <c r="A735" s="23" t="s">
        <v>211</v>
      </c>
      <c r="C735" t="s">
        <v>62</v>
      </c>
      <c r="D735" s="15" t="str">
        <f>VLOOKUP(C735,xWalk!C$3:D$55,2)</f>
        <v>LRH</v>
      </c>
      <c r="E735" s="22" t="str">
        <f t="shared" si="89"/>
        <v>'Columbia Lower River Hatchery'</v>
      </c>
      <c r="F735" s="22" t="str">
        <f t="shared" si="88"/>
        <v>LRH.LRH</v>
      </c>
      <c r="G735" t="s">
        <v>119</v>
      </c>
      <c r="H735" t="s">
        <v>127</v>
      </c>
      <c r="I735" t="s">
        <v>196</v>
      </c>
      <c r="J735">
        <v>1991</v>
      </c>
      <c r="K735">
        <v>1992</v>
      </c>
      <c r="L735" s="8">
        <v>2</v>
      </c>
      <c r="M735" s="8">
        <v>5</v>
      </c>
      <c r="N735" s="8" t="s">
        <v>33</v>
      </c>
      <c r="O735" s="8">
        <v>5</v>
      </c>
      <c r="P735" s="8">
        <v>0</v>
      </c>
      <c r="Q735">
        <v>1.8891000000000001E-4</v>
      </c>
      <c r="R735">
        <v>0.4740278</v>
      </c>
      <c r="S735">
        <v>8.1032999999999995E-4</v>
      </c>
      <c r="T735">
        <v>0.47445399999999999</v>
      </c>
      <c r="U735" s="15" t="str">
        <f t="shared" si="91"/>
        <v>LRH1991</v>
      </c>
      <c r="V735">
        <f t="shared" si="92"/>
        <v>0.31868093922651936</v>
      </c>
      <c r="W735">
        <f t="shared" si="93"/>
        <v>0.30383287292817679</v>
      </c>
      <c r="Y735" s="15" t="str">
        <f t="shared" si="94"/>
        <v>RBH2002</v>
      </c>
      <c r="Z735" s="1" t="s">
        <v>41</v>
      </c>
      <c r="AA735">
        <v>2002</v>
      </c>
      <c r="AB735" t="s">
        <v>33</v>
      </c>
      <c r="AC735">
        <f t="shared" si="90"/>
        <v>0.43616673247222065</v>
      </c>
      <c r="AD735">
        <f t="shared" si="95"/>
        <v>0.31060409498561681</v>
      </c>
      <c r="AE735" s="5">
        <v>5011</v>
      </c>
      <c r="AF735" s="5">
        <v>12596</v>
      </c>
      <c r="AG735" s="5">
        <v>30200</v>
      </c>
      <c r="AH735" s="5">
        <v>7260</v>
      </c>
      <c r="AI735" s="5"/>
      <c r="AJ735" s="5">
        <v>0</v>
      </c>
      <c r="AK735" s="5">
        <v>0</v>
      </c>
      <c r="AL735" s="5">
        <v>3383</v>
      </c>
      <c r="AM735" s="5">
        <v>1060</v>
      </c>
      <c r="AN735" s="5"/>
      <c r="AO735" s="5">
        <v>299</v>
      </c>
      <c r="AP735" s="5">
        <v>1749</v>
      </c>
      <c r="AQ735" s="5">
        <v>11266</v>
      </c>
      <c r="AR735" s="5">
        <v>4504</v>
      </c>
      <c r="AS735" s="5"/>
      <c r="AT735" s="5">
        <v>3443</v>
      </c>
      <c r="AU735" s="5">
        <v>21596</v>
      </c>
      <c r="AV735" s="5">
        <v>65522</v>
      </c>
      <c r="AW735" s="5">
        <v>9401</v>
      </c>
      <c r="AX735" s="5"/>
      <c r="AY735" s="5">
        <v>55067</v>
      </c>
      <c r="AZ735" s="5">
        <v>4443</v>
      </c>
      <c r="BA735" s="5">
        <v>17818</v>
      </c>
      <c r="BB735" s="5">
        <v>99962</v>
      </c>
      <c r="BF735" t="s">
        <v>43</v>
      </c>
      <c r="BG735" t="s">
        <v>41</v>
      </c>
      <c r="BH735" t="s">
        <v>523</v>
      </c>
      <c r="BI735" t="s">
        <v>524</v>
      </c>
      <c r="BJ735" t="s">
        <v>119</v>
      </c>
      <c r="BK735" t="s">
        <v>127</v>
      </c>
      <c r="BL735" t="s">
        <v>176</v>
      </c>
      <c r="BM735">
        <v>1986</v>
      </c>
      <c r="BN735">
        <v>1987</v>
      </c>
      <c r="BO735">
        <v>2</v>
      </c>
      <c r="BP735">
        <v>5</v>
      </c>
      <c r="BQ735" t="s">
        <v>33</v>
      </c>
      <c r="BR735">
        <v>5</v>
      </c>
      <c r="BS735">
        <v>0</v>
      </c>
      <c r="BT735">
        <v>9.6188510000000005E-2</v>
      </c>
      <c r="BU735">
        <v>0.41181600000000002</v>
      </c>
      <c r="BV735">
        <v>0.46053810000000001</v>
      </c>
      <c r="BW735">
        <v>0.68269709999999995</v>
      </c>
      <c r="BX735" t="s">
        <v>538</v>
      </c>
      <c r="BY735">
        <v>0.50364855037386103</v>
      </c>
      <c r="BZ735">
        <v>0.36557326482779429</v>
      </c>
    </row>
    <row r="736" spans="1:78" x14ac:dyDescent="0.25">
      <c r="A736" s="23" t="s">
        <v>211</v>
      </c>
      <c r="C736" t="s">
        <v>62</v>
      </c>
      <c r="D736" s="15" t="str">
        <f>VLOOKUP(C736,xWalk!C$3:D$55,2)</f>
        <v>LRH</v>
      </c>
      <c r="E736" s="22" t="str">
        <f t="shared" si="89"/>
        <v>'Columbia Lower River Hatchery'</v>
      </c>
      <c r="F736" s="22" t="str">
        <f t="shared" si="88"/>
        <v>LRH.LRH</v>
      </c>
      <c r="G736" t="s">
        <v>119</v>
      </c>
      <c r="H736" t="s">
        <v>127</v>
      </c>
      <c r="I736" t="s">
        <v>196</v>
      </c>
      <c r="J736">
        <v>1992</v>
      </c>
      <c r="K736">
        <v>1993</v>
      </c>
      <c r="L736" s="8">
        <v>2</v>
      </c>
      <c r="M736" s="8">
        <v>5</v>
      </c>
      <c r="N736" s="8" t="s">
        <v>33</v>
      </c>
      <c r="O736" s="8">
        <v>5</v>
      </c>
      <c r="P736" s="8">
        <v>0</v>
      </c>
      <c r="Q736">
        <v>5.3001000000000003E-4</v>
      </c>
      <c r="R736">
        <v>0.20105049999999999</v>
      </c>
      <c r="S736">
        <v>0.2442675</v>
      </c>
      <c r="T736">
        <v>0.3962079</v>
      </c>
      <c r="U736" s="15" t="str">
        <f t="shared" si="91"/>
        <v>LRH1992</v>
      </c>
      <c r="V736">
        <f t="shared" si="92"/>
        <v>0.27871859142874611</v>
      </c>
      <c r="W736">
        <f t="shared" si="93"/>
        <v>0.24350431008131077</v>
      </c>
      <c r="Y736" s="15" t="str">
        <f t="shared" si="94"/>
        <v>RBH2003</v>
      </c>
      <c r="Z736" s="1" t="s">
        <v>41</v>
      </c>
      <c r="AA736">
        <v>2003</v>
      </c>
      <c r="AB736" t="s">
        <v>33</v>
      </c>
      <c r="AC736">
        <f t="shared" si="90"/>
        <v>0.42484224043661023</v>
      </c>
      <c r="AD736">
        <f t="shared" si="95"/>
        <v>0.29932348151195026</v>
      </c>
      <c r="AE736" s="5">
        <v>9101</v>
      </c>
      <c r="AF736" s="5">
        <v>22479</v>
      </c>
      <c r="AG736" s="5">
        <v>47660</v>
      </c>
      <c r="AH736" s="5">
        <v>10267</v>
      </c>
      <c r="AI736" s="5"/>
      <c r="AJ736" s="5">
        <v>0</v>
      </c>
      <c r="AK736" s="5">
        <v>0</v>
      </c>
      <c r="AL736" s="5">
        <v>6790</v>
      </c>
      <c r="AM736" s="5">
        <v>1040</v>
      </c>
      <c r="AN736" s="5"/>
      <c r="AO736" s="5">
        <v>505</v>
      </c>
      <c r="AP736" s="5">
        <v>4715</v>
      </c>
      <c r="AQ736" s="5">
        <v>18291</v>
      </c>
      <c r="AR736" s="5">
        <v>6193</v>
      </c>
      <c r="AS736" s="5"/>
      <c r="AT736" s="5">
        <v>5286</v>
      </c>
      <c r="AU736" s="5">
        <v>64066</v>
      </c>
      <c r="AV736" s="5">
        <v>75398</v>
      </c>
      <c r="AW736" s="5">
        <v>27240</v>
      </c>
      <c r="AX736" s="5"/>
      <c r="AY736" s="5">
        <v>89507</v>
      </c>
      <c r="AZ736" s="5">
        <v>7830</v>
      </c>
      <c r="BA736" s="5">
        <v>29704</v>
      </c>
      <c r="BB736" s="5">
        <v>171990</v>
      </c>
      <c r="BF736" t="s">
        <v>43</v>
      </c>
      <c r="BG736" t="s">
        <v>41</v>
      </c>
      <c r="BH736" t="s">
        <v>523</v>
      </c>
      <c r="BI736" t="s">
        <v>524</v>
      </c>
      <c r="BJ736" t="s">
        <v>119</v>
      </c>
      <c r="BK736" t="s">
        <v>127</v>
      </c>
      <c r="BL736" t="s">
        <v>176</v>
      </c>
      <c r="BM736">
        <v>1987</v>
      </c>
      <c r="BN736">
        <v>1988</v>
      </c>
      <c r="BO736">
        <v>2</v>
      </c>
      <c r="BP736">
        <v>5</v>
      </c>
      <c r="BQ736" t="s">
        <v>33</v>
      </c>
      <c r="BR736">
        <v>5</v>
      </c>
      <c r="BS736">
        <v>0</v>
      </c>
      <c r="BT736">
        <v>9.7476069999999998E-2</v>
      </c>
      <c r="BU736">
        <v>0.47170859999999998</v>
      </c>
      <c r="BV736">
        <v>0.41769410000000001</v>
      </c>
      <c r="BW736">
        <v>0.69237280000000001</v>
      </c>
      <c r="BX736" t="s">
        <v>539</v>
      </c>
      <c r="BY736">
        <v>0.49825729391031914</v>
      </c>
      <c r="BZ736">
        <v>0.37192872527902876</v>
      </c>
    </row>
    <row r="737" spans="1:78" x14ac:dyDescent="0.25">
      <c r="A737" s="23" t="s">
        <v>211</v>
      </c>
      <c r="C737" t="s">
        <v>62</v>
      </c>
      <c r="D737" s="15" t="str">
        <f>VLOOKUP(C737,xWalk!C$3:D$55,2)</f>
        <v>LRH</v>
      </c>
      <c r="E737" s="22" t="str">
        <f t="shared" si="89"/>
        <v>'Columbia Lower River Hatchery'</v>
      </c>
      <c r="F737" s="22" t="str">
        <f t="shared" si="88"/>
        <v>LRH.LRH</v>
      </c>
      <c r="G737" t="s">
        <v>119</v>
      </c>
      <c r="H737" t="s">
        <v>127</v>
      </c>
      <c r="I737" t="s">
        <v>196</v>
      </c>
      <c r="J737">
        <v>1993</v>
      </c>
      <c r="K737">
        <v>1994</v>
      </c>
      <c r="L737" s="8">
        <v>2</v>
      </c>
      <c r="M737" s="8">
        <v>5</v>
      </c>
      <c r="N737" s="8" t="s">
        <v>33</v>
      </c>
      <c r="O737" s="8">
        <v>5</v>
      </c>
      <c r="P737" s="8">
        <v>0</v>
      </c>
      <c r="Q737">
        <v>6.3683999999999995E-4</v>
      </c>
      <c r="R737">
        <v>0.10176640000000001</v>
      </c>
      <c r="S737">
        <v>9.8897390000000002E-2</v>
      </c>
      <c r="T737">
        <v>0.1905994</v>
      </c>
      <c r="U737" s="15" t="str">
        <f t="shared" si="91"/>
        <v>LRH1993</v>
      </c>
      <c r="V737">
        <f t="shared" si="92"/>
        <v>0.265161824744098</v>
      </c>
      <c r="W737">
        <f t="shared" si="93"/>
        <v>0.20779835512691558</v>
      </c>
      <c r="Y737" s="15" t="str">
        <f t="shared" si="94"/>
        <v>RBH2004</v>
      </c>
      <c r="Z737" s="1" t="s">
        <v>41</v>
      </c>
      <c r="AA737">
        <v>2004</v>
      </c>
      <c r="AB737" t="s">
        <v>33</v>
      </c>
      <c r="AC737">
        <f t="shared" si="90"/>
        <v>0.3971160498097544</v>
      </c>
      <c r="AD737">
        <f t="shared" si="95"/>
        <v>0.28753026634382567</v>
      </c>
      <c r="AE737" s="5">
        <v>1516</v>
      </c>
      <c r="AF737" s="5">
        <v>3544</v>
      </c>
      <c r="AG737" s="5">
        <v>5888</v>
      </c>
      <c r="AH737" s="5">
        <v>2352</v>
      </c>
      <c r="AI737" s="5"/>
      <c r="AJ737" s="5">
        <v>0</v>
      </c>
      <c r="AK737" s="5">
        <v>0</v>
      </c>
      <c r="AL737" s="5">
        <v>507</v>
      </c>
      <c r="AM737" s="5">
        <v>405</v>
      </c>
      <c r="AN737" s="5"/>
      <c r="AO737" s="5">
        <v>39</v>
      </c>
      <c r="AP737" s="5">
        <v>630</v>
      </c>
      <c r="AQ737" s="5">
        <v>2098</v>
      </c>
      <c r="AR737" s="5">
        <v>1390</v>
      </c>
      <c r="AS737" s="5"/>
      <c r="AT737" s="5">
        <v>420</v>
      </c>
      <c r="AU737" s="5">
        <v>6297</v>
      </c>
      <c r="AV737" s="5">
        <v>16260</v>
      </c>
      <c r="AW737" s="5">
        <v>4910</v>
      </c>
      <c r="AX737" s="5"/>
      <c r="AY737" s="5">
        <v>13300</v>
      </c>
      <c r="AZ737" s="5">
        <v>912</v>
      </c>
      <c r="BA737" s="5">
        <v>4157</v>
      </c>
      <c r="BB737" s="5">
        <v>27887</v>
      </c>
      <c r="BF737" t="s">
        <v>43</v>
      </c>
      <c r="BG737" t="s">
        <v>41</v>
      </c>
      <c r="BH737" t="s">
        <v>523</v>
      </c>
      <c r="BI737" t="s">
        <v>524</v>
      </c>
      <c r="BJ737" t="s">
        <v>119</v>
      </c>
      <c r="BK737" t="s">
        <v>127</v>
      </c>
      <c r="BL737" t="s">
        <v>176</v>
      </c>
      <c r="BM737">
        <v>1988</v>
      </c>
      <c r="BN737">
        <v>1989</v>
      </c>
      <c r="BO737">
        <v>2</v>
      </c>
      <c r="BP737">
        <v>5</v>
      </c>
      <c r="BQ737" t="s">
        <v>33</v>
      </c>
      <c r="BR737">
        <v>5</v>
      </c>
      <c r="BS737">
        <v>0</v>
      </c>
      <c r="BT737">
        <v>0.1301641</v>
      </c>
      <c r="BU737">
        <v>0.4597774</v>
      </c>
      <c r="BV737">
        <v>0.3329104</v>
      </c>
      <c r="BW737">
        <v>0.63962319999999995</v>
      </c>
      <c r="BX737" t="s">
        <v>540</v>
      </c>
      <c r="BY737">
        <v>0.52192771715865705</v>
      </c>
      <c r="BZ737">
        <v>0.40151309984537026</v>
      </c>
    </row>
    <row r="738" spans="1:78" x14ac:dyDescent="0.25">
      <c r="A738" s="23" t="s">
        <v>211</v>
      </c>
      <c r="C738" t="s">
        <v>62</v>
      </c>
      <c r="D738" s="15" t="str">
        <f>VLOOKUP(C738,xWalk!C$3:D$55,2)</f>
        <v>LRH</v>
      </c>
      <c r="E738" s="22" t="str">
        <f t="shared" si="89"/>
        <v>'Columbia Lower River Hatchery'</v>
      </c>
      <c r="F738" s="22" t="str">
        <f t="shared" si="88"/>
        <v>LRH.LRH</v>
      </c>
      <c r="G738" t="s">
        <v>119</v>
      </c>
      <c r="H738" t="s">
        <v>127</v>
      </c>
      <c r="I738" t="s">
        <v>196</v>
      </c>
      <c r="J738">
        <v>1994</v>
      </c>
      <c r="K738">
        <v>1995</v>
      </c>
      <c r="L738" s="8">
        <v>2</v>
      </c>
      <c r="M738" s="8">
        <v>5</v>
      </c>
      <c r="N738" s="8" t="s">
        <v>33</v>
      </c>
      <c r="O738" s="8">
        <v>5</v>
      </c>
      <c r="P738" s="8">
        <v>0</v>
      </c>
      <c r="Q738">
        <v>2.0479600000000001E-3</v>
      </c>
      <c r="R738">
        <v>0.3804053</v>
      </c>
      <c r="S738">
        <v>0.1822706</v>
      </c>
      <c r="T738">
        <v>0.49333919999999998</v>
      </c>
      <c r="U738" s="15" t="str">
        <f t="shared" si="91"/>
        <v>LRH1994</v>
      </c>
      <c r="V738">
        <f t="shared" si="92"/>
        <v>0.2353578705510036</v>
      </c>
      <c r="W738">
        <f t="shared" si="93"/>
        <v>0.18515628386873023</v>
      </c>
      <c r="Y738" s="15" t="str">
        <f t="shared" si="94"/>
        <v>RBH2005</v>
      </c>
      <c r="Z738" s="1" t="s">
        <v>41</v>
      </c>
      <c r="AA738">
        <v>2005</v>
      </c>
      <c r="AB738" t="s">
        <v>33</v>
      </c>
      <c r="AC738">
        <f t="shared" si="90"/>
        <v>0.29773994855295349</v>
      </c>
      <c r="AD738">
        <f t="shared" si="95"/>
        <v>0.20552072434924207</v>
      </c>
      <c r="AE738" s="5">
        <v>4423</v>
      </c>
      <c r="AF738" s="5">
        <v>6232</v>
      </c>
      <c r="AG738" s="5">
        <v>13633</v>
      </c>
      <c r="AH738" s="5">
        <v>1838</v>
      </c>
      <c r="AI738" s="5"/>
      <c r="AJ738" s="5">
        <v>0</v>
      </c>
      <c r="AK738" s="5">
        <v>0</v>
      </c>
      <c r="AL738" s="5">
        <v>1926</v>
      </c>
      <c r="AM738" s="5">
        <v>127</v>
      </c>
      <c r="AN738" s="5"/>
      <c r="AO738" s="5">
        <v>430</v>
      </c>
      <c r="AP738" s="5">
        <v>2126</v>
      </c>
      <c r="AQ738" s="5">
        <v>6408</v>
      </c>
      <c r="AR738" s="5">
        <v>706</v>
      </c>
      <c r="AS738" s="5"/>
      <c r="AT738" s="5">
        <v>4213</v>
      </c>
      <c r="AU738" s="5">
        <v>38656</v>
      </c>
      <c r="AV738" s="5">
        <v>42042</v>
      </c>
      <c r="AW738" s="5">
        <v>4361</v>
      </c>
      <c r="AX738" s="5"/>
      <c r="AY738" s="5">
        <v>26126</v>
      </c>
      <c r="AZ738" s="5">
        <v>2053</v>
      </c>
      <c r="BA738" s="5">
        <v>9670</v>
      </c>
      <c r="BB738" s="5">
        <v>89272</v>
      </c>
      <c r="BF738" t="s">
        <v>43</v>
      </c>
      <c r="BG738" t="s">
        <v>41</v>
      </c>
      <c r="BH738" t="s">
        <v>523</v>
      </c>
      <c r="BI738" t="s">
        <v>524</v>
      </c>
      <c r="BJ738" t="s">
        <v>119</v>
      </c>
      <c r="BK738" t="s">
        <v>127</v>
      </c>
      <c r="BL738" t="s">
        <v>176</v>
      </c>
      <c r="BM738">
        <v>1989</v>
      </c>
      <c r="BN738">
        <v>1990</v>
      </c>
      <c r="BO738">
        <v>2</v>
      </c>
      <c r="BP738">
        <v>5</v>
      </c>
      <c r="BQ738" t="s">
        <v>33</v>
      </c>
      <c r="BR738">
        <v>5</v>
      </c>
      <c r="BS738">
        <v>0</v>
      </c>
      <c r="BT738">
        <v>9.9438139999999994E-2</v>
      </c>
      <c r="BU738">
        <v>0.56768479999999999</v>
      </c>
      <c r="BV738">
        <v>0.37634919999999999</v>
      </c>
      <c r="BW738">
        <v>0.73038630000000004</v>
      </c>
      <c r="BX738" t="s">
        <v>541</v>
      </c>
      <c r="BY738">
        <v>0.5207476696754747</v>
      </c>
      <c r="BZ738">
        <v>0.42701251576757365</v>
      </c>
    </row>
    <row r="739" spans="1:78" x14ac:dyDescent="0.25">
      <c r="A739" s="23" t="s">
        <v>211</v>
      </c>
      <c r="C739" t="s">
        <v>62</v>
      </c>
      <c r="D739" s="15" t="str">
        <f>VLOOKUP(C739,xWalk!C$3:D$55,2)</f>
        <v>LRH</v>
      </c>
      <c r="E739" s="22" t="str">
        <f t="shared" si="89"/>
        <v>'Columbia Lower River Hatchery'</v>
      </c>
      <c r="F739" s="22" t="str">
        <f t="shared" si="88"/>
        <v>LRH.LRH</v>
      </c>
      <c r="G739" t="s">
        <v>119</v>
      </c>
      <c r="H739" t="s">
        <v>127</v>
      </c>
      <c r="I739" t="s">
        <v>196</v>
      </c>
      <c r="J739">
        <v>1995</v>
      </c>
      <c r="K739">
        <v>1996</v>
      </c>
      <c r="L739" s="8">
        <v>2</v>
      </c>
      <c r="M739" s="8">
        <v>5</v>
      </c>
      <c r="N739" s="8" t="s">
        <v>33</v>
      </c>
      <c r="O739" s="8">
        <v>5</v>
      </c>
      <c r="P739" s="8">
        <v>0</v>
      </c>
      <c r="Q739">
        <v>7.4224000000000002E-4</v>
      </c>
      <c r="R739">
        <v>0.26632709999999998</v>
      </c>
      <c r="S739">
        <v>0.13247239999999999</v>
      </c>
      <c r="T739">
        <v>0.36351850000000002</v>
      </c>
      <c r="U739" s="15" t="str">
        <f t="shared" si="91"/>
        <v>LRH1995</v>
      </c>
      <c r="V739">
        <f t="shared" si="92"/>
        <v>0.22154492905937992</v>
      </c>
      <c r="W739">
        <f t="shared" si="93"/>
        <v>0.17162375197057278</v>
      </c>
      <c r="Y739" s="15" t="str">
        <f t="shared" si="94"/>
        <v>RBH2006</v>
      </c>
      <c r="Z739" s="1" t="s">
        <v>41</v>
      </c>
      <c r="AA739">
        <v>2006</v>
      </c>
      <c r="AB739" t="s">
        <v>33</v>
      </c>
      <c r="AC739">
        <f t="shared" si="90"/>
        <v>0.3509015062433507</v>
      </c>
      <c r="AD739">
        <f t="shared" si="95"/>
        <v>0.26150680329245757</v>
      </c>
      <c r="AE739" s="5">
        <v>1633</v>
      </c>
      <c r="AF739" s="5">
        <v>4161</v>
      </c>
      <c r="AG739" s="5">
        <v>10342</v>
      </c>
      <c r="AH739" s="5">
        <v>2545</v>
      </c>
      <c r="AI739" s="5"/>
      <c r="AJ739" s="5">
        <v>0</v>
      </c>
      <c r="AK739" s="5">
        <v>0</v>
      </c>
      <c r="AL739" s="5">
        <v>596</v>
      </c>
      <c r="AM739" s="5">
        <v>292</v>
      </c>
      <c r="AN739" s="5"/>
      <c r="AO739" s="5">
        <v>298</v>
      </c>
      <c r="AP739" s="5">
        <v>607</v>
      </c>
      <c r="AQ739" s="5">
        <v>2688</v>
      </c>
      <c r="AR739" s="5">
        <v>1905</v>
      </c>
      <c r="AS739" s="5"/>
      <c r="AT739" s="5">
        <v>3472</v>
      </c>
      <c r="AU739" s="5">
        <v>9588</v>
      </c>
      <c r="AV739" s="5">
        <v>28000</v>
      </c>
      <c r="AW739" s="5">
        <v>5309</v>
      </c>
      <c r="AX739" s="5"/>
      <c r="AY739" s="5">
        <v>18681</v>
      </c>
      <c r="AZ739" s="5">
        <v>888</v>
      </c>
      <c r="BA739" s="5">
        <v>5498</v>
      </c>
      <c r="BB739" s="5">
        <v>46369</v>
      </c>
      <c r="BF739" t="s">
        <v>43</v>
      </c>
      <c r="BG739" t="s">
        <v>41</v>
      </c>
      <c r="BH739" t="s">
        <v>523</v>
      </c>
      <c r="BI739" t="s">
        <v>524</v>
      </c>
      <c r="BJ739" t="s">
        <v>119</v>
      </c>
      <c r="BK739" t="s">
        <v>127</v>
      </c>
      <c r="BL739" t="s">
        <v>176</v>
      </c>
      <c r="BM739">
        <v>1990</v>
      </c>
      <c r="BN739">
        <v>1991</v>
      </c>
      <c r="BO739">
        <v>2</v>
      </c>
      <c r="BP739">
        <v>5</v>
      </c>
      <c r="BQ739" t="s">
        <v>33</v>
      </c>
      <c r="BR739">
        <v>5</v>
      </c>
      <c r="BS739">
        <v>0</v>
      </c>
      <c r="BT739">
        <v>5.365251E-2</v>
      </c>
      <c r="BU739">
        <v>0.4706264</v>
      </c>
      <c r="BV739">
        <v>0.4327973</v>
      </c>
      <c r="BW739">
        <v>0.69973779999999997</v>
      </c>
      <c r="BX739" t="s">
        <v>542</v>
      </c>
      <c r="BY739">
        <v>0.48260428719686033</v>
      </c>
      <c r="BZ739">
        <v>0.38796865121494434</v>
      </c>
    </row>
    <row r="740" spans="1:78" x14ac:dyDescent="0.25">
      <c r="A740" s="23" t="s">
        <v>211</v>
      </c>
      <c r="C740" t="s">
        <v>62</v>
      </c>
      <c r="D740" s="15" t="str">
        <f>VLOOKUP(C740,xWalk!C$3:D$55,2)</f>
        <v>LRH</v>
      </c>
      <c r="E740" s="22" t="str">
        <f t="shared" si="89"/>
        <v>'Columbia Lower River Hatchery'</v>
      </c>
      <c r="F740" s="22" t="str">
        <f t="shared" si="88"/>
        <v>LRH.LRH</v>
      </c>
      <c r="G740" t="s">
        <v>119</v>
      </c>
      <c r="H740" t="s">
        <v>127</v>
      </c>
      <c r="I740" t="s">
        <v>196</v>
      </c>
      <c r="J740">
        <v>1996</v>
      </c>
      <c r="K740">
        <v>1997</v>
      </c>
      <c r="L740" s="8">
        <v>2</v>
      </c>
      <c r="M740" s="8">
        <v>5</v>
      </c>
      <c r="N740" s="8" t="s">
        <v>33</v>
      </c>
      <c r="O740" s="8">
        <v>5</v>
      </c>
      <c r="P740" s="8">
        <v>0</v>
      </c>
      <c r="Q740">
        <v>5.4678499999999998E-3</v>
      </c>
      <c r="R740">
        <v>0.27228839999999999</v>
      </c>
      <c r="S740">
        <v>0.1425323</v>
      </c>
      <c r="T740">
        <v>0.37601079999999998</v>
      </c>
      <c r="U740" s="15" t="str">
        <f t="shared" si="91"/>
        <v>LRH1996</v>
      </c>
      <c r="V740">
        <f t="shared" si="92"/>
        <v>0.3141004433269371</v>
      </c>
      <c r="W740">
        <f t="shared" si="93"/>
        <v>0.25660027790643819</v>
      </c>
      <c r="Y740" s="15" t="str">
        <f t="shared" si="94"/>
        <v>RBH2007</v>
      </c>
      <c r="Z740" s="1" t="s">
        <v>41</v>
      </c>
      <c r="AA740">
        <v>2007</v>
      </c>
      <c r="AB740" t="s">
        <v>33</v>
      </c>
      <c r="AC740">
        <f t="shared" si="90"/>
        <v>0.37738521090561961</v>
      </c>
      <c r="AD740">
        <f t="shared" si="95"/>
        <v>0.26872064927390282</v>
      </c>
      <c r="AE740" s="5">
        <v>7164</v>
      </c>
      <c r="AF740" s="5">
        <v>15880</v>
      </c>
      <c r="AG740" s="5">
        <v>38552</v>
      </c>
      <c r="AH740" s="5">
        <v>15253</v>
      </c>
      <c r="AI740" s="5"/>
      <c r="AJ740" s="5">
        <v>0</v>
      </c>
      <c r="AK740" s="5">
        <v>0</v>
      </c>
      <c r="AL740" s="5">
        <v>3128</v>
      </c>
      <c r="AM740" s="5">
        <v>1289</v>
      </c>
      <c r="AN740" s="5"/>
      <c r="AO740" s="5">
        <v>426</v>
      </c>
      <c r="AP740" s="5">
        <v>2337</v>
      </c>
      <c r="AQ740" s="5">
        <v>15735</v>
      </c>
      <c r="AR740" s="5">
        <v>8161</v>
      </c>
      <c r="AS740" s="5"/>
      <c r="AT740" s="5">
        <v>4889</v>
      </c>
      <c r="AU740" s="5">
        <v>54938</v>
      </c>
      <c r="AV740" s="5">
        <v>82971</v>
      </c>
      <c r="AW740" s="5">
        <v>35258</v>
      </c>
      <c r="AX740" s="5"/>
      <c r="AY740" s="5">
        <v>76849</v>
      </c>
      <c r="AZ740" s="5">
        <v>4417</v>
      </c>
      <c r="BA740" s="5">
        <v>26659</v>
      </c>
      <c r="BB740" s="5">
        <v>178056</v>
      </c>
      <c r="BF740" t="s">
        <v>43</v>
      </c>
      <c r="BG740" t="s">
        <v>41</v>
      </c>
      <c r="BH740" t="s">
        <v>523</v>
      </c>
      <c r="BI740" t="s">
        <v>524</v>
      </c>
      <c r="BJ740" t="s">
        <v>119</v>
      </c>
      <c r="BK740" t="s">
        <v>127</v>
      </c>
      <c r="BL740" t="s">
        <v>176</v>
      </c>
      <c r="BM740">
        <v>1991</v>
      </c>
      <c r="BN740">
        <v>1992</v>
      </c>
      <c r="BO740">
        <v>2</v>
      </c>
      <c r="BP740">
        <v>5</v>
      </c>
      <c r="BQ740" t="s">
        <v>33</v>
      </c>
      <c r="BR740">
        <v>5</v>
      </c>
      <c r="BS740">
        <v>0</v>
      </c>
      <c r="BT740">
        <v>1.133428E-2</v>
      </c>
      <c r="BU740">
        <v>0.53095689999999995</v>
      </c>
      <c r="BV740">
        <v>0.24289379999999999</v>
      </c>
      <c r="BW740">
        <v>0.64488449999999997</v>
      </c>
      <c r="BX740" t="s">
        <v>543</v>
      </c>
      <c r="BY740">
        <v>0.39266842800528401</v>
      </c>
      <c r="BZ740">
        <v>0.30057558029816944</v>
      </c>
    </row>
    <row r="741" spans="1:78" x14ac:dyDescent="0.25">
      <c r="A741" s="23" t="s">
        <v>211</v>
      </c>
      <c r="C741" t="s">
        <v>62</v>
      </c>
      <c r="D741" s="15" t="str">
        <f>VLOOKUP(C741,xWalk!C$3:D$55,2)</f>
        <v>LRH</v>
      </c>
      <c r="E741" s="22" t="str">
        <f t="shared" si="89"/>
        <v>'Columbia Lower River Hatchery'</v>
      </c>
      <c r="F741" s="22" t="str">
        <f t="shared" si="88"/>
        <v>LRH.LRH</v>
      </c>
      <c r="G741" t="s">
        <v>119</v>
      </c>
      <c r="H741" t="s">
        <v>127</v>
      </c>
      <c r="I741" t="s">
        <v>196</v>
      </c>
      <c r="J741">
        <v>1997</v>
      </c>
      <c r="K741">
        <v>1998</v>
      </c>
      <c r="L741" s="8">
        <v>2</v>
      </c>
      <c r="M741" s="8">
        <v>5</v>
      </c>
      <c r="N741" s="8" t="s">
        <v>33</v>
      </c>
      <c r="O741" s="8">
        <v>5</v>
      </c>
      <c r="P741" s="8">
        <v>0</v>
      </c>
      <c r="Q741">
        <v>2.2529199999999998E-3</v>
      </c>
      <c r="R741">
        <v>0.26601330000000001</v>
      </c>
      <c r="S741">
        <v>4.2822979999999997E-2</v>
      </c>
      <c r="T741">
        <v>0.29744480000000001</v>
      </c>
      <c r="U741" s="15" t="str">
        <f t="shared" si="91"/>
        <v>LRH1997</v>
      </c>
      <c r="V741">
        <f t="shared" si="92"/>
        <v>0.28877240717029451</v>
      </c>
      <c r="W741">
        <f t="shared" si="93"/>
        <v>0.24247759282970552</v>
      </c>
      <c r="Y741" s="15" t="str">
        <f t="shared" si="94"/>
        <v>RBH2008</v>
      </c>
      <c r="Z741" s="1" t="s">
        <v>41</v>
      </c>
      <c r="AA741">
        <v>2008</v>
      </c>
      <c r="AB741" t="s">
        <v>34</v>
      </c>
      <c r="AC741" t="str">
        <f t="shared" si="90"/>
        <v>NA</v>
      </c>
      <c r="AD741" t="str">
        <f t="shared" si="95"/>
        <v>NA</v>
      </c>
      <c r="AE741" s="5">
        <v>2516</v>
      </c>
      <c r="AF741" s="5">
        <v>5981</v>
      </c>
      <c r="AG741" s="5">
        <v>13564</v>
      </c>
      <c r="AH741" s="5"/>
      <c r="AI741" s="5"/>
      <c r="AJ741" s="5">
        <v>0</v>
      </c>
      <c r="AK741" s="5">
        <v>0</v>
      </c>
      <c r="AL741" s="5">
        <v>1210</v>
      </c>
      <c r="AM741" s="5"/>
      <c r="AN741" s="5"/>
      <c r="AO741" s="5">
        <v>227</v>
      </c>
      <c r="AP741" s="5">
        <v>1714</v>
      </c>
      <c r="AQ741" s="5">
        <v>4801</v>
      </c>
      <c r="AR741" s="5"/>
      <c r="AS741" s="5"/>
      <c r="AT741" s="5">
        <v>2707</v>
      </c>
      <c r="AU741" s="5">
        <v>20813</v>
      </c>
      <c r="AV741" s="5">
        <v>36425</v>
      </c>
      <c r="AW741" s="5"/>
      <c r="AX741" s="5"/>
      <c r="AY741" s="5">
        <v>22061</v>
      </c>
      <c r="AZ741" s="5">
        <v>1210</v>
      </c>
      <c r="BA741" s="5">
        <v>6742</v>
      </c>
      <c r="BB741" s="5">
        <v>59945</v>
      </c>
      <c r="BF741" t="s">
        <v>43</v>
      </c>
      <c r="BG741" t="s">
        <v>41</v>
      </c>
      <c r="BH741" t="s">
        <v>523</v>
      </c>
      <c r="BI741" t="s">
        <v>524</v>
      </c>
      <c r="BJ741" t="s">
        <v>119</v>
      </c>
      <c r="BK741" t="s">
        <v>127</v>
      </c>
      <c r="BL741" t="s">
        <v>176</v>
      </c>
      <c r="BM741">
        <v>1992</v>
      </c>
      <c r="BN741">
        <v>1993</v>
      </c>
      <c r="BO741">
        <v>2</v>
      </c>
      <c r="BP741">
        <v>5</v>
      </c>
      <c r="BQ741" t="s">
        <v>33</v>
      </c>
      <c r="BR741">
        <v>5</v>
      </c>
      <c r="BS741">
        <v>0</v>
      </c>
      <c r="BT741">
        <v>1.6253E-4</v>
      </c>
      <c r="BU741">
        <v>0.16578889999999999</v>
      </c>
      <c r="BV741">
        <v>0.7782384</v>
      </c>
      <c r="BW741">
        <v>0.81500410000000001</v>
      </c>
      <c r="BX741" t="s">
        <v>544</v>
      </c>
      <c r="BY741">
        <v>0.34211293614539801</v>
      </c>
      <c r="BZ741">
        <v>0.26470016522499756</v>
      </c>
    </row>
    <row r="742" spans="1:78" x14ac:dyDescent="0.25">
      <c r="A742" s="23" t="s">
        <v>211</v>
      </c>
      <c r="C742" t="s">
        <v>62</v>
      </c>
      <c r="D742" s="15" t="str">
        <f>VLOOKUP(C742,xWalk!C$3:D$55,2)</f>
        <v>LRH</v>
      </c>
      <c r="E742" s="22" t="str">
        <f t="shared" si="89"/>
        <v>'Columbia Lower River Hatchery'</v>
      </c>
      <c r="F742" s="22" t="str">
        <f t="shared" si="88"/>
        <v>LRH.LRH</v>
      </c>
      <c r="G742" t="s">
        <v>119</v>
      </c>
      <c r="H742" t="s">
        <v>127</v>
      </c>
      <c r="I742" t="s">
        <v>196</v>
      </c>
      <c r="J742">
        <v>1998</v>
      </c>
      <c r="K742">
        <v>1999</v>
      </c>
      <c r="L742" s="8">
        <v>2</v>
      </c>
      <c r="M742" s="8">
        <v>5</v>
      </c>
      <c r="N742" s="8" t="s">
        <v>33</v>
      </c>
      <c r="O742" s="8">
        <v>5</v>
      </c>
      <c r="P742" s="8">
        <v>0</v>
      </c>
      <c r="Q742">
        <v>1.7585190000000001E-2</v>
      </c>
      <c r="R742">
        <v>0.32611250000000003</v>
      </c>
      <c r="S742">
        <v>0.10659440000000001</v>
      </c>
      <c r="T742">
        <v>0.3979451</v>
      </c>
      <c r="U742" s="15" t="str">
        <f t="shared" si="91"/>
        <v>LRH1998</v>
      </c>
      <c r="V742">
        <f t="shared" si="92"/>
        <v>0.28828582830977334</v>
      </c>
      <c r="W742">
        <f t="shared" si="93"/>
        <v>0.22921086349219685</v>
      </c>
      <c r="Y742" s="15" t="str">
        <f t="shared" si="94"/>
        <v>RBH2009</v>
      </c>
      <c r="Z742" s="1" t="s">
        <v>41</v>
      </c>
      <c r="AA742">
        <v>2009</v>
      </c>
      <c r="AB742" t="s">
        <v>34</v>
      </c>
      <c r="AC742" t="str">
        <f t="shared" si="90"/>
        <v>NA</v>
      </c>
      <c r="AD742" t="str">
        <f t="shared" si="95"/>
        <v>NA</v>
      </c>
      <c r="AE742" s="5">
        <v>815</v>
      </c>
      <c r="AF742" s="5">
        <v>1657</v>
      </c>
      <c r="AG742" s="5"/>
      <c r="AH742" s="5"/>
      <c r="AI742" s="5"/>
      <c r="AJ742" s="5">
        <v>0</v>
      </c>
      <c r="AK742" s="5">
        <v>0</v>
      </c>
      <c r="AL742" s="5"/>
      <c r="AM742" s="5"/>
      <c r="AN742" s="5"/>
      <c r="AO742" s="5">
        <v>73</v>
      </c>
      <c r="AP742" s="5">
        <v>355</v>
      </c>
      <c r="AQ742" s="5"/>
      <c r="AR742" s="5"/>
      <c r="AS742" s="5"/>
      <c r="AT742" s="5">
        <v>760</v>
      </c>
      <c r="AU742" s="5">
        <v>6054</v>
      </c>
      <c r="AV742" s="5"/>
      <c r="AW742" s="5"/>
      <c r="AX742" s="5"/>
      <c r="AY742" s="5">
        <v>2472</v>
      </c>
      <c r="AZ742" s="5">
        <v>0</v>
      </c>
      <c r="BA742" s="5">
        <v>428</v>
      </c>
      <c r="BB742" s="5">
        <v>6814</v>
      </c>
      <c r="BF742" t="s">
        <v>43</v>
      </c>
      <c r="BG742" t="s">
        <v>41</v>
      </c>
      <c r="BH742" t="s">
        <v>523</v>
      </c>
      <c r="BI742" t="s">
        <v>524</v>
      </c>
      <c r="BJ742" t="s">
        <v>119</v>
      </c>
      <c r="BK742" t="s">
        <v>127</v>
      </c>
      <c r="BL742" t="s">
        <v>176</v>
      </c>
      <c r="BM742">
        <v>1993</v>
      </c>
      <c r="BN742">
        <v>1994</v>
      </c>
      <c r="BO742">
        <v>2</v>
      </c>
      <c r="BP742">
        <v>5</v>
      </c>
      <c r="BQ742" t="s">
        <v>33</v>
      </c>
      <c r="BR742">
        <v>5</v>
      </c>
      <c r="BS742">
        <v>0</v>
      </c>
      <c r="BT742">
        <v>2.208504E-2</v>
      </c>
      <c r="BU742">
        <v>0.3284087</v>
      </c>
      <c r="BV742">
        <v>0.26898300000000003</v>
      </c>
      <c r="BW742">
        <v>0.50905529999999999</v>
      </c>
      <c r="BX742" t="s">
        <v>545</v>
      </c>
      <c r="BY742">
        <v>0.30570488983064181</v>
      </c>
      <c r="BZ742">
        <v>0.24217328137374713</v>
      </c>
    </row>
    <row r="743" spans="1:78" x14ac:dyDescent="0.25">
      <c r="A743" s="23" t="s">
        <v>211</v>
      </c>
      <c r="C743" t="s">
        <v>62</v>
      </c>
      <c r="D743" s="15" t="str">
        <f>VLOOKUP(C743,xWalk!C$3:D$55,2)</f>
        <v>LRH</v>
      </c>
      <c r="E743" s="22" t="str">
        <f t="shared" si="89"/>
        <v>'Columbia Lower River Hatchery'</v>
      </c>
      <c r="F743" s="22" t="str">
        <f t="shared" si="88"/>
        <v>LRH.LRH</v>
      </c>
      <c r="G743" t="s">
        <v>119</v>
      </c>
      <c r="H743" t="s">
        <v>127</v>
      </c>
      <c r="I743" t="s">
        <v>196</v>
      </c>
      <c r="J743">
        <v>1999</v>
      </c>
      <c r="K743">
        <v>2000</v>
      </c>
      <c r="L743" s="8">
        <v>2</v>
      </c>
      <c r="M743" s="8">
        <v>5</v>
      </c>
      <c r="N743" s="8" t="s">
        <v>33</v>
      </c>
      <c r="O743" s="8">
        <v>5</v>
      </c>
      <c r="P743" s="8">
        <v>0</v>
      </c>
      <c r="Q743">
        <v>3.0493360000000001E-2</v>
      </c>
      <c r="R743">
        <v>0.38791609999999999</v>
      </c>
      <c r="S743">
        <v>0.15071909999999999</v>
      </c>
      <c r="T743">
        <v>0.48016880000000001</v>
      </c>
      <c r="U743" s="15" t="str">
        <f t="shared" si="91"/>
        <v>LRH1999</v>
      </c>
      <c r="V743">
        <f t="shared" si="92"/>
        <v>0.32311535205526698</v>
      </c>
      <c r="W743">
        <f t="shared" si="93"/>
        <v>0.2620060409067631</v>
      </c>
      <c r="Y743" s="15" t="str">
        <f t="shared" si="94"/>
        <v>RBH2010</v>
      </c>
      <c r="Z743" s="14" t="s">
        <v>41</v>
      </c>
      <c r="AA743">
        <v>2010</v>
      </c>
      <c r="AB743" t="s">
        <v>34</v>
      </c>
      <c r="AC743" t="str">
        <f t="shared" si="90"/>
        <v>NA</v>
      </c>
      <c r="AD743" t="str">
        <f t="shared" si="95"/>
        <v>NA</v>
      </c>
      <c r="AE743" s="5">
        <v>713</v>
      </c>
      <c r="AF743" s="5"/>
      <c r="AG743" s="5"/>
      <c r="AH743" s="5"/>
      <c r="AI743" s="5"/>
      <c r="AJ743" s="5">
        <v>0</v>
      </c>
      <c r="AK743" s="5"/>
      <c r="AL743" s="5"/>
      <c r="AM743" s="5"/>
      <c r="AN743" s="5"/>
      <c r="AO743" s="5">
        <v>69</v>
      </c>
      <c r="AP743" s="5"/>
      <c r="AQ743" s="5"/>
      <c r="AR743" s="5"/>
      <c r="AS743" s="5"/>
      <c r="AT743" s="5">
        <v>767</v>
      </c>
      <c r="AU743" s="5"/>
      <c r="AV743" s="5"/>
      <c r="AW743" s="5"/>
      <c r="AX743" s="5"/>
      <c r="AY743" s="5">
        <v>713</v>
      </c>
      <c r="AZ743" s="5">
        <v>0</v>
      </c>
      <c r="BA743" s="5">
        <v>69</v>
      </c>
      <c r="BB743" s="5">
        <v>767</v>
      </c>
      <c r="BF743" t="s">
        <v>43</v>
      </c>
      <c r="BG743" t="s">
        <v>41</v>
      </c>
      <c r="BH743" t="s">
        <v>523</v>
      </c>
      <c r="BI743" t="s">
        <v>524</v>
      </c>
      <c r="BJ743" t="s">
        <v>119</v>
      </c>
      <c r="BK743" t="s">
        <v>127</v>
      </c>
      <c r="BL743" t="s">
        <v>176</v>
      </c>
      <c r="BM743">
        <v>1994</v>
      </c>
      <c r="BN743">
        <v>1995</v>
      </c>
      <c r="BO743">
        <v>2</v>
      </c>
      <c r="BP743">
        <v>5</v>
      </c>
      <c r="BQ743" t="s">
        <v>33</v>
      </c>
      <c r="BR743">
        <v>5</v>
      </c>
      <c r="BS743">
        <v>0</v>
      </c>
      <c r="BT743">
        <v>4.8279349999999999E-2</v>
      </c>
      <c r="BU743">
        <v>0.35646949999999999</v>
      </c>
      <c r="BV743">
        <v>0.33737499999999998</v>
      </c>
      <c r="BW743">
        <v>0.5735806</v>
      </c>
      <c r="BX743" t="s">
        <v>546</v>
      </c>
      <c r="BY743">
        <v>0.36323329000006283</v>
      </c>
      <c r="BZ743">
        <v>0.29516237416081037</v>
      </c>
    </row>
    <row r="744" spans="1:78" x14ac:dyDescent="0.25">
      <c r="A744" s="23" t="s">
        <v>211</v>
      </c>
      <c r="C744" t="s">
        <v>62</v>
      </c>
      <c r="D744" s="15" t="str">
        <f>VLOOKUP(C744,xWalk!C$3:D$55,2)</f>
        <v>LRH</v>
      </c>
      <c r="E744" s="22" t="str">
        <f t="shared" si="89"/>
        <v>'Columbia Lower River Hatchery'</v>
      </c>
      <c r="F744" s="22" t="str">
        <f t="shared" si="88"/>
        <v>LRH.LRH</v>
      </c>
      <c r="G744" t="s">
        <v>119</v>
      </c>
      <c r="H744" t="s">
        <v>127</v>
      </c>
      <c r="I744" t="s">
        <v>196</v>
      </c>
      <c r="J744">
        <v>2000</v>
      </c>
      <c r="K744">
        <v>2001</v>
      </c>
      <c r="L744" s="8">
        <v>2</v>
      </c>
      <c r="M744" s="8">
        <v>5</v>
      </c>
      <c r="N744" s="8" t="s">
        <v>33</v>
      </c>
      <c r="O744" s="8">
        <v>5</v>
      </c>
      <c r="P744" s="8">
        <v>0</v>
      </c>
      <c r="Q744">
        <v>3.3981789999999998E-2</v>
      </c>
      <c r="R744">
        <v>0.46038249999999997</v>
      </c>
      <c r="S744">
        <v>0.25366179999999999</v>
      </c>
      <c r="T744">
        <v>0.59726290000000004</v>
      </c>
      <c r="U744" s="15" t="str">
        <f t="shared" si="91"/>
        <v>LRH2000</v>
      </c>
      <c r="V744">
        <f t="shared" si="92"/>
        <v>0.40599660205421267</v>
      </c>
      <c r="W744">
        <f t="shared" si="93"/>
        <v>0.33740057147270058</v>
      </c>
      <c r="Y744" s="15" t="str">
        <f t="shared" si="94"/>
        <v>RBT1974</v>
      </c>
      <c r="Z744" s="1" t="s">
        <v>43</v>
      </c>
      <c r="AA744">
        <v>1974</v>
      </c>
      <c r="AB744" t="s">
        <v>34</v>
      </c>
      <c r="AC744" t="str">
        <f t="shared" si="90"/>
        <v>NA</v>
      </c>
      <c r="AD744" t="str">
        <f t="shared" si="95"/>
        <v>NA</v>
      </c>
      <c r="AE744" s="5"/>
      <c r="AF744" s="5"/>
      <c r="AG744" s="5"/>
      <c r="AH744" s="5">
        <v>3692</v>
      </c>
      <c r="AI744" s="5"/>
      <c r="AJ744" s="5"/>
      <c r="AK744" s="5"/>
      <c r="AL744" s="5"/>
      <c r="AM744" s="5">
        <v>595</v>
      </c>
      <c r="AN744" s="5"/>
      <c r="AO744" s="5"/>
      <c r="AP744" s="5"/>
      <c r="AQ744" s="5"/>
      <c r="AR744" s="5">
        <v>1199</v>
      </c>
      <c r="AS744" s="5"/>
      <c r="AT744" s="5"/>
      <c r="AU744" s="5"/>
      <c r="AV744" s="5"/>
      <c r="AW744" s="5">
        <v>2534</v>
      </c>
      <c r="AX744" s="5"/>
      <c r="AY744" s="5">
        <v>3692</v>
      </c>
      <c r="AZ744" s="5">
        <v>595</v>
      </c>
      <c r="BA744" s="5">
        <v>1199</v>
      </c>
      <c r="BB744" s="5">
        <v>2534</v>
      </c>
      <c r="BF744" t="s">
        <v>43</v>
      </c>
      <c r="BG744" t="s">
        <v>41</v>
      </c>
      <c r="BH744" t="s">
        <v>523</v>
      </c>
      <c r="BI744" t="s">
        <v>524</v>
      </c>
      <c r="BJ744" t="s">
        <v>119</v>
      </c>
      <c r="BK744" t="s">
        <v>127</v>
      </c>
      <c r="BL744" t="s">
        <v>176</v>
      </c>
      <c r="BM744">
        <v>1995</v>
      </c>
      <c r="BN744">
        <v>1996</v>
      </c>
      <c r="BO744">
        <v>2</v>
      </c>
      <c r="BP744">
        <v>5</v>
      </c>
      <c r="BQ744" t="s">
        <v>33</v>
      </c>
      <c r="BR744">
        <v>5</v>
      </c>
      <c r="BS744">
        <v>0</v>
      </c>
      <c r="BT744">
        <v>4.3600000000000002E-3</v>
      </c>
      <c r="BU744">
        <v>0.36240139999999998</v>
      </c>
      <c r="BV744">
        <v>0.26173580000000002</v>
      </c>
      <c r="BW744">
        <v>0.52928379999999997</v>
      </c>
      <c r="BX744" t="s">
        <v>547</v>
      </c>
      <c r="BY744">
        <v>0.33877958280066106</v>
      </c>
      <c r="BZ744">
        <v>0.26361822206978269</v>
      </c>
    </row>
    <row r="745" spans="1:78" x14ac:dyDescent="0.25">
      <c r="A745" s="23" t="s">
        <v>211</v>
      </c>
      <c r="C745" t="s">
        <v>62</v>
      </c>
      <c r="D745" s="15" t="str">
        <f>VLOOKUP(C745,xWalk!C$3:D$55,2)</f>
        <v>LRH</v>
      </c>
      <c r="E745" s="22" t="str">
        <f t="shared" si="89"/>
        <v>'Columbia Lower River Hatchery'</v>
      </c>
      <c r="F745" s="22" t="str">
        <f t="shared" si="88"/>
        <v>LRH.LRH</v>
      </c>
      <c r="G745" t="s">
        <v>119</v>
      </c>
      <c r="H745" t="s">
        <v>127</v>
      </c>
      <c r="I745" t="s">
        <v>196</v>
      </c>
      <c r="J745">
        <v>2001</v>
      </c>
      <c r="K745">
        <v>2002</v>
      </c>
      <c r="L745" s="8">
        <v>2</v>
      </c>
      <c r="M745" s="8">
        <v>5</v>
      </c>
      <c r="N745" s="8" t="s">
        <v>33</v>
      </c>
      <c r="O745" s="8">
        <v>5</v>
      </c>
      <c r="P745" s="8">
        <v>0</v>
      </c>
      <c r="Q745">
        <v>9.4840700000000007E-3</v>
      </c>
      <c r="R745">
        <v>0.4918498</v>
      </c>
      <c r="S745">
        <v>0.24063760000000001</v>
      </c>
      <c r="T745">
        <v>0.61412979999999995</v>
      </c>
      <c r="U745" s="15" t="str">
        <f t="shared" si="91"/>
        <v>LRH2001</v>
      </c>
      <c r="V745">
        <f t="shared" si="92"/>
        <v>0.46250921904449727</v>
      </c>
      <c r="W745">
        <f t="shared" si="93"/>
        <v>0.38220109809063346</v>
      </c>
      <c r="Y745" s="15" t="str">
        <f t="shared" si="94"/>
        <v>RBT1975</v>
      </c>
      <c r="Z745" s="1" t="s">
        <v>43</v>
      </c>
      <c r="AA745">
        <v>1975</v>
      </c>
      <c r="AB745" t="s">
        <v>34</v>
      </c>
      <c r="AC745" t="str">
        <f t="shared" si="90"/>
        <v>NA</v>
      </c>
      <c r="AD745" t="str">
        <f t="shared" si="95"/>
        <v>NA</v>
      </c>
      <c r="AE745" s="5"/>
      <c r="AF745" s="5"/>
      <c r="AG745" s="5">
        <v>9526</v>
      </c>
      <c r="AH745" s="5">
        <v>2219</v>
      </c>
      <c r="AI745" s="5"/>
      <c r="AJ745" s="5"/>
      <c r="AK745" s="5"/>
      <c r="AL745" s="5">
        <v>950</v>
      </c>
      <c r="AM745" s="5">
        <v>358</v>
      </c>
      <c r="AN745" s="5"/>
      <c r="AO745" s="5"/>
      <c r="AP745" s="5"/>
      <c r="AQ745" s="5">
        <v>1667</v>
      </c>
      <c r="AR745" s="5">
        <v>722</v>
      </c>
      <c r="AS745" s="5"/>
      <c r="AT745" s="5"/>
      <c r="AU745" s="5"/>
      <c r="AV745" s="5">
        <v>7162</v>
      </c>
      <c r="AW745" s="5">
        <v>1526</v>
      </c>
      <c r="AX745" s="5"/>
      <c r="AY745" s="5">
        <v>11745</v>
      </c>
      <c r="AZ745" s="5">
        <v>1308</v>
      </c>
      <c r="BA745" s="5">
        <v>2389</v>
      </c>
      <c r="BB745" s="5">
        <v>8688</v>
      </c>
      <c r="BF745" t="s">
        <v>43</v>
      </c>
      <c r="BG745" t="s">
        <v>41</v>
      </c>
      <c r="BH745" t="s">
        <v>523</v>
      </c>
      <c r="BI745" t="s">
        <v>524</v>
      </c>
      <c r="BJ745" t="s">
        <v>119</v>
      </c>
      <c r="BK745" t="s">
        <v>127</v>
      </c>
      <c r="BL745" t="s">
        <v>176</v>
      </c>
      <c r="BM745">
        <v>1996</v>
      </c>
      <c r="BN745">
        <v>1997</v>
      </c>
      <c r="BO745">
        <v>2</v>
      </c>
      <c r="BP745">
        <v>5</v>
      </c>
      <c r="BQ745" t="s">
        <v>33</v>
      </c>
      <c r="BR745">
        <v>5</v>
      </c>
      <c r="BS745">
        <v>0</v>
      </c>
      <c r="BT745">
        <v>1.7009499999999999E-3</v>
      </c>
      <c r="BU745">
        <v>0.27637200000000001</v>
      </c>
      <c r="BV745">
        <v>0.12509690000000001</v>
      </c>
      <c r="BW745">
        <v>0.36689569999999999</v>
      </c>
      <c r="BX745" t="s">
        <v>548</v>
      </c>
      <c r="BY745">
        <v>0.27555786196159832</v>
      </c>
      <c r="BZ745">
        <v>0.19780690868888337</v>
      </c>
    </row>
    <row r="746" spans="1:78" x14ac:dyDescent="0.25">
      <c r="A746" s="23" t="s">
        <v>211</v>
      </c>
      <c r="C746" t="s">
        <v>62</v>
      </c>
      <c r="D746" s="15" t="str">
        <f>VLOOKUP(C746,xWalk!C$3:D$55,2)</f>
        <v>LRH</v>
      </c>
      <c r="E746" s="22" t="str">
        <f t="shared" si="89"/>
        <v>'Columbia Lower River Hatchery'</v>
      </c>
      <c r="F746" s="22" t="str">
        <f t="shared" si="88"/>
        <v>LRH.LRH</v>
      </c>
      <c r="G746" t="s">
        <v>119</v>
      </c>
      <c r="H746" t="s">
        <v>127</v>
      </c>
      <c r="I746" t="s">
        <v>196</v>
      </c>
      <c r="J746">
        <v>2002</v>
      </c>
      <c r="K746">
        <v>2003</v>
      </c>
      <c r="L746" s="8">
        <v>2</v>
      </c>
      <c r="M746" s="8">
        <v>5</v>
      </c>
      <c r="N746" s="8" t="s">
        <v>33</v>
      </c>
      <c r="O746" s="8">
        <v>5</v>
      </c>
      <c r="P746" s="8">
        <v>0</v>
      </c>
      <c r="Q746">
        <v>2.2306499999999998E-3</v>
      </c>
      <c r="R746">
        <v>0.42878470000000002</v>
      </c>
      <c r="S746">
        <v>0.30319000000000002</v>
      </c>
      <c r="T746">
        <v>0.60197140000000005</v>
      </c>
      <c r="U746" s="15" t="str">
        <f t="shared" si="91"/>
        <v>LRH2002</v>
      </c>
      <c r="V746">
        <f t="shared" si="92"/>
        <v>0.49485470196103815</v>
      </c>
      <c r="W746">
        <f t="shared" si="93"/>
        <v>0.41065303216620286</v>
      </c>
      <c r="Y746" s="15" t="str">
        <f t="shared" si="94"/>
        <v>RBT1976</v>
      </c>
      <c r="Z746" s="1" t="s">
        <v>43</v>
      </c>
      <c r="AA746">
        <v>1976</v>
      </c>
      <c r="AB746" t="s">
        <v>34</v>
      </c>
      <c r="AC746" t="str">
        <f t="shared" si="90"/>
        <v>NA</v>
      </c>
      <c r="AD746" t="str">
        <f t="shared" si="95"/>
        <v>NA</v>
      </c>
      <c r="AE746" s="5"/>
      <c r="AF746" s="5">
        <v>30165</v>
      </c>
      <c r="AG746" s="5">
        <v>48181</v>
      </c>
      <c r="AH746" s="5">
        <v>8445</v>
      </c>
      <c r="AI746" s="5"/>
      <c r="AJ746" s="5"/>
      <c r="AK746" s="5">
        <v>0</v>
      </c>
      <c r="AL746" s="5">
        <v>5405</v>
      </c>
      <c r="AM746" s="5">
        <v>1340</v>
      </c>
      <c r="AN746" s="5"/>
      <c r="AO746" s="5"/>
      <c r="AP746" s="5">
        <v>3281</v>
      </c>
      <c r="AQ746" s="5">
        <v>9547</v>
      </c>
      <c r="AR746" s="5">
        <v>2695</v>
      </c>
      <c r="AS746" s="5"/>
      <c r="AT746" s="5"/>
      <c r="AU746" s="5">
        <v>28280</v>
      </c>
      <c r="AV746" s="5">
        <v>41031</v>
      </c>
      <c r="AW746" s="5">
        <v>5692</v>
      </c>
      <c r="AX746" s="5"/>
      <c r="AY746" s="5">
        <v>86791</v>
      </c>
      <c r="AZ746" s="5">
        <v>6745</v>
      </c>
      <c r="BA746" s="5">
        <v>15523</v>
      </c>
      <c r="BB746" s="5">
        <v>75003</v>
      </c>
      <c r="BF746" t="s">
        <v>43</v>
      </c>
      <c r="BG746" t="s">
        <v>41</v>
      </c>
      <c r="BH746" t="s">
        <v>523</v>
      </c>
      <c r="BI746" t="s">
        <v>524</v>
      </c>
      <c r="BJ746" t="s">
        <v>119</v>
      </c>
      <c r="BK746" t="s">
        <v>127</v>
      </c>
      <c r="BL746" t="s">
        <v>176</v>
      </c>
      <c r="BM746">
        <v>1997</v>
      </c>
      <c r="BN746">
        <v>1998</v>
      </c>
      <c r="BO746">
        <v>2</v>
      </c>
      <c r="BP746">
        <v>5</v>
      </c>
      <c r="BQ746" t="s">
        <v>33</v>
      </c>
      <c r="BR746">
        <v>5</v>
      </c>
      <c r="BS746">
        <v>0</v>
      </c>
      <c r="BT746">
        <v>8.4482000000000003E-4</v>
      </c>
      <c r="BU746">
        <v>0.3375995</v>
      </c>
      <c r="BV746">
        <v>0.18522930000000001</v>
      </c>
      <c r="BW746">
        <v>0.46029550000000002</v>
      </c>
      <c r="BX746" t="s">
        <v>549</v>
      </c>
      <c r="BY746">
        <v>0.28627743447688048</v>
      </c>
      <c r="BZ746">
        <v>0.20210952482420627</v>
      </c>
    </row>
    <row r="747" spans="1:78" x14ac:dyDescent="0.25">
      <c r="A747" s="23" t="s">
        <v>211</v>
      </c>
      <c r="C747" t="s">
        <v>62</v>
      </c>
      <c r="D747" s="15" t="str">
        <f>VLOOKUP(C747,xWalk!C$3:D$55,2)</f>
        <v>LRH</v>
      </c>
      <c r="E747" s="22" t="str">
        <f t="shared" si="89"/>
        <v>'Columbia Lower River Hatchery'</v>
      </c>
      <c r="F747" s="22" t="str">
        <f t="shared" si="88"/>
        <v>LRH.LRH</v>
      </c>
      <c r="G747" t="s">
        <v>119</v>
      </c>
      <c r="H747" t="s">
        <v>127</v>
      </c>
      <c r="I747" t="s">
        <v>196</v>
      </c>
      <c r="J747">
        <v>2003</v>
      </c>
      <c r="K747">
        <v>2004</v>
      </c>
      <c r="L747" s="8">
        <v>2</v>
      </c>
      <c r="M747" s="8">
        <v>5</v>
      </c>
      <c r="N747" s="8" t="s">
        <v>33</v>
      </c>
      <c r="O747" s="8">
        <v>5</v>
      </c>
      <c r="P747" s="8">
        <v>0</v>
      </c>
      <c r="Q747">
        <v>9.6980000000000005E-4</v>
      </c>
      <c r="R747">
        <v>0.3933894</v>
      </c>
      <c r="S747">
        <v>0.23401640000000001</v>
      </c>
      <c r="T747">
        <v>0.53534619999999999</v>
      </c>
      <c r="U747" s="15" t="str">
        <f t="shared" si="91"/>
        <v>LRH2003</v>
      </c>
      <c r="V747">
        <f t="shared" si="92"/>
        <v>0.48134133611691021</v>
      </c>
      <c r="W747">
        <f t="shared" si="93"/>
        <v>0.41623173277661796</v>
      </c>
      <c r="Y747" s="15" t="str">
        <f t="shared" si="94"/>
        <v>RBT1977</v>
      </c>
      <c r="Z747" s="1" t="s">
        <v>43</v>
      </c>
      <c r="AA747">
        <v>1977</v>
      </c>
      <c r="AB747" t="s">
        <v>33</v>
      </c>
      <c r="AC747">
        <f t="shared" si="90"/>
        <v>0.52890674473408283</v>
      </c>
      <c r="AD747">
        <f t="shared" si="95"/>
        <v>0.43263051896145421</v>
      </c>
      <c r="AE747" s="5">
        <v>5250</v>
      </c>
      <c r="AF747" s="5">
        <v>11996</v>
      </c>
      <c r="AG747" s="5">
        <v>18174</v>
      </c>
      <c r="AH747" s="5">
        <v>6254</v>
      </c>
      <c r="AI747" s="5"/>
      <c r="AJ747" s="5">
        <v>0</v>
      </c>
      <c r="AK747" s="5">
        <v>0</v>
      </c>
      <c r="AL747" s="5">
        <v>1246</v>
      </c>
      <c r="AM747" s="5">
        <v>1184</v>
      </c>
      <c r="AN747" s="5"/>
      <c r="AO747" s="5">
        <v>563</v>
      </c>
      <c r="AP747" s="5">
        <v>1731</v>
      </c>
      <c r="AQ747" s="5">
        <v>2163</v>
      </c>
      <c r="AR747" s="5">
        <v>2387</v>
      </c>
      <c r="AS747" s="5"/>
      <c r="AT747" s="5">
        <v>16146</v>
      </c>
      <c r="AU747" s="5">
        <v>14906</v>
      </c>
      <c r="AV747" s="5">
        <v>9286</v>
      </c>
      <c r="AW747" s="5">
        <v>5041</v>
      </c>
      <c r="AX747" s="5"/>
      <c r="AY747" s="5">
        <v>41674</v>
      </c>
      <c r="AZ747" s="5">
        <v>2430</v>
      </c>
      <c r="BA747" s="5">
        <v>6844</v>
      </c>
      <c r="BB747" s="5">
        <v>45379</v>
      </c>
      <c r="BF747" t="s">
        <v>43</v>
      </c>
      <c r="BG747" t="s">
        <v>41</v>
      </c>
      <c r="BH747" t="s">
        <v>523</v>
      </c>
      <c r="BI747" t="s">
        <v>524</v>
      </c>
      <c r="BJ747" t="s">
        <v>119</v>
      </c>
      <c r="BK747" t="s">
        <v>127</v>
      </c>
      <c r="BL747" t="s">
        <v>176</v>
      </c>
      <c r="BM747">
        <v>1998</v>
      </c>
      <c r="BN747">
        <v>1999</v>
      </c>
      <c r="BO747">
        <v>2</v>
      </c>
      <c r="BP747">
        <v>5</v>
      </c>
      <c r="BQ747" t="s">
        <v>33</v>
      </c>
      <c r="BR747">
        <v>5</v>
      </c>
      <c r="BS747">
        <v>0</v>
      </c>
      <c r="BT747">
        <v>3.555788E-2</v>
      </c>
      <c r="BU747">
        <v>0.24898529999999999</v>
      </c>
      <c r="BV747">
        <v>0.20561170000000001</v>
      </c>
      <c r="BW747">
        <v>0.4034027</v>
      </c>
      <c r="BX747" t="s">
        <v>550</v>
      </c>
      <c r="BY747">
        <v>0.26803875218308759</v>
      </c>
      <c r="BZ747">
        <v>0.19483078692642414</v>
      </c>
    </row>
    <row r="748" spans="1:78" x14ac:dyDescent="0.25">
      <c r="A748" s="23" t="s">
        <v>211</v>
      </c>
      <c r="C748" t="s">
        <v>62</v>
      </c>
      <c r="D748" s="15" t="str">
        <f>VLOOKUP(C748,xWalk!C$3:D$55,2)</f>
        <v>LRH</v>
      </c>
      <c r="E748" s="22" t="str">
        <f t="shared" si="89"/>
        <v>'Columbia Lower River Hatchery'</v>
      </c>
      <c r="F748" s="22" t="str">
        <f t="shared" si="88"/>
        <v>LRH.LRH</v>
      </c>
      <c r="G748" t="s">
        <v>119</v>
      </c>
      <c r="H748" t="s">
        <v>127</v>
      </c>
      <c r="I748" t="s">
        <v>196</v>
      </c>
      <c r="J748">
        <v>2004</v>
      </c>
      <c r="K748">
        <v>2005</v>
      </c>
      <c r="L748" s="8">
        <v>2</v>
      </c>
      <c r="M748" s="8">
        <v>5</v>
      </c>
      <c r="N748" s="8" t="s">
        <v>33</v>
      </c>
      <c r="O748" s="8">
        <v>5</v>
      </c>
      <c r="P748" s="8">
        <v>0</v>
      </c>
      <c r="Q748">
        <v>1.1571299999999999E-3</v>
      </c>
      <c r="R748">
        <v>0.24835930000000001</v>
      </c>
      <c r="S748">
        <v>0.1120472</v>
      </c>
      <c r="T748">
        <v>0.3325785</v>
      </c>
      <c r="U748" s="15" t="str">
        <f t="shared" si="91"/>
        <v>LRH2004</v>
      </c>
      <c r="V748">
        <f t="shared" si="92"/>
        <v>0.46332321970373014</v>
      </c>
      <c r="W748">
        <f t="shared" si="93"/>
        <v>0.4079362246415611</v>
      </c>
      <c r="Y748" s="15" t="str">
        <f t="shared" si="94"/>
        <v>RBT1978</v>
      </c>
      <c r="Z748" s="1" t="s">
        <v>43</v>
      </c>
      <c r="AA748">
        <v>1978</v>
      </c>
      <c r="AB748" t="s">
        <v>33</v>
      </c>
      <c r="AC748">
        <f t="shared" si="90"/>
        <v>0.62928147722923844</v>
      </c>
      <c r="AD748">
        <f t="shared" si="95"/>
        <v>0.51712590891695365</v>
      </c>
      <c r="AE748" s="5">
        <v>12912</v>
      </c>
      <c r="AF748" s="5">
        <v>35915</v>
      </c>
      <c r="AG748" s="5">
        <v>59849</v>
      </c>
      <c r="AH748" s="5">
        <v>21044</v>
      </c>
      <c r="AI748" s="5"/>
      <c r="AJ748" s="5">
        <v>0</v>
      </c>
      <c r="AK748" s="5">
        <v>0</v>
      </c>
      <c r="AL748" s="5">
        <v>5266</v>
      </c>
      <c r="AM748" s="5">
        <v>2910</v>
      </c>
      <c r="AN748" s="5"/>
      <c r="AO748" s="5">
        <v>557</v>
      </c>
      <c r="AP748" s="5">
        <v>2629</v>
      </c>
      <c r="AQ748" s="5">
        <v>9228</v>
      </c>
      <c r="AR748" s="5">
        <v>7544</v>
      </c>
      <c r="AS748" s="5"/>
      <c r="AT748" s="5">
        <v>14729</v>
      </c>
      <c r="AU748" s="5">
        <v>22649</v>
      </c>
      <c r="AV748" s="5">
        <v>39642</v>
      </c>
      <c r="AW748" s="5">
        <v>15974</v>
      </c>
      <c r="AX748" s="5"/>
      <c r="AY748" s="5">
        <v>129720</v>
      </c>
      <c r="AZ748" s="5">
        <v>8176</v>
      </c>
      <c r="BA748" s="5">
        <v>19958</v>
      </c>
      <c r="BB748" s="5">
        <v>92994</v>
      </c>
      <c r="BF748" t="s">
        <v>43</v>
      </c>
      <c r="BG748" t="s">
        <v>41</v>
      </c>
      <c r="BH748" t="s">
        <v>523</v>
      </c>
      <c r="BI748" t="s">
        <v>524</v>
      </c>
      <c r="BJ748" t="s">
        <v>119</v>
      </c>
      <c r="BK748" t="s">
        <v>127</v>
      </c>
      <c r="BL748" t="s">
        <v>176</v>
      </c>
      <c r="BM748">
        <v>1999</v>
      </c>
      <c r="BN748">
        <v>2000</v>
      </c>
      <c r="BO748">
        <v>2</v>
      </c>
      <c r="BP748">
        <v>5</v>
      </c>
      <c r="BQ748" t="s">
        <v>33</v>
      </c>
      <c r="BR748">
        <v>5</v>
      </c>
      <c r="BS748">
        <v>0</v>
      </c>
      <c r="BT748">
        <v>5.6919379999999999E-2</v>
      </c>
      <c r="BU748">
        <v>0.30998209999999998</v>
      </c>
      <c r="BV748">
        <v>0.43206670000000003</v>
      </c>
      <c r="BW748">
        <v>0.60811579999999998</v>
      </c>
      <c r="BX748" t="s">
        <v>551</v>
      </c>
      <c r="BY748">
        <v>0.39843448429985689</v>
      </c>
      <c r="BZ748">
        <v>0.29783979730141547</v>
      </c>
    </row>
    <row r="749" spans="1:78" x14ac:dyDescent="0.25">
      <c r="A749" s="23" t="s">
        <v>211</v>
      </c>
      <c r="C749" t="s">
        <v>62</v>
      </c>
      <c r="D749" s="15" t="str">
        <f>VLOOKUP(C749,xWalk!C$3:D$55,2)</f>
        <v>LRH</v>
      </c>
      <c r="E749" s="22" t="str">
        <f t="shared" si="89"/>
        <v>'Columbia Lower River Hatchery'</v>
      </c>
      <c r="F749" s="22" t="str">
        <f t="shared" si="88"/>
        <v>LRH.LRH</v>
      </c>
      <c r="G749" t="s">
        <v>119</v>
      </c>
      <c r="H749" t="s">
        <v>127</v>
      </c>
      <c r="I749" t="s">
        <v>196</v>
      </c>
      <c r="J749">
        <v>2005</v>
      </c>
      <c r="K749">
        <v>2006</v>
      </c>
      <c r="L749" s="8">
        <v>2</v>
      </c>
      <c r="M749" s="8">
        <v>5</v>
      </c>
      <c r="N749" s="8" t="s">
        <v>33</v>
      </c>
      <c r="O749" s="8">
        <v>5</v>
      </c>
      <c r="P749" s="8">
        <v>0</v>
      </c>
      <c r="Q749">
        <v>5.9565299999999998E-3</v>
      </c>
      <c r="R749">
        <v>0.3051199</v>
      </c>
      <c r="S749">
        <v>0.39394050000000003</v>
      </c>
      <c r="T749">
        <v>0.57886130000000002</v>
      </c>
      <c r="U749" s="15" t="str">
        <f t="shared" si="91"/>
        <v>LRH2005</v>
      </c>
      <c r="V749">
        <f t="shared" si="92"/>
        <v>0.31585655113817396</v>
      </c>
      <c r="W749">
        <f t="shared" si="93"/>
        <v>0.23634368251495735</v>
      </c>
      <c r="Y749" s="15" t="str">
        <f t="shared" si="94"/>
        <v>RBT1979</v>
      </c>
      <c r="Z749" s="1" t="s">
        <v>43</v>
      </c>
      <c r="AA749">
        <v>1979</v>
      </c>
      <c r="AB749" t="s">
        <v>33</v>
      </c>
      <c r="AC749">
        <f t="shared" si="90"/>
        <v>0.63923137719818213</v>
      </c>
      <c r="AD749">
        <f t="shared" si="95"/>
        <v>0.52829480339853785</v>
      </c>
      <c r="AE749" s="5">
        <v>5042</v>
      </c>
      <c r="AF749" s="5">
        <v>14326</v>
      </c>
      <c r="AG749" s="5">
        <v>25641</v>
      </c>
      <c r="AH749" s="5">
        <v>8465</v>
      </c>
      <c r="AI749" s="5"/>
      <c r="AJ749" s="5">
        <v>0</v>
      </c>
      <c r="AK749" s="5">
        <v>0</v>
      </c>
      <c r="AL749" s="5">
        <v>1098</v>
      </c>
      <c r="AM749" s="5">
        <v>1372</v>
      </c>
      <c r="AN749" s="5"/>
      <c r="AO749" s="5">
        <v>135</v>
      </c>
      <c r="AP749" s="5">
        <v>1320</v>
      </c>
      <c r="AQ749" s="5">
        <v>3185</v>
      </c>
      <c r="AR749" s="5">
        <v>4119</v>
      </c>
      <c r="AS749" s="5"/>
      <c r="AT749" s="5">
        <v>3374</v>
      </c>
      <c r="AU749" s="5">
        <v>11366</v>
      </c>
      <c r="AV749" s="5">
        <v>13915</v>
      </c>
      <c r="AW749" s="5">
        <v>7862</v>
      </c>
      <c r="AX749" s="5"/>
      <c r="AY749" s="5">
        <v>53474</v>
      </c>
      <c r="AZ749" s="5">
        <v>2470</v>
      </c>
      <c r="BA749" s="5">
        <v>8759</v>
      </c>
      <c r="BB749" s="5">
        <v>36517</v>
      </c>
      <c r="BF749" t="s">
        <v>43</v>
      </c>
      <c r="BG749" t="s">
        <v>41</v>
      </c>
      <c r="BH749" t="s">
        <v>523</v>
      </c>
      <c r="BI749" t="s">
        <v>524</v>
      </c>
      <c r="BJ749" t="s">
        <v>119</v>
      </c>
      <c r="BK749" t="s">
        <v>127</v>
      </c>
      <c r="BL749" t="s">
        <v>176</v>
      </c>
      <c r="BM749">
        <v>2000</v>
      </c>
      <c r="BN749">
        <v>2001</v>
      </c>
      <c r="BO749">
        <v>2</v>
      </c>
      <c r="BP749">
        <v>5</v>
      </c>
      <c r="BQ749" t="s">
        <v>33</v>
      </c>
      <c r="BR749">
        <v>5</v>
      </c>
      <c r="BS749">
        <v>0</v>
      </c>
      <c r="BT749">
        <v>4.1499750000000002E-2</v>
      </c>
      <c r="BU749">
        <v>0.28237590000000001</v>
      </c>
      <c r="BV749">
        <v>0.49098950000000002</v>
      </c>
      <c r="BW749">
        <v>0.6347218</v>
      </c>
      <c r="BX749" t="s">
        <v>552</v>
      </c>
      <c r="BY749">
        <v>0.35108063561622394</v>
      </c>
      <c r="BZ749">
        <v>0.25097450394447895</v>
      </c>
    </row>
    <row r="750" spans="1:78" x14ac:dyDescent="0.25">
      <c r="A750" s="23" t="s">
        <v>211</v>
      </c>
      <c r="C750" t="s">
        <v>62</v>
      </c>
      <c r="D750" s="15" t="str">
        <f>VLOOKUP(C750,xWalk!C$3:D$55,2)</f>
        <v>LRH</v>
      </c>
      <c r="E750" s="22" t="str">
        <f t="shared" si="89"/>
        <v>'Columbia Lower River Hatchery'</v>
      </c>
      <c r="F750" s="22" t="str">
        <f t="shared" si="88"/>
        <v>LRH.LRH</v>
      </c>
      <c r="G750" t="s">
        <v>119</v>
      </c>
      <c r="H750" t="s">
        <v>127</v>
      </c>
      <c r="I750" t="s">
        <v>196</v>
      </c>
      <c r="J750">
        <v>2006</v>
      </c>
      <c r="K750">
        <v>2007</v>
      </c>
      <c r="L750" s="8">
        <v>2</v>
      </c>
      <c r="M750" s="8">
        <v>5</v>
      </c>
      <c r="N750" s="8" t="s">
        <v>33</v>
      </c>
      <c r="O750" s="8">
        <v>5</v>
      </c>
      <c r="P750" s="8">
        <v>0</v>
      </c>
      <c r="Q750">
        <v>4.6875199999999997E-3</v>
      </c>
      <c r="R750">
        <v>0.2482557</v>
      </c>
      <c r="S750">
        <v>0.52235259999999994</v>
      </c>
      <c r="T750">
        <v>0.64093129999999998</v>
      </c>
      <c r="U750" s="15" t="str">
        <f t="shared" si="91"/>
        <v>LRH2006</v>
      </c>
      <c r="V750">
        <f t="shared" si="92"/>
        <v>0.35868705510150278</v>
      </c>
      <c r="W750">
        <f t="shared" si="93"/>
        <v>0.22475612971262854</v>
      </c>
      <c r="Y750" s="15" t="str">
        <f t="shared" si="94"/>
        <v>RBT1980</v>
      </c>
      <c r="Z750" s="1" t="s">
        <v>43</v>
      </c>
      <c r="AA750">
        <v>1980</v>
      </c>
      <c r="AB750" t="s">
        <v>33</v>
      </c>
      <c r="AC750">
        <f t="shared" si="90"/>
        <v>0.60894166059411037</v>
      </c>
      <c r="AD750">
        <f t="shared" si="95"/>
        <v>0.49284152771228945</v>
      </c>
      <c r="AE750" s="5">
        <v>4634</v>
      </c>
      <c r="AF750" s="5">
        <v>15934</v>
      </c>
      <c r="AG750" s="5">
        <v>22585</v>
      </c>
      <c r="AH750" s="5">
        <v>2837</v>
      </c>
      <c r="AI750" s="5"/>
      <c r="AJ750" s="5">
        <v>0</v>
      </c>
      <c r="AK750" s="5">
        <v>0</v>
      </c>
      <c r="AL750" s="5">
        <v>2129</v>
      </c>
      <c r="AM750" s="5">
        <v>1029</v>
      </c>
      <c r="AN750" s="5"/>
      <c r="AO750" s="5">
        <v>116</v>
      </c>
      <c r="AP750" s="5">
        <v>645</v>
      </c>
      <c r="AQ750" s="5">
        <v>5861</v>
      </c>
      <c r="AR750" s="5">
        <v>1054</v>
      </c>
      <c r="AS750" s="5"/>
      <c r="AT750" s="5">
        <v>3099</v>
      </c>
      <c r="AU750" s="5">
        <v>5403</v>
      </c>
      <c r="AV750" s="5">
        <v>23059</v>
      </c>
      <c r="AW750" s="5">
        <v>4931</v>
      </c>
      <c r="AX750" s="5"/>
      <c r="AY750" s="5">
        <v>45990</v>
      </c>
      <c r="AZ750" s="5">
        <v>3158</v>
      </c>
      <c r="BA750" s="5">
        <v>7676</v>
      </c>
      <c r="BB750" s="5">
        <v>36492</v>
      </c>
      <c r="BF750" t="s">
        <v>43</v>
      </c>
      <c r="BG750" t="s">
        <v>41</v>
      </c>
      <c r="BH750" t="s">
        <v>523</v>
      </c>
      <c r="BI750" t="s">
        <v>524</v>
      </c>
      <c r="BJ750" t="s">
        <v>119</v>
      </c>
      <c r="BK750" t="s">
        <v>127</v>
      </c>
      <c r="BL750" t="s">
        <v>176</v>
      </c>
      <c r="BM750">
        <v>2001</v>
      </c>
      <c r="BN750">
        <v>2002</v>
      </c>
      <c r="BO750">
        <v>2</v>
      </c>
      <c r="BP750">
        <v>5</v>
      </c>
      <c r="BQ750" t="s">
        <v>33</v>
      </c>
      <c r="BR750">
        <v>5</v>
      </c>
      <c r="BS750">
        <v>0</v>
      </c>
      <c r="BT750">
        <v>7.0313890000000004E-2</v>
      </c>
      <c r="BU750">
        <v>0.31808769999999997</v>
      </c>
      <c r="BV750">
        <v>0.44611319999999999</v>
      </c>
      <c r="BW750">
        <v>0.62229769999999995</v>
      </c>
      <c r="BX750" t="s">
        <v>553</v>
      </c>
      <c r="BY750">
        <v>0.34394476259201351</v>
      </c>
      <c r="BZ750">
        <v>0.24355095860586604</v>
      </c>
    </row>
    <row r="751" spans="1:78" x14ac:dyDescent="0.25">
      <c r="A751" s="23" t="s">
        <v>211</v>
      </c>
      <c r="C751" t="s">
        <v>62</v>
      </c>
      <c r="D751" s="15" t="str">
        <f>VLOOKUP(C751,xWalk!C$3:D$55,2)</f>
        <v>LRH</v>
      </c>
      <c r="E751" s="22" t="str">
        <f t="shared" si="89"/>
        <v>'Columbia Lower River Hatchery'</v>
      </c>
      <c r="F751" s="22" t="str">
        <f t="shared" si="88"/>
        <v>LRH.LRH</v>
      </c>
      <c r="G751" t="s">
        <v>119</v>
      </c>
      <c r="H751" t="s">
        <v>127</v>
      </c>
      <c r="I751" t="s">
        <v>196</v>
      </c>
      <c r="J751">
        <v>2007</v>
      </c>
      <c r="K751">
        <v>2008</v>
      </c>
      <c r="L751" s="8">
        <v>2</v>
      </c>
      <c r="M751" s="8">
        <v>5</v>
      </c>
      <c r="N751" s="8" t="s">
        <v>34</v>
      </c>
      <c r="O751" s="8">
        <v>4</v>
      </c>
      <c r="P751" s="8">
        <v>1</v>
      </c>
      <c r="Q751">
        <v>1.959986E-2</v>
      </c>
      <c r="R751">
        <v>0.43060609999999999</v>
      </c>
      <c r="S751">
        <v>0.53112470000000001</v>
      </c>
      <c r="T751">
        <v>0.73302529999999999</v>
      </c>
      <c r="U751" s="15" t="str">
        <f t="shared" si="91"/>
        <v>LRH2007</v>
      </c>
      <c r="V751">
        <f t="shared" si="92"/>
        <v>0.40197091091817649</v>
      </c>
      <c r="W751">
        <f t="shared" si="93"/>
        <v>0.26724547053404429</v>
      </c>
      <c r="Y751" s="15" t="str">
        <f t="shared" si="94"/>
        <v>RBT1981</v>
      </c>
      <c r="Z751" s="1" t="s">
        <v>43</v>
      </c>
      <c r="AA751">
        <v>1981</v>
      </c>
      <c r="AB751" t="s">
        <v>33</v>
      </c>
      <c r="AC751">
        <f t="shared" si="90"/>
        <v>0.50890307408029567</v>
      </c>
      <c r="AD751">
        <f t="shared" si="95"/>
        <v>0.39734167646564755</v>
      </c>
      <c r="AE751" s="5">
        <v>2469</v>
      </c>
      <c r="AF751" s="5">
        <v>7943</v>
      </c>
      <c r="AG751" s="5">
        <v>7264</v>
      </c>
      <c r="AH751" s="5">
        <v>1247</v>
      </c>
      <c r="AI751" s="5"/>
      <c r="AJ751" s="5">
        <v>0</v>
      </c>
      <c r="AK751" s="5">
        <v>0</v>
      </c>
      <c r="AL751" s="5">
        <v>2088</v>
      </c>
      <c r="AM751" s="5">
        <v>337</v>
      </c>
      <c r="AN751" s="5"/>
      <c r="AO751" s="5">
        <v>93</v>
      </c>
      <c r="AP751" s="5">
        <v>590</v>
      </c>
      <c r="AQ751" s="5">
        <v>1774</v>
      </c>
      <c r="AR751" s="5">
        <v>431</v>
      </c>
      <c r="AS751" s="5"/>
      <c r="AT751" s="5">
        <v>1924</v>
      </c>
      <c r="AU751" s="5">
        <v>4604</v>
      </c>
      <c r="AV751" s="5">
        <v>14455</v>
      </c>
      <c r="AW751" s="5">
        <v>2405</v>
      </c>
      <c r="AX751" s="5"/>
      <c r="AY751" s="5">
        <v>18923</v>
      </c>
      <c r="AZ751" s="5">
        <v>2425</v>
      </c>
      <c r="BA751" s="5">
        <v>2888</v>
      </c>
      <c r="BB751" s="5">
        <v>23388</v>
      </c>
      <c r="BF751" t="s">
        <v>43</v>
      </c>
      <c r="BG751" t="s">
        <v>41</v>
      </c>
      <c r="BH751" t="s">
        <v>523</v>
      </c>
      <c r="BI751" t="s">
        <v>524</v>
      </c>
      <c r="BJ751" t="s">
        <v>119</v>
      </c>
      <c r="BK751" t="s">
        <v>127</v>
      </c>
      <c r="BL751" t="s">
        <v>176</v>
      </c>
      <c r="BM751">
        <v>2002</v>
      </c>
      <c r="BN751">
        <v>2003</v>
      </c>
      <c r="BO751">
        <v>2</v>
      </c>
      <c r="BP751">
        <v>5</v>
      </c>
      <c r="BQ751" t="s">
        <v>33</v>
      </c>
      <c r="BR751">
        <v>5</v>
      </c>
      <c r="BS751">
        <v>0</v>
      </c>
      <c r="BT751">
        <v>2.9197600000000001E-2</v>
      </c>
      <c r="BU751">
        <v>0.3344319</v>
      </c>
      <c r="BV751">
        <v>0.55899069999999995</v>
      </c>
      <c r="BW751">
        <v>0.7064783</v>
      </c>
      <c r="BX751" t="s">
        <v>554</v>
      </c>
      <c r="BY751">
        <v>0.43616673247222065</v>
      </c>
      <c r="BZ751">
        <v>0.31060409498561681</v>
      </c>
    </row>
    <row r="752" spans="1:78" x14ac:dyDescent="0.25">
      <c r="A752" s="23" t="s">
        <v>211</v>
      </c>
      <c r="C752" t="s">
        <v>62</v>
      </c>
      <c r="D752" s="15" t="str">
        <f>VLOOKUP(C752,xWalk!C$3:D$55,2)</f>
        <v>LRH</v>
      </c>
      <c r="E752" s="22" t="str">
        <f t="shared" si="89"/>
        <v>'Columbia Lower River Hatchery'</v>
      </c>
      <c r="F752" s="22" t="str">
        <f t="shared" si="88"/>
        <v>LRH.LRH</v>
      </c>
      <c r="G752" t="s">
        <v>119</v>
      </c>
      <c r="H752" t="s">
        <v>127</v>
      </c>
      <c r="I752" t="s">
        <v>196</v>
      </c>
      <c r="J752">
        <v>2008</v>
      </c>
      <c r="K752">
        <v>2009</v>
      </c>
      <c r="L752" s="8">
        <v>2</v>
      </c>
      <c r="M752" s="8">
        <v>5</v>
      </c>
      <c r="N752" s="8" t="s">
        <v>34</v>
      </c>
      <c r="O752" s="8">
        <v>3</v>
      </c>
      <c r="P752" s="8">
        <v>2</v>
      </c>
      <c r="Q752">
        <v>7.7659799999999996E-3</v>
      </c>
      <c r="R752">
        <v>0.3788012</v>
      </c>
      <c r="S752">
        <v>0.36835370000000001</v>
      </c>
      <c r="T752">
        <v>0.60762210000000005</v>
      </c>
      <c r="U752" s="15" t="str">
        <f t="shared" si="91"/>
        <v>LRH2008</v>
      </c>
      <c r="V752" t="str">
        <f t="shared" si="92"/>
        <v>NA</v>
      </c>
      <c r="W752" t="str">
        <f t="shared" si="93"/>
        <v>NA</v>
      </c>
      <c r="Y752" s="15" t="str">
        <f t="shared" si="94"/>
        <v>RBT1982</v>
      </c>
      <c r="Z752" s="1" t="s">
        <v>43</v>
      </c>
      <c r="AA752">
        <v>1982</v>
      </c>
      <c r="AB752" t="s">
        <v>33</v>
      </c>
      <c r="AC752">
        <f t="shared" si="90"/>
        <v>0.43691221846534745</v>
      </c>
      <c r="AD752">
        <f t="shared" si="95"/>
        <v>0.34427138185244721</v>
      </c>
      <c r="AE752" s="5">
        <v>2647</v>
      </c>
      <c r="AF752" s="5">
        <v>6778</v>
      </c>
      <c r="AG752" s="5">
        <v>7675</v>
      </c>
      <c r="AH752" s="5">
        <v>1533</v>
      </c>
      <c r="AI752" s="5"/>
      <c r="AJ752" s="5">
        <v>0</v>
      </c>
      <c r="AK752" s="5">
        <v>0</v>
      </c>
      <c r="AL752" s="5">
        <v>1756</v>
      </c>
      <c r="AM752" s="5">
        <v>288</v>
      </c>
      <c r="AN752" s="5"/>
      <c r="AO752" s="5">
        <v>58</v>
      </c>
      <c r="AP752" s="5">
        <v>727</v>
      </c>
      <c r="AQ752" s="5">
        <v>1722</v>
      </c>
      <c r="AR752" s="5">
        <v>463</v>
      </c>
      <c r="AS752" s="5"/>
      <c r="AT752" s="5">
        <v>1095</v>
      </c>
      <c r="AU752" s="5">
        <v>10318</v>
      </c>
      <c r="AV752" s="5">
        <v>15986</v>
      </c>
      <c r="AW752" s="5">
        <v>3077</v>
      </c>
      <c r="AX752" s="5"/>
      <c r="AY752" s="5">
        <v>18633</v>
      </c>
      <c r="AZ752" s="5">
        <v>2044</v>
      </c>
      <c r="BA752" s="5">
        <v>2970</v>
      </c>
      <c r="BB752" s="5">
        <v>30476</v>
      </c>
      <c r="BF752" t="s">
        <v>43</v>
      </c>
      <c r="BG752" t="s">
        <v>41</v>
      </c>
      <c r="BH752" t="s">
        <v>523</v>
      </c>
      <c r="BI752" t="s">
        <v>524</v>
      </c>
      <c r="BJ752" t="s">
        <v>119</v>
      </c>
      <c r="BK752" t="s">
        <v>127</v>
      </c>
      <c r="BL752" t="s">
        <v>176</v>
      </c>
      <c r="BM752">
        <v>2003</v>
      </c>
      <c r="BN752">
        <v>2004</v>
      </c>
      <c r="BO752">
        <v>2</v>
      </c>
      <c r="BP752">
        <v>5</v>
      </c>
      <c r="BQ752" t="s">
        <v>33</v>
      </c>
      <c r="BR752">
        <v>5</v>
      </c>
      <c r="BS752">
        <v>0</v>
      </c>
      <c r="BT752">
        <v>5.0062379999999997E-2</v>
      </c>
      <c r="BU752">
        <v>0.35614059999999997</v>
      </c>
      <c r="BV752">
        <v>0.55280859999999998</v>
      </c>
      <c r="BW752">
        <v>0.71207169999999997</v>
      </c>
      <c r="BX752" t="s">
        <v>555</v>
      </c>
      <c r="BY752">
        <v>0.42484224043661023</v>
      </c>
      <c r="BZ752">
        <v>0.29932348151195026</v>
      </c>
    </row>
    <row r="753" spans="1:79" x14ac:dyDescent="0.25">
      <c r="A753" s="23" t="s">
        <v>211</v>
      </c>
      <c r="C753" t="s">
        <v>62</v>
      </c>
      <c r="D753" s="15" t="str">
        <f>VLOOKUP(C753,xWalk!C$3:D$55,2)</f>
        <v>LRH</v>
      </c>
      <c r="E753" s="22" t="str">
        <f t="shared" si="89"/>
        <v>'Columbia Lower River Hatchery'</v>
      </c>
      <c r="F753" s="22" t="str">
        <f t="shared" si="88"/>
        <v>LRH.LRH</v>
      </c>
      <c r="G753" t="s">
        <v>119</v>
      </c>
      <c r="H753" t="s">
        <v>127</v>
      </c>
      <c r="I753" t="s">
        <v>196</v>
      </c>
      <c r="J753">
        <v>2009</v>
      </c>
      <c r="K753">
        <v>2010</v>
      </c>
      <c r="L753" s="8">
        <v>2</v>
      </c>
      <c r="M753" s="8">
        <v>5</v>
      </c>
      <c r="N753" s="8" t="s">
        <v>34</v>
      </c>
      <c r="O753" s="8">
        <v>2</v>
      </c>
      <c r="P753" s="8">
        <v>3</v>
      </c>
      <c r="Q753">
        <v>2.669583E-2</v>
      </c>
      <c r="R753" t="s">
        <v>276</v>
      </c>
      <c r="S753" t="s">
        <v>276</v>
      </c>
      <c r="T753" t="s">
        <v>276</v>
      </c>
      <c r="U753" s="15" t="str">
        <f t="shared" si="91"/>
        <v>LRH2009</v>
      </c>
      <c r="V753" t="str">
        <f t="shared" si="92"/>
        <v>NA</v>
      </c>
      <c r="W753" t="str">
        <f t="shared" si="93"/>
        <v>NA</v>
      </c>
      <c r="Y753" s="15" t="str">
        <f t="shared" si="94"/>
        <v>RBT1983</v>
      </c>
      <c r="Z753" s="1" t="s">
        <v>43</v>
      </c>
      <c r="AA753">
        <v>1983</v>
      </c>
      <c r="AB753" t="s">
        <v>33</v>
      </c>
      <c r="AC753">
        <f t="shared" si="90"/>
        <v>0.34958370949944828</v>
      </c>
      <c r="AD753">
        <f t="shared" si="95"/>
        <v>0.26803089577690842</v>
      </c>
      <c r="AE753" s="5">
        <v>365</v>
      </c>
      <c r="AF753" s="5">
        <v>892</v>
      </c>
      <c r="AG753" s="5">
        <v>1147</v>
      </c>
      <c r="AH753" s="5">
        <v>268</v>
      </c>
      <c r="AI753" s="5"/>
      <c r="AJ753" s="5">
        <v>0</v>
      </c>
      <c r="AK753" s="5">
        <v>0</v>
      </c>
      <c r="AL753" s="5">
        <v>184</v>
      </c>
      <c r="AM753" s="5">
        <v>58</v>
      </c>
      <c r="AN753" s="5"/>
      <c r="AO753" s="5">
        <v>50</v>
      </c>
      <c r="AP753" s="5">
        <v>71</v>
      </c>
      <c r="AQ753" s="5">
        <v>271</v>
      </c>
      <c r="AR753" s="5">
        <v>179</v>
      </c>
      <c r="AS753" s="5"/>
      <c r="AT753" s="5">
        <v>1774</v>
      </c>
      <c r="AU753" s="5">
        <v>1089</v>
      </c>
      <c r="AV753" s="5">
        <v>2947</v>
      </c>
      <c r="AW753" s="5">
        <v>674</v>
      </c>
      <c r="AX753" s="5"/>
      <c r="AY753" s="5">
        <v>2672</v>
      </c>
      <c r="AZ753" s="5">
        <v>242</v>
      </c>
      <c r="BA753" s="5">
        <v>571</v>
      </c>
      <c r="BB753" s="5">
        <v>6484</v>
      </c>
      <c r="BF753" t="s">
        <v>43</v>
      </c>
      <c r="BG753" t="s">
        <v>41</v>
      </c>
      <c r="BH753" t="s">
        <v>523</v>
      </c>
      <c r="BI753" t="s">
        <v>524</v>
      </c>
      <c r="BJ753" t="s">
        <v>119</v>
      </c>
      <c r="BK753" t="s">
        <v>127</v>
      </c>
      <c r="BL753" t="s">
        <v>176</v>
      </c>
      <c r="BM753">
        <v>2004</v>
      </c>
      <c r="BN753">
        <v>2005</v>
      </c>
      <c r="BO753">
        <v>2</v>
      </c>
      <c r="BP753">
        <v>5</v>
      </c>
      <c r="BQ753" t="s">
        <v>33</v>
      </c>
      <c r="BR753">
        <v>5</v>
      </c>
      <c r="BS753">
        <v>0</v>
      </c>
      <c r="BT753">
        <v>6.3496799999999999E-3</v>
      </c>
      <c r="BU753">
        <v>0.33702589999999999</v>
      </c>
      <c r="BV753">
        <v>0.47989140000000002</v>
      </c>
      <c r="BW753">
        <v>0.65518149999999997</v>
      </c>
      <c r="BX753" t="s">
        <v>556</v>
      </c>
      <c r="BY753">
        <v>0.3971160498097544</v>
      </c>
      <c r="BZ753">
        <v>0.28753026634382567</v>
      </c>
    </row>
    <row r="754" spans="1:79" x14ac:dyDescent="0.25">
      <c r="A754" s="23" t="s">
        <v>212</v>
      </c>
      <c r="C754" t="s">
        <v>64</v>
      </c>
      <c r="D754" s="15" t="str">
        <f>VLOOKUP(C754,xWalk!C$3:D$55,2)</f>
        <v>LRW</v>
      </c>
      <c r="E754" s="22" t="str">
        <f t="shared" si="89"/>
        <v>'Lewis River Wild'</v>
      </c>
      <c r="F754" s="22" t="str">
        <f t="shared" si="88"/>
        <v>LRW.LRW</v>
      </c>
      <c r="G754" t="s">
        <v>119</v>
      </c>
      <c r="H754" t="s">
        <v>127</v>
      </c>
      <c r="I754" t="s">
        <v>196</v>
      </c>
      <c r="J754">
        <v>1977</v>
      </c>
      <c r="K754">
        <v>1978</v>
      </c>
      <c r="L754" s="8">
        <v>2</v>
      </c>
      <c r="M754" s="8">
        <v>5</v>
      </c>
      <c r="N754" s="8" t="s">
        <v>33</v>
      </c>
      <c r="O754" s="8">
        <v>5</v>
      </c>
      <c r="P754" s="8">
        <v>0</v>
      </c>
      <c r="Q754">
        <v>4.5584819999999998E-2</v>
      </c>
      <c r="R754">
        <v>0.34093760000000001</v>
      </c>
      <c r="S754">
        <v>0.24822839999999999</v>
      </c>
      <c r="T754">
        <v>0.50453559999999997</v>
      </c>
      <c r="U754" s="15" t="str">
        <f t="shared" si="91"/>
        <v>LRW1977</v>
      </c>
      <c r="V754">
        <f t="shared" si="92"/>
        <v>0.50363757841208567</v>
      </c>
      <c r="W754">
        <f t="shared" si="93"/>
        <v>0.36015738094354333</v>
      </c>
      <c r="Y754" s="15" t="str">
        <f t="shared" si="94"/>
        <v>RBT1984</v>
      </c>
      <c r="Z754" s="1" t="s">
        <v>43</v>
      </c>
      <c r="AA754">
        <v>1984</v>
      </c>
      <c r="AB754" t="s">
        <v>33</v>
      </c>
      <c r="AC754">
        <f t="shared" si="90"/>
        <v>0.4252250632488731</v>
      </c>
      <c r="AD754">
        <f t="shared" si="95"/>
        <v>0.31022127473769379</v>
      </c>
      <c r="AE754" s="5">
        <v>2890</v>
      </c>
      <c r="AF754" s="5">
        <v>8618</v>
      </c>
      <c r="AG754" s="5">
        <v>9404</v>
      </c>
      <c r="AH754" s="5">
        <v>3244</v>
      </c>
      <c r="AI754" s="5"/>
      <c r="AJ754" s="5">
        <v>0</v>
      </c>
      <c r="AK754" s="5">
        <v>0</v>
      </c>
      <c r="AL754" s="5">
        <v>1328</v>
      </c>
      <c r="AM754" s="5">
        <v>981</v>
      </c>
      <c r="AN754" s="5"/>
      <c r="AO754" s="5">
        <v>59</v>
      </c>
      <c r="AP754" s="5">
        <v>1011</v>
      </c>
      <c r="AQ754" s="5">
        <v>2996</v>
      </c>
      <c r="AR754" s="5">
        <v>2580</v>
      </c>
      <c r="AS754" s="5"/>
      <c r="AT754" s="5">
        <v>2175</v>
      </c>
      <c r="AU754" s="5">
        <v>16719</v>
      </c>
      <c r="AV754" s="5">
        <v>20402</v>
      </c>
      <c r="AW754" s="5">
        <v>5460</v>
      </c>
      <c r="AX754" s="5"/>
      <c r="AY754" s="5">
        <v>24156</v>
      </c>
      <c r="AZ754" s="5">
        <v>2309</v>
      </c>
      <c r="BA754" s="5">
        <v>6646</v>
      </c>
      <c r="BB754" s="5">
        <v>44756</v>
      </c>
      <c r="BF754" t="s">
        <v>43</v>
      </c>
      <c r="BG754" t="s">
        <v>41</v>
      </c>
      <c r="BH754" t="s">
        <v>523</v>
      </c>
      <c r="BI754" t="s">
        <v>524</v>
      </c>
      <c r="BJ754" t="s">
        <v>119</v>
      </c>
      <c r="BK754" t="s">
        <v>127</v>
      </c>
      <c r="BL754" t="s">
        <v>176</v>
      </c>
      <c r="BM754">
        <v>2005</v>
      </c>
      <c r="BN754">
        <v>2006</v>
      </c>
      <c r="BO754">
        <v>2</v>
      </c>
      <c r="BP754">
        <v>5</v>
      </c>
      <c r="BQ754" t="s">
        <v>33</v>
      </c>
      <c r="BR754">
        <v>5</v>
      </c>
      <c r="BS754">
        <v>0</v>
      </c>
      <c r="BT754">
        <v>3.0404090000000002E-2</v>
      </c>
      <c r="BU754">
        <v>0.31065680000000001</v>
      </c>
      <c r="BV754">
        <v>0.42390539999999999</v>
      </c>
      <c r="BW754">
        <v>0.60287310000000005</v>
      </c>
      <c r="BX754" t="s">
        <v>557</v>
      </c>
      <c r="BY754">
        <v>0.29773994855295349</v>
      </c>
      <c r="BZ754">
        <v>0.20552072434924207</v>
      </c>
    </row>
    <row r="755" spans="1:79" x14ac:dyDescent="0.25">
      <c r="A755" s="23" t="s">
        <v>212</v>
      </c>
      <c r="C755" t="s">
        <v>64</v>
      </c>
      <c r="D755" s="15" t="str">
        <f>VLOOKUP(C755,xWalk!C$3:D$55,2)</f>
        <v>LRW</v>
      </c>
      <c r="E755" s="22" t="str">
        <f t="shared" si="89"/>
        <v>'Lewis River Wild'</v>
      </c>
      <c r="F755" s="22" t="str">
        <f t="shared" si="88"/>
        <v>LRW.LRW</v>
      </c>
      <c r="G755" t="s">
        <v>119</v>
      </c>
      <c r="H755" t="s">
        <v>127</v>
      </c>
      <c r="I755" t="s">
        <v>196</v>
      </c>
      <c r="J755">
        <v>1978</v>
      </c>
      <c r="K755">
        <v>1979</v>
      </c>
      <c r="L755" s="8">
        <v>2</v>
      </c>
      <c r="M755" s="8">
        <v>5</v>
      </c>
      <c r="N755" s="8" t="s">
        <v>33</v>
      </c>
      <c r="O755" s="8">
        <v>5</v>
      </c>
      <c r="P755" s="8">
        <v>0</v>
      </c>
      <c r="Q755">
        <v>1.0386599999999999E-2</v>
      </c>
      <c r="R755">
        <v>0.3544099</v>
      </c>
      <c r="S755">
        <v>0.32093500000000003</v>
      </c>
      <c r="T755">
        <v>0.56160239999999995</v>
      </c>
      <c r="U755" s="15" t="str">
        <f t="shared" si="91"/>
        <v>LRW1978</v>
      </c>
      <c r="V755">
        <f t="shared" si="92"/>
        <v>0.53373450036469727</v>
      </c>
      <c r="W755">
        <f t="shared" si="93"/>
        <v>0.37107950401167034</v>
      </c>
      <c r="Y755" s="15" t="str">
        <f t="shared" si="94"/>
        <v>RBT1985</v>
      </c>
      <c r="Z755" s="1" t="s">
        <v>43</v>
      </c>
      <c r="AA755">
        <v>1985</v>
      </c>
      <c r="AB755" t="s">
        <v>33</v>
      </c>
      <c r="AC755">
        <f t="shared" si="90"/>
        <v>0.46155410558427251</v>
      </c>
      <c r="AD755">
        <f t="shared" si="95"/>
        <v>0.32485382594695367</v>
      </c>
      <c r="AE755" s="5">
        <v>2436</v>
      </c>
      <c r="AF755" s="5">
        <v>5296</v>
      </c>
      <c r="AG755" s="5">
        <v>8440</v>
      </c>
      <c r="AH755" s="5">
        <v>2996</v>
      </c>
      <c r="AI755" s="5"/>
      <c r="AJ755" s="5">
        <v>0</v>
      </c>
      <c r="AK755" s="5">
        <v>0</v>
      </c>
      <c r="AL755" s="5">
        <v>1580</v>
      </c>
      <c r="AM755" s="5">
        <v>630</v>
      </c>
      <c r="AN755" s="5"/>
      <c r="AO755" s="5">
        <v>61</v>
      </c>
      <c r="AP755" s="5">
        <v>562</v>
      </c>
      <c r="AQ755" s="5">
        <v>3422</v>
      </c>
      <c r="AR755" s="5">
        <v>1811</v>
      </c>
      <c r="AS755" s="5"/>
      <c r="AT755" s="5">
        <v>2369</v>
      </c>
      <c r="AU755" s="5">
        <v>9021</v>
      </c>
      <c r="AV755" s="5">
        <v>14740</v>
      </c>
      <c r="AW755" s="5">
        <v>5641</v>
      </c>
      <c r="AX755" s="5"/>
      <c r="AY755" s="5">
        <v>19168</v>
      </c>
      <c r="AZ755" s="5">
        <v>2210</v>
      </c>
      <c r="BA755" s="5">
        <v>5856</v>
      </c>
      <c r="BB755" s="5">
        <v>31771</v>
      </c>
      <c r="BF755" t="s">
        <v>43</v>
      </c>
      <c r="BG755" t="s">
        <v>41</v>
      </c>
      <c r="BH755" t="s">
        <v>523</v>
      </c>
      <c r="BI755" t="s">
        <v>524</v>
      </c>
      <c r="BJ755" t="s">
        <v>119</v>
      </c>
      <c r="BK755" t="s">
        <v>127</v>
      </c>
      <c r="BL755" t="s">
        <v>176</v>
      </c>
      <c r="BM755">
        <v>2006</v>
      </c>
      <c r="BN755">
        <v>2007</v>
      </c>
      <c r="BO755">
        <v>2</v>
      </c>
      <c r="BP755">
        <v>5</v>
      </c>
      <c r="BQ755" t="s">
        <v>33</v>
      </c>
      <c r="BR755">
        <v>5</v>
      </c>
      <c r="BS755">
        <v>0</v>
      </c>
      <c r="BT755">
        <v>8.0525300000000005E-3</v>
      </c>
      <c r="BU755">
        <v>0.45526100000000003</v>
      </c>
      <c r="BV755">
        <v>0.17683579999999999</v>
      </c>
      <c r="BW755">
        <v>0.55159029999999998</v>
      </c>
      <c r="BX755" t="s">
        <v>558</v>
      </c>
      <c r="BY755">
        <v>0.3509015062433507</v>
      </c>
      <c r="BZ755">
        <v>0.26150680329245757</v>
      </c>
    </row>
    <row r="756" spans="1:79" x14ac:dyDescent="0.25">
      <c r="A756" s="23" t="s">
        <v>212</v>
      </c>
      <c r="C756" t="s">
        <v>64</v>
      </c>
      <c r="D756" s="15" t="str">
        <f>VLOOKUP(C756,xWalk!C$3:D$55,2)</f>
        <v>LRW</v>
      </c>
      <c r="E756" s="22" t="str">
        <f t="shared" si="89"/>
        <v>'Lewis River Wild'</v>
      </c>
      <c r="F756" s="22" t="str">
        <f t="shared" si="88"/>
        <v>LRW.LRW</v>
      </c>
      <c r="G756" t="s">
        <v>119</v>
      </c>
      <c r="H756" t="s">
        <v>127</v>
      </c>
      <c r="I756" t="s">
        <v>196</v>
      </c>
      <c r="J756">
        <v>1979</v>
      </c>
      <c r="K756">
        <v>1980</v>
      </c>
      <c r="L756" s="8">
        <v>2</v>
      </c>
      <c r="M756" s="8">
        <v>5</v>
      </c>
      <c r="N756" s="8" t="s">
        <v>33</v>
      </c>
      <c r="O756" s="8">
        <v>5</v>
      </c>
      <c r="P756" s="8">
        <v>0</v>
      </c>
      <c r="Q756">
        <v>3.2846399999999998E-2</v>
      </c>
      <c r="R756">
        <v>0.33497359999999998</v>
      </c>
      <c r="S756">
        <v>0.25703939999999997</v>
      </c>
      <c r="T756">
        <v>0.50591160000000002</v>
      </c>
      <c r="U756" s="15" t="str">
        <f t="shared" si="91"/>
        <v>LRW1979</v>
      </c>
      <c r="V756">
        <f t="shared" si="92"/>
        <v>0.51204572178621233</v>
      </c>
      <c r="W756">
        <f t="shared" si="93"/>
        <v>0.31808362274057261</v>
      </c>
      <c r="Y756" s="15" t="str">
        <f t="shared" si="94"/>
        <v>RBT1986</v>
      </c>
      <c r="Z756" s="1" t="s">
        <v>43</v>
      </c>
      <c r="AA756">
        <v>1986</v>
      </c>
      <c r="AB756" t="s">
        <v>33</v>
      </c>
      <c r="AC756">
        <f t="shared" si="90"/>
        <v>0.50363086915339861</v>
      </c>
      <c r="AD756">
        <f t="shared" si="95"/>
        <v>0.36557890938613502</v>
      </c>
      <c r="AE756" s="5">
        <v>3684</v>
      </c>
      <c r="AF756" s="5">
        <v>8465</v>
      </c>
      <c r="AG756" s="5">
        <v>13891</v>
      </c>
      <c r="AH756" s="5">
        <v>6381</v>
      </c>
      <c r="AI756" s="5"/>
      <c r="AJ756" s="5">
        <v>0</v>
      </c>
      <c r="AK756" s="5">
        <v>0</v>
      </c>
      <c r="AL756" s="5">
        <v>1492</v>
      </c>
      <c r="AM756" s="5">
        <v>1337</v>
      </c>
      <c r="AN756" s="5"/>
      <c r="AO756" s="5">
        <v>187</v>
      </c>
      <c r="AP756" s="5">
        <v>1176</v>
      </c>
      <c r="AQ756" s="5">
        <v>3424</v>
      </c>
      <c r="AR756" s="5">
        <v>4627</v>
      </c>
      <c r="AS756" s="5"/>
      <c r="AT756" s="5">
        <v>2079</v>
      </c>
      <c r="AU756" s="5">
        <v>12041</v>
      </c>
      <c r="AV756" s="5">
        <v>19984</v>
      </c>
      <c r="AW756" s="5">
        <v>9916</v>
      </c>
      <c r="AX756" s="5"/>
      <c r="AY756" s="5">
        <v>32421</v>
      </c>
      <c r="AZ756" s="5">
        <v>2829</v>
      </c>
      <c r="BA756" s="5">
        <v>9414</v>
      </c>
      <c r="BB756" s="5">
        <v>44020</v>
      </c>
      <c r="BF756" t="s">
        <v>43</v>
      </c>
      <c r="BG756" t="s">
        <v>41</v>
      </c>
      <c r="BH756" t="s">
        <v>523</v>
      </c>
      <c r="BI756" t="s">
        <v>524</v>
      </c>
      <c r="BJ756" t="s">
        <v>119</v>
      </c>
      <c r="BK756" t="s">
        <v>127</v>
      </c>
      <c r="BL756" t="s">
        <v>176</v>
      </c>
      <c r="BM756">
        <v>2007</v>
      </c>
      <c r="BN756">
        <v>2008</v>
      </c>
      <c r="BO756">
        <v>2</v>
      </c>
      <c r="BP756">
        <v>5</v>
      </c>
      <c r="BQ756" t="s">
        <v>33</v>
      </c>
      <c r="BR756">
        <v>5</v>
      </c>
      <c r="BS756">
        <v>0</v>
      </c>
      <c r="BT756">
        <v>4.319137E-2</v>
      </c>
      <c r="BU756">
        <v>0.36605660000000001</v>
      </c>
      <c r="BV756">
        <v>0.39404929999999999</v>
      </c>
      <c r="BW756">
        <v>0.61586160000000001</v>
      </c>
      <c r="BX756" t="s">
        <v>559</v>
      </c>
      <c r="BY756">
        <v>0.37738521090561961</v>
      </c>
      <c r="BZ756">
        <v>0.26872064927390282</v>
      </c>
    </row>
    <row r="757" spans="1:79" x14ac:dyDescent="0.25">
      <c r="A757" s="23" t="s">
        <v>212</v>
      </c>
      <c r="C757" t="s">
        <v>64</v>
      </c>
      <c r="D757" s="15" t="str">
        <f>VLOOKUP(C757,xWalk!C$3:D$55,2)</f>
        <v>LRW</v>
      </c>
      <c r="E757" s="22" t="str">
        <f t="shared" si="89"/>
        <v>'Lewis River Wild'</v>
      </c>
      <c r="F757" s="22" t="str">
        <f t="shared" si="88"/>
        <v>LRW.LRW</v>
      </c>
      <c r="G757" t="s">
        <v>119</v>
      </c>
      <c r="H757" t="s">
        <v>127</v>
      </c>
      <c r="I757" t="s">
        <v>196</v>
      </c>
      <c r="J757">
        <v>1982</v>
      </c>
      <c r="K757">
        <v>1983</v>
      </c>
      <c r="L757" s="8">
        <v>2</v>
      </c>
      <c r="M757" s="8">
        <v>5</v>
      </c>
      <c r="N757" s="8" t="s">
        <v>33</v>
      </c>
      <c r="O757" s="8">
        <v>5</v>
      </c>
      <c r="P757" s="8">
        <v>0</v>
      </c>
      <c r="Q757">
        <v>2.8576629999999999E-2</v>
      </c>
      <c r="R757">
        <v>0.25119550000000002</v>
      </c>
      <c r="S757">
        <v>0.43495679999999998</v>
      </c>
      <c r="T757">
        <v>0.57689319999999999</v>
      </c>
      <c r="U757" s="15" t="str">
        <f t="shared" si="91"/>
        <v>LRW1982</v>
      </c>
      <c r="V757">
        <f t="shared" si="92"/>
        <v>0.53969912818679355</v>
      </c>
      <c r="W757">
        <f t="shared" si="93"/>
        <v>0.27061961992244438</v>
      </c>
      <c r="Y757" s="15" t="str">
        <f t="shared" si="94"/>
        <v>RBT1987</v>
      </c>
      <c r="Z757" s="1" t="s">
        <v>43</v>
      </c>
      <c r="AA757">
        <v>1987</v>
      </c>
      <c r="AB757" t="s">
        <v>33</v>
      </c>
      <c r="AC757">
        <f t="shared" si="90"/>
        <v>0.49824376217081917</v>
      </c>
      <c r="AD757">
        <f t="shared" si="95"/>
        <v>0.37192203395999779</v>
      </c>
      <c r="AE757" s="5">
        <v>4689</v>
      </c>
      <c r="AF757" s="5">
        <v>10984</v>
      </c>
      <c r="AG757" s="5">
        <v>17815</v>
      </c>
      <c r="AH757" s="5">
        <v>7384</v>
      </c>
      <c r="AI757" s="5"/>
      <c r="AJ757" s="5">
        <v>0</v>
      </c>
      <c r="AK757" s="5">
        <v>0</v>
      </c>
      <c r="AL757" s="5">
        <v>2048</v>
      </c>
      <c r="AM757" s="5">
        <v>2213</v>
      </c>
      <c r="AN757" s="5"/>
      <c r="AO757" s="5">
        <v>589</v>
      </c>
      <c r="AP757" s="5">
        <v>1010</v>
      </c>
      <c r="AQ757" s="5">
        <v>5524</v>
      </c>
      <c r="AR757" s="5">
        <v>2498</v>
      </c>
      <c r="AS757" s="5"/>
      <c r="AT757" s="5">
        <v>5578</v>
      </c>
      <c r="AU757" s="5">
        <v>13152</v>
      </c>
      <c r="AV757" s="5">
        <v>23653</v>
      </c>
      <c r="AW757" s="5">
        <v>12757</v>
      </c>
      <c r="AX757" s="5"/>
      <c r="AY757" s="5">
        <v>40872</v>
      </c>
      <c r="AZ757" s="5">
        <v>4261</v>
      </c>
      <c r="BA757" s="5">
        <v>9621</v>
      </c>
      <c r="BB757" s="5">
        <v>55140</v>
      </c>
      <c r="BF757" t="s">
        <v>43</v>
      </c>
      <c r="BG757" t="s">
        <v>41</v>
      </c>
      <c r="BH757" t="s">
        <v>523</v>
      </c>
      <c r="BI757" t="s">
        <v>524</v>
      </c>
      <c r="BJ757" t="s">
        <v>119</v>
      </c>
      <c r="BK757" t="s">
        <v>127</v>
      </c>
      <c r="BL757" t="s">
        <v>176</v>
      </c>
      <c r="BM757">
        <v>2008</v>
      </c>
      <c r="BN757">
        <v>2009</v>
      </c>
      <c r="BO757">
        <v>2</v>
      </c>
      <c r="BP757">
        <v>5</v>
      </c>
      <c r="BQ757" t="s">
        <v>34</v>
      </c>
      <c r="BR757">
        <v>4</v>
      </c>
      <c r="BS757">
        <v>1</v>
      </c>
      <c r="BT757">
        <v>1.081711E-2</v>
      </c>
      <c r="BU757">
        <v>0.27693689999999999</v>
      </c>
      <c r="BV757">
        <v>0.48051319999999997</v>
      </c>
      <c r="BW757">
        <v>0.62437830000000005</v>
      </c>
      <c r="BX757" t="s">
        <v>560</v>
      </c>
      <c r="BY757" t="s">
        <v>276</v>
      </c>
      <c r="BZ757" t="s">
        <v>276</v>
      </c>
    </row>
    <row r="758" spans="1:79" x14ac:dyDescent="0.25">
      <c r="A758" s="23" t="s">
        <v>212</v>
      </c>
      <c r="C758" t="s">
        <v>64</v>
      </c>
      <c r="D758" s="15" t="str">
        <f>VLOOKUP(C758,xWalk!C$3:D$55,2)</f>
        <v>LRW</v>
      </c>
      <c r="E758" s="22" t="str">
        <f t="shared" si="89"/>
        <v>'Lewis River Wild'</v>
      </c>
      <c r="F758" s="22" t="str">
        <f t="shared" si="88"/>
        <v>LRW.LRW</v>
      </c>
      <c r="G758" t="s">
        <v>119</v>
      </c>
      <c r="H758" t="s">
        <v>127</v>
      </c>
      <c r="I758" t="s">
        <v>196</v>
      </c>
      <c r="J758">
        <v>1983</v>
      </c>
      <c r="K758">
        <v>1984</v>
      </c>
      <c r="L758" s="8">
        <v>2</v>
      </c>
      <c r="M758" s="8">
        <v>5</v>
      </c>
      <c r="N758" s="8" t="s">
        <v>33</v>
      </c>
      <c r="O758" s="8">
        <v>5</v>
      </c>
      <c r="P758" s="8">
        <v>0</v>
      </c>
      <c r="Q758">
        <v>3.205943E-2</v>
      </c>
      <c r="R758">
        <v>0.30828990000000001</v>
      </c>
      <c r="S758">
        <v>0.53266000000000002</v>
      </c>
      <c r="T758">
        <v>0.67673609999999995</v>
      </c>
      <c r="U758" s="15" t="str">
        <f t="shared" si="91"/>
        <v>LRW1983</v>
      </c>
      <c r="V758">
        <f t="shared" si="92"/>
        <v>0.50305323550674486</v>
      </c>
      <c r="W758">
        <f t="shared" si="93"/>
        <v>0.2591481703659268</v>
      </c>
      <c r="Y758" s="15" t="str">
        <f t="shared" si="94"/>
        <v>RBT1988</v>
      </c>
      <c r="Z758" s="1" t="s">
        <v>43</v>
      </c>
      <c r="AA758">
        <v>1988</v>
      </c>
      <c r="AB758" t="s">
        <v>33</v>
      </c>
      <c r="AC758">
        <f t="shared" si="90"/>
        <v>0.52192468102741352</v>
      </c>
      <c r="AD758">
        <f t="shared" si="95"/>
        <v>0.40151308074172698</v>
      </c>
      <c r="AE758" s="5">
        <v>5094</v>
      </c>
      <c r="AF758" s="5">
        <v>11180</v>
      </c>
      <c r="AG758" s="5">
        <v>23353</v>
      </c>
      <c r="AH758" s="5">
        <v>5909</v>
      </c>
      <c r="AI758" s="5"/>
      <c r="AJ758" s="5">
        <v>0</v>
      </c>
      <c r="AK758" s="5">
        <v>0</v>
      </c>
      <c r="AL758" s="5">
        <v>4622</v>
      </c>
      <c r="AM758" s="5">
        <v>1182</v>
      </c>
      <c r="AN758" s="5"/>
      <c r="AO758" s="5">
        <v>462</v>
      </c>
      <c r="AP758" s="5">
        <v>1705</v>
      </c>
      <c r="AQ758" s="5">
        <v>2855</v>
      </c>
      <c r="AR758" s="5">
        <v>2830</v>
      </c>
      <c r="AS758" s="5"/>
      <c r="AT758" s="5">
        <v>4608</v>
      </c>
      <c r="AU758" s="5">
        <v>16259</v>
      </c>
      <c r="AV758" s="5">
        <v>24049</v>
      </c>
      <c r="AW758" s="5">
        <v>9303</v>
      </c>
      <c r="AX758" s="5"/>
      <c r="AY758" s="5">
        <v>45536</v>
      </c>
      <c r="AZ758" s="5">
        <v>5804</v>
      </c>
      <c r="BA758" s="5">
        <v>7852</v>
      </c>
      <c r="BB758" s="5">
        <v>54219</v>
      </c>
      <c r="BF758" t="s">
        <v>43</v>
      </c>
      <c r="BG758" t="s">
        <v>41</v>
      </c>
      <c r="BH758" t="s">
        <v>523</v>
      </c>
      <c r="BI758" t="s">
        <v>524</v>
      </c>
      <c r="BJ758" t="s">
        <v>119</v>
      </c>
      <c r="BK758" t="s">
        <v>127</v>
      </c>
      <c r="BL758" t="s">
        <v>176</v>
      </c>
      <c r="BM758">
        <v>2009</v>
      </c>
      <c r="BN758">
        <v>2010</v>
      </c>
      <c r="BO758">
        <v>2</v>
      </c>
      <c r="BP758">
        <v>5</v>
      </c>
      <c r="BQ758" t="s">
        <v>34</v>
      </c>
      <c r="BR758">
        <v>3</v>
      </c>
      <c r="BS758">
        <v>2</v>
      </c>
      <c r="BT758">
        <v>2.8542699999999999E-3</v>
      </c>
      <c r="BU758">
        <v>0.31938650000000002</v>
      </c>
      <c r="BV758">
        <v>0.3080001</v>
      </c>
      <c r="BW758">
        <v>0.52901549999999997</v>
      </c>
      <c r="BX758" t="s">
        <v>561</v>
      </c>
      <c r="BY758" t="s">
        <v>276</v>
      </c>
      <c r="BZ758" t="s">
        <v>276</v>
      </c>
    </row>
    <row r="759" spans="1:79" x14ac:dyDescent="0.25">
      <c r="A759" s="23" t="s">
        <v>212</v>
      </c>
      <c r="C759" t="s">
        <v>64</v>
      </c>
      <c r="D759" s="15" t="str">
        <f>VLOOKUP(C759,xWalk!C$3:D$55,2)</f>
        <v>LRW</v>
      </c>
      <c r="E759" s="22" t="str">
        <f t="shared" si="89"/>
        <v>'Lewis River Wild'</v>
      </c>
      <c r="F759" s="22" t="str">
        <f t="shared" si="88"/>
        <v>LRW.LRW</v>
      </c>
      <c r="G759" t="s">
        <v>119</v>
      </c>
      <c r="H759" t="s">
        <v>127</v>
      </c>
      <c r="I759" t="s">
        <v>196</v>
      </c>
      <c r="J759">
        <v>1984</v>
      </c>
      <c r="K759">
        <v>1985</v>
      </c>
      <c r="L759" s="8">
        <v>2</v>
      </c>
      <c r="M759" s="8">
        <v>5</v>
      </c>
      <c r="N759" s="8" t="s">
        <v>33</v>
      </c>
      <c r="O759" s="8">
        <v>5</v>
      </c>
      <c r="P759" s="8">
        <v>0</v>
      </c>
      <c r="Q759">
        <v>4.415492E-2</v>
      </c>
      <c r="R759">
        <v>0.22811210000000001</v>
      </c>
      <c r="S759">
        <v>0.32350050000000002</v>
      </c>
      <c r="T759">
        <v>0.47781820000000003</v>
      </c>
      <c r="U759" s="15" t="str">
        <f t="shared" si="91"/>
        <v>LRW1984</v>
      </c>
      <c r="V759">
        <f t="shared" si="92"/>
        <v>0.5670904600750023</v>
      </c>
      <c r="W759">
        <f t="shared" si="93"/>
        <v>0.26361576064310904</v>
      </c>
      <c r="Y759" s="15" t="str">
        <f t="shared" si="94"/>
        <v>RBT1989</v>
      </c>
      <c r="Z759" s="1" t="s">
        <v>43</v>
      </c>
      <c r="AA759">
        <v>1989</v>
      </c>
      <c r="AB759" t="s">
        <v>33</v>
      </c>
      <c r="AC759">
        <f t="shared" si="90"/>
        <v>0.52073930467965768</v>
      </c>
      <c r="AD759">
        <f t="shared" si="95"/>
        <v>0.4270158849357476</v>
      </c>
      <c r="AE759" s="5">
        <v>5681</v>
      </c>
      <c r="AF759" s="5">
        <v>19164</v>
      </c>
      <c r="AG759" s="5">
        <v>24306</v>
      </c>
      <c r="AH759" s="5">
        <v>6575</v>
      </c>
      <c r="AI759" s="5"/>
      <c r="AJ759" s="5">
        <v>0</v>
      </c>
      <c r="AK759" s="5">
        <v>0</v>
      </c>
      <c r="AL759" s="5">
        <v>2264</v>
      </c>
      <c r="AM759" s="5">
        <v>1531</v>
      </c>
      <c r="AN759" s="5"/>
      <c r="AO759" s="5">
        <v>597</v>
      </c>
      <c r="AP759" s="5">
        <v>636</v>
      </c>
      <c r="AQ759" s="5">
        <v>5088</v>
      </c>
      <c r="AR759" s="5">
        <v>2115</v>
      </c>
      <c r="AS759" s="5"/>
      <c r="AT759" s="5">
        <v>5158</v>
      </c>
      <c r="AU759" s="5">
        <v>12544</v>
      </c>
      <c r="AV759" s="5">
        <v>31486</v>
      </c>
      <c r="AW759" s="5">
        <v>13356</v>
      </c>
      <c r="AX759" s="5"/>
      <c r="AY759" s="5">
        <v>55726</v>
      </c>
      <c r="AZ759" s="5">
        <v>3795</v>
      </c>
      <c r="BA759" s="5">
        <v>8436</v>
      </c>
      <c r="BB759" s="5">
        <v>62544</v>
      </c>
      <c r="BF759" t="s">
        <v>43</v>
      </c>
      <c r="BG759" t="s">
        <v>41</v>
      </c>
      <c r="BH759" t="s">
        <v>523</v>
      </c>
      <c r="BI759" t="s">
        <v>524</v>
      </c>
      <c r="BJ759" t="s">
        <v>119</v>
      </c>
      <c r="BK759" t="s">
        <v>127</v>
      </c>
      <c r="BL759" t="s">
        <v>176</v>
      </c>
      <c r="BM759">
        <v>2010</v>
      </c>
      <c r="BN759">
        <v>2011</v>
      </c>
      <c r="BO759">
        <v>2</v>
      </c>
      <c r="BP759">
        <v>5</v>
      </c>
      <c r="BQ759" t="s">
        <v>34</v>
      </c>
      <c r="BR759">
        <v>2</v>
      </c>
      <c r="BS759">
        <v>3</v>
      </c>
      <c r="BT759">
        <v>2.1008519999999999E-2</v>
      </c>
      <c r="BU759" t="s">
        <v>276</v>
      </c>
      <c r="BV759" t="s">
        <v>276</v>
      </c>
      <c r="BW759" t="s">
        <v>276</v>
      </c>
      <c r="BX759" t="s">
        <v>562</v>
      </c>
      <c r="BY759" t="s">
        <v>276</v>
      </c>
      <c r="BZ759" t="s">
        <v>276</v>
      </c>
    </row>
    <row r="760" spans="1:79" x14ac:dyDescent="0.25">
      <c r="A760" s="23" t="s">
        <v>212</v>
      </c>
      <c r="C760" t="s">
        <v>64</v>
      </c>
      <c r="D760" s="15" t="str">
        <f>VLOOKUP(C760,xWalk!C$3:D$55,2)</f>
        <v>LRW</v>
      </c>
      <c r="E760" s="22" t="str">
        <f t="shared" si="89"/>
        <v>'Lewis River Wild'</v>
      </c>
      <c r="F760" s="22" t="str">
        <f t="shared" si="88"/>
        <v>LRW.LRW</v>
      </c>
      <c r="G760" t="s">
        <v>119</v>
      </c>
      <c r="H760" t="s">
        <v>127</v>
      </c>
      <c r="I760" t="s">
        <v>196</v>
      </c>
      <c r="J760">
        <v>1985</v>
      </c>
      <c r="K760">
        <v>1986</v>
      </c>
      <c r="L760" s="8">
        <v>2</v>
      </c>
      <c r="M760" s="8">
        <v>5</v>
      </c>
      <c r="N760" s="8" t="s">
        <v>33</v>
      </c>
      <c r="O760" s="8">
        <v>5</v>
      </c>
      <c r="P760" s="8">
        <v>0</v>
      </c>
      <c r="Q760">
        <v>4.413342E-2</v>
      </c>
      <c r="R760">
        <v>0.26309880000000002</v>
      </c>
      <c r="S760">
        <v>0.2667679</v>
      </c>
      <c r="T760">
        <v>0.45968029999999999</v>
      </c>
      <c r="U760" s="15" t="str">
        <f t="shared" si="91"/>
        <v>LRW1985</v>
      </c>
      <c r="V760">
        <f t="shared" si="92"/>
        <v>0.51270140804180575</v>
      </c>
      <c r="W760">
        <f t="shared" si="93"/>
        <v>0.26559940277460964</v>
      </c>
      <c r="Y760" s="15" t="str">
        <f t="shared" si="94"/>
        <v>RBT1990</v>
      </c>
      <c r="Z760" s="1" t="s">
        <v>43</v>
      </c>
      <c r="AA760">
        <v>1990</v>
      </c>
      <c r="AB760" t="s">
        <v>33</v>
      </c>
      <c r="AC760">
        <f t="shared" si="90"/>
        <v>0.48258834520166632</v>
      </c>
      <c r="AD760">
        <f t="shared" si="95"/>
        <v>0.38797532911983679</v>
      </c>
      <c r="AE760" s="5">
        <v>5304</v>
      </c>
      <c r="AF760" s="5">
        <v>14089</v>
      </c>
      <c r="AG760" s="5">
        <v>16385</v>
      </c>
      <c r="AH760" s="5">
        <v>4921</v>
      </c>
      <c r="AI760" s="5"/>
      <c r="AJ760" s="5">
        <v>0</v>
      </c>
      <c r="AK760" s="5">
        <v>0</v>
      </c>
      <c r="AL760" s="5">
        <v>2761</v>
      </c>
      <c r="AM760" s="5">
        <v>1504</v>
      </c>
      <c r="AN760" s="5"/>
      <c r="AO760" s="5">
        <v>107</v>
      </c>
      <c r="AP760" s="5">
        <v>923</v>
      </c>
      <c r="AQ760" s="5">
        <v>2539</v>
      </c>
      <c r="AR760" s="5">
        <v>2091</v>
      </c>
      <c r="AS760" s="5"/>
      <c r="AT760" s="5">
        <v>1157</v>
      </c>
      <c r="AU760" s="5">
        <v>12346</v>
      </c>
      <c r="AV760" s="5">
        <v>26691</v>
      </c>
      <c r="AW760" s="5">
        <v>14083</v>
      </c>
      <c r="AX760" s="5"/>
      <c r="AY760" s="5">
        <v>40699</v>
      </c>
      <c r="AZ760" s="5">
        <v>4265</v>
      </c>
      <c r="BA760" s="5">
        <v>5660</v>
      </c>
      <c r="BB760" s="5">
        <v>54277</v>
      </c>
      <c r="BF760" t="s">
        <v>246</v>
      </c>
      <c r="BG760" t="s">
        <v>54</v>
      </c>
      <c r="BH760" t="s">
        <v>1093</v>
      </c>
      <c r="BI760" t="s">
        <v>1094</v>
      </c>
      <c r="BJ760" t="s">
        <v>119</v>
      </c>
      <c r="BK760" t="s">
        <v>120</v>
      </c>
      <c r="BL760" t="s">
        <v>220</v>
      </c>
      <c r="BM760">
        <v>1994</v>
      </c>
      <c r="BN760">
        <v>1995</v>
      </c>
      <c r="BO760">
        <v>2</v>
      </c>
      <c r="BP760">
        <v>5</v>
      </c>
      <c r="BQ760" t="s">
        <v>33</v>
      </c>
      <c r="BR760">
        <v>5</v>
      </c>
      <c r="BS760">
        <v>0</v>
      </c>
      <c r="BT760">
        <v>2.2033299999999999E-3</v>
      </c>
      <c r="BU760">
        <v>0.36896400000000001</v>
      </c>
      <c r="BV760">
        <v>2.5798419999999999E-2</v>
      </c>
      <c r="BW760">
        <v>0.38524380000000003</v>
      </c>
      <c r="BX760" t="s">
        <v>1095</v>
      </c>
      <c r="BY760">
        <v>0.24974716559322935</v>
      </c>
      <c r="BZ760">
        <v>0.22127002714643104</v>
      </c>
    </row>
    <row r="761" spans="1:79" x14ac:dyDescent="0.25">
      <c r="A761" s="23" t="s">
        <v>212</v>
      </c>
      <c r="C761" t="s">
        <v>64</v>
      </c>
      <c r="D761" s="15" t="str">
        <f>VLOOKUP(C761,xWalk!C$3:D$55,2)</f>
        <v>LRW</v>
      </c>
      <c r="E761" s="22" t="str">
        <f t="shared" si="89"/>
        <v>'Lewis River Wild'</v>
      </c>
      <c r="F761" s="22" t="str">
        <f t="shared" si="88"/>
        <v>LRW.LRW</v>
      </c>
      <c r="G761" t="s">
        <v>119</v>
      </c>
      <c r="H761" t="s">
        <v>127</v>
      </c>
      <c r="I761" t="s">
        <v>196</v>
      </c>
      <c r="J761">
        <v>1986</v>
      </c>
      <c r="K761">
        <v>1987</v>
      </c>
      <c r="L761" s="8">
        <v>2</v>
      </c>
      <c r="M761" s="8">
        <v>5</v>
      </c>
      <c r="N761" s="8" t="s">
        <v>33</v>
      </c>
      <c r="O761" s="8">
        <v>5</v>
      </c>
      <c r="P761" s="8">
        <v>0</v>
      </c>
      <c r="Q761">
        <v>5.2759609999999998E-2</v>
      </c>
      <c r="R761">
        <v>0.25115920000000003</v>
      </c>
      <c r="S761">
        <v>0.24122199999999999</v>
      </c>
      <c r="T761">
        <v>0.43179610000000002</v>
      </c>
      <c r="U761" s="15" t="str">
        <f t="shared" si="91"/>
        <v>LRW1986</v>
      </c>
      <c r="V761">
        <f t="shared" si="92"/>
        <v>0.55366922234392113</v>
      </c>
      <c r="W761">
        <f t="shared" si="93"/>
        <v>0.27353432870236927</v>
      </c>
      <c r="Y761" s="15" t="str">
        <f t="shared" si="94"/>
        <v>RBT1991</v>
      </c>
      <c r="Z761" s="1" t="s">
        <v>43</v>
      </c>
      <c r="AA761">
        <v>1991</v>
      </c>
      <c r="AB761" t="s">
        <v>33</v>
      </c>
      <c r="AC761">
        <f t="shared" si="90"/>
        <v>0.39251823386401069</v>
      </c>
      <c r="AD761">
        <f t="shared" si="95"/>
        <v>0.30052544898439337</v>
      </c>
      <c r="AE761" s="5">
        <v>687</v>
      </c>
      <c r="AF761" s="5">
        <v>1321</v>
      </c>
      <c r="AG761" s="5">
        <v>1502</v>
      </c>
      <c r="AH761" s="5">
        <v>322</v>
      </c>
      <c r="AI761" s="5"/>
      <c r="AJ761" s="5">
        <v>0</v>
      </c>
      <c r="AK761" s="5">
        <v>0</v>
      </c>
      <c r="AL761" s="5">
        <v>398</v>
      </c>
      <c r="AM761" s="5">
        <v>81</v>
      </c>
      <c r="AN761" s="5"/>
      <c r="AO761" s="5">
        <v>65</v>
      </c>
      <c r="AP761" s="5">
        <v>59</v>
      </c>
      <c r="AQ761" s="5">
        <v>395</v>
      </c>
      <c r="AR761" s="5">
        <v>175</v>
      </c>
      <c r="AS761" s="5"/>
      <c r="AT761" s="5">
        <v>639</v>
      </c>
      <c r="AU761" s="5">
        <v>1473</v>
      </c>
      <c r="AV761" s="5">
        <v>4379</v>
      </c>
      <c r="AW761" s="5">
        <v>1255</v>
      </c>
      <c r="AX761" s="5"/>
      <c r="AY761" s="5">
        <v>3832</v>
      </c>
      <c r="AZ761" s="5">
        <v>479</v>
      </c>
      <c r="BA761" s="5">
        <v>694</v>
      </c>
      <c r="BB761" s="5">
        <v>7746</v>
      </c>
      <c r="BF761" t="s">
        <v>246</v>
      </c>
      <c r="BG761" t="s">
        <v>54</v>
      </c>
      <c r="BH761" t="s">
        <v>1093</v>
      </c>
      <c r="BI761" t="s">
        <v>1094</v>
      </c>
      <c r="BJ761" t="s">
        <v>119</v>
      </c>
      <c r="BK761" t="s">
        <v>120</v>
      </c>
      <c r="BL761" t="s">
        <v>220</v>
      </c>
      <c r="BM761">
        <v>1995</v>
      </c>
      <c r="BN761">
        <v>1996</v>
      </c>
      <c r="BO761">
        <v>2</v>
      </c>
      <c r="BP761">
        <v>5</v>
      </c>
      <c r="BQ761" t="s">
        <v>33</v>
      </c>
      <c r="BR761">
        <v>5</v>
      </c>
      <c r="BS761">
        <v>0</v>
      </c>
      <c r="BT761">
        <v>4.3868199999999996E-3</v>
      </c>
      <c r="BU761">
        <v>0.244093</v>
      </c>
      <c r="BV761">
        <v>1.2226860000000001E-2</v>
      </c>
      <c r="BW761">
        <v>0.25333529999999999</v>
      </c>
      <c r="BX761" t="s">
        <v>1096</v>
      </c>
      <c r="BY761">
        <v>0.20698924731182797</v>
      </c>
      <c r="BZ761">
        <v>0.18257168458781362</v>
      </c>
    </row>
    <row r="762" spans="1:79" x14ac:dyDescent="0.25">
      <c r="A762" s="23" t="s">
        <v>212</v>
      </c>
      <c r="C762" t="s">
        <v>64</v>
      </c>
      <c r="D762" s="15" t="str">
        <f>VLOOKUP(C762,xWalk!C$3:D$55,2)</f>
        <v>LRW</v>
      </c>
      <c r="E762" s="22" t="str">
        <f t="shared" si="89"/>
        <v>'Lewis River Wild'</v>
      </c>
      <c r="F762" s="22" t="str">
        <f t="shared" si="88"/>
        <v>LRW.LRW</v>
      </c>
      <c r="G762" t="s">
        <v>119</v>
      </c>
      <c r="H762" t="s">
        <v>127</v>
      </c>
      <c r="I762" t="s">
        <v>196</v>
      </c>
      <c r="J762">
        <v>1987</v>
      </c>
      <c r="K762">
        <v>1988</v>
      </c>
      <c r="L762" s="8">
        <v>2</v>
      </c>
      <c r="M762" s="8">
        <v>5</v>
      </c>
      <c r="N762" s="8" t="s">
        <v>33</v>
      </c>
      <c r="O762" s="8">
        <v>5</v>
      </c>
      <c r="P762" s="8">
        <v>0</v>
      </c>
      <c r="Q762">
        <v>2.2948320000000001E-2</v>
      </c>
      <c r="R762">
        <v>0.23317740000000001</v>
      </c>
      <c r="S762">
        <v>0.20426159999999999</v>
      </c>
      <c r="T762">
        <v>0.38980979999999998</v>
      </c>
      <c r="U762" s="15" t="str">
        <f t="shared" si="91"/>
        <v>LRW1987</v>
      </c>
      <c r="V762">
        <f t="shared" si="92"/>
        <v>0.5997029335313776</v>
      </c>
      <c r="W762">
        <f t="shared" si="93"/>
        <v>0.25621982918678055</v>
      </c>
      <c r="Y762" s="15" t="str">
        <f t="shared" si="94"/>
        <v>RBT1992</v>
      </c>
      <c r="Z762" s="1" t="s">
        <v>43</v>
      </c>
      <c r="AA762">
        <v>1992</v>
      </c>
      <c r="AB762" t="s">
        <v>33</v>
      </c>
      <c r="AC762">
        <f t="shared" si="90"/>
        <v>0.34177439348326544</v>
      </c>
      <c r="AD762">
        <f t="shared" si="95"/>
        <v>0.26474234106605277</v>
      </c>
      <c r="AE762" s="5">
        <v>258</v>
      </c>
      <c r="AF762" s="5">
        <v>432</v>
      </c>
      <c r="AG762" s="5">
        <v>498</v>
      </c>
      <c r="AH762" s="5">
        <v>307</v>
      </c>
      <c r="AI762" s="5"/>
      <c r="AJ762" s="5">
        <v>0</v>
      </c>
      <c r="AK762" s="5">
        <v>0</v>
      </c>
      <c r="AL762" s="5">
        <v>97</v>
      </c>
      <c r="AM762" s="5">
        <v>29</v>
      </c>
      <c r="AN762" s="5"/>
      <c r="AO762" s="5">
        <v>19</v>
      </c>
      <c r="AP762" s="5">
        <v>40</v>
      </c>
      <c r="AQ762" s="5">
        <v>161</v>
      </c>
      <c r="AR762" s="5">
        <v>89</v>
      </c>
      <c r="AS762" s="5"/>
      <c r="AT762" s="5">
        <v>229</v>
      </c>
      <c r="AU762" s="5">
        <v>926</v>
      </c>
      <c r="AV762" s="5">
        <v>1921</v>
      </c>
      <c r="AW762" s="5">
        <v>641</v>
      </c>
      <c r="AX762" s="5"/>
      <c r="AY762" s="5">
        <v>1495</v>
      </c>
      <c r="AZ762" s="5">
        <v>126</v>
      </c>
      <c r="BA762" s="5">
        <v>309</v>
      </c>
      <c r="BB762" s="5">
        <v>3717</v>
      </c>
      <c r="BF762" t="s">
        <v>246</v>
      </c>
      <c r="BG762" t="s">
        <v>54</v>
      </c>
      <c r="BH762" t="s">
        <v>1093</v>
      </c>
      <c r="BI762" t="s">
        <v>1094</v>
      </c>
      <c r="BJ762" t="s">
        <v>119</v>
      </c>
      <c r="BK762" t="s">
        <v>120</v>
      </c>
      <c r="BL762" t="s">
        <v>220</v>
      </c>
      <c r="BM762">
        <v>1996</v>
      </c>
      <c r="BN762">
        <v>1997</v>
      </c>
      <c r="BO762">
        <v>2</v>
      </c>
      <c r="BP762">
        <v>5</v>
      </c>
      <c r="BQ762" t="s">
        <v>33</v>
      </c>
      <c r="BR762">
        <v>5</v>
      </c>
      <c r="BS762">
        <v>0</v>
      </c>
      <c r="BT762">
        <v>7.7467999999999999E-3</v>
      </c>
      <c r="BU762">
        <v>0.22045909999999999</v>
      </c>
      <c r="BV762">
        <v>4.1164000000000001E-4</v>
      </c>
      <c r="BW762">
        <v>0.22078</v>
      </c>
      <c r="BX762" t="s">
        <v>1097</v>
      </c>
      <c r="BY762">
        <v>0.19064290260980268</v>
      </c>
      <c r="BZ762">
        <v>0.17541147585705191</v>
      </c>
    </row>
    <row r="763" spans="1:79" x14ac:dyDescent="0.25">
      <c r="A763" s="23" t="s">
        <v>212</v>
      </c>
      <c r="C763" t="s">
        <v>64</v>
      </c>
      <c r="D763" s="15" t="str">
        <f>VLOOKUP(C763,xWalk!C$3:D$55,2)</f>
        <v>LRW</v>
      </c>
      <c r="E763" s="22" t="str">
        <f t="shared" si="89"/>
        <v>'Lewis River Wild'</v>
      </c>
      <c r="F763" s="22" t="str">
        <f t="shared" si="88"/>
        <v>LRW.LRW</v>
      </c>
      <c r="G763" t="s">
        <v>119</v>
      </c>
      <c r="H763" t="s">
        <v>127</v>
      </c>
      <c r="I763" t="s">
        <v>196</v>
      </c>
      <c r="J763">
        <v>1988</v>
      </c>
      <c r="K763">
        <v>1989</v>
      </c>
      <c r="L763" s="8">
        <v>2</v>
      </c>
      <c r="M763" s="8">
        <v>5</v>
      </c>
      <c r="N763" s="8" t="s">
        <v>33</v>
      </c>
      <c r="O763" s="8">
        <v>5</v>
      </c>
      <c r="P763" s="8">
        <v>0</v>
      </c>
      <c r="Q763">
        <v>2.1544649999999999E-2</v>
      </c>
      <c r="R763">
        <v>0.25927470000000002</v>
      </c>
      <c r="S763">
        <v>0.28652040000000001</v>
      </c>
      <c r="T763">
        <v>0.47150760000000003</v>
      </c>
      <c r="U763" s="15" t="str">
        <f t="shared" si="91"/>
        <v>LRW1988</v>
      </c>
      <c r="V763">
        <f t="shared" si="92"/>
        <v>0.6888519646758362</v>
      </c>
      <c r="W763">
        <f t="shared" si="93"/>
        <v>0.28920889873534572</v>
      </c>
      <c r="Y763" s="15" t="str">
        <f t="shared" si="94"/>
        <v>RBT1993</v>
      </c>
      <c r="Z763" s="1" t="s">
        <v>43</v>
      </c>
      <c r="AA763">
        <v>1993</v>
      </c>
      <c r="AB763" t="s">
        <v>33</v>
      </c>
      <c r="AC763">
        <f t="shared" si="90"/>
        <v>0.30566395760982423</v>
      </c>
      <c r="AD763">
        <f t="shared" si="95"/>
        <v>0.24216820020765459</v>
      </c>
      <c r="AE763" s="5">
        <v>1975</v>
      </c>
      <c r="AF763" s="5">
        <v>2787</v>
      </c>
      <c r="AG763" s="5">
        <v>7023</v>
      </c>
      <c r="AH763" s="5">
        <v>1743</v>
      </c>
      <c r="AI763" s="5"/>
      <c r="AJ763" s="5">
        <v>0</v>
      </c>
      <c r="AK763" s="5">
        <v>0</v>
      </c>
      <c r="AL763" s="5">
        <v>727</v>
      </c>
      <c r="AM763" s="5">
        <v>147</v>
      </c>
      <c r="AN763" s="5"/>
      <c r="AO763" s="5">
        <v>141</v>
      </c>
      <c r="AP763" s="5">
        <v>589</v>
      </c>
      <c r="AQ763" s="5">
        <v>1391</v>
      </c>
      <c r="AR763" s="5">
        <v>552</v>
      </c>
      <c r="AS763" s="5"/>
      <c r="AT763" s="5">
        <v>1543</v>
      </c>
      <c r="AU763" s="5">
        <v>16779</v>
      </c>
      <c r="AV763" s="5">
        <v>16463</v>
      </c>
      <c r="AW763" s="5">
        <v>4002</v>
      </c>
      <c r="AX763" s="5"/>
      <c r="AY763" s="5">
        <v>13528</v>
      </c>
      <c r="AZ763" s="5">
        <v>874</v>
      </c>
      <c r="BA763" s="5">
        <v>2673</v>
      </c>
      <c r="BB763" s="5">
        <v>38787</v>
      </c>
      <c r="BF763" t="s">
        <v>246</v>
      </c>
      <c r="BG763" t="s">
        <v>54</v>
      </c>
      <c r="BH763" t="s">
        <v>1093</v>
      </c>
      <c r="BI763" t="s">
        <v>1094</v>
      </c>
      <c r="BJ763" t="s">
        <v>119</v>
      </c>
      <c r="BK763" t="s">
        <v>120</v>
      </c>
      <c r="BL763" t="s">
        <v>220</v>
      </c>
      <c r="BM763">
        <v>1997</v>
      </c>
      <c r="BN763">
        <v>1998</v>
      </c>
      <c r="BO763">
        <v>2</v>
      </c>
      <c r="BP763">
        <v>5</v>
      </c>
      <c r="BQ763" t="s">
        <v>33</v>
      </c>
      <c r="BR763">
        <v>5</v>
      </c>
      <c r="BS763">
        <v>0</v>
      </c>
      <c r="BT763">
        <v>1.170826E-2</v>
      </c>
      <c r="BU763">
        <v>0.33271260000000002</v>
      </c>
      <c r="BV763">
        <v>1.749241E-2</v>
      </c>
      <c r="BW763">
        <v>0.344385</v>
      </c>
      <c r="BX763" t="s">
        <v>1098</v>
      </c>
      <c r="BY763">
        <v>0.20245398773006135</v>
      </c>
      <c r="BZ763">
        <v>0.18921791217815565</v>
      </c>
    </row>
    <row r="764" spans="1:79" x14ac:dyDescent="0.25">
      <c r="A764" s="23" t="s">
        <v>212</v>
      </c>
      <c r="C764" t="s">
        <v>64</v>
      </c>
      <c r="D764" s="15" t="str">
        <f>VLOOKUP(C764,xWalk!C$3:D$55,2)</f>
        <v>LRW</v>
      </c>
      <c r="E764" s="22" t="str">
        <f t="shared" si="89"/>
        <v>'Lewis River Wild'</v>
      </c>
      <c r="F764" s="22" t="str">
        <f t="shared" si="88"/>
        <v>LRW.LRW</v>
      </c>
      <c r="G764" t="s">
        <v>119</v>
      </c>
      <c r="H764" t="s">
        <v>127</v>
      </c>
      <c r="I764" t="s">
        <v>196</v>
      </c>
      <c r="J764">
        <v>1989</v>
      </c>
      <c r="K764">
        <v>1990</v>
      </c>
      <c r="L764" s="8">
        <v>2</v>
      </c>
      <c r="M764" s="8">
        <v>5</v>
      </c>
      <c r="N764" s="8" t="s">
        <v>33</v>
      </c>
      <c r="O764" s="8">
        <v>5</v>
      </c>
      <c r="P764" s="8">
        <v>0</v>
      </c>
      <c r="Q764">
        <v>1.51326E-2</v>
      </c>
      <c r="R764">
        <v>0.14494460000000001</v>
      </c>
      <c r="S764">
        <v>0.36504599999999998</v>
      </c>
      <c r="T764">
        <v>0.45707910000000002</v>
      </c>
      <c r="U764" s="15" t="str">
        <f t="shared" si="91"/>
        <v>LRW1989</v>
      </c>
      <c r="V764">
        <f t="shared" si="92"/>
        <v>0.57613325704113416</v>
      </c>
      <c r="W764">
        <f t="shared" si="93"/>
        <v>0.21171085256532521</v>
      </c>
      <c r="Y764" s="15" t="str">
        <f t="shared" si="94"/>
        <v>RBT1994</v>
      </c>
      <c r="Z764" s="1" t="s">
        <v>43</v>
      </c>
      <c r="AA764">
        <v>1994</v>
      </c>
      <c r="AB764" t="s">
        <v>33</v>
      </c>
      <c r="AC764">
        <f t="shared" si="90"/>
        <v>0.36322415705947614</v>
      </c>
      <c r="AD764">
        <f t="shared" si="95"/>
        <v>0.29516183493319181</v>
      </c>
      <c r="AE764" s="5">
        <v>2251</v>
      </c>
      <c r="AF764" s="5">
        <v>6942</v>
      </c>
      <c r="AG764" s="5">
        <v>11895</v>
      </c>
      <c r="AH764" s="5">
        <v>3388</v>
      </c>
      <c r="AI764" s="5"/>
      <c r="AJ764" s="5">
        <v>0</v>
      </c>
      <c r="AK764" s="5">
        <v>0</v>
      </c>
      <c r="AL764" s="5">
        <v>953</v>
      </c>
      <c r="AM764" s="5">
        <v>403</v>
      </c>
      <c r="AN764" s="5"/>
      <c r="AO764" s="5">
        <v>39</v>
      </c>
      <c r="AP764" s="5">
        <v>488</v>
      </c>
      <c r="AQ764" s="5">
        <v>2366</v>
      </c>
      <c r="AR764" s="5">
        <v>1395</v>
      </c>
      <c r="AS764" s="5"/>
      <c r="AT764" s="5">
        <v>486</v>
      </c>
      <c r="AU764" s="5">
        <v>13993</v>
      </c>
      <c r="AV764" s="5">
        <v>28144</v>
      </c>
      <c r="AW764" s="5">
        <v>10181</v>
      </c>
      <c r="AX764" s="5"/>
      <c r="AY764" s="5">
        <v>24476</v>
      </c>
      <c r="AZ764" s="5">
        <v>1356</v>
      </c>
      <c r="BA764" s="5">
        <v>4288</v>
      </c>
      <c r="BB764" s="5">
        <v>52804</v>
      </c>
      <c r="BF764" t="s">
        <v>246</v>
      </c>
      <c r="BG764" t="s">
        <v>54</v>
      </c>
      <c r="BH764" t="s">
        <v>1093</v>
      </c>
      <c r="BI764" t="s">
        <v>1094</v>
      </c>
      <c r="BJ764" t="s">
        <v>119</v>
      </c>
      <c r="BK764" t="s">
        <v>120</v>
      </c>
      <c r="BL764" t="s">
        <v>220</v>
      </c>
      <c r="BM764">
        <v>1998</v>
      </c>
      <c r="BN764">
        <v>1999</v>
      </c>
      <c r="BO764">
        <v>2</v>
      </c>
      <c r="BP764">
        <v>5</v>
      </c>
      <c r="BQ764" t="s">
        <v>33</v>
      </c>
      <c r="BR764">
        <v>5</v>
      </c>
      <c r="BS764">
        <v>0</v>
      </c>
      <c r="BT764">
        <v>3.382371E-2</v>
      </c>
      <c r="BU764">
        <v>0.33497060000000001</v>
      </c>
      <c r="BV764">
        <v>9.7689200000000004E-3</v>
      </c>
      <c r="BW764">
        <v>0.34146720000000003</v>
      </c>
      <c r="BX764" t="s">
        <v>1099</v>
      </c>
      <c r="BY764">
        <v>0.20576060710589858</v>
      </c>
      <c r="BZ764">
        <v>0.19213521904104863</v>
      </c>
    </row>
    <row r="765" spans="1:79" x14ac:dyDescent="0.25">
      <c r="A765" s="23" t="s">
        <v>212</v>
      </c>
      <c r="C765" t="s">
        <v>64</v>
      </c>
      <c r="D765" s="15" t="str">
        <f>VLOOKUP(C765,xWalk!C$3:D$55,2)</f>
        <v>LRW</v>
      </c>
      <c r="E765" s="22" t="str">
        <f t="shared" si="89"/>
        <v>'Lewis River Wild'</v>
      </c>
      <c r="F765" s="22" t="str">
        <f t="shared" si="88"/>
        <v>LRW.LRW</v>
      </c>
      <c r="G765" t="s">
        <v>119</v>
      </c>
      <c r="H765" t="s">
        <v>127</v>
      </c>
      <c r="I765" t="s">
        <v>196</v>
      </c>
      <c r="J765">
        <v>1990</v>
      </c>
      <c r="K765">
        <v>1991</v>
      </c>
      <c r="L765" s="8">
        <v>2</v>
      </c>
      <c r="M765" s="8">
        <v>5</v>
      </c>
      <c r="N765" s="8" t="s">
        <v>33</v>
      </c>
      <c r="O765" s="8">
        <v>5</v>
      </c>
      <c r="P765" s="8">
        <v>0</v>
      </c>
      <c r="Q765">
        <v>1.9081130000000002E-2</v>
      </c>
      <c r="R765">
        <v>0.1590655</v>
      </c>
      <c r="S765">
        <v>0.32481700000000002</v>
      </c>
      <c r="T765">
        <v>0.43221530000000002</v>
      </c>
      <c r="U765" s="15" t="str">
        <f t="shared" si="91"/>
        <v>LRW1990</v>
      </c>
      <c r="V765">
        <f t="shared" si="92"/>
        <v>0.72569494111476662</v>
      </c>
      <c r="W765">
        <f t="shared" si="93"/>
        <v>0.25010728078958661</v>
      </c>
      <c r="Y765" s="15" t="str">
        <f t="shared" si="94"/>
        <v>RBT1995</v>
      </c>
      <c r="Z765" s="1" t="s">
        <v>43</v>
      </c>
      <c r="AA765">
        <v>1995</v>
      </c>
      <c r="AB765" t="s">
        <v>33</v>
      </c>
      <c r="AC765">
        <f t="shared" si="90"/>
        <v>0.33852821836960534</v>
      </c>
      <c r="AD765">
        <f t="shared" si="95"/>
        <v>0.26355588343784581</v>
      </c>
      <c r="AE765" s="5">
        <v>364</v>
      </c>
      <c r="AF765" s="5">
        <v>728</v>
      </c>
      <c r="AG765" s="5">
        <v>1350</v>
      </c>
      <c r="AH765" s="5">
        <v>416</v>
      </c>
      <c r="AI765" s="5"/>
      <c r="AJ765" s="5">
        <v>0</v>
      </c>
      <c r="AK765" s="5">
        <v>0</v>
      </c>
      <c r="AL765" s="5">
        <v>137</v>
      </c>
      <c r="AM765" s="5">
        <v>72</v>
      </c>
      <c r="AN765" s="5"/>
      <c r="AO765" s="5">
        <v>5</v>
      </c>
      <c r="AP765" s="5">
        <v>52</v>
      </c>
      <c r="AQ765" s="5">
        <v>350</v>
      </c>
      <c r="AR765" s="5">
        <v>197</v>
      </c>
      <c r="AS765" s="5"/>
      <c r="AT765" s="5">
        <v>65</v>
      </c>
      <c r="AU765" s="5">
        <v>1463</v>
      </c>
      <c r="AV765" s="5">
        <v>4214</v>
      </c>
      <c r="AW765" s="5">
        <v>1431</v>
      </c>
      <c r="AX765" s="5"/>
      <c r="AY765" s="5">
        <v>2858</v>
      </c>
      <c r="AZ765" s="5">
        <v>209</v>
      </c>
      <c r="BA765" s="5">
        <v>604</v>
      </c>
      <c r="BB765" s="5">
        <v>7173</v>
      </c>
      <c r="BF765" t="s">
        <v>246</v>
      </c>
      <c r="BG765" t="s">
        <v>54</v>
      </c>
      <c r="BH765" t="s">
        <v>1093</v>
      </c>
      <c r="BI765" t="s">
        <v>1094</v>
      </c>
      <c r="BJ765" t="s">
        <v>119</v>
      </c>
      <c r="BK765" t="s">
        <v>120</v>
      </c>
      <c r="BL765" t="s">
        <v>220</v>
      </c>
      <c r="BM765">
        <v>1999</v>
      </c>
      <c r="BN765">
        <v>2000</v>
      </c>
      <c r="BO765">
        <v>2</v>
      </c>
      <c r="BP765">
        <v>5</v>
      </c>
      <c r="BQ765" t="s">
        <v>33</v>
      </c>
      <c r="BR765">
        <v>5</v>
      </c>
      <c r="BS765">
        <v>0</v>
      </c>
      <c r="BT765">
        <v>1.5372200000000001E-2</v>
      </c>
      <c r="BU765">
        <v>0.38904909999999998</v>
      </c>
      <c r="BV765">
        <v>1.902475E-2</v>
      </c>
      <c r="BW765">
        <v>0.40067229999999998</v>
      </c>
      <c r="BX765" t="s">
        <v>1100</v>
      </c>
      <c r="BY765">
        <v>0.22144535503467247</v>
      </c>
      <c r="BZ765">
        <v>0.20740443578428563</v>
      </c>
    </row>
    <row r="766" spans="1:79" x14ac:dyDescent="0.25">
      <c r="A766" s="23" t="s">
        <v>212</v>
      </c>
      <c r="C766" t="s">
        <v>64</v>
      </c>
      <c r="D766" s="15" t="str">
        <f>VLOOKUP(C766,xWalk!C$3:D$55,2)</f>
        <v>LRW</v>
      </c>
      <c r="E766" s="22" t="str">
        <f t="shared" si="89"/>
        <v>'Lewis River Wild'</v>
      </c>
      <c r="F766" s="22" t="str">
        <f t="shared" si="88"/>
        <v>LRW.LRW</v>
      </c>
      <c r="G766" t="s">
        <v>119</v>
      </c>
      <c r="H766" t="s">
        <v>127</v>
      </c>
      <c r="I766" t="s">
        <v>196</v>
      </c>
      <c r="J766">
        <v>1991</v>
      </c>
      <c r="K766">
        <v>1992</v>
      </c>
      <c r="L766" s="8">
        <v>2</v>
      </c>
      <c r="M766" s="8">
        <v>5</v>
      </c>
      <c r="N766" s="8" t="s">
        <v>33</v>
      </c>
      <c r="O766" s="8">
        <v>5</v>
      </c>
      <c r="P766" s="8">
        <v>0</v>
      </c>
      <c r="Q766">
        <v>1.541549E-2</v>
      </c>
      <c r="R766">
        <v>0.19559109999999999</v>
      </c>
      <c r="S766">
        <v>0.14090800000000001</v>
      </c>
      <c r="T766">
        <v>0.30893870000000001</v>
      </c>
      <c r="U766" s="15" t="str">
        <f t="shared" si="91"/>
        <v>LRW1991</v>
      </c>
      <c r="V766">
        <f t="shared" si="92"/>
        <v>0.47470147181338518</v>
      </c>
      <c r="W766">
        <f t="shared" si="93"/>
        <v>0.23032490974729242</v>
      </c>
      <c r="Y766" s="15" t="str">
        <f t="shared" si="94"/>
        <v>RBT1996</v>
      </c>
      <c r="Z766" s="1" t="s">
        <v>43</v>
      </c>
      <c r="AA766">
        <v>1996</v>
      </c>
      <c r="AB766" t="s">
        <v>33</v>
      </c>
      <c r="AC766">
        <f t="shared" si="90"/>
        <v>0.27500381737669871</v>
      </c>
      <c r="AD766">
        <f t="shared" si="95"/>
        <v>0.19774011299435029</v>
      </c>
      <c r="AE766" s="5">
        <v>172</v>
      </c>
      <c r="AF766" s="5">
        <v>345</v>
      </c>
      <c r="AG766" s="5">
        <v>628</v>
      </c>
      <c r="AH766" s="5">
        <v>150</v>
      </c>
      <c r="AI766" s="5"/>
      <c r="AJ766" s="5">
        <v>0</v>
      </c>
      <c r="AK766" s="5">
        <v>0</v>
      </c>
      <c r="AL766" s="5">
        <v>97</v>
      </c>
      <c r="AM766" s="5">
        <v>40</v>
      </c>
      <c r="AN766" s="5"/>
      <c r="AO766" s="5">
        <v>26</v>
      </c>
      <c r="AP766" s="5">
        <v>44</v>
      </c>
      <c r="AQ766" s="5">
        <v>211</v>
      </c>
      <c r="AR766" s="5">
        <v>88</v>
      </c>
      <c r="AS766" s="5"/>
      <c r="AT766" s="5">
        <v>330</v>
      </c>
      <c r="AU766" s="5">
        <v>1241</v>
      </c>
      <c r="AV766" s="5">
        <v>2538</v>
      </c>
      <c r="AW766" s="5">
        <v>639</v>
      </c>
      <c r="AX766" s="5"/>
      <c r="AY766" s="5">
        <v>1295</v>
      </c>
      <c r="AZ766" s="5">
        <v>137</v>
      </c>
      <c r="BA766" s="5">
        <v>369</v>
      </c>
      <c r="BB766" s="5">
        <v>4748</v>
      </c>
      <c r="BF766" t="s">
        <v>246</v>
      </c>
      <c r="BG766" t="s">
        <v>54</v>
      </c>
      <c r="BH766" t="s">
        <v>1093</v>
      </c>
      <c r="BI766" t="s">
        <v>1094</v>
      </c>
      <c r="BJ766" t="s">
        <v>119</v>
      </c>
      <c r="BK766" t="s">
        <v>120</v>
      </c>
      <c r="BL766" t="s">
        <v>220</v>
      </c>
      <c r="BM766">
        <v>2000</v>
      </c>
      <c r="BN766">
        <v>2001</v>
      </c>
      <c r="BO766">
        <v>2</v>
      </c>
      <c r="BP766">
        <v>5</v>
      </c>
      <c r="BQ766" t="s">
        <v>33</v>
      </c>
      <c r="BR766">
        <v>5</v>
      </c>
      <c r="BS766">
        <v>0</v>
      </c>
      <c r="BT766">
        <v>8.9016500000000005E-3</v>
      </c>
      <c r="BU766">
        <v>0.25266189999999999</v>
      </c>
      <c r="BV766">
        <v>9.4544899999999994E-3</v>
      </c>
      <c r="BW766">
        <v>0.2597275</v>
      </c>
      <c r="BX766" t="s">
        <v>1101</v>
      </c>
      <c r="BY766">
        <v>0.25008606390636245</v>
      </c>
      <c r="BZ766">
        <v>0.22761556035427033</v>
      </c>
      <c r="CA766" t="s">
        <v>1235</v>
      </c>
    </row>
    <row r="767" spans="1:79" x14ac:dyDescent="0.25">
      <c r="A767" s="23" t="s">
        <v>212</v>
      </c>
      <c r="C767" t="s">
        <v>64</v>
      </c>
      <c r="D767" s="15" t="str">
        <f>VLOOKUP(C767,xWalk!C$3:D$55,2)</f>
        <v>LRW</v>
      </c>
      <c r="E767" s="22" t="str">
        <f t="shared" si="89"/>
        <v>'Lewis River Wild'</v>
      </c>
      <c r="F767" s="22" t="str">
        <f t="shared" si="88"/>
        <v>LRW.LRW</v>
      </c>
      <c r="G767" t="s">
        <v>119</v>
      </c>
      <c r="H767" t="s">
        <v>127</v>
      </c>
      <c r="I767" t="s">
        <v>196</v>
      </c>
      <c r="J767">
        <v>1992</v>
      </c>
      <c r="K767">
        <v>1993</v>
      </c>
      <c r="L767" s="8">
        <v>2</v>
      </c>
      <c r="M767" s="8">
        <v>5</v>
      </c>
      <c r="N767" s="8" t="s">
        <v>33</v>
      </c>
      <c r="O767" s="8">
        <v>5</v>
      </c>
      <c r="P767" s="8">
        <v>0</v>
      </c>
      <c r="Q767">
        <v>1.498934E-2</v>
      </c>
      <c r="R767">
        <v>0.18816559999999999</v>
      </c>
      <c r="S767">
        <v>0.1052932</v>
      </c>
      <c r="T767">
        <v>0.27364620000000001</v>
      </c>
      <c r="U767" s="15" t="str">
        <f t="shared" si="91"/>
        <v>LRW1992</v>
      </c>
      <c r="V767">
        <f t="shared" si="92"/>
        <v>0.45402355735920025</v>
      </c>
      <c r="W767">
        <f t="shared" si="93"/>
        <v>0.20043551420370187</v>
      </c>
      <c r="Y767" s="15" t="str">
        <f t="shared" si="94"/>
        <v>RBT1997</v>
      </c>
      <c r="Z767" s="1" t="s">
        <v>43</v>
      </c>
      <c r="AA767">
        <v>1997</v>
      </c>
      <c r="AB767" t="s">
        <v>33</v>
      </c>
      <c r="AC767">
        <f t="shared" si="90"/>
        <v>0.28561046511627908</v>
      </c>
      <c r="AD767">
        <f t="shared" si="95"/>
        <v>0.20179263565891473</v>
      </c>
      <c r="AE767" s="5">
        <v>100</v>
      </c>
      <c r="AF767" s="5">
        <v>178</v>
      </c>
      <c r="AG767" s="5">
        <v>353</v>
      </c>
      <c r="AH767" s="5">
        <v>202</v>
      </c>
      <c r="AI767" s="5"/>
      <c r="AJ767" s="5">
        <v>0</v>
      </c>
      <c r="AK767" s="5">
        <v>0</v>
      </c>
      <c r="AL767" s="5">
        <v>78</v>
      </c>
      <c r="AM767" s="5">
        <v>26</v>
      </c>
      <c r="AN767" s="5"/>
      <c r="AO767" s="5">
        <v>14</v>
      </c>
      <c r="AP767" s="5">
        <v>26</v>
      </c>
      <c r="AQ767" s="5">
        <v>127</v>
      </c>
      <c r="AR767" s="5">
        <v>75</v>
      </c>
      <c r="AS767" s="5"/>
      <c r="AT767" s="5">
        <v>171</v>
      </c>
      <c r="AU767" s="5">
        <v>726</v>
      </c>
      <c r="AV767" s="5">
        <v>1513</v>
      </c>
      <c r="AW767" s="5">
        <v>539</v>
      </c>
      <c r="AX767" s="5"/>
      <c r="AY767" s="5">
        <v>833</v>
      </c>
      <c r="AZ767" s="5">
        <v>104</v>
      </c>
      <c r="BA767" s="5">
        <v>242</v>
      </c>
      <c r="BB767" s="5">
        <v>2949</v>
      </c>
      <c r="BF767" t="s">
        <v>246</v>
      </c>
      <c r="BG767" t="s">
        <v>54</v>
      </c>
      <c r="BH767" t="s">
        <v>1093</v>
      </c>
      <c r="BI767" t="s">
        <v>1094</v>
      </c>
      <c r="BJ767" t="s">
        <v>119</v>
      </c>
      <c r="BK767" t="s">
        <v>120</v>
      </c>
      <c r="BL767" t="s">
        <v>220</v>
      </c>
      <c r="BM767">
        <v>2001</v>
      </c>
      <c r="BN767">
        <v>2002</v>
      </c>
      <c r="BO767">
        <v>2</v>
      </c>
      <c r="BP767">
        <v>5</v>
      </c>
      <c r="BQ767" t="s">
        <v>33</v>
      </c>
      <c r="BR767">
        <v>5</v>
      </c>
      <c r="BS767">
        <v>0</v>
      </c>
      <c r="BT767">
        <v>1.7053249999999999E-2</v>
      </c>
      <c r="BU767">
        <v>0.24232529999999999</v>
      </c>
      <c r="BV767">
        <v>2.8663910000000001E-2</v>
      </c>
      <c r="BW767">
        <v>0.26404319999999998</v>
      </c>
      <c r="BX767" t="s">
        <v>1102</v>
      </c>
      <c r="BY767">
        <v>0.29357765007770431</v>
      </c>
      <c r="BZ767">
        <v>0.25414724059416677</v>
      </c>
    </row>
    <row r="768" spans="1:79" x14ac:dyDescent="0.25">
      <c r="A768" s="23" t="s">
        <v>212</v>
      </c>
      <c r="C768" t="s">
        <v>64</v>
      </c>
      <c r="D768" s="15" t="str">
        <f>VLOOKUP(C768,xWalk!C$3:D$55,2)</f>
        <v>LRW</v>
      </c>
      <c r="E768" s="22" t="str">
        <f t="shared" si="89"/>
        <v>'Lewis River Wild'</v>
      </c>
      <c r="F768" s="22" t="str">
        <f t="shared" ref="F768:F831" si="96">D768&amp;"."&amp;C768</f>
        <v>LRW.LRW</v>
      </c>
      <c r="G768" t="s">
        <v>119</v>
      </c>
      <c r="H768" t="s">
        <v>127</v>
      </c>
      <c r="I768" t="s">
        <v>196</v>
      </c>
      <c r="J768">
        <v>1993</v>
      </c>
      <c r="K768">
        <v>1994</v>
      </c>
      <c r="L768" s="8">
        <v>2</v>
      </c>
      <c r="M768" s="8">
        <v>5</v>
      </c>
      <c r="N768" s="8" t="s">
        <v>33</v>
      </c>
      <c r="O768" s="8">
        <v>5</v>
      </c>
      <c r="P768" s="8">
        <v>0</v>
      </c>
      <c r="Q768">
        <v>8.2927499999999998E-3</v>
      </c>
      <c r="R768">
        <v>0.1391299</v>
      </c>
      <c r="S768">
        <v>0.17184430000000001</v>
      </c>
      <c r="T768">
        <v>0.28706549999999997</v>
      </c>
      <c r="U768" s="15" t="str">
        <f t="shared" si="91"/>
        <v>LRW1993</v>
      </c>
      <c r="V768">
        <f t="shared" si="92"/>
        <v>0.47844019497562806</v>
      </c>
      <c r="W768">
        <f t="shared" si="93"/>
        <v>0.18120949167068401</v>
      </c>
      <c r="Y768" s="15" t="str">
        <f t="shared" si="94"/>
        <v>RBT1998</v>
      </c>
      <c r="Z768" s="1" t="s">
        <v>43</v>
      </c>
      <c r="AA768">
        <v>1998</v>
      </c>
      <c r="AB768" t="s">
        <v>33</v>
      </c>
      <c r="AC768">
        <f t="shared" si="90"/>
        <v>0.26617665939144947</v>
      </c>
      <c r="AD768">
        <f t="shared" si="95"/>
        <v>0.19479394017203749</v>
      </c>
      <c r="AE768" s="5">
        <v>540</v>
      </c>
      <c r="AF768" s="5">
        <v>1282</v>
      </c>
      <c r="AG768" s="5">
        <v>3415</v>
      </c>
      <c r="AH768" s="5">
        <v>832</v>
      </c>
      <c r="AI768" s="5"/>
      <c r="AJ768" s="5">
        <v>0</v>
      </c>
      <c r="AK768" s="5">
        <v>0</v>
      </c>
      <c r="AL768" s="5">
        <v>394</v>
      </c>
      <c r="AM768" s="5">
        <v>105</v>
      </c>
      <c r="AN768" s="5"/>
      <c r="AO768" s="5">
        <v>52</v>
      </c>
      <c r="AP768" s="5">
        <v>284</v>
      </c>
      <c r="AQ768" s="5">
        <v>977</v>
      </c>
      <c r="AR768" s="5">
        <v>412</v>
      </c>
      <c r="AS768" s="5"/>
      <c r="AT768" s="5">
        <v>643</v>
      </c>
      <c r="AU768" s="5">
        <v>8134</v>
      </c>
      <c r="AV768" s="5">
        <v>11654</v>
      </c>
      <c r="AW768" s="5">
        <v>2432</v>
      </c>
      <c r="AX768" s="5"/>
      <c r="AY768" s="5">
        <v>6069</v>
      </c>
      <c r="AZ768" s="5">
        <v>499</v>
      </c>
      <c r="BA768" s="5">
        <v>1725</v>
      </c>
      <c r="BB768" s="5">
        <v>22863</v>
      </c>
      <c r="BF768" t="s">
        <v>246</v>
      </c>
      <c r="BG768" t="s">
        <v>54</v>
      </c>
      <c r="BH768" t="s">
        <v>1093</v>
      </c>
      <c r="BI768" t="s">
        <v>1094</v>
      </c>
      <c r="BJ768" t="s">
        <v>119</v>
      </c>
      <c r="BK768" t="s">
        <v>120</v>
      </c>
      <c r="BL768" t="s">
        <v>220</v>
      </c>
      <c r="BM768">
        <v>2002</v>
      </c>
      <c r="BN768">
        <v>2003</v>
      </c>
      <c r="BO768">
        <v>2</v>
      </c>
      <c r="BP768">
        <v>5</v>
      </c>
      <c r="BQ768" t="s">
        <v>33</v>
      </c>
      <c r="BR768">
        <v>5</v>
      </c>
      <c r="BS768">
        <v>0</v>
      </c>
      <c r="BT768">
        <v>1.637978E-2</v>
      </c>
      <c r="BU768">
        <v>0.21077309999999999</v>
      </c>
      <c r="BV768">
        <v>5.6767320000000003E-2</v>
      </c>
      <c r="BW768">
        <v>0.25557540000000001</v>
      </c>
      <c r="BX768" t="s">
        <v>1103</v>
      </c>
      <c r="BY768">
        <v>0.30982410689937279</v>
      </c>
      <c r="BZ768">
        <v>0.26796427597491135</v>
      </c>
    </row>
    <row r="769" spans="1:78" x14ac:dyDescent="0.25">
      <c r="A769" s="23" t="s">
        <v>212</v>
      </c>
      <c r="C769" t="s">
        <v>64</v>
      </c>
      <c r="D769" s="15" t="str">
        <f>VLOOKUP(C769,xWalk!C$3:D$55,2)</f>
        <v>LRW</v>
      </c>
      <c r="E769" s="22" t="str">
        <f t="shared" si="89"/>
        <v>'Lewis River Wild'</v>
      </c>
      <c r="F769" s="22" t="str">
        <f t="shared" si="96"/>
        <v>LRW.LRW</v>
      </c>
      <c r="G769" t="s">
        <v>119</v>
      </c>
      <c r="H769" t="s">
        <v>127</v>
      </c>
      <c r="I769" t="s">
        <v>196</v>
      </c>
      <c r="J769">
        <v>1994</v>
      </c>
      <c r="K769">
        <v>1995</v>
      </c>
      <c r="L769" s="8">
        <v>2</v>
      </c>
      <c r="M769" s="8">
        <v>5</v>
      </c>
      <c r="N769" s="8" t="s">
        <v>33</v>
      </c>
      <c r="O769" s="8">
        <v>5</v>
      </c>
      <c r="P769" s="8">
        <v>0</v>
      </c>
      <c r="Q769">
        <v>3.7230100000000001E-3</v>
      </c>
      <c r="R769">
        <v>0.1875134</v>
      </c>
      <c r="S769">
        <v>4.2655890000000002E-2</v>
      </c>
      <c r="T769">
        <v>0.2221708</v>
      </c>
      <c r="U769" s="15" t="str">
        <f t="shared" si="91"/>
        <v>LRW1994</v>
      </c>
      <c r="V769">
        <f t="shared" si="92"/>
        <v>0.28608192150975764</v>
      </c>
      <c r="W769">
        <f t="shared" si="93"/>
        <v>0.18014153978125672</v>
      </c>
      <c r="Y769" s="15" t="str">
        <f t="shared" si="94"/>
        <v>RBT1999</v>
      </c>
      <c r="Z769" s="1" t="s">
        <v>43</v>
      </c>
      <c r="AA769">
        <v>1999</v>
      </c>
      <c r="AB769" t="s">
        <v>33</v>
      </c>
      <c r="AC769">
        <f t="shared" si="90"/>
        <v>0.39176612578785036</v>
      </c>
      <c r="AD769">
        <f t="shared" si="95"/>
        <v>0.29781413437039023</v>
      </c>
      <c r="AE769" s="5">
        <v>736</v>
      </c>
      <c r="AF769" s="5">
        <v>2280</v>
      </c>
      <c r="AG769" s="5">
        <v>4698</v>
      </c>
      <c r="AH769" s="5">
        <v>3390</v>
      </c>
      <c r="AI769" s="5"/>
      <c r="AJ769" s="5">
        <v>0</v>
      </c>
      <c r="AK769" s="5">
        <v>0</v>
      </c>
      <c r="AL769" s="5">
        <v>341</v>
      </c>
      <c r="AM769" s="5">
        <v>589</v>
      </c>
      <c r="AN769" s="5"/>
      <c r="AO769" s="5">
        <v>65</v>
      </c>
      <c r="AP769" s="5">
        <v>150</v>
      </c>
      <c r="AQ769" s="5">
        <v>1007</v>
      </c>
      <c r="AR769" s="5">
        <v>1351</v>
      </c>
      <c r="AS769" s="5"/>
      <c r="AT769" s="5">
        <v>808</v>
      </c>
      <c r="AU769" s="5">
        <v>4165</v>
      </c>
      <c r="AV769" s="5">
        <v>10099</v>
      </c>
      <c r="AW769" s="5">
        <v>7606</v>
      </c>
      <c r="AX769" s="5"/>
      <c r="AY769" s="5">
        <v>11104</v>
      </c>
      <c r="AZ769" s="5">
        <v>930</v>
      </c>
      <c r="BA769" s="5">
        <v>2573</v>
      </c>
      <c r="BB769" s="5">
        <v>22678</v>
      </c>
      <c r="BF769" t="s">
        <v>246</v>
      </c>
      <c r="BG769" t="s">
        <v>54</v>
      </c>
      <c r="BH769" t="s">
        <v>1093</v>
      </c>
      <c r="BI769" t="s">
        <v>1094</v>
      </c>
      <c r="BJ769" t="s">
        <v>119</v>
      </c>
      <c r="BK769" t="s">
        <v>120</v>
      </c>
      <c r="BL769" t="s">
        <v>220</v>
      </c>
      <c r="BM769">
        <v>2003</v>
      </c>
      <c r="BN769">
        <v>2004</v>
      </c>
      <c r="BO769">
        <v>2</v>
      </c>
      <c r="BP769">
        <v>5</v>
      </c>
      <c r="BQ769" t="s">
        <v>33</v>
      </c>
      <c r="BR769">
        <v>5</v>
      </c>
      <c r="BS769">
        <v>0</v>
      </c>
      <c r="BT769">
        <v>1.7669710000000002E-2</v>
      </c>
      <c r="BU769">
        <v>0.26727390000000001</v>
      </c>
      <c r="BV769">
        <v>6.8732570000000007E-2</v>
      </c>
      <c r="BW769">
        <v>0.31763609999999998</v>
      </c>
      <c r="BX769" t="s">
        <v>1104</v>
      </c>
      <c r="BY769">
        <v>0.32614022606908544</v>
      </c>
      <c r="BZ769">
        <v>0.26322029879060943</v>
      </c>
    </row>
    <row r="770" spans="1:78" x14ac:dyDescent="0.25">
      <c r="A770" s="23" t="s">
        <v>212</v>
      </c>
      <c r="C770" t="s">
        <v>64</v>
      </c>
      <c r="D770" s="15" t="str">
        <f>VLOOKUP(C770,xWalk!C$3:D$55,2)</f>
        <v>LRW</v>
      </c>
      <c r="E770" s="22" t="str">
        <f t="shared" si="89"/>
        <v>'Lewis River Wild'</v>
      </c>
      <c r="F770" s="22" t="str">
        <f t="shared" si="96"/>
        <v>LRW.LRW</v>
      </c>
      <c r="G770" t="s">
        <v>119</v>
      </c>
      <c r="H770" t="s">
        <v>127</v>
      </c>
      <c r="I770" t="s">
        <v>196</v>
      </c>
      <c r="J770">
        <v>1996</v>
      </c>
      <c r="K770">
        <v>1997</v>
      </c>
      <c r="L770" s="8">
        <v>2</v>
      </c>
      <c r="M770" s="8">
        <v>5</v>
      </c>
      <c r="N770" s="8" t="s">
        <v>33</v>
      </c>
      <c r="O770" s="8">
        <v>5</v>
      </c>
      <c r="P770" s="8">
        <v>0</v>
      </c>
      <c r="Q770">
        <v>2.2701100000000001E-3</v>
      </c>
      <c r="R770">
        <v>9.4984020000000002E-2</v>
      </c>
      <c r="S770">
        <v>8.2562220000000006E-2</v>
      </c>
      <c r="T770">
        <v>0.1697041</v>
      </c>
      <c r="U770" s="15" t="str">
        <f t="shared" si="91"/>
        <v>LRW1996</v>
      </c>
      <c r="V770">
        <f t="shared" si="92"/>
        <v>0.27377698824815522</v>
      </c>
      <c r="W770">
        <f t="shared" si="93"/>
        <v>0.15960644984968569</v>
      </c>
      <c r="Y770" s="15" t="str">
        <f t="shared" si="94"/>
        <v>RBT2000</v>
      </c>
      <c r="Z770" s="1" t="s">
        <v>43</v>
      </c>
      <c r="AA770">
        <v>2000</v>
      </c>
      <c r="AB770" t="s">
        <v>33</v>
      </c>
      <c r="AC770">
        <f t="shared" si="90"/>
        <v>0.33941958887545343</v>
      </c>
      <c r="AD770">
        <f t="shared" si="95"/>
        <v>0.25090689238210401</v>
      </c>
      <c r="AE770" s="5">
        <v>188</v>
      </c>
      <c r="AF770" s="5">
        <v>448</v>
      </c>
      <c r="AG770" s="5">
        <v>1089</v>
      </c>
      <c r="AH770" s="5">
        <v>350</v>
      </c>
      <c r="AI770" s="5"/>
      <c r="AJ770" s="5">
        <v>0</v>
      </c>
      <c r="AK770" s="5">
        <v>0</v>
      </c>
      <c r="AL770" s="5">
        <v>164</v>
      </c>
      <c r="AM770" s="5">
        <v>27</v>
      </c>
      <c r="AN770" s="5"/>
      <c r="AO770" s="5">
        <v>10</v>
      </c>
      <c r="AP770" s="5">
        <v>74</v>
      </c>
      <c r="AQ770" s="5">
        <v>298</v>
      </c>
      <c r="AR770" s="5">
        <v>159</v>
      </c>
      <c r="AS770" s="5"/>
      <c r="AT770" s="5">
        <v>126</v>
      </c>
      <c r="AU770" s="5">
        <v>1783</v>
      </c>
      <c r="AV770" s="5">
        <v>2884</v>
      </c>
      <c r="AW770" s="5">
        <v>670</v>
      </c>
      <c r="AX770" s="5"/>
      <c r="AY770" s="5">
        <v>2075</v>
      </c>
      <c r="AZ770" s="5">
        <v>191</v>
      </c>
      <c r="BA770" s="5">
        <v>541</v>
      </c>
      <c r="BB770" s="5">
        <v>5463</v>
      </c>
      <c r="BF770" t="s">
        <v>246</v>
      </c>
      <c r="BG770" t="s">
        <v>54</v>
      </c>
      <c r="BH770" t="s">
        <v>1093</v>
      </c>
      <c r="BI770" t="s">
        <v>1094</v>
      </c>
      <c r="BJ770" t="s">
        <v>119</v>
      </c>
      <c r="BK770" t="s">
        <v>120</v>
      </c>
      <c r="BL770" t="s">
        <v>220</v>
      </c>
      <c r="BM770">
        <v>2004</v>
      </c>
      <c r="BN770">
        <v>2005</v>
      </c>
      <c r="BO770">
        <v>2</v>
      </c>
      <c r="BP770">
        <v>5</v>
      </c>
      <c r="BQ770" t="s">
        <v>33</v>
      </c>
      <c r="BR770">
        <v>5</v>
      </c>
      <c r="BS770">
        <v>0</v>
      </c>
      <c r="BT770">
        <v>1.6430210000000001E-2</v>
      </c>
      <c r="BU770">
        <v>0.2451468</v>
      </c>
      <c r="BV770">
        <v>0.1857018</v>
      </c>
      <c r="BW770">
        <v>0.38532440000000001</v>
      </c>
      <c r="BX770" t="s">
        <v>1105</v>
      </c>
      <c r="BY770">
        <v>0.37136279926335175</v>
      </c>
      <c r="BZ770">
        <v>0.26045119705340702</v>
      </c>
    </row>
    <row r="771" spans="1:78" x14ac:dyDescent="0.25">
      <c r="A771" s="23" t="s">
        <v>212</v>
      </c>
      <c r="C771" t="s">
        <v>64</v>
      </c>
      <c r="D771" s="15" t="str">
        <f>VLOOKUP(C771,xWalk!C$3:D$55,2)</f>
        <v>LRW</v>
      </c>
      <c r="E771" s="22" t="str">
        <f t="shared" si="89"/>
        <v>'Lewis River Wild'</v>
      </c>
      <c r="F771" s="22" t="str">
        <f t="shared" si="96"/>
        <v>LRW.LRW</v>
      </c>
      <c r="G771" t="s">
        <v>119</v>
      </c>
      <c r="H771" t="s">
        <v>127</v>
      </c>
      <c r="I771" t="s">
        <v>196</v>
      </c>
      <c r="J771">
        <v>1997</v>
      </c>
      <c r="K771">
        <v>1998</v>
      </c>
      <c r="L771" s="8">
        <v>2</v>
      </c>
      <c r="M771" s="8">
        <v>5</v>
      </c>
      <c r="N771" s="8" t="s">
        <v>33</v>
      </c>
      <c r="O771" s="8">
        <v>5</v>
      </c>
      <c r="P771" s="8">
        <v>0</v>
      </c>
      <c r="Q771">
        <v>1.1777549999999999E-2</v>
      </c>
      <c r="R771">
        <v>0.30563069999999998</v>
      </c>
      <c r="S771">
        <v>7.8891939999999994E-2</v>
      </c>
      <c r="T771">
        <v>0.36041089999999998</v>
      </c>
      <c r="U771" s="15" t="str">
        <f t="shared" si="91"/>
        <v>LRW1997</v>
      </c>
      <c r="V771">
        <f t="shared" si="92"/>
        <v>0.36232809799353721</v>
      </c>
      <c r="W771">
        <f t="shared" si="93"/>
        <v>0.16543924250394529</v>
      </c>
      <c r="Y771" s="15" t="str">
        <f t="shared" si="94"/>
        <v>RBT2001</v>
      </c>
      <c r="Z771" s="1" t="s">
        <v>43</v>
      </c>
      <c r="AA771">
        <v>2001</v>
      </c>
      <c r="AB771" t="s">
        <v>33</v>
      </c>
      <c r="AC771">
        <f t="shared" si="90"/>
        <v>0.32510879701585327</v>
      </c>
      <c r="AD771">
        <f t="shared" si="95"/>
        <v>0.24354989120298415</v>
      </c>
      <c r="AE771" s="5">
        <v>563</v>
      </c>
      <c r="AF771" s="5">
        <v>1743</v>
      </c>
      <c r="AG771" s="5">
        <v>3142</v>
      </c>
      <c r="AH771" s="5">
        <v>820</v>
      </c>
      <c r="AI771" s="5"/>
      <c r="AJ771" s="5">
        <v>0</v>
      </c>
      <c r="AK771" s="5">
        <v>0</v>
      </c>
      <c r="AL771" s="5">
        <v>252</v>
      </c>
      <c r="AM771" s="5">
        <v>103</v>
      </c>
      <c r="AN771" s="5"/>
      <c r="AO771" s="5">
        <v>55</v>
      </c>
      <c r="AP771" s="5">
        <v>338</v>
      </c>
      <c r="AQ771" s="5">
        <v>1022</v>
      </c>
      <c r="AR771" s="5">
        <v>329</v>
      </c>
      <c r="AS771" s="5"/>
      <c r="AT771" s="5">
        <v>672</v>
      </c>
      <c r="AU771" s="5">
        <v>7618</v>
      </c>
      <c r="AV771" s="5">
        <v>7620</v>
      </c>
      <c r="AW771" s="5">
        <v>1459</v>
      </c>
      <c r="AX771" s="5"/>
      <c r="AY771" s="5">
        <v>6268</v>
      </c>
      <c r="AZ771" s="5">
        <v>355</v>
      </c>
      <c r="BA771" s="5">
        <v>1744</v>
      </c>
      <c r="BB771" s="5">
        <v>17369</v>
      </c>
      <c r="BF771" t="s">
        <v>246</v>
      </c>
      <c r="BG771" t="s">
        <v>54</v>
      </c>
      <c r="BH771" t="s">
        <v>1093</v>
      </c>
      <c r="BI771" t="s">
        <v>1094</v>
      </c>
      <c r="BJ771" t="s">
        <v>119</v>
      </c>
      <c r="BK771" t="s">
        <v>120</v>
      </c>
      <c r="BL771" t="s">
        <v>220</v>
      </c>
      <c r="BM771">
        <v>2005</v>
      </c>
      <c r="BN771">
        <v>2006</v>
      </c>
      <c r="BO771">
        <v>2</v>
      </c>
      <c r="BP771">
        <v>5</v>
      </c>
      <c r="BQ771" t="s">
        <v>33</v>
      </c>
      <c r="BR771">
        <v>5</v>
      </c>
      <c r="BS771">
        <v>0</v>
      </c>
      <c r="BT771">
        <v>1.221264E-2</v>
      </c>
      <c r="BU771">
        <v>0.3447231</v>
      </c>
      <c r="BV771">
        <v>0.39641409999999999</v>
      </c>
      <c r="BW771">
        <v>0.60448409999999997</v>
      </c>
      <c r="BX771" t="s">
        <v>1106</v>
      </c>
      <c r="BY771">
        <v>0.37660547584737797</v>
      </c>
      <c r="BZ771">
        <v>0.22937159325856776</v>
      </c>
    </row>
    <row r="772" spans="1:78" x14ac:dyDescent="0.25">
      <c r="A772" s="23" t="s">
        <v>212</v>
      </c>
      <c r="C772" t="s">
        <v>64</v>
      </c>
      <c r="D772" s="15" t="str">
        <f>VLOOKUP(C772,xWalk!C$3:D$55,2)</f>
        <v>LRW</v>
      </c>
      <c r="E772" s="22" t="str">
        <f t="shared" ref="E772:E835" si="97">"'"&amp;A772&amp;"'"</f>
        <v>'Lewis River Wild'</v>
      </c>
      <c r="F772" s="22" t="str">
        <f t="shared" si="96"/>
        <v>LRW.LRW</v>
      </c>
      <c r="G772" t="s">
        <v>119</v>
      </c>
      <c r="H772" t="s">
        <v>127</v>
      </c>
      <c r="I772" t="s">
        <v>196</v>
      </c>
      <c r="J772">
        <v>1998</v>
      </c>
      <c r="K772">
        <v>1999</v>
      </c>
      <c r="L772" s="8">
        <v>2</v>
      </c>
      <c r="M772" s="8">
        <v>5</v>
      </c>
      <c r="N772" s="8" t="s">
        <v>33</v>
      </c>
      <c r="O772" s="8">
        <v>5</v>
      </c>
      <c r="P772" s="8">
        <v>0</v>
      </c>
      <c r="Q772">
        <v>2.196907E-2</v>
      </c>
      <c r="R772">
        <v>0.3051219</v>
      </c>
      <c r="S772">
        <v>0.13589390000000001</v>
      </c>
      <c r="T772">
        <v>0.3995515</v>
      </c>
      <c r="U772" s="15" t="str">
        <f t="shared" si="91"/>
        <v>LRW1998</v>
      </c>
      <c r="V772">
        <f t="shared" si="92"/>
        <v>0.56728569148087049</v>
      </c>
      <c r="W772">
        <f t="shared" si="93"/>
        <v>0.19845155110945564</v>
      </c>
      <c r="Y772" s="15" t="str">
        <f t="shared" si="94"/>
        <v>RBT2002</v>
      </c>
      <c r="Z772" s="1" t="s">
        <v>43</v>
      </c>
      <c r="AA772">
        <v>2002</v>
      </c>
      <c r="AB772" t="s">
        <v>33</v>
      </c>
      <c r="AC772">
        <f t="shared" ref="AC772:AC835" si="98">IF(AB772="Y",SUM(AE772:AS772)/SUM(AE772:AX772),"NA")</f>
        <v>0.41334884880724793</v>
      </c>
      <c r="AD772">
        <f t="shared" si="95"/>
        <v>0.31061424652979802</v>
      </c>
      <c r="AE772" s="5">
        <v>680</v>
      </c>
      <c r="AF772" s="5">
        <v>1710</v>
      </c>
      <c r="AG772" s="5">
        <v>4099</v>
      </c>
      <c r="AH772" s="5">
        <v>985</v>
      </c>
      <c r="AI772" s="5"/>
      <c r="AJ772" s="5">
        <v>0</v>
      </c>
      <c r="AK772" s="5">
        <v>0</v>
      </c>
      <c r="AL772" s="5">
        <v>459</v>
      </c>
      <c r="AM772" s="5">
        <v>143</v>
      </c>
      <c r="AN772" s="5"/>
      <c r="AO772" s="5">
        <v>40</v>
      </c>
      <c r="AP772" s="5">
        <v>174</v>
      </c>
      <c r="AQ772" s="5">
        <v>1176</v>
      </c>
      <c r="AR772" s="5">
        <v>480</v>
      </c>
      <c r="AS772" s="5"/>
      <c r="AT772" s="5">
        <v>467</v>
      </c>
      <c r="AU772" s="5">
        <v>2994</v>
      </c>
      <c r="AV772" s="5">
        <v>9248</v>
      </c>
      <c r="AW772" s="5">
        <v>1407</v>
      </c>
      <c r="AX772" s="5"/>
      <c r="AY772" s="5">
        <v>7474</v>
      </c>
      <c r="AZ772" s="5">
        <v>602</v>
      </c>
      <c r="BA772" s="5">
        <v>1870</v>
      </c>
      <c r="BB772" s="5">
        <v>14116</v>
      </c>
      <c r="BF772" t="s">
        <v>246</v>
      </c>
      <c r="BG772" t="s">
        <v>54</v>
      </c>
      <c r="BH772" t="s">
        <v>1093</v>
      </c>
      <c r="BI772" t="s">
        <v>1094</v>
      </c>
      <c r="BJ772" t="s">
        <v>119</v>
      </c>
      <c r="BK772" t="s">
        <v>120</v>
      </c>
      <c r="BL772" t="s">
        <v>220</v>
      </c>
      <c r="BM772">
        <v>2006</v>
      </c>
      <c r="BN772">
        <v>2007</v>
      </c>
      <c r="BO772">
        <v>2</v>
      </c>
      <c r="BP772">
        <v>5</v>
      </c>
      <c r="BQ772" t="s">
        <v>33</v>
      </c>
      <c r="BR772">
        <v>5</v>
      </c>
      <c r="BS772">
        <v>0</v>
      </c>
      <c r="BT772">
        <v>7.5543700000000004E-3</v>
      </c>
      <c r="BU772">
        <v>0.25109559999999997</v>
      </c>
      <c r="BV772">
        <v>0.26679459999999999</v>
      </c>
      <c r="BW772">
        <v>0.4508992</v>
      </c>
      <c r="BX772" t="s">
        <v>1107</v>
      </c>
      <c r="BY772">
        <v>0.32451620290850797</v>
      </c>
      <c r="BZ772">
        <v>0.21470285125386465</v>
      </c>
    </row>
    <row r="773" spans="1:78" x14ac:dyDescent="0.25">
      <c r="A773" s="23" t="s">
        <v>212</v>
      </c>
      <c r="C773" t="s">
        <v>64</v>
      </c>
      <c r="D773" s="15" t="str">
        <f>VLOOKUP(C773,xWalk!C$3:D$55,2)</f>
        <v>LRW</v>
      </c>
      <c r="E773" s="22" t="str">
        <f t="shared" si="97"/>
        <v>'Lewis River Wild'</v>
      </c>
      <c r="F773" s="22" t="str">
        <f t="shared" si="96"/>
        <v>LRW.LRW</v>
      </c>
      <c r="G773" t="s">
        <v>119</v>
      </c>
      <c r="H773" t="s">
        <v>127</v>
      </c>
      <c r="I773" t="s">
        <v>196</v>
      </c>
      <c r="J773">
        <v>1999</v>
      </c>
      <c r="K773">
        <v>2000</v>
      </c>
      <c r="L773" s="8">
        <v>2</v>
      </c>
      <c r="M773" s="8">
        <v>5</v>
      </c>
      <c r="N773" s="8" t="s">
        <v>33</v>
      </c>
      <c r="O773" s="8">
        <v>5</v>
      </c>
      <c r="P773" s="8">
        <v>0</v>
      </c>
      <c r="Q773">
        <v>6.9306610000000005E-2</v>
      </c>
      <c r="R773">
        <v>0.1990961</v>
      </c>
      <c r="S773">
        <v>6.4696959999999998E-2</v>
      </c>
      <c r="T773">
        <v>0.25091210000000003</v>
      </c>
      <c r="U773" s="15" t="str">
        <f t="shared" ref="U773:U836" si="99">D773&amp;J773</f>
        <v>LRW1999</v>
      </c>
      <c r="V773">
        <f t="shared" ref="V773:V836" si="100">IFERROR(VLOOKUP(U773,Y$4:AC$1113,5,FALSE),"NA")</f>
        <v>0.63660714285714282</v>
      </c>
      <c r="W773">
        <f t="shared" ref="W773:W836" si="101">IFERROR(VLOOKUP(U773,Y$4:AD$1113,6,FALSE),"NA")</f>
        <v>0.25530303030303031</v>
      </c>
      <c r="Y773" s="15" t="str">
        <f t="shared" ref="Y773:Y836" si="102">Z773&amp;AA773</f>
        <v>RBT2003</v>
      </c>
      <c r="Z773" s="1" t="s">
        <v>43</v>
      </c>
      <c r="AA773">
        <v>2003</v>
      </c>
      <c r="AB773" t="s">
        <v>33</v>
      </c>
      <c r="AC773">
        <f t="shared" si="98"/>
        <v>0.40434819823675427</v>
      </c>
      <c r="AD773">
        <f t="shared" ref="AD773:AD836" si="103">IF(AB773="Y",SUM(AE773:AI773)/SUM(AE773:AX773),"NA")</f>
        <v>0.29932380381751261</v>
      </c>
      <c r="AE773" s="5">
        <v>1066</v>
      </c>
      <c r="AF773" s="5">
        <v>2635</v>
      </c>
      <c r="AG773" s="5">
        <v>5587</v>
      </c>
      <c r="AH773" s="5">
        <v>1203</v>
      </c>
      <c r="AI773" s="5"/>
      <c r="AJ773" s="5">
        <v>0</v>
      </c>
      <c r="AK773" s="5">
        <v>0</v>
      </c>
      <c r="AL773" s="5">
        <v>796</v>
      </c>
      <c r="AM773" s="5">
        <v>122</v>
      </c>
      <c r="AN773" s="5"/>
      <c r="AO773" s="5">
        <v>56</v>
      </c>
      <c r="AP773" s="5">
        <v>417</v>
      </c>
      <c r="AQ773" s="5">
        <v>1701</v>
      </c>
      <c r="AR773" s="5">
        <v>589</v>
      </c>
      <c r="AS773" s="5"/>
      <c r="AT773" s="5">
        <v>622</v>
      </c>
      <c r="AU773" s="5">
        <v>7645</v>
      </c>
      <c r="AV773" s="5">
        <v>9281</v>
      </c>
      <c r="AW773" s="5">
        <v>3329</v>
      </c>
      <c r="AX773" s="5"/>
      <c r="AY773" s="5">
        <v>10491</v>
      </c>
      <c r="AZ773" s="5">
        <v>918</v>
      </c>
      <c r="BA773" s="5">
        <v>2763</v>
      </c>
      <c r="BB773" s="5">
        <v>20877</v>
      </c>
      <c r="BF773" t="s">
        <v>246</v>
      </c>
      <c r="BG773" t="s">
        <v>54</v>
      </c>
      <c r="BH773" t="s">
        <v>1093</v>
      </c>
      <c r="BI773" t="s">
        <v>1094</v>
      </c>
      <c r="BJ773" t="s">
        <v>119</v>
      </c>
      <c r="BK773" t="s">
        <v>120</v>
      </c>
      <c r="BL773" t="s">
        <v>220</v>
      </c>
      <c r="BM773">
        <v>2007</v>
      </c>
      <c r="BN773">
        <v>2008</v>
      </c>
      <c r="BO773">
        <v>2</v>
      </c>
      <c r="BP773">
        <v>5</v>
      </c>
      <c r="BQ773" t="s">
        <v>34</v>
      </c>
      <c r="BR773">
        <v>4</v>
      </c>
      <c r="BS773">
        <v>1</v>
      </c>
      <c r="BT773">
        <v>8.9498600000000005E-3</v>
      </c>
      <c r="BU773">
        <v>0.40415669999999998</v>
      </c>
      <c r="BV773">
        <v>0.22519449999999999</v>
      </c>
      <c r="BW773">
        <v>0.53833730000000002</v>
      </c>
      <c r="BX773" t="s">
        <v>1108</v>
      </c>
      <c r="BY773">
        <v>0.3189329086203464</v>
      </c>
      <c r="BZ773">
        <v>0.19798924945251842</v>
      </c>
    </row>
    <row r="774" spans="1:78" x14ac:dyDescent="0.25">
      <c r="A774" s="23" t="s">
        <v>212</v>
      </c>
      <c r="C774" t="s">
        <v>64</v>
      </c>
      <c r="D774" s="15" t="str">
        <f>VLOOKUP(C774,xWalk!C$3:D$55,2)</f>
        <v>LRW</v>
      </c>
      <c r="E774" s="22" t="str">
        <f t="shared" si="97"/>
        <v>'Lewis River Wild'</v>
      </c>
      <c r="F774" s="22" t="str">
        <f t="shared" si="96"/>
        <v>LRW.LRW</v>
      </c>
      <c r="G774" t="s">
        <v>119</v>
      </c>
      <c r="H774" t="s">
        <v>127</v>
      </c>
      <c r="I774" t="s">
        <v>196</v>
      </c>
      <c r="J774">
        <v>2000</v>
      </c>
      <c r="K774">
        <v>2001</v>
      </c>
      <c r="L774" s="8">
        <v>2</v>
      </c>
      <c r="M774" s="8">
        <v>5</v>
      </c>
      <c r="N774" s="8" t="s">
        <v>33</v>
      </c>
      <c r="O774" s="8">
        <v>5</v>
      </c>
      <c r="P774" s="8">
        <v>0</v>
      </c>
      <c r="Q774">
        <v>2.91246E-2</v>
      </c>
      <c r="R774">
        <v>0.1746616</v>
      </c>
      <c r="S774">
        <v>0.1569989</v>
      </c>
      <c r="T774">
        <v>0.30423879999999998</v>
      </c>
      <c r="U774" s="15" t="str">
        <f t="shared" si="99"/>
        <v>LRW2000</v>
      </c>
      <c r="V774">
        <f t="shared" si="100"/>
        <v>0.54560324891420831</v>
      </c>
      <c r="W774">
        <f t="shared" si="101"/>
        <v>0.21924530430368322</v>
      </c>
      <c r="Y774" s="15" t="str">
        <f t="shared" si="102"/>
        <v>RBT2004</v>
      </c>
      <c r="Z774" s="1" t="s">
        <v>43</v>
      </c>
      <c r="AA774">
        <v>2004</v>
      </c>
      <c r="AB774" t="s">
        <v>33</v>
      </c>
      <c r="AC774">
        <f t="shared" si="98"/>
        <v>0.37897822445561141</v>
      </c>
      <c r="AD774">
        <f t="shared" si="103"/>
        <v>0.28754885538805136</v>
      </c>
      <c r="AE774" s="5">
        <v>235</v>
      </c>
      <c r="AF774" s="5">
        <v>549</v>
      </c>
      <c r="AG774" s="5">
        <v>912</v>
      </c>
      <c r="AH774" s="5">
        <v>364</v>
      </c>
      <c r="AI774" s="5"/>
      <c r="AJ774" s="5">
        <v>0</v>
      </c>
      <c r="AK774" s="5">
        <v>0</v>
      </c>
      <c r="AL774" s="5">
        <v>78</v>
      </c>
      <c r="AM774" s="5">
        <v>62</v>
      </c>
      <c r="AN774" s="5"/>
      <c r="AO774" s="5">
        <v>5</v>
      </c>
      <c r="AP774" s="5">
        <v>76</v>
      </c>
      <c r="AQ774" s="5">
        <v>267</v>
      </c>
      <c r="AR774" s="5">
        <v>167</v>
      </c>
      <c r="AS774" s="5"/>
      <c r="AT774" s="5">
        <v>65</v>
      </c>
      <c r="AU774" s="5">
        <v>997</v>
      </c>
      <c r="AV774" s="5">
        <v>2578</v>
      </c>
      <c r="AW774" s="5">
        <v>809</v>
      </c>
      <c r="AX774" s="5"/>
      <c r="AY774" s="5">
        <v>2060</v>
      </c>
      <c r="AZ774" s="5">
        <v>140</v>
      </c>
      <c r="BA774" s="5">
        <v>515</v>
      </c>
      <c r="BB774" s="5">
        <v>4449</v>
      </c>
      <c r="BF774" t="s">
        <v>246</v>
      </c>
      <c r="BG774" t="s">
        <v>54</v>
      </c>
      <c r="BH774" t="s">
        <v>1093</v>
      </c>
      <c r="BI774" t="s">
        <v>1094</v>
      </c>
      <c r="BJ774" t="s">
        <v>119</v>
      </c>
      <c r="BK774" t="s">
        <v>120</v>
      </c>
      <c r="BL774" t="s">
        <v>220</v>
      </c>
      <c r="BM774">
        <v>2008</v>
      </c>
      <c r="BN774">
        <v>2009</v>
      </c>
      <c r="BO774">
        <v>2</v>
      </c>
      <c r="BP774">
        <v>5</v>
      </c>
      <c r="BQ774" t="s">
        <v>34</v>
      </c>
      <c r="BR774">
        <v>3</v>
      </c>
      <c r="BS774">
        <v>2</v>
      </c>
      <c r="BT774">
        <v>6.8757699999999998E-3</v>
      </c>
      <c r="BU774">
        <v>0.49135610000000002</v>
      </c>
      <c r="BV774">
        <v>0.97940939999999999</v>
      </c>
      <c r="BW774">
        <v>0.98952669999999998</v>
      </c>
      <c r="BX774" t="s">
        <v>1109</v>
      </c>
      <c r="BY774" t="s">
        <v>276</v>
      </c>
      <c r="BZ774" t="s">
        <v>276</v>
      </c>
    </row>
    <row r="775" spans="1:78" x14ac:dyDescent="0.25">
      <c r="A775" s="23" t="s">
        <v>212</v>
      </c>
      <c r="C775" t="s">
        <v>64</v>
      </c>
      <c r="D775" s="15" t="str">
        <f>VLOOKUP(C775,xWalk!C$3:D$55,2)</f>
        <v>LRW</v>
      </c>
      <c r="E775" s="22" t="str">
        <f t="shared" si="97"/>
        <v>'Lewis River Wild'</v>
      </c>
      <c r="F775" s="22" t="str">
        <f t="shared" si="96"/>
        <v>LRW.LRW</v>
      </c>
      <c r="G775" t="s">
        <v>119</v>
      </c>
      <c r="H775" t="s">
        <v>127</v>
      </c>
      <c r="I775" t="s">
        <v>196</v>
      </c>
      <c r="J775">
        <v>2001</v>
      </c>
      <c r="K775">
        <v>2002</v>
      </c>
      <c r="L775" s="8">
        <v>2</v>
      </c>
      <c r="M775" s="8">
        <v>5</v>
      </c>
      <c r="N775" s="8" t="s">
        <v>33</v>
      </c>
      <c r="O775" s="8">
        <v>5</v>
      </c>
      <c r="P775" s="8">
        <v>0</v>
      </c>
      <c r="Q775">
        <v>2.079547E-2</v>
      </c>
      <c r="R775">
        <v>0.34454970000000001</v>
      </c>
      <c r="S775">
        <v>0.21462600000000001</v>
      </c>
      <c r="T775">
        <v>0.48522650000000001</v>
      </c>
      <c r="U775" s="15" t="str">
        <f t="shared" si="99"/>
        <v>LRW2001</v>
      </c>
      <c r="V775">
        <f t="shared" si="100"/>
        <v>0.6069736777848318</v>
      </c>
      <c r="W775">
        <f t="shared" si="101"/>
        <v>0.27306246032133613</v>
      </c>
      <c r="Y775" s="15" t="str">
        <f t="shared" si="102"/>
        <v>RBT2005</v>
      </c>
      <c r="Z775" s="1" t="s">
        <v>43</v>
      </c>
      <c r="AA775">
        <v>2005</v>
      </c>
      <c r="AB775" t="s">
        <v>33</v>
      </c>
      <c r="AC775">
        <f t="shared" si="98"/>
        <v>0.28279019660651766</v>
      </c>
      <c r="AD775">
        <f t="shared" si="103"/>
        <v>0.20549420953406949</v>
      </c>
      <c r="AE775" s="5">
        <v>517</v>
      </c>
      <c r="AF775" s="5">
        <v>728</v>
      </c>
      <c r="AG775" s="5">
        <v>1593</v>
      </c>
      <c r="AH775" s="5">
        <v>214</v>
      </c>
      <c r="AI775" s="5"/>
      <c r="AJ775" s="5">
        <v>0</v>
      </c>
      <c r="AK775" s="5">
        <v>0</v>
      </c>
      <c r="AL775" s="5">
        <v>225</v>
      </c>
      <c r="AM775" s="5">
        <v>14</v>
      </c>
      <c r="AN775" s="5"/>
      <c r="AO775" s="5">
        <v>48</v>
      </c>
      <c r="AP775" s="5">
        <v>200</v>
      </c>
      <c r="AQ775" s="5">
        <v>590</v>
      </c>
      <c r="AR775" s="5">
        <v>71</v>
      </c>
      <c r="AS775" s="5"/>
      <c r="AT775" s="5">
        <v>494</v>
      </c>
      <c r="AU775" s="5">
        <v>4566</v>
      </c>
      <c r="AV775" s="5">
        <v>5072</v>
      </c>
      <c r="AW775" s="5">
        <v>520</v>
      </c>
      <c r="AX775" s="5"/>
      <c r="AY775" s="5">
        <v>3052</v>
      </c>
      <c r="AZ775" s="5">
        <v>239</v>
      </c>
      <c r="BA775" s="5">
        <v>909</v>
      </c>
      <c r="BB775" s="5">
        <v>10652</v>
      </c>
      <c r="BF775" t="s">
        <v>232</v>
      </c>
      <c r="BG775" t="s">
        <v>56</v>
      </c>
      <c r="BH775" t="s">
        <v>969</v>
      </c>
      <c r="BI775" t="s">
        <v>970</v>
      </c>
      <c r="BJ775" t="s">
        <v>119</v>
      </c>
      <c r="BK775" t="s">
        <v>120</v>
      </c>
      <c r="BL775" t="s">
        <v>220</v>
      </c>
      <c r="BM775">
        <v>2000</v>
      </c>
      <c r="BN775">
        <v>2001</v>
      </c>
      <c r="BO775">
        <v>2</v>
      </c>
      <c r="BP775">
        <v>5</v>
      </c>
      <c r="BQ775" t="s">
        <v>33</v>
      </c>
      <c r="BR775">
        <v>5</v>
      </c>
      <c r="BS775">
        <v>0</v>
      </c>
      <c r="BT775">
        <v>9.3400099999999993E-3</v>
      </c>
      <c r="BU775">
        <v>0.39847510000000003</v>
      </c>
      <c r="BV775">
        <v>5.1207400000000004E-3</v>
      </c>
      <c r="BW775">
        <v>0.40155540000000001</v>
      </c>
      <c r="BX775" t="s">
        <v>971</v>
      </c>
      <c r="BY775">
        <v>0.37729189980201427</v>
      </c>
      <c r="BZ775">
        <v>0.22811397090470861</v>
      </c>
    </row>
    <row r="776" spans="1:78" x14ac:dyDescent="0.25">
      <c r="A776" s="23" t="s">
        <v>212</v>
      </c>
      <c r="C776" t="s">
        <v>64</v>
      </c>
      <c r="D776" s="15" t="str">
        <f>VLOOKUP(C776,xWalk!C$3:D$55,2)</f>
        <v>LRW</v>
      </c>
      <c r="E776" s="22" t="str">
        <f t="shared" si="97"/>
        <v>'Lewis River Wild'</v>
      </c>
      <c r="F776" s="22" t="str">
        <f t="shared" si="96"/>
        <v>LRW.LRW</v>
      </c>
      <c r="G776" t="s">
        <v>119</v>
      </c>
      <c r="H776" t="s">
        <v>127</v>
      </c>
      <c r="I776" t="s">
        <v>196</v>
      </c>
      <c r="J776">
        <v>2002</v>
      </c>
      <c r="K776">
        <v>2003</v>
      </c>
      <c r="L776" s="8">
        <v>2</v>
      </c>
      <c r="M776" s="8">
        <v>5</v>
      </c>
      <c r="N776" s="8" t="s">
        <v>33</v>
      </c>
      <c r="O776" s="8">
        <v>5</v>
      </c>
      <c r="P776" s="8">
        <v>0</v>
      </c>
      <c r="Q776">
        <v>1.337605E-2</v>
      </c>
      <c r="R776">
        <v>0.37853530000000002</v>
      </c>
      <c r="S776">
        <v>0.40978550000000002</v>
      </c>
      <c r="T776">
        <v>0.6332025</v>
      </c>
      <c r="U776" s="15" t="str">
        <f t="shared" si="99"/>
        <v>LRW2002</v>
      </c>
      <c r="V776">
        <f t="shared" si="100"/>
        <v>0.48926553672316386</v>
      </c>
      <c r="W776">
        <f t="shared" si="101"/>
        <v>0.27492937853107347</v>
      </c>
      <c r="Y776" s="15" t="str">
        <f t="shared" si="102"/>
        <v>RBT2006</v>
      </c>
      <c r="Z776" s="1" t="s">
        <v>43</v>
      </c>
      <c r="AA776">
        <v>2006</v>
      </c>
      <c r="AB776" t="s">
        <v>33</v>
      </c>
      <c r="AC776">
        <f t="shared" si="98"/>
        <v>0.34159928122192273</v>
      </c>
      <c r="AD776">
        <f t="shared" si="103"/>
        <v>0.26145552560646901</v>
      </c>
      <c r="AE776" s="5">
        <v>254</v>
      </c>
      <c r="AF776" s="5">
        <v>648</v>
      </c>
      <c r="AG776" s="5">
        <v>1612</v>
      </c>
      <c r="AH776" s="5">
        <v>396</v>
      </c>
      <c r="AI776" s="5"/>
      <c r="AJ776" s="5">
        <v>0</v>
      </c>
      <c r="AK776" s="5">
        <v>0</v>
      </c>
      <c r="AL776" s="5">
        <v>92</v>
      </c>
      <c r="AM776" s="5">
        <v>45</v>
      </c>
      <c r="AN776" s="5"/>
      <c r="AO776" s="5">
        <v>45</v>
      </c>
      <c r="AP776" s="5">
        <v>72</v>
      </c>
      <c r="AQ776" s="5">
        <v>369</v>
      </c>
      <c r="AR776" s="5">
        <v>269</v>
      </c>
      <c r="AS776" s="5"/>
      <c r="AT776" s="5">
        <v>542</v>
      </c>
      <c r="AU776" s="5">
        <v>1516</v>
      </c>
      <c r="AV776" s="5">
        <v>4415</v>
      </c>
      <c r="AW776" s="5">
        <v>855</v>
      </c>
      <c r="AX776" s="5"/>
      <c r="AY776" s="5">
        <v>2910</v>
      </c>
      <c r="AZ776" s="5">
        <v>137</v>
      </c>
      <c r="BA776" s="5">
        <v>755</v>
      </c>
      <c r="BB776" s="5">
        <v>7328</v>
      </c>
      <c r="BF776" t="s">
        <v>232</v>
      </c>
      <c r="BG776" t="s">
        <v>56</v>
      </c>
      <c r="BH776" t="s">
        <v>969</v>
      </c>
      <c r="BI776" t="s">
        <v>970</v>
      </c>
      <c r="BJ776" t="s">
        <v>119</v>
      </c>
      <c r="BK776" t="s">
        <v>120</v>
      </c>
      <c r="BL776" t="s">
        <v>220</v>
      </c>
      <c r="BM776">
        <v>2001</v>
      </c>
      <c r="BN776">
        <v>2002</v>
      </c>
      <c r="BO776">
        <v>2</v>
      </c>
      <c r="BP776">
        <v>5</v>
      </c>
      <c r="BQ776" t="s">
        <v>33</v>
      </c>
      <c r="BR776">
        <v>5</v>
      </c>
      <c r="BS776">
        <v>0</v>
      </c>
      <c r="BT776">
        <v>6.6211999999999998E-3</v>
      </c>
      <c r="BU776">
        <v>0.42478129999999997</v>
      </c>
      <c r="BV776">
        <v>4.1092500000000001E-3</v>
      </c>
      <c r="BW776">
        <v>0.4271451</v>
      </c>
      <c r="BX776" t="s">
        <v>972</v>
      </c>
      <c r="BY776">
        <v>0.39961860366564256</v>
      </c>
      <c r="BZ776">
        <v>0.25373450577391671</v>
      </c>
    </row>
    <row r="777" spans="1:78" x14ac:dyDescent="0.25">
      <c r="A777" s="23" t="s">
        <v>212</v>
      </c>
      <c r="C777" t="s">
        <v>64</v>
      </c>
      <c r="D777" s="15" t="str">
        <f>VLOOKUP(C777,xWalk!C$3:D$55,2)</f>
        <v>LRW</v>
      </c>
      <c r="E777" s="22" t="str">
        <f t="shared" si="97"/>
        <v>'Lewis River Wild'</v>
      </c>
      <c r="F777" s="22" t="str">
        <f t="shared" si="96"/>
        <v>LRW.LRW</v>
      </c>
      <c r="G777" t="s">
        <v>119</v>
      </c>
      <c r="H777" t="s">
        <v>127</v>
      </c>
      <c r="I777" t="s">
        <v>196</v>
      </c>
      <c r="J777">
        <v>2003</v>
      </c>
      <c r="K777">
        <v>2004</v>
      </c>
      <c r="L777" s="8">
        <v>2</v>
      </c>
      <c r="M777" s="8">
        <v>5</v>
      </c>
      <c r="N777" s="8" t="s">
        <v>33</v>
      </c>
      <c r="O777" s="8">
        <v>5</v>
      </c>
      <c r="P777" s="8">
        <v>0</v>
      </c>
      <c r="Q777">
        <v>3.7508099999999998E-3</v>
      </c>
      <c r="R777">
        <v>0.25563330000000001</v>
      </c>
      <c r="S777">
        <v>8.3332169999999997E-2</v>
      </c>
      <c r="T777">
        <v>0.31766299999999997</v>
      </c>
      <c r="U777" s="15" t="str">
        <f t="shared" si="99"/>
        <v>LRW2003</v>
      </c>
      <c r="V777">
        <f t="shared" si="100"/>
        <v>0.54728779115210258</v>
      </c>
      <c r="W777">
        <f t="shared" si="101"/>
        <v>0.26997029857745819</v>
      </c>
      <c r="Y777" s="15" t="str">
        <f t="shared" si="102"/>
        <v>RBT2007</v>
      </c>
      <c r="Z777" s="1" t="s">
        <v>43</v>
      </c>
      <c r="AA777">
        <v>2007</v>
      </c>
      <c r="AB777" t="s">
        <v>33</v>
      </c>
      <c r="AC777">
        <f t="shared" si="98"/>
        <v>0.3682750970604548</v>
      </c>
      <c r="AD777">
        <f t="shared" si="103"/>
        <v>0.2687188019966722</v>
      </c>
      <c r="AE777" s="5">
        <v>903</v>
      </c>
      <c r="AF777" s="5">
        <v>2002</v>
      </c>
      <c r="AG777" s="5">
        <v>4862</v>
      </c>
      <c r="AH777" s="5">
        <v>1923</v>
      </c>
      <c r="AI777" s="5"/>
      <c r="AJ777" s="5">
        <v>0</v>
      </c>
      <c r="AK777" s="5">
        <v>0</v>
      </c>
      <c r="AL777" s="5">
        <v>394</v>
      </c>
      <c r="AM777" s="5">
        <v>162</v>
      </c>
      <c r="AN777" s="5"/>
      <c r="AO777" s="5">
        <v>51</v>
      </c>
      <c r="AP777" s="5">
        <v>256</v>
      </c>
      <c r="AQ777" s="5">
        <v>1805</v>
      </c>
      <c r="AR777" s="5">
        <v>922</v>
      </c>
      <c r="AS777" s="5"/>
      <c r="AT777" s="5">
        <v>618</v>
      </c>
      <c r="AU777" s="5">
        <v>6966</v>
      </c>
      <c r="AV777" s="5">
        <v>10643</v>
      </c>
      <c r="AW777" s="5">
        <v>4553</v>
      </c>
      <c r="AX777" s="5"/>
      <c r="AY777" s="5">
        <v>9690</v>
      </c>
      <c r="AZ777" s="5">
        <v>556</v>
      </c>
      <c r="BA777" s="5">
        <v>3034</v>
      </c>
      <c r="BB777" s="5">
        <v>22780</v>
      </c>
      <c r="BF777" t="s">
        <v>232</v>
      </c>
      <c r="BG777" t="s">
        <v>56</v>
      </c>
      <c r="BH777" t="s">
        <v>969</v>
      </c>
      <c r="BI777" t="s">
        <v>970</v>
      </c>
      <c r="BJ777" t="s">
        <v>119</v>
      </c>
      <c r="BK777" t="s">
        <v>120</v>
      </c>
      <c r="BL777" t="s">
        <v>220</v>
      </c>
      <c r="BM777">
        <v>2002</v>
      </c>
      <c r="BN777">
        <v>2003</v>
      </c>
      <c r="BO777">
        <v>2</v>
      </c>
      <c r="BP777">
        <v>5</v>
      </c>
      <c r="BQ777" t="s">
        <v>33</v>
      </c>
      <c r="BR777">
        <v>5</v>
      </c>
      <c r="BS777">
        <v>0</v>
      </c>
      <c r="BT777">
        <v>8.0965499999999992E-3</v>
      </c>
      <c r="BU777">
        <v>0.3978796</v>
      </c>
      <c r="BV777">
        <v>9.1767099999999994E-3</v>
      </c>
      <c r="BW777">
        <v>0.40340510000000002</v>
      </c>
      <c r="BX777" t="s">
        <v>973</v>
      </c>
      <c r="BY777">
        <v>0.36514605842336934</v>
      </c>
      <c r="BZ777">
        <v>0.26920768307322929</v>
      </c>
    </row>
    <row r="778" spans="1:78" x14ac:dyDescent="0.25">
      <c r="A778" s="23" t="s">
        <v>212</v>
      </c>
      <c r="C778" t="s">
        <v>64</v>
      </c>
      <c r="D778" s="15" t="str">
        <f>VLOOKUP(C778,xWalk!C$3:D$55,2)</f>
        <v>LRW</v>
      </c>
      <c r="E778" s="22" t="str">
        <f t="shared" si="97"/>
        <v>'Lewis River Wild'</v>
      </c>
      <c r="F778" s="22" t="str">
        <f t="shared" si="96"/>
        <v>LRW.LRW</v>
      </c>
      <c r="G778" t="s">
        <v>119</v>
      </c>
      <c r="H778" t="s">
        <v>127</v>
      </c>
      <c r="I778" t="s">
        <v>196</v>
      </c>
      <c r="J778">
        <v>2004</v>
      </c>
      <c r="K778">
        <v>2005</v>
      </c>
      <c r="L778" s="8">
        <v>2</v>
      </c>
      <c r="M778" s="8">
        <v>5</v>
      </c>
      <c r="N778" s="8" t="s">
        <v>33</v>
      </c>
      <c r="O778" s="8">
        <v>5</v>
      </c>
      <c r="P778" s="8">
        <v>0</v>
      </c>
      <c r="Q778">
        <v>2.8586900000000001E-3</v>
      </c>
      <c r="R778">
        <v>0.32095240000000003</v>
      </c>
      <c r="S778">
        <v>0.17572270000000001</v>
      </c>
      <c r="T778">
        <v>0.44027650000000002</v>
      </c>
      <c r="U778" s="15" t="str">
        <f t="shared" si="99"/>
        <v>LRW2004</v>
      </c>
      <c r="V778">
        <f t="shared" si="100"/>
        <v>0.40775109170305679</v>
      </c>
      <c r="W778">
        <f t="shared" si="101"/>
        <v>0.22352620087336245</v>
      </c>
      <c r="Y778" s="15" t="str">
        <f t="shared" si="102"/>
        <v>RBT2008</v>
      </c>
      <c r="Z778" s="1" t="s">
        <v>43</v>
      </c>
      <c r="AA778">
        <v>2008</v>
      </c>
      <c r="AB778" t="s">
        <v>34</v>
      </c>
      <c r="AC778" t="str">
        <f t="shared" si="98"/>
        <v>NA</v>
      </c>
      <c r="AD778" t="str">
        <f t="shared" si="103"/>
        <v>NA</v>
      </c>
      <c r="AE778" s="5">
        <v>274</v>
      </c>
      <c r="AF778" s="5">
        <v>653</v>
      </c>
      <c r="AG778" s="5">
        <v>1480</v>
      </c>
      <c r="AH778" s="5"/>
      <c r="AI778" s="5"/>
      <c r="AJ778" s="5">
        <v>0</v>
      </c>
      <c r="AK778" s="5">
        <v>0</v>
      </c>
      <c r="AL778" s="5">
        <v>132</v>
      </c>
      <c r="AM778" s="5"/>
      <c r="AN778" s="5"/>
      <c r="AO778" s="5">
        <v>24</v>
      </c>
      <c r="AP778" s="5">
        <v>169</v>
      </c>
      <c r="AQ778" s="5">
        <v>473</v>
      </c>
      <c r="AR778" s="5"/>
      <c r="AS778" s="5"/>
      <c r="AT778" s="5">
        <v>295</v>
      </c>
      <c r="AU778" s="5">
        <v>2289</v>
      </c>
      <c r="AV778" s="5">
        <v>4027</v>
      </c>
      <c r="AW778" s="5"/>
      <c r="AX778" s="5"/>
      <c r="AY778" s="5">
        <v>2407</v>
      </c>
      <c r="AZ778" s="5">
        <v>132</v>
      </c>
      <c r="BA778" s="5">
        <v>666</v>
      </c>
      <c r="BB778" s="5">
        <v>6611</v>
      </c>
      <c r="BF778" t="s">
        <v>232</v>
      </c>
      <c r="BG778" t="s">
        <v>56</v>
      </c>
      <c r="BH778" t="s">
        <v>969</v>
      </c>
      <c r="BI778" t="s">
        <v>970</v>
      </c>
      <c r="BJ778" t="s">
        <v>119</v>
      </c>
      <c r="BK778" t="s">
        <v>120</v>
      </c>
      <c r="BL778" t="s">
        <v>220</v>
      </c>
      <c r="BM778">
        <v>2003</v>
      </c>
      <c r="BN778">
        <v>2004</v>
      </c>
      <c r="BO778">
        <v>2</v>
      </c>
      <c r="BP778">
        <v>5</v>
      </c>
      <c r="BQ778" t="s">
        <v>33</v>
      </c>
      <c r="BR778">
        <v>5</v>
      </c>
      <c r="BS778">
        <v>0</v>
      </c>
      <c r="BT778">
        <v>1.17746E-2</v>
      </c>
      <c r="BU778">
        <v>0.35472290000000001</v>
      </c>
      <c r="BV778">
        <v>1.7596790000000001E-2</v>
      </c>
      <c r="BW778">
        <v>0.36607770000000001</v>
      </c>
      <c r="BX778" t="s">
        <v>974</v>
      </c>
      <c r="BY778">
        <v>0.34574596288262233</v>
      </c>
      <c r="BZ778">
        <v>0.27597011328030852</v>
      </c>
    </row>
    <row r="779" spans="1:78" x14ac:dyDescent="0.25">
      <c r="A779" s="23" t="s">
        <v>212</v>
      </c>
      <c r="C779" t="s">
        <v>64</v>
      </c>
      <c r="D779" s="15" t="str">
        <f>VLOOKUP(C779,xWalk!C$3:D$55,2)</f>
        <v>LRW</v>
      </c>
      <c r="E779" s="22" t="str">
        <f t="shared" si="97"/>
        <v>'Lewis River Wild'</v>
      </c>
      <c r="F779" s="22" t="str">
        <f t="shared" si="96"/>
        <v>LRW.LRW</v>
      </c>
      <c r="G779" t="s">
        <v>119</v>
      </c>
      <c r="H779" t="s">
        <v>127</v>
      </c>
      <c r="I779" t="s">
        <v>196</v>
      </c>
      <c r="J779">
        <v>2005</v>
      </c>
      <c r="K779">
        <v>2006</v>
      </c>
      <c r="L779" s="8">
        <v>2</v>
      </c>
      <c r="M779" s="8">
        <v>5</v>
      </c>
      <c r="N779" s="8" t="s">
        <v>33</v>
      </c>
      <c r="O779" s="8">
        <v>5</v>
      </c>
      <c r="P779" s="8">
        <v>0</v>
      </c>
      <c r="Q779">
        <v>8.7626600000000002E-3</v>
      </c>
      <c r="R779">
        <v>0.46704129999999999</v>
      </c>
      <c r="S779">
        <v>0.14014399999999999</v>
      </c>
      <c r="T779">
        <v>0.54173230000000006</v>
      </c>
      <c r="U779" s="15" t="str">
        <f t="shared" si="99"/>
        <v>LRW2005</v>
      </c>
      <c r="V779">
        <f t="shared" si="100"/>
        <v>0.33493479752916955</v>
      </c>
      <c r="W779">
        <f t="shared" si="101"/>
        <v>0.24879890185312287</v>
      </c>
      <c r="Y779" s="15" t="str">
        <f t="shared" si="102"/>
        <v>RBT2009</v>
      </c>
      <c r="Z779" s="1" t="s">
        <v>43</v>
      </c>
      <c r="AA779">
        <v>2009</v>
      </c>
      <c r="AB779" t="s">
        <v>34</v>
      </c>
      <c r="AC779" t="str">
        <f t="shared" si="98"/>
        <v>NA</v>
      </c>
      <c r="AD779" t="str">
        <f t="shared" si="103"/>
        <v>NA</v>
      </c>
      <c r="AE779" s="5">
        <v>68</v>
      </c>
      <c r="AF779" s="5">
        <v>139</v>
      </c>
      <c r="AG779" s="5"/>
      <c r="AH779" s="5"/>
      <c r="AI779" s="5"/>
      <c r="AJ779" s="5">
        <v>0</v>
      </c>
      <c r="AK779" s="5">
        <v>0</v>
      </c>
      <c r="AL779" s="5"/>
      <c r="AM779" s="5"/>
      <c r="AN779" s="5"/>
      <c r="AO779" s="5">
        <v>6</v>
      </c>
      <c r="AP779" s="5">
        <v>26</v>
      </c>
      <c r="AQ779" s="5"/>
      <c r="AR779" s="5"/>
      <c r="AS779" s="5"/>
      <c r="AT779" s="5">
        <v>63</v>
      </c>
      <c r="AU779" s="5">
        <v>511</v>
      </c>
      <c r="AV779" s="5"/>
      <c r="AW779" s="5"/>
      <c r="AX779" s="5"/>
      <c r="AY779" s="5">
        <v>207</v>
      </c>
      <c r="AZ779" s="5">
        <v>0</v>
      </c>
      <c r="BA779" s="5">
        <v>32</v>
      </c>
      <c r="BB779" s="5">
        <v>574</v>
      </c>
      <c r="BF779" t="s">
        <v>232</v>
      </c>
      <c r="BG779" t="s">
        <v>56</v>
      </c>
      <c r="BH779" t="s">
        <v>969</v>
      </c>
      <c r="BI779" t="s">
        <v>970</v>
      </c>
      <c r="BJ779" t="s">
        <v>119</v>
      </c>
      <c r="BK779" t="s">
        <v>120</v>
      </c>
      <c r="BL779" t="s">
        <v>220</v>
      </c>
      <c r="BM779">
        <v>2004</v>
      </c>
      <c r="BN779">
        <v>2005</v>
      </c>
      <c r="BO779">
        <v>2</v>
      </c>
      <c r="BP779">
        <v>5</v>
      </c>
      <c r="BQ779" t="s">
        <v>33</v>
      </c>
      <c r="BR779">
        <v>5</v>
      </c>
      <c r="BS779">
        <v>0</v>
      </c>
      <c r="BT779">
        <v>1.9068660000000001E-2</v>
      </c>
      <c r="BU779">
        <v>0.35932170000000002</v>
      </c>
      <c r="BV779">
        <v>1.456615E-2</v>
      </c>
      <c r="BW779">
        <v>0.36865389999999998</v>
      </c>
      <c r="BX779" t="s">
        <v>975</v>
      </c>
      <c r="BY779">
        <v>0.3105900655628403</v>
      </c>
      <c r="BZ779">
        <v>0.2696966329592177</v>
      </c>
    </row>
    <row r="780" spans="1:78" x14ac:dyDescent="0.25">
      <c r="A780" s="23" t="s">
        <v>212</v>
      </c>
      <c r="C780" t="s">
        <v>64</v>
      </c>
      <c r="D780" s="15" t="str">
        <f>VLOOKUP(C780,xWalk!C$3:D$55,2)</f>
        <v>LRW</v>
      </c>
      <c r="E780" s="22" t="str">
        <f t="shared" si="97"/>
        <v>'Lewis River Wild'</v>
      </c>
      <c r="F780" s="22" t="str">
        <f t="shared" si="96"/>
        <v>LRW.LRW</v>
      </c>
      <c r="G780" t="s">
        <v>119</v>
      </c>
      <c r="H780" t="s">
        <v>127</v>
      </c>
      <c r="I780" t="s">
        <v>196</v>
      </c>
      <c r="J780">
        <v>2006</v>
      </c>
      <c r="K780">
        <v>2007</v>
      </c>
      <c r="L780" s="8">
        <v>2</v>
      </c>
      <c r="M780" s="8">
        <v>5</v>
      </c>
      <c r="N780" s="8" t="s">
        <v>33</v>
      </c>
      <c r="O780" s="8">
        <v>5</v>
      </c>
      <c r="P780" s="8">
        <v>0</v>
      </c>
      <c r="Q780">
        <v>6.0458999999999999E-3</v>
      </c>
      <c r="R780">
        <v>0.42854710000000001</v>
      </c>
      <c r="S780">
        <v>9.4486849999999997E-2</v>
      </c>
      <c r="T780">
        <v>0.48254190000000002</v>
      </c>
      <c r="U780" s="15" t="str">
        <f t="shared" si="99"/>
        <v>LRW2006</v>
      </c>
      <c r="V780">
        <f t="shared" si="100"/>
        <v>0.52293348872055279</v>
      </c>
      <c r="W780">
        <f t="shared" si="101"/>
        <v>0.22192624656621993</v>
      </c>
      <c r="Y780" s="15" t="str">
        <f t="shared" si="102"/>
        <v>RBT2010</v>
      </c>
      <c r="Z780" s="14" t="s">
        <v>43</v>
      </c>
      <c r="AA780">
        <v>2010</v>
      </c>
      <c r="AB780" t="s">
        <v>34</v>
      </c>
      <c r="AC780" t="str">
        <f t="shared" si="98"/>
        <v>NA</v>
      </c>
      <c r="AD780" t="str">
        <f t="shared" si="103"/>
        <v>NA</v>
      </c>
      <c r="AE780" s="5">
        <v>90</v>
      </c>
      <c r="AF780" s="5"/>
      <c r="AG780" s="5"/>
      <c r="AH780" s="5"/>
      <c r="AI780" s="5"/>
      <c r="AJ780" s="5">
        <v>0</v>
      </c>
      <c r="AK780" s="5"/>
      <c r="AL780" s="5"/>
      <c r="AM780" s="5"/>
      <c r="AN780" s="5"/>
      <c r="AO780" s="5">
        <v>8</v>
      </c>
      <c r="AP780" s="5"/>
      <c r="AQ780" s="5"/>
      <c r="AR780" s="5"/>
      <c r="AS780" s="5"/>
      <c r="AT780" s="5">
        <v>97</v>
      </c>
      <c r="AU780" s="5"/>
      <c r="AV780" s="5"/>
      <c r="AW780" s="5"/>
      <c r="AX780" s="5"/>
      <c r="AY780" s="5">
        <v>90</v>
      </c>
      <c r="AZ780" s="5">
        <v>0</v>
      </c>
      <c r="BA780" s="5">
        <v>8</v>
      </c>
      <c r="BB780" s="5">
        <v>97</v>
      </c>
      <c r="BF780" t="s">
        <v>232</v>
      </c>
      <c r="BG780" t="s">
        <v>56</v>
      </c>
      <c r="BH780" t="s">
        <v>969</v>
      </c>
      <c r="BI780" t="s">
        <v>970</v>
      </c>
      <c r="BJ780" t="s">
        <v>119</v>
      </c>
      <c r="BK780" t="s">
        <v>120</v>
      </c>
      <c r="BL780" t="s">
        <v>220</v>
      </c>
      <c r="BM780">
        <v>2005</v>
      </c>
      <c r="BN780">
        <v>2006</v>
      </c>
      <c r="BO780">
        <v>2</v>
      </c>
      <c r="BP780">
        <v>5</v>
      </c>
      <c r="BQ780" t="s">
        <v>33</v>
      </c>
      <c r="BR780">
        <v>5</v>
      </c>
      <c r="BS780">
        <v>0</v>
      </c>
      <c r="BT780">
        <v>4.4068099999999997E-3</v>
      </c>
      <c r="BU780">
        <v>0.27072410000000002</v>
      </c>
      <c r="BV780">
        <v>4.4186139999999999E-2</v>
      </c>
      <c r="BW780">
        <v>0.302948</v>
      </c>
      <c r="BX780" t="s">
        <v>976</v>
      </c>
      <c r="BY780">
        <v>0.29425243459996181</v>
      </c>
      <c r="BZ780">
        <v>0.23601298453312966</v>
      </c>
    </row>
    <row r="781" spans="1:78" x14ac:dyDescent="0.25">
      <c r="A781" s="23" t="s">
        <v>212</v>
      </c>
      <c r="C781" t="s">
        <v>64</v>
      </c>
      <c r="D781" s="15" t="str">
        <f>VLOOKUP(C781,xWalk!C$3:D$55,2)</f>
        <v>LRW</v>
      </c>
      <c r="E781" s="22" t="str">
        <f t="shared" si="97"/>
        <v>'Lewis River Wild'</v>
      </c>
      <c r="F781" s="22" t="str">
        <f t="shared" si="96"/>
        <v>LRW.LRW</v>
      </c>
      <c r="G781" t="s">
        <v>119</v>
      </c>
      <c r="H781" t="s">
        <v>127</v>
      </c>
      <c r="I781" t="s">
        <v>196</v>
      </c>
      <c r="J781">
        <v>2007</v>
      </c>
      <c r="K781">
        <v>2008</v>
      </c>
      <c r="L781" s="8">
        <v>2</v>
      </c>
      <c r="M781" s="8">
        <v>5</v>
      </c>
      <c r="N781" s="8" t="s">
        <v>34</v>
      </c>
      <c r="O781" s="8">
        <v>4</v>
      </c>
      <c r="P781" s="8">
        <v>1</v>
      </c>
      <c r="Q781">
        <v>1.6137450000000001E-2</v>
      </c>
      <c r="R781">
        <v>0.40397369999999999</v>
      </c>
      <c r="S781">
        <v>0.47325260000000002</v>
      </c>
      <c r="T781">
        <v>0.68604469999999995</v>
      </c>
      <c r="U781" s="15" t="str">
        <f t="shared" si="99"/>
        <v>LRW2007</v>
      </c>
      <c r="V781">
        <f t="shared" si="100"/>
        <v>0.52747770750677614</v>
      </c>
      <c r="W781">
        <f t="shared" si="101"/>
        <v>0.24924382291707586</v>
      </c>
      <c r="Y781" s="15" t="str">
        <f t="shared" si="102"/>
        <v>SKG1974</v>
      </c>
      <c r="Z781" s="1" t="s">
        <v>54</v>
      </c>
      <c r="AA781">
        <v>1974</v>
      </c>
      <c r="AB781" t="s">
        <v>34</v>
      </c>
      <c r="AC781" t="str">
        <f t="shared" si="98"/>
        <v>NA</v>
      </c>
      <c r="AD781" t="str">
        <f t="shared" si="103"/>
        <v>NA</v>
      </c>
      <c r="AE781" s="5"/>
      <c r="AF781" s="5"/>
      <c r="AG781" s="5"/>
      <c r="AH781" s="5">
        <v>826</v>
      </c>
      <c r="AI781" s="5"/>
      <c r="AJ781" s="5"/>
      <c r="AK781" s="5"/>
      <c r="AL781" s="5"/>
      <c r="AM781" s="5">
        <v>113</v>
      </c>
      <c r="AN781" s="5"/>
      <c r="AO781" s="5"/>
      <c r="AP781" s="5"/>
      <c r="AQ781" s="5"/>
      <c r="AR781" s="5">
        <v>1211</v>
      </c>
      <c r="AS781" s="5"/>
      <c r="AT781" s="5"/>
      <c r="AU781" s="5"/>
      <c r="AV781" s="5"/>
      <c r="AW781" s="5">
        <v>1233</v>
      </c>
      <c r="AX781" s="5"/>
      <c r="AY781" s="5">
        <v>826</v>
      </c>
      <c r="AZ781" s="5">
        <v>113</v>
      </c>
      <c r="BA781" s="5">
        <v>1211</v>
      </c>
      <c r="BB781" s="5">
        <v>1233</v>
      </c>
      <c r="BF781" t="s">
        <v>232</v>
      </c>
      <c r="BG781" t="s">
        <v>56</v>
      </c>
      <c r="BH781" t="s">
        <v>969</v>
      </c>
      <c r="BI781" t="s">
        <v>970</v>
      </c>
      <c r="BJ781" t="s">
        <v>119</v>
      </c>
      <c r="BK781" t="s">
        <v>120</v>
      </c>
      <c r="BL781" t="s">
        <v>220</v>
      </c>
      <c r="BM781">
        <v>2006</v>
      </c>
      <c r="BN781">
        <v>2007</v>
      </c>
      <c r="BO781">
        <v>2</v>
      </c>
      <c r="BP781">
        <v>5</v>
      </c>
      <c r="BQ781" t="s">
        <v>33</v>
      </c>
      <c r="BR781">
        <v>5</v>
      </c>
      <c r="BS781">
        <v>0</v>
      </c>
      <c r="BT781">
        <v>5.1899099999999998E-3</v>
      </c>
      <c r="BU781">
        <v>0.21963199999999999</v>
      </c>
      <c r="BV781">
        <v>1.3995489999999999E-2</v>
      </c>
      <c r="BW781">
        <v>0.2305536</v>
      </c>
      <c r="BX781" t="s">
        <v>977</v>
      </c>
      <c r="BY781">
        <v>0.30069324090121319</v>
      </c>
      <c r="BZ781">
        <v>0.2339688041594454</v>
      </c>
    </row>
    <row r="782" spans="1:78" x14ac:dyDescent="0.25">
      <c r="A782" s="23" t="s">
        <v>212</v>
      </c>
      <c r="C782" t="s">
        <v>64</v>
      </c>
      <c r="D782" s="15" t="str">
        <f>VLOOKUP(C782,xWalk!C$3:D$55,2)</f>
        <v>LRW</v>
      </c>
      <c r="E782" s="22" t="str">
        <f t="shared" si="97"/>
        <v>'Lewis River Wild'</v>
      </c>
      <c r="F782" s="22" t="str">
        <f t="shared" si="96"/>
        <v>LRW.LRW</v>
      </c>
      <c r="G782" t="s">
        <v>119</v>
      </c>
      <c r="H782" t="s">
        <v>127</v>
      </c>
      <c r="I782" t="s">
        <v>196</v>
      </c>
      <c r="J782">
        <v>2008</v>
      </c>
      <c r="K782">
        <v>2009</v>
      </c>
      <c r="L782" s="8">
        <v>2</v>
      </c>
      <c r="M782" s="8">
        <v>5</v>
      </c>
      <c r="N782" s="8" t="s">
        <v>34</v>
      </c>
      <c r="O782" s="8">
        <v>3</v>
      </c>
      <c r="P782" s="8">
        <v>2</v>
      </c>
      <c r="Q782">
        <v>6.9841499999999997E-3</v>
      </c>
      <c r="R782">
        <v>0.60633809999999999</v>
      </c>
      <c r="S782">
        <v>2.1797850000000001E-2</v>
      </c>
      <c r="T782">
        <v>0.61491910000000005</v>
      </c>
      <c r="U782" s="15" t="str">
        <f t="shared" si="99"/>
        <v>LRW2008</v>
      </c>
      <c r="V782" t="str">
        <f t="shared" si="100"/>
        <v>NA</v>
      </c>
      <c r="W782" t="str">
        <f t="shared" si="101"/>
        <v>NA</v>
      </c>
      <c r="Y782" s="15" t="str">
        <f t="shared" si="102"/>
        <v>SKG1975</v>
      </c>
      <c r="Z782" s="1" t="s">
        <v>54</v>
      </c>
      <c r="AA782">
        <v>1975</v>
      </c>
      <c r="AB782" t="s">
        <v>34</v>
      </c>
      <c r="AC782" t="str">
        <f t="shared" si="98"/>
        <v>NA</v>
      </c>
      <c r="AD782" t="str">
        <f t="shared" si="103"/>
        <v>NA</v>
      </c>
      <c r="AE782" s="5"/>
      <c r="AF782" s="5"/>
      <c r="AG782" s="5">
        <v>4583</v>
      </c>
      <c r="AH782" s="5">
        <v>728</v>
      </c>
      <c r="AI782" s="5"/>
      <c r="AJ782" s="5"/>
      <c r="AK782" s="5"/>
      <c r="AL782" s="5">
        <v>85</v>
      </c>
      <c r="AM782" s="5">
        <v>100</v>
      </c>
      <c r="AN782" s="5"/>
      <c r="AO782" s="5"/>
      <c r="AP782" s="5"/>
      <c r="AQ782" s="5">
        <v>3239</v>
      </c>
      <c r="AR782" s="5">
        <v>1068</v>
      </c>
      <c r="AS782" s="5"/>
      <c r="AT782" s="5"/>
      <c r="AU782" s="5"/>
      <c r="AV782" s="5">
        <v>10675</v>
      </c>
      <c r="AW782" s="5">
        <v>1087</v>
      </c>
      <c r="AX782" s="5"/>
      <c r="AY782" s="5">
        <v>5311</v>
      </c>
      <c r="AZ782" s="5">
        <v>185</v>
      </c>
      <c r="BA782" s="5">
        <v>4307</v>
      </c>
      <c r="BB782" s="5">
        <v>11762</v>
      </c>
      <c r="BF782" t="s">
        <v>232</v>
      </c>
      <c r="BG782" t="s">
        <v>56</v>
      </c>
      <c r="BH782" t="s">
        <v>969</v>
      </c>
      <c r="BI782" t="s">
        <v>970</v>
      </c>
      <c r="BJ782" t="s">
        <v>119</v>
      </c>
      <c r="BK782" t="s">
        <v>120</v>
      </c>
      <c r="BL782" t="s">
        <v>220</v>
      </c>
      <c r="BM782">
        <v>2007</v>
      </c>
      <c r="BN782">
        <v>2008</v>
      </c>
      <c r="BO782">
        <v>2</v>
      </c>
      <c r="BP782">
        <v>5</v>
      </c>
      <c r="BQ782" t="s">
        <v>34</v>
      </c>
      <c r="BR782">
        <v>4</v>
      </c>
      <c r="BS782">
        <v>1</v>
      </c>
      <c r="BT782">
        <v>5.3356000000000002E-3</v>
      </c>
      <c r="BU782">
        <v>0.29839909999999997</v>
      </c>
      <c r="BV782">
        <v>0.1246155</v>
      </c>
      <c r="BW782">
        <v>0.38582939999999999</v>
      </c>
      <c r="BX782" t="s">
        <v>978</v>
      </c>
      <c r="BY782">
        <v>0.27174459527400702</v>
      </c>
      <c r="BZ782">
        <v>0.22197083961789843</v>
      </c>
    </row>
    <row r="783" spans="1:78" x14ac:dyDescent="0.25">
      <c r="A783" s="23" t="s">
        <v>212</v>
      </c>
      <c r="C783" t="s">
        <v>64</v>
      </c>
      <c r="D783" s="15" t="str">
        <f>VLOOKUP(C783,xWalk!C$3:D$55,2)</f>
        <v>LRW</v>
      </c>
      <c r="E783" s="22" t="str">
        <f t="shared" si="97"/>
        <v>'Lewis River Wild'</v>
      </c>
      <c r="F783" s="22" t="str">
        <f t="shared" si="96"/>
        <v>LRW.LRW</v>
      </c>
      <c r="G783" t="s">
        <v>119</v>
      </c>
      <c r="H783" t="s">
        <v>127</v>
      </c>
      <c r="I783" t="s">
        <v>196</v>
      </c>
      <c r="J783">
        <v>2009</v>
      </c>
      <c r="K783">
        <v>2010</v>
      </c>
      <c r="L783" s="8">
        <v>2</v>
      </c>
      <c r="M783" s="8">
        <v>5</v>
      </c>
      <c r="N783" s="8" t="s">
        <v>34</v>
      </c>
      <c r="O783" s="8">
        <v>2</v>
      </c>
      <c r="P783" s="8">
        <v>3</v>
      </c>
      <c r="Q783">
        <v>5.8070500000000002E-3</v>
      </c>
      <c r="R783" t="s">
        <v>276</v>
      </c>
      <c r="S783" t="s">
        <v>276</v>
      </c>
      <c r="T783" t="s">
        <v>276</v>
      </c>
      <c r="U783" s="15" t="str">
        <f t="shared" si="99"/>
        <v>LRW2009</v>
      </c>
      <c r="V783" t="str">
        <f t="shared" si="100"/>
        <v>NA</v>
      </c>
      <c r="W783" t="str">
        <f t="shared" si="101"/>
        <v>NA</v>
      </c>
      <c r="Y783" s="15" t="str">
        <f t="shared" si="102"/>
        <v>SKG1976</v>
      </c>
      <c r="Z783" s="1" t="s">
        <v>54</v>
      </c>
      <c r="AA783">
        <v>1976</v>
      </c>
      <c r="AB783" t="s">
        <v>34</v>
      </c>
      <c r="AC783" t="str">
        <f t="shared" si="98"/>
        <v>NA</v>
      </c>
      <c r="AD783" t="str">
        <f t="shared" si="103"/>
        <v>NA</v>
      </c>
      <c r="AE783" s="5"/>
      <c r="AF783" s="5">
        <v>19423</v>
      </c>
      <c r="AG783" s="5">
        <v>6939</v>
      </c>
      <c r="AH783" s="5">
        <v>1106</v>
      </c>
      <c r="AI783" s="5"/>
      <c r="AJ783" s="5"/>
      <c r="AK783" s="5">
        <v>0</v>
      </c>
      <c r="AL783" s="5">
        <v>130</v>
      </c>
      <c r="AM783" s="5">
        <v>151</v>
      </c>
      <c r="AN783" s="5"/>
      <c r="AO783" s="5"/>
      <c r="AP783" s="5">
        <v>1644</v>
      </c>
      <c r="AQ783" s="5">
        <v>4909</v>
      </c>
      <c r="AR783" s="5">
        <v>1622</v>
      </c>
      <c r="AS783" s="5"/>
      <c r="AT783" s="5"/>
      <c r="AU783" s="5">
        <v>8212</v>
      </c>
      <c r="AV783" s="5">
        <v>16220</v>
      </c>
      <c r="AW783" s="5">
        <v>1650</v>
      </c>
      <c r="AX783" s="5"/>
      <c r="AY783" s="5">
        <v>27468</v>
      </c>
      <c r="AZ783" s="5">
        <v>281</v>
      </c>
      <c r="BA783" s="5">
        <v>8175</v>
      </c>
      <c r="BB783" s="5">
        <v>26082</v>
      </c>
      <c r="BF783" t="s">
        <v>232</v>
      </c>
      <c r="BG783" t="s">
        <v>56</v>
      </c>
      <c r="BH783" t="s">
        <v>969</v>
      </c>
      <c r="BI783" t="s">
        <v>970</v>
      </c>
      <c r="BJ783" t="s">
        <v>119</v>
      </c>
      <c r="BK783" t="s">
        <v>120</v>
      </c>
      <c r="BL783" t="s">
        <v>220</v>
      </c>
      <c r="BM783">
        <v>2008</v>
      </c>
      <c r="BN783">
        <v>2009</v>
      </c>
      <c r="BO783">
        <v>2</v>
      </c>
      <c r="BP783">
        <v>5</v>
      </c>
      <c r="BQ783" t="s">
        <v>34</v>
      </c>
      <c r="BR783">
        <v>3</v>
      </c>
      <c r="BS783">
        <v>2</v>
      </c>
      <c r="BT783">
        <v>1.0260709999999999E-2</v>
      </c>
      <c r="BU783">
        <v>0.40034599999999998</v>
      </c>
      <c r="BV783">
        <v>0.17249800000000001</v>
      </c>
      <c r="BW783">
        <v>0.50378520000000004</v>
      </c>
      <c r="BX783" t="s">
        <v>979</v>
      </c>
      <c r="BY783" t="s">
        <v>276</v>
      </c>
      <c r="BZ783" t="s">
        <v>276</v>
      </c>
    </row>
    <row r="784" spans="1:78" x14ac:dyDescent="0.25">
      <c r="A784" s="23" t="s">
        <v>213</v>
      </c>
      <c r="C784" t="s">
        <v>71</v>
      </c>
      <c r="D784" s="15" t="str">
        <f>VLOOKUP(C784,xWalk!C$3:D$55,2)</f>
        <v>LYF</v>
      </c>
      <c r="E784" s="22" t="str">
        <f t="shared" si="97"/>
        <v>'Lyons Ferry'</v>
      </c>
      <c r="F784" s="22" t="str">
        <f t="shared" si="96"/>
        <v>LYF.LYF</v>
      </c>
      <c r="G784" t="s">
        <v>119</v>
      </c>
      <c r="H784" t="s">
        <v>127</v>
      </c>
      <c r="I784" t="s">
        <v>208</v>
      </c>
      <c r="J784">
        <v>1984</v>
      </c>
      <c r="K784">
        <v>1985</v>
      </c>
      <c r="L784" s="8">
        <v>2</v>
      </c>
      <c r="M784" s="8">
        <v>5</v>
      </c>
      <c r="N784" s="8" t="s">
        <v>33</v>
      </c>
      <c r="O784" s="8">
        <v>5</v>
      </c>
      <c r="P784" s="8">
        <v>0</v>
      </c>
      <c r="Q784">
        <v>2.06526E-2</v>
      </c>
      <c r="R784">
        <v>0.40998250000000003</v>
      </c>
      <c r="S784">
        <v>0.48520000000000002</v>
      </c>
      <c r="T784">
        <v>0.69625899999999996</v>
      </c>
      <c r="U784" s="15" t="str">
        <f t="shared" si="99"/>
        <v>LYF1984</v>
      </c>
      <c r="V784">
        <f t="shared" si="100"/>
        <v>0.83068135454916359</v>
      </c>
      <c r="W784">
        <f t="shared" si="101"/>
        <v>0.50224398204814358</v>
      </c>
      <c r="Y784" s="15" t="str">
        <f t="shared" si="102"/>
        <v>SKG1977</v>
      </c>
      <c r="Z784" s="1" t="s">
        <v>54</v>
      </c>
      <c r="AA784">
        <v>1977</v>
      </c>
      <c r="AB784" t="s">
        <v>33</v>
      </c>
      <c r="AC784">
        <f t="shared" si="98"/>
        <v>0.63660075725704668</v>
      </c>
      <c r="AD784">
        <f t="shared" si="103"/>
        <v>0.51834244846445099</v>
      </c>
      <c r="AE784" s="5">
        <v>7168</v>
      </c>
      <c r="AF784" s="5">
        <v>12332</v>
      </c>
      <c r="AG784" s="5">
        <v>4436</v>
      </c>
      <c r="AH784" s="5">
        <v>706</v>
      </c>
      <c r="AI784" s="5"/>
      <c r="AJ784" s="5">
        <v>0</v>
      </c>
      <c r="AK784" s="5">
        <v>0</v>
      </c>
      <c r="AL784" s="5">
        <v>83</v>
      </c>
      <c r="AM784" s="5">
        <v>97</v>
      </c>
      <c r="AN784" s="5"/>
      <c r="AO784" s="5">
        <v>224</v>
      </c>
      <c r="AP784" s="5">
        <v>1034</v>
      </c>
      <c r="AQ784" s="5">
        <v>3148</v>
      </c>
      <c r="AR784" s="5">
        <v>1036</v>
      </c>
      <c r="AS784" s="5"/>
      <c r="AT784" s="5">
        <v>609</v>
      </c>
      <c r="AU784" s="5">
        <v>5263</v>
      </c>
      <c r="AV784" s="5">
        <v>10349</v>
      </c>
      <c r="AW784" s="5">
        <v>1055</v>
      </c>
      <c r="AX784" s="5"/>
      <c r="AY784" s="5">
        <v>24642</v>
      </c>
      <c r="AZ784" s="5">
        <v>180</v>
      </c>
      <c r="BA784" s="5">
        <v>5442</v>
      </c>
      <c r="BB784" s="5">
        <v>17276</v>
      </c>
      <c r="BF784" t="s">
        <v>232</v>
      </c>
      <c r="BG784" t="s">
        <v>56</v>
      </c>
      <c r="BH784" t="s">
        <v>969</v>
      </c>
      <c r="BI784" t="s">
        <v>970</v>
      </c>
      <c r="BJ784" t="s">
        <v>119</v>
      </c>
      <c r="BK784" t="s">
        <v>120</v>
      </c>
      <c r="BL784" t="s">
        <v>220</v>
      </c>
      <c r="BM784">
        <v>2009</v>
      </c>
      <c r="BN784">
        <v>2010</v>
      </c>
      <c r="BO784">
        <v>2</v>
      </c>
      <c r="BP784">
        <v>5</v>
      </c>
      <c r="BQ784" t="s">
        <v>34</v>
      </c>
      <c r="BR784">
        <v>2</v>
      </c>
      <c r="BS784">
        <v>3</v>
      </c>
      <c r="BT784">
        <v>9.5752600000000004E-3</v>
      </c>
      <c r="BU784" t="s">
        <v>276</v>
      </c>
      <c r="BV784" t="s">
        <v>276</v>
      </c>
      <c r="BW784" t="s">
        <v>276</v>
      </c>
      <c r="BX784" t="s">
        <v>980</v>
      </c>
      <c r="BY784" t="s">
        <v>276</v>
      </c>
      <c r="BZ784" t="s">
        <v>276</v>
      </c>
    </row>
    <row r="785" spans="1:78" x14ac:dyDescent="0.25">
      <c r="A785" s="23" t="s">
        <v>213</v>
      </c>
      <c r="C785" t="s">
        <v>71</v>
      </c>
      <c r="D785" s="15" t="str">
        <f>VLOOKUP(C785,xWalk!C$3:D$55,2)</f>
        <v>LYF</v>
      </c>
      <c r="E785" s="22" t="str">
        <f t="shared" si="97"/>
        <v>'Lyons Ferry'</v>
      </c>
      <c r="F785" s="22" t="str">
        <f t="shared" si="96"/>
        <v>LYF.LYF</v>
      </c>
      <c r="G785" t="s">
        <v>119</v>
      </c>
      <c r="H785" t="s">
        <v>127</v>
      </c>
      <c r="I785" t="s">
        <v>208</v>
      </c>
      <c r="J785">
        <v>1986</v>
      </c>
      <c r="K785">
        <v>1987</v>
      </c>
      <c r="L785" s="8">
        <v>2</v>
      </c>
      <c r="M785" s="8">
        <v>5</v>
      </c>
      <c r="N785" s="8" t="s">
        <v>33</v>
      </c>
      <c r="O785" s="8">
        <v>5</v>
      </c>
      <c r="P785" s="8">
        <v>0</v>
      </c>
      <c r="Q785">
        <v>1.130981E-2</v>
      </c>
      <c r="R785">
        <v>0.4837243</v>
      </c>
      <c r="S785">
        <v>0.41318470000000002</v>
      </c>
      <c r="T785">
        <v>0.69704149999999998</v>
      </c>
      <c r="U785" s="15" t="str">
        <f t="shared" si="99"/>
        <v>LYF1986</v>
      </c>
      <c r="V785">
        <f t="shared" si="100"/>
        <v>0.80942480942480943</v>
      </c>
      <c r="W785">
        <f t="shared" si="101"/>
        <v>0.55440055440055436</v>
      </c>
      <c r="Y785" s="15" t="str">
        <f t="shared" si="102"/>
        <v>SKG1978</v>
      </c>
      <c r="Z785" s="1" t="s">
        <v>54</v>
      </c>
      <c r="AA785">
        <v>1978</v>
      </c>
      <c r="AB785" t="s">
        <v>33</v>
      </c>
      <c r="AC785">
        <f t="shared" si="98"/>
        <v>0.6382878733763182</v>
      </c>
      <c r="AD785">
        <f t="shared" si="103"/>
        <v>0.52190913021410978</v>
      </c>
      <c r="AE785" s="5">
        <v>7940</v>
      </c>
      <c r="AF785" s="5">
        <v>13803</v>
      </c>
      <c r="AG785" s="5">
        <v>4967</v>
      </c>
      <c r="AH785" s="5">
        <v>1054</v>
      </c>
      <c r="AI785" s="5"/>
      <c r="AJ785" s="5">
        <v>0</v>
      </c>
      <c r="AK785" s="5">
        <v>0</v>
      </c>
      <c r="AL785" s="5">
        <v>93</v>
      </c>
      <c r="AM785" s="5">
        <v>127</v>
      </c>
      <c r="AN785" s="5"/>
      <c r="AO785" s="5">
        <v>236</v>
      </c>
      <c r="AP785" s="5">
        <v>1196</v>
      </c>
      <c r="AQ785" s="5">
        <v>3524</v>
      </c>
      <c r="AR785" s="5">
        <v>1015</v>
      </c>
      <c r="AS785" s="5"/>
      <c r="AT785" s="5">
        <v>698</v>
      </c>
      <c r="AU785" s="5">
        <v>5868</v>
      </c>
      <c r="AV785" s="5">
        <v>11625</v>
      </c>
      <c r="AW785" s="5">
        <v>1051</v>
      </c>
      <c r="AX785" s="5"/>
      <c r="AY785" s="5">
        <v>27764</v>
      </c>
      <c r="AZ785" s="5">
        <v>220</v>
      </c>
      <c r="BA785" s="5">
        <v>5971</v>
      </c>
      <c r="BB785" s="5">
        <v>19242</v>
      </c>
      <c r="BF785" t="s">
        <v>61</v>
      </c>
      <c r="BG785" t="s">
        <v>61</v>
      </c>
      <c r="BH785" t="s">
        <v>983</v>
      </c>
      <c r="BI785" t="s">
        <v>984</v>
      </c>
      <c r="BJ785" t="s">
        <v>119</v>
      </c>
      <c r="BK785" t="s">
        <v>127</v>
      </c>
      <c r="BL785" t="s">
        <v>237</v>
      </c>
      <c r="BM785">
        <v>1972</v>
      </c>
      <c r="BN785">
        <v>1973</v>
      </c>
      <c r="BO785">
        <v>2</v>
      </c>
      <c r="BP785">
        <v>5</v>
      </c>
      <c r="BQ785" t="s">
        <v>33</v>
      </c>
      <c r="BR785">
        <v>5</v>
      </c>
      <c r="BS785">
        <v>0</v>
      </c>
      <c r="BT785">
        <v>8.4697889999999998E-2</v>
      </c>
      <c r="BU785">
        <v>0.69047349999999996</v>
      </c>
      <c r="BV785">
        <v>0.65858859999999997</v>
      </c>
      <c r="BW785">
        <v>0.89432409999999996</v>
      </c>
      <c r="BX785" t="s">
        <v>985</v>
      </c>
      <c r="BY785" t="s">
        <v>276</v>
      </c>
      <c r="BZ785" t="s">
        <v>276</v>
      </c>
    </row>
    <row r="786" spans="1:78" x14ac:dyDescent="0.25">
      <c r="A786" s="23" t="s">
        <v>213</v>
      </c>
      <c r="C786" t="s">
        <v>71</v>
      </c>
      <c r="D786" s="15" t="str">
        <f>VLOOKUP(C786,xWalk!C$3:D$55,2)</f>
        <v>LYF</v>
      </c>
      <c r="E786" s="22" t="str">
        <f t="shared" si="97"/>
        <v>'Lyons Ferry'</v>
      </c>
      <c r="F786" s="22" t="str">
        <f t="shared" si="96"/>
        <v>LYF.LYF</v>
      </c>
      <c r="G786" t="s">
        <v>119</v>
      </c>
      <c r="H786" t="s">
        <v>127</v>
      </c>
      <c r="I786" t="s">
        <v>208</v>
      </c>
      <c r="J786">
        <v>1987</v>
      </c>
      <c r="K786">
        <v>1988</v>
      </c>
      <c r="L786" s="8">
        <v>2</v>
      </c>
      <c r="M786" s="8">
        <v>5</v>
      </c>
      <c r="N786" s="8" t="s">
        <v>33</v>
      </c>
      <c r="O786" s="8">
        <v>5</v>
      </c>
      <c r="P786" s="8">
        <v>0</v>
      </c>
      <c r="Q786">
        <v>8.1778000000000005E-4</v>
      </c>
      <c r="R786">
        <v>0.32621149999999999</v>
      </c>
      <c r="S786">
        <v>0.2641387</v>
      </c>
      <c r="T786">
        <v>0.50418510000000005</v>
      </c>
      <c r="U786" s="15" t="str">
        <f t="shared" si="99"/>
        <v>LYF1987</v>
      </c>
      <c r="V786">
        <f t="shared" si="100"/>
        <v>0.76630434782608692</v>
      </c>
      <c r="W786">
        <f t="shared" si="101"/>
        <v>0.54114906832298137</v>
      </c>
      <c r="Y786" s="15" t="str">
        <f t="shared" si="102"/>
        <v>SKG1979</v>
      </c>
      <c r="Z786" s="1" t="s">
        <v>54</v>
      </c>
      <c r="AA786">
        <v>1979</v>
      </c>
      <c r="AB786" t="s">
        <v>33</v>
      </c>
      <c r="AC786">
        <f t="shared" si="98"/>
        <v>0.62331224911811212</v>
      </c>
      <c r="AD786">
        <f t="shared" si="103"/>
        <v>0.52429753071402507</v>
      </c>
      <c r="AE786" s="5">
        <v>4828</v>
      </c>
      <c r="AF786" s="5">
        <v>8574</v>
      </c>
      <c r="AG786" s="5">
        <v>3216</v>
      </c>
      <c r="AH786" s="5">
        <v>623</v>
      </c>
      <c r="AI786" s="5"/>
      <c r="AJ786" s="5">
        <v>0</v>
      </c>
      <c r="AK786" s="5">
        <v>0</v>
      </c>
      <c r="AL786" s="5">
        <v>63</v>
      </c>
      <c r="AM786" s="5">
        <v>48</v>
      </c>
      <c r="AN786" s="5"/>
      <c r="AO786" s="5">
        <v>165</v>
      </c>
      <c r="AP786" s="5">
        <v>726</v>
      </c>
      <c r="AQ786" s="5">
        <v>2038</v>
      </c>
      <c r="AR786" s="5">
        <v>216</v>
      </c>
      <c r="AS786" s="5"/>
      <c r="AT786" s="5">
        <v>414</v>
      </c>
      <c r="AU786" s="5">
        <v>3649</v>
      </c>
      <c r="AV786" s="5">
        <v>7224</v>
      </c>
      <c r="AW786" s="5">
        <v>1100</v>
      </c>
      <c r="AX786" s="5"/>
      <c r="AY786" s="5">
        <v>17241</v>
      </c>
      <c r="AZ786" s="5">
        <v>111</v>
      </c>
      <c r="BA786" s="5">
        <v>3145</v>
      </c>
      <c r="BB786" s="5">
        <v>12387</v>
      </c>
      <c r="BF786" t="s">
        <v>61</v>
      </c>
      <c r="BG786" t="s">
        <v>61</v>
      </c>
      <c r="BH786" t="s">
        <v>983</v>
      </c>
      <c r="BI786" t="s">
        <v>984</v>
      </c>
      <c r="BJ786" t="s">
        <v>119</v>
      </c>
      <c r="BK786" t="s">
        <v>127</v>
      </c>
      <c r="BL786" t="s">
        <v>237</v>
      </c>
      <c r="BM786">
        <v>1973</v>
      </c>
      <c r="BN786">
        <v>1974</v>
      </c>
      <c r="BO786">
        <v>2</v>
      </c>
      <c r="BP786">
        <v>5</v>
      </c>
      <c r="BQ786" t="s">
        <v>33</v>
      </c>
      <c r="BR786">
        <v>5</v>
      </c>
      <c r="BS786">
        <v>0</v>
      </c>
      <c r="BT786">
        <v>3.904639E-2</v>
      </c>
      <c r="BU786">
        <v>0.63744460000000003</v>
      </c>
      <c r="BV786">
        <v>0.81225320000000001</v>
      </c>
      <c r="BW786">
        <v>0.93193150000000002</v>
      </c>
      <c r="BX786" t="s">
        <v>986</v>
      </c>
      <c r="BY786" t="s">
        <v>276</v>
      </c>
      <c r="BZ786" t="s">
        <v>276</v>
      </c>
    </row>
    <row r="787" spans="1:78" x14ac:dyDescent="0.25">
      <c r="A787" s="23" t="s">
        <v>213</v>
      </c>
      <c r="C787" t="s">
        <v>71</v>
      </c>
      <c r="D787" s="15" t="str">
        <f>VLOOKUP(C787,xWalk!C$3:D$55,2)</f>
        <v>LYF</v>
      </c>
      <c r="E787" s="22" t="str">
        <f t="shared" si="97"/>
        <v>'Lyons Ferry'</v>
      </c>
      <c r="F787" s="22" t="str">
        <f t="shared" si="96"/>
        <v>LYF.LYF</v>
      </c>
      <c r="G787" t="s">
        <v>119</v>
      </c>
      <c r="H787" t="s">
        <v>127</v>
      </c>
      <c r="I787" t="s">
        <v>208</v>
      </c>
      <c r="J787">
        <v>1988</v>
      </c>
      <c r="K787">
        <v>1989</v>
      </c>
      <c r="L787" s="8">
        <v>2</v>
      </c>
      <c r="M787" s="8">
        <v>5</v>
      </c>
      <c r="N787" s="8" t="s">
        <v>33</v>
      </c>
      <c r="O787" s="8">
        <v>5</v>
      </c>
      <c r="P787" s="8">
        <v>0</v>
      </c>
      <c r="Q787">
        <v>9.4932000000000002E-4</v>
      </c>
      <c r="R787">
        <v>0.27167669999999999</v>
      </c>
      <c r="S787">
        <v>0.20138220000000001</v>
      </c>
      <c r="T787">
        <v>0.418348</v>
      </c>
      <c r="U787" s="15" t="str">
        <f t="shared" si="99"/>
        <v>LYF1988</v>
      </c>
      <c r="V787">
        <f t="shared" si="100"/>
        <v>0.70524130773222626</v>
      </c>
      <c r="W787">
        <f t="shared" si="101"/>
        <v>0.53139595225739489</v>
      </c>
      <c r="Y787" s="15" t="str">
        <f t="shared" si="102"/>
        <v>SKG1980</v>
      </c>
      <c r="Z787" s="1" t="s">
        <v>54</v>
      </c>
      <c r="AA787">
        <v>1980</v>
      </c>
      <c r="AB787" t="s">
        <v>33</v>
      </c>
      <c r="AC787">
        <f t="shared" si="98"/>
        <v>0.6020299145299145</v>
      </c>
      <c r="AD787">
        <f t="shared" si="103"/>
        <v>0.53048687423687424</v>
      </c>
      <c r="AE787" s="5">
        <v>3825</v>
      </c>
      <c r="AF787" s="5">
        <v>7082</v>
      </c>
      <c r="AG787" s="5">
        <v>2683</v>
      </c>
      <c r="AH787" s="5">
        <v>313</v>
      </c>
      <c r="AI787" s="5"/>
      <c r="AJ787" s="5">
        <v>0</v>
      </c>
      <c r="AK787" s="5">
        <v>0</v>
      </c>
      <c r="AL787" s="5">
        <v>27</v>
      </c>
      <c r="AM787" s="5">
        <v>52</v>
      </c>
      <c r="AN787" s="5"/>
      <c r="AO787" s="5">
        <v>122</v>
      </c>
      <c r="AP787" s="5">
        <v>522</v>
      </c>
      <c r="AQ787" s="5">
        <v>622</v>
      </c>
      <c r="AR787" s="5">
        <v>530</v>
      </c>
      <c r="AS787" s="5"/>
      <c r="AT787" s="5">
        <v>340</v>
      </c>
      <c r="AU787" s="5">
        <v>2913</v>
      </c>
      <c r="AV787" s="5">
        <v>6540</v>
      </c>
      <c r="AW787" s="5">
        <v>637</v>
      </c>
      <c r="AX787" s="5"/>
      <c r="AY787" s="5">
        <v>13903</v>
      </c>
      <c r="AZ787" s="5">
        <v>79</v>
      </c>
      <c r="BA787" s="5">
        <v>1796</v>
      </c>
      <c r="BB787" s="5">
        <v>10430</v>
      </c>
      <c r="BF787" t="s">
        <v>61</v>
      </c>
      <c r="BG787" t="s">
        <v>61</v>
      </c>
      <c r="BH787" t="s">
        <v>983</v>
      </c>
      <c r="BI787" t="s">
        <v>984</v>
      </c>
      <c r="BJ787" t="s">
        <v>119</v>
      </c>
      <c r="BK787" t="s">
        <v>127</v>
      </c>
      <c r="BL787" t="s">
        <v>237</v>
      </c>
      <c r="BM787">
        <v>1974</v>
      </c>
      <c r="BN787">
        <v>1975</v>
      </c>
      <c r="BO787">
        <v>2</v>
      </c>
      <c r="BP787">
        <v>5</v>
      </c>
      <c r="BQ787" t="s">
        <v>33</v>
      </c>
      <c r="BR787">
        <v>5</v>
      </c>
      <c r="BS787">
        <v>0</v>
      </c>
      <c r="BT787">
        <v>6.3676949999999996E-2</v>
      </c>
      <c r="BU787">
        <v>0.64011700000000005</v>
      </c>
      <c r="BV787">
        <v>0.62011660000000002</v>
      </c>
      <c r="BW787">
        <v>0.86328640000000001</v>
      </c>
      <c r="BX787" t="s">
        <v>987</v>
      </c>
      <c r="BY787" t="s">
        <v>276</v>
      </c>
      <c r="BZ787" t="s">
        <v>276</v>
      </c>
    </row>
    <row r="788" spans="1:78" x14ac:dyDescent="0.25">
      <c r="A788" s="23" t="s">
        <v>213</v>
      </c>
      <c r="C788" t="s">
        <v>71</v>
      </c>
      <c r="D788" s="15" t="str">
        <f>VLOOKUP(C788,xWalk!C$3:D$55,2)</f>
        <v>LYF</v>
      </c>
      <c r="E788" s="22" t="str">
        <f t="shared" si="97"/>
        <v>'Lyons Ferry'</v>
      </c>
      <c r="F788" s="22" t="str">
        <f t="shared" si="96"/>
        <v>LYF.LYF</v>
      </c>
      <c r="G788" t="s">
        <v>119</v>
      </c>
      <c r="H788" t="s">
        <v>127</v>
      </c>
      <c r="I788" t="s">
        <v>208</v>
      </c>
      <c r="J788">
        <v>1989</v>
      </c>
      <c r="K788">
        <v>1990</v>
      </c>
      <c r="L788" s="8">
        <v>2</v>
      </c>
      <c r="M788" s="8">
        <v>5</v>
      </c>
      <c r="N788" s="8" t="s">
        <v>33</v>
      </c>
      <c r="O788" s="8">
        <v>5</v>
      </c>
      <c r="P788" s="8">
        <v>0</v>
      </c>
      <c r="Q788">
        <v>3.8818400000000001E-3</v>
      </c>
      <c r="R788">
        <v>0.32404430000000001</v>
      </c>
      <c r="S788">
        <v>0.29530689999999998</v>
      </c>
      <c r="T788">
        <v>0.52365870000000003</v>
      </c>
      <c r="U788" s="15" t="str">
        <f t="shared" si="99"/>
        <v>LYF1989</v>
      </c>
      <c r="V788">
        <f t="shared" si="100"/>
        <v>0.67723615712257457</v>
      </c>
      <c r="W788">
        <f t="shared" si="101"/>
        <v>0.53147184098438238</v>
      </c>
      <c r="Y788" s="15" t="str">
        <f t="shared" si="102"/>
        <v>SKG1981</v>
      </c>
      <c r="Z788" s="1" t="s">
        <v>54</v>
      </c>
      <c r="AA788">
        <v>1981</v>
      </c>
      <c r="AB788" t="s">
        <v>33</v>
      </c>
      <c r="AC788">
        <f t="shared" si="98"/>
        <v>0.58391025459888668</v>
      </c>
      <c r="AD788">
        <f t="shared" si="103"/>
        <v>0.49604396846477716</v>
      </c>
      <c r="AE788" s="5">
        <v>8359</v>
      </c>
      <c r="AF788" s="5">
        <v>21291</v>
      </c>
      <c r="AG788" s="5">
        <v>4417</v>
      </c>
      <c r="AH788" s="5">
        <v>1042</v>
      </c>
      <c r="AI788" s="5"/>
      <c r="AJ788" s="5">
        <v>0</v>
      </c>
      <c r="AK788" s="5">
        <v>0</v>
      </c>
      <c r="AL788" s="5">
        <v>122</v>
      </c>
      <c r="AM788" s="5">
        <v>76</v>
      </c>
      <c r="AN788" s="5"/>
      <c r="AO788" s="5">
        <v>289</v>
      </c>
      <c r="AP788" s="5">
        <v>706</v>
      </c>
      <c r="AQ788" s="5">
        <v>4268</v>
      </c>
      <c r="AR788" s="5">
        <v>758</v>
      </c>
      <c r="AS788" s="5"/>
      <c r="AT788" s="5">
        <v>1001</v>
      </c>
      <c r="AU788" s="5">
        <v>8515</v>
      </c>
      <c r="AV788" s="5">
        <v>17208</v>
      </c>
      <c r="AW788" s="5">
        <v>2726</v>
      </c>
      <c r="AX788" s="5"/>
      <c r="AY788" s="5">
        <v>35109</v>
      </c>
      <c r="AZ788" s="5">
        <v>198</v>
      </c>
      <c r="BA788" s="5">
        <v>6021</v>
      </c>
      <c r="BB788" s="5">
        <v>29450</v>
      </c>
      <c r="BF788" t="s">
        <v>61</v>
      </c>
      <c r="BG788" t="s">
        <v>61</v>
      </c>
      <c r="BH788" t="s">
        <v>983</v>
      </c>
      <c r="BI788" t="s">
        <v>984</v>
      </c>
      <c r="BJ788" t="s">
        <v>119</v>
      </c>
      <c r="BK788" t="s">
        <v>127</v>
      </c>
      <c r="BL788" t="s">
        <v>237</v>
      </c>
      <c r="BM788">
        <v>1975</v>
      </c>
      <c r="BN788">
        <v>1976</v>
      </c>
      <c r="BO788">
        <v>2</v>
      </c>
      <c r="BP788">
        <v>5</v>
      </c>
      <c r="BQ788" t="s">
        <v>33</v>
      </c>
      <c r="BR788">
        <v>5</v>
      </c>
      <c r="BS788">
        <v>0</v>
      </c>
      <c r="BT788">
        <v>2.739486E-2</v>
      </c>
      <c r="BU788">
        <v>0.68005970000000004</v>
      </c>
      <c r="BV788">
        <v>0.56478879999999998</v>
      </c>
      <c r="BW788">
        <v>0.86075840000000003</v>
      </c>
      <c r="BX788" t="s">
        <v>988</v>
      </c>
      <c r="BY788" t="s">
        <v>276</v>
      </c>
      <c r="BZ788" t="s">
        <v>276</v>
      </c>
    </row>
    <row r="789" spans="1:78" x14ac:dyDescent="0.25">
      <c r="A789" s="23" t="s">
        <v>213</v>
      </c>
      <c r="C789" t="s">
        <v>71</v>
      </c>
      <c r="D789" s="15" t="str">
        <f>VLOOKUP(C789,xWalk!C$3:D$55,2)</f>
        <v>LYF</v>
      </c>
      <c r="E789" s="22" t="str">
        <f t="shared" si="97"/>
        <v>'Lyons Ferry'</v>
      </c>
      <c r="F789" s="22" t="str">
        <f t="shared" si="96"/>
        <v>LYF.LYF</v>
      </c>
      <c r="G789" t="s">
        <v>119</v>
      </c>
      <c r="H789" t="s">
        <v>127</v>
      </c>
      <c r="I789" t="s">
        <v>208</v>
      </c>
      <c r="J789">
        <v>1994</v>
      </c>
      <c r="K789">
        <v>1995</v>
      </c>
      <c r="L789" s="8">
        <v>2</v>
      </c>
      <c r="M789" s="8">
        <v>5</v>
      </c>
      <c r="N789" s="8" t="s">
        <v>33</v>
      </c>
      <c r="O789" s="8">
        <v>5</v>
      </c>
      <c r="P789" s="8">
        <v>0</v>
      </c>
      <c r="Q789">
        <v>4.0504409999999998E-2</v>
      </c>
      <c r="R789">
        <v>0.29004619999999998</v>
      </c>
      <c r="S789">
        <v>0.19850619999999999</v>
      </c>
      <c r="T789">
        <v>0.43097639999999998</v>
      </c>
      <c r="U789" s="15" t="str">
        <f t="shared" si="99"/>
        <v>LYF1994</v>
      </c>
      <c r="V789">
        <f t="shared" si="100"/>
        <v>0.48211624441132639</v>
      </c>
      <c r="W789">
        <f t="shared" si="101"/>
        <v>0.2451564828614009</v>
      </c>
      <c r="Y789" s="15" t="str">
        <f t="shared" si="102"/>
        <v>SKG1982</v>
      </c>
      <c r="Z789" s="1" t="s">
        <v>54</v>
      </c>
      <c r="AA789">
        <v>1982</v>
      </c>
      <c r="AB789" t="s">
        <v>33</v>
      </c>
      <c r="AC789">
        <f t="shared" si="98"/>
        <v>0.52090464237722167</v>
      </c>
      <c r="AD789">
        <f t="shared" si="103"/>
        <v>0.44314292233969726</v>
      </c>
      <c r="AE789" s="5">
        <v>5321</v>
      </c>
      <c r="AF789" s="5">
        <v>8707</v>
      </c>
      <c r="AG789" s="5">
        <v>2846</v>
      </c>
      <c r="AH789" s="5">
        <v>604</v>
      </c>
      <c r="AI789" s="5"/>
      <c r="AJ789" s="5">
        <v>0</v>
      </c>
      <c r="AK789" s="5">
        <v>0</v>
      </c>
      <c r="AL789" s="5">
        <v>49</v>
      </c>
      <c r="AM789" s="5">
        <v>44</v>
      </c>
      <c r="AN789" s="5"/>
      <c r="AO789" s="5">
        <v>136</v>
      </c>
      <c r="AP789" s="5">
        <v>761</v>
      </c>
      <c r="AQ789" s="5">
        <v>1375</v>
      </c>
      <c r="AR789" s="5">
        <v>702</v>
      </c>
      <c r="AS789" s="5"/>
      <c r="AT789" s="5">
        <v>568</v>
      </c>
      <c r="AU789" s="5">
        <v>4958</v>
      </c>
      <c r="AV789" s="5">
        <v>11885</v>
      </c>
      <c r="AW789" s="5">
        <v>1485</v>
      </c>
      <c r="AX789" s="5"/>
      <c r="AY789" s="5">
        <v>17478</v>
      </c>
      <c r="AZ789" s="5">
        <v>93</v>
      </c>
      <c r="BA789" s="5">
        <v>2974</v>
      </c>
      <c r="BB789" s="5">
        <v>18896</v>
      </c>
      <c r="BF789" t="s">
        <v>61</v>
      </c>
      <c r="BG789" t="s">
        <v>61</v>
      </c>
      <c r="BH789" t="s">
        <v>983</v>
      </c>
      <c r="BI789" t="s">
        <v>984</v>
      </c>
      <c r="BJ789" t="s">
        <v>119</v>
      </c>
      <c r="BK789" t="s">
        <v>127</v>
      </c>
      <c r="BL789" t="s">
        <v>237</v>
      </c>
      <c r="BM789">
        <v>1976</v>
      </c>
      <c r="BN789">
        <v>1977</v>
      </c>
      <c r="BO789">
        <v>2</v>
      </c>
      <c r="BP789">
        <v>5</v>
      </c>
      <c r="BQ789" t="s">
        <v>33</v>
      </c>
      <c r="BR789">
        <v>5</v>
      </c>
      <c r="BS789">
        <v>0</v>
      </c>
      <c r="BT789">
        <v>2.604768E-2</v>
      </c>
      <c r="BU789">
        <v>0.64967839999999999</v>
      </c>
      <c r="BV789">
        <v>0.56996080000000005</v>
      </c>
      <c r="BW789">
        <v>0.84934790000000004</v>
      </c>
      <c r="BX789" t="s">
        <v>989</v>
      </c>
      <c r="BY789" t="s">
        <v>276</v>
      </c>
      <c r="BZ789" t="s">
        <v>276</v>
      </c>
    </row>
    <row r="790" spans="1:78" x14ac:dyDescent="0.25">
      <c r="A790" s="23" t="s">
        <v>213</v>
      </c>
      <c r="C790" t="s">
        <v>71</v>
      </c>
      <c r="D790" s="15" t="str">
        <f>VLOOKUP(C790,xWalk!C$3:D$55,2)</f>
        <v>LYF</v>
      </c>
      <c r="E790" s="22" t="str">
        <f t="shared" si="97"/>
        <v>'Lyons Ferry'</v>
      </c>
      <c r="F790" s="22" t="str">
        <f t="shared" si="96"/>
        <v>LYF.LYF</v>
      </c>
      <c r="G790" t="s">
        <v>119</v>
      </c>
      <c r="H790" t="s">
        <v>127</v>
      </c>
      <c r="I790" t="s">
        <v>208</v>
      </c>
      <c r="J790">
        <v>1998</v>
      </c>
      <c r="K790">
        <v>1999</v>
      </c>
      <c r="L790" s="8">
        <v>2</v>
      </c>
      <c r="M790" s="8">
        <v>5</v>
      </c>
      <c r="N790" s="8" t="s">
        <v>33</v>
      </c>
      <c r="O790" s="8">
        <v>5</v>
      </c>
      <c r="P790" s="8">
        <v>0</v>
      </c>
      <c r="Q790">
        <v>3.6351330000000001E-2</v>
      </c>
      <c r="R790">
        <v>0.17371030000000001</v>
      </c>
      <c r="S790">
        <v>0.18046809999999999</v>
      </c>
      <c r="T790">
        <v>0.32282919999999998</v>
      </c>
      <c r="U790" s="15" t="str">
        <f t="shared" si="99"/>
        <v>LYF1998</v>
      </c>
      <c r="V790">
        <f t="shared" si="100"/>
        <v>0.49945103205972768</v>
      </c>
      <c r="W790">
        <f t="shared" si="101"/>
        <v>0.27173913043478259</v>
      </c>
      <c r="Y790" s="15" t="str">
        <f t="shared" si="102"/>
        <v>SKG1983</v>
      </c>
      <c r="Z790" s="1" t="s">
        <v>54</v>
      </c>
      <c r="AA790">
        <v>1983</v>
      </c>
      <c r="AB790" t="s">
        <v>33</v>
      </c>
      <c r="AC790">
        <f t="shared" si="98"/>
        <v>0.52433553885836048</v>
      </c>
      <c r="AD790">
        <f t="shared" si="103"/>
        <v>0.44476841987215432</v>
      </c>
      <c r="AE790" s="5">
        <v>2120</v>
      </c>
      <c r="AF790" s="5">
        <v>4130</v>
      </c>
      <c r="AG790" s="5">
        <v>1397</v>
      </c>
      <c r="AH790" s="5">
        <v>285</v>
      </c>
      <c r="AI790" s="5"/>
      <c r="AJ790" s="5">
        <v>0</v>
      </c>
      <c r="AK790" s="5">
        <v>0</v>
      </c>
      <c r="AL790" s="5">
        <v>17</v>
      </c>
      <c r="AM790" s="5">
        <v>13</v>
      </c>
      <c r="AN790" s="5"/>
      <c r="AO790" s="5">
        <v>58</v>
      </c>
      <c r="AP790" s="5">
        <v>208</v>
      </c>
      <c r="AQ790" s="5">
        <v>876</v>
      </c>
      <c r="AR790" s="5">
        <v>247</v>
      </c>
      <c r="AS790" s="5"/>
      <c r="AT790" s="5">
        <v>266</v>
      </c>
      <c r="AU790" s="5">
        <v>2399</v>
      </c>
      <c r="AV790" s="5">
        <v>5090</v>
      </c>
      <c r="AW790" s="5">
        <v>728</v>
      </c>
      <c r="AX790" s="5"/>
      <c r="AY790" s="5">
        <v>7932</v>
      </c>
      <c r="AZ790" s="5">
        <v>30</v>
      </c>
      <c r="BA790" s="5">
        <v>1389</v>
      </c>
      <c r="BB790" s="5">
        <v>8483</v>
      </c>
      <c r="BF790" t="s">
        <v>61</v>
      </c>
      <c r="BG790" t="s">
        <v>61</v>
      </c>
      <c r="BH790" t="s">
        <v>983</v>
      </c>
      <c r="BI790" t="s">
        <v>984</v>
      </c>
      <c r="BJ790" t="s">
        <v>119</v>
      </c>
      <c r="BK790" t="s">
        <v>127</v>
      </c>
      <c r="BL790" t="s">
        <v>237</v>
      </c>
      <c r="BM790">
        <v>1977</v>
      </c>
      <c r="BN790">
        <v>1978</v>
      </c>
      <c r="BO790">
        <v>2</v>
      </c>
      <c r="BP790">
        <v>5</v>
      </c>
      <c r="BQ790" t="s">
        <v>33</v>
      </c>
      <c r="BR790">
        <v>5</v>
      </c>
      <c r="BS790">
        <v>0</v>
      </c>
      <c r="BT790">
        <v>3.0772790000000001E-2</v>
      </c>
      <c r="BU790">
        <v>0.68759499999999996</v>
      </c>
      <c r="BV790">
        <v>0.62396229999999997</v>
      </c>
      <c r="BW790">
        <v>0.88252399999999998</v>
      </c>
      <c r="BX790" t="s">
        <v>990</v>
      </c>
      <c r="BY790">
        <v>0.87221433073384569</v>
      </c>
      <c r="BZ790">
        <v>0.59604620753882764</v>
      </c>
    </row>
    <row r="791" spans="1:78" x14ac:dyDescent="0.25">
      <c r="A791" s="23" t="s">
        <v>213</v>
      </c>
      <c r="C791" t="s">
        <v>71</v>
      </c>
      <c r="D791" s="15" t="str">
        <f>VLOOKUP(C791,xWalk!C$3:D$55,2)</f>
        <v>LYF</v>
      </c>
      <c r="E791" s="22" t="str">
        <f t="shared" si="97"/>
        <v>'Lyons Ferry'</v>
      </c>
      <c r="F791" s="22" t="str">
        <f t="shared" si="96"/>
        <v>LYF.LYF</v>
      </c>
      <c r="G791" t="s">
        <v>119</v>
      </c>
      <c r="H791" t="s">
        <v>127</v>
      </c>
      <c r="I791" t="s">
        <v>208</v>
      </c>
      <c r="J791">
        <v>1999</v>
      </c>
      <c r="K791">
        <v>2000</v>
      </c>
      <c r="L791" s="8">
        <v>2</v>
      </c>
      <c r="M791" s="8">
        <v>5</v>
      </c>
      <c r="N791" s="8" t="s">
        <v>33</v>
      </c>
      <c r="O791" s="8">
        <v>5</v>
      </c>
      <c r="P791" s="8">
        <v>0</v>
      </c>
      <c r="Q791">
        <v>1.179419E-2</v>
      </c>
      <c r="R791">
        <v>0.24707499999999999</v>
      </c>
      <c r="S791">
        <v>0.18204519999999999</v>
      </c>
      <c r="T791">
        <v>0.38414140000000002</v>
      </c>
      <c r="U791" s="15" t="str">
        <f t="shared" si="99"/>
        <v>LYF1999</v>
      </c>
      <c r="V791">
        <f t="shared" si="100"/>
        <v>0.5033103253979434</v>
      </c>
      <c r="W791">
        <f t="shared" si="101"/>
        <v>0.31370615579659106</v>
      </c>
      <c r="Y791" s="15" t="str">
        <f t="shared" si="102"/>
        <v>SKG1984</v>
      </c>
      <c r="Z791" s="1" t="s">
        <v>54</v>
      </c>
      <c r="AA791">
        <v>1984</v>
      </c>
      <c r="AB791" t="s">
        <v>33</v>
      </c>
      <c r="AC791">
        <f t="shared" si="98"/>
        <v>0.50636728147554133</v>
      </c>
      <c r="AD791">
        <f t="shared" si="103"/>
        <v>0.40590216519647154</v>
      </c>
      <c r="AE791" s="5">
        <v>3596</v>
      </c>
      <c r="AF791" s="5">
        <v>6006</v>
      </c>
      <c r="AG791" s="5">
        <v>2621</v>
      </c>
      <c r="AH791" s="5">
        <v>431</v>
      </c>
      <c r="AI791" s="5"/>
      <c r="AJ791" s="5">
        <v>0</v>
      </c>
      <c r="AK791" s="5">
        <v>0</v>
      </c>
      <c r="AL791" s="5">
        <v>22</v>
      </c>
      <c r="AM791" s="5">
        <v>75</v>
      </c>
      <c r="AN791" s="5"/>
      <c r="AO791" s="5">
        <v>92</v>
      </c>
      <c r="AP791" s="5">
        <v>494</v>
      </c>
      <c r="AQ791" s="5">
        <v>1308</v>
      </c>
      <c r="AR791" s="5">
        <v>1141</v>
      </c>
      <c r="AS791" s="5"/>
      <c r="AT791" s="5">
        <v>478</v>
      </c>
      <c r="AU791" s="5">
        <v>4368</v>
      </c>
      <c r="AV791" s="5">
        <v>9816</v>
      </c>
      <c r="AW791" s="5">
        <v>727</v>
      </c>
      <c r="AX791" s="5"/>
      <c r="AY791" s="5">
        <v>12654</v>
      </c>
      <c r="AZ791" s="5">
        <v>97</v>
      </c>
      <c r="BA791" s="5">
        <v>3035</v>
      </c>
      <c r="BB791" s="5">
        <v>15389</v>
      </c>
      <c r="BF791" t="s">
        <v>61</v>
      </c>
      <c r="BG791" t="s">
        <v>61</v>
      </c>
      <c r="BH791" t="s">
        <v>983</v>
      </c>
      <c r="BI791" t="s">
        <v>984</v>
      </c>
      <c r="BJ791" t="s">
        <v>119</v>
      </c>
      <c r="BK791" t="s">
        <v>127</v>
      </c>
      <c r="BL791" t="s">
        <v>237</v>
      </c>
      <c r="BM791">
        <v>1978</v>
      </c>
      <c r="BN791">
        <v>1979</v>
      </c>
      <c r="BO791">
        <v>2</v>
      </c>
      <c r="BP791">
        <v>5</v>
      </c>
      <c r="BQ791" t="s">
        <v>33</v>
      </c>
      <c r="BR791">
        <v>5</v>
      </c>
      <c r="BS791">
        <v>0</v>
      </c>
      <c r="BT791">
        <v>3.4481299999999999E-2</v>
      </c>
      <c r="BU791">
        <v>0.64719400000000005</v>
      </c>
      <c r="BV791">
        <v>0.58952559999999998</v>
      </c>
      <c r="BW791">
        <v>0.85518209999999995</v>
      </c>
      <c r="BX791" t="s">
        <v>991</v>
      </c>
      <c r="BY791">
        <v>0.8815976547540969</v>
      </c>
      <c r="BZ791">
        <v>0.6233080820307858</v>
      </c>
    </row>
    <row r="792" spans="1:78" x14ac:dyDescent="0.25">
      <c r="A792" s="23" t="s">
        <v>213</v>
      </c>
      <c r="C792" t="s">
        <v>71</v>
      </c>
      <c r="D792" s="15" t="str">
        <f>VLOOKUP(C792,xWalk!C$3:D$55,2)</f>
        <v>LYF</v>
      </c>
      <c r="E792" s="22" t="str">
        <f t="shared" si="97"/>
        <v>'Lyons Ferry'</v>
      </c>
      <c r="F792" s="22" t="str">
        <f t="shared" si="96"/>
        <v>LYF.LYF</v>
      </c>
      <c r="G792" t="s">
        <v>119</v>
      </c>
      <c r="H792" t="s">
        <v>127</v>
      </c>
      <c r="I792" t="s">
        <v>208</v>
      </c>
      <c r="J792">
        <v>2001</v>
      </c>
      <c r="K792">
        <v>2002</v>
      </c>
      <c r="L792" s="8">
        <v>2</v>
      </c>
      <c r="M792" s="8">
        <v>5</v>
      </c>
      <c r="N792" s="8" t="s">
        <v>33</v>
      </c>
      <c r="O792" s="8">
        <v>5</v>
      </c>
      <c r="P792" s="8">
        <v>0</v>
      </c>
      <c r="Q792">
        <v>6.4285399999999999E-3</v>
      </c>
      <c r="R792">
        <v>0.22199430000000001</v>
      </c>
      <c r="S792">
        <v>0.23326910000000001</v>
      </c>
      <c r="T792">
        <v>0.40347899999999998</v>
      </c>
      <c r="U792" s="15" t="str">
        <f t="shared" si="99"/>
        <v>LYF2001</v>
      </c>
      <c r="V792">
        <f t="shared" si="100"/>
        <v>0.58419780048358161</v>
      </c>
      <c r="W792">
        <f t="shared" si="101"/>
        <v>0.40581857889400202</v>
      </c>
      <c r="Y792" s="15" t="str">
        <f t="shared" si="102"/>
        <v>SKG1985</v>
      </c>
      <c r="Z792" s="1" t="s">
        <v>54</v>
      </c>
      <c r="AA792">
        <v>1985</v>
      </c>
      <c r="AB792" t="s">
        <v>33</v>
      </c>
      <c r="AC792">
        <f t="shared" si="98"/>
        <v>0.49985731408024658</v>
      </c>
      <c r="AD792">
        <f t="shared" si="103"/>
        <v>0.37366588665030537</v>
      </c>
      <c r="AE792" s="5">
        <v>1812</v>
      </c>
      <c r="AF792" s="5">
        <v>2992</v>
      </c>
      <c r="AG792" s="5">
        <v>1406</v>
      </c>
      <c r="AH792" s="5">
        <v>337</v>
      </c>
      <c r="AI792" s="5"/>
      <c r="AJ792" s="5">
        <v>0</v>
      </c>
      <c r="AK792" s="5">
        <v>0</v>
      </c>
      <c r="AL792" s="5">
        <v>30</v>
      </c>
      <c r="AM792" s="5">
        <v>29</v>
      </c>
      <c r="AN792" s="5"/>
      <c r="AO792" s="5">
        <v>48</v>
      </c>
      <c r="AP792" s="5">
        <v>232</v>
      </c>
      <c r="AQ792" s="5">
        <v>1714</v>
      </c>
      <c r="AR792" s="5">
        <v>158</v>
      </c>
      <c r="AS792" s="5"/>
      <c r="AT792" s="5">
        <v>275</v>
      </c>
      <c r="AU792" s="5">
        <v>2637</v>
      </c>
      <c r="AV792" s="5">
        <v>4950</v>
      </c>
      <c r="AW792" s="5">
        <v>901</v>
      </c>
      <c r="AX792" s="5"/>
      <c r="AY792" s="5">
        <v>6547</v>
      </c>
      <c r="AZ792" s="5">
        <v>59</v>
      </c>
      <c r="BA792" s="5">
        <v>2152</v>
      </c>
      <c r="BB792" s="5">
        <v>8763</v>
      </c>
      <c r="BF792" t="s">
        <v>61</v>
      </c>
      <c r="BG792" t="s">
        <v>61</v>
      </c>
      <c r="BH792" t="s">
        <v>983</v>
      </c>
      <c r="BI792" t="s">
        <v>984</v>
      </c>
      <c r="BJ792" t="s">
        <v>119</v>
      </c>
      <c r="BK792" t="s">
        <v>127</v>
      </c>
      <c r="BL792" t="s">
        <v>237</v>
      </c>
      <c r="BM792">
        <v>1979</v>
      </c>
      <c r="BN792">
        <v>1980</v>
      </c>
      <c r="BO792">
        <v>2</v>
      </c>
      <c r="BP792">
        <v>5</v>
      </c>
      <c r="BQ792" t="s">
        <v>33</v>
      </c>
      <c r="BR792">
        <v>5</v>
      </c>
      <c r="BS792">
        <v>0</v>
      </c>
      <c r="BT792">
        <v>4.2561330000000001E-2</v>
      </c>
      <c r="BU792">
        <v>0.58400289999999999</v>
      </c>
      <c r="BV792">
        <v>0.71920669999999998</v>
      </c>
      <c r="BW792">
        <v>0.88319080000000005</v>
      </c>
      <c r="BX792" t="s">
        <v>992</v>
      </c>
      <c r="BY792">
        <v>0.83113117377312085</v>
      </c>
      <c r="BZ792">
        <v>0.53102771821426398</v>
      </c>
    </row>
    <row r="793" spans="1:78" x14ac:dyDescent="0.25">
      <c r="A793" s="23" t="s">
        <v>213</v>
      </c>
      <c r="C793" t="s">
        <v>71</v>
      </c>
      <c r="D793" s="15" t="str">
        <f>VLOOKUP(C793,xWalk!C$3:D$55,2)</f>
        <v>LYF</v>
      </c>
      <c r="E793" s="22" t="str">
        <f t="shared" si="97"/>
        <v>'Lyons Ferry'</v>
      </c>
      <c r="F793" s="22" t="str">
        <f t="shared" si="96"/>
        <v>LYF.LYF</v>
      </c>
      <c r="G793" t="s">
        <v>119</v>
      </c>
      <c r="H793" t="s">
        <v>127</v>
      </c>
      <c r="I793" t="s">
        <v>208</v>
      </c>
      <c r="J793">
        <v>2002</v>
      </c>
      <c r="K793">
        <v>2003</v>
      </c>
      <c r="L793" s="8">
        <v>2</v>
      </c>
      <c r="M793" s="8">
        <v>5</v>
      </c>
      <c r="N793" s="8" t="s">
        <v>33</v>
      </c>
      <c r="O793" s="8">
        <v>5</v>
      </c>
      <c r="P793" s="8">
        <v>0</v>
      </c>
      <c r="Q793">
        <v>2.6005500000000001E-3</v>
      </c>
      <c r="R793">
        <v>0.1838796</v>
      </c>
      <c r="S793">
        <v>0.18937970000000001</v>
      </c>
      <c r="T793">
        <v>0.33843620000000002</v>
      </c>
      <c r="U793" s="15" t="str">
        <f t="shared" si="99"/>
        <v>LYF2002</v>
      </c>
      <c r="V793">
        <f t="shared" si="100"/>
        <v>0.61725505493791044</v>
      </c>
      <c r="W793">
        <f t="shared" si="101"/>
        <v>0.43742279435667381</v>
      </c>
      <c r="Y793" s="15" t="str">
        <f t="shared" si="102"/>
        <v>SKG1986</v>
      </c>
      <c r="Z793" s="1" t="s">
        <v>54</v>
      </c>
      <c r="AA793">
        <v>1986</v>
      </c>
      <c r="AB793" t="s">
        <v>33</v>
      </c>
      <c r="AC793">
        <f t="shared" si="98"/>
        <v>0.44376454365250367</v>
      </c>
      <c r="AD793">
        <f t="shared" si="103"/>
        <v>0.36296647418771005</v>
      </c>
      <c r="AE793" s="5">
        <v>1962</v>
      </c>
      <c r="AF793" s="5">
        <v>4052</v>
      </c>
      <c r="AG793" s="5">
        <v>2016</v>
      </c>
      <c r="AH793" s="5">
        <v>393</v>
      </c>
      <c r="AI793" s="5"/>
      <c r="AJ793" s="5">
        <v>0</v>
      </c>
      <c r="AK793" s="5">
        <v>0</v>
      </c>
      <c r="AL793" s="5">
        <v>34</v>
      </c>
      <c r="AM793" s="5">
        <v>39</v>
      </c>
      <c r="AN793" s="5"/>
      <c r="AO793" s="5">
        <v>50</v>
      </c>
      <c r="AP793" s="5">
        <v>594</v>
      </c>
      <c r="AQ793" s="5">
        <v>585</v>
      </c>
      <c r="AR793" s="5">
        <v>573</v>
      </c>
      <c r="AS793" s="5"/>
      <c r="AT793" s="5">
        <v>388</v>
      </c>
      <c r="AU793" s="5">
        <v>3284</v>
      </c>
      <c r="AV793" s="5">
        <v>8334</v>
      </c>
      <c r="AW793" s="5">
        <v>902</v>
      </c>
      <c r="AX793" s="5"/>
      <c r="AY793" s="5">
        <v>8423</v>
      </c>
      <c r="AZ793" s="5">
        <v>73</v>
      </c>
      <c r="BA793" s="5">
        <v>1802</v>
      </c>
      <c r="BB793" s="5">
        <v>12908</v>
      </c>
      <c r="BF793" t="s">
        <v>61</v>
      </c>
      <c r="BG793" t="s">
        <v>61</v>
      </c>
      <c r="BH793" t="s">
        <v>983</v>
      </c>
      <c r="BI793" t="s">
        <v>984</v>
      </c>
      <c r="BJ793" t="s">
        <v>119</v>
      </c>
      <c r="BK793" t="s">
        <v>127</v>
      </c>
      <c r="BL793" t="s">
        <v>237</v>
      </c>
      <c r="BM793">
        <v>1980</v>
      </c>
      <c r="BN793">
        <v>1981</v>
      </c>
      <c r="BO793">
        <v>2</v>
      </c>
      <c r="BP793">
        <v>5</v>
      </c>
      <c r="BQ793" t="s">
        <v>33</v>
      </c>
      <c r="BR793">
        <v>5</v>
      </c>
      <c r="BS793">
        <v>0</v>
      </c>
      <c r="BT793">
        <v>5.8398499999999997E-3</v>
      </c>
      <c r="BU793">
        <v>0.62974580000000002</v>
      </c>
      <c r="BV793">
        <v>0.43118329999999999</v>
      </c>
      <c r="BW793">
        <v>0.78939320000000002</v>
      </c>
      <c r="BX793" t="s">
        <v>993</v>
      </c>
      <c r="BY793">
        <v>0.86366914729698718</v>
      </c>
      <c r="BZ793">
        <v>0.66282005048683734</v>
      </c>
    </row>
    <row r="794" spans="1:78" x14ac:dyDescent="0.25">
      <c r="A794" s="23" t="s">
        <v>213</v>
      </c>
      <c r="C794" t="s">
        <v>71</v>
      </c>
      <c r="D794" s="15" t="str">
        <f>VLOOKUP(C794,xWalk!C$3:D$55,2)</f>
        <v>LYF</v>
      </c>
      <c r="E794" s="22" t="str">
        <f t="shared" si="97"/>
        <v>'Lyons Ferry'</v>
      </c>
      <c r="F794" s="22" t="str">
        <f t="shared" si="96"/>
        <v>LYF.LYF</v>
      </c>
      <c r="G794" t="s">
        <v>119</v>
      </c>
      <c r="H794" t="s">
        <v>127</v>
      </c>
      <c r="I794" t="s">
        <v>208</v>
      </c>
      <c r="J794">
        <v>2003</v>
      </c>
      <c r="K794">
        <v>2004</v>
      </c>
      <c r="L794" s="8">
        <v>2</v>
      </c>
      <c r="M794" s="8">
        <v>5</v>
      </c>
      <c r="N794" s="8" t="s">
        <v>33</v>
      </c>
      <c r="O794" s="8">
        <v>5</v>
      </c>
      <c r="P794" s="8">
        <v>0</v>
      </c>
      <c r="Q794">
        <v>2.97212E-3</v>
      </c>
      <c r="R794">
        <v>0.37704090000000001</v>
      </c>
      <c r="S794">
        <v>0.20215430000000001</v>
      </c>
      <c r="T794">
        <v>0.50297480000000006</v>
      </c>
      <c r="U794" s="15" t="str">
        <f t="shared" si="99"/>
        <v>LYF2003</v>
      </c>
      <c r="V794">
        <f t="shared" si="100"/>
        <v>0.59671701602959315</v>
      </c>
      <c r="W794">
        <f t="shared" si="101"/>
        <v>0.42856041923551169</v>
      </c>
      <c r="Y794" s="15" t="str">
        <f t="shared" si="102"/>
        <v>SKG1987</v>
      </c>
      <c r="Z794" s="1" t="s">
        <v>54</v>
      </c>
      <c r="AA794">
        <v>1987</v>
      </c>
      <c r="AB794" t="s">
        <v>33</v>
      </c>
      <c r="AC794">
        <f t="shared" si="98"/>
        <v>0.4704821088503558</v>
      </c>
      <c r="AD794">
        <f t="shared" si="103"/>
        <v>0.38388293074070362</v>
      </c>
      <c r="AE794" s="5">
        <v>918</v>
      </c>
      <c r="AF794" s="5">
        <v>1840</v>
      </c>
      <c r="AG794" s="5">
        <v>886</v>
      </c>
      <c r="AH794" s="5">
        <v>186</v>
      </c>
      <c r="AI794" s="5"/>
      <c r="AJ794" s="5">
        <v>0</v>
      </c>
      <c r="AK794" s="5">
        <v>0</v>
      </c>
      <c r="AL794" s="5">
        <v>12</v>
      </c>
      <c r="AM794" s="5">
        <v>9</v>
      </c>
      <c r="AN794" s="5"/>
      <c r="AO794" s="5">
        <v>20</v>
      </c>
      <c r="AP794" s="5">
        <v>79</v>
      </c>
      <c r="AQ794" s="5">
        <v>615</v>
      </c>
      <c r="AR794" s="5">
        <v>129</v>
      </c>
      <c r="AS794" s="5"/>
      <c r="AT794" s="5">
        <v>167</v>
      </c>
      <c r="AU794" s="5">
        <v>1548</v>
      </c>
      <c r="AV794" s="5">
        <v>3099</v>
      </c>
      <c r="AW794" s="5">
        <v>469</v>
      </c>
      <c r="AX794" s="5"/>
      <c r="AY794" s="5">
        <v>3830</v>
      </c>
      <c r="AZ794" s="5">
        <v>21</v>
      </c>
      <c r="BA794" s="5">
        <v>843</v>
      </c>
      <c r="BB794" s="5">
        <v>5283</v>
      </c>
      <c r="BF794" t="s">
        <v>61</v>
      </c>
      <c r="BG794" t="s">
        <v>61</v>
      </c>
      <c r="BH794" t="s">
        <v>983</v>
      </c>
      <c r="BI794" t="s">
        <v>984</v>
      </c>
      <c r="BJ794" t="s">
        <v>119</v>
      </c>
      <c r="BK794" t="s">
        <v>127</v>
      </c>
      <c r="BL794" t="s">
        <v>237</v>
      </c>
      <c r="BM794">
        <v>1981</v>
      </c>
      <c r="BN794">
        <v>1982</v>
      </c>
      <c r="BO794">
        <v>2</v>
      </c>
      <c r="BP794">
        <v>5</v>
      </c>
      <c r="BQ794" t="s">
        <v>33</v>
      </c>
      <c r="BR794">
        <v>5</v>
      </c>
      <c r="BS794">
        <v>0</v>
      </c>
      <c r="BT794">
        <v>1.090438E-2</v>
      </c>
      <c r="BU794">
        <v>0.44109189999999998</v>
      </c>
      <c r="BV794">
        <v>0.51498500000000003</v>
      </c>
      <c r="BW794">
        <v>0.72892120000000005</v>
      </c>
      <c r="BX794" t="s">
        <v>994</v>
      </c>
      <c r="BY794">
        <v>0.86819619119738844</v>
      </c>
      <c r="BZ794">
        <v>0.55579660461927327</v>
      </c>
    </row>
    <row r="795" spans="1:78" x14ac:dyDescent="0.25">
      <c r="A795" s="23" t="s">
        <v>213</v>
      </c>
      <c r="C795" t="s">
        <v>71</v>
      </c>
      <c r="D795" s="15" t="str">
        <f>VLOOKUP(C795,xWalk!C$3:D$55,2)</f>
        <v>LYF</v>
      </c>
      <c r="E795" s="22" t="str">
        <f t="shared" si="97"/>
        <v>'Lyons Ferry'</v>
      </c>
      <c r="F795" s="22" t="str">
        <f t="shared" si="96"/>
        <v>LYF.LYF</v>
      </c>
      <c r="G795" t="s">
        <v>119</v>
      </c>
      <c r="H795" t="s">
        <v>127</v>
      </c>
      <c r="I795" t="s">
        <v>208</v>
      </c>
      <c r="J795">
        <v>2004</v>
      </c>
      <c r="K795">
        <v>2005</v>
      </c>
      <c r="L795" s="8">
        <v>2</v>
      </c>
      <c r="M795" s="8">
        <v>5</v>
      </c>
      <c r="N795" s="8" t="s">
        <v>33</v>
      </c>
      <c r="O795" s="8">
        <v>5</v>
      </c>
      <c r="P795" s="8">
        <v>0</v>
      </c>
      <c r="Q795">
        <v>1.13806E-3</v>
      </c>
      <c r="R795">
        <v>0.15318609999999999</v>
      </c>
      <c r="S795">
        <v>0.17042950000000001</v>
      </c>
      <c r="T795">
        <v>0.2975082</v>
      </c>
      <c r="U795" s="15" t="str">
        <f t="shared" si="99"/>
        <v>LYF2004</v>
      </c>
      <c r="V795">
        <f t="shared" si="100"/>
        <v>0.58433435917800058</v>
      </c>
      <c r="W795">
        <f t="shared" si="101"/>
        <v>0.36791422614911151</v>
      </c>
      <c r="Y795" s="15" t="str">
        <f t="shared" si="102"/>
        <v>SKG1988</v>
      </c>
      <c r="Z795" s="1" t="s">
        <v>54</v>
      </c>
      <c r="AA795">
        <v>1988</v>
      </c>
      <c r="AB795" t="s">
        <v>33</v>
      </c>
      <c r="AC795">
        <f t="shared" si="98"/>
        <v>0.45516339869281047</v>
      </c>
      <c r="AD795">
        <f t="shared" si="103"/>
        <v>0.38718954248366011</v>
      </c>
      <c r="AE795" s="5">
        <v>698</v>
      </c>
      <c r="AF795" s="5">
        <v>1391</v>
      </c>
      <c r="AG795" s="5">
        <v>729</v>
      </c>
      <c r="AH795" s="5">
        <v>144</v>
      </c>
      <c r="AI795" s="5"/>
      <c r="AJ795" s="5">
        <v>0</v>
      </c>
      <c r="AK795" s="5">
        <v>0</v>
      </c>
      <c r="AL795" s="5">
        <v>6</v>
      </c>
      <c r="AM795" s="5">
        <v>14</v>
      </c>
      <c r="AN795" s="5"/>
      <c r="AO795" s="5">
        <v>14</v>
      </c>
      <c r="AP795" s="5">
        <v>126</v>
      </c>
      <c r="AQ795" s="5">
        <v>266</v>
      </c>
      <c r="AR795" s="5">
        <v>94</v>
      </c>
      <c r="AS795" s="5"/>
      <c r="AT795" s="5">
        <v>129</v>
      </c>
      <c r="AU795" s="5">
        <v>1128</v>
      </c>
      <c r="AV795" s="5">
        <v>2561</v>
      </c>
      <c r="AW795" s="5">
        <v>350</v>
      </c>
      <c r="AX795" s="5"/>
      <c r="AY795" s="5">
        <v>2962</v>
      </c>
      <c r="AZ795" s="5">
        <v>20</v>
      </c>
      <c r="BA795" s="5">
        <v>500</v>
      </c>
      <c r="BB795" s="5">
        <v>4168</v>
      </c>
      <c r="BF795" t="s">
        <v>61</v>
      </c>
      <c r="BG795" t="s">
        <v>61</v>
      </c>
      <c r="BH795" t="s">
        <v>983</v>
      </c>
      <c r="BI795" t="s">
        <v>984</v>
      </c>
      <c r="BJ795" t="s">
        <v>119</v>
      </c>
      <c r="BK795" t="s">
        <v>127</v>
      </c>
      <c r="BL795" t="s">
        <v>237</v>
      </c>
      <c r="BM795">
        <v>1982</v>
      </c>
      <c r="BN795">
        <v>1983</v>
      </c>
      <c r="BO795">
        <v>2</v>
      </c>
      <c r="BP795">
        <v>5</v>
      </c>
      <c r="BQ795" t="s">
        <v>33</v>
      </c>
      <c r="BR795">
        <v>5</v>
      </c>
      <c r="BS795">
        <v>0</v>
      </c>
      <c r="BT795">
        <v>3.7375230000000002E-2</v>
      </c>
      <c r="BU795">
        <v>0.42440430000000001</v>
      </c>
      <c r="BV795">
        <v>0.45105139999999999</v>
      </c>
      <c r="BW795">
        <v>0.68402759999999996</v>
      </c>
      <c r="BX795" t="s">
        <v>995</v>
      </c>
      <c r="BY795">
        <v>0.86162747293766329</v>
      </c>
      <c r="BZ795">
        <v>0.50642030608435984</v>
      </c>
    </row>
    <row r="796" spans="1:78" x14ac:dyDescent="0.25">
      <c r="A796" s="23" t="s">
        <v>213</v>
      </c>
      <c r="C796" t="s">
        <v>71</v>
      </c>
      <c r="D796" s="15" t="str">
        <f>VLOOKUP(C796,xWalk!C$3:D$55,2)</f>
        <v>LYF</v>
      </c>
      <c r="E796" s="22" t="str">
        <f t="shared" si="97"/>
        <v>'Lyons Ferry'</v>
      </c>
      <c r="F796" s="22" t="str">
        <f t="shared" si="96"/>
        <v>LYF.LYF</v>
      </c>
      <c r="G796" t="s">
        <v>119</v>
      </c>
      <c r="H796" t="s">
        <v>127</v>
      </c>
      <c r="I796" t="s">
        <v>208</v>
      </c>
      <c r="J796">
        <v>2005</v>
      </c>
      <c r="K796">
        <v>2006</v>
      </c>
      <c r="L796" s="8">
        <v>2</v>
      </c>
      <c r="M796" s="8">
        <v>5</v>
      </c>
      <c r="N796" s="8" t="s">
        <v>33</v>
      </c>
      <c r="O796" s="8">
        <v>5</v>
      </c>
      <c r="P796" s="8">
        <v>0</v>
      </c>
      <c r="Q796">
        <v>2.3798799999999998E-2</v>
      </c>
      <c r="R796">
        <v>0.31623869999999998</v>
      </c>
      <c r="S796">
        <v>0.38104909999999997</v>
      </c>
      <c r="T796">
        <v>0.57678529999999995</v>
      </c>
      <c r="U796" s="15" t="str">
        <f t="shared" si="99"/>
        <v>LYF2005</v>
      </c>
      <c r="V796">
        <f t="shared" si="100"/>
        <v>0.56224271365058454</v>
      </c>
      <c r="W796">
        <f t="shared" si="101"/>
        <v>0.30191009385806028</v>
      </c>
      <c r="Y796" s="15" t="str">
        <f t="shared" si="102"/>
        <v>SKG1989</v>
      </c>
      <c r="Z796" s="1" t="s">
        <v>54</v>
      </c>
      <c r="AA796">
        <v>1989</v>
      </c>
      <c r="AB796" t="s">
        <v>33</v>
      </c>
      <c r="AC796">
        <f t="shared" si="98"/>
        <v>0.44470949054353381</v>
      </c>
      <c r="AD796">
        <f t="shared" si="103"/>
        <v>0.39546771170557166</v>
      </c>
      <c r="AE796" s="5">
        <v>535</v>
      </c>
      <c r="AF796" s="5">
        <v>1126</v>
      </c>
      <c r="AG796" s="5">
        <v>586</v>
      </c>
      <c r="AH796" s="5">
        <v>74</v>
      </c>
      <c r="AI796" s="5"/>
      <c r="AJ796" s="5">
        <v>0</v>
      </c>
      <c r="AK796" s="5">
        <v>0</v>
      </c>
      <c r="AL796" s="5">
        <v>8</v>
      </c>
      <c r="AM796" s="5">
        <v>5</v>
      </c>
      <c r="AN796" s="5"/>
      <c r="AO796" s="5">
        <v>9</v>
      </c>
      <c r="AP796" s="5">
        <v>57</v>
      </c>
      <c r="AQ796" s="5">
        <v>194</v>
      </c>
      <c r="AR796" s="5">
        <v>16</v>
      </c>
      <c r="AS796" s="5"/>
      <c r="AT796" s="5">
        <v>101</v>
      </c>
      <c r="AU796" s="5">
        <v>892</v>
      </c>
      <c r="AV796" s="5">
        <v>1912</v>
      </c>
      <c r="AW796" s="5">
        <v>354</v>
      </c>
      <c r="AX796" s="5"/>
      <c r="AY796" s="5">
        <v>2321</v>
      </c>
      <c r="AZ796" s="5">
        <v>13</v>
      </c>
      <c r="BA796" s="5">
        <v>276</v>
      </c>
      <c r="BB796" s="5">
        <v>3259</v>
      </c>
      <c r="BF796" t="s">
        <v>61</v>
      </c>
      <c r="BG796" t="s">
        <v>61</v>
      </c>
      <c r="BH796" t="s">
        <v>983</v>
      </c>
      <c r="BI796" t="s">
        <v>984</v>
      </c>
      <c r="BJ796" t="s">
        <v>119</v>
      </c>
      <c r="BK796" t="s">
        <v>127</v>
      </c>
      <c r="BL796" t="s">
        <v>237</v>
      </c>
      <c r="BM796">
        <v>1983</v>
      </c>
      <c r="BN796">
        <v>1984</v>
      </c>
      <c r="BO796">
        <v>2</v>
      </c>
      <c r="BP796">
        <v>5</v>
      </c>
      <c r="BQ796" t="s">
        <v>33</v>
      </c>
      <c r="BR796">
        <v>5</v>
      </c>
      <c r="BS796">
        <v>0</v>
      </c>
      <c r="BT796">
        <v>4.2200700000000002E-3</v>
      </c>
      <c r="BU796">
        <v>0.37244630000000001</v>
      </c>
      <c r="BV796">
        <v>0.77730650000000001</v>
      </c>
      <c r="BW796">
        <v>0.86024780000000001</v>
      </c>
      <c r="BX796" t="s">
        <v>996</v>
      </c>
      <c r="BY796">
        <v>0.87889337431946968</v>
      </c>
      <c r="BZ796">
        <v>0.42202140661456983</v>
      </c>
    </row>
    <row r="797" spans="1:78" x14ac:dyDescent="0.25">
      <c r="A797" s="23" t="s">
        <v>213</v>
      </c>
      <c r="C797" t="s">
        <v>71</v>
      </c>
      <c r="D797" s="15" t="str">
        <f>VLOOKUP(C797,xWalk!C$3:D$55,2)</f>
        <v>LYF</v>
      </c>
      <c r="E797" s="22" t="str">
        <f t="shared" si="97"/>
        <v>'Lyons Ferry'</v>
      </c>
      <c r="F797" s="22" t="str">
        <f t="shared" si="96"/>
        <v>LYF.LYF</v>
      </c>
      <c r="G797" t="s">
        <v>119</v>
      </c>
      <c r="H797" t="s">
        <v>127</v>
      </c>
      <c r="I797" t="s">
        <v>208</v>
      </c>
      <c r="J797">
        <v>2006</v>
      </c>
      <c r="K797">
        <v>2007</v>
      </c>
      <c r="L797" s="8">
        <v>2</v>
      </c>
      <c r="M797" s="8">
        <v>5</v>
      </c>
      <c r="N797" s="8" t="s">
        <v>33</v>
      </c>
      <c r="O797" s="8">
        <v>5</v>
      </c>
      <c r="P797" s="8">
        <v>0</v>
      </c>
      <c r="Q797">
        <v>2.6733299999999998E-3</v>
      </c>
      <c r="R797">
        <v>0.27005669999999998</v>
      </c>
      <c r="S797">
        <v>0.39255689999999999</v>
      </c>
      <c r="T797">
        <v>0.55660100000000001</v>
      </c>
      <c r="U797" s="15" t="str">
        <f t="shared" si="99"/>
        <v>LYF2006</v>
      </c>
      <c r="V797">
        <f t="shared" si="100"/>
        <v>0.5015107641948886</v>
      </c>
      <c r="W797">
        <f t="shared" si="101"/>
        <v>0.27892483948130431</v>
      </c>
      <c r="Y797" s="15" t="str">
        <f t="shared" si="102"/>
        <v>SKG1990</v>
      </c>
      <c r="Z797" s="1" t="s">
        <v>54</v>
      </c>
      <c r="AA797">
        <v>1990</v>
      </c>
      <c r="AB797" t="s">
        <v>33</v>
      </c>
      <c r="AC797">
        <f t="shared" si="98"/>
        <v>0.43763066202090595</v>
      </c>
      <c r="AD797">
        <f t="shared" si="103"/>
        <v>0.3983739837398374</v>
      </c>
      <c r="AE797" s="5">
        <v>416</v>
      </c>
      <c r="AF797" s="5">
        <v>884</v>
      </c>
      <c r="AG797" s="5">
        <v>365</v>
      </c>
      <c r="AH797" s="5">
        <v>50</v>
      </c>
      <c r="AI797" s="5"/>
      <c r="AJ797" s="5">
        <v>0</v>
      </c>
      <c r="AK797" s="5">
        <v>0</v>
      </c>
      <c r="AL797" s="5">
        <v>3</v>
      </c>
      <c r="AM797" s="5">
        <v>0</v>
      </c>
      <c r="AN797" s="5"/>
      <c r="AO797" s="5">
        <v>5</v>
      </c>
      <c r="AP797" s="5">
        <v>40</v>
      </c>
      <c r="AQ797" s="5">
        <v>40</v>
      </c>
      <c r="AR797" s="5">
        <v>81</v>
      </c>
      <c r="AS797" s="5"/>
      <c r="AT797" s="5">
        <v>74</v>
      </c>
      <c r="AU797" s="5">
        <v>638</v>
      </c>
      <c r="AV797" s="5">
        <v>1511</v>
      </c>
      <c r="AW797" s="5">
        <v>198</v>
      </c>
      <c r="AX797" s="5"/>
      <c r="AY797" s="5">
        <v>1715</v>
      </c>
      <c r="AZ797" s="5">
        <v>3</v>
      </c>
      <c r="BA797" s="5">
        <v>166</v>
      </c>
      <c r="BB797" s="5">
        <v>2421</v>
      </c>
      <c r="BF797" t="s">
        <v>61</v>
      </c>
      <c r="BG797" t="s">
        <v>61</v>
      </c>
      <c r="BH797" t="s">
        <v>983</v>
      </c>
      <c r="BI797" t="s">
        <v>984</v>
      </c>
      <c r="BJ797" t="s">
        <v>119</v>
      </c>
      <c r="BK797" t="s">
        <v>127</v>
      </c>
      <c r="BL797" t="s">
        <v>237</v>
      </c>
      <c r="BM797">
        <v>1984</v>
      </c>
      <c r="BN797">
        <v>1985</v>
      </c>
      <c r="BO797">
        <v>2</v>
      </c>
      <c r="BP797">
        <v>5</v>
      </c>
      <c r="BQ797" t="s">
        <v>33</v>
      </c>
      <c r="BR797">
        <v>5</v>
      </c>
      <c r="BS797">
        <v>0</v>
      </c>
      <c r="BT797">
        <v>1.2531599999999999E-3</v>
      </c>
      <c r="BU797">
        <v>0.49952370000000001</v>
      </c>
      <c r="BV797">
        <v>0.66430840000000002</v>
      </c>
      <c r="BW797">
        <v>0.83199429999999996</v>
      </c>
      <c r="BX797" t="s">
        <v>997</v>
      </c>
      <c r="BY797">
        <v>0.78820998278829602</v>
      </c>
      <c r="BZ797">
        <v>0.42999139414802068</v>
      </c>
    </row>
    <row r="798" spans="1:78" x14ac:dyDescent="0.25">
      <c r="A798" s="23" t="s">
        <v>213</v>
      </c>
      <c r="C798" t="s">
        <v>71</v>
      </c>
      <c r="D798" s="15" t="str">
        <f>VLOOKUP(C798,xWalk!C$3:D$55,2)</f>
        <v>LYF</v>
      </c>
      <c r="E798" s="22" t="str">
        <f t="shared" si="97"/>
        <v>'Lyons Ferry'</v>
      </c>
      <c r="F798" s="22" t="str">
        <f t="shared" si="96"/>
        <v>LYF.LYF</v>
      </c>
      <c r="G798" t="s">
        <v>119</v>
      </c>
      <c r="H798" t="s">
        <v>127</v>
      </c>
      <c r="I798" t="s">
        <v>208</v>
      </c>
      <c r="J798">
        <v>2007</v>
      </c>
      <c r="K798">
        <v>2008</v>
      </c>
      <c r="L798" s="8">
        <v>2</v>
      </c>
      <c r="M798" s="8">
        <v>5</v>
      </c>
      <c r="N798" s="8" t="s">
        <v>34</v>
      </c>
      <c r="O798" s="8">
        <v>4</v>
      </c>
      <c r="P798" s="8">
        <v>1</v>
      </c>
      <c r="Q798">
        <v>2.390948E-2</v>
      </c>
      <c r="R798">
        <v>0.38354680000000002</v>
      </c>
      <c r="S798">
        <v>0.67750010000000005</v>
      </c>
      <c r="T798">
        <v>0.80119390000000001</v>
      </c>
      <c r="U798" s="15" t="str">
        <f t="shared" si="99"/>
        <v>LYF2007</v>
      </c>
      <c r="V798">
        <f t="shared" si="100"/>
        <v>0.55072974998897661</v>
      </c>
      <c r="W798">
        <f t="shared" si="101"/>
        <v>0.30627452709555097</v>
      </c>
      <c r="Y798" s="15" t="str">
        <f t="shared" si="102"/>
        <v>SKG1991</v>
      </c>
      <c r="Z798" s="1" t="s">
        <v>54</v>
      </c>
      <c r="AA798">
        <v>1991</v>
      </c>
      <c r="AB798" t="s">
        <v>33</v>
      </c>
      <c r="AC798">
        <f t="shared" si="98"/>
        <v>0.40598643955680502</v>
      </c>
      <c r="AD798">
        <f t="shared" si="103"/>
        <v>0.34876798412435916</v>
      </c>
      <c r="AE798" s="5">
        <v>645</v>
      </c>
      <c r="AF798" s="5">
        <v>988</v>
      </c>
      <c r="AG798" s="5">
        <v>431</v>
      </c>
      <c r="AH798" s="5">
        <v>45</v>
      </c>
      <c r="AI798" s="5"/>
      <c r="AJ798" s="5">
        <v>0</v>
      </c>
      <c r="AK798" s="5">
        <v>0</v>
      </c>
      <c r="AL798" s="5">
        <v>1</v>
      </c>
      <c r="AM798" s="5">
        <v>0</v>
      </c>
      <c r="AN798" s="5"/>
      <c r="AO798" s="5">
        <v>7</v>
      </c>
      <c r="AP798" s="5">
        <v>26</v>
      </c>
      <c r="AQ798" s="5">
        <v>303</v>
      </c>
      <c r="AR798" s="5">
        <v>9</v>
      </c>
      <c r="AS798" s="5"/>
      <c r="AT798" s="5">
        <v>104</v>
      </c>
      <c r="AU798" s="5">
        <v>970</v>
      </c>
      <c r="AV798" s="5">
        <v>2068</v>
      </c>
      <c r="AW798" s="5">
        <v>450</v>
      </c>
      <c r="AX798" s="5"/>
      <c r="AY798" s="5">
        <v>2109</v>
      </c>
      <c r="AZ798" s="5">
        <v>1</v>
      </c>
      <c r="BA798" s="5">
        <v>345</v>
      </c>
      <c r="BB798" s="5">
        <v>3592</v>
      </c>
      <c r="BF798" t="s">
        <v>61</v>
      </c>
      <c r="BG798" t="s">
        <v>61</v>
      </c>
      <c r="BH798" t="s">
        <v>983</v>
      </c>
      <c r="BI798" t="s">
        <v>984</v>
      </c>
      <c r="BJ798" t="s">
        <v>119</v>
      </c>
      <c r="BK798" t="s">
        <v>127</v>
      </c>
      <c r="BL798" t="s">
        <v>237</v>
      </c>
      <c r="BM798">
        <v>1985</v>
      </c>
      <c r="BN798">
        <v>1986</v>
      </c>
      <c r="BO798">
        <v>2</v>
      </c>
      <c r="BP798">
        <v>5</v>
      </c>
      <c r="BQ798" t="s">
        <v>33</v>
      </c>
      <c r="BR798">
        <v>5</v>
      </c>
      <c r="BS798">
        <v>0</v>
      </c>
      <c r="BT798">
        <v>3.6669799999999998E-3</v>
      </c>
      <c r="BU798">
        <v>0.5647141</v>
      </c>
      <c r="BV798">
        <v>0.83936770000000005</v>
      </c>
      <c r="BW798">
        <v>0.93007899999999999</v>
      </c>
      <c r="BX798" t="s">
        <v>998</v>
      </c>
      <c r="BY798">
        <v>0.89739377345096849</v>
      </c>
      <c r="BZ798">
        <v>0.59529459486867453</v>
      </c>
    </row>
    <row r="799" spans="1:78" x14ac:dyDescent="0.25">
      <c r="A799" s="23" t="s">
        <v>213</v>
      </c>
      <c r="C799" t="s">
        <v>71</v>
      </c>
      <c r="D799" s="15" t="str">
        <f>VLOOKUP(C799,xWalk!C$3:D$55,2)</f>
        <v>LYF</v>
      </c>
      <c r="E799" s="22" t="str">
        <f t="shared" si="97"/>
        <v>'Lyons Ferry'</v>
      </c>
      <c r="F799" s="22" t="str">
        <f t="shared" si="96"/>
        <v>LYF.LYF</v>
      </c>
      <c r="G799" t="s">
        <v>119</v>
      </c>
      <c r="H799" t="s">
        <v>127</v>
      </c>
      <c r="I799" t="s">
        <v>208</v>
      </c>
      <c r="J799">
        <v>2008</v>
      </c>
      <c r="K799">
        <v>2009</v>
      </c>
      <c r="L799" s="8">
        <v>2</v>
      </c>
      <c r="M799" s="8">
        <v>5</v>
      </c>
      <c r="N799" s="8" t="s">
        <v>34</v>
      </c>
      <c r="O799" s="8">
        <v>3</v>
      </c>
      <c r="P799" s="8">
        <v>2</v>
      </c>
      <c r="Q799">
        <v>6.1193200000000001E-3</v>
      </c>
      <c r="R799">
        <v>0.3194458</v>
      </c>
      <c r="S799">
        <v>0.66858419999999996</v>
      </c>
      <c r="T799">
        <v>0.77445359999999996</v>
      </c>
      <c r="U799" s="15" t="str">
        <f t="shared" si="99"/>
        <v>LYF2008</v>
      </c>
      <c r="V799" t="str">
        <f t="shared" si="100"/>
        <v>NA</v>
      </c>
      <c r="W799" t="str">
        <f t="shared" si="101"/>
        <v>NA</v>
      </c>
      <c r="Y799" s="15" t="str">
        <f t="shared" si="102"/>
        <v>SKG1992</v>
      </c>
      <c r="Z799" s="1" t="s">
        <v>54</v>
      </c>
      <c r="AA799">
        <v>1992</v>
      </c>
      <c r="AB799" t="s">
        <v>33</v>
      </c>
      <c r="AC799">
        <f t="shared" si="98"/>
        <v>0.32546416869696715</v>
      </c>
      <c r="AD799">
        <f t="shared" si="103"/>
        <v>0.28589431235822904</v>
      </c>
      <c r="AE799" s="5">
        <v>1134</v>
      </c>
      <c r="AF799" s="5">
        <v>1561</v>
      </c>
      <c r="AG799" s="5">
        <v>579</v>
      </c>
      <c r="AH799" s="5">
        <v>129</v>
      </c>
      <c r="AI799" s="5"/>
      <c r="AJ799" s="5">
        <v>0</v>
      </c>
      <c r="AK799" s="5">
        <v>0</v>
      </c>
      <c r="AL799" s="5">
        <v>1</v>
      </c>
      <c r="AM799" s="5">
        <v>1</v>
      </c>
      <c r="AN799" s="5"/>
      <c r="AO799" s="5">
        <v>18</v>
      </c>
      <c r="AP799" s="5">
        <v>168</v>
      </c>
      <c r="AQ799" s="5">
        <v>58</v>
      </c>
      <c r="AR799" s="5">
        <v>225</v>
      </c>
      <c r="AS799" s="5"/>
      <c r="AT799" s="5">
        <v>204</v>
      </c>
      <c r="AU799" s="5">
        <v>1912</v>
      </c>
      <c r="AV799" s="5">
        <v>5157</v>
      </c>
      <c r="AW799" s="5">
        <v>756</v>
      </c>
      <c r="AX799" s="5"/>
      <c r="AY799" s="5">
        <v>3403</v>
      </c>
      <c r="AZ799" s="5">
        <v>2</v>
      </c>
      <c r="BA799" s="5">
        <v>469</v>
      </c>
      <c r="BB799" s="5">
        <v>8029</v>
      </c>
      <c r="BF799" t="s">
        <v>61</v>
      </c>
      <c r="BG799" t="s">
        <v>61</v>
      </c>
      <c r="BH799" t="s">
        <v>983</v>
      </c>
      <c r="BI799" t="s">
        <v>984</v>
      </c>
      <c r="BJ799" t="s">
        <v>119</v>
      </c>
      <c r="BK799" t="s">
        <v>127</v>
      </c>
      <c r="BL799" t="s">
        <v>237</v>
      </c>
      <c r="BM799">
        <v>1986</v>
      </c>
      <c r="BN799">
        <v>1987</v>
      </c>
      <c r="BO799">
        <v>2</v>
      </c>
      <c r="BP799">
        <v>5</v>
      </c>
      <c r="BQ799" t="s">
        <v>33</v>
      </c>
      <c r="BR799">
        <v>5</v>
      </c>
      <c r="BS799">
        <v>0</v>
      </c>
      <c r="BT799">
        <v>1.2335850000000001E-2</v>
      </c>
      <c r="BU799">
        <v>0.48418529999999999</v>
      </c>
      <c r="BV799">
        <v>0.67801420000000001</v>
      </c>
      <c r="BW799">
        <v>0.83391490000000001</v>
      </c>
      <c r="BX799" t="s">
        <v>999</v>
      </c>
      <c r="BY799">
        <v>0.89403124093386876</v>
      </c>
      <c r="BZ799">
        <v>0.55563359850971894</v>
      </c>
    </row>
    <row r="800" spans="1:78" x14ac:dyDescent="0.25">
      <c r="A800" s="23" t="s">
        <v>215</v>
      </c>
      <c r="C800" t="s">
        <v>214</v>
      </c>
      <c r="D800" s="15" t="str">
        <f>VLOOKUP(C800,xWalk!C$3:D$55,2)</f>
        <v>LYF</v>
      </c>
      <c r="E800" s="22" t="str">
        <f t="shared" si="97"/>
        <v>'Lyons Ferry Yearling'</v>
      </c>
      <c r="F800" s="22" t="str">
        <f t="shared" si="96"/>
        <v>LYF.LYY</v>
      </c>
      <c r="G800" t="s">
        <v>142</v>
      </c>
      <c r="H800" t="s">
        <v>127</v>
      </c>
      <c r="I800" t="s">
        <v>208</v>
      </c>
      <c r="J800">
        <v>1984</v>
      </c>
      <c r="K800">
        <v>1986</v>
      </c>
      <c r="L800" s="8">
        <v>2</v>
      </c>
      <c r="M800" s="8">
        <v>6</v>
      </c>
      <c r="N800" s="8" t="s">
        <v>33</v>
      </c>
      <c r="O800" s="8">
        <v>6</v>
      </c>
      <c r="P800" s="8">
        <v>0</v>
      </c>
      <c r="Q800">
        <v>2.685533E-2</v>
      </c>
      <c r="R800">
        <v>0.5038338</v>
      </c>
      <c r="S800">
        <v>0.40402680000000002</v>
      </c>
      <c r="T800">
        <v>0.70429819999999999</v>
      </c>
      <c r="U800" s="15" t="str">
        <f t="shared" si="99"/>
        <v>LYF1984</v>
      </c>
      <c r="V800">
        <f t="shared" si="100"/>
        <v>0.83068135454916359</v>
      </c>
      <c r="W800">
        <f t="shared" si="101"/>
        <v>0.50224398204814358</v>
      </c>
      <c r="Y800" s="15" t="str">
        <f t="shared" si="102"/>
        <v>SKG1993</v>
      </c>
      <c r="Z800" s="1" t="s">
        <v>54</v>
      </c>
      <c r="AA800">
        <v>1993</v>
      </c>
      <c r="AB800" t="s">
        <v>33</v>
      </c>
      <c r="AC800">
        <f t="shared" si="98"/>
        <v>0.30509510350622565</v>
      </c>
      <c r="AD800">
        <f t="shared" si="103"/>
        <v>0.25047742724008859</v>
      </c>
      <c r="AE800" s="5">
        <v>974</v>
      </c>
      <c r="AF800" s="5">
        <v>1385</v>
      </c>
      <c r="AG800" s="5">
        <v>866</v>
      </c>
      <c r="AH800" s="5">
        <v>54</v>
      </c>
      <c r="AI800" s="5"/>
      <c r="AJ800" s="5">
        <v>0</v>
      </c>
      <c r="AK800" s="5">
        <v>0</v>
      </c>
      <c r="AL800" s="5">
        <v>1</v>
      </c>
      <c r="AM800" s="5">
        <v>0</v>
      </c>
      <c r="AN800" s="5"/>
      <c r="AO800" s="5">
        <v>21</v>
      </c>
      <c r="AP800" s="5">
        <v>46</v>
      </c>
      <c r="AQ800" s="5">
        <v>615</v>
      </c>
      <c r="AR800" s="5">
        <v>32</v>
      </c>
      <c r="AS800" s="5"/>
      <c r="AT800" s="5">
        <v>229</v>
      </c>
      <c r="AU800" s="5">
        <v>2380</v>
      </c>
      <c r="AV800" s="5">
        <v>5312</v>
      </c>
      <c r="AW800" s="5">
        <v>1176</v>
      </c>
      <c r="AX800" s="5"/>
      <c r="AY800" s="5">
        <v>3279</v>
      </c>
      <c r="AZ800" s="5">
        <v>1</v>
      </c>
      <c r="BA800" s="5">
        <v>714</v>
      </c>
      <c r="BB800" s="5">
        <v>9097</v>
      </c>
      <c r="BF800" t="s">
        <v>61</v>
      </c>
      <c r="BG800" t="s">
        <v>61</v>
      </c>
      <c r="BH800" t="s">
        <v>983</v>
      </c>
      <c r="BI800" t="s">
        <v>984</v>
      </c>
      <c r="BJ800" t="s">
        <v>119</v>
      </c>
      <c r="BK800" t="s">
        <v>127</v>
      </c>
      <c r="BL800" t="s">
        <v>237</v>
      </c>
      <c r="BM800">
        <v>1987</v>
      </c>
      <c r="BN800">
        <v>1988</v>
      </c>
      <c r="BO800">
        <v>2</v>
      </c>
      <c r="BP800">
        <v>5</v>
      </c>
      <c r="BQ800" t="s">
        <v>33</v>
      </c>
      <c r="BR800">
        <v>5</v>
      </c>
      <c r="BS800">
        <v>0</v>
      </c>
      <c r="BT800">
        <v>8.7771600000000009E-3</v>
      </c>
      <c r="BU800">
        <v>0.54037199999999996</v>
      </c>
      <c r="BV800">
        <v>0.56931140000000002</v>
      </c>
      <c r="BW800">
        <v>0.80204350000000002</v>
      </c>
      <c r="BX800" t="s">
        <v>1000</v>
      </c>
      <c r="BY800">
        <v>0.87372786098368627</v>
      </c>
      <c r="BZ800">
        <v>0.62217091472491415</v>
      </c>
    </row>
    <row r="801" spans="1:78" x14ac:dyDescent="0.25">
      <c r="A801" s="23" t="s">
        <v>215</v>
      </c>
      <c r="C801" t="s">
        <v>214</v>
      </c>
      <c r="D801" s="15" t="str">
        <f>VLOOKUP(C801,xWalk!C$3:D$55,2)</f>
        <v>LYF</v>
      </c>
      <c r="E801" s="22" t="str">
        <f t="shared" si="97"/>
        <v>'Lyons Ferry Yearling'</v>
      </c>
      <c r="F801" s="22" t="str">
        <f t="shared" si="96"/>
        <v>LYF.LYY</v>
      </c>
      <c r="G801" t="s">
        <v>142</v>
      </c>
      <c r="H801" t="s">
        <v>127</v>
      </c>
      <c r="I801" t="s">
        <v>208</v>
      </c>
      <c r="J801">
        <v>1986</v>
      </c>
      <c r="K801">
        <v>1988</v>
      </c>
      <c r="L801" s="8">
        <v>2</v>
      </c>
      <c r="M801" s="8">
        <v>6</v>
      </c>
      <c r="N801" s="8" t="s">
        <v>33</v>
      </c>
      <c r="O801" s="8">
        <v>6</v>
      </c>
      <c r="P801" s="8">
        <v>0</v>
      </c>
      <c r="Q801">
        <v>5.4511980000000002E-2</v>
      </c>
      <c r="R801">
        <v>0.47555340000000001</v>
      </c>
      <c r="S801">
        <v>0.30777979999999999</v>
      </c>
      <c r="T801">
        <v>0.63696750000000002</v>
      </c>
      <c r="U801" s="15" t="str">
        <f t="shared" si="99"/>
        <v>LYF1986</v>
      </c>
      <c r="V801">
        <f t="shared" si="100"/>
        <v>0.80942480942480943</v>
      </c>
      <c r="W801">
        <f t="shared" si="101"/>
        <v>0.55440055440055436</v>
      </c>
      <c r="Y801" s="15" t="str">
        <f t="shared" si="102"/>
        <v>SKG1994</v>
      </c>
      <c r="Z801" s="1" t="s">
        <v>54</v>
      </c>
      <c r="AA801">
        <v>1994</v>
      </c>
      <c r="AB801" t="s">
        <v>33</v>
      </c>
      <c r="AC801">
        <f t="shared" si="98"/>
        <v>0.24974716559322935</v>
      </c>
      <c r="AD801">
        <f t="shared" si="103"/>
        <v>0.22127002714643104</v>
      </c>
      <c r="AE801" s="5">
        <v>1158</v>
      </c>
      <c r="AF801" s="5">
        <v>2011</v>
      </c>
      <c r="AG801" s="5">
        <v>892</v>
      </c>
      <c r="AH801" s="5">
        <v>96</v>
      </c>
      <c r="AI801" s="5"/>
      <c r="AJ801" s="5">
        <v>0</v>
      </c>
      <c r="AK801" s="5">
        <v>0</v>
      </c>
      <c r="AL801" s="5">
        <v>2</v>
      </c>
      <c r="AM801" s="5">
        <v>1</v>
      </c>
      <c r="AN801" s="5"/>
      <c r="AO801" s="5">
        <v>34</v>
      </c>
      <c r="AP801" s="5">
        <v>238</v>
      </c>
      <c r="AQ801" s="5">
        <v>114</v>
      </c>
      <c r="AR801" s="5">
        <v>146</v>
      </c>
      <c r="AS801" s="5"/>
      <c r="AT801" s="5">
        <v>330</v>
      </c>
      <c r="AU801" s="5">
        <v>3292</v>
      </c>
      <c r="AV801" s="5">
        <v>8813</v>
      </c>
      <c r="AW801" s="5">
        <v>1660</v>
      </c>
      <c r="AX801" s="5"/>
      <c r="AY801" s="5">
        <v>4157</v>
      </c>
      <c r="AZ801" s="5">
        <v>3</v>
      </c>
      <c r="BA801" s="5">
        <v>532</v>
      </c>
      <c r="BB801" s="5">
        <v>14095</v>
      </c>
      <c r="BF801" t="s">
        <v>61</v>
      </c>
      <c r="BG801" t="s">
        <v>61</v>
      </c>
      <c r="BH801" t="s">
        <v>983</v>
      </c>
      <c r="BI801" t="s">
        <v>984</v>
      </c>
      <c r="BJ801" t="s">
        <v>119</v>
      </c>
      <c r="BK801" t="s">
        <v>127</v>
      </c>
      <c r="BL801" t="s">
        <v>237</v>
      </c>
      <c r="BM801">
        <v>1988</v>
      </c>
      <c r="BN801">
        <v>1989</v>
      </c>
      <c r="BO801">
        <v>2</v>
      </c>
      <c r="BP801">
        <v>5</v>
      </c>
      <c r="BQ801" t="s">
        <v>33</v>
      </c>
      <c r="BR801">
        <v>5</v>
      </c>
      <c r="BS801">
        <v>0</v>
      </c>
      <c r="BT801">
        <v>1.387241E-2</v>
      </c>
      <c r="BU801">
        <v>0.44774340000000001</v>
      </c>
      <c r="BV801">
        <v>0.61095279999999996</v>
      </c>
      <c r="BW801">
        <v>0.78514609999999996</v>
      </c>
      <c r="BX801" t="s">
        <v>1001</v>
      </c>
      <c r="BY801">
        <v>0.77252528284268362</v>
      </c>
      <c r="BZ801">
        <v>0.45294014656962056</v>
      </c>
    </row>
    <row r="802" spans="1:78" x14ac:dyDescent="0.25">
      <c r="A802" s="23" t="s">
        <v>215</v>
      </c>
      <c r="C802" t="s">
        <v>214</v>
      </c>
      <c r="D802" s="15" t="str">
        <f>VLOOKUP(C802,xWalk!C$3:D$55,2)</f>
        <v>LYF</v>
      </c>
      <c r="E802" s="22" t="str">
        <f t="shared" si="97"/>
        <v>'Lyons Ferry Yearling'</v>
      </c>
      <c r="F802" s="22" t="str">
        <f t="shared" si="96"/>
        <v>LYF.LYY</v>
      </c>
      <c r="G802" t="s">
        <v>142</v>
      </c>
      <c r="H802" t="s">
        <v>127</v>
      </c>
      <c r="I802" t="s">
        <v>208</v>
      </c>
      <c r="J802">
        <v>1987</v>
      </c>
      <c r="K802">
        <v>1989</v>
      </c>
      <c r="L802" s="8">
        <v>2</v>
      </c>
      <c r="M802" s="8">
        <v>6</v>
      </c>
      <c r="N802" s="8" t="s">
        <v>33</v>
      </c>
      <c r="O802" s="8">
        <v>6</v>
      </c>
      <c r="P802" s="8">
        <v>0</v>
      </c>
      <c r="Q802">
        <v>2.869915E-2</v>
      </c>
      <c r="R802">
        <v>0.44149280000000002</v>
      </c>
      <c r="S802">
        <v>0.2929833</v>
      </c>
      <c r="T802">
        <v>0.6051261</v>
      </c>
      <c r="U802" s="15" t="str">
        <f t="shared" si="99"/>
        <v>LYF1987</v>
      </c>
      <c r="V802">
        <f t="shared" si="100"/>
        <v>0.76630434782608692</v>
      </c>
      <c r="W802">
        <f t="shared" si="101"/>
        <v>0.54114906832298137</v>
      </c>
      <c r="Y802" s="15" t="str">
        <f t="shared" si="102"/>
        <v>SKG1995</v>
      </c>
      <c r="Z802" s="1" t="s">
        <v>54</v>
      </c>
      <c r="AA802">
        <v>1995</v>
      </c>
      <c r="AB802" t="s">
        <v>33</v>
      </c>
      <c r="AC802">
        <f t="shared" si="98"/>
        <v>0.20698924731182797</v>
      </c>
      <c r="AD802">
        <f t="shared" si="103"/>
        <v>0.18257168458781362</v>
      </c>
      <c r="AE802" s="5">
        <v>262</v>
      </c>
      <c r="AF802" s="5">
        <v>284</v>
      </c>
      <c r="AG802" s="5">
        <v>231</v>
      </c>
      <c r="AH802" s="5">
        <v>38</v>
      </c>
      <c r="AI802" s="5"/>
      <c r="AJ802" s="5">
        <v>0</v>
      </c>
      <c r="AK802" s="5">
        <v>0</v>
      </c>
      <c r="AL802" s="5">
        <v>0</v>
      </c>
      <c r="AM802" s="5">
        <v>0</v>
      </c>
      <c r="AN802" s="5"/>
      <c r="AO802" s="5">
        <v>6</v>
      </c>
      <c r="AP802" s="5">
        <v>13</v>
      </c>
      <c r="AQ802" s="5">
        <v>81</v>
      </c>
      <c r="AR802" s="5">
        <v>9</v>
      </c>
      <c r="AS802" s="5"/>
      <c r="AT802" s="5">
        <v>80</v>
      </c>
      <c r="AU802" s="5">
        <v>874</v>
      </c>
      <c r="AV802" s="5">
        <v>2157</v>
      </c>
      <c r="AW802" s="5">
        <v>429</v>
      </c>
      <c r="AX802" s="5"/>
      <c r="AY802" s="5">
        <v>815</v>
      </c>
      <c r="AZ802" s="5">
        <v>0</v>
      </c>
      <c r="BA802" s="5">
        <v>109</v>
      </c>
      <c r="BB802" s="5">
        <v>3540</v>
      </c>
      <c r="BF802" t="s">
        <v>61</v>
      </c>
      <c r="BG802" t="s">
        <v>61</v>
      </c>
      <c r="BH802" t="s">
        <v>983</v>
      </c>
      <c r="BI802" t="s">
        <v>984</v>
      </c>
      <c r="BJ802" t="s">
        <v>119</v>
      </c>
      <c r="BK802" t="s">
        <v>127</v>
      </c>
      <c r="BL802" t="s">
        <v>237</v>
      </c>
      <c r="BM802">
        <v>1989</v>
      </c>
      <c r="BN802">
        <v>1990</v>
      </c>
      <c r="BO802">
        <v>2</v>
      </c>
      <c r="BP802">
        <v>5</v>
      </c>
      <c r="BQ802" t="s">
        <v>33</v>
      </c>
      <c r="BR802">
        <v>5</v>
      </c>
      <c r="BS802">
        <v>0</v>
      </c>
      <c r="BT802">
        <v>1.5243700000000001E-2</v>
      </c>
      <c r="BU802">
        <v>0.56493490000000002</v>
      </c>
      <c r="BV802">
        <v>0.42701739999999999</v>
      </c>
      <c r="BW802">
        <v>0.75071529999999997</v>
      </c>
      <c r="BX802" t="s">
        <v>1002</v>
      </c>
      <c r="BY802">
        <v>0.80374699665394078</v>
      </c>
      <c r="BZ802">
        <v>0.59546586872245399</v>
      </c>
    </row>
    <row r="803" spans="1:78" x14ac:dyDescent="0.25">
      <c r="A803" s="23" t="s">
        <v>215</v>
      </c>
      <c r="C803" t="s">
        <v>214</v>
      </c>
      <c r="D803" s="15" t="str">
        <f>VLOOKUP(C803,xWalk!C$3:D$55,2)</f>
        <v>LYF</v>
      </c>
      <c r="E803" s="22" t="str">
        <f t="shared" si="97"/>
        <v>'Lyons Ferry Yearling'</v>
      </c>
      <c r="F803" s="22" t="str">
        <f t="shared" si="96"/>
        <v>LYF.LYY</v>
      </c>
      <c r="G803" t="s">
        <v>142</v>
      </c>
      <c r="H803" t="s">
        <v>127</v>
      </c>
      <c r="I803" t="s">
        <v>208</v>
      </c>
      <c r="J803">
        <v>1988</v>
      </c>
      <c r="K803">
        <v>1990</v>
      </c>
      <c r="L803" s="8">
        <v>2</v>
      </c>
      <c r="M803" s="8">
        <v>6</v>
      </c>
      <c r="N803" s="8" t="s">
        <v>33</v>
      </c>
      <c r="O803" s="8">
        <v>6</v>
      </c>
      <c r="P803" s="8">
        <v>0</v>
      </c>
      <c r="Q803">
        <v>5.5383969999999998E-2</v>
      </c>
      <c r="R803">
        <v>0.41693540000000001</v>
      </c>
      <c r="S803">
        <v>0.21129300000000001</v>
      </c>
      <c r="T803">
        <v>0.54013290000000003</v>
      </c>
      <c r="U803" s="15" t="str">
        <f t="shared" si="99"/>
        <v>LYF1988</v>
      </c>
      <c r="V803">
        <f t="shared" si="100"/>
        <v>0.70524130773222626</v>
      </c>
      <c r="W803">
        <f t="shared" si="101"/>
        <v>0.53139595225739489</v>
      </c>
      <c r="Y803" s="15" t="str">
        <f t="shared" si="102"/>
        <v>SKG1996</v>
      </c>
      <c r="Z803" s="1" t="s">
        <v>54</v>
      </c>
      <c r="AA803">
        <v>1996</v>
      </c>
      <c r="AB803" t="s">
        <v>33</v>
      </c>
      <c r="AC803">
        <f t="shared" si="98"/>
        <v>0.19064290260980268</v>
      </c>
      <c r="AD803">
        <f t="shared" si="103"/>
        <v>0.17541147585705191</v>
      </c>
      <c r="AE803" s="5">
        <v>878</v>
      </c>
      <c r="AF803" s="5">
        <v>1710</v>
      </c>
      <c r="AG803" s="5">
        <v>1077</v>
      </c>
      <c r="AH803" s="5">
        <v>193</v>
      </c>
      <c r="AI803" s="5"/>
      <c r="AJ803" s="5">
        <v>0</v>
      </c>
      <c r="AK803" s="5">
        <v>0</v>
      </c>
      <c r="AL803" s="5">
        <v>2</v>
      </c>
      <c r="AM803" s="5">
        <v>5</v>
      </c>
      <c r="AN803" s="5"/>
      <c r="AO803" s="5">
        <v>25</v>
      </c>
      <c r="AP803" s="5">
        <v>132</v>
      </c>
      <c r="AQ803" s="5">
        <v>128</v>
      </c>
      <c r="AR803" s="5">
        <v>43</v>
      </c>
      <c r="AS803" s="5"/>
      <c r="AT803" s="5">
        <v>410</v>
      </c>
      <c r="AU803" s="5">
        <v>4259</v>
      </c>
      <c r="AV803" s="5">
        <v>11001</v>
      </c>
      <c r="AW803" s="5">
        <v>2131</v>
      </c>
      <c r="AX803" s="5"/>
      <c r="AY803" s="5">
        <v>3858</v>
      </c>
      <c r="AZ803" s="5">
        <v>7</v>
      </c>
      <c r="BA803" s="5">
        <v>328</v>
      </c>
      <c r="BB803" s="5">
        <v>17801</v>
      </c>
      <c r="BF803" t="s">
        <v>61</v>
      </c>
      <c r="BG803" t="s">
        <v>61</v>
      </c>
      <c r="BH803" t="s">
        <v>983</v>
      </c>
      <c r="BI803" t="s">
        <v>984</v>
      </c>
      <c r="BJ803" t="s">
        <v>119</v>
      </c>
      <c r="BK803" t="s">
        <v>127</v>
      </c>
      <c r="BL803" t="s">
        <v>237</v>
      </c>
      <c r="BM803">
        <v>1990</v>
      </c>
      <c r="BN803">
        <v>1991</v>
      </c>
      <c r="BO803">
        <v>2</v>
      </c>
      <c r="BP803">
        <v>5</v>
      </c>
      <c r="BQ803" t="s">
        <v>33</v>
      </c>
      <c r="BR803">
        <v>5</v>
      </c>
      <c r="BS803">
        <v>0</v>
      </c>
      <c r="BT803">
        <v>3.9352099999999997E-3</v>
      </c>
      <c r="BU803">
        <v>0.51223739999999995</v>
      </c>
      <c r="BV803">
        <v>0.44823489999999999</v>
      </c>
      <c r="BW803">
        <v>0.73086960000000001</v>
      </c>
      <c r="BX803" t="s">
        <v>1003</v>
      </c>
      <c r="BY803">
        <v>0.74766899766899764</v>
      </c>
      <c r="BZ803">
        <v>0.51842139342139337</v>
      </c>
    </row>
    <row r="804" spans="1:78" x14ac:dyDescent="0.25">
      <c r="A804" s="23" t="s">
        <v>215</v>
      </c>
      <c r="C804" t="s">
        <v>214</v>
      </c>
      <c r="D804" s="15" t="str">
        <f>VLOOKUP(C804,xWalk!C$3:D$55,2)</f>
        <v>LYF</v>
      </c>
      <c r="E804" s="22" t="str">
        <f t="shared" si="97"/>
        <v>'Lyons Ferry Yearling'</v>
      </c>
      <c r="F804" s="22" t="str">
        <f t="shared" si="96"/>
        <v>LYF.LYY</v>
      </c>
      <c r="G804" t="s">
        <v>142</v>
      </c>
      <c r="H804" t="s">
        <v>127</v>
      </c>
      <c r="I804" t="s">
        <v>208</v>
      </c>
      <c r="J804">
        <v>1991</v>
      </c>
      <c r="K804">
        <v>1993</v>
      </c>
      <c r="L804" s="8">
        <v>2</v>
      </c>
      <c r="M804" s="8">
        <v>6</v>
      </c>
      <c r="N804" s="8" t="s">
        <v>33</v>
      </c>
      <c r="O804" s="8">
        <v>6</v>
      </c>
      <c r="P804" s="8">
        <v>0</v>
      </c>
      <c r="Q804">
        <v>1.3361670000000001E-2</v>
      </c>
      <c r="R804">
        <v>0.15673680000000001</v>
      </c>
      <c r="S804">
        <v>0.26872469999999998</v>
      </c>
      <c r="T804">
        <v>0.38334240000000003</v>
      </c>
      <c r="U804" s="15" t="str">
        <f t="shared" si="99"/>
        <v>LYF1991</v>
      </c>
      <c r="V804">
        <f t="shared" si="100"/>
        <v>0.55410122164048869</v>
      </c>
      <c r="W804">
        <f t="shared" si="101"/>
        <v>0.38656195462478182</v>
      </c>
      <c r="Y804" s="15" t="str">
        <f t="shared" si="102"/>
        <v>SKG1997</v>
      </c>
      <c r="Z804" s="1" t="s">
        <v>54</v>
      </c>
      <c r="AA804">
        <v>1997</v>
      </c>
      <c r="AB804" t="s">
        <v>33</v>
      </c>
      <c r="AC804">
        <f t="shared" si="98"/>
        <v>0.20245398773006135</v>
      </c>
      <c r="AD804">
        <f t="shared" si="103"/>
        <v>0.18921791217815565</v>
      </c>
      <c r="AE804" s="5">
        <v>992</v>
      </c>
      <c r="AF804" s="5">
        <v>1716</v>
      </c>
      <c r="AG804" s="5">
        <v>1082</v>
      </c>
      <c r="AH804" s="5">
        <v>127</v>
      </c>
      <c r="AI804" s="5"/>
      <c r="AJ804" s="5">
        <v>0</v>
      </c>
      <c r="AK804" s="5">
        <v>0</v>
      </c>
      <c r="AL804" s="5">
        <v>4</v>
      </c>
      <c r="AM804" s="5">
        <v>14</v>
      </c>
      <c r="AN804" s="5"/>
      <c r="AO804" s="5">
        <v>31</v>
      </c>
      <c r="AP804" s="5">
        <v>83</v>
      </c>
      <c r="AQ804" s="5">
        <v>109</v>
      </c>
      <c r="AR804" s="5">
        <v>33</v>
      </c>
      <c r="AS804" s="5"/>
      <c r="AT804" s="5">
        <v>376</v>
      </c>
      <c r="AU804" s="5">
        <v>3987</v>
      </c>
      <c r="AV804" s="5">
        <v>10137</v>
      </c>
      <c r="AW804" s="5">
        <v>2010</v>
      </c>
      <c r="AX804" s="5"/>
      <c r="AY804" s="5">
        <v>3917</v>
      </c>
      <c r="AZ804" s="5">
        <v>18</v>
      </c>
      <c r="BA804" s="5">
        <v>256</v>
      </c>
      <c r="BB804" s="5">
        <v>16510</v>
      </c>
      <c r="BF804" t="s">
        <v>61</v>
      </c>
      <c r="BG804" t="s">
        <v>61</v>
      </c>
      <c r="BH804" t="s">
        <v>983</v>
      </c>
      <c r="BI804" t="s">
        <v>984</v>
      </c>
      <c r="BJ804" t="s">
        <v>119</v>
      </c>
      <c r="BK804" t="s">
        <v>127</v>
      </c>
      <c r="BL804" t="s">
        <v>237</v>
      </c>
      <c r="BM804">
        <v>1991</v>
      </c>
      <c r="BN804">
        <v>1992</v>
      </c>
      <c r="BO804">
        <v>2</v>
      </c>
      <c r="BP804">
        <v>5</v>
      </c>
      <c r="BQ804" t="s">
        <v>33</v>
      </c>
      <c r="BR804">
        <v>5</v>
      </c>
      <c r="BS804">
        <v>0</v>
      </c>
      <c r="BT804">
        <v>4.3776600000000002E-3</v>
      </c>
      <c r="BU804">
        <v>0.35865940000000002</v>
      </c>
      <c r="BV804">
        <v>0.46156140000000001</v>
      </c>
      <c r="BW804">
        <v>0.65467739999999996</v>
      </c>
      <c r="BX804" t="s">
        <v>1004</v>
      </c>
      <c r="BY804">
        <v>0.6337122243397767</v>
      </c>
      <c r="BZ804">
        <v>0.30012932208004356</v>
      </c>
    </row>
    <row r="805" spans="1:78" x14ac:dyDescent="0.25">
      <c r="A805" s="23" t="s">
        <v>215</v>
      </c>
      <c r="C805" t="s">
        <v>214</v>
      </c>
      <c r="D805" s="15" t="str">
        <f>VLOOKUP(C805,xWalk!C$3:D$55,2)</f>
        <v>LYF</v>
      </c>
      <c r="E805" s="22" t="str">
        <f t="shared" si="97"/>
        <v>'Lyons Ferry Yearling'</v>
      </c>
      <c r="F805" s="22" t="str">
        <f t="shared" si="96"/>
        <v>LYF.LYY</v>
      </c>
      <c r="G805" t="s">
        <v>142</v>
      </c>
      <c r="H805" t="s">
        <v>127</v>
      </c>
      <c r="I805" t="s">
        <v>208</v>
      </c>
      <c r="J805">
        <v>1992</v>
      </c>
      <c r="K805">
        <v>1994</v>
      </c>
      <c r="L805" s="8">
        <v>2</v>
      </c>
      <c r="M805" s="8">
        <v>6</v>
      </c>
      <c r="N805" s="8" t="s">
        <v>33</v>
      </c>
      <c r="O805" s="8">
        <v>6</v>
      </c>
      <c r="P805" s="8">
        <v>0</v>
      </c>
      <c r="Q805">
        <v>1.8200819999999999E-2</v>
      </c>
      <c r="R805">
        <v>0.1541854</v>
      </c>
      <c r="S805">
        <v>0.2838289</v>
      </c>
      <c r="T805">
        <v>0.39425199999999999</v>
      </c>
      <c r="U805" s="15" t="str">
        <f t="shared" si="99"/>
        <v>LYF1992</v>
      </c>
      <c r="V805">
        <f t="shared" si="100"/>
        <v>0.53067484662576692</v>
      </c>
      <c r="W805">
        <f t="shared" si="101"/>
        <v>0.29141104294478526</v>
      </c>
      <c r="Y805" s="15" t="str">
        <f t="shared" si="102"/>
        <v>SKG1998</v>
      </c>
      <c r="Z805" s="1" t="s">
        <v>54</v>
      </c>
      <c r="AA805">
        <v>1998</v>
      </c>
      <c r="AB805" t="s">
        <v>33</v>
      </c>
      <c r="AC805">
        <f t="shared" si="98"/>
        <v>0.20576060710589858</v>
      </c>
      <c r="AD805">
        <f t="shared" si="103"/>
        <v>0.19213521904104863</v>
      </c>
      <c r="AE805" s="5">
        <v>636</v>
      </c>
      <c r="AF805" s="5">
        <v>1612</v>
      </c>
      <c r="AG805" s="5">
        <v>968</v>
      </c>
      <c r="AH805" s="5">
        <v>126</v>
      </c>
      <c r="AI805" s="5"/>
      <c r="AJ805" s="5">
        <v>0</v>
      </c>
      <c r="AK805" s="5">
        <v>0</v>
      </c>
      <c r="AL805" s="5">
        <v>8</v>
      </c>
      <c r="AM805" s="5">
        <v>5</v>
      </c>
      <c r="AN805" s="5"/>
      <c r="AO805" s="5">
        <v>35</v>
      </c>
      <c r="AP805" s="5">
        <v>65</v>
      </c>
      <c r="AQ805" s="5">
        <v>71</v>
      </c>
      <c r="AR805" s="5">
        <v>53</v>
      </c>
      <c r="AS805" s="5"/>
      <c r="AT805" s="5">
        <v>310</v>
      </c>
      <c r="AU805" s="5">
        <v>3361</v>
      </c>
      <c r="AV805" s="5">
        <v>8501</v>
      </c>
      <c r="AW805" s="5">
        <v>1643</v>
      </c>
      <c r="AX805" s="5"/>
      <c r="AY805" s="5">
        <v>3342</v>
      </c>
      <c r="AZ805" s="5">
        <v>13</v>
      </c>
      <c r="BA805" s="5">
        <v>224</v>
      </c>
      <c r="BB805" s="5">
        <v>13815</v>
      </c>
      <c r="BF805" t="s">
        <v>61</v>
      </c>
      <c r="BG805" t="s">
        <v>61</v>
      </c>
      <c r="BH805" t="s">
        <v>983</v>
      </c>
      <c r="BI805" t="s">
        <v>984</v>
      </c>
      <c r="BJ805" t="s">
        <v>119</v>
      </c>
      <c r="BK805" t="s">
        <v>127</v>
      </c>
      <c r="BL805" t="s">
        <v>237</v>
      </c>
      <c r="BM805">
        <v>1992</v>
      </c>
      <c r="BN805">
        <v>1993</v>
      </c>
      <c r="BO805">
        <v>2</v>
      </c>
      <c r="BP805">
        <v>5</v>
      </c>
      <c r="BQ805" t="s">
        <v>33</v>
      </c>
      <c r="BR805">
        <v>5</v>
      </c>
      <c r="BS805">
        <v>0</v>
      </c>
      <c r="BT805">
        <v>4.6488099999999997E-3</v>
      </c>
      <c r="BU805">
        <v>0.13388539999999999</v>
      </c>
      <c r="BV805">
        <v>0.52082059999999997</v>
      </c>
      <c r="BW805">
        <v>0.58497569999999999</v>
      </c>
      <c r="BX805" t="s">
        <v>1005</v>
      </c>
      <c r="BY805">
        <v>0.70728708994468092</v>
      </c>
      <c r="BZ805">
        <v>0.24383636487809321</v>
      </c>
    </row>
    <row r="806" spans="1:78" x14ac:dyDescent="0.25">
      <c r="A806" s="23" t="s">
        <v>215</v>
      </c>
      <c r="C806" t="s">
        <v>214</v>
      </c>
      <c r="D806" s="15" t="str">
        <f>VLOOKUP(C806,xWalk!C$3:D$55,2)</f>
        <v>LYF</v>
      </c>
      <c r="E806" s="22" t="str">
        <f t="shared" si="97"/>
        <v>'Lyons Ferry Yearling'</v>
      </c>
      <c r="F806" s="22" t="str">
        <f t="shared" si="96"/>
        <v>LYF.LYY</v>
      </c>
      <c r="G806" t="s">
        <v>142</v>
      </c>
      <c r="H806" t="s">
        <v>127</v>
      </c>
      <c r="I806" t="s">
        <v>208</v>
      </c>
      <c r="J806">
        <v>1993</v>
      </c>
      <c r="K806">
        <v>1995</v>
      </c>
      <c r="L806" s="8">
        <v>2</v>
      </c>
      <c r="M806" s="8">
        <v>6</v>
      </c>
      <c r="N806" s="8" t="s">
        <v>33</v>
      </c>
      <c r="O806" s="8">
        <v>6</v>
      </c>
      <c r="P806" s="8">
        <v>0</v>
      </c>
      <c r="Q806">
        <v>4.6968099999999999E-2</v>
      </c>
      <c r="R806">
        <v>0.13839950000000001</v>
      </c>
      <c r="S806">
        <v>0.16810349999999999</v>
      </c>
      <c r="T806">
        <v>0.28323759999999998</v>
      </c>
      <c r="U806" s="15" t="str">
        <f t="shared" si="99"/>
        <v>LYF1993</v>
      </c>
      <c r="V806">
        <f t="shared" si="100"/>
        <v>0.53541799617102748</v>
      </c>
      <c r="W806">
        <f t="shared" si="101"/>
        <v>0.2852584556477345</v>
      </c>
      <c r="Y806" s="15" t="str">
        <f t="shared" si="102"/>
        <v>SKG1999</v>
      </c>
      <c r="Z806" s="1" t="s">
        <v>54</v>
      </c>
      <c r="AA806">
        <v>1999</v>
      </c>
      <c r="AB806" t="s">
        <v>33</v>
      </c>
      <c r="AC806">
        <f t="shared" si="98"/>
        <v>0.22144535503467247</v>
      </c>
      <c r="AD806">
        <f t="shared" si="103"/>
        <v>0.20740443578428563</v>
      </c>
      <c r="AE806" s="5">
        <v>798</v>
      </c>
      <c r="AF806" s="5">
        <v>1602</v>
      </c>
      <c r="AG806" s="5">
        <v>1064</v>
      </c>
      <c r="AH806" s="5">
        <v>155</v>
      </c>
      <c r="AI806" s="5"/>
      <c r="AJ806" s="5">
        <v>0</v>
      </c>
      <c r="AK806" s="5">
        <v>0</v>
      </c>
      <c r="AL806" s="5">
        <v>3</v>
      </c>
      <c r="AM806" s="5">
        <v>6</v>
      </c>
      <c r="AN806" s="5"/>
      <c r="AO806" s="5">
        <v>32</v>
      </c>
      <c r="AP806" s="5">
        <v>43</v>
      </c>
      <c r="AQ806" s="5">
        <v>123</v>
      </c>
      <c r="AR806" s="5">
        <v>38</v>
      </c>
      <c r="AS806" s="5"/>
      <c r="AT806" s="5">
        <v>311</v>
      </c>
      <c r="AU806" s="5">
        <v>3361</v>
      </c>
      <c r="AV806" s="5">
        <v>8314</v>
      </c>
      <c r="AW806" s="5">
        <v>1599</v>
      </c>
      <c r="AX806" s="5"/>
      <c r="AY806" s="5">
        <v>3619</v>
      </c>
      <c r="AZ806" s="5">
        <v>9</v>
      </c>
      <c r="BA806" s="5">
        <v>236</v>
      </c>
      <c r="BB806" s="5">
        <v>13585</v>
      </c>
      <c r="BF806" t="s">
        <v>61</v>
      </c>
      <c r="BG806" t="s">
        <v>61</v>
      </c>
      <c r="BH806" t="s">
        <v>983</v>
      </c>
      <c r="BI806" t="s">
        <v>984</v>
      </c>
      <c r="BJ806" t="s">
        <v>119</v>
      </c>
      <c r="BK806" t="s">
        <v>127</v>
      </c>
      <c r="BL806" t="s">
        <v>237</v>
      </c>
      <c r="BM806">
        <v>1993</v>
      </c>
      <c r="BN806">
        <v>1994</v>
      </c>
      <c r="BO806">
        <v>2</v>
      </c>
      <c r="BP806">
        <v>5</v>
      </c>
      <c r="BQ806" t="s">
        <v>33</v>
      </c>
      <c r="BR806">
        <v>5</v>
      </c>
      <c r="BS806">
        <v>0</v>
      </c>
      <c r="BT806">
        <v>5.8478799999999997E-3</v>
      </c>
      <c r="BU806">
        <v>0.16022310000000001</v>
      </c>
      <c r="BV806">
        <v>0.62529100000000004</v>
      </c>
      <c r="BW806">
        <v>0.68532800000000005</v>
      </c>
      <c r="BX806" t="s">
        <v>1006</v>
      </c>
      <c r="BY806">
        <v>0.76310966895879218</v>
      </c>
      <c r="BZ806">
        <v>0.20355083306713292</v>
      </c>
    </row>
    <row r="807" spans="1:78" x14ac:dyDescent="0.25">
      <c r="A807" s="23" t="s">
        <v>215</v>
      </c>
      <c r="C807" t="s">
        <v>214</v>
      </c>
      <c r="D807" s="15" t="str">
        <f>VLOOKUP(C807,xWalk!C$3:D$55,2)</f>
        <v>LYF</v>
      </c>
      <c r="E807" s="22" t="str">
        <f t="shared" si="97"/>
        <v>'Lyons Ferry Yearling'</v>
      </c>
      <c r="F807" s="22" t="str">
        <f t="shared" si="96"/>
        <v>LYF.LYY</v>
      </c>
      <c r="G807" t="s">
        <v>142</v>
      </c>
      <c r="H807" t="s">
        <v>127</v>
      </c>
      <c r="I807" t="s">
        <v>208</v>
      </c>
      <c r="J807">
        <v>1994</v>
      </c>
      <c r="K807">
        <v>1996</v>
      </c>
      <c r="L807" s="8">
        <v>2</v>
      </c>
      <c r="M807" s="8">
        <v>6</v>
      </c>
      <c r="N807" s="8" t="s">
        <v>33</v>
      </c>
      <c r="O807" s="8">
        <v>6</v>
      </c>
      <c r="P807" s="8">
        <v>0</v>
      </c>
      <c r="Q807">
        <v>2.1275499999999999E-2</v>
      </c>
      <c r="R807">
        <v>0.11564389999999999</v>
      </c>
      <c r="S807">
        <v>0.1709714</v>
      </c>
      <c r="T807">
        <v>0.26684350000000001</v>
      </c>
      <c r="U807" s="15" t="str">
        <f t="shared" si="99"/>
        <v>LYF1994</v>
      </c>
      <c r="V807">
        <f t="shared" si="100"/>
        <v>0.48211624441132639</v>
      </c>
      <c r="W807">
        <f t="shared" si="101"/>
        <v>0.2451564828614009</v>
      </c>
      <c r="Y807" s="15" t="str">
        <f t="shared" si="102"/>
        <v>SKG2000</v>
      </c>
      <c r="Z807" s="1" t="s">
        <v>54</v>
      </c>
      <c r="AA807">
        <v>2000</v>
      </c>
      <c r="AB807" t="s">
        <v>33</v>
      </c>
      <c r="AC807">
        <f t="shared" si="98"/>
        <v>0.25008606390636245</v>
      </c>
      <c r="AD807">
        <f t="shared" si="103"/>
        <v>0.22761556035427033</v>
      </c>
      <c r="AE807" s="5">
        <v>1550</v>
      </c>
      <c r="AF807" s="5">
        <v>2871</v>
      </c>
      <c r="AG807" s="5">
        <v>2584</v>
      </c>
      <c r="AH807" s="5">
        <v>268</v>
      </c>
      <c r="AI807" s="5"/>
      <c r="AJ807" s="5">
        <v>0</v>
      </c>
      <c r="AK807" s="5">
        <v>0</v>
      </c>
      <c r="AL807" s="5">
        <v>7</v>
      </c>
      <c r="AM807" s="5">
        <v>18</v>
      </c>
      <c r="AN807" s="5"/>
      <c r="AO807" s="5">
        <v>37</v>
      </c>
      <c r="AP807" s="5">
        <v>92</v>
      </c>
      <c r="AQ807" s="5">
        <v>170</v>
      </c>
      <c r="AR807" s="5">
        <v>394</v>
      </c>
      <c r="AS807" s="5"/>
      <c r="AT807" s="5">
        <v>591</v>
      </c>
      <c r="AU807" s="5">
        <v>6135</v>
      </c>
      <c r="AV807" s="5">
        <v>14738</v>
      </c>
      <c r="AW807" s="5">
        <v>2498</v>
      </c>
      <c r="AX807" s="5"/>
      <c r="AY807" s="5">
        <v>7273</v>
      </c>
      <c r="AZ807" s="5">
        <v>25</v>
      </c>
      <c r="BA807" s="5">
        <v>693</v>
      </c>
      <c r="BB807" s="5">
        <v>23962</v>
      </c>
      <c r="BF807" t="s">
        <v>61</v>
      </c>
      <c r="BG807" t="s">
        <v>61</v>
      </c>
      <c r="BH807" t="s">
        <v>983</v>
      </c>
      <c r="BI807" t="s">
        <v>984</v>
      </c>
      <c r="BJ807" t="s">
        <v>119</v>
      </c>
      <c r="BK807" t="s">
        <v>127</v>
      </c>
      <c r="BL807" t="s">
        <v>237</v>
      </c>
      <c r="BM807">
        <v>1994</v>
      </c>
      <c r="BN807">
        <v>1995</v>
      </c>
      <c r="BO807">
        <v>2</v>
      </c>
      <c r="BP807">
        <v>5</v>
      </c>
      <c r="BQ807" t="s">
        <v>33</v>
      </c>
      <c r="BR807">
        <v>5</v>
      </c>
      <c r="BS807">
        <v>0</v>
      </c>
      <c r="BT807">
        <v>3.4008300000000001E-3</v>
      </c>
      <c r="BU807">
        <v>0.24386140000000001</v>
      </c>
      <c r="BV807">
        <v>0.39707219999999999</v>
      </c>
      <c r="BW807">
        <v>0.544103</v>
      </c>
      <c r="BX807" t="s">
        <v>1007</v>
      </c>
      <c r="BY807">
        <v>0.6077360419062221</v>
      </c>
      <c r="BZ807">
        <v>0.19544525360930115</v>
      </c>
    </row>
    <row r="808" spans="1:78" x14ac:dyDescent="0.25">
      <c r="A808" s="23" t="s">
        <v>215</v>
      </c>
      <c r="C808" t="s">
        <v>214</v>
      </c>
      <c r="D808" s="15" t="str">
        <f>VLOOKUP(C808,xWalk!C$3:D$55,2)</f>
        <v>LYF</v>
      </c>
      <c r="E808" s="22" t="str">
        <f t="shared" si="97"/>
        <v>'Lyons Ferry Yearling'</v>
      </c>
      <c r="F808" s="22" t="str">
        <f t="shared" si="96"/>
        <v>LYF.LYY</v>
      </c>
      <c r="G808" t="s">
        <v>142</v>
      </c>
      <c r="H808" t="s">
        <v>127</v>
      </c>
      <c r="I808" t="s">
        <v>208</v>
      </c>
      <c r="J808">
        <v>1995</v>
      </c>
      <c r="K808">
        <v>1997</v>
      </c>
      <c r="L808" s="8">
        <v>2</v>
      </c>
      <c r="M808" s="8">
        <v>6</v>
      </c>
      <c r="N808" s="8" t="s">
        <v>33</v>
      </c>
      <c r="O808" s="8">
        <v>6</v>
      </c>
      <c r="P808" s="8">
        <v>0</v>
      </c>
      <c r="Q808">
        <v>6.0660810000000003E-2</v>
      </c>
      <c r="R808">
        <v>0.1866188</v>
      </c>
      <c r="S808">
        <v>0.15743389999999999</v>
      </c>
      <c r="T808">
        <v>0.31467260000000002</v>
      </c>
      <c r="U808" s="15" t="str">
        <f t="shared" si="99"/>
        <v>LYF1995</v>
      </c>
      <c r="V808">
        <f t="shared" si="100"/>
        <v>0.50536955148452301</v>
      </c>
      <c r="W808">
        <f t="shared" si="101"/>
        <v>0.25078963992419456</v>
      </c>
      <c r="Y808" s="15" t="str">
        <f t="shared" si="102"/>
        <v>SKG2001</v>
      </c>
      <c r="Z808" s="1" t="s">
        <v>54</v>
      </c>
      <c r="AA808">
        <v>2001</v>
      </c>
      <c r="AB808" t="s">
        <v>33</v>
      </c>
      <c r="AC808">
        <f t="shared" si="98"/>
        <v>0.29357765007770431</v>
      </c>
      <c r="AD808">
        <f t="shared" si="103"/>
        <v>0.25414724059416677</v>
      </c>
      <c r="AE808" s="5">
        <v>1171</v>
      </c>
      <c r="AF808" s="5">
        <v>3455</v>
      </c>
      <c r="AG808" s="5">
        <v>2172</v>
      </c>
      <c r="AH808" s="5">
        <v>234</v>
      </c>
      <c r="AI808" s="5"/>
      <c r="AJ808" s="5">
        <v>0</v>
      </c>
      <c r="AK808" s="5">
        <v>0</v>
      </c>
      <c r="AL808" s="5">
        <v>9</v>
      </c>
      <c r="AM808" s="5">
        <v>27</v>
      </c>
      <c r="AN808" s="5"/>
      <c r="AO808" s="5">
        <v>27</v>
      </c>
      <c r="AP808" s="5">
        <v>66</v>
      </c>
      <c r="AQ808" s="5">
        <v>739</v>
      </c>
      <c r="AR808" s="5">
        <v>223</v>
      </c>
      <c r="AS808" s="5"/>
      <c r="AT808" s="5">
        <v>520</v>
      </c>
      <c r="AU808" s="5">
        <v>5141</v>
      </c>
      <c r="AV808" s="5">
        <v>11714</v>
      </c>
      <c r="AW808" s="5">
        <v>2171</v>
      </c>
      <c r="AX808" s="5"/>
      <c r="AY808" s="5">
        <v>7032</v>
      </c>
      <c r="AZ808" s="5">
        <v>36</v>
      </c>
      <c r="BA808" s="5">
        <v>1055</v>
      </c>
      <c r="BB808" s="5">
        <v>19546</v>
      </c>
      <c r="BF808" t="s">
        <v>61</v>
      </c>
      <c r="BG808" t="s">
        <v>61</v>
      </c>
      <c r="BH808" t="s">
        <v>983</v>
      </c>
      <c r="BI808" t="s">
        <v>984</v>
      </c>
      <c r="BJ808" t="s">
        <v>119</v>
      </c>
      <c r="BK808" t="s">
        <v>127</v>
      </c>
      <c r="BL808" t="s">
        <v>237</v>
      </c>
      <c r="BM808">
        <v>1995</v>
      </c>
      <c r="BN808">
        <v>1996</v>
      </c>
      <c r="BO808">
        <v>2</v>
      </c>
      <c r="BP808">
        <v>5</v>
      </c>
      <c r="BQ808" t="s">
        <v>33</v>
      </c>
      <c r="BR808">
        <v>5</v>
      </c>
      <c r="BS808">
        <v>0</v>
      </c>
      <c r="BT808">
        <v>1.5321600000000001E-3</v>
      </c>
      <c r="BU808">
        <v>0.23034579999999999</v>
      </c>
      <c r="BV808">
        <v>0.3181716</v>
      </c>
      <c r="BW808">
        <v>0.47522789999999998</v>
      </c>
      <c r="BX808" t="s">
        <v>1008</v>
      </c>
      <c r="BY808">
        <v>0.67352869944296445</v>
      </c>
      <c r="BZ808">
        <v>0.24028215064180189</v>
      </c>
    </row>
    <row r="809" spans="1:78" x14ac:dyDescent="0.25">
      <c r="A809" s="23" t="s">
        <v>215</v>
      </c>
      <c r="C809" t="s">
        <v>214</v>
      </c>
      <c r="D809" s="15" t="str">
        <f>VLOOKUP(C809,xWalk!C$3:D$55,2)</f>
        <v>LYF</v>
      </c>
      <c r="E809" s="22" t="str">
        <f t="shared" si="97"/>
        <v>'Lyons Ferry Yearling'</v>
      </c>
      <c r="F809" s="22" t="str">
        <f t="shared" si="96"/>
        <v>LYF.LYY</v>
      </c>
      <c r="G809" t="s">
        <v>142</v>
      </c>
      <c r="H809" t="s">
        <v>127</v>
      </c>
      <c r="I809" t="s">
        <v>208</v>
      </c>
      <c r="J809">
        <v>1996</v>
      </c>
      <c r="K809">
        <v>1998</v>
      </c>
      <c r="L809" s="8">
        <v>2</v>
      </c>
      <c r="M809" s="8">
        <v>6</v>
      </c>
      <c r="N809" s="8" t="s">
        <v>33</v>
      </c>
      <c r="O809" s="8">
        <v>6</v>
      </c>
      <c r="P809" s="8">
        <v>0</v>
      </c>
      <c r="Q809">
        <v>2.2645749999999999E-2</v>
      </c>
      <c r="R809">
        <v>0.22139710000000001</v>
      </c>
      <c r="S809">
        <v>0.19969490000000001</v>
      </c>
      <c r="T809">
        <v>0.3768801</v>
      </c>
      <c r="U809" s="15" t="str">
        <f t="shared" si="99"/>
        <v>LYF1996</v>
      </c>
      <c r="V809">
        <f t="shared" si="100"/>
        <v>0.51526915113871641</v>
      </c>
      <c r="W809">
        <f t="shared" si="101"/>
        <v>0.27199792960662528</v>
      </c>
      <c r="Y809" s="15" t="str">
        <f t="shared" si="102"/>
        <v>SKG2002</v>
      </c>
      <c r="Z809" s="1" t="s">
        <v>54</v>
      </c>
      <c r="AA809">
        <v>2002</v>
      </c>
      <c r="AB809" t="s">
        <v>33</v>
      </c>
      <c r="AC809">
        <f t="shared" si="98"/>
        <v>0.30982410689937279</v>
      </c>
      <c r="AD809">
        <f t="shared" si="103"/>
        <v>0.26796427597491135</v>
      </c>
      <c r="AE809" s="5">
        <v>1678</v>
      </c>
      <c r="AF809" s="5">
        <v>3640</v>
      </c>
      <c r="AG809" s="5">
        <v>2228</v>
      </c>
      <c r="AH809" s="5">
        <v>315</v>
      </c>
      <c r="AI809" s="5"/>
      <c r="AJ809" s="5">
        <v>0</v>
      </c>
      <c r="AK809" s="5">
        <v>0</v>
      </c>
      <c r="AL809" s="5">
        <v>17</v>
      </c>
      <c r="AM809" s="5">
        <v>17</v>
      </c>
      <c r="AN809" s="5"/>
      <c r="AO809" s="5">
        <v>27</v>
      </c>
      <c r="AP809" s="5">
        <v>221</v>
      </c>
      <c r="AQ809" s="5">
        <v>542</v>
      </c>
      <c r="AR809" s="5">
        <v>404</v>
      </c>
      <c r="AS809" s="5"/>
      <c r="AT809" s="5">
        <v>544</v>
      </c>
      <c r="AU809" s="5">
        <v>5206</v>
      </c>
      <c r="AV809" s="5">
        <v>12459</v>
      </c>
      <c r="AW809" s="5">
        <v>2038</v>
      </c>
      <c r="AX809" s="5"/>
      <c r="AY809" s="5">
        <v>7861</v>
      </c>
      <c r="AZ809" s="5">
        <v>34</v>
      </c>
      <c r="BA809" s="5">
        <v>1194</v>
      </c>
      <c r="BB809" s="5">
        <v>20247</v>
      </c>
      <c r="BF809" t="s">
        <v>61</v>
      </c>
      <c r="BG809" t="s">
        <v>61</v>
      </c>
      <c r="BH809" t="s">
        <v>983</v>
      </c>
      <c r="BI809" t="s">
        <v>984</v>
      </c>
      <c r="BJ809" t="s">
        <v>119</v>
      </c>
      <c r="BK809" t="s">
        <v>127</v>
      </c>
      <c r="BL809" t="s">
        <v>237</v>
      </c>
      <c r="BM809">
        <v>1996</v>
      </c>
      <c r="BN809">
        <v>1997</v>
      </c>
      <c r="BO809">
        <v>2</v>
      </c>
      <c r="BP809">
        <v>5</v>
      </c>
      <c r="BQ809" t="s">
        <v>33</v>
      </c>
      <c r="BR809">
        <v>5</v>
      </c>
      <c r="BS809">
        <v>0</v>
      </c>
      <c r="BT809">
        <v>1.215628E-2</v>
      </c>
      <c r="BU809">
        <v>0.2105205</v>
      </c>
      <c r="BV809">
        <v>0.53577149999999996</v>
      </c>
      <c r="BW809">
        <v>0.63350110000000004</v>
      </c>
      <c r="BX809" t="s">
        <v>1009</v>
      </c>
      <c r="BY809">
        <v>0.69835412862649626</v>
      </c>
      <c r="BZ809">
        <v>0.25262477175897746</v>
      </c>
    </row>
    <row r="810" spans="1:78" x14ac:dyDescent="0.25">
      <c r="A810" s="23" t="s">
        <v>215</v>
      </c>
      <c r="C810" t="s">
        <v>214</v>
      </c>
      <c r="D810" s="15" t="str">
        <f>VLOOKUP(C810,xWalk!C$3:D$55,2)</f>
        <v>LYF</v>
      </c>
      <c r="E810" s="22" t="str">
        <f t="shared" si="97"/>
        <v>'Lyons Ferry Yearling'</v>
      </c>
      <c r="F810" s="22" t="str">
        <f t="shared" si="96"/>
        <v>LYF.LYY</v>
      </c>
      <c r="G810" t="s">
        <v>142</v>
      </c>
      <c r="H810" t="s">
        <v>127</v>
      </c>
      <c r="I810" t="s">
        <v>208</v>
      </c>
      <c r="J810">
        <v>1997</v>
      </c>
      <c r="K810">
        <v>1999</v>
      </c>
      <c r="L810" s="8">
        <v>2</v>
      </c>
      <c r="M810" s="8">
        <v>6</v>
      </c>
      <c r="N810" s="8" t="s">
        <v>33</v>
      </c>
      <c r="O810" s="8">
        <v>6</v>
      </c>
      <c r="P810" s="8">
        <v>0</v>
      </c>
      <c r="Q810">
        <v>6.7760100000000004E-2</v>
      </c>
      <c r="R810">
        <v>0.34328579999999997</v>
      </c>
      <c r="S810">
        <v>0.2596984</v>
      </c>
      <c r="T810">
        <v>0.51383350000000005</v>
      </c>
      <c r="U810" s="15" t="str">
        <f t="shared" si="99"/>
        <v>LYF1997</v>
      </c>
      <c r="V810">
        <f t="shared" si="100"/>
        <v>0.47910069664344523</v>
      </c>
      <c r="W810">
        <f t="shared" si="101"/>
        <v>0.2579164027865738</v>
      </c>
      <c r="Y810" s="15" t="str">
        <f t="shared" si="102"/>
        <v>SKG2003</v>
      </c>
      <c r="Z810" s="1" t="s">
        <v>54</v>
      </c>
      <c r="AA810">
        <v>2003</v>
      </c>
      <c r="AB810" t="s">
        <v>33</v>
      </c>
      <c r="AC810">
        <f t="shared" si="98"/>
        <v>0.32614022606908544</v>
      </c>
      <c r="AD810">
        <f t="shared" si="103"/>
        <v>0.26322029879060943</v>
      </c>
      <c r="AE810" s="5">
        <v>761</v>
      </c>
      <c r="AF810" s="5">
        <v>1530</v>
      </c>
      <c r="AG810" s="5">
        <v>934</v>
      </c>
      <c r="AH810" s="5">
        <v>105</v>
      </c>
      <c r="AI810" s="5"/>
      <c r="AJ810" s="5">
        <v>0</v>
      </c>
      <c r="AK810" s="5">
        <v>0</v>
      </c>
      <c r="AL810" s="5">
        <v>5</v>
      </c>
      <c r="AM810" s="5">
        <v>4</v>
      </c>
      <c r="AN810" s="5"/>
      <c r="AO810" s="5">
        <v>15</v>
      </c>
      <c r="AP810" s="5">
        <v>80</v>
      </c>
      <c r="AQ810" s="5">
        <v>409</v>
      </c>
      <c r="AR810" s="5">
        <v>283</v>
      </c>
      <c r="AS810" s="5"/>
      <c r="AT810" s="5">
        <v>230</v>
      </c>
      <c r="AU810" s="5">
        <v>2261</v>
      </c>
      <c r="AV810" s="5">
        <v>5226</v>
      </c>
      <c r="AW810" s="5">
        <v>808</v>
      </c>
      <c r="AX810" s="5"/>
      <c r="AY810" s="5">
        <v>3330</v>
      </c>
      <c r="AZ810" s="5">
        <v>9</v>
      </c>
      <c r="BA810" s="5">
        <v>787</v>
      </c>
      <c r="BB810" s="5">
        <v>8525</v>
      </c>
      <c r="BF810" t="s">
        <v>61</v>
      </c>
      <c r="BG810" t="s">
        <v>61</v>
      </c>
      <c r="BH810" t="s">
        <v>983</v>
      </c>
      <c r="BI810" t="s">
        <v>984</v>
      </c>
      <c r="BJ810" t="s">
        <v>119</v>
      </c>
      <c r="BK810" t="s">
        <v>127</v>
      </c>
      <c r="BL810" t="s">
        <v>237</v>
      </c>
      <c r="BM810">
        <v>1997</v>
      </c>
      <c r="BN810">
        <v>1998</v>
      </c>
      <c r="BO810">
        <v>2</v>
      </c>
      <c r="BP810">
        <v>5</v>
      </c>
      <c r="BQ810" t="s">
        <v>33</v>
      </c>
      <c r="BR810">
        <v>5</v>
      </c>
      <c r="BS810">
        <v>0</v>
      </c>
      <c r="BT810">
        <v>3.5033500000000001E-3</v>
      </c>
      <c r="BU810">
        <v>0.31747570000000003</v>
      </c>
      <c r="BV810">
        <v>0.4610107</v>
      </c>
      <c r="BW810">
        <v>0.63212659999999998</v>
      </c>
      <c r="BX810" t="s">
        <v>1010</v>
      </c>
      <c r="BY810">
        <v>0.69556786703601103</v>
      </c>
      <c r="BZ810">
        <v>0.29844875346260386</v>
      </c>
    </row>
    <row r="811" spans="1:78" x14ac:dyDescent="0.25">
      <c r="A811" s="23" t="s">
        <v>215</v>
      </c>
      <c r="C811" t="s">
        <v>214</v>
      </c>
      <c r="D811" s="15" t="str">
        <f>VLOOKUP(C811,xWalk!C$3:D$55,2)</f>
        <v>LYF</v>
      </c>
      <c r="E811" s="22" t="str">
        <f t="shared" si="97"/>
        <v>'Lyons Ferry Yearling'</v>
      </c>
      <c r="F811" s="22" t="str">
        <f t="shared" si="96"/>
        <v>LYF.LYY</v>
      </c>
      <c r="G811" t="s">
        <v>142</v>
      </c>
      <c r="H811" t="s">
        <v>127</v>
      </c>
      <c r="I811" t="s">
        <v>208</v>
      </c>
      <c r="J811">
        <v>1998</v>
      </c>
      <c r="K811">
        <v>2000</v>
      </c>
      <c r="L811" s="8">
        <v>2</v>
      </c>
      <c r="M811" s="8">
        <v>6</v>
      </c>
      <c r="N811" s="8" t="s">
        <v>33</v>
      </c>
      <c r="O811" s="8">
        <v>6</v>
      </c>
      <c r="P811" s="8">
        <v>0</v>
      </c>
      <c r="Q811">
        <v>5.5389439999999998E-2</v>
      </c>
      <c r="R811">
        <v>0.34752040000000001</v>
      </c>
      <c r="S811">
        <v>0.23611589999999999</v>
      </c>
      <c r="T811">
        <v>0.50158119999999995</v>
      </c>
      <c r="U811" s="15" t="str">
        <f t="shared" si="99"/>
        <v>LYF1998</v>
      </c>
      <c r="V811">
        <f t="shared" si="100"/>
        <v>0.49945103205972768</v>
      </c>
      <c r="W811">
        <f t="shared" si="101"/>
        <v>0.27173913043478259</v>
      </c>
      <c r="Y811" s="15" t="str">
        <f t="shared" si="102"/>
        <v>SKG2004</v>
      </c>
      <c r="Z811" s="1" t="s">
        <v>54</v>
      </c>
      <c r="AA811">
        <v>2004</v>
      </c>
      <c r="AB811" t="s">
        <v>33</v>
      </c>
      <c r="AC811">
        <f t="shared" si="98"/>
        <v>0.37136279926335175</v>
      </c>
      <c r="AD811">
        <f t="shared" si="103"/>
        <v>0.26045119705340702</v>
      </c>
      <c r="AE811" s="5">
        <v>1326</v>
      </c>
      <c r="AF811" s="5">
        <v>2913</v>
      </c>
      <c r="AG811" s="5">
        <v>1219</v>
      </c>
      <c r="AH811" s="5">
        <v>199</v>
      </c>
      <c r="AI811" s="5"/>
      <c r="AJ811" s="5">
        <v>0</v>
      </c>
      <c r="AK811" s="5">
        <v>0</v>
      </c>
      <c r="AL811" s="5">
        <v>4</v>
      </c>
      <c r="AM811" s="5">
        <v>32</v>
      </c>
      <c r="AN811" s="5"/>
      <c r="AO811" s="5">
        <v>35</v>
      </c>
      <c r="AP811" s="5">
        <v>212</v>
      </c>
      <c r="AQ811" s="5">
        <v>1115</v>
      </c>
      <c r="AR811" s="5">
        <v>1011</v>
      </c>
      <c r="AS811" s="5"/>
      <c r="AT811" s="5">
        <v>385</v>
      </c>
      <c r="AU811" s="5">
        <v>3737</v>
      </c>
      <c r="AV811" s="5">
        <v>8686</v>
      </c>
      <c r="AW811" s="5">
        <v>846</v>
      </c>
      <c r="AX811" s="5"/>
      <c r="AY811" s="5">
        <v>5657</v>
      </c>
      <c r="AZ811" s="5">
        <v>36</v>
      </c>
      <c r="BA811" s="5">
        <v>2373</v>
      </c>
      <c r="BB811" s="5">
        <v>13654</v>
      </c>
      <c r="BF811" t="s">
        <v>61</v>
      </c>
      <c r="BG811" t="s">
        <v>61</v>
      </c>
      <c r="BH811" t="s">
        <v>983</v>
      </c>
      <c r="BI811" t="s">
        <v>984</v>
      </c>
      <c r="BJ811" t="s">
        <v>119</v>
      </c>
      <c r="BK811" t="s">
        <v>127</v>
      </c>
      <c r="BL811" t="s">
        <v>237</v>
      </c>
      <c r="BM811">
        <v>1998</v>
      </c>
      <c r="BN811">
        <v>1999</v>
      </c>
      <c r="BO811">
        <v>2</v>
      </c>
      <c r="BP811">
        <v>5</v>
      </c>
      <c r="BQ811" t="s">
        <v>33</v>
      </c>
      <c r="BR811">
        <v>5</v>
      </c>
      <c r="BS811">
        <v>0</v>
      </c>
      <c r="BT811">
        <v>3.9188969999999997E-2</v>
      </c>
      <c r="BU811">
        <v>0.2485405</v>
      </c>
      <c r="BV811">
        <v>0.35420659999999998</v>
      </c>
      <c r="BW811">
        <v>0.51471250000000002</v>
      </c>
      <c r="BX811" t="s">
        <v>1011</v>
      </c>
      <c r="BY811">
        <v>0.70143173720344143</v>
      </c>
      <c r="BZ811">
        <v>0.26333970626575126</v>
      </c>
    </row>
    <row r="812" spans="1:78" x14ac:dyDescent="0.25">
      <c r="A812" s="23" t="s">
        <v>215</v>
      </c>
      <c r="C812" t="s">
        <v>214</v>
      </c>
      <c r="D812" s="15" t="str">
        <f>VLOOKUP(C812,xWalk!C$3:D$55,2)</f>
        <v>LYF</v>
      </c>
      <c r="E812" s="22" t="str">
        <f t="shared" si="97"/>
        <v>'Lyons Ferry Yearling'</v>
      </c>
      <c r="F812" s="22" t="str">
        <f t="shared" si="96"/>
        <v>LYF.LYY</v>
      </c>
      <c r="G812" t="s">
        <v>142</v>
      </c>
      <c r="H812" t="s">
        <v>127</v>
      </c>
      <c r="I812" t="s">
        <v>208</v>
      </c>
      <c r="J812">
        <v>1999</v>
      </c>
      <c r="K812">
        <v>2001</v>
      </c>
      <c r="L812" s="8">
        <v>2</v>
      </c>
      <c r="M812" s="8">
        <v>6</v>
      </c>
      <c r="N812" s="8" t="s">
        <v>33</v>
      </c>
      <c r="O812" s="8">
        <v>6</v>
      </c>
      <c r="P812" s="8">
        <v>0</v>
      </c>
      <c r="Q812">
        <v>4.751126E-2</v>
      </c>
      <c r="R812">
        <v>0.39376480000000003</v>
      </c>
      <c r="S812">
        <v>0.26026389999999999</v>
      </c>
      <c r="T812">
        <v>0.55154599999999998</v>
      </c>
      <c r="U812" s="15" t="str">
        <f t="shared" si="99"/>
        <v>LYF1999</v>
      </c>
      <c r="V812">
        <f t="shared" si="100"/>
        <v>0.5033103253979434</v>
      </c>
      <c r="W812">
        <f t="shared" si="101"/>
        <v>0.31370615579659106</v>
      </c>
      <c r="Y812" s="15" t="str">
        <f t="shared" si="102"/>
        <v>SKG2005</v>
      </c>
      <c r="Z812" s="1" t="s">
        <v>54</v>
      </c>
      <c r="AA812">
        <v>2005</v>
      </c>
      <c r="AB812" t="s">
        <v>33</v>
      </c>
      <c r="AC812">
        <f t="shared" si="98"/>
        <v>0.37660547584737797</v>
      </c>
      <c r="AD812">
        <f t="shared" si="103"/>
        <v>0.22937159325856776</v>
      </c>
      <c r="AE812" s="5">
        <v>1051</v>
      </c>
      <c r="AF812" s="5">
        <v>1501</v>
      </c>
      <c r="AG812" s="5">
        <v>996</v>
      </c>
      <c r="AH812" s="5">
        <v>113</v>
      </c>
      <c r="AI812" s="5"/>
      <c r="AJ812" s="5">
        <v>0</v>
      </c>
      <c r="AK812" s="5">
        <v>0</v>
      </c>
      <c r="AL812" s="5">
        <v>15</v>
      </c>
      <c r="AM812" s="5">
        <v>9</v>
      </c>
      <c r="AN812" s="5"/>
      <c r="AO812" s="5">
        <v>32</v>
      </c>
      <c r="AP812" s="5">
        <v>238</v>
      </c>
      <c r="AQ812" s="5">
        <v>1719</v>
      </c>
      <c r="AR812" s="5">
        <v>337</v>
      </c>
      <c r="AS812" s="5"/>
      <c r="AT812" s="5">
        <v>275</v>
      </c>
      <c r="AU812" s="5">
        <v>2795</v>
      </c>
      <c r="AV812" s="5">
        <v>5746</v>
      </c>
      <c r="AW812" s="5">
        <v>1134</v>
      </c>
      <c r="AX812" s="5"/>
      <c r="AY812" s="5">
        <v>3661</v>
      </c>
      <c r="AZ812" s="5">
        <v>24</v>
      </c>
      <c r="BA812" s="5">
        <v>2326</v>
      </c>
      <c r="BB812" s="5">
        <v>9950</v>
      </c>
      <c r="BF812" t="s">
        <v>61</v>
      </c>
      <c r="BG812" t="s">
        <v>61</v>
      </c>
      <c r="BH812" t="s">
        <v>983</v>
      </c>
      <c r="BI812" t="s">
        <v>984</v>
      </c>
      <c r="BJ812" t="s">
        <v>119</v>
      </c>
      <c r="BK812" t="s">
        <v>127</v>
      </c>
      <c r="BL812" t="s">
        <v>237</v>
      </c>
      <c r="BM812">
        <v>1999</v>
      </c>
      <c r="BN812">
        <v>2000</v>
      </c>
      <c r="BO812">
        <v>2</v>
      </c>
      <c r="BP812">
        <v>5</v>
      </c>
      <c r="BQ812" t="s">
        <v>33</v>
      </c>
      <c r="BR812">
        <v>5</v>
      </c>
      <c r="BS812">
        <v>0</v>
      </c>
      <c r="BT812">
        <v>4.3176039999999999E-2</v>
      </c>
      <c r="BU812">
        <v>0.33568130000000002</v>
      </c>
      <c r="BV812">
        <v>0.39117560000000001</v>
      </c>
      <c r="BW812">
        <v>0.59554660000000004</v>
      </c>
      <c r="BX812" t="s">
        <v>1012</v>
      </c>
      <c r="BY812">
        <v>0.65240753499272763</v>
      </c>
      <c r="BZ812">
        <v>0.33423133770263985</v>
      </c>
    </row>
    <row r="813" spans="1:78" x14ac:dyDescent="0.25">
      <c r="A813" s="23" t="s">
        <v>215</v>
      </c>
      <c r="C813" t="s">
        <v>214</v>
      </c>
      <c r="D813" s="15" t="str">
        <f>VLOOKUP(C813,xWalk!C$3:D$55,2)</f>
        <v>LYF</v>
      </c>
      <c r="E813" s="22" t="str">
        <f t="shared" si="97"/>
        <v>'Lyons Ferry Yearling'</v>
      </c>
      <c r="F813" s="22" t="str">
        <f t="shared" si="96"/>
        <v>LYF.LYY</v>
      </c>
      <c r="G813" t="s">
        <v>142</v>
      </c>
      <c r="H813" t="s">
        <v>127</v>
      </c>
      <c r="I813" t="s">
        <v>208</v>
      </c>
      <c r="J813">
        <v>2000</v>
      </c>
      <c r="K813">
        <v>2002</v>
      </c>
      <c r="L813" s="8">
        <v>2</v>
      </c>
      <c r="M813" s="8">
        <v>6</v>
      </c>
      <c r="N813" s="8" t="s">
        <v>33</v>
      </c>
      <c r="O813" s="8">
        <v>6</v>
      </c>
      <c r="P813" s="8">
        <v>0</v>
      </c>
      <c r="Q813">
        <v>5.0799379999999998E-2</v>
      </c>
      <c r="R813">
        <v>0.3048226</v>
      </c>
      <c r="S813">
        <v>0.18932769999999999</v>
      </c>
      <c r="T813">
        <v>0.43643890000000002</v>
      </c>
      <c r="U813" s="15" t="str">
        <f t="shared" si="99"/>
        <v>LYF2000</v>
      </c>
      <c r="V813">
        <f t="shared" si="100"/>
        <v>0.52027156244023709</v>
      </c>
      <c r="W813">
        <f t="shared" si="101"/>
        <v>0.34978007267163896</v>
      </c>
      <c r="Y813" s="15" t="str">
        <f t="shared" si="102"/>
        <v>SKG2006</v>
      </c>
      <c r="Z813" s="1" t="s">
        <v>54</v>
      </c>
      <c r="AA813">
        <v>2006</v>
      </c>
      <c r="AB813" t="s">
        <v>33</v>
      </c>
      <c r="AC813">
        <f t="shared" si="98"/>
        <v>0.32451620290850797</v>
      </c>
      <c r="AD813">
        <f t="shared" si="103"/>
        <v>0.21470285125386465</v>
      </c>
      <c r="AE813" s="5">
        <v>403</v>
      </c>
      <c r="AF813" s="5">
        <v>884</v>
      </c>
      <c r="AG813" s="5">
        <v>518</v>
      </c>
      <c r="AH813" s="5">
        <v>70</v>
      </c>
      <c r="AI813" s="5"/>
      <c r="AJ813" s="5">
        <v>0</v>
      </c>
      <c r="AK813" s="5">
        <v>0</v>
      </c>
      <c r="AL813" s="5">
        <v>3</v>
      </c>
      <c r="AM813" s="5">
        <v>9</v>
      </c>
      <c r="AN813" s="5"/>
      <c r="AO813" s="5">
        <v>21</v>
      </c>
      <c r="AP813" s="5">
        <v>228</v>
      </c>
      <c r="AQ813" s="5">
        <v>418</v>
      </c>
      <c r="AR813" s="5">
        <v>280</v>
      </c>
      <c r="AS813" s="5"/>
      <c r="AT813" s="5">
        <v>150</v>
      </c>
      <c r="AU813" s="5">
        <v>1456</v>
      </c>
      <c r="AV813" s="5">
        <v>3763</v>
      </c>
      <c r="AW813" s="5">
        <v>530</v>
      </c>
      <c r="AX813" s="5"/>
      <c r="AY813" s="5">
        <v>1875</v>
      </c>
      <c r="AZ813" s="5">
        <v>12</v>
      </c>
      <c r="BA813" s="5">
        <v>947</v>
      </c>
      <c r="BB813" s="5">
        <v>5899</v>
      </c>
      <c r="BF813" t="s">
        <v>61</v>
      </c>
      <c r="BG813" t="s">
        <v>61</v>
      </c>
      <c r="BH813" t="s">
        <v>983</v>
      </c>
      <c r="BI813" t="s">
        <v>984</v>
      </c>
      <c r="BJ813" t="s">
        <v>119</v>
      </c>
      <c r="BK813" t="s">
        <v>127</v>
      </c>
      <c r="BL813" t="s">
        <v>237</v>
      </c>
      <c r="BM813">
        <v>2000</v>
      </c>
      <c r="BN813">
        <v>2001</v>
      </c>
      <c r="BO813">
        <v>2</v>
      </c>
      <c r="BP813">
        <v>5</v>
      </c>
      <c r="BQ813" t="s">
        <v>33</v>
      </c>
      <c r="BR813">
        <v>5</v>
      </c>
      <c r="BS813">
        <v>0</v>
      </c>
      <c r="BT813">
        <v>3.4432169999999998E-2</v>
      </c>
      <c r="BU813">
        <v>0.3270653</v>
      </c>
      <c r="BV813">
        <v>0.3806041</v>
      </c>
      <c r="BW813">
        <v>0.58318700000000001</v>
      </c>
      <c r="BX813" t="s">
        <v>1013</v>
      </c>
      <c r="BY813">
        <v>0.67112234430684958</v>
      </c>
      <c r="BZ813">
        <v>0.39495140702826748</v>
      </c>
    </row>
    <row r="814" spans="1:78" x14ac:dyDescent="0.25">
      <c r="A814" s="23" t="s">
        <v>215</v>
      </c>
      <c r="C814" t="s">
        <v>214</v>
      </c>
      <c r="D814" s="15" t="str">
        <f>VLOOKUP(C814,xWalk!C$3:D$55,2)</f>
        <v>LYF</v>
      </c>
      <c r="E814" s="22" t="str">
        <f t="shared" si="97"/>
        <v>'Lyons Ferry Yearling'</v>
      </c>
      <c r="F814" s="22" t="str">
        <f t="shared" si="96"/>
        <v>LYF.LYY</v>
      </c>
      <c r="G814" t="s">
        <v>142</v>
      </c>
      <c r="H814" t="s">
        <v>127</v>
      </c>
      <c r="I814" t="s">
        <v>208</v>
      </c>
      <c r="J814">
        <v>2001</v>
      </c>
      <c r="K814">
        <v>2003</v>
      </c>
      <c r="L814" s="8">
        <v>2</v>
      </c>
      <c r="M814" s="8">
        <v>6</v>
      </c>
      <c r="N814" s="8" t="s">
        <v>33</v>
      </c>
      <c r="O814" s="8">
        <v>6</v>
      </c>
      <c r="P814" s="8">
        <v>0</v>
      </c>
      <c r="Q814">
        <v>5.7836800000000001E-2</v>
      </c>
      <c r="R814">
        <v>0.25562610000000002</v>
      </c>
      <c r="S814">
        <v>0.17135610000000001</v>
      </c>
      <c r="T814">
        <v>0.38317899999999999</v>
      </c>
      <c r="U814" s="15" t="str">
        <f t="shared" si="99"/>
        <v>LYF2001</v>
      </c>
      <c r="V814">
        <f t="shared" si="100"/>
        <v>0.58419780048358161</v>
      </c>
      <c r="W814">
        <f t="shared" si="101"/>
        <v>0.40581857889400202</v>
      </c>
      <c r="Y814" s="15" t="str">
        <f t="shared" si="102"/>
        <v>SKG2007</v>
      </c>
      <c r="Z814" s="1" t="s">
        <v>54</v>
      </c>
      <c r="AA814">
        <v>2007</v>
      </c>
      <c r="AB814" t="s">
        <v>33</v>
      </c>
      <c r="AC814">
        <f t="shared" si="98"/>
        <v>0.3189329086203464</v>
      </c>
      <c r="AD814">
        <f t="shared" si="103"/>
        <v>0.19798924945251842</v>
      </c>
      <c r="AE814" s="5">
        <v>463</v>
      </c>
      <c r="AF814" s="5">
        <v>784</v>
      </c>
      <c r="AG814" s="5">
        <v>663</v>
      </c>
      <c r="AH814" s="5">
        <v>79</v>
      </c>
      <c r="AI814" s="5"/>
      <c r="AJ814" s="5">
        <v>0</v>
      </c>
      <c r="AK814" s="5">
        <v>0</v>
      </c>
      <c r="AL814" s="5">
        <v>6</v>
      </c>
      <c r="AM814" s="5">
        <v>3</v>
      </c>
      <c r="AN814" s="5"/>
      <c r="AO814" s="5">
        <v>17</v>
      </c>
      <c r="AP814" s="5">
        <v>135</v>
      </c>
      <c r="AQ814" s="5">
        <v>724</v>
      </c>
      <c r="AR814" s="5">
        <v>330</v>
      </c>
      <c r="AS814" s="5"/>
      <c r="AT814" s="5">
        <v>180</v>
      </c>
      <c r="AU814" s="5">
        <v>1856</v>
      </c>
      <c r="AV814" s="5">
        <v>4174</v>
      </c>
      <c r="AW814" s="5">
        <v>632</v>
      </c>
      <c r="AX814" s="5"/>
      <c r="AY814" s="5">
        <v>1989</v>
      </c>
      <c r="AZ814" s="5">
        <v>9</v>
      </c>
      <c r="BA814" s="5">
        <v>1206</v>
      </c>
      <c r="BB814" s="5">
        <v>6842</v>
      </c>
      <c r="BF814" t="s">
        <v>61</v>
      </c>
      <c r="BG814" t="s">
        <v>61</v>
      </c>
      <c r="BH814" t="s">
        <v>983</v>
      </c>
      <c r="BI814" t="s">
        <v>984</v>
      </c>
      <c r="BJ814" t="s">
        <v>119</v>
      </c>
      <c r="BK814" t="s">
        <v>127</v>
      </c>
      <c r="BL814" t="s">
        <v>237</v>
      </c>
      <c r="BM814">
        <v>2001</v>
      </c>
      <c r="BN814">
        <v>2002</v>
      </c>
      <c r="BO814">
        <v>2</v>
      </c>
      <c r="BP814">
        <v>5</v>
      </c>
      <c r="BQ814" t="s">
        <v>33</v>
      </c>
      <c r="BR814">
        <v>5</v>
      </c>
      <c r="BS814">
        <v>0</v>
      </c>
      <c r="BT814">
        <v>4.0703700000000002E-2</v>
      </c>
      <c r="BU814">
        <v>0.30827759999999998</v>
      </c>
      <c r="BV814">
        <v>0.33388289999999998</v>
      </c>
      <c r="BW814">
        <v>0.53923180000000004</v>
      </c>
      <c r="BX814" t="s">
        <v>1014</v>
      </c>
      <c r="BY814">
        <v>0.70736760090584061</v>
      </c>
      <c r="BZ814">
        <v>0.38135963475107587</v>
      </c>
    </row>
    <row r="815" spans="1:78" x14ac:dyDescent="0.25">
      <c r="A815" s="23" t="s">
        <v>215</v>
      </c>
      <c r="C815" t="s">
        <v>214</v>
      </c>
      <c r="D815" s="15" t="str">
        <f>VLOOKUP(C815,xWalk!C$3:D$55,2)</f>
        <v>LYF</v>
      </c>
      <c r="E815" s="22" t="str">
        <f t="shared" si="97"/>
        <v>'Lyons Ferry Yearling'</v>
      </c>
      <c r="F815" s="22" t="str">
        <f t="shared" si="96"/>
        <v>LYF.LYY</v>
      </c>
      <c r="G815" t="s">
        <v>142</v>
      </c>
      <c r="H815" t="s">
        <v>127</v>
      </c>
      <c r="I815" t="s">
        <v>208</v>
      </c>
      <c r="J815">
        <v>2002</v>
      </c>
      <c r="K815">
        <v>2004</v>
      </c>
      <c r="L815" s="8">
        <v>2</v>
      </c>
      <c r="M815" s="8">
        <v>6</v>
      </c>
      <c r="N815" s="8" t="s">
        <v>33</v>
      </c>
      <c r="O815" s="8">
        <v>6</v>
      </c>
      <c r="P815" s="8">
        <v>0</v>
      </c>
      <c r="Q815">
        <v>2.243709E-2</v>
      </c>
      <c r="R815">
        <v>0.2513956</v>
      </c>
      <c r="S815">
        <v>0.22753889999999999</v>
      </c>
      <c r="T815">
        <v>0.4217322</v>
      </c>
      <c r="U815" s="15" t="str">
        <f t="shared" si="99"/>
        <v>LYF2002</v>
      </c>
      <c r="V815">
        <f t="shared" si="100"/>
        <v>0.61725505493791044</v>
      </c>
      <c r="W815">
        <f t="shared" si="101"/>
        <v>0.43742279435667381</v>
      </c>
      <c r="Y815" s="15" t="str">
        <f t="shared" si="102"/>
        <v>SKG2008</v>
      </c>
      <c r="Z815" s="1" t="s">
        <v>54</v>
      </c>
      <c r="AA815">
        <v>2008</v>
      </c>
      <c r="AB815" t="s">
        <v>34</v>
      </c>
      <c r="AC815" t="str">
        <f t="shared" si="98"/>
        <v>NA</v>
      </c>
      <c r="AD815" t="str">
        <f t="shared" si="103"/>
        <v>NA</v>
      </c>
      <c r="AE815" s="5">
        <v>663</v>
      </c>
      <c r="AF815" s="5">
        <v>1741</v>
      </c>
      <c r="AG815" s="5">
        <v>1096</v>
      </c>
      <c r="AH815" s="5"/>
      <c r="AI815" s="5"/>
      <c r="AJ815" s="5">
        <v>0</v>
      </c>
      <c r="AK815" s="5">
        <v>0</v>
      </c>
      <c r="AL815" s="5">
        <v>3</v>
      </c>
      <c r="AM815" s="5"/>
      <c r="AN815" s="5"/>
      <c r="AO815" s="5">
        <v>36</v>
      </c>
      <c r="AP815" s="5">
        <v>318</v>
      </c>
      <c r="AQ815" s="5">
        <v>1297</v>
      </c>
      <c r="AR815" s="5"/>
      <c r="AS815" s="5"/>
      <c r="AT815" s="5">
        <v>322</v>
      </c>
      <c r="AU815" s="5">
        <v>3214</v>
      </c>
      <c r="AV815" s="5">
        <v>7464</v>
      </c>
      <c r="AW815" s="5"/>
      <c r="AX815" s="5"/>
      <c r="AY815" s="5">
        <v>3500</v>
      </c>
      <c r="AZ815" s="5">
        <v>3</v>
      </c>
      <c r="BA815" s="5">
        <v>1651</v>
      </c>
      <c r="BB815" s="5">
        <v>11000</v>
      </c>
      <c r="BF815" t="s">
        <v>61</v>
      </c>
      <c r="BG815" t="s">
        <v>61</v>
      </c>
      <c r="BH815" t="s">
        <v>983</v>
      </c>
      <c r="BI815" t="s">
        <v>984</v>
      </c>
      <c r="BJ815" t="s">
        <v>119</v>
      </c>
      <c r="BK815" t="s">
        <v>127</v>
      </c>
      <c r="BL815" t="s">
        <v>237</v>
      </c>
      <c r="BM815">
        <v>2002</v>
      </c>
      <c r="BN815">
        <v>2003</v>
      </c>
      <c r="BO815">
        <v>2</v>
      </c>
      <c r="BP815">
        <v>5</v>
      </c>
      <c r="BQ815" t="s">
        <v>33</v>
      </c>
      <c r="BR815">
        <v>5</v>
      </c>
      <c r="BS815">
        <v>0</v>
      </c>
      <c r="BT815">
        <v>7.8461199999999998E-3</v>
      </c>
      <c r="BU815">
        <v>0.29539910000000003</v>
      </c>
      <c r="BV815">
        <v>0.39157409999999998</v>
      </c>
      <c r="BW815">
        <v>0.57130259999999999</v>
      </c>
      <c r="BX815" t="s">
        <v>1015</v>
      </c>
      <c r="BY815">
        <v>0.79863941432347807</v>
      </c>
      <c r="BZ815">
        <v>0.45376979743576068</v>
      </c>
    </row>
    <row r="816" spans="1:78" x14ac:dyDescent="0.25">
      <c r="A816" s="23" t="s">
        <v>215</v>
      </c>
      <c r="C816" t="s">
        <v>214</v>
      </c>
      <c r="D816" s="15" t="str">
        <f>VLOOKUP(C816,xWalk!C$3:D$55,2)</f>
        <v>LYF</v>
      </c>
      <c r="E816" s="22" t="str">
        <f t="shared" si="97"/>
        <v>'Lyons Ferry Yearling'</v>
      </c>
      <c r="F816" s="22" t="str">
        <f t="shared" si="96"/>
        <v>LYF.LYY</v>
      </c>
      <c r="G816" t="s">
        <v>142</v>
      </c>
      <c r="H816" t="s">
        <v>127</v>
      </c>
      <c r="I816" t="s">
        <v>208</v>
      </c>
      <c r="J816">
        <v>2003</v>
      </c>
      <c r="K816">
        <v>2005</v>
      </c>
      <c r="L816" s="8">
        <v>2</v>
      </c>
      <c r="M816" s="8">
        <v>6</v>
      </c>
      <c r="N816" s="8" t="s">
        <v>33</v>
      </c>
      <c r="O816" s="8">
        <v>6</v>
      </c>
      <c r="P816" s="8">
        <v>0</v>
      </c>
      <c r="Q816">
        <v>5.2625940000000003E-2</v>
      </c>
      <c r="R816">
        <v>0.28752369999999999</v>
      </c>
      <c r="S816">
        <v>0.22563749999999999</v>
      </c>
      <c r="T816">
        <v>0.44828509999999999</v>
      </c>
      <c r="U816" s="15" t="str">
        <f t="shared" si="99"/>
        <v>LYF2003</v>
      </c>
      <c r="V816">
        <f t="shared" si="100"/>
        <v>0.59671701602959315</v>
      </c>
      <c r="W816">
        <f t="shared" si="101"/>
        <v>0.42856041923551169</v>
      </c>
      <c r="Y816" s="15" t="str">
        <f t="shared" si="102"/>
        <v>SKG2009</v>
      </c>
      <c r="Z816" s="1" t="s">
        <v>54</v>
      </c>
      <c r="AA816">
        <v>2009</v>
      </c>
      <c r="AB816" t="s">
        <v>34</v>
      </c>
      <c r="AC816" t="str">
        <f t="shared" si="98"/>
        <v>NA</v>
      </c>
      <c r="AD816" t="str">
        <f t="shared" si="103"/>
        <v>NA</v>
      </c>
      <c r="AE816" s="5">
        <v>388</v>
      </c>
      <c r="AF816" s="5">
        <v>767</v>
      </c>
      <c r="AG816" s="5"/>
      <c r="AH816" s="5"/>
      <c r="AI816" s="5"/>
      <c r="AJ816" s="5">
        <v>0</v>
      </c>
      <c r="AK816" s="5">
        <v>0</v>
      </c>
      <c r="AL816" s="5"/>
      <c r="AM816" s="5"/>
      <c r="AN816" s="5"/>
      <c r="AO816" s="5">
        <v>13</v>
      </c>
      <c r="AP816" s="5">
        <v>156</v>
      </c>
      <c r="AQ816" s="5"/>
      <c r="AR816" s="5"/>
      <c r="AS816" s="5"/>
      <c r="AT816" s="5">
        <v>157</v>
      </c>
      <c r="AU816" s="5">
        <v>1532</v>
      </c>
      <c r="AV816" s="5"/>
      <c r="AW816" s="5"/>
      <c r="AX816" s="5"/>
      <c r="AY816" s="5">
        <v>1155</v>
      </c>
      <c r="AZ816" s="5">
        <v>0</v>
      </c>
      <c r="BA816" s="5">
        <v>169</v>
      </c>
      <c r="BB816" s="5">
        <v>1689</v>
      </c>
      <c r="BF816" t="s">
        <v>61</v>
      </c>
      <c r="BG816" t="s">
        <v>61</v>
      </c>
      <c r="BH816" t="s">
        <v>983</v>
      </c>
      <c r="BI816" t="s">
        <v>984</v>
      </c>
      <c r="BJ816" t="s">
        <v>119</v>
      </c>
      <c r="BK816" t="s">
        <v>127</v>
      </c>
      <c r="BL816" t="s">
        <v>237</v>
      </c>
      <c r="BM816">
        <v>2003</v>
      </c>
      <c r="BN816">
        <v>2004</v>
      </c>
      <c r="BO816">
        <v>2</v>
      </c>
      <c r="BP816">
        <v>5</v>
      </c>
      <c r="BQ816" t="s">
        <v>33</v>
      </c>
      <c r="BR816">
        <v>5</v>
      </c>
      <c r="BS816">
        <v>0</v>
      </c>
      <c r="BT816">
        <v>4.6539900000000002E-3</v>
      </c>
      <c r="BU816">
        <v>0.29922189999999999</v>
      </c>
      <c r="BV816">
        <v>0.51792859999999996</v>
      </c>
      <c r="BW816">
        <v>0.66217490000000001</v>
      </c>
      <c r="BX816" t="s">
        <v>1016</v>
      </c>
      <c r="BY816">
        <v>0.7724120215771898</v>
      </c>
      <c r="BZ816">
        <v>0.43571301547155644</v>
      </c>
    </row>
    <row r="817" spans="1:78" x14ac:dyDescent="0.25">
      <c r="A817" s="23" t="s">
        <v>215</v>
      </c>
      <c r="C817" t="s">
        <v>214</v>
      </c>
      <c r="D817" s="15" t="str">
        <f>VLOOKUP(C817,xWalk!C$3:D$55,2)</f>
        <v>LYF</v>
      </c>
      <c r="E817" s="22" t="str">
        <f t="shared" si="97"/>
        <v>'Lyons Ferry Yearling'</v>
      </c>
      <c r="F817" s="22" t="str">
        <f t="shared" si="96"/>
        <v>LYF.LYY</v>
      </c>
      <c r="G817" t="s">
        <v>142</v>
      </c>
      <c r="H817" t="s">
        <v>127</v>
      </c>
      <c r="I817" t="s">
        <v>208</v>
      </c>
      <c r="J817">
        <v>2004</v>
      </c>
      <c r="K817">
        <v>2006</v>
      </c>
      <c r="L817" s="8">
        <v>2</v>
      </c>
      <c r="M817" s="8">
        <v>6</v>
      </c>
      <c r="N817" s="8" t="s">
        <v>33</v>
      </c>
      <c r="O817" s="8">
        <v>6</v>
      </c>
      <c r="P817" s="8">
        <v>0</v>
      </c>
      <c r="Q817">
        <v>4.5951319999999997E-2</v>
      </c>
      <c r="R817">
        <v>0.1982593</v>
      </c>
      <c r="S817">
        <v>0.2203195</v>
      </c>
      <c r="T817">
        <v>0.37489840000000002</v>
      </c>
      <c r="U817" s="15" t="str">
        <f t="shared" si="99"/>
        <v>LYF2004</v>
      </c>
      <c r="V817">
        <f t="shared" si="100"/>
        <v>0.58433435917800058</v>
      </c>
      <c r="W817">
        <f t="shared" si="101"/>
        <v>0.36791422614911151</v>
      </c>
      <c r="Y817" s="15" t="str">
        <f t="shared" si="102"/>
        <v>SKG2010</v>
      </c>
      <c r="Z817" s="14" t="s">
        <v>54</v>
      </c>
      <c r="AA817">
        <v>2010</v>
      </c>
      <c r="AB817" t="s">
        <v>34</v>
      </c>
      <c r="AC817" t="str">
        <f t="shared" si="98"/>
        <v>NA</v>
      </c>
      <c r="AD817" t="str">
        <f t="shared" si="103"/>
        <v>NA</v>
      </c>
      <c r="AE817" s="5">
        <v>322</v>
      </c>
      <c r="AF817" s="5"/>
      <c r="AG817" s="5"/>
      <c r="AH817" s="5"/>
      <c r="AI817" s="5"/>
      <c r="AJ817" s="5">
        <v>0</v>
      </c>
      <c r="AK817" s="5"/>
      <c r="AL817" s="5"/>
      <c r="AM817" s="5"/>
      <c r="AN817" s="5"/>
      <c r="AO817" s="5">
        <v>14</v>
      </c>
      <c r="AP817" s="5"/>
      <c r="AQ817" s="5"/>
      <c r="AR817" s="5"/>
      <c r="AS817" s="5"/>
      <c r="AT817" s="5">
        <v>139</v>
      </c>
      <c r="AU817" s="5"/>
      <c r="AV817" s="5"/>
      <c r="AW817" s="5"/>
      <c r="AX817" s="5"/>
      <c r="AY817" s="5">
        <v>322</v>
      </c>
      <c r="AZ817" s="5">
        <v>0</v>
      </c>
      <c r="BA817" s="5">
        <v>14</v>
      </c>
      <c r="BB817" s="5">
        <v>139</v>
      </c>
      <c r="BF817" t="s">
        <v>61</v>
      </c>
      <c r="BG817" t="s">
        <v>61</v>
      </c>
      <c r="BH817" t="s">
        <v>983</v>
      </c>
      <c r="BI817" t="s">
        <v>984</v>
      </c>
      <c r="BJ817" t="s">
        <v>119</v>
      </c>
      <c r="BK817" t="s">
        <v>127</v>
      </c>
      <c r="BL817" t="s">
        <v>237</v>
      </c>
      <c r="BM817">
        <v>2004</v>
      </c>
      <c r="BN817">
        <v>2005</v>
      </c>
      <c r="BO817">
        <v>2</v>
      </c>
      <c r="BP817">
        <v>5</v>
      </c>
      <c r="BQ817" t="s">
        <v>33</v>
      </c>
      <c r="BR817">
        <v>5</v>
      </c>
      <c r="BS817">
        <v>0</v>
      </c>
      <c r="BT817">
        <v>1.7767799999999999E-3</v>
      </c>
      <c r="BU817">
        <v>0.2486073</v>
      </c>
      <c r="BV817">
        <v>0.62481160000000002</v>
      </c>
      <c r="BW817">
        <v>0.71808629999999996</v>
      </c>
      <c r="BX817" t="s">
        <v>1017</v>
      </c>
      <c r="BY817">
        <v>0.70168934574714581</v>
      </c>
      <c r="BZ817">
        <v>0.43994607574672451</v>
      </c>
    </row>
    <row r="818" spans="1:78" x14ac:dyDescent="0.25">
      <c r="A818" s="23" t="s">
        <v>215</v>
      </c>
      <c r="C818" t="s">
        <v>214</v>
      </c>
      <c r="D818" s="15" t="str">
        <f>VLOOKUP(C818,xWalk!C$3:D$55,2)</f>
        <v>LYF</v>
      </c>
      <c r="E818" s="22" t="str">
        <f t="shared" si="97"/>
        <v>'Lyons Ferry Yearling'</v>
      </c>
      <c r="F818" s="22" t="str">
        <f t="shared" si="96"/>
        <v>LYF.LYY</v>
      </c>
      <c r="G818" t="s">
        <v>142</v>
      </c>
      <c r="H818" t="s">
        <v>127</v>
      </c>
      <c r="I818" t="s">
        <v>208</v>
      </c>
      <c r="J818">
        <v>2005</v>
      </c>
      <c r="K818">
        <v>2007</v>
      </c>
      <c r="L818" s="8">
        <v>2</v>
      </c>
      <c r="M818" s="8">
        <v>6</v>
      </c>
      <c r="N818" s="8" t="s">
        <v>33</v>
      </c>
      <c r="O818" s="8">
        <v>6</v>
      </c>
      <c r="P818" s="8">
        <v>0</v>
      </c>
      <c r="Q818">
        <v>3.4458339999999997E-2</v>
      </c>
      <c r="R818">
        <v>0.2857015</v>
      </c>
      <c r="S818">
        <v>0.34006530000000001</v>
      </c>
      <c r="T818">
        <v>0.52860960000000001</v>
      </c>
      <c r="U818" s="15" t="str">
        <f t="shared" si="99"/>
        <v>LYF2005</v>
      </c>
      <c r="V818">
        <f t="shared" si="100"/>
        <v>0.56224271365058454</v>
      </c>
      <c r="W818">
        <f t="shared" si="101"/>
        <v>0.30191009385806028</v>
      </c>
      <c r="Y818" s="15" t="str">
        <f t="shared" si="102"/>
        <v>SNO1974</v>
      </c>
      <c r="Z818" s="1" t="s">
        <v>56</v>
      </c>
      <c r="AA818">
        <v>1974</v>
      </c>
      <c r="AB818" t="s">
        <v>34</v>
      </c>
      <c r="AC818" t="str">
        <f t="shared" si="98"/>
        <v>NA</v>
      </c>
      <c r="AD818" t="str">
        <f t="shared" si="103"/>
        <v>NA</v>
      </c>
      <c r="AE818" s="5"/>
      <c r="AF818" s="5"/>
      <c r="AG818" s="5"/>
      <c r="AH818" s="5">
        <v>444</v>
      </c>
      <c r="AI818" s="5"/>
      <c r="AJ818" s="5"/>
      <c r="AK818" s="5"/>
      <c r="AL818" s="5"/>
      <c r="AM818" s="5">
        <v>61</v>
      </c>
      <c r="AN818" s="5"/>
      <c r="AO818" s="5"/>
      <c r="AP818" s="5"/>
      <c r="AQ818" s="5"/>
      <c r="AR818" s="5">
        <v>1855</v>
      </c>
      <c r="AS818" s="5"/>
      <c r="AT818" s="5"/>
      <c r="AU818" s="5"/>
      <c r="AV818" s="5"/>
      <c r="AW818" s="5">
        <v>353</v>
      </c>
      <c r="AX818" s="5"/>
      <c r="AY818" s="5">
        <v>444</v>
      </c>
      <c r="AZ818" s="5">
        <v>61</v>
      </c>
      <c r="BA818" s="5">
        <v>1855</v>
      </c>
      <c r="BB818" s="5">
        <v>353</v>
      </c>
      <c r="BF818" t="s">
        <v>61</v>
      </c>
      <c r="BG818" t="s">
        <v>61</v>
      </c>
      <c r="BH818" t="s">
        <v>983</v>
      </c>
      <c r="BI818" t="s">
        <v>984</v>
      </c>
      <c r="BJ818" t="s">
        <v>119</v>
      </c>
      <c r="BK818" t="s">
        <v>127</v>
      </c>
      <c r="BL818" t="s">
        <v>237</v>
      </c>
      <c r="BM818">
        <v>2005</v>
      </c>
      <c r="BN818">
        <v>2006</v>
      </c>
      <c r="BO818">
        <v>2</v>
      </c>
      <c r="BP818">
        <v>5</v>
      </c>
      <c r="BQ818" t="s">
        <v>33</v>
      </c>
      <c r="BR818">
        <v>5</v>
      </c>
      <c r="BS818">
        <v>0</v>
      </c>
      <c r="BT818">
        <v>1.9315860000000001E-2</v>
      </c>
      <c r="BU818">
        <v>0.20367260000000001</v>
      </c>
      <c r="BV818">
        <v>0.56421900000000003</v>
      </c>
      <c r="BW818">
        <v>0.65297559999999999</v>
      </c>
      <c r="BX818" t="s">
        <v>1018</v>
      </c>
      <c r="BY818">
        <v>0.66495386714925686</v>
      </c>
      <c r="BZ818">
        <v>0.23545851010175928</v>
      </c>
    </row>
    <row r="819" spans="1:78" x14ac:dyDescent="0.25">
      <c r="A819" s="23" t="s">
        <v>215</v>
      </c>
      <c r="C819" t="s">
        <v>214</v>
      </c>
      <c r="D819" s="15" t="str">
        <f>VLOOKUP(C819,xWalk!C$3:D$55,2)</f>
        <v>LYF</v>
      </c>
      <c r="E819" s="22" t="str">
        <f t="shared" si="97"/>
        <v>'Lyons Ferry Yearling'</v>
      </c>
      <c r="F819" s="22" t="str">
        <f t="shared" si="96"/>
        <v>LYF.LYY</v>
      </c>
      <c r="G819" t="s">
        <v>142</v>
      </c>
      <c r="H819" t="s">
        <v>127</v>
      </c>
      <c r="I819" t="s">
        <v>208</v>
      </c>
      <c r="J819">
        <v>2006</v>
      </c>
      <c r="K819">
        <v>2008</v>
      </c>
      <c r="L819" s="8">
        <v>2</v>
      </c>
      <c r="M819" s="8">
        <v>6</v>
      </c>
      <c r="N819" s="8" t="s">
        <v>34</v>
      </c>
      <c r="O819" s="8">
        <v>5</v>
      </c>
      <c r="P819" s="8">
        <v>1</v>
      </c>
      <c r="Q819">
        <v>9.9165290000000003E-2</v>
      </c>
      <c r="R819">
        <v>0.36958540000000001</v>
      </c>
      <c r="S819">
        <v>0.50194110000000003</v>
      </c>
      <c r="T819">
        <v>0.68601639999999997</v>
      </c>
      <c r="U819" s="15" t="str">
        <f t="shared" si="99"/>
        <v>LYF2006</v>
      </c>
      <c r="V819">
        <f t="shared" si="100"/>
        <v>0.5015107641948886</v>
      </c>
      <c r="W819">
        <f t="shared" si="101"/>
        <v>0.27892483948130431</v>
      </c>
      <c r="Y819" s="15" t="str">
        <f t="shared" si="102"/>
        <v>SNO1975</v>
      </c>
      <c r="Z819" s="1" t="s">
        <v>56</v>
      </c>
      <c r="AA819">
        <v>1975</v>
      </c>
      <c r="AB819" t="s">
        <v>34</v>
      </c>
      <c r="AC819" t="str">
        <f t="shared" si="98"/>
        <v>NA</v>
      </c>
      <c r="AD819" t="str">
        <f t="shared" si="103"/>
        <v>NA</v>
      </c>
      <c r="AE819" s="5"/>
      <c r="AF819" s="5"/>
      <c r="AG819" s="5">
        <v>2898</v>
      </c>
      <c r="AH819" s="5">
        <v>461</v>
      </c>
      <c r="AI819" s="5"/>
      <c r="AJ819" s="5"/>
      <c r="AK819" s="5"/>
      <c r="AL819" s="5">
        <v>54</v>
      </c>
      <c r="AM819" s="5">
        <v>64</v>
      </c>
      <c r="AN819" s="5"/>
      <c r="AO819" s="5"/>
      <c r="AP819" s="5"/>
      <c r="AQ819" s="5">
        <v>5311</v>
      </c>
      <c r="AR819" s="5">
        <v>1926</v>
      </c>
      <c r="AS819" s="5"/>
      <c r="AT819" s="5"/>
      <c r="AU819" s="5"/>
      <c r="AV819" s="5">
        <v>3495</v>
      </c>
      <c r="AW819" s="5">
        <v>367</v>
      </c>
      <c r="AX819" s="5"/>
      <c r="AY819" s="5">
        <v>3359</v>
      </c>
      <c r="AZ819" s="5">
        <v>118</v>
      </c>
      <c r="BA819" s="5">
        <v>7237</v>
      </c>
      <c r="BB819" s="5">
        <v>3862</v>
      </c>
      <c r="BF819" t="s">
        <v>61</v>
      </c>
      <c r="BG819" t="s">
        <v>61</v>
      </c>
      <c r="BH819" t="s">
        <v>983</v>
      </c>
      <c r="BI819" t="s">
        <v>984</v>
      </c>
      <c r="BJ819" t="s">
        <v>119</v>
      </c>
      <c r="BK819" t="s">
        <v>127</v>
      </c>
      <c r="BL819" t="s">
        <v>237</v>
      </c>
      <c r="BM819">
        <v>2006</v>
      </c>
      <c r="BN819">
        <v>2007</v>
      </c>
      <c r="BO819">
        <v>2</v>
      </c>
      <c r="BP819">
        <v>5</v>
      </c>
      <c r="BQ819" t="s">
        <v>33</v>
      </c>
      <c r="BR819">
        <v>5</v>
      </c>
      <c r="BS819">
        <v>0</v>
      </c>
      <c r="BT819">
        <v>4.5325699999999997E-3</v>
      </c>
      <c r="BU819">
        <v>0.18197930000000001</v>
      </c>
      <c r="BV819">
        <v>0.443305</v>
      </c>
      <c r="BW819">
        <v>0.54461210000000004</v>
      </c>
      <c r="BX819" t="s">
        <v>1019</v>
      </c>
      <c r="BY819">
        <v>0.75985211830535571</v>
      </c>
      <c r="BZ819">
        <v>0.28103517186250998</v>
      </c>
    </row>
    <row r="820" spans="1:78" x14ac:dyDescent="0.25">
      <c r="A820" s="23" t="s">
        <v>215</v>
      </c>
      <c r="C820" t="s">
        <v>214</v>
      </c>
      <c r="D820" s="15" t="str">
        <f>VLOOKUP(C820,xWalk!C$3:D$55,2)</f>
        <v>LYF</v>
      </c>
      <c r="E820" s="22" t="str">
        <f t="shared" si="97"/>
        <v>'Lyons Ferry Yearling'</v>
      </c>
      <c r="F820" s="22" t="str">
        <f t="shared" si="96"/>
        <v>LYF.LYY</v>
      </c>
      <c r="G820" t="s">
        <v>142</v>
      </c>
      <c r="H820" t="s">
        <v>127</v>
      </c>
      <c r="I820" t="s">
        <v>208</v>
      </c>
      <c r="J820">
        <v>2007</v>
      </c>
      <c r="K820">
        <v>2009</v>
      </c>
      <c r="L820" s="8">
        <v>2</v>
      </c>
      <c r="M820" s="8">
        <v>6</v>
      </c>
      <c r="N820" s="8" t="s">
        <v>34</v>
      </c>
      <c r="O820" s="8">
        <v>4</v>
      </c>
      <c r="P820" s="8">
        <v>2</v>
      </c>
      <c r="Q820">
        <v>4.7723540000000002E-2</v>
      </c>
      <c r="R820">
        <v>0.41853679999999999</v>
      </c>
      <c r="S820">
        <v>0.70941779999999999</v>
      </c>
      <c r="T820">
        <v>0.83103709999999997</v>
      </c>
      <c r="U820" s="15" t="str">
        <f t="shared" si="99"/>
        <v>LYF2007</v>
      </c>
      <c r="V820">
        <f t="shared" si="100"/>
        <v>0.55072974998897661</v>
      </c>
      <c r="W820">
        <f t="shared" si="101"/>
        <v>0.30627452709555097</v>
      </c>
      <c r="Y820" s="15" t="str">
        <f t="shared" si="102"/>
        <v>SNO1976</v>
      </c>
      <c r="Z820" s="1" t="s">
        <v>56</v>
      </c>
      <c r="AA820">
        <v>1976</v>
      </c>
      <c r="AB820" t="s">
        <v>34</v>
      </c>
      <c r="AC820" t="str">
        <f t="shared" si="98"/>
        <v>NA</v>
      </c>
      <c r="AD820" t="str">
        <f t="shared" si="103"/>
        <v>NA</v>
      </c>
      <c r="AE820" s="5"/>
      <c r="AF820" s="5">
        <v>8538</v>
      </c>
      <c r="AG820" s="5">
        <v>3081</v>
      </c>
      <c r="AH820" s="5">
        <v>492</v>
      </c>
      <c r="AI820" s="5"/>
      <c r="AJ820" s="5"/>
      <c r="AK820" s="5">
        <v>0</v>
      </c>
      <c r="AL820" s="5">
        <v>58</v>
      </c>
      <c r="AM820" s="5">
        <v>68</v>
      </c>
      <c r="AN820" s="5"/>
      <c r="AO820" s="5"/>
      <c r="AP820" s="5">
        <v>1572</v>
      </c>
      <c r="AQ820" s="5">
        <v>5659</v>
      </c>
      <c r="AR820" s="5">
        <v>2055</v>
      </c>
      <c r="AS820" s="5"/>
      <c r="AT820" s="5"/>
      <c r="AU820" s="5">
        <v>1874</v>
      </c>
      <c r="AV820" s="5">
        <v>3732</v>
      </c>
      <c r="AW820" s="5">
        <v>390</v>
      </c>
      <c r="AX820" s="5"/>
      <c r="AY820" s="5">
        <v>12111</v>
      </c>
      <c r="AZ820" s="5">
        <v>126</v>
      </c>
      <c r="BA820" s="5">
        <v>9286</v>
      </c>
      <c r="BB820" s="5">
        <v>5996</v>
      </c>
      <c r="BF820" t="s">
        <v>61</v>
      </c>
      <c r="BG820" t="s">
        <v>61</v>
      </c>
      <c r="BH820" t="s">
        <v>983</v>
      </c>
      <c r="BI820" t="s">
        <v>984</v>
      </c>
      <c r="BJ820" t="s">
        <v>119</v>
      </c>
      <c r="BK820" t="s">
        <v>127</v>
      </c>
      <c r="BL820" t="s">
        <v>237</v>
      </c>
      <c r="BM820">
        <v>2007</v>
      </c>
      <c r="BN820">
        <v>2008</v>
      </c>
      <c r="BO820">
        <v>2</v>
      </c>
      <c r="BP820">
        <v>5</v>
      </c>
      <c r="BQ820" t="s">
        <v>34</v>
      </c>
      <c r="BR820">
        <v>4</v>
      </c>
      <c r="BS820">
        <v>1</v>
      </c>
      <c r="BT820">
        <v>2.8603090000000001E-2</v>
      </c>
      <c r="BU820">
        <v>0.26665240000000001</v>
      </c>
      <c r="BV820">
        <v>0.56864899999999996</v>
      </c>
      <c r="BW820">
        <v>0.68366979999999999</v>
      </c>
      <c r="BX820" t="s">
        <v>1020</v>
      </c>
      <c r="BY820">
        <v>0.72151393822626286</v>
      </c>
      <c r="BZ820">
        <v>0.25530209524956349</v>
      </c>
    </row>
    <row r="821" spans="1:78" x14ac:dyDescent="0.25">
      <c r="A821" s="23" t="s">
        <v>215</v>
      </c>
      <c r="C821" t="s">
        <v>214</v>
      </c>
      <c r="D821" s="15" t="str">
        <f>VLOOKUP(C821,xWalk!C$3:D$55,2)</f>
        <v>LYF</v>
      </c>
      <c r="E821" s="22" t="str">
        <f t="shared" si="97"/>
        <v>'Lyons Ferry Yearling'</v>
      </c>
      <c r="F821" s="22" t="str">
        <f t="shared" si="96"/>
        <v>LYF.LYY</v>
      </c>
      <c r="G821" t="s">
        <v>142</v>
      </c>
      <c r="H821" t="s">
        <v>127</v>
      </c>
      <c r="I821" t="s">
        <v>208</v>
      </c>
      <c r="J821">
        <v>2008</v>
      </c>
      <c r="K821">
        <v>2010</v>
      </c>
      <c r="L821" s="8">
        <v>2</v>
      </c>
      <c r="M821" s="8">
        <v>6</v>
      </c>
      <c r="N821" s="8" t="s">
        <v>34</v>
      </c>
      <c r="O821" s="8">
        <v>3</v>
      </c>
      <c r="P821" s="8">
        <v>3</v>
      </c>
      <c r="Q821">
        <v>3.4970599999999998E-2</v>
      </c>
      <c r="R821" t="s">
        <v>276</v>
      </c>
      <c r="S821" t="s">
        <v>276</v>
      </c>
      <c r="T821" t="s">
        <v>276</v>
      </c>
      <c r="U821" s="15" t="str">
        <f t="shared" si="99"/>
        <v>LYF2008</v>
      </c>
      <c r="V821" t="str">
        <f t="shared" si="100"/>
        <v>NA</v>
      </c>
      <c r="W821" t="str">
        <f t="shared" si="101"/>
        <v>NA</v>
      </c>
      <c r="Y821" s="15" t="str">
        <f t="shared" si="102"/>
        <v>SNO1977</v>
      </c>
      <c r="Z821" s="1" t="s">
        <v>56</v>
      </c>
      <c r="AA821">
        <v>1977</v>
      </c>
      <c r="AB821" t="s">
        <v>33</v>
      </c>
      <c r="AC821">
        <f t="shared" si="98"/>
        <v>0.81012024048096187</v>
      </c>
      <c r="AD821">
        <f t="shared" si="103"/>
        <v>0.51853707414829664</v>
      </c>
      <c r="AE821" s="5">
        <v>3601</v>
      </c>
      <c r="AF821" s="5">
        <v>6214</v>
      </c>
      <c r="AG821" s="5">
        <v>2258</v>
      </c>
      <c r="AH821" s="5">
        <v>347</v>
      </c>
      <c r="AI821" s="5"/>
      <c r="AJ821" s="5">
        <v>0</v>
      </c>
      <c r="AK821" s="5">
        <v>0</v>
      </c>
      <c r="AL821" s="5">
        <v>42</v>
      </c>
      <c r="AM821" s="5">
        <v>50</v>
      </c>
      <c r="AN821" s="5"/>
      <c r="AO821" s="5">
        <v>83</v>
      </c>
      <c r="AP821" s="5">
        <v>1145</v>
      </c>
      <c r="AQ821" s="5">
        <v>4150</v>
      </c>
      <c r="AR821" s="5">
        <v>1514</v>
      </c>
      <c r="AS821" s="5"/>
      <c r="AT821" s="5">
        <v>155</v>
      </c>
      <c r="AU821" s="5">
        <v>1379</v>
      </c>
      <c r="AV821" s="5">
        <v>2726</v>
      </c>
      <c r="AW821" s="5">
        <v>288</v>
      </c>
      <c r="AX821" s="5"/>
      <c r="AY821" s="5">
        <v>12420</v>
      </c>
      <c r="AZ821" s="5">
        <v>92</v>
      </c>
      <c r="BA821" s="5">
        <v>6892</v>
      </c>
      <c r="BB821" s="5">
        <v>4548</v>
      </c>
      <c r="BF821" t="s">
        <v>61</v>
      </c>
      <c r="BG821" t="s">
        <v>61</v>
      </c>
      <c r="BH821" t="s">
        <v>983</v>
      </c>
      <c r="BI821" t="s">
        <v>984</v>
      </c>
      <c r="BJ821" t="s">
        <v>119</v>
      </c>
      <c r="BK821" t="s">
        <v>127</v>
      </c>
      <c r="BL821" t="s">
        <v>237</v>
      </c>
      <c r="BM821">
        <v>2008</v>
      </c>
      <c r="BN821">
        <v>2009</v>
      </c>
      <c r="BO821">
        <v>2</v>
      </c>
      <c r="BP821">
        <v>5</v>
      </c>
      <c r="BQ821" t="s">
        <v>34</v>
      </c>
      <c r="BR821">
        <v>3</v>
      </c>
      <c r="BS821">
        <v>2</v>
      </c>
      <c r="BT821">
        <v>1.605436E-2</v>
      </c>
      <c r="BU821">
        <v>0.28503079999999997</v>
      </c>
      <c r="BV821">
        <v>0.60955879999999996</v>
      </c>
      <c r="BW821">
        <v>0.72084649999999995</v>
      </c>
      <c r="BX821" t="s">
        <v>1021</v>
      </c>
      <c r="BY821" t="s">
        <v>276</v>
      </c>
      <c r="BZ821" t="s">
        <v>276</v>
      </c>
    </row>
    <row r="822" spans="1:78" x14ac:dyDescent="0.25">
      <c r="A822" s="23" t="s">
        <v>217</v>
      </c>
      <c r="C822" t="s">
        <v>216</v>
      </c>
      <c r="D822" s="15" t="str">
        <f>VLOOKUP(C822,xWalk!C$3:D$55,2)</f>
        <v>PSN</v>
      </c>
      <c r="E822" s="22" t="str">
        <f t="shared" si="97"/>
        <v>'Nisqually Fall Fingerling'</v>
      </c>
      <c r="F822" s="22" t="str">
        <f t="shared" si="96"/>
        <v>PSN.NIS</v>
      </c>
      <c r="G822" t="s">
        <v>119</v>
      </c>
      <c r="H822" t="s">
        <v>127</v>
      </c>
      <c r="I822" t="s">
        <v>218</v>
      </c>
      <c r="J822">
        <v>1979</v>
      </c>
      <c r="K822">
        <v>1980</v>
      </c>
      <c r="L822" s="8">
        <v>2</v>
      </c>
      <c r="M822" s="8">
        <v>5</v>
      </c>
      <c r="N822" s="8" t="s">
        <v>33</v>
      </c>
      <c r="O822" s="8">
        <v>5</v>
      </c>
      <c r="P822" s="8">
        <v>0</v>
      </c>
      <c r="Q822">
        <v>1.6269909999999999E-2</v>
      </c>
      <c r="R822">
        <v>0.80266859999999995</v>
      </c>
      <c r="S822">
        <v>0.91835800000000001</v>
      </c>
      <c r="T822">
        <v>0.98388960000000003</v>
      </c>
      <c r="U822" s="15" t="str">
        <f t="shared" si="99"/>
        <v>PSN1979</v>
      </c>
      <c r="V822">
        <f t="shared" si="100"/>
        <v>0.84411484771573608</v>
      </c>
      <c r="W822">
        <f t="shared" si="101"/>
        <v>0.6188134517766497</v>
      </c>
      <c r="Y822" s="15" t="str">
        <f t="shared" si="102"/>
        <v>SNO1978</v>
      </c>
      <c r="Z822" s="1" t="s">
        <v>56</v>
      </c>
      <c r="AA822">
        <v>1978</v>
      </c>
      <c r="AB822" t="s">
        <v>33</v>
      </c>
      <c r="AC822">
        <f t="shared" si="98"/>
        <v>0.81471080894669423</v>
      </c>
      <c r="AD822">
        <f t="shared" si="103"/>
        <v>0.52300719282687946</v>
      </c>
      <c r="AE822" s="5">
        <v>3020</v>
      </c>
      <c r="AF822" s="5">
        <v>5267</v>
      </c>
      <c r="AG822" s="5">
        <v>1931</v>
      </c>
      <c r="AH822" s="5">
        <v>398</v>
      </c>
      <c r="AI822" s="5"/>
      <c r="AJ822" s="5">
        <v>0</v>
      </c>
      <c r="AK822" s="5">
        <v>0</v>
      </c>
      <c r="AL822" s="5">
        <v>36</v>
      </c>
      <c r="AM822" s="5">
        <v>52</v>
      </c>
      <c r="AN822" s="5"/>
      <c r="AO822" s="5">
        <v>67</v>
      </c>
      <c r="AP822" s="5">
        <v>984</v>
      </c>
      <c r="AQ822" s="5">
        <v>3516</v>
      </c>
      <c r="AR822" s="5">
        <v>1266</v>
      </c>
      <c r="AS822" s="5"/>
      <c r="AT822" s="5">
        <v>135</v>
      </c>
      <c r="AU822" s="5">
        <v>1160</v>
      </c>
      <c r="AV822" s="5">
        <v>2316</v>
      </c>
      <c r="AW822" s="5">
        <v>150</v>
      </c>
      <c r="AX822" s="5"/>
      <c r="AY822" s="5">
        <v>10616</v>
      </c>
      <c r="AZ822" s="5">
        <v>88</v>
      </c>
      <c r="BA822" s="5">
        <v>5833</v>
      </c>
      <c r="BB822" s="5">
        <v>3761</v>
      </c>
      <c r="BF822" t="s">
        <v>61</v>
      </c>
      <c r="BG822" t="s">
        <v>61</v>
      </c>
      <c r="BH822" t="s">
        <v>983</v>
      </c>
      <c r="BI822" t="s">
        <v>984</v>
      </c>
      <c r="BJ822" t="s">
        <v>119</v>
      </c>
      <c r="BK822" t="s">
        <v>127</v>
      </c>
      <c r="BL822" t="s">
        <v>237</v>
      </c>
      <c r="BM822">
        <v>2009</v>
      </c>
      <c r="BN822">
        <v>2010</v>
      </c>
      <c r="BO822">
        <v>2</v>
      </c>
      <c r="BP822">
        <v>5</v>
      </c>
      <c r="BQ822" t="s">
        <v>34</v>
      </c>
      <c r="BR822">
        <v>2</v>
      </c>
      <c r="BS822">
        <v>3</v>
      </c>
      <c r="BT822">
        <v>1.8174630000000001E-2</v>
      </c>
      <c r="BU822" t="s">
        <v>276</v>
      </c>
      <c r="BV822" t="s">
        <v>276</v>
      </c>
      <c r="BW822" t="s">
        <v>276</v>
      </c>
      <c r="BX822" t="s">
        <v>1022</v>
      </c>
      <c r="BY822" t="s">
        <v>276</v>
      </c>
      <c r="BZ822" t="s">
        <v>276</v>
      </c>
    </row>
    <row r="823" spans="1:78" x14ac:dyDescent="0.25">
      <c r="A823" s="23" t="s">
        <v>217</v>
      </c>
      <c r="C823" t="s">
        <v>216</v>
      </c>
      <c r="D823" s="15" t="str">
        <f>VLOOKUP(C823,xWalk!C$3:D$55,2)</f>
        <v>PSN</v>
      </c>
      <c r="E823" s="22" t="str">
        <f t="shared" si="97"/>
        <v>'Nisqually Fall Fingerling'</v>
      </c>
      <c r="F823" s="22" t="str">
        <f t="shared" si="96"/>
        <v>PSN.NIS</v>
      </c>
      <c r="G823" t="s">
        <v>119</v>
      </c>
      <c r="H823" t="s">
        <v>127</v>
      </c>
      <c r="I823" t="s">
        <v>218</v>
      </c>
      <c r="J823">
        <v>1980</v>
      </c>
      <c r="K823">
        <v>1981</v>
      </c>
      <c r="L823" s="8">
        <v>2</v>
      </c>
      <c r="M823" s="8">
        <v>5</v>
      </c>
      <c r="N823" s="8" t="s">
        <v>33</v>
      </c>
      <c r="O823" s="8">
        <v>5</v>
      </c>
      <c r="P823" s="8">
        <v>0</v>
      </c>
      <c r="Q823">
        <v>7.5189000000000002E-3</v>
      </c>
      <c r="R823">
        <v>0.66174319999999998</v>
      </c>
      <c r="S823">
        <v>0.97684590000000004</v>
      </c>
      <c r="T823">
        <v>0.99216789999999999</v>
      </c>
      <c r="U823" s="15" t="str">
        <f t="shared" si="99"/>
        <v>PSN1980</v>
      </c>
      <c r="V823">
        <f t="shared" si="100"/>
        <v>0.84515274817541819</v>
      </c>
      <c r="W823">
        <f t="shared" si="101"/>
        <v>0.6231673448298134</v>
      </c>
      <c r="Y823" s="15" t="str">
        <f t="shared" si="102"/>
        <v>SNO1979</v>
      </c>
      <c r="Z823" s="1" t="s">
        <v>56</v>
      </c>
      <c r="AA823">
        <v>1979</v>
      </c>
      <c r="AB823" t="s">
        <v>33</v>
      </c>
      <c r="AC823">
        <f t="shared" si="98"/>
        <v>0.82523486312761274</v>
      </c>
      <c r="AD823">
        <f t="shared" si="103"/>
        <v>0.52258731514361489</v>
      </c>
      <c r="AE823" s="5">
        <v>3257</v>
      </c>
      <c r="AF823" s="5">
        <v>5718</v>
      </c>
      <c r="AG823" s="5">
        <v>2233</v>
      </c>
      <c r="AH823" s="5">
        <v>418</v>
      </c>
      <c r="AI823" s="5"/>
      <c r="AJ823" s="5">
        <v>0</v>
      </c>
      <c r="AK823" s="5">
        <v>0</v>
      </c>
      <c r="AL823" s="5">
        <v>43</v>
      </c>
      <c r="AM823" s="5">
        <v>35</v>
      </c>
      <c r="AN823" s="5"/>
      <c r="AO823" s="5">
        <v>81</v>
      </c>
      <c r="AP823" s="5">
        <v>1079</v>
      </c>
      <c r="AQ823" s="5">
        <v>4024</v>
      </c>
      <c r="AR823" s="5">
        <v>1471</v>
      </c>
      <c r="AS823" s="5"/>
      <c r="AT823" s="5">
        <v>141</v>
      </c>
      <c r="AU823" s="5">
        <v>1291</v>
      </c>
      <c r="AV823" s="5">
        <v>2342</v>
      </c>
      <c r="AW823" s="5">
        <v>114</v>
      </c>
      <c r="AX823" s="5"/>
      <c r="AY823" s="5">
        <v>11626</v>
      </c>
      <c r="AZ823" s="5">
        <v>78</v>
      </c>
      <c r="BA823" s="5">
        <v>6655</v>
      </c>
      <c r="BB823" s="5">
        <v>3888</v>
      </c>
      <c r="BF823" t="s">
        <v>55</v>
      </c>
      <c r="BG823" t="s">
        <v>55</v>
      </c>
      <c r="BH823" t="s">
        <v>1110</v>
      </c>
      <c r="BI823" t="s">
        <v>1111</v>
      </c>
      <c r="BJ823" t="s">
        <v>119</v>
      </c>
      <c r="BK823" t="s">
        <v>120</v>
      </c>
      <c r="BL823" t="s">
        <v>220</v>
      </c>
      <c r="BM823">
        <v>1980</v>
      </c>
      <c r="BN823">
        <v>1981</v>
      </c>
      <c r="BO823">
        <v>2</v>
      </c>
      <c r="BP823">
        <v>5</v>
      </c>
      <c r="BQ823" t="s">
        <v>33</v>
      </c>
      <c r="BR823">
        <v>5</v>
      </c>
      <c r="BS823">
        <v>0</v>
      </c>
      <c r="BT823">
        <v>2.9941199999999999E-3</v>
      </c>
      <c r="BU823">
        <v>0.89880819999999995</v>
      </c>
      <c r="BV823">
        <v>1</v>
      </c>
      <c r="BW823">
        <v>1</v>
      </c>
      <c r="BX823" t="s">
        <v>1112</v>
      </c>
      <c r="BY823">
        <v>0.70588235294117652</v>
      </c>
      <c r="BZ823">
        <v>0.62723785166240409</v>
      </c>
    </row>
    <row r="824" spans="1:78" x14ac:dyDescent="0.25">
      <c r="A824" s="23" t="s">
        <v>217</v>
      </c>
      <c r="C824" t="s">
        <v>216</v>
      </c>
      <c r="D824" s="15" t="str">
        <f>VLOOKUP(C824,xWalk!C$3:D$55,2)</f>
        <v>PSN</v>
      </c>
      <c r="E824" s="22" t="str">
        <f t="shared" si="97"/>
        <v>'Nisqually Fall Fingerling'</v>
      </c>
      <c r="F824" s="22" t="str">
        <f t="shared" si="96"/>
        <v>PSN.NIS</v>
      </c>
      <c r="G824" t="s">
        <v>119</v>
      </c>
      <c r="H824" t="s">
        <v>127</v>
      </c>
      <c r="I824" t="s">
        <v>218</v>
      </c>
      <c r="J824">
        <v>1981</v>
      </c>
      <c r="K824">
        <v>1982</v>
      </c>
      <c r="L824" s="8">
        <v>2</v>
      </c>
      <c r="M824" s="8">
        <v>5</v>
      </c>
      <c r="N824" s="8" t="s">
        <v>33</v>
      </c>
      <c r="O824" s="8">
        <v>5</v>
      </c>
      <c r="P824" s="8">
        <v>0</v>
      </c>
      <c r="Q824">
        <v>1.9816830000000001E-2</v>
      </c>
      <c r="R824">
        <v>0.74071089999999995</v>
      </c>
      <c r="S824">
        <v>0.89099159999999999</v>
      </c>
      <c r="T824">
        <v>0.97173529999999997</v>
      </c>
      <c r="U824" s="15" t="str">
        <f t="shared" si="99"/>
        <v>PSN1981</v>
      </c>
      <c r="V824">
        <f t="shared" si="100"/>
        <v>0.78846996513555223</v>
      </c>
      <c r="W824">
        <f t="shared" si="101"/>
        <v>0.5243955876469355</v>
      </c>
      <c r="Y824" s="15" t="str">
        <f t="shared" si="102"/>
        <v>SNO1980</v>
      </c>
      <c r="Z824" s="1" t="s">
        <v>56</v>
      </c>
      <c r="AA824">
        <v>1980</v>
      </c>
      <c r="AB824" t="s">
        <v>33</v>
      </c>
      <c r="AC824">
        <f t="shared" si="98"/>
        <v>0.82005816680739285</v>
      </c>
      <c r="AD824">
        <f t="shared" si="103"/>
        <v>0.52589361103292986</v>
      </c>
      <c r="AE824" s="5">
        <v>3102</v>
      </c>
      <c r="AF824" s="5">
        <v>5662</v>
      </c>
      <c r="AG824" s="5">
        <v>2192</v>
      </c>
      <c r="AH824" s="5">
        <v>255</v>
      </c>
      <c r="AI824" s="5"/>
      <c r="AJ824" s="5">
        <v>0</v>
      </c>
      <c r="AK824" s="5">
        <v>0</v>
      </c>
      <c r="AL824" s="5">
        <v>23</v>
      </c>
      <c r="AM824" s="5">
        <v>43</v>
      </c>
      <c r="AN824" s="5"/>
      <c r="AO824" s="5">
        <v>73</v>
      </c>
      <c r="AP824" s="5">
        <v>1056</v>
      </c>
      <c r="AQ824" s="5">
        <v>3903</v>
      </c>
      <c r="AR824" s="5">
        <v>1173</v>
      </c>
      <c r="AS824" s="5"/>
      <c r="AT824" s="5">
        <v>140</v>
      </c>
      <c r="AU824" s="5">
        <v>1185</v>
      </c>
      <c r="AV824" s="5">
        <v>2074</v>
      </c>
      <c r="AW824" s="5">
        <v>437</v>
      </c>
      <c r="AX824" s="5"/>
      <c r="AY824" s="5">
        <v>11211</v>
      </c>
      <c r="AZ824" s="5">
        <v>66</v>
      </c>
      <c r="BA824" s="5">
        <v>6205</v>
      </c>
      <c r="BB824" s="5">
        <v>3836</v>
      </c>
      <c r="BF824" t="s">
        <v>55</v>
      </c>
      <c r="BG824" t="s">
        <v>55</v>
      </c>
      <c r="BH824" t="s">
        <v>1110</v>
      </c>
      <c r="BI824" t="s">
        <v>1111</v>
      </c>
      <c r="BJ824" t="s">
        <v>119</v>
      </c>
      <c r="BK824" t="s">
        <v>120</v>
      </c>
      <c r="BL824" t="s">
        <v>220</v>
      </c>
      <c r="BM824">
        <v>1981</v>
      </c>
      <c r="BN824">
        <v>1982</v>
      </c>
      <c r="BO824">
        <v>2</v>
      </c>
      <c r="BP824">
        <v>5</v>
      </c>
      <c r="BQ824" t="s">
        <v>33</v>
      </c>
      <c r="BR824">
        <v>5</v>
      </c>
      <c r="BS824">
        <v>0</v>
      </c>
      <c r="BT824">
        <v>5.16988E-3</v>
      </c>
      <c r="BU824">
        <v>0.90170660000000002</v>
      </c>
      <c r="BV824">
        <v>1</v>
      </c>
      <c r="BW824">
        <v>1</v>
      </c>
      <c r="BX824" t="s">
        <v>1113</v>
      </c>
      <c r="BY824">
        <v>0.64840182648401823</v>
      </c>
      <c r="BZ824">
        <v>0.5730593607305936</v>
      </c>
    </row>
    <row r="825" spans="1:78" x14ac:dyDescent="0.25">
      <c r="A825" s="23" t="s">
        <v>217</v>
      </c>
      <c r="C825" t="s">
        <v>216</v>
      </c>
      <c r="D825" s="15" t="str">
        <f>VLOOKUP(C825,xWalk!C$3:D$55,2)</f>
        <v>PSN</v>
      </c>
      <c r="E825" s="22" t="str">
        <f t="shared" si="97"/>
        <v>'Nisqually Fall Fingerling'</v>
      </c>
      <c r="F825" s="22" t="str">
        <f t="shared" si="96"/>
        <v>PSN.NIS</v>
      </c>
      <c r="G825" t="s">
        <v>119</v>
      </c>
      <c r="H825" t="s">
        <v>127</v>
      </c>
      <c r="I825" t="s">
        <v>218</v>
      </c>
      <c r="J825">
        <v>1982</v>
      </c>
      <c r="K825">
        <v>1983</v>
      </c>
      <c r="L825" s="8">
        <v>2</v>
      </c>
      <c r="M825" s="8">
        <v>5</v>
      </c>
      <c r="N825" s="8" t="s">
        <v>33</v>
      </c>
      <c r="O825" s="8">
        <v>5</v>
      </c>
      <c r="P825" s="8">
        <v>0</v>
      </c>
      <c r="Q825">
        <v>8.3704199999999999E-3</v>
      </c>
      <c r="R825">
        <v>0.37976949999999998</v>
      </c>
      <c r="S825">
        <v>0.76933560000000001</v>
      </c>
      <c r="T825">
        <v>0.856935</v>
      </c>
      <c r="U825" s="15" t="str">
        <f t="shared" si="99"/>
        <v>PSN1982</v>
      </c>
      <c r="V825">
        <f t="shared" si="100"/>
        <v>0.75034886691955427</v>
      </c>
      <c r="W825">
        <f t="shared" si="101"/>
        <v>0.50022602645492242</v>
      </c>
      <c r="Y825" s="15" t="str">
        <f t="shared" si="102"/>
        <v>SNO1981</v>
      </c>
      <c r="Z825" s="1" t="s">
        <v>56</v>
      </c>
      <c r="AA825">
        <v>1981</v>
      </c>
      <c r="AB825" t="s">
        <v>33</v>
      </c>
      <c r="AC825">
        <f t="shared" si="98"/>
        <v>0.76498028544454932</v>
      </c>
      <c r="AD825">
        <f t="shared" si="103"/>
        <v>0.49325262397956349</v>
      </c>
      <c r="AE825" s="5">
        <v>2121</v>
      </c>
      <c r="AF825" s="5">
        <v>5371</v>
      </c>
      <c r="AG825" s="5">
        <v>1124</v>
      </c>
      <c r="AH825" s="5">
        <v>266</v>
      </c>
      <c r="AI825" s="5"/>
      <c r="AJ825" s="5">
        <v>0</v>
      </c>
      <c r="AK825" s="5">
        <v>0</v>
      </c>
      <c r="AL825" s="5">
        <v>31</v>
      </c>
      <c r="AM825" s="5">
        <v>19</v>
      </c>
      <c r="AN825" s="5"/>
      <c r="AO825" s="5">
        <v>59</v>
      </c>
      <c r="AP825" s="5">
        <v>892</v>
      </c>
      <c r="AQ825" s="5">
        <v>2846</v>
      </c>
      <c r="AR825" s="5">
        <v>1046</v>
      </c>
      <c r="AS825" s="5"/>
      <c r="AT825" s="5">
        <v>127</v>
      </c>
      <c r="AU825" s="5">
        <v>984</v>
      </c>
      <c r="AV825" s="5">
        <v>2684</v>
      </c>
      <c r="AW825" s="5">
        <v>437</v>
      </c>
      <c r="AX825" s="5"/>
      <c r="AY825" s="5">
        <v>8882</v>
      </c>
      <c r="AZ825" s="5">
        <v>50</v>
      </c>
      <c r="BA825" s="5">
        <v>4843</v>
      </c>
      <c r="BB825" s="5">
        <v>4232</v>
      </c>
      <c r="BF825" t="s">
        <v>55</v>
      </c>
      <c r="BG825" t="s">
        <v>55</v>
      </c>
      <c r="BH825" t="s">
        <v>1110</v>
      </c>
      <c r="BI825" t="s">
        <v>1111</v>
      </c>
      <c r="BJ825" t="s">
        <v>119</v>
      </c>
      <c r="BK825" t="s">
        <v>120</v>
      </c>
      <c r="BL825" t="s">
        <v>220</v>
      </c>
      <c r="BM825">
        <v>1982</v>
      </c>
      <c r="BN825">
        <v>1983</v>
      </c>
      <c r="BO825">
        <v>2</v>
      </c>
      <c r="BP825">
        <v>5</v>
      </c>
      <c r="BQ825" t="s">
        <v>33</v>
      </c>
      <c r="BR825">
        <v>5</v>
      </c>
      <c r="BS825">
        <v>0</v>
      </c>
      <c r="BT825">
        <v>1.618812E-2</v>
      </c>
      <c r="BU825">
        <v>0.87636380000000003</v>
      </c>
      <c r="BV825">
        <v>0.95547660000000001</v>
      </c>
      <c r="BW825">
        <v>0.99449540000000003</v>
      </c>
      <c r="BX825" t="s">
        <v>1114</v>
      </c>
      <c r="BY825">
        <v>0.55774925962487665</v>
      </c>
      <c r="BZ825">
        <v>0.47482724580454094</v>
      </c>
    </row>
    <row r="826" spans="1:78" x14ac:dyDescent="0.25">
      <c r="A826" s="23" t="s">
        <v>217</v>
      </c>
      <c r="C826" t="s">
        <v>216</v>
      </c>
      <c r="D826" s="15" t="str">
        <f>VLOOKUP(C826,xWalk!C$3:D$55,2)</f>
        <v>PSN</v>
      </c>
      <c r="E826" s="22" t="str">
        <f t="shared" si="97"/>
        <v>'Nisqually Fall Fingerling'</v>
      </c>
      <c r="F826" s="22" t="str">
        <f t="shared" si="96"/>
        <v>PSN.NIS</v>
      </c>
      <c r="G826" t="s">
        <v>119</v>
      </c>
      <c r="H826" t="s">
        <v>127</v>
      </c>
      <c r="I826" t="s">
        <v>218</v>
      </c>
      <c r="J826">
        <v>1983</v>
      </c>
      <c r="K826">
        <v>1984</v>
      </c>
      <c r="L826" s="8">
        <v>2</v>
      </c>
      <c r="M826" s="8">
        <v>5</v>
      </c>
      <c r="N826" s="8" t="s">
        <v>33</v>
      </c>
      <c r="O826" s="8">
        <v>5</v>
      </c>
      <c r="P826" s="8">
        <v>0</v>
      </c>
      <c r="Q826">
        <v>8.2076200000000005E-3</v>
      </c>
      <c r="R826">
        <v>0.51295239999999998</v>
      </c>
      <c r="S826">
        <v>0.84724750000000004</v>
      </c>
      <c r="T826">
        <v>0.92560220000000004</v>
      </c>
      <c r="U826" s="15" t="str">
        <f t="shared" si="99"/>
        <v>PSN1983</v>
      </c>
      <c r="V826">
        <f t="shared" si="100"/>
        <v>0.69936428743864165</v>
      </c>
      <c r="W826">
        <f t="shared" si="101"/>
        <v>0.47932727126418284</v>
      </c>
      <c r="Y826" s="15" t="str">
        <f t="shared" si="102"/>
        <v>SNO1982</v>
      </c>
      <c r="Z826" s="1" t="s">
        <v>56</v>
      </c>
      <c r="AA826">
        <v>1982</v>
      </c>
      <c r="AB826" t="s">
        <v>33</v>
      </c>
      <c r="AC826">
        <f t="shared" si="98"/>
        <v>0.7035440968868415</v>
      </c>
      <c r="AD826">
        <f t="shared" si="103"/>
        <v>0.44007727171409466</v>
      </c>
      <c r="AE826" s="5">
        <v>1811</v>
      </c>
      <c r="AF826" s="5">
        <v>2929</v>
      </c>
      <c r="AG826" s="5">
        <v>977</v>
      </c>
      <c r="AH826" s="5">
        <v>206</v>
      </c>
      <c r="AI826" s="5"/>
      <c r="AJ826" s="5">
        <v>0</v>
      </c>
      <c r="AK826" s="5">
        <v>0</v>
      </c>
      <c r="AL826" s="5">
        <v>17</v>
      </c>
      <c r="AM826" s="5">
        <v>15</v>
      </c>
      <c r="AN826" s="5"/>
      <c r="AO826" s="5">
        <v>32</v>
      </c>
      <c r="AP826" s="5">
        <v>595</v>
      </c>
      <c r="AQ826" s="5">
        <v>2307</v>
      </c>
      <c r="AR826" s="5">
        <v>580</v>
      </c>
      <c r="AS826" s="5"/>
      <c r="AT826" s="5">
        <v>105</v>
      </c>
      <c r="AU826" s="5">
        <v>963</v>
      </c>
      <c r="AV826" s="5">
        <v>2264</v>
      </c>
      <c r="AW826" s="5">
        <v>658</v>
      </c>
      <c r="AX826" s="5"/>
      <c r="AY826" s="5">
        <v>5923</v>
      </c>
      <c r="AZ826" s="5">
        <v>32</v>
      </c>
      <c r="BA826" s="5">
        <v>3514</v>
      </c>
      <c r="BB826" s="5">
        <v>3990</v>
      </c>
      <c r="BF826" t="s">
        <v>55</v>
      </c>
      <c r="BG826" t="s">
        <v>55</v>
      </c>
      <c r="BH826" t="s">
        <v>1110</v>
      </c>
      <c r="BI826" t="s">
        <v>1111</v>
      </c>
      <c r="BJ826" t="s">
        <v>119</v>
      </c>
      <c r="BK826" t="s">
        <v>120</v>
      </c>
      <c r="BL826" t="s">
        <v>220</v>
      </c>
      <c r="BM826">
        <v>1983</v>
      </c>
      <c r="BN826">
        <v>1984</v>
      </c>
      <c r="BO826">
        <v>2</v>
      </c>
      <c r="BP826">
        <v>5</v>
      </c>
      <c r="BQ826" t="s">
        <v>33</v>
      </c>
      <c r="BR826">
        <v>5</v>
      </c>
      <c r="BS826">
        <v>0</v>
      </c>
      <c r="BT826">
        <v>1.3299490000000001E-2</v>
      </c>
      <c r="BU826">
        <v>0.81961819999999996</v>
      </c>
      <c r="BV826">
        <v>0.54300820000000005</v>
      </c>
      <c r="BW826">
        <v>0.91756700000000002</v>
      </c>
      <c r="BX826" t="s">
        <v>1115</v>
      </c>
      <c r="BY826">
        <v>0.53665583243048032</v>
      </c>
      <c r="BZ826">
        <v>0.46551101480678947</v>
      </c>
    </row>
    <row r="827" spans="1:78" x14ac:dyDescent="0.25">
      <c r="A827" s="23" t="s">
        <v>217</v>
      </c>
      <c r="C827" t="s">
        <v>216</v>
      </c>
      <c r="D827" s="15" t="str">
        <f>VLOOKUP(C827,xWalk!C$3:D$55,2)</f>
        <v>PSN</v>
      </c>
      <c r="E827" s="22" t="str">
        <f t="shared" si="97"/>
        <v>'Nisqually Fall Fingerling'</v>
      </c>
      <c r="F827" s="22" t="str">
        <f t="shared" si="96"/>
        <v>PSN.NIS</v>
      </c>
      <c r="G827" t="s">
        <v>119</v>
      </c>
      <c r="H827" t="s">
        <v>127</v>
      </c>
      <c r="I827" t="s">
        <v>218</v>
      </c>
      <c r="J827">
        <v>1984</v>
      </c>
      <c r="K827">
        <v>1985</v>
      </c>
      <c r="L827" s="8">
        <v>2</v>
      </c>
      <c r="M827" s="8">
        <v>5</v>
      </c>
      <c r="N827" s="8" t="s">
        <v>33</v>
      </c>
      <c r="O827" s="8">
        <v>5</v>
      </c>
      <c r="P827" s="8">
        <v>0</v>
      </c>
      <c r="Q827">
        <v>6.89385E-3</v>
      </c>
      <c r="R827">
        <v>0.66451800000000005</v>
      </c>
      <c r="S827">
        <v>0.88688279999999997</v>
      </c>
      <c r="T827">
        <v>0.9620512</v>
      </c>
      <c r="U827" s="15" t="str">
        <f t="shared" si="99"/>
        <v>PSN1984</v>
      </c>
      <c r="V827">
        <f t="shared" si="100"/>
        <v>0.66287394725091997</v>
      </c>
      <c r="W827">
        <f t="shared" si="101"/>
        <v>0.45952978490815871</v>
      </c>
      <c r="Y827" s="15" t="str">
        <f t="shared" si="102"/>
        <v>SNO1983</v>
      </c>
      <c r="Z827" s="1" t="s">
        <v>56</v>
      </c>
      <c r="AA827">
        <v>1983</v>
      </c>
      <c r="AB827" t="s">
        <v>33</v>
      </c>
      <c r="AC827">
        <f t="shared" si="98"/>
        <v>0.66023415421881304</v>
      </c>
      <c r="AD827">
        <f t="shared" si="103"/>
        <v>0.44230924505450142</v>
      </c>
      <c r="AE827" s="5">
        <v>1468</v>
      </c>
      <c r="AF827" s="5">
        <v>2827</v>
      </c>
      <c r="AG827" s="5">
        <v>985</v>
      </c>
      <c r="AH827" s="5">
        <v>198</v>
      </c>
      <c r="AI827" s="5"/>
      <c r="AJ827" s="5">
        <v>0</v>
      </c>
      <c r="AK827" s="5">
        <v>0</v>
      </c>
      <c r="AL827" s="5">
        <v>12</v>
      </c>
      <c r="AM827" s="5">
        <v>9</v>
      </c>
      <c r="AN827" s="5"/>
      <c r="AO827" s="5">
        <v>31</v>
      </c>
      <c r="AP827" s="5">
        <v>540</v>
      </c>
      <c r="AQ827" s="5">
        <v>1429</v>
      </c>
      <c r="AR827" s="5">
        <v>678</v>
      </c>
      <c r="AS827" s="5"/>
      <c r="AT827" s="5">
        <v>97</v>
      </c>
      <c r="AU827" s="5">
        <v>906</v>
      </c>
      <c r="AV827" s="5">
        <v>2757</v>
      </c>
      <c r="AW827" s="5">
        <v>448</v>
      </c>
      <c r="AX827" s="5"/>
      <c r="AY827" s="5">
        <v>5478</v>
      </c>
      <c r="AZ827" s="5">
        <v>21</v>
      </c>
      <c r="BA827" s="5">
        <v>2678</v>
      </c>
      <c r="BB827" s="5">
        <v>4208</v>
      </c>
      <c r="BF827" t="s">
        <v>55</v>
      </c>
      <c r="BG827" t="s">
        <v>55</v>
      </c>
      <c r="BH827" t="s">
        <v>1110</v>
      </c>
      <c r="BI827" t="s">
        <v>1111</v>
      </c>
      <c r="BJ827" t="s">
        <v>119</v>
      </c>
      <c r="BK827" t="s">
        <v>120</v>
      </c>
      <c r="BL827" t="s">
        <v>220</v>
      </c>
      <c r="BM827">
        <v>1986</v>
      </c>
      <c r="BN827">
        <v>1987</v>
      </c>
      <c r="BO827">
        <v>2</v>
      </c>
      <c r="BP827">
        <v>5</v>
      </c>
      <c r="BQ827" t="s">
        <v>33</v>
      </c>
      <c r="BR827">
        <v>5</v>
      </c>
      <c r="BS827">
        <v>0</v>
      </c>
      <c r="BT827">
        <v>3.9033079999999998E-2</v>
      </c>
      <c r="BU827">
        <v>0.64525129999999997</v>
      </c>
      <c r="BV827">
        <v>0.45349660000000003</v>
      </c>
      <c r="BW827">
        <v>0.80612859999999997</v>
      </c>
      <c r="BX827" t="s">
        <v>1116</v>
      </c>
      <c r="BY827">
        <v>0.5050448430493274</v>
      </c>
      <c r="BZ827">
        <v>0.42152466367713004</v>
      </c>
    </row>
    <row r="828" spans="1:78" x14ac:dyDescent="0.25">
      <c r="A828" s="23" t="s">
        <v>217</v>
      </c>
      <c r="C828" t="s">
        <v>216</v>
      </c>
      <c r="D828" s="15" t="str">
        <f>VLOOKUP(C828,xWalk!C$3:D$55,2)</f>
        <v>PSN</v>
      </c>
      <c r="E828" s="22" t="str">
        <f t="shared" si="97"/>
        <v>'Nisqually Fall Fingerling'</v>
      </c>
      <c r="F828" s="22" t="str">
        <f t="shared" si="96"/>
        <v>PSN.NIS</v>
      </c>
      <c r="G828" t="s">
        <v>119</v>
      </c>
      <c r="H828" t="s">
        <v>127</v>
      </c>
      <c r="I828" t="s">
        <v>218</v>
      </c>
      <c r="J828">
        <v>1985</v>
      </c>
      <c r="K828">
        <v>1986</v>
      </c>
      <c r="L828" s="8">
        <v>2</v>
      </c>
      <c r="M828" s="8">
        <v>5</v>
      </c>
      <c r="N828" s="8" t="s">
        <v>33</v>
      </c>
      <c r="O828" s="8">
        <v>5</v>
      </c>
      <c r="P828" s="8">
        <v>0</v>
      </c>
      <c r="Q828">
        <v>7.5309799999999996E-3</v>
      </c>
      <c r="R828">
        <v>0.48774640000000002</v>
      </c>
      <c r="S828">
        <v>0.68636430000000004</v>
      </c>
      <c r="T828">
        <v>0.83933899999999995</v>
      </c>
      <c r="U828" s="15" t="str">
        <f t="shared" si="99"/>
        <v>PSN1985</v>
      </c>
      <c r="V828">
        <f t="shared" si="100"/>
        <v>0.65621632352107084</v>
      </c>
      <c r="W828">
        <f t="shared" si="101"/>
        <v>0.44729453802960695</v>
      </c>
      <c r="Y828" s="15" t="str">
        <f t="shared" si="102"/>
        <v>SNO1984</v>
      </c>
      <c r="Z828" s="1" t="s">
        <v>56</v>
      </c>
      <c r="AA828">
        <v>1984</v>
      </c>
      <c r="AB828" t="s">
        <v>33</v>
      </c>
      <c r="AC828">
        <f t="shared" si="98"/>
        <v>0.67481283882626275</v>
      </c>
      <c r="AD828">
        <f t="shared" si="103"/>
        <v>0.40581705533086654</v>
      </c>
      <c r="AE828" s="5">
        <v>1336</v>
      </c>
      <c r="AF828" s="5">
        <v>2193</v>
      </c>
      <c r="AG828" s="5">
        <v>1029</v>
      </c>
      <c r="AH828" s="5">
        <v>158</v>
      </c>
      <c r="AI828" s="5"/>
      <c r="AJ828" s="5">
        <v>0</v>
      </c>
      <c r="AK828" s="5">
        <v>0</v>
      </c>
      <c r="AL828" s="5">
        <v>8</v>
      </c>
      <c r="AM828" s="5">
        <v>27</v>
      </c>
      <c r="AN828" s="5"/>
      <c r="AO828" s="5">
        <v>27</v>
      </c>
      <c r="AP828" s="5">
        <v>379</v>
      </c>
      <c r="AQ828" s="5">
        <v>1800</v>
      </c>
      <c r="AR828" s="5">
        <v>885</v>
      </c>
      <c r="AS828" s="5"/>
      <c r="AT828" s="5">
        <v>93</v>
      </c>
      <c r="AU828" s="5">
        <v>1069</v>
      </c>
      <c r="AV828" s="5">
        <v>2362</v>
      </c>
      <c r="AW828" s="5">
        <v>255</v>
      </c>
      <c r="AX828" s="5"/>
      <c r="AY828" s="5">
        <v>4716</v>
      </c>
      <c r="AZ828" s="5">
        <v>35</v>
      </c>
      <c r="BA828" s="5">
        <v>3091</v>
      </c>
      <c r="BB828" s="5">
        <v>3779</v>
      </c>
      <c r="BF828" t="s">
        <v>55</v>
      </c>
      <c r="BG828" t="s">
        <v>55</v>
      </c>
      <c r="BH828" t="s">
        <v>1110</v>
      </c>
      <c r="BI828" t="s">
        <v>1111</v>
      </c>
      <c r="BJ828" t="s">
        <v>119</v>
      </c>
      <c r="BK828" t="s">
        <v>120</v>
      </c>
      <c r="BL828" t="s">
        <v>220</v>
      </c>
      <c r="BM828">
        <v>1987</v>
      </c>
      <c r="BN828">
        <v>1988</v>
      </c>
      <c r="BO828">
        <v>2</v>
      </c>
      <c r="BP828">
        <v>5</v>
      </c>
      <c r="BQ828" t="s">
        <v>33</v>
      </c>
      <c r="BR828">
        <v>5</v>
      </c>
      <c r="BS828">
        <v>0</v>
      </c>
      <c r="BT828">
        <v>2.655536E-2</v>
      </c>
      <c r="BU828">
        <v>0.44811630000000002</v>
      </c>
      <c r="BV828">
        <v>0.11998780000000001</v>
      </c>
      <c r="BW828">
        <v>0.5143356</v>
      </c>
      <c r="BX828" t="s">
        <v>1117</v>
      </c>
      <c r="BY828">
        <v>0.54033430232558144</v>
      </c>
      <c r="BZ828">
        <v>0.46947674418604651</v>
      </c>
    </row>
    <row r="829" spans="1:78" x14ac:dyDescent="0.25">
      <c r="A829" s="23" t="s">
        <v>217</v>
      </c>
      <c r="C829" t="s">
        <v>216</v>
      </c>
      <c r="D829" s="15" t="str">
        <f>VLOOKUP(C829,xWalk!C$3:D$55,2)</f>
        <v>PSN</v>
      </c>
      <c r="E829" s="22" t="str">
        <f t="shared" si="97"/>
        <v>'Nisqually Fall Fingerling'</v>
      </c>
      <c r="F829" s="22" t="str">
        <f t="shared" si="96"/>
        <v>PSN.NIS</v>
      </c>
      <c r="G829" t="s">
        <v>119</v>
      </c>
      <c r="H829" t="s">
        <v>127</v>
      </c>
      <c r="I829" t="s">
        <v>218</v>
      </c>
      <c r="J829">
        <v>1986</v>
      </c>
      <c r="K829">
        <v>1987</v>
      </c>
      <c r="L829" s="8">
        <v>2</v>
      </c>
      <c r="M829" s="8">
        <v>5</v>
      </c>
      <c r="N829" s="8" t="s">
        <v>33</v>
      </c>
      <c r="O829" s="8">
        <v>5</v>
      </c>
      <c r="P829" s="8">
        <v>0</v>
      </c>
      <c r="Q829">
        <v>3.7772769999999997E-2</v>
      </c>
      <c r="R829">
        <v>0.57647769999999998</v>
      </c>
      <c r="S829">
        <v>0.79544590000000004</v>
      </c>
      <c r="T829">
        <v>0.91336669999999998</v>
      </c>
      <c r="U829" s="15" t="str">
        <f t="shared" si="99"/>
        <v>PSN1986</v>
      </c>
      <c r="V829">
        <f t="shared" si="100"/>
        <v>0.69157295860009804</v>
      </c>
      <c r="W829">
        <f t="shared" si="101"/>
        <v>0.47790371217635436</v>
      </c>
      <c r="Y829" s="15" t="str">
        <f t="shared" si="102"/>
        <v>SNO1985</v>
      </c>
      <c r="Z829" s="1" t="s">
        <v>56</v>
      </c>
      <c r="AA829">
        <v>1985</v>
      </c>
      <c r="AB829" t="s">
        <v>33</v>
      </c>
      <c r="AC829">
        <f t="shared" si="98"/>
        <v>0.70573895378364648</v>
      </c>
      <c r="AD829">
        <f t="shared" si="103"/>
        <v>0.37420010157440325</v>
      </c>
      <c r="AE829" s="5">
        <v>1015</v>
      </c>
      <c r="AF829" s="5">
        <v>1658</v>
      </c>
      <c r="AG829" s="5">
        <v>823</v>
      </c>
      <c r="AH829" s="5">
        <v>188</v>
      </c>
      <c r="AI829" s="5"/>
      <c r="AJ829" s="5">
        <v>0</v>
      </c>
      <c r="AK829" s="5">
        <v>0</v>
      </c>
      <c r="AL829" s="5">
        <v>17</v>
      </c>
      <c r="AM829" s="5">
        <v>17</v>
      </c>
      <c r="AN829" s="5"/>
      <c r="AO829" s="5">
        <v>22</v>
      </c>
      <c r="AP829" s="5">
        <v>408</v>
      </c>
      <c r="AQ829" s="5">
        <v>2021</v>
      </c>
      <c r="AR829" s="5">
        <v>779</v>
      </c>
      <c r="AS829" s="5"/>
      <c r="AT829" s="5">
        <v>81</v>
      </c>
      <c r="AU829" s="5">
        <v>875</v>
      </c>
      <c r="AV829" s="5">
        <v>1728</v>
      </c>
      <c r="AW829" s="5">
        <v>213</v>
      </c>
      <c r="AX829" s="5"/>
      <c r="AY829" s="5">
        <v>3684</v>
      </c>
      <c r="AZ829" s="5">
        <v>34</v>
      </c>
      <c r="BA829" s="5">
        <v>3230</v>
      </c>
      <c r="BB829" s="5">
        <v>2897</v>
      </c>
      <c r="BF829" t="s">
        <v>55</v>
      </c>
      <c r="BG829" t="s">
        <v>55</v>
      </c>
      <c r="BH829" t="s">
        <v>1110</v>
      </c>
      <c r="BI829" t="s">
        <v>1111</v>
      </c>
      <c r="BJ829" t="s">
        <v>119</v>
      </c>
      <c r="BK829" t="s">
        <v>120</v>
      </c>
      <c r="BL829" t="s">
        <v>220</v>
      </c>
      <c r="BM829">
        <v>1988</v>
      </c>
      <c r="BN829">
        <v>1989</v>
      </c>
      <c r="BO829">
        <v>2</v>
      </c>
      <c r="BP829">
        <v>5</v>
      </c>
      <c r="BQ829" t="s">
        <v>33</v>
      </c>
      <c r="BR829">
        <v>5</v>
      </c>
      <c r="BS829">
        <v>0</v>
      </c>
      <c r="BT829">
        <v>3.4340580000000002E-2</v>
      </c>
      <c r="BU829">
        <v>0.5339391</v>
      </c>
      <c r="BV829">
        <v>0.34741880000000003</v>
      </c>
      <c r="BW829">
        <v>0.69585750000000002</v>
      </c>
      <c r="BX829" t="s">
        <v>1118</v>
      </c>
      <c r="BY829">
        <v>0.52798415056958892</v>
      </c>
      <c r="BZ829">
        <v>0.46706290242694404</v>
      </c>
    </row>
    <row r="830" spans="1:78" x14ac:dyDescent="0.25">
      <c r="A830" s="23" t="s">
        <v>217</v>
      </c>
      <c r="C830" t="s">
        <v>216</v>
      </c>
      <c r="D830" s="15" t="str">
        <f>VLOOKUP(C830,xWalk!C$3:D$55,2)</f>
        <v>PSN</v>
      </c>
      <c r="E830" s="22" t="str">
        <f t="shared" si="97"/>
        <v>'Nisqually Fall Fingerling'</v>
      </c>
      <c r="F830" s="22" t="str">
        <f t="shared" si="96"/>
        <v>PSN.NIS</v>
      </c>
      <c r="G830" t="s">
        <v>119</v>
      </c>
      <c r="H830" t="s">
        <v>127</v>
      </c>
      <c r="I830" t="s">
        <v>218</v>
      </c>
      <c r="J830">
        <v>1987</v>
      </c>
      <c r="K830">
        <v>1988</v>
      </c>
      <c r="L830" s="8">
        <v>2</v>
      </c>
      <c r="M830" s="8">
        <v>5</v>
      </c>
      <c r="N830" s="8" t="s">
        <v>33</v>
      </c>
      <c r="O830" s="8">
        <v>5</v>
      </c>
      <c r="P830" s="8">
        <v>0</v>
      </c>
      <c r="Q830">
        <v>1.1781599999999999E-3</v>
      </c>
      <c r="R830">
        <v>0.61166699999999996</v>
      </c>
      <c r="S830">
        <v>0.68008069999999998</v>
      </c>
      <c r="T830">
        <v>0.87576480000000001</v>
      </c>
      <c r="U830" s="15" t="str">
        <f t="shared" si="99"/>
        <v>PSN1987</v>
      </c>
      <c r="V830">
        <f t="shared" si="100"/>
        <v>0.66271508516239253</v>
      </c>
      <c r="W830">
        <f t="shared" si="101"/>
        <v>0.47253360297065949</v>
      </c>
      <c r="Y830" s="15" t="str">
        <f t="shared" si="102"/>
        <v>SNO1986</v>
      </c>
      <c r="Z830" s="1" t="s">
        <v>56</v>
      </c>
      <c r="AA830">
        <v>1986</v>
      </c>
      <c r="AB830" t="s">
        <v>33</v>
      </c>
      <c r="AC830">
        <f t="shared" si="98"/>
        <v>0.70225713653463151</v>
      </c>
      <c r="AD830">
        <f t="shared" si="103"/>
        <v>0.36125248948882493</v>
      </c>
      <c r="AE830" s="5">
        <v>762</v>
      </c>
      <c r="AF830" s="5">
        <v>1558</v>
      </c>
      <c r="AG830" s="5">
        <v>794</v>
      </c>
      <c r="AH830" s="5">
        <v>151</v>
      </c>
      <c r="AI830" s="5"/>
      <c r="AJ830" s="5">
        <v>0</v>
      </c>
      <c r="AK830" s="5">
        <v>0</v>
      </c>
      <c r="AL830" s="5">
        <v>13</v>
      </c>
      <c r="AM830" s="5">
        <v>15</v>
      </c>
      <c r="AN830" s="5"/>
      <c r="AO830" s="5">
        <v>17</v>
      </c>
      <c r="AP830" s="5">
        <v>462</v>
      </c>
      <c r="AQ830" s="5">
        <v>1903</v>
      </c>
      <c r="AR830" s="5">
        <v>672</v>
      </c>
      <c r="AS830" s="5"/>
      <c r="AT830" s="5">
        <v>80</v>
      </c>
      <c r="AU830" s="5">
        <v>740</v>
      </c>
      <c r="AV830" s="5">
        <v>1594</v>
      </c>
      <c r="AW830" s="5">
        <v>277</v>
      </c>
      <c r="AX830" s="5"/>
      <c r="AY830" s="5">
        <v>3265</v>
      </c>
      <c r="AZ830" s="5">
        <v>28</v>
      </c>
      <c r="BA830" s="5">
        <v>3054</v>
      </c>
      <c r="BB830" s="5">
        <v>2691</v>
      </c>
      <c r="BF830" t="s">
        <v>55</v>
      </c>
      <c r="BG830" t="s">
        <v>55</v>
      </c>
      <c r="BH830" t="s">
        <v>1110</v>
      </c>
      <c r="BI830" t="s">
        <v>1111</v>
      </c>
      <c r="BJ830" t="s">
        <v>119</v>
      </c>
      <c r="BK830" t="s">
        <v>120</v>
      </c>
      <c r="BL830" t="s">
        <v>220</v>
      </c>
      <c r="BM830">
        <v>1989</v>
      </c>
      <c r="BN830">
        <v>1990</v>
      </c>
      <c r="BO830">
        <v>2</v>
      </c>
      <c r="BP830">
        <v>5</v>
      </c>
      <c r="BQ830" t="s">
        <v>33</v>
      </c>
      <c r="BR830">
        <v>5</v>
      </c>
      <c r="BS830">
        <v>0</v>
      </c>
      <c r="BT830">
        <v>3.5794140000000002E-2</v>
      </c>
      <c r="BU830">
        <v>0.74942330000000001</v>
      </c>
      <c r="BV830">
        <v>0.1585394</v>
      </c>
      <c r="BW830">
        <v>0.78914960000000001</v>
      </c>
      <c r="BX830" t="s">
        <v>1119</v>
      </c>
      <c r="BY830">
        <v>0.54345006485084302</v>
      </c>
      <c r="BZ830">
        <v>0.49546044098573283</v>
      </c>
    </row>
    <row r="831" spans="1:78" x14ac:dyDescent="0.25">
      <c r="A831" s="23" t="s">
        <v>217</v>
      </c>
      <c r="C831" t="s">
        <v>216</v>
      </c>
      <c r="D831" s="15" t="str">
        <f>VLOOKUP(C831,xWalk!C$3:D$55,2)</f>
        <v>PSN</v>
      </c>
      <c r="E831" s="22" t="str">
        <f t="shared" si="97"/>
        <v>'Nisqually Fall Fingerling'</v>
      </c>
      <c r="F831" s="22" t="str">
        <f t="shared" si="96"/>
        <v>PSN.NIS</v>
      </c>
      <c r="G831" t="s">
        <v>119</v>
      </c>
      <c r="H831" t="s">
        <v>127</v>
      </c>
      <c r="I831" t="s">
        <v>218</v>
      </c>
      <c r="J831">
        <v>1988</v>
      </c>
      <c r="K831">
        <v>1989</v>
      </c>
      <c r="L831" s="8">
        <v>2</v>
      </c>
      <c r="M831" s="8">
        <v>5</v>
      </c>
      <c r="N831" s="8" t="s">
        <v>33</v>
      </c>
      <c r="O831" s="8">
        <v>5</v>
      </c>
      <c r="P831" s="8">
        <v>0</v>
      </c>
      <c r="Q831">
        <v>3.9118699999999996E-3</v>
      </c>
      <c r="R831">
        <v>0.6916447</v>
      </c>
      <c r="S831">
        <v>0.45707310000000001</v>
      </c>
      <c r="T831">
        <v>0.83258560000000004</v>
      </c>
      <c r="U831" s="15" t="str">
        <f t="shared" si="99"/>
        <v>PSN1988</v>
      </c>
      <c r="V831">
        <f t="shared" si="100"/>
        <v>0.65836376282385667</v>
      </c>
      <c r="W831">
        <f t="shared" si="101"/>
        <v>0.48687184837419578</v>
      </c>
      <c r="Y831" s="15" t="str">
        <f t="shared" si="102"/>
        <v>SNO1987</v>
      </c>
      <c r="Z831" s="1" t="s">
        <v>56</v>
      </c>
      <c r="AA831">
        <v>1987</v>
      </c>
      <c r="AB831" t="s">
        <v>33</v>
      </c>
      <c r="AC831">
        <f t="shared" si="98"/>
        <v>0.68114916501556755</v>
      </c>
      <c r="AD831">
        <f t="shared" si="103"/>
        <v>0.38480045287291254</v>
      </c>
      <c r="AE831" s="5">
        <v>649</v>
      </c>
      <c r="AF831" s="5">
        <v>1279</v>
      </c>
      <c r="AG831" s="5">
        <v>660</v>
      </c>
      <c r="AH831" s="5">
        <v>131</v>
      </c>
      <c r="AI831" s="5"/>
      <c r="AJ831" s="5">
        <v>0</v>
      </c>
      <c r="AK831" s="5">
        <v>0</v>
      </c>
      <c r="AL831" s="5">
        <v>8</v>
      </c>
      <c r="AM831" s="5">
        <v>6</v>
      </c>
      <c r="AN831" s="5"/>
      <c r="AO831" s="5">
        <v>10</v>
      </c>
      <c r="AP831" s="5">
        <v>353</v>
      </c>
      <c r="AQ831" s="5">
        <v>1298</v>
      </c>
      <c r="AR831" s="5">
        <v>419</v>
      </c>
      <c r="AS831" s="5"/>
      <c r="AT831" s="5">
        <v>65</v>
      </c>
      <c r="AU831" s="5">
        <v>566</v>
      </c>
      <c r="AV831" s="5">
        <v>1338</v>
      </c>
      <c r="AW831" s="5">
        <v>284</v>
      </c>
      <c r="AX831" s="5"/>
      <c r="AY831" s="5">
        <v>2719</v>
      </c>
      <c r="AZ831" s="5">
        <v>14</v>
      </c>
      <c r="BA831" s="5">
        <v>2080</v>
      </c>
      <c r="BB831" s="5">
        <v>2253</v>
      </c>
      <c r="BF831" t="s">
        <v>55</v>
      </c>
      <c r="BG831" t="s">
        <v>55</v>
      </c>
      <c r="BH831" t="s">
        <v>1110</v>
      </c>
      <c r="BI831" t="s">
        <v>1111</v>
      </c>
      <c r="BJ831" t="s">
        <v>119</v>
      </c>
      <c r="BK831" t="s">
        <v>120</v>
      </c>
      <c r="BL831" t="s">
        <v>220</v>
      </c>
      <c r="BM831">
        <v>1990</v>
      </c>
      <c r="BN831">
        <v>1991</v>
      </c>
      <c r="BO831">
        <v>2</v>
      </c>
      <c r="BP831">
        <v>5</v>
      </c>
      <c r="BQ831" t="s">
        <v>33</v>
      </c>
      <c r="BR831">
        <v>5</v>
      </c>
      <c r="BS831">
        <v>0</v>
      </c>
      <c r="BT831">
        <v>6.7727999999999997E-2</v>
      </c>
      <c r="BU831">
        <v>0.61611020000000005</v>
      </c>
      <c r="BV831">
        <v>0.15457770000000001</v>
      </c>
      <c r="BW831">
        <v>0.67545100000000002</v>
      </c>
      <c r="BX831" t="s">
        <v>1120</v>
      </c>
      <c r="BY831">
        <v>0.52336448598130836</v>
      </c>
      <c r="BZ831">
        <v>0.47788161993769468</v>
      </c>
    </row>
    <row r="832" spans="1:78" x14ac:dyDescent="0.25">
      <c r="A832" s="23" t="s">
        <v>217</v>
      </c>
      <c r="C832" t="s">
        <v>216</v>
      </c>
      <c r="D832" s="15" t="str">
        <f>VLOOKUP(C832,xWalk!C$3:D$55,2)</f>
        <v>PSN</v>
      </c>
      <c r="E832" s="22" t="str">
        <f t="shared" si="97"/>
        <v>'Nisqually Fall Fingerling'</v>
      </c>
      <c r="F832" s="22" t="str">
        <f t="shared" ref="F832:F895" si="104">D832&amp;"."&amp;C832</f>
        <v>PSN.NIS</v>
      </c>
      <c r="G832" t="s">
        <v>119</v>
      </c>
      <c r="H832" t="s">
        <v>127</v>
      </c>
      <c r="I832" t="s">
        <v>218</v>
      </c>
      <c r="J832">
        <v>1989</v>
      </c>
      <c r="K832">
        <v>1990</v>
      </c>
      <c r="L832" s="8">
        <v>2</v>
      </c>
      <c r="M832" s="8">
        <v>5</v>
      </c>
      <c r="N832" s="8" t="s">
        <v>33</v>
      </c>
      <c r="O832" s="8">
        <v>5</v>
      </c>
      <c r="P832" s="8">
        <v>0</v>
      </c>
      <c r="Q832">
        <v>2.24142E-3</v>
      </c>
      <c r="R832">
        <v>0.54850719999999997</v>
      </c>
      <c r="S832">
        <v>0.62547189999999997</v>
      </c>
      <c r="T832">
        <v>0.83090319999999995</v>
      </c>
      <c r="U832" s="15" t="str">
        <f t="shared" si="99"/>
        <v>PSN1989</v>
      </c>
      <c r="V832">
        <f t="shared" si="100"/>
        <v>0.69080052248553836</v>
      </c>
      <c r="W832">
        <f t="shared" si="101"/>
        <v>0.49950683762962172</v>
      </c>
      <c r="Y832" s="15" t="str">
        <f t="shared" si="102"/>
        <v>SNO1988</v>
      </c>
      <c r="Z832" s="1" t="s">
        <v>56</v>
      </c>
      <c r="AA832">
        <v>1988</v>
      </c>
      <c r="AB832" t="s">
        <v>33</v>
      </c>
      <c r="AC832">
        <f t="shared" si="98"/>
        <v>0.63866689338547866</v>
      </c>
      <c r="AD832">
        <f t="shared" si="103"/>
        <v>0.39040979425267813</v>
      </c>
      <c r="AE832" s="5">
        <v>535</v>
      </c>
      <c r="AF832" s="5">
        <v>1058</v>
      </c>
      <c r="AG832" s="5">
        <v>593</v>
      </c>
      <c r="AH832" s="5">
        <v>110</v>
      </c>
      <c r="AI832" s="5"/>
      <c r="AJ832" s="5">
        <v>0</v>
      </c>
      <c r="AK832" s="5">
        <v>0</v>
      </c>
      <c r="AL832" s="5">
        <v>4</v>
      </c>
      <c r="AM832" s="5">
        <v>11</v>
      </c>
      <c r="AN832" s="5"/>
      <c r="AO832" s="5">
        <v>6</v>
      </c>
      <c r="AP832" s="5">
        <v>267</v>
      </c>
      <c r="AQ832" s="5">
        <v>905</v>
      </c>
      <c r="AR832" s="5">
        <v>267</v>
      </c>
      <c r="AS832" s="5"/>
      <c r="AT832" s="5">
        <v>56</v>
      </c>
      <c r="AU832" s="5">
        <v>500</v>
      </c>
      <c r="AV832" s="5">
        <v>1266</v>
      </c>
      <c r="AW832" s="5">
        <v>303</v>
      </c>
      <c r="AX832" s="5"/>
      <c r="AY832" s="5">
        <v>2296</v>
      </c>
      <c r="AZ832" s="5">
        <v>15</v>
      </c>
      <c r="BA832" s="5">
        <v>1445</v>
      </c>
      <c r="BB832" s="5">
        <v>2125</v>
      </c>
      <c r="BF832" t="s">
        <v>55</v>
      </c>
      <c r="BG832" t="s">
        <v>55</v>
      </c>
      <c r="BH832" t="s">
        <v>1110</v>
      </c>
      <c r="BI832" t="s">
        <v>1111</v>
      </c>
      <c r="BJ832" t="s">
        <v>119</v>
      </c>
      <c r="BK832" t="s">
        <v>120</v>
      </c>
      <c r="BL832" t="s">
        <v>220</v>
      </c>
      <c r="BM832">
        <v>1991</v>
      </c>
      <c r="BN832">
        <v>1992</v>
      </c>
      <c r="BO832">
        <v>2</v>
      </c>
      <c r="BP832">
        <v>5</v>
      </c>
      <c r="BQ832" t="s">
        <v>33</v>
      </c>
      <c r="BR832">
        <v>5</v>
      </c>
      <c r="BS832">
        <v>0</v>
      </c>
      <c r="BT832">
        <v>3.15176E-3</v>
      </c>
      <c r="BU832">
        <v>0.50914380000000004</v>
      </c>
      <c r="BV832">
        <v>0.13147010000000001</v>
      </c>
      <c r="BW832">
        <v>0.57367670000000004</v>
      </c>
      <c r="BX832" t="s">
        <v>1121</v>
      </c>
      <c r="BY832">
        <v>0.50876132930513596</v>
      </c>
      <c r="BZ832">
        <v>0.45075528700906342</v>
      </c>
    </row>
    <row r="833" spans="1:78" x14ac:dyDescent="0.25">
      <c r="A833" s="23" t="s">
        <v>217</v>
      </c>
      <c r="C833" t="s">
        <v>216</v>
      </c>
      <c r="D833" s="15" t="str">
        <f>VLOOKUP(C833,xWalk!C$3:D$55,2)</f>
        <v>PSN</v>
      </c>
      <c r="E833" s="22" t="str">
        <f t="shared" si="97"/>
        <v>'Nisqually Fall Fingerling'</v>
      </c>
      <c r="F833" s="22" t="str">
        <f t="shared" si="104"/>
        <v>PSN.NIS</v>
      </c>
      <c r="G833" t="s">
        <v>119</v>
      </c>
      <c r="H833" t="s">
        <v>127</v>
      </c>
      <c r="I833" t="s">
        <v>218</v>
      </c>
      <c r="J833">
        <v>1990</v>
      </c>
      <c r="K833">
        <v>1991</v>
      </c>
      <c r="L833" s="8">
        <v>2</v>
      </c>
      <c r="M833" s="8">
        <v>5</v>
      </c>
      <c r="N833" s="8" t="s">
        <v>33</v>
      </c>
      <c r="O833" s="8">
        <v>5</v>
      </c>
      <c r="P833" s="8">
        <v>0</v>
      </c>
      <c r="Q833">
        <v>1.6010469999999999E-2</v>
      </c>
      <c r="R833">
        <v>0.45103100000000002</v>
      </c>
      <c r="S833">
        <v>0.51939849999999999</v>
      </c>
      <c r="T833">
        <v>0.73616459999999995</v>
      </c>
      <c r="U833" s="15" t="str">
        <f t="shared" si="99"/>
        <v>PSN1990</v>
      </c>
      <c r="V833">
        <f t="shared" si="100"/>
        <v>0.65687485958211633</v>
      </c>
      <c r="W833">
        <f t="shared" si="101"/>
        <v>0.42987530891934395</v>
      </c>
      <c r="Y833" s="15" t="str">
        <f t="shared" si="102"/>
        <v>SNO1989</v>
      </c>
      <c r="Z833" s="1" t="s">
        <v>56</v>
      </c>
      <c r="AA833">
        <v>1989</v>
      </c>
      <c r="AB833" t="s">
        <v>33</v>
      </c>
      <c r="AC833">
        <f t="shared" si="98"/>
        <v>0.59723682234569753</v>
      </c>
      <c r="AD833">
        <f t="shared" si="103"/>
        <v>0.39720678780597685</v>
      </c>
      <c r="AE833" s="5">
        <v>606</v>
      </c>
      <c r="AF833" s="5">
        <v>1269</v>
      </c>
      <c r="AG833" s="5">
        <v>686</v>
      </c>
      <c r="AH833" s="5">
        <v>84</v>
      </c>
      <c r="AI833" s="5"/>
      <c r="AJ833" s="5">
        <v>0</v>
      </c>
      <c r="AK833" s="5">
        <v>0</v>
      </c>
      <c r="AL833" s="5">
        <v>9</v>
      </c>
      <c r="AM833" s="5">
        <v>6</v>
      </c>
      <c r="AN833" s="5"/>
      <c r="AO833" s="5">
        <v>7</v>
      </c>
      <c r="AP833" s="5">
        <v>252</v>
      </c>
      <c r="AQ833" s="5">
        <v>786</v>
      </c>
      <c r="AR833" s="5">
        <v>272</v>
      </c>
      <c r="AS833" s="5"/>
      <c r="AT833" s="5">
        <v>64</v>
      </c>
      <c r="AU833" s="5">
        <v>603</v>
      </c>
      <c r="AV833" s="5">
        <v>1612</v>
      </c>
      <c r="AW833" s="5">
        <v>403</v>
      </c>
      <c r="AX833" s="5"/>
      <c r="AY833" s="5">
        <v>2645</v>
      </c>
      <c r="AZ833" s="5">
        <v>15</v>
      </c>
      <c r="BA833" s="5">
        <v>1317</v>
      </c>
      <c r="BB833" s="5">
        <v>2682</v>
      </c>
      <c r="BF833" t="s">
        <v>55</v>
      </c>
      <c r="BG833" t="s">
        <v>55</v>
      </c>
      <c r="BH833" t="s">
        <v>1110</v>
      </c>
      <c r="BI833" t="s">
        <v>1111</v>
      </c>
      <c r="BJ833" t="s">
        <v>119</v>
      </c>
      <c r="BK833" t="s">
        <v>120</v>
      </c>
      <c r="BL833" t="s">
        <v>220</v>
      </c>
      <c r="BM833">
        <v>1992</v>
      </c>
      <c r="BN833">
        <v>1993</v>
      </c>
      <c r="BO833">
        <v>2</v>
      </c>
      <c r="BP833">
        <v>5</v>
      </c>
      <c r="BQ833" t="s">
        <v>33</v>
      </c>
      <c r="BR833">
        <v>5</v>
      </c>
      <c r="BS833">
        <v>0</v>
      </c>
      <c r="BT833">
        <v>9.5779300000000001E-3</v>
      </c>
      <c r="BU833">
        <v>0.40907749999999998</v>
      </c>
      <c r="BV833">
        <v>6.8986999999999998E-3</v>
      </c>
      <c r="BW833">
        <v>0.41315410000000002</v>
      </c>
      <c r="BX833" t="s">
        <v>1122</v>
      </c>
      <c r="BY833">
        <v>0.49371215649743827</v>
      </c>
      <c r="BZ833">
        <v>0.43083372147182114</v>
      </c>
    </row>
    <row r="834" spans="1:78" x14ac:dyDescent="0.25">
      <c r="A834" s="23" t="s">
        <v>217</v>
      </c>
      <c r="C834" t="s">
        <v>216</v>
      </c>
      <c r="D834" s="15" t="str">
        <f>VLOOKUP(C834,xWalk!C$3:D$55,2)</f>
        <v>PSN</v>
      </c>
      <c r="E834" s="22" t="str">
        <f t="shared" si="97"/>
        <v>'Nisqually Fall Fingerling'</v>
      </c>
      <c r="F834" s="22" t="str">
        <f t="shared" si="104"/>
        <v>PSN.NIS</v>
      </c>
      <c r="G834" t="s">
        <v>119</v>
      </c>
      <c r="H834" t="s">
        <v>127</v>
      </c>
      <c r="I834" t="s">
        <v>218</v>
      </c>
      <c r="J834">
        <v>1991</v>
      </c>
      <c r="K834">
        <v>1992</v>
      </c>
      <c r="L834" s="8">
        <v>2</v>
      </c>
      <c r="M834" s="8">
        <v>5</v>
      </c>
      <c r="N834" s="8" t="s">
        <v>33</v>
      </c>
      <c r="O834" s="8">
        <v>5</v>
      </c>
      <c r="P834" s="8">
        <v>0</v>
      </c>
      <c r="Q834">
        <v>6.6208100000000004E-3</v>
      </c>
      <c r="R834">
        <v>0.3182431</v>
      </c>
      <c r="S834">
        <v>0.4144794</v>
      </c>
      <c r="T834">
        <v>0.6008173</v>
      </c>
      <c r="U834" s="15" t="str">
        <f t="shared" si="99"/>
        <v>PSN1991</v>
      </c>
      <c r="V834">
        <f t="shared" si="100"/>
        <v>0.5796993927403622</v>
      </c>
      <c r="W834">
        <f t="shared" si="101"/>
        <v>0.38150193718572251</v>
      </c>
      <c r="Y834" s="15" t="str">
        <f t="shared" si="102"/>
        <v>SNO1990</v>
      </c>
      <c r="Z834" s="1" t="s">
        <v>56</v>
      </c>
      <c r="AA834">
        <v>1990</v>
      </c>
      <c r="AB834" t="s">
        <v>33</v>
      </c>
      <c r="AC834">
        <f t="shared" si="98"/>
        <v>0.5916270510657875</v>
      </c>
      <c r="AD834">
        <f t="shared" si="103"/>
        <v>0.3991719061493636</v>
      </c>
      <c r="AE834" s="5">
        <v>629</v>
      </c>
      <c r="AF834" s="5">
        <v>1324</v>
      </c>
      <c r="AG834" s="5">
        <v>575</v>
      </c>
      <c r="AH834" s="5">
        <v>75</v>
      </c>
      <c r="AI834" s="5"/>
      <c r="AJ834" s="5">
        <v>0</v>
      </c>
      <c r="AK834" s="5">
        <v>0</v>
      </c>
      <c r="AL834" s="5">
        <v>5</v>
      </c>
      <c r="AM834" s="5">
        <v>0</v>
      </c>
      <c r="AN834" s="5"/>
      <c r="AO834" s="5">
        <v>5</v>
      </c>
      <c r="AP834" s="5">
        <v>191</v>
      </c>
      <c r="AQ834" s="5">
        <v>680</v>
      </c>
      <c r="AR834" s="5">
        <v>374</v>
      </c>
      <c r="AS834" s="5"/>
      <c r="AT834" s="5">
        <v>63</v>
      </c>
      <c r="AU834" s="5">
        <v>626</v>
      </c>
      <c r="AV834" s="5">
        <v>1675</v>
      </c>
      <c r="AW834" s="5">
        <v>299</v>
      </c>
      <c r="AX834" s="5"/>
      <c r="AY834" s="5">
        <v>2603</v>
      </c>
      <c r="AZ834" s="5">
        <v>5</v>
      </c>
      <c r="BA834" s="5">
        <v>1250</v>
      </c>
      <c r="BB834" s="5">
        <v>2663</v>
      </c>
      <c r="BF834" t="s">
        <v>55</v>
      </c>
      <c r="BG834" t="s">
        <v>55</v>
      </c>
      <c r="BH834" t="s">
        <v>1110</v>
      </c>
      <c r="BI834" t="s">
        <v>1111</v>
      </c>
      <c r="BJ834" t="s">
        <v>119</v>
      </c>
      <c r="BK834" t="s">
        <v>120</v>
      </c>
      <c r="BL834" t="s">
        <v>220</v>
      </c>
      <c r="BM834">
        <v>1993</v>
      </c>
      <c r="BN834">
        <v>1994</v>
      </c>
      <c r="BO834">
        <v>2</v>
      </c>
      <c r="BP834">
        <v>5</v>
      </c>
      <c r="BQ834" t="s">
        <v>33</v>
      </c>
      <c r="BR834">
        <v>5</v>
      </c>
      <c r="BS834">
        <v>0</v>
      </c>
      <c r="BT834">
        <v>1.76236E-2</v>
      </c>
      <c r="BU834">
        <v>0.47969580000000001</v>
      </c>
      <c r="BV834">
        <v>1.764406E-2</v>
      </c>
      <c r="BW834">
        <v>0.48887609999999998</v>
      </c>
      <c r="BX834" t="s">
        <v>1123</v>
      </c>
      <c r="BY834">
        <v>0.41807348560079444</v>
      </c>
      <c r="BZ834">
        <v>0.35600794438927508</v>
      </c>
    </row>
    <row r="835" spans="1:78" x14ac:dyDescent="0.25">
      <c r="A835" s="23" t="s">
        <v>217</v>
      </c>
      <c r="C835" t="s">
        <v>216</v>
      </c>
      <c r="D835" s="15" t="str">
        <f>VLOOKUP(C835,xWalk!C$3:D$55,2)</f>
        <v>PSN</v>
      </c>
      <c r="E835" s="22" t="str">
        <f t="shared" si="97"/>
        <v>'Nisqually Fall Fingerling'</v>
      </c>
      <c r="F835" s="22" t="str">
        <f t="shared" si="104"/>
        <v>PSN.NIS</v>
      </c>
      <c r="G835" t="s">
        <v>119</v>
      </c>
      <c r="H835" t="s">
        <v>127</v>
      </c>
      <c r="I835" t="s">
        <v>218</v>
      </c>
      <c r="J835">
        <v>1992</v>
      </c>
      <c r="K835">
        <v>1993</v>
      </c>
      <c r="L835" s="8">
        <v>2</v>
      </c>
      <c r="M835" s="8">
        <v>5</v>
      </c>
      <c r="N835" s="8" t="s">
        <v>33</v>
      </c>
      <c r="O835" s="8">
        <v>5</v>
      </c>
      <c r="P835" s="8">
        <v>0</v>
      </c>
      <c r="Q835">
        <v>3.977004E-2</v>
      </c>
      <c r="R835">
        <v>0.44216250000000001</v>
      </c>
      <c r="S835">
        <v>0.53521319999999994</v>
      </c>
      <c r="T835">
        <v>0.74072439999999995</v>
      </c>
      <c r="U835" s="15" t="str">
        <f t="shared" si="99"/>
        <v>PSN1992</v>
      </c>
      <c r="V835">
        <f t="shared" si="100"/>
        <v>0.52634183353676645</v>
      </c>
      <c r="W835">
        <f t="shared" si="101"/>
        <v>0.34608913667403424</v>
      </c>
      <c r="Y835" s="15" t="str">
        <f t="shared" si="102"/>
        <v>SNO1991</v>
      </c>
      <c r="Z835" s="1" t="s">
        <v>56</v>
      </c>
      <c r="AA835">
        <v>1991</v>
      </c>
      <c r="AB835" t="s">
        <v>33</v>
      </c>
      <c r="AC835">
        <f t="shared" si="98"/>
        <v>0.60135582010582012</v>
      </c>
      <c r="AD835">
        <f t="shared" si="103"/>
        <v>0.34722222222222221</v>
      </c>
      <c r="AE835" s="5">
        <v>643</v>
      </c>
      <c r="AF835" s="5">
        <v>977</v>
      </c>
      <c r="AG835" s="5">
        <v>436</v>
      </c>
      <c r="AH835" s="5">
        <v>44</v>
      </c>
      <c r="AI835" s="5"/>
      <c r="AJ835" s="5">
        <v>0</v>
      </c>
      <c r="AK835" s="5">
        <v>0</v>
      </c>
      <c r="AL835" s="5">
        <v>1</v>
      </c>
      <c r="AM835" s="5">
        <v>0</v>
      </c>
      <c r="AN835" s="5"/>
      <c r="AO835" s="5">
        <v>5</v>
      </c>
      <c r="AP835" s="5">
        <v>168</v>
      </c>
      <c r="AQ835" s="5">
        <v>934</v>
      </c>
      <c r="AR835" s="5">
        <v>429</v>
      </c>
      <c r="AS835" s="5"/>
      <c r="AT835" s="5">
        <v>58</v>
      </c>
      <c r="AU835" s="5">
        <v>624</v>
      </c>
      <c r="AV835" s="5">
        <v>1446</v>
      </c>
      <c r="AW835" s="5">
        <v>283</v>
      </c>
      <c r="AX835" s="5"/>
      <c r="AY835" s="5">
        <v>2100</v>
      </c>
      <c r="AZ835" s="5">
        <v>1</v>
      </c>
      <c r="BA835" s="5">
        <v>1536</v>
      </c>
      <c r="BB835" s="5">
        <v>2411</v>
      </c>
      <c r="BF835" t="s">
        <v>55</v>
      </c>
      <c r="BG835" t="s">
        <v>55</v>
      </c>
      <c r="BH835" t="s">
        <v>1110</v>
      </c>
      <c r="BI835" t="s">
        <v>1111</v>
      </c>
      <c r="BJ835" t="s">
        <v>119</v>
      </c>
      <c r="BK835" t="s">
        <v>120</v>
      </c>
      <c r="BL835" t="s">
        <v>220</v>
      </c>
      <c r="BM835">
        <v>1994</v>
      </c>
      <c r="BN835">
        <v>1995</v>
      </c>
      <c r="BO835">
        <v>2</v>
      </c>
      <c r="BP835">
        <v>5</v>
      </c>
      <c r="BQ835" t="s">
        <v>33</v>
      </c>
      <c r="BR835">
        <v>5</v>
      </c>
      <c r="BS835">
        <v>0</v>
      </c>
      <c r="BT835">
        <v>2.07882E-2</v>
      </c>
      <c r="BU835">
        <v>0.36509900000000001</v>
      </c>
      <c r="BV835">
        <v>3.2511850000000002E-2</v>
      </c>
      <c r="BW835">
        <v>0.38574079999999999</v>
      </c>
      <c r="BX835" t="s">
        <v>1124</v>
      </c>
      <c r="BY835">
        <v>0.36868686868686867</v>
      </c>
      <c r="BZ835">
        <v>0.310376492194674</v>
      </c>
    </row>
    <row r="836" spans="1:78" x14ac:dyDescent="0.25">
      <c r="A836" s="23" t="s">
        <v>217</v>
      </c>
      <c r="C836" t="s">
        <v>216</v>
      </c>
      <c r="D836" s="15" t="str">
        <f>VLOOKUP(C836,xWalk!C$3:D$55,2)</f>
        <v>PSN</v>
      </c>
      <c r="E836" s="22" t="str">
        <f t="shared" ref="E836:E899" si="105">"'"&amp;A836&amp;"'"</f>
        <v>'Nisqually Fall Fingerling'</v>
      </c>
      <c r="F836" s="22" t="str">
        <f t="shared" si="104"/>
        <v>PSN.NIS</v>
      </c>
      <c r="G836" t="s">
        <v>119</v>
      </c>
      <c r="H836" t="s">
        <v>127</v>
      </c>
      <c r="I836" t="s">
        <v>218</v>
      </c>
      <c r="J836">
        <v>1993</v>
      </c>
      <c r="K836">
        <v>1994</v>
      </c>
      <c r="L836" s="8">
        <v>2</v>
      </c>
      <c r="M836" s="8">
        <v>5</v>
      </c>
      <c r="N836" s="8" t="s">
        <v>33</v>
      </c>
      <c r="O836" s="8">
        <v>5</v>
      </c>
      <c r="P836" s="8">
        <v>0</v>
      </c>
      <c r="Q836">
        <v>8.1072699999999998E-3</v>
      </c>
      <c r="R836">
        <v>0.43362810000000002</v>
      </c>
      <c r="S836">
        <v>0.43709609999999999</v>
      </c>
      <c r="T836">
        <v>0.68118719999999999</v>
      </c>
      <c r="U836" s="15" t="str">
        <f t="shared" si="99"/>
        <v>PSN1993</v>
      </c>
      <c r="V836">
        <f t="shared" si="100"/>
        <v>0.44341312489822504</v>
      </c>
      <c r="W836">
        <f t="shared" si="101"/>
        <v>0.32323725777560658</v>
      </c>
      <c r="Y836" s="15" t="str">
        <f t="shared" si="102"/>
        <v>SNO1992</v>
      </c>
      <c r="Z836" s="1" t="s">
        <v>56</v>
      </c>
      <c r="AA836">
        <v>1992</v>
      </c>
      <c r="AB836" t="s">
        <v>33</v>
      </c>
      <c r="AC836">
        <f t="shared" ref="AC836:AC899" si="106">IF(AB836="Y",SUM(AE836:AS836)/SUM(AE836:AX836),"NA")</f>
        <v>0.56270479594876377</v>
      </c>
      <c r="AD836">
        <f t="shared" si="103"/>
        <v>0.2844801906464105</v>
      </c>
      <c r="AE836" s="5">
        <v>638</v>
      </c>
      <c r="AF836" s="5">
        <v>861</v>
      </c>
      <c r="AG836" s="5">
        <v>340</v>
      </c>
      <c r="AH836" s="5">
        <v>71</v>
      </c>
      <c r="AI836" s="5"/>
      <c r="AJ836" s="5">
        <v>0</v>
      </c>
      <c r="AK836" s="5">
        <v>0</v>
      </c>
      <c r="AL836" s="5">
        <v>1</v>
      </c>
      <c r="AM836" s="5">
        <v>0</v>
      </c>
      <c r="AN836" s="5"/>
      <c r="AO836" s="5">
        <v>8</v>
      </c>
      <c r="AP836" s="5">
        <v>263</v>
      </c>
      <c r="AQ836" s="5">
        <v>1241</v>
      </c>
      <c r="AR836" s="5">
        <v>355</v>
      </c>
      <c r="AS836" s="5"/>
      <c r="AT836" s="5">
        <v>63</v>
      </c>
      <c r="AU836" s="5">
        <v>671</v>
      </c>
      <c r="AV836" s="5">
        <v>1695</v>
      </c>
      <c r="AW836" s="5">
        <v>507</v>
      </c>
      <c r="AX836" s="5"/>
      <c r="AY836" s="5">
        <v>1910</v>
      </c>
      <c r="AZ836" s="5">
        <v>1</v>
      </c>
      <c r="BA836" s="5">
        <v>1867</v>
      </c>
      <c r="BB836" s="5">
        <v>2936</v>
      </c>
      <c r="BF836" t="s">
        <v>55</v>
      </c>
      <c r="BG836" t="s">
        <v>55</v>
      </c>
      <c r="BH836" t="s">
        <v>1110</v>
      </c>
      <c r="BI836" t="s">
        <v>1111</v>
      </c>
      <c r="BJ836" t="s">
        <v>119</v>
      </c>
      <c r="BK836" t="s">
        <v>120</v>
      </c>
      <c r="BL836" t="s">
        <v>220</v>
      </c>
      <c r="BM836">
        <v>1995</v>
      </c>
      <c r="BN836">
        <v>1996</v>
      </c>
      <c r="BO836">
        <v>2</v>
      </c>
      <c r="BP836">
        <v>5</v>
      </c>
      <c r="BQ836" t="s">
        <v>33</v>
      </c>
      <c r="BR836">
        <v>5</v>
      </c>
      <c r="BS836">
        <v>0</v>
      </c>
      <c r="BT836">
        <v>1.6723180000000001E-2</v>
      </c>
      <c r="BU836">
        <v>0.31389139999999999</v>
      </c>
      <c r="BV836">
        <v>1.9556E-3</v>
      </c>
      <c r="BW836">
        <v>0.31523319999999999</v>
      </c>
      <c r="BX836" t="s">
        <v>1125</v>
      </c>
      <c r="BY836">
        <v>0.36513157894736842</v>
      </c>
      <c r="BZ836">
        <v>0.29041353383458646</v>
      </c>
    </row>
    <row r="837" spans="1:78" x14ac:dyDescent="0.25">
      <c r="A837" s="23" t="s">
        <v>217</v>
      </c>
      <c r="C837" t="s">
        <v>216</v>
      </c>
      <c r="D837" s="15" t="str">
        <f>VLOOKUP(C837,xWalk!C$3:D$55,2)</f>
        <v>PSN</v>
      </c>
      <c r="E837" s="22" t="str">
        <f t="shared" si="105"/>
        <v>'Nisqually Fall Fingerling'</v>
      </c>
      <c r="F837" s="22" t="str">
        <f t="shared" si="104"/>
        <v>PSN.NIS</v>
      </c>
      <c r="G837" t="s">
        <v>119</v>
      </c>
      <c r="H837" t="s">
        <v>127</v>
      </c>
      <c r="I837" t="s">
        <v>218</v>
      </c>
      <c r="J837">
        <v>1994</v>
      </c>
      <c r="K837">
        <v>1995</v>
      </c>
      <c r="L837" s="8">
        <v>2</v>
      </c>
      <c r="M837" s="8">
        <v>5</v>
      </c>
      <c r="N837" s="8" t="s">
        <v>33</v>
      </c>
      <c r="O837" s="8">
        <v>5</v>
      </c>
      <c r="P837" s="8">
        <v>0</v>
      </c>
      <c r="Q837">
        <v>9.8497399999999992E-3</v>
      </c>
      <c r="R837">
        <v>0.4174196</v>
      </c>
      <c r="S837">
        <v>0.5920377</v>
      </c>
      <c r="T837">
        <v>0.76232920000000004</v>
      </c>
      <c r="U837" s="15" t="str">
        <f t="shared" ref="U837:U900" si="107">D837&amp;J837</f>
        <v>PSN1994</v>
      </c>
      <c r="V837">
        <f t="shared" ref="V837:V900" si="108">IFERROR(VLOOKUP(U837,Y$4:AC$1113,5,FALSE),"NA")</f>
        <v>0.37256759423722124</v>
      </c>
      <c r="W837">
        <f t="shared" ref="W837:W900" si="109">IFERROR(VLOOKUP(U837,Y$4:AD$1113,6,FALSE),"NA")</f>
        <v>0.22924807578448786</v>
      </c>
      <c r="Y837" s="15" t="str">
        <f t="shared" ref="Y837:Y900" si="110">Z837&amp;AA837</f>
        <v>SNO1993</v>
      </c>
      <c r="Z837" s="1" t="s">
        <v>56</v>
      </c>
      <c r="AA837">
        <v>1993</v>
      </c>
      <c r="AB837" t="s">
        <v>33</v>
      </c>
      <c r="AC837">
        <f t="shared" si="106"/>
        <v>0.49436344506237789</v>
      </c>
      <c r="AD837">
        <f t="shared" ref="AD837:AD900" si="111">IF(AB837="Y",SUM(AE837:AI837)/SUM(AE837:AX837),"NA")</f>
        <v>0.24875995791372313</v>
      </c>
      <c r="AE837" s="5">
        <v>494</v>
      </c>
      <c r="AF837" s="5">
        <v>688</v>
      </c>
      <c r="AG837" s="5">
        <v>448</v>
      </c>
      <c r="AH837" s="5">
        <v>25</v>
      </c>
      <c r="AI837" s="5"/>
      <c r="AJ837" s="5">
        <v>0</v>
      </c>
      <c r="AK837" s="5">
        <v>0</v>
      </c>
      <c r="AL837" s="5">
        <v>0</v>
      </c>
      <c r="AM837" s="5">
        <v>0</v>
      </c>
      <c r="AN837" s="5"/>
      <c r="AO837" s="5">
        <v>7</v>
      </c>
      <c r="AP837" s="5">
        <v>295</v>
      </c>
      <c r="AQ837" s="5">
        <v>890</v>
      </c>
      <c r="AR837" s="5">
        <v>442</v>
      </c>
      <c r="AS837" s="5"/>
      <c r="AT837" s="5">
        <v>65</v>
      </c>
      <c r="AU837" s="5">
        <v>685</v>
      </c>
      <c r="AV837" s="5">
        <v>2123</v>
      </c>
      <c r="AW837" s="5">
        <v>491</v>
      </c>
      <c r="AX837" s="5"/>
      <c r="AY837" s="5">
        <v>1655</v>
      </c>
      <c r="AZ837" s="5">
        <v>0</v>
      </c>
      <c r="BA837" s="5">
        <v>1634</v>
      </c>
      <c r="BB837" s="5">
        <v>3364</v>
      </c>
      <c r="BF837" t="s">
        <v>55</v>
      </c>
      <c r="BG837" t="s">
        <v>55</v>
      </c>
      <c r="BH837" t="s">
        <v>1110</v>
      </c>
      <c r="BI837" t="s">
        <v>1111</v>
      </c>
      <c r="BJ837" t="s">
        <v>119</v>
      </c>
      <c r="BK837" t="s">
        <v>120</v>
      </c>
      <c r="BL837" t="s">
        <v>220</v>
      </c>
      <c r="BM837">
        <v>1996</v>
      </c>
      <c r="BN837">
        <v>1997</v>
      </c>
      <c r="BO837">
        <v>2</v>
      </c>
      <c r="BP837">
        <v>5</v>
      </c>
      <c r="BQ837" t="s">
        <v>33</v>
      </c>
      <c r="BR837">
        <v>5</v>
      </c>
      <c r="BS837">
        <v>0</v>
      </c>
      <c r="BT837">
        <v>1.9947880000000001E-2</v>
      </c>
      <c r="BU837">
        <v>0.2362957</v>
      </c>
      <c r="BV837">
        <v>6.7908899999999999E-3</v>
      </c>
      <c r="BW837">
        <v>0.2414819</v>
      </c>
      <c r="BX837" t="s">
        <v>1126</v>
      </c>
      <c r="BY837">
        <v>0.3547681539807524</v>
      </c>
      <c r="BZ837">
        <v>0.27077865266841644</v>
      </c>
    </row>
    <row r="838" spans="1:78" x14ac:dyDescent="0.25">
      <c r="A838" s="23" t="s">
        <v>217</v>
      </c>
      <c r="C838" t="s">
        <v>216</v>
      </c>
      <c r="D838" s="15" t="str">
        <f>VLOOKUP(C838,xWalk!C$3:D$55,2)</f>
        <v>PSN</v>
      </c>
      <c r="E838" s="22" t="str">
        <f t="shared" si="105"/>
        <v>'Nisqually Fall Fingerling'</v>
      </c>
      <c r="F838" s="22" t="str">
        <f t="shared" si="104"/>
        <v>PSN.NIS</v>
      </c>
      <c r="G838" t="s">
        <v>119</v>
      </c>
      <c r="H838" t="s">
        <v>127</v>
      </c>
      <c r="I838" t="s">
        <v>218</v>
      </c>
      <c r="J838">
        <v>1995</v>
      </c>
      <c r="K838">
        <v>1996</v>
      </c>
      <c r="L838" s="8">
        <v>2</v>
      </c>
      <c r="M838" s="8">
        <v>5</v>
      </c>
      <c r="N838" s="8" t="s">
        <v>33</v>
      </c>
      <c r="O838" s="8">
        <v>5</v>
      </c>
      <c r="P838" s="8">
        <v>0</v>
      </c>
      <c r="Q838">
        <v>8.1582500000000006E-3</v>
      </c>
      <c r="R838">
        <v>0.22972519999999999</v>
      </c>
      <c r="S838">
        <v>0.4713097</v>
      </c>
      <c r="T838">
        <v>0.59276320000000005</v>
      </c>
      <c r="U838" s="15" t="str">
        <f t="shared" si="107"/>
        <v>PSN1995</v>
      </c>
      <c r="V838">
        <f t="shared" si="108"/>
        <v>0.33254332115937524</v>
      </c>
      <c r="W838">
        <f t="shared" si="109"/>
        <v>0.19208951744502292</v>
      </c>
      <c r="Y838" s="15" t="str">
        <f t="shared" si="110"/>
        <v>SNO1994</v>
      </c>
      <c r="Z838" s="1" t="s">
        <v>56</v>
      </c>
      <c r="AA838">
        <v>1994</v>
      </c>
      <c r="AB838" t="s">
        <v>33</v>
      </c>
      <c r="AC838">
        <f t="shared" si="106"/>
        <v>0.51025267892578385</v>
      </c>
      <c r="AD838">
        <f t="shared" si="111"/>
        <v>0.22079640164042863</v>
      </c>
      <c r="AE838" s="5">
        <v>465</v>
      </c>
      <c r="AF838" s="5">
        <v>787</v>
      </c>
      <c r="AG838" s="5">
        <v>381</v>
      </c>
      <c r="AH838" s="5">
        <v>36</v>
      </c>
      <c r="AI838" s="5"/>
      <c r="AJ838" s="5">
        <v>0</v>
      </c>
      <c r="AK838" s="5">
        <v>0</v>
      </c>
      <c r="AL838" s="5">
        <v>0</v>
      </c>
      <c r="AM838" s="5">
        <v>0</v>
      </c>
      <c r="AN838" s="5"/>
      <c r="AO838" s="5">
        <v>8</v>
      </c>
      <c r="AP838" s="5">
        <v>244</v>
      </c>
      <c r="AQ838" s="5">
        <v>1187</v>
      </c>
      <c r="AR838" s="5">
        <v>749</v>
      </c>
      <c r="AS838" s="5"/>
      <c r="AT838" s="5">
        <v>75</v>
      </c>
      <c r="AU838" s="5">
        <v>886</v>
      </c>
      <c r="AV838" s="5">
        <v>2389</v>
      </c>
      <c r="AW838" s="5">
        <v>352</v>
      </c>
      <c r="AX838" s="5"/>
      <c r="AY838" s="5">
        <v>1669</v>
      </c>
      <c r="AZ838" s="5">
        <v>0</v>
      </c>
      <c r="BA838" s="5">
        <v>2188</v>
      </c>
      <c r="BB838" s="5">
        <v>3702</v>
      </c>
      <c r="BF838" t="s">
        <v>55</v>
      </c>
      <c r="BG838" t="s">
        <v>55</v>
      </c>
      <c r="BH838" t="s">
        <v>1110</v>
      </c>
      <c r="BI838" t="s">
        <v>1111</v>
      </c>
      <c r="BJ838" t="s">
        <v>119</v>
      </c>
      <c r="BK838" t="s">
        <v>120</v>
      </c>
      <c r="BL838" t="s">
        <v>220</v>
      </c>
      <c r="BM838">
        <v>1997</v>
      </c>
      <c r="BN838">
        <v>1998</v>
      </c>
      <c r="BO838">
        <v>2</v>
      </c>
      <c r="BP838">
        <v>5</v>
      </c>
      <c r="BQ838" t="s">
        <v>33</v>
      </c>
      <c r="BR838">
        <v>5</v>
      </c>
      <c r="BS838">
        <v>0</v>
      </c>
      <c r="BT838">
        <v>8.9191200000000009E-3</v>
      </c>
      <c r="BU838">
        <v>0.22356090000000001</v>
      </c>
      <c r="BV838">
        <v>8.8834399999999994E-3</v>
      </c>
      <c r="BW838">
        <v>0.23045840000000001</v>
      </c>
      <c r="BX838" t="s">
        <v>1127</v>
      </c>
      <c r="BY838">
        <v>0.34924845269672855</v>
      </c>
      <c r="BZ838">
        <v>0.28381962864721483</v>
      </c>
    </row>
    <row r="839" spans="1:78" x14ac:dyDescent="0.25">
      <c r="A839" s="23" t="s">
        <v>217</v>
      </c>
      <c r="C839" t="s">
        <v>216</v>
      </c>
      <c r="D839" s="15" t="str">
        <f>VLOOKUP(C839,xWalk!C$3:D$55,2)</f>
        <v>PSN</v>
      </c>
      <c r="E839" s="22" t="str">
        <f t="shared" si="105"/>
        <v>'Nisqually Fall Fingerling'</v>
      </c>
      <c r="F839" s="22" t="str">
        <f t="shared" si="104"/>
        <v>PSN.NIS</v>
      </c>
      <c r="G839" t="s">
        <v>119</v>
      </c>
      <c r="H839" t="s">
        <v>127</v>
      </c>
      <c r="I839" t="s">
        <v>218</v>
      </c>
      <c r="J839">
        <v>1996</v>
      </c>
      <c r="K839">
        <v>1997</v>
      </c>
      <c r="L839" s="8">
        <v>2</v>
      </c>
      <c r="M839" s="8">
        <v>5</v>
      </c>
      <c r="N839" s="8" t="s">
        <v>33</v>
      </c>
      <c r="O839" s="8">
        <v>5</v>
      </c>
      <c r="P839" s="8">
        <v>0</v>
      </c>
      <c r="Q839">
        <v>3.0096049999999999E-2</v>
      </c>
      <c r="R839">
        <v>0.35342839999999998</v>
      </c>
      <c r="S839">
        <v>0.60187840000000004</v>
      </c>
      <c r="T839">
        <v>0.74258579999999996</v>
      </c>
      <c r="U839" s="15" t="str">
        <f t="shared" si="107"/>
        <v>PSN1996</v>
      </c>
      <c r="V839">
        <f t="shared" si="108"/>
        <v>0.39990089197224976</v>
      </c>
      <c r="W839">
        <f t="shared" si="109"/>
        <v>0.20916298765654565</v>
      </c>
      <c r="Y839" s="15" t="str">
        <f t="shared" si="110"/>
        <v>SNO1995</v>
      </c>
      <c r="Z839" s="1" t="s">
        <v>56</v>
      </c>
      <c r="AA839">
        <v>1995</v>
      </c>
      <c r="AB839" t="s">
        <v>33</v>
      </c>
      <c r="AC839">
        <f t="shared" si="106"/>
        <v>0.55726968417988643</v>
      </c>
      <c r="AD839">
        <f t="shared" si="111"/>
        <v>0.18192402852568768</v>
      </c>
      <c r="AE839" s="5">
        <v>403</v>
      </c>
      <c r="AF839" s="5">
        <v>417</v>
      </c>
      <c r="AG839" s="5">
        <v>374</v>
      </c>
      <c r="AH839" s="5">
        <v>56</v>
      </c>
      <c r="AI839" s="5"/>
      <c r="AJ839" s="5">
        <v>0</v>
      </c>
      <c r="AK839" s="5">
        <v>0</v>
      </c>
      <c r="AL839" s="5">
        <v>0</v>
      </c>
      <c r="AM839" s="5">
        <v>0</v>
      </c>
      <c r="AN839" s="5"/>
      <c r="AO839" s="5">
        <v>8</v>
      </c>
      <c r="AP839" s="5">
        <v>254</v>
      </c>
      <c r="AQ839" s="5">
        <v>1632</v>
      </c>
      <c r="AR839" s="5">
        <v>685</v>
      </c>
      <c r="AS839" s="5"/>
      <c r="AT839" s="5">
        <v>67</v>
      </c>
      <c r="AU839" s="5">
        <v>831</v>
      </c>
      <c r="AV839" s="5">
        <v>1796</v>
      </c>
      <c r="AW839" s="5">
        <v>348</v>
      </c>
      <c r="AX839" s="5"/>
      <c r="AY839" s="5">
        <v>1250</v>
      </c>
      <c r="AZ839" s="5">
        <v>0</v>
      </c>
      <c r="BA839" s="5">
        <v>2579</v>
      </c>
      <c r="BB839" s="5">
        <v>3042</v>
      </c>
      <c r="BF839" t="s">
        <v>55</v>
      </c>
      <c r="BG839" t="s">
        <v>55</v>
      </c>
      <c r="BH839" t="s">
        <v>1110</v>
      </c>
      <c r="BI839" t="s">
        <v>1111</v>
      </c>
      <c r="BJ839" t="s">
        <v>119</v>
      </c>
      <c r="BK839" t="s">
        <v>120</v>
      </c>
      <c r="BL839" t="s">
        <v>220</v>
      </c>
      <c r="BM839">
        <v>1998</v>
      </c>
      <c r="BN839">
        <v>1999</v>
      </c>
      <c r="BO839">
        <v>2</v>
      </c>
      <c r="BP839">
        <v>5</v>
      </c>
      <c r="BQ839" t="s">
        <v>33</v>
      </c>
      <c r="BR839">
        <v>5</v>
      </c>
      <c r="BS839">
        <v>0</v>
      </c>
      <c r="BT839">
        <v>7.50492E-3</v>
      </c>
      <c r="BU839">
        <v>0.26763540000000002</v>
      </c>
      <c r="BV839">
        <v>6.1144700000000003E-3</v>
      </c>
      <c r="BW839">
        <v>0.27211340000000001</v>
      </c>
      <c r="BX839" t="s">
        <v>1128</v>
      </c>
      <c r="BY839">
        <v>0.30555555555555558</v>
      </c>
      <c r="BZ839">
        <v>0.2824858757062147</v>
      </c>
    </row>
    <row r="840" spans="1:78" x14ac:dyDescent="0.25">
      <c r="A840" s="23" t="s">
        <v>217</v>
      </c>
      <c r="C840" t="s">
        <v>216</v>
      </c>
      <c r="D840" s="15" t="str">
        <f>VLOOKUP(C840,xWalk!C$3:D$55,2)</f>
        <v>PSN</v>
      </c>
      <c r="E840" s="22" t="str">
        <f t="shared" si="105"/>
        <v>'Nisqually Fall Fingerling'</v>
      </c>
      <c r="F840" s="22" t="str">
        <f t="shared" si="104"/>
        <v>PSN.NIS</v>
      </c>
      <c r="G840" t="s">
        <v>119</v>
      </c>
      <c r="H840" t="s">
        <v>127</v>
      </c>
      <c r="I840" t="s">
        <v>218</v>
      </c>
      <c r="J840">
        <v>1997</v>
      </c>
      <c r="K840">
        <v>1998</v>
      </c>
      <c r="L840" s="8">
        <v>2</v>
      </c>
      <c r="M840" s="8">
        <v>5</v>
      </c>
      <c r="N840" s="8" t="s">
        <v>33</v>
      </c>
      <c r="O840" s="8">
        <v>5</v>
      </c>
      <c r="P840" s="8">
        <v>0</v>
      </c>
      <c r="Q840">
        <v>3.58757E-3</v>
      </c>
      <c r="R840">
        <v>0.39197120000000002</v>
      </c>
      <c r="S840">
        <v>0.52009620000000001</v>
      </c>
      <c r="T840">
        <v>0.70820470000000002</v>
      </c>
      <c r="U840" s="15" t="str">
        <f t="shared" si="107"/>
        <v>PSN1997</v>
      </c>
      <c r="V840">
        <f t="shared" si="108"/>
        <v>0.42535190453319538</v>
      </c>
      <c r="W840">
        <f t="shared" si="109"/>
        <v>0.21169690028447927</v>
      </c>
      <c r="Y840" s="15" t="str">
        <f t="shared" si="110"/>
        <v>SNO1996</v>
      </c>
      <c r="Z840" s="1" t="s">
        <v>56</v>
      </c>
      <c r="AA840">
        <v>1996</v>
      </c>
      <c r="AB840" t="s">
        <v>33</v>
      </c>
      <c r="AC840">
        <f t="shared" si="106"/>
        <v>0.52955112219451372</v>
      </c>
      <c r="AD840">
        <f t="shared" si="111"/>
        <v>0.17493765586034912</v>
      </c>
      <c r="AE840" s="5">
        <v>319</v>
      </c>
      <c r="AF840" s="5">
        <v>606</v>
      </c>
      <c r="AG840" s="5">
        <v>411</v>
      </c>
      <c r="AH840" s="5">
        <v>67</v>
      </c>
      <c r="AI840" s="5"/>
      <c r="AJ840" s="5">
        <v>0</v>
      </c>
      <c r="AK840" s="5">
        <v>0</v>
      </c>
      <c r="AL840" s="5">
        <v>0</v>
      </c>
      <c r="AM840" s="5">
        <v>2</v>
      </c>
      <c r="AN840" s="5"/>
      <c r="AO840" s="5">
        <v>5</v>
      </c>
      <c r="AP840" s="5">
        <v>426</v>
      </c>
      <c r="AQ840" s="5">
        <v>1875</v>
      </c>
      <c r="AR840" s="5">
        <v>536</v>
      </c>
      <c r="AS840" s="5"/>
      <c r="AT840" s="5">
        <v>85</v>
      </c>
      <c r="AU840" s="5">
        <v>846</v>
      </c>
      <c r="AV840" s="5">
        <v>2163</v>
      </c>
      <c r="AW840" s="5">
        <v>679</v>
      </c>
      <c r="AX840" s="5"/>
      <c r="AY840" s="5">
        <v>1403</v>
      </c>
      <c r="AZ840" s="5">
        <v>2</v>
      </c>
      <c r="BA840" s="5">
        <v>2842</v>
      </c>
      <c r="BB840" s="5">
        <v>3773</v>
      </c>
      <c r="BF840" t="s">
        <v>55</v>
      </c>
      <c r="BG840" t="s">
        <v>55</v>
      </c>
      <c r="BH840" t="s">
        <v>1110</v>
      </c>
      <c r="BI840" t="s">
        <v>1111</v>
      </c>
      <c r="BJ840" t="s">
        <v>119</v>
      </c>
      <c r="BK840" t="s">
        <v>120</v>
      </c>
      <c r="BL840" t="s">
        <v>220</v>
      </c>
      <c r="BM840">
        <v>2002</v>
      </c>
      <c r="BN840">
        <v>2003</v>
      </c>
      <c r="BO840">
        <v>2</v>
      </c>
      <c r="BP840">
        <v>5</v>
      </c>
      <c r="BQ840" t="s">
        <v>33</v>
      </c>
      <c r="BR840">
        <v>5</v>
      </c>
      <c r="BS840">
        <v>0</v>
      </c>
      <c r="BT840">
        <v>1.100801E-2</v>
      </c>
      <c r="BU840">
        <v>0.22889960000000001</v>
      </c>
      <c r="BV840">
        <v>3.8361100000000002E-2</v>
      </c>
      <c r="BW840">
        <v>0.25847989999999998</v>
      </c>
      <c r="BX840" t="s">
        <v>1129</v>
      </c>
      <c r="BY840">
        <v>0.39016736401673641</v>
      </c>
      <c r="BZ840">
        <v>0.3645397489539749</v>
      </c>
    </row>
    <row r="841" spans="1:78" x14ac:dyDescent="0.25">
      <c r="A841" s="23" t="s">
        <v>217</v>
      </c>
      <c r="C841" t="s">
        <v>216</v>
      </c>
      <c r="D841" s="15" t="str">
        <f>VLOOKUP(C841,xWalk!C$3:D$55,2)</f>
        <v>PSN</v>
      </c>
      <c r="E841" s="22" t="str">
        <f t="shared" si="105"/>
        <v>'Nisqually Fall Fingerling'</v>
      </c>
      <c r="F841" s="22" t="str">
        <f t="shared" si="104"/>
        <v>PSN.NIS</v>
      </c>
      <c r="G841" t="s">
        <v>119</v>
      </c>
      <c r="H841" t="s">
        <v>127</v>
      </c>
      <c r="I841" t="s">
        <v>218</v>
      </c>
      <c r="J841">
        <v>1998</v>
      </c>
      <c r="K841">
        <v>1999</v>
      </c>
      <c r="L841" s="8">
        <v>2</v>
      </c>
      <c r="M841" s="8">
        <v>5</v>
      </c>
      <c r="N841" s="8" t="s">
        <v>33</v>
      </c>
      <c r="O841" s="8">
        <v>5</v>
      </c>
      <c r="P841" s="8">
        <v>0</v>
      </c>
      <c r="Q841">
        <v>2.1974960000000002E-2</v>
      </c>
      <c r="R841">
        <v>0.36144759999999998</v>
      </c>
      <c r="S841">
        <v>0.55890280000000003</v>
      </c>
      <c r="T841">
        <v>0.71833630000000004</v>
      </c>
      <c r="U841" s="15" t="str">
        <f t="shared" si="107"/>
        <v>PSN1998</v>
      </c>
      <c r="V841">
        <f t="shared" si="108"/>
        <v>0.43430400225082649</v>
      </c>
      <c r="W841">
        <f t="shared" si="109"/>
        <v>0.20369979601885066</v>
      </c>
      <c r="Y841" s="15" t="str">
        <f t="shared" si="110"/>
        <v>SNO1997</v>
      </c>
      <c r="Z841" s="1" t="s">
        <v>56</v>
      </c>
      <c r="AA841">
        <v>1997</v>
      </c>
      <c r="AB841" t="s">
        <v>33</v>
      </c>
      <c r="AC841">
        <f t="shared" si="106"/>
        <v>0.44676158010828154</v>
      </c>
      <c r="AD841">
        <f t="shared" si="111"/>
        <v>0.18899137758171244</v>
      </c>
      <c r="AE841" s="5">
        <v>477</v>
      </c>
      <c r="AF841" s="5">
        <v>803</v>
      </c>
      <c r="AG841" s="5">
        <v>547</v>
      </c>
      <c r="AH841" s="5">
        <v>58</v>
      </c>
      <c r="AI841" s="5"/>
      <c r="AJ841" s="5">
        <v>0</v>
      </c>
      <c r="AK841" s="5">
        <v>0</v>
      </c>
      <c r="AL841" s="5">
        <v>2</v>
      </c>
      <c r="AM841" s="5">
        <v>6</v>
      </c>
      <c r="AN841" s="5"/>
      <c r="AO841" s="5">
        <v>8</v>
      </c>
      <c r="AP841" s="5">
        <v>515</v>
      </c>
      <c r="AQ841" s="5">
        <v>1520</v>
      </c>
      <c r="AR841" s="5">
        <v>520</v>
      </c>
      <c r="AS841" s="5"/>
      <c r="AT841" s="5">
        <v>103</v>
      </c>
      <c r="AU841" s="5">
        <v>1043</v>
      </c>
      <c r="AV841" s="5">
        <v>3394</v>
      </c>
      <c r="AW841" s="5">
        <v>978</v>
      </c>
      <c r="AX841" s="5"/>
      <c r="AY841" s="5">
        <v>1885</v>
      </c>
      <c r="AZ841" s="5">
        <v>8</v>
      </c>
      <c r="BA841" s="5">
        <v>2563</v>
      </c>
      <c r="BB841" s="5">
        <v>5518</v>
      </c>
      <c r="BF841" t="s">
        <v>55</v>
      </c>
      <c r="BG841" t="s">
        <v>55</v>
      </c>
      <c r="BH841" t="s">
        <v>1110</v>
      </c>
      <c r="BI841" t="s">
        <v>1111</v>
      </c>
      <c r="BJ841" t="s">
        <v>119</v>
      </c>
      <c r="BK841" t="s">
        <v>120</v>
      </c>
      <c r="BL841" t="s">
        <v>220</v>
      </c>
      <c r="BM841">
        <v>2003</v>
      </c>
      <c r="BN841">
        <v>2004</v>
      </c>
      <c r="BO841">
        <v>2</v>
      </c>
      <c r="BP841">
        <v>5</v>
      </c>
      <c r="BQ841" t="s">
        <v>33</v>
      </c>
      <c r="BR841">
        <v>5</v>
      </c>
      <c r="BS841">
        <v>0</v>
      </c>
      <c r="BT841">
        <v>6.5791499999999998E-3</v>
      </c>
      <c r="BU841">
        <v>0.38684479999999999</v>
      </c>
      <c r="BV841">
        <v>9.197959E-2</v>
      </c>
      <c r="BW841">
        <v>0.44324259999999999</v>
      </c>
      <c r="BX841" t="s">
        <v>1130</v>
      </c>
      <c r="BY841">
        <v>0.4087685364281109</v>
      </c>
      <c r="BZ841">
        <v>0.38878143133462284</v>
      </c>
    </row>
    <row r="842" spans="1:78" x14ac:dyDescent="0.25">
      <c r="A842" s="23" t="s">
        <v>217</v>
      </c>
      <c r="C842" t="s">
        <v>216</v>
      </c>
      <c r="D842" s="15" t="str">
        <f>VLOOKUP(C842,xWalk!C$3:D$55,2)</f>
        <v>PSN</v>
      </c>
      <c r="E842" s="22" t="str">
        <f t="shared" si="105"/>
        <v>'Nisqually Fall Fingerling'</v>
      </c>
      <c r="F842" s="22" t="str">
        <f t="shared" si="104"/>
        <v>PSN.NIS</v>
      </c>
      <c r="G842" t="s">
        <v>119</v>
      </c>
      <c r="H842" t="s">
        <v>127</v>
      </c>
      <c r="I842" t="s">
        <v>218</v>
      </c>
      <c r="J842">
        <v>1999</v>
      </c>
      <c r="K842">
        <v>2000</v>
      </c>
      <c r="L842" s="8">
        <v>2</v>
      </c>
      <c r="M842" s="8">
        <v>5</v>
      </c>
      <c r="N842" s="8" t="s">
        <v>33</v>
      </c>
      <c r="O842" s="8">
        <v>5</v>
      </c>
      <c r="P842" s="8">
        <v>0</v>
      </c>
      <c r="Q842">
        <v>2.438587E-2</v>
      </c>
      <c r="R842">
        <v>0.30918570000000001</v>
      </c>
      <c r="S842">
        <v>0.6082822</v>
      </c>
      <c r="T842">
        <v>0.72939569999999998</v>
      </c>
      <c r="U842" s="15" t="str">
        <f t="shared" si="107"/>
        <v>PSN1999</v>
      </c>
      <c r="V842">
        <f t="shared" si="108"/>
        <v>0.42612224614874938</v>
      </c>
      <c r="W842">
        <f t="shared" si="109"/>
        <v>0.20597979128706312</v>
      </c>
      <c r="Y842" s="15" t="str">
        <f t="shared" si="110"/>
        <v>SNO1998</v>
      </c>
      <c r="Z842" s="1" t="s">
        <v>56</v>
      </c>
      <c r="AA842">
        <v>1998</v>
      </c>
      <c r="AB842" t="s">
        <v>33</v>
      </c>
      <c r="AC842">
        <f t="shared" si="106"/>
        <v>0.38162010570596483</v>
      </c>
      <c r="AD842">
        <f t="shared" si="111"/>
        <v>0.19048646316470716</v>
      </c>
      <c r="AE842" s="5">
        <v>338</v>
      </c>
      <c r="AF842" s="5">
        <v>841</v>
      </c>
      <c r="AG842" s="5">
        <v>523</v>
      </c>
      <c r="AH842" s="5">
        <v>64</v>
      </c>
      <c r="AI842" s="5"/>
      <c r="AJ842" s="5">
        <v>0</v>
      </c>
      <c r="AK842" s="5">
        <v>0</v>
      </c>
      <c r="AL842" s="5">
        <v>4</v>
      </c>
      <c r="AM842" s="5">
        <v>2</v>
      </c>
      <c r="AN842" s="5"/>
      <c r="AO842" s="5">
        <v>10</v>
      </c>
      <c r="AP842" s="5">
        <v>324</v>
      </c>
      <c r="AQ842" s="5">
        <v>1106</v>
      </c>
      <c r="AR842" s="5">
        <v>326</v>
      </c>
      <c r="AS842" s="5"/>
      <c r="AT842" s="5">
        <v>94</v>
      </c>
      <c r="AU842" s="5">
        <v>1126</v>
      </c>
      <c r="AV842" s="5">
        <v>3455</v>
      </c>
      <c r="AW842" s="5">
        <v>1058</v>
      </c>
      <c r="AX842" s="5"/>
      <c r="AY842" s="5">
        <v>1766</v>
      </c>
      <c r="AZ842" s="5">
        <v>6</v>
      </c>
      <c r="BA842" s="5">
        <v>1766</v>
      </c>
      <c r="BB842" s="5">
        <v>5733</v>
      </c>
      <c r="BF842" t="s">
        <v>55</v>
      </c>
      <c r="BG842" t="s">
        <v>55</v>
      </c>
      <c r="BH842" t="s">
        <v>1110</v>
      </c>
      <c r="BI842" t="s">
        <v>1111</v>
      </c>
      <c r="BJ842" t="s">
        <v>119</v>
      </c>
      <c r="BK842" t="s">
        <v>120</v>
      </c>
      <c r="BL842" t="s">
        <v>220</v>
      </c>
      <c r="BM842">
        <v>2004</v>
      </c>
      <c r="BN842">
        <v>2005</v>
      </c>
      <c r="BO842">
        <v>2</v>
      </c>
      <c r="BP842">
        <v>5</v>
      </c>
      <c r="BQ842" t="s">
        <v>33</v>
      </c>
      <c r="BR842">
        <v>5</v>
      </c>
      <c r="BS842">
        <v>0</v>
      </c>
      <c r="BT842">
        <v>1.254015E-2</v>
      </c>
      <c r="BU842">
        <v>0.34671550000000001</v>
      </c>
      <c r="BV842">
        <v>3.383166E-2</v>
      </c>
      <c r="BW842">
        <v>0.36881720000000001</v>
      </c>
      <c r="BX842" t="s">
        <v>1131</v>
      </c>
      <c r="BY842">
        <v>0.38465160075329569</v>
      </c>
      <c r="BZ842">
        <v>0.37005649717514122</v>
      </c>
    </row>
    <row r="843" spans="1:78" x14ac:dyDescent="0.25">
      <c r="A843" s="23" t="s">
        <v>217</v>
      </c>
      <c r="C843" t="s">
        <v>216</v>
      </c>
      <c r="D843" s="15" t="str">
        <f>VLOOKUP(C843,xWalk!C$3:D$55,2)</f>
        <v>PSN</v>
      </c>
      <c r="E843" s="22" t="str">
        <f t="shared" si="105"/>
        <v>'Nisqually Fall Fingerling'</v>
      </c>
      <c r="F843" s="22" t="str">
        <f t="shared" si="104"/>
        <v>PSN.NIS</v>
      </c>
      <c r="G843" t="s">
        <v>119</v>
      </c>
      <c r="H843" t="s">
        <v>127</v>
      </c>
      <c r="I843" t="s">
        <v>218</v>
      </c>
      <c r="J843">
        <v>2000</v>
      </c>
      <c r="K843">
        <v>2001</v>
      </c>
      <c r="L843" s="8">
        <v>2</v>
      </c>
      <c r="M843" s="8">
        <v>5</v>
      </c>
      <c r="N843" s="8" t="s">
        <v>33</v>
      </c>
      <c r="O843" s="8">
        <v>5</v>
      </c>
      <c r="P843" s="8">
        <v>0</v>
      </c>
      <c r="Q843">
        <v>2.9446139999999999E-2</v>
      </c>
      <c r="R843">
        <v>0.29444619999999999</v>
      </c>
      <c r="S843">
        <v>0.5701522</v>
      </c>
      <c r="T843">
        <v>0.69671930000000004</v>
      </c>
      <c r="U843" s="15" t="str">
        <f t="shared" si="107"/>
        <v>PSN2000</v>
      </c>
      <c r="V843">
        <f t="shared" si="108"/>
        <v>0.4446400828586225</v>
      </c>
      <c r="W843">
        <f t="shared" si="109"/>
        <v>0.22665285689625411</v>
      </c>
      <c r="Y843" s="15" t="str">
        <f t="shared" si="110"/>
        <v>SNO1999</v>
      </c>
      <c r="Z843" s="1" t="s">
        <v>56</v>
      </c>
      <c r="AA843">
        <v>1999</v>
      </c>
      <c r="AB843" t="s">
        <v>33</v>
      </c>
      <c r="AC843">
        <f t="shared" si="106"/>
        <v>0.35141800246609123</v>
      </c>
      <c r="AD843">
        <f t="shared" si="111"/>
        <v>0.20659118932855061</v>
      </c>
      <c r="AE843" s="5">
        <v>407</v>
      </c>
      <c r="AF843" s="5">
        <v>791</v>
      </c>
      <c r="AG843" s="5">
        <v>569</v>
      </c>
      <c r="AH843" s="5">
        <v>76</v>
      </c>
      <c r="AI843" s="5"/>
      <c r="AJ843" s="5">
        <v>0</v>
      </c>
      <c r="AK843" s="5">
        <v>0</v>
      </c>
      <c r="AL843" s="5">
        <v>1</v>
      </c>
      <c r="AM843" s="5">
        <v>2</v>
      </c>
      <c r="AN843" s="5"/>
      <c r="AO843" s="5">
        <v>9</v>
      </c>
      <c r="AP843" s="5">
        <v>240</v>
      </c>
      <c r="AQ843" s="5">
        <v>712</v>
      </c>
      <c r="AR843" s="5">
        <v>328</v>
      </c>
      <c r="AS843" s="5"/>
      <c r="AT843" s="5">
        <v>90</v>
      </c>
      <c r="AU843" s="5">
        <v>1145</v>
      </c>
      <c r="AV843" s="5">
        <v>3590</v>
      </c>
      <c r="AW843" s="5">
        <v>961</v>
      </c>
      <c r="AX843" s="5"/>
      <c r="AY843" s="5">
        <v>1843</v>
      </c>
      <c r="AZ843" s="5">
        <v>3</v>
      </c>
      <c r="BA843" s="5">
        <v>1289</v>
      </c>
      <c r="BB843" s="5">
        <v>5786</v>
      </c>
      <c r="BF843" t="s">
        <v>55</v>
      </c>
      <c r="BG843" t="s">
        <v>55</v>
      </c>
      <c r="BH843" t="s">
        <v>1110</v>
      </c>
      <c r="BI843" t="s">
        <v>1111</v>
      </c>
      <c r="BJ843" t="s">
        <v>119</v>
      </c>
      <c r="BK843" t="s">
        <v>120</v>
      </c>
      <c r="BL843" t="s">
        <v>220</v>
      </c>
      <c r="BM843">
        <v>2005</v>
      </c>
      <c r="BN843">
        <v>2006</v>
      </c>
      <c r="BO843">
        <v>2</v>
      </c>
      <c r="BP843">
        <v>5</v>
      </c>
      <c r="BQ843" t="s">
        <v>33</v>
      </c>
      <c r="BR843">
        <v>5</v>
      </c>
      <c r="BS843">
        <v>0</v>
      </c>
      <c r="BT843">
        <v>2.4338129999999999E-2</v>
      </c>
      <c r="BU843">
        <v>0.33007819999999999</v>
      </c>
      <c r="BV843">
        <v>7.3278720000000006E-2</v>
      </c>
      <c r="BW843">
        <v>0.37916919999999998</v>
      </c>
      <c r="BX843" t="s">
        <v>1132</v>
      </c>
      <c r="BY843">
        <v>0.34637757800105762</v>
      </c>
      <c r="BZ843">
        <v>0.33209941829719725</v>
      </c>
    </row>
    <row r="844" spans="1:78" x14ac:dyDescent="0.25">
      <c r="A844" s="23" t="s">
        <v>217</v>
      </c>
      <c r="C844" t="s">
        <v>216</v>
      </c>
      <c r="D844" s="15" t="str">
        <f>VLOOKUP(C844,xWalk!C$3:D$55,2)</f>
        <v>PSN</v>
      </c>
      <c r="E844" s="22" t="str">
        <f t="shared" si="105"/>
        <v>'Nisqually Fall Fingerling'</v>
      </c>
      <c r="F844" s="22" t="str">
        <f t="shared" si="104"/>
        <v>PSN.NIS</v>
      </c>
      <c r="G844" t="s">
        <v>119</v>
      </c>
      <c r="H844" t="s">
        <v>127</v>
      </c>
      <c r="I844" t="s">
        <v>218</v>
      </c>
      <c r="J844">
        <v>2001</v>
      </c>
      <c r="K844">
        <v>2002</v>
      </c>
      <c r="L844" s="8">
        <v>2</v>
      </c>
      <c r="M844" s="8">
        <v>5</v>
      </c>
      <c r="N844" s="8" t="s">
        <v>33</v>
      </c>
      <c r="O844" s="8">
        <v>5</v>
      </c>
      <c r="P844" s="8">
        <v>0</v>
      </c>
      <c r="Q844">
        <v>9.87356E-3</v>
      </c>
      <c r="R844">
        <v>0.2671309</v>
      </c>
      <c r="S844">
        <v>0.40711839999999999</v>
      </c>
      <c r="T844">
        <v>0.56549539999999998</v>
      </c>
      <c r="U844" s="15" t="str">
        <f t="shared" si="107"/>
        <v>PSN2001</v>
      </c>
      <c r="V844">
        <f t="shared" si="108"/>
        <v>0.43832179528876086</v>
      </c>
      <c r="W844">
        <f t="shared" si="109"/>
        <v>0.24202016447521257</v>
      </c>
      <c r="Y844" s="15" t="str">
        <f t="shared" si="110"/>
        <v>SNO2000</v>
      </c>
      <c r="Z844" s="1" t="s">
        <v>56</v>
      </c>
      <c r="AA844">
        <v>2000</v>
      </c>
      <c r="AB844" t="s">
        <v>33</v>
      </c>
      <c r="AC844">
        <f t="shared" si="106"/>
        <v>0.37729189980201427</v>
      </c>
      <c r="AD844">
        <f t="shared" si="111"/>
        <v>0.22811397090470861</v>
      </c>
      <c r="AE844" s="5">
        <v>562</v>
      </c>
      <c r="AF844" s="5">
        <v>1014</v>
      </c>
      <c r="AG844" s="5">
        <v>981</v>
      </c>
      <c r="AH844" s="5">
        <v>93</v>
      </c>
      <c r="AI844" s="5"/>
      <c r="AJ844" s="5">
        <v>0</v>
      </c>
      <c r="AK844" s="5">
        <v>0</v>
      </c>
      <c r="AL844" s="5">
        <v>2</v>
      </c>
      <c r="AM844" s="5">
        <v>6</v>
      </c>
      <c r="AN844" s="5"/>
      <c r="AO844" s="5">
        <v>7</v>
      </c>
      <c r="AP844" s="5">
        <v>215</v>
      </c>
      <c r="AQ844" s="5">
        <v>966</v>
      </c>
      <c r="AR844" s="5">
        <v>537</v>
      </c>
      <c r="AS844" s="5"/>
      <c r="AT844" s="5">
        <v>122</v>
      </c>
      <c r="AU844" s="5">
        <v>1585</v>
      </c>
      <c r="AV844" s="5">
        <v>4443</v>
      </c>
      <c r="AW844" s="5">
        <v>1084</v>
      </c>
      <c r="AX844" s="5"/>
      <c r="AY844" s="5">
        <v>2650</v>
      </c>
      <c r="AZ844" s="5">
        <v>8</v>
      </c>
      <c r="BA844" s="5">
        <v>1725</v>
      </c>
      <c r="BB844" s="5">
        <v>7234</v>
      </c>
      <c r="BF844" t="s">
        <v>55</v>
      </c>
      <c r="BG844" t="s">
        <v>55</v>
      </c>
      <c r="BH844" t="s">
        <v>1110</v>
      </c>
      <c r="BI844" t="s">
        <v>1111</v>
      </c>
      <c r="BJ844" t="s">
        <v>119</v>
      </c>
      <c r="BK844" t="s">
        <v>120</v>
      </c>
      <c r="BL844" t="s">
        <v>220</v>
      </c>
      <c r="BM844">
        <v>2006</v>
      </c>
      <c r="BN844">
        <v>2007</v>
      </c>
      <c r="BO844">
        <v>2</v>
      </c>
      <c r="BP844">
        <v>5</v>
      </c>
      <c r="BQ844" t="s">
        <v>33</v>
      </c>
      <c r="BR844">
        <v>5</v>
      </c>
      <c r="BS844">
        <v>0</v>
      </c>
      <c r="BT844">
        <v>4.0768000000000002E-3</v>
      </c>
      <c r="BU844">
        <v>0.25554369999999998</v>
      </c>
      <c r="BV844">
        <v>3.6065729999999997E-2</v>
      </c>
      <c r="BW844">
        <v>0.28239310000000001</v>
      </c>
      <c r="BX844" t="s">
        <v>1133</v>
      </c>
      <c r="BY844">
        <v>0.33974833456698744</v>
      </c>
      <c r="BZ844">
        <v>0.32124352331606215</v>
      </c>
    </row>
    <row r="845" spans="1:78" x14ac:dyDescent="0.25">
      <c r="A845" s="23" t="s">
        <v>217</v>
      </c>
      <c r="C845" t="s">
        <v>216</v>
      </c>
      <c r="D845" s="15" t="str">
        <f>VLOOKUP(C845,xWalk!C$3:D$55,2)</f>
        <v>PSN</v>
      </c>
      <c r="E845" s="22" t="str">
        <f t="shared" si="105"/>
        <v>'Nisqually Fall Fingerling'</v>
      </c>
      <c r="F845" s="22" t="str">
        <f t="shared" si="104"/>
        <v>PSN.NIS</v>
      </c>
      <c r="G845" t="s">
        <v>119</v>
      </c>
      <c r="H845" t="s">
        <v>127</v>
      </c>
      <c r="I845" t="s">
        <v>218</v>
      </c>
      <c r="J845">
        <v>2002</v>
      </c>
      <c r="K845">
        <v>2003</v>
      </c>
      <c r="L845" s="8">
        <v>2</v>
      </c>
      <c r="M845" s="8">
        <v>5</v>
      </c>
      <c r="N845" s="8" t="s">
        <v>33</v>
      </c>
      <c r="O845" s="8">
        <v>5</v>
      </c>
      <c r="P845" s="8">
        <v>0</v>
      </c>
      <c r="Q845">
        <v>2.5841039999999999E-2</v>
      </c>
      <c r="R845">
        <v>0.281779</v>
      </c>
      <c r="S845">
        <v>0.38186369999999997</v>
      </c>
      <c r="T845">
        <v>0.55604149999999997</v>
      </c>
      <c r="U845" s="15" t="str">
        <f t="shared" si="107"/>
        <v>PSN2002</v>
      </c>
      <c r="V845">
        <f t="shared" si="108"/>
        <v>0.4776435421596712</v>
      </c>
      <c r="W845">
        <f t="shared" si="109"/>
        <v>0.25270893012828499</v>
      </c>
      <c r="Y845" s="15" t="str">
        <f t="shared" si="110"/>
        <v>SNO2001</v>
      </c>
      <c r="Z845" s="1" t="s">
        <v>56</v>
      </c>
      <c r="AA845">
        <v>2001</v>
      </c>
      <c r="AB845" t="s">
        <v>33</v>
      </c>
      <c r="AC845">
        <f t="shared" si="106"/>
        <v>0.39961860366564256</v>
      </c>
      <c r="AD845">
        <f t="shared" si="111"/>
        <v>0.25373450577391671</v>
      </c>
      <c r="AE845" s="5">
        <v>399</v>
      </c>
      <c r="AF845" s="5">
        <v>1152</v>
      </c>
      <c r="AG845" s="5">
        <v>768</v>
      </c>
      <c r="AH845" s="5">
        <v>76</v>
      </c>
      <c r="AI845" s="5"/>
      <c r="AJ845" s="5">
        <v>0</v>
      </c>
      <c r="AK845" s="5">
        <v>0</v>
      </c>
      <c r="AL845" s="5">
        <v>3</v>
      </c>
      <c r="AM845" s="5">
        <v>8</v>
      </c>
      <c r="AN845" s="5"/>
      <c r="AO845" s="5">
        <v>5</v>
      </c>
      <c r="AP845" s="5">
        <v>181</v>
      </c>
      <c r="AQ845" s="5">
        <v>985</v>
      </c>
      <c r="AR845" s="5">
        <v>195</v>
      </c>
      <c r="AS845" s="5"/>
      <c r="AT845" s="5">
        <v>101</v>
      </c>
      <c r="AU845" s="5">
        <v>1232</v>
      </c>
      <c r="AV845" s="5">
        <v>3263</v>
      </c>
      <c r="AW845" s="5">
        <v>1071</v>
      </c>
      <c r="AX845" s="5"/>
      <c r="AY845" s="5">
        <v>2395</v>
      </c>
      <c r="AZ845" s="5">
        <v>11</v>
      </c>
      <c r="BA845" s="5">
        <v>1366</v>
      </c>
      <c r="BB845" s="5">
        <v>5667</v>
      </c>
      <c r="BF845" t="s">
        <v>55</v>
      </c>
      <c r="BG845" t="s">
        <v>55</v>
      </c>
      <c r="BH845" t="s">
        <v>1110</v>
      </c>
      <c r="BI845" t="s">
        <v>1111</v>
      </c>
      <c r="BJ845" t="s">
        <v>119</v>
      </c>
      <c r="BK845" t="s">
        <v>120</v>
      </c>
      <c r="BL845" t="s">
        <v>220</v>
      </c>
      <c r="BM845">
        <v>2007</v>
      </c>
      <c r="BN845">
        <v>2008</v>
      </c>
      <c r="BO845">
        <v>2</v>
      </c>
      <c r="BP845">
        <v>5</v>
      </c>
      <c r="BQ845" t="s">
        <v>34</v>
      </c>
      <c r="BR845">
        <v>4</v>
      </c>
      <c r="BS845">
        <v>1</v>
      </c>
      <c r="BT845">
        <v>1.8315789999999998E-2</v>
      </c>
      <c r="BU845">
        <v>0.36896040000000002</v>
      </c>
      <c r="BV845">
        <v>5.810075E-2</v>
      </c>
      <c r="BW845">
        <v>0.40562429999999999</v>
      </c>
      <c r="BX845" t="s">
        <v>1134</v>
      </c>
      <c r="BY845">
        <v>0.32953020134228189</v>
      </c>
      <c r="BZ845">
        <v>0.31409395973154364</v>
      </c>
    </row>
    <row r="846" spans="1:78" x14ac:dyDescent="0.25">
      <c r="A846" s="23" t="s">
        <v>217</v>
      </c>
      <c r="C846" t="s">
        <v>216</v>
      </c>
      <c r="D846" s="15" t="str">
        <f>VLOOKUP(C846,xWalk!C$3:D$55,2)</f>
        <v>PSN</v>
      </c>
      <c r="E846" s="22" t="str">
        <f t="shared" si="105"/>
        <v>'Nisqually Fall Fingerling'</v>
      </c>
      <c r="F846" s="22" t="str">
        <f t="shared" si="104"/>
        <v>PSN.NIS</v>
      </c>
      <c r="G846" t="s">
        <v>119</v>
      </c>
      <c r="H846" t="s">
        <v>127</v>
      </c>
      <c r="I846" t="s">
        <v>218</v>
      </c>
      <c r="J846">
        <v>2003</v>
      </c>
      <c r="K846">
        <v>2004</v>
      </c>
      <c r="L846" s="8">
        <v>2</v>
      </c>
      <c r="M846" s="8">
        <v>5</v>
      </c>
      <c r="N846" s="8" t="s">
        <v>33</v>
      </c>
      <c r="O846" s="8">
        <v>5</v>
      </c>
      <c r="P846" s="8">
        <v>0</v>
      </c>
      <c r="Q846">
        <v>4.4280600000000003E-2</v>
      </c>
      <c r="R846">
        <v>0.3011974</v>
      </c>
      <c r="S846">
        <v>0.56176269999999995</v>
      </c>
      <c r="T846">
        <v>0.6937586</v>
      </c>
      <c r="U846" s="15" t="str">
        <f t="shared" si="107"/>
        <v>PSN2003</v>
      </c>
      <c r="V846">
        <f t="shared" si="108"/>
        <v>0.5187387585801857</v>
      </c>
      <c r="W846">
        <f t="shared" si="109"/>
        <v>0.27735565099291559</v>
      </c>
      <c r="Y846" s="15" t="str">
        <f t="shared" si="110"/>
        <v>SNO2002</v>
      </c>
      <c r="Z846" s="1" t="s">
        <v>56</v>
      </c>
      <c r="AA846">
        <v>2002</v>
      </c>
      <c r="AB846" t="s">
        <v>33</v>
      </c>
      <c r="AC846">
        <f t="shared" si="106"/>
        <v>0.36514605842336934</v>
      </c>
      <c r="AD846">
        <f t="shared" si="111"/>
        <v>0.26920768307322929</v>
      </c>
      <c r="AE846" s="5">
        <v>571</v>
      </c>
      <c r="AF846" s="5">
        <v>1209</v>
      </c>
      <c r="AG846" s="5">
        <v>809</v>
      </c>
      <c r="AH846" s="5">
        <v>102</v>
      </c>
      <c r="AI846" s="5"/>
      <c r="AJ846" s="5">
        <v>0</v>
      </c>
      <c r="AK846" s="5">
        <v>0</v>
      </c>
      <c r="AL846" s="5">
        <v>6</v>
      </c>
      <c r="AM846" s="5">
        <v>5</v>
      </c>
      <c r="AN846" s="5"/>
      <c r="AO846" s="5">
        <v>5</v>
      </c>
      <c r="AP846" s="5">
        <v>245</v>
      </c>
      <c r="AQ846" s="5">
        <v>482</v>
      </c>
      <c r="AR846" s="5">
        <v>216</v>
      </c>
      <c r="AS846" s="5"/>
      <c r="AT846" s="5">
        <v>105</v>
      </c>
      <c r="AU846" s="5">
        <v>1227</v>
      </c>
      <c r="AV846" s="5">
        <v>3932</v>
      </c>
      <c r="AW846" s="5">
        <v>1082</v>
      </c>
      <c r="AX846" s="5"/>
      <c r="AY846" s="5">
        <v>2691</v>
      </c>
      <c r="AZ846" s="5">
        <v>11</v>
      </c>
      <c r="BA846" s="5">
        <v>948</v>
      </c>
      <c r="BB846" s="5">
        <v>6346</v>
      </c>
      <c r="BF846" t="s">
        <v>55</v>
      </c>
      <c r="BG846" t="s">
        <v>55</v>
      </c>
      <c r="BH846" t="s">
        <v>1110</v>
      </c>
      <c r="BI846" t="s">
        <v>1111</v>
      </c>
      <c r="BJ846" t="s">
        <v>119</v>
      </c>
      <c r="BK846" t="s">
        <v>120</v>
      </c>
      <c r="BL846" t="s">
        <v>220</v>
      </c>
      <c r="BM846">
        <v>2008</v>
      </c>
      <c r="BN846">
        <v>2009</v>
      </c>
      <c r="BO846">
        <v>2</v>
      </c>
      <c r="BP846">
        <v>5</v>
      </c>
      <c r="BQ846" t="s">
        <v>34</v>
      </c>
      <c r="BR846">
        <v>3</v>
      </c>
      <c r="BS846">
        <v>2</v>
      </c>
      <c r="BT846">
        <v>1.821555E-2</v>
      </c>
      <c r="BU846">
        <v>0.50826720000000003</v>
      </c>
      <c r="BV846">
        <v>9.0648670000000001E-2</v>
      </c>
      <c r="BW846">
        <v>0.5528421</v>
      </c>
      <c r="BX846" t="s">
        <v>1135</v>
      </c>
      <c r="BY846" t="s">
        <v>276</v>
      </c>
      <c r="BZ846" t="s">
        <v>276</v>
      </c>
    </row>
    <row r="847" spans="1:78" x14ac:dyDescent="0.25">
      <c r="A847" s="23" t="s">
        <v>217</v>
      </c>
      <c r="C847" t="s">
        <v>216</v>
      </c>
      <c r="D847" s="15" t="str">
        <f>VLOOKUP(C847,xWalk!C$3:D$55,2)</f>
        <v>PSN</v>
      </c>
      <c r="E847" s="22" t="str">
        <f t="shared" si="105"/>
        <v>'Nisqually Fall Fingerling'</v>
      </c>
      <c r="F847" s="22" t="str">
        <f t="shared" si="104"/>
        <v>PSN.NIS</v>
      </c>
      <c r="G847" t="s">
        <v>119</v>
      </c>
      <c r="H847" t="s">
        <v>127</v>
      </c>
      <c r="I847" t="s">
        <v>218</v>
      </c>
      <c r="J847">
        <v>2004</v>
      </c>
      <c r="K847">
        <v>2005</v>
      </c>
      <c r="L847" s="8">
        <v>2</v>
      </c>
      <c r="M847" s="8">
        <v>5</v>
      </c>
      <c r="N847" s="8" t="s">
        <v>33</v>
      </c>
      <c r="O847" s="8">
        <v>5</v>
      </c>
      <c r="P847" s="8">
        <v>0</v>
      </c>
      <c r="Q847">
        <v>3.0396820000000001E-2</v>
      </c>
      <c r="R847">
        <v>0.30154959999999997</v>
      </c>
      <c r="S847">
        <v>0.51562920000000001</v>
      </c>
      <c r="T847">
        <v>0.66169109999999998</v>
      </c>
      <c r="U847" s="15" t="str">
        <f t="shared" si="107"/>
        <v>PSN2004</v>
      </c>
      <c r="V847">
        <f t="shared" si="108"/>
        <v>0.53868126636515112</v>
      </c>
      <c r="W847">
        <f t="shared" si="109"/>
        <v>0.26738531642126023</v>
      </c>
      <c r="Y847" s="15" t="str">
        <f t="shared" si="110"/>
        <v>SNO2003</v>
      </c>
      <c r="Z847" s="1" t="s">
        <v>56</v>
      </c>
      <c r="AA847">
        <v>2003</v>
      </c>
      <c r="AB847" t="s">
        <v>33</v>
      </c>
      <c r="AC847">
        <f t="shared" si="106"/>
        <v>0.34574596288262233</v>
      </c>
      <c r="AD847">
        <f t="shared" si="111"/>
        <v>0.27597011328030852</v>
      </c>
      <c r="AE847" s="5">
        <v>498</v>
      </c>
      <c r="AF847" s="5">
        <v>1004</v>
      </c>
      <c r="AG847" s="5">
        <v>723</v>
      </c>
      <c r="AH847" s="5">
        <v>65</v>
      </c>
      <c r="AI847" s="5"/>
      <c r="AJ847" s="5">
        <v>0</v>
      </c>
      <c r="AK847" s="5">
        <v>0</v>
      </c>
      <c r="AL847" s="5">
        <v>3</v>
      </c>
      <c r="AM847" s="5">
        <v>2</v>
      </c>
      <c r="AN847" s="5"/>
      <c r="AO847" s="5">
        <v>5</v>
      </c>
      <c r="AP847" s="5">
        <v>105</v>
      </c>
      <c r="AQ847" s="5">
        <v>426</v>
      </c>
      <c r="AR847" s="5">
        <v>38</v>
      </c>
      <c r="AS847" s="5"/>
      <c r="AT847" s="5">
        <v>85</v>
      </c>
      <c r="AU847" s="5">
        <v>1113</v>
      </c>
      <c r="AV847" s="5">
        <v>3187</v>
      </c>
      <c r="AW847" s="5">
        <v>1044</v>
      </c>
      <c r="AX847" s="5"/>
      <c r="AY847" s="5">
        <v>2290</v>
      </c>
      <c r="AZ847" s="5">
        <v>5</v>
      </c>
      <c r="BA847" s="5">
        <v>574</v>
      </c>
      <c r="BB847" s="5">
        <v>5429</v>
      </c>
      <c r="BF847" t="s">
        <v>55</v>
      </c>
      <c r="BG847" t="s">
        <v>55</v>
      </c>
      <c r="BH847" t="s">
        <v>1110</v>
      </c>
      <c r="BI847" t="s">
        <v>1111</v>
      </c>
      <c r="BJ847" t="s">
        <v>119</v>
      </c>
      <c r="BK847" t="s">
        <v>120</v>
      </c>
      <c r="BL847" t="s">
        <v>220</v>
      </c>
      <c r="BM847">
        <v>2009</v>
      </c>
      <c r="BN847">
        <v>2010</v>
      </c>
      <c r="BO847">
        <v>2</v>
      </c>
      <c r="BP847">
        <v>5</v>
      </c>
      <c r="BQ847" t="s">
        <v>34</v>
      </c>
      <c r="BR847">
        <v>2</v>
      </c>
      <c r="BS847">
        <v>3</v>
      </c>
      <c r="BT847">
        <v>9.0954499999999997E-3</v>
      </c>
      <c r="BU847" t="s">
        <v>276</v>
      </c>
      <c r="BV847" t="s">
        <v>276</v>
      </c>
      <c r="BW847" t="s">
        <v>276</v>
      </c>
      <c r="BX847" t="s">
        <v>1136</v>
      </c>
      <c r="BY847" t="s">
        <v>276</v>
      </c>
      <c r="BZ847" t="s">
        <v>276</v>
      </c>
    </row>
    <row r="848" spans="1:78" x14ac:dyDescent="0.25">
      <c r="A848" s="23" t="s">
        <v>217</v>
      </c>
      <c r="C848" t="s">
        <v>216</v>
      </c>
      <c r="D848" s="15" t="str">
        <f>VLOOKUP(C848,xWalk!C$3:D$55,2)</f>
        <v>PSN</v>
      </c>
      <c r="E848" s="22" t="str">
        <f t="shared" si="105"/>
        <v>'Nisqually Fall Fingerling'</v>
      </c>
      <c r="F848" s="22" t="str">
        <f t="shared" si="104"/>
        <v>PSN.NIS</v>
      </c>
      <c r="G848" t="s">
        <v>119</v>
      </c>
      <c r="H848" t="s">
        <v>127</v>
      </c>
      <c r="I848" t="s">
        <v>218</v>
      </c>
      <c r="J848">
        <v>2005</v>
      </c>
      <c r="K848">
        <v>2006</v>
      </c>
      <c r="L848" s="8">
        <v>2</v>
      </c>
      <c r="M848" s="8">
        <v>5</v>
      </c>
      <c r="N848" s="8" t="s">
        <v>33</v>
      </c>
      <c r="O848" s="8">
        <v>5</v>
      </c>
      <c r="P848" s="8">
        <v>0</v>
      </c>
      <c r="Q848">
        <v>2.5957979999999999E-2</v>
      </c>
      <c r="R848">
        <v>0.24303259999999999</v>
      </c>
      <c r="S848">
        <v>0.60179850000000001</v>
      </c>
      <c r="T848">
        <v>0.69857440000000004</v>
      </c>
      <c r="U848" s="15" t="str">
        <f t="shared" si="107"/>
        <v>PSN2005</v>
      </c>
      <c r="V848">
        <f t="shared" si="108"/>
        <v>0.4928650510517899</v>
      </c>
      <c r="W848">
        <f t="shared" si="109"/>
        <v>0.24080452700209129</v>
      </c>
      <c r="Y848" s="15" t="str">
        <f t="shared" si="110"/>
        <v>SNO2004</v>
      </c>
      <c r="Z848" s="1" t="s">
        <v>56</v>
      </c>
      <c r="AA848">
        <v>2004</v>
      </c>
      <c r="AB848" t="s">
        <v>33</v>
      </c>
      <c r="AC848">
        <f t="shared" si="106"/>
        <v>0.3105900655628403</v>
      </c>
      <c r="AD848">
        <f t="shared" si="111"/>
        <v>0.2696966329592177</v>
      </c>
      <c r="AE848" s="5">
        <v>548</v>
      </c>
      <c r="AF848" s="5">
        <v>1207</v>
      </c>
      <c r="AG848" s="5">
        <v>592</v>
      </c>
      <c r="AH848" s="5">
        <v>80</v>
      </c>
      <c r="AI848" s="5"/>
      <c r="AJ848" s="5">
        <v>0</v>
      </c>
      <c r="AK848" s="5">
        <v>0</v>
      </c>
      <c r="AL848" s="5">
        <v>1</v>
      </c>
      <c r="AM848" s="5">
        <v>12</v>
      </c>
      <c r="AN848" s="5"/>
      <c r="AO848" s="5">
        <v>8</v>
      </c>
      <c r="AP848" s="5">
        <v>123</v>
      </c>
      <c r="AQ848" s="5">
        <v>113</v>
      </c>
      <c r="AR848" s="5">
        <v>111</v>
      </c>
      <c r="AS848" s="5"/>
      <c r="AT848" s="5">
        <v>90</v>
      </c>
      <c r="AU848" s="5">
        <v>1175</v>
      </c>
      <c r="AV848" s="5">
        <v>3875</v>
      </c>
      <c r="AW848" s="5">
        <v>1064</v>
      </c>
      <c r="AX848" s="5"/>
      <c r="AY848" s="5">
        <v>2427</v>
      </c>
      <c r="AZ848" s="5">
        <v>13</v>
      </c>
      <c r="BA848" s="5">
        <v>355</v>
      </c>
      <c r="BB848" s="5">
        <v>6204</v>
      </c>
      <c r="BF848" t="s">
        <v>67</v>
      </c>
      <c r="BG848" t="s">
        <v>67</v>
      </c>
      <c r="BH848" t="s">
        <v>1137</v>
      </c>
      <c r="BI848" t="s">
        <v>1138</v>
      </c>
      <c r="BJ848" t="s">
        <v>119</v>
      </c>
      <c r="BK848" t="s">
        <v>120</v>
      </c>
      <c r="BL848" t="s">
        <v>208</v>
      </c>
      <c r="BM848">
        <v>1975</v>
      </c>
      <c r="BN848">
        <v>1976</v>
      </c>
      <c r="BO848">
        <v>2</v>
      </c>
      <c r="BP848">
        <v>5</v>
      </c>
      <c r="BQ848" t="s">
        <v>33</v>
      </c>
      <c r="BR848">
        <v>5</v>
      </c>
      <c r="BS848">
        <v>0</v>
      </c>
      <c r="BT848">
        <v>3.4834599999999999E-3</v>
      </c>
      <c r="BU848">
        <v>0.70213340000000002</v>
      </c>
      <c r="BV848">
        <v>5.0352000000000003E-4</v>
      </c>
      <c r="BW848">
        <v>0.7022834</v>
      </c>
      <c r="BX848" t="s">
        <v>1139</v>
      </c>
      <c r="BY848" t="s">
        <v>276</v>
      </c>
      <c r="BZ848" t="s">
        <v>276</v>
      </c>
    </row>
    <row r="849" spans="1:78" x14ac:dyDescent="0.25">
      <c r="A849" s="23" t="s">
        <v>217</v>
      </c>
      <c r="C849" t="s">
        <v>216</v>
      </c>
      <c r="D849" s="15" t="str">
        <f>VLOOKUP(C849,xWalk!C$3:D$55,2)</f>
        <v>PSN</v>
      </c>
      <c r="E849" s="22" t="str">
        <f t="shared" si="105"/>
        <v>'Nisqually Fall Fingerling'</v>
      </c>
      <c r="F849" s="22" t="str">
        <f t="shared" si="104"/>
        <v>PSN.NIS</v>
      </c>
      <c r="G849" t="s">
        <v>119</v>
      </c>
      <c r="H849" t="s">
        <v>127</v>
      </c>
      <c r="I849" t="s">
        <v>218</v>
      </c>
      <c r="J849">
        <v>2006</v>
      </c>
      <c r="K849">
        <v>2007</v>
      </c>
      <c r="L849" s="8">
        <v>2</v>
      </c>
      <c r="M849" s="8">
        <v>5</v>
      </c>
      <c r="N849" s="8" t="s">
        <v>33</v>
      </c>
      <c r="O849" s="8">
        <v>5</v>
      </c>
      <c r="P849" s="8">
        <v>0</v>
      </c>
      <c r="Q849">
        <v>1.437917E-2</v>
      </c>
      <c r="R849">
        <v>0.23170950000000001</v>
      </c>
      <c r="S849">
        <v>0.61804440000000005</v>
      </c>
      <c r="T849">
        <v>0.70654700000000004</v>
      </c>
      <c r="U849" s="15" t="str">
        <f t="shared" si="107"/>
        <v>PSN2006</v>
      </c>
      <c r="V849">
        <f t="shared" si="108"/>
        <v>0.44655086019709372</v>
      </c>
      <c r="W849">
        <f t="shared" si="109"/>
        <v>0.2178887589777852</v>
      </c>
      <c r="Y849" s="15" t="str">
        <f t="shared" si="110"/>
        <v>SNO2005</v>
      </c>
      <c r="Z849" s="1" t="s">
        <v>56</v>
      </c>
      <c r="AA849">
        <v>2005</v>
      </c>
      <c r="AB849" t="s">
        <v>33</v>
      </c>
      <c r="AC849">
        <f t="shared" si="106"/>
        <v>0.29425243459996181</v>
      </c>
      <c r="AD849">
        <f t="shared" si="111"/>
        <v>0.23601298453312966</v>
      </c>
      <c r="AE849" s="5">
        <v>344</v>
      </c>
      <c r="AF849" s="5">
        <v>492</v>
      </c>
      <c r="AG849" s="5">
        <v>364</v>
      </c>
      <c r="AH849" s="5">
        <v>36</v>
      </c>
      <c r="AI849" s="5"/>
      <c r="AJ849" s="5">
        <v>0</v>
      </c>
      <c r="AK849" s="5">
        <v>0</v>
      </c>
      <c r="AL849" s="5">
        <v>5</v>
      </c>
      <c r="AM849" s="5">
        <v>2</v>
      </c>
      <c r="AN849" s="5"/>
      <c r="AO849" s="5">
        <v>6</v>
      </c>
      <c r="AP849" s="5">
        <v>29</v>
      </c>
      <c r="AQ849" s="5">
        <v>163</v>
      </c>
      <c r="AR849" s="5">
        <v>100</v>
      </c>
      <c r="AS849" s="5"/>
      <c r="AT849" s="5">
        <v>51</v>
      </c>
      <c r="AU849" s="5">
        <v>760</v>
      </c>
      <c r="AV849" s="5">
        <v>2254</v>
      </c>
      <c r="AW849" s="5">
        <v>631</v>
      </c>
      <c r="AX849" s="5"/>
      <c r="AY849" s="5">
        <v>1236</v>
      </c>
      <c r="AZ849" s="5">
        <v>7</v>
      </c>
      <c r="BA849" s="5">
        <v>298</v>
      </c>
      <c r="BB849" s="5">
        <v>3696</v>
      </c>
      <c r="BF849" t="s">
        <v>67</v>
      </c>
      <c r="BG849" t="s">
        <v>67</v>
      </c>
      <c r="BH849" t="s">
        <v>1137</v>
      </c>
      <c r="BI849" t="s">
        <v>1138</v>
      </c>
      <c r="BJ849" t="s">
        <v>119</v>
      </c>
      <c r="BK849" t="s">
        <v>120</v>
      </c>
      <c r="BL849" t="s">
        <v>208</v>
      </c>
      <c r="BM849">
        <v>1976</v>
      </c>
      <c r="BN849">
        <v>1977</v>
      </c>
      <c r="BO849">
        <v>2</v>
      </c>
      <c r="BP849">
        <v>5</v>
      </c>
      <c r="BQ849" t="s">
        <v>33</v>
      </c>
      <c r="BR849">
        <v>5</v>
      </c>
      <c r="BS849">
        <v>0</v>
      </c>
      <c r="BT849">
        <v>5.3780399999999997E-3</v>
      </c>
      <c r="BU849">
        <v>0.56483939999999999</v>
      </c>
      <c r="BV849">
        <v>6.486306E-2</v>
      </c>
      <c r="BW849">
        <v>0.59306530000000002</v>
      </c>
      <c r="BX849" t="s">
        <v>1140</v>
      </c>
      <c r="BY849" t="s">
        <v>276</v>
      </c>
      <c r="BZ849" t="s">
        <v>276</v>
      </c>
    </row>
    <row r="850" spans="1:78" x14ac:dyDescent="0.25">
      <c r="A850" s="23" t="s">
        <v>217</v>
      </c>
      <c r="C850" t="s">
        <v>216</v>
      </c>
      <c r="D850" s="15" t="str">
        <f>VLOOKUP(C850,xWalk!C$3:D$55,2)</f>
        <v>PSN</v>
      </c>
      <c r="E850" s="22" t="str">
        <f t="shared" si="105"/>
        <v>'Nisqually Fall Fingerling'</v>
      </c>
      <c r="F850" s="22" t="str">
        <f t="shared" si="104"/>
        <v>PSN.NIS</v>
      </c>
      <c r="G850" t="s">
        <v>119</v>
      </c>
      <c r="H850" t="s">
        <v>127</v>
      </c>
      <c r="I850" t="s">
        <v>218</v>
      </c>
      <c r="J850">
        <v>2007</v>
      </c>
      <c r="K850">
        <v>2008</v>
      </c>
      <c r="L850" s="8">
        <v>2</v>
      </c>
      <c r="M850" s="8">
        <v>5</v>
      </c>
      <c r="N850" s="8" t="s">
        <v>34</v>
      </c>
      <c r="O850" s="8">
        <v>4</v>
      </c>
      <c r="P850" s="8">
        <v>1</v>
      </c>
      <c r="Q850">
        <v>3.7968050000000003E-2</v>
      </c>
      <c r="R850">
        <v>0.12114460000000001</v>
      </c>
      <c r="S850">
        <v>0.41444950000000003</v>
      </c>
      <c r="T850">
        <v>0.48538579999999998</v>
      </c>
      <c r="U850" s="15" t="str">
        <f t="shared" si="107"/>
        <v>PSN2007</v>
      </c>
      <c r="V850">
        <f t="shared" si="108"/>
        <v>0.4688449335043543</v>
      </c>
      <c r="W850">
        <f t="shared" si="109"/>
        <v>0.20792547087018159</v>
      </c>
      <c r="Y850" s="15" t="str">
        <f t="shared" si="110"/>
        <v>SNO2006</v>
      </c>
      <c r="Z850" s="1" t="s">
        <v>56</v>
      </c>
      <c r="AA850">
        <v>2006</v>
      </c>
      <c r="AB850" t="s">
        <v>33</v>
      </c>
      <c r="AC850">
        <f t="shared" si="106"/>
        <v>0.30069324090121319</v>
      </c>
      <c r="AD850">
        <f t="shared" si="111"/>
        <v>0.2339688041594454</v>
      </c>
      <c r="AE850" s="5">
        <v>213</v>
      </c>
      <c r="AF850" s="5">
        <v>496</v>
      </c>
      <c r="AG850" s="5">
        <v>336</v>
      </c>
      <c r="AH850" s="5">
        <v>35</v>
      </c>
      <c r="AI850" s="5"/>
      <c r="AJ850" s="5">
        <v>0</v>
      </c>
      <c r="AK850" s="5">
        <v>0</v>
      </c>
      <c r="AL850" s="5">
        <v>1</v>
      </c>
      <c r="AM850" s="5">
        <v>4</v>
      </c>
      <c r="AN850" s="5"/>
      <c r="AO850" s="5">
        <v>6</v>
      </c>
      <c r="AP850" s="5">
        <v>40</v>
      </c>
      <c r="AQ850" s="5">
        <v>210</v>
      </c>
      <c r="AR850" s="5">
        <v>47</v>
      </c>
      <c r="AS850" s="5"/>
      <c r="AT850" s="5">
        <v>45</v>
      </c>
      <c r="AU850" s="5">
        <v>660</v>
      </c>
      <c r="AV850" s="5">
        <v>1930</v>
      </c>
      <c r="AW850" s="5">
        <v>593</v>
      </c>
      <c r="AX850" s="5"/>
      <c r="AY850" s="5">
        <v>1080</v>
      </c>
      <c r="AZ850" s="5">
        <v>5</v>
      </c>
      <c r="BA850" s="5">
        <v>303</v>
      </c>
      <c r="BB850" s="5">
        <v>3228</v>
      </c>
      <c r="BF850" t="s">
        <v>67</v>
      </c>
      <c r="BG850" t="s">
        <v>67</v>
      </c>
      <c r="BH850" t="s">
        <v>1137</v>
      </c>
      <c r="BI850" t="s">
        <v>1138</v>
      </c>
      <c r="BJ850" t="s">
        <v>119</v>
      </c>
      <c r="BK850" t="s">
        <v>120</v>
      </c>
      <c r="BL850" t="s">
        <v>208</v>
      </c>
      <c r="BM850">
        <v>1977</v>
      </c>
      <c r="BN850">
        <v>1978</v>
      </c>
      <c r="BO850">
        <v>2</v>
      </c>
      <c r="BP850">
        <v>5</v>
      </c>
      <c r="BQ850" t="s">
        <v>33</v>
      </c>
      <c r="BR850">
        <v>5</v>
      </c>
      <c r="BS850">
        <v>0</v>
      </c>
      <c r="BT850">
        <v>3.19382E-3</v>
      </c>
      <c r="BU850">
        <v>0.58658560000000004</v>
      </c>
      <c r="BV850">
        <v>5.9484420000000003E-2</v>
      </c>
      <c r="BW850">
        <v>0.61117730000000003</v>
      </c>
      <c r="BX850" t="s">
        <v>1141</v>
      </c>
      <c r="BY850">
        <v>0.69723874378645523</v>
      </c>
      <c r="BZ850">
        <v>0.65626526448869349</v>
      </c>
    </row>
    <row r="851" spans="1:78" x14ac:dyDescent="0.25">
      <c r="A851" s="23" t="s">
        <v>217</v>
      </c>
      <c r="C851" t="s">
        <v>216</v>
      </c>
      <c r="D851" s="15" t="str">
        <f>VLOOKUP(C851,xWalk!C$3:D$55,2)</f>
        <v>PSN</v>
      </c>
      <c r="E851" s="22" t="str">
        <f t="shared" si="105"/>
        <v>'Nisqually Fall Fingerling'</v>
      </c>
      <c r="F851" s="22" t="str">
        <f t="shared" si="104"/>
        <v>PSN.NIS</v>
      </c>
      <c r="G851" t="s">
        <v>119</v>
      </c>
      <c r="H851" t="s">
        <v>127</v>
      </c>
      <c r="I851" t="s">
        <v>218</v>
      </c>
      <c r="J851">
        <v>2008</v>
      </c>
      <c r="K851">
        <v>2009</v>
      </c>
      <c r="L851" s="8">
        <v>2</v>
      </c>
      <c r="M851" s="8">
        <v>5</v>
      </c>
      <c r="N851" s="8" t="s">
        <v>34</v>
      </c>
      <c r="O851" s="8">
        <v>3</v>
      </c>
      <c r="P851" s="8">
        <v>2</v>
      </c>
      <c r="Q851">
        <v>1.1381270000000001E-2</v>
      </c>
      <c r="R851">
        <v>0.21213770000000001</v>
      </c>
      <c r="S851">
        <v>0.46003880000000003</v>
      </c>
      <c r="T851">
        <v>0.57458480000000001</v>
      </c>
      <c r="U851" s="15" t="str">
        <f t="shared" si="107"/>
        <v>PSN2008</v>
      </c>
      <c r="V851" t="str">
        <f t="shared" si="108"/>
        <v>NA</v>
      </c>
      <c r="W851" t="str">
        <f t="shared" si="109"/>
        <v>NA</v>
      </c>
      <c r="Y851" s="15" t="str">
        <f t="shared" si="110"/>
        <v>SNO2007</v>
      </c>
      <c r="Z851" s="1" t="s">
        <v>56</v>
      </c>
      <c r="AA851">
        <v>2007</v>
      </c>
      <c r="AB851" t="s">
        <v>33</v>
      </c>
      <c r="AC851">
        <f t="shared" si="106"/>
        <v>0.27174459527400702</v>
      </c>
      <c r="AD851">
        <f t="shared" si="111"/>
        <v>0.22197083961789843</v>
      </c>
      <c r="AE851" s="5">
        <v>206</v>
      </c>
      <c r="AF851" s="5">
        <v>338</v>
      </c>
      <c r="AG851" s="5">
        <v>309</v>
      </c>
      <c r="AH851" s="5">
        <v>30</v>
      </c>
      <c r="AI851" s="5"/>
      <c r="AJ851" s="5">
        <v>0</v>
      </c>
      <c r="AK851" s="5">
        <v>0</v>
      </c>
      <c r="AL851" s="5">
        <v>2</v>
      </c>
      <c r="AM851" s="5">
        <v>1</v>
      </c>
      <c r="AN851" s="5"/>
      <c r="AO851" s="5">
        <v>3</v>
      </c>
      <c r="AP851" s="5">
        <v>50</v>
      </c>
      <c r="AQ851" s="5">
        <v>100</v>
      </c>
      <c r="AR851" s="5">
        <v>42</v>
      </c>
      <c r="AS851" s="5"/>
      <c r="AT851" s="5">
        <v>40</v>
      </c>
      <c r="AU851" s="5">
        <v>566</v>
      </c>
      <c r="AV851" s="5">
        <v>1769</v>
      </c>
      <c r="AW851" s="5">
        <v>522</v>
      </c>
      <c r="AX851" s="5"/>
      <c r="AY851" s="5">
        <v>883</v>
      </c>
      <c r="AZ851" s="5">
        <v>3</v>
      </c>
      <c r="BA851" s="5">
        <v>195</v>
      </c>
      <c r="BB851" s="5">
        <v>2897</v>
      </c>
      <c r="BF851" t="s">
        <v>67</v>
      </c>
      <c r="BG851" t="s">
        <v>67</v>
      </c>
      <c r="BH851" t="s">
        <v>1137</v>
      </c>
      <c r="BI851" t="s">
        <v>1138</v>
      </c>
      <c r="BJ851" t="s">
        <v>119</v>
      </c>
      <c r="BK851" t="s">
        <v>120</v>
      </c>
      <c r="BL851" t="s">
        <v>208</v>
      </c>
      <c r="BM851">
        <v>1983</v>
      </c>
      <c r="BN851">
        <v>1984</v>
      </c>
      <c r="BO851">
        <v>2</v>
      </c>
      <c r="BP851">
        <v>5</v>
      </c>
      <c r="BQ851" t="s">
        <v>33</v>
      </c>
      <c r="BR851">
        <v>5</v>
      </c>
      <c r="BS851">
        <v>0</v>
      </c>
      <c r="BT851">
        <v>5.6992299999999996E-3</v>
      </c>
      <c r="BU851">
        <v>0.44965139999999998</v>
      </c>
      <c r="BV851">
        <v>0.24374489999999999</v>
      </c>
      <c r="BW851">
        <v>0.58379610000000004</v>
      </c>
      <c r="BX851" t="s">
        <v>1142</v>
      </c>
      <c r="BY851">
        <v>0.55222527815976996</v>
      </c>
      <c r="BZ851">
        <v>0.50506313289161142</v>
      </c>
    </row>
    <row r="852" spans="1:78" x14ac:dyDescent="0.25">
      <c r="A852" s="23" t="s">
        <v>219</v>
      </c>
      <c r="C852" t="s">
        <v>53</v>
      </c>
      <c r="D852" s="15" t="str">
        <f>VLOOKUP(C852,xWalk!C$3:D$55,2)</f>
        <v>NKS</v>
      </c>
      <c r="E852" s="22" t="str">
        <f t="shared" si="105"/>
        <v>'Nooksack Spring Yearling'</v>
      </c>
      <c r="F852" s="22" t="str">
        <f t="shared" si="104"/>
        <v>NKS.NKS</v>
      </c>
      <c r="G852" t="s">
        <v>142</v>
      </c>
      <c r="H852" t="s">
        <v>143</v>
      </c>
      <c r="I852" t="s">
        <v>220</v>
      </c>
      <c r="J852">
        <v>1981</v>
      </c>
      <c r="K852">
        <v>1983</v>
      </c>
      <c r="L852" s="8">
        <v>2</v>
      </c>
      <c r="M852" s="8">
        <v>5</v>
      </c>
      <c r="N852" s="8" t="s">
        <v>33</v>
      </c>
      <c r="O852" s="8">
        <v>5</v>
      </c>
      <c r="P852" s="8">
        <v>0</v>
      </c>
      <c r="Q852">
        <v>2.4937549999999999E-2</v>
      </c>
      <c r="R852">
        <v>0.592808</v>
      </c>
      <c r="S852">
        <v>0.47285949999999999</v>
      </c>
      <c r="T852">
        <v>0.78535259999999996</v>
      </c>
      <c r="U852" s="15" t="str">
        <f t="shared" si="107"/>
        <v>NKS1981</v>
      </c>
      <c r="V852">
        <f t="shared" si="108"/>
        <v>0.63861055444221781</v>
      </c>
      <c r="W852">
        <f t="shared" si="109"/>
        <v>0.6018704074816299</v>
      </c>
      <c r="Y852" s="15" t="str">
        <f t="shared" si="110"/>
        <v>SNO2008</v>
      </c>
      <c r="Z852" s="1" t="s">
        <v>56</v>
      </c>
      <c r="AA852">
        <v>2008</v>
      </c>
      <c r="AB852" t="s">
        <v>34</v>
      </c>
      <c r="AC852" t="str">
        <f t="shared" si="106"/>
        <v>NA</v>
      </c>
      <c r="AD852" t="str">
        <f t="shared" si="111"/>
        <v>NA</v>
      </c>
      <c r="AE852" s="5">
        <v>243</v>
      </c>
      <c r="AF852" s="5">
        <v>579</v>
      </c>
      <c r="AG852" s="5">
        <v>394</v>
      </c>
      <c r="AH852" s="5"/>
      <c r="AI852" s="5"/>
      <c r="AJ852" s="5">
        <v>0</v>
      </c>
      <c r="AK852" s="5">
        <v>0</v>
      </c>
      <c r="AL852" s="5">
        <v>0</v>
      </c>
      <c r="AM852" s="5"/>
      <c r="AN852" s="5"/>
      <c r="AO852" s="5">
        <v>6</v>
      </c>
      <c r="AP852" s="5">
        <v>40</v>
      </c>
      <c r="AQ852" s="5">
        <v>141</v>
      </c>
      <c r="AR852" s="5"/>
      <c r="AS852" s="5"/>
      <c r="AT852" s="5">
        <v>56</v>
      </c>
      <c r="AU852" s="5">
        <v>811</v>
      </c>
      <c r="AV852" s="5">
        <v>2470</v>
      </c>
      <c r="AW852" s="5"/>
      <c r="AX852" s="5"/>
      <c r="AY852" s="5">
        <v>1216</v>
      </c>
      <c r="AZ852" s="5">
        <v>0</v>
      </c>
      <c r="BA852" s="5">
        <v>187</v>
      </c>
      <c r="BB852" s="5">
        <v>3337</v>
      </c>
      <c r="BF852" t="s">
        <v>67</v>
      </c>
      <c r="BG852" t="s">
        <v>67</v>
      </c>
      <c r="BH852" t="s">
        <v>1137</v>
      </c>
      <c r="BI852" t="s">
        <v>1138</v>
      </c>
      <c r="BJ852" t="s">
        <v>119</v>
      </c>
      <c r="BK852" t="s">
        <v>120</v>
      </c>
      <c r="BL852" t="s">
        <v>208</v>
      </c>
      <c r="BM852">
        <v>1984</v>
      </c>
      <c r="BN852">
        <v>1985</v>
      </c>
      <c r="BO852">
        <v>2</v>
      </c>
      <c r="BP852">
        <v>5</v>
      </c>
      <c r="BQ852" t="s">
        <v>33</v>
      </c>
      <c r="BR852">
        <v>5</v>
      </c>
      <c r="BS852">
        <v>0</v>
      </c>
      <c r="BT852">
        <v>6.0971999999999997E-3</v>
      </c>
      <c r="BU852">
        <v>0.4209425</v>
      </c>
      <c r="BV852">
        <v>0.1821277</v>
      </c>
      <c r="BW852">
        <v>0.52640489999999995</v>
      </c>
      <c r="BX852" t="s">
        <v>1143</v>
      </c>
      <c r="BY852">
        <v>0.5193106780479948</v>
      </c>
      <c r="BZ852">
        <v>0.46799806732162991</v>
      </c>
    </row>
    <row r="853" spans="1:78" x14ac:dyDescent="0.25">
      <c r="A853" s="23" t="s">
        <v>219</v>
      </c>
      <c r="C853" t="s">
        <v>53</v>
      </c>
      <c r="D853" s="15" t="str">
        <f>VLOOKUP(C853,xWalk!C$3:D$55,2)</f>
        <v>NKS</v>
      </c>
      <c r="E853" s="22" t="str">
        <f t="shared" si="105"/>
        <v>'Nooksack Spring Yearling'</v>
      </c>
      <c r="F853" s="22" t="str">
        <f t="shared" si="104"/>
        <v>NKS.NKS</v>
      </c>
      <c r="G853" t="s">
        <v>142</v>
      </c>
      <c r="H853" t="s">
        <v>143</v>
      </c>
      <c r="I853" t="s">
        <v>220</v>
      </c>
      <c r="J853">
        <v>1982</v>
      </c>
      <c r="K853">
        <v>1984</v>
      </c>
      <c r="L853" s="8">
        <v>2</v>
      </c>
      <c r="M853" s="8">
        <v>5</v>
      </c>
      <c r="N853" s="8" t="s">
        <v>33</v>
      </c>
      <c r="O853" s="8">
        <v>5</v>
      </c>
      <c r="P853" s="8">
        <v>0</v>
      </c>
      <c r="Q853">
        <v>1.137751E-2</v>
      </c>
      <c r="R853">
        <v>0.76896450000000005</v>
      </c>
      <c r="S853">
        <v>5.5146999999999998E-4</v>
      </c>
      <c r="T853">
        <v>0.76909190000000005</v>
      </c>
      <c r="U853" s="15" t="str">
        <f t="shared" si="107"/>
        <v>NKS1982</v>
      </c>
      <c r="V853">
        <f t="shared" si="108"/>
        <v>0.58699999999999997</v>
      </c>
      <c r="W853">
        <f t="shared" si="109"/>
        <v>0.55100000000000005</v>
      </c>
      <c r="Y853" s="15" t="str">
        <f t="shared" si="110"/>
        <v>SNO2009</v>
      </c>
      <c r="Z853" s="1" t="s">
        <v>56</v>
      </c>
      <c r="AA853">
        <v>2009</v>
      </c>
      <c r="AB853" t="s">
        <v>34</v>
      </c>
      <c r="AC853" t="str">
        <f t="shared" si="106"/>
        <v>NA</v>
      </c>
      <c r="AD853" t="str">
        <f t="shared" si="111"/>
        <v>NA</v>
      </c>
      <c r="AE853" s="5">
        <v>264</v>
      </c>
      <c r="AF853" s="5">
        <v>480</v>
      </c>
      <c r="AG853" s="5"/>
      <c r="AH853" s="5"/>
      <c r="AI853" s="5"/>
      <c r="AJ853" s="5">
        <v>0</v>
      </c>
      <c r="AK853" s="5">
        <v>0</v>
      </c>
      <c r="AL853" s="5"/>
      <c r="AM853" s="5"/>
      <c r="AN853" s="5"/>
      <c r="AO853" s="5">
        <v>4</v>
      </c>
      <c r="AP853" s="5">
        <v>38</v>
      </c>
      <c r="AQ853" s="5"/>
      <c r="AR853" s="5"/>
      <c r="AS853" s="5"/>
      <c r="AT853" s="5">
        <v>51</v>
      </c>
      <c r="AU853" s="5">
        <v>732</v>
      </c>
      <c r="AV853" s="5"/>
      <c r="AW853" s="5"/>
      <c r="AX853" s="5"/>
      <c r="AY853" s="5">
        <v>744</v>
      </c>
      <c r="AZ853" s="5">
        <v>0</v>
      </c>
      <c r="BA853" s="5">
        <v>42</v>
      </c>
      <c r="BB853" s="5">
        <v>783</v>
      </c>
      <c r="BF853" t="s">
        <v>67</v>
      </c>
      <c r="BG853" t="s">
        <v>67</v>
      </c>
      <c r="BH853" t="s">
        <v>1137</v>
      </c>
      <c r="BI853" t="s">
        <v>1138</v>
      </c>
      <c r="BJ853" t="s">
        <v>119</v>
      </c>
      <c r="BK853" t="s">
        <v>120</v>
      </c>
      <c r="BL853" t="s">
        <v>208</v>
      </c>
      <c r="BM853">
        <v>1985</v>
      </c>
      <c r="BN853">
        <v>1986</v>
      </c>
      <c r="BO853">
        <v>2</v>
      </c>
      <c r="BP853">
        <v>5</v>
      </c>
      <c r="BQ853" t="s">
        <v>33</v>
      </c>
      <c r="BR853">
        <v>5</v>
      </c>
      <c r="BS853">
        <v>0</v>
      </c>
      <c r="BT853">
        <v>2.1823809999999999E-2</v>
      </c>
      <c r="BU853">
        <v>0.46320430000000001</v>
      </c>
      <c r="BV853">
        <v>0.28237519999999999</v>
      </c>
      <c r="BW853">
        <v>0.6147821</v>
      </c>
      <c r="BX853" t="s">
        <v>1144</v>
      </c>
      <c r="BY853">
        <v>0.44926228085401843</v>
      </c>
      <c r="BZ853">
        <v>0.40937337267835444</v>
      </c>
    </row>
    <row r="854" spans="1:78" x14ac:dyDescent="0.25">
      <c r="A854" s="23" t="s">
        <v>219</v>
      </c>
      <c r="C854" t="s">
        <v>53</v>
      </c>
      <c r="D854" s="15" t="str">
        <f>VLOOKUP(C854,xWalk!C$3:D$55,2)</f>
        <v>NKS</v>
      </c>
      <c r="E854" s="22" t="str">
        <f t="shared" si="105"/>
        <v>'Nooksack Spring Yearling'</v>
      </c>
      <c r="F854" s="22" t="str">
        <f t="shared" si="104"/>
        <v>NKS.NKS</v>
      </c>
      <c r="G854" t="s">
        <v>142</v>
      </c>
      <c r="H854" t="s">
        <v>143</v>
      </c>
      <c r="I854" t="s">
        <v>220</v>
      </c>
      <c r="J854">
        <v>1984</v>
      </c>
      <c r="K854">
        <v>1986</v>
      </c>
      <c r="L854" s="8">
        <v>2</v>
      </c>
      <c r="M854" s="8">
        <v>5</v>
      </c>
      <c r="N854" s="8" t="s">
        <v>33</v>
      </c>
      <c r="O854" s="8">
        <v>5</v>
      </c>
      <c r="P854" s="8">
        <v>0</v>
      </c>
      <c r="Q854">
        <v>3.6225029999999998E-2</v>
      </c>
      <c r="R854">
        <v>0.54991719999999999</v>
      </c>
      <c r="S854">
        <v>0.23634830000000001</v>
      </c>
      <c r="T854">
        <v>0.65629349999999997</v>
      </c>
      <c r="U854" s="15" t="str">
        <f t="shared" si="107"/>
        <v>NKS1984</v>
      </c>
      <c r="V854">
        <f t="shared" si="108"/>
        <v>0.54019664545980339</v>
      </c>
      <c r="W854">
        <f t="shared" si="109"/>
        <v>0.50144592249855413</v>
      </c>
      <c r="Y854" s="15" t="str">
        <f t="shared" si="110"/>
        <v>SNO2010</v>
      </c>
      <c r="Z854" s="14" t="s">
        <v>56</v>
      </c>
      <c r="AA854">
        <v>2010</v>
      </c>
      <c r="AB854" t="s">
        <v>34</v>
      </c>
      <c r="AC854" t="str">
        <f t="shared" si="106"/>
        <v>NA</v>
      </c>
      <c r="AD854" t="str">
        <f t="shared" si="111"/>
        <v>NA</v>
      </c>
      <c r="AE854" s="5">
        <v>219</v>
      </c>
      <c r="AF854" s="5"/>
      <c r="AG854" s="5"/>
      <c r="AH854" s="5"/>
      <c r="AI854" s="5"/>
      <c r="AJ854" s="5">
        <v>0</v>
      </c>
      <c r="AK854" s="5"/>
      <c r="AL854" s="5"/>
      <c r="AM854" s="5"/>
      <c r="AN854" s="5"/>
      <c r="AO854" s="5">
        <v>5</v>
      </c>
      <c r="AP854" s="5"/>
      <c r="AQ854" s="5"/>
      <c r="AR854" s="5"/>
      <c r="AS854" s="5"/>
      <c r="AT854" s="5">
        <v>46</v>
      </c>
      <c r="AU854" s="5"/>
      <c r="AV854" s="5"/>
      <c r="AW854" s="5"/>
      <c r="AX854" s="5"/>
      <c r="AY854" s="5">
        <v>219</v>
      </c>
      <c r="AZ854" s="5">
        <v>0</v>
      </c>
      <c r="BA854" s="5">
        <v>5</v>
      </c>
      <c r="BB854" s="5">
        <v>46</v>
      </c>
      <c r="BF854" t="s">
        <v>67</v>
      </c>
      <c r="BG854" t="s">
        <v>67</v>
      </c>
      <c r="BH854" t="s">
        <v>1137</v>
      </c>
      <c r="BI854" t="s">
        <v>1138</v>
      </c>
      <c r="BJ854" t="s">
        <v>119</v>
      </c>
      <c r="BK854" t="s">
        <v>120</v>
      </c>
      <c r="BL854" t="s">
        <v>208</v>
      </c>
      <c r="BM854">
        <v>1986</v>
      </c>
      <c r="BN854">
        <v>1987</v>
      </c>
      <c r="BO854">
        <v>2</v>
      </c>
      <c r="BP854">
        <v>5</v>
      </c>
      <c r="BQ854" t="s">
        <v>33</v>
      </c>
      <c r="BR854">
        <v>5</v>
      </c>
      <c r="BS854">
        <v>0</v>
      </c>
      <c r="BT854">
        <v>4.44123E-3</v>
      </c>
      <c r="BU854">
        <v>0.5470467</v>
      </c>
      <c r="BV854">
        <v>6.1150400000000001E-2</v>
      </c>
      <c r="BW854">
        <v>0.57474499999999995</v>
      </c>
      <c r="BX854" t="s">
        <v>1145</v>
      </c>
      <c r="BY854">
        <v>0.54908747640025168</v>
      </c>
      <c r="BZ854">
        <v>0.51380585273757085</v>
      </c>
    </row>
    <row r="855" spans="1:78" x14ac:dyDescent="0.25">
      <c r="A855" s="23" t="s">
        <v>219</v>
      </c>
      <c r="C855" t="s">
        <v>53</v>
      </c>
      <c r="D855" s="15" t="str">
        <f>VLOOKUP(C855,xWalk!C$3:D$55,2)</f>
        <v>NKS</v>
      </c>
      <c r="E855" s="22" t="str">
        <f t="shared" si="105"/>
        <v>'Nooksack Spring Yearling'</v>
      </c>
      <c r="F855" s="22" t="str">
        <f t="shared" si="104"/>
        <v>NKS.NKS</v>
      </c>
      <c r="G855" t="s">
        <v>142</v>
      </c>
      <c r="H855" t="s">
        <v>143</v>
      </c>
      <c r="I855" t="s">
        <v>220</v>
      </c>
      <c r="J855">
        <v>1986</v>
      </c>
      <c r="K855">
        <v>1988</v>
      </c>
      <c r="L855" s="8">
        <v>2</v>
      </c>
      <c r="M855" s="8">
        <v>5</v>
      </c>
      <c r="N855" s="8" t="s">
        <v>33</v>
      </c>
      <c r="O855" s="8">
        <v>5</v>
      </c>
      <c r="P855" s="8">
        <v>0</v>
      </c>
      <c r="Q855">
        <v>9.9949999999999995E-4</v>
      </c>
      <c r="R855">
        <v>0.59347680000000003</v>
      </c>
      <c r="S855">
        <v>0.66916330000000002</v>
      </c>
      <c r="T855">
        <v>0.86550720000000003</v>
      </c>
      <c r="U855" s="15" t="str">
        <f t="shared" si="107"/>
        <v>NKS1986</v>
      </c>
      <c r="V855">
        <f t="shared" si="108"/>
        <v>0.51975683890577506</v>
      </c>
      <c r="W855">
        <f t="shared" si="109"/>
        <v>0.48936170212765956</v>
      </c>
      <c r="Y855" s="15" t="str">
        <f t="shared" si="110"/>
        <v>SPR1974</v>
      </c>
      <c r="Z855" s="1" t="s">
        <v>61</v>
      </c>
      <c r="AA855">
        <v>1974</v>
      </c>
      <c r="AB855" t="s">
        <v>34</v>
      </c>
      <c r="AC855" t="str">
        <f t="shared" si="106"/>
        <v>NA</v>
      </c>
      <c r="AD855" t="str">
        <f t="shared" si="111"/>
        <v>NA</v>
      </c>
      <c r="AE855" s="5"/>
      <c r="AF855" s="5"/>
      <c r="AG855" s="5"/>
      <c r="AH855" s="5">
        <v>253</v>
      </c>
      <c r="AI855" s="5"/>
      <c r="AJ855" s="5"/>
      <c r="AK855" s="5"/>
      <c r="AL855" s="5"/>
      <c r="AM855" s="5">
        <v>1</v>
      </c>
      <c r="AN855" s="5"/>
      <c r="AO855" s="5"/>
      <c r="AP855" s="5"/>
      <c r="AQ855" s="5"/>
      <c r="AR855" s="5">
        <v>273</v>
      </c>
      <c r="AS855" s="5"/>
      <c r="AT855" s="5"/>
      <c r="AU855" s="5"/>
      <c r="AV855" s="5"/>
      <c r="AW855" s="5">
        <v>200</v>
      </c>
      <c r="AX855" s="5"/>
      <c r="AY855" s="5">
        <v>253</v>
      </c>
      <c r="AZ855" s="5">
        <v>1</v>
      </c>
      <c r="BA855" s="5">
        <v>273</v>
      </c>
      <c r="BB855" s="5">
        <v>200</v>
      </c>
      <c r="BF855" t="s">
        <v>67</v>
      </c>
      <c r="BG855" t="s">
        <v>67</v>
      </c>
      <c r="BH855" t="s">
        <v>1137</v>
      </c>
      <c r="BI855" t="s">
        <v>1138</v>
      </c>
      <c r="BJ855" t="s">
        <v>119</v>
      </c>
      <c r="BK855" t="s">
        <v>120</v>
      </c>
      <c r="BL855" t="s">
        <v>208</v>
      </c>
      <c r="BM855">
        <v>1987</v>
      </c>
      <c r="BN855">
        <v>1988</v>
      </c>
      <c r="BO855">
        <v>2</v>
      </c>
      <c r="BP855">
        <v>5</v>
      </c>
      <c r="BQ855" t="s">
        <v>33</v>
      </c>
      <c r="BR855">
        <v>5</v>
      </c>
      <c r="BS855">
        <v>0</v>
      </c>
      <c r="BT855">
        <v>6.4816700000000001E-3</v>
      </c>
      <c r="BU855">
        <v>0.37895529999999999</v>
      </c>
      <c r="BV855">
        <v>9.2708070000000004E-2</v>
      </c>
      <c r="BW855">
        <v>0.43653120000000001</v>
      </c>
      <c r="BX855" t="s">
        <v>1146</v>
      </c>
      <c r="BY855">
        <v>0.49705588267970224</v>
      </c>
      <c r="BZ855">
        <v>0.4781135429396734</v>
      </c>
    </row>
    <row r="856" spans="1:78" x14ac:dyDescent="0.25">
      <c r="A856" s="23" t="s">
        <v>219</v>
      </c>
      <c r="C856" t="s">
        <v>53</v>
      </c>
      <c r="D856" s="15" t="str">
        <f>VLOOKUP(C856,xWalk!C$3:D$55,2)</f>
        <v>NKS</v>
      </c>
      <c r="E856" s="22" t="str">
        <f t="shared" si="105"/>
        <v>'Nooksack Spring Yearling'</v>
      </c>
      <c r="F856" s="22" t="str">
        <f t="shared" si="104"/>
        <v>NKS.NKS</v>
      </c>
      <c r="G856" t="s">
        <v>142</v>
      </c>
      <c r="H856" t="s">
        <v>143</v>
      </c>
      <c r="I856" t="s">
        <v>220</v>
      </c>
      <c r="J856">
        <v>1987</v>
      </c>
      <c r="K856">
        <v>1989</v>
      </c>
      <c r="L856" s="8">
        <v>2</v>
      </c>
      <c r="M856" s="8">
        <v>5</v>
      </c>
      <c r="N856" s="8" t="s">
        <v>33</v>
      </c>
      <c r="O856" s="8">
        <v>5</v>
      </c>
      <c r="P856" s="8">
        <v>0</v>
      </c>
      <c r="Q856">
        <v>3.6346299999999998E-3</v>
      </c>
      <c r="R856">
        <v>0.4650936</v>
      </c>
      <c r="S856">
        <v>0.1426654</v>
      </c>
      <c r="T856">
        <v>0.54140619999999995</v>
      </c>
      <c r="U856" s="15" t="str">
        <f t="shared" si="107"/>
        <v>NKS1987</v>
      </c>
      <c r="V856">
        <f t="shared" si="108"/>
        <v>0.5174825174825175</v>
      </c>
      <c r="W856">
        <f t="shared" si="109"/>
        <v>0.49562937062937062</v>
      </c>
      <c r="Y856" s="15" t="str">
        <f t="shared" si="110"/>
        <v>SPR1975</v>
      </c>
      <c r="Z856" s="1" t="s">
        <v>61</v>
      </c>
      <c r="AA856">
        <v>1975</v>
      </c>
      <c r="AB856" t="s">
        <v>34</v>
      </c>
      <c r="AC856" t="str">
        <f t="shared" si="106"/>
        <v>NA</v>
      </c>
      <c r="AD856" t="str">
        <f t="shared" si="111"/>
        <v>NA</v>
      </c>
      <c r="AE856" s="5"/>
      <c r="AF856" s="5"/>
      <c r="AG856" s="5">
        <v>19057</v>
      </c>
      <c r="AH856" s="5">
        <v>308</v>
      </c>
      <c r="AI856" s="5"/>
      <c r="AJ856" s="5"/>
      <c r="AK856" s="5"/>
      <c r="AL856" s="5">
        <v>1519</v>
      </c>
      <c r="AM856" s="5">
        <v>1</v>
      </c>
      <c r="AN856" s="5"/>
      <c r="AO856" s="5"/>
      <c r="AP856" s="5"/>
      <c r="AQ856" s="5">
        <v>15906</v>
      </c>
      <c r="AR856" s="5">
        <v>333</v>
      </c>
      <c r="AS856" s="5"/>
      <c r="AT856" s="5"/>
      <c r="AU856" s="5"/>
      <c r="AV856" s="5">
        <v>5355</v>
      </c>
      <c r="AW856" s="5">
        <v>445</v>
      </c>
      <c r="AX856" s="5"/>
      <c r="AY856" s="5">
        <v>19365</v>
      </c>
      <c r="AZ856" s="5">
        <v>1520</v>
      </c>
      <c r="BA856" s="5">
        <v>16239</v>
      </c>
      <c r="BB856" s="5">
        <v>5800</v>
      </c>
      <c r="BF856" t="s">
        <v>67</v>
      </c>
      <c r="BG856" t="s">
        <v>67</v>
      </c>
      <c r="BH856" t="s">
        <v>1137</v>
      </c>
      <c r="BI856" t="s">
        <v>1138</v>
      </c>
      <c r="BJ856" t="s">
        <v>119</v>
      </c>
      <c r="BK856" t="s">
        <v>120</v>
      </c>
      <c r="BL856" t="s">
        <v>208</v>
      </c>
      <c r="BM856">
        <v>1988</v>
      </c>
      <c r="BN856">
        <v>1989</v>
      </c>
      <c r="BO856">
        <v>2</v>
      </c>
      <c r="BP856">
        <v>5</v>
      </c>
      <c r="BQ856" t="s">
        <v>33</v>
      </c>
      <c r="BR856">
        <v>5</v>
      </c>
      <c r="BS856">
        <v>0</v>
      </c>
      <c r="BT856">
        <v>6.9450500000000004E-3</v>
      </c>
      <c r="BU856">
        <v>0.48420869999999999</v>
      </c>
      <c r="BV856">
        <v>5.3018919999999997E-2</v>
      </c>
      <c r="BW856">
        <v>0.51155539999999999</v>
      </c>
      <c r="BX856" t="s">
        <v>1147</v>
      </c>
      <c r="BY856">
        <v>0.49213603181197696</v>
      </c>
      <c r="BZ856">
        <v>0.46922666033592497</v>
      </c>
    </row>
    <row r="857" spans="1:78" x14ac:dyDescent="0.25">
      <c r="A857" s="23" t="s">
        <v>219</v>
      </c>
      <c r="C857" t="s">
        <v>53</v>
      </c>
      <c r="D857" s="15" t="str">
        <f>VLOOKUP(C857,xWalk!C$3:D$55,2)</f>
        <v>NKS</v>
      </c>
      <c r="E857" s="22" t="str">
        <f t="shared" si="105"/>
        <v>'Nooksack Spring Yearling'</v>
      </c>
      <c r="F857" s="22" t="str">
        <f t="shared" si="104"/>
        <v>NKS.NKS</v>
      </c>
      <c r="G857" t="s">
        <v>142</v>
      </c>
      <c r="H857" t="s">
        <v>143</v>
      </c>
      <c r="I857" t="s">
        <v>220</v>
      </c>
      <c r="J857">
        <v>1988</v>
      </c>
      <c r="K857">
        <v>1990</v>
      </c>
      <c r="L857" s="8">
        <v>2</v>
      </c>
      <c r="M857" s="8">
        <v>5</v>
      </c>
      <c r="N857" s="8" t="s">
        <v>33</v>
      </c>
      <c r="O857" s="8">
        <v>5</v>
      </c>
      <c r="P857" s="8">
        <v>0</v>
      </c>
      <c r="Q857">
        <v>1.2440089999999999E-2</v>
      </c>
      <c r="R857">
        <v>0.5473422</v>
      </c>
      <c r="S857">
        <v>6.9376060000000003E-2</v>
      </c>
      <c r="T857">
        <v>0.57874579999999998</v>
      </c>
      <c r="U857" s="15" t="str">
        <f t="shared" si="107"/>
        <v>NKS1988</v>
      </c>
      <c r="V857">
        <f t="shared" si="108"/>
        <v>0.52851985559566783</v>
      </c>
      <c r="W857">
        <f t="shared" si="109"/>
        <v>0.50324909747292423</v>
      </c>
      <c r="Y857" s="15" t="str">
        <f t="shared" si="110"/>
        <v>SPR1976</v>
      </c>
      <c r="Z857" s="1" t="s">
        <v>61</v>
      </c>
      <c r="AA857">
        <v>1976</v>
      </c>
      <c r="AB857" t="s">
        <v>34</v>
      </c>
      <c r="AC857" t="str">
        <f t="shared" si="106"/>
        <v>NA</v>
      </c>
      <c r="AD857" t="str">
        <f t="shared" si="111"/>
        <v>NA</v>
      </c>
      <c r="AE857" s="5"/>
      <c r="AF857" s="5">
        <v>134832</v>
      </c>
      <c r="AG857" s="5">
        <v>26860</v>
      </c>
      <c r="AH857" s="5">
        <v>581</v>
      </c>
      <c r="AI857" s="5"/>
      <c r="AJ857" s="5"/>
      <c r="AK857" s="5">
        <v>0</v>
      </c>
      <c r="AL857" s="5">
        <v>2127</v>
      </c>
      <c r="AM857" s="5">
        <v>2</v>
      </c>
      <c r="AN857" s="5"/>
      <c r="AO857" s="5"/>
      <c r="AP857" s="5">
        <v>43479</v>
      </c>
      <c r="AQ857" s="5">
        <v>22188</v>
      </c>
      <c r="AR857" s="5">
        <v>628</v>
      </c>
      <c r="AS857" s="5"/>
      <c r="AT857" s="5"/>
      <c r="AU857" s="5">
        <v>11336</v>
      </c>
      <c r="AV857" s="5">
        <v>13618</v>
      </c>
      <c r="AW857" s="5">
        <v>613</v>
      </c>
      <c r="AX857" s="5"/>
      <c r="AY857" s="5">
        <v>162273</v>
      </c>
      <c r="AZ857" s="5">
        <v>2129</v>
      </c>
      <c r="BA857" s="5">
        <v>66295</v>
      </c>
      <c r="BB857" s="5">
        <v>25567</v>
      </c>
      <c r="BF857" t="s">
        <v>67</v>
      </c>
      <c r="BG857" t="s">
        <v>67</v>
      </c>
      <c r="BH857" t="s">
        <v>1137</v>
      </c>
      <c r="BI857" t="s">
        <v>1138</v>
      </c>
      <c r="BJ857" t="s">
        <v>119</v>
      </c>
      <c r="BK857" t="s">
        <v>120</v>
      </c>
      <c r="BL857" t="s">
        <v>208</v>
      </c>
      <c r="BM857">
        <v>1989</v>
      </c>
      <c r="BN857">
        <v>1990</v>
      </c>
      <c r="BO857">
        <v>2</v>
      </c>
      <c r="BP857">
        <v>5</v>
      </c>
      <c r="BQ857" t="s">
        <v>33</v>
      </c>
      <c r="BR857">
        <v>5</v>
      </c>
      <c r="BS857">
        <v>0</v>
      </c>
      <c r="BT857">
        <v>9.1584000000000001E-4</v>
      </c>
      <c r="BU857">
        <v>0.45823419999999998</v>
      </c>
      <c r="BV857">
        <v>0.16242760000000001</v>
      </c>
      <c r="BW857">
        <v>0.54623189999999999</v>
      </c>
      <c r="BX857" t="s">
        <v>1148</v>
      </c>
      <c r="BY857">
        <v>0.52078105752999682</v>
      </c>
      <c r="BZ857">
        <v>0.50157397691500527</v>
      </c>
    </row>
    <row r="858" spans="1:78" x14ac:dyDescent="0.25">
      <c r="A858" s="23" t="s">
        <v>219</v>
      </c>
      <c r="C858" t="s">
        <v>53</v>
      </c>
      <c r="D858" s="15" t="str">
        <f>VLOOKUP(C858,xWalk!C$3:D$55,2)</f>
        <v>NKS</v>
      </c>
      <c r="E858" s="22" t="str">
        <f t="shared" si="105"/>
        <v>'Nooksack Spring Yearling'</v>
      </c>
      <c r="F858" s="22" t="str">
        <f t="shared" si="104"/>
        <v>NKS.NKS</v>
      </c>
      <c r="G858" t="s">
        <v>142</v>
      </c>
      <c r="H858" t="s">
        <v>143</v>
      </c>
      <c r="I858" t="s">
        <v>220</v>
      </c>
      <c r="J858">
        <v>1989</v>
      </c>
      <c r="K858">
        <v>1991</v>
      </c>
      <c r="L858" s="8">
        <v>2</v>
      </c>
      <c r="M858" s="8">
        <v>5</v>
      </c>
      <c r="N858" s="8" t="s">
        <v>33</v>
      </c>
      <c r="O858" s="8">
        <v>5</v>
      </c>
      <c r="P858" s="8">
        <v>0</v>
      </c>
      <c r="Q858">
        <v>1.6280220000000001E-2</v>
      </c>
      <c r="R858">
        <v>0.56320729999999997</v>
      </c>
      <c r="S858">
        <v>1.032427E-2</v>
      </c>
      <c r="T858">
        <v>0.56771689999999997</v>
      </c>
      <c r="U858" s="15" t="str">
        <f t="shared" si="107"/>
        <v>NKS1989</v>
      </c>
      <c r="V858">
        <f t="shared" si="108"/>
        <v>0.53429203539823011</v>
      </c>
      <c r="W858">
        <f t="shared" si="109"/>
        <v>0.50663716814159288</v>
      </c>
      <c r="Y858" s="15" t="str">
        <f t="shared" si="110"/>
        <v>SPR1977</v>
      </c>
      <c r="Z858" s="1" t="s">
        <v>61</v>
      </c>
      <c r="AA858">
        <v>1977</v>
      </c>
      <c r="AB858" t="s">
        <v>33</v>
      </c>
      <c r="AC858">
        <f t="shared" si="106"/>
        <v>0.87221433073384569</v>
      </c>
      <c r="AD858">
        <f t="shared" si="111"/>
        <v>0.59604620753882764</v>
      </c>
      <c r="AE858" s="5">
        <v>25098</v>
      </c>
      <c r="AF858" s="5">
        <v>90931</v>
      </c>
      <c r="AG858" s="5">
        <v>10498</v>
      </c>
      <c r="AH858" s="5">
        <v>196</v>
      </c>
      <c r="AI858" s="5"/>
      <c r="AJ858" s="5">
        <v>0</v>
      </c>
      <c r="AK858" s="5">
        <v>0</v>
      </c>
      <c r="AL858" s="5">
        <v>845</v>
      </c>
      <c r="AM858" s="5">
        <v>0</v>
      </c>
      <c r="AN858" s="5"/>
      <c r="AO858" s="5">
        <v>6291</v>
      </c>
      <c r="AP858" s="5">
        <v>42629</v>
      </c>
      <c r="AQ858" s="5">
        <v>8738</v>
      </c>
      <c r="AR858" s="5">
        <v>212</v>
      </c>
      <c r="AS858" s="5"/>
      <c r="AT858" s="5">
        <v>2643</v>
      </c>
      <c r="AU858" s="5">
        <v>20276</v>
      </c>
      <c r="AV858" s="5">
        <v>3919</v>
      </c>
      <c r="AW858" s="5">
        <v>330</v>
      </c>
      <c r="AX858" s="5"/>
      <c r="AY858" s="5">
        <v>126723</v>
      </c>
      <c r="AZ858" s="5">
        <v>845</v>
      </c>
      <c r="BA858" s="5">
        <v>57870</v>
      </c>
      <c r="BB858" s="5">
        <v>27168</v>
      </c>
      <c r="BF858" t="s">
        <v>67</v>
      </c>
      <c r="BG858" t="s">
        <v>67</v>
      </c>
      <c r="BH858" t="s">
        <v>1137</v>
      </c>
      <c r="BI858" t="s">
        <v>1138</v>
      </c>
      <c r="BJ858" t="s">
        <v>119</v>
      </c>
      <c r="BK858" t="s">
        <v>120</v>
      </c>
      <c r="BL858" t="s">
        <v>208</v>
      </c>
      <c r="BM858">
        <v>1990</v>
      </c>
      <c r="BN858">
        <v>1991</v>
      </c>
      <c r="BO858">
        <v>2</v>
      </c>
      <c r="BP858">
        <v>5</v>
      </c>
      <c r="BQ858" t="s">
        <v>33</v>
      </c>
      <c r="BR858">
        <v>5</v>
      </c>
      <c r="BS858">
        <v>0</v>
      </c>
      <c r="BT858">
        <v>8.3164000000000003E-4</v>
      </c>
      <c r="BU858">
        <v>0.36381000000000002</v>
      </c>
      <c r="BV858">
        <v>3.578373E-2</v>
      </c>
      <c r="BW858">
        <v>0.38657530000000001</v>
      </c>
      <c r="BX858" t="s">
        <v>1149</v>
      </c>
      <c r="BY858">
        <v>0.40658993455201986</v>
      </c>
      <c r="BZ858">
        <v>0.3922365154592643</v>
      </c>
    </row>
    <row r="859" spans="1:78" x14ac:dyDescent="0.25">
      <c r="A859" s="23" t="s">
        <v>219</v>
      </c>
      <c r="C859" t="s">
        <v>53</v>
      </c>
      <c r="D859" s="15" t="str">
        <f>VLOOKUP(C859,xWalk!C$3:D$55,2)</f>
        <v>NKS</v>
      </c>
      <c r="E859" s="22" t="str">
        <f t="shared" si="105"/>
        <v>'Nooksack Spring Yearling'</v>
      </c>
      <c r="F859" s="22" t="str">
        <f t="shared" si="104"/>
        <v>NKS.NKS</v>
      </c>
      <c r="G859" t="s">
        <v>142</v>
      </c>
      <c r="H859" t="s">
        <v>143</v>
      </c>
      <c r="I859" t="s">
        <v>220</v>
      </c>
      <c r="J859">
        <v>1990</v>
      </c>
      <c r="K859">
        <v>1992</v>
      </c>
      <c r="L859" s="8">
        <v>2</v>
      </c>
      <c r="M859" s="8">
        <v>5</v>
      </c>
      <c r="N859" s="8" t="s">
        <v>33</v>
      </c>
      <c r="O859" s="8">
        <v>5</v>
      </c>
      <c r="P859" s="8">
        <v>0</v>
      </c>
      <c r="Q859">
        <v>1.8965510000000001E-2</v>
      </c>
      <c r="R859">
        <v>0.49135430000000002</v>
      </c>
      <c r="S859">
        <v>0.112958</v>
      </c>
      <c r="T859">
        <v>0.54880989999999996</v>
      </c>
      <c r="U859" s="15" t="str">
        <f t="shared" si="107"/>
        <v>NKS1990</v>
      </c>
      <c r="V859">
        <f t="shared" si="108"/>
        <v>0.46177847113884557</v>
      </c>
      <c r="W859">
        <f t="shared" si="109"/>
        <v>0.42589703588143524</v>
      </c>
      <c r="Y859" s="15" t="str">
        <f t="shared" si="110"/>
        <v>SPR1978</v>
      </c>
      <c r="Z859" s="1" t="s">
        <v>61</v>
      </c>
      <c r="AA859">
        <v>1978</v>
      </c>
      <c r="AB859" t="s">
        <v>33</v>
      </c>
      <c r="AC859">
        <f t="shared" si="106"/>
        <v>0.8815976547540969</v>
      </c>
      <c r="AD859">
        <f t="shared" si="111"/>
        <v>0.6233080820307858</v>
      </c>
      <c r="AE859" s="5">
        <v>26164</v>
      </c>
      <c r="AF859" s="5">
        <v>99555</v>
      </c>
      <c r="AG859" s="5">
        <v>15567</v>
      </c>
      <c r="AH859" s="5">
        <v>319</v>
      </c>
      <c r="AI859" s="5"/>
      <c r="AJ859" s="5">
        <v>0</v>
      </c>
      <c r="AK859" s="5">
        <v>0</v>
      </c>
      <c r="AL859" s="5">
        <v>1240</v>
      </c>
      <c r="AM859" s="5">
        <v>1</v>
      </c>
      <c r="AN859" s="5"/>
      <c r="AO859" s="5">
        <v>4305</v>
      </c>
      <c r="AP859" s="5">
        <v>39933</v>
      </c>
      <c r="AQ859" s="5">
        <v>13002</v>
      </c>
      <c r="AR859" s="5">
        <v>198</v>
      </c>
      <c r="AS859" s="5"/>
      <c r="AT859" s="5">
        <v>3284</v>
      </c>
      <c r="AU859" s="5">
        <v>13989</v>
      </c>
      <c r="AV859" s="5">
        <v>9286</v>
      </c>
      <c r="AW859" s="5">
        <v>340</v>
      </c>
      <c r="AX859" s="5"/>
      <c r="AY859" s="5">
        <v>141605</v>
      </c>
      <c r="AZ859" s="5">
        <v>1241</v>
      </c>
      <c r="BA859" s="5">
        <v>57438</v>
      </c>
      <c r="BB859" s="5">
        <v>26899</v>
      </c>
      <c r="BF859" t="s">
        <v>67</v>
      </c>
      <c r="BG859" t="s">
        <v>67</v>
      </c>
      <c r="BH859" t="s">
        <v>1137</v>
      </c>
      <c r="BI859" t="s">
        <v>1138</v>
      </c>
      <c r="BJ859" t="s">
        <v>119</v>
      </c>
      <c r="BK859" t="s">
        <v>120</v>
      </c>
      <c r="BL859" t="s">
        <v>208</v>
      </c>
      <c r="BM859">
        <v>1991</v>
      </c>
      <c r="BN859">
        <v>1992</v>
      </c>
      <c r="BO859">
        <v>2</v>
      </c>
      <c r="BP859">
        <v>5</v>
      </c>
      <c r="BQ859" t="s">
        <v>33</v>
      </c>
      <c r="BR859">
        <v>5</v>
      </c>
      <c r="BS859">
        <v>0</v>
      </c>
      <c r="BT859">
        <v>7.5414999999999998E-4</v>
      </c>
      <c r="BU859">
        <v>0.20906910000000001</v>
      </c>
      <c r="BV859">
        <v>7.6068999999999996E-4</v>
      </c>
      <c r="BW859">
        <v>0.20967079999999999</v>
      </c>
      <c r="BX859" t="s">
        <v>1150</v>
      </c>
      <c r="BY859">
        <v>0.38390020007061315</v>
      </c>
      <c r="BZ859">
        <v>0.36571731199246793</v>
      </c>
    </row>
    <row r="860" spans="1:78" x14ac:dyDescent="0.25">
      <c r="A860" s="23" t="s">
        <v>219</v>
      </c>
      <c r="C860" t="s">
        <v>53</v>
      </c>
      <c r="D860" s="15" t="str">
        <f>VLOOKUP(C860,xWalk!C$3:D$55,2)</f>
        <v>NKS</v>
      </c>
      <c r="E860" s="22" t="str">
        <f t="shared" si="105"/>
        <v>'Nooksack Spring Yearling'</v>
      </c>
      <c r="F860" s="22" t="str">
        <f t="shared" si="104"/>
        <v>NKS.NKS</v>
      </c>
      <c r="G860" t="s">
        <v>142</v>
      </c>
      <c r="H860" t="s">
        <v>143</v>
      </c>
      <c r="I860" t="s">
        <v>220</v>
      </c>
      <c r="J860">
        <v>1992</v>
      </c>
      <c r="K860">
        <v>1994</v>
      </c>
      <c r="L860" s="8">
        <v>2</v>
      </c>
      <c r="M860" s="8">
        <v>5</v>
      </c>
      <c r="N860" s="8" t="s">
        <v>33</v>
      </c>
      <c r="O860" s="8">
        <v>5</v>
      </c>
      <c r="P860" s="8">
        <v>0</v>
      </c>
      <c r="Q860">
        <v>4.0517799999999996E-3</v>
      </c>
      <c r="R860">
        <v>0.36999700000000002</v>
      </c>
      <c r="S860">
        <v>6.3041929999999996E-2</v>
      </c>
      <c r="T860">
        <v>0.40971360000000001</v>
      </c>
      <c r="U860" s="15" t="str">
        <f t="shared" si="107"/>
        <v>NKS1992</v>
      </c>
      <c r="V860">
        <f t="shared" si="108"/>
        <v>0.3122775800711744</v>
      </c>
      <c r="W860">
        <f t="shared" si="109"/>
        <v>0.29537366548042704</v>
      </c>
      <c r="Y860" s="15" t="str">
        <f t="shared" si="110"/>
        <v>SPR1979</v>
      </c>
      <c r="Z860" s="1" t="s">
        <v>61</v>
      </c>
      <c r="AA860">
        <v>1979</v>
      </c>
      <c r="AB860" t="s">
        <v>33</v>
      </c>
      <c r="AC860">
        <f t="shared" si="106"/>
        <v>0.83113117377312085</v>
      </c>
      <c r="AD860">
        <f t="shared" si="111"/>
        <v>0.53102771821426398</v>
      </c>
      <c r="AE860" s="5">
        <v>31221</v>
      </c>
      <c r="AF860" s="5">
        <v>111098</v>
      </c>
      <c r="AG860" s="5">
        <v>6022</v>
      </c>
      <c r="AH860" s="5">
        <v>0</v>
      </c>
      <c r="AI860" s="5"/>
      <c r="AJ860" s="5">
        <v>0</v>
      </c>
      <c r="AK860" s="5">
        <v>0</v>
      </c>
      <c r="AL860" s="5">
        <v>441</v>
      </c>
      <c r="AM860" s="5">
        <v>0</v>
      </c>
      <c r="AN860" s="5"/>
      <c r="AO860" s="5">
        <v>15762</v>
      </c>
      <c r="AP860" s="5">
        <v>64379</v>
      </c>
      <c r="AQ860" s="5">
        <v>3251</v>
      </c>
      <c r="AR860" s="5">
        <v>0</v>
      </c>
      <c r="AS860" s="5"/>
      <c r="AT860" s="5">
        <v>8762</v>
      </c>
      <c r="AU860" s="5">
        <v>35392</v>
      </c>
      <c r="AV860" s="5">
        <v>3019</v>
      </c>
      <c r="AW860" s="5">
        <v>0</v>
      </c>
      <c r="AX860" s="5"/>
      <c r="AY860" s="5">
        <v>148341</v>
      </c>
      <c r="AZ860" s="5">
        <v>441</v>
      </c>
      <c r="BA860" s="5">
        <v>83392</v>
      </c>
      <c r="BB860" s="5">
        <v>47173</v>
      </c>
      <c r="BF860" t="s">
        <v>67</v>
      </c>
      <c r="BG860" t="s">
        <v>67</v>
      </c>
      <c r="BH860" t="s">
        <v>1137</v>
      </c>
      <c r="BI860" t="s">
        <v>1138</v>
      </c>
      <c r="BJ860" t="s">
        <v>119</v>
      </c>
      <c r="BK860" t="s">
        <v>120</v>
      </c>
      <c r="BL860" t="s">
        <v>208</v>
      </c>
      <c r="BM860">
        <v>1992</v>
      </c>
      <c r="BN860">
        <v>1993</v>
      </c>
      <c r="BO860">
        <v>2</v>
      </c>
      <c r="BP860">
        <v>5</v>
      </c>
      <c r="BQ860" t="s">
        <v>33</v>
      </c>
      <c r="BR860">
        <v>5</v>
      </c>
      <c r="BS860">
        <v>0</v>
      </c>
      <c r="BT860">
        <v>1.171316E-2</v>
      </c>
      <c r="BU860">
        <v>0.1826856</v>
      </c>
      <c r="BV860">
        <v>3.2560739999999998E-2</v>
      </c>
      <c r="BW860">
        <v>0.20929800000000001</v>
      </c>
      <c r="BX860" t="s">
        <v>1151</v>
      </c>
      <c r="BY860">
        <v>0.32060288670328269</v>
      </c>
      <c r="BZ860">
        <v>0.29652573764209988</v>
      </c>
    </row>
    <row r="861" spans="1:78" x14ac:dyDescent="0.25">
      <c r="A861" s="23" t="s">
        <v>219</v>
      </c>
      <c r="C861" t="s">
        <v>53</v>
      </c>
      <c r="D861" s="15" t="str">
        <f>VLOOKUP(C861,xWalk!C$3:D$55,2)</f>
        <v>NKS</v>
      </c>
      <c r="E861" s="22" t="str">
        <f t="shared" si="105"/>
        <v>'Nooksack Spring Yearling'</v>
      </c>
      <c r="F861" s="22" t="str">
        <f t="shared" si="104"/>
        <v>NKS.NKS</v>
      </c>
      <c r="G861" t="s">
        <v>142</v>
      </c>
      <c r="H861" t="s">
        <v>143</v>
      </c>
      <c r="I861" t="s">
        <v>220</v>
      </c>
      <c r="J861">
        <v>1993</v>
      </c>
      <c r="K861">
        <v>1995</v>
      </c>
      <c r="L861" s="8">
        <v>2</v>
      </c>
      <c r="M861" s="8">
        <v>5</v>
      </c>
      <c r="N861" s="8" t="s">
        <v>33</v>
      </c>
      <c r="O861" s="8">
        <v>5</v>
      </c>
      <c r="P861" s="8">
        <v>0</v>
      </c>
      <c r="Q861">
        <v>3.4225800000000002E-3</v>
      </c>
      <c r="R861">
        <v>0.4052926</v>
      </c>
      <c r="S861">
        <v>4.5018759999999998E-2</v>
      </c>
      <c r="T861">
        <v>0.43206559999999999</v>
      </c>
      <c r="U861" s="15" t="str">
        <f t="shared" si="107"/>
        <v>NKS1993</v>
      </c>
      <c r="V861">
        <f t="shared" si="108"/>
        <v>0.28235294117647058</v>
      </c>
      <c r="W861">
        <f t="shared" si="109"/>
        <v>0.25133689839572193</v>
      </c>
      <c r="Y861" s="15" t="str">
        <f t="shared" si="110"/>
        <v>SPR1980</v>
      </c>
      <c r="Z861" s="1" t="s">
        <v>61</v>
      </c>
      <c r="AA861">
        <v>1980</v>
      </c>
      <c r="AB861" t="s">
        <v>33</v>
      </c>
      <c r="AC861">
        <f t="shared" si="106"/>
        <v>0.86366914729698718</v>
      </c>
      <c r="AD861">
        <f t="shared" si="111"/>
        <v>0.66282005048683734</v>
      </c>
      <c r="AE861" s="5">
        <v>7059</v>
      </c>
      <c r="AF861" s="5">
        <v>27769</v>
      </c>
      <c r="AG861" s="5">
        <v>5534</v>
      </c>
      <c r="AH861" s="5">
        <v>74</v>
      </c>
      <c r="AI861" s="5"/>
      <c r="AJ861" s="5">
        <v>0</v>
      </c>
      <c r="AK861" s="5">
        <v>0</v>
      </c>
      <c r="AL861" s="5">
        <v>360</v>
      </c>
      <c r="AM861" s="5">
        <v>0</v>
      </c>
      <c r="AN861" s="5"/>
      <c r="AO861" s="5">
        <v>752</v>
      </c>
      <c r="AP861" s="5">
        <v>7798</v>
      </c>
      <c r="AQ861" s="5">
        <v>3250</v>
      </c>
      <c r="AR861" s="5">
        <v>93</v>
      </c>
      <c r="AS861" s="5"/>
      <c r="AT861" s="5">
        <v>665</v>
      </c>
      <c r="AU861" s="5">
        <v>6127</v>
      </c>
      <c r="AV861" s="5">
        <v>1442</v>
      </c>
      <c r="AW861" s="5">
        <v>83</v>
      </c>
      <c r="AX861" s="5"/>
      <c r="AY861" s="5">
        <v>40436</v>
      </c>
      <c r="AZ861" s="5">
        <v>360</v>
      </c>
      <c r="BA861" s="5">
        <v>11893</v>
      </c>
      <c r="BB861" s="5">
        <v>8317</v>
      </c>
      <c r="BF861" t="s">
        <v>67</v>
      </c>
      <c r="BG861" t="s">
        <v>67</v>
      </c>
      <c r="BH861" t="s">
        <v>1137</v>
      </c>
      <c r="BI861" t="s">
        <v>1138</v>
      </c>
      <c r="BJ861" t="s">
        <v>119</v>
      </c>
      <c r="BK861" t="s">
        <v>120</v>
      </c>
      <c r="BL861" t="s">
        <v>208</v>
      </c>
      <c r="BM861">
        <v>1993</v>
      </c>
      <c r="BN861">
        <v>1994</v>
      </c>
      <c r="BO861">
        <v>2</v>
      </c>
      <c r="BP861">
        <v>5</v>
      </c>
      <c r="BQ861" t="s">
        <v>33</v>
      </c>
      <c r="BR861">
        <v>5</v>
      </c>
      <c r="BS861">
        <v>0</v>
      </c>
      <c r="BT861">
        <v>1.270659E-2</v>
      </c>
      <c r="BU861">
        <v>0.17222399999999999</v>
      </c>
      <c r="BV861">
        <v>4.4714459999999998E-2</v>
      </c>
      <c r="BW861">
        <v>0.2092376</v>
      </c>
      <c r="BX861" t="s">
        <v>1152</v>
      </c>
      <c r="BY861">
        <v>0.4342883128694861</v>
      </c>
      <c r="BZ861">
        <v>0.41190440099034914</v>
      </c>
    </row>
    <row r="862" spans="1:78" x14ac:dyDescent="0.25">
      <c r="A862" s="23" t="s">
        <v>219</v>
      </c>
      <c r="C862" t="s">
        <v>53</v>
      </c>
      <c r="D862" s="15" t="str">
        <f>VLOOKUP(C862,xWalk!C$3:D$55,2)</f>
        <v>NKS</v>
      </c>
      <c r="E862" s="22" t="str">
        <f t="shared" si="105"/>
        <v>'Nooksack Spring Yearling'</v>
      </c>
      <c r="F862" s="22" t="str">
        <f t="shared" si="104"/>
        <v>NKS.NKS</v>
      </c>
      <c r="G862" t="s">
        <v>142</v>
      </c>
      <c r="H862" t="s">
        <v>143</v>
      </c>
      <c r="I862" t="s">
        <v>220</v>
      </c>
      <c r="J862">
        <v>1994</v>
      </c>
      <c r="K862">
        <v>1996</v>
      </c>
      <c r="L862" s="8">
        <v>2</v>
      </c>
      <c r="M862" s="8">
        <v>5</v>
      </c>
      <c r="N862" s="8" t="s">
        <v>33</v>
      </c>
      <c r="O862" s="8">
        <v>5</v>
      </c>
      <c r="P862" s="8">
        <v>0</v>
      </c>
      <c r="Q862">
        <v>2.6485300000000001E-3</v>
      </c>
      <c r="R862">
        <v>0.3396479</v>
      </c>
      <c r="S862">
        <v>2.5668719999999999E-2</v>
      </c>
      <c r="T862">
        <v>0.35659829999999998</v>
      </c>
      <c r="U862" s="15" t="str">
        <f t="shared" si="107"/>
        <v>NKS1994</v>
      </c>
      <c r="V862">
        <f t="shared" si="108"/>
        <v>0.23480947476828012</v>
      </c>
      <c r="W862">
        <f t="shared" si="109"/>
        <v>0.18846549948506694</v>
      </c>
      <c r="Y862" s="15" t="str">
        <f t="shared" si="110"/>
        <v>SPR1981</v>
      </c>
      <c r="Z862" s="1" t="s">
        <v>61</v>
      </c>
      <c r="AA862">
        <v>1981</v>
      </c>
      <c r="AB862" t="s">
        <v>33</v>
      </c>
      <c r="AC862">
        <f t="shared" si="106"/>
        <v>0.86819619119738844</v>
      </c>
      <c r="AD862">
        <f t="shared" si="111"/>
        <v>0.55579660461927327</v>
      </c>
      <c r="AE862" s="5">
        <v>8992</v>
      </c>
      <c r="AF862" s="5">
        <v>41713</v>
      </c>
      <c r="AG862" s="5">
        <v>3532</v>
      </c>
      <c r="AH862" s="5">
        <v>76</v>
      </c>
      <c r="AI862" s="5"/>
      <c r="AJ862" s="5">
        <v>0</v>
      </c>
      <c r="AK862" s="5">
        <v>0</v>
      </c>
      <c r="AL862" s="5">
        <v>394</v>
      </c>
      <c r="AM862" s="5">
        <v>0</v>
      </c>
      <c r="AN862" s="5"/>
      <c r="AO862" s="5">
        <v>2626</v>
      </c>
      <c r="AP862" s="5">
        <v>23873</v>
      </c>
      <c r="AQ862" s="5">
        <v>3473</v>
      </c>
      <c r="AR862" s="5">
        <v>162</v>
      </c>
      <c r="AS862" s="5"/>
      <c r="AT862" s="5">
        <v>2751</v>
      </c>
      <c r="AU862" s="5">
        <v>8333</v>
      </c>
      <c r="AV862" s="5">
        <v>1635</v>
      </c>
      <c r="AW862" s="5">
        <v>161</v>
      </c>
      <c r="AX862" s="5"/>
      <c r="AY862" s="5">
        <v>54313</v>
      </c>
      <c r="AZ862" s="5">
        <v>394</v>
      </c>
      <c r="BA862" s="5">
        <v>30134</v>
      </c>
      <c r="BB862" s="5">
        <v>12880</v>
      </c>
      <c r="BF862" t="s">
        <v>67</v>
      </c>
      <c r="BG862" t="s">
        <v>67</v>
      </c>
      <c r="BH862" t="s">
        <v>1137</v>
      </c>
      <c r="BI862" t="s">
        <v>1138</v>
      </c>
      <c r="BJ862" t="s">
        <v>119</v>
      </c>
      <c r="BK862" t="s">
        <v>120</v>
      </c>
      <c r="BL862" t="s">
        <v>208</v>
      </c>
      <c r="BM862">
        <v>1994</v>
      </c>
      <c r="BN862">
        <v>1995</v>
      </c>
      <c r="BO862">
        <v>2</v>
      </c>
      <c r="BP862">
        <v>5</v>
      </c>
      <c r="BQ862" t="s">
        <v>33</v>
      </c>
      <c r="BR862">
        <v>5</v>
      </c>
      <c r="BS862">
        <v>0</v>
      </c>
      <c r="BT862">
        <v>7.8257000000000001E-4</v>
      </c>
      <c r="BU862">
        <v>0.22278719999999999</v>
      </c>
      <c r="BV862">
        <v>7.9816910000000005E-2</v>
      </c>
      <c r="BW862">
        <v>0.28482200000000002</v>
      </c>
      <c r="BX862" t="s">
        <v>1153</v>
      </c>
      <c r="BY862">
        <v>0.34086647112564311</v>
      </c>
      <c r="BZ862">
        <v>0.31999807664567004</v>
      </c>
    </row>
    <row r="863" spans="1:78" x14ac:dyDescent="0.25">
      <c r="A863" s="23" t="s">
        <v>219</v>
      </c>
      <c r="C863" t="s">
        <v>53</v>
      </c>
      <c r="D863" s="15" t="str">
        <f>VLOOKUP(C863,xWalk!C$3:D$55,2)</f>
        <v>NKS</v>
      </c>
      <c r="E863" s="22" t="str">
        <f t="shared" si="105"/>
        <v>'Nooksack Spring Yearling'</v>
      </c>
      <c r="F863" s="22" t="str">
        <f t="shared" si="104"/>
        <v>NKS.NKS</v>
      </c>
      <c r="G863" t="s">
        <v>142</v>
      </c>
      <c r="H863" t="s">
        <v>143</v>
      </c>
      <c r="I863" t="s">
        <v>220</v>
      </c>
      <c r="J863">
        <v>1995</v>
      </c>
      <c r="K863">
        <v>1997</v>
      </c>
      <c r="L863" s="8">
        <v>2</v>
      </c>
      <c r="M863" s="8">
        <v>5</v>
      </c>
      <c r="N863" s="8" t="s">
        <v>33</v>
      </c>
      <c r="O863" s="8">
        <v>5</v>
      </c>
      <c r="P863" s="8">
        <v>0</v>
      </c>
      <c r="Q863">
        <v>2.0212400000000001E-3</v>
      </c>
      <c r="R863">
        <v>0.32757500000000001</v>
      </c>
      <c r="S863">
        <v>4.9447500000000004E-3</v>
      </c>
      <c r="T863">
        <v>0.33090000000000003</v>
      </c>
      <c r="U863" s="15" t="str">
        <f t="shared" si="107"/>
        <v>NKS1995</v>
      </c>
      <c r="V863">
        <f t="shared" si="108"/>
        <v>0.17455242966751919</v>
      </c>
      <c r="W863">
        <f t="shared" si="109"/>
        <v>0.16815856777493607</v>
      </c>
      <c r="Y863" s="15" t="str">
        <f t="shared" si="110"/>
        <v>SPR1982</v>
      </c>
      <c r="Z863" s="1" t="s">
        <v>61</v>
      </c>
      <c r="AA863">
        <v>1982</v>
      </c>
      <c r="AB863" t="s">
        <v>33</v>
      </c>
      <c r="AC863">
        <f t="shared" si="106"/>
        <v>0.86162747293766329</v>
      </c>
      <c r="AD863">
        <f t="shared" si="111"/>
        <v>0.50642030608435984</v>
      </c>
      <c r="AE863" s="5">
        <v>4449</v>
      </c>
      <c r="AF863" s="5">
        <v>20421</v>
      </c>
      <c r="AG863" s="5">
        <v>2254</v>
      </c>
      <c r="AH863" s="5">
        <v>10</v>
      </c>
      <c r="AI863" s="5"/>
      <c r="AJ863" s="5">
        <v>0</v>
      </c>
      <c r="AK863" s="5">
        <v>0</v>
      </c>
      <c r="AL863" s="5">
        <v>237</v>
      </c>
      <c r="AM863" s="5">
        <v>0</v>
      </c>
      <c r="AN863" s="5"/>
      <c r="AO863" s="5">
        <v>2238</v>
      </c>
      <c r="AP863" s="5">
        <v>12979</v>
      </c>
      <c r="AQ863" s="5">
        <v>3566</v>
      </c>
      <c r="AR863" s="5">
        <v>12</v>
      </c>
      <c r="AS863" s="5"/>
      <c r="AT863" s="5">
        <v>1168</v>
      </c>
      <c r="AU863" s="5">
        <v>5036</v>
      </c>
      <c r="AV863" s="5">
        <v>1187</v>
      </c>
      <c r="AW863" s="5">
        <v>23</v>
      </c>
      <c r="AX863" s="5"/>
      <c r="AY863" s="5">
        <v>27134</v>
      </c>
      <c r="AZ863" s="5">
        <v>237</v>
      </c>
      <c r="BA863" s="5">
        <v>18795</v>
      </c>
      <c r="BB863" s="5">
        <v>7414</v>
      </c>
      <c r="BF863" t="s">
        <v>67</v>
      </c>
      <c r="BG863" t="s">
        <v>67</v>
      </c>
      <c r="BH863" t="s">
        <v>1137</v>
      </c>
      <c r="BI863" t="s">
        <v>1138</v>
      </c>
      <c r="BJ863" t="s">
        <v>119</v>
      </c>
      <c r="BK863" t="s">
        <v>120</v>
      </c>
      <c r="BL863" t="s">
        <v>208</v>
      </c>
      <c r="BM863">
        <v>1995</v>
      </c>
      <c r="BN863">
        <v>1996</v>
      </c>
      <c r="BO863">
        <v>2</v>
      </c>
      <c r="BP863">
        <v>5</v>
      </c>
      <c r="BQ863" t="s">
        <v>33</v>
      </c>
      <c r="BR863">
        <v>5</v>
      </c>
      <c r="BS863">
        <v>0</v>
      </c>
      <c r="BT863">
        <v>7.0832100000000004E-3</v>
      </c>
      <c r="BU863">
        <v>0.3765251</v>
      </c>
      <c r="BV863">
        <v>7.3777259999999997E-2</v>
      </c>
      <c r="BW863">
        <v>0.42252339999999999</v>
      </c>
      <c r="BX863" t="s">
        <v>1154</v>
      </c>
      <c r="BY863">
        <v>0.31359622349733446</v>
      </c>
      <c r="BZ863">
        <v>0.29593456232450249</v>
      </c>
    </row>
    <row r="864" spans="1:78" x14ac:dyDescent="0.25">
      <c r="A864" s="23" t="s">
        <v>219</v>
      </c>
      <c r="C864" t="s">
        <v>53</v>
      </c>
      <c r="D864" s="15" t="str">
        <f>VLOOKUP(C864,xWalk!C$3:D$55,2)</f>
        <v>NKS</v>
      </c>
      <c r="E864" s="22" t="str">
        <f t="shared" si="105"/>
        <v>'Nooksack Spring Yearling'</v>
      </c>
      <c r="F864" s="22" t="str">
        <f t="shared" si="104"/>
        <v>NKS.NKS</v>
      </c>
      <c r="G864" t="s">
        <v>142</v>
      </c>
      <c r="H864" t="s">
        <v>143</v>
      </c>
      <c r="I864" t="s">
        <v>220</v>
      </c>
      <c r="J864">
        <v>1996</v>
      </c>
      <c r="K864">
        <v>1998</v>
      </c>
      <c r="L864" s="8">
        <v>2</v>
      </c>
      <c r="M864" s="8">
        <v>5</v>
      </c>
      <c r="N864" s="8" t="s">
        <v>33</v>
      </c>
      <c r="O864" s="8">
        <v>5</v>
      </c>
      <c r="P864" s="8">
        <v>0</v>
      </c>
      <c r="Q864">
        <v>6.2133900000000001E-3</v>
      </c>
      <c r="R864">
        <v>0.43914979999999998</v>
      </c>
      <c r="S864">
        <v>6.3842389999999999E-2</v>
      </c>
      <c r="T864">
        <v>0.47495579999999998</v>
      </c>
      <c r="U864" s="15" t="str">
        <f t="shared" si="107"/>
        <v>NKS1996</v>
      </c>
      <c r="V864">
        <f t="shared" si="108"/>
        <v>0.22197140707298721</v>
      </c>
      <c r="W864">
        <f t="shared" si="109"/>
        <v>0.21933784800601958</v>
      </c>
      <c r="Y864" s="15" t="str">
        <f t="shared" si="110"/>
        <v>SPR1983</v>
      </c>
      <c r="Z864" s="1" t="s">
        <v>61</v>
      </c>
      <c r="AA864">
        <v>1983</v>
      </c>
      <c r="AB864" t="s">
        <v>33</v>
      </c>
      <c r="AC864">
        <f t="shared" si="106"/>
        <v>0.87889337431946968</v>
      </c>
      <c r="AD864">
        <f t="shared" si="111"/>
        <v>0.42202140661456983</v>
      </c>
      <c r="AE864" s="5">
        <v>1847</v>
      </c>
      <c r="AF864" s="5">
        <v>9297</v>
      </c>
      <c r="AG864" s="5">
        <v>251</v>
      </c>
      <c r="AH864" s="5">
        <v>0</v>
      </c>
      <c r="AI864" s="5"/>
      <c r="AJ864" s="5">
        <v>0</v>
      </c>
      <c r="AK864" s="5">
        <v>0</v>
      </c>
      <c r="AL864" s="5">
        <v>24</v>
      </c>
      <c r="AM864" s="5">
        <v>0</v>
      </c>
      <c r="AN864" s="5"/>
      <c r="AO864" s="5">
        <v>1503</v>
      </c>
      <c r="AP864" s="5">
        <v>10538</v>
      </c>
      <c r="AQ864" s="5">
        <v>271</v>
      </c>
      <c r="AR864" s="5">
        <v>0</v>
      </c>
      <c r="AS864" s="5"/>
      <c r="AT864" s="5">
        <v>805</v>
      </c>
      <c r="AU864" s="5">
        <v>2213</v>
      </c>
      <c r="AV864" s="5">
        <v>252</v>
      </c>
      <c r="AW864" s="5">
        <v>0</v>
      </c>
      <c r="AX864" s="5"/>
      <c r="AY864" s="5">
        <v>11395</v>
      </c>
      <c r="AZ864" s="5">
        <v>24</v>
      </c>
      <c r="BA864" s="5">
        <v>12312</v>
      </c>
      <c r="BB864" s="5">
        <v>3270</v>
      </c>
      <c r="BF864" t="s">
        <v>67</v>
      </c>
      <c r="BG864" t="s">
        <v>67</v>
      </c>
      <c r="BH864" t="s">
        <v>1137</v>
      </c>
      <c r="BI864" t="s">
        <v>1138</v>
      </c>
      <c r="BJ864" t="s">
        <v>119</v>
      </c>
      <c r="BK864" t="s">
        <v>120</v>
      </c>
      <c r="BL864" t="s">
        <v>208</v>
      </c>
      <c r="BM864">
        <v>1996</v>
      </c>
      <c r="BN864">
        <v>1997</v>
      </c>
      <c r="BO864">
        <v>2</v>
      </c>
      <c r="BP864">
        <v>5</v>
      </c>
      <c r="BQ864" t="s">
        <v>33</v>
      </c>
      <c r="BR864">
        <v>5</v>
      </c>
      <c r="BS864">
        <v>0</v>
      </c>
      <c r="BT864">
        <v>1.030095E-2</v>
      </c>
      <c r="BU864">
        <v>0.40049990000000002</v>
      </c>
      <c r="BV864">
        <v>2.487729E-2</v>
      </c>
      <c r="BW864">
        <v>0.4154139</v>
      </c>
      <c r="BX864" t="s">
        <v>1155</v>
      </c>
      <c r="BY864">
        <v>0.31864797773375791</v>
      </c>
      <c r="BZ864">
        <v>0.3013465058549184</v>
      </c>
    </row>
    <row r="865" spans="1:78" x14ac:dyDescent="0.25">
      <c r="A865" s="23" t="s">
        <v>222</v>
      </c>
      <c r="C865" t="s">
        <v>221</v>
      </c>
      <c r="D865" s="15" t="str">
        <f>VLOOKUP(C865,xWalk!C$3:D$55,2)</f>
        <v>NKS</v>
      </c>
      <c r="E865" s="22" t="str">
        <f t="shared" si="105"/>
        <v>'Nooksack Spring Fingerling'</v>
      </c>
      <c r="F865" s="22" t="str">
        <f t="shared" si="104"/>
        <v>NKS.NSF</v>
      </c>
      <c r="G865" t="s">
        <v>142</v>
      </c>
      <c r="H865" t="s">
        <v>143</v>
      </c>
      <c r="I865" t="s">
        <v>220</v>
      </c>
      <c r="J865">
        <v>1988</v>
      </c>
      <c r="K865">
        <v>1990</v>
      </c>
      <c r="L865" s="8">
        <v>2</v>
      </c>
      <c r="M865" s="8">
        <v>5</v>
      </c>
      <c r="N865" s="8" t="s">
        <v>33</v>
      </c>
      <c r="O865" s="8">
        <v>5</v>
      </c>
      <c r="P865" s="8">
        <v>0</v>
      </c>
      <c r="Q865">
        <v>2.9429199999999999E-3</v>
      </c>
      <c r="R865">
        <v>0.38252639999999999</v>
      </c>
      <c r="S865">
        <v>1.9176080000000002E-2</v>
      </c>
      <c r="T865">
        <v>0.39436719999999997</v>
      </c>
      <c r="U865" s="15" t="str">
        <f t="shared" si="107"/>
        <v>NKS1988</v>
      </c>
      <c r="V865">
        <f t="shared" si="108"/>
        <v>0.52851985559566783</v>
      </c>
      <c r="W865">
        <f t="shared" si="109"/>
        <v>0.50324909747292423</v>
      </c>
      <c r="Y865" s="15" t="str">
        <f t="shared" si="110"/>
        <v>SPR1984</v>
      </c>
      <c r="Z865" s="1" t="s">
        <v>61</v>
      </c>
      <c r="AA865">
        <v>1984</v>
      </c>
      <c r="AB865" t="s">
        <v>33</v>
      </c>
      <c r="AC865">
        <f t="shared" si="106"/>
        <v>0.78820998278829602</v>
      </c>
      <c r="AD865">
        <f t="shared" si="111"/>
        <v>0.42999139414802068</v>
      </c>
      <c r="AE865" s="5">
        <v>1365</v>
      </c>
      <c r="AF865" s="5">
        <v>6948</v>
      </c>
      <c r="AG865" s="5">
        <v>1680</v>
      </c>
      <c r="AH865" s="5">
        <v>0</v>
      </c>
      <c r="AI865" s="5"/>
      <c r="AJ865" s="5">
        <v>0</v>
      </c>
      <c r="AK865" s="5">
        <v>0</v>
      </c>
      <c r="AL865" s="5">
        <v>126</v>
      </c>
      <c r="AM865" s="5">
        <v>0</v>
      </c>
      <c r="AN865" s="5"/>
      <c r="AO865" s="5">
        <v>1646</v>
      </c>
      <c r="AP865" s="5">
        <v>4746</v>
      </c>
      <c r="AQ865" s="5">
        <v>1807</v>
      </c>
      <c r="AR865" s="5">
        <v>0</v>
      </c>
      <c r="AS865" s="5"/>
      <c r="AT865" s="5">
        <v>783</v>
      </c>
      <c r="AU865" s="5">
        <v>3418</v>
      </c>
      <c r="AV865" s="5">
        <v>721</v>
      </c>
      <c r="AW865" s="5">
        <v>0</v>
      </c>
      <c r="AX865" s="5"/>
      <c r="AY865" s="5">
        <v>9993</v>
      </c>
      <c r="AZ865" s="5">
        <v>126</v>
      </c>
      <c r="BA865" s="5">
        <v>8199</v>
      </c>
      <c r="BB865" s="5">
        <v>4922</v>
      </c>
      <c r="BF865" t="s">
        <v>67</v>
      </c>
      <c r="BG865" t="s">
        <v>67</v>
      </c>
      <c r="BH865" t="s">
        <v>1137</v>
      </c>
      <c r="BI865" t="s">
        <v>1138</v>
      </c>
      <c r="BJ865" t="s">
        <v>119</v>
      </c>
      <c r="BK865" t="s">
        <v>120</v>
      </c>
      <c r="BL865" t="s">
        <v>208</v>
      </c>
      <c r="BM865">
        <v>1997</v>
      </c>
      <c r="BN865">
        <v>1998</v>
      </c>
      <c r="BO865">
        <v>2</v>
      </c>
      <c r="BP865">
        <v>5</v>
      </c>
      <c r="BQ865" t="s">
        <v>33</v>
      </c>
      <c r="BR865">
        <v>5</v>
      </c>
      <c r="BS865">
        <v>0</v>
      </c>
      <c r="BT865">
        <v>4.3616389999999998E-2</v>
      </c>
      <c r="BU865">
        <v>0.58912580000000003</v>
      </c>
      <c r="BV865">
        <v>9.3769900000000003E-2</v>
      </c>
      <c r="BW865">
        <v>0.62765340000000003</v>
      </c>
      <c r="BX865" t="s">
        <v>1156</v>
      </c>
      <c r="BY865">
        <v>0.30728724071158908</v>
      </c>
      <c r="BZ865">
        <v>0.28845269771394344</v>
      </c>
    </row>
    <row r="866" spans="1:78" x14ac:dyDescent="0.25">
      <c r="A866" s="23" t="s">
        <v>222</v>
      </c>
      <c r="C866" t="s">
        <v>221</v>
      </c>
      <c r="D866" s="15" t="str">
        <f>VLOOKUP(C866,xWalk!C$3:D$55,2)</f>
        <v>NKS</v>
      </c>
      <c r="E866" s="22" t="str">
        <f t="shared" si="105"/>
        <v>'Nooksack Spring Fingerling'</v>
      </c>
      <c r="F866" s="22" t="str">
        <f t="shared" si="104"/>
        <v>NKS.NSF</v>
      </c>
      <c r="G866" t="s">
        <v>142</v>
      </c>
      <c r="H866" t="s">
        <v>143</v>
      </c>
      <c r="I866" t="s">
        <v>220</v>
      </c>
      <c r="J866">
        <v>1989</v>
      </c>
      <c r="K866">
        <v>1991</v>
      </c>
      <c r="L866" s="8">
        <v>2</v>
      </c>
      <c r="M866" s="8">
        <v>5</v>
      </c>
      <c r="N866" s="8" t="s">
        <v>33</v>
      </c>
      <c r="O866" s="8">
        <v>5</v>
      </c>
      <c r="P866" s="8">
        <v>0</v>
      </c>
      <c r="Q866">
        <v>6.6505799999999997E-3</v>
      </c>
      <c r="R866">
        <v>0.59059430000000002</v>
      </c>
      <c r="S866">
        <v>3.760372E-2</v>
      </c>
      <c r="T866">
        <v>0.60598949999999996</v>
      </c>
      <c r="U866" s="15" t="str">
        <f t="shared" si="107"/>
        <v>NKS1989</v>
      </c>
      <c r="V866">
        <f t="shared" si="108"/>
        <v>0.53429203539823011</v>
      </c>
      <c r="W866">
        <f t="shared" si="109"/>
        <v>0.50663716814159288</v>
      </c>
      <c r="Y866" s="15" t="str">
        <f t="shared" si="110"/>
        <v>SPR1985</v>
      </c>
      <c r="Z866" s="1" t="s">
        <v>61</v>
      </c>
      <c r="AA866">
        <v>1985</v>
      </c>
      <c r="AB866" t="s">
        <v>33</v>
      </c>
      <c r="AC866">
        <f t="shared" si="106"/>
        <v>0.89739377345096849</v>
      </c>
      <c r="AD866">
        <f t="shared" si="111"/>
        <v>0.59529459486867453</v>
      </c>
      <c r="AE866" s="5">
        <v>2683</v>
      </c>
      <c r="AF866" s="5">
        <v>22038</v>
      </c>
      <c r="AG866" s="5">
        <v>4126</v>
      </c>
      <c r="AH866" s="5">
        <v>504</v>
      </c>
      <c r="AI866" s="5"/>
      <c r="AJ866" s="5">
        <v>0</v>
      </c>
      <c r="AK866" s="5">
        <v>0</v>
      </c>
      <c r="AL866" s="5">
        <v>385</v>
      </c>
      <c r="AM866" s="5">
        <v>1</v>
      </c>
      <c r="AN866" s="5"/>
      <c r="AO866" s="5">
        <v>471</v>
      </c>
      <c r="AP866" s="5">
        <v>8918</v>
      </c>
      <c r="AQ866" s="5">
        <v>4486</v>
      </c>
      <c r="AR866" s="5">
        <v>634</v>
      </c>
      <c r="AS866" s="5"/>
      <c r="AT866" s="5">
        <v>493</v>
      </c>
      <c r="AU866" s="5">
        <v>2225</v>
      </c>
      <c r="AV866" s="5">
        <v>1540</v>
      </c>
      <c r="AW866" s="5">
        <v>801</v>
      </c>
      <c r="AX866" s="5"/>
      <c r="AY866" s="5">
        <v>29351</v>
      </c>
      <c r="AZ866" s="5">
        <v>386</v>
      </c>
      <c r="BA866" s="5">
        <v>14509</v>
      </c>
      <c r="BB866" s="5">
        <v>5059</v>
      </c>
      <c r="BF866" t="s">
        <v>67</v>
      </c>
      <c r="BG866" t="s">
        <v>67</v>
      </c>
      <c r="BH866" t="s">
        <v>1137</v>
      </c>
      <c r="BI866" t="s">
        <v>1138</v>
      </c>
      <c r="BJ866" t="s">
        <v>119</v>
      </c>
      <c r="BK866" t="s">
        <v>120</v>
      </c>
      <c r="BL866" t="s">
        <v>208</v>
      </c>
      <c r="BM866">
        <v>1998</v>
      </c>
      <c r="BN866">
        <v>1999</v>
      </c>
      <c r="BO866">
        <v>2</v>
      </c>
      <c r="BP866">
        <v>5</v>
      </c>
      <c r="BQ866" t="s">
        <v>33</v>
      </c>
      <c r="BR866">
        <v>5</v>
      </c>
      <c r="BS866">
        <v>0</v>
      </c>
      <c r="BT866">
        <v>4.6903550000000002E-2</v>
      </c>
      <c r="BU866">
        <v>0.68246039999999997</v>
      </c>
      <c r="BV866">
        <v>0.18879409999999999</v>
      </c>
      <c r="BW866">
        <v>0.74241009999999996</v>
      </c>
      <c r="BX866" t="s">
        <v>1157</v>
      </c>
      <c r="BY866">
        <v>0.37701778681784742</v>
      </c>
      <c r="BZ866">
        <v>0.35853853810533604</v>
      </c>
    </row>
    <row r="867" spans="1:78" x14ac:dyDescent="0.25">
      <c r="A867" s="23" t="s">
        <v>222</v>
      </c>
      <c r="C867" t="s">
        <v>221</v>
      </c>
      <c r="D867" s="15" t="str">
        <f>VLOOKUP(C867,xWalk!C$3:D$55,2)</f>
        <v>NKS</v>
      </c>
      <c r="E867" s="22" t="str">
        <f t="shared" si="105"/>
        <v>'Nooksack Spring Fingerling'</v>
      </c>
      <c r="F867" s="22" t="str">
        <f t="shared" si="104"/>
        <v>NKS.NSF</v>
      </c>
      <c r="G867" t="s">
        <v>142</v>
      </c>
      <c r="H867" t="s">
        <v>143</v>
      </c>
      <c r="I867" t="s">
        <v>220</v>
      </c>
      <c r="J867">
        <v>1992</v>
      </c>
      <c r="K867">
        <v>1994</v>
      </c>
      <c r="L867" s="8">
        <v>2</v>
      </c>
      <c r="M867" s="8">
        <v>5</v>
      </c>
      <c r="N867" s="8" t="s">
        <v>33</v>
      </c>
      <c r="O867" s="8">
        <v>5</v>
      </c>
      <c r="P867" s="8">
        <v>0</v>
      </c>
      <c r="Q867">
        <v>2.7260299999999999E-3</v>
      </c>
      <c r="R867">
        <v>0.36991269999999998</v>
      </c>
      <c r="S867">
        <v>1.2180000000000001E-4</v>
      </c>
      <c r="T867">
        <v>0.36998940000000002</v>
      </c>
      <c r="U867" s="15" t="str">
        <f t="shared" si="107"/>
        <v>NKS1992</v>
      </c>
      <c r="V867">
        <f t="shared" si="108"/>
        <v>0.3122775800711744</v>
      </c>
      <c r="W867">
        <f t="shared" si="109"/>
        <v>0.29537366548042704</v>
      </c>
      <c r="Y867" s="15" t="str">
        <f t="shared" si="110"/>
        <v>SPR1986</v>
      </c>
      <c r="Z867" s="1" t="s">
        <v>61</v>
      </c>
      <c r="AA867">
        <v>1986</v>
      </c>
      <c r="AB867" t="s">
        <v>33</v>
      </c>
      <c r="AC867">
        <f t="shared" si="106"/>
        <v>0.89403124093386876</v>
      </c>
      <c r="AD867">
        <f t="shared" si="111"/>
        <v>0.55563359850971894</v>
      </c>
      <c r="AE867" s="5">
        <v>3716</v>
      </c>
      <c r="AF867" s="5">
        <v>28411</v>
      </c>
      <c r="AG867" s="5">
        <v>4234</v>
      </c>
      <c r="AH867" s="5">
        <v>28</v>
      </c>
      <c r="AI867" s="5"/>
      <c r="AJ867" s="5">
        <v>0</v>
      </c>
      <c r="AK867" s="5">
        <v>0</v>
      </c>
      <c r="AL867" s="5">
        <v>296</v>
      </c>
      <c r="AM867" s="5">
        <v>0</v>
      </c>
      <c r="AN867" s="5"/>
      <c r="AO867" s="5">
        <v>3113</v>
      </c>
      <c r="AP867" s="5">
        <v>15122</v>
      </c>
      <c r="AQ867" s="5">
        <v>3593</v>
      </c>
      <c r="AR867" s="5">
        <v>38</v>
      </c>
      <c r="AS867" s="5"/>
      <c r="AT867" s="5">
        <v>1766</v>
      </c>
      <c r="AU867" s="5">
        <v>3229</v>
      </c>
      <c r="AV867" s="5">
        <v>1875</v>
      </c>
      <c r="AW867" s="5">
        <v>70</v>
      </c>
      <c r="AX867" s="5"/>
      <c r="AY867" s="5">
        <v>36389</v>
      </c>
      <c r="AZ867" s="5">
        <v>296</v>
      </c>
      <c r="BA867" s="5">
        <v>21866</v>
      </c>
      <c r="BB867" s="5">
        <v>6940</v>
      </c>
      <c r="BF867" t="s">
        <v>67</v>
      </c>
      <c r="BG867" t="s">
        <v>67</v>
      </c>
      <c r="BH867" t="s">
        <v>1137</v>
      </c>
      <c r="BI867" t="s">
        <v>1138</v>
      </c>
      <c r="BJ867" t="s">
        <v>119</v>
      </c>
      <c r="BK867" t="s">
        <v>120</v>
      </c>
      <c r="BL867" t="s">
        <v>208</v>
      </c>
      <c r="BM867">
        <v>1999</v>
      </c>
      <c r="BN867">
        <v>2000</v>
      </c>
      <c r="BO867">
        <v>2</v>
      </c>
      <c r="BP867">
        <v>5</v>
      </c>
      <c r="BQ867" t="s">
        <v>33</v>
      </c>
      <c r="BR867">
        <v>5</v>
      </c>
      <c r="BS867">
        <v>0</v>
      </c>
      <c r="BT867">
        <v>1.2742760000000001E-2</v>
      </c>
      <c r="BU867">
        <v>0.55348149999999996</v>
      </c>
      <c r="BV867">
        <v>0.38110959999999999</v>
      </c>
      <c r="BW867">
        <v>0.72365400000000002</v>
      </c>
      <c r="BX867" t="s">
        <v>1158</v>
      </c>
      <c r="BY867">
        <v>0.44411885141014484</v>
      </c>
      <c r="BZ867">
        <v>0.41901264267799559</v>
      </c>
    </row>
    <row r="868" spans="1:78" x14ac:dyDescent="0.25">
      <c r="A868" s="23" t="s">
        <v>222</v>
      </c>
      <c r="C868" t="s">
        <v>221</v>
      </c>
      <c r="D868" s="15" t="str">
        <f>VLOOKUP(C868,xWalk!C$3:D$55,2)</f>
        <v>NKS</v>
      </c>
      <c r="E868" s="22" t="str">
        <f t="shared" si="105"/>
        <v>'Nooksack Spring Fingerling'</v>
      </c>
      <c r="F868" s="22" t="str">
        <f t="shared" si="104"/>
        <v>NKS.NSF</v>
      </c>
      <c r="G868" t="s">
        <v>142</v>
      </c>
      <c r="H868" t="s">
        <v>143</v>
      </c>
      <c r="I868" t="s">
        <v>220</v>
      </c>
      <c r="J868">
        <v>1993</v>
      </c>
      <c r="K868">
        <v>1995</v>
      </c>
      <c r="L868" s="8">
        <v>2</v>
      </c>
      <c r="M868" s="8">
        <v>5</v>
      </c>
      <c r="N868" s="8" t="s">
        <v>33</v>
      </c>
      <c r="O868" s="8">
        <v>5</v>
      </c>
      <c r="P868" s="8">
        <v>0</v>
      </c>
      <c r="Q868">
        <v>9.2614800000000008E-3</v>
      </c>
      <c r="R868">
        <v>0.42933169999999998</v>
      </c>
      <c r="S868">
        <v>7.2980600000000003E-3</v>
      </c>
      <c r="T868">
        <v>0.43349650000000001</v>
      </c>
      <c r="U868" s="15" t="str">
        <f t="shared" si="107"/>
        <v>NKS1993</v>
      </c>
      <c r="V868">
        <f t="shared" si="108"/>
        <v>0.28235294117647058</v>
      </c>
      <c r="W868">
        <f t="shared" si="109"/>
        <v>0.25133689839572193</v>
      </c>
      <c r="Y868" s="15" t="str">
        <f t="shared" si="110"/>
        <v>SPR1987</v>
      </c>
      <c r="Z868" s="1" t="s">
        <v>61</v>
      </c>
      <c r="AA868">
        <v>1987</v>
      </c>
      <c r="AB868" t="s">
        <v>33</v>
      </c>
      <c r="AC868">
        <f t="shared" si="106"/>
        <v>0.87372786098368627</v>
      </c>
      <c r="AD868">
        <f t="shared" si="111"/>
        <v>0.62217091472491415</v>
      </c>
      <c r="AE868" s="5">
        <v>4295</v>
      </c>
      <c r="AF868" s="5">
        <v>33342</v>
      </c>
      <c r="AG868" s="5">
        <v>3315</v>
      </c>
      <c r="AH868" s="5">
        <v>8</v>
      </c>
      <c r="AI868" s="5"/>
      <c r="AJ868" s="5">
        <v>0</v>
      </c>
      <c r="AK868" s="5">
        <v>0</v>
      </c>
      <c r="AL868" s="5">
        <v>300</v>
      </c>
      <c r="AM868" s="5">
        <v>0</v>
      </c>
      <c r="AN868" s="5"/>
      <c r="AO868" s="5">
        <v>3510</v>
      </c>
      <c r="AP868" s="5">
        <v>9332</v>
      </c>
      <c r="AQ868" s="5">
        <v>3412</v>
      </c>
      <c r="AR868" s="5">
        <v>7</v>
      </c>
      <c r="AS868" s="5"/>
      <c r="AT868" s="5">
        <v>1826</v>
      </c>
      <c r="AU868" s="5">
        <v>3373</v>
      </c>
      <c r="AV868" s="5">
        <v>3101</v>
      </c>
      <c r="AW868" s="5">
        <v>13</v>
      </c>
      <c r="AX868" s="5"/>
      <c r="AY868" s="5">
        <v>40960</v>
      </c>
      <c r="AZ868" s="5">
        <v>300</v>
      </c>
      <c r="BA868" s="5">
        <v>16261</v>
      </c>
      <c r="BB868" s="5">
        <v>8313</v>
      </c>
      <c r="BF868" t="s">
        <v>67</v>
      </c>
      <c r="BG868" t="s">
        <v>67</v>
      </c>
      <c r="BH868" t="s">
        <v>1137</v>
      </c>
      <c r="BI868" t="s">
        <v>1138</v>
      </c>
      <c r="BJ868" t="s">
        <v>119</v>
      </c>
      <c r="BK868" t="s">
        <v>120</v>
      </c>
      <c r="BL868" t="s">
        <v>208</v>
      </c>
      <c r="BM868">
        <v>2000</v>
      </c>
      <c r="BN868">
        <v>2001</v>
      </c>
      <c r="BO868">
        <v>2</v>
      </c>
      <c r="BP868">
        <v>5</v>
      </c>
      <c r="BQ868" t="s">
        <v>33</v>
      </c>
      <c r="BR868">
        <v>5</v>
      </c>
      <c r="BS868">
        <v>0</v>
      </c>
      <c r="BT868">
        <v>4.5214850000000001E-2</v>
      </c>
      <c r="BU868">
        <v>0.41448629999999997</v>
      </c>
      <c r="BV868">
        <v>0.27273710000000001</v>
      </c>
      <c r="BW868">
        <v>0.57417759999999995</v>
      </c>
      <c r="BX868" t="s">
        <v>1159</v>
      </c>
      <c r="BY868">
        <v>0.52712387711479625</v>
      </c>
      <c r="BZ868">
        <v>0.4880481705528158</v>
      </c>
    </row>
    <row r="869" spans="1:78" x14ac:dyDescent="0.25">
      <c r="A869" s="23" t="s">
        <v>222</v>
      </c>
      <c r="C869" t="s">
        <v>221</v>
      </c>
      <c r="D869" s="15" t="str">
        <f>VLOOKUP(C869,xWalk!C$3:D$55,2)</f>
        <v>NKS</v>
      </c>
      <c r="E869" s="22" t="str">
        <f t="shared" si="105"/>
        <v>'Nooksack Spring Fingerling'</v>
      </c>
      <c r="F869" s="22" t="str">
        <f t="shared" si="104"/>
        <v>NKS.NSF</v>
      </c>
      <c r="G869" t="s">
        <v>142</v>
      </c>
      <c r="H869" t="s">
        <v>143</v>
      </c>
      <c r="I869" t="s">
        <v>220</v>
      </c>
      <c r="J869">
        <v>1994</v>
      </c>
      <c r="K869">
        <v>1996</v>
      </c>
      <c r="L869" s="8">
        <v>2</v>
      </c>
      <c r="M869" s="8">
        <v>5</v>
      </c>
      <c r="N869" s="8" t="s">
        <v>33</v>
      </c>
      <c r="O869" s="8">
        <v>5</v>
      </c>
      <c r="P869" s="8">
        <v>0</v>
      </c>
      <c r="Q869">
        <v>4.731428E-2</v>
      </c>
      <c r="R869">
        <v>0.30606729999999999</v>
      </c>
      <c r="S869">
        <v>1.112495E-2</v>
      </c>
      <c r="T869">
        <v>0.31378729999999999</v>
      </c>
      <c r="U869" s="15" t="str">
        <f t="shared" si="107"/>
        <v>NKS1994</v>
      </c>
      <c r="V869">
        <f t="shared" si="108"/>
        <v>0.23480947476828012</v>
      </c>
      <c r="W869">
        <f t="shared" si="109"/>
        <v>0.18846549948506694</v>
      </c>
      <c r="Y869" s="15" t="str">
        <f t="shared" si="110"/>
        <v>SPR1988</v>
      </c>
      <c r="Z869" s="1" t="s">
        <v>61</v>
      </c>
      <c r="AA869">
        <v>1988</v>
      </c>
      <c r="AB869" t="s">
        <v>33</v>
      </c>
      <c r="AC869">
        <f t="shared" si="106"/>
        <v>0.77252528284268362</v>
      </c>
      <c r="AD869">
        <f t="shared" si="111"/>
        <v>0.45294014656962056</v>
      </c>
      <c r="AE869" s="5">
        <v>8482</v>
      </c>
      <c r="AF869" s="5">
        <v>41029</v>
      </c>
      <c r="AG869" s="5">
        <v>4801</v>
      </c>
      <c r="AH869" s="5">
        <v>15</v>
      </c>
      <c r="AI869" s="5"/>
      <c r="AJ869" s="5">
        <v>0</v>
      </c>
      <c r="AK869" s="5">
        <v>0</v>
      </c>
      <c r="AL869" s="5">
        <v>377</v>
      </c>
      <c r="AM869" s="5">
        <v>0</v>
      </c>
      <c r="AN869" s="5"/>
      <c r="AO869" s="5">
        <v>8667</v>
      </c>
      <c r="AP869" s="5">
        <v>26318</v>
      </c>
      <c r="AQ869" s="5">
        <v>2957</v>
      </c>
      <c r="AR869" s="5">
        <v>13</v>
      </c>
      <c r="AS869" s="5"/>
      <c r="AT869" s="5">
        <v>6151</v>
      </c>
      <c r="AU869" s="5">
        <v>17992</v>
      </c>
      <c r="AV869" s="5">
        <v>3109</v>
      </c>
      <c r="AW869" s="5">
        <v>32</v>
      </c>
      <c r="AX869" s="5"/>
      <c r="AY869" s="5">
        <v>54327</v>
      </c>
      <c r="AZ869" s="5">
        <v>377</v>
      </c>
      <c r="BA869" s="5">
        <v>37955</v>
      </c>
      <c r="BB869" s="5">
        <v>27284</v>
      </c>
      <c r="BF869" t="s">
        <v>67</v>
      </c>
      <c r="BG869" t="s">
        <v>67</v>
      </c>
      <c r="BH869" t="s">
        <v>1137</v>
      </c>
      <c r="BI869" t="s">
        <v>1138</v>
      </c>
      <c r="BJ869" t="s">
        <v>119</v>
      </c>
      <c r="BK869" t="s">
        <v>120</v>
      </c>
      <c r="BL869" t="s">
        <v>208</v>
      </c>
      <c r="BM869">
        <v>2001</v>
      </c>
      <c r="BN869">
        <v>2002</v>
      </c>
      <c r="BO869">
        <v>2</v>
      </c>
      <c r="BP869">
        <v>5</v>
      </c>
      <c r="BQ869" t="s">
        <v>33</v>
      </c>
      <c r="BR869">
        <v>5</v>
      </c>
      <c r="BS869">
        <v>0</v>
      </c>
      <c r="BT869">
        <v>2.457322E-2</v>
      </c>
      <c r="BU869">
        <v>0.39032559999999999</v>
      </c>
      <c r="BV869">
        <v>0.2939252</v>
      </c>
      <c r="BW869">
        <v>0.56952429999999998</v>
      </c>
      <c r="BX869" t="s">
        <v>1160</v>
      </c>
      <c r="BY869">
        <v>0.52617161786252731</v>
      </c>
      <c r="BZ869">
        <v>0.47655702546025946</v>
      </c>
    </row>
    <row r="870" spans="1:78" x14ac:dyDescent="0.25">
      <c r="A870" s="23" t="s">
        <v>222</v>
      </c>
      <c r="C870" t="s">
        <v>221</v>
      </c>
      <c r="D870" s="15" t="str">
        <f>VLOOKUP(C870,xWalk!C$3:D$55,2)</f>
        <v>NKS</v>
      </c>
      <c r="E870" s="22" t="str">
        <f t="shared" si="105"/>
        <v>'Nooksack Spring Fingerling'</v>
      </c>
      <c r="F870" s="22" t="str">
        <f t="shared" si="104"/>
        <v>NKS.NSF</v>
      </c>
      <c r="G870" t="s">
        <v>142</v>
      </c>
      <c r="H870" t="s">
        <v>143</v>
      </c>
      <c r="I870" t="s">
        <v>220</v>
      </c>
      <c r="J870">
        <v>1995</v>
      </c>
      <c r="K870">
        <v>1997</v>
      </c>
      <c r="L870" s="8">
        <v>2</v>
      </c>
      <c r="M870" s="8">
        <v>5</v>
      </c>
      <c r="N870" s="8" t="s">
        <v>33</v>
      </c>
      <c r="O870" s="8">
        <v>5</v>
      </c>
      <c r="P870" s="8">
        <v>0</v>
      </c>
      <c r="Q870">
        <v>8.9616000000000001E-3</v>
      </c>
      <c r="R870">
        <v>0.24662790000000001</v>
      </c>
      <c r="S870">
        <v>4.8059999999999997E-5</v>
      </c>
      <c r="T870">
        <v>0.2466641</v>
      </c>
      <c r="U870" s="15" t="str">
        <f t="shared" si="107"/>
        <v>NKS1995</v>
      </c>
      <c r="V870">
        <f t="shared" si="108"/>
        <v>0.17455242966751919</v>
      </c>
      <c r="W870">
        <f t="shared" si="109"/>
        <v>0.16815856777493607</v>
      </c>
      <c r="Y870" s="15" t="str">
        <f t="shared" si="110"/>
        <v>SPR1989</v>
      </c>
      <c r="Z870" s="1" t="s">
        <v>61</v>
      </c>
      <c r="AA870">
        <v>1989</v>
      </c>
      <c r="AB870" t="s">
        <v>33</v>
      </c>
      <c r="AC870">
        <f t="shared" si="106"/>
        <v>0.80374699665394078</v>
      </c>
      <c r="AD870">
        <f t="shared" si="111"/>
        <v>0.59546586872245399</v>
      </c>
      <c r="AE870" s="5">
        <v>4054</v>
      </c>
      <c r="AF870" s="5">
        <v>31951</v>
      </c>
      <c r="AG870" s="5">
        <v>4380</v>
      </c>
      <c r="AH870" s="5">
        <v>12</v>
      </c>
      <c r="AI870" s="5"/>
      <c r="AJ870" s="5">
        <v>0</v>
      </c>
      <c r="AK870" s="5">
        <v>0</v>
      </c>
      <c r="AL870" s="5">
        <v>322</v>
      </c>
      <c r="AM870" s="5">
        <v>0</v>
      </c>
      <c r="AN870" s="5"/>
      <c r="AO870" s="5">
        <v>1640</v>
      </c>
      <c r="AP870" s="5">
        <v>9251</v>
      </c>
      <c r="AQ870" s="5">
        <v>2905</v>
      </c>
      <c r="AR870" s="5">
        <v>12</v>
      </c>
      <c r="AS870" s="5"/>
      <c r="AT870" s="5">
        <v>1804</v>
      </c>
      <c r="AU870" s="5">
        <v>7811</v>
      </c>
      <c r="AV870" s="5">
        <v>3665</v>
      </c>
      <c r="AW870" s="5">
        <v>34</v>
      </c>
      <c r="AX870" s="5"/>
      <c r="AY870" s="5">
        <v>40397</v>
      </c>
      <c r="AZ870" s="5">
        <v>322</v>
      </c>
      <c r="BA870" s="5">
        <v>13808</v>
      </c>
      <c r="BB870" s="5">
        <v>13314</v>
      </c>
      <c r="BF870" t="s">
        <v>67</v>
      </c>
      <c r="BG870" t="s">
        <v>67</v>
      </c>
      <c r="BH870" t="s">
        <v>1137</v>
      </c>
      <c r="BI870" t="s">
        <v>1138</v>
      </c>
      <c r="BJ870" t="s">
        <v>119</v>
      </c>
      <c r="BK870" t="s">
        <v>120</v>
      </c>
      <c r="BL870" t="s">
        <v>208</v>
      </c>
      <c r="BM870">
        <v>2002</v>
      </c>
      <c r="BN870">
        <v>2003</v>
      </c>
      <c r="BO870">
        <v>2</v>
      </c>
      <c r="BP870">
        <v>5</v>
      </c>
      <c r="BQ870" t="s">
        <v>33</v>
      </c>
      <c r="BR870">
        <v>5</v>
      </c>
      <c r="BS870">
        <v>0</v>
      </c>
      <c r="BT870">
        <v>2.2086640000000001E-2</v>
      </c>
      <c r="BU870">
        <v>0.29571320000000001</v>
      </c>
      <c r="BV870">
        <v>0.32173390000000002</v>
      </c>
      <c r="BW870">
        <v>0.52230620000000005</v>
      </c>
      <c r="BX870" t="s">
        <v>1161</v>
      </c>
      <c r="BY870">
        <v>0.54868966486334569</v>
      </c>
      <c r="BZ870">
        <v>0.47386355652357198</v>
      </c>
    </row>
    <row r="871" spans="1:78" x14ac:dyDescent="0.25">
      <c r="A871" s="23" t="s">
        <v>222</v>
      </c>
      <c r="C871" t="s">
        <v>221</v>
      </c>
      <c r="D871" s="15" t="str">
        <f>VLOOKUP(C871,xWalk!C$3:D$55,2)</f>
        <v>NKS</v>
      </c>
      <c r="E871" s="22" t="str">
        <f t="shared" si="105"/>
        <v>'Nooksack Spring Fingerling'</v>
      </c>
      <c r="F871" s="22" t="str">
        <f t="shared" si="104"/>
        <v>NKS.NSF</v>
      </c>
      <c r="G871" t="s">
        <v>142</v>
      </c>
      <c r="H871" t="s">
        <v>143</v>
      </c>
      <c r="I871" t="s">
        <v>220</v>
      </c>
      <c r="J871">
        <v>1996</v>
      </c>
      <c r="K871">
        <v>1998</v>
      </c>
      <c r="L871" s="8">
        <v>2</v>
      </c>
      <c r="M871" s="8">
        <v>5</v>
      </c>
      <c r="N871" s="8" t="s">
        <v>33</v>
      </c>
      <c r="O871" s="8">
        <v>5</v>
      </c>
      <c r="P871" s="8">
        <v>0</v>
      </c>
      <c r="Q871">
        <v>3.3774289999999998E-2</v>
      </c>
      <c r="R871">
        <v>0.25742939999999997</v>
      </c>
      <c r="S871">
        <v>4.0720000000000003E-5</v>
      </c>
      <c r="T871">
        <v>0.25745960000000001</v>
      </c>
      <c r="U871" s="15" t="str">
        <f t="shared" si="107"/>
        <v>NKS1996</v>
      </c>
      <c r="V871">
        <f t="shared" si="108"/>
        <v>0.22197140707298721</v>
      </c>
      <c r="W871">
        <f t="shared" si="109"/>
        <v>0.21933784800601958</v>
      </c>
      <c r="Y871" s="15" t="str">
        <f t="shared" si="110"/>
        <v>SPR1990</v>
      </c>
      <c r="Z871" s="1" t="s">
        <v>61</v>
      </c>
      <c r="AA871">
        <v>1990</v>
      </c>
      <c r="AB871" t="s">
        <v>33</v>
      </c>
      <c r="AC871">
        <f t="shared" si="106"/>
        <v>0.74766899766899764</v>
      </c>
      <c r="AD871">
        <f t="shared" si="111"/>
        <v>0.51842139342139337</v>
      </c>
      <c r="AE871" s="5">
        <v>2025</v>
      </c>
      <c r="AF871" s="5">
        <v>12920</v>
      </c>
      <c r="AG871" s="5">
        <v>1051</v>
      </c>
      <c r="AH871" s="5">
        <v>17</v>
      </c>
      <c r="AI871" s="5"/>
      <c r="AJ871" s="5">
        <v>0</v>
      </c>
      <c r="AK871" s="5">
        <v>0</v>
      </c>
      <c r="AL871" s="5">
        <v>141</v>
      </c>
      <c r="AM871" s="5">
        <v>0</v>
      </c>
      <c r="AN871" s="5"/>
      <c r="AO871" s="5">
        <v>973</v>
      </c>
      <c r="AP871" s="5">
        <v>4674</v>
      </c>
      <c r="AQ871" s="5">
        <v>1261</v>
      </c>
      <c r="AR871" s="5">
        <v>32</v>
      </c>
      <c r="AS871" s="5"/>
      <c r="AT871" s="5">
        <v>1186</v>
      </c>
      <c r="AU871" s="5">
        <v>4692</v>
      </c>
      <c r="AV871" s="5">
        <v>1874</v>
      </c>
      <c r="AW871" s="5">
        <v>42</v>
      </c>
      <c r="AX871" s="5"/>
      <c r="AY871" s="5">
        <v>16013</v>
      </c>
      <c r="AZ871" s="5">
        <v>141</v>
      </c>
      <c r="BA871" s="5">
        <v>6940</v>
      </c>
      <c r="BB871" s="5">
        <v>7794</v>
      </c>
      <c r="BF871" t="s">
        <v>67</v>
      </c>
      <c r="BG871" t="s">
        <v>67</v>
      </c>
      <c r="BH871" t="s">
        <v>1137</v>
      </c>
      <c r="BI871" t="s">
        <v>1138</v>
      </c>
      <c r="BJ871" t="s">
        <v>119</v>
      </c>
      <c r="BK871" t="s">
        <v>120</v>
      </c>
      <c r="BL871" t="s">
        <v>208</v>
      </c>
      <c r="BM871">
        <v>2003</v>
      </c>
      <c r="BN871">
        <v>2004</v>
      </c>
      <c r="BO871">
        <v>2</v>
      </c>
      <c r="BP871">
        <v>5</v>
      </c>
      <c r="BQ871" t="s">
        <v>33</v>
      </c>
      <c r="BR871">
        <v>5</v>
      </c>
      <c r="BS871">
        <v>0</v>
      </c>
      <c r="BT871">
        <v>1.1122E-2</v>
      </c>
      <c r="BU871">
        <v>0.33307290000000001</v>
      </c>
      <c r="BV871">
        <v>0.391822</v>
      </c>
      <c r="BW871">
        <v>0.59438959999999996</v>
      </c>
      <c r="BX871" t="s">
        <v>1162</v>
      </c>
      <c r="BY871">
        <v>0.57294932555596068</v>
      </c>
      <c r="BZ871">
        <v>0.49245351804593512</v>
      </c>
    </row>
    <row r="872" spans="1:78" x14ac:dyDescent="0.25">
      <c r="A872" s="23" t="s">
        <v>222</v>
      </c>
      <c r="C872" t="s">
        <v>221</v>
      </c>
      <c r="D872" s="15" t="str">
        <f>VLOOKUP(C872,xWalk!C$3:D$55,2)</f>
        <v>NKS</v>
      </c>
      <c r="E872" s="22" t="str">
        <f t="shared" si="105"/>
        <v>'Nooksack Spring Fingerling'</v>
      </c>
      <c r="F872" s="22" t="str">
        <f t="shared" si="104"/>
        <v>NKS.NSF</v>
      </c>
      <c r="G872" t="s">
        <v>142</v>
      </c>
      <c r="H872" t="s">
        <v>143</v>
      </c>
      <c r="I872" t="s">
        <v>220</v>
      </c>
      <c r="J872">
        <v>1997</v>
      </c>
      <c r="K872">
        <v>1999</v>
      </c>
      <c r="L872" s="8">
        <v>2</v>
      </c>
      <c r="M872" s="8">
        <v>5</v>
      </c>
      <c r="N872" s="8" t="s">
        <v>33</v>
      </c>
      <c r="O872" s="8">
        <v>5</v>
      </c>
      <c r="P872" s="8">
        <v>0</v>
      </c>
      <c r="Q872">
        <v>1.3196609999999999E-2</v>
      </c>
      <c r="R872">
        <v>0.24827370000000001</v>
      </c>
      <c r="S872">
        <v>1.6368699999999999E-3</v>
      </c>
      <c r="T872">
        <v>0.24950410000000001</v>
      </c>
      <c r="U872" s="15" t="str">
        <f t="shared" si="107"/>
        <v>NKS1997</v>
      </c>
      <c r="V872">
        <f t="shared" si="108"/>
        <v>0.21724941724941724</v>
      </c>
      <c r="W872">
        <f t="shared" si="109"/>
        <v>0.21375291375291375</v>
      </c>
      <c r="Y872" s="15" t="str">
        <f t="shared" si="110"/>
        <v>SPR1991</v>
      </c>
      <c r="Z872" s="1" t="s">
        <v>61</v>
      </c>
      <c r="AA872">
        <v>1991</v>
      </c>
      <c r="AB872" t="s">
        <v>33</v>
      </c>
      <c r="AC872">
        <f t="shared" si="106"/>
        <v>0.6337122243397767</v>
      </c>
      <c r="AD872">
        <f t="shared" si="111"/>
        <v>0.30012932208004356</v>
      </c>
      <c r="AE872" s="5">
        <v>1959</v>
      </c>
      <c r="AF872" s="5">
        <v>5766</v>
      </c>
      <c r="AG872" s="5">
        <v>1094</v>
      </c>
      <c r="AH872" s="5">
        <v>0</v>
      </c>
      <c r="AI872" s="5"/>
      <c r="AJ872" s="5">
        <v>0</v>
      </c>
      <c r="AK872" s="5">
        <v>0</v>
      </c>
      <c r="AL872" s="5">
        <v>168</v>
      </c>
      <c r="AM872" s="5">
        <v>0</v>
      </c>
      <c r="AN872" s="5"/>
      <c r="AO872" s="5">
        <v>761</v>
      </c>
      <c r="AP872" s="5">
        <v>6634</v>
      </c>
      <c r="AQ872" s="5">
        <v>2226</v>
      </c>
      <c r="AR872" s="5">
        <v>13</v>
      </c>
      <c r="AS872" s="5"/>
      <c r="AT872" s="5">
        <v>1150</v>
      </c>
      <c r="AU872" s="5">
        <v>8130</v>
      </c>
      <c r="AV872" s="5">
        <v>1469</v>
      </c>
      <c r="AW872" s="5">
        <v>14</v>
      </c>
      <c r="AX872" s="5"/>
      <c r="AY872" s="5">
        <v>8819</v>
      </c>
      <c r="AZ872" s="5">
        <v>168</v>
      </c>
      <c r="BA872" s="5">
        <v>9634</v>
      </c>
      <c r="BB872" s="5">
        <v>10763</v>
      </c>
      <c r="BF872" t="s">
        <v>67</v>
      </c>
      <c r="BG872" t="s">
        <v>67</v>
      </c>
      <c r="BH872" t="s">
        <v>1137</v>
      </c>
      <c r="BI872" t="s">
        <v>1138</v>
      </c>
      <c r="BJ872" t="s">
        <v>119</v>
      </c>
      <c r="BK872" t="s">
        <v>120</v>
      </c>
      <c r="BL872" t="s">
        <v>208</v>
      </c>
      <c r="BM872">
        <v>2004</v>
      </c>
      <c r="BN872">
        <v>2005</v>
      </c>
      <c r="BO872">
        <v>2</v>
      </c>
      <c r="BP872">
        <v>5</v>
      </c>
      <c r="BQ872" t="s">
        <v>33</v>
      </c>
      <c r="BR872">
        <v>5</v>
      </c>
      <c r="BS872">
        <v>0</v>
      </c>
      <c r="BT872">
        <v>1.9748399999999999E-2</v>
      </c>
      <c r="BU872">
        <v>0.24773429999999999</v>
      </c>
      <c r="BV872">
        <v>0.36278929999999998</v>
      </c>
      <c r="BW872">
        <v>0.52064820000000001</v>
      </c>
      <c r="BX872" t="s">
        <v>1163</v>
      </c>
      <c r="BY872">
        <v>0.45787350427350426</v>
      </c>
      <c r="BZ872">
        <v>0.36774017094017092</v>
      </c>
    </row>
    <row r="873" spans="1:78" x14ac:dyDescent="0.25">
      <c r="A873" s="23" t="s">
        <v>222</v>
      </c>
      <c r="C873" t="s">
        <v>221</v>
      </c>
      <c r="D873" s="15" t="str">
        <f>VLOOKUP(C873,xWalk!C$3:D$55,2)</f>
        <v>NKS</v>
      </c>
      <c r="E873" s="22" t="str">
        <f t="shared" si="105"/>
        <v>'Nooksack Spring Fingerling'</v>
      </c>
      <c r="F873" s="22" t="str">
        <f t="shared" si="104"/>
        <v>NKS.NSF</v>
      </c>
      <c r="G873" t="s">
        <v>142</v>
      </c>
      <c r="H873" t="s">
        <v>143</v>
      </c>
      <c r="I873" t="s">
        <v>220</v>
      </c>
      <c r="J873">
        <v>1998</v>
      </c>
      <c r="K873">
        <v>2000</v>
      </c>
      <c r="L873" s="8">
        <v>2</v>
      </c>
      <c r="M873" s="8">
        <v>5</v>
      </c>
      <c r="N873" s="8" t="s">
        <v>33</v>
      </c>
      <c r="O873" s="8">
        <v>5</v>
      </c>
      <c r="P873" s="8">
        <v>0</v>
      </c>
      <c r="Q873">
        <v>2.6640170000000001E-2</v>
      </c>
      <c r="R873">
        <v>0.37221510000000002</v>
      </c>
      <c r="S873">
        <v>1.3332439999999999E-2</v>
      </c>
      <c r="T873">
        <v>0.38058500000000001</v>
      </c>
      <c r="U873" s="15" t="str">
        <f t="shared" si="107"/>
        <v>NKS1998</v>
      </c>
      <c r="V873">
        <f t="shared" si="108"/>
        <v>0.21954887218045113</v>
      </c>
      <c r="W873">
        <f t="shared" si="109"/>
        <v>0.21589688506981741</v>
      </c>
      <c r="Y873" s="15" t="str">
        <f t="shared" si="110"/>
        <v>SPR1992</v>
      </c>
      <c r="Z873" s="1" t="s">
        <v>61</v>
      </c>
      <c r="AA873">
        <v>1992</v>
      </c>
      <c r="AB873" t="s">
        <v>33</v>
      </c>
      <c r="AC873">
        <f t="shared" si="106"/>
        <v>0.70728708994468092</v>
      </c>
      <c r="AD873">
        <f t="shared" si="111"/>
        <v>0.24383636487809321</v>
      </c>
      <c r="AE873" s="5">
        <v>2238</v>
      </c>
      <c r="AF873" s="5">
        <v>8169</v>
      </c>
      <c r="AG873" s="5">
        <v>304</v>
      </c>
      <c r="AH873" s="5">
        <v>0</v>
      </c>
      <c r="AI873" s="5"/>
      <c r="AJ873" s="5">
        <v>0</v>
      </c>
      <c r="AK873" s="5">
        <v>0</v>
      </c>
      <c r="AL873" s="5">
        <v>103</v>
      </c>
      <c r="AM873" s="5">
        <v>0</v>
      </c>
      <c r="AN873" s="5"/>
      <c r="AO873" s="5">
        <v>2140</v>
      </c>
      <c r="AP873" s="5">
        <v>15894</v>
      </c>
      <c r="AQ873" s="5">
        <v>2221</v>
      </c>
      <c r="AR873" s="5">
        <v>0</v>
      </c>
      <c r="AS873" s="5"/>
      <c r="AT873" s="5">
        <v>3828</v>
      </c>
      <c r="AU873" s="5">
        <v>8170</v>
      </c>
      <c r="AV873" s="5">
        <v>860</v>
      </c>
      <c r="AW873" s="5">
        <v>0</v>
      </c>
      <c r="AX873" s="5"/>
      <c r="AY873" s="5">
        <v>10711</v>
      </c>
      <c r="AZ873" s="5">
        <v>103</v>
      </c>
      <c r="BA873" s="5">
        <v>20255</v>
      </c>
      <c r="BB873" s="5">
        <v>12858</v>
      </c>
      <c r="BF873" t="s">
        <v>67</v>
      </c>
      <c r="BG873" t="s">
        <v>67</v>
      </c>
      <c r="BH873" t="s">
        <v>1137</v>
      </c>
      <c r="BI873" t="s">
        <v>1138</v>
      </c>
      <c r="BJ873" t="s">
        <v>119</v>
      </c>
      <c r="BK873" t="s">
        <v>120</v>
      </c>
      <c r="BL873" t="s">
        <v>208</v>
      </c>
      <c r="BM873">
        <v>2005</v>
      </c>
      <c r="BN873">
        <v>2006</v>
      </c>
      <c r="BO873">
        <v>2</v>
      </c>
      <c r="BP873">
        <v>5</v>
      </c>
      <c r="BQ873" t="s">
        <v>33</v>
      </c>
      <c r="BR873">
        <v>5</v>
      </c>
      <c r="BS873">
        <v>0</v>
      </c>
      <c r="BT873">
        <v>1.8750360000000001E-2</v>
      </c>
      <c r="BU873">
        <v>0.2885529</v>
      </c>
      <c r="BV873">
        <v>0.38264930000000003</v>
      </c>
      <c r="BW873">
        <v>0.56078760000000005</v>
      </c>
      <c r="BX873" t="s">
        <v>1164</v>
      </c>
      <c r="BY873">
        <v>0.50259372493985566</v>
      </c>
      <c r="BZ873">
        <v>0.41766489574979954</v>
      </c>
    </row>
    <row r="874" spans="1:78" x14ac:dyDescent="0.25">
      <c r="A874" s="23" t="s">
        <v>222</v>
      </c>
      <c r="C874" t="s">
        <v>221</v>
      </c>
      <c r="D874" s="15" t="str">
        <f>VLOOKUP(C874,xWalk!C$3:D$55,2)</f>
        <v>NKS</v>
      </c>
      <c r="E874" s="22" t="str">
        <f t="shared" si="105"/>
        <v>'Nooksack Spring Fingerling'</v>
      </c>
      <c r="F874" s="22" t="str">
        <f t="shared" si="104"/>
        <v>NKS.NSF</v>
      </c>
      <c r="G874" t="s">
        <v>142</v>
      </c>
      <c r="H874" t="s">
        <v>143</v>
      </c>
      <c r="I874" t="s">
        <v>220</v>
      </c>
      <c r="J874">
        <v>1999</v>
      </c>
      <c r="K874">
        <v>2001</v>
      </c>
      <c r="L874" s="8">
        <v>2</v>
      </c>
      <c r="M874" s="8">
        <v>5</v>
      </c>
      <c r="N874" s="8" t="s">
        <v>33</v>
      </c>
      <c r="O874" s="8">
        <v>5</v>
      </c>
      <c r="P874" s="8">
        <v>0</v>
      </c>
      <c r="Q874">
        <v>1.198273E-2</v>
      </c>
      <c r="R874">
        <v>0.32616869999999998</v>
      </c>
      <c r="S874">
        <v>1.779816E-2</v>
      </c>
      <c r="T874">
        <v>0.33816170000000001</v>
      </c>
      <c r="U874" s="15" t="str">
        <f t="shared" si="107"/>
        <v>NKS1999</v>
      </c>
      <c r="V874">
        <f t="shared" si="108"/>
        <v>0.24292594822396146</v>
      </c>
      <c r="W874">
        <f t="shared" si="109"/>
        <v>0.23600240818783866</v>
      </c>
      <c r="Y874" s="15" t="str">
        <f t="shared" si="110"/>
        <v>SPR1993</v>
      </c>
      <c r="Z874" s="1" t="s">
        <v>61</v>
      </c>
      <c r="AA874">
        <v>1993</v>
      </c>
      <c r="AB874" t="s">
        <v>33</v>
      </c>
      <c r="AC874">
        <f t="shared" si="106"/>
        <v>0.76310966895879218</v>
      </c>
      <c r="AD874">
        <f t="shared" si="111"/>
        <v>0.20355083306713292</v>
      </c>
      <c r="AE874" s="5">
        <v>2234</v>
      </c>
      <c r="AF874" s="5">
        <v>8392</v>
      </c>
      <c r="AG874" s="5">
        <v>1480</v>
      </c>
      <c r="AH874" s="5">
        <v>1</v>
      </c>
      <c r="AI874" s="5"/>
      <c r="AJ874" s="5">
        <v>0</v>
      </c>
      <c r="AK874" s="5">
        <v>0</v>
      </c>
      <c r="AL874" s="5">
        <v>343</v>
      </c>
      <c r="AM874" s="5">
        <v>0</v>
      </c>
      <c r="AN874" s="5"/>
      <c r="AO874" s="5">
        <v>2460</v>
      </c>
      <c r="AP874" s="5">
        <v>26713</v>
      </c>
      <c r="AQ874" s="5">
        <v>3742</v>
      </c>
      <c r="AR874" s="5">
        <v>24</v>
      </c>
      <c r="AS874" s="5"/>
      <c r="AT874" s="5">
        <v>1997</v>
      </c>
      <c r="AU874" s="5">
        <v>6744</v>
      </c>
      <c r="AV874" s="5">
        <v>5311</v>
      </c>
      <c r="AW874" s="5">
        <v>38</v>
      </c>
      <c r="AX874" s="5"/>
      <c r="AY874" s="5">
        <v>12107</v>
      </c>
      <c r="AZ874" s="5">
        <v>343</v>
      </c>
      <c r="BA874" s="5">
        <v>32939</v>
      </c>
      <c r="BB874" s="5">
        <v>14090</v>
      </c>
      <c r="BF874" t="s">
        <v>67</v>
      </c>
      <c r="BG874" t="s">
        <v>67</v>
      </c>
      <c r="BH874" t="s">
        <v>1137</v>
      </c>
      <c r="BI874" t="s">
        <v>1138</v>
      </c>
      <c r="BJ874" t="s">
        <v>119</v>
      </c>
      <c r="BK874" t="s">
        <v>120</v>
      </c>
      <c r="BL874" t="s">
        <v>208</v>
      </c>
      <c r="BM874">
        <v>2006</v>
      </c>
      <c r="BN874">
        <v>2007</v>
      </c>
      <c r="BO874">
        <v>2</v>
      </c>
      <c r="BP874">
        <v>5</v>
      </c>
      <c r="BQ874" t="s">
        <v>33</v>
      </c>
      <c r="BR874">
        <v>5</v>
      </c>
      <c r="BS874">
        <v>0</v>
      </c>
      <c r="BT874">
        <v>4.6859199999999997E-3</v>
      </c>
      <c r="BU874">
        <v>0.29340899999999998</v>
      </c>
      <c r="BV874">
        <v>0.4484572</v>
      </c>
      <c r="BW874">
        <v>0.61028490000000002</v>
      </c>
      <c r="BX874" t="s">
        <v>1165</v>
      </c>
      <c r="BY874">
        <v>0.48434056553993232</v>
      </c>
      <c r="BZ874">
        <v>0.38748693753815272</v>
      </c>
    </row>
    <row r="875" spans="1:78" x14ac:dyDescent="0.25">
      <c r="A875" s="23" t="s">
        <v>222</v>
      </c>
      <c r="C875" t="s">
        <v>221</v>
      </c>
      <c r="D875" s="15" t="str">
        <f>VLOOKUP(C875,xWalk!C$3:D$55,2)</f>
        <v>NKS</v>
      </c>
      <c r="E875" s="22" t="str">
        <f t="shared" si="105"/>
        <v>'Nooksack Spring Fingerling'</v>
      </c>
      <c r="F875" s="22" t="str">
        <f t="shared" si="104"/>
        <v>NKS.NSF</v>
      </c>
      <c r="G875" t="s">
        <v>142</v>
      </c>
      <c r="H875" t="s">
        <v>143</v>
      </c>
      <c r="I875" t="s">
        <v>220</v>
      </c>
      <c r="J875">
        <v>2000</v>
      </c>
      <c r="K875">
        <v>2002</v>
      </c>
      <c r="L875" s="8">
        <v>2</v>
      </c>
      <c r="M875" s="8">
        <v>5</v>
      </c>
      <c r="N875" s="8" t="s">
        <v>33</v>
      </c>
      <c r="O875" s="8">
        <v>5</v>
      </c>
      <c r="P875" s="8">
        <v>0</v>
      </c>
      <c r="Q875">
        <v>5.3942299999999999E-3</v>
      </c>
      <c r="R875">
        <v>0.42380129999999999</v>
      </c>
      <c r="S875">
        <v>9.9136999999999992E-3</v>
      </c>
      <c r="T875">
        <v>0.4295136</v>
      </c>
      <c r="U875" s="15" t="str">
        <f t="shared" si="107"/>
        <v>NKS2000</v>
      </c>
      <c r="V875">
        <f t="shared" si="108"/>
        <v>0.25269590222861249</v>
      </c>
      <c r="W875">
        <f t="shared" si="109"/>
        <v>0.24191229331416247</v>
      </c>
      <c r="Y875" s="15" t="str">
        <f t="shared" si="110"/>
        <v>SPR1994</v>
      </c>
      <c r="Z875" s="1" t="s">
        <v>61</v>
      </c>
      <c r="AA875">
        <v>1994</v>
      </c>
      <c r="AB875" t="s">
        <v>33</v>
      </c>
      <c r="AC875">
        <f t="shared" si="106"/>
        <v>0.6077360419062221</v>
      </c>
      <c r="AD875">
        <f t="shared" si="111"/>
        <v>0.19544525360930115</v>
      </c>
      <c r="AE875" s="5">
        <v>936</v>
      </c>
      <c r="AF875" s="5">
        <v>4844</v>
      </c>
      <c r="AG875" s="5">
        <v>339</v>
      </c>
      <c r="AH875" s="5">
        <v>0</v>
      </c>
      <c r="AI875" s="5"/>
      <c r="AJ875" s="5">
        <v>0</v>
      </c>
      <c r="AK875" s="5">
        <v>0</v>
      </c>
      <c r="AL875" s="5">
        <v>169</v>
      </c>
      <c r="AM875" s="5">
        <v>0</v>
      </c>
      <c r="AN875" s="5"/>
      <c r="AO875" s="5">
        <v>3216</v>
      </c>
      <c r="AP875" s="5">
        <v>7292</v>
      </c>
      <c r="AQ875" s="5">
        <v>2231</v>
      </c>
      <c r="AR875" s="5">
        <v>0</v>
      </c>
      <c r="AS875" s="5"/>
      <c r="AT875" s="5">
        <v>1868</v>
      </c>
      <c r="AU875" s="5">
        <v>8485</v>
      </c>
      <c r="AV875" s="5">
        <v>1928</v>
      </c>
      <c r="AW875" s="5">
        <v>0</v>
      </c>
      <c r="AX875" s="5"/>
      <c r="AY875" s="5">
        <v>6119</v>
      </c>
      <c r="AZ875" s="5">
        <v>169</v>
      </c>
      <c r="BA875" s="5">
        <v>12739</v>
      </c>
      <c r="BB875" s="5">
        <v>12281</v>
      </c>
      <c r="BF875" t="s">
        <v>67</v>
      </c>
      <c r="BG875" t="s">
        <v>67</v>
      </c>
      <c r="BH875" t="s">
        <v>1137</v>
      </c>
      <c r="BI875" t="s">
        <v>1138</v>
      </c>
      <c r="BJ875" t="s">
        <v>119</v>
      </c>
      <c r="BK875" t="s">
        <v>120</v>
      </c>
      <c r="BL875" t="s">
        <v>208</v>
      </c>
      <c r="BM875">
        <v>2007</v>
      </c>
      <c r="BN875">
        <v>2008</v>
      </c>
      <c r="BO875">
        <v>2</v>
      </c>
      <c r="BP875">
        <v>5</v>
      </c>
      <c r="BQ875" t="s">
        <v>34</v>
      </c>
      <c r="BR875">
        <v>4</v>
      </c>
      <c r="BS875">
        <v>1</v>
      </c>
      <c r="BT875">
        <v>1.27419E-2</v>
      </c>
      <c r="BU875">
        <v>0.30414950000000002</v>
      </c>
      <c r="BV875">
        <v>0.4646439</v>
      </c>
      <c r="BW875">
        <v>0.62747220000000004</v>
      </c>
      <c r="BX875" t="s">
        <v>1166</v>
      </c>
      <c r="BY875">
        <v>0.51923475787415185</v>
      </c>
      <c r="BZ875">
        <v>0.41155962034192928</v>
      </c>
    </row>
    <row r="876" spans="1:78" x14ac:dyDescent="0.25">
      <c r="A876" s="23" t="s">
        <v>222</v>
      </c>
      <c r="C876" t="s">
        <v>221</v>
      </c>
      <c r="D876" s="15" t="str">
        <f>VLOOKUP(C876,xWalk!C$3:D$55,2)</f>
        <v>NKS</v>
      </c>
      <c r="E876" s="22" t="str">
        <f t="shared" si="105"/>
        <v>'Nooksack Spring Fingerling'</v>
      </c>
      <c r="F876" s="22" t="str">
        <f t="shared" si="104"/>
        <v>NKS.NSF</v>
      </c>
      <c r="G876" t="s">
        <v>142</v>
      </c>
      <c r="H876" t="s">
        <v>143</v>
      </c>
      <c r="I876" t="s">
        <v>220</v>
      </c>
      <c r="J876">
        <v>2001</v>
      </c>
      <c r="K876">
        <v>2003</v>
      </c>
      <c r="L876" s="8">
        <v>2</v>
      </c>
      <c r="M876" s="8">
        <v>5</v>
      </c>
      <c r="N876" s="8" t="s">
        <v>33</v>
      </c>
      <c r="O876" s="8">
        <v>5</v>
      </c>
      <c r="P876" s="8">
        <v>0</v>
      </c>
      <c r="Q876">
        <v>1.7793509999999998E-2</v>
      </c>
      <c r="R876">
        <v>0.4988669</v>
      </c>
      <c r="S876">
        <v>1.3832280000000001E-2</v>
      </c>
      <c r="T876">
        <v>0.50579879999999999</v>
      </c>
      <c r="U876" s="15" t="str">
        <f t="shared" si="107"/>
        <v>NKS2001</v>
      </c>
      <c r="V876">
        <f t="shared" si="108"/>
        <v>0.26658995013425391</v>
      </c>
      <c r="W876">
        <f t="shared" si="109"/>
        <v>0.25508247027234371</v>
      </c>
      <c r="Y876" s="15" t="str">
        <f t="shared" si="110"/>
        <v>SPR1995</v>
      </c>
      <c r="Z876" s="1" t="s">
        <v>61</v>
      </c>
      <c r="AA876">
        <v>1995</v>
      </c>
      <c r="AB876" t="s">
        <v>33</v>
      </c>
      <c r="AC876">
        <f t="shared" si="106"/>
        <v>0.67352869944296445</v>
      </c>
      <c r="AD876">
        <f t="shared" si="111"/>
        <v>0.24028215064180189</v>
      </c>
      <c r="AE876" s="5">
        <v>1161</v>
      </c>
      <c r="AF876" s="5">
        <v>5803</v>
      </c>
      <c r="AG876" s="5">
        <v>961</v>
      </c>
      <c r="AH876" s="5">
        <v>12</v>
      </c>
      <c r="AI876" s="5"/>
      <c r="AJ876" s="5">
        <v>0</v>
      </c>
      <c r="AK876" s="5">
        <v>0</v>
      </c>
      <c r="AL876" s="5">
        <v>255</v>
      </c>
      <c r="AM876" s="5">
        <v>0</v>
      </c>
      <c r="AN876" s="5"/>
      <c r="AO876" s="5">
        <v>870</v>
      </c>
      <c r="AP876" s="5">
        <v>8862</v>
      </c>
      <c r="AQ876" s="5">
        <v>4272</v>
      </c>
      <c r="AR876" s="5">
        <v>52</v>
      </c>
      <c r="AS876" s="5"/>
      <c r="AT876" s="5">
        <v>1473</v>
      </c>
      <c r="AU876" s="5">
        <v>6167</v>
      </c>
      <c r="AV876" s="5">
        <v>3038</v>
      </c>
      <c r="AW876" s="5">
        <v>106</v>
      </c>
      <c r="AX876" s="5"/>
      <c r="AY876" s="5">
        <v>7937</v>
      </c>
      <c r="AZ876" s="5">
        <v>255</v>
      </c>
      <c r="BA876" s="5">
        <v>14056</v>
      </c>
      <c r="BB876" s="5">
        <v>10784</v>
      </c>
      <c r="BF876" t="s">
        <v>67</v>
      </c>
      <c r="BG876" t="s">
        <v>67</v>
      </c>
      <c r="BH876" t="s">
        <v>1137</v>
      </c>
      <c r="BI876" t="s">
        <v>1138</v>
      </c>
      <c r="BJ876" t="s">
        <v>119</v>
      </c>
      <c r="BK876" t="s">
        <v>120</v>
      </c>
      <c r="BL876" t="s">
        <v>208</v>
      </c>
      <c r="BM876">
        <v>2008</v>
      </c>
      <c r="BN876">
        <v>2009</v>
      </c>
      <c r="BO876">
        <v>2</v>
      </c>
      <c r="BP876">
        <v>5</v>
      </c>
      <c r="BQ876" t="s">
        <v>34</v>
      </c>
      <c r="BR876">
        <v>3</v>
      </c>
      <c r="BS876">
        <v>2</v>
      </c>
      <c r="BT876">
        <v>1.389804E-2</v>
      </c>
      <c r="BU876">
        <v>0.28420109999999998</v>
      </c>
      <c r="BV876">
        <v>0.44292769999999998</v>
      </c>
      <c r="BW876">
        <v>0.60124829999999996</v>
      </c>
      <c r="BX876" t="s">
        <v>1167</v>
      </c>
      <c r="BY876" t="s">
        <v>276</v>
      </c>
      <c r="BZ876" t="s">
        <v>276</v>
      </c>
    </row>
    <row r="877" spans="1:78" x14ac:dyDescent="0.25">
      <c r="A877" s="23" t="s">
        <v>222</v>
      </c>
      <c r="C877" t="s">
        <v>221</v>
      </c>
      <c r="D877" s="15" t="str">
        <f>VLOOKUP(C877,xWalk!C$3:D$55,2)</f>
        <v>NKS</v>
      </c>
      <c r="E877" s="22" t="str">
        <f t="shared" si="105"/>
        <v>'Nooksack Spring Fingerling'</v>
      </c>
      <c r="F877" s="22" t="str">
        <f t="shared" si="104"/>
        <v>NKS.NSF</v>
      </c>
      <c r="G877" t="s">
        <v>142</v>
      </c>
      <c r="H877" t="s">
        <v>143</v>
      </c>
      <c r="I877" t="s">
        <v>220</v>
      </c>
      <c r="J877">
        <v>2002</v>
      </c>
      <c r="K877">
        <v>2004</v>
      </c>
      <c r="L877" s="8">
        <v>2</v>
      </c>
      <c r="M877" s="8">
        <v>5</v>
      </c>
      <c r="N877" s="8" t="s">
        <v>33</v>
      </c>
      <c r="O877" s="8">
        <v>5</v>
      </c>
      <c r="P877" s="8">
        <v>0</v>
      </c>
      <c r="Q877">
        <v>5.9009099999999997E-3</v>
      </c>
      <c r="R877">
        <v>0.53314229999999996</v>
      </c>
      <c r="S877">
        <v>4.8402529999999999E-2</v>
      </c>
      <c r="T877">
        <v>0.55573930000000005</v>
      </c>
      <c r="U877" s="15" t="str">
        <f t="shared" si="107"/>
        <v>NKS2002</v>
      </c>
      <c r="V877">
        <f t="shared" si="108"/>
        <v>0.26485037963376507</v>
      </c>
      <c r="W877">
        <f t="shared" si="109"/>
        <v>0.25234479678427868</v>
      </c>
      <c r="Y877" s="15" t="str">
        <f t="shared" si="110"/>
        <v>SPR1996</v>
      </c>
      <c r="Z877" s="1" t="s">
        <v>61</v>
      </c>
      <c r="AA877">
        <v>1996</v>
      </c>
      <c r="AB877" t="s">
        <v>33</v>
      </c>
      <c r="AC877">
        <f t="shared" si="106"/>
        <v>0.69835412862649626</v>
      </c>
      <c r="AD877">
        <f t="shared" si="111"/>
        <v>0.25262477175897746</v>
      </c>
      <c r="AE877" s="5">
        <v>1597</v>
      </c>
      <c r="AF877" s="5">
        <v>17668</v>
      </c>
      <c r="AG877" s="5">
        <v>650</v>
      </c>
      <c r="AH877" s="5">
        <v>8</v>
      </c>
      <c r="AI877" s="5"/>
      <c r="AJ877" s="5">
        <v>0</v>
      </c>
      <c r="AK877" s="5">
        <v>0</v>
      </c>
      <c r="AL877" s="5">
        <v>170</v>
      </c>
      <c r="AM877" s="5">
        <v>0</v>
      </c>
      <c r="AN877" s="5"/>
      <c r="AO877" s="5">
        <v>7868</v>
      </c>
      <c r="AP877" s="5">
        <v>24860</v>
      </c>
      <c r="AQ877" s="5">
        <v>2210</v>
      </c>
      <c r="AR877" s="5">
        <v>44</v>
      </c>
      <c r="AS877" s="5"/>
      <c r="AT877" s="5">
        <v>8068</v>
      </c>
      <c r="AU877" s="5">
        <v>13281</v>
      </c>
      <c r="AV877" s="5">
        <v>2380</v>
      </c>
      <c r="AW877" s="5">
        <v>60</v>
      </c>
      <c r="AX877" s="5"/>
      <c r="AY877" s="5">
        <v>19923</v>
      </c>
      <c r="AZ877" s="5">
        <v>170</v>
      </c>
      <c r="BA877" s="5">
        <v>34982</v>
      </c>
      <c r="BB877" s="5">
        <v>23789</v>
      </c>
      <c r="BF877" t="s">
        <v>67</v>
      </c>
      <c r="BG877" t="s">
        <v>67</v>
      </c>
      <c r="BH877" t="s">
        <v>1137</v>
      </c>
      <c r="BI877" t="s">
        <v>1138</v>
      </c>
      <c r="BJ877" t="s">
        <v>119</v>
      </c>
      <c r="BK877" t="s">
        <v>120</v>
      </c>
      <c r="BL877" t="s">
        <v>208</v>
      </c>
      <c r="BM877">
        <v>2009</v>
      </c>
      <c r="BN877">
        <v>2010</v>
      </c>
      <c r="BO877">
        <v>2</v>
      </c>
      <c r="BP877">
        <v>5</v>
      </c>
      <c r="BQ877" t="s">
        <v>34</v>
      </c>
      <c r="BR877">
        <v>2</v>
      </c>
      <c r="BS877">
        <v>3</v>
      </c>
      <c r="BT877">
        <v>2.2909499999999999E-3</v>
      </c>
      <c r="BU877" t="s">
        <v>276</v>
      </c>
      <c r="BV877" t="s">
        <v>276</v>
      </c>
      <c r="BW877" t="s">
        <v>276</v>
      </c>
      <c r="BX877" t="s">
        <v>1168</v>
      </c>
      <c r="BY877" t="s">
        <v>276</v>
      </c>
      <c r="BZ877" t="s">
        <v>276</v>
      </c>
    </row>
    <row r="878" spans="1:78" x14ac:dyDescent="0.25">
      <c r="A878" s="23" t="s">
        <v>222</v>
      </c>
      <c r="C878" t="s">
        <v>221</v>
      </c>
      <c r="D878" s="15" t="str">
        <f>VLOOKUP(C878,xWalk!C$3:D$55,2)</f>
        <v>NKS</v>
      </c>
      <c r="E878" s="22" t="str">
        <f t="shared" si="105"/>
        <v>'Nooksack Spring Fingerling'</v>
      </c>
      <c r="F878" s="22" t="str">
        <f t="shared" si="104"/>
        <v>NKS.NSF</v>
      </c>
      <c r="G878" t="s">
        <v>142</v>
      </c>
      <c r="H878" t="s">
        <v>143</v>
      </c>
      <c r="I878" t="s">
        <v>220</v>
      </c>
      <c r="J878">
        <v>2003</v>
      </c>
      <c r="K878">
        <v>2005</v>
      </c>
      <c r="L878" s="8">
        <v>2</v>
      </c>
      <c r="M878" s="8">
        <v>5</v>
      </c>
      <c r="N878" s="8" t="s">
        <v>33</v>
      </c>
      <c r="O878" s="8">
        <v>5</v>
      </c>
      <c r="P878" s="8">
        <v>0</v>
      </c>
      <c r="Q878">
        <v>7.9364699999999993E-3</v>
      </c>
      <c r="R878">
        <v>0.56350699999999998</v>
      </c>
      <c r="S878">
        <v>6.9198179999999998E-2</v>
      </c>
      <c r="T878">
        <v>0.59371149999999995</v>
      </c>
      <c r="U878" s="15" t="str">
        <f t="shared" si="107"/>
        <v>NKS2003</v>
      </c>
      <c r="V878">
        <f t="shared" si="108"/>
        <v>0.27384076990376205</v>
      </c>
      <c r="W878">
        <f t="shared" si="109"/>
        <v>0.26071741032370954</v>
      </c>
      <c r="Y878" s="15" t="str">
        <f t="shared" si="110"/>
        <v>SPR1997</v>
      </c>
      <c r="Z878" s="1" t="s">
        <v>61</v>
      </c>
      <c r="AA878">
        <v>1997</v>
      </c>
      <c r="AB878" t="s">
        <v>33</v>
      </c>
      <c r="AC878">
        <f t="shared" si="106"/>
        <v>0.69556786703601103</v>
      </c>
      <c r="AD878">
        <f t="shared" si="111"/>
        <v>0.29844875346260386</v>
      </c>
      <c r="AE878" s="5">
        <v>1050</v>
      </c>
      <c r="AF878" s="5">
        <v>7850</v>
      </c>
      <c r="AG878" s="5">
        <v>1861</v>
      </c>
      <c r="AH878" s="5">
        <v>13</v>
      </c>
      <c r="AI878" s="5"/>
      <c r="AJ878" s="5">
        <v>0</v>
      </c>
      <c r="AK878" s="5">
        <v>0</v>
      </c>
      <c r="AL878" s="5">
        <v>531</v>
      </c>
      <c r="AM878" s="5">
        <v>0</v>
      </c>
      <c r="AN878" s="5"/>
      <c r="AO878" s="5">
        <v>814</v>
      </c>
      <c r="AP878" s="5">
        <v>5992</v>
      </c>
      <c r="AQ878" s="5">
        <v>6938</v>
      </c>
      <c r="AR878" s="5">
        <v>61</v>
      </c>
      <c r="AS878" s="5"/>
      <c r="AT878" s="5">
        <v>750</v>
      </c>
      <c r="AU878" s="5">
        <v>5207</v>
      </c>
      <c r="AV878" s="5">
        <v>4898</v>
      </c>
      <c r="AW878" s="5">
        <v>135</v>
      </c>
      <c r="AX878" s="5"/>
      <c r="AY878" s="5">
        <v>10774</v>
      </c>
      <c r="AZ878" s="5">
        <v>531</v>
      </c>
      <c r="BA878" s="5">
        <v>13805</v>
      </c>
      <c r="BB878" s="5">
        <v>10990</v>
      </c>
      <c r="BF878" t="s">
        <v>206</v>
      </c>
      <c r="BG878" t="s">
        <v>59</v>
      </c>
      <c r="BH878" t="s">
        <v>718</v>
      </c>
      <c r="BI878" t="s">
        <v>719</v>
      </c>
      <c r="BJ878" t="s">
        <v>119</v>
      </c>
      <c r="BK878" t="s">
        <v>127</v>
      </c>
      <c r="BL878" t="s">
        <v>208</v>
      </c>
      <c r="BM878">
        <v>1986</v>
      </c>
      <c r="BN878">
        <v>1987</v>
      </c>
      <c r="BO878">
        <v>2</v>
      </c>
      <c r="BP878">
        <v>5</v>
      </c>
      <c r="BQ878" t="s">
        <v>33</v>
      </c>
      <c r="BR878">
        <v>5</v>
      </c>
      <c r="BS878">
        <v>0</v>
      </c>
      <c r="BT878">
        <v>1.6388819999999998E-2</v>
      </c>
      <c r="BU878">
        <v>0.28384880000000001</v>
      </c>
      <c r="BV878">
        <v>0.48891059999999997</v>
      </c>
      <c r="BW878">
        <v>0.63398279999999996</v>
      </c>
      <c r="BX878" t="s">
        <v>720</v>
      </c>
      <c r="BY878">
        <v>0.60704291938719446</v>
      </c>
      <c r="BZ878">
        <v>0.32743441984079324</v>
      </c>
    </row>
    <row r="879" spans="1:78" x14ac:dyDescent="0.25">
      <c r="A879" s="23" t="s">
        <v>222</v>
      </c>
      <c r="C879" t="s">
        <v>221</v>
      </c>
      <c r="D879" s="15" t="str">
        <f>VLOOKUP(C879,xWalk!C$3:D$55,2)</f>
        <v>NKS</v>
      </c>
      <c r="E879" s="22" t="str">
        <f t="shared" si="105"/>
        <v>'Nooksack Spring Fingerling'</v>
      </c>
      <c r="F879" s="22" t="str">
        <f t="shared" si="104"/>
        <v>NKS.NSF</v>
      </c>
      <c r="G879" t="s">
        <v>142</v>
      </c>
      <c r="H879" t="s">
        <v>143</v>
      </c>
      <c r="I879" t="s">
        <v>220</v>
      </c>
      <c r="J879">
        <v>2004</v>
      </c>
      <c r="K879">
        <v>2006</v>
      </c>
      <c r="L879" s="8">
        <v>2</v>
      </c>
      <c r="M879" s="8">
        <v>5</v>
      </c>
      <c r="N879" s="8" t="s">
        <v>33</v>
      </c>
      <c r="O879" s="8">
        <v>5</v>
      </c>
      <c r="P879" s="8">
        <v>0</v>
      </c>
      <c r="Q879">
        <v>6.81542E-3</v>
      </c>
      <c r="R879">
        <v>0.62500940000000005</v>
      </c>
      <c r="S879">
        <v>4.4994180000000002E-2</v>
      </c>
      <c r="T879">
        <v>0.64188179999999995</v>
      </c>
      <c r="U879" s="15" t="str">
        <f t="shared" si="107"/>
        <v>NKS2004</v>
      </c>
      <c r="V879">
        <f t="shared" si="108"/>
        <v>0.24252873563218391</v>
      </c>
      <c r="W879">
        <f t="shared" si="109"/>
        <v>0.23371647509578544</v>
      </c>
      <c r="Y879" s="15" t="str">
        <f t="shared" si="110"/>
        <v>SPR1998</v>
      </c>
      <c r="Z879" s="1" t="s">
        <v>61</v>
      </c>
      <c r="AA879">
        <v>1998</v>
      </c>
      <c r="AB879" t="s">
        <v>33</v>
      </c>
      <c r="AC879">
        <f t="shared" si="106"/>
        <v>0.70143173720344143</v>
      </c>
      <c r="AD879">
        <f t="shared" si="111"/>
        <v>0.26333970626575126</v>
      </c>
      <c r="AE879" s="5">
        <v>4256</v>
      </c>
      <c r="AF879" s="5">
        <v>41612</v>
      </c>
      <c r="AG879" s="5">
        <v>2611</v>
      </c>
      <c r="AH879" s="5">
        <v>5</v>
      </c>
      <c r="AI879" s="5"/>
      <c r="AJ879" s="5">
        <v>0</v>
      </c>
      <c r="AK879" s="5">
        <v>0</v>
      </c>
      <c r="AL879" s="5">
        <v>648</v>
      </c>
      <c r="AM879" s="5">
        <v>0</v>
      </c>
      <c r="AN879" s="5"/>
      <c r="AO879" s="5">
        <v>6481</v>
      </c>
      <c r="AP879" s="5">
        <v>66049</v>
      </c>
      <c r="AQ879" s="5">
        <v>7463</v>
      </c>
      <c r="AR879" s="5">
        <v>17</v>
      </c>
      <c r="AS879" s="5"/>
      <c r="AT879" s="5">
        <v>8661</v>
      </c>
      <c r="AU879" s="5">
        <v>37167</v>
      </c>
      <c r="AV879" s="5">
        <v>9099</v>
      </c>
      <c r="AW879" s="5">
        <v>43</v>
      </c>
      <c r="AX879" s="5"/>
      <c r="AY879" s="5">
        <v>48484</v>
      </c>
      <c r="AZ879" s="5">
        <v>648</v>
      </c>
      <c r="BA879" s="5">
        <v>80010</v>
      </c>
      <c r="BB879" s="5">
        <v>54970</v>
      </c>
      <c r="BF879" t="s">
        <v>206</v>
      </c>
      <c r="BG879" t="s">
        <v>59</v>
      </c>
      <c r="BH879" t="s">
        <v>718</v>
      </c>
      <c r="BI879" t="s">
        <v>719</v>
      </c>
      <c r="BJ879" t="s">
        <v>119</v>
      </c>
      <c r="BK879" t="s">
        <v>127</v>
      </c>
      <c r="BL879" t="s">
        <v>208</v>
      </c>
      <c r="BM879">
        <v>1987</v>
      </c>
      <c r="BN879">
        <v>1988</v>
      </c>
      <c r="BO879">
        <v>2</v>
      </c>
      <c r="BP879">
        <v>5</v>
      </c>
      <c r="BQ879" t="s">
        <v>33</v>
      </c>
      <c r="BR879">
        <v>5</v>
      </c>
      <c r="BS879">
        <v>0</v>
      </c>
      <c r="BT879">
        <v>4.1520899999999998E-3</v>
      </c>
      <c r="BU879">
        <v>0.44391009999999997</v>
      </c>
      <c r="BV879">
        <v>0.41295799999999999</v>
      </c>
      <c r="BW879">
        <v>0.67355189999999998</v>
      </c>
      <c r="BX879" t="s">
        <v>721</v>
      </c>
      <c r="BY879">
        <v>0.56409538832069739</v>
      </c>
      <c r="BZ879">
        <v>0.30332095184789432</v>
      </c>
    </row>
    <row r="880" spans="1:78" x14ac:dyDescent="0.25">
      <c r="A880" s="23" t="s">
        <v>222</v>
      </c>
      <c r="C880" t="s">
        <v>221</v>
      </c>
      <c r="D880" s="15" t="str">
        <f>VLOOKUP(C880,xWalk!C$3:D$55,2)</f>
        <v>NKS</v>
      </c>
      <c r="E880" s="22" t="str">
        <f t="shared" si="105"/>
        <v>'Nooksack Spring Fingerling'</v>
      </c>
      <c r="F880" s="22" t="str">
        <f t="shared" si="104"/>
        <v>NKS.NSF</v>
      </c>
      <c r="G880" t="s">
        <v>142</v>
      </c>
      <c r="H880" t="s">
        <v>143</v>
      </c>
      <c r="I880" t="s">
        <v>220</v>
      </c>
      <c r="J880">
        <v>2005</v>
      </c>
      <c r="K880">
        <v>2007</v>
      </c>
      <c r="L880" s="8">
        <v>2</v>
      </c>
      <c r="M880" s="8">
        <v>5</v>
      </c>
      <c r="N880" s="8" t="s">
        <v>33</v>
      </c>
      <c r="O880" s="8">
        <v>5</v>
      </c>
      <c r="P880" s="8">
        <v>0</v>
      </c>
      <c r="Q880">
        <v>1.9387540000000002E-2</v>
      </c>
      <c r="R880">
        <v>0.5160882</v>
      </c>
      <c r="S880">
        <v>3.4214979999999999E-2</v>
      </c>
      <c r="T880">
        <v>0.53264529999999999</v>
      </c>
      <c r="U880" s="15" t="str">
        <f t="shared" si="107"/>
        <v>NKS2005</v>
      </c>
      <c r="V880">
        <f t="shared" si="108"/>
        <v>0.22744845360824742</v>
      </c>
      <c r="W880">
        <f t="shared" si="109"/>
        <v>0.21971649484536082</v>
      </c>
      <c r="Y880" s="15" t="str">
        <f t="shared" si="110"/>
        <v>SPR1999</v>
      </c>
      <c r="Z880" s="1" t="s">
        <v>61</v>
      </c>
      <c r="AA880">
        <v>1999</v>
      </c>
      <c r="AB880" t="s">
        <v>33</v>
      </c>
      <c r="AC880">
        <f t="shared" si="106"/>
        <v>0.65240753499272763</v>
      </c>
      <c r="AD880">
        <f t="shared" si="111"/>
        <v>0.33423133770263985</v>
      </c>
      <c r="AE880" s="5">
        <v>11388</v>
      </c>
      <c r="AF880" s="5">
        <v>85461</v>
      </c>
      <c r="AG880" s="5">
        <v>16394</v>
      </c>
      <c r="AH880" s="5">
        <v>276</v>
      </c>
      <c r="AI880" s="5"/>
      <c r="AJ880" s="5">
        <v>0</v>
      </c>
      <c r="AK880" s="5">
        <v>0</v>
      </c>
      <c r="AL880" s="5">
        <v>3581</v>
      </c>
      <c r="AM880" s="5">
        <v>1</v>
      </c>
      <c r="AN880" s="5"/>
      <c r="AO880" s="5">
        <v>15158</v>
      </c>
      <c r="AP880" s="5">
        <v>53952</v>
      </c>
      <c r="AQ880" s="5">
        <v>34599</v>
      </c>
      <c r="AR880" s="5">
        <v>775</v>
      </c>
      <c r="AS880" s="5"/>
      <c r="AT880" s="5">
        <v>13132</v>
      </c>
      <c r="AU880" s="5">
        <v>53416</v>
      </c>
      <c r="AV880" s="5">
        <v>49755</v>
      </c>
      <c r="AW880" s="5">
        <v>1754</v>
      </c>
      <c r="AX880" s="5"/>
      <c r="AY880" s="5">
        <v>113519</v>
      </c>
      <c r="AZ880" s="5">
        <v>3582</v>
      </c>
      <c r="BA880" s="5">
        <v>104484</v>
      </c>
      <c r="BB880" s="5">
        <v>118057</v>
      </c>
      <c r="BF880" t="s">
        <v>206</v>
      </c>
      <c r="BG880" t="s">
        <v>59</v>
      </c>
      <c r="BH880" t="s">
        <v>718</v>
      </c>
      <c r="BI880" t="s">
        <v>719</v>
      </c>
      <c r="BJ880" t="s">
        <v>119</v>
      </c>
      <c r="BK880" t="s">
        <v>127</v>
      </c>
      <c r="BL880" t="s">
        <v>208</v>
      </c>
      <c r="BM880">
        <v>1988</v>
      </c>
      <c r="BN880">
        <v>1989</v>
      </c>
      <c r="BO880">
        <v>2</v>
      </c>
      <c r="BP880">
        <v>5</v>
      </c>
      <c r="BQ880" t="s">
        <v>33</v>
      </c>
      <c r="BR880">
        <v>5</v>
      </c>
      <c r="BS880">
        <v>0</v>
      </c>
      <c r="BT880">
        <v>5.4461300000000004E-3</v>
      </c>
      <c r="BU880">
        <v>0.2838907</v>
      </c>
      <c r="BV880">
        <v>0.35630729999999999</v>
      </c>
      <c r="BW880">
        <v>0.53904580000000002</v>
      </c>
      <c r="BX880" t="s">
        <v>722</v>
      </c>
      <c r="BY880">
        <v>0.56205843802947475</v>
      </c>
      <c r="BZ880">
        <v>0.38011092995748219</v>
      </c>
    </row>
    <row r="881" spans="1:78" x14ac:dyDescent="0.25">
      <c r="A881" s="23" t="s">
        <v>222</v>
      </c>
      <c r="C881" t="s">
        <v>221</v>
      </c>
      <c r="D881" s="15" t="str">
        <f>VLOOKUP(C881,xWalk!C$3:D$55,2)</f>
        <v>NKS</v>
      </c>
      <c r="E881" s="22" t="str">
        <f t="shared" si="105"/>
        <v>'Nooksack Spring Fingerling'</v>
      </c>
      <c r="F881" s="22" t="str">
        <f t="shared" si="104"/>
        <v>NKS.NSF</v>
      </c>
      <c r="G881" t="s">
        <v>142</v>
      </c>
      <c r="H881" t="s">
        <v>143</v>
      </c>
      <c r="I881" t="s">
        <v>220</v>
      </c>
      <c r="J881">
        <v>2006</v>
      </c>
      <c r="K881">
        <v>2008</v>
      </c>
      <c r="L881" s="8">
        <v>2</v>
      </c>
      <c r="M881" s="8">
        <v>5</v>
      </c>
      <c r="N881" s="8" t="s">
        <v>33</v>
      </c>
      <c r="O881" s="8">
        <v>5</v>
      </c>
      <c r="P881" s="8">
        <v>0</v>
      </c>
      <c r="Q881">
        <v>7.2493000000000002E-3</v>
      </c>
      <c r="R881">
        <v>0.4226627</v>
      </c>
      <c r="S881">
        <v>1.9711039999999999E-2</v>
      </c>
      <c r="T881">
        <v>0.4340426</v>
      </c>
      <c r="U881" s="15" t="str">
        <f t="shared" si="107"/>
        <v>NKS2006</v>
      </c>
      <c r="V881">
        <f t="shared" si="108"/>
        <v>0.21173044925124793</v>
      </c>
      <c r="W881">
        <f t="shared" si="109"/>
        <v>0.20465890183028287</v>
      </c>
      <c r="Y881" s="15" t="str">
        <f t="shared" si="110"/>
        <v>SPR2000</v>
      </c>
      <c r="Z881" s="1" t="s">
        <v>61</v>
      </c>
      <c r="AA881">
        <v>2000</v>
      </c>
      <c r="AB881" t="s">
        <v>33</v>
      </c>
      <c r="AC881">
        <f t="shared" si="106"/>
        <v>0.67112234430684958</v>
      </c>
      <c r="AD881">
        <f t="shared" si="111"/>
        <v>0.39495140702826748</v>
      </c>
      <c r="AE881" s="5">
        <v>6893</v>
      </c>
      <c r="AF881" s="5">
        <v>58667</v>
      </c>
      <c r="AG881" s="5">
        <v>8962</v>
      </c>
      <c r="AH881" s="5">
        <v>172</v>
      </c>
      <c r="AI881" s="5"/>
      <c r="AJ881" s="5">
        <v>0</v>
      </c>
      <c r="AK881" s="5">
        <v>0</v>
      </c>
      <c r="AL881" s="5">
        <v>1681</v>
      </c>
      <c r="AM881" s="5">
        <v>0</v>
      </c>
      <c r="AN881" s="5"/>
      <c r="AO881" s="5">
        <v>2466</v>
      </c>
      <c r="AP881" s="5">
        <v>29609</v>
      </c>
      <c r="AQ881" s="5">
        <v>17975</v>
      </c>
      <c r="AR881" s="5">
        <v>499</v>
      </c>
      <c r="AS881" s="5"/>
      <c r="AT881" s="5">
        <v>3539</v>
      </c>
      <c r="AU881" s="5">
        <v>35283</v>
      </c>
      <c r="AV881" s="5">
        <v>22814</v>
      </c>
      <c r="AW881" s="5">
        <v>562</v>
      </c>
      <c r="AX881" s="5"/>
      <c r="AY881" s="5">
        <v>74694</v>
      </c>
      <c r="AZ881" s="5">
        <v>1681</v>
      </c>
      <c r="BA881" s="5">
        <v>50549</v>
      </c>
      <c r="BB881" s="5">
        <v>62198</v>
      </c>
      <c r="BF881" t="s">
        <v>206</v>
      </c>
      <c r="BG881" t="s">
        <v>59</v>
      </c>
      <c r="BH881" t="s">
        <v>718</v>
      </c>
      <c r="BI881" t="s">
        <v>719</v>
      </c>
      <c r="BJ881" t="s">
        <v>119</v>
      </c>
      <c r="BK881" t="s">
        <v>127</v>
      </c>
      <c r="BL881" t="s">
        <v>208</v>
      </c>
      <c r="BM881">
        <v>1989</v>
      </c>
      <c r="BN881">
        <v>1990</v>
      </c>
      <c r="BO881">
        <v>2</v>
      </c>
      <c r="BP881">
        <v>5</v>
      </c>
      <c r="BQ881" t="s">
        <v>33</v>
      </c>
      <c r="BR881">
        <v>5</v>
      </c>
      <c r="BS881">
        <v>0</v>
      </c>
      <c r="BT881">
        <v>1.269312E-2</v>
      </c>
      <c r="BU881">
        <v>0.40274270000000001</v>
      </c>
      <c r="BV881">
        <v>0.27563789999999999</v>
      </c>
      <c r="BW881">
        <v>0.56736949999999997</v>
      </c>
      <c r="BX881" t="s">
        <v>723</v>
      </c>
      <c r="BY881">
        <v>0.53831642491825271</v>
      </c>
      <c r="BZ881">
        <v>0.40309801291188063</v>
      </c>
    </row>
    <row r="882" spans="1:78" x14ac:dyDescent="0.25">
      <c r="A882" s="23" t="s">
        <v>222</v>
      </c>
      <c r="C882" t="s">
        <v>221</v>
      </c>
      <c r="D882" s="15" t="str">
        <f>VLOOKUP(C882,xWalk!C$3:D$55,2)</f>
        <v>NKS</v>
      </c>
      <c r="E882" s="22" t="str">
        <f t="shared" si="105"/>
        <v>'Nooksack Spring Fingerling'</v>
      </c>
      <c r="F882" s="22" t="str">
        <f t="shared" si="104"/>
        <v>NKS.NSF</v>
      </c>
      <c r="G882" t="s">
        <v>142</v>
      </c>
      <c r="H882" t="s">
        <v>143</v>
      </c>
      <c r="I882" t="s">
        <v>220</v>
      </c>
      <c r="J882">
        <v>2007</v>
      </c>
      <c r="K882">
        <v>2009</v>
      </c>
      <c r="L882" s="8">
        <v>2</v>
      </c>
      <c r="M882" s="8">
        <v>5</v>
      </c>
      <c r="N882" s="8" t="s">
        <v>34</v>
      </c>
      <c r="O882" s="8">
        <v>4</v>
      </c>
      <c r="P882" s="8">
        <v>1</v>
      </c>
      <c r="Q882">
        <v>1.3971630000000001E-2</v>
      </c>
      <c r="R882">
        <v>0.55859490000000001</v>
      </c>
      <c r="S882">
        <v>2.4337370000000001E-2</v>
      </c>
      <c r="T882">
        <v>0.56933750000000005</v>
      </c>
      <c r="U882" s="15" t="str">
        <f t="shared" si="107"/>
        <v>NKS2007</v>
      </c>
      <c r="V882" t="str">
        <f t="shared" si="108"/>
        <v>NA</v>
      </c>
      <c r="W882" t="str">
        <f t="shared" si="109"/>
        <v>NA</v>
      </c>
      <c r="Y882" s="15" t="str">
        <f t="shared" si="110"/>
        <v>SPR2001</v>
      </c>
      <c r="Z882" s="1" t="s">
        <v>61</v>
      </c>
      <c r="AA882">
        <v>2001</v>
      </c>
      <c r="AB882" t="s">
        <v>33</v>
      </c>
      <c r="AC882">
        <f t="shared" si="106"/>
        <v>0.70736760090584061</v>
      </c>
      <c r="AD882">
        <f t="shared" si="111"/>
        <v>0.38135963475107587</v>
      </c>
      <c r="AE882" s="5">
        <v>8471</v>
      </c>
      <c r="AF882" s="5">
        <v>81815</v>
      </c>
      <c r="AG882" s="5">
        <v>14287</v>
      </c>
      <c r="AH882" s="5">
        <v>172</v>
      </c>
      <c r="AI882" s="5"/>
      <c r="AJ882" s="5">
        <v>0</v>
      </c>
      <c r="AK882" s="5">
        <v>0</v>
      </c>
      <c r="AL882" s="5">
        <v>1856</v>
      </c>
      <c r="AM882" s="5">
        <v>1</v>
      </c>
      <c r="AN882" s="5"/>
      <c r="AO882" s="5">
        <v>6630</v>
      </c>
      <c r="AP882" s="5">
        <v>52044</v>
      </c>
      <c r="AQ882" s="5">
        <v>28420</v>
      </c>
      <c r="AR882" s="5">
        <v>591</v>
      </c>
      <c r="AS882" s="5"/>
      <c r="AT882" s="5">
        <v>11131</v>
      </c>
      <c r="AU882" s="5">
        <v>53838</v>
      </c>
      <c r="AV882" s="5">
        <v>14507</v>
      </c>
      <c r="AW882" s="5">
        <v>899</v>
      </c>
      <c r="AX882" s="5"/>
      <c r="AY882" s="5">
        <v>104745</v>
      </c>
      <c r="AZ882" s="5">
        <v>1857</v>
      </c>
      <c r="BA882" s="5">
        <v>87685</v>
      </c>
      <c r="BB882" s="5">
        <v>80375</v>
      </c>
      <c r="BF882" t="s">
        <v>206</v>
      </c>
      <c r="BG882" t="s">
        <v>59</v>
      </c>
      <c r="BH882" t="s">
        <v>718</v>
      </c>
      <c r="BI882" t="s">
        <v>719</v>
      </c>
      <c r="BJ882" t="s">
        <v>119</v>
      </c>
      <c r="BK882" t="s">
        <v>127</v>
      </c>
      <c r="BL882" t="s">
        <v>208</v>
      </c>
      <c r="BM882">
        <v>1990</v>
      </c>
      <c r="BN882">
        <v>1991</v>
      </c>
      <c r="BO882">
        <v>2</v>
      </c>
      <c r="BP882">
        <v>5</v>
      </c>
      <c r="BQ882" t="s">
        <v>33</v>
      </c>
      <c r="BR882">
        <v>5</v>
      </c>
      <c r="BS882">
        <v>0</v>
      </c>
      <c r="BT882">
        <v>1.7399459999999999E-2</v>
      </c>
      <c r="BU882">
        <v>0.29483559999999998</v>
      </c>
      <c r="BV882">
        <v>0.24155660000000001</v>
      </c>
      <c r="BW882">
        <v>0.4651728</v>
      </c>
      <c r="BX882" t="s">
        <v>724</v>
      </c>
      <c r="BY882">
        <v>0.51385991840161627</v>
      </c>
      <c r="BZ882">
        <v>0.39096820461691179</v>
      </c>
    </row>
    <row r="883" spans="1:78" x14ac:dyDescent="0.25">
      <c r="A883" s="23" t="s">
        <v>222</v>
      </c>
      <c r="C883" t="s">
        <v>221</v>
      </c>
      <c r="D883" s="15" t="str">
        <f>VLOOKUP(C883,xWalk!C$3:D$55,2)</f>
        <v>NKS</v>
      </c>
      <c r="E883" s="22" t="str">
        <f t="shared" si="105"/>
        <v>'Nooksack Spring Fingerling'</v>
      </c>
      <c r="F883" s="22" t="str">
        <f t="shared" si="104"/>
        <v>NKS.NSF</v>
      </c>
      <c r="G883" t="s">
        <v>142</v>
      </c>
      <c r="H883" t="s">
        <v>143</v>
      </c>
      <c r="I883" t="s">
        <v>220</v>
      </c>
      <c r="J883">
        <v>2008</v>
      </c>
      <c r="K883">
        <v>2010</v>
      </c>
      <c r="L883" s="8">
        <v>2</v>
      </c>
      <c r="M883" s="8">
        <v>5</v>
      </c>
      <c r="N883" s="8" t="s">
        <v>34</v>
      </c>
      <c r="O883" s="8">
        <v>3</v>
      </c>
      <c r="P883" s="8">
        <v>2</v>
      </c>
      <c r="Q883">
        <v>7.7905600000000002E-3</v>
      </c>
      <c r="R883">
        <v>0.36327870000000001</v>
      </c>
      <c r="S883">
        <v>4.8931349999999998E-2</v>
      </c>
      <c r="T883">
        <v>0.39443430000000002</v>
      </c>
      <c r="U883" s="15" t="str">
        <f t="shared" si="107"/>
        <v>NKS2008</v>
      </c>
      <c r="V883" t="str">
        <f t="shared" si="108"/>
        <v>NA</v>
      </c>
      <c r="W883" t="str">
        <f t="shared" si="109"/>
        <v>NA</v>
      </c>
      <c r="Y883" s="15" t="str">
        <f t="shared" si="110"/>
        <v>SPR2002</v>
      </c>
      <c r="Z883" s="1" t="s">
        <v>61</v>
      </c>
      <c r="AA883">
        <v>2002</v>
      </c>
      <c r="AB883" t="s">
        <v>33</v>
      </c>
      <c r="AC883">
        <f t="shared" si="106"/>
        <v>0.79863941432347807</v>
      </c>
      <c r="AD883">
        <f t="shared" si="111"/>
        <v>0.45376979743576068</v>
      </c>
      <c r="AE883" s="5">
        <v>4238</v>
      </c>
      <c r="AF883" s="5">
        <v>53327</v>
      </c>
      <c r="AG883" s="5">
        <v>2000</v>
      </c>
      <c r="AH883" s="5">
        <v>0</v>
      </c>
      <c r="AI883" s="5"/>
      <c r="AJ883" s="5">
        <v>0</v>
      </c>
      <c r="AK883" s="5">
        <v>0</v>
      </c>
      <c r="AL883" s="5">
        <v>311</v>
      </c>
      <c r="AM883" s="5">
        <v>0</v>
      </c>
      <c r="AN883" s="5"/>
      <c r="AO883" s="5">
        <v>6910</v>
      </c>
      <c r="AP883" s="5">
        <v>33302</v>
      </c>
      <c r="AQ883" s="5">
        <v>4747</v>
      </c>
      <c r="AR883" s="5">
        <v>0</v>
      </c>
      <c r="AS883" s="5"/>
      <c r="AT883" s="5">
        <v>10313</v>
      </c>
      <c r="AU883" s="5">
        <v>12706</v>
      </c>
      <c r="AV883" s="5">
        <v>3413</v>
      </c>
      <c r="AW883" s="5">
        <v>0</v>
      </c>
      <c r="AX883" s="5"/>
      <c r="AY883" s="5">
        <v>59565</v>
      </c>
      <c r="AZ883" s="5">
        <v>311</v>
      </c>
      <c r="BA883" s="5">
        <v>44959</v>
      </c>
      <c r="BB883" s="5">
        <v>26432</v>
      </c>
      <c r="BF883" t="s">
        <v>206</v>
      </c>
      <c r="BG883" t="s">
        <v>59</v>
      </c>
      <c r="BH883" t="s">
        <v>718</v>
      </c>
      <c r="BI883" t="s">
        <v>719</v>
      </c>
      <c r="BJ883" t="s">
        <v>119</v>
      </c>
      <c r="BK883" t="s">
        <v>127</v>
      </c>
      <c r="BL883" t="s">
        <v>208</v>
      </c>
      <c r="BM883">
        <v>1991</v>
      </c>
      <c r="BN883">
        <v>1992</v>
      </c>
      <c r="BO883">
        <v>2</v>
      </c>
      <c r="BP883">
        <v>5</v>
      </c>
      <c r="BQ883" t="s">
        <v>33</v>
      </c>
      <c r="BR883">
        <v>5</v>
      </c>
      <c r="BS883">
        <v>0</v>
      </c>
      <c r="BT883">
        <v>3.5885299999999999E-3</v>
      </c>
      <c r="BU883">
        <v>0.21758169999999999</v>
      </c>
      <c r="BV883">
        <v>0.40951209999999999</v>
      </c>
      <c r="BW883">
        <v>0.53799149999999996</v>
      </c>
      <c r="BX883" t="s">
        <v>725</v>
      </c>
      <c r="BY883">
        <v>0.47164305730519063</v>
      </c>
      <c r="BZ883">
        <v>0.35770110805460575</v>
      </c>
    </row>
    <row r="884" spans="1:78" x14ac:dyDescent="0.25">
      <c r="A884" s="23" t="s">
        <v>222</v>
      </c>
      <c r="C884" t="s">
        <v>221</v>
      </c>
      <c r="D884" s="15" t="str">
        <f>VLOOKUP(C884,xWalk!C$3:D$55,2)</f>
        <v>NKS</v>
      </c>
      <c r="E884" s="22" t="str">
        <f t="shared" si="105"/>
        <v>'Nooksack Spring Fingerling'</v>
      </c>
      <c r="F884" s="22" t="str">
        <f t="shared" si="104"/>
        <v>NKS.NSF</v>
      </c>
      <c r="G884" t="s">
        <v>142</v>
      </c>
      <c r="H884" t="s">
        <v>143</v>
      </c>
      <c r="I884" t="s">
        <v>220</v>
      </c>
      <c r="J884">
        <v>2009</v>
      </c>
      <c r="K884">
        <v>2011</v>
      </c>
      <c r="L884" s="8">
        <v>2</v>
      </c>
      <c r="M884" s="8">
        <v>5</v>
      </c>
      <c r="N884" s="8" t="s">
        <v>34</v>
      </c>
      <c r="O884" s="8">
        <v>2</v>
      </c>
      <c r="P884" s="8">
        <v>3</v>
      </c>
      <c r="Q884">
        <v>8.9079599999999995E-3</v>
      </c>
      <c r="R884" t="s">
        <v>276</v>
      </c>
      <c r="S884" t="s">
        <v>276</v>
      </c>
      <c r="T884" t="s">
        <v>276</v>
      </c>
      <c r="U884" s="15" t="str">
        <f t="shared" si="107"/>
        <v>NKS2009</v>
      </c>
      <c r="V884" t="str">
        <f t="shared" si="108"/>
        <v>NA</v>
      </c>
      <c r="W884" t="str">
        <f t="shared" si="109"/>
        <v>NA</v>
      </c>
      <c r="Y884" s="15" t="str">
        <f t="shared" si="110"/>
        <v>SPR2003</v>
      </c>
      <c r="Z884" s="1" t="s">
        <v>61</v>
      </c>
      <c r="AA884">
        <v>2003</v>
      </c>
      <c r="AB884" t="s">
        <v>33</v>
      </c>
      <c r="AC884">
        <f t="shared" si="106"/>
        <v>0.7724120215771898</v>
      </c>
      <c r="AD884">
        <f t="shared" si="111"/>
        <v>0.43571301547155644</v>
      </c>
      <c r="AE884" s="5">
        <v>2257</v>
      </c>
      <c r="AF884" s="5">
        <v>18357</v>
      </c>
      <c r="AG884" s="5">
        <v>1437</v>
      </c>
      <c r="AH884" s="5">
        <v>0</v>
      </c>
      <c r="AI884" s="5"/>
      <c r="AJ884" s="5">
        <v>0</v>
      </c>
      <c r="AK884" s="5">
        <v>0</v>
      </c>
      <c r="AL884" s="5">
        <v>188</v>
      </c>
      <c r="AM884" s="5">
        <v>0</v>
      </c>
      <c r="AN884" s="5"/>
      <c r="AO884" s="5">
        <v>3171</v>
      </c>
      <c r="AP884" s="5">
        <v>11775</v>
      </c>
      <c r="AQ884" s="5">
        <v>1906</v>
      </c>
      <c r="AR884" s="5">
        <v>0</v>
      </c>
      <c r="AS884" s="5"/>
      <c r="AT884" s="5">
        <v>2162</v>
      </c>
      <c r="AU884" s="5">
        <v>6531</v>
      </c>
      <c r="AV884" s="5">
        <v>2825</v>
      </c>
      <c r="AW884" s="5">
        <v>0</v>
      </c>
      <c r="AX884" s="5"/>
      <c r="AY884" s="5">
        <v>22051</v>
      </c>
      <c r="AZ884" s="5">
        <v>188</v>
      </c>
      <c r="BA884" s="5">
        <v>16852</v>
      </c>
      <c r="BB884" s="5">
        <v>11518</v>
      </c>
      <c r="BF884" t="s">
        <v>206</v>
      </c>
      <c r="BG884" t="s">
        <v>59</v>
      </c>
      <c r="BH884" t="s">
        <v>718</v>
      </c>
      <c r="BI884" t="s">
        <v>719</v>
      </c>
      <c r="BJ884" t="s">
        <v>119</v>
      </c>
      <c r="BK884" t="s">
        <v>127</v>
      </c>
      <c r="BL884" t="s">
        <v>208</v>
      </c>
      <c r="BM884">
        <v>1992</v>
      </c>
      <c r="BN884">
        <v>1993</v>
      </c>
      <c r="BO884">
        <v>2</v>
      </c>
      <c r="BP884">
        <v>5</v>
      </c>
      <c r="BQ884" t="s">
        <v>33</v>
      </c>
      <c r="BR884">
        <v>5</v>
      </c>
      <c r="BS884">
        <v>0</v>
      </c>
      <c r="BT884">
        <v>1.463163E-2</v>
      </c>
      <c r="BU884">
        <v>0.23328090000000001</v>
      </c>
      <c r="BV884">
        <v>0.36901309999999998</v>
      </c>
      <c r="BW884">
        <v>0.51621030000000001</v>
      </c>
      <c r="BX884" t="s">
        <v>726</v>
      </c>
      <c r="BY884">
        <v>0.43579895329811019</v>
      </c>
      <c r="BZ884">
        <v>0.2448632917400482</v>
      </c>
    </row>
    <row r="885" spans="1:78" x14ac:dyDescent="0.25">
      <c r="A885" s="23" t="s">
        <v>224</v>
      </c>
      <c r="C885" t="s">
        <v>223</v>
      </c>
      <c r="D885" s="15" t="str">
        <f>VLOOKUP(C885,xWalk!C$3:D$55,2)</f>
        <v>WCN</v>
      </c>
      <c r="E885" s="22" t="str">
        <f t="shared" si="105"/>
        <v>'Queets Fall Fingerling'</v>
      </c>
      <c r="F885" s="22" t="str">
        <f t="shared" si="104"/>
        <v>WCN.QUE</v>
      </c>
      <c r="G885" t="s">
        <v>119</v>
      </c>
      <c r="H885" t="s">
        <v>127</v>
      </c>
      <c r="I885" t="s">
        <v>225</v>
      </c>
      <c r="J885">
        <v>1977</v>
      </c>
      <c r="K885">
        <v>1978</v>
      </c>
      <c r="L885" s="8">
        <v>2</v>
      </c>
      <c r="M885" s="8">
        <v>6</v>
      </c>
      <c r="N885" s="8" t="s">
        <v>33</v>
      </c>
      <c r="O885" s="8">
        <v>6</v>
      </c>
      <c r="P885" s="8">
        <v>0</v>
      </c>
      <c r="Q885">
        <v>7.34222E-3</v>
      </c>
      <c r="R885">
        <v>0.48510399999999998</v>
      </c>
      <c r="S885">
        <v>0.48982219999999999</v>
      </c>
      <c r="T885">
        <v>0.73731150000000001</v>
      </c>
      <c r="U885" s="15" t="str">
        <f t="shared" si="107"/>
        <v>WCN1977</v>
      </c>
      <c r="V885">
        <f t="shared" si="108"/>
        <v>0.66911045352980247</v>
      </c>
      <c r="W885">
        <f t="shared" si="109"/>
        <v>0.39458904523220001</v>
      </c>
      <c r="Y885" s="15" t="str">
        <f t="shared" si="110"/>
        <v>SPR2004</v>
      </c>
      <c r="Z885" s="1" t="s">
        <v>61</v>
      </c>
      <c r="AA885">
        <v>2004</v>
      </c>
      <c r="AB885" t="s">
        <v>33</v>
      </c>
      <c r="AC885">
        <f t="shared" si="106"/>
        <v>0.70168934574714581</v>
      </c>
      <c r="AD885">
        <f t="shared" si="111"/>
        <v>0.43994607574672451</v>
      </c>
      <c r="AE885" s="5">
        <v>815</v>
      </c>
      <c r="AF885" s="5">
        <v>9598</v>
      </c>
      <c r="AG885" s="5">
        <v>30</v>
      </c>
      <c r="AH885" s="5">
        <v>0</v>
      </c>
      <c r="AI885" s="5"/>
      <c r="AJ885" s="5">
        <v>0</v>
      </c>
      <c r="AK885" s="5">
        <v>0</v>
      </c>
      <c r="AL885" s="5">
        <v>7</v>
      </c>
      <c r="AM885" s="5">
        <v>0</v>
      </c>
      <c r="AN885" s="5"/>
      <c r="AO885" s="5">
        <v>1450</v>
      </c>
      <c r="AP885" s="5">
        <v>4637</v>
      </c>
      <c r="AQ885" s="5">
        <v>119</v>
      </c>
      <c r="AR885" s="5">
        <v>0</v>
      </c>
      <c r="AS885" s="5"/>
      <c r="AT885" s="5">
        <v>1380</v>
      </c>
      <c r="AU885" s="5">
        <v>5611</v>
      </c>
      <c r="AV885" s="5">
        <v>90</v>
      </c>
      <c r="AW885" s="5">
        <v>0</v>
      </c>
      <c r="AX885" s="5"/>
      <c r="AY885" s="5">
        <v>10443</v>
      </c>
      <c r="AZ885" s="5">
        <v>7</v>
      </c>
      <c r="BA885" s="5">
        <v>6206</v>
      </c>
      <c r="BB885" s="5">
        <v>7081</v>
      </c>
      <c r="BF885" t="s">
        <v>206</v>
      </c>
      <c r="BG885" t="s">
        <v>59</v>
      </c>
      <c r="BH885" t="s">
        <v>718</v>
      </c>
      <c r="BI885" t="s">
        <v>719</v>
      </c>
      <c r="BJ885" t="s">
        <v>119</v>
      </c>
      <c r="BK885" t="s">
        <v>127</v>
      </c>
      <c r="BL885" t="s">
        <v>208</v>
      </c>
      <c r="BM885">
        <v>1993</v>
      </c>
      <c r="BN885">
        <v>1994</v>
      </c>
      <c r="BO885">
        <v>2</v>
      </c>
      <c r="BP885">
        <v>5</v>
      </c>
      <c r="BQ885" t="s">
        <v>33</v>
      </c>
      <c r="BR885">
        <v>5</v>
      </c>
      <c r="BS885">
        <v>0</v>
      </c>
      <c r="BT885">
        <v>1.8515529999999999E-2</v>
      </c>
      <c r="BU885">
        <v>0.25376919999999997</v>
      </c>
      <c r="BV885">
        <v>0.3582419</v>
      </c>
      <c r="BW885">
        <v>0.52110029999999996</v>
      </c>
      <c r="BX885" t="s">
        <v>727</v>
      </c>
      <c r="BY885">
        <v>0.4795793409370705</v>
      </c>
      <c r="BZ885">
        <v>0.26428631913549289</v>
      </c>
    </row>
    <row r="886" spans="1:78" x14ac:dyDescent="0.25">
      <c r="A886" s="23" t="s">
        <v>224</v>
      </c>
      <c r="C886" t="s">
        <v>223</v>
      </c>
      <c r="D886" s="15" t="str">
        <f>VLOOKUP(C886,xWalk!C$3:D$55,2)</f>
        <v>WCN</v>
      </c>
      <c r="E886" s="22" t="str">
        <f t="shared" si="105"/>
        <v>'Queets Fall Fingerling'</v>
      </c>
      <c r="F886" s="22" t="str">
        <f t="shared" si="104"/>
        <v>WCN.QUE</v>
      </c>
      <c r="G886" t="s">
        <v>119</v>
      </c>
      <c r="H886" t="s">
        <v>127</v>
      </c>
      <c r="I886" t="s">
        <v>225</v>
      </c>
      <c r="J886">
        <v>1978</v>
      </c>
      <c r="K886">
        <v>1979</v>
      </c>
      <c r="L886" s="8">
        <v>2</v>
      </c>
      <c r="M886" s="8">
        <v>6</v>
      </c>
      <c r="N886" s="8" t="s">
        <v>33</v>
      </c>
      <c r="O886" s="8">
        <v>6</v>
      </c>
      <c r="P886" s="8">
        <v>0</v>
      </c>
      <c r="Q886">
        <v>9.1801799999999996E-3</v>
      </c>
      <c r="R886">
        <v>0.47962440000000001</v>
      </c>
      <c r="S886">
        <v>0.52340279999999995</v>
      </c>
      <c r="T886">
        <v>0.75199039999999995</v>
      </c>
      <c r="U886" s="15" t="str">
        <f t="shared" si="107"/>
        <v>WCN1978</v>
      </c>
      <c r="V886">
        <f t="shared" si="108"/>
        <v>0.67391890434595059</v>
      </c>
      <c r="W886">
        <f t="shared" si="109"/>
        <v>0.39765987274884074</v>
      </c>
      <c r="Y886" s="15" t="str">
        <f t="shared" si="110"/>
        <v>SPR2005</v>
      </c>
      <c r="Z886" s="1" t="s">
        <v>61</v>
      </c>
      <c r="AA886">
        <v>2005</v>
      </c>
      <c r="AB886" t="s">
        <v>33</v>
      </c>
      <c r="AC886">
        <f t="shared" si="106"/>
        <v>0.66495386714925686</v>
      </c>
      <c r="AD886">
        <f t="shared" si="111"/>
        <v>0.23545851010175928</v>
      </c>
      <c r="AE886" s="5">
        <v>6270</v>
      </c>
      <c r="AF886" s="5">
        <v>30558</v>
      </c>
      <c r="AG886" s="5">
        <v>2844</v>
      </c>
      <c r="AH886" s="5">
        <v>11</v>
      </c>
      <c r="AI886" s="5"/>
      <c r="AJ886" s="5">
        <v>0</v>
      </c>
      <c r="AK886" s="5">
        <v>0</v>
      </c>
      <c r="AL886" s="5">
        <v>642</v>
      </c>
      <c r="AM886" s="5">
        <v>0</v>
      </c>
      <c r="AN886" s="5"/>
      <c r="AO886" s="5">
        <v>12302</v>
      </c>
      <c r="AP886" s="5">
        <v>48802</v>
      </c>
      <c r="AQ886" s="5">
        <v>10565</v>
      </c>
      <c r="AR886" s="5">
        <v>74</v>
      </c>
      <c r="AS886" s="5"/>
      <c r="AT886" s="5">
        <v>21732</v>
      </c>
      <c r="AU886" s="5">
        <v>28102</v>
      </c>
      <c r="AV886" s="5">
        <v>6528</v>
      </c>
      <c r="AW886" s="5">
        <v>105</v>
      </c>
      <c r="AX886" s="5"/>
      <c r="AY886" s="5">
        <v>39683</v>
      </c>
      <c r="AZ886" s="5">
        <v>642</v>
      </c>
      <c r="BA886" s="5">
        <v>71743</v>
      </c>
      <c r="BB886" s="5">
        <v>56467</v>
      </c>
      <c r="BF886" t="s">
        <v>206</v>
      </c>
      <c r="BG886" t="s">
        <v>59</v>
      </c>
      <c r="BH886" t="s">
        <v>718</v>
      </c>
      <c r="BI886" t="s">
        <v>719</v>
      </c>
      <c r="BJ886" t="s">
        <v>119</v>
      </c>
      <c r="BK886" t="s">
        <v>127</v>
      </c>
      <c r="BL886" t="s">
        <v>208</v>
      </c>
      <c r="BM886">
        <v>1994</v>
      </c>
      <c r="BN886">
        <v>1995</v>
      </c>
      <c r="BO886">
        <v>2</v>
      </c>
      <c r="BP886">
        <v>5</v>
      </c>
      <c r="BQ886" t="s">
        <v>33</v>
      </c>
      <c r="BR886">
        <v>5</v>
      </c>
      <c r="BS886">
        <v>0</v>
      </c>
      <c r="BT886">
        <v>1.89485E-3</v>
      </c>
      <c r="BU886">
        <v>0.36040719999999998</v>
      </c>
      <c r="BV886">
        <v>0.2430602</v>
      </c>
      <c r="BW886">
        <v>0.51586679999999996</v>
      </c>
      <c r="BX886" t="s">
        <v>728</v>
      </c>
      <c r="BY886">
        <v>0.4849543707973103</v>
      </c>
      <c r="BZ886">
        <v>0.28455811719500479</v>
      </c>
    </row>
    <row r="887" spans="1:78" x14ac:dyDescent="0.25">
      <c r="A887" s="23" t="s">
        <v>224</v>
      </c>
      <c r="C887" t="s">
        <v>223</v>
      </c>
      <c r="D887" s="15" t="str">
        <f>VLOOKUP(C887,xWalk!C$3:D$55,2)</f>
        <v>WCN</v>
      </c>
      <c r="E887" s="22" t="str">
        <f t="shared" si="105"/>
        <v>'Queets Fall Fingerling'</v>
      </c>
      <c r="F887" s="22" t="str">
        <f t="shared" si="104"/>
        <v>WCN.QUE</v>
      </c>
      <c r="G887" t="s">
        <v>119</v>
      </c>
      <c r="H887" t="s">
        <v>127</v>
      </c>
      <c r="I887" t="s">
        <v>225</v>
      </c>
      <c r="J887">
        <v>1979</v>
      </c>
      <c r="K887">
        <v>1980</v>
      </c>
      <c r="L887" s="8">
        <v>2</v>
      </c>
      <c r="M887" s="8">
        <v>6</v>
      </c>
      <c r="N887" s="8" t="s">
        <v>33</v>
      </c>
      <c r="O887" s="8">
        <v>6</v>
      </c>
      <c r="P887" s="8">
        <v>0</v>
      </c>
      <c r="Q887">
        <v>3.2583139999999997E-2</v>
      </c>
      <c r="R887">
        <v>0.5249239</v>
      </c>
      <c r="S887">
        <v>0.54110910000000001</v>
      </c>
      <c r="T887">
        <v>0.78199189999999996</v>
      </c>
      <c r="U887" s="15" t="str">
        <f t="shared" si="107"/>
        <v>WCN1979</v>
      </c>
      <c r="V887">
        <f t="shared" si="108"/>
        <v>0.64297889264509533</v>
      </c>
      <c r="W887">
        <f t="shared" si="109"/>
        <v>0.38332717820516465</v>
      </c>
      <c r="Y887" s="15" t="str">
        <f t="shared" si="110"/>
        <v>SPR2006</v>
      </c>
      <c r="Z887" s="1" t="s">
        <v>61</v>
      </c>
      <c r="AA887">
        <v>2006</v>
      </c>
      <c r="AB887" t="s">
        <v>33</v>
      </c>
      <c r="AC887">
        <f t="shared" si="106"/>
        <v>0.75985211830535571</v>
      </c>
      <c r="AD887">
        <f t="shared" si="111"/>
        <v>0.28103517186250998</v>
      </c>
      <c r="AE887" s="5">
        <v>1477</v>
      </c>
      <c r="AF887" s="5">
        <v>11869</v>
      </c>
      <c r="AG887" s="5">
        <v>717</v>
      </c>
      <c r="AH887" s="5">
        <v>0</v>
      </c>
      <c r="AI887" s="5"/>
      <c r="AJ887" s="5">
        <v>0</v>
      </c>
      <c r="AK887" s="5">
        <v>0</v>
      </c>
      <c r="AL887" s="5">
        <v>172</v>
      </c>
      <c r="AM887" s="5">
        <v>0</v>
      </c>
      <c r="AN887" s="5"/>
      <c r="AO887" s="5">
        <v>705</v>
      </c>
      <c r="AP887" s="5">
        <v>20327</v>
      </c>
      <c r="AQ887" s="5">
        <v>2756</v>
      </c>
      <c r="AR887" s="5">
        <v>0</v>
      </c>
      <c r="AS887" s="5"/>
      <c r="AT887" s="5">
        <v>693</v>
      </c>
      <c r="AU887" s="5">
        <v>9462</v>
      </c>
      <c r="AV887" s="5">
        <v>1862</v>
      </c>
      <c r="AW887" s="5">
        <v>0</v>
      </c>
      <c r="AX887" s="5"/>
      <c r="AY887" s="5">
        <v>14063</v>
      </c>
      <c r="AZ887" s="5">
        <v>172</v>
      </c>
      <c r="BA887" s="5">
        <v>23788</v>
      </c>
      <c r="BB887" s="5">
        <v>12017</v>
      </c>
      <c r="BF887" t="s">
        <v>206</v>
      </c>
      <c r="BG887" t="s">
        <v>59</v>
      </c>
      <c r="BH887" t="s">
        <v>718</v>
      </c>
      <c r="BI887" t="s">
        <v>719</v>
      </c>
      <c r="BJ887" t="s">
        <v>119</v>
      </c>
      <c r="BK887" t="s">
        <v>127</v>
      </c>
      <c r="BL887" t="s">
        <v>208</v>
      </c>
      <c r="BM887">
        <v>1995</v>
      </c>
      <c r="BN887">
        <v>1996</v>
      </c>
      <c r="BO887">
        <v>2</v>
      </c>
      <c r="BP887">
        <v>5</v>
      </c>
      <c r="BQ887" t="s">
        <v>33</v>
      </c>
      <c r="BR887">
        <v>5</v>
      </c>
      <c r="BS887">
        <v>0</v>
      </c>
      <c r="BT887">
        <v>8.7589E-3</v>
      </c>
      <c r="BU887">
        <v>0.23794709999999999</v>
      </c>
      <c r="BV887">
        <v>0.3216772</v>
      </c>
      <c r="BW887">
        <v>0.48308220000000002</v>
      </c>
      <c r="BX887" t="s">
        <v>729</v>
      </c>
      <c r="BY887">
        <v>0.47687009467877228</v>
      </c>
      <c r="BZ887">
        <v>0.27837574265798687</v>
      </c>
    </row>
    <row r="888" spans="1:78" x14ac:dyDescent="0.25">
      <c r="A888" s="23" t="s">
        <v>224</v>
      </c>
      <c r="C888" t="s">
        <v>223</v>
      </c>
      <c r="D888" s="15" t="str">
        <f>VLOOKUP(C888,xWalk!C$3:D$55,2)</f>
        <v>WCN</v>
      </c>
      <c r="E888" s="22" t="str">
        <f t="shared" si="105"/>
        <v>'Queets Fall Fingerling'</v>
      </c>
      <c r="F888" s="22" t="str">
        <f t="shared" si="104"/>
        <v>WCN.QUE</v>
      </c>
      <c r="G888" t="s">
        <v>119</v>
      </c>
      <c r="H888" t="s">
        <v>127</v>
      </c>
      <c r="I888" t="s">
        <v>225</v>
      </c>
      <c r="J888">
        <v>1980</v>
      </c>
      <c r="K888">
        <v>1981</v>
      </c>
      <c r="L888" s="8">
        <v>2</v>
      </c>
      <c r="M888" s="8">
        <v>6</v>
      </c>
      <c r="N888" s="8" t="s">
        <v>33</v>
      </c>
      <c r="O888" s="8">
        <v>6</v>
      </c>
      <c r="P888" s="8">
        <v>0</v>
      </c>
      <c r="Q888">
        <v>1.121901E-2</v>
      </c>
      <c r="R888">
        <v>0.58468750000000003</v>
      </c>
      <c r="S888">
        <v>0.42876979999999998</v>
      </c>
      <c r="T888">
        <v>0.76276089999999996</v>
      </c>
      <c r="U888" s="15" t="str">
        <f t="shared" si="107"/>
        <v>WCN1980</v>
      </c>
      <c r="V888">
        <f t="shared" si="108"/>
        <v>0.59831263182563865</v>
      </c>
      <c r="W888">
        <f t="shared" si="109"/>
        <v>0.40207796265916723</v>
      </c>
      <c r="Y888" s="15" t="str">
        <f t="shared" si="110"/>
        <v>SPR2007</v>
      </c>
      <c r="Z888" s="1" t="s">
        <v>61</v>
      </c>
      <c r="AA888">
        <v>2007</v>
      </c>
      <c r="AB888" t="s">
        <v>33</v>
      </c>
      <c r="AC888">
        <f t="shared" si="106"/>
        <v>0.72151393822626286</v>
      </c>
      <c r="AD888">
        <f t="shared" si="111"/>
        <v>0.25530209524956349</v>
      </c>
      <c r="AE888" s="5">
        <v>7311</v>
      </c>
      <c r="AF888" s="5">
        <v>58814</v>
      </c>
      <c r="AG888" s="5">
        <v>1719</v>
      </c>
      <c r="AH888" s="5">
        <v>1</v>
      </c>
      <c r="AI888" s="5"/>
      <c r="AJ888" s="5">
        <v>0</v>
      </c>
      <c r="AK888" s="5">
        <v>0</v>
      </c>
      <c r="AL888" s="5">
        <v>288</v>
      </c>
      <c r="AM888" s="5">
        <v>0</v>
      </c>
      <c r="AN888" s="5"/>
      <c r="AO888" s="5">
        <v>35622</v>
      </c>
      <c r="AP888" s="5">
        <v>83156</v>
      </c>
      <c r="AQ888" s="5">
        <v>4821</v>
      </c>
      <c r="AR888" s="5">
        <v>6</v>
      </c>
      <c r="AS888" s="5"/>
      <c r="AT888" s="5">
        <v>28481</v>
      </c>
      <c r="AU888" s="5">
        <v>42461</v>
      </c>
      <c r="AV888" s="5">
        <v>3054</v>
      </c>
      <c r="AW888" s="5">
        <v>10</v>
      </c>
      <c r="AX888" s="5"/>
      <c r="AY888" s="5">
        <v>67845</v>
      </c>
      <c r="AZ888" s="5">
        <v>288</v>
      </c>
      <c r="BA888" s="5">
        <v>123605</v>
      </c>
      <c r="BB888" s="5">
        <v>74006</v>
      </c>
      <c r="BF888" t="s">
        <v>206</v>
      </c>
      <c r="BG888" t="s">
        <v>59</v>
      </c>
      <c r="BH888" t="s">
        <v>718</v>
      </c>
      <c r="BI888" t="s">
        <v>719</v>
      </c>
      <c r="BJ888" t="s">
        <v>119</v>
      </c>
      <c r="BK888" t="s">
        <v>127</v>
      </c>
      <c r="BL888" t="s">
        <v>208</v>
      </c>
      <c r="BM888">
        <v>1996</v>
      </c>
      <c r="BN888">
        <v>1997</v>
      </c>
      <c r="BO888">
        <v>2</v>
      </c>
      <c r="BP888">
        <v>5</v>
      </c>
      <c r="BQ888" t="s">
        <v>33</v>
      </c>
      <c r="BR888">
        <v>5</v>
      </c>
      <c r="BS888">
        <v>0</v>
      </c>
      <c r="BT888">
        <v>4.9149600000000003E-3</v>
      </c>
      <c r="BU888">
        <v>0.1909488</v>
      </c>
      <c r="BV888">
        <v>0.30521690000000001</v>
      </c>
      <c r="BW888">
        <v>0.43788490000000002</v>
      </c>
      <c r="BX888" t="s">
        <v>730</v>
      </c>
      <c r="BY888">
        <v>0.45674684281054156</v>
      </c>
      <c r="BZ888">
        <v>0.20044938345131905</v>
      </c>
    </row>
    <row r="889" spans="1:78" x14ac:dyDescent="0.25">
      <c r="A889" s="23" t="s">
        <v>224</v>
      </c>
      <c r="C889" t="s">
        <v>223</v>
      </c>
      <c r="D889" s="15" t="str">
        <f>VLOOKUP(C889,xWalk!C$3:D$55,2)</f>
        <v>WCN</v>
      </c>
      <c r="E889" s="22" t="str">
        <f t="shared" si="105"/>
        <v>'Queets Fall Fingerling'</v>
      </c>
      <c r="F889" s="22" t="str">
        <f t="shared" si="104"/>
        <v>WCN.QUE</v>
      </c>
      <c r="G889" t="s">
        <v>119</v>
      </c>
      <c r="H889" t="s">
        <v>127</v>
      </c>
      <c r="I889" t="s">
        <v>225</v>
      </c>
      <c r="J889">
        <v>1981</v>
      </c>
      <c r="K889">
        <v>1982</v>
      </c>
      <c r="L889" s="8">
        <v>2</v>
      </c>
      <c r="M889" s="8">
        <v>6</v>
      </c>
      <c r="N889" s="8" t="s">
        <v>33</v>
      </c>
      <c r="O889" s="8">
        <v>6</v>
      </c>
      <c r="P889" s="8">
        <v>0</v>
      </c>
      <c r="Q889">
        <v>7.2424999999999998E-3</v>
      </c>
      <c r="R889">
        <v>0.63213850000000005</v>
      </c>
      <c r="S889">
        <v>0.45880520000000002</v>
      </c>
      <c r="T889">
        <v>0.80091520000000005</v>
      </c>
      <c r="U889" s="15" t="str">
        <f t="shared" si="107"/>
        <v>WCN1981</v>
      </c>
      <c r="V889">
        <f t="shared" si="108"/>
        <v>0.60941244023365471</v>
      </c>
      <c r="W889">
        <f t="shared" si="109"/>
        <v>0.38038449222071313</v>
      </c>
      <c r="Y889" s="15" t="str">
        <f t="shared" si="110"/>
        <v>SPR2008</v>
      </c>
      <c r="Z889" s="1" t="s">
        <v>61</v>
      </c>
      <c r="AA889">
        <v>2008</v>
      </c>
      <c r="AB889" t="s">
        <v>34</v>
      </c>
      <c r="AC889" t="str">
        <f t="shared" si="106"/>
        <v>NA</v>
      </c>
      <c r="AD889" t="str">
        <f t="shared" si="111"/>
        <v>NA</v>
      </c>
      <c r="AE889" s="5">
        <v>4049</v>
      </c>
      <c r="AF889" s="5">
        <v>39081</v>
      </c>
      <c r="AG889" s="5">
        <v>1954</v>
      </c>
      <c r="AH889" s="5"/>
      <c r="AI889" s="5"/>
      <c r="AJ889" s="5">
        <v>0</v>
      </c>
      <c r="AK889" s="5">
        <v>0</v>
      </c>
      <c r="AL889" s="5">
        <v>298</v>
      </c>
      <c r="AM889" s="5"/>
      <c r="AN889" s="5"/>
      <c r="AO889" s="5">
        <v>9747</v>
      </c>
      <c r="AP889" s="5">
        <v>41272</v>
      </c>
      <c r="AQ889" s="5">
        <v>4317</v>
      </c>
      <c r="AR889" s="5"/>
      <c r="AS889" s="5"/>
      <c r="AT889" s="5">
        <v>8402</v>
      </c>
      <c r="AU889" s="5">
        <v>19276</v>
      </c>
      <c r="AV889" s="5">
        <v>3553</v>
      </c>
      <c r="AW889" s="5"/>
      <c r="AX889" s="5"/>
      <c r="AY889" s="5">
        <v>45084</v>
      </c>
      <c r="AZ889" s="5">
        <v>298</v>
      </c>
      <c r="BA889" s="5">
        <v>55336</v>
      </c>
      <c r="BB889" s="5">
        <v>31231</v>
      </c>
      <c r="BF889" t="s">
        <v>206</v>
      </c>
      <c r="BG889" t="s">
        <v>59</v>
      </c>
      <c r="BH889" t="s">
        <v>718</v>
      </c>
      <c r="BI889" t="s">
        <v>719</v>
      </c>
      <c r="BJ889" t="s">
        <v>119</v>
      </c>
      <c r="BK889" t="s">
        <v>127</v>
      </c>
      <c r="BL889" t="s">
        <v>208</v>
      </c>
      <c r="BM889">
        <v>1997</v>
      </c>
      <c r="BN889">
        <v>1998</v>
      </c>
      <c r="BO889">
        <v>2</v>
      </c>
      <c r="BP889">
        <v>5</v>
      </c>
      <c r="BQ889" t="s">
        <v>33</v>
      </c>
      <c r="BR889">
        <v>5</v>
      </c>
      <c r="BS889">
        <v>0</v>
      </c>
      <c r="BT889">
        <v>6.6367700000000002E-3</v>
      </c>
      <c r="BU889">
        <v>0.2604341</v>
      </c>
      <c r="BV889">
        <v>0.3644096</v>
      </c>
      <c r="BW889">
        <v>0.52993900000000005</v>
      </c>
      <c r="BX889" t="s">
        <v>731</v>
      </c>
      <c r="BY889">
        <v>0.43991901569826297</v>
      </c>
      <c r="BZ889">
        <v>0.2304325709997633</v>
      </c>
    </row>
    <row r="890" spans="1:78" x14ac:dyDescent="0.25">
      <c r="A890" s="23" t="s">
        <v>224</v>
      </c>
      <c r="C890" t="s">
        <v>223</v>
      </c>
      <c r="D890" s="15" t="str">
        <f>VLOOKUP(C890,xWalk!C$3:D$55,2)</f>
        <v>WCN</v>
      </c>
      <c r="E890" s="22" t="str">
        <f t="shared" si="105"/>
        <v>'Queets Fall Fingerling'</v>
      </c>
      <c r="F890" s="22" t="str">
        <f t="shared" si="104"/>
        <v>WCN.QUE</v>
      </c>
      <c r="G890" t="s">
        <v>119</v>
      </c>
      <c r="H890" t="s">
        <v>127</v>
      </c>
      <c r="I890" t="s">
        <v>225</v>
      </c>
      <c r="J890">
        <v>1982</v>
      </c>
      <c r="K890">
        <v>1983</v>
      </c>
      <c r="L890" s="8">
        <v>2</v>
      </c>
      <c r="M890" s="8">
        <v>6</v>
      </c>
      <c r="N890" s="8" t="s">
        <v>33</v>
      </c>
      <c r="O890" s="8">
        <v>6</v>
      </c>
      <c r="P890" s="8">
        <v>0</v>
      </c>
      <c r="Q890">
        <v>1.2335520000000001E-2</v>
      </c>
      <c r="R890">
        <v>0.30649939999999998</v>
      </c>
      <c r="S890">
        <v>0.24323790000000001</v>
      </c>
      <c r="T890">
        <v>0.47518500000000002</v>
      </c>
      <c r="U890" s="15" t="str">
        <f t="shared" si="107"/>
        <v>WCN1982</v>
      </c>
      <c r="V890">
        <f t="shared" si="108"/>
        <v>0.57693341882640081</v>
      </c>
      <c r="W890">
        <f t="shared" si="109"/>
        <v>0.32385670258754423</v>
      </c>
      <c r="Y890" s="15" t="str">
        <f t="shared" si="110"/>
        <v>SPR2009</v>
      </c>
      <c r="Z890" s="1" t="s">
        <v>61</v>
      </c>
      <c r="AA890">
        <v>2009</v>
      </c>
      <c r="AB890" t="s">
        <v>34</v>
      </c>
      <c r="AC890" t="str">
        <f t="shared" si="106"/>
        <v>NA</v>
      </c>
      <c r="AD890" t="str">
        <f t="shared" si="111"/>
        <v>NA</v>
      </c>
      <c r="AE890" s="5">
        <v>4750</v>
      </c>
      <c r="AF890" s="5">
        <v>49565</v>
      </c>
      <c r="AG890" s="5"/>
      <c r="AH890" s="5"/>
      <c r="AI890" s="5"/>
      <c r="AJ890" s="5">
        <v>0</v>
      </c>
      <c r="AK890" s="5">
        <v>0</v>
      </c>
      <c r="AL890" s="5"/>
      <c r="AM890" s="5"/>
      <c r="AN890" s="5"/>
      <c r="AO890" s="5">
        <v>10166</v>
      </c>
      <c r="AP890" s="5">
        <v>29688</v>
      </c>
      <c r="AQ890" s="5"/>
      <c r="AR890" s="5"/>
      <c r="AS890" s="5"/>
      <c r="AT890" s="5">
        <v>8533</v>
      </c>
      <c r="AU890" s="5">
        <v>18836</v>
      </c>
      <c r="AV890" s="5"/>
      <c r="AW890" s="5"/>
      <c r="AX890" s="5"/>
      <c r="AY890" s="5">
        <v>54315</v>
      </c>
      <c r="AZ890" s="5">
        <v>0</v>
      </c>
      <c r="BA890" s="5">
        <v>39854</v>
      </c>
      <c r="BB890" s="5">
        <v>27369</v>
      </c>
      <c r="BF890" t="s">
        <v>206</v>
      </c>
      <c r="BG890" t="s">
        <v>59</v>
      </c>
      <c r="BH890" t="s">
        <v>718</v>
      </c>
      <c r="BI890" t="s">
        <v>719</v>
      </c>
      <c r="BJ890" t="s">
        <v>119</v>
      </c>
      <c r="BK890" t="s">
        <v>127</v>
      </c>
      <c r="BL890" t="s">
        <v>208</v>
      </c>
      <c r="BM890">
        <v>1998</v>
      </c>
      <c r="BN890">
        <v>1999</v>
      </c>
      <c r="BO890">
        <v>2</v>
      </c>
      <c r="BP890">
        <v>5</v>
      </c>
      <c r="BQ890" t="s">
        <v>33</v>
      </c>
      <c r="BR890">
        <v>5</v>
      </c>
      <c r="BS890">
        <v>0</v>
      </c>
      <c r="BT890">
        <v>2.2531639999999999E-2</v>
      </c>
      <c r="BU890">
        <v>0.215971</v>
      </c>
      <c r="BV890">
        <v>0.25820599999999999</v>
      </c>
      <c r="BW890">
        <v>0.41841200000000001</v>
      </c>
      <c r="BX890" t="s">
        <v>732</v>
      </c>
      <c r="BY890">
        <v>0.45614304468994954</v>
      </c>
      <c r="BZ890">
        <v>0.26903539009978017</v>
      </c>
    </row>
    <row r="891" spans="1:78" x14ac:dyDescent="0.25">
      <c r="A891" s="23" t="s">
        <v>224</v>
      </c>
      <c r="C891" t="s">
        <v>223</v>
      </c>
      <c r="D891" s="15" t="str">
        <f>VLOOKUP(C891,xWalk!C$3:D$55,2)</f>
        <v>WCN</v>
      </c>
      <c r="E891" s="22" t="str">
        <f t="shared" si="105"/>
        <v>'Queets Fall Fingerling'</v>
      </c>
      <c r="F891" s="22" t="str">
        <f t="shared" si="104"/>
        <v>WCN.QUE</v>
      </c>
      <c r="G891" t="s">
        <v>119</v>
      </c>
      <c r="H891" t="s">
        <v>127</v>
      </c>
      <c r="I891" t="s">
        <v>225</v>
      </c>
      <c r="J891">
        <v>1983</v>
      </c>
      <c r="K891">
        <v>1984</v>
      </c>
      <c r="L891" s="8">
        <v>2</v>
      </c>
      <c r="M891" s="8">
        <v>6</v>
      </c>
      <c r="N891" s="8" t="s">
        <v>33</v>
      </c>
      <c r="O891" s="8">
        <v>6</v>
      </c>
      <c r="P891" s="8">
        <v>0</v>
      </c>
      <c r="Q891">
        <v>4.3037150000000003E-2</v>
      </c>
      <c r="R891">
        <v>0.455654</v>
      </c>
      <c r="S891">
        <v>0.32581650000000001</v>
      </c>
      <c r="T891">
        <v>0.63301090000000004</v>
      </c>
      <c r="U891" s="15" t="str">
        <f t="shared" si="107"/>
        <v>WCN1983</v>
      </c>
      <c r="V891">
        <f t="shared" si="108"/>
        <v>0.61499327343858723</v>
      </c>
      <c r="W891">
        <f t="shared" si="109"/>
        <v>0.32444447880746569</v>
      </c>
      <c r="Y891" s="15" t="str">
        <f t="shared" si="110"/>
        <v>SPR2010</v>
      </c>
      <c r="Z891" s="14" t="s">
        <v>61</v>
      </c>
      <c r="AA891">
        <v>2010</v>
      </c>
      <c r="AB891" t="s">
        <v>34</v>
      </c>
      <c r="AC891" t="str">
        <f t="shared" si="106"/>
        <v>NA</v>
      </c>
      <c r="AD891" t="str">
        <f t="shared" si="111"/>
        <v>NA</v>
      </c>
      <c r="AE891" s="5">
        <v>3018</v>
      </c>
      <c r="AF891" s="5"/>
      <c r="AG891" s="5"/>
      <c r="AH891" s="5"/>
      <c r="AI891" s="5"/>
      <c r="AJ891" s="5">
        <v>0</v>
      </c>
      <c r="AK891" s="5"/>
      <c r="AL891" s="5"/>
      <c r="AM891" s="5"/>
      <c r="AN891" s="5"/>
      <c r="AO891" s="5">
        <v>5540</v>
      </c>
      <c r="AP891" s="5"/>
      <c r="AQ891" s="5"/>
      <c r="AR891" s="5"/>
      <c r="AS891" s="5"/>
      <c r="AT891" s="5">
        <v>5814</v>
      </c>
      <c r="AU891" s="5"/>
      <c r="AV891" s="5"/>
      <c r="AW891" s="5"/>
      <c r="AX891" s="5"/>
      <c r="AY891" s="5">
        <v>3018</v>
      </c>
      <c r="AZ891" s="5">
        <v>0</v>
      </c>
      <c r="BA891" s="5">
        <v>5540</v>
      </c>
      <c r="BB891" s="5">
        <v>5814</v>
      </c>
      <c r="BF891" t="s">
        <v>206</v>
      </c>
      <c r="BG891" t="s">
        <v>59</v>
      </c>
      <c r="BH891" t="s">
        <v>718</v>
      </c>
      <c r="BI891" t="s">
        <v>719</v>
      </c>
      <c r="BJ891" t="s">
        <v>119</v>
      </c>
      <c r="BK891" t="s">
        <v>127</v>
      </c>
      <c r="BL891" t="s">
        <v>208</v>
      </c>
      <c r="BM891">
        <v>1999</v>
      </c>
      <c r="BN891">
        <v>2000</v>
      </c>
      <c r="BO891">
        <v>2</v>
      </c>
      <c r="BP891">
        <v>5</v>
      </c>
      <c r="BQ891" t="s">
        <v>33</v>
      </c>
      <c r="BR891">
        <v>5</v>
      </c>
      <c r="BS891">
        <v>0</v>
      </c>
      <c r="BT891">
        <v>4.3480060000000001E-2</v>
      </c>
      <c r="BU891">
        <v>0.27824290000000002</v>
      </c>
      <c r="BV891">
        <v>0.29287960000000002</v>
      </c>
      <c r="BW891">
        <v>0.48963079999999998</v>
      </c>
      <c r="BX891" t="s">
        <v>733</v>
      </c>
      <c r="BY891">
        <v>0.46860495126163865</v>
      </c>
      <c r="BZ891">
        <v>0.29912251096861286</v>
      </c>
    </row>
    <row r="892" spans="1:78" x14ac:dyDescent="0.25">
      <c r="A892" s="23" t="s">
        <v>224</v>
      </c>
      <c r="C892" t="s">
        <v>223</v>
      </c>
      <c r="D892" s="15" t="str">
        <f>VLOOKUP(C892,xWalk!C$3:D$55,2)</f>
        <v>WCN</v>
      </c>
      <c r="E892" s="22" t="str">
        <f t="shared" si="105"/>
        <v>'Queets Fall Fingerling'</v>
      </c>
      <c r="F892" s="22" t="str">
        <f t="shared" si="104"/>
        <v>WCN.QUE</v>
      </c>
      <c r="G892" t="s">
        <v>119</v>
      </c>
      <c r="H892" t="s">
        <v>127</v>
      </c>
      <c r="I892" t="s">
        <v>225</v>
      </c>
      <c r="J892">
        <v>1985</v>
      </c>
      <c r="K892">
        <v>1986</v>
      </c>
      <c r="L892" s="8">
        <v>2</v>
      </c>
      <c r="M892" s="8">
        <v>6</v>
      </c>
      <c r="N892" s="8" t="s">
        <v>33</v>
      </c>
      <c r="O892" s="8">
        <v>6</v>
      </c>
      <c r="P892" s="8">
        <v>0</v>
      </c>
      <c r="Q892">
        <v>3.4717579999999998E-2</v>
      </c>
      <c r="R892">
        <v>0.30036879999999999</v>
      </c>
      <c r="S892">
        <v>0.18755520000000001</v>
      </c>
      <c r="T892">
        <v>0.43158829999999998</v>
      </c>
      <c r="U892" s="15" t="str">
        <f t="shared" si="107"/>
        <v>WCN1985</v>
      </c>
      <c r="V892">
        <f t="shared" si="108"/>
        <v>0.65382891272642329</v>
      </c>
      <c r="W892">
        <f t="shared" si="109"/>
        <v>0.293319527486473</v>
      </c>
      <c r="Y892" s="15" t="str">
        <f t="shared" si="110"/>
        <v>STL1974</v>
      </c>
      <c r="Z892" s="1" t="s">
        <v>55</v>
      </c>
      <c r="AA892">
        <v>1974</v>
      </c>
      <c r="AB892" t="s">
        <v>34</v>
      </c>
      <c r="AC892" t="str">
        <f t="shared" si="106"/>
        <v>NA</v>
      </c>
      <c r="AD892" t="str">
        <f t="shared" si="111"/>
        <v>NA</v>
      </c>
      <c r="AE892" s="5"/>
      <c r="AF892" s="5"/>
      <c r="AG892" s="5"/>
      <c r="AH892" s="5">
        <v>23</v>
      </c>
      <c r="AI892" s="5"/>
      <c r="AJ892" s="5"/>
      <c r="AK892" s="5"/>
      <c r="AL892" s="5"/>
      <c r="AM892" s="5">
        <v>0</v>
      </c>
      <c r="AN892" s="5"/>
      <c r="AO892" s="5"/>
      <c r="AP892" s="5"/>
      <c r="AQ892" s="5"/>
      <c r="AR892" s="5">
        <v>0</v>
      </c>
      <c r="AS892" s="5"/>
      <c r="AT892" s="5"/>
      <c r="AU892" s="5"/>
      <c r="AV892" s="5"/>
      <c r="AW892" s="5">
        <v>71</v>
      </c>
      <c r="AX892" s="5"/>
      <c r="AY892" s="5">
        <v>23</v>
      </c>
      <c r="AZ892" s="5">
        <v>0</v>
      </c>
      <c r="BA892" s="5">
        <v>0</v>
      </c>
      <c r="BB892" s="5">
        <v>71</v>
      </c>
      <c r="BF892" t="s">
        <v>206</v>
      </c>
      <c r="BG892" t="s">
        <v>59</v>
      </c>
      <c r="BH892" t="s">
        <v>718</v>
      </c>
      <c r="BI892" t="s">
        <v>719</v>
      </c>
      <c r="BJ892" t="s">
        <v>119</v>
      </c>
      <c r="BK892" t="s">
        <v>127</v>
      </c>
      <c r="BL892" t="s">
        <v>208</v>
      </c>
      <c r="BM892">
        <v>2000</v>
      </c>
      <c r="BN892">
        <v>2001</v>
      </c>
      <c r="BO892">
        <v>2</v>
      </c>
      <c r="BP892">
        <v>5</v>
      </c>
      <c r="BQ892" t="s">
        <v>33</v>
      </c>
      <c r="BR892">
        <v>5</v>
      </c>
      <c r="BS892">
        <v>0</v>
      </c>
      <c r="BT892">
        <v>6.6295599999999996E-3</v>
      </c>
      <c r="BU892">
        <v>0.3420899</v>
      </c>
      <c r="BV892">
        <v>0.36947819999999998</v>
      </c>
      <c r="BW892">
        <v>0.58517330000000001</v>
      </c>
      <c r="BX892" t="s">
        <v>734</v>
      </c>
      <c r="BY892">
        <v>0.494664878401956</v>
      </c>
      <c r="BZ892">
        <v>0.34416578638149381</v>
      </c>
    </row>
    <row r="893" spans="1:78" x14ac:dyDescent="0.25">
      <c r="A893" s="23" t="s">
        <v>224</v>
      </c>
      <c r="C893" t="s">
        <v>223</v>
      </c>
      <c r="D893" s="15" t="str">
        <f>VLOOKUP(C893,xWalk!C$3:D$55,2)</f>
        <v>WCN</v>
      </c>
      <c r="E893" s="22" t="str">
        <f t="shared" si="105"/>
        <v>'Queets Fall Fingerling'</v>
      </c>
      <c r="F893" s="22" t="str">
        <f t="shared" si="104"/>
        <v>WCN.QUE</v>
      </c>
      <c r="G893" t="s">
        <v>119</v>
      </c>
      <c r="H893" t="s">
        <v>127</v>
      </c>
      <c r="I893" t="s">
        <v>225</v>
      </c>
      <c r="J893">
        <v>1986</v>
      </c>
      <c r="K893">
        <v>1987</v>
      </c>
      <c r="L893" s="8">
        <v>2</v>
      </c>
      <c r="M893" s="8">
        <v>6</v>
      </c>
      <c r="N893" s="8" t="s">
        <v>33</v>
      </c>
      <c r="O893" s="8">
        <v>6</v>
      </c>
      <c r="P893" s="8">
        <v>0</v>
      </c>
      <c r="Q893">
        <v>2.5771490000000001E-2</v>
      </c>
      <c r="R893">
        <v>0.42096509999999998</v>
      </c>
      <c r="S893">
        <v>0.31027310000000002</v>
      </c>
      <c r="T893">
        <v>0.60062400000000005</v>
      </c>
      <c r="U893" s="15" t="str">
        <f t="shared" si="107"/>
        <v>WCN1986</v>
      </c>
      <c r="V893">
        <f t="shared" si="108"/>
        <v>0.6520232796987333</v>
      </c>
      <c r="W893">
        <f t="shared" si="109"/>
        <v>0.3039233139335844</v>
      </c>
      <c r="Y893" s="15" t="str">
        <f t="shared" si="110"/>
        <v>STL1975</v>
      </c>
      <c r="Z893" s="1" t="s">
        <v>55</v>
      </c>
      <c r="AA893">
        <v>1975</v>
      </c>
      <c r="AB893" t="s">
        <v>34</v>
      </c>
      <c r="AC893" t="str">
        <f t="shared" si="106"/>
        <v>NA</v>
      </c>
      <c r="AD893" t="str">
        <f t="shared" si="111"/>
        <v>NA</v>
      </c>
      <c r="AE893" s="5"/>
      <c r="AF893" s="5"/>
      <c r="AG893" s="5">
        <v>386</v>
      </c>
      <c r="AH893" s="5">
        <v>22</v>
      </c>
      <c r="AI893" s="5"/>
      <c r="AJ893" s="5"/>
      <c r="AK893" s="5"/>
      <c r="AL893" s="5">
        <v>0</v>
      </c>
      <c r="AM893" s="5">
        <v>0</v>
      </c>
      <c r="AN893" s="5"/>
      <c r="AO893" s="5"/>
      <c r="AP893" s="5"/>
      <c r="AQ893" s="5">
        <v>193</v>
      </c>
      <c r="AR893" s="5">
        <v>0</v>
      </c>
      <c r="AS893" s="5"/>
      <c r="AT893" s="5"/>
      <c r="AU893" s="5"/>
      <c r="AV893" s="5">
        <v>614</v>
      </c>
      <c r="AW893" s="5">
        <v>67</v>
      </c>
      <c r="AX893" s="5"/>
      <c r="AY893" s="5">
        <v>408</v>
      </c>
      <c r="AZ893" s="5">
        <v>0</v>
      </c>
      <c r="BA893" s="5">
        <v>193</v>
      </c>
      <c r="BB893" s="5">
        <v>681</v>
      </c>
      <c r="BF893" t="s">
        <v>206</v>
      </c>
      <c r="BG893" t="s">
        <v>59</v>
      </c>
      <c r="BH893" t="s">
        <v>718</v>
      </c>
      <c r="BI893" t="s">
        <v>719</v>
      </c>
      <c r="BJ893" t="s">
        <v>119</v>
      </c>
      <c r="BK893" t="s">
        <v>127</v>
      </c>
      <c r="BL893" t="s">
        <v>208</v>
      </c>
      <c r="BM893">
        <v>2001</v>
      </c>
      <c r="BN893">
        <v>2002</v>
      </c>
      <c r="BO893">
        <v>2</v>
      </c>
      <c r="BP893">
        <v>5</v>
      </c>
      <c r="BQ893" t="s">
        <v>33</v>
      </c>
      <c r="BR893">
        <v>5</v>
      </c>
      <c r="BS893">
        <v>0</v>
      </c>
      <c r="BT893">
        <v>1.5723890000000001E-2</v>
      </c>
      <c r="BU893">
        <v>0.36943160000000003</v>
      </c>
      <c r="BV893">
        <v>0.45615060000000002</v>
      </c>
      <c r="BW893">
        <v>0.65706569999999997</v>
      </c>
      <c r="BX893" t="s">
        <v>735</v>
      </c>
      <c r="BY893">
        <v>0.52100689819875268</v>
      </c>
      <c r="BZ893">
        <v>0.35769594650451458</v>
      </c>
    </row>
    <row r="894" spans="1:78" x14ac:dyDescent="0.25">
      <c r="A894" s="23" t="s">
        <v>224</v>
      </c>
      <c r="C894" t="s">
        <v>223</v>
      </c>
      <c r="D894" s="15" t="str">
        <f>VLOOKUP(C894,xWalk!C$3:D$55,2)</f>
        <v>WCN</v>
      </c>
      <c r="E894" s="22" t="str">
        <f t="shared" si="105"/>
        <v>'Queets Fall Fingerling'</v>
      </c>
      <c r="F894" s="22" t="str">
        <f t="shared" si="104"/>
        <v>WCN.QUE</v>
      </c>
      <c r="G894" t="s">
        <v>119</v>
      </c>
      <c r="H894" t="s">
        <v>127</v>
      </c>
      <c r="I894" t="s">
        <v>225</v>
      </c>
      <c r="J894">
        <v>1987</v>
      </c>
      <c r="K894">
        <v>1988</v>
      </c>
      <c r="L894" s="8">
        <v>2</v>
      </c>
      <c r="M894" s="8">
        <v>6</v>
      </c>
      <c r="N894" s="8" t="s">
        <v>33</v>
      </c>
      <c r="O894" s="8">
        <v>6</v>
      </c>
      <c r="P894" s="8">
        <v>0</v>
      </c>
      <c r="Q894">
        <v>2.6310920000000002E-2</v>
      </c>
      <c r="R894">
        <v>0.45236779999999999</v>
      </c>
      <c r="S894">
        <v>0.3286444</v>
      </c>
      <c r="T894">
        <v>0.63234389999999996</v>
      </c>
      <c r="U894" s="15" t="str">
        <f t="shared" si="107"/>
        <v>WCN1987</v>
      </c>
      <c r="V894">
        <f t="shared" si="108"/>
        <v>0.64462139140687069</v>
      </c>
      <c r="W894">
        <f t="shared" si="109"/>
        <v>0.30614197715447639</v>
      </c>
      <c r="Y894" s="15" t="str">
        <f t="shared" si="110"/>
        <v>STL1976</v>
      </c>
      <c r="Z894" s="1" t="s">
        <v>55</v>
      </c>
      <c r="AA894">
        <v>1976</v>
      </c>
      <c r="AB894" t="s">
        <v>34</v>
      </c>
      <c r="AC894" t="str">
        <f t="shared" si="106"/>
        <v>NA</v>
      </c>
      <c r="AD894" t="str">
        <f t="shared" si="111"/>
        <v>NA</v>
      </c>
      <c r="AE894" s="5"/>
      <c r="AF894" s="5">
        <v>835</v>
      </c>
      <c r="AG894" s="5">
        <v>331</v>
      </c>
      <c r="AH894" s="5">
        <v>19</v>
      </c>
      <c r="AI894" s="5"/>
      <c r="AJ894" s="5"/>
      <c r="AK894" s="5">
        <v>0</v>
      </c>
      <c r="AL894" s="5">
        <v>0</v>
      </c>
      <c r="AM894" s="5">
        <v>0</v>
      </c>
      <c r="AN894" s="5"/>
      <c r="AO894" s="5"/>
      <c r="AP894" s="5">
        <v>101</v>
      </c>
      <c r="AQ894" s="5">
        <v>166</v>
      </c>
      <c r="AR894" s="5">
        <v>0</v>
      </c>
      <c r="AS894" s="5"/>
      <c r="AT894" s="5"/>
      <c r="AU894" s="5">
        <v>289</v>
      </c>
      <c r="AV894" s="5">
        <v>528</v>
      </c>
      <c r="AW894" s="5">
        <v>58</v>
      </c>
      <c r="AX894" s="5"/>
      <c r="AY894" s="5">
        <v>1185</v>
      </c>
      <c r="AZ894" s="5">
        <v>0</v>
      </c>
      <c r="BA894" s="5">
        <v>267</v>
      </c>
      <c r="BB894" s="5">
        <v>875</v>
      </c>
      <c r="BF894" t="s">
        <v>206</v>
      </c>
      <c r="BG894" t="s">
        <v>59</v>
      </c>
      <c r="BH894" t="s">
        <v>718</v>
      </c>
      <c r="BI894" t="s">
        <v>719</v>
      </c>
      <c r="BJ894" t="s">
        <v>119</v>
      </c>
      <c r="BK894" t="s">
        <v>127</v>
      </c>
      <c r="BL894" t="s">
        <v>208</v>
      </c>
      <c r="BM894">
        <v>2002</v>
      </c>
      <c r="BN894">
        <v>2003</v>
      </c>
      <c r="BO894">
        <v>2</v>
      </c>
      <c r="BP894">
        <v>5</v>
      </c>
      <c r="BQ894" t="s">
        <v>33</v>
      </c>
      <c r="BR894">
        <v>5</v>
      </c>
      <c r="BS894">
        <v>0</v>
      </c>
      <c r="BT894">
        <v>6.1187699999999999E-3</v>
      </c>
      <c r="BU894">
        <v>0.32704280000000002</v>
      </c>
      <c r="BV894">
        <v>0.50152370000000002</v>
      </c>
      <c r="BW894">
        <v>0.66454679999999999</v>
      </c>
      <c r="BX894" t="s">
        <v>736</v>
      </c>
      <c r="BY894">
        <v>0.53070136311732796</v>
      </c>
      <c r="BZ894">
        <v>0.32466814159292035</v>
      </c>
    </row>
    <row r="895" spans="1:78" x14ac:dyDescent="0.25">
      <c r="A895" s="23" t="s">
        <v>224</v>
      </c>
      <c r="C895" t="s">
        <v>223</v>
      </c>
      <c r="D895" s="15" t="str">
        <f>VLOOKUP(C895,xWalk!C$3:D$55,2)</f>
        <v>WCN</v>
      </c>
      <c r="E895" s="22" t="str">
        <f t="shared" si="105"/>
        <v>'Queets Fall Fingerling'</v>
      </c>
      <c r="F895" s="22" t="str">
        <f t="shared" si="104"/>
        <v>WCN.QUE</v>
      </c>
      <c r="G895" t="s">
        <v>119</v>
      </c>
      <c r="H895" t="s">
        <v>127</v>
      </c>
      <c r="I895" t="s">
        <v>225</v>
      </c>
      <c r="J895">
        <v>1988</v>
      </c>
      <c r="K895">
        <v>1989</v>
      </c>
      <c r="L895" s="8">
        <v>2</v>
      </c>
      <c r="M895" s="8">
        <v>6</v>
      </c>
      <c r="N895" s="8" t="s">
        <v>33</v>
      </c>
      <c r="O895" s="8">
        <v>6</v>
      </c>
      <c r="P895" s="8">
        <v>0</v>
      </c>
      <c r="Q895">
        <v>1.194363E-2</v>
      </c>
      <c r="R895">
        <v>0.42125430000000003</v>
      </c>
      <c r="S895">
        <v>0.24635209999999999</v>
      </c>
      <c r="T895">
        <v>0.56382960000000004</v>
      </c>
      <c r="U895" s="15" t="str">
        <f t="shared" si="107"/>
        <v>WCN1988</v>
      </c>
      <c r="V895">
        <f t="shared" si="108"/>
        <v>0.64965915546298048</v>
      </c>
      <c r="W895">
        <f t="shared" si="109"/>
        <v>0.31040522628290096</v>
      </c>
      <c r="Y895" s="15" t="str">
        <f t="shared" si="110"/>
        <v>STL1977</v>
      </c>
      <c r="Z895" s="1" t="s">
        <v>55</v>
      </c>
      <c r="AA895">
        <v>1977</v>
      </c>
      <c r="AB895" t="s">
        <v>33</v>
      </c>
      <c r="AC895">
        <f t="shared" si="106"/>
        <v>0.68058640604175924</v>
      </c>
      <c r="AD895">
        <f t="shared" si="111"/>
        <v>0.57974233673922704</v>
      </c>
      <c r="AE895" s="5">
        <v>366</v>
      </c>
      <c r="AF895" s="5">
        <v>660</v>
      </c>
      <c r="AG895" s="5">
        <v>264</v>
      </c>
      <c r="AH895" s="5">
        <v>15</v>
      </c>
      <c r="AI895" s="5"/>
      <c r="AJ895" s="5">
        <v>0</v>
      </c>
      <c r="AK895" s="5">
        <v>0</v>
      </c>
      <c r="AL895" s="5">
        <v>0</v>
      </c>
      <c r="AM895" s="5">
        <v>0</v>
      </c>
      <c r="AN895" s="5"/>
      <c r="AO895" s="5">
        <v>15</v>
      </c>
      <c r="AP895" s="5">
        <v>80</v>
      </c>
      <c r="AQ895" s="5">
        <v>132</v>
      </c>
      <c r="AR895" s="5">
        <v>0</v>
      </c>
      <c r="AS895" s="5"/>
      <c r="AT895" s="5">
        <v>23</v>
      </c>
      <c r="AU895" s="5">
        <v>231</v>
      </c>
      <c r="AV895" s="5">
        <v>419</v>
      </c>
      <c r="AW895" s="5">
        <v>46</v>
      </c>
      <c r="AX895" s="5"/>
      <c r="AY895" s="5">
        <v>1305</v>
      </c>
      <c r="AZ895" s="5">
        <v>0</v>
      </c>
      <c r="BA895" s="5">
        <v>227</v>
      </c>
      <c r="BB895" s="5">
        <v>719</v>
      </c>
      <c r="BF895" t="s">
        <v>206</v>
      </c>
      <c r="BG895" t="s">
        <v>59</v>
      </c>
      <c r="BH895" t="s">
        <v>718</v>
      </c>
      <c r="BI895" t="s">
        <v>719</v>
      </c>
      <c r="BJ895" t="s">
        <v>119</v>
      </c>
      <c r="BK895" t="s">
        <v>127</v>
      </c>
      <c r="BL895" t="s">
        <v>208</v>
      </c>
      <c r="BM895">
        <v>2003</v>
      </c>
      <c r="BN895">
        <v>2004</v>
      </c>
      <c r="BO895">
        <v>2</v>
      </c>
      <c r="BP895">
        <v>5</v>
      </c>
      <c r="BQ895" t="s">
        <v>33</v>
      </c>
      <c r="BR895">
        <v>5</v>
      </c>
      <c r="BS895">
        <v>0</v>
      </c>
      <c r="BT895">
        <v>3.51958E-3</v>
      </c>
      <c r="BU895">
        <v>0.4038043</v>
      </c>
      <c r="BV895">
        <v>0.4794699</v>
      </c>
      <c r="BW895">
        <v>0.6896622</v>
      </c>
      <c r="BX895" t="s">
        <v>737</v>
      </c>
      <c r="BY895">
        <v>0.51361479664523479</v>
      </c>
      <c r="BZ895">
        <v>0.30500737106824743</v>
      </c>
    </row>
    <row r="896" spans="1:78" x14ac:dyDescent="0.25">
      <c r="A896" s="23" t="s">
        <v>224</v>
      </c>
      <c r="C896" t="s">
        <v>223</v>
      </c>
      <c r="D896" s="15" t="str">
        <f>VLOOKUP(C896,xWalk!C$3:D$55,2)</f>
        <v>WCN</v>
      </c>
      <c r="E896" s="22" t="str">
        <f t="shared" si="105"/>
        <v>'Queets Fall Fingerling'</v>
      </c>
      <c r="F896" s="22" t="str">
        <f t="shared" ref="F896:F943" si="112">D896&amp;"."&amp;C896</f>
        <v>WCN.QUE</v>
      </c>
      <c r="G896" t="s">
        <v>119</v>
      </c>
      <c r="H896" t="s">
        <v>127</v>
      </c>
      <c r="I896" t="s">
        <v>225</v>
      </c>
      <c r="J896">
        <v>1989</v>
      </c>
      <c r="K896">
        <v>1990</v>
      </c>
      <c r="L896" s="8">
        <v>2</v>
      </c>
      <c r="M896" s="8">
        <v>6</v>
      </c>
      <c r="N896" s="8" t="s">
        <v>33</v>
      </c>
      <c r="O896" s="8">
        <v>6</v>
      </c>
      <c r="P896" s="8">
        <v>0</v>
      </c>
      <c r="Q896">
        <v>3.1084290000000001E-2</v>
      </c>
      <c r="R896">
        <v>0.52083369999999996</v>
      </c>
      <c r="S896">
        <v>0.44338169999999999</v>
      </c>
      <c r="T896">
        <v>0.73328729999999998</v>
      </c>
      <c r="U896" s="15" t="str">
        <f t="shared" si="107"/>
        <v>WCN1989</v>
      </c>
      <c r="V896">
        <f t="shared" si="108"/>
        <v>0.6545535847369206</v>
      </c>
      <c r="W896">
        <f t="shared" si="109"/>
        <v>0.31515874198837385</v>
      </c>
      <c r="Y896" s="15" t="str">
        <f t="shared" si="110"/>
        <v>STL1978</v>
      </c>
      <c r="Z896" s="1" t="s">
        <v>55</v>
      </c>
      <c r="AA896">
        <v>1978</v>
      </c>
      <c r="AB896" t="s">
        <v>33</v>
      </c>
      <c r="AC896">
        <f t="shared" si="106"/>
        <v>0.68276473194505982</v>
      </c>
      <c r="AD896">
        <f t="shared" si="111"/>
        <v>0.58174568010633587</v>
      </c>
      <c r="AE896" s="5">
        <v>364</v>
      </c>
      <c r="AF896" s="5">
        <v>662</v>
      </c>
      <c r="AG896" s="5">
        <v>270</v>
      </c>
      <c r="AH896" s="5">
        <v>17</v>
      </c>
      <c r="AI896" s="5"/>
      <c r="AJ896" s="5">
        <v>0</v>
      </c>
      <c r="AK896" s="5">
        <v>0</v>
      </c>
      <c r="AL896" s="5">
        <v>0</v>
      </c>
      <c r="AM896" s="5">
        <v>0</v>
      </c>
      <c r="AN896" s="5"/>
      <c r="AO896" s="5">
        <v>15</v>
      </c>
      <c r="AP896" s="5">
        <v>82</v>
      </c>
      <c r="AQ896" s="5">
        <v>131</v>
      </c>
      <c r="AR896" s="5">
        <v>0</v>
      </c>
      <c r="AS896" s="5"/>
      <c r="AT896" s="5">
        <v>24</v>
      </c>
      <c r="AU896" s="5">
        <v>230</v>
      </c>
      <c r="AV896" s="5">
        <v>418</v>
      </c>
      <c r="AW896" s="5">
        <v>44</v>
      </c>
      <c r="AX896" s="5"/>
      <c r="AY896" s="5">
        <v>1313</v>
      </c>
      <c r="AZ896" s="5">
        <v>0</v>
      </c>
      <c r="BA896" s="5">
        <v>228</v>
      </c>
      <c r="BB896" s="5">
        <v>716</v>
      </c>
      <c r="BF896" t="s">
        <v>206</v>
      </c>
      <c r="BG896" t="s">
        <v>59</v>
      </c>
      <c r="BH896" t="s">
        <v>718</v>
      </c>
      <c r="BI896" t="s">
        <v>719</v>
      </c>
      <c r="BJ896" t="s">
        <v>119</v>
      </c>
      <c r="BK896" t="s">
        <v>127</v>
      </c>
      <c r="BL896" t="s">
        <v>208</v>
      </c>
      <c r="BM896">
        <v>2004</v>
      </c>
      <c r="BN896">
        <v>2005</v>
      </c>
      <c r="BO896">
        <v>2</v>
      </c>
      <c r="BP896">
        <v>5</v>
      </c>
      <c r="BQ896" t="s">
        <v>33</v>
      </c>
      <c r="BR896">
        <v>5</v>
      </c>
      <c r="BS896">
        <v>0</v>
      </c>
      <c r="BT896">
        <v>3.07311E-3</v>
      </c>
      <c r="BU896">
        <v>0.37527389999999999</v>
      </c>
      <c r="BV896">
        <v>0.65347149999999998</v>
      </c>
      <c r="BW896">
        <v>0.7835145</v>
      </c>
      <c r="BX896" t="s">
        <v>738</v>
      </c>
      <c r="BY896">
        <v>0.45812673821993005</v>
      </c>
      <c r="BZ896">
        <v>0.25605182633399043</v>
      </c>
    </row>
    <row r="897" spans="1:78" x14ac:dyDescent="0.25">
      <c r="A897" s="23" t="s">
        <v>224</v>
      </c>
      <c r="C897" t="s">
        <v>223</v>
      </c>
      <c r="D897" s="15" t="str">
        <f>VLOOKUP(C897,xWalk!C$3:D$55,2)</f>
        <v>WCN</v>
      </c>
      <c r="E897" s="22" t="str">
        <f t="shared" si="105"/>
        <v>'Queets Fall Fingerling'</v>
      </c>
      <c r="F897" s="22" t="str">
        <f t="shared" si="112"/>
        <v>WCN.QUE</v>
      </c>
      <c r="G897" t="s">
        <v>119</v>
      </c>
      <c r="H897" t="s">
        <v>127</v>
      </c>
      <c r="I897" t="s">
        <v>225</v>
      </c>
      <c r="J897">
        <v>1990</v>
      </c>
      <c r="K897">
        <v>1991</v>
      </c>
      <c r="L897" s="8">
        <v>2</v>
      </c>
      <c r="M897" s="8">
        <v>6</v>
      </c>
      <c r="N897" s="8" t="s">
        <v>33</v>
      </c>
      <c r="O897" s="8">
        <v>6</v>
      </c>
      <c r="P897" s="8">
        <v>0</v>
      </c>
      <c r="Q897">
        <v>2.6556989999999999E-2</v>
      </c>
      <c r="R897">
        <v>0.39813369999999998</v>
      </c>
      <c r="S897">
        <v>0.39036090000000001</v>
      </c>
      <c r="T897">
        <v>0.63307880000000005</v>
      </c>
      <c r="U897" s="15" t="str">
        <f t="shared" si="107"/>
        <v>WCN1990</v>
      </c>
      <c r="V897">
        <f t="shared" si="108"/>
        <v>0.64341964212088731</v>
      </c>
      <c r="W897">
        <f t="shared" si="109"/>
        <v>0.32009153129380719</v>
      </c>
      <c r="Y897" s="15" t="str">
        <f t="shared" si="110"/>
        <v>STL1979</v>
      </c>
      <c r="Z897" s="1" t="s">
        <v>55</v>
      </c>
      <c r="AA897">
        <v>1979</v>
      </c>
      <c r="AB897" t="s">
        <v>33</v>
      </c>
      <c r="AC897">
        <f t="shared" si="106"/>
        <v>0.67210031347962385</v>
      </c>
      <c r="AD897">
        <f t="shared" si="111"/>
        <v>0.57429467084639496</v>
      </c>
      <c r="AE897" s="5">
        <v>256</v>
      </c>
      <c r="AF897" s="5">
        <v>471</v>
      </c>
      <c r="AG897" s="5">
        <v>180</v>
      </c>
      <c r="AH897" s="5">
        <v>9</v>
      </c>
      <c r="AI897" s="5"/>
      <c r="AJ897" s="5">
        <v>0</v>
      </c>
      <c r="AK897" s="5">
        <v>0</v>
      </c>
      <c r="AL897" s="5">
        <v>0</v>
      </c>
      <c r="AM897" s="5">
        <v>0</v>
      </c>
      <c r="AN897" s="5"/>
      <c r="AO897" s="5">
        <v>11</v>
      </c>
      <c r="AP897" s="5">
        <v>57</v>
      </c>
      <c r="AQ897" s="5">
        <v>88</v>
      </c>
      <c r="AR897" s="5">
        <v>0</v>
      </c>
      <c r="AS897" s="5"/>
      <c r="AT897" s="5">
        <v>16</v>
      </c>
      <c r="AU897" s="5">
        <v>163</v>
      </c>
      <c r="AV897" s="5">
        <v>309</v>
      </c>
      <c r="AW897" s="5">
        <v>35</v>
      </c>
      <c r="AX897" s="5"/>
      <c r="AY897" s="5">
        <v>916</v>
      </c>
      <c r="AZ897" s="5">
        <v>0</v>
      </c>
      <c r="BA897" s="5">
        <v>156</v>
      </c>
      <c r="BB897" s="5">
        <v>523</v>
      </c>
      <c r="BF897" t="s">
        <v>206</v>
      </c>
      <c r="BG897" t="s">
        <v>59</v>
      </c>
      <c r="BH897" t="s">
        <v>718</v>
      </c>
      <c r="BI897" t="s">
        <v>719</v>
      </c>
      <c r="BJ897" t="s">
        <v>119</v>
      </c>
      <c r="BK897" t="s">
        <v>127</v>
      </c>
      <c r="BL897" t="s">
        <v>208</v>
      </c>
      <c r="BM897">
        <v>2005</v>
      </c>
      <c r="BN897">
        <v>2006</v>
      </c>
      <c r="BO897">
        <v>2</v>
      </c>
      <c r="BP897">
        <v>5</v>
      </c>
      <c r="BQ897" t="s">
        <v>33</v>
      </c>
      <c r="BR897">
        <v>5</v>
      </c>
      <c r="BS897">
        <v>0</v>
      </c>
      <c r="BT897">
        <v>6.5749500000000004E-3</v>
      </c>
      <c r="BU897">
        <v>0.43249929999999998</v>
      </c>
      <c r="BV897">
        <v>0.55903689999999995</v>
      </c>
      <c r="BW897">
        <v>0.74975309999999995</v>
      </c>
      <c r="BX897" t="s">
        <v>739</v>
      </c>
      <c r="BY897">
        <v>0.47787049284312905</v>
      </c>
      <c r="BZ897">
        <v>0.22757915336994949</v>
      </c>
    </row>
    <row r="898" spans="1:78" x14ac:dyDescent="0.25">
      <c r="A898" s="23" t="s">
        <v>224</v>
      </c>
      <c r="C898" t="s">
        <v>223</v>
      </c>
      <c r="D898" s="15" t="str">
        <f>VLOOKUP(C898,xWalk!C$3:D$55,2)</f>
        <v>WCN</v>
      </c>
      <c r="E898" s="22" t="str">
        <f t="shared" si="105"/>
        <v>'Queets Fall Fingerling'</v>
      </c>
      <c r="F898" s="22" t="str">
        <f t="shared" si="112"/>
        <v>WCN.QUE</v>
      </c>
      <c r="G898" t="s">
        <v>119</v>
      </c>
      <c r="H898" t="s">
        <v>127</v>
      </c>
      <c r="I898" t="s">
        <v>225</v>
      </c>
      <c r="J898">
        <v>1991</v>
      </c>
      <c r="K898">
        <v>1992</v>
      </c>
      <c r="L898" s="8">
        <v>2</v>
      </c>
      <c r="M898" s="8">
        <v>6</v>
      </c>
      <c r="N898" s="8" t="s">
        <v>33</v>
      </c>
      <c r="O898" s="8">
        <v>6</v>
      </c>
      <c r="P898" s="8">
        <v>0</v>
      </c>
      <c r="Q898">
        <v>1.0079899999999999E-2</v>
      </c>
      <c r="R898">
        <v>0.36926789999999998</v>
      </c>
      <c r="S898">
        <v>0.23341010000000001</v>
      </c>
      <c r="T898">
        <v>0.51648709999999998</v>
      </c>
      <c r="U898" s="15" t="str">
        <f t="shared" si="107"/>
        <v>WCN1991</v>
      </c>
      <c r="V898">
        <f t="shared" si="108"/>
        <v>0.57271308439516411</v>
      </c>
      <c r="W898">
        <f t="shared" si="109"/>
        <v>0.24774627873931376</v>
      </c>
      <c r="Y898" s="15" t="str">
        <f t="shared" si="110"/>
        <v>STL1980</v>
      </c>
      <c r="Z898" s="1" t="s">
        <v>55</v>
      </c>
      <c r="AA898">
        <v>1980</v>
      </c>
      <c r="AB898" t="s">
        <v>33</v>
      </c>
      <c r="AC898">
        <f t="shared" si="106"/>
        <v>0.70588235294117652</v>
      </c>
      <c r="AD898">
        <f t="shared" si="111"/>
        <v>0.62723785166240409</v>
      </c>
      <c r="AE898" s="5">
        <v>252</v>
      </c>
      <c r="AF898" s="5">
        <v>526</v>
      </c>
      <c r="AG898" s="5">
        <v>196</v>
      </c>
      <c r="AH898" s="5">
        <v>7</v>
      </c>
      <c r="AI898" s="5"/>
      <c r="AJ898" s="5">
        <v>0</v>
      </c>
      <c r="AK898" s="5">
        <v>0</v>
      </c>
      <c r="AL898" s="5">
        <v>0</v>
      </c>
      <c r="AM898" s="5">
        <v>0</v>
      </c>
      <c r="AN898" s="5"/>
      <c r="AO898" s="5">
        <v>10</v>
      </c>
      <c r="AP898" s="5">
        <v>48</v>
      </c>
      <c r="AQ898" s="5">
        <v>65</v>
      </c>
      <c r="AR898" s="5">
        <v>0</v>
      </c>
      <c r="AS898" s="5"/>
      <c r="AT898" s="5">
        <v>16</v>
      </c>
      <c r="AU898" s="5">
        <v>151</v>
      </c>
      <c r="AV898" s="5">
        <v>264</v>
      </c>
      <c r="AW898" s="5">
        <v>29</v>
      </c>
      <c r="AX898" s="5"/>
      <c r="AY898" s="5">
        <v>981</v>
      </c>
      <c r="AZ898" s="5">
        <v>0</v>
      </c>
      <c r="BA898" s="5">
        <v>123</v>
      </c>
      <c r="BB898" s="5">
        <v>460</v>
      </c>
      <c r="BF898" t="s">
        <v>206</v>
      </c>
      <c r="BG898" t="s">
        <v>59</v>
      </c>
      <c r="BH898" t="s">
        <v>718</v>
      </c>
      <c r="BI898" t="s">
        <v>719</v>
      </c>
      <c r="BJ898" t="s">
        <v>119</v>
      </c>
      <c r="BK898" t="s">
        <v>127</v>
      </c>
      <c r="BL898" t="s">
        <v>208</v>
      </c>
      <c r="BM898">
        <v>2006</v>
      </c>
      <c r="BN898">
        <v>2007</v>
      </c>
      <c r="BO898">
        <v>2</v>
      </c>
      <c r="BP898">
        <v>5</v>
      </c>
      <c r="BQ898" t="s">
        <v>33</v>
      </c>
      <c r="BR898">
        <v>5</v>
      </c>
      <c r="BS898">
        <v>0</v>
      </c>
      <c r="BT898">
        <v>5.8292200000000004E-3</v>
      </c>
      <c r="BU898">
        <v>0.37586760000000002</v>
      </c>
      <c r="BV898">
        <v>0.43066890000000002</v>
      </c>
      <c r="BW898">
        <v>0.64466199999999996</v>
      </c>
      <c r="BX898" t="s">
        <v>740</v>
      </c>
      <c r="BY898">
        <v>0.45262359173979466</v>
      </c>
      <c r="BZ898">
        <v>0.24413132760104936</v>
      </c>
    </row>
    <row r="899" spans="1:78" x14ac:dyDescent="0.25">
      <c r="A899" s="23" t="s">
        <v>224</v>
      </c>
      <c r="C899" t="s">
        <v>223</v>
      </c>
      <c r="D899" s="15" t="str">
        <f>VLOOKUP(C899,xWalk!C$3:D$55,2)</f>
        <v>WCN</v>
      </c>
      <c r="E899" s="22" t="str">
        <f t="shared" si="105"/>
        <v>'Queets Fall Fingerling'</v>
      </c>
      <c r="F899" s="22" t="str">
        <f t="shared" si="112"/>
        <v>WCN.QUE</v>
      </c>
      <c r="G899" t="s">
        <v>119</v>
      </c>
      <c r="H899" t="s">
        <v>127</v>
      </c>
      <c r="I899" t="s">
        <v>225</v>
      </c>
      <c r="J899">
        <v>1992</v>
      </c>
      <c r="K899">
        <v>1993</v>
      </c>
      <c r="L899" s="8">
        <v>2</v>
      </c>
      <c r="M899" s="8">
        <v>6</v>
      </c>
      <c r="N899" s="8" t="s">
        <v>33</v>
      </c>
      <c r="O899" s="8">
        <v>6</v>
      </c>
      <c r="P899" s="8">
        <v>0</v>
      </c>
      <c r="Q899">
        <v>9.7313999999999994E-3</v>
      </c>
      <c r="R899">
        <v>0.48370659999999999</v>
      </c>
      <c r="S899">
        <v>0.39862530000000002</v>
      </c>
      <c r="T899">
        <v>0.68951419999999997</v>
      </c>
      <c r="U899" s="15" t="str">
        <f t="shared" si="107"/>
        <v>WCN1992</v>
      </c>
      <c r="V899">
        <f t="shared" si="108"/>
        <v>0.49201556382025508</v>
      </c>
      <c r="W899">
        <f t="shared" si="109"/>
        <v>0.22902627928956315</v>
      </c>
      <c r="Y899" s="15" t="str">
        <f t="shared" si="110"/>
        <v>STL1981</v>
      </c>
      <c r="Z899" s="1" t="s">
        <v>55</v>
      </c>
      <c r="AA899">
        <v>1981</v>
      </c>
      <c r="AB899" t="s">
        <v>33</v>
      </c>
      <c r="AC899">
        <f t="shared" si="106"/>
        <v>0.64840182648401823</v>
      </c>
      <c r="AD899">
        <f t="shared" si="111"/>
        <v>0.5730593607305936</v>
      </c>
      <c r="AE899" s="5">
        <v>285</v>
      </c>
      <c r="AF899" s="5">
        <v>1181</v>
      </c>
      <c r="AG899" s="5">
        <v>274</v>
      </c>
      <c r="AH899" s="5">
        <v>17</v>
      </c>
      <c r="AI899" s="5"/>
      <c r="AJ899" s="5">
        <v>0</v>
      </c>
      <c r="AK899" s="5">
        <v>0</v>
      </c>
      <c r="AL899" s="5">
        <v>0</v>
      </c>
      <c r="AM899" s="5">
        <v>0</v>
      </c>
      <c r="AN899" s="5"/>
      <c r="AO899" s="5">
        <v>21</v>
      </c>
      <c r="AP899" s="5">
        <v>88</v>
      </c>
      <c r="AQ899" s="5">
        <v>122</v>
      </c>
      <c r="AR899" s="5">
        <v>0</v>
      </c>
      <c r="AS899" s="5"/>
      <c r="AT899" s="5">
        <v>36</v>
      </c>
      <c r="AU899" s="5">
        <v>316</v>
      </c>
      <c r="AV899" s="5">
        <v>657</v>
      </c>
      <c r="AW899" s="5">
        <v>69</v>
      </c>
      <c r="AX899" s="5"/>
      <c r="AY899" s="5">
        <v>1757</v>
      </c>
      <c r="AZ899" s="5">
        <v>0</v>
      </c>
      <c r="BA899" s="5">
        <v>231</v>
      </c>
      <c r="BB899" s="5">
        <v>1078</v>
      </c>
      <c r="BF899" t="s">
        <v>206</v>
      </c>
      <c r="BG899" t="s">
        <v>59</v>
      </c>
      <c r="BH899" t="s">
        <v>718</v>
      </c>
      <c r="BI899" t="s">
        <v>719</v>
      </c>
      <c r="BJ899" t="s">
        <v>119</v>
      </c>
      <c r="BK899" t="s">
        <v>127</v>
      </c>
      <c r="BL899" t="s">
        <v>208</v>
      </c>
      <c r="BM899">
        <v>2007</v>
      </c>
      <c r="BN899">
        <v>2008</v>
      </c>
      <c r="BO899">
        <v>2</v>
      </c>
      <c r="BP899">
        <v>5</v>
      </c>
      <c r="BQ899" t="s">
        <v>34</v>
      </c>
      <c r="BR899">
        <v>4</v>
      </c>
      <c r="BS899">
        <v>1</v>
      </c>
      <c r="BT899">
        <v>3.3730759999999999E-2</v>
      </c>
      <c r="BU899">
        <v>0.26696799999999998</v>
      </c>
      <c r="BV899">
        <v>0.30035729999999999</v>
      </c>
      <c r="BW899">
        <v>0.48713960000000001</v>
      </c>
      <c r="BX899" t="s">
        <v>741</v>
      </c>
      <c r="BY899">
        <v>0.47085934069380841</v>
      </c>
      <c r="BZ899">
        <v>0.22954370804842858</v>
      </c>
    </row>
    <row r="900" spans="1:78" x14ac:dyDescent="0.25">
      <c r="A900" s="23" t="s">
        <v>224</v>
      </c>
      <c r="C900" t="s">
        <v>223</v>
      </c>
      <c r="D900" s="15" t="str">
        <f>VLOOKUP(C900,xWalk!C$3:D$55,2)</f>
        <v>WCN</v>
      </c>
      <c r="E900" s="22" t="str">
        <f t="shared" ref="E900:E963" si="113">"'"&amp;A900&amp;"'"</f>
        <v>'Queets Fall Fingerling'</v>
      </c>
      <c r="F900" s="22" t="str">
        <f t="shared" si="112"/>
        <v>WCN.QUE</v>
      </c>
      <c r="G900" t="s">
        <v>119</v>
      </c>
      <c r="H900" t="s">
        <v>127</v>
      </c>
      <c r="I900" t="s">
        <v>225</v>
      </c>
      <c r="J900">
        <v>1993</v>
      </c>
      <c r="K900">
        <v>1994</v>
      </c>
      <c r="L900" s="8">
        <v>2</v>
      </c>
      <c r="M900" s="8">
        <v>6</v>
      </c>
      <c r="N900" s="8" t="s">
        <v>33</v>
      </c>
      <c r="O900" s="8">
        <v>6</v>
      </c>
      <c r="P900" s="8">
        <v>0</v>
      </c>
      <c r="Q900">
        <v>2.996911E-2</v>
      </c>
      <c r="R900">
        <v>0.41158630000000002</v>
      </c>
      <c r="S900">
        <v>0.27639849999999999</v>
      </c>
      <c r="T900">
        <v>0.57422300000000004</v>
      </c>
      <c r="U900" s="15" t="str">
        <f t="shared" si="107"/>
        <v>WCN1993</v>
      </c>
      <c r="V900">
        <f t="shared" si="108"/>
        <v>0.51421172148087668</v>
      </c>
      <c r="W900">
        <f t="shared" si="109"/>
        <v>0.23578189982905109</v>
      </c>
      <c r="Y900" s="15" t="str">
        <f t="shared" si="110"/>
        <v>STL1982</v>
      </c>
      <c r="Z900" s="1" t="s">
        <v>55</v>
      </c>
      <c r="AA900">
        <v>1982</v>
      </c>
      <c r="AB900" t="s">
        <v>33</v>
      </c>
      <c r="AC900">
        <f t="shared" ref="AC900:AC963" si="114">IF(AB900="Y",SUM(AE900:AS900)/SUM(AE900:AX900),"NA")</f>
        <v>0.55774925962487665</v>
      </c>
      <c r="AD900">
        <f t="shared" si="111"/>
        <v>0.47482724580454094</v>
      </c>
      <c r="AE900" s="5">
        <v>302</v>
      </c>
      <c r="AF900" s="5">
        <v>819</v>
      </c>
      <c r="AG900" s="5">
        <v>309</v>
      </c>
      <c r="AH900" s="5">
        <v>13</v>
      </c>
      <c r="AI900" s="5"/>
      <c r="AJ900" s="5">
        <v>0</v>
      </c>
      <c r="AK900" s="5">
        <v>0</v>
      </c>
      <c r="AL900" s="5">
        <v>0</v>
      </c>
      <c r="AM900" s="5">
        <v>0</v>
      </c>
      <c r="AN900" s="5"/>
      <c r="AO900" s="5">
        <v>16</v>
      </c>
      <c r="AP900" s="5">
        <v>85</v>
      </c>
      <c r="AQ900" s="5">
        <v>151</v>
      </c>
      <c r="AR900" s="5">
        <v>0</v>
      </c>
      <c r="AS900" s="5"/>
      <c r="AT900" s="5">
        <v>40</v>
      </c>
      <c r="AU900" s="5">
        <v>402</v>
      </c>
      <c r="AV900" s="5">
        <v>808</v>
      </c>
      <c r="AW900" s="5">
        <v>94</v>
      </c>
      <c r="AX900" s="5"/>
      <c r="AY900" s="5">
        <v>1443</v>
      </c>
      <c r="AZ900" s="5">
        <v>0</v>
      </c>
      <c r="BA900" s="5">
        <v>252</v>
      </c>
      <c r="BB900" s="5">
        <v>1344</v>
      </c>
      <c r="BF900" t="s">
        <v>206</v>
      </c>
      <c r="BG900" t="s">
        <v>59</v>
      </c>
      <c r="BH900" t="s">
        <v>718</v>
      </c>
      <c r="BI900" t="s">
        <v>719</v>
      </c>
      <c r="BJ900" t="s">
        <v>119</v>
      </c>
      <c r="BK900" t="s">
        <v>127</v>
      </c>
      <c r="BL900" t="s">
        <v>208</v>
      </c>
      <c r="BM900">
        <v>2008</v>
      </c>
      <c r="BN900">
        <v>2009</v>
      </c>
      <c r="BO900">
        <v>2</v>
      </c>
      <c r="BP900">
        <v>5</v>
      </c>
      <c r="BQ900" t="s">
        <v>34</v>
      </c>
      <c r="BR900">
        <v>3</v>
      </c>
      <c r="BS900">
        <v>2</v>
      </c>
      <c r="BT900">
        <v>1.17016E-2</v>
      </c>
      <c r="BU900">
        <v>0.39718409999999998</v>
      </c>
      <c r="BV900">
        <v>0.40601409999999999</v>
      </c>
      <c r="BW900">
        <v>0.6419359</v>
      </c>
      <c r="BX900" t="s">
        <v>742</v>
      </c>
      <c r="BY900" t="s">
        <v>276</v>
      </c>
      <c r="BZ900" t="s">
        <v>276</v>
      </c>
    </row>
    <row r="901" spans="1:78" x14ac:dyDescent="0.25">
      <c r="A901" s="23" t="s">
        <v>224</v>
      </c>
      <c r="C901" t="s">
        <v>223</v>
      </c>
      <c r="D901" s="15" t="str">
        <f>VLOOKUP(C901,xWalk!C$3:D$55,2)</f>
        <v>WCN</v>
      </c>
      <c r="E901" s="22" t="str">
        <f t="shared" si="113"/>
        <v>'Queets Fall Fingerling'</v>
      </c>
      <c r="F901" s="22" t="str">
        <f t="shared" si="112"/>
        <v>WCN.QUE</v>
      </c>
      <c r="G901" t="s">
        <v>119</v>
      </c>
      <c r="H901" t="s">
        <v>127</v>
      </c>
      <c r="I901" t="s">
        <v>225</v>
      </c>
      <c r="J901">
        <v>1994</v>
      </c>
      <c r="K901">
        <v>1995</v>
      </c>
      <c r="L901" s="8">
        <v>2</v>
      </c>
      <c r="M901" s="8">
        <v>6</v>
      </c>
      <c r="N901" s="8" t="s">
        <v>33</v>
      </c>
      <c r="O901" s="8">
        <v>6</v>
      </c>
      <c r="P901" s="8">
        <v>0</v>
      </c>
      <c r="Q901">
        <v>1.7726780000000001E-2</v>
      </c>
      <c r="R901">
        <v>0.253973</v>
      </c>
      <c r="S901">
        <v>0.15003159999999999</v>
      </c>
      <c r="T901">
        <v>0.36590060000000002</v>
      </c>
      <c r="U901" s="15" t="str">
        <f t="shared" ref="U901:U964" si="115">D901&amp;J901</f>
        <v>WCN1994</v>
      </c>
      <c r="V901">
        <f t="shared" ref="V901:V964" si="116">IFERROR(VLOOKUP(U901,Y$4:AC$1113,5,FALSE),"NA")</f>
        <v>0.46232514028293686</v>
      </c>
      <c r="W901">
        <f t="shared" ref="W901:W964" si="117">IFERROR(VLOOKUP(U901,Y$4:AD$1113,6,FALSE),"NA")</f>
        <v>0.23219789773176322</v>
      </c>
      <c r="Y901" s="15" t="str">
        <f t="shared" ref="Y901:Y964" si="118">Z901&amp;AA901</f>
        <v>STL1983</v>
      </c>
      <c r="Z901" s="1" t="s">
        <v>55</v>
      </c>
      <c r="AA901">
        <v>1983</v>
      </c>
      <c r="AB901" t="s">
        <v>33</v>
      </c>
      <c r="AC901">
        <f t="shared" si="114"/>
        <v>0.53665583243048032</v>
      </c>
      <c r="AD901">
        <f t="shared" ref="AD901:AD964" si="119">IF(AB901="Y",SUM(AE901:AI901)/SUM(AE901:AX901),"NA")</f>
        <v>0.46551101480678947</v>
      </c>
      <c r="AE901" s="5">
        <v>257</v>
      </c>
      <c r="AF901" s="5">
        <v>720</v>
      </c>
      <c r="AG901" s="5">
        <v>297</v>
      </c>
      <c r="AH901" s="5">
        <v>15</v>
      </c>
      <c r="AI901" s="5"/>
      <c r="AJ901" s="5">
        <v>0</v>
      </c>
      <c r="AK901" s="5">
        <v>0</v>
      </c>
      <c r="AL901" s="5">
        <v>0</v>
      </c>
      <c r="AM901" s="5">
        <v>0</v>
      </c>
      <c r="AN901" s="5"/>
      <c r="AO901" s="5">
        <v>14</v>
      </c>
      <c r="AP901" s="5">
        <v>79</v>
      </c>
      <c r="AQ901" s="5">
        <v>104</v>
      </c>
      <c r="AR901" s="5">
        <v>0</v>
      </c>
      <c r="AS901" s="5"/>
      <c r="AT901" s="5">
        <v>37</v>
      </c>
      <c r="AU901" s="5">
        <v>377</v>
      </c>
      <c r="AV901" s="5">
        <v>786</v>
      </c>
      <c r="AW901" s="5">
        <v>83</v>
      </c>
      <c r="AX901" s="5"/>
      <c r="AY901" s="5">
        <v>1289</v>
      </c>
      <c r="AZ901" s="5">
        <v>0</v>
      </c>
      <c r="BA901" s="5">
        <v>197</v>
      </c>
      <c r="BB901" s="5">
        <v>1283</v>
      </c>
      <c r="BF901" t="s">
        <v>206</v>
      </c>
      <c r="BG901" t="s">
        <v>59</v>
      </c>
      <c r="BH901" t="s">
        <v>718</v>
      </c>
      <c r="BI901" t="s">
        <v>719</v>
      </c>
      <c r="BJ901" t="s">
        <v>119</v>
      </c>
      <c r="BK901" t="s">
        <v>127</v>
      </c>
      <c r="BL901" t="s">
        <v>208</v>
      </c>
      <c r="BM901">
        <v>2009</v>
      </c>
      <c r="BN901">
        <v>2010</v>
      </c>
      <c r="BO901">
        <v>2</v>
      </c>
      <c r="BP901">
        <v>5</v>
      </c>
      <c r="BQ901" t="s">
        <v>34</v>
      </c>
      <c r="BR901">
        <v>2</v>
      </c>
      <c r="BS901">
        <v>3</v>
      </c>
      <c r="BT901">
        <v>2.101072E-2</v>
      </c>
      <c r="BU901" t="s">
        <v>276</v>
      </c>
      <c r="BV901" t="s">
        <v>276</v>
      </c>
      <c r="BW901" t="s">
        <v>276</v>
      </c>
      <c r="BX901" t="s">
        <v>743</v>
      </c>
      <c r="BY901" t="s">
        <v>276</v>
      </c>
      <c r="BZ901" t="s">
        <v>276</v>
      </c>
    </row>
    <row r="902" spans="1:78" x14ac:dyDescent="0.25">
      <c r="A902" s="23" t="s">
        <v>224</v>
      </c>
      <c r="C902" t="s">
        <v>223</v>
      </c>
      <c r="D902" s="15" t="str">
        <f>VLOOKUP(C902,xWalk!C$3:D$55,2)</f>
        <v>WCN</v>
      </c>
      <c r="E902" s="22" t="str">
        <f t="shared" si="113"/>
        <v>'Queets Fall Fingerling'</v>
      </c>
      <c r="F902" s="22" t="str">
        <f t="shared" si="112"/>
        <v>WCN.QUE</v>
      </c>
      <c r="G902" t="s">
        <v>119</v>
      </c>
      <c r="H902" t="s">
        <v>127</v>
      </c>
      <c r="I902" t="s">
        <v>225</v>
      </c>
      <c r="J902">
        <v>1995</v>
      </c>
      <c r="K902">
        <v>1996</v>
      </c>
      <c r="L902" s="8">
        <v>2</v>
      </c>
      <c r="M902" s="8">
        <v>6</v>
      </c>
      <c r="N902" s="8" t="s">
        <v>33</v>
      </c>
      <c r="O902" s="8">
        <v>6</v>
      </c>
      <c r="P902" s="8">
        <v>0</v>
      </c>
      <c r="Q902">
        <v>5.3607799999999999E-3</v>
      </c>
      <c r="R902">
        <v>0.39999820000000003</v>
      </c>
      <c r="S902">
        <v>0.14016909999999999</v>
      </c>
      <c r="T902">
        <v>0.48409990000000003</v>
      </c>
      <c r="U902" s="15" t="str">
        <f t="shared" si="115"/>
        <v>WCN1995</v>
      </c>
      <c r="V902">
        <f t="shared" si="116"/>
        <v>0.42520565281586165</v>
      </c>
      <c r="W902">
        <f t="shared" si="117"/>
        <v>0.19776418477114532</v>
      </c>
      <c r="Y902" s="15" t="str">
        <f t="shared" si="118"/>
        <v>STL1984</v>
      </c>
      <c r="Z902" s="1" t="s">
        <v>55</v>
      </c>
      <c r="AA902">
        <v>1984</v>
      </c>
      <c r="AB902" t="s">
        <v>33</v>
      </c>
      <c r="AC902">
        <f t="shared" si="114"/>
        <v>0.53236327145007523</v>
      </c>
      <c r="AD902">
        <f t="shared" si="119"/>
        <v>0.4631209232313096</v>
      </c>
      <c r="AE902" s="5">
        <v>158</v>
      </c>
      <c r="AF902" s="5">
        <v>445</v>
      </c>
      <c r="AG902" s="5">
        <v>310</v>
      </c>
      <c r="AH902" s="5">
        <v>10</v>
      </c>
      <c r="AI902" s="5"/>
      <c r="AJ902" s="5">
        <v>0</v>
      </c>
      <c r="AK902" s="5">
        <v>0</v>
      </c>
      <c r="AL902" s="5">
        <v>0</v>
      </c>
      <c r="AM902" s="5">
        <v>0</v>
      </c>
      <c r="AN902" s="5"/>
      <c r="AO902" s="5">
        <v>10</v>
      </c>
      <c r="AP902" s="5">
        <v>46</v>
      </c>
      <c r="AQ902" s="5">
        <v>82</v>
      </c>
      <c r="AR902" s="5">
        <v>0</v>
      </c>
      <c r="AS902" s="5"/>
      <c r="AT902" s="5">
        <v>28</v>
      </c>
      <c r="AU902" s="5">
        <v>308</v>
      </c>
      <c r="AV902" s="5">
        <v>538</v>
      </c>
      <c r="AW902" s="5">
        <v>58</v>
      </c>
      <c r="AX902" s="5"/>
      <c r="AY902" s="5">
        <v>923</v>
      </c>
      <c r="AZ902" s="5">
        <v>0</v>
      </c>
      <c r="BA902" s="5">
        <v>138</v>
      </c>
      <c r="BB902" s="5">
        <v>932</v>
      </c>
      <c r="BF902" t="s">
        <v>59</v>
      </c>
      <c r="BG902" t="s">
        <v>59</v>
      </c>
      <c r="BH902" t="s">
        <v>1174</v>
      </c>
      <c r="BI902" t="s">
        <v>1175</v>
      </c>
      <c r="BJ902" t="s">
        <v>119</v>
      </c>
      <c r="BK902" t="s">
        <v>127</v>
      </c>
      <c r="BL902" t="s">
        <v>208</v>
      </c>
      <c r="BM902">
        <v>1975</v>
      </c>
      <c r="BN902">
        <v>1976</v>
      </c>
      <c r="BO902">
        <v>2</v>
      </c>
      <c r="BP902">
        <v>5</v>
      </c>
      <c r="BQ902" t="s">
        <v>33</v>
      </c>
      <c r="BR902">
        <v>5</v>
      </c>
      <c r="BS902">
        <v>0</v>
      </c>
      <c r="BT902">
        <v>7.5576359999999995E-2</v>
      </c>
      <c r="BU902">
        <v>0.43212590000000001</v>
      </c>
      <c r="BV902">
        <v>0.34622609999999998</v>
      </c>
      <c r="BW902">
        <v>0.62873880000000004</v>
      </c>
      <c r="BX902" t="s">
        <v>1176</v>
      </c>
      <c r="BY902" t="s">
        <v>276</v>
      </c>
      <c r="BZ902" t="s">
        <v>276</v>
      </c>
    </row>
    <row r="903" spans="1:78" x14ac:dyDescent="0.25">
      <c r="A903" s="23" t="s">
        <v>224</v>
      </c>
      <c r="C903" t="s">
        <v>223</v>
      </c>
      <c r="D903" s="15" t="str">
        <f>VLOOKUP(C903,xWalk!C$3:D$55,2)</f>
        <v>WCN</v>
      </c>
      <c r="E903" s="22" t="str">
        <f t="shared" si="113"/>
        <v>'Queets Fall Fingerling'</v>
      </c>
      <c r="F903" s="22" t="str">
        <f t="shared" si="112"/>
        <v>WCN.QUE</v>
      </c>
      <c r="G903" t="s">
        <v>119</v>
      </c>
      <c r="H903" t="s">
        <v>127</v>
      </c>
      <c r="I903" t="s">
        <v>225</v>
      </c>
      <c r="J903">
        <v>1996</v>
      </c>
      <c r="K903">
        <v>1997</v>
      </c>
      <c r="L903" s="8">
        <v>2</v>
      </c>
      <c r="M903" s="8">
        <v>6</v>
      </c>
      <c r="N903" s="8" t="s">
        <v>33</v>
      </c>
      <c r="O903" s="8">
        <v>6</v>
      </c>
      <c r="P903" s="8">
        <v>0</v>
      </c>
      <c r="Q903">
        <v>7.0563500000000003E-3</v>
      </c>
      <c r="R903">
        <v>0.43343219999999999</v>
      </c>
      <c r="S903">
        <v>0.25468069999999998</v>
      </c>
      <c r="T903">
        <v>0.57772610000000002</v>
      </c>
      <c r="U903" s="15" t="str">
        <f t="shared" si="115"/>
        <v>WCN1996</v>
      </c>
      <c r="V903">
        <f t="shared" si="116"/>
        <v>0.42041282730787</v>
      </c>
      <c r="W903">
        <f t="shared" si="117"/>
        <v>0.16851036930782134</v>
      </c>
      <c r="Y903" s="15" t="str">
        <f t="shared" si="118"/>
        <v>STL1985</v>
      </c>
      <c r="Z903" s="1" t="s">
        <v>55</v>
      </c>
      <c r="AA903">
        <v>1985</v>
      </c>
      <c r="AB903" t="s">
        <v>33</v>
      </c>
      <c r="AC903">
        <f t="shared" si="114"/>
        <v>0.51351351351351349</v>
      </c>
      <c r="AD903">
        <f t="shared" si="119"/>
        <v>0.43243243243243246</v>
      </c>
      <c r="AE903" s="5">
        <v>107</v>
      </c>
      <c r="AF903" s="5">
        <v>331</v>
      </c>
      <c r="AG903" s="5">
        <v>239</v>
      </c>
      <c r="AH903" s="5">
        <v>11</v>
      </c>
      <c r="AI903" s="5"/>
      <c r="AJ903" s="5">
        <v>0</v>
      </c>
      <c r="AK903" s="5">
        <v>0</v>
      </c>
      <c r="AL903" s="5">
        <v>0</v>
      </c>
      <c r="AM903" s="5">
        <v>0</v>
      </c>
      <c r="AN903" s="5"/>
      <c r="AO903" s="5">
        <v>7</v>
      </c>
      <c r="AP903" s="5">
        <v>42</v>
      </c>
      <c r="AQ903" s="5">
        <v>80</v>
      </c>
      <c r="AR903" s="5">
        <v>0</v>
      </c>
      <c r="AS903" s="5"/>
      <c r="AT903" s="5">
        <v>23</v>
      </c>
      <c r="AU903" s="5">
        <v>252</v>
      </c>
      <c r="AV903" s="5">
        <v>452</v>
      </c>
      <c r="AW903" s="5">
        <v>47</v>
      </c>
      <c r="AX903" s="5"/>
      <c r="AY903" s="5">
        <v>688</v>
      </c>
      <c r="AZ903" s="5">
        <v>0</v>
      </c>
      <c r="BA903" s="5">
        <v>129</v>
      </c>
      <c r="BB903" s="5">
        <v>774</v>
      </c>
      <c r="BF903" t="s">
        <v>59</v>
      </c>
      <c r="BG903" t="s">
        <v>59</v>
      </c>
      <c r="BH903" t="s">
        <v>1174</v>
      </c>
      <c r="BI903" t="s">
        <v>1175</v>
      </c>
      <c r="BJ903" t="s">
        <v>119</v>
      </c>
      <c r="BK903" t="s">
        <v>127</v>
      </c>
      <c r="BL903" t="s">
        <v>208</v>
      </c>
      <c r="BM903">
        <v>1976</v>
      </c>
      <c r="BN903">
        <v>1977</v>
      </c>
      <c r="BO903">
        <v>2</v>
      </c>
      <c r="BP903">
        <v>5</v>
      </c>
      <c r="BQ903" t="s">
        <v>33</v>
      </c>
      <c r="BR903">
        <v>5</v>
      </c>
      <c r="BS903">
        <v>0</v>
      </c>
      <c r="BT903">
        <v>3.6247620000000001E-2</v>
      </c>
      <c r="BU903">
        <v>0.45214690000000002</v>
      </c>
      <c r="BV903">
        <v>0.1852144</v>
      </c>
      <c r="BW903">
        <v>0.55361709999999997</v>
      </c>
      <c r="BX903" t="s">
        <v>1177</v>
      </c>
      <c r="BY903" t="s">
        <v>276</v>
      </c>
      <c r="BZ903" t="s">
        <v>276</v>
      </c>
    </row>
    <row r="904" spans="1:78" x14ac:dyDescent="0.25">
      <c r="A904" s="23" t="s">
        <v>224</v>
      </c>
      <c r="C904" t="s">
        <v>223</v>
      </c>
      <c r="D904" s="15" t="str">
        <f>VLOOKUP(C904,xWalk!C$3:D$55,2)</f>
        <v>WCN</v>
      </c>
      <c r="E904" s="22" t="str">
        <f t="shared" si="113"/>
        <v>'Queets Fall Fingerling'</v>
      </c>
      <c r="F904" s="22" t="str">
        <f t="shared" si="112"/>
        <v>WCN.QUE</v>
      </c>
      <c r="G904" t="s">
        <v>119</v>
      </c>
      <c r="H904" t="s">
        <v>127</v>
      </c>
      <c r="I904" t="s">
        <v>225</v>
      </c>
      <c r="J904">
        <v>1997</v>
      </c>
      <c r="K904">
        <v>1998</v>
      </c>
      <c r="L904" s="8">
        <v>2</v>
      </c>
      <c r="M904" s="8">
        <v>6</v>
      </c>
      <c r="N904" s="8" t="s">
        <v>33</v>
      </c>
      <c r="O904" s="8">
        <v>6</v>
      </c>
      <c r="P904" s="8">
        <v>0</v>
      </c>
      <c r="Q904">
        <v>2.0637579999999999E-2</v>
      </c>
      <c r="R904">
        <v>0.33838249999999997</v>
      </c>
      <c r="S904">
        <v>0.28718050000000001</v>
      </c>
      <c r="T904">
        <v>0.52838609999999997</v>
      </c>
      <c r="U904" s="15" t="str">
        <f t="shared" si="115"/>
        <v>WCN1997</v>
      </c>
      <c r="V904">
        <f t="shared" si="116"/>
        <v>0.47247206872907677</v>
      </c>
      <c r="W904">
        <f t="shared" si="117"/>
        <v>0.18733110152059049</v>
      </c>
      <c r="Y904" s="15" t="str">
        <f t="shared" si="118"/>
        <v>STL1986</v>
      </c>
      <c r="Z904" s="1" t="s">
        <v>55</v>
      </c>
      <c r="AA904">
        <v>1986</v>
      </c>
      <c r="AB904" t="s">
        <v>33</v>
      </c>
      <c r="AC904">
        <f t="shared" si="114"/>
        <v>0.5050448430493274</v>
      </c>
      <c r="AD904">
        <f t="shared" si="119"/>
        <v>0.42152466367713004</v>
      </c>
      <c r="AE904" s="5">
        <v>114</v>
      </c>
      <c r="AF904" s="5">
        <v>384</v>
      </c>
      <c r="AG904" s="5">
        <v>243</v>
      </c>
      <c r="AH904" s="5">
        <v>11</v>
      </c>
      <c r="AI904" s="5"/>
      <c r="AJ904" s="5">
        <v>0</v>
      </c>
      <c r="AK904" s="5">
        <v>0</v>
      </c>
      <c r="AL904" s="5">
        <v>0</v>
      </c>
      <c r="AM904" s="5">
        <v>0</v>
      </c>
      <c r="AN904" s="5"/>
      <c r="AO904" s="5">
        <v>7</v>
      </c>
      <c r="AP904" s="5">
        <v>54</v>
      </c>
      <c r="AQ904" s="5">
        <v>88</v>
      </c>
      <c r="AR904" s="5">
        <v>0</v>
      </c>
      <c r="AS904" s="5"/>
      <c r="AT904" s="5">
        <v>27</v>
      </c>
      <c r="AU904" s="5">
        <v>274</v>
      </c>
      <c r="AV904" s="5">
        <v>525</v>
      </c>
      <c r="AW904" s="5">
        <v>57</v>
      </c>
      <c r="AX904" s="5"/>
      <c r="AY904" s="5">
        <v>752</v>
      </c>
      <c r="AZ904" s="5">
        <v>0</v>
      </c>
      <c r="BA904" s="5">
        <v>149</v>
      </c>
      <c r="BB904" s="5">
        <v>883</v>
      </c>
      <c r="BF904" t="s">
        <v>59</v>
      </c>
      <c r="BG904" t="s">
        <v>59</v>
      </c>
      <c r="BH904" t="s">
        <v>1174</v>
      </c>
      <c r="BI904" t="s">
        <v>1175</v>
      </c>
      <c r="BJ904" t="s">
        <v>119</v>
      </c>
      <c r="BK904" t="s">
        <v>127</v>
      </c>
      <c r="BL904" t="s">
        <v>208</v>
      </c>
      <c r="BM904">
        <v>1977</v>
      </c>
      <c r="BN904">
        <v>1978</v>
      </c>
      <c r="BO904">
        <v>2</v>
      </c>
      <c r="BP904">
        <v>5</v>
      </c>
      <c r="BQ904" t="s">
        <v>33</v>
      </c>
      <c r="BR904">
        <v>5</v>
      </c>
      <c r="BS904">
        <v>0</v>
      </c>
      <c r="BT904">
        <v>2.9337869999999999E-2</v>
      </c>
      <c r="BU904">
        <v>0.37190119999999999</v>
      </c>
      <c r="BV904">
        <v>0.1246328</v>
      </c>
      <c r="BW904">
        <v>0.4501829</v>
      </c>
      <c r="BX904" t="s">
        <v>1178</v>
      </c>
      <c r="BY904">
        <v>0.75524338393247115</v>
      </c>
      <c r="BZ904">
        <v>0.53556052732442572</v>
      </c>
    </row>
    <row r="905" spans="1:78" x14ac:dyDescent="0.25">
      <c r="A905" s="23" t="s">
        <v>224</v>
      </c>
      <c r="C905" t="s">
        <v>223</v>
      </c>
      <c r="D905" s="15" t="str">
        <f>VLOOKUP(C905,xWalk!C$3:D$55,2)</f>
        <v>WCN</v>
      </c>
      <c r="E905" s="22" t="str">
        <f t="shared" si="113"/>
        <v>'Queets Fall Fingerling'</v>
      </c>
      <c r="F905" s="22" t="str">
        <f t="shared" si="112"/>
        <v>WCN.QUE</v>
      </c>
      <c r="G905" t="s">
        <v>119</v>
      </c>
      <c r="H905" t="s">
        <v>127</v>
      </c>
      <c r="I905" t="s">
        <v>225</v>
      </c>
      <c r="J905">
        <v>1998</v>
      </c>
      <c r="K905">
        <v>1999</v>
      </c>
      <c r="L905" s="8">
        <v>2</v>
      </c>
      <c r="M905" s="8">
        <v>6</v>
      </c>
      <c r="N905" s="8" t="s">
        <v>33</v>
      </c>
      <c r="O905" s="8">
        <v>6</v>
      </c>
      <c r="P905" s="8">
        <v>0</v>
      </c>
      <c r="Q905">
        <v>3.388029E-2</v>
      </c>
      <c r="R905">
        <v>0.4678561</v>
      </c>
      <c r="S905">
        <v>0.39298630000000001</v>
      </c>
      <c r="T905">
        <v>0.67698139999999996</v>
      </c>
      <c r="U905" s="15" t="str">
        <f t="shared" si="115"/>
        <v>WCN1998</v>
      </c>
      <c r="V905">
        <f t="shared" si="116"/>
        <v>0.43482816429170157</v>
      </c>
      <c r="W905">
        <f t="shared" si="117"/>
        <v>0.19624895222129085</v>
      </c>
      <c r="Y905" s="15" t="str">
        <f t="shared" si="118"/>
        <v>STL1987</v>
      </c>
      <c r="Z905" s="1" t="s">
        <v>55</v>
      </c>
      <c r="AA905">
        <v>1987</v>
      </c>
      <c r="AB905" t="s">
        <v>33</v>
      </c>
      <c r="AC905">
        <f t="shared" si="114"/>
        <v>0.54033430232558144</v>
      </c>
      <c r="AD905">
        <f t="shared" si="119"/>
        <v>0.46947674418604651</v>
      </c>
      <c r="AE905" s="5">
        <v>214</v>
      </c>
      <c r="AF905" s="5">
        <v>605</v>
      </c>
      <c r="AG905" s="5">
        <v>453</v>
      </c>
      <c r="AH905" s="5">
        <v>20</v>
      </c>
      <c r="AI905" s="5"/>
      <c r="AJ905" s="5">
        <v>0</v>
      </c>
      <c r="AK905" s="5">
        <v>0</v>
      </c>
      <c r="AL905" s="5">
        <v>0</v>
      </c>
      <c r="AM905" s="5">
        <v>0</v>
      </c>
      <c r="AN905" s="5"/>
      <c r="AO905" s="5">
        <v>9</v>
      </c>
      <c r="AP905" s="5">
        <v>79</v>
      </c>
      <c r="AQ905" s="5">
        <v>107</v>
      </c>
      <c r="AR905" s="5">
        <v>0</v>
      </c>
      <c r="AS905" s="5"/>
      <c r="AT905" s="5">
        <v>42</v>
      </c>
      <c r="AU905" s="5">
        <v>414</v>
      </c>
      <c r="AV905" s="5">
        <v>736</v>
      </c>
      <c r="AW905" s="5">
        <v>73</v>
      </c>
      <c r="AX905" s="5"/>
      <c r="AY905" s="5">
        <v>1292</v>
      </c>
      <c r="AZ905" s="5">
        <v>0</v>
      </c>
      <c r="BA905" s="5">
        <v>195</v>
      </c>
      <c r="BB905" s="5">
        <v>1265</v>
      </c>
      <c r="BF905" t="s">
        <v>59</v>
      </c>
      <c r="BG905" t="s">
        <v>59</v>
      </c>
      <c r="BH905" t="s">
        <v>1174</v>
      </c>
      <c r="BI905" t="s">
        <v>1175</v>
      </c>
      <c r="BJ905" t="s">
        <v>119</v>
      </c>
      <c r="BK905" t="s">
        <v>127</v>
      </c>
      <c r="BL905" t="s">
        <v>208</v>
      </c>
      <c r="BM905">
        <v>1978</v>
      </c>
      <c r="BN905">
        <v>1979</v>
      </c>
      <c r="BO905">
        <v>2</v>
      </c>
      <c r="BP905">
        <v>5</v>
      </c>
      <c r="BQ905" t="s">
        <v>33</v>
      </c>
      <c r="BR905">
        <v>5</v>
      </c>
      <c r="BS905">
        <v>0</v>
      </c>
      <c r="BT905">
        <v>4.3112829999999998E-2</v>
      </c>
      <c r="BU905">
        <v>0.20808769999999999</v>
      </c>
      <c r="BV905">
        <v>4.5585239999999999E-2</v>
      </c>
      <c r="BW905">
        <v>0.24418719999999999</v>
      </c>
      <c r="BX905" t="s">
        <v>1179</v>
      </c>
      <c r="BY905">
        <v>0.74010037379558891</v>
      </c>
      <c r="BZ905">
        <v>0.50310503507125948</v>
      </c>
    </row>
    <row r="906" spans="1:78" x14ac:dyDescent="0.25">
      <c r="A906" s="23" t="s">
        <v>224</v>
      </c>
      <c r="C906" t="s">
        <v>223</v>
      </c>
      <c r="D906" s="15" t="str">
        <f>VLOOKUP(C906,xWalk!C$3:D$55,2)</f>
        <v>WCN</v>
      </c>
      <c r="E906" s="22" t="str">
        <f t="shared" si="113"/>
        <v>'Queets Fall Fingerling'</v>
      </c>
      <c r="F906" s="22" t="str">
        <f t="shared" si="112"/>
        <v>WCN.QUE</v>
      </c>
      <c r="G906" t="s">
        <v>119</v>
      </c>
      <c r="H906" t="s">
        <v>127</v>
      </c>
      <c r="I906" t="s">
        <v>225</v>
      </c>
      <c r="J906">
        <v>1999</v>
      </c>
      <c r="K906">
        <v>2000</v>
      </c>
      <c r="L906" s="8">
        <v>2</v>
      </c>
      <c r="M906" s="8">
        <v>6</v>
      </c>
      <c r="N906" s="8" t="s">
        <v>33</v>
      </c>
      <c r="O906" s="8">
        <v>6</v>
      </c>
      <c r="P906" s="8">
        <v>0</v>
      </c>
      <c r="Q906">
        <v>4.412166E-2</v>
      </c>
      <c r="R906">
        <v>0.45348129999999998</v>
      </c>
      <c r="S906">
        <v>0.33023599999999997</v>
      </c>
      <c r="T906">
        <v>0.63396140000000001</v>
      </c>
      <c r="U906" s="15" t="str">
        <f t="shared" si="115"/>
        <v>WCN1999</v>
      </c>
      <c r="V906">
        <f t="shared" si="116"/>
        <v>0.39242117770202412</v>
      </c>
      <c r="W906">
        <f t="shared" si="117"/>
        <v>0.22910448816781476</v>
      </c>
      <c r="Y906" s="15" t="str">
        <f t="shared" si="118"/>
        <v>STL1988</v>
      </c>
      <c r="Z906" s="1" t="s">
        <v>55</v>
      </c>
      <c r="AA906">
        <v>1988</v>
      </c>
      <c r="AB906" t="s">
        <v>33</v>
      </c>
      <c r="AC906">
        <f t="shared" si="114"/>
        <v>0.52798415056958892</v>
      </c>
      <c r="AD906">
        <f t="shared" si="119"/>
        <v>0.46706290242694404</v>
      </c>
      <c r="AE906" s="5">
        <v>151</v>
      </c>
      <c r="AF906" s="5">
        <v>454</v>
      </c>
      <c r="AG906" s="5">
        <v>326</v>
      </c>
      <c r="AH906" s="5">
        <v>12</v>
      </c>
      <c r="AI906" s="5"/>
      <c r="AJ906" s="5">
        <v>0</v>
      </c>
      <c r="AK906" s="5">
        <v>0</v>
      </c>
      <c r="AL906" s="5">
        <v>0</v>
      </c>
      <c r="AM906" s="5">
        <v>0</v>
      </c>
      <c r="AN906" s="5"/>
      <c r="AO906" s="5">
        <v>6</v>
      </c>
      <c r="AP906" s="5">
        <v>50</v>
      </c>
      <c r="AQ906" s="5">
        <v>67</v>
      </c>
      <c r="AR906" s="5">
        <v>0</v>
      </c>
      <c r="AS906" s="5"/>
      <c r="AT906" s="5">
        <v>32</v>
      </c>
      <c r="AU906" s="5">
        <v>310</v>
      </c>
      <c r="AV906" s="5">
        <v>554</v>
      </c>
      <c r="AW906" s="5">
        <v>57</v>
      </c>
      <c r="AX906" s="5"/>
      <c r="AY906" s="5">
        <v>943</v>
      </c>
      <c r="AZ906" s="5">
        <v>0</v>
      </c>
      <c r="BA906" s="5">
        <v>123</v>
      </c>
      <c r="BB906" s="5">
        <v>953</v>
      </c>
      <c r="BF906" t="s">
        <v>59</v>
      </c>
      <c r="BG906" t="s">
        <v>59</v>
      </c>
      <c r="BH906" t="s">
        <v>1174</v>
      </c>
      <c r="BI906" t="s">
        <v>1175</v>
      </c>
      <c r="BJ906" t="s">
        <v>119</v>
      </c>
      <c r="BK906" t="s">
        <v>127</v>
      </c>
      <c r="BL906" t="s">
        <v>208</v>
      </c>
      <c r="BM906">
        <v>1979</v>
      </c>
      <c r="BN906">
        <v>1980</v>
      </c>
      <c r="BO906">
        <v>2</v>
      </c>
      <c r="BP906">
        <v>5</v>
      </c>
      <c r="BQ906" t="s">
        <v>33</v>
      </c>
      <c r="BR906">
        <v>5</v>
      </c>
      <c r="BS906">
        <v>0</v>
      </c>
      <c r="BT906">
        <v>2.402197E-2</v>
      </c>
      <c r="BU906">
        <v>0.32417489999999999</v>
      </c>
      <c r="BV906">
        <v>8.4245200000000006E-2</v>
      </c>
      <c r="BW906">
        <v>0.3811099</v>
      </c>
      <c r="BX906" t="s">
        <v>1180</v>
      </c>
      <c r="BY906">
        <v>0.66918502067593622</v>
      </c>
      <c r="BZ906">
        <v>0.44435890972756814</v>
      </c>
    </row>
    <row r="907" spans="1:78" x14ac:dyDescent="0.25">
      <c r="A907" s="23" t="s">
        <v>224</v>
      </c>
      <c r="C907" t="s">
        <v>223</v>
      </c>
      <c r="D907" s="15" t="str">
        <f>VLOOKUP(C907,xWalk!C$3:D$55,2)</f>
        <v>WCN</v>
      </c>
      <c r="E907" s="22" t="str">
        <f t="shared" si="113"/>
        <v>'Queets Fall Fingerling'</v>
      </c>
      <c r="F907" s="22" t="str">
        <f t="shared" si="112"/>
        <v>WCN.QUE</v>
      </c>
      <c r="G907" t="s">
        <v>119</v>
      </c>
      <c r="H907" t="s">
        <v>127</v>
      </c>
      <c r="I907" t="s">
        <v>225</v>
      </c>
      <c r="J907">
        <v>2000</v>
      </c>
      <c r="K907">
        <v>2001</v>
      </c>
      <c r="L907" s="8">
        <v>2</v>
      </c>
      <c r="M907" s="8">
        <v>6</v>
      </c>
      <c r="N907" s="8" t="s">
        <v>33</v>
      </c>
      <c r="O907" s="8">
        <v>6</v>
      </c>
      <c r="P907" s="8">
        <v>0</v>
      </c>
      <c r="Q907">
        <v>3.121811E-2</v>
      </c>
      <c r="R907">
        <v>0.39995900000000001</v>
      </c>
      <c r="S907">
        <v>0.24028820000000001</v>
      </c>
      <c r="T907">
        <v>0.54414180000000001</v>
      </c>
      <c r="U907" s="15" t="str">
        <f t="shared" si="115"/>
        <v>WCN2000</v>
      </c>
      <c r="V907">
        <f t="shared" si="116"/>
        <v>0.39657694732209758</v>
      </c>
      <c r="W907">
        <f t="shared" si="117"/>
        <v>0.25234011679769736</v>
      </c>
      <c r="Y907" s="15" t="str">
        <f t="shared" si="118"/>
        <v>STL1989</v>
      </c>
      <c r="Z907" s="1" t="s">
        <v>55</v>
      </c>
      <c r="AA907">
        <v>1989</v>
      </c>
      <c r="AB907" t="s">
        <v>33</v>
      </c>
      <c r="AC907">
        <f t="shared" si="114"/>
        <v>0.54345006485084302</v>
      </c>
      <c r="AD907">
        <f t="shared" si="119"/>
        <v>0.49546044098573283</v>
      </c>
      <c r="AE907" s="5">
        <v>118</v>
      </c>
      <c r="AF907" s="5">
        <v>368</v>
      </c>
      <c r="AG907" s="5">
        <v>270</v>
      </c>
      <c r="AH907" s="5">
        <v>8</v>
      </c>
      <c r="AI907" s="5"/>
      <c r="AJ907" s="5">
        <v>0</v>
      </c>
      <c r="AK907" s="5">
        <v>0</v>
      </c>
      <c r="AL907" s="5">
        <v>0</v>
      </c>
      <c r="AM907" s="5">
        <v>0</v>
      </c>
      <c r="AN907" s="5"/>
      <c r="AO907" s="5">
        <v>4</v>
      </c>
      <c r="AP907" s="5">
        <v>32</v>
      </c>
      <c r="AQ907" s="5">
        <v>38</v>
      </c>
      <c r="AR907" s="5">
        <v>0</v>
      </c>
      <c r="AS907" s="5"/>
      <c r="AT907" s="5">
        <v>25</v>
      </c>
      <c r="AU907" s="5">
        <v>237</v>
      </c>
      <c r="AV907" s="5">
        <v>402</v>
      </c>
      <c r="AW907" s="5">
        <v>40</v>
      </c>
      <c r="AX907" s="5"/>
      <c r="AY907" s="5">
        <v>764</v>
      </c>
      <c r="AZ907" s="5">
        <v>0</v>
      </c>
      <c r="BA907" s="5">
        <v>74</v>
      </c>
      <c r="BB907" s="5">
        <v>704</v>
      </c>
      <c r="BF907" t="s">
        <v>59</v>
      </c>
      <c r="BG907" t="s">
        <v>59</v>
      </c>
      <c r="BH907" t="s">
        <v>1174</v>
      </c>
      <c r="BI907" t="s">
        <v>1175</v>
      </c>
      <c r="BJ907" t="s">
        <v>119</v>
      </c>
      <c r="BK907" t="s">
        <v>127</v>
      </c>
      <c r="BL907" t="s">
        <v>208</v>
      </c>
      <c r="BM907">
        <v>1980</v>
      </c>
      <c r="BN907">
        <v>1981</v>
      </c>
      <c r="BO907">
        <v>2</v>
      </c>
      <c r="BP907">
        <v>5</v>
      </c>
      <c r="BQ907" t="s">
        <v>33</v>
      </c>
      <c r="BR907">
        <v>5</v>
      </c>
      <c r="BS907">
        <v>0</v>
      </c>
      <c r="BT907">
        <v>2.0768689999999999E-2</v>
      </c>
      <c r="BU907">
        <v>0.48430519999999999</v>
      </c>
      <c r="BV907">
        <v>0.29508620000000002</v>
      </c>
      <c r="BW907">
        <v>0.63647960000000003</v>
      </c>
      <c r="BX907" t="s">
        <v>1181</v>
      </c>
      <c r="BY907">
        <v>0.68223067173637519</v>
      </c>
      <c r="BZ907">
        <v>0.50187579214195188</v>
      </c>
    </row>
    <row r="908" spans="1:78" x14ac:dyDescent="0.25">
      <c r="A908" s="23" t="s">
        <v>224</v>
      </c>
      <c r="C908" t="s">
        <v>223</v>
      </c>
      <c r="D908" s="15" t="str">
        <f>VLOOKUP(C908,xWalk!C$3:D$55,2)</f>
        <v>WCN</v>
      </c>
      <c r="E908" s="22" t="str">
        <f t="shared" si="113"/>
        <v>'Queets Fall Fingerling'</v>
      </c>
      <c r="F908" s="22" t="str">
        <f t="shared" si="112"/>
        <v>WCN.QUE</v>
      </c>
      <c r="G908" t="s">
        <v>119</v>
      </c>
      <c r="H908" t="s">
        <v>127</v>
      </c>
      <c r="I908" t="s">
        <v>225</v>
      </c>
      <c r="J908">
        <v>2001</v>
      </c>
      <c r="K908">
        <v>2002</v>
      </c>
      <c r="L908" s="8">
        <v>2</v>
      </c>
      <c r="M908" s="8">
        <v>6</v>
      </c>
      <c r="N908" s="8" t="s">
        <v>33</v>
      </c>
      <c r="O908" s="8">
        <v>6</v>
      </c>
      <c r="P908" s="8">
        <v>0</v>
      </c>
      <c r="Q908">
        <v>4.1368429999999998E-2</v>
      </c>
      <c r="R908">
        <v>0.33046419999999999</v>
      </c>
      <c r="S908">
        <v>0.27735029999999999</v>
      </c>
      <c r="T908">
        <v>0.51616010000000001</v>
      </c>
      <c r="U908" s="15" t="str">
        <f t="shared" si="115"/>
        <v>WCN2001</v>
      </c>
      <c r="V908">
        <f t="shared" si="116"/>
        <v>0.42717684284542368</v>
      </c>
      <c r="W908">
        <f t="shared" si="117"/>
        <v>0.27427633891948905</v>
      </c>
      <c r="Y908" s="15" t="str">
        <f t="shared" si="118"/>
        <v>STL1990</v>
      </c>
      <c r="Z908" s="1" t="s">
        <v>55</v>
      </c>
      <c r="AA908">
        <v>1990</v>
      </c>
      <c r="AB908" t="s">
        <v>33</v>
      </c>
      <c r="AC908">
        <f t="shared" si="114"/>
        <v>0.52336448598130836</v>
      </c>
      <c r="AD908">
        <f t="shared" si="119"/>
        <v>0.47788161993769468</v>
      </c>
      <c r="AE908" s="5">
        <v>120</v>
      </c>
      <c r="AF908" s="5">
        <v>408</v>
      </c>
      <c r="AG908" s="5">
        <v>227</v>
      </c>
      <c r="AH908" s="5">
        <v>12</v>
      </c>
      <c r="AI908" s="5"/>
      <c r="AJ908" s="5">
        <v>0</v>
      </c>
      <c r="AK908" s="5">
        <v>0</v>
      </c>
      <c r="AL908" s="5">
        <v>0</v>
      </c>
      <c r="AM908" s="5">
        <v>0</v>
      </c>
      <c r="AN908" s="5"/>
      <c r="AO908" s="5">
        <v>3</v>
      </c>
      <c r="AP908" s="5">
        <v>26</v>
      </c>
      <c r="AQ908" s="5">
        <v>44</v>
      </c>
      <c r="AR908" s="5">
        <v>0</v>
      </c>
      <c r="AS908" s="5"/>
      <c r="AT908" s="5">
        <v>27</v>
      </c>
      <c r="AU908" s="5">
        <v>248</v>
      </c>
      <c r="AV908" s="5">
        <v>448</v>
      </c>
      <c r="AW908" s="5">
        <v>42</v>
      </c>
      <c r="AX908" s="5"/>
      <c r="AY908" s="5">
        <v>767</v>
      </c>
      <c r="AZ908" s="5">
        <v>0</v>
      </c>
      <c r="BA908" s="5">
        <v>73</v>
      </c>
      <c r="BB908" s="5">
        <v>765</v>
      </c>
      <c r="BF908" t="s">
        <v>59</v>
      </c>
      <c r="BG908" t="s">
        <v>59</v>
      </c>
      <c r="BH908" t="s">
        <v>1174</v>
      </c>
      <c r="BI908" t="s">
        <v>1175</v>
      </c>
      <c r="BJ908" t="s">
        <v>119</v>
      </c>
      <c r="BK908" t="s">
        <v>127</v>
      </c>
      <c r="BL908" t="s">
        <v>208</v>
      </c>
      <c r="BM908">
        <v>1981</v>
      </c>
      <c r="BN908">
        <v>1982</v>
      </c>
      <c r="BO908">
        <v>2</v>
      </c>
      <c r="BP908">
        <v>5</v>
      </c>
      <c r="BQ908" t="s">
        <v>33</v>
      </c>
      <c r="BR908">
        <v>5</v>
      </c>
      <c r="BS908">
        <v>0</v>
      </c>
      <c r="BT908">
        <v>1.966948E-2</v>
      </c>
      <c r="BU908">
        <v>0.37374839999999998</v>
      </c>
      <c r="BV908">
        <v>0.55207589999999995</v>
      </c>
      <c r="BW908">
        <v>0.71948679999999998</v>
      </c>
      <c r="BX908" t="s">
        <v>1182</v>
      </c>
      <c r="BY908">
        <v>0.68423501512183771</v>
      </c>
      <c r="BZ908">
        <v>0.39194452574464733</v>
      </c>
    </row>
    <row r="909" spans="1:78" x14ac:dyDescent="0.25">
      <c r="A909" s="23" t="s">
        <v>224</v>
      </c>
      <c r="C909" t="s">
        <v>223</v>
      </c>
      <c r="D909" s="15" t="str">
        <f>VLOOKUP(C909,xWalk!C$3:D$55,2)</f>
        <v>WCN</v>
      </c>
      <c r="E909" s="22" t="str">
        <f t="shared" si="113"/>
        <v>'Queets Fall Fingerling'</v>
      </c>
      <c r="F909" s="22" t="str">
        <f t="shared" si="112"/>
        <v>WCN.QUE</v>
      </c>
      <c r="G909" t="s">
        <v>119</v>
      </c>
      <c r="H909" t="s">
        <v>127</v>
      </c>
      <c r="I909" t="s">
        <v>225</v>
      </c>
      <c r="J909">
        <v>2002</v>
      </c>
      <c r="K909">
        <v>2003</v>
      </c>
      <c r="L909" s="8">
        <v>2</v>
      </c>
      <c r="M909" s="8">
        <v>6</v>
      </c>
      <c r="N909" s="8" t="s">
        <v>33</v>
      </c>
      <c r="O909" s="8">
        <v>6</v>
      </c>
      <c r="P909" s="8">
        <v>0</v>
      </c>
      <c r="Q909">
        <v>8.2002199999999994E-3</v>
      </c>
      <c r="R909">
        <v>0.62825629999999999</v>
      </c>
      <c r="S909">
        <v>0.48111330000000002</v>
      </c>
      <c r="T909">
        <v>0.80710709999999997</v>
      </c>
      <c r="U909" s="15" t="str">
        <f t="shared" si="115"/>
        <v>WCN2002</v>
      </c>
      <c r="V909">
        <f t="shared" si="116"/>
        <v>0.46690896301072748</v>
      </c>
      <c r="W909">
        <f t="shared" si="117"/>
        <v>0.29059440764405886</v>
      </c>
      <c r="Y909" s="15" t="str">
        <f t="shared" si="118"/>
        <v>STL1991</v>
      </c>
      <c r="Z909" s="1" t="s">
        <v>55</v>
      </c>
      <c r="AA909">
        <v>1991</v>
      </c>
      <c r="AB909" t="s">
        <v>33</v>
      </c>
      <c r="AC909">
        <f t="shared" si="114"/>
        <v>0.50876132930513596</v>
      </c>
      <c r="AD909">
        <f t="shared" si="119"/>
        <v>0.45075528700906342</v>
      </c>
      <c r="AE909" s="5">
        <v>136</v>
      </c>
      <c r="AF909" s="5">
        <v>344</v>
      </c>
      <c r="AG909" s="5">
        <v>252</v>
      </c>
      <c r="AH909" s="5">
        <v>14</v>
      </c>
      <c r="AI909" s="5"/>
      <c r="AJ909" s="5">
        <v>0</v>
      </c>
      <c r="AK909" s="5">
        <v>0</v>
      </c>
      <c r="AL909" s="5">
        <v>0</v>
      </c>
      <c r="AM909" s="5">
        <v>0</v>
      </c>
      <c r="AN909" s="5"/>
      <c r="AO909" s="5">
        <v>3</v>
      </c>
      <c r="AP909" s="5">
        <v>29</v>
      </c>
      <c r="AQ909" s="5">
        <v>64</v>
      </c>
      <c r="AR909" s="5">
        <v>0</v>
      </c>
      <c r="AS909" s="5"/>
      <c r="AT909" s="5">
        <v>27</v>
      </c>
      <c r="AU909" s="5">
        <v>271</v>
      </c>
      <c r="AV909" s="5">
        <v>470</v>
      </c>
      <c r="AW909" s="5">
        <v>45</v>
      </c>
      <c r="AX909" s="5"/>
      <c r="AY909" s="5">
        <v>746</v>
      </c>
      <c r="AZ909" s="5">
        <v>0</v>
      </c>
      <c r="BA909" s="5">
        <v>96</v>
      </c>
      <c r="BB909" s="5">
        <v>813</v>
      </c>
      <c r="BF909" t="s">
        <v>59</v>
      </c>
      <c r="BG909" t="s">
        <v>59</v>
      </c>
      <c r="BH909" t="s">
        <v>1174</v>
      </c>
      <c r="BI909" t="s">
        <v>1175</v>
      </c>
      <c r="BJ909" t="s">
        <v>119</v>
      </c>
      <c r="BK909" t="s">
        <v>127</v>
      </c>
      <c r="BL909" t="s">
        <v>208</v>
      </c>
      <c r="BM909">
        <v>1982</v>
      </c>
      <c r="BN909">
        <v>1983</v>
      </c>
      <c r="BO909">
        <v>2</v>
      </c>
      <c r="BP909">
        <v>5</v>
      </c>
      <c r="BQ909" t="s">
        <v>33</v>
      </c>
      <c r="BR909">
        <v>5</v>
      </c>
      <c r="BS909">
        <v>0</v>
      </c>
      <c r="BT909">
        <v>2.638165E-2</v>
      </c>
      <c r="BU909">
        <v>0.33222439999999998</v>
      </c>
      <c r="BV909">
        <v>0.52403719999999998</v>
      </c>
      <c r="BW909">
        <v>0.68216370000000004</v>
      </c>
      <c r="BX909" t="s">
        <v>1183</v>
      </c>
      <c r="BY909">
        <v>0.63935157478412463</v>
      </c>
      <c r="BZ909">
        <v>0.34030986428568771</v>
      </c>
    </row>
    <row r="910" spans="1:78" x14ac:dyDescent="0.25">
      <c r="A910" s="23" t="s">
        <v>224</v>
      </c>
      <c r="C910" t="s">
        <v>223</v>
      </c>
      <c r="D910" s="15" t="str">
        <f>VLOOKUP(C910,xWalk!C$3:D$55,2)</f>
        <v>WCN</v>
      </c>
      <c r="E910" s="22" t="str">
        <f t="shared" si="113"/>
        <v>'Queets Fall Fingerling'</v>
      </c>
      <c r="F910" s="22" t="str">
        <f t="shared" si="112"/>
        <v>WCN.QUE</v>
      </c>
      <c r="G910" t="s">
        <v>119</v>
      </c>
      <c r="H910" t="s">
        <v>127</v>
      </c>
      <c r="I910" t="s">
        <v>225</v>
      </c>
      <c r="J910">
        <v>2003</v>
      </c>
      <c r="K910">
        <v>2004</v>
      </c>
      <c r="L910" s="8">
        <v>2</v>
      </c>
      <c r="M910" s="8">
        <v>6</v>
      </c>
      <c r="N910" s="8" t="s">
        <v>33</v>
      </c>
      <c r="O910" s="8">
        <v>6</v>
      </c>
      <c r="P910" s="8">
        <v>0</v>
      </c>
      <c r="Q910">
        <v>1.0307439999999999E-2</v>
      </c>
      <c r="R910">
        <v>0.50998209999999999</v>
      </c>
      <c r="S910">
        <v>0.29351909999999998</v>
      </c>
      <c r="T910">
        <v>0.65381180000000005</v>
      </c>
      <c r="U910" s="15" t="str">
        <f t="shared" si="115"/>
        <v>WCN2003</v>
      </c>
      <c r="V910">
        <f t="shared" si="116"/>
        <v>0.46223942079640495</v>
      </c>
      <c r="W910">
        <f t="shared" si="117"/>
        <v>0.27440840273195782</v>
      </c>
      <c r="Y910" s="15" t="str">
        <f t="shared" si="118"/>
        <v>STL1992</v>
      </c>
      <c r="Z910" s="1" t="s">
        <v>55</v>
      </c>
      <c r="AA910">
        <v>1992</v>
      </c>
      <c r="AB910" t="s">
        <v>33</v>
      </c>
      <c r="AC910">
        <f t="shared" si="114"/>
        <v>0.49371215649743827</v>
      </c>
      <c r="AD910">
        <f t="shared" si="119"/>
        <v>0.43083372147182114</v>
      </c>
      <c r="AE910" s="5">
        <v>152</v>
      </c>
      <c r="AF910" s="5">
        <v>407</v>
      </c>
      <c r="AG910" s="5">
        <v>353</v>
      </c>
      <c r="AH910" s="5">
        <v>13</v>
      </c>
      <c r="AI910" s="5"/>
      <c r="AJ910" s="5">
        <v>0</v>
      </c>
      <c r="AK910" s="5">
        <v>0</v>
      </c>
      <c r="AL910" s="5">
        <v>0</v>
      </c>
      <c r="AM910" s="5">
        <v>0</v>
      </c>
      <c r="AN910" s="5"/>
      <c r="AO910" s="5">
        <v>5</v>
      </c>
      <c r="AP910" s="5">
        <v>53</v>
      </c>
      <c r="AQ910" s="5">
        <v>77</v>
      </c>
      <c r="AR910" s="5">
        <v>0</v>
      </c>
      <c r="AS910" s="5"/>
      <c r="AT910" s="5">
        <v>35</v>
      </c>
      <c r="AU910" s="5">
        <v>352</v>
      </c>
      <c r="AV910" s="5">
        <v>635</v>
      </c>
      <c r="AW910" s="5">
        <v>65</v>
      </c>
      <c r="AX910" s="5"/>
      <c r="AY910" s="5">
        <v>925</v>
      </c>
      <c r="AZ910" s="5">
        <v>0</v>
      </c>
      <c r="BA910" s="5">
        <v>135</v>
      </c>
      <c r="BB910" s="5">
        <v>1087</v>
      </c>
      <c r="BF910" t="s">
        <v>59</v>
      </c>
      <c r="BG910" t="s">
        <v>59</v>
      </c>
      <c r="BH910" t="s">
        <v>1174</v>
      </c>
      <c r="BI910" t="s">
        <v>1175</v>
      </c>
      <c r="BJ910" t="s">
        <v>119</v>
      </c>
      <c r="BK910" t="s">
        <v>127</v>
      </c>
      <c r="BL910" t="s">
        <v>208</v>
      </c>
      <c r="BM910">
        <v>1983</v>
      </c>
      <c r="BN910">
        <v>1984</v>
      </c>
      <c r="BO910">
        <v>2</v>
      </c>
      <c r="BP910">
        <v>5</v>
      </c>
      <c r="BQ910" t="s">
        <v>33</v>
      </c>
      <c r="BR910">
        <v>5</v>
      </c>
      <c r="BS910">
        <v>0</v>
      </c>
      <c r="BT910">
        <v>6.1963169999999998E-2</v>
      </c>
      <c r="BU910">
        <v>0.3752201</v>
      </c>
      <c r="BV910">
        <v>0.56088959999999999</v>
      </c>
      <c r="BW910">
        <v>0.72565259999999998</v>
      </c>
      <c r="BX910" t="s">
        <v>1184</v>
      </c>
      <c r="BY910">
        <v>0.61607151059705467</v>
      </c>
      <c r="BZ910">
        <v>0.33413040368419739</v>
      </c>
    </row>
    <row r="911" spans="1:78" x14ac:dyDescent="0.25">
      <c r="A911" s="23" t="s">
        <v>224</v>
      </c>
      <c r="C911" t="s">
        <v>223</v>
      </c>
      <c r="D911" s="15" t="str">
        <f>VLOOKUP(C911,xWalk!C$3:D$55,2)</f>
        <v>WCN</v>
      </c>
      <c r="E911" s="22" t="str">
        <f t="shared" si="113"/>
        <v>'Queets Fall Fingerling'</v>
      </c>
      <c r="F911" s="22" t="str">
        <f t="shared" si="112"/>
        <v>WCN.QUE</v>
      </c>
      <c r="G911" t="s">
        <v>119</v>
      </c>
      <c r="H911" t="s">
        <v>127</v>
      </c>
      <c r="I911" t="s">
        <v>225</v>
      </c>
      <c r="J911">
        <v>2004</v>
      </c>
      <c r="K911">
        <v>2005</v>
      </c>
      <c r="L911" s="8">
        <v>2</v>
      </c>
      <c r="M911" s="8">
        <v>6</v>
      </c>
      <c r="N911" s="8" t="s">
        <v>33</v>
      </c>
      <c r="O911" s="8">
        <v>6</v>
      </c>
      <c r="P911" s="8">
        <v>0</v>
      </c>
      <c r="Q911">
        <v>2.6993820000000002E-2</v>
      </c>
      <c r="R911">
        <v>0.42759530000000001</v>
      </c>
      <c r="S911">
        <v>0.27241870000000001</v>
      </c>
      <c r="T911">
        <v>0.58352910000000002</v>
      </c>
      <c r="U911" s="15" t="str">
        <f t="shared" si="115"/>
        <v>WCN2004</v>
      </c>
      <c r="V911">
        <f t="shared" si="116"/>
        <v>0.48252986304715006</v>
      </c>
      <c r="W911">
        <f t="shared" si="117"/>
        <v>0.2722573818196618</v>
      </c>
      <c r="Y911" s="15" t="str">
        <f t="shared" si="118"/>
        <v>STL1993</v>
      </c>
      <c r="Z911" s="1" t="s">
        <v>55</v>
      </c>
      <c r="AA911">
        <v>1993</v>
      </c>
      <c r="AB911" t="s">
        <v>33</v>
      </c>
      <c r="AC911">
        <f t="shared" si="114"/>
        <v>0.41807348560079444</v>
      </c>
      <c r="AD911">
        <f t="shared" si="119"/>
        <v>0.35600794438927508</v>
      </c>
      <c r="AE911" s="5">
        <v>123</v>
      </c>
      <c r="AF911" s="5">
        <v>307</v>
      </c>
      <c r="AG911" s="5">
        <v>279</v>
      </c>
      <c r="AH911" s="5">
        <v>8</v>
      </c>
      <c r="AI911" s="5"/>
      <c r="AJ911" s="5">
        <v>0</v>
      </c>
      <c r="AK911" s="5">
        <v>0</v>
      </c>
      <c r="AL911" s="5">
        <v>0</v>
      </c>
      <c r="AM911" s="5">
        <v>0</v>
      </c>
      <c r="AN911" s="5"/>
      <c r="AO911" s="5">
        <v>5</v>
      </c>
      <c r="AP911" s="5">
        <v>50</v>
      </c>
      <c r="AQ911" s="5">
        <v>70</v>
      </c>
      <c r="AR911" s="5">
        <v>0</v>
      </c>
      <c r="AS911" s="5"/>
      <c r="AT911" s="5">
        <v>33</v>
      </c>
      <c r="AU911" s="5">
        <v>355</v>
      </c>
      <c r="AV911" s="5">
        <v>706</v>
      </c>
      <c r="AW911" s="5">
        <v>78</v>
      </c>
      <c r="AX911" s="5"/>
      <c r="AY911" s="5">
        <v>717</v>
      </c>
      <c r="AZ911" s="5">
        <v>0</v>
      </c>
      <c r="BA911" s="5">
        <v>125</v>
      </c>
      <c r="BB911" s="5">
        <v>1172</v>
      </c>
      <c r="BF911" t="s">
        <v>59</v>
      </c>
      <c r="BG911" t="s">
        <v>59</v>
      </c>
      <c r="BH911" t="s">
        <v>1174</v>
      </c>
      <c r="BI911" t="s">
        <v>1175</v>
      </c>
      <c r="BJ911" t="s">
        <v>119</v>
      </c>
      <c r="BK911" t="s">
        <v>127</v>
      </c>
      <c r="BL911" t="s">
        <v>208</v>
      </c>
      <c r="BM911">
        <v>1984</v>
      </c>
      <c r="BN911">
        <v>1985</v>
      </c>
      <c r="BO911">
        <v>2</v>
      </c>
      <c r="BP911">
        <v>5</v>
      </c>
      <c r="BQ911" t="s">
        <v>33</v>
      </c>
      <c r="BR911">
        <v>5</v>
      </c>
      <c r="BS911">
        <v>0</v>
      </c>
      <c r="BT911">
        <v>6.0655439999999998E-2</v>
      </c>
      <c r="BU911">
        <v>0.3705541</v>
      </c>
      <c r="BV911">
        <v>0.7012699</v>
      </c>
      <c r="BW911">
        <v>0.81196559999999995</v>
      </c>
      <c r="BX911" t="s">
        <v>1185</v>
      </c>
      <c r="BY911">
        <v>0.60862200230776831</v>
      </c>
      <c r="BZ911">
        <v>0.29651947038843268</v>
      </c>
    </row>
    <row r="912" spans="1:78" x14ac:dyDescent="0.25">
      <c r="A912" s="23" t="s">
        <v>224</v>
      </c>
      <c r="C912" t="s">
        <v>223</v>
      </c>
      <c r="D912" s="15" t="str">
        <f>VLOOKUP(C912,xWalk!C$3:D$55,2)</f>
        <v>WCN</v>
      </c>
      <c r="E912" s="22" t="str">
        <f t="shared" si="113"/>
        <v>'Queets Fall Fingerling'</v>
      </c>
      <c r="F912" s="22" t="str">
        <f t="shared" si="112"/>
        <v>WCN.QUE</v>
      </c>
      <c r="G912" t="s">
        <v>119</v>
      </c>
      <c r="H912" t="s">
        <v>127</v>
      </c>
      <c r="I912" t="s">
        <v>225</v>
      </c>
      <c r="J912">
        <v>2005</v>
      </c>
      <c r="K912">
        <v>2006</v>
      </c>
      <c r="L912" s="8">
        <v>2</v>
      </c>
      <c r="M912" s="8">
        <v>6</v>
      </c>
      <c r="N912" s="8" t="s">
        <v>33</v>
      </c>
      <c r="O912" s="8">
        <v>6</v>
      </c>
      <c r="P912" s="8">
        <v>0</v>
      </c>
      <c r="Q912">
        <v>4.1046399999999997E-2</v>
      </c>
      <c r="R912">
        <v>0.32884540000000001</v>
      </c>
      <c r="S912">
        <v>0.3106216</v>
      </c>
      <c r="T912">
        <v>0.53732049999999998</v>
      </c>
      <c r="U912" s="15" t="str">
        <f t="shared" si="115"/>
        <v>WCN2005</v>
      </c>
      <c r="V912">
        <f t="shared" si="116"/>
        <v>0.51720611352057722</v>
      </c>
      <c r="W912">
        <f t="shared" si="117"/>
        <v>0.25984356356887178</v>
      </c>
      <c r="Y912" s="15" t="str">
        <f t="shared" si="118"/>
        <v>STL1994</v>
      </c>
      <c r="Z912" s="1" t="s">
        <v>55</v>
      </c>
      <c r="AA912">
        <v>1994</v>
      </c>
      <c r="AB912" t="s">
        <v>33</v>
      </c>
      <c r="AC912">
        <f t="shared" si="114"/>
        <v>0.36868686868686867</v>
      </c>
      <c r="AD912">
        <f t="shared" si="119"/>
        <v>0.310376492194674</v>
      </c>
      <c r="AE912" s="5">
        <v>116</v>
      </c>
      <c r="AF912" s="5">
        <v>339</v>
      </c>
      <c r="AG912" s="5">
        <v>211</v>
      </c>
      <c r="AH912" s="5">
        <v>10</v>
      </c>
      <c r="AI912" s="5"/>
      <c r="AJ912" s="5">
        <v>0</v>
      </c>
      <c r="AK912" s="5">
        <v>0</v>
      </c>
      <c r="AL912" s="5">
        <v>0</v>
      </c>
      <c r="AM912" s="5">
        <v>0</v>
      </c>
      <c r="AN912" s="5"/>
      <c r="AO912" s="5">
        <v>6</v>
      </c>
      <c r="AP912" s="5">
        <v>43</v>
      </c>
      <c r="AQ912" s="5">
        <v>78</v>
      </c>
      <c r="AR912" s="5">
        <v>0</v>
      </c>
      <c r="AS912" s="5"/>
      <c r="AT912" s="5">
        <v>36</v>
      </c>
      <c r="AU912" s="5">
        <v>397</v>
      </c>
      <c r="AV912" s="5">
        <v>849</v>
      </c>
      <c r="AW912" s="5">
        <v>93</v>
      </c>
      <c r="AX912" s="5"/>
      <c r="AY912" s="5">
        <v>676</v>
      </c>
      <c r="AZ912" s="5">
        <v>0</v>
      </c>
      <c r="BA912" s="5">
        <v>127</v>
      </c>
      <c r="BB912" s="5">
        <v>1375</v>
      </c>
      <c r="BF912" t="s">
        <v>59</v>
      </c>
      <c r="BG912" t="s">
        <v>59</v>
      </c>
      <c r="BH912" t="s">
        <v>1174</v>
      </c>
      <c r="BI912" t="s">
        <v>1175</v>
      </c>
      <c r="BJ912" t="s">
        <v>119</v>
      </c>
      <c r="BK912" t="s">
        <v>127</v>
      </c>
      <c r="BL912" t="s">
        <v>208</v>
      </c>
      <c r="BM912">
        <v>1985</v>
      </c>
      <c r="BN912">
        <v>1986</v>
      </c>
      <c r="BO912">
        <v>2</v>
      </c>
      <c r="BP912">
        <v>5</v>
      </c>
      <c r="BQ912" t="s">
        <v>33</v>
      </c>
      <c r="BR912">
        <v>5</v>
      </c>
      <c r="BS912">
        <v>0</v>
      </c>
      <c r="BT912">
        <v>1.7578119999999999E-2</v>
      </c>
      <c r="BU912">
        <v>0.3710676</v>
      </c>
      <c r="BV912">
        <v>0.65487169999999995</v>
      </c>
      <c r="BW912">
        <v>0.78293760000000001</v>
      </c>
      <c r="BX912" t="s">
        <v>1186</v>
      </c>
      <c r="BY912">
        <v>0.64331042148882434</v>
      </c>
      <c r="BZ912">
        <v>0.37926958821998186</v>
      </c>
    </row>
    <row r="913" spans="1:78" x14ac:dyDescent="0.25">
      <c r="A913" s="23" t="s">
        <v>224</v>
      </c>
      <c r="C913" t="s">
        <v>223</v>
      </c>
      <c r="D913" s="15" t="str">
        <f>VLOOKUP(C913,xWalk!C$3:D$55,2)</f>
        <v>WCN</v>
      </c>
      <c r="E913" s="22" t="str">
        <f t="shared" si="113"/>
        <v>'Queets Fall Fingerling'</v>
      </c>
      <c r="F913" s="22" t="str">
        <f t="shared" si="112"/>
        <v>WCN.QUE</v>
      </c>
      <c r="G913" t="s">
        <v>119</v>
      </c>
      <c r="H913" t="s">
        <v>127</v>
      </c>
      <c r="I913" t="s">
        <v>225</v>
      </c>
      <c r="J913">
        <v>2006</v>
      </c>
      <c r="K913">
        <v>2007</v>
      </c>
      <c r="L913" s="8">
        <v>2</v>
      </c>
      <c r="M913" s="8">
        <v>6</v>
      </c>
      <c r="N913" s="8" t="s">
        <v>34</v>
      </c>
      <c r="O913" s="8">
        <v>5</v>
      </c>
      <c r="P913" s="8">
        <v>1</v>
      </c>
      <c r="Q913">
        <v>2.5832569999999999E-2</v>
      </c>
      <c r="R913">
        <v>0.4632829</v>
      </c>
      <c r="S913">
        <v>0.38008510000000001</v>
      </c>
      <c r="T913">
        <v>0.66728109999999996</v>
      </c>
      <c r="U913" s="15" t="str">
        <f t="shared" si="115"/>
        <v>WCN2006</v>
      </c>
      <c r="V913">
        <f t="shared" si="116"/>
        <v>0.49781912864653299</v>
      </c>
      <c r="W913">
        <f t="shared" si="117"/>
        <v>0.25213526377763407</v>
      </c>
      <c r="Y913" s="15" t="str">
        <f t="shared" si="118"/>
        <v>STL1995</v>
      </c>
      <c r="Z913" s="1" t="s">
        <v>55</v>
      </c>
      <c r="AA913">
        <v>1995</v>
      </c>
      <c r="AB913" t="s">
        <v>33</v>
      </c>
      <c r="AC913">
        <f t="shared" si="114"/>
        <v>0.36513157894736842</v>
      </c>
      <c r="AD913">
        <f t="shared" si="119"/>
        <v>0.29041353383458646</v>
      </c>
      <c r="AE913" s="5">
        <v>101</v>
      </c>
      <c r="AF913" s="5">
        <v>203</v>
      </c>
      <c r="AG913" s="5">
        <v>307</v>
      </c>
      <c r="AH913" s="5">
        <v>7</v>
      </c>
      <c r="AI913" s="5"/>
      <c r="AJ913" s="5">
        <v>0</v>
      </c>
      <c r="AK913" s="5">
        <v>0</v>
      </c>
      <c r="AL913" s="5">
        <v>0</v>
      </c>
      <c r="AM913" s="5">
        <v>0</v>
      </c>
      <c r="AN913" s="5"/>
      <c r="AO913" s="5">
        <v>5</v>
      </c>
      <c r="AP913" s="5">
        <v>44</v>
      </c>
      <c r="AQ913" s="5">
        <v>110</v>
      </c>
      <c r="AR913" s="5">
        <v>0</v>
      </c>
      <c r="AS913" s="5"/>
      <c r="AT913" s="5">
        <v>36</v>
      </c>
      <c r="AU913" s="5">
        <v>423</v>
      </c>
      <c r="AV913" s="5">
        <v>798</v>
      </c>
      <c r="AW913" s="5">
        <v>94</v>
      </c>
      <c r="AX913" s="5"/>
      <c r="AY913" s="5">
        <v>618</v>
      </c>
      <c r="AZ913" s="5">
        <v>0</v>
      </c>
      <c r="BA913" s="5">
        <v>159</v>
      </c>
      <c r="BB913" s="5">
        <v>1351</v>
      </c>
      <c r="BF913" t="s">
        <v>59</v>
      </c>
      <c r="BG913" t="s">
        <v>59</v>
      </c>
      <c r="BH913" t="s">
        <v>1174</v>
      </c>
      <c r="BI913" t="s">
        <v>1175</v>
      </c>
      <c r="BJ913" t="s">
        <v>119</v>
      </c>
      <c r="BK913" t="s">
        <v>127</v>
      </c>
      <c r="BL913" t="s">
        <v>208</v>
      </c>
      <c r="BM913">
        <v>1986</v>
      </c>
      <c r="BN913">
        <v>1987</v>
      </c>
      <c r="BO913">
        <v>2</v>
      </c>
      <c r="BP913">
        <v>5</v>
      </c>
      <c r="BQ913" t="s">
        <v>33</v>
      </c>
      <c r="BR913">
        <v>5</v>
      </c>
      <c r="BS913">
        <v>0</v>
      </c>
      <c r="BT913">
        <v>8.7426499999999994E-3</v>
      </c>
      <c r="BU913">
        <v>0.37632480000000001</v>
      </c>
      <c r="BV913">
        <v>0.55455980000000005</v>
      </c>
      <c r="BW913">
        <v>0.72219</v>
      </c>
      <c r="BX913" t="s">
        <v>720</v>
      </c>
      <c r="BY913">
        <v>0.60704291938719446</v>
      </c>
      <c r="BZ913">
        <v>0.32743441984079324</v>
      </c>
    </row>
    <row r="914" spans="1:78" x14ac:dyDescent="0.25">
      <c r="A914" s="23" t="s">
        <v>224</v>
      </c>
      <c r="C914" t="s">
        <v>223</v>
      </c>
      <c r="D914" s="15" t="str">
        <f>VLOOKUP(C914,xWalk!C$3:D$55,2)</f>
        <v>WCN</v>
      </c>
      <c r="E914" s="22" t="str">
        <f t="shared" si="113"/>
        <v>'Queets Fall Fingerling'</v>
      </c>
      <c r="F914" s="22" t="str">
        <f t="shared" si="112"/>
        <v>WCN.QUE</v>
      </c>
      <c r="G914" t="s">
        <v>119</v>
      </c>
      <c r="H914" t="s">
        <v>127</v>
      </c>
      <c r="I914" t="s">
        <v>225</v>
      </c>
      <c r="J914">
        <v>2007</v>
      </c>
      <c r="K914">
        <v>2008</v>
      </c>
      <c r="L914" s="8">
        <v>2</v>
      </c>
      <c r="M914" s="8">
        <v>6</v>
      </c>
      <c r="N914" s="8" t="s">
        <v>34</v>
      </c>
      <c r="O914" s="8">
        <v>4</v>
      </c>
      <c r="P914" s="8">
        <v>2</v>
      </c>
      <c r="Q914">
        <v>2.7815699999999999E-2</v>
      </c>
      <c r="R914">
        <v>0.60713760000000006</v>
      </c>
      <c r="S914">
        <v>0.34773939999999998</v>
      </c>
      <c r="T914">
        <v>0.7437513</v>
      </c>
      <c r="U914" s="15" t="str">
        <f t="shared" si="115"/>
        <v>WCN2007</v>
      </c>
      <c r="V914">
        <f t="shared" si="116"/>
        <v>0.52935021608916522</v>
      </c>
      <c r="W914">
        <f t="shared" si="117"/>
        <v>0.24264159526878459</v>
      </c>
      <c r="Y914" s="15" t="str">
        <f t="shared" si="118"/>
        <v>STL1996</v>
      </c>
      <c r="Z914" s="1" t="s">
        <v>55</v>
      </c>
      <c r="AA914">
        <v>1996</v>
      </c>
      <c r="AB914" t="s">
        <v>33</v>
      </c>
      <c r="AC914">
        <f t="shared" si="114"/>
        <v>0.3547681539807524</v>
      </c>
      <c r="AD914">
        <f t="shared" si="119"/>
        <v>0.27077865266841644</v>
      </c>
      <c r="AE914" s="5">
        <v>75</v>
      </c>
      <c r="AF914" s="5">
        <v>247</v>
      </c>
      <c r="AG914" s="5">
        <v>285</v>
      </c>
      <c r="AH914" s="5">
        <v>12</v>
      </c>
      <c r="AI914" s="5"/>
      <c r="AJ914" s="5">
        <v>0</v>
      </c>
      <c r="AK914" s="5">
        <v>0</v>
      </c>
      <c r="AL914" s="5">
        <v>0</v>
      </c>
      <c r="AM914" s="5">
        <v>0</v>
      </c>
      <c r="AN914" s="5"/>
      <c r="AO914" s="5">
        <v>4</v>
      </c>
      <c r="AP914" s="5">
        <v>68</v>
      </c>
      <c r="AQ914" s="5">
        <v>120</v>
      </c>
      <c r="AR914" s="5">
        <v>0</v>
      </c>
      <c r="AS914" s="5"/>
      <c r="AT914" s="5">
        <v>41</v>
      </c>
      <c r="AU914" s="5">
        <v>435</v>
      </c>
      <c r="AV914" s="5">
        <v>898</v>
      </c>
      <c r="AW914" s="5">
        <v>101</v>
      </c>
      <c r="AX914" s="5"/>
      <c r="AY914" s="5">
        <v>619</v>
      </c>
      <c r="AZ914" s="5">
        <v>0</v>
      </c>
      <c r="BA914" s="5">
        <v>192</v>
      </c>
      <c r="BB914" s="5">
        <v>1475</v>
      </c>
      <c r="BF914" t="s">
        <v>59</v>
      </c>
      <c r="BG914" t="s">
        <v>59</v>
      </c>
      <c r="BH914" t="s">
        <v>1174</v>
      </c>
      <c r="BI914" t="s">
        <v>1175</v>
      </c>
      <c r="BJ914" t="s">
        <v>119</v>
      </c>
      <c r="BK914" t="s">
        <v>127</v>
      </c>
      <c r="BL914" t="s">
        <v>208</v>
      </c>
      <c r="BM914">
        <v>1987</v>
      </c>
      <c r="BN914">
        <v>1988</v>
      </c>
      <c r="BO914">
        <v>2</v>
      </c>
      <c r="BP914">
        <v>5</v>
      </c>
      <c r="BQ914" t="s">
        <v>33</v>
      </c>
      <c r="BR914">
        <v>5</v>
      </c>
      <c r="BS914">
        <v>0</v>
      </c>
      <c r="BT914">
        <v>1.82047E-3</v>
      </c>
      <c r="BU914">
        <v>0.2454538</v>
      </c>
      <c r="BV914">
        <v>0.29383229999999999</v>
      </c>
      <c r="BW914">
        <v>0.46716380000000002</v>
      </c>
      <c r="BX914" t="s">
        <v>721</v>
      </c>
      <c r="BY914">
        <v>0.56409538832069739</v>
      </c>
      <c r="BZ914">
        <v>0.30332095184789432</v>
      </c>
    </row>
    <row r="915" spans="1:78" x14ac:dyDescent="0.25">
      <c r="A915" s="23" t="s">
        <v>224</v>
      </c>
      <c r="C915" t="s">
        <v>223</v>
      </c>
      <c r="D915" s="15" t="str">
        <f>VLOOKUP(C915,xWalk!C$3:D$55,2)</f>
        <v>WCN</v>
      </c>
      <c r="E915" s="22" t="str">
        <f t="shared" si="113"/>
        <v>'Queets Fall Fingerling'</v>
      </c>
      <c r="F915" s="22" t="str">
        <f t="shared" si="112"/>
        <v>WCN.QUE</v>
      </c>
      <c r="G915" t="s">
        <v>119</v>
      </c>
      <c r="H915" t="s">
        <v>127</v>
      </c>
      <c r="I915" t="s">
        <v>225</v>
      </c>
      <c r="J915">
        <v>2008</v>
      </c>
      <c r="K915">
        <v>2009</v>
      </c>
      <c r="L915" s="8">
        <v>2</v>
      </c>
      <c r="M915" s="8">
        <v>6</v>
      </c>
      <c r="N915" s="8" t="s">
        <v>34</v>
      </c>
      <c r="O915" s="8">
        <v>3</v>
      </c>
      <c r="P915" s="8">
        <v>3</v>
      </c>
      <c r="Q915">
        <v>5.5040999999999998E-4</v>
      </c>
      <c r="R915" t="s">
        <v>276</v>
      </c>
      <c r="S915" t="s">
        <v>276</v>
      </c>
      <c r="T915" t="s">
        <v>276</v>
      </c>
      <c r="U915" s="15" t="str">
        <f t="shared" si="115"/>
        <v>WCN2008</v>
      </c>
      <c r="V915" t="str">
        <f t="shared" si="116"/>
        <v>NA</v>
      </c>
      <c r="W915" t="str">
        <f t="shared" si="117"/>
        <v>NA</v>
      </c>
      <c r="Y915" s="15" t="str">
        <f t="shared" si="118"/>
        <v>STL1997</v>
      </c>
      <c r="Z915" s="1" t="s">
        <v>55</v>
      </c>
      <c r="AA915">
        <v>1997</v>
      </c>
      <c r="AB915" t="s">
        <v>33</v>
      </c>
      <c r="AC915">
        <f t="shared" si="114"/>
        <v>0.34924845269672855</v>
      </c>
      <c r="AD915">
        <f t="shared" si="119"/>
        <v>0.28381962864721483</v>
      </c>
      <c r="AE915" s="5">
        <v>83</v>
      </c>
      <c r="AF915" s="5">
        <v>269</v>
      </c>
      <c r="AG915" s="5">
        <v>283</v>
      </c>
      <c r="AH915" s="5">
        <v>7</v>
      </c>
      <c r="AI915" s="5"/>
      <c r="AJ915" s="5">
        <v>0</v>
      </c>
      <c r="AK915" s="5">
        <v>0</v>
      </c>
      <c r="AL915" s="5">
        <v>0</v>
      </c>
      <c r="AM915" s="5">
        <v>0</v>
      </c>
      <c r="AN915" s="5"/>
      <c r="AO915" s="5">
        <v>5</v>
      </c>
      <c r="AP915" s="5">
        <v>66</v>
      </c>
      <c r="AQ915" s="5">
        <v>77</v>
      </c>
      <c r="AR915" s="5">
        <v>0</v>
      </c>
      <c r="AS915" s="5"/>
      <c r="AT915" s="5">
        <v>39</v>
      </c>
      <c r="AU915" s="5">
        <v>423</v>
      </c>
      <c r="AV915" s="5">
        <v>908</v>
      </c>
      <c r="AW915" s="5">
        <v>102</v>
      </c>
      <c r="AX915" s="5"/>
      <c r="AY915" s="5">
        <v>642</v>
      </c>
      <c r="AZ915" s="5">
        <v>0</v>
      </c>
      <c r="BA915" s="5">
        <v>148</v>
      </c>
      <c r="BB915" s="5">
        <v>1472</v>
      </c>
      <c r="BF915" t="s">
        <v>59</v>
      </c>
      <c r="BG915" t="s">
        <v>59</v>
      </c>
      <c r="BH915" t="s">
        <v>1174</v>
      </c>
      <c r="BI915" t="s">
        <v>1175</v>
      </c>
      <c r="BJ915" t="s">
        <v>119</v>
      </c>
      <c r="BK915" t="s">
        <v>127</v>
      </c>
      <c r="BL915" t="s">
        <v>208</v>
      </c>
      <c r="BM915">
        <v>1988</v>
      </c>
      <c r="BN915">
        <v>1989</v>
      </c>
      <c r="BO915">
        <v>2</v>
      </c>
      <c r="BP915">
        <v>5</v>
      </c>
      <c r="BQ915" t="s">
        <v>33</v>
      </c>
      <c r="BR915">
        <v>5</v>
      </c>
      <c r="BS915">
        <v>0</v>
      </c>
      <c r="BT915">
        <v>4.4143300000000002E-3</v>
      </c>
      <c r="BU915">
        <v>0.39735939999999997</v>
      </c>
      <c r="BV915">
        <v>0.34346280000000001</v>
      </c>
      <c r="BW915">
        <v>0.60434410000000005</v>
      </c>
      <c r="BX915" t="s">
        <v>722</v>
      </c>
      <c r="BY915">
        <v>0.56205843802947475</v>
      </c>
      <c r="BZ915">
        <v>0.38011092995748219</v>
      </c>
    </row>
    <row r="916" spans="1:78" x14ac:dyDescent="0.25">
      <c r="A916" s="23" t="s">
        <v>227</v>
      </c>
      <c r="C916" t="s">
        <v>226</v>
      </c>
      <c r="D916" s="15" t="str">
        <f>VLOOKUP(C916,xWalk!C$3:D$55,2)</f>
        <v>NKF</v>
      </c>
      <c r="E916" s="22" t="str">
        <f t="shared" si="113"/>
        <v>'Samish Fall Fingerling'</v>
      </c>
      <c r="F916" s="22" t="str">
        <f t="shared" si="112"/>
        <v>NKF.SAM</v>
      </c>
      <c r="G916" t="s">
        <v>119</v>
      </c>
      <c r="H916" t="s">
        <v>127</v>
      </c>
      <c r="I916" t="s">
        <v>220</v>
      </c>
      <c r="J916">
        <v>1974</v>
      </c>
      <c r="K916">
        <v>1975</v>
      </c>
      <c r="L916" s="8">
        <v>2</v>
      </c>
      <c r="M916" s="8">
        <v>5</v>
      </c>
      <c r="N916" s="8" t="s">
        <v>33</v>
      </c>
      <c r="O916" s="8">
        <v>5</v>
      </c>
      <c r="P916" s="8">
        <v>0</v>
      </c>
      <c r="Q916">
        <v>0.15076629999999999</v>
      </c>
      <c r="R916">
        <v>0.60005529999999996</v>
      </c>
      <c r="S916">
        <v>0.95667610000000003</v>
      </c>
      <c r="T916">
        <v>0.98267280000000001</v>
      </c>
      <c r="U916" s="15" t="str">
        <f t="shared" si="115"/>
        <v>NKF1974</v>
      </c>
      <c r="V916" t="str">
        <f t="shared" si="116"/>
        <v>NA</v>
      </c>
      <c r="W916" t="str">
        <f t="shared" si="117"/>
        <v>NA</v>
      </c>
      <c r="Y916" s="15" t="str">
        <f t="shared" si="118"/>
        <v>STL1998</v>
      </c>
      <c r="Z916" s="1" t="s">
        <v>55</v>
      </c>
      <c r="AA916">
        <v>1998</v>
      </c>
      <c r="AB916" t="s">
        <v>33</v>
      </c>
      <c r="AC916">
        <f t="shared" si="114"/>
        <v>0.30555555555555558</v>
      </c>
      <c r="AD916">
        <f t="shared" si="119"/>
        <v>0.2824858757062147</v>
      </c>
      <c r="AE916" s="5">
        <v>64</v>
      </c>
      <c r="AF916" s="5">
        <v>294</v>
      </c>
      <c r="AG916" s="5">
        <v>235</v>
      </c>
      <c r="AH916" s="5">
        <v>7</v>
      </c>
      <c r="AI916" s="5"/>
      <c r="AJ916" s="5">
        <v>0</v>
      </c>
      <c r="AK916" s="5">
        <v>0</v>
      </c>
      <c r="AL916" s="5">
        <v>0</v>
      </c>
      <c r="AM916" s="5">
        <v>0</v>
      </c>
      <c r="AN916" s="5"/>
      <c r="AO916" s="5">
        <v>6</v>
      </c>
      <c r="AP916" s="5">
        <v>42</v>
      </c>
      <c r="AQ916" s="5">
        <v>1</v>
      </c>
      <c r="AR916" s="5">
        <v>0</v>
      </c>
      <c r="AS916" s="5"/>
      <c r="AT916" s="5">
        <v>36</v>
      </c>
      <c r="AU916" s="5">
        <v>410</v>
      </c>
      <c r="AV916" s="5">
        <v>933</v>
      </c>
      <c r="AW916" s="5">
        <v>96</v>
      </c>
      <c r="AX916" s="5"/>
      <c r="AY916" s="5">
        <v>600</v>
      </c>
      <c r="AZ916" s="5">
        <v>0</v>
      </c>
      <c r="BA916" s="5">
        <v>49</v>
      </c>
      <c r="BB916" s="5">
        <v>1475</v>
      </c>
      <c r="BF916" t="s">
        <v>59</v>
      </c>
      <c r="BG916" t="s">
        <v>59</v>
      </c>
      <c r="BH916" t="s">
        <v>1174</v>
      </c>
      <c r="BI916" t="s">
        <v>1175</v>
      </c>
      <c r="BJ916" t="s">
        <v>119</v>
      </c>
      <c r="BK916" t="s">
        <v>127</v>
      </c>
      <c r="BL916" t="s">
        <v>208</v>
      </c>
      <c r="BM916">
        <v>1989</v>
      </c>
      <c r="BN916">
        <v>1990</v>
      </c>
      <c r="BO916">
        <v>2</v>
      </c>
      <c r="BP916">
        <v>5</v>
      </c>
      <c r="BQ916" t="s">
        <v>33</v>
      </c>
      <c r="BR916">
        <v>5</v>
      </c>
      <c r="BS916">
        <v>0</v>
      </c>
      <c r="BT916">
        <v>9.9633299999999994E-3</v>
      </c>
      <c r="BU916">
        <v>0.3474217</v>
      </c>
      <c r="BV916">
        <v>0.31120409999999998</v>
      </c>
      <c r="BW916">
        <v>0.55050679999999996</v>
      </c>
      <c r="BX916" t="s">
        <v>723</v>
      </c>
      <c r="BY916">
        <v>0.53831642491825271</v>
      </c>
      <c r="BZ916">
        <v>0.40309801291188063</v>
      </c>
    </row>
    <row r="917" spans="1:78" x14ac:dyDescent="0.25">
      <c r="A917" s="23" t="s">
        <v>227</v>
      </c>
      <c r="C917" t="s">
        <v>226</v>
      </c>
      <c r="D917" s="15" t="str">
        <f>VLOOKUP(C917,xWalk!C$3:D$55,2)</f>
        <v>NKF</v>
      </c>
      <c r="E917" s="22" t="str">
        <f t="shared" si="113"/>
        <v>'Samish Fall Fingerling'</v>
      </c>
      <c r="F917" s="22" t="str">
        <f t="shared" si="112"/>
        <v>NKF.SAM</v>
      </c>
      <c r="G917" t="s">
        <v>119</v>
      </c>
      <c r="H917" t="s">
        <v>127</v>
      </c>
      <c r="I917" t="s">
        <v>220</v>
      </c>
      <c r="J917">
        <v>1975</v>
      </c>
      <c r="K917">
        <v>1976</v>
      </c>
      <c r="L917" s="8">
        <v>2</v>
      </c>
      <c r="M917" s="8">
        <v>5</v>
      </c>
      <c r="N917" s="8" t="s">
        <v>33</v>
      </c>
      <c r="O917" s="8">
        <v>5</v>
      </c>
      <c r="P917" s="8">
        <v>0</v>
      </c>
      <c r="Q917">
        <v>5.7518729999999997E-2</v>
      </c>
      <c r="R917">
        <v>0.61480619999999997</v>
      </c>
      <c r="S917">
        <v>0.97869010000000001</v>
      </c>
      <c r="T917">
        <v>0.99179150000000005</v>
      </c>
      <c r="U917" s="15" t="str">
        <f t="shared" si="115"/>
        <v>NKF1975</v>
      </c>
      <c r="V917" t="str">
        <f t="shared" si="116"/>
        <v>NA</v>
      </c>
      <c r="W917" t="str">
        <f t="shared" si="117"/>
        <v>NA</v>
      </c>
      <c r="Y917" s="15" t="str">
        <f t="shared" si="118"/>
        <v>STL1999</v>
      </c>
      <c r="Z917" s="1" t="s">
        <v>55</v>
      </c>
      <c r="AA917">
        <v>1999</v>
      </c>
      <c r="AB917" t="s">
        <v>33</v>
      </c>
      <c r="AC917">
        <f t="shared" si="114"/>
        <v>0.29502572898799312</v>
      </c>
      <c r="AD917">
        <f t="shared" si="119"/>
        <v>0.2715837621497999</v>
      </c>
      <c r="AE917" s="5">
        <v>70</v>
      </c>
      <c r="AF917" s="5">
        <v>220</v>
      </c>
      <c r="AG917" s="5">
        <v>180</v>
      </c>
      <c r="AH917" s="5">
        <v>5</v>
      </c>
      <c r="AI917" s="5"/>
      <c r="AJ917" s="5">
        <v>0</v>
      </c>
      <c r="AK917" s="5">
        <v>0</v>
      </c>
      <c r="AL917" s="5">
        <v>0</v>
      </c>
      <c r="AM917" s="5">
        <v>0</v>
      </c>
      <c r="AN917" s="5"/>
      <c r="AO917" s="5">
        <v>4</v>
      </c>
      <c r="AP917" s="5">
        <v>3</v>
      </c>
      <c r="AQ917" s="5">
        <v>34</v>
      </c>
      <c r="AR917" s="5">
        <v>0</v>
      </c>
      <c r="AS917" s="5"/>
      <c r="AT917" s="5">
        <v>30</v>
      </c>
      <c r="AU917" s="5">
        <v>370</v>
      </c>
      <c r="AV917" s="5">
        <v>751</v>
      </c>
      <c r="AW917" s="5">
        <v>82</v>
      </c>
      <c r="AX917" s="5"/>
      <c r="AY917" s="5">
        <v>475</v>
      </c>
      <c r="AZ917" s="5">
        <v>0</v>
      </c>
      <c r="BA917" s="5">
        <v>41</v>
      </c>
      <c r="BB917" s="5">
        <v>1233</v>
      </c>
      <c r="BF917" t="s">
        <v>59</v>
      </c>
      <c r="BG917" t="s">
        <v>59</v>
      </c>
      <c r="BH917" t="s">
        <v>1174</v>
      </c>
      <c r="BI917" t="s">
        <v>1175</v>
      </c>
      <c r="BJ917" t="s">
        <v>119</v>
      </c>
      <c r="BK917" t="s">
        <v>127</v>
      </c>
      <c r="BL917" t="s">
        <v>208</v>
      </c>
      <c r="BM917">
        <v>1990</v>
      </c>
      <c r="BN917">
        <v>1991</v>
      </c>
      <c r="BO917">
        <v>2</v>
      </c>
      <c r="BP917">
        <v>5</v>
      </c>
      <c r="BQ917" t="s">
        <v>33</v>
      </c>
      <c r="BR917">
        <v>5</v>
      </c>
      <c r="BS917">
        <v>0</v>
      </c>
      <c r="BT917">
        <v>2.150268E-2</v>
      </c>
      <c r="BU917">
        <v>0.30147200000000002</v>
      </c>
      <c r="BV917">
        <v>0.31501570000000001</v>
      </c>
      <c r="BW917">
        <v>0.52151930000000002</v>
      </c>
      <c r="BX917" t="s">
        <v>724</v>
      </c>
      <c r="BY917">
        <v>0.51385991840161627</v>
      </c>
      <c r="BZ917">
        <v>0.39096820461691179</v>
      </c>
    </row>
    <row r="918" spans="1:78" x14ac:dyDescent="0.25">
      <c r="A918" s="23" t="s">
        <v>227</v>
      </c>
      <c r="C918" t="s">
        <v>226</v>
      </c>
      <c r="D918" s="15" t="str">
        <f>VLOOKUP(C918,xWalk!C$3:D$55,2)</f>
        <v>NKF</v>
      </c>
      <c r="E918" s="22" t="str">
        <f t="shared" si="113"/>
        <v>'Samish Fall Fingerling'</v>
      </c>
      <c r="F918" s="22" t="str">
        <f t="shared" si="112"/>
        <v>NKF.SAM</v>
      </c>
      <c r="G918" t="s">
        <v>119</v>
      </c>
      <c r="H918" t="s">
        <v>127</v>
      </c>
      <c r="I918" t="s">
        <v>220</v>
      </c>
      <c r="J918">
        <v>1979</v>
      </c>
      <c r="K918">
        <v>1980</v>
      </c>
      <c r="L918" s="8">
        <v>2</v>
      </c>
      <c r="M918" s="8">
        <v>5</v>
      </c>
      <c r="N918" s="8" t="s">
        <v>33</v>
      </c>
      <c r="O918" s="8">
        <v>5</v>
      </c>
      <c r="P918" s="8">
        <v>0</v>
      </c>
      <c r="Q918">
        <v>0.1232094</v>
      </c>
      <c r="R918">
        <v>0.57393209999999995</v>
      </c>
      <c r="S918">
        <v>0.72724259999999996</v>
      </c>
      <c r="T918">
        <v>0.88378679999999998</v>
      </c>
      <c r="U918" s="15" t="str">
        <f t="shared" si="115"/>
        <v>NKF1979</v>
      </c>
      <c r="V918">
        <f t="shared" si="116"/>
        <v>0.90132951559540131</v>
      </c>
      <c r="W918">
        <f t="shared" si="117"/>
        <v>0.60514347070788199</v>
      </c>
      <c r="Y918" s="15" t="str">
        <f t="shared" si="118"/>
        <v>STL2000</v>
      </c>
      <c r="Z918" s="1" t="s">
        <v>55</v>
      </c>
      <c r="AA918">
        <v>2000</v>
      </c>
      <c r="AB918" t="s">
        <v>33</v>
      </c>
      <c r="AC918">
        <f t="shared" si="114"/>
        <v>0.34351897486446525</v>
      </c>
      <c r="AD918">
        <f t="shared" si="119"/>
        <v>0.31296205027106949</v>
      </c>
      <c r="AE918" s="5">
        <v>75</v>
      </c>
      <c r="AF918" s="5">
        <v>276</v>
      </c>
      <c r="AG918" s="5">
        <v>280</v>
      </c>
      <c r="AH918" s="5">
        <v>4</v>
      </c>
      <c r="AI918" s="5"/>
      <c r="AJ918" s="5">
        <v>0</v>
      </c>
      <c r="AK918" s="5">
        <v>0</v>
      </c>
      <c r="AL918" s="5">
        <v>0</v>
      </c>
      <c r="AM918" s="5">
        <v>0</v>
      </c>
      <c r="AN918" s="5"/>
      <c r="AO918" s="5">
        <v>2</v>
      </c>
      <c r="AP918" s="5">
        <v>22</v>
      </c>
      <c r="AQ918" s="5">
        <v>38</v>
      </c>
      <c r="AR918" s="5">
        <v>0</v>
      </c>
      <c r="AS918" s="5"/>
      <c r="AT918" s="5">
        <v>38</v>
      </c>
      <c r="AU918" s="5">
        <v>407</v>
      </c>
      <c r="AV918" s="5">
        <v>799</v>
      </c>
      <c r="AW918" s="5">
        <v>88</v>
      </c>
      <c r="AX918" s="5"/>
      <c r="AY918" s="5">
        <v>635</v>
      </c>
      <c r="AZ918" s="5">
        <v>0</v>
      </c>
      <c r="BA918" s="5">
        <v>62</v>
      </c>
      <c r="BB918" s="5">
        <v>1332</v>
      </c>
      <c r="BF918" t="s">
        <v>59</v>
      </c>
      <c r="BG918" t="s">
        <v>59</v>
      </c>
      <c r="BH918" t="s">
        <v>1174</v>
      </c>
      <c r="BI918" t="s">
        <v>1175</v>
      </c>
      <c r="BJ918" t="s">
        <v>119</v>
      </c>
      <c r="BK918" t="s">
        <v>127</v>
      </c>
      <c r="BL918" t="s">
        <v>208</v>
      </c>
      <c r="BM918">
        <v>1991</v>
      </c>
      <c r="BN918">
        <v>1992</v>
      </c>
      <c r="BO918">
        <v>2</v>
      </c>
      <c r="BP918">
        <v>5</v>
      </c>
      <c r="BQ918" t="s">
        <v>33</v>
      </c>
      <c r="BR918">
        <v>5</v>
      </c>
      <c r="BS918">
        <v>0</v>
      </c>
      <c r="BT918">
        <v>1.57497E-3</v>
      </c>
      <c r="BU918">
        <v>0.19254199999999999</v>
      </c>
      <c r="BV918">
        <v>0.1200497</v>
      </c>
      <c r="BW918">
        <v>0.28947709999999999</v>
      </c>
      <c r="BX918" t="s">
        <v>725</v>
      </c>
      <c r="BY918">
        <v>0.47164305730519063</v>
      </c>
      <c r="BZ918">
        <v>0.35770110805460575</v>
      </c>
    </row>
    <row r="919" spans="1:78" x14ac:dyDescent="0.25">
      <c r="A919" s="23" t="s">
        <v>227</v>
      </c>
      <c r="C919" t="s">
        <v>226</v>
      </c>
      <c r="D919" s="15" t="str">
        <f>VLOOKUP(C919,xWalk!C$3:D$55,2)</f>
        <v>NKF</v>
      </c>
      <c r="E919" s="22" t="str">
        <f t="shared" si="113"/>
        <v>'Samish Fall Fingerling'</v>
      </c>
      <c r="F919" s="22" t="str">
        <f t="shared" si="112"/>
        <v>NKF.SAM</v>
      </c>
      <c r="G919" t="s">
        <v>119</v>
      </c>
      <c r="H919" t="s">
        <v>127</v>
      </c>
      <c r="I919" t="s">
        <v>220</v>
      </c>
      <c r="J919">
        <v>1985</v>
      </c>
      <c r="K919">
        <v>1986</v>
      </c>
      <c r="L919" s="8">
        <v>2</v>
      </c>
      <c r="M919" s="8">
        <v>5</v>
      </c>
      <c r="N919" s="8" t="s">
        <v>33</v>
      </c>
      <c r="O919" s="8">
        <v>5</v>
      </c>
      <c r="P919" s="8">
        <v>0</v>
      </c>
      <c r="Q919">
        <v>7.6727100000000001E-3</v>
      </c>
      <c r="R919">
        <v>0.46296310000000002</v>
      </c>
      <c r="S919">
        <v>0.81939799999999996</v>
      </c>
      <c r="T919">
        <v>0.90301010000000004</v>
      </c>
      <c r="U919" s="15" t="str">
        <f t="shared" si="115"/>
        <v>NKF1985</v>
      </c>
      <c r="V919">
        <f t="shared" si="116"/>
        <v>0.84314366364581783</v>
      </c>
      <c r="W919">
        <f t="shared" si="117"/>
        <v>0.49335165651463381</v>
      </c>
      <c r="Y919" s="15" t="str">
        <f t="shared" si="118"/>
        <v>STL2001</v>
      </c>
      <c r="Z919" s="1" t="s">
        <v>55</v>
      </c>
      <c r="AA919">
        <v>2001</v>
      </c>
      <c r="AB919" t="s">
        <v>33</v>
      </c>
      <c r="AC919">
        <f t="shared" si="114"/>
        <v>0.38211788211788211</v>
      </c>
      <c r="AD919">
        <f t="shared" si="119"/>
        <v>0.34765234765234765</v>
      </c>
      <c r="AE919" s="5">
        <v>68</v>
      </c>
      <c r="AF919" s="5">
        <v>358</v>
      </c>
      <c r="AG919" s="5">
        <v>266</v>
      </c>
      <c r="AH919" s="5">
        <v>4</v>
      </c>
      <c r="AI919" s="5"/>
      <c r="AJ919" s="5">
        <v>0</v>
      </c>
      <c r="AK919" s="5">
        <v>0</v>
      </c>
      <c r="AL919" s="5">
        <v>0</v>
      </c>
      <c r="AM919" s="5">
        <v>0</v>
      </c>
      <c r="AN919" s="5"/>
      <c r="AO919" s="5">
        <v>2</v>
      </c>
      <c r="AP919" s="5">
        <v>21</v>
      </c>
      <c r="AQ919" s="5">
        <v>46</v>
      </c>
      <c r="AR919" s="5">
        <v>0</v>
      </c>
      <c r="AS919" s="5"/>
      <c r="AT919" s="5">
        <v>37</v>
      </c>
      <c r="AU919" s="5">
        <v>381</v>
      </c>
      <c r="AV919" s="5">
        <v>736</v>
      </c>
      <c r="AW919" s="5">
        <v>83</v>
      </c>
      <c r="AX919" s="5"/>
      <c r="AY919" s="5">
        <v>696</v>
      </c>
      <c r="AZ919" s="5">
        <v>0</v>
      </c>
      <c r="BA919" s="5">
        <v>69</v>
      </c>
      <c r="BB919" s="5">
        <v>1237</v>
      </c>
      <c r="BF919" t="s">
        <v>59</v>
      </c>
      <c r="BG919" t="s">
        <v>59</v>
      </c>
      <c r="BH919" t="s">
        <v>1174</v>
      </c>
      <c r="BI919" t="s">
        <v>1175</v>
      </c>
      <c r="BJ919" t="s">
        <v>119</v>
      </c>
      <c r="BK919" t="s">
        <v>127</v>
      </c>
      <c r="BL919" t="s">
        <v>208</v>
      </c>
      <c r="BM919">
        <v>1992</v>
      </c>
      <c r="BN919">
        <v>1993</v>
      </c>
      <c r="BO919">
        <v>2</v>
      </c>
      <c r="BP919">
        <v>5</v>
      </c>
      <c r="BQ919" t="s">
        <v>33</v>
      </c>
      <c r="BR919">
        <v>5</v>
      </c>
      <c r="BS919">
        <v>0</v>
      </c>
      <c r="BT919">
        <v>7.7423500000000003E-3</v>
      </c>
      <c r="BU919">
        <v>0.20070170000000001</v>
      </c>
      <c r="BV919">
        <v>0.35806209999999999</v>
      </c>
      <c r="BW919">
        <v>0.48690020000000001</v>
      </c>
      <c r="BX919" t="s">
        <v>726</v>
      </c>
      <c r="BY919">
        <v>0.43579895329811019</v>
      </c>
      <c r="BZ919">
        <v>0.2448632917400482</v>
      </c>
    </row>
    <row r="920" spans="1:78" x14ac:dyDescent="0.25">
      <c r="A920" s="23" t="s">
        <v>227</v>
      </c>
      <c r="C920" t="s">
        <v>226</v>
      </c>
      <c r="D920" s="15" t="str">
        <f>VLOOKUP(C920,xWalk!C$3:D$55,2)</f>
        <v>NKF</v>
      </c>
      <c r="E920" s="22" t="str">
        <f t="shared" si="113"/>
        <v>'Samish Fall Fingerling'</v>
      </c>
      <c r="F920" s="22" t="str">
        <f t="shared" si="112"/>
        <v>NKF.SAM</v>
      </c>
      <c r="G920" t="s">
        <v>119</v>
      </c>
      <c r="H920" t="s">
        <v>127</v>
      </c>
      <c r="I920" t="s">
        <v>220</v>
      </c>
      <c r="J920">
        <v>1986</v>
      </c>
      <c r="K920">
        <v>1987</v>
      </c>
      <c r="L920" s="8">
        <v>2</v>
      </c>
      <c r="M920" s="8">
        <v>5</v>
      </c>
      <c r="N920" s="8" t="s">
        <v>33</v>
      </c>
      <c r="O920" s="8">
        <v>5</v>
      </c>
      <c r="P920" s="8">
        <v>0</v>
      </c>
      <c r="Q920">
        <v>6.0418739999999999E-2</v>
      </c>
      <c r="R920">
        <v>0.5683916</v>
      </c>
      <c r="S920">
        <v>0.6458623</v>
      </c>
      <c r="T920">
        <v>0.84715119999999999</v>
      </c>
      <c r="U920" s="15" t="str">
        <f t="shared" si="115"/>
        <v>NKF1986</v>
      </c>
      <c r="V920">
        <f t="shared" si="116"/>
        <v>0.83686765251326378</v>
      </c>
      <c r="W920">
        <f t="shared" si="117"/>
        <v>0.50351281761837952</v>
      </c>
      <c r="Y920" s="15" t="str">
        <f t="shared" si="118"/>
        <v>STL2002</v>
      </c>
      <c r="Z920" s="1" t="s">
        <v>55</v>
      </c>
      <c r="AA920">
        <v>2002</v>
      </c>
      <c r="AB920" t="s">
        <v>33</v>
      </c>
      <c r="AC920">
        <f t="shared" si="114"/>
        <v>0.39016736401673641</v>
      </c>
      <c r="AD920">
        <f t="shared" si="119"/>
        <v>0.3645397489539749</v>
      </c>
      <c r="AE920" s="5">
        <v>88</v>
      </c>
      <c r="AF920" s="5">
        <v>329</v>
      </c>
      <c r="AG920" s="5">
        <v>272</v>
      </c>
      <c r="AH920" s="5">
        <v>8</v>
      </c>
      <c r="AI920" s="5"/>
      <c r="AJ920" s="5">
        <v>0</v>
      </c>
      <c r="AK920" s="5">
        <v>0</v>
      </c>
      <c r="AL920" s="5">
        <v>0</v>
      </c>
      <c r="AM920" s="5">
        <v>0</v>
      </c>
      <c r="AN920" s="5"/>
      <c r="AO920" s="5">
        <v>2</v>
      </c>
      <c r="AP920" s="5">
        <v>26</v>
      </c>
      <c r="AQ920" s="5">
        <v>21</v>
      </c>
      <c r="AR920" s="5">
        <v>0</v>
      </c>
      <c r="AS920" s="5"/>
      <c r="AT920" s="5">
        <v>35</v>
      </c>
      <c r="AU920" s="5">
        <v>356</v>
      </c>
      <c r="AV920" s="5">
        <v>703</v>
      </c>
      <c r="AW920" s="5">
        <v>72</v>
      </c>
      <c r="AX920" s="5"/>
      <c r="AY920" s="5">
        <v>697</v>
      </c>
      <c r="AZ920" s="5">
        <v>0</v>
      </c>
      <c r="BA920" s="5">
        <v>49</v>
      </c>
      <c r="BB920" s="5">
        <v>1166</v>
      </c>
      <c r="BF920" t="s">
        <v>59</v>
      </c>
      <c r="BG920" t="s">
        <v>59</v>
      </c>
      <c r="BH920" t="s">
        <v>1174</v>
      </c>
      <c r="BI920" t="s">
        <v>1175</v>
      </c>
      <c r="BJ920" t="s">
        <v>119</v>
      </c>
      <c r="BK920" t="s">
        <v>127</v>
      </c>
      <c r="BL920" t="s">
        <v>208</v>
      </c>
      <c r="BM920">
        <v>1993</v>
      </c>
      <c r="BN920">
        <v>1994</v>
      </c>
      <c r="BO920">
        <v>2</v>
      </c>
      <c r="BP920">
        <v>5</v>
      </c>
      <c r="BQ920" t="s">
        <v>33</v>
      </c>
      <c r="BR920">
        <v>5</v>
      </c>
      <c r="BS920">
        <v>0</v>
      </c>
      <c r="BT920">
        <v>2.6142550000000001E-2</v>
      </c>
      <c r="BU920">
        <v>0.19225709999999999</v>
      </c>
      <c r="BV920">
        <v>0.36036659999999998</v>
      </c>
      <c r="BW920">
        <v>0.48334070000000001</v>
      </c>
      <c r="BX920" t="s">
        <v>727</v>
      </c>
      <c r="BY920">
        <v>0.4795793409370705</v>
      </c>
      <c r="BZ920">
        <v>0.26428631913549289</v>
      </c>
    </row>
    <row r="921" spans="1:78" x14ac:dyDescent="0.25">
      <c r="A921" s="23" t="s">
        <v>227</v>
      </c>
      <c r="C921" t="s">
        <v>226</v>
      </c>
      <c r="D921" s="15" t="str">
        <f>VLOOKUP(C921,xWalk!C$3:D$55,2)</f>
        <v>NKF</v>
      </c>
      <c r="E921" s="22" t="str">
        <f t="shared" si="113"/>
        <v>'Samish Fall Fingerling'</v>
      </c>
      <c r="F921" s="22" t="str">
        <f t="shared" si="112"/>
        <v>NKF.SAM</v>
      </c>
      <c r="G921" t="s">
        <v>119</v>
      </c>
      <c r="H921" t="s">
        <v>127</v>
      </c>
      <c r="I921" t="s">
        <v>220</v>
      </c>
      <c r="J921">
        <v>1987</v>
      </c>
      <c r="K921">
        <v>1988</v>
      </c>
      <c r="L921" s="8">
        <v>2</v>
      </c>
      <c r="M921" s="8">
        <v>5</v>
      </c>
      <c r="N921" s="8" t="s">
        <v>33</v>
      </c>
      <c r="O921" s="8">
        <v>5</v>
      </c>
      <c r="P921" s="8">
        <v>0</v>
      </c>
      <c r="Q921">
        <v>1.5928049999999999E-2</v>
      </c>
      <c r="R921">
        <v>0.57117490000000004</v>
      </c>
      <c r="S921">
        <v>0.50911249999999997</v>
      </c>
      <c r="T921">
        <v>0.78949510000000001</v>
      </c>
      <c r="U921" s="15" t="str">
        <f t="shared" si="115"/>
        <v>NKF1987</v>
      </c>
      <c r="V921">
        <f t="shared" si="116"/>
        <v>0.82072781004089201</v>
      </c>
      <c r="W921">
        <f t="shared" si="117"/>
        <v>0.50763719459812373</v>
      </c>
      <c r="Y921" s="15" t="str">
        <f t="shared" si="118"/>
        <v>STL2003</v>
      </c>
      <c r="Z921" s="1" t="s">
        <v>55</v>
      </c>
      <c r="AA921">
        <v>2003</v>
      </c>
      <c r="AB921" t="s">
        <v>33</v>
      </c>
      <c r="AC921">
        <f t="shared" si="114"/>
        <v>0.4087685364281109</v>
      </c>
      <c r="AD921">
        <f t="shared" si="119"/>
        <v>0.38878143133462284</v>
      </c>
      <c r="AE921" s="5">
        <v>74</v>
      </c>
      <c r="AF921" s="5">
        <v>269</v>
      </c>
      <c r="AG921" s="5">
        <v>257</v>
      </c>
      <c r="AH921" s="5">
        <v>3</v>
      </c>
      <c r="AI921" s="5"/>
      <c r="AJ921" s="5">
        <v>0</v>
      </c>
      <c r="AK921" s="5">
        <v>0</v>
      </c>
      <c r="AL921" s="5">
        <v>0</v>
      </c>
      <c r="AM921" s="5">
        <v>0</v>
      </c>
      <c r="AN921" s="5"/>
      <c r="AO921" s="5">
        <v>2</v>
      </c>
      <c r="AP921" s="5">
        <v>12</v>
      </c>
      <c r="AQ921" s="5">
        <v>17</v>
      </c>
      <c r="AR921" s="5">
        <v>0</v>
      </c>
      <c r="AS921" s="5"/>
      <c r="AT921" s="5">
        <v>28</v>
      </c>
      <c r="AU921" s="5">
        <v>296</v>
      </c>
      <c r="AV921" s="5">
        <v>535</v>
      </c>
      <c r="AW921" s="5">
        <v>58</v>
      </c>
      <c r="AX921" s="5"/>
      <c r="AY921" s="5">
        <v>603</v>
      </c>
      <c r="AZ921" s="5">
        <v>0</v>
      </c>
      <c r="BA921" s="5">
        <v>31</v>
      </c>
      <c r="BB921" s="5">
        <v>917</v>
      </c>
      <c r="BF921" t="s">
        <v>59</v>
      </c>
      <c r="BG921" t="s">
        <v>59</v>
      </c>
      <c r="BH921" t="s">
        <v>1174</v>
      </c>
      <c r="BI921" t="s">
        <v>1175</v>
      </c>
      <c r="BJ921" t="s">
        <v>119</v>
      </c>
      <c r="BK921" t="s">
        <v>127</v>
      </c>
      <c r="BL921" t="s">
        <v>208</v>
      </c>
      <c r="BM921">
        <v>1994</v>
      </c>
      <c r="BN921">
        <v>1995</v>
      </c>
      <c r="BO921">
        <v>2</v>
      </c>
      <c r="BP921">
        <v>5</v>
      </c>
      <c r="BQ921" t="s">
        <v>33</v>
      </c>
      <c r="BR921">
        <v>5</v>
      </c>
      <c r="BS921">
        <v>0</v>
      </c>
      <c r="BT921">
        <v>2.0543699999999998E-3</v>
      </c>
      <c r="BU921">
        <v>0.20968600000000001</v>
      </c>
      <c r="BV921">
        <v>0.43647419999999998</v>
      </c>
      <c r="BW921">
        <v>0.55463770000000001</v>
      </c>
      <c r="BX921" t="s">
        <v>728</v>
      </c>
      <c r="BY921">
        <v>0.4849543707973103</v>
      </c>
      <c r="BZ921">
        <v>0.28455811719500479</v>
      </c>
    </row>
    <row r="922" spans="1:78" x14ac:dyDescent="0.25">
      <c r="A922" s="23" t="s">
        <v>227</v>
      </c>
      <c r="C922" t="s">
        <v>226</v>
      </c>
      <c r="D922" s="15" t="str">
        <f>VLOOKUP(C922,xWalk!C$3:D$55,2)</f>
        <v>NKF</v>
      </c>
      <c r="E922" s="22" t="str">
        <f t="shared" si="113"/>
        <v>'Samish Fall Fingerling'</v>
      </c>
      <c r="F922" s="22" t="str">
        <f t="shared" si="112"/>
        <v>NKF.SAM</v>
      </c>
      <c r="G922" t="s">
        <v>119</v>
      </c>
      <c r="H922" t="s">
        <v>127</v>
      </c>
      <c r="I922" t="s">
        <v>220</v>
      </c>
      <c r="J922">
        <v>1988</v>
      </c>
      <c r="K922">
        <v>1989</v>
      </c>
      <c r="L922" s="8">
        <v>2</v>
      </c>
      <c r="M922" s="8">
        <v>5</v>
      </c>
      <c r="N922" s="8" t="s">
        <v>33</v>
      </c>
      <c r="O922" s="8">
        <v>5</v>
      </c>
      <c r="P922" s="8">
        <v>0</v>
      </c>
      <c r="Q922">
        <v>7.8390500000000002E-3</v>
      </c>
      <c r="R922">
        <v>0.67252780000000001</v>
      </c>
      <c r="S922">
        <v>0.47445599999999999</v>
      </c>
      <c r="T922">
        <v>0.82789889999999999</v>
      </c>
      <c r="U922" s="15" t="str">
        <f t="shared" si="115"/>
        <v>NKF1988</v>
      </c>
      <c r="V922">
        <f t="shared" si="116"/>
        <v>0.80097737012254722</v>
      </c>
      <c r="W922">
        <f t="shared" si="117"/>
        <v>0.52205097361100672</v>
      </c>
      <c r="Y922" s="15" t="str">
        <f t="shared" si="118"/>
        <v>STL2004</v>
      </c>
      <c r="Z922" s="1" t="s">
        <v>55</v>
      </c>
      <c r="AA922">
        <v>2004</v>
      </c>
      <c r="AB922" t="s">
        <v>33</v>
      </c>
      <c r="AC922">
        <f t="shared" si="114"/>
        <v>0.38465160075329569</v>
      </c>
      <c r="AD922">
        <f t="shared" si="119"/>
        <v>0.37005649717514122</v>
      </c>
      <c r="AE922" s="5">
        <v>113</v>
      </c>
      <c r="AF922" s="5">
        <v>418</v>
      </c>
      <c r="AG922" s="5">
        <v>250</v>
      </c>
      <c r="AH922" s="5">
        <v>5</v>
      </c>
      <c r="AI922" s="5"/>
      <c r="AJ922" s="5">
        <v>0</v>
      </c>
      <c r="AK922" s="5">
        <v>0</v>
      </c>
      <c r="AL922" s="5">
        <v>0</v>
      </c>
      <c r="AM922" s="5">
        <v>0</v>
      </c>
      <c r="AN922" s="5"/>
      <c r="AO922" s="5">
        <v>4</v>
      </c>
      <c r="AP922" s="5">
        <v>18</v>
      </c>
      <c r="AQ922" s="5">
        <v>9</v>
      </c>
      <c r="AR922" s="5">
        <v>0</v>
      </c>
      <c r="AS922" s="5"/>
      <c r="AT922" s="5">
        <v>37</v>
      </c>
      <c r="AU922" s="5">
        <v>388</v>
      </c>
      <c r="AV922" s="5">
        <v>798</v>
      </c>
      <c r="AW922" s="5">
        <v>84</v>
      </c>
      <c r="AX922" s="5"/>
      <c r="AY922" s="5">
        <v>786</v>
      </c>
      <c r="AZ922" s="5">
        <v>0</v>
      </c>
      <c r="BA922" s="5">
        <v>31</v>
      </c>
      <c r="BB922" s="5">
        <v>1307</v>
      </c>
      <c r="BF922" t="s">
        <v>59</v>
      </c>
      <c r="BG922" t="s">
        <v>59</v>
      </c>
      <c r="BH922" t="s">
        <v>1174</v>
      </c>
      <c r="BI922" t="s">
        <v>1175</v>
      </c>
      <c r="BJ922" t="s">
        <v>119</v>
      </c>
      <c r="BK922" t="s">
        <v>127</v>
      </c>
      <c r="BL922" t="s">
        <v>208</v>
      </c>
      <c r="BM922">
        <v>1995</v>
      </c>
      <c r="BN922">
        <v>1996</v>
      </c>
      <c r="BO922">
        <v>2</v>
      </c>
      <c r="BP922">
        <v>5</v>
      </c>
      <c r="BQ922" t="s">
        <v>33</v>
      </c>
      <c r="BR922">
        <v>5</v>
      </c>
      <c r="BS922">
        <v>0</v>
      </c>
      <c r="BT922">
        <v>3.3004840000000001E-2</v>
      </c>
      <c r="BU922">
        <v>0.27082089999999998</v>
      </c>
      <c r="BV922">
        <v>0.26619779999999998</v>
      </c>
      <c r="BW922">
        <v>0.46492679999999997</v>
      </c>
      <c r="BX922" t="s">
        <v>729</v>
      </c>
      <c r="BY922">
        <v>0.47687009467877228</v>
      </c>
      <c r="BZ922">
        <v>0.27837574265798687</v>
      </c>
    </row>
    <row r="923" spans="1:78" x14ac:dyDescent="0.25">
      <c r="A923" s="23" t="s">
        <v>227</v>
      </c>
      <c r="C923" t="s">
        <v>226</v>
      </c>
      <c r="D923" s="15" t="str">
        <f>VLOOKUP(C923,xWalk!C$3:D$55,2)</f>
        <v>NKF</v>
      </c>
      <c r="E923" s="22" t="str">
        <f t="shared" si="113"/>
        <v>'Samish Fall Fingerling'</v>
      </c>
      <c r="F923" s="22" t="str">
        <f t="shared" si="112"/>
        <v>NKF.SAM</v>
      </c>
      <c r="G923" t="s">
        <v>119</v>
      </c>
      <c r="H923" t="s">
        <v>127</v>
      </c>
      <c r="I923" t="s">
        <v>220</v>
      </c>
      <c r="J923">
        <v>1989</v>
      </c>
      <c r="K923">
        <v>1990</v>
      </c>
      <c r="L923" s="8">
        <v>2</v>
      </c>
      <c r="M923" s="8">
        <v>5</v>
      </c>
      <c r="N923" s="8" t="s">
        <v>33</v>
      </c>
      <c r="O923" s="8">
        <v>5</v>
      </c>
      <c r="P923" s="8">
        <v>0</v>
      </c>
      <c r="Q923">
        <v>7.5461900000000004E-3</v>
      </c>
      <c r="R923">
        <v>0.59822920000000002</v>
      </c>
      <c r="S923">
        <v>0.48383589999999999</v>
      </c>
      <c r="T923">
        <v>0.79262030000000006</v>
      </c>
      <c r="U923" s="15" t="str">
        <f t="shared" si="115"/>
        <v>NKF1989</v>
      </c>
      <c r="V923">
        <f t="shared" si="116"/>
        <v>0.80810543657331135</v>
      </c>
      <c r="W923">
        <f t="shared" si="117"/>
        <v>0.55861614497528833</v>
      </c>
      <c r="Y923" s="15" t="str">
        <f t="shared" si="118"/>
        <v>STL2005</v>
      </c>
      <c r="Z923" s="1" t="s">
        <v>55</v>
      </c>
      <c r="AA923">
        <v>2005</v>
      </c>
      <c r="AB923" t="s">
        <v>33</v>
      </c>
      <c r="AC923">
        <f t="shared" si="114"/>
        <v>0.34637757800105762</v>
      </c>
      <c r="AD923">
        <f t="shared" si="119"/>
        <v>0.33209941829719725</v>
      </c>
      <c r="AE923" s="5">
        <v>114</v>
      </c>
      <c r="AF923" s="5">
        <v>262</v>
      </c>
      <c r="AG923" s="5">
        <v>248</v>
      </c>
      <c r="AH923" s="5">
        <v>4</v>
      </c>
      <c r="AI923" s="5"/>
      <c r="AJ923" s="5">
        <v>0</v>
      </c>
      <c r="AK923" s="5">
        <v>0</v>
      </c>
      <c r="AL923" s="5">
        <v>0</v>
      </c>
      <c r="AM923" s="5">
        <v>0</v>
      </c>
      <c r="AN923" s="5"/>
      <c r="AO923" s="5">
        <v>4</v>
      </c>
      <c r="AP923" s="5">
        <v>10</v>
      </c>
      <c r="AQ923" s="5">
        <v>13</v>
      </c>
      <c r="AR923" s="5">
        <v>0</v>
      </c>
      <c r="AS923" s="5"/>
      <c r="AT923" s="5">
        <v>32</v>
      </c>
      <c r="AU923" s="5">
        <v>377</v>
      </c>
      <c r="AV923" s="5">
        <v>747</v>
      </c>
      <c r="AW923" s="5">
        <v>80</v>
      </c>
      <c r="AX923" s="5"/>
      <c r="AY923" s="5">
        <v>628</v>
      </c>
      <c r="AZ923" s="5">
        <v>0</v>
      </c>
      <c r="BA923" s="5">
        <v>27</v>
      </c>
      <c r="BB923" s="5">
        <v>1236</v>
      </c>
      <c r="BF923" t="s">
        <v>59</v>
      </c>
      <c r="BG923" t="s">
        <v>59</v>
      </c>
      <c r="BH923" t="s">
        <v>1174</v>
      </c>
      <c r="BI923" t="s">
        <v>1175</v>
      </c>
      <c r="BJ923" t="s">
        <v>119</v>
      </c>
      <c r="BK923" t="s">
        <v>127</v>
      </c>
      <c r="BL923" t="s">
        <v>208</v>
      </c>
      <c r="BM923">
        <v>1996</v>
      </c>
      <c r="BN923">
        <v>1997</v>
      </c>
      <c r="BO923">
        <v>2</v>
      </c>
      <c r="BP923">
        <v>5</v>
      </c>
      <c r="BQ923" t="s">
        <v>33</v>
      </c>
      <c r="BR923">
        <v>5</v>
      </c>
      <c r="BS923">
        <v>0</v>
      </c>
      <c r="BT923">
        <v>7.05918E-3</v>
      </c>
      <c r="BU923">
        <v>0.19264800000000001</v>
      </c>
      <c r="BV923">
        <v>0.45003720000000003</v>
      </c>
      <c r="BW923">
        <v>0.55598650000000005</v>
      </c>
      <c r="BX923" t="s">
        <v>730</v>
      </c>
      <c r="BY923">
        <v>0.45674684281054156</v>
      </c>
      <c r="BZ923">
        <v>0.20044938345131905</v>
      </c>
    </row>
    <row r="924" spans="1:78" x14ac:dyDescent="0.25">
      <c r="A924" s="23" t="s">
        <v>227</v>
      </c>
      <c r="C924" t="s">
        <v>226</v>
      </c>
      <c r="D924" s="15" t="str">
        <f>VLOOKUP(C924,xWalk!C$3:D$55,2)</f>
        <v>NKF</v>
      </c>
      <c r="E924" s="22" t="str">
        <f t="shared" si="113"/>
        <v>'Samish Fall Fingerling'</v>
      </c>
      <c r="F924" s="22" t="str">
        <f t="shared" si="112"/>
        <v>NKF.SAM</v>
      </c>
      <c r="G924" t="s">
        <v>119</v>
      </c>
      <c r="H924" t="s">
        <v>127</v>
      </c>
      <c r="I924" t="s">
        <v>220</v>
      </c>
      <c r="J924">
        <v>1990</v>
      </c>
      <c r="K924">
        <v>1991</v>
      </c>
      <c r="L924" s="8">
        <v>2</v>
      </c>
      <c r="M924" s="8">
        <v>5</v>
      </c>
      <c r="N924" s="8" t="s">
        <v>33</v>
      </c>
      <c r="O924" s="8">
        <v>5</v>
      </c>
      <c r="P924" s="8">
        <v>0</v>
      </c>
      <c r="Q924">
        <v>2.5852050000000001E-2</v>
      </c>
      <c r="R924">
        <v>0.57742130000000003</v>
      </c>
      <c r="S924">
        <v>0.56140080000000003</v>
      </c>
      <c r="T924">
        <v>0.81465730000000003</v>
      </c>
      <c r="U924" s="15" t="str">
        <f t="shared" si="115"/>
        <v>NKF1990</v>
      </c>
      <c r="V924">
        <f t="shared" si="116"/>
        <v>0.80362049177477135</v>
      </c>
      <c r="W924">
        <f t="shared" si="117"/>
        <v>0.46654262163948107</v>
      </c>
      <c r="Y924" s="15" t="str">
        <f t="shared" si="118"/>
        <v>STL2006</v>
      </c>
      <c r="Z924" s="1" t="s">
        <v>55</v>
      </c>
      <c r="AA924">
        <v>2006</v>
      </c>
      <c r="AB924" t="s">
        <v>33</v>
      </c>
      <c r="AC924">
        <f t="shared" si="114"/>
        <v>0.33974833456698744</v>
      </c>
      <c r="AD924">
        <f t="shared" si="119"/>
        <v>0.32124352331606215</v>
      </c>
      <c r="AE924" s="5">
        <v>49</v>
      </c>
      <c r="AF924" s="5">
        <v>204</v>
      </c>
      <c r="AG924" s="5">
        <v>179</v>
      </c>
      <c r="AH924" s="5">
        <v>2</v>
      </c>
      <c r="AI924" s="5"/>
      <c r="AJ924" s="5">
        <v>0</v>
      </c>
      <c r="AK924" s="5">
        <v>0</v>
      </c>
      <c r="AL924" s="5">
        <v>0</v>
      </c>
      <c r="AM924" s="5">
        <v>0</v>
      </c>
      <c r="AN924" s="5"/>
      <c r="AO924" s="5">
        <v>3</v>
      </c>
      <c r="AP924" s="5">
        <v>8</v>
      </c>
      <c r="AQ924" s="5">
        <v>14</v>
      </c>
      <c r="AR924" s="5">
        <v>0</v>
      </c>
      <c r="AS924" s="5"/>
      <c r="AT924" s="5">
        <v>23</v>
      </c>
      <c r="AU924" s="5">
        <v>273</v>
      </c>
      <c r="AV924" s="5">
        <v>537</v>
      </c>
      <c r="AW924" s="5">
        <v>59</v>
      </c>
      <c r="AX924" s="5"/>
      <c r="AY924" s="5">
        <v>434</v>
      </c>
      <c r="AZ924" s="5">
        <v>0</v>
      </c>
      <c r="BA924" s="5">
        <v>25</v>
      </c>
      <c r="BB924" s="5">
        <v>892</v>
      </c>
      <c r="BF924" t="s">
        <v>59</v>
      </c>
      <c r="BG924" t="s">
        <v>59</v>
      </c>
      <c r="BH924" t="s">
        <v>1174</v>
      </c>
      <c r="BI924" t="s">
        <v>1175</v>
      </c>
      <c r="BJ924" t="s">
        <v>119</v>
      </c>
      <c r="BK924" t="s">
        <v>127</v>
      </c>
      <c r="BL924" t="s">
        <v>208</v>
      </c>
      <c r="BM924">
        <v>1997</v>
      </c>
      <c r="BN924">
        <v>1998</v>
      </c>
      <c r="BO924">
        <v>2</v>
      </c>
      <c r="BP924">
        <v>5</v>
      </c>
      <c r="BQ924" t="s">
        <v>33</v>
      </c>
      <c r="BR924">
        <v>5</v>
      </c>
      <c r="BS924">
        <v>0</v>
      </c>
      <c r="BT924">
        <v>4.0158800000000003E-3</v>
      </c>
      <c r="BU924">
        <v>0.24376990000000001</v>
      </c>
      <c r="BV924">
        <v>0.31328830000000002</v>
      </c>
      <c r="BW924">
        <v>0.4806879</v>
      </c>
      <c r="BX924" t="s">
        <v>731</v>
      </c>
      <c r="BY924">
        <v>0.43991901569826297</v>
      </c>
      <c r="BZ924">
        <v>0.2304325709997633</v>
      </c>
    </row>
    <row r="925" spans="1:78" x14ac:dyDescent="0.25">
      <c r="A925" s="23" t="s">
        <v>227</v>
      </c>
      <c r="C925" t="s">
        <v>226</v>
      </c>
      <c r="D925" s="15" t="str">
        <f>VLOOKUP(C925,xWalk!C$3:D$55,2)</f>
        <v>NKF</v>
      </c>
      <c r="E925" s="22" t="str">
        <f t="shared" si="113"/>
        <v>'Samish Fall Fingerling'</v>
      </c>
      <c r="F925" s="22" t="str">
        <f t="shared" si="112"/>
        <v>NKF.SAM</v>
      </c>
      <c r="G925" t="s">
        <v>119</v>
      </c>
      <c r="H925" t="s">
        <v>127</v>
      </c>
      <c r="I925" t="s">
        <v>220</v>
      </c>
      <c r="J925">
        <v>1991</v>
      </c>
      <c r="K925">
        <v>1992</v>
      </c>
      <c r="L925" s="8">
        <v>2</v>
      </c>
      <c r="M925" s="8">
        <v>5</v>
      </c>
      <c r="N925" s="8" t="s">
        <v>33</v>
      </c>
      <c r="O925" s="8">
        <v>5</v>
      </c>
      <c r="P925" s="8">
        <v>0</v>
      </c>
      <c r="Q925">
        <v>9.9412500000000004E-3</v>
      </c>
      <c r="R925">
        <v>0.42369770000000001</v>
      </c>
      <c r="S925">
        <v>0.47817910000000002</v>
      </c>
      <c r="T925">
        <v>0.69927340000000004</v>
      </c>
      <c r="U925" s="15" t="str">
        <f t="shared" si="115"/>
        <v>NKF1991</v>
      </c>
      <c r="V925">
        <f t="shared" si="116"/>
        <v>0.76278575696549888</v>
      </c>
      <c r="W925">
        <f t="shared" si="117"/>
        <v>0.42189125190873483</v>
      </c>
      <c r="Y925" s="15" t="str">
        <f t="shared" si="118"/>
        <v>STL2007</v>
      </c>
      <c r="Z925" s="1" t="s">
        <v>55</v>
      </c>
      <c r="AA925">
        <v>2007</v>
      </c>
      <c r="AB925" t="s">
        <v>33</v>
      </c>
      <c r="AC925">
        <f t="shared" si="114"/>
        <v>0.32953020134228189</v>
      </c>
      <c r="AD925">
        <f t="shared" si="119"/>
        <v>0.31409395973154364</v>
      </c>
      <c r="AE925" s="5">
        <v>62</v>
      </c>
      <c r="AF925" s="5">
        <v>196</v>
      </c>
      <c r="AG925" s="5">
        <v>207</v>
      </c>
      <c r="AH925" s="5">
        <v>3</v>
      </c>
      <c r="AI925" s="5"/>
      <c r="AJ925" s="5">
        <v>0</v>
      </c>
      <c r="AK925" s="5">
        <v>0</v>
      </c>
      <c r="AL925" s="5">
        <v>0</v>
      </c>
      <c r="AM925" s="5">
        <v>0</v>
      </c>
      <c r="AN925" s="5"/>
      <c r="AO925" s="5">
        <v>2</v>
      </c>
      <c r="AP925" s="5">
        <v>12</v>
      </c>
      <c r="AQ925" s="5">
        <v>9</v>
      </c>
      <c r="AR925" s="5">
        <v>0</v>
      </c>
      <c r="AS925" s="5"/>
      <c r="AT925" s="5">
        <v>26</v>
      </c>
      <c r="AU925" s="5">
        <v>303</v>
      </c>
      <c r="AV925" s="5">
        <v>605</v>
      </c>
      <c r="AW925" s="5">
        <v>65</v>
      </c>
      <c r="AX925" s="5"/>
      <c r="AY925" s="5">
        <v>468</v>
      </c>
      <c r="AZ925" s="5">
        <v>0</v>
      </c>
      <c r="BA925" s="5">
        <v>23</v>
      </c>
      <c r="BB925" s="5">
        <v>999</v>
      </c>
      <c r="BF925" t="s">
        <v>59</v>
      </c>
      <c r="BG925" t="s">
        <v>59</v>
      </c>
      <c r="BH925" t="s">
        <v>1174</v>
      </c>
      <c r="BI925" t="s">
        <v>1175</v>
      </c>
      <c r="BJ925" t="s">
        <v>119</v>
      </c>
      <c r="BK925" t="s">
        <v>127</v>
      </c>
      <c r="BL925" t="s">
        <v>208</v>
      </c>
      <c r="BM925">
        <v>1998</v>
      </c>
      <c r="BN925">
        <v>1999</v>
      </c>
      <c r="BO925">
        <v>2</v>
      </c>
      <c r="BP925">
        <v>5</v>
      </c>
      <c r="BQ925" t="s">
        <v>33</v>
      </c>
      <c r="BR925">
        <v>5</v>
      </c>
      <c r="BS925">
        <v>0</v>
      </c>
      <c r="BT925">
        <v>1.509455E-2</v>
      </c>
      <c r="BU925">
        <v>0.25459739999999997</v>
      </c>
      <c r="BV925">
        <v>0.3511437</v>
      </c>
      <c r="BW925">
        <v>0.51634080000000004</v>
      </c>
      <c r="BX925" t="s">
        <v>732</v>
      </c>
      <c r="BY925">
        <v>0.45614304468994954</v>
      </c>
      <c r="BZ925">
        <v>0.26903539009978017</v>
      </c>
    </row>
    <row r="926" spans="1:78" x14ac:dyDescent="0.25">
      <c r="A926" s="23" t="s">
        <v>227</v>
      </c>
      <c r="C926" t="s">
        <v>226</v>
      </c>
      <c r="D926" s="15" t="str">
        <f>VLOOKUP(C926,xWalk!C$3:D$55,2)</f>
        <v>NKF</v>
      </c>
      <c r="E926" s="22" t="str">
        <f t="shared" si="113"/>
        <v>'Samish Fall Fingerling'</v>
      </c>
      <c r="F926" s="22" t="str">
        <f t="shared" si="112"/>
        <v>NKF.SAM</v>
      </c>
      <c r="G926" t="s">
        <v>119</v>
      </c>
      <c r="H926" t="s">
        <v>127</v>
      </c>
      <c r="I926" t="s">
        <v>220</v>
      </c>
      <c r="J926">
        <v>1992</v>
      </c>
      <c r="K926">
        <v>1993</v>
      </c>
      <c r="L926" s="8">
        <v>2</v>
      </c>
      <c r="M926" s="8">
        <v>5</v>
      </c>
      <c r="N926" s="8" t="s">
        <v>33</v>
      </c>
      <c r="O926" s="8">
        <v>5</v>
      </c>
      <c r="P926" s="8">
        <v>0</v>
      </c>
      <c r="Q926">
        <v>9.0025599999999997E-3</v>
      </c>
      <c r="R926">
        <v>0.37201909999999999</v>
      </c>
      <c r="S926">
        <v>0.58287630000000001</v>
      </c>
      <c r="T926">
        <v>0.73805430000000005</v>
      </c>
      <c r="U926" s="15" t="str">
        <f t="shared" si="115"/>
        <v>NKF1992</v>
      </c>
      <c r="V926">
        <f t="shared" si="116"/>
        <v>0.73579915280504182</v>
      </c>
      <c r="W926">
        <f t="shared" si="117"/>
        <v>0.38078313875400349</v>
      </c>
      <c r="Y926" s="15" t="str">
        <f t="shared" si="118"/>
        <v>STL2008</v>
      </c>
      <c r="Z926" s="1" t="s">
        <v>55</v>
      </c>
      <c r="AA926">
        <v>2008</v>
      </c>
      <c r="AB926" t="s">
        <v>34</v>
      </c>
      <c r="AC926" t="str">
        <f t="shared" si="114"/>
        <v>NA</v>
      </c>
      <c r="AD926" t="str">
        <f t="shared" si="119"/>
        <v>NA</v>
      </c>
      <c r="AE926" s="5">
        <v>65</v>
      </c>
      <c r="AF926" s="5">
        <v>322</v>
      </c>
      <c r="AG926" s="5">
        <v>290</v>
      </c>
      <c r="AH926" s="5"/>
      <c r="AI926" s="5"/>
      <c r="AJ926" s="5">
        <v>0</v>
      </c>
      <c r="AK926" s="5">
        <v>0</v>
      </c>
      <c r="AL926" s="5">
        <v>0</v>
      </c>
      <c r="AM926" s="5"/>
      <c r="AN926" s="5"/>
      <c r="AO926" s="5">
        <v>4</v>
      </c>
      <c r="AP926" s="5">
        <v>11</v>
      </c>
      <c r="AQ926" s="5">
        <v>13</v>
      </c>
      <c r="AR926" s="5"/>
      <c r="AS926" s="5"/>
      <c r="AT926" s="5">
        <v>37</v>
      </c>
      <c r="AU926" s="5">
        <v>428</v>
      </c>
      <c r="AV926" s="5">
        <v>840</v>
      </c>
      <c r="AW926" s="5"/>
      <c r="AX926" s="5"/>
      <c r="AY926" s="5">
        <v>677</v>
      </c>
      <c r="AZ926" s="5">
        <v>0</v>
      </c>
      <c r="BA926" s="5">
        <v>28</v>
      </c>
      <c r="BB926" s="5">
        <v>1305</v>
      </c>
      <c r="BF926" t="s">
        <v>59</v>
      </c>
      <c r="BG926" t="s">
        <v>59</v>
      </c>
      <c r="BH926" t="s">
        <v>1174</v>
      </c>
      <c r="BI926" t="s">
        <v>1175</v>
      </c>
      <c r="BJ926" t="s">
        <v>119</v>
      </c>
      <c r="BK926" t="s">
        <v>127</v>
      </c>
      <c r="BL926" t="s">
        <v>208</v>
      </c>
      <c r="BM926">
        <v>1999</v>
      </c>
      <c r="BN926">
        <v>2000</v>
      </c>
      <c r="BO926">
        <v>2</v>
      </c>
      <c r="BP926">
        <v>5</v>
      </c>
      <c r="BQ926" t="s">
        <v>33</v>
      </c>
      <c r="BR926">
        <v>5</v>
      </c>
      <c r="BS926">
        <v>0</v>
      </c>
      <c r="BT926">
        <v>1.4256090000000001E-2</v>
      </c>
      <c r="BU926">
        <v>0.2388304</v>
      </c>
      <c r="BV926">
        <v>0.28414460000000002</v>
      </c>
      <c r="BW926">
        <v>0.45511259999999998</v>
      </c>
      <c r="BX926" t="s">
        <v>733</v>
      </c>
      <c r="BY926">
        <v>0.46860495126163865</v>
      </c>
      <c r="BZ926">
        <v>0.29912251096861286</v>
      </c>
    </row>
    <row r="927" spans="1:78" x14ac:dyDescent="0.25">
      <c r="A927" s="23" t="s">
        <v>227</v>
      </c>
      <c r="C927" t="s">
        <v>226</v>
      </c>
      <c r="D927" s="15" t="str">
        <f>VLOOKUP(C927,xWalk!C$3:D$55,2)</f>
        <v>NKF</v>
      </c>
      <c r="E927" s="22" t="str">
        <f t="shared" si="113"/>
        <v>'Samish Fall Fingerling'</v>
      </c>
      <c r="F927" s="22" t="str">
        <f t="shared" si="112"/>
        <v>NKF.SAM</v>
      </c>
      <c r="G927" t="s">
        <v>119</v>
      </c>
      <c r="H927" t="s">
        <v>127</v>
      </c>
      <c r="I927" t="s">
        <v>220</v>
      </c>
      <c r="J927">
        <v>1993</v>
      </c>
      <c r="K927">
        <v>1994</v>
      </c>
      <c r="L927" s="8">
        <v>2</v>
      </c>
      <c r="M927" s="8">
        <v>5</v>
      </c>
      <c r="N927" s="8" t="s">
        <v>33</v>
      </c>
      <c r="O927" s="8">
        <v>5</v>
      </c>
      <c r="P927" s="8">
        <v>0</v>
      </c>
      <c r="Q927">
        <v>1.7368040000000001E-2</v>
      </c>
      <c r="R927">
        <v>0.35454479999999999</v>
      </c>
      <c r="S927">
        <v>0.63393379999999999</v>
      </c>
      <c r="T927">
        <v>0.76372070000000003</v>
      </c>
      <c r="U927" s="15" t="str">
        <f t="shared" si="115"/>
        <v>NKF1993</v>
      </c>
      <c r="V927">
        <f t="shared" si="116"/>
        <v>0.66677875481278481</v>
      </c>
      <c r="W927">
        <f t="shared" si="117"/>
        <v>0.32136792373522538</v>
      </c>
      <c r="Y927" s="15" t="str">
        <f t="shared" si="118"/>
        <v>STL2009</v>
      </c>
      <c r="Z927" s="1" t="s">
        <v>55</v>
      </c>
      <c r="AA927">
        <v>2009</v>
      </c>
      <c r="AB927" t="s">
        <v>34</v>
      </c>
      <c r="AC927" t="str">
        <f t="shared" si="114"/>
        <v>NA</v>
      </c>
      <c r="AD927" t="str">
        <f t="shared" si="119"/>
        <v>NA</v>
      </c>
      <c r="AE927" s="5">
        <v>95</v>
      </c>
      <c r="AF927" s="5">
        <v>291</v>
      </c>
      <c r="AG927" s="5"/>
      <c r="AH927" s="5"/>
      <c r="AI927" s="5"/>
      <c r="AJ927" s="5">
        <v>0</v>
      </c>
      <c r="AK927" s="5">
        <v>0</v>
      </c>
      <c r="AL927" s="5"/>
      <c r="AM927" s="5"/>
      <c r="AN927" s="5"/>
      <c r="AO927" s="5">
        <v>3</v>
      </c>
      <c r="AP927" s="5">
        <v>12</v>
      </c>
      <c r="AQ927" s="5"/>
      <c r="AR927" s="5"/>
      <c r="AS927" s="5"/>
      <c r="AT927" s="5">
        <v>39</v>
      </c>
      <c r="AU927" s="5">
        <v>445</v>
      </c>
      <c r="AV927" s="5"/>
      <c r="AW927" s="5"/>
      <c r="AX927" s="5"/>
      <c r="AY927" s="5">
        <v>386</v>
      </c>
      <c r="AZ927" s="5">
        <v>0</v>
      </c>
      <c r="BA927" s="5">
        <v>15</v>
      </c>
      <c r="BB927" s="5">
        <v>484</v>
      </c>
      <c r="BF927" t="s">
        <v>59</v>
      </c>
      <c r="BG927" t="s">
        <v>59</v>
      </c>
      <c r="BH927" t="s">
        <v>1174</v>
      </c>
      <c r="BI927" t="s">
        <v>1175</v>
      </c>
      <c r="BJ927" t="s">
        <v>119</v>
      </c>
      <c r="BK927" t="s">
        <v>127</v>
      </c>
      <c r="BL927" t="s">
        <v>208</v>
      </c>
      <c r="BM927">
        <v>2000</v>
      </c>
      <c r="BN927">
        <v>2001</v>
      </c>
      <c r="BO927">
        <v>2</v>
      </c>
      <c r="BP927">
        <v>5</v>
      </c>
      <c r="BQ927" t="s">
        <v>33</v>
      </c>
      <c r="BR927">
        <v>5</v>
      </c>
      <c r="BS927">
        <v>0</v>
      </c>
      <c r="BT927">
        <v>4.7923100000000001E-3</v>
      </c>
      <c r="BU927">
        <v>0.3369566</v>
      </c>
      <c r="BV927">
        <v>0.3863164</v>
      </c>
      <c r="BW927">
        <v>0.59310110000000005</v>
      </c>
      <c r="BX927" t="s">
        <v>734</v>
      </c>
      <c r="BY927">
        <v>0.494664878401956</v>
      </c>
      <c r="BZ927">
        <v>0.34416578638149381</v>
      </c>
    </row>
    <row r="928" spans="1:78" x14ac:dyDescent="0.25">
      <c r="A928" s="23" t="s">
        <v>227</v>
      </c>
      <c r="C928" t="s">
        <v>226</v>
      </c>
      <c r="D928" s="15" t="str">
        <f>VLOOKUP(C928,xWalk!C$3:D$55,2)</f>
        <v>NKF</v>
      </c>
      <c r="E928" s="22" t="str">
        <f t="shared" si="113"/>
        <v>'Samish Fall Fingerling'</v>
      </c>
      <c r="F928" s="22" t="str">
        <f t="shared" si="112"/>
        <v>NKF.SAM</v>
      </c>
      <c r="G928" t="s">
        <v>119</v>
      </c>
      <c r="H928" t="s">
        <v>127</v>
      </c>
      <c r="I928" t="s">
        <v>220</v>
      </c>
      <c r="J928">
        <v>1994</v>
      </c>
      <c r="K928">
        <v>1995</v>
      </c>
      <c r="L928" s="8">
        <v>2</v>
      </c>
      <c r="M928" s="8">
        <v>5</v>
      </c>
      <c r="N928" s="8" t="s">
        <v>33</v>
      </c>
      <c r="O928" s="8">
        <v>5</v>
      </c>
      <c r="P928" s="8">
        <v>0</v>
      </c>
      <c r="Q928">
        <v>2.5030630000000002E-2</v>
      </c>
      <c r="R928">
        <v>0.29765340000000001</v>
      </c>
      <c r="S928">
        <v>0.5247058</v>
      </c>
      <c r="T928">
        <v>0.66617859999999995</v>
      </c>
      <c r="U928" s="15" t="str">
        <f t="shared" si="115"/>
        <v>NKF1994</v>
      </c>
      <c r="V928">
        <f t="shared" si="116"/>
        <v>0.67549261083743839</v>
      </c>
      <c r="W928">
        <f t="shared" si="117"/>
        <v>0.20420958351992835</v>
      </c>
      <c r="Y928" s="15" t="str">
        <f t="shared" si="118"/>
        <v>STL2010</v>
      </c>
      <c r="Z928" s="14" t="s">
        <v>55</v>
      </c>
      <c r="AA928">
        <v>2010</v>
      </c>
      <c r="AB928" t="s">
        <v>34</v>
      </c>
      <c r="AC928" t="str">
        <f t="shared" si="114"/>
        <v>NA</v>
      </c>
      <c r="AD928" t="str">
        <f t="shared" si="119"/>
        <v>NA</v>
      </c>
      <c r="AE928" s="5">
        <v>78</v>
      </c>
      <c r="AF928" s="5"/>
      <c r="AG928" s="5"/>
      <c r="AH928" s="5"/>
      <c r="AI928" s="5"/>
      <c r="AJ928" s="5">
        <v>0</v>
      </c>
      <c r="AK928" s="5"/>
      <c r="AL928" s="5"/>
      <c r="AM928" s="5"/>
      <c r="AN928" s="5"/>
      <c r="AO928" s="5">
        <v>4</v>
      </c>
      <c r="AP928" s="5"/>
      <c r="AQ928" s="5"/>
      <c r="AR928" s="5"/>
      <c r="AS928" s="5"/>
      <c r="AT928" s="5">
        <v>39</v>
      </c>
      <c r="AU928" s="5"/>
      <c r="AV928" s="5"/>
      <c r="AW928" s="5"/>
      <c r="AX928" s="5"/>
      <c r="AY928" s="5">
        <v>78</v>
      </c>
      <c r="AZ928" s="5">
        <v>0</v>
      </c>
      <c r="BA928" s="5">
        <v>4</v>
      </c>
      <c r="BB928" s="5">
        <v>39</v>
      </c>
      <c r="BF928" t="s">
        <v>59</v>
      </c>
      <c r="BG928" t="s">
        <v>59</v>
      </c>
      <c r="BH928" t="s">
        <v>1174</v>
      </c>
      <c r="BI928" t="s">
        <v>1175</v>
      </c>
      <c r="BJ928" t="s">
        <v>119</v>
      </c>
      <c r="BK928" t="s">
        <v>127</v>
      </c>
      <c r="BL928" t="s">
        <v>208</v>
      </c>
      <c r="BM928">
        <v>2001</v>
      </c>
      <c r="BN928">
        <v>2002</v>
      </c>
      <c r="BO928">
        <v>2</v>
      </c>
      <c r="BP928">
        <v>5</v>
      </c>
      <c r="BQ928" t="s">
        <v>33</v>
      </c>
      <c r="BR928">
        <v>5</v>
      </c>
      <c r="BS928">
        <v>0</v>
      </c>
      <c r="BT928">
        <v>1.8778630000000001E-2</v>
      </c>
      <c r="BU928">
        <v>0.3080389</v>
      </c>
      <c r="BV928">
        <v>0.34844150000000002</v>
      </c>
      <c r="BW928">
        <v>0.54914680000000005</v>
      </c>
      <c r="BX928" t="s">
        <v>735</v>
      </c>
      <c r="BY928">
        <v>0.52100689819875268</v>
      </c>
      <c r="BZ928">
        <v>0.35769594650451458</v>
      </c>
    </row>
    <row r="929" spans="1:78" x14ac:dyDescent="0.25">
      <c r="A929" s="23" t="s">
        <v>227</v>
      </c>
      <c r="C929" t="s">
        <v>226</v>
      </c>
      <c r="D929" s="15" t="str">
        <f>VLOOKUP(C929,xWalk!C$3:D$55,2)</f>
        <v>NKF</v>
      </c>
      <c r="E929" s="22" t="str">
        <f t="shared" si="113"/>
        <v>'Samish Fall Fingerling'</v>
      </c>
      <c r="F929" s="22" t="str">
        <f t="shared" si="112"/>
        <v>NKF.SAM</v>
      </c>
      <c r="G929" t="s">
        <v>119</v>
      </c>
      <c r="H929" t="s">
        <v>127</v>
      </c>
      <c r="I929" t="s">
        <v>220</v>
      </c>
      <c r="J929">
        <v>1995</v>
      </c>
      <c r="K929">
        <v>1996</v>
      </c>
      <c r="L929" s="8">
        <v>2</v>
      </c>
      <c r="M929" s="8">
        <v>5</v>
      </c>
      <c r="N929" s="8" t="s">
        <v>33</v>
      </c>
      <c r="O929" s="8">
        <v>5</v>
      </c>
      <c r="P929" s="8">
        <v>0</v>
      </c>
      <c r="Q929">
        <v>3.2396199999999999E-3</v>
      </c>
      <c r="R929">
        <v>0.3480876</v>
      </c>
      <c r="S929">
        <v>0.56466229999999995</v>
      </c>
      <c r="T929">
        <v>0.71619790000000005</v>
      </c>
      <c r="U929" s="15" t="str">
        <f t="shared" si="115"/>
        <v>NKF1995</v>
      </c>
      <c r="V929">
        <f t="shared" si="116"/>
        <v>0.7532038625839107</v>
      </c>
      <c r="W929">
        <f t="shared" si="117"/>
        <v>0.22391140467387013</v>
      </c>
      <c r="Y929" s="15" t="str">
        <f t="shared" si="118"/>
        <v>SUM1974</v>
      </c>
      <c r="Z929" s="1" t="s">
        <v>67</v>
      </c>
      <c r="AA929">
        <v>1974</v>
      </c>
      <c r="AB929" t="s">
        <v>34</v>
      </c>
      <c r="AC929" t="str">
        <f t="shared" si="114"/>
        <v>NA</v>
      </c>
      <c r="AD929" t="str">
        <f t="shared" si="119"/>
        <v>NA</v>
      </c>
      <c r="AE929" s="5"/>
      <c r="AF929" s="5"/>
      <c r="AG929" s="5"/>
      <c r="AH929" s="5">
        <v>2483</v>
      </c>
      <c r="AI929" s="5"/>
      <c r="AJ929" s="5"/>
      <c r="AK929" s="5"/>
      <c r="AL929" s="5"/>
      <c r="AM929" s="5">
        <v>383</v>
      </c>
      <c r="AN929" s="5"/>
      <c r="AO929" s="5"/>
      <c r="AP929" s="5"/>
      <c r="AQ929" s="5"/>
      <c r="AR929" s="5">
        <v>11</v>
      </c>
      <c r="AS929" s="5"/>
      <c r="AT929" s="5"/>
      <c r="AU929" s="5"/>
      <c r="AV929" s="5"/>
      <c r="AW929" s="5">
        <v>7738</v>
      </c>
      <c r="AX929" s="5"/>
      <c r="AY929" s="5">
        <v>2483</v>
      </c>
      <c r="AZ929" s="5">
        <v>383</v>
      </c>
      <c r="BA929" s="5">
        <v>11</v>
      </c>
      <c r="BB929" s="5">
        <v>7738</v>
      </c>
      <c r="BF929" t="s">
        <v>59</v>
      </c>
      <c r="BG929" t="s">
        <v>59</v>
      </c>
      <c r="BH929" t="s">
        <v>1174</v>
      </c>
      <c r="BI929" t="s">
        <v>1175</v>
      </c>
      <c r="BJ929" t="s">
        <v>119</v>
      </c>
      <c r="BK929" t="s">
        <v>127</v>
      </c>
      <c r="BL929" t="s">
        <v>208</v>
      </c>
      <c r="BM929">
        <v>2002</v>
      </c>
      <c r="BN929">
        <v>2003</v>
      </c>
      <c r="BO929">
        <v>2</v>
      </c>
      <c r="BP929">
        <v>5</v>
      </c>
      <c r="BQ929" t="s">
        <v>33</v>
      </c>
      <c r="BR929">
        <v>5</v>
      </c>
      <c r="BS929">
        <v>0</v>
      </c>
      <c r="BT929">
        <v>5.7184499999999999E-3</v>
      </c>
      <c r="BU929">
        <v>0.31050670000000002</v>
      </c>
      <c r="BV929">
        <v>0.41262369999999998</v>
      </c>
      <c r="BW929">
        <v>0.59500799999999998</v>
      </c>
      <c r="BX929" t="s">
        <v>736</v>
      </c>
      <c r="BY929">
        <v>0.53070136311732796</v>
      </c>
      <c r="BZ929">
        <v>0.32466814159292035</v>
      </c>
    </row>
    <row r="930" spans="1:78" x14ac:dyDescent="0.25">
      <c r="A930" s="23" t="s">
        <v>227</v>
      </c>
      <c r="C930" t="s">
        <v>226</v>
      </c>
      <c r="D930" s="15" t="str">
        <f>VLOOKUP(C930,xWalk!C$3:D$55,2)</f>
        <v>NKF</v>
      </c>
      <c r="E930" s="22" t="str">
        <f t="shared" si="113"/>
        <v>'Samish Fall Fingerling'</v>
      </c>
      <c r="F930" s="22" t="str">
        <f t="shared" si="112"/>
        <v>NKF.SAM</v>
      </c>
      <c r="G930" t="s">
        <v>119</v>
      </c>
      <c r="H930" t="s">
        <v>127</v>
      </c>
      <c r="I930" t="s">
        <v>220</v>
      </c>
      <c r="J930">
        <v>1996</v>
      </c>
      <c r="K930">
        <v>1997</v>
      </c>
      <c r="L930" s="8">
        <v>2</v>
      </c>
      <c r="M930" s="8">
        <v>5</v>
      </c>
      <c r="N930" s="8" t="s">
        <v>33</v>
      </c>
      <c r="O930" s="8">
        <v>5</v>
      </c>
      <c r="P930" s="8">
        <v>0</v>
      </c>
      <c r="Q930">
        <v>3.21025E-3</v>
      </c>
      <c r="R930">
        <v>0.48471150000000002</v>
      </c>
      <c r="S930">
        <v>0.67610009999999998</v>
      </c>
      <c r="T930">
        <v>0.83309820000000001</v>
      </c>
      <c r="U930" s="15" t="str">
        <f t="shared" si="115"/>
        <v>NKF1996</v>
      </c>
      <c r="V930">
        <f t="shared" si="116"/>
        <v>0.79040112170074084</v>
      </c>
      <c r="W930">
        <f t="shared" si="117"/>
        <v>0.22936127479773386</v>
      </c>
      <c r="Y930" s="15" t="str">
        <f t="shared" si="118"/>
        <v>SUM1975</v>
      </c>
      <c r="Z930" s="1" t="s">
        <v>67</v>
      </c>
      <c r="AA930">
        <v>1975</v>
      </c>
      <c r="AB930" t="s">
        <v>34</v>
      </c>
      <c r="AC930" t="str">
        <f t="shared" si="114"/>
        <v>NA</v>
      </c>
      <c r="AD930" t="str">
        <f t="shared" si="119"/>
        <v>NA</v>
      </c>
      <c r="AE930" s="5"/>
      <c r="AF930" s="5"/>
      <c r="AG930" s="5">
        <v>17929</v>
      </c>
      <c r="AH930" s="5">
        <v>2446</v>
      </c>
      <c r="AI930" s="5"/>
      <c r="AJ930" s="5"/>
      <c r="AK930" s="5"/>
      <c r="AL930" s="5">
        <v>223</v>
      </c>
      <c r="AM930" s="5">
        <v>379</v>
      </c>
      <c r="AN930" s="5"/>
      <c r="AO930" s="5"/>
      <c r="AP930" s="5"/>
      <c r="AQ930" s="5">
        <v>322</v>
      </c>
      <c r="AR930" s="5">
        <v>11</v>
      </c>
      <c r="AS930" s="5"/>
      <c r="AT930" s="5"/>
      <c r="AU930" s="5"/>
      <c r="AV930" s="5">
        <v>10640</v>
      </c>
      <c r="AW930" s="5">
        <v>5991</v>
      </c>
      <c r="AX930" s="5"/>
      <c r="AY930" s="5">
        <v>20375</v>
      </c>
      <c r="AZ930" s="5">
        <v>602</v>
      </c>
      <c r="BA930" s="5">
        <v>333</v>
      </c>
      <c r="BB930" s="5">
        <v>16631</v>
      </c>
      <c r="BF930" t="s">
        <v>59</v>
      </c>
      <c r="BG930" t="s">
        <v>59</v>
      </c>
      <c r="BH930" t="s">
        <v>1174</v>
      </c>
      <c r="BI930" t="s">
        <v>1175</v>
      </c>
      <c r="BJ930" t="s">
        <v>119</v>
      </c>
      <c r="BK930" t="s">
        <v>127</v>
      </c>
      <c r="BL930" t="s">
        <v>208</v>
      </c>
      <c r="BM930">
        <v>2003</v>
      </c>
      <c r="BN930">
        <v>2004</v>
      </c>
      <c r="BO930">
        <v>2</v>
      </c>
      <c r="BP930">
        <v>5</v>
      </c>
      <c r="BQ930" t="s">
        <v>33</v>
      </c>
      <c r="BR930">
        <v>5</v>
      </c>
      <c r="BS930">
        <v>0</v>
      </c>
      <c r="BT930">
        <v>2.4849799999999999E-3</v>
      </c>
      <c r="BU930">
        <v>0.31793729999999998</v>
      </c>
      <c r="BV930">
        <v>0.30503669999999999</v>
      </c>
      <c r="BW930">
        <v>0.5259914</v>
      </c>
      <c r="BX930" t="s">
        <v>737</v>
      </c>
      <c r="BY930">
        <v>0.51361479664523479</v>
      </c>
      <c r="BZ930">
        <v>0.30500737106824743</v>
      </c>
    </row>
    <row r="931" spans="1:78" x14ac:dyDescent="0.25">
      <c r="A931" s="23" t="s">
        <v>227</v>
      </c>
      <c r="C931" t="s">
        <v>226</v>
      </c>
      <c r="D931" s="15" t="str">
        <f>VLOOKUP(C931,xWalk!C$3:D$55,2)</f>
        <v>NKF</v>
      </c>
      <c r="E931" s="22" t="str">
        <f t="shared" si="113"/>
        <v>'Samish Fall Fingerling'</v>
      </c>
      <c r="F931" s="22" t="str">
        <f t="shared" si="112"/>
        <v>NKF.SAM</v>
      </c>
      <c r="G931" t="s">
        <v>119</v>
      </c>
      <c r="H931" t="s">
        <v>127</v>
      </c>
      <c r="I931" t="s">
        <v>220</v>
      </c>
      <c r="J931">
        <v>1997</v>
      </c>
      <c r="K931">
        <v>1998</v>
      </c>
      <c r="L931" s="8">
        <v>2</v>
      </c>
      <c r="M931" s="8">
        <v>5</v>
      </c>
      <c r="N931" s="8" t="s">
        <v>33</v>
      </c>
      <c r="O931" s="8">
        <v>5</v>
      </c>
      <c r="P931" s="8">
        <v>0</v>
      </c>
      <c r="Q931">
        <v>4.94232E-3</v>
      </c>
      <c r="R931">
        <v>0.33894930000000001</v>
      </c>
      <c r="S931">
        <v>0.68010099999999996</v>
      </c>
      <c r="T931">
        <v>0.78853050000000002</v>
      </c>
      <c r="U931" s="15" t="str">
        <f t="shared" si="115"/>
        <v>NKF1997</v>
      </c>
      <c r="V931">
        <f t="shared" si="116"/>
        <v>0.71628540503727489</v>
      </c>
      <c r="W931">
        <f t="shared" si="117"/>
        <v>0.23889963150789886</v>
      </c>
      <c r="Y931" s="15" t="str">
        <f t="shared" si="118"/>
        <v>SUM1976</v>
      </c>
      <c r="Z931" s="1" t="s">
        <v>67</v>
      </c>
      <c r="AA931">
        <v>1976</v>
      </c>
      <c r="AB931" t="s">
        <v>34</v>
      </c>
      <c r="AC931" t="str">
        <f t="shared" si="114"/>
        <v>NA</v>
      </c>
      <c r="AD931" t="str">
        <f t="shared" si="119"/>
        <v>NA</v>
      </c>
      <c r="AE931" s="5"/>
      <c r="AF931" s="5">
        <v>4763</v>
      </c>
      <c r="AG931" s="5">
        <v>16730</v>
      </c>
      <c r="AH931" s="5">
        <v>2308</v>
      </c>
      <c r="AI931" s="5"/>
      <c r="AJ931" s="5"/>
      <c r="AK931" s="5">
        <v>0</v>
      </c>
      <c r="AL931" s="5">
        <v>209</v>
      </c>
      <c r="AM931" s="5">
        <v>354</v>
      </c>
      <c r="AN931" s="5"/>
      <c r="AO931" s="5"/>
      <c r="AP931" s="5">
        <v>323</v>
      </c>
      <c r="AQ931" s="5">
        <v>301</v>
      </c>
      <c r="AR931" s="5">
        <v>9</v>
      </c>
      <c r="AS931" s="5"/>
      <c r="AT931" s="5"/>
      <c r="AU931" s="5">
        <v>834</v>
      </c>
      <c r="AV931" s="5">
        <v>7817</v>
      </c>
      <c r="AW931" s="5">
        <v>4399</v>
      </c>
      <c r="AX931" s="5"/>
      <c r="AY931" s="5">
        <v>23801</v>
      </c>
      <c r="AZ931" s="5">
        <v>563</v>
      </c>
      <c r="BA931" s="5">
        <v>633</v>
      </c>
      <c r="BB931" s="5">
        <v>13050</v>
      </c>
      <c r="BF931" t="s">
        <v>59</v>
      </c>
      <c r="BG931" t="s">
        <v>59</v>
      </c>
      <c r="BH931" t="s">
        <v>1174</v>
      </c>
      <c r="BI931" t="s">
        <v>1175</v>
      </c>
      <c r="BJ931" t="s">
        <v>119</v>
      </c>
      <c r="BK931" t="s">
        <v>127</v>
      </c>
      <c r="BL931" t="s">
        <v>208</v>
      </c>
      <c r="BM931">
        <v>2004</v>
      </c>
      <c r="BN931">
        <v>2005</v>
      </c>
      <c r="BO931">
        <v>2</v>
      </c>
      <c r="BP931">
        <v>5</v>
      </c>
      <c r="BQ931" t="s">
        <v>33</v>
      </c>
      <c r="BR931">
        <v>5</v>
      </c>
      <c r="BS931">
        <v>0</v>
      </c>
      <c r="BT931">
        <v>8.4332000000000005E-4</v>
      </c>
      <c r="BU931">
        <v>0.3388893</v>
      </c>
      <c r="BV931">
        <v>0.48213990000000001</v>
      </c>
      <c r="BW931">
        <v>0.65763720000000003</v>
      </c>
      <c r="BX931" t="s">
        <v>738</v>
      </c>
      <c r="BY931">
        <v>0.45812673821993005</v>
      </c>
      <c r="BZ931">
        <v>0.25605182633399043</v>
      </c>
    </row>
    <row r="932" spans="1:78" x14ac:dyDescent="0.25">
      <c r="A932" s="23" t="s">
        <v>227</v>
      </c>
      <c r="C932" t="s">
        <v>226</v>
      </c>
      <c r="D932" s="15" t="str">
        <f>VLOOKUP(C932,xWalk!C$3:D$55,2)</f>
        <v>NKF</v>
      </c>
      <c r="E932" s="22" t="str">
        <f t="shared" si="113"/>
        <v>'Samish Fall Fingerling'</v>
      </c>
      <c r="F932" s="22" t="str">
        <f t="shared" si="112"/>
        <v>NKF.SAM</v>
      </c>
      <c r="G932" t="s">
        <v>119</v>
      </c>
      <c r="H932" t="s">
        <v>127</v>
      </c>
      <c r="I932" t="s">
        <v>220</v>
      </c>
      <c r="J932">
        <v>1998</v>
      </c>
      <c r="K932">
        <v>1999</v>
      </c>
      <c r="L932" s="8">
        <v>2</v>
      </c>
      <c r="M932" s="8">
        <v>5</v>
      </c>
      <c r="N932" s="8" t="s">
        <v>33</v>
      </c>
      <c r="O932" s="8">
        <v>5</v>
      </c>
      <c r="P932" s="8">
        <v>0</v>
      </c>
      <c r="Q932">
        <v>4.0168719999999998E-2</v>
      </c>
      <c r="R932">
        <v>0.31648379999999998</v>
      </c>
      <c r="S932">
        <v>0.53085090000000001</v>
      </c>
      <c r="T932">
        <v>0.67932899999999996</v>
      </c>
      <c r="U932" s="15" t="str">
        <f t="shared" si="115"/>
        <v>NKF1998</v>
      </c>
      <c r="V932">
        <f t="shared" si="116"/>
        <v>0.54275053050714095</v>
      </c>
      <c r="W932">
        <f t="shared" si="117"/>
        <v>0.23789370782766267</v>
      </c>
      <c r="Y932" s="15" t="str">
        <f t="shared" si="118"/>
        <v>SUM1977</v>
      </c>
      <c r="Z932" s="1" t="s">
        <v>67</v>
      </c>
      <c r="AA932">
        <v>1977</v>
      </c>
      <c r="AB932" t="s">
        <v>33</v>
      </c>
      <c r="AC932">
        <f t="shared" si="114"/>
        <v>0.69723874378645523</v>
      </c>
      <c r="AD932">
        <f t="shared" si="119"/>
        <v>0.65626526448869349</v>
      </c>
      <c r="AE932" s="5">
        <v>3233</v>
      </c>
      <c r="AF932" s="5">
        <v>3810</v>
      </c>
      <c r="AG932" s="5">
        <v>13853</v>
      </c>
      <c r="AH932" s="5">
        <v>1944</v>
      </c>
      <c r="AI932" s="5"/>
      <c r="AJ932" s="5">
        <v>0</v>
      </c>
      <c r="AK932" s="5">
        <v>0</v>
      </c>
      <c r="AL932" s="5">
        <v>173</v>
      </c>
      <c r="AM932" s="5">
        <v>288</v>
      </c>
      <c r="AN932" s="5"/>
      <c r="AO932" s="5">
        <v>447</v>
      </c>
      <c r="AP932" s="5">
        <v>265</v>
      </c>
      <c r="AQ932" s="5">
        <v>244</v>
      </c>
      <c r="AR932" s="5">
        <v>9</v>
      </c>
      <c r="AS932" s="5"/>
      <c r="AT932" s="5">
        <v>1299</v>
      </c>
      <c r="AU932" s="5">
        <v>538</v>
      </c>
      <c r="AV932" s="5">
        <v>5032</v>
      </c>
      <c r="AW932" s="5">
        <v>3668</v>
      </c>
      <c r="AX932" s="5"/>
      <c r="AY932" s="5">
        <v>22840</v>
      </c>
      <c r="AZ932" s="5">
        <v>461</v>
      </c>
      <c r="BA932" s="5">
        <v>965</v>
      </c>
      <c r="BB932" s="5">
        <v>10537</v>
      </c>
      <c r="BF932" t="s">
        <v>59</v>
      </c>
      <c r="BG932" t="s">
        <v>59</v>
      </c>
      <c r="BH932" t="s">
        <v>1174</v>
      </c>
      <c r="BI932" t="s">
        <v>1175</v>
      </c>
      <c r="BJ932" t="s">
        <v>119</v>
      </c>
      <c r="BK932" t="s">
        <v>127</v>
      </c>
      <c r="BL932" t="s">
        <v>208</v>
      </c>
      <c r="BM932">
        <v>2005</v>
      </c>
      <c r="BN932">
        <v>2006</v>
      </c>
      <c r="BO932">
        <v>2</v>
      </c>
      <c r="BP932">
        <v>5</v>
      </c>
      <c r="BQ932" t="s">
        <v>33</v>
      </c>
      <c r="BR932">
        <v>5</v>
      </c>
      <c r="BS932">
        <v>0</v>
      </c>
      <c r="BT932">
        <v>2.7582499999999999E-2</v>
      </c>
      <c r="BU932">
        <v>0.31785570000000002</v>
      </c>
      <c r="BV932">
        <v>0.46226869999999998</v>
      </c>
      <c r="BW932">
        <v>0.63318969999999997</v>
      </c>
      <c r="BX932" t="s">
        <v>739</v>
      </c>
      <c r="BY932">
        <v>0.47787049284312905</v>
      </c>
      <c r="BZ932">
        <v>0.22757915336994949</v>
      </c>
    </row>
    <row r="933" spans="1:78" x14ac:dyDescent="0.25">
      <c r="A933" s="23" t="s">
        <v>227</v>
      </c>
      <c r="C933" t="s">
        <v>226</v>
      </c>
      <c r="D933" s="15" t="str">
        <f>VLOOKUP(C933,xWalk!C$3:D$55,2)</f>
        <v>NKF</v>
      </c>
      <c r="E933" s="22" t="str">
        <f t="shared" si="113"/>
        <v>'Samish Fall Fingerling'</v>
      </c>
      <c r="F933" s="22" t="str">
        <f t="shared" si="112"/>
        <v>NKF.SAM</v>
      </c>
      <c r="G933" t="s">
        <v>119</v>
      </c>
      <c r="H933" t="s">
        <v>127</v>
      </c>
      <c r="I933" t="s">
        <v>220</v>
      </c>
      <c r="J933">
        <v>1999</v>
      </c>
      <c r="K933">
        <v>2000</v>
      </c>
      <c r="L933" s="8">
        <v>2</v>
      </c>
      <c r="M933" s="8">
        <v>5</v>
      </c>
      <c r="N933" s="8" t="s">
        <v>33</v>
      </c>
      <c r="O933" s="8">
        <v>5</v>
      </c>
      <c r="P933" s="8">
        <v>0</v>
      </c>
      <c r="Q933">
        <v>1.683608E-2</v>
      </c>
      <c r="R933">
        <v>0.37189410000000001</v>
      </c>
      <c r="S933">
        <v>0.58334149999999996</v>
      </c>
      <c r="T933">
        <v>0.73829429999999996</v>
      </c>
      <c r="U933" s="15" t="str">
        <f t="shared" si="115"/>
        <v>NKF1999</v>
      </c>
      <c r="V933">
        <f t="shared" si="116"/>
        <v>0.63690780625485399</v>
      </c>
      <c r="W933">
        <f t="shared" si="117"/>
        <v>0.23314580136765736</v>
      </c>
      <c r="Y933" s="15" t="str">
        <f t="shared" si="118"/>
        <v>SUM1978</v>
      </c>
      <c r="Z933" s="1" t="s">
        <v>67</v>
      </c>
      <c r="AA933">
        <v>1978</v>
      </c>
      <c r="AB933" t="s">
        <v>33</v>
      </c>
      <c r="AC933">
        <f t="shared" si="114"/>
        <v>0.67813932516720521</v>
      </c>
      <c r="AD933">
        <f t="shared" si="119"/>
        <v>0.63327571954610351</v>
      </c>
      <c r="AE933" s="5">
        <v>2390</v>
      </c>
      <c r="AF933" s="5">
        <v>2953</v>
      </c>
      <c r="AG933" s="5">
        <v>10068</v>
      </c>
      <c r="AH933" s="5">
        <v>1443</v>
      </c>
      <c r="AI933" s="5"/>
      <c r="AJ933" s="5">
        <v>0</v>
      </c>
      <c r="AK933" s="5">
        <v>0</v>
      </c>
      <c r="AL933" s="5">
        <v>141</v>
      </c>
      <c r="AM933" s="5">
        <v>291</v>
      </c>
      <c r="AN933" s="5"/>
      <c r="AO933" s="5">
        <v>349</v>
      </c>
      <c r="AP933" s="5">
        <v>205</v>
      </c>
      <c r="AQ933" s="5">
        <v>204</v>
      </c>
      <c r="AR933" s="5">
        <v>4</v>
      </c>
      <c r="AS933" s="5"/>
      <c r="AT933" s="5">
        <v>793</v>
      </c>
      <c r="AU933" s="5">
        <v>330</v>
      </c>
      <c r="AV933" s="5">
        <v>4220</v>
      </c>
      <c r="AW933" s="5">
        <v>3223</v>
      </c>
      <c r="AX933" s="5"/>
      <c r="AY933" s="5">
        <v>16854</v>
      </c>
      <c r="AZ933" s="5">
        <v>432</v>
      </c>
      <c r="BA933" s="5">
        <v>762</v>
      </c>
      <c r="BB933" s="5">
        <v>8566</v>
      </c>
      <c r="BF933" t="s">
        <v>59</v>
      </c>
      <c r="BG933" t="s">
        <v>59</v>
      </c>
      <c r="BH933" t="s">
        <v>1174</v>
      </c>
      <c r="BI933" t="s">
        <v>1175</v>
      </c>
      <c r="BJ933" t="s">
        <v>119</v>
      </c>
      <c r="BK933" t="s">
        <v>127</v>
      </c>
      <c r="BL933" t="s">
        <v>208</v>
      </c>
      <c r="BM933">
        <v>2006</v>
      </c>
      <c r="BN933">
        <v>2007</v>
      </c>
      <c r="BO933">
        <v>2</v>
      </c>
      <c r="BP933">
        <v>5</v>
      </c>
      <c r="BQ933" t="s">
        <v>33</v>
      </c>
      <c r="BR933">
        <v>5</v>
      </c>
      <c r="BS933">
        <v>0</v>
      </c>
      <c r="BT933">
        <v>1.3655500000000001E-3</v>
      </c>
      <c r="BU933">
        <v>0.31698130000000002</v>
      </c>
      <c r="BV933">
        <v>0.48234959999999999</v>
      </c>
      <c r="BW933">
        <v>0.64643499999999998</v>
      </c>
      <c r="BX933" t="s">
        <v>740</v>
      </c>
      <c r="BY933">
        <v>0.45262359173979466</v>
      </c>
      <c r="BZ933">
        <v>0.24413132760104936</v>
      </c>
    </row>
    <row r="934" spans="1:78" x14ac:dyDescent="0.25">
      <c r="A934" s="23" t="s">
        <v>227</v>
      </c>
      <c r="C934" t="s">
        <v>226</v>
      </c>
      <c r="D934" s="15" t="str">
        <f>VLOOKUP(C934,xWalk!C$3:D$55,2)</f>
        <v>NKF</v>
      </c>
      <c r="E934" s="22" t="str">
        <f t="shared" si="113"/>
        <v>'Samish Fall Fingerling'</v>
      </c>
      <c r="F934" s="22" t="str">
        <f t="shared" si="112"/>
        <v>NKF.SAM</v>
      </c>
      <c r="G934" t="s">
        <v>119</v>
      </c>
      <c r="H934" t="s">
        <v>127</v>
      </c>
      <c r="I934" t="s">
        <v>220</v>
      </c>
      <c r="J934">
        <v>2000</v>
      </c>
      <c r="K934">
        <v>2001</v>
      </c>
      <c r="L934" s="8">
        <v>2</v>
      </c>
      <c r="M934" s="8">
        <v>5</v>
      </c>
      <c r="N934" s="8" t="s">
        <v>33</v>
      </c>
      <c r="O934" s="8">
        <v>5</v>
      </c>
      <c r="P934" s="8">
        <v>0</v>
      </c>
      <c r="Q934">
        <v>6.1185700000000003E-3</v>
      </c>
      <c r="R934">
        <v>0.3928857</v>
      </c>
      <c r="S934">
        <v>0.41277009999999997</v>
      </c>
      <c r="T934">
        <v>0.64348439999999996</v>
      </c>
      <c r="U934" s="15" t="str">
        <f t="shared" si="115"/>
        <v>NKF2000</v>
      </c>
      <c r="V934">
        <f t="shared" si="116"/>
        <v>0.67720676557478166</v>
      </c>
      <c r="W934">
        <f t="shared" si="117"/>
        <v>0.26656494497289224</v>
      </c>
      <c r="Y934" s="15" t="str">
        <f t="shared" si="118"/>
        <v>SUM1979</v>
      </c>
      <c r="Z934" s="1" t="s">
        <v>67</v>
      </c>
      <c r="AA934">
        <v>1979</v>
      </c>
      <c r="AB934" t="s">
        <v>33</v>
      </c>
      <c r="AC934">
        <f t="shared" si="114"/>
        <v>0.67617538298996305</v>
      </c>
      <c r="AD934">
        <f t="shared" si="119"/>
        <v>0.6431745439855816</v>
      </c>
      <c r="AE934" s="5">
        <v>2732</v>
      </c>
      <c r="AF934" s="5">
        <v>3477</v>
      </c>
      <c r="AG934" s="5">
        <v>13320</v>
      </c>
      <c r="AH934" s="5">
        <v>1169</v>
      </c>
      <c r="AI934" s="5"/>
      <c r="AJ934" s="5">
        <v>0</v>
      </c>
      <c r="AK934" s="5">
        <v>0</v>
      </c>
      <c r="AL934" s="5">
        <v>30</v>
      </c>
      <c r="AM934" s="5">
        <v>232</v>
      </c>
      <c r="AN934" s="5"/>
      <c r="AO934" s="5">
        <v>406</v>
      </c>
      <c r="AP934" s="5">
        <v>241</v>
      </c>
      <c r="AQ934" s="5">
        <v>146</v>
      </c>
      <c r="AR934" s="5">
        <v>7</v>
      </c>
      <c r="AS934" s="5"/>
      <c r="AT934" s="5">
        <v>721</v>
      </c>
      <c r="AU934" s="5">
        <v>390</v>
      </c>
      <c r="AV934" s="5">
        <v>4776</v>
      </c>
      <c r="AW934" s="5">
        <v>4534</v>
      </c>
      <c r="AX934" s="5"/>
      <c r="AY934" s="5">
        <v>20698</v>
      </c>
      <c r="AZ934" s="5">
        <v>262</v>
      </c>
      <c r="BA934" s="5">
        <v>800</v>
      </c>
      <c r="BB934" s="5">
        <v>10421</v>
      </c>
      <c r="BF934" t="s">
        <v>59</v>
      </c>
      <c r="BG934" t="s">
        <v>59</v>
      </c>
      <c r="BH934" t="s">
        <v>1174</v>
      </c>
      <c r="BI934" t="s">
        <v>1175</v>
      </c>
      <c r="BJ934" t="s">
        <v>119</v>
      </c>
      <c r="BK934" t="s">
        <v>127</v>
      </c>
      <c r="BL934" t="s">
        <v>208</v>
      </c>
      <c r="BM934">
        <v>2007</v>
      </c>
      <c r="BN934">
        <v>2008</v>
      </c>
      <c r="BO934">
        <v>2</v>
      </c>
      <c r="BP934">
        <v>5</v>
      </c>
      <c r="BQ934" t="s">
        <v>34</v>
      </c>
      <c r="BR934">
        <v>4</v>
      </c>
      <c r="BS934">
        <v>1</v>
      </c>
      <c r="BT934">
        <v>2.916378E-2</v>
      </c>
      <c r="BU934">
        <v>0.23600409999999999</v>
      </c>
      <c r="BV934">
        <v>0.43810719999999997</v>
      </c>
      <c r="BW934">
        <v>0.57071620000000001</v>
      </c>
      <c r="BX934" t="s">
        <v>741</v>
      </c>
      <c r="BY934">
        <v>0.47085934069380841</v>
      </c>
      <c r="BZ934">
        <v>0.22954370804842858</v>
      </c>
    </row>
    <row r="935" spans="1:78" x14ac:dyDescent="0.25">
      <c r="A935" s="23" t="s">
        <v>227</v>
      </c>
      <c r="C935" t="s">
        <v>226</v>
      </c>
      <c r="D935" s="15" t="str">
        <f>VLOOKUP(C935,xWalk!C$3:D$55,2)</f>
        <v>NKF</v>
      </c>
      <c r="E935" s="22" t="str">
        <f t="shared" si="113"/>
        <v>'Samish Fall Fingerling'</v>
      </c>
      <c r="F935" s="22" t="str">
        <f t="shared" si="112"/>
        <v>NKF.SAM</v>
      </c>
      <c r="G935" t="s">
        <v>119</v>
      </c>
      <c r="H935" t="s">
        <v>127</v>
      </c>
      <c r="I935" t="s">
        <v>220</v>
      </c>
      <c r="J935">
        <v>2001</v>
      </c>
      <c r="K935">
        <v>2002</v>
      </c>
      <c r="L935" s="8">
        <v>2</v>
      </c>
      <c r="M935" s="8">
        <v>5</v>
      </c>
      <c r="N935" s="8" t="s">
        <v>33</v>
      </c>
      <c r="O935" s="8">
        <v>5</v>
      </c>
      <c r="P935" s="8">
        <v>0</v>
      </c>
      <c r="Q935">
        <v>9.91678E-3</v>
      </c>
      <c r="R935">
        <v>0.47112379999999998</v>
      </c>
      <c r="S935">
        <v>0.70986130000000003</v>
      </c>
      <c r="T935">
        <v>0.84655259999999999</v>
      </c>
      <c r="U935" s="15" t="str">
        <f t="shared" si="115"/>
        <v>NKF2001</v>
      </c>
      <c r="V935">
        <f t="shared" si="116"/>
        <v>0.75714427630053971</v>
      </c>
      <c r="W935">
        <f t="shared" si="117"/>
        <v>0.28626775721050368</v>
      </c>
      <c r="Y935" s="15" t="str">
        <f t="shared" si="118"/>
        <v>SUM1980</v>
      </c>
      <c r="Z935" s="1" t="s">
        <v>67</v>
      </c>
      <c r="AA935">
        <v>1980</v>
      </c>
      <c r="AB935" t="s">
        <v>33</v>
      </c>
      <c r="AC935">
        <f t="shared" si="114"/>
        <v>0.63530591246075507</v>
      </c>
      <c r="AD935">
        <f t="shared" si="119"/>
        <v>0.60565126770967992</v>
      </c>
      <c r="AE935" s="5">
        <v>3123</v>
      </c>
      <c r="AF935" s="5">
        <v>4461</v>
      </c>
      <c r="AG935" s="5">
        <v>14436</v>
      </c>
      <c r="AH935" s="5">
        <v>936</v>
      </c>
      <c r="AI935" s="5"/>
      <c r="AJ935" s="5">
        <v>0</v>
      </c>
      <c r="AK935" s="5">
        <v>0</v>
      </c>
      <c r="AL935" s="5">
        <v>14</v>
      </c>
      <c r="AM935" s="5">
        <v>281</v>
      </c>
      <c r="AN935" s="5"/>
      <c r="AO935" s="5">
        <v>466</v>
      </c>
      <c r="AP935" s="5">
        <v>180</v>
      </c>
      <c r="AQ935" s="5">
        <v>175</v>
      </c>
      <c r="AR935" s="5">
        <v>8</v>
      </c>
      <c r="AS935" s="5"/>
      <c r="AT935" s="5">
        <v>845</v>
      </c>
      <c r="AU935" s="5">
        <v>518</v>
      </c>
      <c r="AV935" s="5">
        <v>6966</v>
      </c>
      <c r="AW935" s="5">
        <v>5494</v>
      </c>
      <c r="AX935" s="5"/>
      <c r="AY935" s="5">
        <v>22956</v>
      </c>
      <c r="AZ935" s="5">
        <v>295</v>
      </c>
      <c r="BA935" s="5">
        <v>829</v>
      </c>
      <c r="BB935" s="5">
        <v>13823</v>
      </c>
      <c r="BF935" t="s">
        <v>59</v>
      </c>
      <c r="BG935" t="s">
        <v>59</v>
      </c>
      <c r="BH935" t="s">
        <v>1174</v>
      </c>
      <c r="BI935" t="s">
        <v>1175</v>
      </c>
      <c r="BJ935" t="s">
        <v>119</v>
      </c>
      <c r="BK935" t="s">
        <v>127</v>
      </c>
      <c r="BL935" t="s">
        <v>208</v>
      </c>
      <c r="BM935">
        <v>2008</v>
      </c>
      <c r="BN935">
        <v>2009</v>
      </c>
      <c r="BO935">
        <v>2</v>
      </c>
      <c r="BP935">
        <v>5</v>
      </c>
      <c r="BQ935" t="s">
        <v>34</v>
      </c>
      <c r="BR935">
        <v>3</v>
      </c>
      <c r="BS935">
        <v>2</v>
      </c>
      <c r="BT935">
        <v>1.6980019999999998E-2</v>
      </c>
      <c r="BU935">
        <v>0.1191063</v>
      </c>
      <c r="BV935">
        <v>0.33848650000000002</v>
      </c>
      <c r="BW935">
        <v>0.41727690000000001</v>
      </c>
      <c r="BX935" t="s">
        <v>742</v>
      </c>
      <c r="BY935" t="s">
        <v>276</v>
      </c>
      <c r="BZ935" t="s">
        <v>276</v>
      </c>
    </row>
    <row r="936" spans="1:78" x14ac:dyDescent="0.25">
      <c r="A936" s="23" t="s">
        <v>227</v>
      </c>
      <c r="C936" t="s">
        <v>226</v>
      </c>
      <c r="D936" s="15" t="str">
        <f>VLOOKUP(C936,xWalk!C$3:D$55,2)</f>
        <v>NKF</v>
      </c>
      <c r="E936" s="22" t="str">
        <f t="shared" si="113"/>
        <v>'Samish Fall Fingerling'</v>
      </c>
      <c r="F936" s="22" t="str">
        <f t="shared" si="112"/>
        <v>NKF.SAM</v>
      </c>
      <c r="G936" t="s">
        <v>119</v>
      </c>
      <c r="H936" t="s">
        <v>127</v>
      </c>
      <c r="I936" t="s">
        <v>220</v>
      </c>
      <c r="J936">
        <v>2002</v>
      </c>
      <c r="K936">
        <v>2003</v>
      </c>
      <c r="L936" s="8">
        <v>2</v>
      </c>
      <c r="M936" s="8">
        <v>5</v>
      </c>
      <c r="N936" s="8" t="s">
        <v>33</v>
      </c>
      <c r="O936" s="8">
        <v>5</v>
      </c>
      <c r="P936" s="8">
        <v>0</v>
      </c>
      <c r="Q936">
        <v>1.2007840000000001E-2</v>
      </c>
      <c r="R936">
        <v>0.42445650000000001</v>
      </c>
      <c r="S936">
        <v>0.72195350000000003</v>
      </c>
      <c r="T936">
        <v>0.8399721</v>
      </c>
      <c r="U936" s="15" t="str">
        <f t="shared" si="115"/>
        <v>NKF2002</v>
      </c>
      <c r="V936">
        <f t="shared" si="116"/>
        <v>0.77750678076575341</v>
      </c>
      <c r="W936">
        <f t="shared" si="117"/>
        <v>0.28451882845188287</v>
      </c>
      <c r="Y936" s="15" t="str">
        <f t="shared" si="118"/>
        <v>SUM1981</v>
      </c>
      <c r="Z936" s="1" t="s">
        <v>67</v>
      </c>
      <c r="AA936">
        <v>1981</v>
      </c>
      <c r="AB936" t="s">
        <v>33</v>
      </c>
      <c r="AC936">
        <f t="shared" si="114"/>
        <v>0.51176917236142749</v>
      </c>
      <c r="AD936">
        <f t="shared" si="119"/>
        <v>0.48060329950990544</v>
      </c>
      <c r="AE936" s="5">
        <v>1874</v>
      </c>
      <c r="AF936" s="5">
        <v>3894</v>
      </c>
      <c r="AG936" s="5">
        <v>7211</v>
      </c>
      <c r="AH936" s="5">
        <v>946</v>
      </c>
      <c r="AI936" s="5"/>
      <c r="AJ936" s="5">
        <v>0</v>
      </c>
      <c r="AK936" s="5">
        <v>0</v>
      </c>
      <c r="AL936" s="5">
        <v>90</v>
      </c>
      <c r="AM936" s="5">
        <v>153</v>
      </c>
      <c r="AN936" s="5"/>
      <c r="AO936" s="5">
        <v>216</v>
      </c>
      <c r="AP936" s="5">
        <v>140</v>
      </c>
      <c r="AQ936" s="5">
        <v>292</v>
      </c>
      <c r="AR936" s="5">
        <v>12</v>
      </c>
      <c r="AS936" s="5"/>
      <c r="AT936" s="5">
        <v>807</v>
      </c>
      <c r="AU936" s="5">
        <v>515</v>
      </c>
      <c r="AV936" s="5">
        <v>6873</v>
      </c>
      <c r="AW936" s="5">
        <v>5951</v>
      </c>
      <c r="AX936" s="5"/>
      <c r="AY936" s="5">
        <v>13925</v>
      </c>
      <c r="AZ936" s="5">
        <v>243</v>
      </c>
      <c r="BA936" s="5">
        <v>660</v>
      </c>
      <c r="BB936" s="5">
        <v>14146</v>
      </c>
      <c r="BF936" t="s">
        <v>59</v>
      </c>
      <c r="BG936" t="s">
        <v>59</v>
      </c>
      <c r="BH936" t="s">
        <v>1174</v>
      </c>
      <c r="BI936" t="s">
        <v>1175</v>
      </c>
      <c r="BJ936" t="s">
        <v>119</v>
      </c>
      <c r="BK936" t="s">
        <v>127</v>
      </c>
      <c r="BL936" t="s">
        <v>208</v>
      </c>
      <c r="BM936">
        <v>2009</v>
      </c>
      <c r="BN936">
        <v>2010</v>
      </c>
      <c r="BO936">
        <v>2</v>
      </c>
      <c r="BP936">
        <v>5</v>
      </c>
      <c r="BQ936" t="s">
        <v>34</v>
      </c>
      <c r="BR936">
        <v>2</v>
      </c>
      <c r="BS936">
        <v>3</v>
      </c>
      <c r="BT936">
        <v>2.3980700000000001E-2</v>
      </c>
      <c r="BU936" t="s">
        <v>276</v>
      </c>
      <c r="BV936" t="s">
        <v>276</v>
      </c>
      <c r="BW936" t="s">
        <v>276</v>
      </c>
      <c r="BX936" t="s">
        <v>743</v>
      </c>
      <c r="BY936" t="s">
        <v>276</v>
      </c>
      <c r="BZ936" t="s">
        <v>276</v>
      </c>
    </row>
    <row r="937" spans="1:78" x14ac:dyDescent="0.25">
      <c r="A937" s="23" t="s">
        <v>227</v>
      </c>
      <c r="C937" t="s">
        <v>226</v>
      </c>
      <c r="D937" s="15" t="str">
        <f>VLOOKUP(C937,xWalk!C$3:D$55,2)</f>
        <v>NKF</v>
      </c>
      <c r="E937" s="22" t="str">
        <f t="shared" si="113"/>
        <v>'Samish Fall Fingerling'</v>
      </c>
      <c r="F937" s="22" t="str">
        <f t="shared" si="112"/>
        <v>NKF.SAM</v>
      </c>
      <c r="G937" t="s">
        <v>119</v>
      </c>
      <c r="H937" t="s">
        <v>127</v>
      </c>
      <c r="I937" t="s">
        <v>220</v>
      </c>
      <c r="J937">
        <v>2003</v>
      </c>
      <c r="K937">
        <v>2004</v>
      </c>
      <c r="L937" s="8">
        <v>2</v>
      </c>
      <c r="M937" s="8">
        <v>5</v>
      </c>
      <c r="N937" s="8" t="s">
        <v>33</v>
      </c>
      <c r="O937" s="8">
        <v>5</v>
      </c>
      <c r="P937" s="8">
        <v>0</v>
      </c>
      <c r="Q937">
        <v>2.8808650000000002E-2</v>
      </c>
      <c r="R937">
        <v>0.35930410000000002</v>
      </c>
      <c r="S937">
        <v>0.75803069999999995</v>
      </c>
      <c r="T937">
        <v>0.84497120000000003</v>
      </c>
      <c r="U937" s="15" t="str">
        <f t="shared" si="115"/>
        <v>NKF2003</v>
      </c>
      <c r="V937">
        <f t="shared" si="116"/>
        <v>0.74184287637601964</v>
      </c>
      <c r="W937">
        <f t="shared" si="117"/>
        <v>0.30743644571157047</v>
      </c>
      <c r="Y937" s="15" t="str">
        <f t="shared" si="118"/>
        <v>SUM1982</v>
      </c>
      <c r="Z937" s="1" t="s">
        <v>67</v>
      </c>
      <c r="AA937">
        <v>1982</v>
      </c>
      <c r="AB937" t="s">
        <v>33</v>
      </c>
      <c r="AC937">
        <f t="shared" si="114"/>
        <v>0.50941061543471178</v>
      </c>
      <c r="AD937">
        <f t="shared" si="119"/>
        <v>0.47147508954737871</v>
      </c>
      <c r="AE937" s="5">
        <v>2095</v>
      </c>
      <c r="AF937" s="5">
        <v>2640</v>
      </c>
      <c r="AG937" s="5">
        <v>8298</v>
      </c>
      <c r="AH937" s="5">
        <v>1446</v>
      </c>
      <c r="AI937" s="5"/>
      <c r="AJ937" s="5">
        <v>0</v>
      </c>
      <c r="AK937" s="5">
        <v>0</v>
      </c>
      <c r="AL937" s="5">
        <v>174</v>
      </c>
      <c r="AM937" s="5">
        <v>154</v>
      </c>
      <c r="AN937" s="5"/>
      <c r="AO937" s="5">
        <v>228</v>
      </c>
      <c r="AP937" s="5">
        <v>290</v>
      </c>
      <c r="AQ937" s="5">
        <v>305</v>
      </c>
      <c r="AR937" s="5">
        <v>14</v>
      </c>
      <c r="AS937" s="5"/>
      <c r="AT937" s="5">
        <v>1081</v>
      </c>
      <c r="AU937" s="5">
        <v>474</v>
      </c>
      <c r="AV937" s="5">
        <v>7925</v>
      </c>
      <c r="AW937" s="5">
        <v>5586</v>
      </c>
      <c r="AX937" s="5"/>
      <c r="AY937" s="5">
        <v>14479</v>
      </c>
      <c r="AZ937" s="5">
        <v>328</v>
      </c>
      <c r="BA937" s="5">
        <v>837</v>
      </c>
      <c r="BB937" s="5">
        <v>15066</v>
      </c>
      <c r="BF937" t="s">
        <v>209</v>
      </c>
      <c r="BG937" t="s">
        <v>70</v>
      </c>
      <c r="BH937" t="s">
        <v>744</v>
      </c>
      <c r="BI937" t="s">
        <v>745</v>
      </c>
      <c r="BJ937" t="s">
        <v>119</v>
      </c>
      <c r="BK937" t="s">
        <v>127</v>
      </c>
      <c r="BL937" t="s">
        <v>202</v>
      </c>
      <c r="BM937">
        <v>1985</v>
      </c>
      <c r="BN937">
        <v>1986</v>
      </c>
      <c r="BO937">
        <v>2</v>
      </c>
      <c r="BP937">
        <v>6</v>
      </c>
      <c r="BQ937" t="s">
        <v>33</v>
      </c>
      <c r="BR937">
        <v>6</v>
      </c>
      <c r="BS937">
        <v>0</v>
      </c>
      <c r="BT937">
        <v>5.6042799999999997E-3</v>
      </c>
      <c r="BU937">
        <v>0.55242020000000003</v>
      </c>
      <c r="BV937">
        <v>0.1159805</v>
      </c>
      <c r="BW937">
        <v>0.6043307</v>
      </c>
      <c r="BX937" t="s">
        <v>746</v>
      </c>
      <c r="BY937">
        <v>0.65382891272642329</v>
      </c>
      <c r="BZ937">
        <v>0.293319527486473</v>
      </c>
    </row>
    <row r="938" spans="1:78" x14ac:dyDescent="0.25">
      <c r="A938" s="23" t="s">
        <v>227</v>
      </c>
      <c r="C938" t="s">
        <v>226</v>
      </c>
      <c r="D938" s="15" t="str">
        <f>VLOOKUP(C938,xWalk!C$3:D$55,2)</f>
        <v>NKF</v>
      </c>
      <c r="E938" s="22" t="str">
        <f t="shared" si="113"/>
        <v>'Samish Fall Fingerling'</v>
      </c>
      <c r="F938" s="22" t="str">
        <f t="shared" si="112"/>
        <v>NKF.SAM</v>
      </c>
      <c r="G938" t="s">
        <v>119</v>
      </c>
      <c r="H938" t="s">
        <v>127</v>
      </c>
      <c r="I938" t="s">
        <v>220</v>
      </c>
      <c r="J938">
        <v>2004</v>
      </c>
      <c r="K938">
        <v>2005</v>
      </c>
      <c r="L938" s="8">
        <v>2</v>
      </c>
      <c r="M938" s="8">
        <v>5</v>
      </c>
      <c r="N938" s="8" t="s">
        <v>33</v>
      </c>
      <c r="O938" s="8">
        <v>5</v>
      </c>
      <c r="P938" s="8">
        <v>0</v>
      </c>
      <c r="Q938">
        <v>1.1536080000000001E-2</v>
      </c>
      <c r="R938">
        <v>0.32292559999999998</v>
      </c>
      <c r="S938">
        <v>0.66885260000000002</v>
      </c>
      <c r="T938">
        <v>0.77578860000000005</v>
      </c>
      <c r="U938" s="15" t="str">
        <f t="shared" si="115"/>
        <v>NKF2004</v>
      </c>
      <c r="V938">
        <f t="shared" si="116"/>
        <v>0.7122438255386232</v>
      </c>
      <c r="W938">
        <f t="shared" si="117"/>
        <v>0.28708355228586441</v>
      </c>
      <c r="Y938" s="15" t="str">
        <f t="shared" si="118"/>
        <v>SUM1983</v>
      </c>
      <c r="Z938" s="1" t="s">
        <v>67</v>
      </c>
      <c r="AA938">
        <v>1983</v>
      </c>
      <c r="AB938" t="s">
        <v>33</v>
      </c>
      <c r="AC938">
        <f t="shared" si="114"/>
        <v>0.55222527815976996</v>
      </c>
      <c r="AD938">
        <f t="shared" si="119"/>
        <v>0.50506313289161142</v>
      </c>
      <c r="AE938" s="5">
        <v>1988</v>
      </c>
      <c r="AF938" s="5">
        <v>2984</v>
      </c>
      <c r="AG938" s="5">
        <v>9568</v>
      </c>
      <c r="AH938" s="5">
        <v>1620</v>
      </c>
      <c r="AI938" s="5"/>
      <c r="AJ938" s="5">
        <v>0</v>
      </c>
      <c r="AK938" s="5">
        <v>0</v>
      </c>
      <c r="AL938" s="5">
        <v>94</v>
      </c>
      <c r="AM938" s="5">
        <v>154</v>
      </c>
      <c r="AN938" s="5"/>
      <c r="AO938" s="5">
        <v>570</v>
      </c>
      <c r="AP938" s="5">
        <v>291</v>
      </c>
      <c r="AQ938" s="5">
        <v>381</v>
      </c>
      <c r="AR938" s="5">
        <v>19</v>
      </c>
      <c r="AS938" s="5"/>
      <c r="AT938" s="5">
        <v>962</v>
      </c>
      <c r="AU938" s="5">
        <v>577</v>
      </c>
      <c r="AV938" s="5">
        <v>7750</v>
      </c>
      <c r="AW938" s="5">
        <v>5038</v>
      </c>
      <c r="AX938" s="5"/>
      <c r="AY938" s="5">
        <v>16160</v>
      </c>
      <c r="AZ938" s="5">
        <v>248</v>
      </c>
      <c r="BA938" s="5">
        <v>1261</v>
      </c>
      <c r="BB938" s="5">
        <v>14327</v>
      </c>
      <c r="BF938" t="s">
        <v>209</v>
      </c>
      <c r="BG938" t="s">
        <v>70</v>
      </c>
      <c r="BH938" t="s">
        <v>744</v>
      </c>
      <c r="BI938" t="s">
        <v>745</v>
      </c>
      <c r="BJ938" t="s">
        <v>119</v>
      </c>
      <c r="BK938" t="s">
        <v>127</v>
      </c>
      <c r="BL938" t="s">
        <v>202</v>
      </c>
      <c r="BM938">
        <v>1986</v>
      </c>
      <c r="BN938">
        <v>1987</v>
      </c>
      <c r="BO938">
        <v>2</v>
      </c>
      <c r="BP938">
        <v>6</v>
      </c>
      <c r="BQ938" t="s">
        <v>33</v>
      </c>
      <c r="BR938">
        <v>6</v>
      </c>
      <c r="BS938">
        <v>0</v>
      </c>
      <c r="BT938">
        <v>2.52999E-2</v>
      </c>
      <c r="BU938">
        <v>0.56958249999999999</v>
      </c>
      <c r="BV938">
        <v>6.4140119999999995E-2</v>
      </c>
      <c r="BW938">
        <v>0.59718950000000004</v>
      </c>
      <c r="BX938" t="s">
        <v>747</v>
      </c>
      <c r="BY938">
        <v>0.6520232796987333</v>
      </c>
      <c r="BZ938">
        <v>0.3039233139335844</v>
      </c>
    </row>
    <row r="939" spans="1:78" x14ac:dyDescent="0.25">
      <c r="A939" s="23" t="s">
        <v>227</v>
      </c>
      <c r="C939" t="s">
        <v>226</v>
      </c>
      <c r="D939" s="15" t="str">
        <f>VLOOKUP(C939,xWalk!C$3:D$55,2)</f>
        <v>NKF</v>
      </c>
      <c r="E939" s="22" t="str">
        <f t="shared" si="113"/>
        <v>'Samish Fall Fingerling'</v>
      </c>
      <c r="F939" s="22" t="str">
        <f t="shared" si="112"/>
        <v>NKF.SAM</v>
      </c>
      <c r="G939" t="s">
        <v>119</v>
      </c>
      <c r="H939" t="s">
        <v>127</v>
      </c>
      <c r="I939" t="s">
        <v>220</v>
      </c>
      <c r="J939">
        <v>2005</v>
      </c>
      <c r="K939">
        <v>2006</v>
      </c>
      <c r="L939" s="8">
        <v>2</v>
      </c>
      <c r="M939" s="8">
        <v>5</v>
      </c>
      <c r="N939" s="8" t="s">
        <v>33</v>
      </c>
      <c r="O939" s="8">
        <v>5</v>
      </c>
      <c r="P939" s="8">
        <v>0</v>
      </c>
      <c r="Q939">
        <v>3.8676540000000002E-2</v>
      </c>
      <c r="R939">
        <v>0.30368200000000001</v>
      </c>
      <c r="S939">
        <v>0.64206680000000005</v>
      </c>
      <c r="T939">
        <v>0.75076469999999995</v>
      </c>
      <c r="U939" s="15" t="str">
        <f t="shared" si="115"/>
        <v>NKF2005</v>
      </c>
      <c r="V939">
        <f t="shared" si="116"/>
        <v>0.67371555898358826</v>
      </c>
      <c r="W939">
        <f t="shared" si="117"/>
        <v>0.27867763637142734</v>
      </c>
      <c r="Y939" s="15" t="str">
        <f t="shared" si="118"/>
        <v>SUM1984</v>
      </c>
      <c r="Z939" s="1" t="s">
        <v>67</v>
      </c>
      <c r="AA939">
        <v>1984</v>
      </c>
      <c r="AB939" t="s">
        <v>33</v>
      </c>
      <c r="AC939">
        <f t="shared" si="114"/>
        <v>0.5193106780479948</v>
      </c>
      <c r="AD939">
        <f t="shared" si="119"/>
        <v>0.46799806732162991</v>
      </c>
      <c r="AE939" s="5">
        <v>1939</v>
      </c>
      <c r="AF939" s="5">
        <v>2857</v>
      </c>
      <c r="AG939" s="5">
        <v>8004</v>
      </c>
      <c r="AH939" s="5">
        <v>1729</v>
      </c>
      <c r="AI939" s="5"/>
      <c r="AJ939" s="5">
        <v>0</v>
      </c>
      <c r="AK939" s="5">
        <v>0</v>
      </c>
      <c r="AL939" s="5">
        <v>88</v>
      </c>
      <c r="AM939" s="5">
        <v>325</v>
      </c>
      <c r="AN939" s="5"/>
      <c r="AO939" s="5">
        <v>481</v>
      </c>
      <c r="AP939" s="5">
        <v>322</v>
      </c>
      <c r="AQ939" s="5">
        <v>360</v>
      </c>
      <c r="AR939" s="5">
        <v>17</v>
      </c>
      <c r="AS939" s="5"/>
      <c r="AT939" s="5">
        <v>1015</v>
      </c>
      <c r="AU939" s="5">
        <v>462</v>
      </c>
      <c r="AV939" s="5">
        <v>6450</v>
      </c>
      <c r="AW939" s="5">
        <v>6996</v>
      </c>
      <c r="AX939" s="5"/>
      <c r="AY939" s="5">
        <v>14529</v>
      </c>
      <c r="AZ939" s="5">
        <v>413</v>
      </c>
      <c r="BA939" s="5">
        <v>1180</v>
      </c>
      <c r="BB939" s="5">
        <v>14923</v>
      </c>
      <c r="BF939" t="s">
        <v>209</v>
      </c>
      <c r="BG939" t="s">
        <v>70</v>
      </c>
      <c r="BH939" t="s">
        <v>744</v>
      </c>
      <c r="BI939" t="s">
        <v>745</v>
      </c>
      <c r="BJ939" t="s">
        <v>119</v>
      </c>
      <c r="BK939" t="s">
        <v>127</v>
      </c>
      <c r="BL939" t="s">
        <v>202</v>
      </c>
      <c r="BM939">
        <v>1987</v>
      </c>
      <c r="BN939">
        <v>1988</v>
      </c>
      <c r="BO939">
        <v>2</v>
      </c>
      <c r="BP939">
        <v>6</v>
      </c>
      <c r="BQ939" t="s">
        <v>33</v>
      </c>
      <c r="BR939">
        <v>6</v>
      </c>
      <c r="BS939">
        <v>0</v>
      </c>
      <c r="BT939">
        <v>2.6152269999999998E-2</v>
      </c>
      <c r="BU939">
        <v>0.45913369999999998</v>
      </c>
      <c r="BV939">
        <v>2.8702419999999999E-2</v>
      </c>
      <c r="BW939">
        <v>0.47465790000000002</v>
      </c>
      <c r="BX939" t="s">
        <v>748</v>
      </c>
      <c r="BY939">
        <v>0.64462139140687069</v>
      </c>
      <c r="BZ939">
        <v>0.30614197715447639</v>
      </c>
    </row>
    <row r="940" spans="1:78" x14ac:dyDescent="0.25">
      <c r="A940" s="23" t="s">
        <v>227</v>
      </c>
      <c r="C940" t="s">
        <v>226</v>
      </c>
      <c r="D940" s="15" t="str">
        <f>VLOOKUP(C940,xWalk!C$3:D$55,2)</f>
        <v>NKF</v>
      </c>
      <c r="E940" s="22" t="str">
        <f t="shared" si="113"/>
        <v>'Samish Fall Fingerling'</v>
      </c>
      <c r="F940" s="22" t="str">
        <f t="shared" si="112"/>
        <v>NKF.SAM</v>
      </c>
      <c r="G940" t="s">
        <v>119</v>
      </c>
      <c r="H940" t="s">
        <v>127</v>
      </c>
      <c r="I940" t="s">
        <v>220</v>
      </c>
      <c r="J940">
        <v>2006</v>
      </c>
      <c r="K940">
        <v>2007</v>
      </c>
      <c r="L940" s="8">
        <v>2</v>
      </c>
      <c r="M940" s="8">
        <v>5</v>
      </c>
      <c r="N940" s="8" t="s">
        <v>33</v>
      </c>
      <c r="O940" s="8">
        <v>5</v>
      </c>
      <c r="P940" s="8">
        <v>0</v>
      </c>
      <c r="Q940">
        <v>7.1703799999999996E-3</v>
      </c>
      <c r="R940">
        <v>0.28962650000000001</v>
      </c>
      <c r="S940">
        <v>0.45277050000000002</v>
      </c>
      <c r="T940">
        <v>0.61126259999999999</v>
      </c>
      <c r="U940" s="15" t="str">
        <f t="shared" si="115"/>
        <v>NKF2006</v>
      </c>
      <c r="V940">
        <f t="shared" si="116"/>
        <v>0.63018678216481694</v>
      </c>
      <c r="W940">
        <f t="shared" si="117"/>
        <v>0.24067055957306935</v>
      </c>
      <c r="Y940" s="15" t="str">
        <f t="shared" si="118"/>
        <v>SUM1985</v>
      </c>
      <c r="Z940" s="1" t="s">
        <v>67</v>
      </c>
      <c r="AA940">
        <v>1985</v>
      </c>
      <c r="AB940" t="s">
        <v>33</v>
      </c>
      <c r="AC940">
        <f t="shared" si="114"/>
        <v>0.44926228085401843</v>
      </c>
      <c r="AD940">
        <f t="shared" si="119"/>
        <v>0.40937337267835444</v>
      </c>
      <c r="AE940" s="5">
        <v>1734</v>
      </c>
      <c r="AF940" s="5">
        <v>2231</v>
      </c>
      <c r="AG940" s="5">
        <v>6738</v>
      </c>
      <c r="AH940" s="5">
        <v>1089</v>
      </c>
      <c r="AI940" s="5"/>
      <c r="AJ940" s="5">
        <v>0</v>
      </c>
      <c r="AK940" s="5">
        <v>0</v>
      </c>
      <c r="AL940" s="5">
        <v>30</v>
      </c>
      <c r="AM940" s="5">
        <v>217</v>
      </c>
      <c r="AN940" s="5"/>
      <c r="AO940" s="5">
        <v>502</v>
      </c>
      <c r="AP940" s="5">
        <v>224</v>
      </c>
      <c r="AQ940" s="5">
        <v>160</v>
      </c>
      <c r="AR940" s="5">
        <v>16</v>
      </c>
      <c r="AS940" s="5"/>
      <c r="AT940" s="5">
        <v>731</v>
      </c>
      <c r="AU940" s="5">
        <v>368</v>
      </c>
      <c r="AV940" s="5">
        <v>8338</v>
      </c>
      <c r="AW940" s="5">
        <v>6427</v>
      </c>
      <c r="AX940" s="5"/>
      <c r="AY940" s="5">
        <v>11792</v>
      </c>
      <c r="AZ940" s="5">
        <v>247</v>
      </c>
      <c r="BA940" s="5">
        <v>902</v>
      </c>
      <c r="BB940" s="5">
        <v>15864</v>
      </c>
      <c r="BF940" t="s">
        <v>209</v>
      </c>
      <c r="BG940" t="s">
        <v>70</v>
      </c>
      <c r="BH940" t="s">
        <v>744</v>
      </c>
      <c r="BI940" t="s">
        <v>745</v>
      </c>
      <c r="BJ940" t="s">
        <v>119</v>
      </c>
      <c r="BK940" t="s">
        <v>127</v>
      </c>
      <c r="BL940" t="s">
        <v>202</v>
      </c>
      <c r="BM940">
        <v>1989</v>
      </c>
      <c r="BN940">
        <v>1990</v>
      </c>
      <c r="BO940">
        <v>2</v>
      </c>
      <c r="BP940">
        <v>6</v>
      </c>
      <c r="BQ940" t="s">
        <v>33</v>
      </c>
      <c r="BR940">
        <v>6</v>
      </c>
      <c r="BS940">
        <v>0</v>
      </c>
      <c r="BT940">
        <v>1.1122490000000001E-2</v>
      </c>
      <c r="BU940">
        <v>0.54032769999999997</v>
      </c>
      <c r="BV940">
        <v>0.1017758</v>
      </c>
      <c r="BW940">
        <v>0.58711120000000006</v>
      </c>
      <c r="BX940" t="s">
        <v>749</v>
      </c>
      <c r="BY940">
        <v>0.6545535847369206</v>
      </c>
      <c r="BZ940">
        <v>0.31515874198837385</v>
      </c>
    </row>
    <row r="941" spans="1:78" x14ac:dyDescent="0.25">
      <c r="A941" s="23" t="s">
        <v>227</v>
      </c>
      <c r="C941" t="s">
        <v>226</v>
      </c>
      <c r="D941" s="15" t="str">
        <f>VLOOKUP(C941,xWalk!C$3:D$55,2)</f>
        <v>NKF</v>
      </c>
      <c r="E941" s="22" t="str">
        <f t="shared" si="113"/>
        <v>'Samish Fall Fingerling'</v>
      </c>
      <c r="F941" s="22" t="str">
        <f t="shared" si="112"/>
        <v>NKF.SAM</v>
      </c>
      <c r="G941" t="s">
        <v>119</v>
      </c>
      <c r="H941" t="s">
        <v>127</v>
      </c>
      <c r="I941" t="s">
        <v>220</v>
      </c>
      <c r="J941">
        <v>2007</v>
      </c>
      <c r="K941">
        <v>2008</v>
      </c>
      <c r="L941" s="8">
        <v>2</v>
      </c>
      <c r="M941" s="8">
        <v>5</v>
      </c>
      <c r="N941" s="8" t="s">
        <v>34</v>
      </c>
      <c r="O941" s="8">
        <v>4</v>
      </c>
      <c r="P941" s="8">
        <v>1</v>
      </c>
      <c r="Q941">
        <v>3.295095E-2</v>
      </c>
      <c r="R941">
        <v>0.41366740000000002</v>
      </c>
      <c r="S941">
        <v>0.53447710000000004</v>
      </c>
      <c r="T941">
        <v>0.72704880000000005</v>
      </c>
      <c r="U941" s="15" t="str">
        <f t="shared" si="115"/>
        <v>NKF2007</v>
      </c>
      <c r="V941">
        <f t="shared" si="116"/>
        <v>0.66059540927730731</v>
      </c>
      <c r="W941">
        <f t="shared" si="117"/>
        <v>0.26212920061777706</v>
      </c>
      <c r="Y941" s="15" t="str">
        <f t="shared" si="118"/>
        <v>SUM1986</v>
      </c>
      <c r="Z941" s="1" t="s">
        <v>67</v>
      </c>
      <c r="AA941">
        <v>1986</v>
      </c>
      <c r="AB941" t="s">
        <v>33</v>
      </c>
      <c r="AC941">
        <f t="shared" si="114"/>
        <v>0.54908747640025168</v>
      </c>
      <c r="AD941">
        <f t="shared" si="119"/>
        <v>0.51380585273757085</v>
      </c>
      <c r="AE941" s="5">
        <v>1545</v>
      </c>
      <c r="AF941" s="5">
        <v>1961</v>
      </c>
      <c r="AG941" s="5">
        <v>8070</v>
      </c>
      <c r="AH941" s="5">
        <v>1487</v>
      </c>
      <c r="AI941" s="5"/>
      <c r="AJ941" s="5">
        <v>0</v>
      </c>
      <c r="AK941" s="5">
        <v>0</v>
      </c>
      <c r="AL941" s="5">
        <v>102</v>
      </c>
      <c r="AM941" s="5">
        <v>180</v>
      </c>
      <c r="AN941" s="5"/>
      <c r="AO941" s="5">
        <v>395</v>
      </c>
      <c r="AP941" s="5">
        <v>66</v>
      </c>
      <c r="AQ941" s="5">
        <v>141</v>
      </c>
      <c r="AR941" s="5">
        <v>13</v>
      </c>
      <c r="AS941" s="5"/>
      <c r="AT941" s="5">
        <v>597</v>
      </c>
      <c r="AU941" s="5">
        <v>595</v>
      </c>
      <c r="AV941" s="5">
        <v>6733</v>
      </c>
      <c r="AW941" s="5">
        <v>3539</v>
      </c>
      <c r="AX941" s="5"/>
      <c r="AY941" s="5">
        <v>13063</v>
      </c>
      <c r="AZ941" s="5">
        <v>282</v>
      </c>
      <c r="BA941" s="5">
        <v>615</v>
      </c>
      <c r="BB941" s="5">
        <v>11464</v>
      </c>
      <c r="BF941" t="s">
        <v>209</v>
      </c>
      <c r="BG941" t="s">
        <v>70</v>
      </c>
      <c r="BH941" t="s">
        <v>744</v>
      </c>
      <c r="BI941" t="s">
        <v>745</v>
      </c>
      <c r="BJ941" t="s">
        <v>119</v>
      </c>
      <c r="BK941" t="s">
        <v>127</v>
      </c>
      <c r="BL941" t="s">
        <v>202</v>
      </c>
      <c r="BM941">
        <v>1990</v>
      </c>
      <c r="BN941">
        <v>1991</v>
      </c>
      <c r="BO941">
        <v>2</v>
      </c>
      <c r="BP941">
        <v>6</v>
      </c>
      <c r="BQ941" t="s">
        <v>33</v>
      </c>
      <c r="BR941">
        <v>6</v>
      </c>
      <c r="BS941">
        <v>0</v>
      </c>
      <c r="BT941">
        <v>1.611458E-2</v>
      </c>
      <c r="BU941">
        <v>0.42431750000000001</v>
      </c>
      <c r="BV941">
        <v>2.7169619999999998E-2</v>
      </c>
      <c r="BW941">
        <v>0.43995859999999998</v>
      </c>
      <c r="BX941" t="s">
        <v>750</v>
      </c>
      <c r="BY941">
        <v>0.64341964212088731</v>
      </c>
      <c r="BZ941">
        <v>0.32009153129380719</v>
      </c>
    </row>
    <row r="942" spans="1:78" x14ac:dyDescent="0.25">
      <c r="A942" s="23" t="s">
        <v>227</v>
      </c>
      <c r="C942" t="s">
        <v>226</v>
      </c>
      <c r="D942" s="15" t="str">
        <f>VLOOKUP(C942,xWalk!C$3:D$55,2)</f>
        <v>NKF</v>
      </c>
      <c r="E942" s="22" t="str">
        <f t="shared" si="113"/>
        <v>'Samish Fall Fingerling'</v>
      </c>
      <c r="F942" s="22" t="str">
        <f t="shared" si="112"/>
        <v>NKF.SAM</v>
      </c>
      <c r="G942" t="s">
        <v>119</v>
      </c>
      <c r="H942" t="s">
        <v>127</v>
      </c>
      <c r="I942" t="s">
        <v>220</v>
      </c>
      <c r="J942">
        <v>2008</v>
      </c>
      <c r="K942">
        <v>2009</v>
      </c>
      <c r="L942" s="8">
        <v>2</v>
      </c>
      <c r="M942" s="8">
        <v>5</v>
      </c>
      <c r="N942" s="8" t="s">
        <v>34</v>
      </c>
      <c r="O942" s="8">
        <v>3</v>
      </c>
      <c r="P942" s="8">
        <v>2</v>
      </c>
      <c r="Q942">
        <v>9.1778699999999994E-3</v>
      </c>
      <c r="R942">
        <v>0.26752290000000001</v>
      </c>
      <c r="S942">
        <v>0.59321570000000001</v>
      </c>
      <c r="T942">
        <v>0.70203979999999999</v>
      </c>
      <c r="U942" s="15" t="str">
        <f t="shared" si="115"/>
        <v>NKF2008</v>
      </c>
      <c r="V942" t="str">
        <f t="shared" si="116"/>
        <v>NA</v>
      </c>
      <c r="W942" t="str">
        <f t="shared" si="117"/>
        <v>NA</v>
      </c>
      <c r="Y942" s="15" t="str">
        <f t="shared" si="118"/>
        <v>SUM1987</v>
      </c>
      <c r="Z942" s="1" t="s">
        <v>67</v>
      </c>
      <c r="AA942">
        <v>1987</v>
      </c>
      <c r="AB942" t="s">
        <v>33</v>
      </c>
      <c r="AC942">
        <f t="shared" si="114"/>
        <v>0.49705588267970224</v>
      </c>
      <c r="AD942">
        <f t="shared" si="119"/>
        <v>0.4781135429396734</v>
      </c>
      <c r="AE942" s="5">
        <v>1090</v>
      </c>
      <c r="AF942" s="5">
        <v>1532</v>
      </c>
      <c r="AG942" s="5">
        <v>4922</v>
      </c>
      <c r="AH942" s="5">
        <v>1063</v>
      </c>
      <c r="AI942" s="5"/>
      <c r="AJ942" s="5">
        <v>0</v>
      </c>
      <c r="AK942" s="5">
        <v>0</v>
      </c>
      <c r="AL942" s="5">
        <v>43</v>
      </c>
      <c r="AM942" s="5">
        <v>73</v>
      </c>
      <c r="AN942" s="5"/>
      <c r="AO942" s="5">
        <v>57</v>
      </c>
      <c r="AP942" s="5">
        <v>48</v>
      </c>
      <c r="AQ942" s="5">
        <v>113</v>
      </c>
      <c r="AR942" s="5">
        <v>7</v>
      </c>
      <c r="AS942" s="5"/>
      <c r="AT942" s="5">
        <v>755</v>
      </c>
      <c r="AU942" s="5">
        <v>391</v>
      </c>
      <c r="AV942" s="5">
        <v>3440</v>
      </c>
      <c r="AW942" s="5">
        <v>4468</v>
      </c>
      <c r="AX942" s="5"/>
      <c r="AY942" s="5">
        <v>8607</v>
      </c>
      <c r="AZ942" s="5">
        <v>116</v>
      </c>
      <c r="BA942" s="5">
        <v>225</v>
      </c>
      <c r="BB942" s="5">
        <v>9054</v>
      </c>
      <c r="BF942" t="s">
        <v>209</v>
      </c>
      <c r="BG942" t="s">
        <v>70</v>
      </c>
      <c r="BH942" t="s">
        <v>744</v>
      </c>
      <c r="BI942" t="s">
        <v>745</v>
      </c>
      <c r="BJ942" t="s">
        <v>119</v>
      </c>
      <c r="BK942" t="s">
        <v>127</v>
      </c>
      <c r="BL942" t="s">
        <v>202</v>
      </c>
      <c r="BM942">
        <v>1991</v>
      </c>
      <c r="BN942">
        <v>1992</v>
      </c>
      <c r="BO942">
        <v>2</v>
      </c>
      <c r="BP942">
        <v>6</v>
      </c>
      <c r="BQ942" t="s">
        <v>33</v>
      </c>
      <c r="BR942">
        <v>6</v>
      </c>
      <c r="BS942">
        <v>0</v>
      </c>
      <c r="BT942">
        <v>1.186593E-2</v>
      </c>
      <c r="BU942">
        <v>0.31205260000000001</v>
      </c>
      <c r="BV942">
        <v>3.0105499999999999E-3</v>
      </c>
      <c r="BW942">
        <v>0.31412370000000001</v>
      </c>
      <c r="BX942" t="s">
        <v>751</v>
      </c>
      <c r="BY942">
        <v>0.57271308439516411</v>
      </c>
      <c r="BZ942">
        <v>0.24774627873931376</v>
      </c>
    </row>
    <row r="943" spans="1:78" x14ac:dyDescent="0.25">
      <c r="A943" s="23" t="s">
        <v>227</v>
      </c>
      <c r="C943" t="s">
        <v>226</v>
      </c>
      <c r="D943" s="15" t="str">
        <f>VLOOKUP(C943,xWalk!C$3:D$55,2)</f>
        <v>NKF</v>
      </c>
      <c r="E943" s="22" t="str">
        <f t="shared" si="113"/>
        <v>'Samish Fall Fingerling'</v>
      </c>
      <c r="F943" s="22" t="str">
        <f t="shared" si="112"/>
        <v>NKF.SAM</v>
      </c>
      <c r="G943" t="s">
        <v>119</v>
      </c>
      <c r="H943" t="s">
        <v>127</v>
      </c>
      <c r="I943" t="s">
        <v>220</v>
      </c>
      <c r="J943">
        <v>2009</v>
      </c>
      <c r="K943">
        <v>2010</v>
      </c>
      <c r="L943" s="8">
        <v>2</v>
      </c>
      <c r="M943" s="8">
        <v>5</v>
      </c>
      <c r="N943" s="8" t="s">
        <v>34</v>
      </c>
      <c r="O943" s="8">
        <v>2</v>
      </c>
      <c r="P943" s="8">
        <v>3</v>
      </c>
      <c r="Q943">
        <v>6.0204750000000001E-2</v>
      </c>
      <c r="R943" t="s">
        <v>276</v>
      </c>
      <c r="S943" t="s">
        <v>276</v>
      </c>
      <c r="T943" t="s">
        <v>276</v>
      </c>
      <c r="U943" s="15" t="str">
        <f t="shared" si="115"/>
        <v>NKF2009</v>
      </c>
      <c r="V943" t="str">
        <f t="shared" si="116"/>
        <v>NA</v>
      </c>
      <c r="W943" t="str">
        <f t="shared" si="117"/>
        <v>NA</v>
      </c>
      <c r="Y943" s="15" t="str">
        <f t="shared" si="118"/>
        <v>SUM1988</v>
      </c>
      <c r="Z943" s="1" t="s">
        <v>67</v>
      </c>
      <c r="AA943">
        <v>1988</v>
      </c>
      <c r="AB943" t="s">
        <v>33</v>
      </c>
      <c r="AC943">
        <f t="shared" si="114"/>
        <v>0.49213603181197696</v>
      </c>
      <c r="AD943">
        <f t="shared" si="119"/>
        <v>0.46922666033592497</v>
      </c>
      <c r="AE943" s="5">
        <v>1153</v>
      </c>
      <c r="AF943" s="5">
        <v>1388</v>
      </c>
      <c r="AG943" s="5">
        <v>4589</v>
      </c>
      <c r="AH943" s="5">
        <v>776</v>
      </c>
      <c r="AI943" s="5"/>
      <c r="AJ943" s="5">
        <v>0</v>
      </c>
      <c r="AK943" s="5">
        <v>0</v>
      </c>
      <c r="AL943" s="5">
        <v>45</v>
      </c>
      <c r="AM943" s="5">
        <v>135</v>
      </c>
      <c r="AN943" s="5"/>
      <c r="AO943" s="5">
        <v>58</v>
      </c>
      <c r="AP943" s="5">
        <v>53</v>
      </c>
      <c r="AQ943" s="5">
        <v>88</v>
      </c>
      <c r="AR943" s="5">
        <v>7</v>
      </c>
      <c r="AS943" s="5"/>
      <c r="AT943" s="5">
        <v>652</v>
      </c>
      <c r="AU943" s="5">
        <v>244</v>
      </c>
      <c r="AV943" s="5">
        <v>5284</v>
      </c>
      <c r="AW943" s="5">
        <v>2377</v>
      </c>
      <c r="AX943" s="5"/>
      <c r="AY943" s="5">
        <v>7906</v>
      </c>
      <c r="AZ943" s="5">
        <v>180</v>
      </c>
      <c r="BA943" s="5">
        <v>206</v>
      </c>
      <c r="BB943" s="5">
        <v>8557</v>
      </c>
      <c r="BF943" t="s">
        <v>209</v>
      </c>
      <c r="BG943" t="s">
        <v>70</v>
      </c>
      <c r="BH943" t="s">
        <v>744</v>
      </c>
      <c r="BI943" t="s">
        <v>745</v>
      </c>
      <c r="BJ943" t="s">
        <v>119</v>
      </c>
      <c r="BK943" t="s">
        <v>127</v>
      </c>
      <c r="BL943" t="s">
        <v>202</v>
      </c>
      <c r="BM943">
        <v>1992</v>
      </c>
      <c r="BN943">
        <v>1993</v>
      </c>
      <c r="BO943">
        <v>2</v>
      </c>
      <c r="BP943">
        <v>6</v>
      </c>
      <c r="BQ943" t="s">
        <v>33</v>
      </c>
      <c r="BR943">
        <v>6</v>
      </c>
      <c r="BS943">
        <v>0</v>
      </c>
      <c r="BT943">
        <v>1.24587E-2</v>
      </c>
      <c r="BU943">
        <v>0.23397809999999999</v>
      </c>
      <c r="BV943">
        <v>2.4096600000000001E-3</v>
      </c>
      <c r="BW943">
        <v>0.23582400000000001</v>
      </c>
      <c r="BX943" t="s">
        <v>752</v>
      </c>
      <c r="BY943">
        <v>0.49201556382025508</v>
      </c>
      <c r="BZ943">
        <v>0.22902627928956315</v>
      </c>
    </row>
    <row r="944" spans="1:78" x14ac:dyDescent="0.25">
      <c r="A944" s="23" t="s">
        <v>229</v>
      </c>
      <c r="C944" t="s">
        <v>228</v>
      </c>
      <c r="D944" s="15" t="str">
        <f>VLOOKUP(C944,xWalk!C$3:D$55,2)</f>
        <v>none</v>
      </c>
      <c r="E944" s="22" t="str">
        <f t="shared" si="113"/>
        <v>'Skagit Spring Fingerling'</v>
      </c>
      <c r="F944" s="22"/>
      <c r="G944" t="s">
        <v>119</v>
      </c>
      <c r="H944" t="s">
        <v>143</v>
      </c>
      <c r="I944" t="s">
        <v>220</v>
      </c>
      <c r="J944">
        <v>1985</v>
      </c>
      <c r="K944">
        <v>1986</v>
      </c>
      <c r="L944" s="8">
        <v>2</v>
      </c>
      <c r="M944" s="8">
        <v>5</v>
      </c>
      <c r="N944" s="8" t="s">
        <v>33</v>
      </c>
      <c r="O944" s="8">
        <v>5</v>
      </c>
      <c r="P944" s="8">
        <v>0</v>
      </c>
      <c r="Q944">
        <v>6.8872300000000003E-3</v>
      </c>
      <c r="R944">
        <v>0.493981</v>
      </c>
      <c r="S944">
        <v>0.43840040000000002</v>
      </c>
      <c r="T944">
        <v>0.71581989999999995</v>
      </c>
      <c r="U944" s="15" t="str">
        <f t="shared" si="115"/>
        <v>none1985</v>
      </c>
      <c r="V944" t="str">
        <f t="shared" si="116"/>
        <v>NA</v>
      </c>
      <c r="W944" t="str">
        <f t="shared" si="117"/>
        <v>NA</v>
      </c>
      <c r="Y944" s="15" t="str">
        <f t="shared" si="118"/>
        <v>SUM1989</v>
      </c>
      <c r="Z944" s="1" t="s">
        <v>67</v>
      </c>
      <c r="AA944">
        <v>1989</v>
      </c>
      <c r="AB944" t="s">
        <v>33</v>
      </c>
      <c r="AC944">
        <f t="shared" si="114"/>
        <v>0.52078105752999682</v>
      </c>
      <c r="AD944">
        <f t="shared" si="119"/>
        <v>0.50157397691500527</v>
      </c>
      <c r="AE944" s="5">
        <v>1418</v>
      </c>
      <c r="AF944" s="5">
        <v>1843</v>
      </c>
      <c r="AG944" s="5">
        <v>6688</v>
      </c>
      <c r="AH944" s="5">
        <v>1045</v>
      </c>
      <c r="AI944" s="5"/>
      <c r="AJ944" s="5">
        <v>0</v>
      </c>
      <c r="AK944" s="5">
        <v>0</v>
      </c>
      <c r="AL944" s="5">
        <v>37</v>
      </c>
      <c r="AM944" s="5">
        <v>83</v>
      </c>
      <c r="AN944" s="5"/>
      <c r="AO944" s="5">
        <v>100</v>
      </c>
      <c r="AP944" s="5">
        <v>56</v>
      </c>
      <c r="AQ944" s="5">
        <v>139</v>
      </c>
      <c r="AR944" s="5">
        <v>6</v>
      </c>
      <c r="AS944" s="5"/>
      <c r="AT944" s="5">
        <v>572</v>
      </c>
      <c r="AU944" s="5">
        <v>543</v>
      </c>
      <c r="AV944" s="5">
        <v>3693</v>
      </c>
      <c r="AW944" s="5">
        <v>5696</v>
      </c>
      <c r="AX944" s="5"/>
      <c r="AY944" s="5">
        <v>10994</v>
      </c>
      <c r="AZ944" s="5">
        <v>120</v>
      </c>
      <c r="BA944" s="5">
        <v>301</v>
      </c>
      <c r="BB944" s="5">
        <v>10504</v>
      </c>
      <c r="BF944" t="s">
        <v>209</v>
      </c>
      <c r="BG944" t="s">
        <v>70</v>
      </c>
      <c r="BH944" t="s">
        <v>744</v>
      </c>
      <c r="BI944" t="s">
        <v>745</v>
      </c>
      <c r="BJ944" t="s">
        <v>119</v>
      </c>
      <c r="BK944" t="s">
        <v>127</v>
      </c>
      <c r="BL944" t="s">
        <v>202</v>
      </c>
      <c r="BM944">
        <v>1993</v>
      </c>
      <c r="BN944">
        <v>1994</v>
      </c>
      <c r="BO944">
        <v>2</v>
      </c>
      <c r="BP944">
        <v>6</v>
      </c>
      <c r="BQ944" t="s">
        <v>33</v>
      </c>
      <c r="BR944">
        <v>6</v>
      </c>
      <c r="BS944">
        <v>0</v>
      </c>
      <c r="BT944">
        <v>1.667592E-2</v>
      </c>
      <c r="BU944">
        <v>0.24493480000000001</v>
      </c>
      <c r="BV944">
        <v>2.1554600000000001E-3</v>
      </c>
      <c r="BW944">
        <v>0.24656230000000001</v>
      </c>
      <c r="BX944" t="s">
        <v>753</v>
      </c>
      <c r="BY944">
        <v>0.51421172148087668</v>
      </c>
      <c r="BZ944">
        <v>0.23578189982905109</v>
      </c>
    </row>
    <row r="945" spans="1:78" x14ac:dyDescent="0.25">
      <c r="A945" s="23" t="s">
        <v>229</v>
      </c>
      <c r="C945" t="s">
        <v>228</v>
      </c>
      <c r="D945" s="15" t="str">
        <f>VLOOKUP(C945,xWalk!C$3:D$55,2)</f>
        <v>none</v>
      </c>
      <c r="E945" s="22" t="str">
        <f t="shared" si="113"/>
        <v>'Skagit Spring Fingerling'</v>
      </c>
      <c r="F945" s="22"/>
      <c r="G945" t="s">
        <v>119</v>
      </c>
      <c r="H945" t="s">
        <v>143</v>
      </c>
      <c r="I945" t="s">
        <v>220</v>
      </c>
      <c r="J945">
        <v>1993</v>
      </c>
      <c r="K945">
        <v>1994</v>
      </c>
      <c r="L945" s="8">
        <v>2</v>
      </c>
      <c r="M945" s="8">
        <v>5</v>
      </c>
      <c r="N945" s="8" t="s">
        <v>33</v>
      </c>
      <c r="O945" s="8">
        <v>5</v>
      </c>
      <c r="P945" s="8">
        <v>0</v>
      </c>
      <c r="Q945">
        <v>8.3391899999999998E-3</v>
      </c>
      <c r="R945">
        <v>0.3075891</v>
      </c>
      <c r="S945">
        <v>1.5886170000000002E-2</v>
      </c>
      <c r="T945">
        <v>0.31858890000000001</v>
      </c>
      <c r="U945" s="15" t="str">
        <f t="shared" si="115"/>
        <v>none1993</v>
      </c>
      <c r="V945" t="str">
        <f t="shared" si="116"/>
        <v>NA</v>
      </c>
      <c r="W945" t="str">
        <f t="shared" si="117"/>
        <v>NA</v>
      </c>
      <c r="Y945" s="15" t="str">
        <f t="shared" si="118"/>
        <v>SUM1990</v>
      </c>
      <c r="Z945" s="1" t="s">
        <v>67</v>
      </c>
      <c r="AA945">
        <v>1990</v>
      </c>
      <c r="AB945" t="s">
        <v>33</v>
      </c>
      <c r="AC945">
        <f t="shared" si="114"/>
        <v>0.40658993455201986</v>
      </c>
      <c r="AD945">
        <f t="shared" si="119"/>
        <v>0.3922365154592643</v>
      </c>
      <c r="AE945" s="5">
        <v>1308</v>
      </c>
      <c r="AF945" s="5">
        <v>1843</v>
      </c>
      <c r="AG945" s="5">
        <v>5041</v>
      </c>
      <c r="AH945" s="5">
        <v>498</v>
      </c>
      <c r="AI945" s="5"/>
      <c r="AJ945" s="5">
        <v>0</v>
      </c>
      <c r="AK945" s="5">
        <v>0</v>
      </c>
      <c r="AL945" s="5">
        <v>37</v>
      </c>
      <c r="AM945" s="5">
        <v>26</v>
      </c>
      <c r="AN945" s="5"/>
      <c r="AO945" s="5">
        <v>65</v>
      </c>
      <c r="AP945" s="5">
        <v>81</v>
      </c>
      <c r="AQ945" s="5">
        <v>101</v>
      </c>
      <c r="AR945" s="5">
        <v>8</v>
      </c>
      <c r="AS945" s="5"/>
      <c r="AT945" s="5">
        <v>890</v>
      </c>
      <c r="AU945" s="5">
        <v>261</v>
      </c>
      <c r="AV945" s="5">
        <v>6925</v>
      </c>
      <c r="AW945" s="5">
        <v>5071</v>
      </c>
      <c r="AX945" s="5"/>
      <c r="AY945" s="5">
        <v>8690</v>
      </c>
      <c r="AZ945" s="5">
        <v>63</v>
      </c>
      <c r="BA945" s="5">
        <v>255</v>
      </c>
      <c r="BB945" s="5">
        <v>13147</v>
      </c>
      <c r="BF945" t="s">
        <v>209</v>
      </c>
      <c r="BG945" t="s">
        <v>70</v>
      </c>
      <c r="BH945" t="s">
        <v>744</v>
      </c>
      <c r="BI945" t="s">
        <v>745</v>
      </c>
      <c r="BJ945" t="s">
        <v>119</v>
      </c>
      <c r="BK945" t="s">
        <v>127</v>
      </c>
      <c r="BL945" t="s">
        <v>202</v>
      </c>
      <c r="BM945">
        <v>1994</v>
      </c>
      <c r="BN945">
        <v>1995</v>
      </c>
      <c r="BO945">
        <v>2</v>
      </c>
      <c r="BP945">
        <v>6</v>
      </c>
      <c r="BQ945" t="s">
        <v>33</v>
      </c>
      <c r="BR945">
        <v>6</v>
      </c>
      <c r="BS945">
        <v>0</v>
      </c>
      <c r="BT945">
        <v>2.2805659999999998E-2</v>
      </c>
      <c r="BU945">
        <v>0.17466960000000001</v>
      </c>
      <c r="BV945">
        <v>1.28579E-3</v>
      </c>
      <c r="BW945">
        <v>0.17573079999999999</v>
      </c>
      <c r="BX945" t="s">
        <v>754</v>
      </c>
      <c r="BY945">
        <v>0.46232514028293686</v>
      </c>
      <c r="BZ945">
        <v>0.23219789773176322</v>
      </c>
    </row>
    <row r="946" spans="1:78" x14ac:dyDescent="0.25">
      <c r="A946" s="23" t="s">
        <v>229</v>
      </c>
      <c r="C946" t="s">
        <v>228</v>
      </c>
      <c r="D946" s="15" t="str">
        <f>VLOOKUP(C946,xWalk!C$3:D$55,2)</f>
        <v>none</v>
      </c>
      <c r="E946" s="22" t="str">
        <f t="shared" si="113"/>
        <v>'Skagit Spring Fingerling'</v>
      </c>
      <c r="F946" s="22"/>
      <c r="G946" t="s">
        <v>119</v>
      </c>
      <c r="H946" t="s">
        <v>143</v>
      </c>
      <c r="I946" t="s">
        <v>220</v>
      </c>
      <c r="J946">
        <v>1994</v>
      </c>
      <c r="K946">
        <v>1995</v>
      </c>
      <c r="L946" s="8">
        <v>2</v>
      </c>
      <c r="M946" s="8">
        <v>5</v>
      </c>
      <c r="N946" s="8" t="s">
        <v>33</v>
      </c>
      <c r="O946" s="8">
        <v>5</v>
      </c>
      <c r="P946" s="8">
        <v>0</v>
      </c>
      <c r="Q946">
        <v>1.271445E-2</v>
      </c>
      <c r="R946">
        <v>0.3028769</v>
      </c>
      <c r="S946">
        <v>1.9683539999999999E-2</v>
      </c>
      <c r="T946">
        <v>0.31659880000000001</v>
      </c>
      <c r="U946" s="15" t="str">
        <f t="shared" si="115"/>
        <v>none1994</v>
      </c>
      <c r="V946" t="str">
        <f t="shared" si="116"/>
        <v>NA</v>
      </c>
      <c r="W946" t="str">
        <f t="shared" si="117"/>
        <v>NA</v>
      </c>
      <c r="Y946" s="15" t="str">
        <f t="shared" si="118"/>
        <v>SUM1991</v>
      </c>
      <c r="Z946" s="1" t="s">
        <v>67</v>
      </c>
      <c r="AA946">
        <v>1991</v>
      </c>
      <c r="AB946" t="s">
        <v>33</v>
      </c>
      <c r="AC946">
        <f t="shared" si="114"/>
        <v>0.38390020007061315</v>
      </c>
      <c r="AD946">
        <f t="shared" si="119"/>
        <v>0.36571731199246793</v>
      </c>
      <c r="AE946" s="5">
        <v>1217</v>
      </c>
      <c r="AF946" s="5">
        <v>1268</v>
      </c>
      <c r="AG946" s="5">
        <v>3382</v>
      </c>
      <c r="AH946" s="5">
        <v>348</v>
      </c>
      <c r="AI946" s="5"/>
      <c r="AJ946" s="5">
        <v>0</v>
      </c>
      <c r="AK946" s="5">
        <v>0</v>
      </c>
      <c r="AL946" s="5">
        <v>16</v>
      </c>
      <c r="AM946" s="5">
        <v>8</v>
      </c>
      <c r="AN946" s="5"/>
      <c r="AO946" s="5">
        <v>110</v>
      </c>
      <c r="AP946" s="5">
        <v>44</v>
      </c>
      <c r="AQ946" s="5">
        <v>124</v>
      </c>
      <c r="AR946" s="5">
        <v>7</v>
      </c>
      <c r="AS946" s="5"/>
      <c r="AT946" s="5">
        <v>393</v>
      </c>
      <c r="AU946" s="5">
        <v>454</v>
      </c>
      <c r="AV946" s="5">
        <v>5296</v>
      </c>
      <c r="AW946" s="5">
        <v>4327</v>
      </c>
      <c r="AX946" s="5"/>
      <c r="AY946" s="5">
        <v>6215</v>
      </c>
      <c r="AZ946" s="5">
        <v>24</v>
      </c>
      <c r="BA946" s="5">
        <v>285</v>
      </c>
      <c r="BB946" s="5">
        <v>10470</v>
      </c>
      <c r="BF946" t="s">
        <v>209</v>
      </c>
      <c r="BG946" t="s">
        <v>70</v>
      </c>
      <c r="BH946" t="s">
        <v>744</v>
      </c>
      <c r="BI946" t="s">
        <v>745</v>
      </c>
      <c r="BJ946" t="s">
        <v>119</v>
      </c>
      <c r="BK946" t="s">
        <v>127</v>
      </c>
      <c r="BL946" t="s">
        <v>202</v>
      </c>
      <c r="BM946">
        <v>1995</v>
      </c>
      <c r="BN946">
        <v>1996</v>
      </c>
      <c r="BO946">
        <v>2</v>
      </c>
      <c r="BP946">
        <v>6</v>
      </c>
      <c r="BQ946" t="s">
        <v>33</v>
      </c>
      <c r="BR946">
        <v>6</v>
      </c>
      <c r="BS946">
        <v>0</v>
      </c>
      <c r="BT946">
        <v>7.0518999999999998E-3</v>
      </c>
      <c r="BU946">
        <v>0.1972902</v>
      </c>
      <c r="BV946">
        <v>7.1300000000000003E-6</v>
      </c>
      <c r="BW946">
        <v>0.197296</v>
      </c>
      <c r="BX946" t="s">
        <v>755</v>
      </c>
      <c r="BY946">
        <v>0.42520565281586165</v>
      </c>
      <c r="BZ946">
        <v>0.19776418477114532</v>
      </c>
    </row>
    <row r="947" spans="1:78" x14ac:dyDescent="0.25">
      <c r="A947" s="23" t="s">
        <v>229</v>
      </c>
      <c r="C947" t="s">
        <v>228</v>
      </c>
      <c r="D947" s="15" t="str">
        <f>VLOOKUP(C947,xWalk!C$3:D$55,2)</f>
        <v>none</v>
      </c>
      <c r="E947" s="22" t="str">
        <f t="shared" si="113"/>
        <v>'Skagit Spring Fingerling'</v>
      </c>
      <c r="F947" s="22"/>
      <c r="G947" t="s">
        <v>119</v>
      </c>
      <c r="H947" t="s">
        <v>143</v>
      </c>
      <c r="I947" t="s">
        <v>220</v>
      </c>
      <c r="J947">
        <v>1995</v>
      </c>
      <c r="K947">
        <v>1996</v>
      </c>
      <c r="L947" s="8">
        <v>2</v>
      </c>
      <c r="M947" s="8">
        <v>5</v>
      </c>
      <c r="N947" s="8" t="s">
        <v>33</v>
      </c>
      <c r="O947" s="8">
        <v>5</v>
      </c>
      <c r="P947" s="8">
        <v>0</v>
      </c>
      <c r="Q947">
        <v>7.4967300000000001E-3</v>
      </c>
      <c r="R947">
        <v>0.42744559999999998</v>
      </c>
      <c r="S947">
        <v>1.9810029999999999E-2</v>
      </c>
      <c r="T947">
        <v>0.43878790000000001</v>
      </c>
      <c r="U947" s="15" t="str">
        <f t="shared" si="115"/>
        <v>none1995</v>
      </c>
      <c r="V947" t="str">
        <f t="shared" si="116"/>
        <v>NA</v>
      </c>
      <c r="W947" t="str">
        <f t="shared" si="117"/>
        <v>NA</v>
      </c>
      <c r="Y947" s="15" t="str">
        <f t="shared" si="118"/>
        <v>SUM1992</v>
      </c>
      <c r="Z947" s="1" t="s">
        <v>67</v>
      </c>
      <c r="AA947">
        <v>1992</v>
      </c>
      <c r="AB947" t="s">
        <v>33</v>
      </c>
      <c r="AC947">
        <f t="shared" si="114"/>
        <v>0.32060288670328269</v>
      </c>
      <c r="AD947">
        <f t="shared" si="119"/>
        <v>0.29652573764209988</v>
      </c>
      <c r="AE947" s="5">
        <v>1039</v>
      </c>
      <c r="AF947" s="5">
        <v>863</v>
      </c>
      <c r="AG947" s="5">
        <v>2097</v>
      </c>
      <c r="AH947" s="5">
        <v>644</v>
      </c>
      <c r="AI947" s="5"/>
      <c r="AJ947" s="5">
        <v>0</v>
      </c>
      <c r="AK947" s="5">
        <v>0</v>
      </c>
      <c r="AL947" s="5">
        <v>31</v>
      </c>
      <c r="AM947" s="5">
        <v>55</v>
      </c>
      <c r="AN947" s="5"/>
      <c r="AO947" s="5">
        <v>60</v>
      </c>
      <c r="AP947" s="5">
        <v>78</v>
      </c>
      <c r="AQ947" s="5">
        <v>146</v>
      </c>
      <c r="AR947" s="5">
        <v>7</v>
      </c>
      <c r="AS947" s="5"/>
      <c r="AT947" s="5">
        <v>855</v>
      </c>
      <c r="AU947" s="5">
        <v>386</v>
      </c>
      <c r="AV947" s="5">
        <v>5848</v>
      </c>
      <c r="AW947" s="5">
        <v>3549</v>
      </c>
      <c r="AX947" s="5"/>
      <c r="AY947" s="5">
        <v>4643</v>
      </c>
      <c r="AZ947" s="5">
        <v>86</v>
      </c>
      <c r="BA947" s="5">
        <v>291</v>
      </c>
      <c r="BB947" s="5">
        <v>10638</v>
      </c>
      <c r="BF947" t="s">
        <v>209</v>
      </c>
      <c r="BG947" t="s">
        <v>70</v>
      </c>
      <c r="BH947" t="s">
        <v>744</v>
      </c>
      <c r="BI947" t="s">
        <v>745</v>
      </c>
      <c r="BJ947" t="s">
        <v>119</v>
      </c>
      <c r="BK947" t="s">
        <v>127</v>
      </c>
      <c r="BL947" t="s">
        <v>202</v>
      </c>
      <c r="BM947">
        <v>1996</v>
      </c>
      <c r="BN947">
        <v>1997</v>
      </c>
      <c r="BO947">
        <v>2</v>
      </c>
      <c r="BP947">
        <v>6</v>
      </c>
      <c r="BQ947" t="s">
        <v>33</v>
      </c>
      <c r="BR947">
        <v>6</v>
      </c>
      <c r="BS947">
        <v>0</v>
      </c>
      <c r="BT947">
        <v>1.356607E-2</v>
      </c>
      <c r="BU947">
        <v>0.15186079999999999</v>
      </c>
      <c r="BV947">
        <v>1.2629999999999999E-5</v>
      </c>
      <c r="BW947">
        <v>0.15187149999999999</v>
      </c>
      <c r="BX947" t="s">
        <v>756</v>
      </c>
      <c r="BY947">
        <v>0.42041282730787</v>
      </c>
      <c r="BZ947">
        <v>0.16851036930782134</v>
      </c>
    </row>
    <row r="948" spans="1:78" x14ac:dyDescent="0.25">
      <c r="A948" s="23" t="s">
        <v>229</v>
      </c>
      <c r="C948" t="s">
        <v>228</v>
      </c>
      <c r="D948" s="15" t="str">
        <f>VLOOKUP(C948,xWalk!C$3:D$55,2)</f>
        <v>none</v>
      </c>
      <c r="E948" s="22" t="str">
        <f t="shared" si="113"/>
        <v>'Skagit Spring Fingerling'</v>
      </c>
      <c r="F948" s="22"/>
      <c r="G948" t="s">
        <v>119</v>
      </c>
      <c r="H948" t="s">
        <v>143</v>
      </c>
      <c r="I948" t="s">
        <v>220</v>
      </c>
      <c r="J948">
        <v>1996</v>
      </c>
      <c r="K948">
        <v>1997</v>
      </c>
      <c r="L948" s="8">
        <v>2</v>
      </c>
      <c r="M948" s="8">
        <v>5</v>
      </c>
      <c r="N948" s="8" t="s">
        <v>33</v>
      </c>
      <c r="O948" s="8">
        <v>5</v>
      </c>
      <c r="P948" s="8">
        <v>0</v>
      </c>
      <c r="Q948">
        <v>4.3111700000000003E-2</v>
      </c>
      <c r="R948">
        <v>0.2045276</v>
      </c>
      <c r="S948">
        <v>1.4415590000000001E-2</v>
      </c>
      <c r="T948">
        <v>0.21599470000000001</v>
      </c>
      <c r="U948" s="15" t="str">
        <f t="shared" si="115"/>
        <v>none1996</v>
      </c>
      <c r="V948" t="str">
        <f t="shared" si="116"/>
        <v>NA</v>
      </c>
      <c r="W948" t="str">
        <f t="shared" si="117"/>
        <v>NA</v>
      </c>
      <c r="Y948" s="15" t="str">
        <f t="shared" si="118"/>
        <v>SUM1993</v>
      </c>
      <c r="Z948" s="1" t="s">
        <v>67</v>
      </c>
      <c r="AA948">
        <v>1993</v>
      </c>
      <c r="AB948" t="s">
        <v>33</v>
      </c>
      <c r="AC948">
        <f t="shared" si="114"/>
        <v>0.4342883128694861</v>
      </c>
      <c r="AD948">
        <f t="shared" si="119"/>
        <v>0.41190440099034914</v>
      </c>
      <c r="AE948" s="5">
        <v>933</v>
      </c>
      <c r="AF948" s="5">
        <v>626</v>
      </c>
      <c r="AG948" s="5">
        <v>5527</v>
      </c>
      <c r="AH948" s="5">
        <v>1066</v>
      </c>
      <c r="AI948" s="5"/>
      <c r="AJ948" s="5">
        <v>0</v>
      </c>
      <c r="AK948" s="5">
        <v>0</v>
      </c>
      <c r="AL948" s="5">
        <v>23</v>
      </c>
      <c r="AM948" s="5">
        <v>10</v>
      </c>
      <c r="AN948" s="5"/>
      <c r="AO948" s="5">
        <v>168</v>
      </c>
      <c r="AP948" s="5">
        <v>102</v>
      </c>
      <c r="AQ948" s="5">
        <v>131</v>
      </c>
      <c r="AR948" s="5">
        <v>9</v>
      </c>
      <c r="AS948" s="5"/>
      <c r="AT948" s="5">
        <v>894</v>
      </c>
      <c r="AU948" s="5">
        <v>490</v>
      </c>
      <c r="AV948" s="5">
        <v>4964</v>
      </c>
      <c r="AW948" s="5">
        <v>4848</v>
      </c>
      <c r="AX948" s="5"/>
      <c r="AY948" s="5">
        <v>8152</v>
      </c>
      <c r="AZ948" s="5">
        <v>33</v>
      </c>
      <c r="BA948" s="5">
        <v>410</v>
      </c>
      <c r="BB948" s="5">
        <v>11196</v>
      </c>
      <c r="BF948" t="s">
        <v>209</v>
      </c>
      <c r="BG948" t="s">
        <v>70</v>
      </c>
      <c r="BH948" t="s">
        <v>744</v>
      </c>
      <c r="BI948" t="s">
        <v>745</v>
      </c>
      <c r="BJ948" t="s">
        <v>119</v>
      </c>
      <c r="BK948" t="s">
        <v>127</v>
      </c>
      <c r="BL948" t="s">
        <v>202</v>
      </c>
      <c r="BM948">
        <v>1997</v>
      </c>
      <c r="BN948">
        <v>1998</v>
      </c>
      <c r="BO948">
        <v>2</v>
      </c>
      <c r="BP948">
        <v>6</v>
      </c>
      <c r="BQ948" t="s">
        <v>33</v>
      </c>
      <c r="BR948">
        <v>6</v>
      </c>
      <c r="BS948">
        <v>0</v>
      </c>
      <c r="BT948">
        <v>5.1279699999999999E-3</v>
      </c>
      <c r="BU948">
        <v>0.1939565</v>
      </c>
      <c r="BV948">
        <v>0</v>
      </c>
      <c r="BW948">
        <v>0.1939565</v>
      </c>
      <c r="BX948" t="s">
        <v>757</v>
      </c>
      <c r="BY948">
        <v>0.47247206872907677</v>
      </c>
      <c r="BZ948">
        <v>0.18733110152059049</v>
      </c>
    </row>
    <row r="949" spans="1:78" x14ac:dyDescent="0.25">
      <c r="A949" s="23" t="s">
        <v>229</v>
      </c>
      <c r="C949" t="s">
        <v>228</v>
      </c>
      <c r="D949" s="15" t="str">
        <f>VLOOKUP(C949,xWalk!C$3:D$55,2)</f>
        <v>none</v>
      </c>
      <c r="E949" s="22" t="str">
        <f t="shared" si="113"/>
        <v>'Skagit Spring Fingerling'</v>
      </c>
      <c r="F949" s="22"/>
      <c r="G949" t="s">
        <v>119</v>
      </c>
      <c r="H949" t="s">
        <v>143</v>
      </c>
      <c r="I949" t="s">
        <v>220</v>
      </c>
      <c r="J949">
        <v>1997</v>
      </c>
      <c r="K949">
        <v>1998</v>
      </c>
      <c r="L949" s="8">
        <v>2</v>
      </c>
      <c r="M949" s="8">
        <v>5</v>
      </c>
      <c r="N949" s="8" t="s">
        <v>33</v>
      </c>
      <c r="O949" s="8">
        <v>5</v>
      </c>
      <c r="P949" s="8">
        <v>0</v>
      </c>
      <c r="Q949">
        <v>1.439845E-2</v>
      </c>
      <c r="R949">
        <v>0.28764329999999999</v>
      </c>
      <c r="S949">
        <v>9.4024799999999995E-3</v>
      </c>
      <c r="T949">
        <v>0.29434120000000003</v>
      </c>
      <c r="U949" s="15" t="str">
        <f t="shared" si="115"/>
        <v>none1997</v>
      </c>
      <c r="V949" t="str">
        <f t="shared" si="116"/>
        <v>NA</v>
      </c>
      <c r="W949" t="str">
        <f t="shared" si="117"/>
        <v>NA</v>
      </c>
      <c r="Y949" s="15" t="str">
        <f t="shared" si="118"/>
        <v>SUM1994</v>
      </c>
      <c r="Z949" s="1" t="s">
        <v>67</v>
      </c>
      <c r="AA949">
        <v>1994</v>
      </c>
      <c r="AB949" t="s">
        <v>33</v>
      </c>
      <c r="AC949">
        <f t="shared" si="114"/>
        <v>0.34086647112564311</v>
      </c>
      <c r="AD949">
        <f t="shared" si="119"/>
        <v>0.31999807664567004</v>
      </c>
      <c r="AE949" s="5">
        <v>714</v>
      </c>
      <c r="AF949" s="5">
        <v>997</v>
      </c>
      <c r="AG949" s="5">
        <v>4149</v>
      </c>
      <c r="AH949" s="5">
        <v>795</v>
      </c>
      <c r="AI949" s="5"/>
      <c r="AJ949" s="5">
        <v>0</v>
      </c>
      <c r="AK949" s="5">
        <v>0</v>
      </c>
      <c r="AL949" s="5">
        <v>25</v>
      </c>
      <c r="AM949" s="5">
        <v>5</v>
      </c>
      <c r="AN949" s="5"/>
      <c r="AO949" s="5">
        <v>165</v>
      </c>
      <c r="AP949" s="5">
        <v>68</v>
      </c>
      <c r="AQ949" s="5">
        <v>160</v>
      </c>
      <c r="AR949" s="5">
        <v>11</v>
      </c>
      <c r="AS949" s="5"/>
      <c r="AT949" s="5">
        <v>855</v>
      </c>
      <c r="AU949" s="5">
        <v>376</v>
      </c>
      <c r="AV949" s="5">
        <v>6542</v>
      </c>
      <c r="AW949" s="5">
        <v>5935</v>
      </c>
      <c r="AX949" s="5"/>
      <c r="AY949" s="5">
        <v>6655</v>
      </c>
      <c r="AZ949" s="5">
        <v>30</v>
      </c>
      <c r="BA949" s="5">
        <v>404</v>
      </c>
      <c r="BB949" s="5">
        <v>13708</v>
      </c>
      <c r="BF949" t="s">
        <v>209</v>
      </c>
      <c r="BG949" t="s">
        <v>70</v>
      </c>
      <c r="BH949" t="s">
        <v>744</v>
      </c>
      <c r="BI949" t="s">
        <v>745</v>
      </c>
      <c r="BJ949" t="s">
        <v>119</v>
      </c>
      <c r="BK949" t="s">
        <v>127</v>
      </c>
      <c r="BL949" t="s">
        <v>202</v>
      </c>
      <c r="BM949">
        <v>1998</v>
      </c>
      <c r="BN949">
        <v>1999</v>
      </c>
      <c r="BO949">
        <v>2</v>
      </c>
      <c r="BP949">
        <v>6</v>
      </c>
      <c r="BQ949" t="s">
        <v>33</v>
      </c>
      <c r="BR949">
        <v>6</v>
      </c>
      <c r="BS949">
        <v>0</v>
      </c>
      <c r="BT949">
        <v>2.2721410000000001E-2</v>
      </c>
      <c r="BU949">
        <v>0.24340809999999999</v>
      </c>
      <c r="BV949">
        <v>1.5400000000000001E-6</v>
      </c>
      <c r="BW949">
        <v>0.24340919999999999</v>
      </c>
      <c r="BX949" t="s">
        <v>758</v>
      </c>
      <c r="BY949">
        <v>0.43482816429170157</v>
      </c>
      <c r="BZ949">
        <v>0.19624895222129085</v>
      </c>
    </row>
    <row r="950" spans="1:78" x14ac:dyDescent="0.25">
      <c r="A950" s="23" t="s">
        <v>229</v>
      </c>
      <c r="C950" t="s">
        <v>228</v>
      </c>
      <c r="D950" s="15" t="str">
        <f>VLOOKUP(C950,xWalk!C$3:D$55,2)</f>
        <v>none</v>
      </c>
      <c r="E950" s="22" t="str">
        <f t="shared" si="113"/>
        <v>'Skagit Spring Fingerling'</v>
      </c>
      <c r="F950" s="22"/>
      <c r="G950" t="s">
        <v>119</v>
      </c>
      <c r="H950" t="s">
        <v>143</v>
      </c>
      <c r="I950" t="s">
        <v>220</v>
      </c>
      <c r="J950">
        <v>1998</v>
      </c>
      <c r="K950">
        <v>1999</v>
      </c>
      <c r="L950" s="8">
        <v>2</v>
      </c>
      <c r="M950" s="8">
        <v>5</v>
      </c>
      <c r="N950" s="8" t="s">
        <v>33</v>
      </c>
      <c r="O950" s="8">
        <v>5</v>
      </c>
      <c r="P950" s="8">
        <v>0</v>
      </c>
      <c r="Q950">
        <v>2.8678530000000001E-2</v>
      </c>
      <c r="R950">
        <v>0.27424520000000002</v>
      </c>
      <c r="S950">
        <v>7.9939899999999994E-3</v>
      </c>
      <c r="T950">
        <v>0.28004689999999999</v>
      </c>
      <c r="U950" s="15" t="str">
        <f t="shared" si="115"/>
        <v>none1998</v>
      </c>
      <c r="V950" t="str">
        <f t="shared" si="116"/>
        <v>NA</v>
      </c>
      <c r="W950" t="str">
        <f t="shared" si="117"/>
        <v>NA</v>
      </c>
      <c r="Y950" s="15" t="str">
        <f t="shared" si="118"/>
        <v>SUM1995</v>
      </c>
      <c r="Z950" s="1" t="s">
        <v>67</v>
      </c>
      <c r="AA950">
        <v>1995</v>
      </c>
      <c r="AB950" t="s">
        <v>33</v>
      </c>
      <c r="AC950">
        <f t="shared" si="114"/>
        <v>0.31359622349733446</v>
      </c>
      <c r="AD950">
        <f t="shared" si="119"/>
        <v>0.29593456232450249</v>
      </c>
      <c r="AE950" s="5">
        <v>1072</v>
      </c>
      <c r="AF950" s="5">
        <v>900</v>
      </c>
      <c r="AG950" s="5">
        <v>4675</v>
      </c>
      <c r="AH950" s="5">
        <v>625</v>
      </c>
      <c r="AI950" s="5"/>
      <c r="AJ950" s="5">
        <v>0</v>
      </c>
      <c r="AK950" s="5">
        <v>0</v>
      </c>
      <c r="AL950" s="5">
        <v>23</v>
      </c>
      <c r="AM950" s="5">
        <v>12</v>
      </c>
      <c r="AN950" s="5"/>
      <c r="AO950" s="5">
        <v>107</v>
      </c>
      <c r="AP950" s="5">
        <v>96</v>
      </c>
      <c r="AQ950" s="5">
        <v>186</v>
      </c>
      <c r="AR950" s="5">
        <v>10</v>
      </c>
      <c r="AS950" s="5"/>
      <c r="AT950" s="5">
        <v>767</v>
      </c>
      <c r="AU950" s="5">
        <v>524</v>
      </c>
      <c r="AV950" s="5">
        <v>8320</v>
      </c>
      <c r="AW950" s="5">
        <v>7256</v>
      </c>
      <c r="AX950" s="5"/>
      <c r="AY950" s="5">
        <v>7272</v>
      </c>
      <c r="AZ950" s="5">
        <v>35</v>
      </c>
      <c r="BA950" s="5">
        <v>399</v>
      </c>
      <c r="BB950" s="5">
        <v>16867</v>
      </c>
      <c r="BF950" t="s">
        <v>209</v>
      </c>
      <c r="BG950" t="s">
        <v>70</v>
      </c>
      <c r="BH950" t="s">
        <v>744</v>
      </c>
      <c r="BI950" t="s">
        <v>745</v>
      </c>
      <c r="BJ950" t="s">
        <v>119</v>
      </c>
      <c r="BK950" t="s">
        <v>127</v>
      </c>
      <c r="BL950" t="s">
        <v>202</v>
      </c>
      <c r="BM950">
        <v>1999</v>
      </c>
      <c r="BN950">
        <v>2000</v>
      </c>
      <c r="BO950">
        <v>2</v>
      </c>
      <c r="BP950">
        <v>6</v>
      </c>
      <c r="BQ950" t="s">
        <v>33</v>
      </c>
      <c r="BR950">
        <v>6</v>
      </c>
      <c r="BS950">
        <v>0</v>
      </c>
      <c r="BT950">
        <v>3.1683120000000002E-2</v>
      </c>
      <c r="BU950">
        <v>0.30267050000000001</v>
      </c>
      <c r="BV950">
        <v>8.6000000000000007E-6</v>
      </c>
      <c r="BW950">
        <v>0.30267650000000001</v>
      </c>
      <c r="BX950" t="s">
        <v>759</v>
      </c>
      <c r="BY950">
        <v>0.39242117770202412</v>
      </c>
      <c r="BZ950">
        <v>0.22910448816781476</v>
      </c>
    </row>
    <row r="951" spans="1:78" x14ac:dyDescent="0.25">
      <c r="A951" s="23" t="s">
        <v>229</v>
      </c>
      <c r="C951" t="s">
        <v>228</v>
      </c>
      <c r="D951" s="15" t="str">
        <f>VLOOKUP(C951,xWalk!C$3:D$55,2)</f>
        <v>none</v>
      </c>
      <c r="E951" s="22" t="str">
        <f t="shared" si="113"/>
        <v>'Skagit Spring Fingerling'</v>
      </c>
      <c r="F951" s="22"/>
      <c r="G951" t="s">
        <v>119</v>
      </c>
      <c r="H951" t="s">
        <v>143</v>
      </c>
      <c r="I951" t="s">
        <v>220</v>
      </c>
      <c r="J951">
        <v>1999</v>
      </c>
      <c r="K951">
        <v>2000</v>
      </c>
      <c r="L951" s="8">
        <v>2</v>
      </c>
      <c r="M951" s="8">
        <v>5</v>
      </c>
      <c r="N951" s="8" t="s">
        <v>33</v>
      </c>
      <c r="O951" s="8">
        <v>5</v>
      </c>
      <c r="P951" s="8">
        <v>0</v>
      </c>
      <c r="Q951">
        <v>1.523005E-2</v>
      </c>
      <c r="R951">
        <v>0.39765279999999997</v>
      </c>
      <c r="S951">
        <v>7.7200999999999997E-3</v>
      </c>
      <c r="T951">
        <v>0.40230300000000002</v>
      </c>
      <c r="U951" s="15" t="str">
        <f t="shared" si="115"/>
        <v>none1999</v>
      </c>
      <c r="V951" t="str">
        <f t="shared" si="116"/>
        <v>NA</v>
      </c>
      <c r="W951" t="str">
        <f t="shared" si="117"/>
        <v>NA</v>
      </c>
      <c r="Y951" s="15" t="str">
        <f t="shared" si="118"/>
        <v>SUM1996</v>
      </c>
      <c r="Z951" s="1" t="s">
        <v>67</v>
      </c>
      <c r="AA951">
        <v>1996</v>
      </c>
      <c r="AB951" t="s">
        <v>33</v>
      </c>
      <c r="AC951">
        <f t="shared" si="114"/>
        <v>0.31864797773375791</v>
      </c>
      <c r="AD951">
        <f t="shared" si="119"/>
        <v>0.3013465058549184</v>
      </c>
      <c r="AE951" s="5">
        <v>1503</v>
      </c>
      <c r="AF951" s="5">
        <v>1298</v>
      </c>
      <c r="AG951" s="5">
        <v>8213</v>
      </c>
      <c r="AH951" s="5">
        <v>1004</v>
      </c>
      <c r="AI951" s="5"/>
      <c r="AJ951" s="5">
        <v>0</v>
      </c>
      <c r="AK951" s="5">
        <v>0</v>
      </c>
      <c r="AL951" s="5">
        <v>21</v>
      </c>
      <c r="AM951" s="5">
        <v>36</v>
      </c>
      <c r="AN951" s="5"/>
      <c r="AO951" s="5">
        <v>227</v>
      </c>
      <c r="AP951" s="5">
        <v>146</v>
      </c>
      <c r="AQ951" s="5">
        <v>240</v>
      </c>
      <c r="AR951" s="5">
        <v>20</v>
      </c>
      <c r="AS951" s="5"/>
      <c r="AT951" s="5">
        <v>1467</v>
      </c>
      <c r="AU951" s="5">
        <v>919</v>
      </c>
      <c r="AV951" s="5">
        <v>13270</v>
      </c>
      <c r="AW951" s="5">
        <v>11517</v>
      </c>
      <c r="AX951" s="5"/>
      <c r="AY951" s="5">
        <v>12018</v>
      </c>
      <c r="AZ951" s="5">
        <v>57</v>
      </c>
      <c r="BA951" s="5">
        <v>633</v>
      </c>
      <c r="BB951" s="5">
        <v>27173</v>
      </c>
      <c r="BF951" t="s">
        <v>209</v>
      </c>
      <c r="BG951" t="s">
        <v>70</v>
      </c>
      <c r="BH951" t="s">
        <v>744</v>
      </c>
      <c r="BI951" t="s">
        <v>745</v>
      </c>
      <c r="BJ951" t="s">
        <v>119</v>
      </c>
      <c r="BK951" t="s">
        <v>127</v>
      </c>
      <c r="BL951" t="s">
        <v>202</v>
      </c>
      <c r="BM951">
        <v>2000</v>
      </c>
      <c r="BN951">
        <v>2001</v>
      </c>
      <c r="BO951">
        <v>2</v>
      </c>
      <c r="BP951">
        <v>6</v>
      </c>
      <c r="BQ951" t="s">
        <v>33</v>
      </c>
      <c r="BR951">
        <v>6</v>
      </c>
      <c r="BS951">
        <v>0</v>
      </c>
      <c r="BT951">
        <v>7.3404100000000003E-3</v>
      </c>
      <c r="BU951">
        <v>0.28100760000000002</v>
      </c>
      <c r="BV951">
        <v>2.87E-5</v>
      </c>
      <c r="BW951">
        <v>0.28102830000000001</v>
      </c>
      <c r="BX951" t="s">
        <v>760</v>
      </c>
      <c r="BY951">
        <v>0.39657694732209758</v>
      </c>
      <c r="BZ951">
        <v>0.25234011679769736</v>
      </c>
    </row>
    <row r="952" spans="1:78" x14ac:dyDescent="0.25">
      <c r="A952" s="23" t="s">
        <v>229</v>
      </c>
      <c r="C952" t="s">
        <v>228</v>
      </c>
      <c r="D952" s="15" t="str">
        <f>VLOOKUP(C952,xWalk!C$3:D$55,2)</f>
        <v>none</v>
      </c>
      <c r="E952" s="22" t="str">
        <f t="shared" si="113"/>
        <v>'Skagit Spring Fingerling'</v>
      </c>
      <c r="F952" s="22"/>
      <c r="G952" t="s">
        <v>119</v>
      </c>
      <c r="H952" t="s">
        <v>143</v>
      </c>
      <c r="I952" t="s">
        <v>220</v>
      </c>
      <c r="J952">
        <v>2000</v>
      </c>
      <c r="K952">
        <v>2001</v>
      </c>
      <c r="L952" s="8">
        <v>2</v>
      </c>
      <c r="M952" s="8">
        <v>5</v>
      </c>
      <c r="N952" s="8" t="s">
        <v>33</v>
      </c>
      <c r="O952" s="8">
        <v>5</v>
      </c>
      <c r="P952" s="8">
        <v>0</v>
      </c>
      <c r="Q952">
        <v>7.6538700000000001E-3</v>
      </c>
      <c r="R952">
        <v>0.29964299999999999</v>
      </c>
      <c r="S952">
        <v>3.4017319999999997E-2</v>
      </c>
      <c r="T952">
        <v>0.32346730000000001</v>
      </c>
      <c r="U952" s="15" t="str">
        <f t="shared" si="115"/>
        <v>none2000</v>
      </c>
      <c r="V952" t="str">
        <f t="shared" si="116"/>
        <v>NA</v>
      </c>
      <c r="W952" t="str">
        <f t="shared" si="117"/>
        <v>NA</v>
      </c>
      <c r="Y952" s="15" t="str">
        <f t="shared" si="118"/>
        <v>SUM1997</v>
      </c>
      <c r="Z952" s="1" t="s">
        <v>67</v>
      </c>
      <c r="AA952">
        <v>1997</v>
      </c>
      <c r="AB952" t="s">
        <v>33</v>
      </c>
      <c r="AC952">
        <f t="shared" si="114"/>
        <v>0.30728724071158908</v>
      </c>
      <c r="AD952">
        <f t="shared" si="119"/>
        <v>0.28845269771394344</v>
      </c>
      <c r="AE952" s="5">
        <v>2533</v>
      </c>
      <c r="AF952" s="5">
        <v>1944</v>
      </c>
      <c r="AG952" s="5">
        <v>13921</v>
      </c>
      <c r="AH952" s="5">
        <v>2308</v>
      </c>
      <c r="AI952" s="5"/>
      <c r="AJ952" s="5">
        <v>0</v>
      </c>
      <c r="AK952" s="5">
        <v>0</v>
      </c>
      <c r="AL952" s="5">
        <v>72</v>
      </c>
      <c r="AM952" s="5">
        <v>141</v>
      </c>
      <c r="AN952" s="5"/>
      <c r="AO952" s="5">
        <v>389</v>
      </c>
      <c r="AP952" s="5">
        <v>199</v>
      </c>
      <c r="AQ952" s="5">
        <v>514</v>
      </c>
      <c r="AR952" s="5">
        <v>37</v>
      </c>
      <c r="AS952" s="5"/>
      <c r="AT952" s="5">
        <v>2964</v>
      </c>
      <c r="AU952" s="5">
        <v>1780</v>
      </c>
      <c r="AV952" s="5">
        <v>25432</v>
      </c>
      <c r="AW952" s="5">
        <v>19549</v>
      </c>
      <c r="AX952" s="5"/>
      <c r="AY952" s="5">
        <v>20706</v>
      </c>
      <c r="AZ952" s="5">
        <v>213</v>
      </c>
      <c r="BA952" s="5">
        <v>1139</v>
      </c>
      <c r="BB952" s="5">
        <v>49725</v>
      </c>
      <c r="BF952" t="s">
        <v>209</v>
      </c>
      <c r="BG952" t="s">
        <v>70</v>
      </c>
      <c r="BH952" t="s">
        <v>744</v>
      </c>
      <c r="BI952" t="s">
        <v>745</v>
      </c>
      <c r="BJ952" t="s">
        <v>119</v>
      </c>
      <c r="BK952" t="s">
        <v>127</v>
      </c>
      <c r="BL952" t="s">
        <v>202</v>
      </c>
      <c r="BM952">
        <v>2001</v>
      </c>
      <c r="BN952">
        <v>2002</v>
      </c>
      <c r="BO952">
        <v>2</v>
      </c>
      <c r="BP952">
        <v>6</v>
      </c>
      <c r="BQ952" t="s">
        <v>33</v>
      </c>
      <c r="BR952">
        <v>6</v>
      </c>
      <c r="BS952">
        <v>0</v>
      </c>
      <c r="BT952">
        <v>1.186653E-2</v>
      </c>
      <c r="BU952">
        <v>0.39152809999999999</v>
      </c>
      <c r="BV952">
        <v>1.6860000000000001E-5</v>
      </c>
      <c r="BW952">
        <v>0.39153840000000001</v>
      </c>
      <c r="BX952" t="s">
        <v>761</v>
      </c>
      <c r="BY952">
        <v>0.42717684284542368</v>
      </c>
      <c r="BZ952">
        <v>0.27427633891948905</v>
      </c>
    </row>
    <row r="953" spans="1:78" x14ac:dyDescent="0.25">
      <c r="A953" s="23" t="s">
        <v>229</v>
      </c>
      <c r="C953" t="s">
        <v>228</v>
      </c>
      <c r="D953" s="15" t="str">
        <f>VLOOKUP(C953,xWalk!C$3:D$55,2)</f>
        <v>none</v>
      </c>
      <c r="E953" s="22" t="str">
        <f t="shared" si="113"/>
        <v>'Skagit Spring Fingerling'</v>
      </c>
      <c r="F953" s="22"/>
      <c r="G953" t="s">
        <v>119</v>
      </c>
      <c r="H953" t="s">
        <v>143</v>
      </c>
      <c r="I953" t="s">
        <v>220</v>
      </c>
      <c r="J953">
        <v>2001</v>
      </c>
      <c r="K953">
        <v>2002</v>
      </c>
      <c r="L953" s="8">
        <v>2</v>
      </c>
      <c r="M953" s="8">
        <v>5</v>
      </c>
      <c r="N953" s="8" t="s">
        <v>33</v>
      </c>
      <c r="O953" s="8">
        <v>5</v>
      </c>
      <c r="P953" s="8">
        <v>0</v>
      </c>
      <c r="Q953">
        <v>1.127354E-2</v>
      </c>
      <c r="R953">
        <v>0.27637899999999999</v>
      </c>
      <c r="S953">
        <v>3.697491E-2</v>
      </c>
      <c r="T953">
        <v>0.30313479999999998</v>
      </c>
      <c r="U953" s="15" t="str">
        <f t="shared" si="115"/>
        <v>none2001</v>
      </c>
      <c r="V953" t="str">
        <f t="shared" si="116"/>
        <v>NA</v>
      </c>
      <c r="W953" t="str">
        <f t="shared" si="117"/>
        <v>NA</v>
      </c>
      <c r="Y953" s="15" t="str">
        <f t="shared" si="118"/>
        <v>SUM1998</v>
      </c>
      <c r="Z953" s="1" t="s">
        <v>67</v>
      </c>
      <c r="AA953">
        <v>1998</v>
      </c>
      <c r="AB953" t="s">
        <v>33</v>
      </c>
      <c r="AC953">
        <f t="shared" si="114"/>
        <v>0.37701778681784742</v>
      </c>
      <c r="AD953">
        <f t="shared" si="119"/>
        <v>0.35853853810533604</v>
      </c>
      <c r="AE953" s="5">
        <v>2227</v>
      </c>
      <c r="AF953" s="5">
        <v>2414</v>
      </c>
      <c r="AG953" s="5">
        <v>24266</v>
      </c>
      <c r="AH953" s="5">
        <v>4232</v>
      </c>
      <c r="AI953" s="5"/>
      <c r="AJ953" s="5">
        <v>0</v>
      </c>
      <c r="AK953" s="5">
        <v>0</v>
      </c>
      <c r="AL953" s="5">
        <v>73</v>
      </c>
      <c r="AM953" s="5">
        <v>184</v>
      </c>
      <c r="AN953" s="5"/>
      <c r="AO953" s="5">
        <v>322</v>
      </c>
      <c r="AP953" s="5">
        <v>325</v>
      </c>
      <c r="AQ953" s="5">
        <v>765</v>
      </c>
      <c r="AR953" s="5">
        <v>39</v>
      </c>
      <c r="AS953" s="5"/>
      <c r="AT953" s="5">
        <v>4272</v>
      </c>
      <c r="AU953" s="5">
        <v>2440</v>
      </c>
      <c r="AV953" s="5">
        <v>29970</v>
      </c>
      <c r="AW953" s="5">
        <v>20899</v>
      </c>
      <c r="AX953" s="5"/>
      <c r="AY953" s="5">
        <v>33139</v>
      </c>
      <c r="AZ953" s="5">
        <v>257</v>
      </c>
      <c r="BA953" s="5">
        <v>1451</v>
      </c>
      <c r="BB953" s="5">
        <v>57581</v>
      </c>
      <c r="BF953" t="s">
        <v>209</v>
      </c>
      <c r="BG953" t="s">
        <v>70</v>
      </c>
      <c r="BH953" t="s">
        <v>744</v>
      </c>
      <c r="BI953" t="s">
        <v>745</v>
      </c>
      <c r="BJ953" t="s">
        <v>119</v>
      </c>
      <c r="BK953" t="s">
        <v>127</v>
      </c>
      <c r="BL953" t="s">
        <v>202</v>
      </c>
      <c r="BM953">
        <v>2002</v>
      </c>
      <c r="BN953">
        <v>2003</v>
      </c>
      <c r="BO953">
        <v>2</v>
      </c>
      <c r="BP953">
        <v>6</v>
      </c>
      <c r="BQ953" t="s">
        <v>33</v>
      </c>
      <c r="BR953">
        <v>6</v>
      </c>
      <c r="BS953">
        <v>0</v>
      </c>
      <c r="BT953">
        <v>1.0606320000000001E-2</v>
      </c>
      <c r="BU953">
        <v>0.26965420000000001</v>
      </c>
      <c r="BV953">
        <v>3.8824999999999998E-4</v>
      </c>
      <c r="BW953">
        <v>0.26993780000000001</v>
      </c>
      <c r="BX953" t="s">
        <v>762</v>
      </c>
      <c r="BY953">
        <v>0.46690896301072748</v>
      </c>
      <c r="BZ953">
        <v>0.29059440764405886</v>
      </c>
    </row>
    <row r="954" spans="1:78" x14ac:dyDescent="0.25">
      <c r="A954" s="23" t="s">
        <v>229</v>
      </c>
      <c r="C954" t="s">
        <v>228</v>
      </c>
      <c r="D954" s="15" t="str">
        <f>VLOOKUP(C954,xWalk!C$3:D$55,2)</f>
        <v>none</v>
      </c>
      <c r="E954" s="22" t="str">
        <f t="shared" si="113"/>
        <v>'Skagit Spring Fingerling'</v>
      </c>
      <c r="F954" s="22"/>
      <c r="G954" t="s">
        <v>119</v>
      </c>
      <c r="H954" t="s">
        <v>143</v>
      </c>
      <c r="I954" t="s">
        <v>220</v>
      </c>
      <c r="J954">
        <v>2002</v>
      </c>
      <c r="K954">
        <v>2003</v>
      </c>
      <c r="L954" s="8">
        <v>2</v>
      </c>
      <c r="M954" s="8">
        <v>5</v>
      </c>
      <c r="N954" s="8" t="s">
        <v>33</v>
      </c>
      <c r="O954" s="8">
        <v>5</v>
      </c>
      <c r="P954" s="8">
        <v>0</v>
      </c>
      <c r="Q954">
        <v>1.947111E-2</v>
      </c>
      <c r="R954">
        <v>0.25190839999999998</v>
      </c>
      <c r="S954">
        <v>0.2033345</v>
      </c>
      <c r="T954">
        <v>0.40402120000000002</v>
      </c>
      <c r="U954" s="15" t="str">
        <f t="shared" si="115"/>
        <v>none2002</v>
      </c>
      <c r="V954" t="str">
        <f t="shared" si="116"/>
        <v>NA</v>
      </c>
      <c r="W954" t="str">
        <f t="shared" si="117"/>
        <v>NA</v>
      </c>
      <c r="Y954" s="15" t="str">
        <f t="shared" si="118"/>
        <v>SUM1999</v>
      </c>
      <c r="Z954" s="1" t="s">
        <v>67</v>
      </c>
      <c r="AA954">
        <v>1999</v>
      </c>
      <c r="AB954" t="s">
        <v>33</v>
      </c>
      <c r="AC954">
        <f t="shared" si="114"/>
        <v>0.44411885141014484</v>
      </c>
      <c r="AD954">
        <f t="shared" si="119"/>
        <v>0.41901264267799559</v>
      </c>
      <c r="AE954" s="5">
        <v>2128</v>
      </c>
      <c r="AF954" s="5">
        <v>3761</v>
      </c>
      <c r="AG954" s="5">
        <v>22055</v>
      </c>
      <c r="AH954" s="5">
        <v>4801</v>
      </c>
      <c r="AI954" s="5"/>
      <c r="AJ954" s="5">
        <v>0</v>
      </c>
      <c r="AK954" s="5">
        <v>0</v>
      </c>
      <c r="AL954" s="5">
        <v>43</v>
      </c>
      <c r="AM954" s="5">
        <v>179</v>
      </c>
      <c r="AN954" s="5"/>
      <c r="AO954" s="5">
        <v>394</v>
      </c>
      <c r="AP954" s="5">
        <v>380</v>
      </c>
      <c r="AQ954" s="5">
        <v>926</v>
      </c>
      <c r="AR954" s="5">
        <v>40</v>
      </c>
      <c r="AS954" s="5"/>
      <c r="AT954" s="5">
        <v>3896</v>
      </c>
      <c r="AU954" s="5">
        <v>1948</v>
      </c>
      <c r="AV954" s="5">
        <v>22946</v>
      </c>
      <c r="AW954" s="5">
        <v>14651</v>
      </c>
      <c r="AX954" s="5"/>
      <c r="AY954" s="5">
        <v>32745</v>
      </c>
      <c r="AZ954" s="5">
        <v>222</v>
      </c>
      <c r="BA954" s="5">
        <v>1740</v>
      </c>
      <c r="BB954" s="5">
        <v>43441</v>
      </c>
      <c r="BF954" t="s">
        <v>209</v>
      </c>
      <c r="BG954" t="s">
        <v>70</v>
      </c>
      <c r="BH954" t="s">
        <v>744</v>
      </c>
      <c r="BI954" t="s">
        <v>745</v>
      </c>
      <c r="BJ954" t="s">
        <v>119</v>
      </c>
      <c r="BK954" t="s">
        <v>127</v>
      </c>
      <c r="BL954" t="s">
        <v>202</v>
      </c>
      <c r="BM954">
        <v>2003</v>
      </c>
      <c r="BN954">
        <v>2004</v>
      </c>
      <c r="BO954">
        <v>2</v>
      </c>
      <c r="BP954">
        <v>6</v>
      </c>
      <c r="BQ954" t="s">
        <v>33</v>
      </c>
      <c r="BR954">
        <v>6</v>
      </c>
      <c r="BS954">
        <v>0</v>
      </c>
      <c r="BT954">
        <v>6.7934400000000004E-3</v>
      </c>
      <c r="BU954">
        <v>0.41195480000000001</v>
      </c>
      <c r="BV954">
        <v>3.837E-5</v>
      </c>
      <c r="BW954">
        <v>0.41197739999999999</v>
      </c>
      <c r="BX954" t="s">
        <v>763</v>
      </c>
      <c r="BY954">
        <v>0.46223942079640495</v>
      </c>
      <c r="BZ954">
        <v>0.27440840273195782</v>
      </c>
    </row>
    <row r="955" spans="1:78" x14ac:dyDescent="0.25">
      <c r="A955" s="23" t="s">
        <v>229</v>
      </c>
      <c r="C955" t="s">
        <v>228</v>
      </c>
      <c r="D955" s="15" t="str">
        <f>VLOOKUP(C955,xWalk!C$3:D$55,2)</f>
        <v>none</v>
      </c>
      <c r="E955" s="22" t="str">
        <f t="shared" si="113"/>
        <v>'Skagit Spring Fingerling'</v>
      </c>
      <c r="F955" s="22"/>
      <c r="G955" t="s">
        <v>119</v>
      </c>
      <c r="H955" t="s">
        <v>143</v>
      </c>
      <c r="I955" t="s">
        <v>220</v>
      </c>
      <c r="J955">
        <v>2003</v>
      </c>
      <c r="K955">
        <v>2004</v>
      </c>
      <c r="L955" s="8">
        <v>2</v>
      </c>
      <c r="M955" s="8">
        <v>5</v>
      </c>
      <c r="N955" s="8" t="s">
        <v>33</v>
      </c>
      <c r="O955" s="8">
        <v>5</v>
      </c>
      <c r="P955" s="8">
        <v>0</v>
      </c>
      <c r="Q955">
        <v>2.1390599999999999E-2</v>
      </c>
      <c r="R955">
        <v>0.20324139999999999</v>
      </c>
      <c r="S955">
        <v>0.28278439999999999</v>
      </c>
      <c r="T955">
        <v>0.4285523</v>
      </c>
      <c r="U955" s="15" t="str">
        <f t="shared" si="115"/>
        <v>none2003</v>
      </c>
      <c r="V955" t="str">
        <f t="shared" si="116"/>
        <v>NA</v>
      </c>
      <c r="W955" t="str">
        <f t="shared" si="117"/>
        <v>NA</v>
      </c>
      <c r="Y955" s="15" t="str">
        <f t="shared" si="118"/>
        <v>SUM2000</v>
      </c>
      <c r="Z955" s="1" t="s">
        <v>67</v>
      </c>
      <c r="AA955">
        <v>2000</v>
      </c>
      <c r="AB955" t="s">
        <v>33</v>
      </c>
      <c r="AC955">
        <f t="shared" si="114"/>
        <v>0.52712387711479625</v>
      </c>
      <c r="AD955">
        <f t="shared" si="119"/>
        <v>0.4880481705528158</v>
      </c>
      <c r="AE955" s="5">
        <v>2962</v>
      </c>
      <c r="AF955" s="5">
        <v>3423</v>
      </c>
      <c r="AG955" s="5">
        <v>24299</v>
      </c>
      <c r="AH955" s="5">
        <v>4250</v>
      </c>
      <c r="AI955" s="5"/>
      <c r="AJ955" s="5">
        <v>0</v>
      </c>
      <c r="AK955" s="5">
        <v>0</v>
      </c>
      <c r="AL955" s="5">
        <v>69</v>
      </c>
      <c r="AM955" s="5">
        <v>242</v>
      </c>
      <c r="AN955" s="5"/>
      <c r="AO955" s="5">
        <v>512</v>
      </c>
      <c r="AP955" s="5">
        <v>548</v>
      </c>
      <c r="AQ955" s="5">
        <v>1390</v>
      </c>
      <c r="AR955" s="5">
        <v>36</v>
      </c>
      <c r="AS955" s="5"/>
      <c r="AT955" s="5">
        <v>3058</v>
      </c>
      <c r="AU955" s="5">
        <v>1362</v>
      </c>
      <c r="AV955" s="5">
        <v>15039</v>
      </c>
      <c r="AW955" s="5">
        <v>14389</v>
      </c>
      <c r="AX955" s="5"/>
      <c r="AY955" s="5">
        <v>34934</v>
      </c>
      <c r="AZ955" s="5">
        <v>311</v>
      </c>
      <c r="BA955" s="5">
        <v>2486</v>
      </c>
      <c r="BB955" s="5">
        <v>33848</v>
      </c>
      <c r="BF955" t="s">
        <v>209</v>
      </c>
      <c r="BG955" t="s">
        <v>70</v>
      </c>
      <c r="BH955" t="s">
        <v>744</v>
      </c>
      <c r="BI955" t="s">
        <v>745</v>
      </c>
      <c r="BJ955" t="s">
        <v>119</v>
      </c>
      <c r="BK955" t="s">
        <v>127</v>
      </c>
      <c r="BL955" t="s">
        <v>202</v>
      </c>
      <c r="BM955">
        <v>2004</v>
      </c>
      <c r="BN955">
        <v>2005</v>
      </c>
      <c r="BO955">
        <v>2</v>
      </c>
      <c r="BP955">
        <v>6</v>
      </c>
      <c r="BQ955" t="s">
        <v>33</v>
      </c>
      <c r="BR955">
        <v>6</v>
      </c>
      <c r="BS955">
        <v>0</v>
      </c>
      <c r="BT955">
        <v>1.1630799999999999E-3</v>
      </c>
      <c r="BU955">
        <v>0.39630549999999998</v>
      </c>
      <c r="BV955">
        <v>1.047E-5</v>
      </c>
      <c r="BW955">
        <v>0.39631179999999999</v>
      </c>
      <c r="BX955" t="s">
        <v>764</v>
      </c>
      <c r="BY955">
        <v>0.48252986304715006</v>
      </c>
      <c r="BZ955">
        <v>0.2722573818196618</v>
      </c>
    </row>
    <row r="956" spans="1:78" x14ac:dyDescent="0.25">
      <c r="A956" s="23" t="s">
        <v>229</v>
      </c>
      <c r="C956" t="s">
        <v>228</v>
      </c>
      <c r="D956" s="15" t="str">
        <f>VLOOKUP(C956,xWalk!C$3:D$55,2)</f>
        <v>none</v>
      </c>
      <c r="E956" s="22" t="str">
        <f t="shared" si="113"/>
        <v>'Skagit Spring Fingerling'</v>
      </c>
      <c r="F956" s="22"/>
      <c r="G956" t="s">
        <v>119</v>
      </c>
      <c r="H956" t="s">
        <v>143</v>
      </c>
      <c r="I956" t="s">
        <v>220</v>
      </c>
      <c r="J956">
        <v>2004</v>
      </c>
      <c r="K956">
        <v>2005</v>
      </c>
      <c r="L956" s="8">
        <v>2</v>
      </c>
      <c r="M956" s="8">
        <v>5</v>
      </c>
      <c r="N956" s="8" t="s">
        <v>33</v>
      </c>
      <c r="O956" s="8">
        <v>5</v>
      </c>
      <c r="P956" s="8">
        <v>0</v>
      </c>
      <c r="Q956">
        <v>2.9747880000000001E-2</v>
      </c>
      <c r="R956">
        <v>0.2984522</v>
      </c>
      <c r="S956">
        <v>0.38058019999999998</v>
      </c>
      <c r="T956">
        <v>0.56544740000000004</v>
      </c>
      <c r="U956" s="15" t="str">
        <f t="shared" si="115"/>
        <v>none2004</v>
      </c>
      <c r="V956" t="str">
        <f t="shared" si="116"/>
        <v>NA</v>
      </c>
      <c r="W956" t="str">
        <f t="shared" si="117"/>
        <v>NA</v>
      </c>
      <c r="Y956" s="15" t="str">
        <f t="shared" si="118"/>
        <v>SUM2001</v>
      </c>
      <c r="Z956" s="1" t="s">
        <v>67</v>
      </c>
      <c r="AA956">
        <v>2001</v>
      </c>
      <c r="AB956" t="s">
        <v>33</v>
      </c>
      <c r="AC956">
        <f t="shared" si="114"/>
        <v>0.52617161786252731</v>
      </c>
      <c r="AD956">
        <f t="shared" si="119"/>
        <v>0.47655702546025946</v>
      </c>
      <c r="AE956" s="5">
        <v>3364</v>
      </c>
      <c r="AF956" s="5">
        <v>5031</v>
      </c>
      <c r="AG956" s="5">
        <v>30992</v>
      </c>
      <c r="AH956" s="5">
        <v>5498</v>
      </c>
      <c r="AI956" s="5"/>
      <c r="AJ956" s="5">
        <v>0</v>
      </c>
      <c r="AK956" s="5">
        <v>0</v>
      </c>
      <c r="AL956" s="5">
        <v>100</v>
      </c>
      <c r="AM956" s="5">
        <v>355</v>
      </c>
      <c r="AN956" s="5"/>
      <c r="AO956" s="5">
        <v>1067</v>
      </c>
      <c r="AP956" s="5">
        <v>1295</v>
      </c>
      <c r="AQ956" s="5">
        <v>1824</v>
      </c>
      <c r="AR956" s="5">
        <v>32</v>
      </c>
      <c r="AS956" s="5"/>
      <c r="AT956" s="5">
        <v>2638</v>
      </c>
      <c r="AU956" s="5">
        <v>897</v>
      </c>
      <c r="AV956" s="5">
        <v>18567</v>
      </c>
      <c r="AW956" s="5">
        <v>22526</v>
      </c>
      <c r="AX956" s="5"/>
      <c r="AY956" s="5">
        <v>44885</v>
      </c>
      <c r="AZ956" s="5">
        <v>455</v>
      </c>
      <c r="BA956" s="5">
        <v>4218</v>
      </c>
      <c r="BB956" s="5">
        <v>44628</v>
      </c>
      <c r="BF956" t="s">
        <v>209</v>
      </c>
      <c r="BG956" t="s">
        <v>70</v>
      </c>
      <c r="BH956" t="s">
        <v>744</v>
      </c>
      <c r="BI956" t="s">
        <v>745</v>
      </c>
      <c r="BJ956" t="s">
        <v>119</v>
      </c>
      <c r="BK956" t="s">
        <v>127</v>
      </c>
      <c r="BL956" t="s">
        <v>202</v>
      </c>
      <c r="BM956">
        <v>2005</v>
      </c>
      <c r="BN956">
        <v>2006</v>
      </c>
      <c r="BO956">
        <v>2</v>
      </c>
      <c r="BP956">
        <v>6</v>
      </c>
      <c r="BQ956" t="s">
        <v>33</v>
      </c>
      <c r="BR956">
        <v>6</v>
      </c>
      <c r="BS956">
        <v>0</v>
      </c>
      <c r="BT956">
        <v>9.3746799999999998E-3</v>
      </c>
      <c r="BU956">
        <v>0.33739829999999998</v>
      </c>
      <c r="BV956">
        <v>2.1670000000000001E-5</v>
      </c>
      <c r="BW956">
        <v>0.33741260000000001</v>
      </c>
      <c r="BX956" t="s">
        <v>765</v>
      </c>
      <c r="BY956">
        <v>0.51720611352057722</v>
      </c>
      <c r="BZ956">
        <v>0.25984356356887178</v>
      </c>
    </row>
    <row r="957" spans="1:78" x14ac:dyDescent="0.25">
      <c r="A957" s="23" t="s">
        <v>229</v>
      </c>
      <c r="C957" t="s">
        <v>228</v>
      </c>
      <c r="D957" s="15" t="str">
        <f>VLOOKUP(C957,xWalk!C$3:D$55,2)</f>
        <v>none</v>
      </c>
      <c r="E957" s="22" t="str">
        <f t="shared" si="113"/>
        <v>'Skagit Spring Fingerling'</v>
      </c>
      <c r="F957" s="22"/>
      <c r="G957" t="s">
        <v>119</v>
      </c>
      <c r="H957" t="s">
        <v>143</v>
      </c>
      <c r="I957" t="s">
        <v>220</v>
      </c>
      <c r="J957">
        <v>2005</v>
      </c>
      <c r="K957">
        <v>2006</v>
      </c>
      <c r="L957" s="8">
        <v>2</v>
      </c>
      <c r="M957" s="8">
        <v>5</v>
      </c>
      <c r="N957" s="8" t="s">
        <v>33</v>
      </c>
      <c r="O957" s="8">
        <v>5</v>
      </c>
      <c r="P957" s="8">
        <v>0</v>
      </c>
      <c r="Q957">
        <v>1.0836169999999999E-2</v>
      </c>
      <c r="R957">
        <v>0.29183609999999999</v>
      </c>
      <c r="S957">
        <v>0.39272360000000001</v>
      </c>
      <c r="T957">
        <v>0.56994869999999997</v>
      </c>
      <c r="U957" s="15" t="str">
        <f t="shared" si="115"/>
        <v>none2005</v>
      </c>
      <c r="V957" t="str">
        <f t="shared" si="116"/>
        <v>NA</v>
      </c>
      <c r="W957" t="str">
        <f t="shared" si="117"/>
        <v>NA</v>
      </c>
      <c r="Y957" s="15" t="str">
        <f t="shared" si="118"/>
        <v>SUM2002</v>
      </c>
      <c r="Z957" s="1" t="s">
        <v>67</v>
      </c>
      <c r="AA957">
        <v>2002</v>
      </c>
      <c r="AB957" t="s">
        <v>33</v>
      </c>
      <c r="AC957">
        <f t="shared" si="114"/>
        <v>0.54868966486334569</v>
      </c>
      <c r="AD957">
        <f t="shared" si="119"/>
        <v>0.47386355652357198</v>
      </c>
      <c r="AE957" s="5">
        <v>4001</v>
      </c>
      <c r="AF957" s="5">
        <v>5544</v>
      </c>
      <c r="AG957" s="5">
        <v>25893</v>
      </c>
      <c r="AH957" s="5">
        <v>5029</v>
      </c>
      <c r="AI957" s="5"/>
      <c r="AJ957" s="5">
        <v>0</v>
      </c>
      <c r="AK957" s="5">
        <v>0</v>
      </c>
      <c r="AL957" s="5">
        <v>104</v>
      </c>
      <c r="AM957" s="5">
        <v>234</v>
      </c>
      <c r="AN957" s="5"/>
      <c r="AO957" s="5">
        <v>2232</v>
      </c>
      <c r="AP957" s="5">
        <v>1455</v>
      </c>
      <c r="AQ957" s="5">
        <v>2335</v>
      </c>
      <c r="AR957" s="5">
        <v>30</v>
      </c>
      <c r="AS957" s="5"/>
      <c r="AT957" s="5">
        <v>1272</v>
      </c>
      <c r="AU957" s="5">
        <v>758</v>
      </c>
      <c r="AV957" s="5">
        <v>24940</v>
      </c>
      <c r="AW957" s="5">
        <v>11571</v>
      </c>
      <c r="AX957" s="5"/>
      <c r="AY957" s="5">
        <v>40467</v>
      </c>
      <c r="AZ957" s="5">
        <v>338</v>
      </c>
      <c r="BA957" s="5">
        <v>6052</v>
      </c>
      <c r="BB957" s="5">
        <v>38541</v>
      </c>
      <c r="BF957" t="s">
        <v>209</v>
      </c>
      <c r="BG957" t="s">
        <v>70</v>
      </c>
      <c r="BH957" t="s">
        <v>744</v>
      </c>
      <c r="BI957" t="s">
        <v>745</v>
      </c>
      <c r="BJ957" t="s">
        <v>119</v>
      </c>
      <c r="BK957" t="s">
        <v>127</v>
      </c>
      <c r="BL957" t="s">
        <v>202</v>
      </c>
      <c r="BM957">
        <v>2006</v>
      </c>
      <c r="BN957">
        <v>2007</v>
      </c>
      <c r="BO957">
        <v>2</v>
      </c>
      <c r="BP957">
        <v>6</v>
      </c>
      <c r="BQ957" t="s">
        <v>34</v>
      </c>
      <c r="BR957">
        <v>5</v>
      </c>
      <c r="BS957">
        <v>1</v>
      </c>
      <c r="BT957">
        <v>1.137107E-2</v>
      </c>
      <c r="BU957">
        <v>0.22792490000000001</v>
      </c>
      <c r="BV957">
        <v>8.0499999999999992E-6</v>
      </c>
      <c r="BW957">
        <v>0.2279311</v>
      </c>
      <c r="BX957" t="s">
        <v>766</v>
      </c>
      <c r="BY957">
        <v>0.49781912864653299</v>
      </c>
      <c r="BZ957">
        <v>0.25213526377763407</v>
      </c>
    </row>
    <row r="958" spans="1:78" x14ac:dyDescent="0.25">
      <c r="A958" s="23" t="s">
        <v>229</v>
      </c>
      <c r="C958" t="s">
        <v>228</v>
      </c>
      <c r="D958" s="15" t="str">
        <f>VLOOKUP(C958,xWalk!C$3:D$55,2)</f>
        <v>none</v>
      </c>
      <c r="E958" s="22" t="str">
        <f t="shared" si="113"/>
        <v>'Skagit Spring Fingerling'</v>
      </c>
      <c r="F958" s="22"/>
      <c r="G958" t="s">
        <v>119</v>
      </c>
      <c r="H958" t="s">
        <v>143</v>
      </c>
      <c r="I958" t="s">
        <v>220</v>
      </c>
      <c r="J958">
        <v>2006</v>
      </c>
      <c r="K958">
        <v>2007</v>
      </c>
      <c r="L958" s="8">
        <v>2</v>
      </c>
      <c r="M958" s="8">
        <v>5</v>
      </c>
      <c r="N958" s="8" t="s">
        <v>33</v>
      </c>
      <c r="O958" s="8">
        <v>5</v>
      </c>
      <c r="P958" s="8">
        <v>0</v>
      </c>
      <c r="Q958">
        <v>1.297252E-2</v>
      </c>
      <c r="R958">
        <v>0.1295501</v>
      </c>
      <c r="S958">
        <v>0.3339029</v>
      </c>
      <c r="T958">
        <v>0.42019580000000001</v>
      </c>
      <c r="U958" s="15" t="str">
        <f t="shared" si="115"/>
        <v>none2006</v>
      </c>
      <c r="V958" t="str">
        <f t="shared" si="116"/>
        <v>NA</v>
      </c>
      <c r="W958" t="str">
        <f t="shared" si="117"/>
        <v>NA</v>
      </c>
      <c r="Y958" s="15" t="str">
        <f t="shared" si="118"/>
        <v>SUM2003</v>
      </c>
      <c r="Z958" s="1" t="s">
        <v>67</v>
      </c>
      <c r="AA958">
        <v>2003</v>
      </c>
      <c r="AB958" t="s">
        <v>33</v>
      </c>
      <c r="AC958">
        <f t="shared" si="114"/>
        <v>0.57294932555596068</v>
      </c>
      <c r="AD958">
        <f t="shared" si="119"/>
        <v>0.49245351804593512</v>
      </c>
      <c r="AE958" s="5">
        <v>3604</v>
      </c>
      <c r="AF958" s="5">
        <v>4122</v>
      </c>
      <c r="AG958" s="5">
        <v>23295</v>
      </c>
      <c r="AH958" s="5">
        <v>2749</v>
      </c>
      <c r="AI958" s="5"/>
      <c r="AJ958" s="5">
        <v>0</v>
      </c>
      <c r="AK958" s="5">
        <v>0</v>
      </c>
      <c r="AL958" s="5">
        <v>107</v>
      </c>
      <c r="AM958" s="5">
        <v>120</v>
      </c>
      <c r="AN958" s="5"/>
      <c r="AO958" s="5">
        <v>2299</v>
      </c>
      <c r="AP958" s="5">
        <v>1735</v>
      </c>
      <c r="AQ958" s="5">
        <v>1231</v>
      </c>
      <c r="AR958" s="5">
        <v>28</v>
      </c>
      <c r="AS958" s="5"/>
      <c r="AT958" s="5">
        <v>894</v>
      </c>
      <c r="AU958" s="5">
        <v>446</v>
      </c>
      <c r="AV958" s="5">
        <v>10897</v>
      </c>
      <c r="AW958" s="5">
        <v>17048</v>
      </c>
      <c r="AX958" s="5"/>
      <c r="AY958" s="5">
        <v>33770</v>
      </c>
      <c r="AZ958" s="5">
        <v>227</v>
      </c>
      <c r="BA958" s="5">
        <v>5293</v>
      </c>
      <c r="BB958" s="5">
        <v>29285</v>
      </c>
      <c r="BF958" t="s">
        <v>209</v>
      </c>
      <c r="BG958" t="s">
        <v>70</v>
      </c>
      <c r="BH958" t="s">
        <v>744</v>
      </c>
      <c r="BI958" t="s">
        <v>745</v>
      </c>
      <c r="BJ958" t="s">
        <v>119</v>
      </c>
      <c r="BK958" t="s">
        <v>127</v>
      </c>
      <c r="BL958" t="s">
        <v>202</v>
      </c>
      <c r="BM958">
        <v>2007</v>
      </c>
      <c r="BN958">
        <v>2008</v>
      </c>
      <c r="BO958">
        <v>2</v>
      </c>
      <c r="BP958">
        <v>6</v>
      </c>
      <c r="BQ958" t="s">
        <v>34</v>
      </c>
      <c r="BR958">
        <v>4</v>
      </c>
      <c r="BS958">
        <v>2</v>
      </c>
      <c r="BT958">
        <v>3.2670400000000002E-2</v>
      </c>
      <c r="BU958">
        <v>0.15780350000000001</v>
      </c>
      <c r="BV958">
        <v>7.2642100000000001E-3</v>
      </c>
      <c r="BW958">
        <v>0.16392139999999999</v>
      </c>
      <c r="BX958" t="s">
        <v>767</v>
      </c>
      <c r="BY958">
        <v>0.52935021608916522</v>
      </c>
      <c r="BZ958">
        <v>0.24264159526878459</v>
      </c>
    </row>
    <row r="959" spans="1:78" x14ac:dyDescent="0.25">
      <c r="A959" s="23" t="s">
        <v>229</v>
      </c>
      <c r="C959" t="s">
        <v>228</v>
      </c>
      <c r="D959" s="15" t="str">
        <f>VLOOKUP(C959,xWalk!C$3:D$55,2)</f>
        <v>none</v>
      </c>
      <c r="E959" s="22" t="str">
        <f t="shared" si="113"/>
        <v>'Skagit Spring Fingerling'</v>
      </c>
      <c r="F959" s="22"/>
      <c r="G959" t="s">
        <v>119</v>
      </c>
      <c r="H959" t="s">
        <v>143</v>
      </c>
      <c r="I959" t="s">
        <v>220</v>
      </c>
      <c r="J959">
        <v>2007</v>
      </c>
      <c r="K959">
        <v>2008</v>
      </c>
      <c r="L959" s="8">
        <v>2</v>
      </c>
      <c r="M959" s="8">
        <v>5</v>
      </c>
      <c r="N959" s="8" t="s">
        <v>34</v>
      </c>
      <c r="O959" s="8">
        <v>4</v>
      </c>
      <c r="P959" s="8">
        <v>1</v>
      </c>
      <c r="Q959">
        <v>2.501747E-2</v>
      </c>
      <c r="R959">
        <v>0.16624230000000001</v>
      </c>
      <c r="S959">
        <v>0.31834099999999999</v>
      </c>
      <c r="T959">
        <v>0.43166159999999998</v>
      </c>
      <c r="U959" s="15" t="str">
        <f t="shared" si="115"/>
        <v>none2007</v>
      </c>
      <c r="V959" t="str">
        <f t="shared" si="116"/>
        <v>NA</v>
      </c>
      <c r="W959" t="str">
        <f t="shared" si="117"/>
        <v>NA</v>
      </c>
      <c r="Y959" s="15" t="str">
        <f t="shared" si="118"/>
        <v>SUM2004</v>
      </c>
      <c r="Z959" s="1" t="s">
        <v>67</v>
      </c>
      <c r="AA959">
        <v>2004</v>
      </c>
      <c r="AB959" t="s">
        <v>33</v>
      </c>
      <c r="AC959">
        <f t="shared" si="114"/>
        <v>0.45787350427350426</v>
      </c>
      <c r="AD959">
        <f t="shared" si="119"/>
        <v>0.36774017094017092</v>
      </c>
      <c r="AE959" s="5">
        <v>3777</v>
      </c>
      <c r="AF959" s="5">
        <v>3984</v>
      </c>
      <c r="AG959" s="5">
        <v>16438</v>
      </c>
      <c r="AH959" s="5">
        <v>2692</v>
      </c>
      <c r="AI959" s="5"/>
      <c r="AJ959" s="5">
        <v>0</v>
      </c>
      <c r="AK959" s="5">
        <v>0</v>
      </c>
      <c r="AL959" s="5">
        <v>16</v>
      </c>
      <c r="AM959" s="5">
        <v>313</v>
      </c>
      <c r="AN959" s="5"/>
      <c r="AO959" s="5">
        <v>3544</v>
      </c>
      <c r="AP959" s="5">
        <v>1166</v>
      </c>
      <c r="AQ959" s="5">
        <v>1517</v>
      </c>
      <c r="AR959" s="5">
        <v>35</v>
      </c>
      <c r="AS959" s="5"/>
      <c r="AT959" s="5">
        <v>360</v>
      </c>
      <c r="AU959" s="5">
        <v>521</v>
      </c>
      <c r="AV959" s="5">
        <v>23283</v>
      </c>
      <c r="AW959" s="5">
        <v>15479</v>
      </c>
      <c r="AX959" s="5"/>
      <c r="AY959" s="5">
        <v>26891</v>
      </c>
      <c r="AZ959" s="5">
        <v>329</v>
      </c>
      <c r="BA959" s="5">
        <v>6262</v>
      </c>
      <c r="BB959" s="5">
        <v>39643</v>
      </c>
      <c r="BF959" t="s">
        <v>209</v>
      </c>
      <c r="BG959" t="s">
        <v>70</v>
      </c>
      <c r="BH959" t="s">
        <v>744</v>
      </c>
      <c r="BI959" t="s">
        <v>745</v>
      </c>
      <c r="BJ959" t="s">
        <v>119</v>
      </c>
      <c r="BK959" t="s">
        <v>127</v>
      </c>
      <c r="BL959" t="s">
        <v>202</v>
      </c>
      <c r="BM959">
        <v>2008</v>
      </c>
      <c r="BN959">
        <v>2009</v>
      </c>
      <c r="BO959">
        <v>2</v>
      </c>
      <c r="BP959">
        <v>6</v>
      </c>
      <c r="BQ959" t="s">
        <v>34</v>
      </c>
      <c r="BR959">
        <v>3</v>
      </c>
      <c r="BS959">
        <v>3</v>
      </c>
      <c r="BT959">
        <v>1.1794850000000001E-2</v>
      </c>
      <c r="BU959" t="s">
        <v>276</v>
      </c>
      <c r="BV959" t="s">
        <v>276</v>
      </c>
      <c r="BW959" t="s">
        <v>276</v>
      </c>
      <c r="BX959" t="s">
        <v>768</v>
      </c>
      <c r="BY959" t="s">
        <v>276</v>
      </c>
      <c r="BZ959" t="s">
        <v>276</v>
      </c>
    </row>
    <row r="960" spans="1:78" x14ac:dyDescent="0.25">
      <c r="A960" s="23" t="s">
        <v>229</v>
      </c>
      <c r="C960" t="s">
        <v>228</v>
      </c>
      <c r="D960" s="15" t="str">
        <f>VLOOKUP(C960,xWalk!C$3:D$55,2)</f>
        <v>none</v>
      </c>
      <c r="E960" s="22" t="str">
        <f t="shared" si="113"/>
        <v>'Skagit Spring Fingerling'</v>
      </c>
      <c r="F960" s="22"/>
      <c r="G960" t="s">
        <v>119</v>
      </c>
      <c r="H960" t="s">
        <v>143</v>
      </c>
      <c r="I960" t="s">
        <v>220</v>
      </c>
      <c r="J960">
        <v>2008</v>
      </c>
      <c r="K960">
        <v>2009</v>
      </c>
      <c r="L960" s="8">
        <v>2</v>
      </c>
      <c r="M960" s="8">
        <v>5</v>
      </c>
      <c r="N960" s="8" t="s">
        <v>34</v>
      </c>
      <c r="O960" s="8">
        <v>3</v>
      </c>
      <c r="P960" s="8">
        <v>2</v>
      </c>
      <c r="Q960">
        <v>1.376775E-2</v>
      </c>
      <c r="R960">
        <v>0.3624734</v>
      </c>
      <c r="S960">
        <v>0.3495123</v>
      </c>
      <c r="T960">
        <v>0.58529679999999995</v>
      </c>
      <c r="U960" s="15" t="str">
        <f t="shared" si="115"/>
        <v>none2008</v>
      </c>
      <c r="V960" t="str">
        <f t="shared" si="116"/>
        <v>NA</v>
      </c>
      <c r="W960" t="str">
        <f t="shared" si="117"/>
        <v>NA</v>
      </c>
      <c r="Y960" s="15" t="str">
        <f t="shared" si="118"/>
        <v>SUM2005</v>
      </c>
      <c r="Z960" s="1" t="s">
        <v>67</v>
      </c>
      <c r="AA960">
        <v>2005</v>
      </c>
      <c r="AB960" t="s">
        <v>33</v>
      </c>
      <c r="AC960">
        <f t="shared" si="114"/>
        <v>0.50259372493985566</v>
      </c>
      <c r="AD960">
        <f t="shared" si="119"/>
        <v>0.41766489574979954</v>
      </c>
      <c r="AE960" s="5">
        <v>4266</v>
      </c>
      <c r="AF960" s="5">
        <v>3020</v>
      </c>
      <c r="AG960" s="5">
        <v>21182</v>
      </c>
      <c r="AH960" s="5">
        <v>4865</v>
      </c>
      <c r="AI960" s="5"/>
      <c r="AJ960" s="5">
        <v>0</v>
      </c>
      <c r="AK960" s="5">
        <v>0</v>
      </c>
      <c r="AL960" s="5">
        <v>60</v>
      </c>
      <c r="AM960" s="5">
        <v>154</v>
      </c>
      <c r="AN960" s="5"/>
      <c r="AO960" s="5">
        <v>2716</v>
      </c>
      <c r="AP960" s="5">
        <v>1494</v>
      </c>
      <c r="AQ960" s="5">
        <v>2314</v>
      </c>
      <c r="AR960" s="5">
        <v>40</v>
      </c>
      <c r="AS960" s="5"/>
      <c r="AT960" s="5">
        <v>904</v>
      </c>
      <c r="AU960" s="5">
        <v>1069</v>
      </c>
      <c r="AV960" s="5">
        <v>20768</v>
      </c>
      <c r="AW960" s="5">
        <v>16956</v>
      </c>
      <c r="AX960" s="5"/>
      <c r="AY960" s="5">
        <v>33333</v>
      </c>
      <c r="AZ960" s="5">
        <v>214</v>
      </c>
      <c r="BA960" s="5">
        <v>6564</v>
      </c>
      <c r="BB960" s="5">
        <v>39697</v>
      </c>
      <c r="BF960" t="s">
        <v>209</v>
      </c>
      <c r="BG960" t="s">
        <v>70</v>
      </c>
      <c r="BH960" t="s">
        <v>744</v>
      </c>
      <c r="BI960" t="s">
        <v>745</v>
      </c>
      <c r="BJ960" t="s">
        <v>119</v>
      </c>
      <c r="BK960" t="s">
        <v>127</v>
      </c>
      <c r="BL960" t="s">
        <v>202</v>
      </c>
      <c r="BM960">
        <v>2009</v>
      </c>
      <c r="BN960">
        <v>2010</v>
      </c>
      <c r="BO960">
        <v>2</v>
      </c>
      <c r="BP960">
        <v>6</v>
      </c>
      <c r="BQ960" t="s">
        <v>34</v>
      </c>
      <c r="BR960">
        <v>2</v>
      </c>
      <c r="BS960">
        <v>4</v>
      </c>
      <c r="BT960">
        <v>2.2273200000000001E-3</v>
      </c>
      <c r="BU960" t="s">
        <v>276</v>
      </c>
      <c r="BV960" t="s">
        <v>276</v>
      </c>
      <c r="BW960" t="s">
        <v>276</v>
      </c>
      <c r="BX960" t="s">
        <v>769</v>
      </c>
      <c r="BY960" t="s">
        <v>276</v>
      </c>
      <c r="BZ960" t="s">
        <v>276</v>
      </c>
    </row>
    <row r="961" spans="1:78" x14ac:dyDescent="0.25">
      <c r="A961" s="23" t="s">
        <v>229</v>
      </c>
      <c r="C961" t="s">
        <v>228</v>
      </c>
      <c r="D961" s="15" t="str">
        <f>VLOOKUP(C961,xWalk!C$3:D$55,2)</f>
        <v>none</v>
      </c>
      <c r="E961" s="22" t="str">
        <f t="shared" si="113"/>
        <v>'Skagit Spring Fingerling'</v>
      </c>
      <c r="F961" s="22"/>
      <c r="G961" t="s">
        <v>119</v>
      </c>
      <c r="H961" t="s">
        <v>143</v>
      </c>
      <c r="I961" t="s">
        <v>220</v>
      </c>
      <c r="J961">
        <v>2009</v>
      </c>
      <c r="K961">
        <v>2010</v>
      </c>
      <c r="L961" s="8">
        <v>2</v>
      </c>
      <c r="M961" s="8">
        <v>5</v>
      </c>
      <c r="N961" s="8" t="s">
        <v>34</v>
      </c>
      <c r="O961" s="8">
        <v>2</v>
      </c>
      <c r="P961" s="8">
        <v>3</v>
      </c>
      <c r="Q961">
        <v>2.106191E-2</v>
      </c>
      <c r="R961" t="s">
        <v>276</v>
      </c>
      <c r="S961" t="s">
        <v>276</v>
      </c>
      <c r="T961" t="s">
        <v>276</v>
      </c>
      <c r="U961" s="15" t="str">
        <f t="shared" si="115"/>
        <v>none2009</v>
      </c>
      <c r="V961" t="str">
        <f t="shared" si="116"/>
        <v>NA</v>
      </c>
      <c r="W961" t="str">
        <f t="shared" si="117"/>
        <v>NA</v>
      </c>
      <c r="Y961" s="15" t="str">
        <f t="shared" si="118"/>
        <v>SUM2006</v>
      </c>
      <c r="Z961" s="1" t="s">
        <v>67</v>
      </c>
      <c r="AA961">
        <v>2006</v>
      </c>
      <c r="AB961" t="s">
        <v>33</v>
      </c>
      <c r="AC961">
        <f t="shared" si="114"/>
        <v>0.48434056553993232</v>
      </c>
      <c r="AD961">
        <f t="shared" si="119"/>
        <v>0.38748693753815272</v>
      </c>
      <c r="AE961" s="5">
        <v>3362</v>
      </c>
      <c r="AF961" s="5">
        <v>3806</v>
      </c>
      <c r="AG961" s="5">
        <v>25198</v>
      </c>
      <c r="AH961" s="5">
        <v>5085</v>
      </c>
      <c r="AI961" s="5"/>
      <c r="AJ961" s="5">
        <v>0</v>
      </c>
      <c r="AK961" s="5">
        <v>0</v>
      </c>
      <c r="AL961" s="5">
        <v>29</v>
      </c>
      <c r="AM961" s="5">
        <v>407</v>
      </c>
      <c r="AN961" s="5"/>
      <c r="AO961" s="5">
        <v>3518</v>
      </c>
      <c r="AP961" s="5">
        <v>2429</v>
      </c>
      <c r="AQ961" s="5">
        <v>2931</v>
      </c>
      <c r="AR961" s="5">
        <v>47</v>
      </c>
      <c r="AS961" s="5"/>
      <c r="AT961" s="5">
        <v>1795</v>
      </c>
      <c r="AU961" s="5">
        <v>569</v>
      </c>
      <c r="AV961" s="5">
        <v>24783</v>
      </c>
      <c r="AW961" s="5">
        <v>22692</v>
      </c>
      <c r="AX961" s="5"/>
      <c r="AY961" s="5">
        <v>37451</v>
      </c>
      <c r="AZ961" s="5">
        <v>436</v>
      </c>
      <c r="BA961" s="5">
        <v>8925</v>
      </c>
      <c r="BB961" s="5">
        <v>49839</v>
      </c>
      <c r="BF961" t="s">
        <v>223</v>
      </c>
      <c r="BG961" t="s">
        <v>70</v>
      </c>
      <c r="BH961" t="s">
        <v>927</v>
      </c>
      <c r="BI961" t="s">
        <v>928</v>
      </c>
      <c r="BJ961" t="s">
        <v>119</v>
      </c>
      <c r="BK961" t="s">
        <v>127</v>
      </c>
      <c r="BL961" t="s">
        <v>225</v>
      </c>
      <c r="BM961">
        <v>1977</v>
      </c>
      <c r="BN961">
        <v>1978</v>
      </c>
      <c r="BO961">
        <v>2</v>
      </c>
      <c r="BP961">
        <v>6</v>
      </c>
      <c r="BQ961" t="s">
        <v>33</v>
      </c>
      <c r="BR961">
        <v>6</v>
      </c>
      <c r="BS961">
        <v>0</v>
      </c>
      <c r="BT961">
        <v>7.34222E-3</v>
      </c>
      <c r="BU961">
        <v>0.48510399999999998</v>
      </c>
      <c r="BV961">
        <v>0.48982219999999999</v>
      </c>
      <c r="BW961">
        <v>0.73731150000000001</v>
      </c>
      <c r="BX961" t="s">
        <v>929</v>
      </c>
      <c r="BY961">
        <v>0.66911045352980247</v>
      </c>
      <c r="BZ961">
        <v>0.39458904523220001</v>
      </c>
    </row>
    <row r="962" spans="1:78" x14ac:dyDescent="0.25">
      <c r="A962" s="23" t="s">
        <v>231</v>
      </c>
      <c r="C962" t="s">
        <v>230</v>
      </c>
      <c r="D962" s="15" t="str">
        <f>VLOOKUP(C962,xWalk!C$3:D$55,2)</f>
        <v>none</v>
      </c>
      <c r="E962" s="22" t="str">
        <f t="shared" si="113"/>
        <v>'Skagit Spring Yearling'</v>
      </c>
      <c r="F962" s="22"/>
      <c r="G962" t="s">
        <v>142</v>
      </c>
      <c r="H962" t="s">
        <v>143</v>
      </c>
      <c r="I962" t="s">
        <v>220</v>
      </c>
      <c r="J962">
        <v>1981</v>
      </c>
      <c r="K962">
        <v>1983</v>
      </c>
      <c r="L962" s="8">
        <v>2</v>
      </c>
      <c r="M962" s="8">
        <v>5</v>
      </c>
      <c r="N962" s="8" t="s">
        <v>33</v>
      </c>
      <c r="O962" s="8">
        <v>5</v>
      </c>
      <c r="P962" s="8">
        <v>0</v>
      </c>
      <c r="Q962">
        <v>4.0817430000000002E-2</v>
      </c>
      <c r="R962">
        <v>0.52457770000000004</v>
      </c>
      <c r="S962">
        <v>0.4218054</v>
      </c>
      <c r="T962">
        <v>0.72511349999999997</v>
      </c>
      <c r="U962" s="15" t="str">
        <f t="shared" si="115"/>
        <v>none1981</v>
      </c>
      <c r="V962" t="str">
        <f t="shared" si="116"/>
        <v>NA</v>
      </c>
      <c r="W962" t="str">
        <f t="shared" si="117"/>
        <v>NA</v>
      </c>
      <c r="Y962" s="15" t="str">
        <f t="shared" si="118"/>
        <v>SUM2007</v>
      </c>
      <c r="Z962" s="1" t="s">
        <v>67</v>
      </c>
      <c r="AA962">
        <v>2007</v>
      </c>
      <c r="AB962" t="s">
        <v>33</v>
      </c>
      <c r="AC962">
        <f t="shared" si="114"/>
        <v>0.51923475787415185</v>
      </c>
      <c r="AD962">
        <f t="shared" si="119"/>
        <v>0.41155962034192928</v>
      </c>
      <c r="AE962" s="5">
        <v>3597</v>
      </c>
      <c r="AF962" s="5">
        <v>3739</v>
      </c>
      <c r="AG962" s="5">
        <v>29775</v>
      </c>
      <c r="AH962" s="5">
        <v>4559</v>
      </c>
      <c r="AI962" s="5"/>
      <c r="AJ962" s="5">
        <v>0</v>
      </c>
      <c r="AK962" s="5">
        <v>0</v>
      </c>
      <c r="AL962" s="5">
        <v>109</v>
      </c>
      <c r="AM962" s="5">
        <v>138</v>
      </c>
      <c r="AN962" s="5"/>
      <c r="AO962" s="5">
        <v>4907</v>
      </c>
      <c r="AP962" s="5">
        <v>2608</v>
      </c>
      <c r="AQ962" s="5">
        <v>3098</v>
      </c>
      <c r="AR962" s="5">
        <v>42</v>
      </c>
      <c r="AS962" s="5"/>
      <c r="AT962" s="5">
        <v>504</v>
      </c>
      <c r="AU962" s="5">
        <v>472</v>
      </c>
      <c r="AV962" s="5">
        <v>25637</v>
      </c>
      <c r="AW962" s="5">
        <v>22064</v>
      </c>
      <c r="AX962" s="5"/>
      <c r="AY962" s="5">
        <v>41670</v>
      </c>
      <c r="AZ962" s="5">
        <v>247</v>
      </c>
      <c r="BA962" s="5">
        <v>10655</v>
      </c>
      <c r="BB962" s="5">
        <v>48677</v>
      </c>
      <c r="BF962" t="s">
        <v>223</v>
      </c>
      <c r="BG962" t="s">
        <v>70</v>
      </c>
      <c r="BH962" t="s">
        <v>927</v>
      </c>
      <c r="BI962" t="s">
        <v>928</v>
      </c>
      <c r="BJ962" t="s">
        <v>119</v>
      </c>
      <c r="BK962" t="s">
        <v>127</v>
      </c>
      <c r="BL962" t="s">
        <v>225</v>
      </c>
      <c r="BM962">
        <v>1978</v>
      </c>
      <c r="BN962">
        <v>1979</v>
      </c>
      <c r="BO962">
        <v>2</v>
      </c>
      <c r="BP962">
        <v>6</v>
      </c>
      <c r="BQ962" t="s">
        <v>33</v>
      </c>
      <c r="BR962">
        <v>6</v>
      </c>
      <c r="BS962">
        <v>0</v>
      </c>
      <c r="BT962">
        <v>9.1801799999999996E-3</v>
      </c>
      <c r="BU962">
        <v>0.47962440000000001</v>
      </c>
      <c r="BV962">
        <v>0.52340279999999995</v>
      </c>
      <c r="BW962">
        <v>0.75199039999999995</v>
      </c>
      <c r="BX962" t="s">
        <v>930</v>
      </c>
      <c r="BY962">
        <v>0.67391890434595059</v>
      </c>
      <c r="BZ962">
        <v>0.39765987274884074</v>
      </c>
    </row>
    <row r="963" spans="1:78" x14ac:dyDescent="0.25">
      <c r="A963" s="23" t="s">
        <v>231</v>
      </c>
      <c r="C963" t="s">
        <v>230</v>
      </c>
      <c r="D963" s="15" t="str">
        <f>VLOOKUP(C963,xWalk!C$3:D$55,2)</f>
        <v>none</v>
      </c>
      <c r="E963" s="22" t="str">
        <f t="shared" si="113"/>
        <v>'Skagit Spring Yearling'</v>
      </c>
      <c r="F963" s="22"/>
      <c r="G963" t="s">
        <v>142</v>
      </c>
      <c r="H963" t="s">
        <v>143</v>
      </c>
      <c r="I963" t="s">
        <v>220</v>
      </c>
      <c r="J963">
        <v>1982</v>
      </c>
      <c r="K963">
        <v>1984</v>
      </c>
      <c r="L963" s="8">
        <v>2</v>
      </c>
      <c r="M963" s="8">
        <v>5</v>
      </c>
      <c r="N963" s="8" t="s">
        <v>33</v>
      </c>
      <c r="O963" s="8">
        <v>5</v>
      </c>
      <c r="P963" s="8">
        <v>0</v>
      </c>
      <c r="Q963">
        <v>1.473023E-2</v>
      </c>
      <c r="R963">
        <v>0.76723479999999999</v>
      </c>
      <c r="S963">
        <v>0.27962819999999999</v>
      </c>
      <c r="T963">
        <v>0.83232249999999997</v>
      </c>
      <c r="U963" s="15" t="str">
        <f t="shared" si="115"/>
        <v>none1982</v>
      </c>
      <c r="V963" t="str">
        <f t="shared" si="116"/>
        <v>NA</v>
      </c>
      <c r="W963" t="str">
        <f t="shared" si="117"/>
        <v>NA</v>
      </c>
      <c r="Y963" s="15" t="str">
        <f t="shared" si="118"/>
        <v>SUM2008</v>
      </c>
      <c r="Z963" s="1" t="s">
        <v>67</v>
      </c>
      <c r="AA963">
        <v>2008</v>
      </c>
      <c r="AB963" t="s">
        <v>34</v>
      </c>
      <c r="AC963" t="str">
        <f t="shared" si="114"/>
        <v>NA</v>
      </c>
      <c r="AD963" t="str">
        <f t="shared" si="119"/>
        <v>NA</v>
      </c>
      <c r="AE963" s="5">
        <v>3085</v>
      </c>
      <c r="AF963" s="5">
        <v>4021</v>
      </c>
      <c r="AG963" s="5">
        <v>22722</v>
      </c>
      <c r="AH963" s="5"/>
      <c r="AI963" s="5"/>
      <c r="AJ963" s="5">
        <v>0</v>
      </c>
      <c r="AK963" s="5">
        <v>0</v>
      </c>
      <c r="AL963" s="5">
        <v>41</v>
      </c>
      <c r="AM963" s="5"/>
      <c r="AN963" s="5"/>
      <c r="AO963" s="5">
        <v>4614</v>
      </c>
      <c r="AP963" s="5">
        <v>2563</v>
      </c>
      <c r="AQ963" s="5">
        <v>2292</v>
      </c>
      <c r="AR963" s="5"/>
      <c r="AS963" s="5"/>
      <c r="AT963" s="5">
        <v>256</v>
      </c>
      <c r="AU963" s="5">
        <v>248</v>
      </c>
      <c r="AV963" s="5">
        <v>24105</v>
      </c>
      <c r="AW963" s="5"/>
      <c r="AX963" s="5"/>
      <c r="AY963" s="5">
        <v>29828</v>
      </c>
      <c r="AZ963" s="5">
        <v>41</v>
      </c>
      <c r="BA963" s="5">
        <v>9469</v>
      </c>
      <c r="BB963" s="5">
        <v>24609</v>
      </c>
      <c r="BF963" t="s">
        <v>223</v>
      </c>
      <c r="BG963" t="s">
        <v>70</v>
      </c>
      <c r="BH963" t="s">
        <v>927</v>
      </c>
      <c r="BI963" t="s">
        <v>928</v>
      </c>
      <c r="BJ963" t="s">
        <v>119</v>
      </c>
      <c r="BK963" t="s">
        <v>127</v>
      </c>
      <c r="BL963" t="s">
        <v>225</v>
      </c>
      <c r="BM963">
        <v>1979</v>
      </c>
      <c r="BN963">
        <v>1980</v>
      </c>
      <c r="BO963">
        <v>2</v>
      </c>
      <c r="BP963">
        <v>6</v>
      </c>
      <c r="BQ963" t="s">
        <v>33</v>
      </c>
      <c r="BR963">
        <v>6</v>
      </c>
      <c r="BS963">
        <v>0</v>
      </c>
      <c r="BT963">
        <v>3.2583139999999997E-2</v>
      </c>
      <c r="BU963">
        <v>0.5249239</v>
      </c>
      <c r="BV963">
        <v>0.54110910000000001</v>
      </c>
      <c r="BW963">
        <v>0.78199189999999996</v>
      </c>
      <c r="BX963" t="s">
        <v>931</v>
      </c>
      <c r="BY963">
        <v>0.64297889264509533</v>
      </c>
      <c r="BZ963">
        <v>0.38332717820516465</v>
      </c>
    </row>
    <row r="964" spans="1:78" x14ac:dyDescent="0.25">
      <c r="A964" s="23" t="s">
        <v>231</v>
      </c>
      <c r="C964" t="s">
        <v>230</v>
      </c>
      <c r="D964" s="15" t="str">
        <f>VLOOKUP(C964,xWalk!C$3:D$55,2)</f>
        <v>none</v>
      </c>
      <c r="E964" s="22" t="str">
        <f t="shared" ref="E964:E1027" si="120">"'"&amp;A964&amp;"'"</f>
        <v>'Skagit Spring Yearling'</v>
      </c>
      <c r="F964" s="22"/>
      <c r="G964" t="s">
        <v>142</v>
      </c>
      <c r="H964" t="s">
        <v>143</v>
      </c>
      <c r="I964" t="s">
        <v>220</v>
      </c>
      <c r="J964">
        <v>1983</v>
      </c>
      <c r="K964">
        <v>1985</v>
      </c>
      <c r="L964" s="8">
        <v>2</v>
      </c>
      <c r="M964" s="8">
        <v>5</v>
      </c>
      <c r="N964" s="8" t="s">
        <v>33</v>
      </c>
      <c r="O964" s="8">
        <v>5</v>
      </c>
      <c r="P964" s="8">
        <v>0</v>
      </c>
      <c r="Q964">
        <v>5.7944099999999998E-3</v>
      </c>
      <c r="R964">
        <v>0.66776970000000002</v>
      </c>
      <c r="S964">
        <v>0.74056339999999998</v>
      </c>
      <c r="T964">
        <v>0.91380729999999999</v>
      </c>
      <c r="U964" s="15" t="str">
        <f t="shared" si="115"/>
        <v>none1983</v>
      </c>
      <c r="V964" t="str">
        <f t="shared" si="116"/>
        <v>NA</v>
      </c>
      <c r="W964" t="str">
        <f t="shared" si="117"/>
        <v>NA</v>
      </c>
      <c r="Y964" s="15" t="str">
        <f t="shared" si="118"/>
        <v>SUM2009</v>
      </c>
      <c r="Z964" s="1" t="s">
        <v>67</v>
      </c>
      <c r="AA964">
        <v>2009</v>
      </c>
      <c r="AB964" t="s">
        <v>34</v>
      </c>
      <c r="AC964" t="str">
        <f t="shared" ref="AC964:AC1027" si="121">IF(AB964="Y",SUM(AE964:AS964)/SUM(AE964:AX964),"NA")</f>
        <v>NA</v>
      </c>
      <c r="AD964" t="str">
        <f t="shared" si="119"/>
        <v>NA</v>
      </c>
      <c r="AE964" s="5">
        <v>4312</v>
      </c>
      <c r="AF964" s="5">
        <v>4220</v>
      </c>
      <c r="AG964" s="5"/>
      <c r="AH964" s="5"/>
      <c r="AI964" s="5"/>
      <c r="AJ964" s="5">
        <v>0</v>
      </c>
      <c r="AK964" s="5">
        <v>0</v>
      </c>
      <c r="AL964" s="5"/>
      <c r="AM964" s="5"/>
      <c r="AN964" s="5"/>
      <c r="AO964" s="5">
        <v>6011</v>
      </c>
      <c r="AP964" s="5">
        <v>2333</v>
      </c>
      <c r="AQ964" s="5"/>
      <c r="AR964" s="5"/>
      <c r="AS964" s="5"/>
      <c r="AT964" s="5">
        <v>0</v>
      </c>
      <c r="AU964" s="5">
        <v>759</v>
      </c>
      <c r="AV964" s="5"/>
      <c r="AW964" s="5"/>
      <c r="AX964" s="5"/>
      <c r="AY964" s="5">
        <v>8532</v>
      </c>
      <c r="AZ964" s="5">
        <v>0</v>
      </c>
      <c r="BA964" s="5">
        <v>8344</v>
      </c>
      <c r="BB964" s="5">
        <v>759</v>
      </c>
      <c r="BF964" t="s">
        <v>223</v>
      </c>
      <c r="BG964" t="s">
        <v>70</v>
      </c>
      <c r="BH964" t="s">
        <v>927</v>
      </c>
      <c r="BI964" t="s">
        <v>928</v>
      </c>
      <c r="BJ964" t="s">
        <v>119</v>
      </c>
      <c r="BK964" t="s">
        <v>127</v>
      </c>
      <c r="BL964" t="s">
        <v>225</v>
      </c>
      <c r="BM964">
        <v>1980</v>
      </c>
      <c r="BN964">
        <v>1981</v>
      </c>
      <c r="BO964">
        <v>2</v>
      </c>
      <c r="BP964">
        <v>6</v>
      </c>
      <c r="BQ964" t="s">
        <v>33</v>
      </c>
      <c r="BR964">
        <v>6</v>
      </c>
      <c r="BS964">
        <v>0</v>
      </c>
      <c r="BT964">
        <v>1.121901E-2</v>
      </c>
      <c r="BU964">
        <v>0.58468750000000003</v>
      </c>
      <c r="BV964">
        <v>0.42876979999999998</v>
      </c>
      <c r="BW964">
        <v>0.76276089999999996</v>
      </c>
      <c r="BX964" t="s">
        <v>932</v>
      </c>
      <c r="BY964">
        <v>0.59831263182563865</v>
      </c>
      <c r="BZ964">
        <v>0.40207796265916723</v>
      </c>
    </row>
    <row r="965" spans="1:78" x14ac:dyDescent="0.25">
      <c r="A965" s="23" t="s">
        <v>231</v>
      </c>
      <c r="C965" t="s">
        <v>230</v>
      </c>
      <c r="D965" s="15" t="str">
        <f>VLOOKUP(C965,xWalk!C$3:D$55,2)</f>
        <v>none</v>
      </c>
      <c r="E965" s="22" t="str">
        <f t="shared" si="120"/>
        <v>'Skagit Spring Yearling'</v>
      </c>
      <c r="F965" s="22"/>
      <c r="G965" t="s">
        <v>142</v>
      </c>
      <c r="H965" t="s">
        <v>143</v>
      </c>
      <c r="I965" t="s">
        <v>220</v>
      </c>
      <c r="J965">
        <v>1984</v>
      </c>
      <c r="K965">
        <v>1986</v>
      </c>
      <c r="L965" s="8">
        <v>2</v>
      </c>
      <c r="M965" s="8">
        <v>5</v>
      </c>
      <c r="N965" s="8" t="s">
        <v>33</v>
      </c>
      <c r="O965" s="8">
        <v>5</v>
      </c>
      <c r="P965" s="8">
        <v>0</v>
      </c>
      <c r="Q965">
        <v>1.559582E-2</v>
      </c>
      <c r="R965">
        <v>0.4996911</v>
      </c>
      <c r="S965">
        <v>0.55742270000000005</v>
      </c>
      <c r="T965">
        <v>0.77857460000000001</v>
      </c>
      <c r="U965" s="15" t="str">
        <f t="shared" ref="U965:U1028" si="122">D965&amp;J965</f>
        <v>none1984</v>
      </c>
      <c r="V965" t="str">
        <f t="shared" ref="V965:V1028" si="123">IFERROR(VLOOKUP(U965,Y$4:AC$1113,5,FALSE),"NA")</f>
        <v>NA</v>
      </c>
      <c r="W965" t="str">
        <f t="shared" ref="W965:W1028" si="124">IFERROR(VLOOKUP(U965,Y$4:AD$1113,6,FALSE),"NA")</f>
        <v>NA</v>
      </c>
      <c r="Y965" s="15" t="str">
        <f t="shared" ref="Y965:Y1028" si="125">Z965&amp;AA965</f>
        <v>SUM2010</v>
      </c>
      <c r="Z965" s="14" t="s">
        <v>67</v>
      </c>
      <c r="AA965">
        <v>2010</v>
      </c>
      <c r="AB965" t="s">
        <v>34</v>
      </c>
      <c r="AC965" t="str">
        <f t="shared" si="121"/>
        <v>NA</v>
      </c>
      <c r="AD965" t="str">
        <f t="shared" ref="AD965:AD1028" si="126">IF(AB965="Y",SUM(AE965:AI965)/SUM(AE965:AX965),"NA")</f>
        <v>NA</v>
      </c>
      <c r="AE965" s="5">
        <v>4446</v>
      </c>
      <c r="AF965" s="5"/>
      <c r="AG965" s="5"/>
      <c r="AH965" s="5"/>
      <c r="AI965" s="5"/>
      <c r="AJ965" s="5">
        <v>0</v>
      </c>
      <c r="AK965" s="5"/>
      <c r="AL965" s="5"/>
      <c r="AM965" s="5"/>
      <c r="AN965" s="5"/>
      <c r="AO965" s="5">
        <v>5887</v>
      </c>
      <c r="AP965" s="5"/>
      <c r="AQ965" s="5"/>
      <c r="AR965" s="5"/>
      <c r="AS965" s="5"/>
      <c r="AT965" s="5">
        <v>1032</v>
      </c>
      <c r="AU965" s="5"/>
      <c r="AV965" s="5"/>
      <c r="AW965" s="5"/>
      <c r="AX965" s="5"/>
      <c r="AY965" s="5">
        <v>4446</v>
      </c>
      <c r="AZ965" s="5">
        <v>0</v>
      </c>
      <c r="BA965" s="5">
        <v>5887</v>
      </c>
      <c r="BB965" s="5">
        <v>1032</v>
      </c>
      <c r="BF965" t="s">
        <v>223</v>
      </c>
      <c r="BG965" t="s">
        <v>70</v>
      </c>
      <c r="BH965" t="s">
        <v>927</v>
      </c>
      <c r="BI965" t="s">
        <v>928</v>
      </c>
      <c r="BJ965" t="s">
        <v>119</v>
      </c>
      <c r="BK965" t="s">
        <v>127</v>
      </c>
      <c r="BL965" t="s">
        <v>225</v>
      </c>
      <c r="BM965">
        <v>1981</v>
      </c>
      <c r="BN965">
        <v>1982</v>
      </c>
      <c r="BO965">
        <v>2</v>
      </c>
      <c r="BP965">
        <v>6</v>
      </c>
      <c r="BQ965" t="s">
        <v>33</v>
      </c>
      <c r="BR965">
        <v>6</v>
      </c>
      <c r="BS965">
        <v>0</v>
      </c>
      <c r="BT965">
        <v>7.2424999999999998E-3</v>
      </c>
      <c r="BU965">
        <v>0.63213850000000005</v>
      </c>
      <c r="BV965">
        <v>0.45880520000000002</v>
      </c>
      <c r="BW965">
        <v>0.80091520000000005</v>
      </c>
      <c r="BX965" t="s">
        <v>933</v>
      </c>
      <c r="BY965">
        <v>0.60941244023365471</v>
      </c>
      <c r="BZ965">
        <v>0.38038449222071313</v>
      </c>
    </row>
    <row r="966" spans="1:78" x14ac:dyDescent="0.25">
      <c r="A966" s="23" t="s">
        <v>231</v>
      </c>
      <c r="C966" t="s">
        <v>230</v>
      </c>
      <c r="D966" s="15" t="str">
        <f>VLOOKUP(C966,xWalk!C$3:D$55,2)</f>
        <v>none</v>
      </c>
      <c r="E966" s="22" t="str">
        <f t="shared" si="120"/>
        <v>'Skagit Spring Yearling'</v>
      </c>
      <c r="F966" s="22"/>
      <c r="G966" t="s">
        <v>142</v>
      </c>
      <c r="H966" t="s">
        <v>143</v>
      </c>
      <c r="I966" t="s">
        <v>220</v>
      </c>
      <c r="J966">
        <v>1985</v>
      </c>
      <c r="K966">
        <v>1987</v>
      </c>
      <c r="L966" s="8">
        <v>2</v>
      </c>
      <c r="M966" s="8">
        <v>5</v>
      </c>
      <c r="N966" s="8" t="s">
        <v>33</v>
      </c>
      <c r="O966" s="8">
        <v>5</v>
      </c>
      <c r="P966" s="8">
        <v>0</v>
      </c>
      <c r="Q966">
        <v>7.5833689999999995E-2</v>
      </c>
      <c r="R966">
        <v>0.49759579999999998</v>
      </c>
      <c r="S966">
        <v>0.43002950000000001</v>
      </c>
      <c r="T966">
        <v>0.71364439999999996</v>
      </c>
      <c r="U966" s="15" t="str">
        <f t="shared" si="122"/>
        <v>none1985</v>
      </c>
      <c r="V966" t="str">
        <f t="shared" si="123"/>
        <v>NA</v>
      </c>
      <c r="W966" t="str">
        <f t="shared" si="124"/>
        <v>NA</v>
      </c>
      <c r="Y966" s="15" t="str">
        <f t="shared" si="125"/>
        <v>URB1974</v>
      </c>
      <c r="Z966" s="1" t="s">
        <v>59</v>
      </c>
      <c r="AA966">
        <v>1974</v>
      </c>
      <c r="AB966" t="s">
        <v>34</v>
      </c>
      <c r="AC966" t="str">
        <f t="shared" si="121"/>
        <v>NA</v>
      </c>
      <c r="AD966" t="str">
        <f t="shared" si="126"/>
        <v>NA</v>
      </c>
      <c r="AE966" s="5"/>
      <c r="AF966" s="5"/>
      <c r="AG966" s="5"/>
      <c r="AH966" s="5">
        <v>9184</v>
      </c>
      <c r="AI966" s="5"/>
      <c r="AJ966" s="5"/>
      <c r="AK966" s="5"/>
      <c r="AL966" s="5"/>
      <c r="AM966" s="5">
        <v>94</v>
      </c>
      <c r="AN966" s="5"/>
      <c r="AO966" s="5"/>
      <c r="AP966" s="5"/>
      <c r="AQ966" s="5"/>
      <c r="AR966" s="5">
        <v>1216</v>
      </c>
      <c r="AS966" s="5"/>
      <c r="AT966" s="5"/>
      <c r="AU966" s="5"/>
      <c r="AV966" s="5"/>
      <c r="AW966" s="5">
        <v>7881</v>
      </c>
      <c r="AX966" s="5"/>
      <c r="AY966" s="5">
        <v>9184</v>
      </c>
      <c r="AZ966" s="5">
        <v>94</v>
      </c>
      <c r="BA966" s="5">
        <v>1216</v>
      </c>
      <c r="BB966" s="5">
        <v>7881</v>
      </c>
      <c r="BF966" t="s">
        <v>223</v>
      </c>
      <c r="BG966" t="s">
        <v>70</v>
      </c>
      <c r="BH966" t="s">
        <v>927</v>
      </c>
      <c r="BI966" t="s">
        <v>928</v>
      </c>
      <c r="BJ966" t="s">
        <v>119</v>
      </c>
      <c r="BK966" t="s">
        <v>127</v>
      </c>
      <c r="BL966" t="s">
        <v>225</v>
      </c>
      <c r="BM966">
        <v>1982</v>
      </c>
      <c r="BN966">
        <v>1983</v>
      </c>
      <c r="BO966">
        <v>2</v>
      </c>
      <c r="BP966">
        <v>6</v>
      </c>
      <c r="BQ966" t="s">
        <v>33</v>
      </c>
      <c r="BR966">
        <v>6</v>
      </c>
      <c r="BS966">
        <v>0</v>
      </c>
      <c r="BT966">
        <v>1.2335520000000001E-2</v>
      </c>
      <c r="BU966">
        <v>0.30649939999999998</v>
      </c>
      <c r="BV966">
        <v>0.24323790000000001</v>
      </c>
      <c r="BW966">
        <v>0.47518500000000002</v>
      </c>
      <c r="BX966" t="s">
        <v>934</v>
      </c>
      <c r="BY966">
        <v>0.57693341882640081</v>
      </c>
      <c r="BZ966">
        <v>0.32385670258754423</v>
      </c>
    </row>
    <row r="967" spans="1:78" x14ac:dyDescent="0.25">
      <c r="A967" s="23" t="s">
        <v>231</v>
      </c>
      <c r="C967" t="s">
        <v>230</v>
      </c>
      <c r="D967" s="15" t="str">
        <f>VLOOKUP(C967,xWalk!C$3:D$55,2)</f>
        <v>none</v>
      </c>
      <c r="E967" s="22" t="str">
        <f t="shared" si="120"/>
        <v>'Skagit Spring Yearling'</v>
      </c>
      <c r="F967" s="22"/>
      <c r="G967" t="s">
        <v>142</v>
      </c>
      <c r="H967" t="s">
        <v>143</v>
      </c>
      <c r="I967" t="s">
        <v>220</v>
      </c>
      <c r="J967">
        <v>1986</v>
      </c>
      <c r="K967">
        <v>1988</v>
      </c>
      <c r="L967" s="8">
        <v>2</v>
      </c>
      <c r="M967" s="8">
        <v>5</v>
      </c>
      <c r="N967" s="8" t="s">
        <v>33</v>
      </c>
      <c r="O967" s="8">
        <v>5</v>
      </c>
      <c r="P967" s="8">
        <v>0</v>
      </c>
      <c r="Q967">
        <v>1.7127759999999999E-2</v>
      </c>
      <c r="R967">
        <v>0.56267389999999995</v>
      </c>
      <c r="S967">
        <v>0.3965726</v>
      </c>
      <c r="T967">
        <v>0.73610540000000002</v>
      </c>
      <c r="U967" s="15" t="str">
        <f t="shared" si="122"/>
        <v>none1986</v>
      </c>
      <c r="V967" t="str">
        <f t="shared" si="123"/>
        <v>NA</v>
      </c>
      <c r="W967" t="str">
        <f t="shared" si="124"/>
        <v>NA</v>
      </c>
      <c r="Y967" s="15" t="str">
        <f t="shared" si="125"/>
        <v>URB1975</v>
      </c>
      <c r="Z967" s="1" t="s">
        <v>59</v>
      </c>
      <c r="AA967">
        <v>1975</v>
      </c>
      <c r="AB967" t="s">
        <v>34</v>
      </c>
      <c r="AC967" t="str">
        <f t="shared" si="121"/>
        <v>NA</v>
      </c>
      <c r="AD967" t="str">
        <f t="shared" si="126"/>
        <v>NA</v>
      </c>
      <c r="AE967" s="5"/>
      <c r="AF967" s="5"/>
      <c r="AG967" s="5">
        <v>65423</v>
      </c>
      <c r="AH967" s="5">
        <v>20867</v>
      </c>
      <c r="AI967" s="5"/>
      <c r="AJ967" s="5"/>
      <c r="AK967" s="5"/>
      <c r="AL967" s="5">
        <v>4996</v>
      </c>
      <c r="AM967" s="5">
        <v>210</v>
      </c>
      <c r="AN967" s="5"/>
      <c r="AO967" s="5"/>
      <c r="AP967" s="5"/>
      <c r="AQ967" s="5">
        <v>18437</v>
      </c>
      <c r="AR967" s="5">
        <v>2766</v>
      </c>
      <c r="AS967" s="5"/>
      <c r="AT967" s="5"/>
      <c r="AU967" s="5"/>
      <c r="AV967" s="5">
        <v>26200</v>
      </c>
      <c r="AW967" s="5">
        <v>16175</v>
      </c>
      <c r="AX967" s="5"/>
      <c r="AY967" s="5">
        <v>86290</v>
      </c>
      <c r="AZ967" s="5">
        <v>5206</v>
      </c>
      <c r="BA967" s="5">
        <v>21203</v>
      </c>
      <c r="BB967" s="5">
        <v>42375</v>
      </c>
      <c r="BF967" t="s">
        <v>223</v>
      </c>
      <c r="BG967" t="s">
        <v>70</v>
      </c>
      <c r="BH967" t="s">
        <v>927</v>
      </c>
      <c r="BI967" t="s">
        <v>928</v>
      </c>
      <c r="BJ967" t="s">
        <v>119</v>
      </c>
      <c r="BK967" t="s">
        <v>127</v>
      </c>
      <c r="BL967" t="s">
        <v>225</v>
      </c>
      <c r="BM967">
        <v>1983</v>
      </c>
      <c r="BN967">
        <v>1984</v>
      </c>
      <c r="BO967">
        <v>2</v>
      </c>
      <c r="BP967">
        <v>6</v>
      </c>
      <c r="BQ967" t="s">
        <v>33</v>
      </c>
      <c r="BR967">
        <v>6</v>
      </c>
      <c r="BS967">
        <v>0</v>
      </c>
      <c r="BT967">
        <v>4.3037150000000003E-2</v>
      </c>
      <c r="BU967">
        <v>0.455654</v>
      </c>
      <c r="BV967">
        <v>0.32581650000000001</v>
      </c>
      <c r="BW967">
        <v>0.63301090000000004</v>
      </c>
      <c r="BX967" t="s">
        <v>935</v>
      </c>
      <c r="BY967">
        <v>0.61499327343858723</v>
      </c>
      <c r="BZ967">
        <v>0.32444447880746569</v>
      </c>
    </row>
    <row r="968" spans="1:78" x14ac:dyDescent="0.25">
      <c r="A968" s="23" t="s">
        <v>231</v>
      </c>
      <c r="C968" t="s">
        <v>230</v>
      </c>
      <c r="D968" s="15" t="str">
        <f>VLOOKUP(C968,xWalk!C$3:D$55,2)</f>
        <v>none</v>
      </c>
      <c r="E968" s="22" t="str">
        <f t="shared" si="120"/>
        <v>'Skagit Spring Yearling'</v>
      </c>
      <c r="F968" s="22"/>
      <c r="G968" t="s">
        <v>142</v>
      </c>
      <c r="H968" t="s">
        <v>143</v>
      </c>
      <c r="I968" t="s">
        <v>220</v>
      </c>
      <c r="J968">
        <v>1987</v>
      </c>
      <c r="K968">
        <v>1989</v>
      </c>
      <c r="L968" s="8">
        <v>2</v>
      </c>
      <c r="M968" s="8">
        <v>5</v>
      </c>
      <c r="N968" s="8" t="s">
        <v>33</v>
      </c>
      <c r="O968" s="8">
        <v>5</v>
      </c>
      <c r="P968" s="8">
        <v>0</v>
      </c>
      <c r="Q968">
        <v>2.435037E-2</v>
      </c>
      <c r="R968">
        <v>0.59240000000000004</v>
      </c>
      <c r="S968">
        <v>0.32910689999999998</v>
      </c>
      <c r="T968">
        <v>0.72654399999999997</v>
      </c>
      <c r="U968" s="15" t="str">
        <f t="shared" si="122"/>
        <v>none1987</v>
      </c>
      <c r="V968" t="str">
        <f t="shared" si="123"/>
        <v>NA</v>
      </c>
      <c r="W968" t="str">
        <f t="shared" si="124"/>
        <v>NA</v>
      </c>
      <c r="Y968" s="15" t="str">
        <f t="shared" si="125"/>
        <v>URB1976</v>
      </c>
      <c r="Z968" s="1" t="s">
        <v>59</v>
      </c>
      <c r="AA968">
        <v>1976</v>
      </c>
      <c r="AB968" t="s">
        <v>34</v>
      </c>
      <c r="AC968" t="str">
        <f t="shared" si="121"/>
        <v>NA</v>
      </c>
      <c r="AD968" t="str">
        <f t="shared" si="126"/>
        <v>NA</v>
      </c>
      <c r="AE968" s="5"/>
      <c r="AF968" s="5">
        <v>17205</v>
      </c>
      <c r="AG968" s="5">
        <v>30852</v>
      </c>
      <c r="AH968" s="5">
        <v>13273</v>
      </c>
      <c r="AI968" s="5"/>
      <c r="AJ968" s="5"/>
      <c r="AK968" s="5">
        <v>0</v>
      </c>
      <c r="AL968" s="5">
        <v>1744</v>
      </c>
      <c r="AM968" s="5">
        <v>137</v>
      </c>
      <c r="AN968" s="5"/>
      <c r="AO968" s="5"/>
      <c r="AP968" s="5">
        <v>2477</v>
      </c>
      <c r="AQ968" s="5">
        <v>6427</v>
      </c>
      <c r="AR968" s="5">
        <v>1729</v>
      </c>
      <c r="AS968" s="5"/>
      <c r="AT968" s="5"/>
      <c r="AU968" s="5">
        <v>2641</v>
      </c>
      <c r="AV968" s="5">
        <v>8246</v>
      </c>
      <c r="AW968" s="5">
        <v>6595</v>
      </c>
      <c r="AX968" s="5"/>
      <c r="AY968" s="5">
        <v>61330</v>
      </c>
      <c r="AZ968" s="5">
        <v>1881</v>
      </c>
      <c r="BA968" s="5">
        <v>10633</v>
      </c>
      <c r="BB968" s="5">
        <v>17482</v>
      </c>
      <c r="BF968" t="s">
        <v>223</v>
      </c>
      <c r="BG968" t="s">
        <v>70</v>
      </c>
      <c r="BH968" t="s">
        <v>927</v>
      </c>
      <c r="BI968" t="s">
        <v>928</v>
      </c>
      <c r="BJ968" t="s">
        <v>119</v>
      </c>
      <c r="BK968" t="s">
        <v>127</v>
      </c>
      <c r="BL968" t="s">
        <v>225</v>
      </c>
      <c r="BM968">
        <v>1985</v>
      </c>
      <c r="BN968">
        <v>1986</v>
      </c>
      <c r="BO968">
        <v>2</v>
      </c>
      <c r="BP968">
        <v>6</v>
      </c>
      <c r="BQ968" t="s">
        <v>33</v>
      </c>
      <c r="BR968">
        <v>6</v>
      </c>
      <c r="BS968">
        <v>0</v>
      </c>
      <c r="BT968">
        <v>3.4717579999999998E-2</v>
      </c>
      <c r="BU968">
        <v>0.30036879999999999</v>
      </c>
      <c r="BV968">
        <v>0.18755520000000001</v>
      </c>
      <c r="BW968">
        <v>0.43158829999999998</v>
      </c>
      <c r="BX968" t="s">
        <v>746</v>
      </c>
      <c r="BY968">
        <v>0.65382891272642329</v>
      </c>
      <c r="BZ968">
        <v>0.293319527486473</v>
      </c>
    </row>
    <row r="969" spans="1:78" x14ac:dyDescent="0.25">
      <c r="A969" s="23" t="s">
        <v>231</v>
      </c>
      <c r="C969" t="s">
        <v>230</v>
      </c>
      <c r="D969" s="15" t="str">
        <f>VLOOKUP(C969,xWalk!C$3:D$55,2)</f>
        <v>none</v>
      </c>
      <c r="E969" s="22" t="str">
        <f t="shared" si="120"/>
        <v>'Skagit Spring Yearling'</v>
      </c>
      <c r="F969" s="22"/>
      <c r="G969" t="s">
        <v>142</v>
      </c>
      <c r="H969" t="s">
        <v>143</v>
      </c>
      <c r="I969" t="s">
        <v>220</v>
      </c>
      <c r="J969">
        <v>1990</v>
      </c>
      <c r="K969">
        <v>1992</v>
      </c>
      <c r="L969" s="8">
        <v>2</v>
      </c>
      <c r="M969" s="8">
        <v>5</v>
      </c>
      <c r="N969" s="8" t="s">
        <v>33</v>
      </c>
      <c r="O969" s="8">
        <v>5</v>
      </c>
      <c r="P969" s="8">
        <v>0</v>
      </c>
      <c r="Q969">
        <v>2.8069400000000001E-2</v>
      </c>
      <c r="R969">
        <v>0.53083530000000001</v>
      </c>
      <c r="S969">
        <v>7.2322960000000006E-2</v>
      </c>
      <c r="T969">
        <v>0.56476660000000001</v>
      </c>
      <c r="U969" s="15" t="str">
        <f t="shared" si="122"/>
        <v>none1990</v>
      </c>
      <c r="V969" t="str">
        <f t="shared" si="123"/>
        <v>NA</v>
      </c>
      <c r="W969" t="str">
        <f t="shared" si="124"/>
        <v>NA</v>
      </c>
      <c r="Y969" s="15" t="str">
        <f t="shared" si="125"/>
        <v>URB1977</v>
      </c>
      <c r="Z969" s="1" t="s">
        <v>59</v>
      </c>
      <c r="AA969">
        <v>1977</v>
      </c>
      <c r="AB969" t="s">
        <v>33</v>
      </c>
      <c r="AC969">
        <f t="shared" si="121"/>
        <v>0.75524338393247115</v>
      </c>
      <c r="AD969">
        <f t="shared" si="126"/>
        <v>0.53556052732442572</v>
      </c>
      <c r="AE969" s="5">
        <v>9884</v>
      </c>
      <c r="AF969" s="5">
        <v>17725</v>
      </c>
      <c r="AG969" s="5">
        <v>28390</v>
      </c>
      <c r="AH969" s="5">
        <v>4085</v>
      </c>
      <c r="AI969" s="5"/>
      <c r="AJ969" s="5">
        <v>0</v>
      </c>
      <c r="AK969" s="5">
        <v>0</v>
      </c>
      <c r="AL969" s="5">
        <v>3041</v>
      </c>
      <c r="AM969" s="5">
        <v>45</v>
      </c>
      <c r="AN969" s="5"/>
      <c r="AO969" s="5">
        <v>1358</v>
      </c>
      <c r="AP969" s="5">
        <v>8385</v>
      </c>
      <c r="AQ969" s="5">
        <v>11229</v>
      </c>
      <c r="AR969" s="5">
        <v>588</v>
      </c>
      <c r="AS969" s="5"/>
      <c r="AT969" s="5">
        <v>6463</v>
      </c>
      <c r="AU969" s="5">
        <v>8076</v>
      </c>
      <c r="AV969" s="5">
        <v>9389</v>
      </c>
      <c r="AW969" s="5">
        <v>3531</v>
      </c>
      <c r="AX969" s="5"/>
      <c r="AY969" s="5">
        <v>60084</v>
      </c>
      <c r="AZ969" s="5">
        <v>3086</v>
      </c>
      <c r="BA969" s="5">
        <v>21560</v>
      </c>
      <c r="BB969" s="5">
        <v>27459</v>
      </c>
      <c r="BF969" t="s">
        <v>223</v>
      </c>
      <c r="BG969" t="s">
        <v>70</v>
      </c>
      <c r="BH969" t="s">
        <v>927</v>
      </c>
      <c r="BI969" t="s">
        <v>928</v>
      </c>
      <c r="BJ969" t="s">
        <v>119</v>
      </c>
      <c r="BK969" t="s">
        <v>127</v>
      </c>
      <c r="BL969" t="s">
        <v>225</v>
      </c>
      <c r="BM969">
        <v>1986</v>
      </c>
      <c r="BN969">
        <v>1987</v>
      </c>
      <c r="BO969">
        <v>2</v>
      </c>
      <c r="BP969">
        <v>6</v>
      </c>
      <c r="BQ969" t="s">
        <v>33</v>
      </c>
      <c r="BR969">
        <v>6</v>
      </c>
      <c r="BS969">
        <v>0</v>
      </c>
      <c r="BT969">
        <v>2.5771490000000001E-2</v>
      </c>
      <c r="BU969">
        <v>0.42096509999999998</v>
      </c>
      <c r="BV969">
        <v>0.31027310000000002</v>
      </c>
      <c r="BW969">
        <v>0.60062400000000005</v>
      </c>
      <c r="BX969" t="s">
        <v>747</v>
      </c>
      <c r="BY969">
        <v>0.6520232796987333</v>
      </c>
      <c r="BZ969">
        <v>0.3039233139335844</v>
      </c>
    </row>
    <row r="970" spans="1:78" x14ac:dyDescent="0.25">
      <c r="A970" s="23" t="s">
        <v>231</v>
      </c>
      <c r="C970" t="s">
        <v>230</v>
      </c>
      <c r="D970" s="15" t="str">
        <f>VLOOKUP(C970,xWalk!C$3:D$55,2)</f>
        <v>none</v>
      </c>
      <c r="E970" s="22" t="str">
        <f t="shared" si="120"/>
        <v>'Skagit Spring Yearling'</v>
      </c>
      <c r="F970" s="22"/>
      <c r="G970" t="s">
        <v>142</v>
      </c>
      <c r="H970" t="s">
        <v>143</v>
      </c>
      <c r="I970" t="s">
        <v>220</v>
      </c>
      <c r="J970">
        <v>1993</v>
      </c>
      <c r="K970">
        <v>1995</v>
      </c>
      <c r="L970" s="8">
        <v>2</v>
      </c>
      <c r="M970" s="8">
        <v>5</v>
      </c>
      <c r="N970" s="8" t="s">
        <v>33</v>
      </c>
      <c r="O970" s="8">
        <v>5</v>
      </c>
      <c r="P970" s="8">
        <v>0</v>
      </c>
      <c r="Q970">
        <v>1.1416259999999999E-2</v>
      </c>
      <c r="R970">
        <v>0.49381900000000001</v>
      </c>
      <c r="S970">
        <v>3.9703479999999999E-2</v>
      </c>
      <c r="T970">
        <v>0.51391609999999999</v>
      </c>
      <c r="U970" s="15" t="str">
        <f t="shared" si="122"/>
        <v>none1993</v>
      </c>
      <c r="V970" t="str">
        <f t="shared" si="123"/>
        <v>NA</v>
      </c>
      <c r="W970" t="str">
        <f t="shared" si="124"/>
        <v>NA</v>
      </c>
      <c r="Y970" s="15" t="str">
        <f t="shared" si="125"/>
        <v>URB1978</v>
      </c>
      <c r="Z970" s="1" t="s">
        <v>59</v>
      </c>
      <c r="AA970">
        <v>1978</v>
      </c>
      <c r="AB970" t="s">
        <v>33</v>
      </c>
      <c r="AC970">
        <f t="shared" si="121"/>
        <v>0.74010037379558891</v>
      </c>
      <c r="AD970">
        <f t="shared" si="126"/>
        <v>0.50310503507125948</v>
      </c>
      <c r="AE970" s="5">
        <v>5543</v>
      </c>
      <c r="AF970" s="5">
        <v>10785</v>
      </c>
      <c r="AG970" s="5">
        <v>15591</v>
      </c>
      <c r="AH970" s="5">
        <v>1864</v>
      </c>
      <c r="AI970" s="5"/>
      <c r="AJ970" s="5">
        <v>0</v>
      </c>
      <c r="AK970" s="5">
        <v>0</v>
      </c>
      <c r="AL970" s="5">
        <v>2030</v>
      </c>
      <c r="AM970" s="5">
        <v>13</v>
      </c>
      <c r="AN970" s="5"/>
      <c r="AO970" s="5">
        <v>433</v>
      </c>
      <c r="AP970" s="5">
        <v>5615</v>
      </c>
      <c r="AQ970" s="5">
        <v>7583</v>
      </c>
      <c r="AR970" s="5">
        <v>240</v>
      </c>
      <c r="AS970" s="5"/>
      <c r="AT970" s="5">
        <v>1845</v>
      </c>
      <c r="AU970" s="5">
        <v>3548</v>
      </c>
      <c r="AV970" s="5">
        <v>9975</v>
      </c>
      <c r="AW970" s="5">
        <v>2084</v>
      </c>
      <c r="AX970" s="5"/>
      <c r="AY970" s="5">
        <v>33783</v>
      </c>
      <c r="AZ970" s="5">
        <v>2043</v>
      </c>
      <c r="BA970" s="5">
        <v>13871</v>
      </c>
      <c r="BB970" s="5">
        <v>17452</v>
      </c>
      <c r="BF970" t="s">
        <v>223</v>
      </c>
      <c r="BG970" t="s">
        <v>70</v>
      </c>
      <c r="BH970" t="s">
        <v>927</v>
      </c>
      <c r="BI970" t="s">
        <v>928</v>
      </c>
      <c r="BJ970" t="s">
        <v>119</v>
      </c>
      <c r="BK970" t="s">
        <v>127</v>
      </c>
      <c r="BL970" t="s">
        <v>225</v>
      </c>
      <c r="BM970">
        <v>1987</v>
      </c>
      <c r="BN970">
        <v>1988</v>
      </c>
      <c r="BO970">
        <v>2</v>
      </c>
      <c r="BP970">
        <v>6</v>
      </c>
      <c r="BQ970" t="s">
        <v>33</v>
      </c>
      <c r="BR970">
        <v>6</v>
      </c>
      <c r="BS970">
        <v>0</v>
      </c>
      <c r="BT970">
        <v>2.6310920000000002E-2</v>
      </c>
      <c r="BU970">
        <v>0.45236779999999999</v>
      </c>
      <c r="BV970">
        <v>0.3286444</v>
      </c>
      <c r="BW970">
        <v>0.63234389999999996</v>
      </c>
      <c r="BX970" t="s">
        <v>748</v>
      </c>
      <c r="BY970">
        <v>0.64462139140687069</v>
      </c>
      <c r="BZ970">
        <v>0.30614197715447639</v>
      </c>
    </row>
    <row r="971" spans="1:78" x14ac:dyDescent="0.25">
      <c r="A971" s="23" t="s">
        <v>231</v>
      </c>
      <c r="C971" t="s">
        <v>230</v>
      </c>
      <c r="D971" s="15" t="str">
        <f>VLOOKUP(C971,xWalk!C$3:D$55,2)</f>
        <v>none</v>
      </c>
      <c r="E971" s="22" t="str">
        <f t="shared" si="120"/>
        <v>'Skagit Spring Yearling'</v>
      </c>
      <c r="F971" s="22"/>
      <c r="G971" t="s">
        <v>142</v>
      </c>
      <c r="H971" t="s">
        <v>143</v>
      </c>
      <c r="I971" t="s">
        <v>220</v>
      </c>
      <c r="J971">
        <v>1994</v>
      </c>
      <c r="K971">
        <v>1996</v>
      </c>
      <c r="L971" s="8">
        <v>2</v>
      </c>
      <c r="M971" s="8">
        <v>5</v>
      </c>
      <c r="N971" s="8" t="s">
        <v>33</v>
      </c>
      <c r="O971" s="8">
        <v>5</v>
      </c>
      <c r="P971" s="8">
        <v>0</v>
      </c>
      <c r="Q971">
        <v>1.41353E-2</v>
      </c>
      <c r="R971">
        <v>0.41067999999999999</v>
      </c>
      <c r="S971">
        <v>2.0471030000000001E-2</v>
      </c>
      <c r="T971">
        <v>0.42274400000000001</v>
      </c>
      <c r="U971" s="15" t="str">
        <f t="shared" si="122"/>
        <v>none1994</v>
      </c>
      <c r="V971" t="str">
        <f t="shared" si="123"/>
        <v>NA</v>
      </c>
      <c r="W971" t="str">
        <f t="shared" si="124"/>
        <v>NA</v>
      </c>
      <c r="Y971" s="15" t="str">
        <f t="shared" si="125"/>
        <v>URB1979</v>
      </c>
      <c r="Z971" s="1" t="s">
        <v>59</v>
      </c>
      <c r="AA971">
        <v>1979</v>
      </c>
      <c r="AB971" t="s">
        <v>33</v>
      </c>
      <c r="AC971">
        <f t="shared" si="121"/>
        <v>0.66918502067593622</v>
      </c>
      <c r="AD971">
        <f t="shared" si="126"/>
        <v>0.44435890972756814</v>
      </c>
      <c r="AE971" s="5">
        <v>11387</v>
      </c>
      <c r="AF971" s="5">
        <v>21785</v>
      </c>
      <c r="AG971" s="5">
        <v>26324</v>
      </c>
      <c r="AH971" s="5">
        <v>5731</v>
      </c>
      <c r="AI971" s="5"/>
      <c r="AJ971" s="5">
        <v>0</v>
      </c>
      <c r="AK971" s="5">
        <v>0</v>
      </c>
      <c r="AL971" s="5">
        <v>1394</v>
      </c>
      <c r="AM971" s="5">
        <v>61</v>
      </c>
      <c r="AN971" s="5"/>
      <c r="AO971" s="5">
        <v>1439</v>
      </c>
      <c r="AP971" s="5">
        <v>20033</v>
      </c>
      <c r="AQ971" s="5">
        <v>8339</v>
      </c>
      <c r="AR971" s="5">
        <v>1736</v>
      </c>
      <c r="AS971" s="5"/>
      <c r="AT971" s="5">
        <v>3956</v>
      </c>
      <c r="AU971" s="5">
        <v>19649</v>
      </c>
      <c r="AV971" s="5">
        <v>16513</v>
      </c>
      <c r="AW971" s="5">
        <v>8442</v>
      </c>
      <c r="AX971" s="5"/>
      <c r="AY971" s="5">
        <v>65227</v>
      </c>
      <c r="AZ971" s="5">
        <v>1455</v>
      </c>
      <c r="BA971" s="5">
        <v>31547</v>
      </c>
      <c r="BB971" s="5">
        <v>48560</v>
      </c>
      <c r="BF971" t="s">
        <v>223</v>
      </c>
      <c r="BG971" t="s">
        <v>70</v>
      </c>
      <c r="BH971" t="s">
        <v>927</v>
      </c>
      <c r="BI971" t="s">
        <v>928</v>
      </c>
      <c r="BJ971" t="s">
        <v>119</v>
      </c>
      <c r="BK971" t="s">
        <v>127</v>
      </c>
      <c r="BL971" t="s">
        <v>225</v>
      </c>
      <c r="BM971">
        <v>1988</v>
      </c>
      <c r="BN971">
        <v>1989</v>
      </c>
      <c r="BO971">
        <v>2</v>
      </c>
      <c r="BP971">
        <v>6</v>
      </c>
      <c r="BQ971" t="s">
        <v>33</v>
      </c>
      <c r="BR971">
        <v>6</v>
      </c>
      <c r="BS971">
        <v>0</v>
      </c>
      <c r="BT971">
        <v>1.194363E-2</v>
      </c>
      <c r="BU971">
        <v>0.42125430000000003</v>
      </c>
      <c r="BV971">
        <v>0.24635209999999999</v>
      </c>
      <c r="BW971">
        <v>0.56382960000000004</v>
      </c>
      <c r="BX971" t="s">
        <v>936</v>
      </c>
      <c r="BY971">
        <v>0.64965915546298048</v>
      </c>
      <c r="BZ971">
        <v>0.31040522628290096</v>
      </c>
    </row>
    <row r="972" spans="1:78" x14ac:dyDescent="0.25">
      <c r="A972" s="23" t="s">
        <v>231</v>
      </c>
      <c r="C972" t="s">
        <v>230</v>
      </c>
      <c r="D972" s="15" t="str">
        <f>VLOOKUP(C972,xWalk!C$3:D$55,2)</f>
        <v>none</v>
      </c>
      <c r="E972" s="22" t="str">
        <f t="shared" si="120"/>
        <v>'Skagit Spring Yearling'</v>
      </c>
      <c r="F972" s="22"/>
      <c r="G972" t="s">
        <v>142</v>
      </c>
      <c r="H972" t="s">
        <v>143</v>
      </c>
      <c r="I972" t="s">
        <v>220</v>
      </c>
      <c r="J972">
        <v>1995</v>
      </c>
      <c r="K972">
        <v>1997</v>
      </c>
      <c r="L972" s="8">
        <v>2</v>
      </c>
      <c r="M972" s="8">
        <v>5</v>
      </c>
      <c r="N972" s="8" t="s">
        <v>33</v>
      </c>
      <c r="O972" s="8">
        <v>5</v>
      </c>
      <c r="P972" s="8">
        <v>0</v>
      </c>
      <c r="Q972">
        <v>3.8030620000000001E-2</v>
      </c>
      <c r="R972">
        <v>0.42269839999999997</v>
      </c>
      <c r="S972">
        <v>3.3776090000000002E-2</v>
      </c>
      <c r="T972">
        <v>0.44219740000000002</v>
      </c>
      <c r="U972" s="15" t="str">
        <f t="shared" si="122"/>
        <v>none1995</v>
      </c>
      <c r="V972" t="str">
        <f t="shared" si="123"/>
        <v>NA</v>
      </c>
      <c r="W972" t="str">
        <f t="shared" si="124"/>
        <v>NA</v>
      </c>
      <c r="Y972" s="15" t="str">
        <f t="shared" si="125"/>
        <v>URB1980</v>
      </c>
      <c r="Z972" s="1" t="s">
        <v>59</v>
      </c>
      <c r="AA972">
        <v>1980</v>
      </c>
      <c r="AB972" t="s">
        <v>33</v>
      </c>
      <c r="AC972">
        <f t="shared" si="121"/>
        <v>0.68223067173637519</v>
      </c>
      <c r="AD972">
        <f t="shared" si="126"/>
        <v>0.50187579214195188</v>
      </c>
      <c r="AE972" s="5">
        <v>21373</v>
      </c>
      <c r="AF972" s="5">
        <v>49062</v>
      </c>
      <c r="AG972" s="5">
        <v>71347</v>
      </c>
      <c r="AH972" s="5">
        <v>16610</v>
      </c>
      <c r="AI972" s="5"/>
      <c r="AJ972" s="5">
        <v>0</v>
      </c>
      <c r="AK972" s="5">
        <v>0</v>
      </c>
      <c r="AL972" s="5">
        <v>3793</v>
      </c>
      <c r="AM972" s="5">
        <v>336</v>
      </c>
      <c r="AN972" s="5"/>
      <c r="AO972" s="5">
        <v>2687</v>
      </c>
      <c r="AP972" s="5">
        <v>11194</v>
      </c>
      <c r="AQ972" s="5">
        <v>30876</v>
      </c>
      <c r="AR972" s="5">
        <v>8034</v>
      </c>
      <c r="AS972" s="5"/>
      <c r="AT972" s="5">
        <v>11559</v>
      </c>
      <c r="AU972" s="5">
        <v>16445</v>
      </c>
      <c r="AV972" s="5">
        <v>29109</v>
      </c>
      <c r="AW972" s="5">
        <v>43175</v>
      </c>
      <c r="AX972" s="5"/>
      <c r="AY972" s="5">
        <v>158392</v>
      </c>
      <c r="AZ972" s="5">
        <v>4129</v>
      </c>
      <c r="BA972" s="5">
        <v>52791</v>
      </c>
      <c r="BB972" s="5">
        <v>100288</v>
      </c>
      <c r="BF972" t="s">
        <v>223</v>
      </c>
      <c r="BG972" t="s">
        <v>70</v>
      </c>
      <c r="BH972" t="s">
        <v>927</v>
      </c>
      <c r="BI972" t="s">
        <v>928</v>
      </c>
      <c r="BJ972" t="s">
        <v>119</v>
      </c>
      <c r="BK972" t="s">
        <v>127</v>
      </c>
      <c r="BL972" t="s">
        <v>225</v>
      </c>
      <c r="BM972">
        <v>1989</v>
      </c>
      <c r="BN972">
        <v>1990</v>
      </c>
      <c r="BO972">
        <v>2</v>
      </c>
      <c r="BP972">
        <v>6</v>
      </c>
      <c r="BQ972" t="s">
        <v>33</v>
      </c>
      <c r="BR972">
        <v>6</v>
      </c>
      <c r="BS972">
        <v>0</v>
      </c>
      <c r="BT972">
        <v>3.1084290000000001E-2</v>
      </c>
      <c r="BU972">
        <v>0.52083369999999996</v>
      </c>
      <c r="BV972">
        <v>0.44338169999999999</v>
      </c>
      <c r="BW972">
        <v>0.73328729999999998</v>
      </c>
      <c r="BX972" t="s">
        <v>749</v>
      </c>
      <c r="BY972">
        <v>0.6545535847369206</v>
      </c>
      <c r="BZ972">
        <v>0.31515874198837385</v>
      </c>
    </row>
    <row r="973" spans="1:78" x14ac:dyDescent="0.25">
      <c r="A973" s="23" t="s">
        <v>231</v>
      </c>
      <c r="C973" t="s">
        <v>230</v>
      </c>
      <c r="D973" s="15" t="str">
        <f>VLOOKUP(C973,xWalk!C$3:D$55,2)</f>
        <v>none</v>
      </c>
      <c r="E973" s="22" t="str">
        <f t="shared" si="120"/>
        <v>'Skagit Spring Yearling'</v>
      </c>
      <c r="F973" s="22"/>
      <c r="G973" t="s">
        <v>142</v>
      </c>
      <c r="H973" t="s">
        <v>143</v>
      </c>
      <c r="I973" t="s">
        <v>220</v>
      </c>
      <c r="J973">
        <v>1996</v>
      </c>
      <c r="K973">
        <v>1998</v>
      </c>
      <c r="L973" s="8">
        <v>2</v>
      </c>
      <c r="M973" s="8">
        <v>5</v>
      </c>
      <c r="N973" s="8" t="s">
        <v>33</v>
      </c>
      <c r="O973" s="8">
        <v>5</v>
      </c>
      <c r="P973" s="8">
        <v>0</v>
      </c>
      <c r="Q973">
        <v>8.5888700000000002E-3</v>
      </c>
      <c r="R973">
        <v>0.2566351</v>
      </c>
      <c r="S973">
        <v>5.4415899999999996E-3</v>
      </c>
      <c r="T973">
        <v>0.26068019999999997</v>
      </c>
      <c r="U973" s="15" t="str">
        <f t="shared" si="122"/>
        <v>none1996</v>
      </c>
      <c r="V973" t="str">
        <f t="shared" si="123"/>
        <v>NA</v>
      </c>
      <c r="W973" t="str">
        <f t="shared" si="124"/>
        <v>NA</v>
      </c>
      <c r="Y973" s="15" t="str">
        <f t="shared" si="125"/>
        <v>URB1981</v>
      </c>
      <c r="Z973" s="1" t="s">
        <v>59</v>
      </c>
      <c r="AA973">
        <v>1981</v>
      </c>
      <c r="AB973" t="s">
        <v>33</v>
      </c>
      <c r="AC973">
        <f t="shared" si="121"/>
        <v>0.68423501512183771</v>
      </c>
      <c r="AD973">
        <f t="shared" si="126"/>
        <v>0.39194452574464733</v>
      </c>
      <c r="AE973" s="5">
        <v>17062</v>
      </c>
      <c r="AF973" s="5">
        <v>41503</v>
      </c>
      <c r="AG973" s="5">
        <v>36863</v>
      </c>
      <c r="AH973" s="5">
        <v>9026</v>
      </c>
      <c r="AI973" s="5"/>
      <c r="AJ973" s="5">
        <v>0</v>
      </c>
      <c r="AK973" s="5">
        <v>0</v>
      </c>
      <c r="AL973" s="5">
        <v>7381</v>
      </c>
      <c r="AM973" s="5">
        <v>223</v>
      </c>
      <c r="AN973" s="5"/>
      <c r="AO973" s="5">
        <v>778</v>
      </c>
      <c r="AP973" s="5">
        <v>27362</v>
      </c>
      <c r="AQ973" s="5">
        <v>37326</v>
      </c>
      <c r="AR973" s="5">
        <v>4826</v>
      </c>
      <c r="AS973" s="5"/>
      <c r="AT973" s="5">
        <v>5094</v>
      </c>
      <c r="AU973" s="5">
        <v>16227</v>
      </c>
      <c r="AV973" s="5">
        <v>37561</v>
      </c>
      <c r="AW973" s="5">
        <v>25270</v>
      </c>
      <c r="AX973" s="5"/>
      <c r="AY973" s="5">
        <v>104454</v>
      </c>
      <c r="AZ973" s="5">
        <v>7604</v>
      </c>
      <c r="BA973" s="5">
        <v>70292</v>
      </c>
      <c r="BB973" s="5">
        <v>84152</v>
      </c>
      <c r="BF973" t="s">
        <v>223</v>
      </c>
      <c r="BG973" t="s">
        <v>70</v>
      </c>
      <c r="BH973" t="s">
        <v>927</v>
      </c>
      <c r="BI973" t="s">
        <v>928</v>
      </c>
      <c r="BJ973" t="s">
        <v>119</v>
      </c>
      <c r="BK973" t="s">
        <v>127</v>
      </c>
      <c r="BL973" t="s">
        <v>225</v>
      </c>
      <c r="BM973">
        <v>1990</v>
      </c>
      <c r="BN973">
        <v>1991</v>
      </c>
      <c r="BO973">
        <v>2</v>
      </c>
      <c r="BP973">
        <v>6</v>
      </c>
      <c r="BQ973" t="s">
        <v>33</v>
      </c>
      <c r="BR973">
        <v>6</v>
      </c>
      <c r="BS973">
        <v>0</v>
      </c>
      <c r="BT973">
        <v>2.6556989999999999E-2</v>
      </c>
      <c r="BU973">
        <v>0.39813369999999998</v>
      </c>
      <c r="BV973">
        <v>0.39036090000000001</v>
      </c>
      <c r="BW973">
        <v>0.63307880000000005</v>
      </c>
      <c r="BX973" t="s">
        <v>750</v>
      </c>
      <c r="BY973">
        <v>0.64341964212088731</v>
      </c>
      <c r="BZ973">
        <v>0.32009153129380719</v>
      </c>
    </row>
    <row r="974" spans="1:78" x14ac:dyDescent="0.25">
      <c r="A974" s="23" t="s">
        <v>231</v>
      </c>
      <c r="C974" t="s">
        <v>230</v>
      </c>
      <c r="D974" s="15" t="str">
        <f>VLOOKUP(C974,xWalk!C$3:D$55,2)</f>
        <v>none</v>
      </c>
      <c r="E974" s="22" t="str">
        <f t="shared" si="120"/>
        <v>'Skagit Spring Yearling'</v>
      </c>
      <c r="F974" s="22"/>
      <c r="G974" t="s">
        <v>142</v>
      </c>
      <c r="H974" t="s">
        <v>143</v>
      </c>
      <c r="I974" t="s">
        <v>220</v>
      </c>
      <c r="J974">
        <v>1997</v>
      </c>
      <c r="K974">
        <v>1999</v>
      </c>
      <c r="L974" s="8">
        <v>2</v>
      </c>
      <c r="M974" s="8">
        <v>5</v>
      </c>
      <c r="N974" s="8" t="s">
        <v>33</v>
      </c>
      <c r="O974" s="8">
        <v>5</v>
      </c>
      <c r="P974" s="8">
        <v>0</v>
      </c>
      <c r="Q974">
        <v>8.9364700000000002E-3</v>
      </c>
      <c r="R974">
        <v>0.49189280000000002</v>
      </c>
      <c r="S974">
        <v>5.0854829999999997E-2</v>
      </c>
      <c r="T974">
        <v>0.51773259999999999</v>
      </c>
      <c r="U974" s="15" t="str">
        <f t="shared" si="122"/>
        <v>none1997</v>
      </c>
      <c r="V974" t="str">
        <f t="shared" si="123"/>
        <v>NA</v>
      </c>
      <c r="W974" t="str">
        <f t="shared" si="124"/>
        <v>NA</v>
      </c>
      <c r="Y974" s="15" t="str">
        <f t="shared" si="125"/>
        <v>URB1982</v>
      </c>
      <c r="Z974" s="1" t="s">
        <v>59</v>
      </c>
      <c r="AA974">
        <v>1982</v>
      </c>
      <c r="AB974" t="s">
        <v>33</v>
      </c>
      <c r="AC974">
        <f t="shared" si="121"/>
        <v>0.63935157478412463</v>
      </c>
      <c r="AD974">
        <f t="shared" si="126"/>
        <v>0.34030986428568771</v>
      </c>
      <c r="AE974" s="5">
        <v>30038</v>
      </c>
      <c r="AF974" s="5">
        <v>58801</v>
      </c>
      <c r="AG974" s="5">
        <v>72919</v>
      </c>
      <c r="AH974" s="5">
        <v>21343</v>
      </c>
      <c r="AI974" s="5"/>
      <c r="AJ974" s="5">
        <v>0</v>
      </c>
      <c r="AK974" s="5">
        <v>0</v>
      </c>
      <c r="AL974" s="5">
        <v>8699</v>
      </c>
      <c r="AM974" s="5">
        <v>276</v>
      </c>
      <c r="AN974" s="5"/>
      <c r="AO974" s="5">
        <v>7671</v>
      </c>
      <c r="AP974" s="5">
        <v>56437</v>
      </c>
      <c r="AQ974" s="5">
        <v>77070</v>
      </c>
      <c r="AR974" s="5">
        <v>10744</v>
      </c>
      <c r="AS974" s="5"/>
      <c r="AT974" s="5">
        <v>33884</v>
      </c>
      <c r="AU974" s="5">
        <v>36804</v>
      </c>
      <c r="AV974" s="5">
        <v>71039</v>
      </c>
      <c r="AW974" s="5">
        <v>52317</v>
      </c>
      <c r="AX974" s="5"/>
      <c r="AY974" s="5">
        <v>183101</v>
      </c>
      <c r="AZ974" s="5">
        <v>8975</v>
      </c>
      <c r="BA974" s="5">
        <v>151922</v>
      </c>
      <c r="BB974" s="5">
        <v>194044</v>
      </c>
      <c r="BF974" t="s">
        <v>223</v>
      </c>
      <c r="BG974" t="s">
        <v>70</v>
      </c>
      <c r="BH974" t="s">
        <v>927</v>
      </c>
      <c r="BI974" t="s">
        <v>928</v>
      </c>
      <c r="BJ974" t="s">
        <v>119</v>
      </c>
      <c r="BK974" t="s">
        <v>127</v>
      </c>
      <c r="BL974" t="s">
        <v>225</v>
      </c>
      <c r="BM974">
        <v>1991</v>
      </c>
      <c r="BN974">
        <v>1992</v>
      </c>
      <c r="BO974">
        <v>2</v>
      </c>
      <c r="BP974">
        <v>6</v>
      </c>
      <c r="BQ974" t="s">
        <v>33</v>
      </c>
      <c r="BR974">
        <v>6</v>
      </c>
      <c r="BS974">
        <v>0</v>
      </c>
      <c r="BT974">
        <v>1.0079899999999999E-2</v>
      </c>
      <c r="BU974">
        <v>0.36926789999999998</v>
      </c>
      <c r="BV974">
        <v>0.23341010000000001</v>
      </c>
      <c r="BW974">
        <v>0.51648709999999998</v>
      </c>
      <c r="BX974" t="s">
        <v>751</v>
      </c>
      <c r="BY974">
        <v>0.57271308439516411</v>
      </c>
      <c r="BZ974">
        <v>0.24774627873931376</v>
      </c>
    </row>
    <row r="975" spans="1:78" x14ac:dyDescent="0.25">
      <c r="A975" s="23" t="s">
        <v>231</v>
      </c>
      <c r="C975" t="s">
        <v>230</v>
      </c>
      <c r="D975" s="15" t="str">
        <f>VLOOKUP(C975,xWalk!C$3:D$55,2)</f>
        <v>none</v>
      </c>
      <c r="E975" s="22" t="str">
        <f t="shared" si="120"/>
        <v>'Skagit Spring Yearling'</v>
      </c>
      <c r="F975" s="22"/>
      <c r="G975" t="s">
        <v>142</v>
      </c>
      <c r="H975" t="s">
        <v>143</v>
      </c>
      <c r="I975" t="s">
        <v>220</v>
      </c>
      <c r="J975">
        <v>1998</v>
      </c>
      <c r="K975">
        <v>2000</v>
      </c>
      <c r="L975" s="8">
        <v>2</v>
      </c>
      <c r="M975" s="8">
        <v>5</v>
      </c>
      <c r="N975" s="8" t="s">
        <v>33</v>
      </c>
      <c r="O975" s="8">
        <v>5</v>
      </c>
      <c r="P975" s="8">
        <v>0</v>
      </c>
      <c r="Q975">
        <v>6.0209800000000004E-3</v>
      </c>
      <c r="R975">
        <v>0.41927920000000002</v>
      </c>
      <c r="S975">
        <v>2.5990920000000001E-2</v>
      </c>
      <c r="T975">
        <v>0.4343726</v>
      </c>
      <c r="U975" s="15" t="str">
        <f t="shared" si="122"/>
        <v>none1998</v>
      </c>
      <c r="V975" t="str">
        <f t="shared" si="123"/>
        <v>NA</v>
      </c>
      <c r="W975" t="str">
        <f t="shared" si="124"/>
        <v>NA</v>
      </c>
      <c r="Y975" s="15" t="str">
        <f t="shared" si="125"/>
        <v>URB1983</v>
      </c>
      <c r="Z975" s="1" t="s">
        <v>59</v>
      </c>
      <c r="AA975">
        <v>1983</v>
      </c>
      <c r="AB975" t="s">
        <v>33</v>
      </c>
      <c r="AC975">
        <f t="shared" si="121"/>
        <v>0.61607151059705467</v>
      </c>
      <c r="AD975">
        <f t="shared" si="126"/>
        <v>0.33413040368419739</v>
      </c>
      <c r="AE975" s="5">
        <v>41593</v>
      </c>
      <c r="AF975" s="5">
        <v>80974</v>
      </c>
      <c r="AG975" s="5">
        <v>101072</v>
      </c>
      <c r="AH975" s="5">
        <v>30954</v>
      </c>
      <c r="AI975" s="5"/>
      <c r="AJ975" s="5">
        <v>0</v>
      </c>
      <c r="AK975" s="5">
        <v>0</v>
      </c>
      <c r="AL975" s="5">
        <v>8040</v>
      </c>
      <c r="AM975" s="5">
        <v>377</v>
      </c>
      <c r="AN975" s="5"/>
      <c r="AO975" s="5">
        <v>13941</v>
      </c>
      <c r="AP975" s="5">
        <v>72852</v>
      </c>
      <c r="AQ975" s="5">
        <v>100719</v>
      </c>
      <c r="AR975" s="5">
        <v>18898</v>
      </c>
      <c r="AS975" s="5"/>
      <c r="AT975" s="5">
        <v>75865</v>
      </c>
      <c r="AU975" s="5">
        <v>38763</v>
      </c>
      <c r="AV975" s="5">
        <v>91478</v>
      </c>
      <c r="AW975" s="5">
        <v>86431</v>
      </c>
      <c r="AX975" s="5"/>
      <c r="AY975" s="5">
        <v>254593</v>
      </c>
      <c r="AZ975" s="5">
        <v>8417</v>
      </c>
      <c r="BA975" s="5">
        <v>206410</v>
      </c>
      <c r="BB975" s="5">
        <v>292537</v>
      </c>
      <c r="BF975" t="s">
        <v>223</v>
      </c>
      <c r="BG975" t="s">
        <v>70</v>
      </c>
      <c r="BH975" t="s">
        <v>927</v>
      </c>
      <c r="BI975" t="s">
        <v>928</v>
      </c>
      <c r="BJ975" t="s">
        <v>119</v>
      </c>
      <c r="BK975" t="s">
        <v>127</v>
      </c>
      <c r="BL975" t="s">
        <v>225</v>
      </c>
      <c r="BM975">
        <v>1992</v>
      </c>
      <c r="BN975">
        <v>1993</v>
      </c>
      <c r="BO975">
        <v>2</v>
      </c>
      <c r="BP975">
        <v>6</v>
      </c>
      <c r="BQ975" t="s">
        <v>33</v>
      </c>
      <c r="BR975">
        <v>6</v>
      </c>
      <c r="BS975">
        <v>0</v>
      </c>
      <c r="BT975">
        <v>9.7313999999999994E-3</v>
      </c>
      <c r="BU975">
        <v>0.48370659999999999</v>
      </c>
      <c r="BV975">
        <v>0.39862530000000002</v>
      </c>
      <c r="BW975">
        <v>0.68951419999999997</v>
      </c>
      <c r="BX975" t="s">
        <v>752</v>
      </c>
      <c r="BY975">
        <v>0.49201556382025508</v>
      </c>
      <c r="BZ975">
        <v>0.22902627928956315</v>
      </c>
    </row>
    <row r="976" spans="1:78" x14ac:dyDescent="0.25">
      <c r="A976" s="23" t="s">
        <v>231</v>
      </c>
      <c r="C976" t="s">
        <v>230</v>
      </c>
      <c r="D976" s="15" t="str">
        <f>VLOOKUP(C976,xWalk!C$3:D$55,2)</f>
        <v>none</v>
      </c>
      <c r="E976" s="22" t="str">
        <f t="shared" si="120"/>
        <v>'Skagit Spring Yearling'</v>
      </c>
      <c r="F976" s="22"/>
      <c r="G976" t="s">
        <v>142</v>
      </c>
      <c r="H976" t="s">
        <v>143</v>
      </c>
      <c r="I976" t="s">
        <v>220</v>
      </c>
      <c r="J976">
        <v>1999</v>
      </c>
      <c r="K976">
        <v>2001</v>
      </c>
      <c r="L976" s="8">
        <v>2</v>
      </c>
      <c r="M976" s="8">
        <v>5</v>
      </c>
      <c r="N976" s="8" t="s">
        <v>33</v>
      </c>
      <c r="O976" s="8">
        <v>5</v>
      </c>
      <c r="P976" s="8">
        <v>0</v>
      </c>
      <c r="Q976">
        <v>6.1318449999999997E-2</v>
      </c>
      <c r="R976">
        <v>0.43031720000000001</v>
      </c>
      <c r="S976">
        <v>5.1864299999999997E-3</v>
      </c>
      <c r="T976">
        <v>0.43327189999999999</v>
      </c>
      <c r="U976" s="15" t="str">
        <f t="shared" si="122"/>
        <v>none1999</v>
      </c>
      <c r="V976" t="str">
        <f t="shared" si="123"/>
        <v>NA</v>
      </c>
      <c r="W976" t="str">
        <f t="shared" si="124"/>
        <v>NA</v>
      </c>
      <c r="Y976" s="15" t="str">
        <f t="shared" si="125"/>
        <v>URB1984</v>
      </c>
      <c r="Z976" s="1" t="s">
        <v>59</v>
      </c>
      <c r="AA976">
        <v>1984</v>
      </c>
      <c r="AB976" t="s">
        <v>33</v>
      </c>
      <c r="AC976">
        <f t="shared" si="121"/>
        <v>0.60862200230776831</v>
      </c>
      <c r="AD976">
        <f t="shared" si="126"/>
        <v>0.29651947038843268</v>
      </c>
      <c r="AE976" s="5">
        <v>40261</v>
      </c>
      <c r="AF976" s="5">
        <v>74415</v>
      </c>
      <c r="AG976" s="5">
        <v>89064</v>
      </c>
      <c r="AH976" s="5">
        <v>33448</v>
      </c>
      <c r="AI976" s="5"/>
      <c r="AJ976" s="5">
        <v>0</v>
      </c>
      <c r="AK976" s="5">
        <v>0</v>
      </c>
      <c r="AL976" s="5">
        <v>6675</v>
      </c>
      <c r="AM976" s="5">
        <v>866</v>
      </c>
      <c r="AN976" s="5"/>
      <c r="AO976" s="5">
        <v>18228</v>
      </c>
      <c r="AP976" s="5">
        <v>78889</v>
      </c>
      <c r="AQ976" s="5">
        <v>128185</v>
      </c>
      <c r="AR976" s="5">
        <v>16810</v>
      </c>
      <c r="AS976" s="5"/>
      <c r="AT976" s="5">
        <v>89493</v>
      </c>
      <c r="AU976" s="5">
        <v>39301</v>
      </c>
      <c r="AV976" s="5">
        <v>101266</v>
      </c>
      <c r="AW976" s="5">
        <v>83006</v>
      </c>
      <c r="AX976" s="5"/>
      <c r="AY976" s="5">
        <v>237188</v>
      </c>
      <c r="AZ976" s="5">
        <v>7541</v>
      </c>
      <c r="BA976" s="5">
        <v>242112</v>
      </c>
      <c r="BB976" s="5">
        <v>313066</v>
      </c>
      <c r="BF976" t="s">
        <v>223</v>
      </c>
      <c r="BG976" t="s">
        <v>70</v>
      </c>
      <c r="BH976" t="s">
        <v>927</v>
      </c>
      <c r="BI976" t="s">
        <v>928</v>
      </c>
      <c r="BJ976" t="s">
        <v>119</v>
      </c>
      <c r="BK976" t="s">
        <v>127</v>
      </c>
      <c r="BL976" t="s">
        <v>225</v>
      </c>
      <c r="BM976">
        <v>1993</v>
      </c>
      <c r="BN976">
        <v>1994</v>
      </c>
      <c r="BO976">
        <v>2</v>
      </c>
      <c r="BP976">
        <v>6</v>
      </c>
      <c r="BQ976" t="s">
        <v>33</v>
      </c>
      <c r="BR976">
        <v>6</v>
      </c>
      <c r="BS976">
        <v>0</v>
      </c>
      <c r="BT976">
        <v>2.996911E-2</v>
      </c>
      <c r="BU976">
        <v>0.41158630000000002</v>
      </c>
      <c r="BV976">
        <v>0.27639849999999999</v>
      </c>
      <c r="BW976">
        <v>0.57422300000000004</v>
      </c>
      <c r="BX976" t="s">
        <v>753</v>
      </c>
      <c r="BY976">
        <v>0.51421172148087668</v>
      </c>
      <c r="BZ976">
        <v>0.23578189982905109</v>
      </c>
    </row>
    <row r="977" spans="1:78" x14ac:dyDescent="0.25">
      <c r="A977" s="23" t="s">
        <v>231</v>
      </c>
      <c r="C977" t="s">
        <v>230</v>
      </c>
      <c r="D977" s="15" t="str">
        <f>VLOOKUP(C977,xWalk!C$3:D$55,2)</f>
        <v>none</v>
      </c>
      <c r="E977" s="22" t="str">
        <f t="shared" si="120"/>
        <v>'Skagit Spring Yearling'</v>
      </c>
      <c r="F977" s="22"/>
      <c r="G977" t="s">
        <v>142</v>
      </c>
      <c r="H977" t="s">
        <v>143</v>
      </c>
      <c r="I977" t="s">
        <v>220</v>
      </c>
      <c r="J977">
        <v>2000</v>
      </c>
      <c r="K977">
        <v>2002</v>
      </c>
      <c r="L977" s="8">
        <v>2</v>
      </c>
      <c r="M977" s="8">
        <v>5</v>
      </c>
      <c r="N977" s="8" t="s">
        <v>33</v>
      </c>
      <c r="O977" s="8">
        <v>5</v>
      </c>
      <c r="P977" s="8">
        <v>0</v>
      </c>
      <c r="Q977">
        <v>5.2498419999999997E-2</v>
      </c>
      <c r="R977">
        <v>0.37162699999999999</v>
      </c>
      <c r="S977">
        <v>5.1263030000000001E-2</v>
      </c>
      <c r="T977">
        <v>0.40383930000000001</v>
      </c>
      <c r="U977" s="15" t="str">
        <f t="shared" si="122"/>
        <v>none2000</v>
      </c>
      <c r="V977" t="str">
        <f t="shared" si="123"/>
        <v>NA</v>
      </c>
      <c r="W977" t="str">
        <f t="shared" si="124"/>
        <v>NA</v>
      </c>
      <c r="Y977" s="15" t="str">
        <f t="shared" si="125"/>
        <v>URB1985</v>
      </c>
      <c r="Z977" s="1" t="s">
        <v>59</v>
      </c>
      <c r="AA977">
        <v>1985</v>
      </c>
      <c r="AB977" t="s">
        <v>33</v>
      </c>
      <c r="AC977">
        <f t="shared" si="121"/>
        <v>0.64331042148882434</v>
      </c>
      <c r="AD977">
        <f t="shared" si="126"/>
        <v>0.37926958821998186</v>
      </c>
      <c r="AE977" s="5">
        <v>13329</v>
      </c>
      <c r="AF977" s="5">
        <v>28913</v>
      </c>
      <c r="AG977" s="5">
        <v>43232</v>
      </c>
      <c r="AH977" s="5">
        <v>22344</v>
      </c>
      <c r="AI977" s="5"/>
      <c r="AJ977" s="5">
        <v>0</v>
      </c>
      <c r="AK977" s="5">
        <v>0</v>
      </c>
      <c r="AL977" s="5">
        <v>4030</v>
      </c>
      <c r="AM977" s="5">
        <v>371</v>
      </c>
      <c r="AN977" s="5"/>
      <c r="AO977" s="5">
        <v>1016</v>
      </c>
      <c r="AP977" s="5">
        <v>24735</v>
      </c>
      <c r="AQ977" s="5">
        <v>34297</v>
      </c>
      <c r="AR977" s="5">
        <v>10612</v>
      </c>
      <c r="AS977" s="5"/>
      <c r="AT977" s="5">
        <v>4585</v>
      </c>
      <c r="AU977" s="5">
        <v>10573</v>
      </c>
      <c r="AV977" s="5">
        <v>31135</v>
      </c>
      <c r="AW977" s="5">
        <v>55106</v>
      </c>
      <c r="AX977" s="5"/>
      <c r="AY977" s="5">
        <v>107818</v>
      </c>
      <c r="AZ977" s="5">
        <v>4401</v>
      </c>
      <c r="BA977" s="5">
        <v>70660</v>
      </c>
      <c r="BB977" s="5">
        <v>101399</v>
      </c>
      <c r="BF977" t="s">
        <v>223</v>
      </c>
      <c r="BG977" t="s">
        <v>70</v>
      </c>
      <c r="BH977" t="s">
        <v>927</v>
      </c>
      <c r="BI977" t="s">
        <v>928</v>
      </c>
      <c r="BJ977" t="s">
        <v>119</v>
      </c>
      <c r="BK977" t="s">
        <v>127</v>
      </c>
      <c r="BL977" t="s">
        <v>225</v>
      </c>
      <c r="BM977">
        <v>1994</v>
      </c>
      <c r="BN977">
        <v>1995</v>
      </c>
      <c r="BO977">
        <v>2</v>
      </c>
      <c r="BP977">
        <v>6</v>
      </c>
      <c r="BQ977" t="s">
        <v>33</v>
      </c>
      <c r="BR977">
        <v>6</v>
      </c>
      <c r="BS977">
        <v>0</v>
      </c>
      <c r="BT977">
        <v>1.7726780000000001E-2</v>
      </c>
      <c r="BU977">
        <v>0.253973</v>
      </c>
      <c r="BV977">
        <v>0.15003159999999999</v>
      </c>
      <c r="BW977">
        <v>0.36590060000000002</v>
      </c>
      <c r="BX977" t="s">
        <v>754</v>
      </c>
      <c r="BY977">
        <v>0.46232514028293686</v>
      </c>
      <c r="BZ977">
        <v>0.23219789773176322</v>
      </c>
    </row>
    <row r="978" spans="1:78" x14ac:dyDescent="0.25">
      <c r="A978" s="23" t="s">
        <v>231</v>
      </c>
      <c r="C978" t="s">
        <v>230</v>
      </c>
      <c r="D978" s="15" t="str">
        <f>VLOOKUP(C978,xWalk!C$3:D$55,2)</f>
        <v>none</v>
      </c>
      <c r="E978" s="22" t="str">
        <f t="shared" si="120"/>
        <v>'Skagit Spring Yearling'</v>
      </c>
      <c r="F978" s="22"/>
      <c r="G978" t="s">
        <v>142</v>
      </c>
      <c r="H978" t="s">
        <v>143</v>
      </c>
      <c r="I978" t="s">
        <v>220</v>
      </c>
      <c r="J978">
        <v>2001</v>
      </c>
      <c r="K978">
        <v>2003</v>
      </c>
      <c r="L978" s="8">
        <v>2</v>
      </c>
      <c r="M978" s="8">
        <v>5</v>
      </c>
      <c r="N978" s="8" t="s">
        <v>33</v>
      </c>
      <c r="O978" s="8">
        <v>5</v>
      </c>
      <c r="P978" s="8">
        <v>0</v>
      </c>
      <c r="Q978">
        <v>3.8238229999999998E-2</v>
      </c>
      <c r="R978">
        <v>0.32312239999999998</v>
      </c>
      <c r="S978">
        <v>0.1056631</v>
      </c>
      <c r="T978">
        <v>0.39464339999999998</v>
      </c>
      <c r="U978" s="15" t="str">
        <f t="shared" si="122"/>
        <v>none2001</v>
      </c>
      <c r="V978" t="str">
        <f t="shared" si="123"/>
        <v>NA</v>
      </c>
      <c r="W978" t="str">
        <f t="shared" si="124"/>
        <v>NA</v>
      </c>
      <c r="Y978" s="15" t="str">
        <f t="shared" si="125"/>
        <v>URB1986</v>
      </c>
      <c r="Z978" s="1" t="s">
        <v>59</v>
      </c>
      <c r="AA978">
        <v>1986</v>
      </c>
      <c r="AB978" t="s">
        <v>33</v>
      </c>
      <c r="AC978">
        <f t="shared" si="121"/>
        <v>0.60704291938719446</v>
      </c>
      <c r="AD978">
        <f t="shared" si="126"/>
        <v>0.32743441984079324</v>
      </c>
      <c r="AE978" s="5">
        <v>15259</v>
      </c>
      <c r="AF978" s="5">
        <v>26533</v>
      </c>
      <c r="AG978" s="5">
        <v>43880</v>
      </c>
      <c r="AH978" s="5">
        <v>16832</v>
      </c>
      <c r="AI978" s="5"/>
      <c r="AJ978" s="5">
        <v>0</v>
      </c>
      <c r="AK978" s="5">
        <v>0</v>
      </c>
      <c r="AL978" s="5">
        <v>3381</v>
      </c>
      <c r="AM978" s="5">
        <v>279</v>
      </c>
      <c r="AN978" s="5"/>
      <c r="AO978" s="5">
        <v>12877</v>
      </c>
      <c r="AP978" s="5">
        <v>28341</v>
      </c>
      <c r="AQ978" s="5">
        <v>36932</v>
      </c>
      <c r="AR978" s="5">
        <v>5722</v>
      </c>
      <c r="AS978" s="5"/>
      <c r="AT978" s="5">
        <v>35742</v>
      </c>
      <c r="AU978" s="5">
        <v>16175</v>
      </c>
      <c r="AV978" s="5">
        <v>35629</v>
      </c>
      <c r="AW978" s="5">
        <v>35470</v>
      </c>
      <c r="AX978" s="5"/>
      <c r="AY978" s="5">
        <v>102504</v>
      </c>
      <c r="AZ978" s="5">
        <v>3660</v>
      </c>
      <c r="BA978" s="5">
        <v>83872</v>
      </c>
      <c r="BB978" s="5">
        <v>123016</v>
      </c>
      <c r="BF978" t="s">
        <v>223</v>
      </c>
      <c r="BG978" t="s">
        <v>70</v>
      </c>
      <c r="BH978" t="s">
        <v>927</v>
      </c>
      <c r="BI978" t="s">
        <v>928</v>
      </c>
      <c r="BJ978" t="s">
        <v>119</v>
      </c>
      <c r="BK978" t="s">
        <v>127</v>
      </c>
      <c r="BL978" t="s">
        <v>225</v>
      </c>
      <c r="BM978">
        <v>1995</v>
      </c>
      <c r="BN978">
        <v>1996</v>
      </c>
      <c r="BO978">
        <v>2</v>
      </c>
      <c r="BP978">
        <v>6</v>
      </c>
      <c r="BQ978" t="s">
        <v>33</v>
      </c>
      <c r="BR978">
        <v>6</v>
      </c>
      <c r="BS978">
        <v>0</v>
      </c>
      <c r="BT978">
        <v>5.3607799999999999E-3</v>
      </c>
      <c r="BU978">
        <v>0.39999820000000003</v>
      </c>
      <c r="BV978">
        <v>0.14016909999999999</v>
      </c>
      <c r="BW978">
        <v>0.48409990000000003</v>
      </c>
      <c r="BX978" t="s">
        <v>755</v>
      </c>
      <c r="BY978">
        <v>0.42520565281586165</v>
      </c>
      <c r="BZ978">
        <v>0.19776418477114532</v>
      </c>
    </row>
    <row r="979" spans="1:78" x14ac:dyDescent="0.25">
      <c r="A979" s="23" t="s">
        <v>231</v>
      </c>
      <c r="C979" t="s">
        <v>230</v>
      </c>
      <c r="D979" s="15" t="str">
        <f>VLOOKUP(C979,xWalk!C$3:D$55,2)</f>
        <v>none</v>
      </c>
      <c r="E979" s="22" t="str">
        <f t="shared" si="120"/>
        <v>'Skagit Spring Yearling'</v>
      </c>
      <c r="F979" s="22"/>
      <c r="G979" t="s">
        <v>142</v>
      </c>
      <c r="H979" t="s">
        <v>143</v>
      </c>
      <c r="I979" t="s">
        <v>220</v>
      </c>
      <c r="J979">
        <v>2002</v>
      </c>
      <c r="K979">
        <v>2004</v>
      </c>
      <c r="L979" s="8">
        <v>2</v>
      </c>
      <c r="M979" s="8">
        <v>5</v>
      </c>
      <c r="N979" s="8" t="s">
        <v>33</v>
      </c>
      <c r="O979" s="8">
        <v>5</v>
      </c>
      <c r="P979" s="8">
        <v>0</v>
      </c>
      <c r="Q979">
        <v>4.9719630000000001E-2</v>
      </c>
      <c r="R979">
        <v>0.32344050000000002</v>
      </c>
      <c r="S979">
        <v>0.38385859999999999</v>
      </c>
      <c r="T979">
        <v>0.58314370000000004</v>
      </c>
      <c r="U979" s="15" t="str">
        <f t="shared" si="122"/>
        <v>none2002</v>
      </c>
      <c r="V979" t="str">
        <f t="shared" si="123"/>
        <v>NA</v>
      </c>
      <c r="W979" t="str">
        <f t="shared" si="124"/>
        <v>NA</v>
      </c>
      <c r="Y979" s="15" t="str">
        <f t="shared" si="125"/>
        <v>URB1987</v>
      </c>
      <c r="Z979" s="1" t="s">
        <v>59</v>
      </c>
      <c r="AA979">
        <v>1987</v>
      </c>
      <c r="AB979" t="s">
        <v>33</v>
      </c>
      <c r="AC979">
        <f t="shared" si="121"/>
        <v>0.56409538832069739</v>
      </c>
      <c r="AD979">
        <f t="shared" si="126"/>
        <v>0.30332095184789432</v>
      </c>
      <c r="AE979" s="5">
        <v>6536</v>
      </c>
      <c r="AF979" s="5">
        <v>11092</v>
      </c>
      <c r="AG979" s="5">
        <v>15193</v>
      </c>
      <c r="AH979" s="5">
        <v>2946</v>
      </c>
      <c r="AI979" s="5"/>
      <c r="AJ979" s="5">
        <v>0</v>
      </c>
      <c r="AK979" s="5">
        <v>0</v>
      </c>
      <c r="AL979" s="5">
        <v>2016</v>
      </c>
      <c r="AM979" s="5">
        <v>192</v>
      </c>
      <c r="AN979" s="5"/>
      <c r="AO979" s="5">
        <v>5885</v>
      </c>
      <c r="AP979" s="5">
        <v>8095</v>
      </c>
      <c r="AQ979" s="5">
        <v>13784</v>
      </c>
      <c r="AR979" s="5">
        <v>778</v>
      </c>
      <c r="AS979" s="5"/>
      <c r="AT979" s="5">
        <v>17477</v>
      </c>
      <c r="AU979" s="5">
        <v>4901</v>
      </c>
      <c r="AV979" s="5">
        <v>21628</v>
      </c>
      <c r="AW979" s="5">
        <v>7395</v>
      </c>
      <c r="AX979" s="5"/>
      <c r="AY979" s="5">
        <v>35767</v>
      </c>
      <c r="AZ979" s="5">
        <v>2208</v>
      </c>
      <c r="BA979" s="5">
        <v>28542</v>
      </c>
      <c r="BB979" s="5">
        <v>51401</v>
      </c>
      <c r="BF979" t="s">
        <v>223</v>
      </c>
      <c r="BG979" t="s">
        <v>70</v>
      </c>
      <c r="BH979" t="s">
        <v>927</v>
      </c>
      <c r="BI979" t="s">
        <v>928</v>
      </c>
      <c r="BJ979" t="s">
        <v>119</v>
      </c>
      <c r="BK979" t="s">
        <v>127</v>
      </c>
      <c r="BL979" t="s">
        <v>225</v>
      </c>
      <c r="BM979">
        <v>1996</v>
      </c>
      <c r="BN979">
        <v>1997</v>
      </c>
      <c r="BO979">
        <v>2</v>
      </c>
      <c r="BP979">
        <v>6</v>
      </c>
      <c r="BQ979" t="s">
        <v>33</v>
      </c>
      <c r="BR979">
        <v>6</v>
      </c>
      <c r="BS979">
        <v>0</v>
      </c>
      <c r="BT979">
        <v>7.0563500000000003E-3</v>
      </c>
      <c r="BU979">
        <v>0.43343219999999999</v>
      </c>
      <c r="BV979">
        <v>0.25468069999999998</v>
      </c>
      <c r="BW979">
        <v>0.57772610000000002</v>
      </c>
      <c r="BX979" t="s">
        <v>756</v>
      </c>
      <c r="BY979">
        <v>0.42041282730787</v>
      </c>
      <c r="BZ979">
        <v>0.16851036930782134</v>
      </c>
    </row>
    <row r="980" spans="1:78" x14ac:dyDescent="0.25">
      <c r="A980" s="23" t="s">
        <v>231</v>
      </c>
      <c r="C980" t="s">
        <v>230</v>
      </c>
      <c r="D980" s="15" t="str">
        <f>VLOOKUP(C980,xWalk!C$3:D$55,2)</f>
        <v>none</v>
      </c>
      <c r="E980" s="22" t="str">
        <f t="shared" si="120"/>
        <v>'Skagit Spring Yearling'</v>
      </c>
      <c r="F980" s="22"/>
      <c r="G980" t="s">
        <v>142</v>
      </c>
      <c r="H980" t="s">
        <v>143</v>
      </c>
      <c r="I980" t="s">
        <v>220</v>
      </c>
      <c r="J980">
        <v>2003</v>
      </c>
      <c r="K980">
        <v>2005</v>
      </c>
      <c r="L980" s="8">
        <v>2</v>
      </c>
      <c r="M980" s="8">
        <v>5</v>
      </c>
      <c r="N980" s="8" t="s">
        <v>33</v>
      </c>
      <c r="O980" s="8">
        <v>5</v>
      </c>
      <c r="P980" s="8">
        <v>0</v>
      </c>
      <c r="Q980">
        <v>1.97133E-2</v>
      </c>
      <c r="R980">
        <v>0.2715957</v>
      </c>
      <c r="S980">
        <v>0.33900409999999997</v>
      </c>
      <c r="T980">
        <v>0.51852770000000004</v>
      </c>
      <c r="U980" s="15" t="str">
        <f t="shared" si="122"/>
        <v>none2003</v>
      </c>
      <c r="V980" t="str">
        <f t="shared" si="123"/>
        <v>NA</v>
      </c>
      <c r="W980" t="str">
        <f t="shared" si="124"/>
        <v>NA</v>
      </c>
      <c r="Y980" s="15" t="str">
        <f t="shared" si="125"/>
        <v>URB1988</v>
      </c>
      <c r="Z980" s="1" t="s">
        <v>59</v>
      </c>
      <c r="AA980">
        <v>1988</v>
      </c>
      <c r="AB980" t="s">
        <v>33</v>
      </c>
      <c r="AC980">
        <f t="shared" si="121"/>
        <v>0.56205843802947475</v>
      </c>
      <c r="AD980">
        <f t="shared" si="126"/>
        <v>0.38011092995748219</v>
      </c>
      <c r="AE980" s="5">
        <v>7248</v>
      </c>
      <c r="AF980" s="5">
        <v>13047</v>
      </c>
      <c r="AG980" s="5">
        <v>18419</v>
      </c>
      <c r="AH980" s="5">
        <v>8847</v>
      </c>
      <c r="AI980" s="5"/>
      <c r="AJ980" s="5">
        <v>0</v>
      </c>
      <c r="AK980" s="5">
        <v>0</v>
      </c>
      <c r="AL980" s="5">
        <v>3553</v>
      </c>
      <c r="AM980" s="5">
        <v>132</v>
      </c>
      <c r="AN980" s="5"/>
      <c r="AO980" s="5">
        <v>1215</v>
      </c>
      <c r="AP980" s="5">
        <v>7547</v>
      </c>
      <c r="AQ980" s="5">
        <v>7987</v>
      </c>
      <c r="AR980" s="5">
        <v>2332</v>
      </c>
      <c r="AS980" s="5"/>
      <c r="AT980" s="5">
        <v>4209</v>
      </c>
      <c r="AU980" s="5">
        <v>7941</v>
      </c>
      <c r="AV980" s="5">
        <v>22127</v>
      </c>
      <c r="AW980" s="5">
        <v>20520</v>
      </c>
      <c r="AX980" s="5"/>
      <c r="AY980" s="5">
        <v>47561</v>
      </c>
      <c r="AZ980" s="5">
        <v>3685</v>
      </c>
      <c r="BA980" s="5">
        <v>19081</v>
      </c>
      <c r="BB980" s="5">
        <v>54797</v>
      </c>
      <c r="BF980" t="s">
        <v>223</v>
      </c>
      <c r="BG980" t="s">
        <v>70</v>
      </c>
      <c r="BH980" t="s">
        <v>927</v>
      </c>
      <c r="BI980" t="s">
        <v>928</v>
      </c>
      <c r="BJ980" t="s">
        <v>119</v>
      </c>
      <c r="BK980" t="s">
        <v>127</v>
      </c>
      <c r="BL980" t="s">
        <v>225</v>
      </c>
      <c r="BM980">
        <v>1997</v>
      </c>
      <c r="BN980">
        <v>1998</v>
      </c>
      <c r="BO980">
        <v>2</v>
      </c>
      <c r="BP980">
        <v>6</v>
      </c>
      <c r="BQ980" t="s">
        <v>33</v>
      </c>
      <c r="BR980">
        <v>6</v>
      </c>
      <c r="BS980">
        <v>0</v>
      </c>
      <c r="BT980">
        <v>2.0637579999999999E-2</v>
      </c>
      <c r="BU980">
        <v>0.33838249999999997</v>
      </c>
      <c r="BV980">
        <v>0.28718050000000001</v>
      </c>
      <c r="BW980">
        <v>0.52838609999999997</v>
      </c>
      <c r="BX980" t="s">
        <v>757</v>
      </c>
      <c r="BY980">
        <v>0.47247206872907677</v>
      </c>
      <c r="BZ980">
        <v>0.18733110152059049</v>
      </c>
    </row>
    <row r="981" spans="1:78" x14ac:dyDescent="0.25">
      <c r="A981" s="23" t="s">
        <v>231</v>
      </c>
      <c r="C981" t="s">
        <v>230</v>
      </c>
      <c r="D981" s="15" t="str">
        <f>VLOOKUP(C981,xWalk!C$3:D$55,2)</f>
        <v>none</v>
      </c>
      <c r="E981" s="22" t="str">
        <f t="shared" si="120"/>
        <v>'Skagit Spring Yearling'</v>
      </c>
      <c r="F981" s="22"/>
      <c r="G981" t="s">
        <v>142</v>
      </c>
      <c r="H981" t="s">
        <v>143</v>
      </c>
      <c r="I981" t="s">
        <v>220</v>
      </c>
      <c r="J981">
        <v>2004</v>
      </c>
      <c r="K981">
        <v>2006</v>
      </c>
      <c r="L981" s="8">
        <v>2</v>
      </c>
      <c r="M981" s="8">
        <v>5</v>
      </c>
      <c r="N981" s="8" t="s">
        <v>33</v>
      </c>
      <c r="O981" s="8">
        <v>5</v>
      </c>
      <c r="P981" s="8">
        <v>0</v>
      </c>
      <c r="Q981">
        <v>5.0369549999999999E-2</v>
      </c>
      <c r="R981">
        <v>0.32178960000000001</v>
      </c>
      <c r="S981">
        <v>0.47551490000000002</v>
      </c>
      <c r="T981">
        <v>0.64428870000000005</v>
      </c>
      <c r="U981" s="15" t="str">
        <f t="shared" si="122"/>
        <v>none2004</v>
      </c>
      <c r="V981" t="str">
        <f t="shared" si="123"/>
        <v>NA</v>
      </c>
      <c r="W981" t="str">
        <f t="shared" si="124"/>
        <v>NA</v>
      </c>
      <c r="Y981" s="15" t="str">
        <f t="shared" si="125"/>
        <v>URB1989</v>
      </c>
      <c r="Z981" s="1" t="s">
        <v>59</v>
      </c>
      <c r="AA981">
        <v>1989</v>
      </c>
      <c r="AB981" t="s">
        <v>33</v>
      </c>
      <c r="AC981">
        <f t="shared" si="121"/>
        <v>0.53831642491825271</v>
      </c>
      <c r="AD981">
        <f t="shared" si="126"/>
        <v>0.40309801291188063</v>
      </c>
      <c r="AE981" s="5">
        <v>12969</v>
      </c>
      <c r="AF981" s="5">
        <v>27264</v>
      </c>
      <c r="AG981" s="5">
        <v>38521</v>
      </c>
      <c r="AH981" s="5">
        <v>17401</v>
      </c>
      <c r="AI981" s="5"/>
      <c r="AJ981" s="5">
        <v>0</v>
      </c>
      <c r="AK981" s="5">
        <v>0</v>
      </c>
      <c r="AL981" s="5">
        <v>2190</v>
      </c>
      <c r="AM981" s="5">
        <v>533</v>
      </c>
      <c r="AN981" s="5"/>
      <c r="AO981" s="5">
        <v>4001</v>
      </c>
      <c r="AP981" s="5">
        <v>10723</v>
      </c>
      <c r="AQ981" s="5">
        <v>11255</v>
      </c>
      <c r="AR981" s="5">
        <v>3553</v>
      </c>
      <c r="AS981" s="5"/>
      <c r="AT981" s="5">
        <v>11783</v>
      </c>
      <c r="AU981" s="5">
        <v>22528</v>
      </c>
      <c r="AV981" s="5">
        <v>30539</v>
      </c>
      <c r="AW981" s="5">
        <v>45280</v>
      </c>
      <c r="AX981" s="5"/>
      <c r="AY981" s="5">
        <v>96155</v>
      </c>
      <c r="AZ981" s="5">
        <v>2723</v>
      </c>
      <c r="BA981" s="5">
        <v>29532</v>
      </c>
      <c r="BB981" s="5">
        <v>110130</v>
      </c>
      <c r="BF981" t="s">
        <v>223</v>
      </c>
      <c r="BG981" t="s">
        <v>70</v>
      </c>
      <c r="BH981" t="s">
        <v>927</v>
      </c>
      <c r="BI981" t="s">
        <v>928</v>
      </c>
      <c r="BJ981" t="s">
        <v>119</v>
      </c>
      <c r="BK981" t="s">
        <v>127</v>
      </c>
      <c r="BL981" t="s">
        <v>225</v>
      </c>
      <c r="BM981">
        <v>1998</v>
      </c>
      <c r="BN981">
        <v>1999</v>
      </c>
      <c r="BO981">
        <v>2</v>
      </c>
      <c r="BP981">
        <v>6</v>
      </c>
      <c r="BQ981" t="s">
        <v>33</v>
      </c>
      <c r="BR981">
        <v>6</v>
      </c>
      <c r="BS981">
        <v>0</v>
      </c>
      <c r="BT981">
        <v>3.388029E-2</v>
      </c>
      <c r="BU981">
        <v>0.4678561</v>
      </c>
      <c r="BV981">
        <v>0.39298630000000001</v>
      </c>
      <c r="BW981">
        <v>0.67698139999999996</v>
      </c>
      <c r="BX981" t="s">
        <v>758</v>
      </c>
      <c r="BY981">
        <v>0.43482816429170157</v>
      </c>
      <c r="BZ981">
        <v>0.19624895222129085</v>
      </c>
    </row>
    <row r="982" spans="1:78" x14ac:dyDescent="0.25">
      <c r="A982" s="23" t="s">
        <v>231</v>
      </c>
      <c r="C982" t="s">
        <v>230</v>
      </c>
      <c r="D982" s="15" t="str">
        <f>VLOOKUP(C982,xWalk!C$3:D$55,2)</f>
        <v>none</v>
      </c>
      <c r="E982" s="22" t="str">
        <f t="shared" si="120"/>
        <v>'Skagit Spring Yearling'</v>
      </c>
      <c r="F982" s="22"/>
      <c r="G982" t="s">
        <v>142</v>
      </c>
      <c r="H982" t="s">
        <v>143</v>
      </c>
      <c r="I982" t="s">
        <v>220</v>
      </c>
      <c r="J982">
        <v>2005</v>
      </c>
      <c r="K982">
        <v>2007</v>
      </c>
      <c r="L982" s="8">
        <v>2</v>
      </c>
      <c r="M982" s="8">
        <v>5</v>
      </c>
      <c r="N982" s="8" t="s">
        <v>33</v>
      </c>
      <c r="O982" s="8">
        <v>5</v>
      </c>
      <c r="P982" s="8">
        <v>0</v>
      </c>
      <c r="Q982">
        <v>1.2570039999999999E-2</v>
      </c>
      <c r="R982">
        <v>0.34261130000000001</v>
      </c>
      <c r="S982">
        <v>0.5609613</v>
      </c>
      <c r="T982">
        <v>0.71138089999999998</v>
      </c>
      <c r="U982" s="15" t="str">
        <f t="shared" si="122"/>
        <v>none2005</v>
      </c>
      <c r="V982" t="str">
        <f t="shared" si="123"/>
        <v>NA</v>
      </c>
      <c r="W982" t="str">
        <f t="shared" si="124"/>
        <v>NA</v>
      </c>
      <c r="Y982" s="15" t="str">
        <f t="shared" si="125"/>
        <v>URB1990</v>
      </c>
      <c r="Z982" s="1" t="s">
        <v>59</v>
      </c>
      <c r="AA982">
        <v>1990</v>
      </c>
      <c r="AB982" t="s">
        <v>33</v>
      </c>
      <c r="AC982">
        <f t="shared" si="121"/>
        <v>0.51385991840161627</v>
      </c>
      <c r="AD982">
        <f t="shared" si="126"/>
        <v>0.39096820461691179</v>
      </c>
      <c r="AE982" s="5">
        <v>14166</v>
      </c>
      <c r="AF982" s="5">
        <v>27968</v>
      </c>
      <c r="AG982" s="5">
        <v>37109</v>
      </c>
      <c r="AH982" s="5">
        <v>10164</v>
      </c>
      <c r="AI982" s="5"/>
      <c r="AJ982" s="5">
        <v>0</v>
      </c>
      <c r="AK982" s="5">
        <v>0</v>
      </c>
      <c r="AL982" s="5">
        <v>3841</v>
      </c>
      <c r="AM982" s="5">
        <v>352</v>
      </c>
      <c r="AN982" s="5"/>
      <c r="AO982" s="5">
        <v>1500</v>
      </c>
      <c r="AP982" s="5">
        <v>6436</v>
      </c>
      <c r="AQ982" s="5">
        <v>12470</v>
      </c>
      <c r="AR982" s="5">
        <v>3504</v>
      </c>
      <c r="AS982" s="5"/>
      <c r="AT982" s="5">
        <v>6376</v>
      </c>
      <c r="AU982" s="5">
        <v>12274</v>
      </c>
      <c r="AV982" s="5">
        <v>51533</v>
      </c>
      <c r="AW982" s="5">
        <v>40988</v>
      </c>
      <c r="AX982" s="5"/>
      <c r="AY982" s="5">
        <v>89407</v>
      </c>
      <c r="AZ982" s="5">
        <v>4193</v>
      </c>
      <c r="BA982" s="5">
        <v>23910</v>
      </c>
      <c r="BB982" s="5">
        <v>111171</v>
      </c>
      <c r="BF982" t="s">
        <v>223</v>
      </c>
      <c r="BG982" t="s">
        <v>70</v>
      </c>
      <c r="BH982" t="s">
        <v>927</v>
      </c>
      <c r="BI982" t="s">
        <v>928</v>
      </c>
      <c r="BJ982" t="s">
        <v>119</v>
      </c>
      <c r="BK982" t="s">
        <v>127</v>
      </c>
      <c r="BL982" t="s">
        <v>225</v>
      </c>
      <c r="BM982">
        <v>1999</v>
      </c>
      <c r="BN982">
        <v>2000</v>
      </c>
      <c r="BO982">
        <v>2</v>
      </c>
      <c r="BP982">
        <v>6</v>
      </c>
      <c r="BQ982" t="s">
        <v>33</v>
      </c>
      <c r="BR982">
        <v>6</v>
      </c>
      <c r="BS982">
        <v>0</v>
      </c>
      <c r="BT982">
        <v>4.412166E-2</v>
      </c>
      <c r="BU982">
        <v>0.45348129999999998</v>
      </c>
      <c r="BV982">
        <v>0.33023599999999997</v>
      </c>
      <c r="BW982">
        <v>0.63396140000000001</v>
      </c>
      <c r="BX982" t="s">
        <v>759</v>
      </c>
      <c r="BY982">
        <v>0.39242117770202412</v>
      </c>
      <c r="BZ982">
        <v>0.22910448816781476</v>
      </c>
    </row>
    <row r="983" spans="1:78" x14ac:dyDescent="0.25">
      <c r="A983" s="23" t="s">
        <v>231</v>
      </c>
      <c r="C983" t="s">
        <v>230</v>
      </c>
      <c r="D983" s="15" t="str">
        <f>VLOOKUP(C983,xWalk!C$3:D$55,2)</f>
        <v>none</v>
      </c>
      <c r="E983" s="22" t="str">
        <f t="shared" si="120"/>
        <v>'Skagit Spring Yearling'</v>
      </c>
      <c r="F983" s="22"/>
      <c r="G983" t="s">
        <v>142</v>
      </c>
      <c r="H983" t="s">
        <v>143</v>
      </c>
      <c r="I983" t="s">
        <v>220</v>
      </c>
      <c r="J983">
        <v>2006</v>
      </c>
      <c r="K983">
        <v>2008</v>
      </c>
      <c r="L983" s="8">
        <v>2</v>
      </c>
      <c r="M983" s="8">
        <v>5</v>
      </c>
      <c r="N983" s="8" t="s">
        <v>33</v>
      </c>
      <c r="O983" s="8">
        <v>5</v>
      </c>
      <c r="P983" s="8">
        <v>0</v>
      </c>
      <c r="Q983">
        <v>1.7085510000000002E-2</v>
      </c>
      <c r="R983">
        <v>0.19808870000000001</v>
      </c>
      <c r="S983">
        <v>0.44711050000000002</v>
      </c>
      <c r="T983">
        <v>0.5566316</v>
      </c>
      <c r="U983" s="15" t="str">
        <f t="shared" si="122"/>
        <v>none2006</v>
      </c>
      <c r="V983" t="str">
        <f t="shared" si="123"/>
        <v>NA</v>
      </c>
      <c r="W983" t="str">
        <f t="shared" si="124"/>
        <v>NA</v>
      </c>
      <c r="Y983" s="15" t="str">
        <f t="shared" si="125"/>
        <v>URB1991</v>
      </c>
      <c r="Z983" s="1" t="s">
        <v>59</v>
      </c>
      <c r="AA983">
        <v>1991</v>
      </c>
      <c r="AB983" t="s">
        <v>33</v>
      </c>
      <c r="AC983">
        <f t="shared" si="121"/>
        <v>0.47164305730519063</v>
      </c>
      <c r="AD983">
        <f t="shared" si="126"/>
        <v>0.35770110805460575</v>
      </c>
      <c r="AE983" s="5">
        <v>4964</v>
      </c>
      <c r="AF983" s="5">
        <v>7981</v>
      </c>
      <c r="AG983" s="5">
        <v>10514</v>
      </c>
      <c r="AH983" s="5">
        <v>4368</v>
      </c>
      <c r="AI983" s="5"/>
      <c r="AJ983" s="5">
        <v>0</v>
      </c>
      <c r="AK983" s="5">
        <v>0</v>
      </c>
      <c r="AL983" s="5">
        <v>999</v>
      </c>
      <c r="AM983" s="5">
        <v>96</v>
      </c>
      <c r="AN983" s="5"/>
      <c r="AO983" s="5">
        <v>888</v>
      </c>
      <c r="AP983" s="5">
        <v>805</v>
      </c>
      <c r="AQ983" s="5">
        <v>3624</v>
      </c>
      <c r="AR983" s="5">
        <v>2452</v>
      </c>
      <c r="AS983" s="5"/>
      <c r="AT983" s="5">
        <v>3474</v>
      </c>
      <c r="AU983" s="5">
        <v>2427</v>
      </c>
      <c r="AV983" s="5">
        <v>15335</v>
      </c>
      <c r="AW983" s="5">
        <v>19867</v>
      </c>
      <c r="AX983" s="5"/>
      <c r="AY983" s="5">
        <v>27827</v>
      </c>
      <c r="AZ983" s="5">
        <v>1095</v>
      </c>
      <c r="BA983" s="5">
        <v>7769</v>
      </c>
      <c r="BB983" s="5">
        <v>41103</v>
      </c>
      <c r="BF983" t="s">
        <v>223</v>
      </c>
      <c r="BG983" t="s">
        <v>70</v>
      </c>
      <c r="BH983" t="s">
        <v>927</v>
      </c>
      <c r="BI983" t="s">
        <v>928</v>
      </c>
      <c r="BJ983" t="s">
        <v>119</v>
      </c>
      <c r="BK983" t="s">
        <v>127</v>
      </c>
      <c r="BL983" t="s">
        <v>225</v>
      </c>
      <c r="BM983">
        <v>2000</v>
      </c>
      <c r="BN983">
        <v>2001</v>
      </c>
      <c r="BO983">
        <v>2</v>
      </c>
      <c r="BP983">
        <v>6</v>
      </c>
      <c r="BQ983" t="s">
        <v>33</v>
      </c>
      <c r="BR983">
        <v>6</v>
      </c>
      <c r="BS983">
        <v>0</v>
      </c>
      <c r="BT983">
        <v>3.121811E-2</v>
      </c>
      <c r="BU983">
        <v>0.39995900000000001</v>
      </c>
      <c r="BV983">
        <v>0.24028820000000001</v>
      </c>
      <c r="BW983">
        <v>0.54414180000000001</v>
      </c>
      <c r="BX983" t="s">
        <v>760</v>
      </c>
      <c r="BY983">
        <v>0.39657694732209758</v>
      </c>
      <c r="BZ983">
        <v>0.25234011679769736</v>
      </c>
    </row>
    <row r="984" spans="1:78" x14ac:dyDescent="0.25">
      <c r="A984" s="23" t="s">
        <v>231</v>
      </c>
      <c r="C984" t="s">
        <v>230</v>
      </c>
      <c r="D984" s="15" t="str">
        <f>VLOOKUP(C984,xWalk!C$3:D$55,2)</f>
        <v>none</v>
      </c>
      <c r="E984" s="22" t="str">
        <f t="shared" si="120"/>
        <v>'Skagit Spring Yearling'</v>
      </c>
      <c r="F984" s="22"/>
      <c r="G984" t="s">
        <v>142</v>
      </c>
      <c r="H984" t="s">
        <v>143</v>
      </c>
      <c r="I984" t="s">
        <v>220</v>
      </c>
      <c r="J984">
        <v>2007</v>
      </c>
      <c r="K984">
        <v>2009</v>
      </c>
      <c r="L984" s="8">
        <v>2</v>
      </c>
      <c r="M984" s="8">
        <v>5</v>
      </c>
      <c r="N984" s="8" t="s">
        <v>34</v>
      </c>
      <c r="O984" s="8">
        <v>4</v>
      </c>
      <c r="P984" s="8">
        <v>1</v>
      </c>
      <c r="Q984">
        <v>2.2770309999999998E-2</v>
      </c>
      <c r="R984">
        <v>0.1954612</v>
      </c>
      <c r="S984">
        <v>0.41298269999999998</v>
      </c>
      <c r="T984">
        <v>0.52772180000000002</v>
      </c>
      <c r="U984" s="15" t="str">
        <f t="shared" si="122"/>
        <v>none2007</v>
      </c>
      <c r="V984" t="str">
        <f t="shared" si="123"/>
        <v>NA</v>
      </c>
      <c r="W984" t="str">
        <f t="shared" si="124"/>
        <v>NA</v>
      </c>
      <c r="Y984" s="15" t="str">
        <f t="shared" si="125"/>
        <v>URB1992</v>
      </c>
      <c r="Z984" s="1" t="s">
        <v>59</v>
      </c>
      <c r="AA984">
        <v>1992</v>
      </c>
      <c r="AB984" t="s">
        <v>33</v>
      </c>
      <c r="AC984">
        <f t="shared" si="121"/>
        <v>0.43579895329811019</v>
      </c>
      <c r="AD984">
        <f t="shared" si="126"/>
        <v>0.2448632917400482</v>
      </c>
      <c r="AE984" s="5">
        <v>9750</v>
      </c>
      <c r="AF984" s="5">
        <v>12432</v>
      </c>
      <c r="AG984" s="5">
        <v>11235</v>
      </c>
      <c r="AH984" s="5">
        <v>5791</v>
      </c>
      <c r="AI984" s="5"/>
      <c r="AJ984" s="5">
        <v>0</v>
      </c>
      <c r="AK984" s="5">
        <v>0</v>
      </c>
      <c r="AL984" s="5">
        <v>2790</v>
      </c>
      <c r="AM984" s="5">
        <v>49</v>
      </c>
      <c r="AN984" s="5"/>
      <c r="AO984" s="5">
        <v>1219</v>
      </c>
      <c r="AP984" s="5">
        <v>9836</v>
      </c>
      <c r="AQ984" s="5">
        <v>14547</v>
      </c>
      <c r="AR984" s="5">
        <v>2132</v>
      </c>
      <c r="AS984" s="5"/>
      <c r="AT984" s="5">
        <v>7108</v>
      </c>
      <c r="AU984" s="5">
        <v>28817</v>
      </c>
      <c r="AV984" s="5">
        <v>39562</v>
      </c>
      <c r="AW984" s="5">
        <v>14854</v>
      </c>
      <c r="AX984" s="5"/>
      <c r="AY984" s="5">
        <v>39208</v>
      </c>
      <c r="AZ984" s="5">
        <v>2839</v>
      </c>
      <c r="BA984" s="5">
        <v>27734</v>
      </c>
      <c r="BB984" s="5">
        <v>90341</v>
      </c>
      <c r="BF984" t="s">
        <v>223</v>
      </c>
      <c r="BG984" t="s">
        <v>70</v>
      </c>
      <c r="BH984" t="s">
        <v>927</v>
      </c>
      <c r="BI984" t="s">
        <v>928</v>
      </c>
      <c r="BJ984" t="s">
        <v>119</v>
      </c>
      <c r="BK984" t="s">
        <v>127</v>
      </c>
      <c r="BL984" t="s">
        <v>225</v>
      </c>
      <c r="BM984">
        <v>2001</v>
      </c>
      <c r="BN984">
        <v>2002</v>
      </c>
      <c r="BO984">
        <v>2</v>
      </c>
      <c r="BP984">
        <v>6</v>
      </c>
      <c r="BQ984" t="s">
        <v>33</v>
      </c>
      <c r="BR984">
        <v>6</v>
      </c>
      <c r="BS984">
        <v>0</v>
      </c>
      <c r="BT984">
        <v>4.1368429999999998E-2</v>
      </c>
      <c r="BU984">
        <v>0.33046419999999999</v>
      </c>
      <c r="BV984">
        <v>0.27735029999999999</v>
      </c>
      <c r="BW984">
        <v>0.51616010000000001</v>
      </c>
      <c r="BX984" t="s">
        <v>761</v>
      </c>
      <c r="BY984">
        <v>0.42717684284542368</v>
      </c>
      <c r="BZ984">
        <v>0.27427633891948905</v>
      </c>
    </row>
    <row r="985" spans="1:78" x14ac:dyDescent="0.25">
      <c r="A985" s="23" t="s">
        <v>231</v>
      </c>
      <c r="C985" t="s">
        <v>230</v>
      </c>
      <c r="D985" s="15" t="str">
        <f>VLOOKUP(C985,xWalk!C$3:D$55,2)</f>
        <v>none</v>
      </c>
      <c r="E985" s="22" t="str">
        <f t="shared" si="120"/>
        <v>'Skagit Spring Yearling'</v>
      </c>
      <c r="F985" s="22"/>
      <c r="G985" t="s">
        <v>142</v>
      </c>
      <c r="H985" t="s">
        <v>143</v>
      </c>
      <c r="I985" t="s">
        <v>220</v>
      </c>
      <c r="J985">
        <v>2008</v>
      </c>
      <c r="K985">
        <v>2010</v>
      </c>
      <c r="L985" s="8">
        <v>2</v>
      </c>
      <c r="M985" s="8">
        <v>5</v>
      </c>
      <c r="N985" s="8" t="s">
        <v>34</v>
      </c>
      <c r="O985" s="8">
        <v>3</v>
      </c>
      <c r="P985" s="8">
        <v>2</v>
      </c>
      <c r="Q985">
        <v>3.904825E-2</v>
      </c>
      <c r="R985">
        <v>0.39721459999999997</v>
      </c>
      <c r="S985">
        <v>0.54364749999999995</v>
      </c>
      <c r="T985">
        <v>0.72491740000000005</v>
      </c>
      <c r="U985" s="15" t="str">
        <f t="shared" si="122"/>
        <v>none2008</v>
      </c>
      <c r="V985" t="str">
        <f t="shared" si="123"/>
        <v>NA</v>
      </c>
      <c r="W985" t="str">
        <f t="shared" si="124"/>
        <v>NA</v>
      </c>
      <c r="Y985" s="15" t="str">
        <f t="shared" si="125"/>
        <v>URB1993</v>
      </c>
      <c r="Z985" s="1" t="s">
        <v>59</v>
      </c>
      <c r="AA985">
        <v>1993</v>
      </c>
      <c r="AB985" t="s">
        <v>33</v>
      </c>
      <c r="AC985">
        <f t="shared" si="121"/>
        <v>0.4795793409370705</v>
      </c>
      <c r="AD985">
        <f t="shared" si="126"/>
        <v>0.26428631913549289</v>
      </c>
      <c r="AE985" s="5">
        <v>14581</v>
      </c>
      <c r="AF985" s="5">
        <v>15963</v>
      </c>
      <c r="AG985" s="5">
        <v>41223</v>
      </c>
      <c r="AH985" s="5">
        <v>9380</v>
      </c>
      <c r="AI985" s="5"/>
      <c r="AJ985" s="5">
        <v>0</v>
      </c>
      <c r="AK985" s="5">
        <v>0</v>
      </c>
      <c r="AL985" s="5">
        <v>2766</v>
      </c>
      <c r="AM985" s="5">
        <v>84</v>
      </c>
      <c r="AN985" s="5"/>
      <c r="AO985" s="5">
        <v>3436</v>
      </c>
      <c r="AP985" s="5">
        <v>26264</v>
      </c>
      <c r="AQ985" s="5">
        <v>30530</v>
      </c>
      <c r="AR985" s="5">
        <v>3024</v>
      </c>
      <c r="AS985" s="5"/>
      <c r="AT985" s="5">
        <v>15310</v>
      </c>
      <c r="AU985" s="5">
        <v>49841</v>
      </c>
      <c r="AV985" s="5">
        <v>70556</v>
      </c>
      <c r="AW985" s="5">
        <v>24084</v>
      </c>
      <c r="AX985" s="5"/>
      <c r="AY985" s="5">
        <v>81147</v>
      </c>
      <c r="AZ985" s="5">
        <v>2850</v>
      </c>
      <c r="BA985" s="5">
        <v>63254</v>
      </c>
      <c r="BB985" s="5">
        <v>159791</v>
      </c>
      <c r="BF985" t="s">
        <v>223</v>
      </c>
      <c r="BG985" t="s">
        <v>70</v>
      </c>
      <c r="BH985" t="s">
        <v>927</v>
      </c>
      <c r="BI985" t="s">
        <v>928</v>
      </c>
      <c r="BJ985" t="s">
        <v>119</v>
      </c>
      <c r="BK985" t="s">
        <v>127</v>
      </c>
      <c r="BL985" t="s">
        <v>225</v>
      </c>
      <c r="BM985">
        <v>2002</v>
      </c>
      <c r="BN985">
        <v>2003</v>
      </c>
      <c r="BO985">
        <v>2</v>
      </c>
      <c r="BP985">
        <v>6</v>
      </c>
      <c r="BQ985" t="s">
        <v>33</v>
      </c>
      <c r="BR985">
        <v>6</v>
      </c>
      <c r="BS985">
        <v>0</v>
      </c>
      <c r="BT985">
        <v>8.2002199999999994E-3</v>
      </c>
      <c r="BU985">
        <v>0.62825629999999999</v>
      </c>
      <c r="BV985">
        <v>0.48111330000000002</v>
      </c>
      <c r="BW985">
        <v>0.80710709999999997</v>
      </c>
      <c r="BX985" t="s">
        <v>762</v>
      </c>
      <c r="BY985">
        <v>0.46690896301072748</v>
      </c>
      <c r="BZ985">
        <v>0.29059440764405886</v>
      </c>
    </row>
    <row r="986" spans="1:78" x14ac:dyDescent="0.25">
      <c r="A986" s="23" t="s">
        <v>233</v>
      </c>
      <c r="C986" t="s">
        <v>232</v>
      </c>
      <c r="D986" s="15" t="str">
        <f>VLOOKUP(C986,xWalk!C$3:D$55,2)</f>
        <v>SNO</v>
      </c>
      <c r="E986" s="22" t="str">
        <f t="shared" si="120"/>
        <v>'Skykomish Fall Fingerling'</v>
      </c>
      <c r="F986" s="22" t="str">
        <f t="shared" ref="F986:F1049" si="127">D986&amp;"."&amp;C986</f>
        <v>SNO.SKY</v>
      </c>
      <c r="G986" t="s">
        <v>119</v>
      </c>
      <c r="H986" t="s">
        <v>120</v>
      </c>
      <c r="I986" t="s">
        <v>220</v>
      </c>
      <c r="J986">
        <v>2000</v>
      </c>
      <c r="K986">
        <v>2001</v>
      </c>
      <c r="L986" s="8">
        <v>2</v>
      </c>
      <c r="M986" s="8">
        <v>5</v>
      </c>
      <c r="N986" s="8" t="s">
        <v>33</v>
      </c>
      <c r="O986" s="8">
        <v>5</v>
      </c>
      <c r="P986" s="8">
        <v>0</v>
      </c>
      <c r="Q986">
        <v>9.3400099999999993E-3</v>
      </c>
      <c r="R986">
        <v>0.39847510000000003</v>
      </c>
      <c r="S986">
        <v>5.1207400000000004E-3</v>
      </c>
      <c r="T986">
        <v>0.40155540000000001</v>
      </c>
      <c r="U986" s="15" t="str">
        <f t="shared" si="122"/>
        <v>SNO2000</v>
      </c>
      <c r="V986">
        <f t="shared" si="123"/>
        <v>0.37729189980201427</v>
      </c>
      <c r="W986">
        <f t="shared" si="124"/>
        <v>0.22811397090470861</v>
      </c>
      <c r="Y986" s="15" t="str">
        <f t="shared" si="125"/>
        <v>URB1994</v>
      </c>
      <c r="Z986" s="1" t="s">
        <v>59</v>
      </c>
      <c r="AA986">
        <v>1994</v>
      </c>
      <c r="AB986" t="s">
        <v>33</v>
      </c>
      <c r="AC986">
        <f t="shared" si="121"/>
        <v>0.4849543707973103</v>
      </c>
      <c r="AD986">
        <f t="shared" si="126"/>
        <v>0.28455811719500479</v>
      </c>
      <c r="AE986" s="5">
        <v>3122</v>
      </c>
      <c r="AF986" s="5">
        <v>6285</v>
      </c>
      <c r="AG986" s="5">
        <v>10593</v>
      </c>
      <c r="AH986" s="5">
        <v>3698</v>
      </c>
      <c r="AI986" s="5"/>
      <c r="AJ986" s="5">
        <v>0</v>
      </c>
      <c r="AK986" s="5">
        <v>0</v>
      </c>
      <c r="AL986" s="5">
        <v>460</v>
      </c>
      <c r="AM986" s="5">
        <v>37</v>
      </c>
      <c r="AN986" s="5"/>
      <c r="AO986" s="5">
        <v>881</v>
      </c>
      <c r="AP986" s="5">
        <v>6972</v>
      </c>
      <c r="AQ986" s="5">
        <v>6449</v>
      </c>
      <c r="AR986" s="5">
        <v>1890</v>
      </c>
      <c r="AS986" s="5"/>
      <c r="AT986" s="5">
        <v>2854</v>
      </c>
      <c r="AU986" s="5">
        <v>11062</v>
      </c>
      <c r="AV986" s="5">
        <v>17203</v>
      </c>
      <c r="AW986" s="5">
        <v>11774</v>
      </c>
      <c r="AX986" s="5"/>
      <c r="AY986" s="5">
        <v>23698</v>
      </c>
      <c r="AZ986" s="5">
        <v>497</v>
      </c>
      <c r="BA986" s="5">
        <v>16192</v>
      </c>
      <c r="BB986" s="5">
        <v>42893</v>
      </c>
      <c r="BF986" t="s">
        <v>223</v>
      </c>
      <c r="BG986" t="s">
        <v>70</v>
      </c>
      <c r="BH986" t="s">
        <v>927</v>
      </c>
      <c r="BI986" t="s">
        <v>928</v>
      </c>
      <c r="BJ986" t="s">
        <v>119</v>
      </c>
      <c r="BK986" t="s">
        <v>127</v>
      </c>
      <c r="BL986" t="s">
        <v>225</v>
      </c>
      <c r="BM986">
        <v>2003</v>
      </c>
      <c r="BN986">
        <v>2004</v>
      </c>
      <c r="BO986">
        <v>2</v>
      </c>
      <c r="BP986">
        <v>6</v>
      </c>
      <c r="BQ986" t="s">
        <v>33</v>
      </c>
      <c r="BR986">
        <v>6</v>
      </c>
      <c r="BS986">
        <v>0</v>
      </c>
      <c r="BT986">
        <v>1.0307439999999999E-2</v>
      </c>
      <c r="BU986">
        <v>0.50998209999999999</v>
      </c>
      <c r="BV986">
        <v>0.29351909999999998</v>
      </c>
      <c r="BW986">
        <v>0.65381180000000005</v>
      </c>
      <c r="BX986" t="s">
        <v>763</v>
      </c>
      <c r="BY986">
        <v>0.46223942079640495</v>
      </c>
      <c r="BZ986">
        <v>0.27440840273195782</v>
      </c>
    </row>
    <row r="987" spans="1:78" x14ac:dyDescent="0.25">
      <c r="A987" s="23" t="s">
        <v>233</v>
      </c>
      <c r="C987" t="s">
        <v>232</v>
      </c>
      <c r="D987" s="15" t="str">
        <f>VLOOKUP(C987,xWalk!C$3:D$55,2)</f>
        <v>SNO</v>
      </c>
      <c r="E987" s="22" t="str">
        <f t="shared" si="120"/>
        <v>'Skykomish Fall Fingerling'</v>
      </c>
      <c r="F987" s="22" t="str">
        <f t="shared" si="127"/>
        <v>SNO.SKY</v>
      </c>
      <c r="G987" t="s">
        <v>119</v>
      </c>
      <c r="H987" t="s">
        <v>120</v>
      </c>
      <c r="I987" t="s">
        <v>220</v>
      </c>
      <c r="J987">
        <v>2001</v>
      </c>
      <c r="K987">
        <v>2002</v>
      </c>
      <c r="L987" s="8">
        <v>2</v>
      </c>
      <c r="M987" s="8">
        <v>5</v>
      </c>
      <c r="N987" s="8" t="s">
        <v>33</v>
      </c>
      <c r="O987" s="8">
        <v>5</v>
      </c>
      <c r="P987" s="8">
        <v>0</v>
      </c>
      <c r="Q987">
        <v>6.6211999999999998E-3</v>
      </c>
      <c r="R987">
        <v>0.42478129999999997</v>
      </c>
      <c r="S987">
        <v>4.1092500000000001E-3</v>
      </c>
      <c r="T987">
        <v>0.4271451</v>
      </c>
      <c r="U987" s="15" t="str">
        <f t="shared" si="122"/>
        <v>SNO2001</v>
      </c>
      <c r="V987">
        <f t="shared" si="123"/>
        <v>0.39961860366564256</v>
      </c>
      <c r="W987">
        <f t="shared" si="124"/>
        <v>0.25373450577391671</v>
      </c>
      <c r="Y987" s="15" t="str">
        <f t="shared" si="125"/>
        <v>URB1995</v>
      </c>
      <c r="Z987" s="1" t="s">
        <v>59</v>
      </c>
      <c r="AA987">
        <v>1995</v>
      </c>
      <c r="AB987" t="s">
        <v>33</v>
      </c>
      <c r="AC987">
        <f t="shared" si="121"/>
        <v>0.47687009467877228</v>
      </c>
      <c r="AD987">
        <f t="shared" si="126"/>
        <v>0.27837574265798687</v>
      </c>
      <c r="AE987" s="5">
        <v>12503</v>
      </c>
      <c r="AF987" s="5">
        <v>15808</v>
      </c>
      <c r="AG987" s="5">
        <v>36489</v>
      </c>
      <c r="AH987" s="5">
        <v>12557</v>
      </c>
      <c r="AI987" s="5"/>
      <c r="AJ987" s="5">
        <v>0</v>
      </c>
      <c r="AK987" s="5">
        <v>0</v>
      </c>
      <c r="AL987" s="5">
        <v>2033</v>
      </c>
      <c r="AM987" s="5">
        <v>188</v>
      </c>
      <c r="AN987" s="5"/>
      <c r="AO987" s="5">
        <v>1518</v>
      </c>
      <c r="AP987" s="5">
        <v>14976</v>
      </c>
      <c r="AQ987" s="5">
        <v>30058</v>
      </c>
      <c r="AR987" s="5">
        <v>6386</v>
      </c>
      <c r="AS987" s="5"/>
      <c r="AT987" s="5">
        <v>4411</v>
      </c>
      <c r="AU987" s="5">
        <v>27167</v>
      </c>
      <c r="AV987" s="5">
        <v>71748</v>
      </c>
      <c r="AW987" s="5">
        <v>42045</v>
      </c>
      <c r="AX987" s="5"/>
      <c r="AY987" s="5">
        <v>77357</v>
      </c>
      <c r="AZ987" s="5">
        <v>2221</v>
      </c>
      <c r="BA987" s="5">
        <v>52938</v>
      </c>
      <c r="BB987" s="5">
        <v>145371</v>
      </c>
      <c r="BF987" t="s">
        <v>223</v>
      </c>
      <c r="BG987" t="s">
        <v>70</v>
      </c>
      <c r="BH987" t="s">
        <v>927</v>
      </c>
      <c r="BI987" t="s">
        <v>928</v>
      </c>
      <c r="BJ987" t="s">
        <v>119</v>
      </c>
      <c r="BK987" t="s">
        <v>127</v>
      </c>
      <c r="BL987" t="s">
        <v>225</v>
      </c>
      <c r="BM987">
        <v>2004</v>
      </c>
      <c r="BN987">
        <v>2005</v>
      </c>
      <c r="BO987">
        <v>2</v>
      </c>
      <c r="BP987">
        <v>6</v>
      </c>
      <c r="BQ987" t="s">
        <v>33</v>
      </c>
      <c r="BR987">
        <v>6</v>
      </c>
      <c r="BS987">
        <v>0</v>
      </c>
      <c r="BT987">
        <v>2.6993820000000002E-2</v>
      </c>
      <c r="BU987">
        <v>0.42759530000000001</v>
      </c>
      <c r="BV987">
        <v>0.27241870000000001</v>
      </c>
      <c r="BW987">
        <v>0.58352910000000002</v>
      </c>
      <c r="BX987" t="s">
        <v>764</v>
      </c>
      <c r="BY987">
        <v>0.48252986304715006</v>
      </c>
      <c r="BZ987">
        <v>0.2722573818196618</v>
      </c>
    </row>
    <row r="988" spans="1:78" x14ac:dyDescent="0.25">
      <c r="A988" s="23" t="s">
        <v>233</v>
      </c>
      <c r="C988" t="s">
        <v>232</v>
      </c>
      <c r="D988" s="15" t="str">
        <f>VLOOKUP(C988,xWalk!C$3:D$55,2)</f>
        <v>SNO</v>
      </c>
      <c r="E988" s="22" t="str">
        <f t="shared" si="120"/>
        <v>'Skykomish Fall Fingerling'</v>
      </c>
      <c r="F988" s="22" t="str">
        <f t="shared" si="127"/>
        <v>SNO.SKY</v>
      </c>
      <c r="G988" t="s">
        <v>119</v>
      </c>
      <c r="H988" t="s">
        <v>120</v>
      </c>
      <c r="I988" t="s">
        <v>220</v>
      </c>
      <c r="J988">
        <v>2002</v>
      </c>
      <c r="K988">
        <v>2003</v>
      </c>
      <c r="L988" s="8">
        <v>2</v>
      </c>
      <c r="M988" s="8">
        <v>5</v>
      </c>
      <c r="N988" s="8" t="s">
        <v>33</v>
      </c>
      <c r="O988" s="8">
        <v>5</v>
      </c>
      <c r="P988" s="8">
        <v>0</v>
      </c>
      <c r="Q988">
        <v>8.0965499999999992E-3</v>
      </c>
      <c r="R988">
        <v>0.3978796</v>
      </c>
      <c r="S988">
        <v>9.1767099999999994E-3</v>
      </c>
      <c r="T988">
        <v>0.40340510000000002</v>
      </c>
      <c r="U988" s="15" t="str">
        <f t="shared" si="122"/>
        <v>SNO2002</v>
      </c>
      <c r="V988">
        <f t="shared" si="123"/>
        <v>0.36514605842336934</v>
      </c>
      <c r="W988">
        <f t="shared" si="124"/>
        <v>0.26920768307322929</v>
      </c>
      <c r="Y988" s="15" t="str">
        <f t="shared" si="125"/>
        <v>URB1996</v>
      </c>
      <c r="Z988" s="1" t="s">
        <v>59</v>
      </c>
      <c r="AA988">
        <v>1996</v>
      </c>
      <c r="AB988" t="s">
        <v>33</v>
      </c>
      <c r="AC988">
        <f t="shared" si="121"/>
        <v>0.45674684281054156</v>
      </c>
      <c r="AD988">
        <f t="shared" si="126"/>
        <v>0.20044938345131905</v>
      </c>
      <c r="AE988" s="5">
        <v>4987</v>
      </c>
      <c r="AF988" s="5">
        <v>8000</v>
      </c>
      <c r="AG988" s="5">
        <v>14008</v>
      </c>
      <c r="AH988" s="5">
        <v>2623</v>
      </c>
      <c r="AI988" s="5"/>
      <c r="AJ988" s="5">
        <v>0</v>
      </c>
      <c r="AK988" s="5">
        <v>0</v>
      </c>
      <c r="AL988" s="5">
        <v>1833</v>
      </c>
      <c r="AM988" s="5">
        <v>57</v>
      </c>
      <c r="AN988" s="5"/>
      <c r="AO988" s="5">
        <v>2235</v>
      </c>
      <c r="AP988" s="5">
        <v>16079</v>
      </c>
      <c r="AQ988" s="5">
        <v>16442</v>
      </c>
      <c r="AR988" s="5">
        <v>1224</v>
      </c>
      <c r="AS988" s="5"/>
      <c r="AT988" s="5">
        <v>7528</v>
      </c>
      <c r="AU988" s="5">
        <v>25236</v>
      </c>
      <c r="AV988" s="5">
        <v>36896</v>
      </c>
      <c r="AW988" s="5">
        <v>10610</v>
      </c>
      <c r="AX988" s="5"/>
      <c r="AY988" s="5">
        <v>29618</v>
      </c>
      <c r="AZ988" s="5">
        <v>1890</v>
      </c>
      <c r="BA988" s="5">
        <v>35980</v>
      </c>
      <c r="BB988" s="5">
        <v>80270</v>
      </c>
      <c r="BF988" t="s">
        <v>223</v>
      </c>
      <c r="BG988" t="s">
        <v>70</v>
      </c>
      <c r="BH988" t="s">
        <v>927</v>
      </c>
      <c r="BI988" t="s">
        <v>928</v>
      </c>
      <c r="BJ988" t="s">
        <v>119</v>
      </c>
      <c r="BK988" t="s">
        <v>127</v>
      </c>
      <c r="BL988" t="s">
        <v>225</v>
      </c>
      <c r="BM988">
        <v>2005</v>
      </c>
      <c r="BN988">
        <v>2006</v>
      </c>
      <c r="BO988">
        <v>2</v>
      </c>
      <c r="BP988">
        <v>6</v>
      </c>
      <c r="BQ988" t="s">
        <v>33</v>
      </c>
      <c r="BR988">
        <v>6</v>
      </c>
      <c r="BS988">
        <v>0</v>
      </c>
      <c r="BT988">
        <v>4.1046399999999997E-2</v>
      </c>
      <c r="BU988">
        <v>0.32884540000000001</v>
      </c>
      <c r="BV988">
        <v>0.3106216</v>
      </c>
      <c r="BW988">
        <v>0.53732049999999998</v>
      </c>
      <c r="BX988" t="s">
        <v>765</v>
      </c>
      <c r="BY988">
        <v>0.51720611352057722</v>
      </c>
      <c r="BZ988">
        <v>0.25984356356887178</v>
      </c>
    </row>
    <row r="989" spans="1:78" x14ac:dyDescent="0.25">
      <c r="A989" s="23" t="s">
        <v>233</v>
      </c>
      <c r="C989" t="s">
        <v>232</v>
      </c>
      <c r="D989" s="15" t="str">
        <f>VLOOKUP(C989,xWalk!C$3:D$55,2)</f>
        <v>SNO</v>
      </c>
      <c r="E989" s="22" t="str">
        <f t="shared" si="120"/>
        <v>'Skykomish Fall Fingerling'</v>
      </c>
      <c r="F989" s="22" t="str">
        <f t="shared" si="127"/>
        <v>SNO.SKY</v>
      </c>
      <c r="G989" t="s">
        <v>119</v>
      </c>
      <c r="H989" t="s">
        <v>120</v>
      </c>
      <c r="I989" t="s">
        <v>220</v>
      </c>
      <c r="J989">
        <v>2003</v>
      </c>
      <c r="K989">
        <v>2004</v>
      </c>
      <c r="L989" s="8">
        <v>2</v>
      </c>
      <c r="M989" s="8">
        <v>5</v>
      </c>
      <c r="N989" s="8" t="s">
        <v>33</v>
      </c>
      <c r="O989" s="8">
        <v>5</v>
      </c>
      <c r="P989" s="8">
        <v>0</v>
      </c>
      <c r="Q989">
        <v>1.17746E-2</v>
      </c>
      <c r="R989">
        <v>0.35472290000000001</v>
      </c>
      <c r="S989">
        <v>1.7596790000000001E-2</v>
      </c>
      <c r="T989">
        <v>0.36607770000000001</v>
      </c>
      <c r="U989" s="15" t="str">
        <f t="shared" si="122"/>
        <v>SNO2003</v>
      </c>
      <c r="V989">
        <f t="shared" si="123"/>
        <v>0.34574596288262233</v>
      </c>
      <c r="W989">
        <f t="shared" si="124"/>
        <v>0.27597011328030852</v>
      </c>
      <c r="Y989" s="15" t="str">
        <f t="shared" si="125"/>
        <v>URB1997</v>
      </c>
      <c r="Z989" s="1" t="s">
        <v>59</v>
      </c>
      <c r="AA989">
        <v>1997</v>
      </c>
      <c r="AB989" t="s">
        <v>33</v>
      </c>
      <c r="AC989">
        <f t="shared" si="121"/>
        <v>0.43991901569826297</v>
      </c>
      <c r="AD989">
        <f t="shared" si="126"/>
        <v>0.2304325709997633</v>
      </c>
      <c r="AE989" s="5">
        <v>6910</v>
      </c>
      <c r="AF989" s="5">
        <v>9853</v>
      </c>
      <c r="AG989" s="5">
        <v>22339</v>
      </c>
      <c r="AH989" s="5">
        <v>6652</v>
      </c>
      <c r="AI989" s="5"/>
      <c r="AJ989" s="5">
        <v>0</v>
      </c>
      <c r="AK989" s="5">
        <v>0</v>
      </c>
      <c r="AL989" s="5">
        <v>5718</v>
      </c>
      <c r="AM989" s="5">
        <v>63</v>
      </c>
      <c r="AN989" s="5"/>
      <c r="AO989" s="5">
        <v>2159</v>
      </c>
      <c r="AP989" s="5">
        <v>5551</v>
      </c>
      <c r="AQ989" s="5">
        <v>25015</v>
      </c>
      <c r="AR989" s="5">
        <v>3089</v>
      </c>
      <c r="AS989" s="5"/>
      <c r="AT989" s="5">
        <v>4636</v>
      </c>
      <c r="AU989" s="5">
        <v>8647</v>
      </c>
      <c r="AV989" s="5">
        <v>76414</v>
      </c>
      <c r="AW989" s="5">
        <v>21511</v>
      </c>
      <c r="AX989" s="5"/>
      <c r="AY989" s="5">
        <v>45754</v>
      </c>
      <c r="AZ989" s="5">
        <v>5781</v>
      </c>
      <c r="BA989" s="5">
        <v>35814</v>
      </c>
      <c r="BB989" s="5">
        <v>111208</v>
      </c>
      <c r="BF989" t="s">
        <v>223</v>
      </c>
      <c r="BG989" t="s">
        <v>70</v>
      </c>
      <c r="BH989" t="s">
        <v>927</v>
      </c>
      <c r="BI989" t="s">
        <v>928</v>
      </c>
      <c r="BJ989" t="s">
        <v>119</v>
      </c>
      <c r="BK989" t="s">
        <v>127</v>
      </c>
      <c r="BL989" t="s">
        <v>225</v>
      </c>
      <c r="BM989">
        <v>2006</v>
      </c>
      <c r="BN989">
        <v>2007</v>
      </c>
      <c r="BO989">
        <v>2</v>
      </c>
      <c r="BP989">
        <v>6</v>
      </c>
      <c r="BQ989" t="s">
        <v>34</v>
      </c>
      <c r="BR989">
        <v>5</v>
      </c>
      <c r="BS989">
        <v>1</v>
      </c>
      <c r="BT989">
        <v>2.5832569999999999E-2</v>
      </c>
      <c r="BU989">
        <v>0.4632829</v>
      </c>
      <c r="BV989">
        <v>0.38008510000000001</v>
      </c>
      <c r="BW989">
        <v>0.66728109999999996</v>
      </c>
      <c r="BX989" t="s">
        <v>766</v>
      </c>
      <c r="BY989">
        <v>0.49781912864653299</v>
      </c>
      <c r="BZ989">
        <v>0.25213526377763407</v>
      </c>
    </row>
    <row r="990" spans="1:78" x14ac:dyDescent="0.25">
      <c r="A990" s="23" t="s">
        <v>233</v>
      </c>
      <c r="C990" t="s">
        <v>232</v>
      </c>
      <c r="D990" s="15" t="str">
        <f>VLOOKUP(C990,xWalk!C$3:D$55,2)</f>
        <v>SNO</v>
      </c>
      <c r="E990" s="22" t="str">
        <f t="shared" si="120"/>
        <v>'Skykomish Fall Fingerling'</v>
      </c>
      <c r="F990" s="22" t="str">
        <f t="shared" si="127"/>
        <v>SNO.SKY</v>
      </c>
      <c r="G990" t="s">
        <v>119</v>
      </c>
      <c r="H990" t="s">
        <v>120</v>
      </c>
      <c r="I990" t="s">
        <v>220</v>
      </c>
      <c r="J990">
        <v>2004</v>
      </c>
      <c r="K990">
        <v>2005</v>
      </c>
      <c r="L990" s="8">
        <v>2</v>
      </c>
      <c r="M990" s="8">
        <v>5</v>
      </c>
      <c r="N990" s="8" t="s">
        <v>33</v>
      </c>
      <c r="O990" s="8">
        <v>5</v>
      </c>
      <c r="P990" s="8">
        <v>0</v>
      </c>
      <c r="Q990">
        <v>1.9068660000000001E-2</v>
      </c>
      <c r="R990">
        <v>0.35932170000000002</v>
      </c>
      <c r="S990">
        <v>1.456615E-2</v>
      </c>
      <c r="T990">
        <v>0.36865389999999998</v>
      </c>
      <c r="U990" s="15" t="str">
        <f t="shared" si="122"/>
        <v>SNO2004</v>
      </c>
      <c r="V990">
        <f t="shared" si="123"/>
        <v>0.3105900655628403</v>
      </c>
      <c r="W990">
        <f t="shared" si="124"/>
        <v>0.2696966329592177</v>
      </c>
      <c r="Y990" s="15" t="str">
        <f t="shared" si="125"/>
        <v>URB1998</v>
      </c>
      <c r="Z990" s="1" t="s">
        <v>59</v>
      </c>
      <c r="AA990">
        <v>1998</v>
      </c>
      <c r="AB990" t="s">
        <v>33</v>
      </c>
      <c r="AC990">
        <f t="shared" si="121"/>
        <v>0.45614304468994954</v>
      </c>
      <c r="AD990">
        <f t="shared" si="126"/>
        <v>0.26903539009978017</v>
      </c>
      <c r="AE990" s="5">
        <v>9801</v>
      </c>
      <c r="AF990" s="5">
        <v>18433</v>
      </c>
      <c r="AG990" s="5">
        <v>54408</v>
      </c>
      <c r="AH990" s="5">
        <v>22486</v>
      </c>
      <c r="AI990" s="5"/>
      <c r="AJ990" s="5">
        <v>0</v>
      </c>
      <c r="AK990" s="5">
        <v>0</v>
      </c>
      <c r="AL990" s="5">
        <v>3524</v>
      </c>
      <c r="AM990" s="5">
        <v>184</v>
      </c>
      <c r="AN990" s="5"/>
      <c r="AO990" s="5">
        <v>657</v>
      </c>
      <c r="AP990" s="5">
        <v>26600</v>
      </c>
      <c r="AQ990" s="5">
        <v>34311</v>
      </c>
      <c r="AR990" s="5">
        <v>7838</v>
      </c>
      <c r="AS990" s="5"/>
      <c r="AT990" s="5">
        <v>1796</v>
      </c>
      <c r="AU990" s="5">
        <v>57017</v>
      </c>
      <c r="AV990" s="5">
        <v>89991</v>
      </c>
      <c r="AW990" s="5">
        <v>63713</v>
      </c>
      <c r="AX990" s="5"/>
      <c r="AY990" s="5">
        <v>105128</v>
      </c>
      <c r="AZ990" s="5">
        <v>3708</v>
      </c>
      <c r="BA990" s="5">
        <v>69406</v>
      </c>
      <c r="BB990" s="5">
        <v>212517</v>
      </c>
      <c r="BF990" t="s">
        <v>223</v>
      </c>
      <c r="BG990" t="s">
        <v>70</v>
      </c>
      <c r="BH990" t="s">
        <v>927</v>
      </c>
      <c r="BI990" t="s">
        <v>928</v>
      </c>
      <c r="BJ990" t="s">
        <v>119</v>
      </c>
      <c r="BK990" t="s">
        <v>127</v>
      </c>
      <c r="BL990" t="s">
        <v>225</v>
      </c>
      <c r="BM990">
        <v>2007</v>
      </c>
      <c r="BN990">
        <v>2008</v>
      </c>
      <c r="BO990">
        <v>2</v>
      </c>
      <c r="BP990">
        <v>6</v>
      </c>
      <c r="BQ990" t="s">
        <v>34</v>
      </c>
      <c r="BR990">
        <v>4</v>
      </c>
      <c r="BS990">
        <v>2</v>
      </c>
      <c r="BT990">
        <v>2.7815699999999999E-2</v>
      </c>
      <c r="BU990">
        <v>0.60713760000000006</v>
      </c>
      <c r="BV990">
        <v>0.34773939999999998</v>
      </c>
      <c r="BW990">
        <v>0.7437513</v>
      </c>
      <c r="BX990" t="s">
        <v>767</v>
      </c>
      <c r="BY990">
        <v>0.52935021608916522</v>
      </c>
      <c r="BZ990">
        <v>0.24264159526878459</v>
      </c>
    </row>
    <row r="991" spans="1:78" x14ac:dyDescent="0.25">
      <c r="A991" s="23" t="s">
        <v>233</v>
      </c>
      <c r="C991" t="s">
        <v>232</v>
      </c>
      <c r="D991" s="15" t="str">
        <f>VLOOKUP(C991,xWalk!C$3:D$55,2)</f>
        <v>SNO</v>
      </c>
      <c r="E991" s="22" t="str">
        <f t="shared" si="120"/>
        <v>'Skykomish Fall Fingerling'</v>
      </c>
      <c r="F991" s="22" t="str">
        <f t="shared" si="127"/>
        <v>SNO.SKY</v>
      </c>
      <c r="G991" t="s">
        <v>119</v>
      </c>
      <c r="H991" t="s">
        <v>120</v>
      </c>
      <c r="I991" t="s">
        <v>220</v>
      </c>
      <c r="J991">
        <v>2005</v>
      </c>
      <c r="K991">
        <v>2006</v>
      </c>
      <c r="L991" s="8">
        <v>2</v>
      </c>
      <c r="M991" s="8">
        <v>5</v>
      </c>
      <c r="N991" s="8" t="s">
        <v>33</v>
      </c>
      <c r="O991" s="8">
        <v>5</v>
      </c>
      <c r="P991" s="8">
        <v>0</v>
      </c>
      <c r="Q991">
        <v>4.4068099999999997E-3</v>
      </c>
      <c r="R991">
        <v>0.27072410000000002</v>
      </c>
      <c r="S991">
        <v>4.4186139999999999E-2</v>
      </c>
      <c r="T991">
        <v>0.302948</v>
      </c>
      <c r="U991" s="15" t="str">
        <f t="shared" si="122"/>
        <v>SNO2005</v>
      </c>
      <c r="V991">
        <f t="shared" si="123"/>
        <v>0.29425243459996181</v>
      </c>
      <c r="W991">
        <f t="shared" si="124"/>
        <v>0.23601298453312966</v>
      </c>
      <c r="Y991" s="15" t="str">
        <f t="shared" si="125"/>
        <v>URB1999</v>
      </c>
      <c r="Z991" s="1" t="s">
        <v>59</v>
      </c>
      <c r="AA991">
        <v>1999</v>
      </c>
      <c r="AB991" t="s">
        <v>33</v>
      </c>
      <c r="AC991">
        <f t="shared" si="121"/>
        <v>0.46860495126163865</v>
      </c>
      <c r="AD991">
        <f t="shared" si="126"/>
        <v>0.29912251096861286</v>
      </c>
      <c r="AE991" s="5">
        <v>16915</v>
      </c>
      <c r="AF991" s="5">
        <v>32004</v>
      </c>
      <c r="AG991" s="5">
        <v>67382</v>
      </c>
      <c r="AH991" s="5">
        <v>34370</v>
      </c>
      <c r="AI991" s="5"/>
      <c r="AJ991" s="5">
        <v>0</v>
      </c>
      <c r="AK991" s="5">
        <v>0</v>
      </c>
      <c r="AL991" s="5">
        <v>3017</v>
      </c>
      <c r="AM991" s="5">
        <v>310</v>
      </c>
      <c r="AN991" s="5"/>
      <c r="AO991" s="5">
        <v>4060</v>
      </c>
      <c r="AP991" s="5">
        <v>30991</v>
      </c>
      <c r="AQ991" s="5">
        <v>38178</v>
      </c>
      <c r="AR991" s="5">
        <v>8814</v>
      </c>
      <c r="AS991" s="5"/>
      <c r="AT991" s="5">
        <v>13948</v>
      </c>
      <c r="AU991" s="5">
        <v>54985</v>
      </c>
      <c r="AV991" s="5">
        <v>126821</v>
      </c>
      <c r="AW991" s="5">
        <v>71915</v>
      </c>
      <c r="AX991" s="5"/>
      <c r="AY991" s="5">
        <v>150671</v>
      </c>
      <c r="AZ991" s="5">
        <v>3327</v>
      </c>
      <c r="BA991" s="5">
        <v>82043</v>
      </c>
      <c r="BB991" s="5">
        <v>267669</v>
      </c>
      <c r="BF991" t="s">
        <v>223</v>
      </c>
      <c r="BG991" t="s">
        <v>70</v>
      </c>
      <c r="BH991" t="s">
        <v>927</v>
      </c>
      <c r="BI991" t="s">
        <v>928</v>
      </c>
      <c r="BJ991" t="s">
        <v>119</v>
      </c>
      <c r="BK991" t="s">
        <v>127</v>
      </c>
      <c r="BL991" t="s">
        <v>225</v>
      </c>
      <c r="BM991">
        <v>2008</v>
      </c>
      <c r="BN991">
        <v>2009</v>
      </c>
      <c r="BO991">
        <v>2</v>
      </c>
      <c r="BP991">
        <v>6</v>
      </c>
      <c r="BQ991" t="s">
        <v>34</v>
      </c>
      <c r="BR991">
        <v>3</v>
      </c>
      <c r="BS991">
        <v>3</v>
      </c>
      <c r="BT991">
        <v>5.5040999999999998E-4</v>
      </c>
      <c r="BU991" t="s">
        <v>276</v>
      </c>
      <c r="BV991" t="s">
        <v>276</v>
      </c>
      <c r="BW991" t="s">
        <v>276</v>
      </c>
      <c r="BX991" t="s">
        <v>768</v>
      </c>
      <c r="BY991" t="s">
        <v>276</v>
      </c>
      <c r="BZ991" t="s">
        <v>276</v>
      </c>
    </row>
    <row r="992" spans="1:78" x14ac:dyDescent="0.25">
      <c r="A992" s="23" t="s">
        <v>233</v>
      </c>
      <c r="C992" t="s">
        <v>232</v>
      </c>
      <c r="D992" s="15" t="str">
        <f>VLOOKUP(C992,xWalk!C$3:D$55,2)</f>
        <v>SNO</v>
      </c>
      <c r="E992" s="22" t="str">
        <f t="shared" si="120"/>
        <v>'Skykomish Fall Fingerling'</v>
      </c>
      <c r="F992" s="22" t="str">
        <f t="shared" si="127"/>
        <v>SNO.SKY</v>
      </c>
      <c r="G992" t="s">
        <v>119</v>
      </c>
      <c r="H992" t="s">
        <v>120</v>
      </c>
      <c r="I992" t="s">
        <v>220</v>
      </c>
      <c r="J992">
        <v>2006</v>
      </c>
      <c r="K992">
        <v>2007</v>
      </c>
      <c r="L992" s="8">
        <v>2</v>
      </c>
      <c r="M992" s="8">
        <v>5</v>
      </c>
      <c r="N992" s="8" t="s">
        <v>33</v>
      </c>
      <c r="O992" s="8">
        <v>5</v>
      </c>
      <c r="P992" s="8">
        <v>0</v>
      </c>
      <c r="Q992">
        <v>5.1899099999999998E-3</v>
      </c>
      <c r="R992">
        <v>0.21963199999999999</v>
      </c>
      <c r="S992">
        <v>1.3995489999999999E-2</v>
      </c>
      <c r="T992">
        <v>0.2305536</v>
      </c>
      <c r="U992" s="15" t="str">
        <f t="shared" si="122"/>
        <v>SNO2006</v>
      </c>
      <c r="V992">
        <f t="shared" si="123"/>
        <v>0.30069324090121319</v>
      </c>
      <c r="W992">
        <f t="shared" si="124"/>
        <v>0.2339688041594454</v>
      </c>
      <c r="Y992" s="15" t="str">
        <f t="shared" si="125"/>
        <v>URB2000</v>
      </c>
      <c r="Z992" s="1" t="s">
        <v>59</v>
      </c>
      <c r="AA992">
        <v>2000</v>
      </c>
      <c r="AB992" t="s">
        <v>33</v>
      </c>
      <c r="AC992">
        <f t="shared" si="121"/>
        <v>0.494664878401956</v>
      </c>
      <c r="AD992">
        <f t="shared" si="126"/>
        <v>0.34416578638149381</v>
      </c>
      <c r="AE992" s="5">
        <v>8479</v>
      </c>
      <c r="AF992" s="5">
        <v>13552</v>
      </c>
      <c r="AG992" s="5">
        <v>42868</v>
      </c>
      <c r="AH992" s="5">
        <v>22092</v>
      </c>
      <c r="AI992" s="5"/>
      <c r="AJ992" s="5">
        <v>0</v>
      </c>
      <c r="AK992" s="5">
        <v>0</v>
      </c>
      <c r="AL992" s="5">
        <v>1669</v>
      </c>
      <c r="AM992" s="5">
        <v>107</v>
      </c>
      <c r="AN992" s="5"/>
      <c r="AO992" s="5">
        <v>3470</v>
      </c>
      <c r="AP992" s="5">
        <v>11063</v>
      </c>
      <c r="AQ992" s="5">
        <v>15064</v>
      </c>
      <c r="AR992" s="5">
        <v>6667</v>
      </c>
      <c r="AS992" s="5"/>
      <c r="AT992" s="5">
        <v>8736</v>
      </c>
      <c r="AU992" s="5">
        <v>25111</v>
      </c>
      <c r="AV992" s="5">
        <v>48317</v>
      </c>
      <c r="AW992" s="5">
        <v>45564</v>
      </c>
      <c r="AX992" s="5"/>
      <c r="AY992" s="5">
        <v>86991</v>
      </c>
      <c r="AZ992" s="5">
        <v>1776</v>
      </c>
      <c r="BA992" s="5">
        <v>36264</v>
      </c>
      <c r="BB992" s="5">
        <v>127728</v>
      </c>
      <c r="BF992" t="s">
        <v>234</v>
      </c>
      <c r="BG992" t="s">
        <v>70</v>
      </c>
      <c r="BH992" t="s">
        <v>981</v>
      </c>
      <c r="BI992" t="s">
        <v>982</v>
      </c>
      <c r="BJ992" t="s">
        <v>119</v>
      </c>
      <c r="BK992" t="s">
        <v>127</v>
      </c>
      <c r="BL992" t="s">
        <v>225</v>
      </c>
      <c r="BM992">
        <v>1985</v>
      </c>
      <c r="BN992">
        <v>1986</v>
      </c>
      <c r="BO992">
        <v>2</v>
      </c>
      <c r="BP992">
        <v>6</v>
      </c>
      <c r="BQ992" t="s">
        <v>33</v>
      </c>
      <c r="BR992">
        <v>6</v>
      </c>
      <c r="BS992">
        <v>0</v>
      </c>
      <c r="BT992">
        <v>2.7112899999999999E-3</v>
      </c>
      <c r="BU992">
        <v>0.49437530000000002</v>
      </c>
      <c r="BV992">
        <v>8.1322770000000003E-2</v>
      </c>
      <c r="BW992">
        <v>0.53549409999999997</v>
      </c>
      <c r="BX992" t="s">
        <v>746</v>
      </c>
      <c r="BY992">
        <v>0.65382891272642329</v>
      </c>
      <c r="BZ992">
        <v>0.293319527486473</v>
      </c>
    </row>
    <row r="993" spans="1:78" x14ac:dyDescent="0.25">
      <c r="A993" s="23" t="s">
        <v>233</v>
      </c>
      <c r="C993" t="s">
        <v>232</v>
      </c>
      <c r="D993" s="15" t="str">
        <f>VLOOKUP(C993,xWalk!C$3:D$55,2)</f>
        <v>SNO</v>
      </c>
      <c r="E993" s="22" t="str">
        <f t="shared" si="120"/>
        <v>'Skykomish Fall Fingerling'</v>
      </c>
      <c r="F993" s="22" t="str">
        <f t="shared" si="127"/>
        <v>SNO.SKY</v>
      </c>
      <c r="G993" t="s">
        <v>119</v>
      </c>
      <c r="H993" t="s">
        <v>120</v>
      </c>
      <c r="I993" t="s">
        <v>220</v>
      </c>
      <c r="J993">
        <v>2007</v>
      </c>
      <c r="K993">
        <v>2008</v>
      </c>
      <c r="L993" s="8">
        <v>2</v>
      </c>
      <c r="M993" s="8">
        <v>5</v>
      </c>
      <c r="N993" s="8" t="s">
        <v>34</v>
      </c>
      <c r="O993" s="8">
        <v>4</v>
      </c>
      <c r="P993" s="8">
        <v>1</v>
      </c>
      <c r="Q993">
        <v>5.3356000000000002E-3</v>
      </c>
      <c r="R993">
        <v>0.29839909999999997</v>
      </c>
      <c r="S993">
        <v>0.1246155</v>
      </c>
      <c r="T993">
        <v>0.38582939999999999</v>
      </c>
      <c r="U993" s="15" t="str">
        <f t="shared" si="122"/>
        <v>SNO2007</v>
      </c>
      <c r="V993">
        <f t="shared" si="123"/>
        <v>0.27174459527400702</v>
      </c>
      <c r="W993">
        <f t="shared" si="124"/>
        <v>0.22197083961789843</v>
      </c>
      <c r="Y993" s="15" t="str">
        <f t="shared" si="125"/>
        <v>URB2001</v>
      </c>
      <c r="Z993" s="1" t="s">
        <v>59</v>
      </c>
      <c r="AA993">
        <v>2001</v>
      </c>
      <c r="AB993" t="s">
        <v>33</v>
      </c>
      <c r="AC993">
        <f t="shared" si="121"/>
        <v>0.52100689819875268</v>
      </c>
      <c r="AD993">
        <f t="shared" si="126"/>
        <v>0.35769594650451458</v>
      </c>
      <c r="AE993" s="5">
        <v>13989</v>
      </c>
      <c r="AF993" s="5">
        <v>35115</v>
      </c>
      <c r="AG993" s="5">
        <v>75412</v>
      </c>
      <c r="AH993" s="5">
        <v>31252</v>
      </c>
      <c r="AI993" s="5"/>
      <c r="AJ993" s="5">
        <v>0</v>
      </c>
      <c r="AK993" s="5">
        <v>0</v>
      </c>
      <c r="AL993" s="5">
        <v>1567</v>
      </c>
      <c r="AM993" s="5">
        <v>210</v>
      </c>
      <c r="AN993" s="5"/>
      <c r="AO993" s="5">
        <v>1956</v>
      </c>
      <c r="AP993" s="5">
        <v>28618</v>
      </c>
      <c r="AQ993" s="5">
        <v>31030</v>
      </c>
      <c r="AR993" s="5">
        <v>7737</v>
      </c>
      <c r="AS993" s="5"/>
      <c r="AT993" s="5">
        <v>5818</v>
      </c>
      <c r="AU993" s="5">
        <v>62498</v>
      </c>
      <c r="AV993" s="5">
        <v>90387</v>
      </c>
      <c r="AW993" s="5">
        <v>49887</v>
      </c>
      <c r="AX993" s="5"/>
      <c r="AY993" s="5">
        <v>155768</v>
      </c>
      <c r="AZ993" s="5">
        <v>1777</v>
      </c>
      <c r="BA993" s="5">
        <v>69341</v>
      </c>
      <c r="BB993" s="5">
        <v>208590</v>
      </c>
      <c r="BF993" t="s">
        <v>234</v>
      </c>
      <c r="BG993" t="s">
        <v>70</v>
      </c>
      <c r="BH993" t="s">
        <v>981</v>
      </c>
      <c r="BI993" t="s">
        <v>982</v>
      </c>
      <c r="BJ993" t="s">
        <v>119</v>
      </c>
      <c r="BK993" t="s">
        <v>127</v>
      </c>
      <c r="BL993" t="s">
        <v>225</v>
      </c>
      <c r="BM993">
        <v>1986</v>
      </c>
      <c r="BN993">
        <v>1987</v>
      </c>
      <c r="BO993">
        <v>2</v>
      </c>
      <c r="BP993">
        <v>6</v>
      </c>
      <c r="BQ993" t="s">
        <v>33</v>
      </c>
      <c r="BR993">
        <v>6</v>
      </c>
      <c r="BS993">
        <v>0</v>
      </c>
      <c r="BT993">
        <v>1.9796800000000002E-3</v>
      </c>
      <c r="BU993">
        <v>0.51529480000000005</v>
      </c>
      <c r="BV993">
        <v>6.9893700000000003E-2</v>
      </c>
      <c r="BW993">
        <v>0.54917260000000001</v>
      </c>
      <c r="BX993" t="s">
        <v>747</v>
      </c>
      <c r="BY993">
        <v>0.6520232796987333</v>
      </c>
      <c r="BZ993">
        <v>0.3039233139335844</v>
      </c>
    </row>
    <row r="994" spans="1:78" x14ac:dyDescent="0.25">
      <c r="A994" s="23" t="s">
        <v>233</v>
      </c>
      <c r="C994" t="s">
        <v>232</v>
      </c>
      <c r="D994" s="15" t="str">
        <f>VLOOKUP(C994,xWalk!C$3:D$55,2)</f>
        <v>SNO</v>
      </c>
      <c r="E994" s="22" t="str">
        <f t="shared" si="120"/>
        <v>'Skykomish Fall Fingerling'</v>
      </c>
      <c r="F994" s="22" t="str">
        <f t="shared" si="127"/>
        <v>SNO.SKY</v>
      </c>
      <c r="G994" t="s">
        <v>119</v>
      </c>
      <c r="H994" t="s">
        <v>120</v>
      </c>
      <c r="I994" t="s">
        <v>220</v>
      </c>
      <c r="J994">
        <v>2008</v>
      </c>
      <c r="K994">
        <v>2009</v>
      </c>
      <c r="L994" s="8">
        <v>2</v>
      </c>
      <c r="M994" s="8">
        <v>5</v>
      </c>
      <c r="N994" s="8" t="s">
        <v>34</v>
      </c>
      <c r="O994" s="8">
        <v>3</v>
      </c>
      <c r="P994" s="8">
        <v>2</v>
      </c>
      <c r="Q994">
        <v>1.0260709999999999E-2</v>
      </c>
      <c r="R994">
        <v>0.40034599999999998</v>
      </c>
      <c r="S994">
        <v>0.17249800000000001</v>
      </c>
      <c r="T994">
        <v>0.50378520000000004</v>
      </c>
      <c r="U994" s="15" t="str">
        <f t="shared" si="122"/>
        <v>SNO2008</v>
      </c>
      <c r="V994" t="str">
        <f t="shared" si="123"/>
        <v>NA</v>
      </c>
      <c r="W994" t="str">
        <f t="shared" si="124"/>
        <v>NA</v>
      </c>
      <c r="Y994" s="15" t="str">
        <f t="shared" si="125"/>
        <v>URB2002</v>
      </c>
      <c r="Z994" s="1" t="s">
        <v>59</v>
      </c>
      <c r="AA994">
        <v>2002</v>
      </c>
      <c r="AB994" t="s">
        <v>33</v>
      </c>
      <c r="AC994">
        <f t="shared" si="121"/>
        <v>0.53070136311732796</v>
      </c>
      <c r="AD994">
        <f t="shared" si="126"/>
        <v>0.32466814159292035</v>
      </c>
      <c r="AE994" s="5">
        <v>9073</v>
      </c>
      <c r="AF994" s="5">
        <v>18686</v>
      </c>
      <c r="AG994" s="5">
        <v>38054</v>
      </c>
      <c r="AH994" s="5">
        <v>6975</v>
      </c>
      <c r="AI994" s="5"/>
      <c r="AJ994" s="5">
        <v>0</v>
      </c>
      <c r="AK994" s="5">
        <v>0</v>
      </c>
      <c r="AL994" s="5">
        <v>1887</v>
      </c>
      <c r="AM994" s="5">
        <v>111</v>
      </c>
      <c r="AN994" s="5"/>
      <c r="AO994" s="5">
        <v>2877</v>
      </c>
      <c r="AP994" s="5">
        <v>15713</v>
      </c>
      <c r="AQ994" s="5">
        <v>24069</v>
      </c>
      <c r="AR994" s="5">
        <v>1534</v>
      </c>
      <c r="AS994" s="5"/>
      <c r="AT994" s="5">
        <v>8717</v>
      </c>
      <c r="AU994" s="5">
        <v>30182</v>
      </c>
      <c r="AV994" s="5">
        <v>54421</v>
      </c>
      <c r="AW994" s="5">
        <v>11893</v>
      </c>
      <c r="AX994" s="5"/>
      <c r="AY994" s="5">
        <v>72788</v>
      </c>
      <c r="AZ994" s="5">
        <v>1998</v>
      </c>
      <c r="BA994" s="5">
        <v>44193</v>
      </c>
      <c r="BB994" s="5">
        <v>105213</v>
      </c>
      <c r="BF994" t="s">
        <v>234</v>
      </c>
      <c r="BG994" t="s">
        <v>70</v>
      </c>
      <c r="BH994" t="s">
        <v>981</v>
      </c>
      <c r="BI994" t="s">
        <v>982</v>
      </c>
      <c r="BJ994" t="s">
        <v>119</v>
      </c>
      <c r="BK994" t="s">
        <v>127</v>
      </c>
      <c r="BL994" t="s">
        <v>225</v>
      </c>
      <c r="BM994">
        <v>1987</v>
      </c>
      <c r="BN994">
        <v>1988</v>
      </c>
      <c r="BO994">
        <v>2</v>
      </c>
      <c r="BP994">
        <v>6</v>
      </c>
      <c r="BQ994" t="s">
        <v>33</v>
      </c>
      <c r="BR994">
        <v>6</v>
      </c>
      <c r="BS994">
        <v>0</v>
      </c>
      <c r="BT994">
        <v>9.5939900000000002E-3</v>
      </c>
      <c r="BU994">
        <v>0.478269</v>
      </c>
      <c r="BV994">
        <v>4.8729830000000002E-2</v>
      </c>
      <c r="BW994">
        <v>0.5036929</v>
      </c>
      <c r="BX994" t="s">
        <v>748</v>
      </c>
      <c r="BY994">
        <v>0.64462139140687069</v>
      </c>
      <c r="BZ994">
        <v>0.30614197715447639</v>
      </c>
    </row>
    <row r="995" spans="1:78" x14ac:dyDescent="0.25">
      <c r="A995" s="23" t="s">
        <v>233</v>
      </c>
      <c r="C995" t="s">
        <v>232</v>
      </c>
      <c r="D995" s="15" t="str">
        <f>VLOOKUP(C995,xWalk!C$3:D$55,2)</f>
        <v>SNO</v>
      </c>
      <c r="E995" s="22" t="str">
        <f t="shared" si="120"/>
        <v>'Skykomish Fall Fingerling'</v>
      </c>
      <c r="F995" s="22" t="str">
        <f t="shared" si="127"/>
        <v>SNO.SKY</v>
      </c>
      <c r="G995" t="s">
        <v>119</v>
      </c>
      <c r="H995" t="s">
        <v>120</v>
      </c>
      <c r="I995" t="s">
        <v>220</v>
      </c>
      <c r="J995">
        <v>2009</v>
      </c>
      <c r="K995">
        <v>2010</v>
      </c>
      <c r="L995" s="8">
        <v>2</v>
      </c>
      <c r="M995" s="8">
        <v>5</v>
      </c>
      <c r="N995" s="8" t="s">
        <v>34</v>
      </c>
      <c r="O995" s="8">
        <v>2</v>
      </c>
      <c r="P995" s="8">
        <v>3</v>
      </c>
      <c r="Q995">
        <v>9.5752600000000004E-3</v>
      </c>
      <c r="R995" t="s">
        <v>276</v>
      </c>
      <c r="S995" t="s">
        <v>276</v>
      </c>
      <c r="T995" t="s">
        <v>276</v>
      </c>
      <c r="U995" s="15" t="str">
        <f t="shared" si="122"/>
        <v>SNO2009</v>
      </c>
      <c r="V995" t="str">
        <f t="shared" si="123"/>
        <v>NA</v>
      </c>
      <c r="W995" t="str">
        <f t="shared" si="124"/>
        <v>NA</v>
      </c>
      <c r="Y995" s="15" t="str">
        <f t="shared" si="125"/>
        <v>URB2003</v>
      </c>
      <c r="Z995" s="1" t="s">
        <v>59</v>
      </c>
      <c r="AA995">
        <v>2003</v>
      </c>
      <c r="AB995" t="s">
        <v>33</v>
      </c>
      <c r="AC995">
        <f t="shared" si="121"/>
        <v>0.51361479664523479</v>
      </c>
      <c r="AD995">
        <f t="shared" si="126"/>
        <v>0.30500737106824743</v>
      </c>
      <c r="AE995" s="5">
        <v>6949</v>
      </c>
      <c r="AF995" s="5">
        <v>13550</v>
      </c>
      <c r="AG995" s="5">
        <v>24649</v>
      </c>
      <c r="AH995" s="5">
        <v>4093</v>
      </c>
      <c r="AI995" s="5"/>
      <c r="AJ995" s="5">
        <v>0</v>
      </c>
      <c r="AK995" s="5">
        <v>0</v>
      </c>
      <c r="AL995" s="5">
        <v>2334</v>
      </c>
      <c r="AM995" s="5">
        <v>33</v>
      </c>
      <c r="AN995" s="5"/>
      <c r="AO995" s="5">
        <v>2213</v>
      </c>
      <c r="AP995" s="5">
        <v>15366</v>
      </c>
      <c r="AQ995" s="5">
        <v>12204</v>
      </c>
      <c r="AR995" s="5">
        <v>1528</v>
      </c>
      <c r="AS995" s="5"/>
      <c r="AT995" s="5">
        <v>4996</v>
      </c>
      <c r="AU995" s="5">
        <v>23858</v>
      </c>
      <c r="AV995" s="5">
        <v>38500</v>
      </c>
      <c r="AW995" s="5">
        <v>11169</v>
      </c>
      <c r="AX995" s="5"/>
      <c r="AY995" s="5">
        <v>49241</v>
      </c>
      <c r="AZ995" s="5">
        <v>2367</v>
      </c>
      <c r="BA995" s="5">
        <v>31311</v>
      </c>
      <c r="BB995" s="5">
        <v>78523</v>
      </c>
      <c r="BF995" t="s">
        <v>234</v>
      </c>
      <c r="BG995" t="s">
        <v>70</v>
      </c>
      <c r="BH995" t="s">
        <v>981</v>
      </c>
      <c r="BI995" t="s">
        <v>982</v>
      </c>
      <c r="BJ995" t="s">
        <v>119</v>
      </c>
      <c r="BK995" t="s">
        <v>127</v>
      </c>
      <c r="BL995" t="s">
        <v>225</v>
      </c>
      <c r="BM995">
        <v>1989</v>
      </c>
      <c r="BN995">
        <v>1990</v>
      </c>
      <c r="BO995">
        <v>2</v>
      </c>
      <c r="BP995">
        <v>6</v>
      </c>
      <c r="BQ995" t="s">
        <v>33</v>
      </c>
      <c r="BR995">
        <v>6</v>
      </c>
      <c r="BS995">
        <v>0</v>
      </c>
      <c r="BT995">
        <v>1.551229E-2</v>
      </c>
      <c r="BU995">
        <v>0.43971179999999999</v>
      </c>
      <c r="BV995">
        <v>2.4785450000000001E-2</v>
      </c>
      <c r="BW995">
        <v>0.45359890000000003</v>
      </c>
      <c r="BX995" t="s">
        <v>749</v>
      </c>
      <c r="BY995">
        <v>0.6545535847369206</v>
      </c>
      <c r="BZ995">
        <v>0.31515874198837385</v>
      </c>
    </row>
    <row r="996" spans="1:78" x14ac:dyDescent="0.25">
      <c r="A996" s="23" t="s">
        <v>235</v>
      </c>
      <c r="C996" t="s">
        <v>234</v>
      </c>
      <c r="D996" s="15" t="str">
        <f>VLOOKUP(C996,xWalk!C$3:D$55,2)</f>
        <v>WCN</v>
      </c>
      <c r="E996" s="22" t="str">
        <f t="shared" si="120"/>
        <v>'Sooes Fall Fingerling'</v>
      </c>
      <c r="F996" s="22" t="str">
        <f t="shared" si="127"/>
        <v>WCN.SOO</v>
      </c>
      <c r="G996" t="s">
        <v>119</v>
      </c>
      <c r="H996" t="s">
        <v>127</v>
      </c>
      <c r="I996" t="s">
        <v>225</v>
      </c>
      <c r="J996">
        <v>1985</v>
      </c>
      <c r="K996">
        <v>1986</v>
      </c>
      <c r="L996" s="8">
        <v>2</v>
      </c>
      <c r="M996" s="8">
        <v>6</v>
      </c>
      <c r="N996" s="8" t="s">
        <v>33</v>
      </c>
      <c r="O996" s="8">
        <v>6</v>
      </c>
      <c r="P996" s="8">
        <v>0</v>
      </c>
      <c r="Q996">
        <v>2.7112899999999999E-3</v>
      </c>
      <c r="R996">
        <v>0.49437530000000002</v>
      </c>
      <c r="S996">
        <v>8.1322770000000003E-2</v>
      </c>
      <c r="T996">
        <v>0.53549409999999997</v>
      </c>
      <c r="U996" s="15" t="str">
        <f t="shared" si="122"/>
        <v>WCN1985</v>
      </c>
      <c r="V996">
        <f t="shared" si="123"/>
        <v>0.65382891272642329</v>
      </c>
      <c r="W996">
        <f t="shared" si="124"/>
        <v>0.293319527486473</v>
      </c>
      <c r="Y996" s="15" t="str">
        <f t="shared" si="125"/>
        <v>URB2004</v>
      </c>
      <c r="Z996" s="1" t="s">
        <v>59</v>
      </c>
      <c r="AA996">
        <v>2004</v>
      </c>
      <c r="AB996" t="s">
        <v>33</v>
      </c>
      <c r="AC996">
        <f t="shared" si="121"/>
        <v>0.45812673821993005</v>
      </c>
      <c r="AD996">
        <f t="shared" si="126"/>
        <v>0.25605182633399043</v>
      </c>
      <c r="AE996" s="5">
        <v>6807</v>
      </c>
      <c r="AF996" s="5">
        <v>10881</v>
      </c>
      <c r="AG996" s="5">
        <v>16501</v>
      </c>
      <c r="AH996" s="5">
        <v>4387</v>
      </c>
      <c r="AI996" s="5"/>
      <c r="AJ996" s="5">
        <v>0</v>
      </c>
      <c r="AK996" s="5">
        <v>0</v>
      </c>
      <c r="AL996" s="5">
        <v>767</v>
      </c>
      <c r="AM996" s="5">
        <v>38</v>
      </c>
      <c r="AN996" s="5"/>
      <c r="AO996" s="5">
        <v>4308</v>
      </c>
      <c r="AP996" s="5">
        <v>8260</v>
      </c>
      <c r="AQ996" s="5">
        <v>15023</v>
      </c>
      <c r="AR996" s="5">
        <v>2048</v>
      </c>
      <c r="AS996" s="5"/>
      <c r="AT996" s="5">
        <v>11403</v>
      </c>
      <c r="AU996" s="5">
        <v>18013</v>
      </c>
      <c r="AV996" s="5">
        <v>39789</v>
      </c>
      <c r="AW996" s="5">
        <v>12432</v>
      </c>
      <c r="AX996" s="5"/>
      <c r="AY996" s="5">
        <v>38576</v>
      </c>
      <c r="AZ996" s="5">
        <v>805</v>
      </c>
      <c r="BA996" s="5">
        <v>29639</v>
      </c>
      <c r="BB996" s="5">
        <v>81637</v>
      </c>
      <c r="BF996" t="s">
        <v>234</v>
      </c>
      <c r="BG996" t="s">
        <v>70</v>
      </c>
      <c r="BH996" t="s">
        <v>981</v>
      </c>
      <c r="BI996" t="s">
        <v>982</v>
      </c>
      <c r="BJ996" t="s">
        <v>119</v>
      </c>
      <c r="BK996" t="s">
        <v>127</v>
      </c>
      <c r="BL996" t="s">
        <v>225</v>
      </c>
      <c r="BM996">
        <v>1990</v>
      </c>
      <c r="BN996">
        <v>1991</v>
      </c>
      <c r="BO996">
        <v>2</v>
      </c>
      <c r="BP996">
        <v>6</v>
      </c>
      <c r="BQ996" t="s">
        <v>33</v>
      </c>
      <c r="BR996">
        <v>6</v>
      </c>
      <c r="BS996">
        <v>0</v>
      </c>
      <c r="BT996">
        <v>4.5703899999999997E-3</v>
      </c>
      <c r="BU996">
        <v>0.39538289999999998</v>
      </c>
      <c r="BV996">
        <v>4.8891660000000003E-2</v>
      </c>
      <c r="BW996">
        <v>0.42494359999999998</v>
      </c>
      <c r="BX996" t="s">
        <v>750</v>
      </c>
      <c r="BY996">
        <v>0.64341964212088731</v>
      </c>
      <c r="BZ996">
        <v>0.32009153129380719</v>
      </c>
    </row>
    <row r="997" spans="1:78" x14ac:dyDescent="0.25">
      <c r="A997" s="23" t="s">
        <v>235</v>
      </c>
      <c r="C997" t="s">
        <v>234</v>
      </c>
      <c r="D997" s="15" t="str">
        <f>VLOOKUP(C997,xWalk!C$3:D$55,2)</f>
        <v>WCN</v>
      </c>
      <c r="E997" s="22" t="str">
        <f t="shared" si="120"/>
        <v>'Sooes Fall Fingerling'</v>
      </c>
      <c r="F997" s="22" t="str">
        <f t="shared" si="127"/>
        <v>WCN.SOO</v>
      </c>
      <c r="G997" t="s">
        <v>119</v>
      </c>
      <c r="H997" t="s">
        <v>127</v>
      </c>
      <c r="I997" t="s">
        <v>225</v>
      </c>
      <c r="J997">
        <v>1986</v>
      </c>
      <c r="K997">
        <v>1987</v>
      </c>
      <c r="L997" s="8">
        <v>2</v>
      </c>
      <c r="M997" s="8">
        <v>6</v>
      </c>
      <c r="N997" s="8" t="s">
        <v>33</v>
      </c>
      <c r="O997" s="8">
        <v>6</v>
      </c>
      <c r="P997" s="8">
        <v>0</v>
      </c>
      <c r="Q997">
        <v>1.9796800000000002E-3</v>
      </c>
      <c r="R997">
        <v>0.51529480000000005</v>
      </c>
      <c r="S997">
        <v>6.9893700000000003E-2</v>
      </c>
      <c r="T997">
        <v>0.54917260000000001</v>
      </c>
      <c r="U997" s="15" t="str">
        <f t="shared" si="122"/>
        <v>WCN1986</v>
      </c>
      <c r="V997">
        <f t="shared" si="123"/>
        <v>0.6520232796987333</v>
      </c>
      <c r="W997">
        <f t="shared" si="124"/>
        <v>0.3039233139335844</v>
      </c>
      <c r="Y997" s="15" t="str">
        <f t="shared" si="125"/>
        <v>URB2005</v>
      </c>
      <c r="Z997" s="1" t="s">
        <v>59</v>
      </c>
      <c r="AA997">
        <v>2005</v>
      </c>
      <c r="AB997" t="s">
        <v>33</v>
      </c>
      <c r="AC997">
        <f t="shared" si="121"/>
        <v>0.47787049284312905</v>
      </c>
      <c r="AD997">
        <f t="shared" si="126"/>
        <v>0.22757915336994949</v>
      </c>
      <c r="AE997" s="5">
        <v>19119</v>
      </c>
      <c r="AF997" s="5">
        <v>18721</v>
      </c>
      <c r="AG997" s="5">
        <v>44616</v>
      </c>
      <c r="AH997" s="5">
        <v>10110</v>
      </c>
      <c r="AI997" s="5"/>
      <c r="AJ997" s="5">
        <v>0</v>
      </c>
      <c r="AK997" s="5">
        <v>0</v>
      </c>
      <c r="AL997" s="5">
        <v>1988</v>
      </c>
      <c r="AM997" s="5">
        <v>49</v>
      </c>
      <c r="AN997" s="5"/>
      <c r="AO997" s="5">
        <v>10913</v>
      </c>
      <c r="AP997" s="5">
        <v>38260</v>
      </c>
      <c r="AQ997" s="5">
        <v>47611</v>
      </c>
      <c r="AR997" s="5">
        <v>2983</v>
      </c>
      <c r="AS997" s="5"/>
      <c r="AT997" s="5">
        <v>29438</v>
      </c>
      <c r="AU997" s="5">
        <v>67487</v>
      </c>
      <c r="AV997" s="5">
        <v>90701</v>
      </c>
      <c r="AW997" s="5">
        <v>24746</v>
      </c>
      <c r="AX997" s="5"/>
      <c r="AY997" s="5">
        <v>92566</v>
      </c>
      <c r="AZ997" s="5">
        <v>2037</v>
      </c>
      <c r="BA997" s="5">
        <v>99767</v>
      </c>
      <c r="BB997" s="5">
        <v>212372</v>
      </c>
      <c r="BF997" t="s">
        <v>234</v>
      </c>
      <c r="BG997" t="s">
        <v>70</v>
      </c>
      <c r="BH997" t="s">
        <v>981</v>
      </c>
      <c r="BI997" t="s">
        <v>982</v>
      </c>
      <c r="BJ997" t="s">
        <v>119</v>
      </c>
      <c r="BK997" t="s">
        <v>127</v>
      </c>
      <c r="BL997" t="s">
        <v>225</v>
      </c>
      <c r="BM997">
        <v>1991</v>
      </c>
      <c r="BN997">
        <v>1992</v>
      </c>
      <c r="BO997">
        <v>2</v>
      </c>
      <c r="BP997">
        <v>6</v>
      </c>
      <c r="BQ997" t="s">
        <v>33</v>
      </c>
      <c r="BR997">
        <v>6</v>
      </c>
      <c r="BS997">
        <v>0</v>
      </c>
      <c r="BT997">
        <v>6.9660000000000002E-4</v>
      </c>
      <c r="BU997">
        <v>0.384907</v>
      </c>
      <c r="BV997">
        <v>1.72927E-3</v>
      </c>
      <c r="BW997">
        <v>0.3859707</v>
      </c>
      <c r="BX997" t="s">
        <v>751</v>
      </c>
      <c r="BY997">
        <v>0.57271308439516411</v>
      </c>
      <c r="BZ997">
        <v>0.24774627873931376</v>
      </c>
    </row>
    <row r="998" spans="1:78" x14ac:dyDescent="0.25">
      <c r="A998" s="23" t="s">
        <v>235</v>
      </c>
      <c r="C998" t="s">
        <v>234</v>
      </c>
      <c r="D998" s="15" t="str">
        <f>VLOOKUP(C998,xWalk!C$3:D$55,2)</f>
        <v>WCN</v>
      </c>
      <c r="E998" s="22" t="str">
        <f t="shared" si="120"/>
        <v>'Sooes Fall Fingerling'</v>
      </c>
      <c r="F998" s="22" t="str">
        <f t="shared" si="127"/>
        <v>WCN.SOO</v>
      </c>
      <c r="G998" t="s">
        <v>119</v>
      </c>
      <c r="H998" t="s">
        <v>127</v>
      </c>
      <c r="I998" t="s">
        <v>225</v>
      </c>
      <c r="J998">
        <v>1987</v>
      </c>
      <c r="K998">
        <v>1988</v>
      </c>
      <c r="L998" s="8">
        <v>2</v>
      </c>
      <c r="M998" s="8">
        <v>6</v>
      </c>
      <c r="N998" s="8" t="s">
        <v>33</v>
      </c>
      <c r="O998" s="8">
        <v>6</v>
      </c>
      <c r="P998" s="8">
        <v>0</v>
      </c>
      <c r="Q998">
        <v>9.5939900000000002E-3</v>
      </c>
      <c r="R998">
        <v>0.478269</v>
      </c>
      <c r="S998">
        <v>4.8729830000000002E-2</v>
      </c>
      <c r="T998">
        <v>0.5036929</v>
      </c>
      <c r="U998" s="15" t="str">
        <f t="shared" si="122"/>
        <v>WCN1987</v>
      </c>
      <c r="V998">
        <f t="shared" si="123"/>
        <v>0.64462139140687069</v>
      </c>
      <c r="W998">
        <f t="shared" si="124"/>
        <v>0.30614197715447639</v>
      </c>
      <c r="Y998" s="15" t="str">
        <f t="shared" si="125"/>
        <v>URB2006</v>
      </c>
      <c r="Z998" s="1" t="s">
        <v>59</v>
      </c>
      <c r="AA998">
        <v>2006</v>
      </c>
      <c r="AB998" t="s">
        <v>33</v>
      </c>
      <c r="AC998">
        <f t="shared" si="121"/>
        <v>0.45262359173979466</v>
      </c>
      <c r="AD998">
        <f t="shared" si="126"/>
        <v>0.24413132760104936</v>
      </c>
      <c r="AE998" s="5">
        <v>8889</v>
      </c>
      <c r="AF998" s="5">
        <v>15305</v>
      </c>
      <c r="AG998" s="5">
        <v>34301</v>
      </c>
      <c r="AH998" s="5">
        <v>13253</v>
      </c>
      <c r="AI998" s="5"/>
      <c r="AJ998" s="5">
        <v>0</v>
      </c>
      <c r="AK998" s="5">
        <v>0</v>
      </c>
      <c r="AL998" s="5">
        <v>970</v>
      </c>
      <c r="AM998" s="5">
        <v>79</v>
      </c>
      <c r="AN998" s="5"/>
      <c r="AO998" s="5">
        <v>12722</v>
      </c>
      <c r="AP998" s="5">
        <v>19559</v>
      </c>
      <c r="AQ998" s="5">
        <v>22287</v>
      </c>
      <c r="AR998" s="5">
        <v>5657</v>
      </c>
      <c r="AS998" s="5"/>
      <c r="AT998" s="5">
        <v>35289</v>
      </c>
      <c r="AU998" s="5">
        <v>24250</v>
      </c>
      <c r="AV998" s="5">
        <v>70526</v>
      </c>
      <c r="AW998" s="5">
        <v>30804</v>
      </c>
      <c r="AX998" s="5"/>
      <c r="AY998" s="5">
        <v>71748</v>
      </c>
      <c r="AZ998" s="5">
        <v>1049</v>
      </c>
      <c r="BA998" s="5">
        <v>60225</v>
      </c>
      <c r="BB998" s="5">
        <v>160869</v>
      </c>
      <c r="BF998" t="s">
        <v>234</v>
      </c>
      <c r="BG998" t="s">
        <v>70</v>
      </c>
      <c r="BH998" t="s">
        <v>981</v>
      </c>
      <c r="BI998" t="s">
        <v>982</v>
      </c>
      <c r="BJ998" t="s">
        <v>119</v>
      </c>
      <c r="BK998" t="s">
        <v>127</v>
      </c>
      <c r="BL998" t="s">
        <v>225</v>
      </c>
      <c r="BM998">
        <v>1992</v>
      </c>
      <c r="BN998">
        <v>1993</v>
      </c>
      <c r="BO998">
        <v>2</v>
      </c>
      <c r="BP998">
        <v>6</v>
      </c>
      <c r="BQ998" t="s">
        <v>33</v>
      </c>
      <c r="BR998">
        <v>6</v>
      </c>
      <c r="BS998">
        <v>0</v>
      </c>
      <c r="BT998">
        <v>4.6218099999999996E-3</v>
      </c>
      <c r="BU998">
        <v>0.25928420000000002</v>
      </c>
      <c r="BV998">
        <v>0.1317074</v>
      </c>
      <c r="BW998">
        <v>0.35684189999999999</v>
      </c>
      <c r="BX998" t="s">
        <v>752</v>
      </c>
      <c r="BY998">
        <v>0.49201556382025508</v>
      </c>
      <c r="BZ998">
        <v>0.22902627928956315</v>
      </c>
    </row>
    <row r="999" spans="1:78" x14ac:dyDescent="0.25">
      <c r="A999" s="23" t="s">
        <v>235</v>
      </c>
      <c r="C999" t="s">
        <v>234</v>
      </c>
      <c r="D999" s="15" t="str">
        <f>VLOOKUP(C999,xWalk!C$3:D$55,2)</f>
        <v>WCN</v>
      </c>
      <c r="E999" s="22" t="str">
        <f t="shared" si="120"/>
        <v>'Sooes Fall Fingerling'</v>
      </c>
      <c r="F999" s="22" t="str">
        <f t="shared" si="127"/>
        <v>WCN.SOO</v>
      </c>
      <c r="G999" t="s">
        <v>119</v>
      </c>
      <c r="H999" t="s">
        <v>127</v>
      </c>
      <c r="I999" t="s">
        <v>225</v>
      </c>
      <c r="J999">
        <v>1989</v>
      </c>
      <c r="K999">
        <v>1990</v>
      </c>
      <c r="L999" s="8">
        <v>2</v>
      </c>
      <c r="M999" s="8">
        <v>6</v>
      </c>
      <c r="N999" s="8" t="s">
        <v>33</v>
      </c>
      <c r="O999" s="8">
        <v>6</v>
      </c>
      <c r="P999" s="8">
        <v>0</v>
      </c>
      <c r="Q999">
        <v>1.551229E-2</v>
      </c>
      <c r="R999">
        <v>0.43971179999999999</v>
      </c>
      <c r="S999">
        <v>2.4785450000000001E-2</v>
      </c>
      <c r="T999">
        <v>0.45359890000000003</v>
      </c>
      <c r="U999" s="15" t="str">
        <f t="shared" si="122"/>
        <v>WCN1989</v>
      </c>
      <c r="V999">
        <f t="shared" si="123"/>
        <v>0.6545535847369206</v>
      </c>
      <c r="W999">
        <f t="shared" si="124"/>
        <v>0.31515874198837385</v>
      </c>
      <c r="Y999" s="15" t="str">
        <f t="shared" si="125"/>
        <v>URB2007</v>
      </c>
      <c r="Z999" s="1" t="s">
        <v>59</v>
      </c>
      <c r="AA999">
        <v>2007</v>
      </c>
      <c r="AB999" t="s">
        <v>33</v>
      </c>
      <c r="AC999">
        <f t="shared" si="121"/>
        <v>0.47085934069380841</v>
      </c>
      <c r="AD999">
        <f t="shared" si="126"/>
        <v>0.22954370804842858</v>
      </c>
      <c r="AE999" s="5">
        <v>15966</v>
      </c>
      <c r="AF999" s="5">
        <v>24538</v>
      </c>
      <c r="AG999" s="5">
        <v>61939</v>
      </c>
      <c r="AH999" s="5">
        <v>14650</v>
      </c>
      <c r="AI999" s="5"/>
      <c r="AJ999" s="5">
        <v>0</v>
      </c>
      <c r="AK999" s="5">
        <v>0</v>
      </c>
      <c r="AL999" s="5">
        <v>2197</v>
      </c>
      <c r="AM999" s="5">
        <v>129</v>
      </c>
      <c r="AN999" s="5"/>
      <c r="AO999" s="5">
        <v>10640</v>
      </c>
      <c r="AP999" s="5">
        <v>44458</v>
      </c>
      <c r="AQ999" s="5">
        <v>60401</v>
      </c>
      <c r="AR999" s="5">
        <v>5273</v>
      </c>
      <c r="AS999" s="5"/>
      <c r="AT999" s="5">
        <v>26362</v>
      </c>
      <c r="AU999" s="5">
        <v>92246</v>
      </c>
      <c r="AV999" s="5">
        <v>114698</v>
      </c>
      <c r="AW999" s="5">
        <v>36615</v>
      </c>
      <c r="AX999" s="5"/>
      <c r="AY999" s="5">
        <v>117093</v>
      </c>
      <c r="AZ999" s="5">
        <v>2326</v>
      </c>
      <c r="BA999" s="5">
        <v>120772</v>
      </c>
      <c r="BB999" s="5">
        <v>269921</v>
      </c>
      <c r="BF999" t="s">
        <v>234</v>
      </c>
      <c r="BG999" t="s">
        <v>70</v>
      </c>
      <c r="BH999" t="s">
        <v>981</v>
      </c>
      <c r="BI999" t="s">
        <v>982</v>
      </c>
      <c r="BJ999" t="s">
        <v>119</v>
      </c>
      <c r="BK999" t="s">
        <v>127</v>
      </c>
      <c r="BL999" t="s">
        <v>225</v>
      </c>
      <c r="BM999">
        <v>1993</v>
      </c>
      <c r="BN999">
        <v>1994</v>
      </c>
      <c r="BO999">
        <v>2</v>
      </c>
      <c r="BP999">
        <v>6</v>
      </c>
      <c r="BQ999" t="s">
        <v>33</v>
      </c>
      <c r="BR999">
        <v>6</v>
      </c>
      <c r="BS999">
        <v>0</v>
      </c>
      <c r="BT999">
        <v>5.00936E-3</v>
      </c>
      <c r="BU999">
        <v>0.28900690000000001</v>
      </c>
      <c r="BV999">
        <v>0.16613890000000001</v>
      </c>
      <c r="BW999">
        <v>0.40713050000000001</v>
      </c>
      <c r="BX999" t="s">
        <v>753</v>
      </c>
      <c r="BY999">
        <v>0.51421172148087668</v>
      </c>
      <c r="BZ999">
        <v>0.23578189982905109</v>
      </c>
    </row>
    <row r="1000" spans="1:78" x14ac:dyDescent="0.25">
      <c r="A1000" s="23" t="s">
        <v>235</v>
      </c>
      <c r="C1000" t="s">
        <v>234</v>
      </c>
      <c r="D1000" s="15" t="str">
        <f>VLOOKUP(C1000,xWalk!C$3:D$55,2)</f>
        <v>WCN</v>
      </c>
      <c r="E1000" s="22" t="str">
        <f t="shared" si="120"/>
        <v>'Sooes Fall Fingerling'</v>
      </c>
      <c r="F1000" s="22" t="str">
        <f t="shared" si="127"/>
        <v>WCN.SOO</v>
      </c>
      <c r="G1000" t="s">
        <v>119</v>
      </c>
      <c r="H1000" t="s">
        <v>127</v>
      </c>
      <c r="I1000" t="s">
        <v>225</v>
      </c>
      <c r="J1000">
        <v>1990</v>
      </c>
      <c r="K1000">
        <v>1991</v>
      </c>
      <c r="L1000" s="8">
        <v>2</v>
      </c>
      <c r="M1000" s="8">
        <v>6</v>
      </c>
      <c r="N1000" s="8" t="s">
        <v>33</v>
      </c>
      <c r="O1000" s="8">
        <v>6</v>
      </c>
      <c r="P1000" s="8">
        <v>0</v>
      </c>
      <c r="Q1000">
        <v>4.5703899999999997E-3</v>
      </c>
      <c r="R1000">
        <v>0.39538289999999998</v>
      </c>
      <c r="S1000">
        <v>4.8891660000000003E-2</v>
      </c>
      <c r="T1000">
        <v>0.42494359999999998</v>
      </c>
      <c r="U1000" s="15" t="str">
        <f t="shared" si="122"/>
        <v>WCN1990</v>
      </c>
      <c r="V1000">
        <f t="shared" si="123"/>
        <v>0.64341964212088731</v>
      </c>
      <c r="W1000">
        <f t="shared" si="124"/>
        <v>0.32009153129380719</v>
      </c>
      <c r="Y1000" s="15" t="str">
        <f t="shared" si="125"/>
        <v>URB2008</v>
      </c>
      <c r="Z1000" s="1" t="s">
        <v>59</v>
      </c>
      <c r="AA1000">
        <v>2008</v>
      </c>
      <c r="AB1000" t="s">
        <v>34</v>
      </c>
      <c r="AC1000" t="str">
        <f t="shared" si="121"/>
        <v>NA</v>
      </c>
      <c r="AD1000" t="str">
        <f t="shared" si="126"/>
        <v>NA</v>
      </c>
      <c r="AE1000" s="5">
        <v>9122</v>
      </c>
      <c r="AF1000" s="5">
        <v>19984</v>
      </c>
      <c r="AG1000" s="5">
        <v>36142</v>
      </c>
      <c r="AH1000" s="5"/>
      <c r="AI1000" s="5"/>
      <c r="AJ1000" s="5">
        <v>0</v>
      </c>
      <c r="AK1000" s="5">
        <v>0</v>
      </c>
      <c r="AL1000" s="5">
        <v>1447</v>
      </c>
      <c r="AM1000" s="5"/>
      <c r="AN1000" s="5"/>
      <c r="AO1000" s="5">
        <v>8202</v>
      </c>
      <c r="AP1000" s="5">
        <v>31123</v>
      </c>
      <c r="AQ1000" s="5">
        <v>28867</v>
      </c>
      <c r="AR1000" s="5"/>
      <c r="AS1000" s="5"/>
      <c r="AT1000" s="5">
        <v>24304</v>
      </c>
      <c r="AU1000" s="5">
        <v>37814</v>
      </c>
      <c r="AV1000" s="5">
        <v>72490</v>
      </c>
      <c r="AW1000" s="5"/>
      <c r="AX1000" s="5"/>
      <c r="AY1000" s="5">
        <v>65248</v>
      </c>
      <c r="AZ1000" s="5">
        <v>1447</v>
      </c>
      <c r="BA1000" s="5">
        <v>68192</v>
      </c>
      <c r="BB1000" s="5">
        <v>134608</v>
      </c>
      <c r="BF1000" t="s">
        <v>234</v>
      </c>
      <c r="BG1000" t="s">
        <v>70</v>
      </c>
      <c r="BH1000" t="s">
        <v>981</v>
      </c>
      <c r="BI1000" t="s">
        <v>982</v>
      </c>
      <c r="BJ1000" t="s">
        <v>119</v>
      </c>
      <c r="BK1000" t="s">
        <v>127</v>
      </c>
      <c r="BL1000" t="s">
        <v>225</v>
      </c>
      <c r="BM1000">
        <v>1994</v>
      </c>
      <c r="BN1000">
        <v>1995</v>
      </c>
      <c r="BO1000">
        <v>2</v>
      </c>
      <c r="BP1000">
        <v>6</v>
      </c>
      <c r="BQ1000" t="s">
        <v>33</v>
      </c>
      <c r="BR1000">
        <v>6</v>
      </c>
      <c r="BS1000">
        <v>0</v>
      </c>
      <c r="BT1000">
        <v>2.1875699999999998E-3</v>
      </c>
      <c r="BU1000">
        <v>0.42948570000000003</v>
      </c>
      <c r="BV1000">
        <v>3.8916999999999999E-4</v>
      </c>
      <c r="BW1000">
        <v>0.42970770000000003</v>
      </c>
      <c r="BX1000" t="s">
        <v>754</v>
      </c>
      <c r="BY1000">
        <v>0.46232514028293686</v>
      </c>
      <c r="BZ1000">
        <v>0.23219789773176322</v>
      </c>
    </row>
    <row r="1001" spans="1:78" x14ac:dyDescent="0.25">
      <c r="A1001" s="23" t="s">
        <v>235</v>
      </c>
      <c r="C1001" t="s">
        <v>234</v>
      </c>
      <c r="D1001" s="15" t="str">
        <f>VLOOKUP(C1001,xWalk!C$3:D$55,2)</f>
        <v>WCN</v>
      </c>
      <c r="E1001" s="22" t="str">
        <f t="shared" si="120"/>
        <v>'Sooes Fall Fingerling'</v>
      </c>
      <c r="F1001" s="22" t="str">
        <f t="shared" si="127"/>
        <v>WCN.SOO</v>
      </c>
      <c r="G1001" t="s">
        <v>119</v>
      </c>
      <c r="H1001" t="s">
        <v>127</v>
      </c>
      <c r="I1001" t="s">
        <v>225</v>
      </c>
      <c r="J1001">
        <v>1991</v>
      </c>
      <c r="K1001">
        <v>1992</v>
      </c>
      <c r="L1001" s="8">
        <v>2</v>
      </c>
      <c r="M1001" s="8">
        <v>6</v>
      </c>
      <c r="N1001" s="8" t="s">
        <v>33</v>
      </c>
      <c r="O1001" s="8">
        <v>6</v>
      </c>
      <c r="P1001" s="8">
        <v>0</v>
      </c>
      <c r="Q1001">
        <v>6.9660000000000002E-4</v>
      </c>
      <c r="R1001">
        <v>0.384907</v>
      </c>
      <c r="S1001">
        <v>1.72927E-3</v>
      </c>
      <c r="T1001">
        <v>0.3859707</v>
      </c>
      <c r="U1001" s="15" t="str">
        <f t="shared" si="122"/>
        <v>WCN1991</v>
      </c>
      <c r="V1001">
        <f t="shared" si="123"/>
        <v>0.57271308439516411</v>
      </c>
      <c r="W1001">
        <f t="shared" si="124"/>
        <v>0.24774627873931376</v>
      </c>
      <c r="Y1001" s="15" t="str">
        <f t="shared" si="125"/>
        <v>URB2009</v>
      </c>
      <c r="Z1001" s="1" t="s">
        <v>59</v>
      </c>
      <c r="AA1001">
        <v>2009</v>
      </c>
      <c r="AB1001" t="s">
        <v>34</v>
      </c>
      <c r="AC1001" t="str">
        <f t="shared" si="121"/>
        <v>NA</v>
      </c>
      <c r="AD1001" t="str">
        <f t="shared" si="126"/>
        <v>NA</v>
      </c>
      <c r="AE1001" s="5">
        <v>19355</v>
      </c>
      <c r="AF1001" s="5">
        <v>34907</v>
      </c>
      <c r="AG1001" s="5"/>
      <c r="AH1001" s="5"/>
      <c r="AI1001" s="5"/>
      <c r="AJ1001" s="5">
        <v>0</v>
      </c>
      <c r="AK1001" s="5">
        <v>0</v>
      </c>
      <c r="AL1001" s="5"/>
      <c r="AM1001" s="5"/>
      <c r="AN1001" s="5"/>
      <c r="AO1001" s="5">
        <v>20535</v>
      </c>
      <c r="AP1001" s="5">
        <v>48339</v>
      </c>
      <c r="AQ1001" s="5"/>
      <c r="AR1001" s="5"/>
      <c r="AS1001" s="5"/>
      <c r="AT1001" s="5">
        <v>39734</v>
      </c>
      <c r="AU1001" s="5">
        <v>80327</v>
      </c>
      <c r="AV1001" s="5"/>
      <c r="AW1001" s="5"/>
      <c r="AX1001" s="5"/>
      <c r="AY1001" s="5">
        <v>54262</v>
      </c>
      <c r="AZ1001" s="5">
        <v>0</v>
      </c>
      <c r="BA1001" s="5">
        <v>68874</v>
      </c>
      <c r="BB1001" s="5">
        <v>120061</v>
      </c>
      <c r="BF1001" t="s">
        <v>234</v>
      </c>
      <c r="BG1001" t="s">
        <v>70</v>
      </c>
      <c r="BH1001" t="s">
        <v>981</v>
      </c>
      <c r="BI1001" t="s">
        <v>982</v>
      </c>
      <c r="BJ1001" t="s">
        <v>119</v>
      </c>
      <c r="BK1001" t="s">
        <v>127</v>
      </c>
      <c r="BL1001" t="s">
        <v>225</v>
      </c>
      <c r="BM1001">
        <v>1995</v>
      </c>
      <c r="BN1001">
        <v>1996</v>
      </c>
      <c r="BO1001">
        <v>2</v>
      </c>
      <c r="BP1001">
        <v>6</v>
      </c>
      <c r="BQ1001" t="s">
        <v>33</v>
      </c>
      <c r="BR1001">
        <v>6</v>
      </c>
      <c r="BS1001">
        <v>0</v>
      </c>
      <c r="BT1001">
        <v>3.71572E-3</v>
      </c>
      <c r="BU1001">
        <v>0.23007430000000001</v>
      </c>
      <c r="BV1001">
        <v>2.6678339999999998E-2</v>
      </c>
      <c r="BW1001">
        <v>0.25061470000000002</v>
      </c>
      <c r="BX1001" t="s">
        <v>755</v>
      </c>
      <c r="BY1001">
        <v>0.42520565281586165</v>
      </c>
      <c r="BZ1001">
        <v>0.19776418477114532</v>
      </c>
    </row>
    <row r="1002" spans="1:78" x14ac:dyDescent="0.25">
      <c r="A1002" s="23" t="s">
        <v>235</v>
      </c>
      <c r="C1002" t="s">
        <v>234</v>
      </c>
      <c r="D1002" s="15" t="str">
        <f>VLOOKUP(C1002,xWalk!C$3:D$55,2)</f>
        <v>WCN</v>
      </c>
      <c r="E1002" s="22" t="str">
        <f t="shared" si="120"/>
        <v>'Sooes Fall Fingerling'</v>
      </c>
      <c r="F1002" s="22" t="str">
        <f t="shared" si="127"/>
        <v>WCN.SOO</v>
      </c>
      <c r="G1002" t="s">
        <v>119</v>
      </c>
      <c r="H1002" t="s">
        <v>127</v>
      </c>
      <c r="I1002" t="s">
        <v>225</v>
      </c>
      <c r="J1002">
        <v>1992</v>
      </c>
      <c r="K1002">
        <v>1993</v>
      </c>
      <c r="L1002" s="8">
        <v>2</v>
      </c>
      <c r="M1002" s="8">
        <v>6</v>
      </c>
      <c r="N1002" s="8" t="s">
        <v>33</v>
      </c>
      <c r="O1002" s="8">
        <v>6</v>
      </c>
      <c r="P1002" s="8">
        <v>0</v>
      </c>
      <c r="Q1002">
        <v>4.6218099999999996E-3</v>
      </c>
      <c r="R1002">
        <v>0.25928420000000002</v>
      </c>
      <c r="S1002">
        <v>0.1317074</v>
      </c>
      <c r="T1002">
        <v>0.35684189999999999</v>
      </c>
      <c r="U1002" s="15" t="str">
        <f t="shared" si="122"/>
        <v>WCN1992</v>
      </c>
      <c r="V1002">
        <f t="shared" si="123"/>
        <v>0.49201556382025508</v>
      </c>
      <c r="W1002">
        <f t="shared" si="124"/>
        <v>0.22902627928956315</v>
      </c>
      <c r="Y1002" s="15" t="str">
        <f t="shared" si="125"/>
        <v>URB2010</v>
      </c>
      <c r="Z1002" s="14" t="s">
        <v>59</v>
      </c>
      <c r="AA1002">
        <v>2010</v>
      </c>
      <c r="AB1002" t="s">
        <v>34</v>
      </c>
      <c r="AC1002" t="str">
        <f t="shared" si="121"/>
        <v>NA</v>
      </c>
      <c r="AD1002" t="str">
        <f t="shared" si="126"/>
        <v>NA</v>
      </c>
      <c r="AE1002" s="5">
        <v>21361</v>
      </c>
      <c r="AF1002" s="5"/>
      <c r="AG1002" s="5"/>
      <c r="AH1002" s="5"/>
      <c r="AI1002" s="5"/>
      <c r="AJ1002" s="5">
        <v>0</v>
      </c>
      <c r="AK1002" s="5"/>
      <c r="AL1002" s="5"/>
      <c r="AM1002" s="5"/>
      <c r="AN1002" s="5"/>
      <c r="AO1002" s="5">
        <v>21709</v>
      </c>
      <c r="AP1002" s="5"/>
      <c r="AQ1002" s="5"/>
      <c r="AR1002" s="5"/>
      <c r="AS1002" s="5"/>
      <c r="AT1002" s="5">
        <v>56249</v>
      </c>
      <c r="AU1002" s="5"/>
      <c r="AV1002" s="5"/>
      <c r="AW1002" s="5"/>
      <c r="AX1002" s="5"/>
      <c r="AY1002" s="5">
        <v>21361</v>
      </c>
      <c r="AZ1002" s="5">
        <v>0</v>
      </c>
      <c r="BA1002" s="5">
        <v>21709</v>
      </c>
      <c r="BB1002" s="5">
        <v>56249</v>
      </c>
      <c r="BF1002" t="s">
        <v>234</v>
      </c>
      <c r="BG1002" t="s">
        <v>70</v>
      </c>
      <c r="BH1002" t="s">
        <v>981</v>
      </c>
      <c r="BI1002" t="s">
        <v>982</v>
      </c>
      <c r="BJ1002" t="s">
        <v>119</v>
      </c>
      <c r="BK1002" t="s">
        <v>127</v>
      </c>
      <c r="BL1002" t="s">
        <v>225</v>
      </c>
      <c r="BM1002">
        <v>1996</v>
      </c>
      <c r="BN1002">
        <v>1997</v>
      </c>
      <c r="BO1002">
        <v>2</v>
      </c>
      <c r="BP1002">
        <v>6</v>
      </c>
      <c r="BQ1002" t="s">
        <v>33</v>
      </c>
      <c r="BR1002">
        <v>6</v>
      </c>
      <c r="BS1002">
        <v>0</v>
      </c>
      <c r="BT1002">
        <v>1.1278099999999999E-3</v>
      </c>
      <c r="BU1002">
        <v>0.32924100000000001</v>
      </c>
      <c r="BV1002">
        <v>0</v>
      </c>
      <c r="BW1002">
        <v>0.32924100000000001</v>
      </c>
      <c r="BX1002" t="s">
        <v>756</v>
      </c>
      <c r="BY1002">
        <v>0.42041282730787</v>
      </c>
      <c r="BZ1002">
        <v>0.16851036930782134</v>
      </c>
    </row>
    <row r="1003" spans="1:78" x14ac:dyDescent="0.25">
      <c r="A1003" s="23" t="s">
        <v>235</v>
      </c>
      <c r="C1003" t="s">
        <v>234</v>
      </c>
      <c r="D1003" s="15" t="str">
        <f>VLOOKUP(C1003,xWalk!C$3:D$55,2)</f>
        <v>WCN</v>
      </c>
      <c r="E1003" s="22" t="str">
        <f t="shared" si="120"/>
        <v>'Sooes Fall Fingerling'</v>
      </c>
      <c r="F1003" s="22" t="str">
        <f t="shared" si="127"/>
        <v>WCN.SOO</v>
      </c>
      <c r="G1003" t="s">
        <v>119</v>
      </c>
      <c r="H1003" t="s">
        <v>127</v>
      </c>
      <c r="I1003" t="s">
        <v>225</v>
      </c>
      <c r="J1003">
        <v>1993</v>
      </c>
      <c r="K1003">
        <v>1994</v>
      </c>
      <c r="L1003" s="8">
        <v>2</v>
      </c>
      <c r="M1003" s="8">
        <v>6</v>
      </c>
      <c r="N1003" s="8" t="s">
        <v>33</v>
      </c>
      <c r="O1003" s="8">
        <v>6</v>
      </c>
      <c r="P1003" s="8">
        <v>0</v>
      </c>
      <c r="Q1003">
        <v>5.00936E-3</v>
      </c>
      <c r="R1003">
        <v>0.28900690000000001</v>
      </c>
      <c r="S1003">
        <v>0.16613890000000001</v>
      </c>
      <c r="T1003">
        <v>0.40713050000000001</v>
      </c>
      <c r="U1003" s="15" t="str">
        <f t="shared" si="122"/>
        <v>WCN1993</v>
      </c>
      <c r="V1003">
        <f t="shared" si="123"/>
        <v>0.51421172148087668</v>
      </c>
      <c r="W1003">
        <f t="shared" si="124"/>
        <v>0.23578189982905109</v>
      </c>
      <c r="Y1003" s="15" t="str">
        <f t="shared" si="125"/>
        <v>WCH1974</v>
      </c>
      <c r="Z1003" s="1" t="s">
        <v>57</v>
      </c>
      <c r="AA1003">
        <v>1974</v>
      </c>
      <c r="AB1003" t="s">
        <v>34</v>
      </c>
      <c r="AC1003" t="str">
        <f t="shared" si="121"/>
        <v>NA</v>
      </c>
      <c r="AD1003" t="str">
        <f t="shared" si="126"/>
        <v>NA</v>
      </c>
      <c r="AE1003" s="5"/>
      <c r="AF1003" s="5"/>
      <c r="AG1003" s="5"/>
      <c r="AH1003" s="5">
        <v>2762</v>
      </c>
      <c r="AI1003" s="5"/>
      <c r="AJ1003" s="5"/>
      <c r="AK1003" s="5"/>
      <c r="AL1003" s="5"/>
      <c r="AM1003" s="5">
        <v>165</v>
      </c>
      <c r="AN1003" s="5"/>
      <c r="AO1003" s="5"/>
      <c r="AP1003" s="5"/>
      <c r="AQ1003" s="5"/>
      <c r="AR1003" s="5">
        <v>2764</v>
      </c>
      <c r="AS1003" s="5"/>
      <c r="AT1003" s="5"/>
      <c r="AU1003" s="5"/>
      <c r="AV1003" s="5"/>
      <c r="AW1003" s="5">
        <v>1871</v>
      </c>
      <c r="AX1003" s="5"/>
      <c r="AY1003" s="5">
        <v>2762</v>
      </c>
      <c r="AZ1003" s="5">
        <v>165</v>
      </c>
      <c r="BA1003" s="5">
        <v>2764</v>
      </c>
      <c r="BB1003" s="5">
        <v>1871</v>
      </c>
      <c r="BF1003" t="s">
        <v>234</v>
      </c>
      <c r="BG1003" t="s">
        <v>70</v>
      </c>
      <c r="BH1003" t="s">
        <v>981</v>
      </c>
      <c r="BI1003" t="s">
        <v>982</v>
      </c>
      <c r="BJ1003" t="s">
        <v>119</v>
      </c>
      <c r="BK1003" t="s">
        <v>127</v>
      </c>
      <c r="BL1003" t="s">
        <v>225</v>
      </c>
      <c r="BM1003">
        <v>1997</v>
      </c>
      <c r="BN1003">
        <v>1998</v>
      </c>
      <c r="BO1003">
        <v>2</v>
      </c>
      <c r="BP1003">
        <v>6</v>
      </c>
      <c r="BQ1003" t="s">
        <v>33</v>
      </c>
      <c r="BR1003">
        <v>6</v>
      </c>
      <c r="BS1003">
        <v>0</v>
      </c>
      <c r="BT1003">
        <v>2.61408E-3</v>
      </c>
      <c r="BU1003">
        <v>0.1649688</v>
      </c>
      <c r="BV1003">
        <v>5.4000000000000002E-7</v>
      </c>
      <c r="BW1003">
        <v>0.16496920000000001</v>
      </c>
      <c r="BX1003" t="s">
        <v>757</v>
      </c>
      <c r="BY1003">
        <v>0.47247206872907677</v>
      </c>
      <c r="BZ1003">
        <v>0.18733110152059049</v>
      </c>
    </row>
    <row r="1004" spans="1:78" x14ac:dyDescent="0.25">
      <c r="A1004" s="23" t="s">
        <v>235</v>
      </c>
      <c r="C1004" t="s">
        <v>234</v>
      </c>
      <c r="D1004" s="15" t="str">
        <f>VLOOKUP(C1004,xWalk!C$3:D$55,2)</f>
        <v>WCN</v>
      </c>
      <c r="E1004" s="22" t="str">
        <f t="shared" si="120"/>
        <v>'Sooes Fall Fingerling'</v>
      </c>
      <c r="F1004" s="22" t="str">
        <f t="shared" si="127"/>
        <v>WCN.SOO</v>
      </c>
      <c r="G1004" t="s">
        <v>119</v>
      </c>
      <c r="H1004" t="s">
        <v>127</v>
      </c>
      <c r="I1004" t="s">
        <v>225</v>
      </c>
      <c r="J1004">
        <v>1994</v>
      </c>
      <c r="K1004">
        <v>1995</v>
      </c>
      <c r="L1004" s="8">
        <v>2</v>
      </c>
      <c r="M1004" s="8">
        <v>6</v>
      </c>
      <c r="N1004" s="8" t="s">
        <v>33</v>
      </c>
      <c r="O1004" s="8">
        <v>6</v>
      </c>
      <c r="P1004" s="8">
        <v>0</v>
      </c>
      <c r="Q1004">
        <v>2.1875699999999998E-3</v>
      </c>
      <c r="R1004">
        <v>0.42948570000000003</v>
      </c>
      <c r="S1004">
        <v>3.8916999999999999E-4</v>
      </c>
      <c r="T1004">
        <v>0.42970770000000003</v>
      </c>
      <c r="U1004" s="15" t="str">
        <f t="shared" si="122"/>
        <v>WCN1994</v>
      </c>
      <c r="V1004">
        <f t="shared" si="123"/>
        <v>0.46232514028293686</v>
      </c>
      <c r="W1004">
        <f t="shared" si="124"/>
        <v>0.23219789773176322</v>
      </c>
      <c r="Y1004" s="15" t="str">
        <f t="shared" si="125"/>
        <v>WCH1975</v>
      </c>
      <c r="Z1004" s="1" t="s">
        <v>57</v>
      </c>
      <c r="AA1004">
        <v>1975</v>
      </c>
      <c r="AB1004" t="s">
        <v>34</v>
      </c>
      <c r="AC1004" t="str">
        <f t="shared" si="121"/>
        <v>NA</v>
      </c>
      <c r="AD1004" t="str">
        <f t="shared" si="126"/>
        <v>NA</v>
      </c>
      <c r="AE1004" s="5"/>
      <c r="AF1004" s="5"/>
      <c r="AG1004" s="5">
        <v>8309</v>
      </c>
      <c r="AH1004" s="5">
        <v>3000</v>
      </c>
      <c r="AI1004" s="5"/>
      <c r="AJ1004" s="5"/>
      <c r="AK1004" s="5"/>
      <c r="AL1004" s="5">
        <v>670</v>
      </c>
      <c r="AM1004" s="5">
        <v>180</v>
      </c>
      <c r="AN1004" s="5"/>
      <c r="AO1004" s="5"/>
      <c r="AP1004" s="5"/>
      <c r="AQ1004" s="5">
        <v>10364</v>
      </c>
      <c r="AR1004" s="5">
        <v>3006</v>
      </c>
      <c r="AS1004" s="5"/>
      <c r="AT1004" s="5"/>
      <c r="AU1004" s="5"/>
      <c r="AV1004" s="5">
        <v>2129</v>
      </c>
      <c r="AW1004" s="5">
        <v>2035</v>
      </c>
      <c r="AX1004" s="5"/>
      <c r="AY1004" s="5">
        <v>11309</v>
      </c>
      <c r="AZ1004" s="5">
        <v>850</v>
      </c>
      <c r="BA1004" s="5">
        <v>13370</v>
      </c>
      <c r="BB1004" s="5">
        <v>4164</v>
      </c>
      <c r="BF1004" t="s">
        <v>234</v>
      </c>
      <c r="BG1004" t="s">
        <v>70</v>
      </c>
      <c r="BH1004" t="s">
        <v>981</v>
      </c>
      <c r="BI1004" t="s">
        <v>982</v>
      </c>
      <c r="BJ1004" t="s">
        <v>119</v>
      </c>
      <c r="BK1004" t="s">
        <v>127</v>
      </c>
      <c r="BL1004" t="s">
        <v>225</v>
      </c>
      <c r="BM1004">
        <v>1998</v>
      </c>
      <c r="BN1004">
        <v>1999</v>
      </c>
      <c r="BO1004">
        <v>2</v>
      </c>
      <c r="BP1004">
        <v>6</v>
      </c>
      <c r="BQ1004" t="s">
        <v>33</v>
      </c>
      <c r="BR1004">
        <v>6</v>
      </c>
      <c r="BS1004">
        <v>0</v>
      </c>
      <c r="BT1004">
        <v>8.5930599999999996E-3</v>
      </c>
      <c r="BU1004">
        <v>0.3077454</v>
      </c>
      <c r="BV1004">
        <v>7.0140270000000005E-2</v>
      </c>
      <c r="BW1004">
        <v>0.35630040000000002</v>
      </c>
      <c r="BX1004" t="s">
        <v>758</v>
      </c>
      <c r="BY1004">
        <v>0.43482816429170157</v>
      </c>
      <c r="BZ1004">
        <v>0.19624895222129085</v>
      </c>
    </row>
    <row r="1005" spans="1:78" x14ac:dyDescent="0.25">
      <c r="A1005" s="23" t="s">
        <v>235</v>
      </c>
      <c r="C1005" t="s">
        <v>234</v>
      </c>
      <c r="D1005" s="15" t="str">
        <f>VLOOKUP(C1005,xWalk!C$3:D$55,2)</f>
        <v>WCN</v>
      </c>
      <c r="E1005" s="22" t="str">
        <f t="shared" si="120"/>
        <v>'Sooes Fall Fingerling'</v>
      </c>
      <c r="F1005" s="22" t="str">
        <f t="shared" si="127"/>
        <v>WCN.SOO</v>
      </c>
      <c r="G1005" t="s">
        <v>119</v>
      </c>
      <c r="H1005" t="s">
        <v>127</v>
      </c>
      <c r="I1005" t="s">
        <v>225</v>
      </c>
      <c r="J1005">
        <v>1995</v>
      </c>
      <c r="K1005">
        <v>1996</v>
      </c>
      <c r="L1005" s="8">
        <v>2</v>
      </c>
      <c r="M1005" s="8">
        <v>6</v>
      </c>
      <c r="N1005" s="8" t="s">
        <v>33</v>
      </c>
      <c r="O1005" s="8">
        <v>6</v>
      </c>
      <c r="P1005" s="8">
        <v>0</v>
      </c>
      <c r="Q1005">
        <v>3.71572E-3</v>
      </c>
      <c r="R1005">
        <v>0.23007430000000001</v>
      </c>
      <c r="S1005">
        <v>2.6678339999999998E-2</v>
      </c>
      <c r="T1005">
        <v>0.25061470000000002</v>
      </c>
      <c r="U1005" s="15" t="str">
        <f t="shared" si="122"/>
        <v>WCN1995</v>
      </c>
      <c r="V1005">
        <f t="shared" si="123"/>
        <v>0.42520565281586165</v>
      </c>
      <c r="W1005">
        <f t="shared" si="124"/>
        <v>0.19776418477114532</v>
      </c>
      <c r="Y1005" s="15" t="str">
        <f t="shared" si="125"/>
        <v>WCH1976</v>
      </c>
      <c r="Z1005" s="1" t="s">
        <v>57</v>
      </c>
      <c r="AA1005">
        <v>1976</v>
      </c>
      <c r="AB1005" t="s">
        <v>34</v>
      </c>
      <c r="AC1005" t="str">
        <f t="shared" si="121"/>
        <v>NA</v>
      </c>
      <c r="AD1005" t="str">
        <f t="shared" si="126"/>
        <v>NA</v>
      </c>
      <c r="AE1005" s="5"/>
      <c r="AF1005" s="5">
        <v>8874</v>
      </c>
      <c r="AG1005" s="5">
        <v>8434</v>
      </c>
      <c r="AH1005" s="5">
        <v>3086</v>
      </c>
      <c r="AI1005" s="5"/>
      <c r="AJ1005" s="5"/>
      <c r="AK1005" s="5">
        <v>0</v>
      </c>
      <c r="AL1005" s="5">
        <v>683</v>
      </c>
      <c r="AM1005" s="5">
        <v>183</v>
      </c>
      <c r="AN1005" s="5"/>
      <c r="AO1005" s="5"/>
      <c r="AP1005" s="5">
        <v>5058</v>
      </c>
      <c r="AQ1005" s="5">
        <v>10568</v>
      </c>
      <c r="AR1005" s="5">
        <v>3049</v>
      </c>
      <c r="AS1005" s="5"/>
      <c r="AT1005" s="5"/>
      <c r="AU1005" s="5">
        <v>4332</v>
      </c>
      <c r="AV1005" s="5">
        <v>2170</v>
      </c>
      <c r="AW1005" s="5">
        <v>2064</v>
      </c>
      <c r="AX1005" s="5"/>
      <c r="AY1005" s="5">
        <v>20394</v>
      </c>
      <c r="AZ1005" s="5">
        <v>866</v>
      </c>
      <c r="BA1005" s="5">
        <v>18675</v>
      </c>
      <c r="BB1005" s="5">
        <v>8566</v>
      </c>
      <c r="BF1005" t="s">
        <v>234</v>
      </c>
      <c r="BG1005" t="s">
        <v>70</v>
      </c>
      <c r="BH1005" t="s">
        <v>981</v>
      </c>
      <c r="BI1005" t="s">
        <v>982</v>
      </c>
      <c r="BJ1005" t="s">
        <v>119</v>
      </c>
      <c r="BK1005" t="s">
        <v>127</v>
      </c>
      <c r="BL1005" t="s">
        <v>225</v>
      </c>
      <c r="BM1005">
        <v>1999</v>
      </c>
      <c r="BN1005">
        <v>2000</v>
      </c>
      <c r="BO1005">
        <v>2</v>
      </c>
      <c r="BP1005">
        <v>6</v>
      </c>
      <c r="BQ1005" t="s">
        <v>33</v>
      </c>
      <c r="BR1005">
        <v>6</v>
      </c>
      <c r="BS1005">
        <v>0</v>
      </c>
      <c r="BT1005">
        <v>9.5730299999999997E-3</v>
      </c>
      <c r="BU1005">
        <v>0.33676729999999999</v>
      </c>
      <c r="BV1005">
        <v>0.23978369999999999</v>
      </c>
      <c r="BW1005">
        <v>0.49579980000000001</v>
      </c>
      <c r="BX1005" t="s">
        <v>759</v>
      </c>
      <c r="BY1005">
        <v>0.39242117770202412</v>
      </c>
      <c r="BZ1005">
        <v>0.22910448816781476</v>
      </c>
    </row>
    <row r="1006" spans="1:78" x14ac:dyDescent="0.25">
      <c r="A1006" s="23" t="s">
        <v>235</v>
      </c>
      <c r="C1006" t="s">
        <v>234</v>
      </c>
      <c r="D1006" s="15" t="str">
        <f>VLOOKUP(C1006,xWalk!C$3:D$55,2)</f>
        <v>WCN</v>
      </c>
      <c r="E1006" s="22" t="str">
        <f t="shared" si="120"/>
        <v>'Sooes Fall Fingerling'</v>
      </c>
      <c r="F1006" s="22" t="str">
        <f t="shared" si="127"/>
        <v>WCN.SOO</v>
      </c>
      <c r="G1006" t="s">
        <v>119</v>
      </c>
      <c r="H1006" t="s">
        <v>127</v>
      </c>
      <c r="I1006" t="s">
        <v>225</v>
      </c>
      <c r="J1006">
        <v>1996</v>
      </c>
      <c r="K1006">
        <v>1997</v>
      </c>
      <c r="L1006" s="8">
        <v>2</v>
      </c>
      <c r="M1006" s="8">
        <v>6</v>
      </c>
      <c r="N1006" s="8" t="s">
        <v>33</v>
      </c>
      <c r="O1006" s="8">
        <v>6</v>
      </c>
      <c r="P1006" s="8">
        <v>0</v>
      </c>
      <c r="Q1006">
        <v>1.1278099999999999E-3</v>
      </c>
      <c r="R1006">
        <v>0.32924100000000001</v>
      </c>
      <c r="S1006">
        <v>0</v>
      </c>
      <c r="T1006">
        <v>0.32924100000000001</v>
      </c>
      <c r="U1006" s="15" t="str">
        <f t="shared" si="122"/>
        <v>WCN1996</v>
      </c>
      <c r="V1006">
        <f t="shared" si="123"/>
        <v>0.42041282730787</v>
      </c>
      <c r="W1006">
        <f t="shared" si="124"/>
        <v>0.16851036930782134</v>
      </c>
      <c r="Y1006" s="15" t="str">
        <f t="shared" si="125"/>
        <v>WCH1977</v>
      </c>
      <c r="Z1006" s="1" t="s">
        <v>57</v>
      </c>
      <c r="AA1006">
        <v>1977</v>
      </c>
      <c r="AB1006" t="s">
        <v>33</v>
      </c>
      <c r="AC1006">
        <f t="shared" si="121"/>
        <v>0.7717891215933711</v>
      </c>
      <c r="AD1006">
        <f t="shared" si="126"/>
        <v>0.3948458702345205</v>
      </c>
      <c r="AE1006" s="5">
        <v>2920</v>
      </c>
      <c r="AF1006" s="5">
        <v>7853</v>
      </c>
      <c r="AG1006" s="5">
        <v>7641</v>
      </c>
      <c r="AH1006" s="5">
        <v>2362</v>
      </c>
      <c r="AI1006" s="5"/>
      <c r="AJ1006" s="5">
        <v>0</v>
      </c>
      <c r="AK1006" s="5">
        <v>0</v>
      </c>
      <c r="AL1006" s="5">
        <v>616</v>
      </c>
      <c r="AM1006" s="5">
        <v>178</v>
      </c>
      <c r="AN1006" s="5"/>
      <c r="AO1006" s="5">
        <v>2005</v>
      </c>
      <c r="AP1006" s="5">
        <v>4559</v>
      </c>
      <c r="AQ1006" s="5">
        <v>9499</v>
      </c>
      <c r="AR1006" s="5">
        <v>2977</v>
      </c>
      <c r="AS1006" s="5"/>
      <c r="AT1006" s="5">
        <v>4145</v>
      </c>
      <c r="AU1006" s="5">
        <v>3899</v>
      </c>
      <c r="AV1006" s="5">
        <v>1948</v>
      </c>
      <c r="AW1006" s="5">
        <v>2016</v>
      </c>
      <c r="AX1006" s="5"/>
      <c r="AY1006" s="5">
        <v>20776</v>
      </c>
      <c r="AZ1006" s="5">
        <v>794</v>
      </c>
      <c r="BA1006" s="5">
        <v>19040</v>
      </c>
      <c r="BB1006" s="5">
        <v>12008</v>
      </c>
      <c r="BF1006" t="s">
        <v>234</v>
      </c>
      <c r="BG1006" t="s">
        <v>70</v>
      </c>
      <c r="BH1006" t="s">
        <v>981</v>
      </c>
      <c r="BI1006" t="s">
        <v>982</v>
      </c>
      <c r="BJ1006" t="s">
        <v>119</v>
      </c>
      <c r="BK1006" t="s">
        <v>127</v>
      </c>
      <c r="BL1006" t="s">
        <v>225</v>
      </c>
      <c r="BM1006">
        <v>2000</v>
      </c>
      <c r="BN1006">
        <v>2001</v>
      </c>
      <c r="BO1006">
        <v>2</v>
      </c>
      <c r="BP1006">
        <v>6</v>
      </c>
      <c r="BQ1006" t="s">
        <v>33</v>
      </c>
      <c r="BR1006">
        <v>6</v>
      </c>
      <c r="BS1006">
        <v>0</v>
      </c>
      <c r="BT1006">
        <v>1.204149E-2</v>
      </c>
      <c r="BU1006">
        <v>0.3616029</v>
      </c>
      <c r="BV1006">
        <v>7.6524030000000007E-2</v>
      </c>
      <c r="BW1006">
        <v>0.41045559999999998</v>
      </c>
      <c r="BX1006" t="s">
        <v>760</v>
      </c>
      <c r="BY1006">
        <v>0.39657694732209758</v>
      </c>
      <c r="BZ1006">
        <v>0.25234011679769736</v>
      </c>
    </row>
    <row r="1007" spans="1:78" x14ac:dyDescent="0.25">
      <c r="A1007" s="23" t="s">
        <v>235</v>
      </c>
      <c r="C1007" t="s">
        <v>234</v>
      </c>
      <c r="D1007" s="15" t="str">
        <f>VLOOKUP(C1007,xWalk!C$3:D$55,2)</f>
        <v>WCN</v>
      </c>
      <c r="E1007" s="22" t="str">
        <f t="shared" si="120"/>
        <v>'Sooes Fall Fingerling'</v>
      </c>
      <c r="F1007" s="22" t="str">
        <f t="shared" si="127"/>
        <v>WCN.SOO</v>
      </c>
      <c r="G1007" t="s">
        <v>119</v>
      </c>
      <c r="H1007" t="s">
        <v>127</v>
      </c>
      <c r="I1007" t="s">
        <v>225</v>
      </c>
      <c r="J1007">
        <v>1997</v>
      </c>
      <c r="K1007">
        <v>1998</v>
      </c>
      <c r="L1007" s="8">
        <v>2</v>
      </c>
      <c r="M1007" s="8">
        <v>6</v>
      </c>
      <c r="N1007" s="8" t="s">
        <v>33</v>
      </c>
      <c r="O1007" s="8">
        <v>6</v>
      </c>
      <c r="P1007" s="8">
        <v>0</v>
      </c>
      <c r="Q1007">
        <v>2.61408E-3</v>
      </c>
      <c r="R1007">
        <v>0.1649688</v>
      </c>
      <c r="S1007">
        <v>5.4000000000000002E-7</v>
      </c>
      <c r="T1007">
        <v>0.16496920000000001</v>
      </c>
      <c r="U1007" s="15" t="str">
        <f t="shared" si="122"/>
        <v>WCN1997</v>
      </c>
      <c r="V1007">
        <f t="shared" si="123"/>
        <v>0.47247206872907677</v>
      </c>
      <c r="W1007">
        <f t="shared" si="124"/>
        <v>0.18733110152059049</v>
      </c>
      <c r="Y1007" s="15" t="str">
        <f t="shared" si="125"/>
        <v>WCH1978</v>
      </c>
      <c r="Z1007" s="1" t="s">
        <v>57</v>
      </c>
      <c r="AA1007">
        <v>1978</v>
      </c>
      <c r="AB1007" t="s">
        <v>33</v>
      </c>
      <c r="AC1007">
        <f t="shared" si="121"/>
        <v>0.74632238991011612</v>
      </c>
      <c r="AD1007">
        <f t="shared" si="126"/>
        <v>0.39770641108170612</v>
      </c>
      <c r="AE1007" s="5">
        <v>2197</v>
      </c>
      <c r="AF1007" s="5">
        <v>6274</v>
      </c>
      <c r="AG1007" s="5">
        <v>5860</v>
      </c>
      <c r="AH1007" s="5">
        <v>2350</v>
      </c>
      <c r="AI1007" s="5"/>
      <c r="AJ1007" s="5">
        <v>0</v>
      </c>
      <c r="AK1007" s="5">
        <v>0</v>
      </c>
      <c r="AL1007" s="5">
        <v>499</v>
      </c>
      <c r="AM1007" s="5">
        <v>115</v>
      </c>
      <c r="AN1007" s="5"/>
      <c r="AO1007" s="5">
        <v>1616</v>
      </c>
      <c r="AP1007" s="5">
        <v>3648</v>
      </c>
      <c r="AQ1007" s="5">
        <v>7719</v>
      </c>
      <c r="AR1007" s="5">
        <v>1025</v>
      </c>
      <c r="AS1007" s="5"/>
      <c r="AT1007" s="5">
        <v>3302</v>
      </c>
      <c r="AU1007" s="5">
        <v>3118</v>
      </c>
      <c r="AV1007" s="5">
        <v>1587</v>
      </c>
      <c r="AW1007" s="5">
        <v>2633</v>
      </c>
      <c r="AX1007" s="5"/>
      <c r="AY1007" s="5">
        <v>16681</v>
      </c>
      <c r="AZ1007" s="5">
        <v>614</v>
      </c>
      <c r="BA1007" s="5">
        <v>14008</v>
      </c>
      <c r="BB1007" s="5">
        <v>10640</v>
      </c>
      <c r="BF1007" t="s">
        <v>234</v>
      </c>
      <c r="BG1007" t="s">
        <v>70</v>
      </c>
      <c r="BH1007" t="s">
        <v>981</v>
      </c>
      <c r="BI1007" t="s">
        <v>982</v>
      </c>
      <c r="BJ1007" t="s">
        <v>119</v>
      </c>
      <c r="BK1007" t="s">
        <v>127</v>
      </c>
      <c r="BL1007" t="s">
        <v>225</v>
      </c>
      <c r="BM1007">
        <v>2001</v>
      </c>
      <c r="BN1007">
        <v>2002</v>
      </c>
      <c r="BO1007">
        <v>2</v>
      </c>
      <c r="BP1007">
        <v>6</v>
      </c>
      <c r="BQ1007" t="s">
        <v>33</v>
      </c>
      <c r="BR1007">
        <v>6</v>
      </c>
      <c r="BS1007">
        <v>0</v>
      </c>
      <c r="BT1007">
        <v>8.3555000000000001E-3</v>
      </c>
      <c r="BU1007">
        <v>0.58960009999999996</v>
      </c>
      <c r="BV1007">
        <v>4.1549549999999998E-2</v>
      </c>
      <c r="BW1007">
        <v>0.60665210000000003</v>
      </c>
      <c r="BX1007" t="s">
        <v>761</v>
      </c>
      <c r="BY1007">
        <v>0.42717684284542368</v>
      </c>
      <c r="BZ1007">
        <v>0.27427633891948905</v>
      </c>
    </row>
    <row r="1008" spans="1:78" x14ac:dyDescent="0.25">
      <c r="A1008" s="23" t="s">
        <v>235</v>
      </c>
      <c r="C1008" t="s">
        <v>234</v>
      </c>
      <c r="D1008" s="15" t="str">
        <f>VLOOKUP(C1008,xWalk!C$3:D$55,2)</f>
        <v>WCN</v>
      </c>
      <c r="E1008" s="22" t="str">
        <f t="shared" si="120"/>
        <v>'Sooes Fall Fingerling'</v>
      </c>
      <c r="F1008" s="22" t="str">
        <f t="shared" si="127"/>
        <v>WCN.SOO</v>
      </c>
      <c r="G1008" t="s">
        <v>119</v>
      </c>
      <c r="H1008" t="s">
        <v>127</v>
      </c>
      <c r="I1008" t="s">
        <v>225</v>
      </c>
      <c r="J1008">
        <v>1998</v>
      </c>
      <c r="K1008">
        <v>1999</v>
      </c>
      <c r="L1008" s="8">
        <v>2</v>
      </c>
      <c r="M1008" s="8">
        <v>6</v>
      </c>
      <c r="N1008" s="8" t="s">
        <v>33</v>
      </c>
      <c r="O1008" s="8">
        <v>6</v>
      </c>
      <c r="P1008" s="8">
        <v>0</v>
      </c>
      <c r="Q1008">
        <v>8.5930599999999996E-3</v>
      </c>
      <c r="R1008">
        <v>0.3077454</v>
      </c>
      <c r="S1008">
        <v>7.0140270000000005E-2</v>
      </c>
      <c r="T1008">
        <v>0.35630040000000002</v>
      </c>
      <c r="U1008" s="15" t="str">
        <f t="shared" si="122"/>
        <v>WCN1998</v>
      </c>
      <c r="V1008">
        <f t="shared" si="123"/>
        <v>0.43482816429170157</v>
      </c>
      <c r="W1008">
        <f t="shared" si="124"/>
        <v>0.19624895222129085</v>
      </c>
      <c r="Y1008" s="15" t="str">
        <f t="shared" si="125"/>
        <v>WCH1979</v>
      </c>
      <c r="Z1008" s="1" t="s">
        <v>57</v>
      </c>
      <c r="AA1008">
        <v>1979</v>
      </c>
      <c r="AB1008" t="s">
        <v>33</v>
      </c>
      <c r="AC1008">
        <f t="shared" si="121"/>
        <v>0.63443737541981815</v>
      </c>
      <c r="AD1008">
        <f t="shared" si="126"/>
        <v>0.38328372880430328</v>
      </c>
      <c r="AE1008" s="5">
        <v>1882</v>
      </c>
      <c r="AF1008" s="5">
        <v>5359</v>
      </c>
      <c r="AG1008" s="5">
        <v>5092</v>
      </c>
      <c r="AH1008" s="5">
        <v>1704</v>
      </c>
      <c r="AI1008" s="5"/>
      <c r="AJ1008" s="5">
        <v>0</v>
      </c>
      <c r="AK1008" s="5">
        <v>0</v>
      </c>
      <c r="AL1008" s="5">
        <v>320</v>
      </c>
      <c r="AM1008" s="5">
        <v>99</v>
      </c>
      <c r="AN1008" s="5"/>
      <c r="AO1008" s="5">
        <v>1416</v>
      </c>
      <c r="AP1008" s="5">
        <v>3196</v>
      </c>
      <c r="AQ1008" s="5">
        <v>3223</v>
      </c>
      <c r="AR1008" s="5">
        <v>944</v>
      </c>
      <c r="AS1008" s="5"/>
      <c r="AT1008" s="5">
        <v>2883</v>
      </c>
      <c r="AU1008" s="5">
        <v>2748</v>
      </c>
      <c r="AV1008" s="5">
        <v>5104</v>
      </c>
      <c r="AW1008" s="5">
        <v>2653</v>
      </c>
      <c r="AX1008" s="5"/>
      <c r="AY1008" s="5">
        <v>14037</v>
      </c>
      <c r="AZ1008" s="5">
        <v>419</v>
      </c>
      <c r="BA1008" s="5">
        <v>8779</v>
      </c>
      <c r="BB1008" s="5">
        <v>13388</v>
      </c>
      <c r="BF1008" t="s">
        <v>234</v>
      </c>
      <c r="BG1008" t="s">
        <v>70</v>
      </c>
      <c r="BH1008" t="s">
        <v>981</v>
      </c>
      <c r="BI1008" t="s">
        <v>982</v>
      </c>
      <c r="BJ1008" t="s">
        <v>119</v>
      </c>
      <c r="BK1008" t="s">
        <v>127</v>
      </c>
      <c r="BL1008" t="s">
        <v>225</v>
      </c>
      <c r="BM1008">
        <v>2002</v>
      </c>
      <c r="BN1008">
        <v>2003</v>
      </c>
      <c r="BO1008">
        <v>2</v>
      </c>
      <c r="BP1008">
        <v>6</v>
      </c>
      <c r="BQ1008" t="s">
        <v>33</v>
      </c>
      <c r="BR1008">
        <v>6</v>
      </c>
      <c r="BS1008">
        <v>0</v>
      </c>
      <c r="BT1008">
        <v>1.02151E-3</v>
      </c>
      <c r="BU1008">
        <v>0.52242230000000001</v>
      </c>
      <c r="BV1008">
        <v>3.6491900000000001E-3</v>
      </c>
      <c r="BW1008">
        <v>0.52416510000000005</v>
      </c>
      <c r="BX1008" t="s">
        <v>762</v>
      </c>
      <c r="BY1008">
        <v>0.46690896301072748</v>
      </c>
      <c r="BZ1008">
        <v>0.29059440764405886</v>
      </c>
    </row>
    <row r="1009" spans="1:78" x14ac:dyDescent="0.25">
      <c r="A1009" s="23" t="s">
        <v>235</v>
      </c>
      <c r="C1009" t="s">
        <v>234</v>
      </c>
      <c r="D1009" s="15" t="str">
        <f>VLOOKUP(C1009,xWalk!C$3:D$55,2)</f>
        <v>WCN</v>
      </c>
      <c r="E1009" s="22" t="str">
        <f t="shared" si="120"/>
        <v>'Sooes Fall Fingerling'</v>
      </c>
      <c r="F1009" s="22" t="str">
        <f t="shared" si="127"/>
        <v>WCN.SOO</v>
      </c>
      <c r="G1009" t="s">
        <v>119</v>
      </c>
      <c r="H1009" t="s">
        <v>127</v>
      </c>
      <c r="I1009" t="s">
        <v>225</v>
      </c>
      <c r="J1009">
        <v>1999</v>
      </c>
      <c r="K1009">
        <v>2000</v>
      </c>
      <c r="L1009" s="8">
        <v>2</v>
      </c>
      <c r="M1009" s="8">
        <v>6</v>
      </c>
      <c r="N1009" s="8" t="s">
        <v>33</v>
      </c>
      <c r="O1009" s="8">
        <v>6</v>
      </c>
      <c r="P1009" s="8">
        <v>0</v>
      </c>
      <c r="Q1009">
        <v>9.5730299999999997E-3</v>
      </c>
      <c r="R1009">
        <v>0.33676729999999999</v>
      </c>
      <c r="S1009">
        <v>0.23978369999999999</v>
      </c>
      <c r="T1009">
        <v>0.49579980000000001</v>
      </c>
      <c r="U1009" s="15" t="str">
        <f t="shared" si="122"/>
        <v>WCN1999</v>
      </c>
      <c r="V1009">
        <f t="shared" si="123"/>
        <v>0.39242117770202412</v>
      </c>
      <c r="W1009">
        <f t="shared" si="124"/>
        <v>0.22910448816781476</v>
      </c>
      <c r="Y1009" s="15" t="str">
        <f t="shared" si="125"/>
        <v>WCH1980</v>
      </c>
      <c r="Z1009" s="1" t="s">
        <v>57</v>
      </c>
      <c r="AA1009">
        <v>1980</v>
      </c>
      <c r="AB1009" t="s">
        <v>33</v>
      </c>
      <c r="AC1009">
        <f t="shared" si="121"/>
        <v>0.61919083422842824</v>
      </c>
      <c r="AD1009">
        <f t="shared" si="126"/>
        <v>0.40243465807375584</v>
      </c>
      <c r="AE1009" s="5">
        <v>2147</v>
      </c>
      <c r="AF1009" s="5">
        <v>7494</v>
      </c>
      <c r="AG1009" s="5">
        <v>5727</v>
      </c>
      <c r="AH1009" s="5">
        <v>1492</v>
      </c>
      <c r="AI1009" s="5"/>
      <c r="AJ1009" s="5">
        <v>0</v>
      </c>
      <c r="AK1009" s="5">
        <v>0</v>
      </c>
      <c r="AL1009" s="5">
        <v>429</v>
      </c>
      <c r="AM1009" s="5">
        <v>159</v>
      </c>
      <c r="AN1009" s="5"/>
      <c r="AO1009" s="5">
        <v>1575</v>
      </c>
      <c r="AP1009" s="5">
        <v>1712</v>
      </c>
      <c r="AQ1009" s="5">
        <v>3252</v>
      </c>
      <c r="AR1009" s="5">
        <v>1954</v>
      </c>
      <c r="AS1009" s="5"/>
      <c r="AT1009" s="5">
        <v>3344</v>
      </c>
      <c r="AU1009" s="5">
        <v>4765</v>
      </c>
      <c r="AV1009" s="5">
        <v>5634</v>
      </c>
      <c r="AW1009" s="5">
        <v>2211</v>
      </c>
      <c r="AX1009" s="5"/>
      <c r="AY1009" s="5">
        <v>16860</v>
      </c>
      <c r="AZ1009" s="5">
        <v>588</v>
      </c>
      <c r="BA1009" s="5">
        <v>8493</v>
      </c>
      <c r="BB1009" s="5">
        <v>15954</v>
      </c>
      <c r="BF1009" t="s">
        <v>234</v>
      </c>
      <c r="BG1009" t="s">
        <v>70</v>
      </c>
      <c r="BH1009" t="s">
        <v>981</v>
      </c>
      <c r="BI1009" t="s">
        <v>982</v>
      </c>
      <c r="BJ1009" t="s">
        <v>119</v>
      </c>
      <c r="BK1009" t="s">
        <v>127</v>
      </c>
      <c r="BL1009" t="s">
        <v>225</v>
      </c>
      <c r="BM1009">
        <v>2003</v>
      </c>
      <c r="BN1009">
        <v>2004</v>
      </c>
      <c r="BO1009">
        <v>2</v>
      </c>
      <c r="BP1009">
        <v>6</v>
      </c>
      <c r="BQ1009" t="s">
        <v>33</v>
      </c>
      <c r="BR1009">
        <v>6</v>
      </c>
      <c r="BS1009">
        <v>0</v>
      </c>
      <c r="BT1009">
        <v>5.6528999999999998E-4</v>
      </c>
      <c r="BU1009">
        <v>0.50746979999999997</v>
      </c>
      <c r="BV1009">
        <v>0</v>
      </c>
      <c r="BW1009">
        <v>0.50746979999999997</v>
      </c>
      <c r="BX1009" t="s">
        <v>763</v>
      </c>
      <c r="BY1009">
        <v>0.46223942079640495</v>
      </c>
      <c r="BZ1009">
        <v>0.27440840273195782</v>
      </c>
    </row>
    <row r="1010" spans="1:78" x14ac:dyDescent="0.25">
      <c r="A1010" s="23" t="s">
        <v>235</v>
      </c>
      <c r="C1010" t="s">
        <v>234</v>
      </c>
      <c r="D1010" s="15" t="str">
        <f>VLOOKUP(C1010,xWalk!C$3:D$55,2)</f>
        <v>WCN</v>
      </c>
      <c r="E1010" s="22" t="str">
        <f t="shared" si="120"/>
        <v>'Sooes Fall Fingerling'</v>
      </c>
      <c r="F1010" s="22" t="str">
        <f t="shared" si="127"/>
        <v>WCN.SOO</v>
      </c>
      <c r="G1010" t="s">
        <v>119</v>
      </c>
      <c r="H1010" t="s">
        <v>127</v>
      </c>
      <c r="I1010" t="s">
        <v>225</v>
      </c>
      <c r="J1010">
        <v>2000</v>
      </c>
      <c r="K1010">
        <v>2001</v>
      </c>
      <c r="L1010" s="8">
        <v>2</v>
      </c>
      <c r="M1010" s="8">
        <v>6</v>
      </c>
      <c r="N1010" s="8" t="s">
        <v>33</v>
      </c>
      <c r="O1010" s="8">
        <v>6</v>
      </c>
      <c r="P1010" s="8">
        <v>0</v>
      </c>
      <c r="Q1010">
        <v>1.204149E-2</v>
      </c>
      <c r="R1010">
        <v>0.3616029</v>
      </c>
      <c r="S1010">
        <v>7.6524030000000007E-2</v>
      </c>
      <c r="T1010">
        <v>0.41045559999999998</v>
      </c>
      <c r="U1010" s="15" t="str">
        <f t="shared" si="122"/>
        <v>WCN2000</v>
      </c>
      <c r="V1010">
        <f t="shared" si="123"/>
        <v>0.39657694732209758</v>
      </c>
      <c r="W1010">
        <f t="shared" si="124"/>
        <v>0.25234011679769736</v>
      </c>
      <c r="Y1010" s="15" t="str">
        <f t="shared" si="125"/>
        <v>WCH1981</v>
      </c>
      <c r="Z1010" s="1" t="s">
        <v>57</v>
      </c>
      <c r="AA1010">
        <v>1981</v>
      </c>
      <c r="AB1010" t="s">
        <v>33</v>
      </c>
      <c r="AC1010">
        <f t="shared" si="121"/>
        <v>0.65379319534511859</v>
      </c>
      <c r="AD1010">
        <f t="shared" si="126"/>
        <v>0.38003020342897753</v>
      </c>
      <c r="AE1010" s="5">
        <v>2176</v>
      </c>
      <c r="AF1010" s="5">
        <v>9188</v>
      </c>
      <c r="AG1010" s="5">
        <v>3732</v>
      </c>
      <c r="AH1010" s="5">
        <v>2016</v>
      </c>
      <c r="AI1010" s="5"/>
      <c r="AJ1010" s="5">
        <v>0</v>
      </c>
      <c r="AK1010" s="5">
        <v>0</v>
      </c>
      <c r="AL1010" s="5">
        <v>792</v>
      </c>
      <c r="AM1010" s="5">
        <v>112</v>
      </c>
      <c r="AN1010" s="5"/>
      <c r="AO1010" s="5">
        <v>1178</v>
      </c>
      <c r="AP1010" s="5">
        <v>1590</v>
      </c>
      <c r="AQ1010" s="5">
        <v>6817</v>
      </c>
      <c r="AR1010" s="5">
        <v>1838</v>
      </c>
      <c r="AS1010" s="5"/>
      <c r="AT1010" s="5">
        <v>4125</v>
      </c>
      <c r="AU1010" s="5">
        <v>5130</v>
      </c>
      <c r="AV1010" s="5">
        <v>3416</v>
      </c>
      <c r="AW1010" s="5">
        <v>2918</v>
      </c>
      <c r="AX1010" s="5"/>
      <c r="AY1010" s="5">
        <v>17112</v>
      </c>
      <c r="AZ1010" s="5">
        <v>904</v>
      </c>
      <c r="BA1010" s="5">
        <v>11423</v>
      </c>
      <c r="BB1010" s="5">
        <v>15589</v>
      </c>
      <c r="BF1010" t="s">
        <v>234</v>
      </c>
      <c r="BG1010" t="s">
        <v>70</v>
      </c>
      <c r="BH1010" t="s">
        <v>981</v>
      </c>
      <c r="BI1010" t="s">
        <v>982</v>
      </c>
      <c r="BJ1010" t="s">
        <v>119</v>
      </c>
      <c r="BK1010" t="s">
        <v>127</v>
      </c>
      <c r="BL1010" t="s">
        <v>225</v>
      </c>
      <c r="BM1010">
        <v>2004</v>
      </c>
      <c r="BN1010">
        <v>2005</v>
      </c>
      <c r="BO1010">
        <v>2</v>
      </c>
      <c r="BP1010">
        <v>6</v>
      </c>
      <c r="BQ1010" t="s">
        <v>33</v>
      </c>
      <c r="BR1010">
        <v>6</v>
      </c>
      <c r="BS1010">
        <v>0</v>
      </c>
      <c r="BT1010">
        <v>1.1493999999999999E-4</v>
      </c>
      <c r="BU1010">
        <v>0.1300714</v>
      </c>
      <c r="BV1010">
        <v>1.7908999999999999E-4</v>
      </c>
      <c r="BW1010">
        <v>0.13022719999999999</v>
      </c>
      <c r="BX1010" t="s">
        <v>764</v>
      </c>
      <c r="BY1010">
        <v>0.48252986304715006</v>
      </c>
      <c r="BZ1010">
        <v>0.2722573818196618</v>
      </c>
    </row>
    <row r="1011" spans="1:78" x14ac:dyDescent="0.25">
      <c r="A1011" s="23" t="s">
        <v>235</v>
      </c>
      <c r="C1011" t="s">
        <v>234</v>
      </c>
      <c r="D1011" s="15" t="str">
        <f>VLOOKUP(C1011,xWalk!C$3:D$55,2)</f>
        <v>WCN</v>
      </c>
      <c r="E1011" s="22" t="str">
        <f t="shared" si="120"/>
        <v>'Sooes Fall Fingerling'</v>
      </c>
      <c r="F1011" s="22" t="str">
        <f t="shared" si="127"/>
        <v>WCN.SOO</v>
      </c>
      <c r="G1011" t="s">
        <v>119</v>
      </c>
      <c r="H1011" t="s">
        <v>127</v>
      </c>
      <c r="I1011" t="s">
        <v>225</v>
      </c>
      <c r="J1011">
        <v>2001</v>
      </c>
      <c r="K1011">
        <v>2002</v>
      </c>
      <c r="L1011" s="8">
        <v>2</v>
      </c>
      <c r="M1011" s="8">
        <v>6</v>
      </c>
      <c r="N1011" s="8" t="s">
        <v>33</v>
      </c>
      <c r="O1011" s="8">
        <v>6</v>
      </c>
      <c r="P1011" s="8">
        <v>0</v>
      </c>
      <c r="Q1011">
        <v>8.3555000000000001E-3</v>
      </c>
      <c r="R1011">
        <v>0.58960009999999996</v>
      </c>
      <c r="S1011">
        <v>4.1549549999999998E-2</v>
      </c>
      <c r="T1011">
        <v>0.60665210000000003</v>
      </c>
      <c r="U1011" s="15" t="str">
        <f t="shared" si="122"/>
        <v>WCN2001</v>
      </c>
      <c r="V1011">
        <f t="shared" si="123"/>
        <v>0.42717684284542368</v>
      </c>
      <c r="W1011">
        <f t="shared" si="124"/>
        <v>0.27427633891948905</v>
      </c>
      <c r="Y1011" s="15" t="str">
        <f t="shared" si="125"/>
        <v>WCH1982</v>
      </c>
      <c r="Z1011" s="1" t="s">
        <v>57</v>
      </c>
      <c r="AA1011">
        <v>1982</v>
      </c>
      <c r="AB1011" t="s">
        <v>33</v>
      </c>
      <c r="AC1011">
        <f t="shared" si="121"/>
        <v>0.59665022605836415</v>
      </c>
      <c r="AD1011">
        <f t="shared" si="126"/>
        <v>0.3227496917385943</v>
      </c>
      <c r="AE1011" s="5">
        <v>2339</v>
      </c>
      <c r="AF1011" s="5">
        <v>6951</v>
      </c>
      <c r="AG1011" s="5">
        <v>4320</v>
      </c>
      <c r="AH1011" s="5">
        <v>2095</v>
      </c>
      <c r="AI1011" s="5"/>
      <c r="AJ1011" s="5">
        <v>0</v>
      </c>
      <c r="AK1011" s="5">
        <v>0</v>
      </c>
      <c r="AL1011" s="5">
        <v>711</v>
      </c>
      <c r="AM1011" s="5">
        <v>118</v>
      </c>
      <c r="AN1011" s="5"/>
      <c r="AO1011" s="5">
        <v>738</v>
      </c>
      <c r="AP1011" s="5">
        <v>3380</v>
      </c>
      <c r="AQ1011" s="5">
        <v>6787</v>
      </c>
      <c r="AR1011" s="5">
        <v>1594</v>
      </c>
      <c r="AS1011" s="5"/>
      <c r="AT1011" s="5">
        <v>4994</v>
      </c>
      <c r="AU1011" s="5">
        <v>4591</v>
      </c>
      <c r="AV1011" s="5">
        <v>5643</v>
      </c>
      <c r="AW1011" s="5">
        <v>4399</v>
      </c>
      <c r="AX1011" s="5"/>
      <c r="AY1011" s="5">
        <v>15705</v>
      </c>
      <c r="AZ1011" s="5">
        <v>829</v>
      </c>
      <c r="BA1011" s="5">
        <v>12499</v>
      </c>
      <c r="BB1011" s="5">
        <v>19627</v>
      </c>
      <c r="BF1011" t="s">
        <v>234</v>
      </c>
      <c r="BG1011" t="s">
        <v>70</v>
      </c>
      <c r="BH1011" t="s">
        <v>981</v>
      </c>
      <c r="BI1011" t="s">
        <v>982</v>
      </c>
      <c r="BJ1011" t="s">
        <v>119</v>
      </c>
      <c r="BK1011" t="s">
        <v>127</v>
      </c>
      <c r="BL1011" t="s">
        <v>225</v>
      </c>
      <c r="BM1011">
        <v>2005</v>
      </c>
      <c r="BN1011">
        <v>2006</v>
      </c>
      <c r="BO1011">
        <v>2</v>
      </c>
      <c r="BP1011">
        <v>6</v>
      </c>
      <c r="BQ1011" t="s">
        <v>33</v>
      </c>
      <c r="BR1011">
        <v>6</v>
      </c>
      <c r="BS1011">
        <v>0</v>
      </c>
      <c r="BT1011">
        <v>6.0093000000000004E-3</v>
      </c>
      <c r="BU1011">
        <v>0.47108050000000001</v>
      </c>
      <c r="BV1011">
        <v>1.6247000000000001E-4</v>
      </c>
      <c r="BW1011">
        <v>0.47116649999999999</v>
      </c>
      <c r="BX1011" t="s">
        <v>765</v>
      </c>
      <c r="BY1011">
        <v>0.51720611352057722</v>
      </c>
      <c r="BZ1011">
        <v>0.25984356356887178</v>
      </c>
    </row>
    <row r="1012" spans="1:78" x14ac:dyDescent="0.25">
      <c r="A1012" s="23" t="s">
        <v>235</v>
      </c>
      <c r="C1012" t="s">
        <v>234</v>
      </c>
      <c r="D1012" s="15" t="str">
        <f>VLOOKUP(C1012,xWalk!C$3:D$55,2)</f>
        <v>WCN</v>
      </c>
      <c r="E1012" s="22" t="str">
        <f t="shared" si="120"/>
        <v>'Sooes Fall Fingerling'</v>
      </c>
      <c r="F1012" s="22" t="str">
        <f t="shared" si="127"/>
        <v>WCN.SOO</v>
      </c>
      <c r="G1012" t="s">
        <v>119</v>
      </c>
      <c r="H1012" t="s">
        <v>127</v>
      </c>
      <c r="I1012" t="s">
        <v>225</v>
      </c>
      <c r="J1012">
        <v>2002</v>
      </c>
      <c r="K1012">
        <v>2003</v>
      </c>
      <c r="L1012" s="8">
        <v>2</v>
      </c>
      <c r="M1012" s="8">
        <v>6</v>
      </c>
      <c r="N1012" s="8" t="s">
        <v>33</v>
      </c>
      <c r="O1012" s="8">
        <v>6</v>
      </c>
      <c r="P1012" s="8">
        <v>0</v>
      </c>
      <c r="Q1012">
        <v>1.02151E-3</v>
      </c>
      <c r="R1012">
        <v>0.52242230000000001</v>
      </c>
      <c r="S1012">
        <v>3.6491900000000001E-3</v>
      </c>
      <c r="T1012">
        <v>0.52416510000000005</v>
      </c>
      <c r="U1012" s="15" t="str">
        <f t="shared" si="122"/>
        <v>WCN2002</v>
      </c>
      <c r="V1012">
        <f t="shared" si="123"/>
        <v>0.46690896301072748</v>
      </c>
      <c r="W1012">
        <f t="shared" si="124"/>
        <v>0.29059440764405886</v>
      </c>
      <c r="Y1012" s="15" t="str">
        <f t="shared" si="125"/>
        <v>WCH1983</v>
      </c>
      <c r="Z1012" s="1" t="s">
        <v>57</v>
      </c>
      <c r="AA1012">
        <v>1983</v>
      </c>
      <c r="AB1012" t="s">
        <v>33</v>
      </c>
      <c r="AC1012">
        <f t="shared" si="121"/>
        <v>0.57573311142299999</v>
      </c>
      <c r="AD1012">
        <f t="shared" si="126"/>
        <v>0.32379864121322022</v>
      </c>
      <c r="AE1012" s="5">
        <v>3566</v>
      </c>
      <c r="AF1012" s="5">
        <v>11903</v>
      </c>
      <c r="AG1012" s="5">
        <v>7908</v>
      </c>
      <c r="AH1012" s="5">
        <v>2693</v>
      </c>
      <c r="AI1012" s="5"/>
      <c r="AJ1012" s="5">
        <v>0</v>
      </c>
      <c r="AK1012" s="5">
        <v>0</v>
      </c>
      <c r="AL1012" s="5">
        <v>802</v>
      </c>
      <c r="AM1012" s="5">
        <v>117</v>
      </c>
      <c r="AN1012" s="5"/>
      <c r="AO1012" s="5">
        <v>2510</v>
      </c>
      <c r="AP1012" s="5">
        <v>4648</v>
      </c>
      <c r="AQ1012" s="5">
        <v>7595</v>
      </c>
      <c r="AR1012" s="5">
        <v>4612</v>
      </c>
      <c r="AS1012" s="5"/>
      <c r="AT1012" s="5">
        <v>7012</v>
      </c>
      <c r="AU1012" s="5">
        <v>8508</v>
      </c>
      <c r="AV1012" s="5">
        <v>12814</v>
      </c>
      <c r="AW1012" s="5">
        <v>5825</v>
      </c>
      <c r="AX1012" s="5"/>
      <c r="AY1012" s="5">
        <v>26070</v>
      </c>
      <c r="AZ1012" s="5">
        <v>919</v>
      </c>
      <c r="BA1012" s="5">
        <v>19365</v>
      </c>
      <c r="BB1012" s="5">
        <v>34159</v>
      </c>
      <c r="BF1012" t="s">
        <v>234</v>
      </c>
      <c r="BG1012" t="s">
        <v>70</v>
      </c>
      <c r="BH1012" t="s">
        <v>981</v>
      </c>
      <c r="BI1012" t="s">
        <v>982</v>
      </c>
      <c r="BJ1012" t="s">
        <v>119</v>
      </c>
      <c r="BK1012" t="s">
        <v>127</v>
      </c>
      <c r="BL1012" t="s">
        <v>225</v>
      </c>
      <c r="BM1012">
        <v>2006</v>
      </c>
      <c r="BN1012">
        <v>2007</v>
      </c>
      <c r="BO1012">
        <v>2</v>
      </c>
      <c r="BP1012">
        <v>6</v>
      </c>
      <c r="BQ1012" t="s">
        <v>34</v>
      </c>
      <c r="BR1012">
        <v>5</v>
      </c>
      <c r="BS1012">
        <v>1</v>
      </c>
      <c r="BT1012">
        <v>1.19177E-3</v>
      </c>
      <c r="BU1012">
        <v>0.2643665</v>
      </c>
      <c r="BV1012">
        <v>1.3169999999999999E-5</v>
      </c>
      <c r="BW1012">
        <v>0.26437620000000001</v>
      </c>
      <c r="BX1012" t="s">
        <v>766</v>
      </c>
      <c r="BY1012">
        <v>0.49781912864653299</v>
      </c>
      <c r="BZ1012">
        <v>0.25213526377763407</v>
      </c>
    </row>
    <row r="1013" spans="1:78" x14ac:dyDescent="0.25">
      <c r="A1013" s="23" t="s">
        <v>235</v>
      </c>
      <c r="C1013" t="s">
        <v>234</v>
      </c>
      <c r="D1013" s="15" t="str">
        <f>VLOOKUP(C1013,xWalk!C$3:D$55,2)</f>
        <v>WCN</v>
      </c>
      <c r="E1013" s="22" t="str">
        <f t="shared" si="120"/>
        <v>'Sooes Fall Fingerling'</v>
      </c>
      <c r="F1013" s="22" t="str">
        <f t="shared" si="127"/>
        <v>WCN.SOO</v>
      </c>
      <c r="G1013" t="s">
        <v>119</v>
      </c>
      <c r="H1013" t="s">
        <v>127</v>
      </c>
      <c r="I1013" t="s">
        <v>225</v>
      </c>
      <c r="J1013">
        <v>2003</v>
      </c>
      <c r="K1013">
        <v>2004</v>
      </c>
      <c r="L1013" s="8">
        <v>2</v>
      </c>
      <c r="M1013" s="8">
        <v>6</v>
      </c>
      <c r="N1013" s="8" t="s">
        <v>33</v>
      </c>
      <c r="O1013" s="8">
        <v>6</v>
      </c>
      <c r="P1013" s="8">
        <v>0</v>
      </c>
      <c r="Q1013">
        <v>5.6528999999999998E-4</v>
      </c>
      <c r="R1013">
        <v>0.50746979999999997</v>
      </c>
      <c r="S1013">
        <v>0</v>
      </c>
      <c r="T1013">
        <v>0.50746979999999997</v>
      </c>
      <c r="U1013" s="15" t="str">
        <f t="shared" si="122"/>
        <v>WCN2003</v>
      </c>
      <c r="V1013">
        <f t="shared" si="123"/>
        <v>0.46223942079640495</v>
      </c>
      <c r="W1013">
        <f t="shared" si="124"/>
        <v>0.27440840273195782</v>
      </c>
      <c r="Y1013" s="15" t="str">
        <f t="shared" si="125"/>
        <v>WCH1984</v>
      </c>
      <c r="Z1013" s="1" t="s">
        <v>57</v>
      </c>
      <c r="AA1013">
        <v>1984</v>
      </c>
      <c r="AB1013" t="s">
        <v>33</v>
      </c>
      <c r="AC1013">
        <f t="shared" si="121"/>
        <v>0.58853620260627548</v>
      </c>
      <c r="AD1013">
        <f t="shared" si="126"/>
        <v>0.28693307438202831</v>
      </c>
      <c r="AE1013" s="5">
        <v>4470</v>
      </c>
      <c r="AF1013" s="5">
        <v>14376</v>
      </c>
      <c r="AG1013" s="5">
        <v>8964</v>
      </c>
      <c r="AH1013" s="5">
        <v>5284</v>
      </c>
      <c r="AI1013" s="5"/>
      <c r="AJ1013" s="5">
        <v>0</v>
      </c>
      <c r="AK1013" s="5">
        <v>0</v>
      </c>
      <c r="AL1013" s="5">
        <v>1275</v>
      </c>
      <c r="AM1013" s="5">
        <v>446</v>
      </c>
      <c r="AN1013" s="5"/>
      <c r="AO1013" s="5">
        <v>2929</v>
      </c>
      <c r="AP1013" s="5">
        <v>5013</v>
      </c>
      <c r="AQ1013" s="5">
        <v>19944</v>
      </c>
      <c r="AR1013" s="5">
        <v>5179</v>
      </c>
      <c r="AS1013" s="5"/>
      <c r="AT1013" s="5">
        <v>10790</v>
      </c>
      <c r="AU1013" s="5">
        <v>14600</v>
      </c>
      <c r="AV1013" s="5">
        <v>12141</v>
      </c>
      <c r="AW1013" s="5">
        <v>9926</v>
      </c>
      <c r="AX1013" s="5"/>
      <c r="AY1013" s="5">
        <v>33094</v>
      </c>
      <c r="AZ1013" s="5">
        <v>1721</v>
      </c>
      <c r="BA1013" s="5">
        <v>33065</v>
      </c>
      <c r="BB1013" s="5">
        <v>47457</v>
      </c>
      <c r="BF1013" t="s">
        <v>234</v>
      </c>
      <c r="BG1013" t="s">
        <v>70</v>
      </c>
      <c r="BH1013" t="s">
        <v>981</v>
      </c>
      <c r="BI1013" t="s">
        <v>982</v>
      </c>
      <c r="BJ1013" t="s">
        <v>119</v>
      </c>
      <c r="BK1013" t="s">
        <v>127</v>
      </c>
      <c r="BL1013" t="s">
        <v>225</v>
      </c>
      <c r="BM1013">
        <v>2007</v>
      </c>
      <c r="BN1013">
        <v>2008</v>
      </c>
      <c r="BO1013">
        <v>2</v>
      </c>
      <c r="BP1013">
        <v>6</v>
      </c>
      <c r="BQ1013" t="s">
        <v>34</v>
      </c>
      <c r="BR1013">
        <v>4</v>
      </c>
      <c r="BS1013">
        <v>2</v>
      </c>
      <c r="BT1013">
        <v>1.9069530000000001E-2</v>
      </c>
      <c r="BU1013">
        <v>0.25564429999999999</v>
      </c>
      <c r="BV1013">
        <v>4.22712E-3</v>
      </c>
      <c r="BW1013">
        <v>0.25879079999999999</v>
      </c>
      <c r="BX1013" t="s">
        <v>767</v>
      </c>
      <c r="BY1013">
        <v>0.52935021608916522</v>
      </c>
      <c r="BZ1013">
        <v>0.24264159526878459</v>
      </c>
    </row>
    <row r="1014" spans="1:78" x14ac:dyDescent="0.25">
      <c r="A1014" s="23" t="s">
        <v>235</v>
      </c>
      <c r="C1014" t="s">
        <v>234</v>
      </c>
      <c r="D1014" s="15" t="str">
        <f>VLOOKUP(C1014,xWalk!C$3:D$55,2)</f>
        <v>WCN</v>
      </c>
      <c r="E1014" s="22" t="str">
        <f t="shared" si="120"/>
        <v>'Sooes Fall Fingerling'</v>
      </c>
      <c r="F1014" s="22" t="str">
        <f t="shared" si="127"/>
        <v>WCN.SOO</v>
      </c>
      <c r="G1014" t="s">
        <v>119</v>
      </c>
      <c r="H1014" t="s">
        <v>127</v>
      </c>
      <c r="I1014" t="s">
        <v>225</v>
      </c>
      <c r="J1014">
        <v>2004</v>
      </c>
      <c r="K1014">
        <v>2005</v>
      </c>
      <c r="L1014" s="8">
        <v>2</v>
      </c>
      <c r="M1014" s="8">
        <v>6</v>
      </c>
      <c r="N1014" s="8" t="s">
        <v>33</v>
      </c>
      <c r="O1014" s="8">
        <v>6</v>
      </c>
      <c r="P1014" s="8">
        <v>0</v>
      </c>
      <c r="Q1014">
        <v>1.1493999999999999E-4</v>
      </c>
      <c r="R1014">
        <v>0.1300714</v>
      </c>
      <c r="S1014">
        <v>1.7908999999999999E-4</v>
      </c>
      <c r="T1014">
        <v>0.13022719999999999</v>
      </c>
      <c r="U1014" s="15" t="str">
        <f t="shared" si="122"/>
        <v>WCN2004</v>
      </c>
      <c r="V1014">
        <f t="shared" si="123"/>
        <v>0.48252986304715006</v>
      </c>
      <c r="W1014">
        <f t="shared" si="124"/>
        <v>0.2722573818196618</v>
      </c>
      <c r="Y1014" s="15" t="str">
        <f t="shared" si="125"/>
        <v>WCH1985</v>
      </c>
      <c r="Z1014" s="1" t="s">
        <v>57</v>
      </c>
      <c r="AA1014">
        <v>1985</v>
      </c>
      <c r="AB1014" t="s">
        <v>33</v>
      </c>
      <c r="AC1014">
        <f t="shared" si="121"/>
        <v>0.59146287453598201</v>
      </c>
      <c r="AD1014">
        <f t="shared" si="126"/>
        <v>0.29234944076272074</v>
      </c>
      <c r="AE1014" s="5">
        <v>5073</v>
      </c>
      <c r="AF1014" s="5">
        <v>14644</v>
      </c>
      <c r="AG1014" s="5">
        <v>10609</v>
      </c>
      <c r="AH1014" s="5">
        <v>5980</v>
      </c>
      <c r="AI1014" s="5"/>
      <c r="AJ1014" s="5">
        <v>0</v>
      </c>
      <c r="AK1014" s="5">
        <v>0</v>
      </c>
      <c r="AL1014" s="5">
        <v>1979</v>
      </c>
      <c r="AM1014" s="5">
        <v>315</v>
      </c>
      <c r="AN1014" s="5"/>
      <c r="AO1014" s="5">
        <v>3329</v>
      </c>
      <c r="AP1014" s="5">
        <v>8722</v>
      </c>
      <c r="AQ1014" s="5">
        <v>16277</v>
      </c>
      <c r="AR1014" s="5">
        <v>6524</v>
      </c>
      <c r="AS1014" s="5"/>
      <c r="AT1014" s="5">
        <v>11411</v>
      </c>
      <c r="AU1014" s="5">
        <v>12539</v>
      </c>
      <c r="AV1014" s="5">
        <v>17361</v>
      </c>
      <c r="AW1014" s="5">
        <v>9424</v>
      </c>
      <c r="AX1014" s="5"/>
      <c r="AY1014" s="5">
        <v>36306</v>
      </c>
      <c r="AZ1014" s="5">
        <v>2294</v>
      </c>
      <c r="BA1014" s="5">
        <v>34852</v>
      </c>
      <c r="BB1014" s="5">
        <v>50735</v>
      </c>
      <c r="BF1014" t="s">
        <v>234</v>
      </c>
      <c r="BG1014" t="s">
        <v>70</v>
      </c>
      <c r="BH1014" t="s">
        <v>981</v>
      </c>
      <c r="BI1014" t="s">
        <v>982</v>
      </c>
      <c r="BJ1014" t="s">
        <v>119</v>
      </c>
      <c r="BK1014" t="s">
        <v>127</v>
      </c>
      <c r="BL1014" t="s">
        <v>225</v>
      </c>
      <c r="BM1014">
        <v>2008</v>
      </c>
      <c r="BN1014">
        <v>2009</v>
      </c>
      <c r="BO1014">
        <v>2</v>
      </c>
      <c r="BP1014">
        <v>6</v>
      </c>
      <c r="BQ1014" t="s">
        <v>34</v>
      </c>
      <c r="BR1014">
        <v>3</v>
      </c>
      <c r="BS1014">
        <v>3</v>
      </c>
      <c r="BT1014">
        <v>1.1116579999999999E-2</v>
      </c>
      <c r="BU1014" t="s">
        <v>276</v>
      </c>
      <c r="BV1014" t="s">
        <v>276</v>
      </c>
      <c r="BW1014" t="s">
        <v>276</v>
      </c>
      <c r="BX1014" t="s">
        <v>768</v>
      </c>
      <c r="BY1014" t="s">
        <v>276</v>
      </c>
      <c r="BZ1014" t="s">
        <v>276</v>
      </c>
    </row>
    <row r="1015" spans="1:78" x14ac:dyDescent="0.25">
      <c r="A1015" s="23" t="s">
        <v>235</v>
      </c>
      <c r="C1015" t="s">
        <v>234</v>
      </c>
      <c r="D1015" s="15" t="str">
        <f>VLOOKUP(C1015,xWalk!C$3:D$55,2)</f>
        <v>WCN</v>
      </c>
      <c r="E1015" s="22" t="str">
        <f t="shared" si="120"/>
        <v>'Sooes Fall Fingerling'</v>
      </c>
      <c r="F1015" s="22" t="str">
        <f t="shared" si="127"/>
        <v>WCN.SOO</v>
      </c>
      <c r="G1015" t="s">
        <v>119</v>
      </c>
      <c r="H1015" t="s">
        <v>127</v>
      </c>
      <c r="I1015" t="s">
        <v>225</v>
      </c>
      <c r="J1015">
        <v>2005</v>
      </c>
      <c r="K1015">
        <v>2006</v>
      </c>
      <c r="L1015" s="8">
        <v>2</v>
      </c>
      <c r="M1015" s="8">
        <v>6</v>
      </c>
      <c r="N1015" s="8" t="s">
        <v>33</v>
      </c>
      <c r="O1015" s="8">
        <v>6</v>
      </c>
      <c r="P1015" s="8">
        <v>0</v>
      </c>
      <c r="Q1015">
        <v>6.0093000000000004E-3</v>
      </c>
      <c r="R1015">
        <v>0.47108050000000001</v>
      </c>
      <c r="S1015">
        <v>1.6247000000000001E-4</v>
      </c>
      <c r="T1015">
        <v>0.47116649999999999</v>
      </c>
      <c r="U1015" s="15" t="str">
        <f t="shared" si="122"/>
        <v>WCN2005</v>
      </c>
      <c r="V1015">
        <f t="shared" si="123"/>
        <v>0.51720611352057722</v>
      </c>
      <c r="W1015">
        <f t="shared" si="124"/>
        <v>0.25984356356887178</v>
      </c>
      <c r="Y1015" s="15" t="str">
        <f t="shared" si="125"/>
        <v>WCH1986</v>
      </c>
      <c r="Z1015" s="1" t="s">
        <v>57</v>
      </c>
      <c r="AA1015">
        <v>1986</v>
      </c>
      <c r="AB1015" t="s">
        <v>33</v>
      </c>
      <c r="AC1015">
        <f t="shared" si="121"/>
        <v>0.61968552656131837</v>
      </c>
      <c r="AD1015">
        <f t="shared" si="126"/>
        <v>0.30308089686803313</v>
      </c>
      <c r="AE1015" s="5">
        <v>4352</v>
      </c>
      <c r="AF1015" s="5">
        <v>12862</v>
      </c>
      <c r="AG1015" s="5">
        <v>8825</v>
      </c>
      <c r="AH1015" s="5">
        <v>4821</v>
      </c>
      <c r="AI1015" s="5"/>
      <c r="AJ1015" s="5">
        <v>0</v>
      </c>
      <c r="AK1015" s="5">
        <v>0</v>
      </c>
      <c r="AL1015" s="5">
        <v>927</v>
      </c>
      <c r="AM1015" s="5">
        <v>295</v>
      </c>
      <c r="AN1015" s="5"/>
      <c r="AO1015" s="5">
        <v>3095</v>
      </c>
      <c r="AP1015" s="5">
        <v>5601</v>
      </c>
      <c r="AQ1015" s="5">
        <v>15741</v>
      </c>
      <c r="AR1015" s="5">
        <v>6578</v>
      </c>
      <c r="AS1015" s="5"/>
      <c r="AT1015" s="5">
        <v>8967</v>
      </c>
      <c r="AU1015" s="5">
        <v>11589</v>
      </c>
      <c r="AV1015" s="5">
        <v>11974</v>
      </c>
      <c r="AW1015" s="5">
        <v>6194</v>
      </c>
      <c r="AX1015" s="5"/>
      <c r="AY1015" s="5">
        <v>30860</v>
      </c>
      <c r="AZ1015" s="5">
        <v>1222</v>
      </c>
      <c r="BA1015" s="5">
        <v>31015</v>
      </c>
      <c r="BB1015" s="5">
        <v>38724</v>
      </c>
      <c r="BF1015" t="s">
        <v>234</v>
      </c>
      <c r="BG1015" t="s">
        <v>70</v>
      </c>
      <c r="BH1015" t="s">
        <v>981</v>
      </c>
      <c r="BI1015" t="s">
        <v>982</v>
      </c>
      <c r="BJ1015" t="s">
        <v>119</v>
      </c>
      <c r="BK1015" t="s">
        <v>127</v>
      </c>
      <c r="BL1015" t="s">
        <v>225</v>
      </c>
      <c r="BM1015">
        <v>2009</v>
      </c>
      <c r="BN1015">
        <v>2010</v>
      </c>
      <c r="BO1015">
        <v>2</v>
      </c>
      <c r="BP1015">
        <v>6</v>
      </c>
      <c r="BQ1015" t="s">
        <v>34</v>
      </c>
      <c r="BR1015">
        <v>2</v>
      </c>
      <c r="BS1015">
        <v>4</v>
      </c>
      <c r="BT1015">
        <v>7.3095199999999999E-3</v>
      </c>
      <c r="BU1015" t="s">
        <v>276</v>
      </c>
      <c r="BV1015" t="s">
        <v>276</v>
      </c>
      <c r="BW1015" t="s">
        <v>276</v>
      </c>
      <c r="BX1015" t="s">
        <v>769</v>
      </c>
      <c r="BY1015" t="s">
        <v>276</v>
      </c>
      <c r="BZ1015" t="s">
        <v>276</v>
      </c>
    </row>
    <row r="1016" spans="1:78" x14ac:dyDescent="0.25">
      <c r="A1016" s="23" t="s">
        <v>235</v>
      </c>
      <c r="C1016" t="s">
        <v>234</v>
      </c>
      <c r="D1016" s="15" t="str">
        <f>VLOOKUP(C1016,xWalk!C$3:D$55,2)</f>
        <v>WCN</v>
      </c>
      <c r="E1016" s="22" t="str">
        <f t="shared" si="120"/>
        <v>'Sooes Fall Fingerling'</v>
      </c>
      <c r="F1016" s="22" t="str">
        <f t="shared" si="127"/>
        <v>WCN.SOO</v>
      </c>
      <c r="G1016" t="s">
        <v>119</v>
      </c>
      <c r="H1016" t="s">
        <v>127</v>
      </c>
      <c r="I1016" t="s">
        <v>225</v>
      </c>
      <c r="J1016">
        <v>2006</v>
      </c>
      <c r="K1016">
        <v>2007</v>
      </c>
      <c r="L1016" s="8">
        <v>2</v>
      </c>
      <c r="M1016" s="8">
        <v>6</v>
      </c>
      <c r="N1016" s="8" t="s">
        <v>34</v>
      </c>
      <c r="O1016" s="8">
        <v>5</v>
      </c>
      <c r="P1016" s="8">
        <v>1</v>
      </c>
      <c r="Q1016">
        <v>1.19177E-3</v>
      </c>
      <c r="R1016">
        <v>0.2643665</v>
      </c>
      <c r="S1016">
        <v>1.3169999999999999E-5</v>
      </c>
      <c r="T1016">
        <v>0.26437620000000001</v>
      </c>
      <c r="U1016" s="15" t="str">
        <f t="shared" si="122"/>
        <v>WCN2006</v>
      </c>
      <c r="V1016">
        <f t="shared" si="123"/>
        <v>0.49781912864653299</v>
      </c>
      <c r="W1016">
        <f t="shared" si="124"/>
        <v>0.25213526377763407</v>
      </c>
      <c r="Y1016" s="15" t="str">
        <f t="shared" si="125"/>
        <v>WCH1987</v>
      </c>
      <c r="Z1016" s="1" t="s">
        <v>57</v>
      </c>
      <c r="AA1016">
        <v>1987</v>
      </c>
      <c r="AB1016" t="s">
        <v>33</v>
      </c>
      <c r="AC1016">
        <f t="shared" si="121"/>
        <v>0.67933798536621526</v>
      </c>
      <c r="AD1016">
        <f t="shared" si="126"/>
        <v>0.30568938679994495</v>
      </c>
      <c r="AE1016" s="5">
        <v>4184</v>
      </c>
      <c r="AF1016" s="5">
        <v>12376</v>
      </c>
      <c r="AG1016" s="5">
        <v>8745</v>
      </c>
      <c r="AH1016" s="5">
        <v>3564</v>
      </c>
      <c r="AI1016" s="5"/>
      <c r="AJ1016" s="5">
        <v>0</v>
      </c>
      <c r="AK1016" s="5">
        <v>0</v>
      </c>
      <c r="AL1016" s="5">
        <v>1042</v>
      </c>
      <c r="AM1016" s="5">
        <v>412</v>
      </c>
      <c r="AN1016" s="5"/>
      <c r="AO1016" s="5">
        <v>3186</v>
      </c>
      <c r="AP1016" s="5">
        <v>6067</v>
      </c>
      <c r="AQ1016" s="5">
        <v>17882</v>
      </c>
      <c r="AR1016" s="5">
        <v>6698</v>
      </c>
      <c r="AS1016" s="5"/>
      <c r="AT1016" s="5">
        <v>7983</v>
      </c>
      <c r="AU1016" s="5">
        <v>9740</v>
      </c>
      <c r="AV1016" s="5">
        <v>7027</v>
      </c>
      <c r="AW1016" s="5">
        <v>5533</v>
      </c>
      <c r="AX1016" s="5"/>
      <c r="AY1016" s="5">
        <v>28869</v>
      </c>
      <c r="AZ1016" s="5">
        <v>1454</v>
      </c>
      <c r="BA1016" s="5">
        <v>33833</v>
      </c>
      <c r="BB1016" s="5">
        <v>30283</v>
      </c>
      <c r="BF1016" t="s">
        <v>65</v>
      </c>
      <c r="BG1016" t="s">
        <v>65</v>
      </c>
      <c r="BH1016" t="s">
        <v>1199</v>
      </c>
      <c r="BI1016" t="s">
        <v>1200</v>
      </c>
      <c r="BJ1016" t="s">
        <v>142</v>
      </c>
      <c r="BK1016" t="s">
        <v>143</v>
      </c>
      <c r="BL1016" t="s">
        <v>196</v>
      </c>
      <c r="BM1016">
        <v>1975</v>
      </c>
      <c r="BN1016">
        <v>1977</v>
      </c>
      <c r="BO1016">
        <v>3</v>
      </c>
      <c r="BP1016">
        <v>6</v>
      </c>
      <c r="BQ1016" t="s">
        <v>33</v>
      </c>
      <c r="BR1016">
        <v>6</v>
      </c>
      <c r="BS1016">
        <v>0</v>
      </c>
      <c r="BT1016">
        <v>3.3211369999999997E-2</v>
      </c>
      <c r="BU1016">
        <v>0.1037257</v>
      </c>
      <c r="BV1016">
        <v>0.14458099999999999</v>
      </c>
      <c r="BW1016">
        <v>0.23330999999999999</v>
      </c>
      <c r="BX1016" t="s">
        <v>1201</v>
      </c>
      <c r="BY1016" t="s">
        <v>276</v>
      </c>
      <c r="BZ1016" t="s">
        <v>276</v>
      </c>
    </row>
    <row r="1017" spans="1:78" x14ac:dyDescent="0.25">
      <c r="A1017" s="23" t="s">
        <v>235</v>
      </c>
      <c r="C1017" t="s">
        <v>234</v>
      </c>
      <c r="D1017" s="15" t="str">
        <f>VLOOKUP(C1017,xWalk!C$3:D$55,2)</f>
        <v>WCN</v>
      </c>
      <c r="E1017" s="22" t="str">
        <f t="shared" si="120"/>
        <v>'Sooes Fall Fingerling'</v>
      </c>
      <c r="F1017" s="22" t="str">
        <f t="shared" si="127"/>
        <v>WCN.SOO</v>
      </c>
      <c r="G1017" t="s">
        <v>119</v>
      </c>
      <c r="H1017" t="s">
        <v>127</v>
      </c>
      <c r="I1017" t="s">
        <v>225</v>
      </c>
      <c r="J1017">
        <v>2007</v>
      </c>
      <c r="K1017">
        <v>2008</v>
      </c>
      <c r="L1017" s="8">
        <v>2</v>
      </c>
      <c r="M1017" s="8">
        <v>6</v>
      </c>
      <c r="N1017" s="8" t="s">
        <v>34</v>
      </c>
      <c r="O1017" s="8">
        <v>4</v>
      </c>
      <c r="P1017" s="8">
        <v>2</v>
      </c>
      <c r="Q1017">
        <v>1.9069530000000001E-2</v>
      </c>
      <c r="R1017">
        <v>0.25564429999999999</v>
      </c>
      <c r="S1017">
        <v>4.22712E-3</v>
      </c>
      <c r="T1017">
        <v>0.25879079999999999</v>
      </c>
      <c r="U1017" s="15" t="str">
        <f t="shared" si="122"/>
        <v>WCN2007</v>
      </c>
      <c r="V1017">
        <f t="shared" si="123"/>
        <v>0.52935021608916522</v>
      </c>
      <c r="W1017">
        <f t="shared" si="124"/>
        <v>0.24264159526878459</v>
      </c>
      <c r="Y1017" s="15" t="str">
        <f t="shared" si="125"/>
        <v>WCH1988</v>
      </c>
      <c r="Z1017" s="1" t="s">
        <v>57</v>
      </c>
      <c r="AA1017">
        <v>1988</v>
      </c>
      <c r="AB1017" t="s">
        <v>33</v>
      </c>
      <c r="AC1017">
        <f t="shared" si="121"/>
        <v>0.72616481147432799</v>
      </c>
      <c r="AD1017">
        <f t="shared" si="126"/>
        <v>0.30949007875401469</v>
      </c>
      <c r="AE1017" s="5">
        <v>5101</v>
      </c>
      <c r="AF1017" s="5">
        <v>14506</v>
      </c>
      <c r="AG1017" s="5">
        <v>9774</v>
      </c>
      <c r="AH1017" s="5">
        <v>5791</v>
      </c>
      <c r="AI1017" s="5"/>
      <c r="AJ1017" s="5">
        <v>0</v>
      </c>
      <c r="AK1017" s="5">
        <v>0</v>
      </c>
      <c r="AL1017" s="5">
        <v>3586</v>
      </c>
      <c r="AM1017" s="5">
        <v>341</v>
      </c>
      <c r="AN1017" s="5"/>
      <c r="AO1017" s="5">
        <v>3824</v>
      </c>
      <c r="AP1017" s="5">
        <v>9090</v>
      </c>
      <c r="AQ1017" s="5">
        <v>23081</v>
      </c>
      <c r="AR1017" s="5">
        <v>7431</v>
      </c>
      <c r="AS1017" s="5"/>
      <c r="AT1017" s="5">
        <v>9608</v>
      </c>
      <c r="AU1017" s="5">
        <v>10009</v>
      </c>
      <c r="AV1017" s="5">
        <v>5178</v>
      </c>
      <c r="AW1017" s="5">
        <v>6325</v>
      </c>
      <c r="AX1017" s="5"/>
      <c r="AY1017" s="5">
        <v>35172</v>
      </c>
      <c r="AZ1017" s="5">
        <v>3927</v>
      </c>
      <c r="BA1017" s="5">
        <v>43426</v>
      </c>
      <c r="BB1017" s="5">
        <v>31120</v>
      </c>
      <c r="BF1017" t="s">
        <v>65</v>
      </c>
      <c r="BG1017" t="s">
        <v>65</v>
      </c>
      <c r="BH1017" t="s">
        <v>1199</v>
      </c>
      <c r="BI1017" t="s">
        <v>1200</v>
      </c>
      <c r="BJ1017" t="s">
        <v>142</v>
      </c>
      <c r="BK1017" t="s">
        <v>143</v>
      </c>
      <c r="BL1017" t="s">
        <v>196</v>
      </c>
      <c r="BM1017">
        <v>1976</v>
      </c>
      <c r="BN1017">
        <v>1978</v>
      </c>
      <c r="BO1017">
        <v>3</v>
      </c>
      <c r="BP1017">
        <v>6</v>
      </c>
      <c r="BQ1017" t="s">
        <v>33</v>
      </c>
      <c r="BR1017">
        <v>6</v>
      </c>
      <c r="BS1017">
        <v>0</v>
      </c>
      <c r="BT1017">
        <v>4.719955E-2</v>
      </c>
      <c r="BU1017">
        <v>0.1526766</v>
      </c>
      <c r="BV1017">
        <v>0.110709</v>
      </c>
      <c r="BW1017">
        <v>0.2464829</v>
      </c>
      <c r="BX1017" t="s">
        <v>1202</v>
      </c>
      <c r="BY1017">
        <v>0.65990751502262668</v>
      </c>
      <c r="BZ1017">
        <v>0.30538588985879966</v>
      </c>
    </row>
    <row r="1018" spans="1:78" x14ac:dyDescent="0.25">
      <c r="A1018" s="23" t="s">
        <v>235</v>
      </c>
      <c r="C1018" t="s">
        <v>234</v>
      </c>
      <c r="D1018" s="15" t="str">
        <f>VLOOKUP(C1018,xWalk!C$3:D$55,2)</f>
        <v>WCN</v>
      </c>
      <c r="E1018" s="22" t="str">
        <f t="shared" si="120"/>
        <v>'Sooes Fall Fingerling'</v>
      </c>
      <c r="F1018" s="22" t="str">
        <f t="shared" si="127"/>
        <v>WCN.SOO</v>
      </c>
      <c r="G1018" t="s">
        <v>119</v>
      </c>
      <c r="H1018" t="s">
        <v>127</v>
      </c>
      <c r="I1018" t="s">
        <v>225</v>
      </c>
      <c r="J1018">
        <v>2008</v>
      </c>
      <c r="K1018">
        <v>2009</v>
      </c>
      <c r="L1018" s="8">
        <v>2</v>
      </c>
      <c r="M1018" s="8">
        <v>6</v>
      </c>
      <c r="N1018" s="8" t="s">
        <v>34</v>
      </c>
      <c r="O1018" s="8">
        <v>3</v>
      </c>
      <c r="P1018" s="8">
        <v>3</v>
      </c>
      <c r="Q1018">
        <v>1.1116579999999999E-2</v>
      </c>
      <c r="R1018" t="s">
        <v>276</v>
      </c>
      <c r="S1018" t="s">
        <v>276</v>
      </c>
      <c r="T1018" t="s">
        <v>276</v>
      </c>
      <c r="U1018" s="15" t="str">
        <f t="shared" si="122"/>
        <v>WCN2008</v>
      </c>
      <c r="V1018" t="str">
        <f t="shared" si="123"/>
        <v>NA</v>
      </c>
      <c r="W1018" t="str">
        <f t="shared" si="124"/>
        <v>NA</v>
      </c>
      <c r="Y1018" s="15" t="str">
        <f t="shared" si="125"/>
        <v>WCH1989</v>
      </c>
      <c r="Z1018" s="1" t="s">
        <v>57</v>
      </c>
      <c r="AA1018">
        <v>1989</v>
      </c>
      <c r="AB1018" t="s">
        <v>33</v>
      </c>
      <c r="AC1018">
        <f t="shared" si="121"/>
        <v>0.70993598561969218</v>
      </c>
      <c r="AD1018">
        <f t="shared" si="126"/>
        <v>0.31466094389112054</v>
      </c>
      <c r="AE1018" s="5">
        <v>4727</v>
      </c>
      <c r="AF1018" s="5">
        <v>14151</v>
      </c>
      <c r="AG1018" s="5">
        <v>9897</v>
      </c>
      <c r="AH1018" s="5">
        <v>5535</v>
      </c>
      <c r="AI1018" s="5"/>
      <c r="AJ1018" s="5">
        <v>0</v>
      </c>
      <c r="AK1018" s="5">
        <v>0</v>
      </c>
      <c r="AL1018" s="5">
        <v>1190</v>
      </c>
      <c r="AM1018" s="5">
        <v>263</v>
      </c>
      <c r="AN1018" s="5"/>
      <c r="AO1018" s="5">
        <v>4110</v>
      </c>
      <c r="AP1018" s="5">
        <v>9117</v>
      </c>
      <c r="AQ1018" s="5">
        <v>21791</v>
      </c>
      <c r="AR1018" s="5">
        <v>6629</v>
      </c>
      <c r="AS1018" s="5"/>
      <c r="AT1018" s="5">
        <v>8798</v>
      </c>
      <c r="AU1018" s="5">
        <v>9188</v>
      </c>
      <c r="AV1018" s="5">
        <v>7212</v>
      </c>
      <c r="AW1018" s="5">
        <v>6430</v>
      </c>
      <c r="AX1018" s="5"/>
      <c r="AY1018" s="5">
        <v>34310</v>
      </c>
      <c r="AZ1018" s="5">
        <v>1453</v>
      </c>
      <c r="BA1018" s="5">
        <v>41647</v>
      </c>
      <c r="BB1018" s="5">
        <v>31628</v>
      </c>
      <c r="BF1018" t="s">
        <v>65</v>
      </c>
      <c r="BG1018" t="s">
        <v>65</v>
      </c>
      <c r="BH1018" t="s">
        <v>1199</v>
      </c>
      <c r="BI1018" t="s">
        <v>1200</v>
      </c>
      <c r="BJ1018" t="s">
        <v>142</v>
      </c>
      <c r="BK1018" t="s">
        <v>143</v>
      </c>
      <c r="BL1018" t="s">
        <v>196</v>
      </c>
      <c r="BM1018">
        <v>1977</v>
      </c>
      <c r="BN1018">
        <v>1979</v>
      </c>
      <c r="BO1018">
        <v>3</v>
      </c>
      <c r="BP1018">
        <v>6</v>
      </c>
      <c r="BQ1018" t="s">
        <v>33</v>
      </c>
      <c r="BR1018">
        <v>6</v>
      </c>
      <c r="BS1018">
        <v>0</v>
      </c>
      <c r="BT1018">
        <v>5.0036520000000001E-2</v>
      </c>
      <c r="BU1018">
        <v>0.16455239999999999</v>
      </c>
      <c r="BV1018">
        <v>0.24034459999999999</v>
      </c>
      <c r="BW1018">
        <v>0.3653478</v>
      </c>
      <c r="BX1018" t="s">
        <v>1203</v>
      </c>
      <c r="BY1018">
        <v>0.65966453492341659</v>
      </c>
      <c r="BZ1018">
        <v>0.30035958943080182</v>
      </c>
    </row>
    <row r="1019" spans="1:78" x14ac:dyDescent="0.25">
      <c r="A1019" s="23" t="s">
        <v>235</v>
      </c>
      <c r="C1019" t="s">
        <v>234</v>
      </c>
      <c r="D1019" s="15" t="str">
        <f>VLOOKUP(C1019,xWalk!C$3:D$55,2)</f>
        <v>WCN</v>
      </c>
      <c r="E1019" s="22" t="str">
        <f t="shared" si="120"/>
        <v>'Sooes Fall Fingerling'</v>
      </c>
      <c r="F1019" s="22" t="str">
        <f t="shared" si="127"/>
        <v>WCN.SOO</v>
      </c>
      <c r="G1019" t="s">
        <v>119</v>
      </c>
      <c r="H1019" t="s">
        <v>127</v>
      </c>
      <c r="I1019" t="s">
        <v>225</v>
      </c>
      <c r="J1019">
        <v>2009</v>
      </c>
      <c r="K1019">
        <v>2010</v>
      </c>
      <c r="L1019" s="8">
        <v>2</v>
      </c>
      <c r="M1019" s="8">
        <v>6</v>
      </c>
      <c r="N1019" s="8" t="s">
        <v>34</v>
      </c>
      <c r="O1019" s="8">
        <v>2</v>
      </c>
      <c r="P1019" s="8">
        <v>4</v>
      </c>
      <c r="Q1019">
        <v>7.3095199999999999E-3</v>
      </c>
      <c r="R1019" t="s">
        <v>276</v>
      </c>
      <c r="S1019" t="s">
        <v>276</v>
      </c>
      <c r="T1019" t="s">
        <v>276</v>
      </c>
      <c r="U1019" s="15" t="str">
        <f t="shared" si="122"/>
        <v>WCN2009</v>
      </c>
      <c r="V1019" t="str">
        <f t="shared" si="123"/>
        <v>NA</v>
      </c>
      <c r="W1019" t="str">
        <f t="shared" si="124"/>
        <v>NA</v>
      </c>
      <c r="Y1019" s="15" t="str">
        <f t="shared" si="125"/>
        <v>WCH1990</v>
      </c>
      <c r="Z1019" s="1" t="s">
        <v>57</v>
      </c>
      <c r="AA1019">
        <v>1990</v>
      </c>
      <c r="AB1019" t="s">
        <v>33</v>
      </c>
      <c r="AC1019">
        <f t="shared" si="121"/>
        <v>0.70385669169472742</v>
      </c>
      <c r="AD1019">
        <f t="shared" si="126"/>
        <v>0.32002802585071005</v>
      </c>
      <c r="AE1019" s="5">
        <v>5108</v>
      </c>
      <c r="AF1019" s="5">
        <v>13723</v>
      </c>
      <c r="AG1019" s="5">
        <v>8488</v>
      </c>
      <c r="AH1019" s="5">
        <v>3284</v>
      </c>
      <c r="AI1019" s="5"/>
      <c r="AJ1019" s="5">
        <v>0</v>
      </c>
      <c r="AK1019" s="5">
        <v>0</v>
      </c>
      <c r="AL1019" s="5">
        <v>1716</v>
      </c>
      <c r="AM1019" s="5">
        <v>197</v>
      </c>
      <c r="AN1019" s="5"/>
      <c r="AO1019" s="5">
        <v>3542</v>
      </c>
      <c r="AP1019" s="5">
        <v>7772</v>
      </c>
      <c r="AQ1019" s="5">
        <v>17422</v>
      </c>
      <c r="AR1019" s="5">
        <v>6055</v>
      </c>
      <c r="AS1019" s="5"/>
      <c r="AT1019" s="5">
        <v>7660</v>
      </c>
      <c r="AU1019" s="5">
        <v>7770</v>
      </c>
      <c r="AV1019" s="5">
        <v>6446</v>
      </c>
      <c r="AW1019" s="5">
        <v>6443</v>
      </c>
      <c r="AX1019" s="5"/>
      <c r="AY1019" s="5">
        <v>30603</v>
      </c>
      <c r="AZ1019" s="5">
        <v>1913</v>
      </c>
      <c r="BA1019" s="5">
        <v>34791</v>
      </c>
      <c r="BB1019" s="5">
        <v>28319</v>
      </c>
      <c r="BF1019" t="s">
        <v>65</v>
      </c>
      <c r="BG1019" t="s">
        <v>65</v>
      </c>
      <c r="BH1019" t="s">
        <v>1199</v>
      </c>
      <c r="BI1019" t="s">
        <v>1200</v>
      </c>
      <c r="BJ1019" t="s">
        <v>142</v>
      </c>
      <c r="BK1019" t="s">
        <v>143</v>
      </c>
      <c r="BL1019" t="s">
        <v>196</v>
      </c>
      <c r="BM1019">
        <v>1978</v>
      </c>
      <c r="BN1019">
        <v>1980</v>
      </c>
      <c r="BO1019">
        <v>3</v>
      </c>
      <c r="BP1019">
        <v>6</v>
      </c>
      <c r="BQ1019" t="s">
        <v>33</v>
      </c>
      <c r="BR1019">
        <v>6</v>
      </c>
      <c r="BS1019">
        <v>0</v>
      </c>
      <c r="BT1019">
        <v>2.4972939999999999E-2</v>
      </c>
      <c r="BU1019">
        <v>0.20864099999999999</v>
      </c>
      <c r="BV1019">
        <v>0.32026880000000002</v>
      </c>
      <c r="BW1019">
        <v>0.46208860000000002</v>
      </c>
      <c r="BX1019" t="s">
        <v>1204</v>
      </c>
      <c r="BY1019">
        <v>0.64768558480794125</v>
      </c>
      <c r="BZ1019">
        <v>0.27829628830384118</v>
      </c>
    </row>
    <row r="1020" spans="1:78" x14ac:dyDescent="0.25">
      <c r="A1020" s="23" t="s">
        <v>236</v>
      </c>
      <c r="C1020" t="s">
        <v>61</v>
      </c>
      <c r="D1020" s="15" t="str">
        <f>VLOOKUP(C1020,xWalk!C$3:D$55,2)</f>
        <v>SPR</v>
      </c>
      <c r="E1020" s="22" t="str">
        <f t="shared" si="120"/>
        <v>'Spring Creek Tule'</v>
      </c>
      <c r="F1020" s="22" t="str">
        <f t="shared" si="127"/>
        <v>SPR.SPR</v>
      </c>
      <c r="G1020" t="s">
        <v>119</v>
      </c>
      <c r="H1020" t="s">
        <v>127</v>
      </c>
      <c r="I1020" t="s">
        <v>237</v>
      </c>
      <c r="J1020">
        <v>1972</v>
      </c>
      <c r="K1020">
        <v>1973</v>
      </c>
      <c r="L1020" s="8">
        <v>2</v>
      </c>
      <c r="M1020" s="8">
        <v>5</v>
      </c>
      <c r="N1020" s="8" t="s">
        <v>33</v>
      </c>
      <c r="O1020" s="8">
        <v>5</v>
      </c>
      <c r="P1020" s="8">
        <v>0</v>
      </c>
      <c r="Q1020">
        <v>8.4697889999999998E-2</v>
      </c>
      <c r="R1020">
        <v>0.69047349999999996</v>
      </c>
      <c r="S1020">
        <v>0.65858859999999997</v>
      </c>
      <c r="T1020">
        <v>0.89432409999999996</v>
      </c>
      <c r="U1020" s="15" t="str">
        <f t="shared" si="122"/>
        <v>SPR1972</v>
      </c>
      <c r="V1020" t="str">
        <f t="shared" si="123"/>
        <v>NA</v>
      </c>
      <c r="W1020" t="str">
        <f t="shared" si="124"/>
        <v>NA</v>
      </c>
      <c r="Y1020" s="15" t="str">
        <f t="shared" si="125"/>
        <v>WCH1991</v>
      </c>
      <c r="Z1020" s="1" t="s">
        <v>57</v>
      </c>
      <c r="AA1020">
        <v>1991</v>
      </c>
      <c r="AB1020" t="s">
        <v>33</v>
      </c>
      <c r="AC1020">
        <f t="shared" si="121"/>
        <v>0.68035557036437633</v>
      </c>
      <c r="AD1020">
        <f t="shared" si="126"/>
        <v>0.24759026108479901</v>
      </c>
      <c r="AE1020" s="5">
        <v>4283</v>
      </c>
      <c r="AF1020" s="5">
        <v>9375</v>
      </c>
      <c r="AG1020" s="5">
        <v>5063</v>
      </c>
      <c r="AH1020" s="5">
        <v>2085</v>
      </c>
      <c r="AI1020" s="5"/>
      <c r="AJ1020" s="5">
        <v>0</v>
      </c>
      <c r="AK1020" s="5">
        <v>0</v>
      </c>
      <c r="AL1020" s="5">
        <v>1316</v>
      </c>
      <c r="AM1020" s="5">
        <v>215</v>
      </c>
      <c r="AN1020" s="5"/>
      <c r="AO1020" s="5">
        <v>3404</v>
      </c>
      <c r="AP1020" s="5">
        <v>6728</v>
      </c>
      <c r="AQ1020" s="5">
        <v>16519</v>
      </c>
      <c r="AR1020" s="5">
        <v>8185</v>
      </c>
      <c r="AS1020" s="5"/>
      <c r="AT1020" s="5">
        <v>6465</v>
      </c>
      <c r="AU1020" s="5">
        <v>7609</v>
      </c>
      <c r="AV1020" s="5">
        <v>7468</v>
      </c>
      <c r="AW1020" s="5">
        <v>5319</v>
      </c>
      <c r="AX1020" s="5"/>
      <c r="AY1020" s="5">
        <v>20806</v>
      </c>
      <c r="AZ1020" s="5">
        <v>1531</v>
      </c>
      <c r="BA1020" s="5">
        <v>34836</v>
      </c>
      <c r="BB1020" s="5">
        <v>26861</v>
      </c>
      <c r="BF1020" t="s">
        <v>65</v>
      </c>
      <c r="BG1020" t="s">
        <v>65</v>
      </c>
      <c r="BH1020" t="s">
        <v>1199</v>
      </c>
      <c r="BI1020" t="s">
        <v>1200</v>
      </c>
      <c r="BJ1020" t="s">
        <v>142</v>
      </c>
      <c r="BK1020" t="s">
        <v>143</v>
      </c>
      <c r="BL1020" t="s">
        <v>196</v>
      </c>
      <c r="BM1020">
        <v>1979</v>
      </c>
      <c r="BN1020">
        <v>1981</v>
      </c>
      <c r="BO1020">
        <v>3</v>
      </c>
      <c r="BP1020">
        <v>6</v>
      </c>
      <c r="BQ1020" t="s">
        <v>33</v>
      </c>
      <c r="BR1020">
        <v>6</v>
      </c>
      <c r="BS1020">
        <v>0</v>
      </c>
      <c r="BT1020">
        <v>3.4199229999999997E-2</v>
      </c>
      <c r="BU1020">
        <v>0.25949680000000003</v>
      </c>
      <c r="BV1020">
        <v>0.40088109999999999</v>
      </c>
      <c r="BW1020">
        <v>0.55635060000000003</v>
      </c>
      <c r="BX1020" t="s">
        <v>1205</v>
      </c>
      <c r="BY1020">
        <v>0.73727393963049703</v>
      </c>
      <c r="BZ1020">
        <v>0.330170114493885</v>
      </c>
    </row>
    <row r="1021" spans="1:78" x14ac:dyDescent="0.25">
      <c r="A1021" s="23" t="s">
        <v>236</v>
      </c>
      <c r="C1021" t="s">
        <v>61</v>
      </c>
      <c r="D1021" s="15" t="str">
        <f>VLOOKUP(C1021,xWalk!C$3:D$55,2)</f>
        <v>SPR</v>
      </c>
      <c r="E1021" s="22" t="str">
        <f t="shared" si="120"/>
        <v>'Spring Creek Tule'</v>
      </c>
      <c r="F1021" s="22" t="str">
        <f t="shared" si="127"/>
        <v>SPR.SPR</v>
      </c>
      <c r="G1021" t="s">
        <v>119</v>
      </c>
      <c r="H1021" t="s">
        <v>127</v>
      </c>
      <c r="I1021" t="s">
        <v>237</v>
      </c>
      <c r="J1021">
        <v>1973</v>
      </c>
      <c r="K1021">
        <v>1974</v>
      </c>
      <c r="L1021" s="8">
        <v>2</v>
      </c>
      <c r="M1021" s="8">
        <v>5</v>
      </c>
      <c r="N1021" s="8" t="s">
        <v>33</v>
      </c>
      <c r="O1021" s="8">
        <v>5</v>
      </c>
      <c r="P1021" s="8">
        <v>0</v>
      </c>
      <c r="Q1021">
        <v>3.904639E-2</v>
      </c>
      <c r="R1021">
        <v>0.63744460000000003</v>
      </c>
      <c r="S1021">
        <v>0.81225320000000001</v>
      </c>
      <c r="T1021">
        <v>0.93193150000000002</v>
      </c>
      <c r="U1021" s="15" t="str">
        <f t="shared" si="122"/>
        <v>SPR1973</v>
      </c>
      <c r="V1021" t="str">
        <f t="shared" si="123"/>
        <v>NA</v>
      </c>
      <c r="W1021" t="str">
        <f t="shared" si="124"/>
        <v>NA</v>
      </c>
      <c r="Y1021" s="15" t="str">
        <f t="shared" si="125"/>
        <v>WCH1992</v>
      </c>
      <c r="Z1021" s="1" t="s">
        <v>57</v>
      </c>
      <c r="AA1021">
        <v>1992</v>
      </c>
      <c r="AB1021" t="s">
        <v>33</v>
      </c>
      <c r="AC1021">
        <f t="shared" si="121"/>
        <v>0.67255596323238009</v>
      </c>
      <c r="AD1021">
        <f t="shared" si="126"/>
        <v>0.22646092481558661</v>
      </c>
      <c r="AE1021" s="5">
        <v>3494</v>
      </c>
      <c r="AF1021" s="5">
        <v>6850</v>
      </c>
      <c r="AG1021" s="5">
        <v>2494</v>
      </c>
      <c r="AH1021" s="5">
        <v>4876</v>
      </c>
      <c r="AI1021" s="5"/>
      <c r="AJ1021" s="5">
        <v>0</v>
      </c>
      <c r="AK1021" s="5">
        <v>0</v>
      </c>
      <c r="AL1021" s="5">
        <v>522</v>
      </c>
      <c r="AM1021" s="5">
        <v>93</v>
      </c>
      <c r="AN1021" s="5"/>
      <c r="AO1021" s="5">
        <v>2837</v>
      </c>
      <c r="AP1021" s="5">
        <v>6268</v>
      </c>
      <c r="AQ1021" s="5">
        <v>21205</v>
      </c>
      <c r="AR1021" s="5">
        <v>3969</v>
      </c>
      <c r="AS1021" s="5"/>
      <c r="AT1021" s="5">
        <v>6411</v>
      </c>
      <c r="AU1021" s="5">
        <v>7624</v>
      </c>
      <c r="AV1021" s="5">
        <v>4276</v>
      </c>
      <c r="AW1021" s="5">
        <v>7302</v>
      </c>
      <c r="AX1021" s="5"/>
      <c r="AY1021" s="5">
        <v>17714</v>
      </c>
      <c r="AZ1021" s="5">
        <v>615</v>
      </c>
      <c r="BA1021" s="5">
        <v>34279</v>
      </c>
      <c r="BB1021" s="5">
        <v>25613</v>
      </c>
      <c r="BF1021" t="s">
        <v>65</v>
      </c>
      <c r="BG1021" t="s">
        <v>65</v>
      </c>
      <c r="BH1021" t="s">
        <v>1199</v>
      </c>
      <c r="BI1021" t="s">
        <v>1200</v>
      </c>
      <c r="BJ1021" t="s">
        <v>142</v>
      </c>
      <c r="BK1021" t="s">
        <v>143</v>
      </c>
      <c r="BL1021" t="s">
        <v>196</v>
      </c>
      <c r="BM1021">
        <v>1980</v>
      </c>
      <c r="BN1021">
        <v>1982</v>
      </c>
      <c r="BO1021">
        <v>3</v>
      </c>
      <c r="BP1021">
        <v>6</v>
      </c>
      <c r="BQ1021" t="s">
        <v>33</v>
      </c>
      <c r="BR1021">
        <v>6</v>
      </c>
      <c r="BS1021">
        <v>0</v>
      </c>
      <c r="BT1021">
        <v>3.9779920000000003E-2</v>
      </c>
      <c r="BU1021">
        <v>0.1297517</v>
      </c>
      <c r="BV1021">
        <v>0.40834090000000001</v>
      </c>
      <c r="BW1021">
        <v>0.48510959999999997</v>
      </c>
      <c r="BX1021" t="s">
        <v>1206</v>
      </c>
      <c r="BY1021">
        <v>0.77562033445931855</v>
      </c>
      <c r="BZ1021">
        <v>0.34569414904708284</v>
      </c>
    </row>
    <row r="1022" spans="1:78" x14ac:dyDescent="0.25">
      <c r="A1022" s="23" t="s">
        <v>236</v>
      </c>
      <c r="C1022" t="s">
        <v>61</v>
      </c>
      <c r="D1022" s="15" t="str">
        <f>VLOOKUP(C1022,xWalk!C$3:D$55,2)</f>
        <v>SPR</v>
      </c>
      <c r="E1022" s="22" t="str">
        <f t="shared" si="120"/>
        <v>'Spring Creek Tule'</v>
      </c>
      <c r="F1022" s="22" t="str">
        <f t="shared" si="127"/>
        <v>SPR.SPR</v>
      </c>
      <c r="G1022" t="s">
        <v>119</v>
      </c>
      <c r="H1022" t="s">
        <v>127</v>
      </c>
      <c r="I1022" t="s">
        <v>237</v>
      </c>
      <c r="J1022">
        <v>1974</v>
      </c>
      <c r="K1022">
        <v>1975</v>
      </c>
      <c r="L1022" s="8">
        <v>2</v>
      </c>
      <c r="M1022" s="8">
        <v>5</v>
      </c>
      <c r="N1022" s="8" t="s">
        <v>33</v>
      </c>
      <c r="O1022" s="8">
        <v>5</v>
      </c>
      <c r="P1022" s="8">
        <v>0</v>
      </c>
      <c r="Q1022">
        <v>6.3676949999999996E-2</v>
      </c>
      <c r="R1022">
        <v>0.64011700000000005</v>
      </c>
      <c r="S1022">
        <v>0.62011660000000002</v>
      </c>
      <c r="T1022">
        <v>0.86328640000000001</v>
      </c>
      <c r="U1022" s="15" t="str">
        <f t="shared" si="122"/>
        <v>SPR1974</v>
      </c>
      <c r="V1022" t="str">
        <f t="shared" si="123"/>
        <v>NA</v>
      </c>
      <c r="W1022" t="str">
        <f t="shared" si="124"/>
        <v>NA</v>
      </c>
      <c r="Y1022" s="15" t="str">
        <f t="shared" si="125"/>
        <v>WCH1993</v>
      </c>
      <c r="Z1022" s="1" t="s">
        <v>57</v>
      </c>
      <c r="AA1022">
        <v>1993</v>
      </c>
      <c r="AB1022" t="s">
        <v>33</v>
      </c>
      <c r="AC1022">
        <f t="shared" si="121"/>
        <v>0.587224615813986</v>
      </c>
      <c r="AD1022">
        <f t="shared" si="126"/>
        <v>0.23318041479879292</v>
      </c>
      <c r="AE1022" s="5">
        <v>2226</v>
      </c>
      <c r="AF1022" s="5">
        <v>3454</v>
      </c>
      <c r="AG1022" s="5">
        <v>4312</v>
      </c>
      <c r="AH1022" s="5">
        <v>3376</v>
      </c>
      <c r="AI1022" s="5"/>
      <c r="AJ1022" s="5">
        <v>0</v>
      </c>
      <c r="AK1022" s="5">
        <v>0</v>
      </c>
      <c r="AL1022" s="5">
        <v>802</v>
      </c>
      <c r="AM1022" s="5">
        <v>33</v>
      </c>
      <c r="AN1022" s="5"/>
      <c r="AO1022" s="5">
        <v>2071</v>
      </c>
      <c r="AP1022" s="5">
        <v>5876</v>
      </c>
      <c r="AQ1022" s="5">
        <v>8805</v>
      </c>
      <c r="AR1022" s="5">
        <v>2710</v>
      </c>
      <c r="AS1022" s="5"/>
      <c r="AT1022" s="5">
        <v>4748</v>
      </c>
      <c r="AU1022" s="5">
        <v>4746</v>
      </c>
      <c r="AV1022" s="5">
        <v>8796</v>
      </c>
      <c r="AW1022" s="5">
        <v>5374</v>
      </c>
      <c r="AX1022" s="5"/>
      <c r="AY1022" s="5">
        <v>13368</v>
      </c>
      <c r="AZ1022" s="5">
        <v>835</v>
      </c>
      <c r="BA1022" s="5">
        <v>19462</v>
      </c>
      <c r="BB1022" s="5">
        <v>23664</v>
      </c>
      <c r="BF1022" t="s">
        <v>65</v>
      </c>
      <c r="BG1022" t="s">
        <v>65</v>
      </c>
      <c r="BH1022" t="s">
        <v>1199</v>
      </c>
      <c r="BI1022" t="s">
        <v>1200</v>
      </c>
      <c r="BJ1022" t="s">
        <v>142</v>
      </c>
      <c r="BK1022" t="s">
        <v>143</v>
      </c>
      <c r="BL1022" t="s">
        <v>196</v>
      </c>
      <c r="BM1022">
        <v>1981</v>
      </c>
      <c r="BN1022">
        <v>1983</v>
      </c>
      <c r="BO1022">
        <v>3</v>
      </c>
      <c r="BP1022">
        <v>6</v>
      </c>
      <c r="BQ1022" t="s">
        <v>33</v>
      </c>
      <c r="BR1022">
        <v>6</v>
      </c>
      <c r="BS1022">
        <v>0</v>
      </c>
      <c r="BT1022">
        <v>6.1653840000000001E-2</v>
      </c>
      <c r="BU1022">
        <v>0.16721820000000001</v>
      </c>
      <c r="BV1022">
        <v>0.39224759999999997</v>
      </c>
      <c r="BW1022">
        <v>0.49387490000000001</v>
      </c>
      <c r="BX1022" t="s">
        <v>1207</v>
      </c>
      <c r="BY1022">
        <v>0.69588818796855001</v>
      </c>
      <c r="BZ1022">
        <v>0.27694733955019202</v>
      </c>
    </row>
    <row r="1023" spans="1:78" x14ac:dyDescent="0.25">
      <c r="A1023" s="23" t="s">
        <v>236</v>
      </c>
      <c r="C1023" t="s">
        <v>61</v>
      </c>
      <c r="D1023" s="15" t="str">
        <f>VLOOKUP(C1023,xWalk!C$3:D$55,2)</f>
        <v>SPR</v>
      </c>
      <c r="E1023" s="22" t="str">
        <f t="shared" si="120"/>
        <v>'Spring Creek Tule'</v>
      </c>
      <c r="F1023" s="22" t="str">
        <f t="shared" si="127"/>
        <v>SPR.SPR</v>
      </c>
      <c r="G1023" t="s">
        <v>119</v>
      </c>
      <c r="H1023" t="s">
        <v>127</v>
      </c>
      <c r="I1023" t="s">
        <v>237</v>
      </c>
      <c r="J1023">
        <v>1975</v>
      </c>
      <c r="K1023">
        <v>1976</v>
      </c>
      <c r="L1023" s="8">
        <v>2</v>
      </c>
      <c r="M1023" s="8">
        <v>5</v>
      </c>
      <c r="N1023" s="8" t="s">
        <v>33</v>
      </c>
      <c r="O1023" s="8">
        <v>5</v>
      </c>
      <c r="P1023" s="8">
        <v>0</v>
      </c>
      <c r="Q1023">
        <v>2.739486E-2</v>
      </c>
      <c r="R1023">
        <v>0.68005970000000004</v>
      </c>
      <c r="S1023">
        <v>0.56478879999999998</v>
      </c>
      <c r="T1023">
        <v>0.86075840000000003</v>
      </c>
      <c r="U1023" s="15" t="str">
        <f t="shared" si="122"/>
        <v>SPR1975</v>
      </c>
      <c r="V1023" t="str">
        <f t="shared" si="123"/>
        <v>NA</v>
      </c>
      <c r="W1023" t="str">
        <f t="shared" si="124"/>
        <v>NA</v>
      </c>
      <c r="Y1023" s="15" t="str">
        <f t="shared" si="125"/>
        <v>WCH1994</v>
      </c>
      <c r="Z1023" s="1" t="s">
        <v>57</v>
      </c>
      <c r="AA1023">
        <v>1994</v>
      </c>
      <c r="AB1023" t="s">
        <v>33</v>
      </c>
      <c r="AC1023">
        <f t="shared" si="121"/>
        <v>0.50607435803478307</v>
      </c>
      <c r="AD1023">
        <f t="shared" si="126"/>
        <v>0.2306282943879133</v>
      </c>
      <c r="AE1023" s="5">
        <v>1005</v>
      </c>
      <c r="AF1023" s="5">
        <v>3104</v>
      </c>
      <c r="AG1023" s="5">
        <v>2556</v>
      </c>
      <c r="AH1023" s="5">
        <v>1517</v>
      </c>
      <c r="AI1023" s="5"/>
      <c r="AJ1023" s="5">
        <v>0</v>
      </c>
      <c r="AK1023" s="5">
        <v>0</v>
      </c>
      <c r="AL1023" s="5">
        <v>203</v>
      </c>
      <c r="AM1023" s="5">
        <v>25</v>
      </c>
      <c r="AN1023" s="5"/>
      <c r="AO1023" s="5">
        <v>1294</v>
      </c>
      <c r="AP1023" s="5">
        <v>2143</v>
      </c>
      <c r="AQ1023" s="5">
        <v>5095</v>
      </c>
      <c r="AR1023" s="5">
        <v>1012</v>
      </c>
      <c r="AS1023" s="5"/>
      <c r="AT1023" s="5">
        <v>2971</v>
      </c>
      <c r="AU1023" s="5">
        <v>4279</v>
      </c>
      <c r="AV1023" s="5">
        <v>5859</v>
      </c>
      <c r="AW1023" s="5">
        <v>4414</v>
      </c>
      <c r="AX1023" s="5"/>
      <c r="AY1023" s="5">
        <v>8182</v>
      </c>
      <c r="AZ1023" s="5">
        <v>228</v>
      </c>
      <c r="BA1023" s="5">
        <v>9544</v>
      </c>
      <c r="BB1023" s="5">
        <v>17523</v>
      </c>
      <c r="BF1023" t="s">
        <v>65</v>
      </c>
      <c r="BG1023" t="s">
        <v>65</v>
      </c>
      <c r="BH1023" t="s">
        <v>1199</v>
      </c>
      <c r="BI1023" t="s">
        <v>1200</v>
      </c>
      <c r="BJ1023" t="s">
        <v>142</v>
      </c>
      <c r="BK1023" t="s">
        <v>143</v>
      </c>
      <c r="BL1023" t="s">
        <v>196</v>
      </c>
      <c r="BM1023">
        <v>1982</v>
      </c>
      <c r="BN1023">
        <v>1984</v>
      </c>
      <c r="BO1023">
        <v>3</v>
      </c>
      <c r="BP1023">
        <v>6</v>
      </c>
      <c r="BQ1023" t="s">
        <v>33</v>
      </c>
      <c r="BR1023">
        <v>6</v>
      </c>
      <c r="BS1023">
        <v>0</v>
      </c>
      <c r="BT1023">
        <v>5.91078E-3</v>
      </c>
      <c r="BU1023">
        <v>0.1498633</v>
      </c>
      <c r="BV1023">
        <v>0.4050629</v>
      </c>
      <c r="BW1023">
        <v>0.4942221</v>
      </c>
      <c r="BX1023" t="s">
        <v>1208</v>
      </c>
      <c r="BY1023">
        <v>0.67928682808135854</v>
      </c>
      <c r="BZ1023">
        <v>0.24722836237769666</v>
      </c>
    </row>
    <row r="1024" spans="1:78" x14ac:dyDescent="0.25">
      <c r="A1024" s="23" t="s">
        <v>236</v>
      </c>
      <c r="C1024" t="s">
        <v>61</v>
      </c>
      <c r="D1024" s="15" t="str">
        <f>VLOOKUP(C1024,xWalk!C$3:D$55,2)</f>
        <v>SPR</v>
      </c>
      <c r="E1024" s="22" t="str">
        <f t="shared" si="120"/>
        <v>'Spring Creek Tule'</v>
      </c>
      <c r="F1024" s="22" t="str">
        <f t="shared" si="127"/>
        <v>SPR.SPR</v>
      </c>
      <c r="G1024" t="s">
        <v>119</v>
      </c>
      <c r="H1024" t="s">
        <v>127</v>
      </c>
      <c r="I1024" t="s">
        <v>237</v>
      </c>
      <c r="J1024">
        <v>1976</v>
      </c>
      <c r="K1024">
        <v>1977</v>
      </c>
      <c r="L1024" s="8">
        <v>2</v>
      </c>
      <c r="M1024" s="8">
        <v>5</v>
      </c>
      <c r="N1024" s="8" t="s">
        <v>33</v>
      </c>
      <c r="O1024" s="8">
        <v>5</v>
      </c>
      <c r="P1024" s="8">
        <v>0</v>
      </c>
      <c r="Q1024">
        <v>2.604768E-2</v>
      </c>
      <c r="R1024">
        <v>0.64967839999999999</v>
      </c>
      <c r="S1024">
        <v>0.56996080000000005</v>
      </c>
      <c r="T1024">
        <v>0.84934790000000004</v>
      </c>
      <c r="U1024" s="15" t="str">
        <f t="shared" si="122"/>
        <v>SPR1976</v>
      </c>
      <c r="V1024" t="str">
        <f t="shared" si="123"/>
        <v>NA</v>
      </c>
      <c r="W1024" t="str">
        <f t="shared" si="124"/>
        <v>NA</v>
      </c>
      <c r="Y1024" s="15" t="str">
        <f t="shared" si="125"/>
        <v>WCH1995</v>
      </c>
      <c r="Z1024" s="1" t="s">
        <v>57</v>
      </c>
      <c r="AA1024">
        <v>1995</v>
      </c>
      <c r="AB1024" t="s">
        <v>33</v>
      </c>
      <c r="AC1024">
        <f t="shared" si="121"/>
        <v>0.42486829710776958</v>
      </c>
      <c r="AD1024">
        <f t="shared" si="126"/>
        <v>0.19582737326867389</v>
      </c>
      <c r="AE1024" s="5">
        <v>932</v>
      </c>
      <c r="AF1024" s="5">
        <v>1947</v>
      </c>
      <c r="AG1024" s="5">
        <v>1559</v>
      </c>
      <c r="AH1024" s="5">
        <v>1175</v>
      </c>
      <c r="AI1024" s="5"/>
      <c r="AJ1024" s="5">
        <v>0</v>
      </c>
      <c r="AK1024" s="5">
        <v>0</v>
      </c>
      <c r="AL1024" s="5">
        <v>129</v>
      </c>
      <c r="AM1024" s="5">
        <v>43</v>
      </c>
      <c r="AN1024" s="5"/>
      <c r="AO1024" s="5">
        <v>840</v>
      </c>
      <c r="AP1024" s="5">
        <v>1655</v>
      </c>
      <c r="AQ1024" s="5">
        <v>2428</v>
      </c>
      <c r="AR1024" s="5">
        <v>1470</v>
      </c>
      <c r="AS1024" s="5"/>
      <c r="AT1024" s="5">
        <v>2592</v>
      </c>
      <c r="AU1024" s="5">
        <v>3641</v>
      </c>
      <c r="AV1024" s="5">
        <v>6983</v>
      </c>
      <c r="AW1024" s="5">
        <v>3269</v>
      </c>
      <c r="AX1024" s="5"/>
      <c r="AY1024" s="5">
        <v>5613</v>
      </c>
      <c r="AZ1024" s="5">
        <v>172</v>
      </c>
      <c r="BA1024" s="5">
        <v>6393</v>
      </c>
      <c r="BB1024" s="5">
        <v>16485</v>
      </c>
      <c r="BF1024" t="s">
        <v>65</v>
      </c>
      <c r="BG1024" t="s">
        <v>65</v>
      </c>
      <c r="BH1024" t="s">
        <v>1199</v>
      </c>
      <c r="BI1024" t="s">
        <v>1200</v>
      </c>
      <c r="BJ1024" t="s">
        <v>142</v>
      </c>
      <c r="BK1024" t="s">
        <v>143</v>
      </c>
      <c r="BL1024" t="s">
        <v>196</v>
      </c>
      <c r="BM1024">
        <v>1983</v>
      </c>
      <c r="BN1024">
        <v>1985</v>
      </c>
      <c r="BO1024">
        <v>3</v>
      </c>
      <c r="BP1024">
        <v>6</v>
      </c>
      <c r="BQ1024" t="s">
        <v>33</v>
      </c>
      <c r="BR1024">
        <v>6</v>
      </c>
      <c r="BS1024">
        <v>0</v>
      </c>
      <c r="BT1024">
        <v>2.9665830000000001E-2</v>
      </c>
      <c r="BU1024">
        <v>0.28758230000000001</v>
      </c>
      <c r="BV1024">
        <v>0.67029179999999999</v>
      </c>
      <c r="BW1024">
        <v>0.76510999999999996</v>
      </c>
      <c r="BX1024" t="s">
        <v>1209</v>
      </c>
      <c r="BY1024">
        <v>0.70869055079265608</v>
      </c>
      <c r="BZ1024">
        <v>0.22534366208450554</v>
      </c>
    </row>
    <row r="1025" spans="1:78" x14ac:dyDescent="0.25">
      <c r="A1025" s="23" t="s">
        <v>236</v>
      </c>
      <c r="C1025" t="s">
        <v>61</v>
      </c>
      <c r="D1025" s="15" t="str">
        <f>VLOOKUP(C1025,xWalk!C$3:D$55,2)</f>
        <v>SPR</v>
      </c>
      <c r="E1025" s="22" t="str">
        <f t="shared" si="120"/>
        <v>'Spring Creek Tule'</v>
      </c>
      <c r="F1025" s="22" t="str">
        <f t="shared" si="127"/>
        <v>SPR.SPR</v>
      </c>
      <c r="G1025" t="s">
        <v>119</v>
      </c>
      <c r="H1025" t="s">
        <v>127</v>
      </c>
      <c r="I1025" t="s">
        <v>237</v>
      </c>
      <c r="J1025">
        <v>1977</v>
      </c>
      <c r="K1025">
        <v>1978</v>
      </c>
      <c r="L1025" s="8">
        <v>2</v>
      </c>
      <c r="M1025" s="8">
        <v>5</v>
      </c>
      <c r="N1025" s="8" t="s">
        <v>33</v>
      </c>
      <c r="O1025" s="8">
        <v>5</v>
      </c>
      <c r="P1025" s="8">
        <v>0</v>
      </c>
      <c r="Q1025">
        <v>3.0772790000000001E-2</v>
      </c>
      <c r="R1025">
        <v>0.68759499999999996</v>
      </c>
      <c r="S1025">
        <v>0.62396229999999997</v>
      </c>
      <c r="T1025">
        <v>0.88252399999999998</v>
      </c>
      <c r="U1025" s="15" t="str">
        <f t="shared" si="122"/>
        <v>SPR1977</v>
      </c>
      <c r="V1025">
        <f t="shared" si="123"/>
        <v>0.87221433073384569</v>
      </c>
      <c r="W1025">
        <f t="shared" si="124"/>
        <v>0.59604620753882764</v>
      </c>
      <c r="Y1025" s="15" t="str">
        <f t="shared" si="125"/>
        <v>WCH1996</v>
      </c>
      <c r="Z1025" s="1" t="s">
        <v>57</v>
      </c>
      <c r="AA1025">
        <v>1996</v>
      </c>
      <c r="AB1025" t="s">
        <v>33</v>
      </c>
      <c r="AC1025">
        <f t="shared" si="121"/>
        <v>0.43007017543859649</v>
      </c>
      <c r="AD1025">
        <f t="shared" si="126"/>
        <v>0.16687719298245615</v>
      </c>
      <c r="AE1025" s="5">
        <v>664</v>
      </c>
      <c r="AF1025" s="5">
        <v>1863</v>
      </c>
      <c r="AG1025" s="5">
        <v>1305</v>
      </c>
      <c r="AH1025" s="5">
        <v>924</v>
      </c>
      <c r="AI1025" s="5"/>
      <c r="AJ1025" s="5">
        <v>0</v>
      </c>
      <c r="AK1025" s="5">
        <v>0</v>
      </c>
      <c r="AL1025" s="5">
        <v>153</v>
      </c>
      <c r="AM1025" s="5">
        <v>71</v>
      </c>
      <c r="AN1025" s="5"/>
      <c r="AO1025" s="5">
        <v>655</v>
      </c>
      <c r="AP1025" s="5">
        <v>956</v>
      </c>
      <c r="AQ1025" s="5">
        <v>4113</v>
      </c>
      <c r="AR1025" s="5">
        <v>1553</v>
      </c>
      <c r="AS1025" s="5"/>
      <c r="AT1025" s="5">
        <v>2790</v>
      </c>
      <c r="AU1025" s="5">
        <v>4382</v>
      </c>
      <c r="AV1025" s="5">
        <v>5513</v>
      </c>
      <c r="AW1025" s="5">
        <v>3558</v>
      </c>
      <c r="AX1025" s="5"/>
      <c r="AY1025" s="5">
        <v>4756</v>
      </c>
      <c r="AZ1025" s="5">
        <v>224</v>
      </c>
      <c r="BA1025" s="5">
        <v>7277</v>
      </c>
      <c r="BB1025" s="5">
        <v>16243</v>
      </c>
      <c r="BF1025" t="s">
        <v>65</v>
      </c>
      <c r="BG1025" t="s">
        <v>65</v>
      </c>
      <c r="BH1025" t="s">
        <v>1199</v>
      </c>
      <c r="BI1025" t="s">
        <v>1200</v>
      </c>
      <c r="BJ1025" t="s">
        <v>142</v>
      </c>
      <c r="BK1025" t="s">
        <v>143</v>
      </c>
      <c r="BL1025" t="s">
        <v>196</v>
      </c>
      <c r="BM1025">
        <v>1984</v>
      </c>
      <c r="BN1025">
        <v>1986</v>
      </c>
      <c r="BO1025">
        <v>3</v>
      </c>
      <c r="BP1025">
        <v>6</v>
      </c>
      <c r="BQ1025" t="s">
        <v>33</v>
      </c>
      <c r="BR1025">
        <v>6</v>
      </c>
      <c r="BS1025">
        <v>0</v>
      </c>
      <c r="BT1025">
        <v>4.3299799999999999E-2</v>
      </c>
      <c r="BU1025">
        <v>0.1752406</v>
      </c>
      <c r="BV1025">
        <v>0.44342419999999999</v>
      </c>
      <c r="BW1025">
        <v>0.54095879999999996</v>
      </c>
      <c r="BX1025" t="s">
        <v>1210</v>
      </c>
      <c r="BY1025">
        <v>0.60998541907587112</v>
      </c>
      <c r="BZ1025">
        <v>0.22262445461198541</v>
      </c>
    </row>
    <row r="1026" spans="1:78" x14ac:dyDescent="0.25">
      <c r="A1026" s="23" t="s">
        <v>236</v>
      </c>
      <c r="C1026" t="s">
        <v>61</v>
      </c>
      <c r="D1026" s="15" t="str">
        <f>VLOOKUP(C1026,xWalk!C$3:D$55,2)</f>
        <v>SPR</v>
      </c>
      <c r="E1026" s="22" t="str">
        <f t="shared" si="120"/>
        <v>'Spring Creek Tule'</v>
      </c>
      <c r="F1026" s="22" t="str">
        <f t="shared" si="127"/>
        <v>SPR.SPR</v>
      </c>
      <c r="G1026" t="s">
        <v>119</v>
      </c>
      <c r="H1026" t="s">
        <v>127</v>
      </c>
      <c r="I1026" t="s">
        <v>237</v>
      </c>
      <c r="J1026">
        <v>1978</v>
      </c>
      <c r="K1026">
        <v>1979</v>
      </c>
      <c r="L1026" s="8">
        <v>2</v>
      </c>
      <c r="M1026" s="8">
        <v>5</v>
      </c>
      <c r="N1026" s="8" t="s">
        <v>33</v>
      </c>
      <c r="O1026" s="8">
        <v>5</v>
      </c>
      <c r="P1026" s="8">
        <v>0</v>
      </c>
      <c r="Q1026">
        <v>3.4481299999999999E-2</v>
      </c>
      <c r="R1026">
        <v>0.64719400000000005</v>
      </c>
      <c r="S1026">
        <v>0.58952559999999998</v>
      </c>
      <c r="T1026">
        <v>0.85518209999999995</v>
      </c>
      <c r="U1026" s="15" t="str">
        <f t="shared" si="122"/>
        <v>SPR1978</v>
      </c>
      <c r="V1026">
        <f t="shared" si="123"/>
        <v>0.8815976547540969</v>
      </c>
      <c r="W1026">
        <f t="shared" si="124"/>
        <v>0.6233080820307858</v>
      </c>
      <c r="Y1026" s="15" t="str">
        <f t="shared" si="125"/>
        <v>WCH1997</v>
      </c>
      <c r="Z1026" s="1" t="s">
        <v>57</v>
      </c>
      <c r="AA1026">
        <v>1997</v>
      </c>
      <c r="AB1026" t="s">
        <v>33</v>
      </c>
      <c r="AC1026">
        <f t="shared" si="121"/>
        <v>0.46165368484122227</v>
      </c>
      <c r="AD1026">
        <f t="shared" si="126"/>
        <v>0.1841603573179367</v>
      </c>
      <c r="AE1026" s="5">
        <v>853</v>
      </c>
      <c r="AF1026" s="5">
        <v>2271</v>
      </c>
      <c r="AG1026" s="5">
        <v>1480</v>
      </c>
      <c r="AH1026" s="5">
        <v>2158</v>
      </c>
      <c r="AI1026" s="5"/>
      <c r="AJ1026" s="5">
        <v>0</v>
      </c>
      <c r="AK1026" s="5">
        <v>0</v>
      </c>
      <c r="AL1026" s="5">
        <v>274</v>
      </c>
      <c r="AM1026" s="5">
        <v>55</v>
      </c>
      <c r="AN1026" s="5"/>
      <c r="AO1026" s="5">
        <v>630</v>
      </c>
      <c r="AP1026" s="5">
        <v>1994</v>
      </c>
      <c r="AQ1026" s="5">
        <v>5250</v>
      </c>
      <c r="AR1026" s="5">
        <v>1986</v>
      </c>
      <c r="AS1026" s="5"/>
      <c r="AT1026" s="5">
        <v>3808</v>
      </c>
      <c r="AU1026" s="5">
        <v>4914</v>
      </c>
      <c r="AV1026" s="5">
        <v>7260</v>
      </c>
      <c r="AW1026" s="5">
        <v>3785</v>
      </c>
      <c r="AX1026" s="5"/>
      <c r="AY1026" s="5">
        <v>6762</v>
      </c>
      <c r="AZ1026" s="5">
        <v>329</v>
      </c>
      <c r="BA1026" s="5">
        <v>9860</v>
      </c>
      <c r="BB1026" s="5">
        <v>19767</v>
      </c>
      <c r="BF1026" t="s">
        <v>65</v>
      </c>
      <c r="BG1026" t="s">
        <v>65</v>
      </c>
      <c r="BH1026" t="s">
        <v>1199</v>
      </c>
      <c r="BI1026" t="s">
        <v>1200</v>
      </c>
      <c r="BJ1026" t="s">
        <v>142</v>
      </c>
      <c r="BK1026" t="s">
        <v>143</v>
      </c>
      <c r="BL1026" t="s">
        <v>196</v>
      </c>
      <c r="BM1026">
        <v>1985</v>
      </c>
      <c r="BN1026">
        <v>1987</v>
      </c>
      <c r="BO1026">
        <v>3</v>
      </c>
      <c r="BP1026">
        <v>6</v>
      </c>
      <c r="BQ1026" t="s">
        <v>33</v>
      </c>
      <c r="BR1026">
        <v>6</v>
      </c>
      <c r="BS1026">
        <v>0</v>
      </c>
      <c r="BT1026">
        <v>5.0190430000000001E-2</v>
      </c>
      <c r="BU1026">
        <v>0.1080865</v>
      </c>
      <c r="BV1026">
        <v>0.45325690000000002</v>
      </c>
      <c r="BW1026">
        <v>0.51235249999999999</v>
      </c>
      <c r="BX1026" t="s">
        <v>1211</v>
      </c>
      <c r="BY1026">
        <v>0.66443604045276683</v>
      </c>
      <c r="BZ1026">
        <v>0.24227091294003525</v>
      </c>
    </row>
    <row r="1027" spans="1:78" x14ac:dyDescent="0.25">
      <c r="A1027" s="23" t="s">
        <v>236</v>
      </c>
      <c r="C1027" t="s">
        <v>61</v>
      </c>
      <c r="D1027" s="15" t="str">
        <f>VLOOKUP(C1027,xWalk!C$3:D$55,2)</f>
        <v>SPR</v>
      </c>
      <c r="E1027" s="22" t="str">
        <f t="shared" si="120"/>
        <v>'Spring Creek Tule'</v>
      </c>
      <c r="F1027" s="22" t="str">
        <f t="shared" si="127"/>
        <v>SPR.SPR</v>
      </c>
      <c r="G1027" t="s">
        <v>119</v>
      </c>
      <c r="H1027" t="s">
        <v>127</v>
      </c>
      <c r="I1027" t="s">
        <v>237</v>
      </c>
      <c r="J1027">
        <v>1979</v>
      </c>
      <c r="K1027">
        <v>1980</v>
      </c>
      <c r="L1027" s="8">
        <v>2</v>
      </c>
      <c r="M1027" s="8">
        <v>5</v>
      </c>
      <c r="N1027" s="8" t="s">
        <v>33</v>
      </c>
      <c r="O1027" s="8">
        <v>5</v>
      </c>
      <c r="P1027" s="8">
        <v>0</v>
      </c>
      <c r="Q1027">
        <v>4.2561330000000001E-2</v>
      </c>
      <c r="R1027">
        <v>0.58400289999999999</v>
      </c>
      <c r="S1027">
        <v>0.71920669999999998</v>
      </c>
      <c r="T1027">
        <v>0.88319080000000005</v>
      </c>
      <c r="U1027" s="15" t="str">
        <f t="shared" si="122"/>
        <v>SPR1979</v>
      </c>
      <c r="V1027">
        <f t="shared" si="123"/>
        <v>0.83113117377312085</v>
      </c>
      <c r="W1027">
        <f t="shared" si="124"/>
        <v>0.53102771821426398</v>
      </c>
      <c r="Y1027" s="15" t="str">
        <f t="shared" si="125"/>
        <v>WCH1998</v>
      </c>
      <c r="Z1027" s="1" t="s">
        <v>57</v>
      </c>
      <c r="AA1027">
        <v>1998</v>
      </c>
      <c r="AB1027" t="s">
        <v>33</v>
      </c>
      <c r="AC1027">
        <f t="shared" si="121"/>
        <v>0.47767150186862606</v>
      </c>
      <c r="AD1027">
        <f t="shared" si="126"/>
        <v>0.19355587930998078</v>
      </c>
      <c r="AE1027" s="5">
        <v>870</v>
      </c>
      <c r="AF1027" s="5">
        <v>2824</v>
      </c>
      <c r="AG1027" s="5">
        <v>3099</v>
      </c>
      <c r="AH1027" s="5">
        <v>2374</v>
      </c>
      <c r="AI1027" s="5"/>
      <c r="AJ1027" s="5">
        <v>0</v>
      </c>
      <c r="AK1027" s="5">
        <v>0</v>
      </c>
      <c r="AL1027" s="5">
        <v>234</v>
      </c>
      <c r="AM1027" s="5">
        <v>29</v>
      </c>
      <c r="AN1027" s="5"/>
      <c r="AO1027" s="5">
        <v>1042</v>
      </c>
      <c r="AP1027" s="5">
        <v>2578</v>
      </c>
      <c r="AQ1027" s="5">
        <v>7417</v>
      </c>
      <c r="AR1027" s="5">
        <v>2156</v>
      </c>
      <c r="AS1027" s="5"/>
      <c r="AT1027" s="5">
        <v>4711</v>
      </c>
      <c r="AU1027" s="5">
        <v>6406</v>
      </c>
      <c r="AV1027" s="5">
        <v>8250</v>
      </c>
      <c r="AW1027" s="5">
        <v>5371</v>
      </c>
      <c r="AX1027" s="5"/>
      <c r="AY1027" s="5">
        <v>9167</v>
      </c>
      <c r="AZ1027" s="5">
        <v>263</v>
      </c>
      <c r="BA1027" s="5">
        <v>13193</v>
      </c>
      <c r="BB1027" s="5">
        <v>24738</v>
      </c>
      <c r="BF1027" t="s">
        <v>65</v>
      </c>
      <c r="BG1027" t="s">
        <v>65</v>
      </c>
      <c r="BH1027" t="s">
        <v>1199</v>
      </c>
      <c r="BI1027" t="s">
        <v>1200</v>
      </c>
      <c r="BJ1027" t="s">
        <v>142</v>
      </c>
      <c r="BK1027" t="s">
        <v>143</v>
      </c>
      <c r="BL1027" t="s">
        <v>196</v>
      </c>
      <c r="BM1027">
        <v>1986</v>
      </c>
      <c r="BN1027">
        <v>1988</v>
      </c>
      <c r="BO1027">
        <v>3</v>
      </c>
      <c r="BP1027">
        <v>6</v>
      </c>
      <c r="BQ1027" t="s">
        <v>33</v>
      </c>
      <c r="BR1027">
        <v>6</v>
      </c>
      <c r="BS1027">
        <v>0</v>
      </c>
      <c r="BT1027">
        <v>6.4404820000000002E-2</v>
      </c>
      <c r="BU1027">
        <v>0.15613969999999999</v>
      </c>
      <c r="BV1027">
        <v>0.46244819999999998</v>
      </c>
      <c r="BW1027">
        <v>0.54638129999999996</v>
      </c>
      <c r="BX1027" t="s">
        <v>1212</v>
      </c>
      <c r="BY1027">
        <v>0.7333732708855244</v>
      </c>
      <c r="BZ1027">
        <v>0.24790327850996624</v>
      </c>
    </row>
    <row r="1028" spans="1:78" x14ac:dyDescent="0.25">
      <c r="A1028" s="23" t="s">
        <v>236</v>
      </c>
      <c r="C1028" t="s">
        <v>61</v>
      </c>
      <c r="D1028" s="15" t="str">
        <f>VLOOKUP(C1028,xWalk!C$3:D$55,2)</f>
        <v>SPR</v>
      </c>
      <c r="E1028" s="22" t="str">
        <f t="shared" ref="E1028:E1091" si="128">"'"&amp;A1028&amp;"'"</f>
        <v>'Spring Creek Tule'</v>
      </c>
      <c r="F1028" s="22" t="str">
        <f t="shared" si="127"/>
        <v>SPR.SPR</v>
      </c>
      <c r="G1028" t="s">
        <v>119</v>
      </c>
      <c r="H1028" t="s">
        <v>127</v>
      </c>
      <c r="I1028" t="s">
        <v>237</v>
      </c>
      <c r="J1028">
        <v>1980</v>
      </c>
      <c r="K1028">
        <v>1981</v>
      </c>
      <c r="L1028" s="8">
        <v>2</v>
      </c>
      <c r="M1028" s="8">
        <v>5</v>
      </c>
      <c r="N1028" s="8" t="s">
        <v>33</v>
      </c>
      <c r="O1028" s="8">
        <v>5</v>
      </c>
      <c r="P1028" s="8">
        <v>0</v>
      </c>
      <c r="Q1028">
        <v>5.8398499999999997E-3</v>
      </c>
      <c r="R1028">
        <v>0.62974580000000002</v>
      </c>
      <c r="S1028">
        <v>0.43118329999999999</v>
      </c>
      <c r="T1028">
        <v>0.78939320000000002</v>
      </c>
      <c r="U1028" s="15" t="str">
        <f t="shared" si="122"/>
        <v>SPR1980</v>
      </c>
      <c r="V1028">
        <f t="shared" si="123"/>
        <v>0.86366914729698718</v>
      </c>
      <c r="W1028">
        <f t="shared" si="124"/>
        <v>0.66282005048683734</v>
      </c>
      <c r="Y1028" s="15" t="str">
        <f t="shared" si="125"/>
        <v>WCH1999</v>
      </c>
      <c r="Z1028" s="1" t="s">
        <v>57</v>
      </c>
      <c r="AA1028">
        <v>1999</v>
      </c>
      <c r="AB1028" t="s">
        <v>33</v>
      </c>
      <c r="AC1028">
        <f t="shared" ref="AC1028:AC1091" si="129">IF(AB1028="Y",SUM(AE1028:AS1028)/SUM(AE1028:AX1028),"NA")</f>
        <v>0.47540632667511978</v>
      </c>
      <c r="AD1028">
        <f t="shared" si="126"/>
        <v>0.2265219753980931</v>
      </c>
      <c r="AE1028" s="5">
        <v>1209</v>
      </c>
      <c r="AF1028" s="5">
        <v>5058</v>
      </c>
      <c r="AG1028" s="5">
        <v>3984</v>
      </c>
      <c r="AH1028" s="5">
        <v>3505</v>
      </c>
      <c r="AI1028" s="5"/>
      <c r="AJ1028" s="5">
        <v>0</v>
      </c>
      <c r="AK1028" s="5">
        <v>0</v>
      </c>
      <c r="AL1028" s="5">
        <v>346</v>
      </c>
      <c r="AM1028" s="5">
        <v>49</v>
      </c>
      <c r="AN1028" s="5"/>
      <c r="AO1028" s="5">
        <v>1577</v>
      </c>
      <c r="AP1028" s="5">
        <v>3580</v>
      </c>
      <c r="AQ1028" s="5">
        <v>7672</v>
      </c>
      <c r="AR1028" s="5">
        <v>1890</v>
      </c>
      <c r="AS1028" s="5"/>
      <c r="AT1028" s="5">
        <v>5788</v>
      </c>
      <c r="AU1028" s="5">
        <v>7579</v>
      </c>
      <c r="AV1028" s="5">
        <v>11650</v>
      </c>
      <c r="AW1028" s="5">
        <v>6840</v>
      </c>
      <c r="AX1028" s="5"/>
      <c r="AY1028" s="5">
        <v>13756</v>
      </c>
      <c r="AZ1028" s="5">
        <v>395</v>
      </c>
      <c r="BA1028" s="5">
        <v>14719</v>
      </c>
      <c r="BB1028" s="5">
        <v>31857</v>
      </c>
      <c r="BF1028" t="s">
        <v>65</v>
      </c>
      <c r="BG1028" t="s">
        <v>65</v>
      </c>
      <c r="BH1028" t="s">
        <v>1199</v>
      </c>
      <c r="BI1028" t="s">
        <v>1200</v>
      </c>
      <c r="BJ1028" t="s">
        <v>142</v>
      </c>
      <c r="BK1028" t="s">
        <v>143</v>
      </c>
      <c r="BL1028" t="s">
        <v>196</v>
      </c>
      <c r="BM1028">
        <v>1987</v>
      </c>
      <c r="BN1028">
        <v>1989</v>
      </c>
      <c r="BO1028">
        <v>3</v>
      </c>
      <c r="BP1028">
        <v>6</v>
      </c>
      <c r="BQ1028" t="s">
        <v>33</v>
      </c>
      <c r="BR1028">
        <v>6</v>
      </c>
      <c r="BS1028">
        <v>0</v>
      </c>
      <c r="BT1028">
        <v>4.3978860000000002E-2</v>
      </c>
      <c r="BU1028">
        <v>0.1147248</v>
      </c>
      <c r="BV1028">
        <v>0.53849080000000005</v>
      </c>
      <c r="BW1028">
        <v>0.59143730000000005</v>
      </c>
      <c r="BX1028" t="s">
        <v>1213</v>
      </c>
      <c r="BY1028">
        <v>0.59416244025782317</v>
      </c>
      <c r="BZ1028">
        <v>0.24882708019702129</v>
      </c>
    </row>
    <row r="1029" spans="1:78" x14ac:dyDescent="0.25">
      <c r="A1029" s="23" t="s">
        <v>236</v>
      </c>
      <c r="C1029" t="s">
        <v>61</v>
      </c>
      <c r="D1029" s="15" t="str">
        <f>VLOOKUP(C1029,xWalk!C$3:D$55,2)</f>
        <v>SPR</v>
      </c>
      <c r="E1029" s="22" t="str">
        <f t="shared" si="128"/>
        <v>'Spring Creek Tule'</v>
      </c>
      <c r="F1029" s="22" t="str">
        <f t="shared" si="127"/>
        <v>SPR.SPR</v>
      </c>
      <c r="G1029" t="s">
        <v>119</v>
      </c>
      <c r="H1029" t="s">
        <v>127</v>
      </c>
      <c r="I1029" t="s">
        <v>237</v>
      </c>
      <c r="J1029">
        <v>1981</v>
      </c>
      <c r="K1029">
        <v>1982</v>
      </c>
      <c r="L1029" s="8">
        <v>2</v>
      </c>
      <c r="M1029" s="8">
        <v>5</v>
      </c>
      <c r="N1029" s="8" t="s">
        <v>33</v>
      </c>
      <c r="O1029" s="8">
        <v>5</v>
      </c>
      <c r="P1029" s="8">
        <v>0</v>
      </c>
      <c r="Q1029">
        <v>1.090438E-2</v>
      </c>
      <c r="R1029">
        <v>0.44109189999999998</v>
      </c>
      <c r="S1029">
        <v>0.51498500000000003</v>
      </c>
      <c r="T1029">
        <v>0.72892120000000005</v>
      </c>
      <c r="U1029" s="15" t="str">
        <f t="shared" ref="U1029:U1092" si="130">D1029&amp;J1029</f>
        <v>SPR1981</v>
      </c>
      <c r="V1029">
        <f t="shared" ref="V1029:V1092" si="131">IFERROR(VLOOKUP(U1029,Y$4:AC$1113,5,FALSE),"NA")</f>
        <v>0.86819619119738844</v>
      </c>
      <c r="W1029">
        <f t="shared" ref="W1029:W1092" si="132">IFERROR(VLOOKUP(U1029,Y$4:AD$1113,6,FALSE),"NA")</f>
        <v>0.55579660461927327</v>
      </c>
      <c r="Y1029" s="15" t="str">
        <f t="shared" ref="Y1029:Y1092" si="133">Z1029&amp;AA1029</f>
        <v>WCH2000</v>
      </c>
      <c r="Z1029" s="1" t="s">
        <v>57</v>
      </c>
      <c r="AA1029">
        <v>2000</v>
      </c>
      <c r="AB1029" t="s">
        <v>33</v>
      </c>
      <c r="AC1029">
        <f t="shared" si="129"/>
        <v>0.45657370517928286</v>
      </c>
      <c r="AD1029">
        <f t="shared" ref="AD1029:AD1092" si="134">IF(AB1029="Y",SUM(AE1029:AI1029)/SUM(AE1029:AX1029),"NA")</f>
        <v>0.24964293768322934</v>
      </c>
      <c r="AE1029" s="5">
        <v>1572</v>
      </c>
      <c r="AF1029" s="5">
        <v>5580</v>
      </c>
      <c r="AG1029" s="5">
        <v>5275</v>
      </c>
      <c r="AH1029" s="5">
        <v>4178</v>
      </c>
      <c r="AI1029" s="5"/>
      <c r="AJ1029" s="5">
        <v>0</v>
      </c>
      <c r="AK1029" s="5">
        <v>0</v>
      </c>
      <c r="AL1029" s="5">
        <v>599</v>
      </c>
      <c r="AM1029" s="5">
        <v>17</v>
      </c>
      <c r="AN1029" s="5"/>
      <c r="AO1029" s="5">
        <v>1655</v>
      </c>
      <c r="AP1029" s="5">
        <v>3220</v>
      </c>
      <c r="AQ1029" s="5">
        <v>6143</v>
      </c>
      <c r="AR1029" s="5">
        <v>2130</v>
      </c>
      <c r="AS1029" s="5"/>
      <c r="AT1029" s="5">
        <v>6382</v>
      </c>
      <c r="AU1029" s="5">
        <v>8942</v>
      </c>
      <c r="AV1029" s="5">
        <v>14119</v>
      </c>
      <c r="AW1029" s="5">
        <v>6703</v>
      </c>
      <c r="AX1029" s="5"/>
      <c r="AY1029" s="5">
        <v>16605</v>
      </c>
      <c r="AZ1029" s="5">
        <v>616</v>
      </c>
      <c r="BA1029" s="5">
        <v>13148</v>
      </c>
      <c r="BB1029" s="5">
        <v>36146</v>
      </c>
      <c r="BF1029" t="s">
        <v>65</v>
      </c>
      <c r="BG1029" t="s">
        <v>65</v>
      </c>
      <c r="BH1029" t="s">
        <v>1199</v>
      </c>
      <c r="BI1029" t="s">
        <v>1200</v>
      </c>
      <c r="BJ1029" t="s">
        <v>142</v>
      </c>
      <c r="BK1029" t="s">
        <v>143</v>
      </c>
      <c r="BL1029" t="s">
        <v>196</v>
      </c>
      <c r="BM1029">
        <v>1988</v>
      </c>
      <c r="BN1029">
        <v>1990</v>
      </c>
      <c r="BO1029">
        <v>3</v>
      </c>
      <c r="BP1029">
        <v>6</v>
      </c>
      <c r="BQ1029" t="s">
        <v>33</v>
      </c>
      <c r="BR1029">
        <v>6</v>
      </c>
      <c r="BS1029">
        <v>0</v>
      </c>
      <c r="BT1029">
        <v>3.1387440000000003E-2</v>
      </c>
      <c r="BU1029">
        <v>0.1163641</v>
      </c>
      <c r="BV1029">
        <v>0.48484899999999997</v>
      </c>
      <c r="BW1029">
        <v>0.54479409999999995</v>
      </c>
      <c r="BX1029" t="s">
        <v>1214</v>
      </c>
      <c r="BY1029">
        <v>0.58473232408660347</v>
      </c>
      <c r="BZ1029">
        <v>0.24364639715832206</v>
      </c>
    </row>
    <row r="1030" spans="1:78" x14ac:dyDescent="0.25">
      <c r="A1030" s="23" t="s">
        <v>236</v>
      </c>
      <c r="C1030" t="s">
        <v>61</v>
      </c>
      <c r="D1030" s="15" t="str">
        <f>VLOOKUP(C1030,xWalk!C$3:D$55,2)</f>
        <v>SPR</v>
      </c>
      <c r="E1030" s="22" t="str">
        <f t="shared" si="128"/>
        <v>'Spring Creek Tule'</v>
      </c>
      <c r="F1030" s="22" t="str">
        <f t="shared" si="127"/>
        <v>SPR.SPR</v>
      </c>
      <c r="G1030" t="s">
        <v>119</v>
      </c>
      <c r="H1030" t="s">
        <v>127</v>
      </c>
      <c r="I1030" t="s">
        <v>237</v>
      </c>
      <c r="J1030">
        <v>1982</v>
      </c>
      <c r="K1030">
        <v>1983</v>
      </c>
      <c r="L1030" s="8">
        <v>2</v>
      </c>
      <c r="M1030" s="8">
        <v>5</v>
      </c>
      <c r="N1030" s="8" t="s">
        <v>33</v>
      </c>
      <c r="O1030" s="8">
        <v>5</v>
      </c>
      <c r="P1030" s="8">
        <v>0</v>
      </c>
      <c r="Q1030">
        <v>3.7375230000000002E-2</v>
      </c>
      <c r="R1030">
        <v>0.42440430000000001</v>
      </c>
      <c r="S1030">
        <v>0.45105139999999999</v>
      </c>
      <c r="T1030">
        <v>0.68402759999999996</v>
      </c>
      <c r="U1030" s="15" t="str">
        <f t="shared" si="130"/>
        <v>SPR1982</v>
      </c>
      <c r="V1030">
        <f t="shared" si="131"/>
        <v>0.86162747293766329</v>
      </c>
      <c r="W1030">
        <f t="shared" si="132"/>
        <v>0.50642030608435984</v>
      </c>
      <c r="Y1030" s="15" t="str">
        <f t="shared" si="133"/>
        <v>WCH2001</v>
      </c>
      <c r="Z1030" s="1" t="s">
        <v>57</v>
      </c>
      <c r="AA1030">
        <v>2001</v>
      </c>
      <c r="AB1030" t="s">
        <v>33</v>
      </c>
      <c r="AC1030">
        <f t="shared" si="129"/>
        <v>0.46615890124695825</v>
      </c>
      <c r="AD1030">
        <f t="shared" si="134"/>
        <v>0.27202111717557775</v>
      </c>
      <c r="AE1030" s="5">
        <v>1644</v>
      </c>
      <c r="AF1030" s="5">
        <v>7352</v>
      </c>
      <c r="AG1030" s="5">
        <v>6345</v>
      </c>
      <c r="AH1030" s="5">
        <v>4445</v>
      </c>
      <c r="AI1030" s="5"/>
      <c r="AJ1030" s="5">
        <v>0</v>
      </c>
      <c r="AK1030" s="5">
        <v>0</v>
      </c>
      <c r="AL1030" s="5">
        <v>357</v>
      </c>
      <c r="AM1030" s="5">
        <v>58</v>
      </c>
      <c r="AN1030" s="5"/>
      <c r="AO1030" s="5">
        <v>1285</v>
      </c>
      <c r="AP1030" s="5">
        <v>2625</v>
      </c>
      <c r="AQ1030" s="5">
        <v>7216</v>
      </c>
      <c r="AR1030" s="5">
        <v>2580</v>
      </c>
      <c r="AS1030" s="5"/>
      <c r="AT1030" s="5">
        <v>7512</v>
      </c>
      <c r="AU1030" s="5">
        <v>10394</v>
      </c>
      <c r="AV1030" s="5">
        <v>14328</v>
      </c>
      <c r="AW1030" s="5">
        <v>6596</v>
      </c>
      <c r="AX1030" s="5"/>
      <c r="AY1030" s="5">
        <v>19786</v>
      </c>
      <c r="AZ1030" s="5">
        <v>415</v>
      </c>
      <c r="BA1030" s="5">
        <v>13706</v>
      </c>
      <c r="BB1030" s="5">
        <v>38830</v>
      </c>
      <c r="BF1030" t="s">
        <v>65</v>
      </c>
      <c r="BG1030" t="s">
        <v>65</v>
      </c>
      <c r="BH1030" t="s">
        <v>1199</v>
      </c>
      <c r="BI1030" t="s">
        <v>1200</v>
      </c>
      <c r="BJ1030" t="s">
        <v>142</v>
      </c>
      <c r="BK1030" t="s">
        <v>143</v>
      </c>
      <c r="BL1030" t="s">
        <v>196</v>
      </c>
      <c r="BM1030">
        <v>1989</v>
      </c>
      <c r="BN1030">
        <v>1991</v>
      </c>
      <c r="BO1030">
        <v>3</v>
      </c>
      <c r="BP1030">
        <v>6</v>
      </c>
      <c r="BQ1030" t="s">
        <v>33</v>
      </c>
      <c r="BR1030">
        <v>6</v>
      </c>
      <c r="BS1030">
        <v>0</v>
      </c>
      <c r="BT1030">
        <v>2.868354E-2</v>
      </c>
      <c r="BU1030">
        <v>0.1586053</v>
      </c>
      <c r="BV1030">
        <v>0.52985819999999995</v>
      </c>
      <c r="BW1030">
        <v>0.6044252</v>
      </c>
      <c r="BX1030" t="s">
        <v>1215</v>
      </c>
      <c r="BY1030">
        <v>0.61170361867132961</v>
      </c>
      <c r="BZ1030">
        <v>0.25083759360358798</v>
      </c>
    </row>
    <row r="1031" spans="1:78" x14ac:dyDescent="0.25">
      <c r="A1031" s="23" t="s">
        <v>236</v>
      </c>
      <c r="C1031" t="s">
        <v>61</v>
      </c>
      <c r="D1031" s="15" t="str">
        <f>VLOOKUP(C1031,xWalk!C$3:D$55,2)</f>
        <v>SPR</v>
      </c>
      <c r="E1031" s="22" t="str">
        <f t="shared" si="128"/>
        <v>'Spring Creek Tule'</v>
      </c>
      <c r="F1031" s="22" t="str">
        <f t="shared" si="127"/>
        <v>SPR.SPR</v>
      </c>
      <c r="G1031" t="s">
        <v>119</v>
      </c>
      <c r="H1031" t="s">
        <v>127</v>
      </c>
      <c r="I1031" t="s">
        <v>237</v>
      </c>
      <c r="J1031">
        <v>1983</v>
      </c>
      <c r="K1031">
        <v>1984</v>
      </c>
      <c r="L1031" s="8">
        <v>2</v>
      </c>
      <c r="M1031" s="8">
        <v>5</v>
      </c>
      <c r="N1031" s="8" t="s">
        <v>33</v>
      </c>
      <c r="O1031" s="8">
        <v>5</v>
      </c>
      <c r="P1031" s="8">
        <v>0</v>
      </c>
      <c r="Q1031">
        <v>4.2200700000000002E-3</v>
      </c>
      <c r="R1031">
        <v>0.37244630000000001</v>
      </c>
      <c r="S1031">
        <v>0.77730650000000001</v>
      </c>
      <c r="T1031">
        <v>0.86024780000000001</v>
      </c>
      <c r="U1031" s="15" t="str">
        <f t="shared" si="130"/>
        <v>SPR1983</v>
      </c>
      <c r="V1031">
        <f t="shared" si="131"/>
        <v>0.87889337431946968</v>
      </c>
      <c r="W1031">
        <f t="shared" si="132"/>
        <v>0.42202140661456983</v>
      </c>
      <c r="Y1031" s="15" t="str">
        <f t="shared" si="133"/>
        <v>WCH2002</v>
      </c>
      <c r="Z1031" s="1" t="s">
        <v>57</v>
      </c>
      <c r="AA1031">
        <v>2002</v>
      </c>
      <c r="AB1031" t="s">
        <v>33</v>
      </c>
      <c r="AC1031">
        <f t="shared" si="129"/>
        <v>0.48723424008912819</v>
      </c>
      <c r="AD1031">
        <f t="shared" si="134"/>
        <v>0.28847301616775201</v>
      </c>
      <c r="AE1031" s="5">
        <v>2322</v>
      </c>
      <c r="AF1031" s="5">
        <v>8264</v>
      </c>
      <c r="AG1031" s="5">
        <v>6674</v>
      </c>
      <c r="AH1031" s="5">
        <v>4490</v>
      </c>
      <c r="AI1031" s="5"/>
      <c r="AJ1031" s="5">
        <v>0</v>
      </c>
      <c r="AK1031" s="5">
        <v>0</v>
      </c>
      <c r="AL1031" s="5">
        <v>544</v>
      </c>
      <c r="AM1031" s="5">
        <v>95</v>
      </c>
      <c r="AN1031" s="5"/>
      <c r="AO1031" s="5">
        <v>1114</v>
      </c>
      <c r="AP1031" s="5">
        <v>3004</v>
      </c>
      <c r="AQ1031" s="5">
        <v>8449</v>
      </c>
      <c r="AR1031" s="5">
        <v>1780</v>
      </c>
      <c r="AS1031" s="5"/>
      <c r="AT1031" s="5">
        <v>7928</v>
      </c>
      <c r="AU1031" s="5">
        <v>10210</v>
      </c>
      <c r="AV1031" s="5">
        <v>13094</v>
      </c>
      <c r="AW1031" s="5">
        <v>7429</v>
      </c>
      <c r="AX1031" s="5"/>
      <c r="AY1031" s="5">
        <v>21750</v>
      </c>
      <c r="AZ1031" s="5">
        <v>639</v>
      </c>
      <c r="BA1031" s="5">
        <v>14347</v>
      </c>
      <c r="BB1031" s="5">
        <v>38661</v>
      </c>
      <c r="BF1031" t="s">
        <v>65</v>
      </c>
      <c r="BG1031" t="s">
        <v>65</v>
      </c>
      <c r="BH1031" t="s">
        <v>1199</v>
      </c>
      <c r="BI1031" t="s">
        <v>1200</v>
      </c>
      <c r="BJ1031" t="s">
        <v>142</v>
      </c>
      <c r="BK1031" t="s">
        <v>143</v>
      </c>
      <c r="BL1031" t="s">
        <v>196</v>
      </c>
      <c r="BM1031">
        <v>1990</v>
      </c>
      <c r="BN1031">
        <v>1992</v>
      </c>
      <c r="BO1031">
        <v>3</v>
      </c>
      <c r="BP1031">
        <v>6</v>
      </c>
      <c r="BQ1031" t="s">
        <v>33</v>
      </c>
      <c r="BR1031">
        <v>6</v>
      </c>
      <c r="BS1031">
        <v>0</v>
      </c>
      <c r="BT1031">
        <v>1.7757999999999999E-2</v>
      </c>
      <c r="BU1031">
        <v>6.9764850000000003E-2</v>
      </c>
      <c r="BV1031">
        <v>0.44487599999999999</v>
      </c>
      <c r="BW1031">
        <v>0.48360419999999998</v>
      </c>
      <c r="BX1031" t="s">
        <v>1216</v>
      </c>
      <c r="BY1031">
        <v>0.56387417309434273</v>
      </c>
      <c r="BZ1031">
        <v>0.23846449452389448</v>
      </c>
    </row>
    <row r="1032" spans="1:78" x14ac:dyDescent="0.25">
      <c r="A1032" s="23" t="s">
        <v>236</v>
      </c>
      <c r="C1032" t="s">
        <v>61</v>
      </c>
      <c r="D1032" s="15" t="str">
        <f>VLOOKUP(C1032,xWalk!C$3:D$55,2)</f>
        <v>SPR</v>
      </c>
      <c r="E1032" s="22" t="str">
        <f t="shared" si="128"/>
        <v>'Spring Creek Tule'</v>
      </c>
      <c r="F1032" s="22" t="str">
        <f t="shared" si="127"/>
        <v>SPR.SPR</v>
      </c>
      <c r="G1032" t="s">
        <v>119</v>
      </c>
      <c r="H1032" t="s">
        <v>127</v>
      </c>
      <c r="I1032" t="s">
        <v>237</v>
      </c>
      <c r="J1032">
        <v>1984</v>
      </c>
      <c r="K1032">
        <v>1985</v>
      </c>
      <c r="L1032" s="8">
        <v>2</v>
      </c>
      <c r="M1032" s="8">
        <v>5</v>
      </c>
      <c r="N1032" s="8" t="s">
        <v>33</v>
      </c>
      <c r="O1032" s="8">
        <v>5</v>
      </c>
      <c r="P1032" s="8">
        <v>0</v>
      </c>
      <c r="Q1032">
        <v>1.2531599999999999E-3</v>
      </c>
      <c r="R1032">
        <v>0.49952370000000001</v>
      </c>
      <c r="S1032">
        <v>0.66430840000000002</v>
      </c>
      <c r="T1032">
        <v>0.83199429999999996</v>
      </c>
      <c r="U1032" s="15" t="str">
        <f t="shared" si="130"/>
        <v>SPR1984</v>
      </c>
      <c r="V1032">
        <f t="shared" si="131"/>
        <v>0.78820998278829602</v>
      </c>
      <c r="W1032">
        <f t="shared" si="132"/>
        <v>0.42999139414802068</v>
      </c>
      <c r="Y1032" s="15" t="str">
        <f t="shared" si="133"/>
        <v>WCH2003</v>
      </c>
      <c r="Z1032" s="1" t="s">
        <v>57</v>
      </c>
      <c r="AA1032">
        <v>2003</v>
      </c>
      <c r="AB1032" t="s">
        <v>33</v>
      </c>
      <c r="AC1032">
        <f t="shared" si="129"/>
        <v>0.45112586904638374</v>
      </c>
      <c r="AD1032">
        <f t="shared" si="134"/>
        <v>0.2730102729065062</v>
      </c>
      <c r="AE1032" s="5">
        <v>1710</v>
      </c>
      <c r="AF1032" s="5">
        <v>6550</v>
      </c>
      <c r="AG1032" s="5">
        <v>5080</v>
      </c>
      <c r="AH1032" s="5">
        <v>2446</v>
      </c>
      <c r="AI1032" s="5"/>
      <c r="AJ1032" s="5">
        <v>0</v>
      </c>
      <c r="AK1032" s="5">
        <v>0</v>
      </c>
      <c r="AL1032" s="5">
        <v>672</v>
      </c>
      <c r="AM1032" s="5">
        <v>21</v>
      </c>
      <c r="AN1032" s="5"/>
      <c r="AO1032" s="5">
        <v>1045</v>
      </c>
      <c r="AP1032" s="5">
        <v>2676</v>
      </c>
      <c r="AQ1032" s="5">
        <v>4428</v>
      </c>
      <c r="AR1032" s="5">
        <v>1457</v>
      </c>
      <c r="AS1032" s="5"/>
      <c r="AT1032" s="5">
        <v>5899</v>
      </c>
      <c r="AU1032" s="5">
        <v>7423</v>
      </c>
      <c r="AV1032" s="5">
        <v>11791</v>
      </c>
      <c r="AW1032" s="5">
        <v>6624</v>
      </c>
      <c r="AX1032" s="5"/>
      <c r="AY1032" s="5">
        <v>15786</v>
      </c>
      <c r="AZ1032" s="5">
        <v>693</v>
      </c>
      <c r="BA1032" s="5">
        <v>9606</v>
      </c>
      <c r="BB1032" s="5">
        <v>31737</v>
      </c>
      <c r="BF1032" t="s">
        <v>65</v>
      </c>
      <c r="BG1032" t="s">
        <v>65</v>
      </c>
      <c r="BH1032" t="s">
        <v>1199</v>
      </c>
      <c r="BI1032" t="s">
        <v>1200</v>
      </c>
      <c r="BJ1032" t="s">
        <v>142</v>
      </c>
      <c r="BK1032" t="s">
        <v>143</v>
      </c>
      <c r="BL1032" t="s">
        <v>196</v>
      </c>
      <c r="BM1032">
        <v>1991</v>
      </c>
      <c r="BN1032">
        <v>1993</v>
      </c>
      <c r="BO1032">
        <v>3</v>
      </c>
      <c r="BP1032">
        <v>6</v>
      </c>
      <c r="BQ1032" t="s">
        <v>33</v>
      </c>
      <c r="BR1032">
        <v>6</v>
      </c>
      <c r="BS1032">
        <v>0</v>
      </c>
      <c r="BT1032">
        <v>1.7523E-2</v>
      </c>
      <c r="BU1032">
        <v>8.1369209999999997E-2</v>
      </c>
      <c r="BV1032">
        <v>0.45973009999999997</v>
      </c>
      <c r="BW1032">
        <v>0.50369149999999996</v>
      </c>
      <c r="BX1032" t="s">
        <v>1217</v>
      </c>
      <c r="BY1032">
        <v>0.6198799895643099</v>
      </c>
      <c r="BZ1032">
        <v>0.1917357362178651</v>
      </c>
    </row>
    <row r="1033" spans="1:78" x14ac:dyDescent="0.25">
      <c r="A1033" s="23" t="s">
        <v>236</v>
      </c>
      <c r="C1033" t="s">
        <v>61</v>
      </c>
      <c r="D1033" s="15" t="str">
        <f>VLOOKUP(C1033,xWalk!C$3:D$55,2)</f>
        <v>SPR</v>
      </c>
      <c r="E1033" s="22" t="str">
        <f t="shared" si="128"/>
        <v>'Spring Creek Tule'</v>
      </c>
      <c r="F1033" s="22" t="str">
        <f t="shared" si="127"/>
        <v>SPR.SPR</v>
      </c>
      <c r="G1033" t="s">
        <v>119</v>
      </c>
      <c r="H1033" t="s">
        <v>127</v>
      </c>
      <c r="I1033" t="s">
        <v>237</v>
      </c>
      <c r="J1033">
        <v>1985</v>
      </c>
      <c r="K1033">
        <v>1986</v>
      </c>
      <c r="L1033" s="8">
        <v>2</v>
      </c>
      <c r="M1033" s="8">
        <v>5</v>
      </c>
      <c r="N1033" s="8" t="s">
        <v>33</v>
      </c>
      <c r="O1033" s="8">
        <v>5</v>
      </c>
      <c r="P1033" s="8">
        <v>0</v>
      </c>
      <c r="Q1033">
        <v>3.6669799999999998E-3</v>
      </c>
      <c r="R1033">
        <v>0.5647141</v>
      </c>
      <c r="S1033">
        <v>0.83936770000000005</v>
      </c>
      <c r="T1033">
        <v>0.93007899999999999</v>
      </c>
      <c r="U1033" s="15" t="str">
        <f t="shared" si="130"/>
        <v>SPR1985</v>
      </c>
      <c r="V1033">
        <f t="shared" si="131"/>
        <v>0.89739377345096849</v>
      </c>
      <c r="W1033">
        <f t="shared" si="132"/>
        <v>0.59529459486867453</v>
      </c>
      <c r="Y1033" s="15" t="str">
        <f t="shared" si="133"/>
        <v>WCH2004</v>
      </c>
      <c r="Z1033" s="1" t="s">
        <v>57</v>
      </c>
      <c r="AA1033">
        <v>2004</v>
      </c>
      <c r="AB1033" t="s">
        <v>33</v>
      </c>
      <c r="AC1033">
        <f t="shared" si="129"/>
        <v>0.43467278506325385</v>
      </c>
      <c r="AD1033">
        <f t="shared" si="134"/>
        <v>0.27027595933230891</v>
      </c>
      <c r="AE1033" s="5">
        <v>1601</v>
      </c>
      <c r="AF1033" s="5">
        <v>5463</v>
      </c>
      <c r="AG1033" s="5">
        <v>3297</v>
      </c>
      <c r="AH1033" s="5">
        <v>2479</v>
      </c>
      <c r="AI1033" s="5"/>
      <c r="AJ1033" s="5">
        <v>0</v>
      </c>
      <c r="AK1033" s="5">
        <v>0</v>
      </c>
      <c r="AL1033" s="5">
        <v>226</v>
      </c>
      <c r="AM1033" s="5">
        <v>47</v>
      </c>
      <c r="AN1033" s="5"/>
      <c r="AO1033" s="5">
        <v>1036</v>
      </c>
      <c r="AP1033" s="5">
        <v>1507</v>
      </c>
      <c r="AQ1033" s="5">
        <v>3524</v>
      </c>
      <c r="AR1033" s="5">
        <v>1470</v>
      </c>
      <c r="AS1033" s="5"/>
      <c r="AT1033" s="5">
        <v>4644</v>
      </c>
      <c r="AU1033" s="5">
        <v>6730</v>
      </c>
      <c r="AV1033" s="5">
        <v>10549</v>
      </c>
      <c r="AW1033" s="5">
        <v>4934</v>
      </c>
      <c r="AX1033" s="5"/>
      <c r="AY1033" s="5">
        <v>12840</v>
      </c>
      <c r="AZ1033" s="5">
        <v>273</v>
      </c>
      <c r="BA1033" s="5">
        <v>7537</v>
      </c>
      <c r="BB1033" s="5">
        <v>26857</v>
      </c>
      <c r="BF1033" t="s">
        <v>65</v>
      </c>
      <c r="BG1033" t="s">
        <v>65</v>
      </c>
      <c r="BH1033" t="s">
        <v>1199</v>
      </c>
      <c r="BI1033" t="s">
        <v>1200</v>
      </c>
      <c r="BJ1033" t="s">
        <v>142</v>
      </c>
      <c r="BK1033" t="s">
        <v>143</v>
      </c>
      <c r="BL1033" t="s">
        <v>196</v>
      </c>
      <c r="BM1033">
        <v>1992</v>
      </c>
      <c r="BN1033">
        <v>1994</v>
      </c>
      <c r="BO1033">
        <v>3</v>
      </c>
      <c r="BP1033">
        <v>6</v>
      </c>
      <c r="BQ1033" t="s">
        <v>33</v>
      </c>
      <c r="BR1033">
        <v>6</v>
      </c>
      <c r="BS1033">
        <v>0</v>
      </c>
      <c r="BT1033">
        <v>1.094501E-2</v>
      </c>
      <c r="BU1033">
        <v>4.6832430000000001E-2</v>
      </c>
      <c r="BV1033">
        <v>0.24593200000000001</v>
      </c>
      <c r="BW1033">
        <v>0.28124680000000002</v>
      </c>
      <c r="BX1033" t="s">
        <v>1218</v>
      </c>
      <c r="BY1033">
        <v>0.38859403647592394</v>
      </c>
      <c r="BZ1033">
        <v>0.13697770915757984</v>
      </c>
    </row>
    <row r="1034" spans="1:78" x14ac:dyDescent="0.25">
      <c r="A1034" s="23" t="s">
        <v>236</v>
      </c>
      <c r="C1034" t="s">
        <v>61</v>
      </c>
      <c r="D1034" s="15" t="str">
        <f>VLOOKUP(C1034,xWalk!C$3:D$55,2)</f>
        <v>SPR</v>
      </c>
      <c r="E1034" s="22" t="str">
        <f t="shared" si="128"/>
        <v>'Spring Creek Tule'</v>
      </c>
      <c r="F1034" s="22" t="str">
        <f t="shared" si="127"/>
        <v>SPR.SPR</v>
      </c>
      <c r="G1034" t="s">
        <v>119</v>
      </c>
      <c r="H1034" t="s">
        <v>127</v>
      </c>
      <c r="I1034" t="s">
        <v>237</v>
      </c>
      <c r="J1034">
        <v>1986</v>
      </c>
      <c r="K1034">
        <v>1987</v>
      </c>
      <c r="L1034" s="8">
        <v>2</v>
      </c>
      <c r="M1034" s="8">
        <v>5</v>
      </c>
      <c r="N1034" s="8" t="s">
        <v>33</v>
      </c>
      <c r="O1034" s="8">
        <v>5</v>
      </c>
      <c r="P1034" s="8">
        <v>0</v>
      </c>
      <c r="Q1034">
        <v>1.2335850000000001E-2</v>
      </c>
      <c r="R1034">
        <v>0.48418529999999999</v>
      </c>
      <c r="S1034">
        <v>0.67801420000000001</v>
      </c>
      <c r="T1034">
        <v>0.83391490000000001</v>
      </c>
      <c r="U1034" s="15" t="str">
        <f t="shared" si="130"/>
        <v>SPR1986</v>
      </c>
      <c r="V1034">
        <f t="shared" si="131"/>
        <v>0.89403124093386876</v>
      </c>
      <c r="W1034">
        <f t="shared" si="132"/>
        <v>0.55563359850971894</v>
      </c>
      <c r="Y1034" s="15" t="str">
        <f t="shared" si="133"/>
        <v>WCH2005</v>
      </c>
      <c r="Z1034" s="1" t="s">
        <v>57</v>
      </c>
      <c r="AA1034">
        <v>2005</v>
      </c>
      <c r="AB1034" t="s">
        <v>33</v>
      </c>
      <c r="AC1034">
        <f t="shared" si="129"/>
        <v>0.43294511472208663</v>
      </c>
      <c r="AD1034">
        <f t="shared" si="134"/>
        <v>0.25751447102308389</v>
      </c>
      <c r="AE1034" s="5">
        <v>1993</v>
      </c>
      <c r="AF1034" s="5">
        <v>5401</v>
      </c>
      <c r="AG1034" s="5">
        <v>4485</v>
      </c>
      <c r="AH1034" s="5">
        <v>2891</v>
      </c>
      <c r="AI1034" s="5"/>
      <c r="AJ1034" s="5">
        <v>0</v>
      </c>
      <c r="AK1034" s="5">
        <v>0</v>
      </c>
      <c r="AL1034" s="5">
        <v>298</v>
      </c>
      <c r="AM1034" s="5">
        <v>28</v>
      </c>
      <c r="AN1034" s="5"/>
      <c r="AO1034" s="5">
        <v>927</v>
      </c>
      <c r="AP1034" s="5">
        <v>1761</v>
      </c>
      <c r="AQ1034" s="5">
        <v>5469</v>
      </c>
      <c r="AR1034" s="5">
        <v>1579</v>
      </c>
      <c r="AS1034" s="5"/>
      <c r="AT1034" s="5">
        <v>5924</v>
      </c>
      <c r="AU1034" s="5">
        <v>8454</v>
      </c>
      <c r="AV1034" s="5">
        <v>11722</v>
      </c>
      <c r="AW1034" s="5">
        <v>6424</v>
      </c>
      <c r="AX1034" s="5"/>
      <c r="AY1034" s="5">
        <v>14770</v>
      </c>
      <c r="AZ1034" s="5">
        <v>326</v>
      </c>
      <c r="BA1034" s="5">
        <v>9736</v>
      </c>
      <c r="BB1034" s="5">
        <v>32524</v>
      </c>
      <c r="BF1034" t="s">
        <v>65</v>
      </c>
      <c r="BG1034" t="s">
        <v>65</v>
      </c>
      <c r="BH1034" t="s">
        <v>1199</v>
      </c>
      <c r="BI1034" t="s">
        <v>1200</v>
      </c>
      <c r="BJ1034" t="s">
        <v>142</v>
      </c>
      <c r="BK1034" t="s">
        <v>143</v>
      </c>
      <c r="BL1034" t="s">
        <v>196</v>
      </c>
      <c r="BM1034">
        <v>1993</v>
      </c>
      <c r="BN1034">
        <v>1995</v>
      </c>
      <c r="BO1034">
        <v>3</v>
      </c>
      <c r="BP1034">
        <v>6</v>
      </c>
      <c r="BQ1034" t="s">
        <v>33</v>
      </c>
      <c r="BR1034">
        <v>6</v>
      </c>
      <c r="BS1034">
        <v>0</v>
      </c>
      <c r="BT1034">
        <v>1.3163950000000001E-2</v>
      </c>
      <c r="BU1034">
        <v>6.6224069999999996E-2</v>
      </c>
      <c r="BV1034">
        <v>0.1923328</v>
      </c>
      <c r="BW1034">
        <v>0.2458198</v>
      </c>
      <c r="BX1034" t="s">
        <v>1219</v>
      </c>
      <c r="BY1034">
        <v>0.54697975328506299</v>
      </c>
      <c r="BZ1034">
        <v>0.16214132475194423</v>
      </c>
    </row>
    <row r="1035" spans="1:78" x14ac:dyDescent="0.25">
      <c r="A1035" s="23" t="s">
        <v>236</v>
      </c>
      <c r="C1035" t="s">
        <v>61</v>
      </c>
      <c r="D1035" s="15" t="str">
        <f>VLOOKUP(C1035,xWalk!C$3:D$55,2)</f>
        <v>SPR</v>
      </c>
      <c r="E1035" s="22" t="str">
        <f t="shared" si="128"/>
        <v>'Spring Creek Tule'</v>
      </c>
      <c r="F1035" s="22" t="str">
        <f t="shared" si="127"/>
        <v>SPR.SPR</v>
      </c>
      <c r="G1035" t="s">
        <v>119</v>
      </c>
      <c r="H1035" t="s">
        <v>127</v>
      </c>
      <c r="I1035" t="s">
        <v>237</v>
      </c>
      <c r="J1035">
        <v>1987</v>
      </c>
      <c r="K1035">
        <v>1988</v>
      </c>
      <c r="L1035" s="8">
        <v>2</v>
      </c>
      <c r="M1035" s="8">
        <v>5</v>
      </c>
      <c r="N1035" s="8" t="s">
        <v>33</v>
      </c>
      <c r="O1035" s="8">
        <v>5</v>
      </c>
      <c r="P1035" s="8">
        <v>0</v>
      </c>
      <c r="Q1035">
        <v>8.7771600000000009E-3</v>
      </c>
      <c r="R1035">
        <v>0.54037199999999996</v>
      </c>
      <c r="S1035">
        <v>0.56931140000000002</v>
      </c>
      <c r="T1035">
        <v>0.80204350000000002</v>
      </c>
      <c r="U1035" s="15" t="str">
        <f t="shared" si="130"/>
        <v>SPR1987</v>
      </c>
      <c r="V1035">
        <f t="shared" si="131"/>
        <v>0.87372786098368627</v>
      </c>
      <c r="W1035">
        <f t="shared" si="132"/>
        <v>0.62217091472491415</v>
      </c>
      <c r="Y1035" s="15" t="str">
        <f t="shared" si="133"/>
        <v>WCH2006</v>
      </c>
      <c r="Z1035" s="1" t="s">
        <v>57</v>
      </c>
      <c r="AA1035">
        <v>2006</v>
      </c>
      <c r="AB1035" t="s">
        <v>33</v>
      </c>
      <c r="AC1035">
        <f t="shared" si="129"/>
        <v>0.4352825956465422</v>
      </c>
      <c r="AD1035">
        <f t="shared" si="134"/>
        <v>0.24996050927242283</v>
      </c>
      <c r="AE1035" s="5">
        <v>1415</v>
      </c>
      <c r="AF1035" s="5">
        <v>6581</v>
      </c>
      <c r="AG1035" s="5">
        <v>4686</v>
      </c>
      <c r="AH1035" s="5">
        <v>3142</v>
      </c>
      <c r="AI1035" s="5"/>
      <c r="AJ1035" s="5">
        <v>0</v>
      </c>
      <c r="AK1035" s="5">
        <v>0</v>
      </c>
      <c r="AL1035" s="5">
        <v>243</v>
      </c>
      <c r="AM1035" s="5">
        <v>35</v>
      </c>
      <c r="AN1035" s="5"/>
      <c r="AO1035" s="5">
        <v>996</v>
      </c>
      <c r="AP1035" s="5">
        <v>2510</v>
      </c>
      <c r="AQ1035" s="5">
        <v>5256</v>
      </c>
      <c r="AR1035" s="5">
        <v>2692</v>
      </c>
      <c r="AS1035" s="5"/>
      <c r="AT1035" s="5">
        <v>6663</v>
      </c>
      <c r="AU1035" s="5">
        <v>8781</v>
      </c>
      <c r="AV1035" s="5">
        <v>13999</v>
      </c>
      <c r="AW1035" s="5">
        <v>6307</v>
      </c>
      <c r="AX1035" s="5"/>
      <c r="AY1035" s="5">
        <v>15824</v>
      </c>
      <c r="AZ1035" s="5">
        <v>278</v>
      </c>
      <c r="BA1035" s="5">
        <v>11454</v>
      </c>
      <c r="BB1035" s="5">
        <v>35750</v>
      </c>
      <c r="BF1035" t="s">
        <v>65</v>
      </c>
      <c r="BG1035" t="s">
        <v>65</v>
      </c>
      <c r="BH1035" t="s">
        <v>1199</v>
      </c>
      <c r="BI1035" t="s">
        <v>1200</v>
      </c>
      <c r="BJ1035" t="s">
        <v>142</v>
      </c>
      <c r="BK1035" t="s">
        <v>143</v>
      </c>
      <c r="BL1035" t="s">
        <v>196</v>
      </c>
      <c r="BM1035">
        <v>1994</v>
      </c>
      <c r="BN1035">
        <v>1996</v>
      </c>
      <c r="BO1035">
        <v>3</v>
      </c>
      <c r="BP1035">
        <v>6</v>
      </c>
      <c r="BQ1035" t="s">
        <v>33</v>
      </c>
      <c r="BR1035">
        <v>6</v>
      </c>
      <c r="BS1035">
        <v>0</v>
      </c>
      <c r="BT1035">
        <v>1.4519819999999999E-2</v>
      </c>
      <c r="BU1035">
        <v>6.2981430000000005E-2</v>
      </c>
      <c r="BV1035">
        <v>0.14842669999999999</v>
      </c>
      <c r="BW1035">
        <v>0.20205999999999999</v>
      </c>
      <c r="BX1035" t="s">
        <v>1220</v>
      </c>
      <c r="BY1035">
        <v>0.51943536834650483</v>
      </c>
      <c r="BZ1035">
        <v>0.17454006985465725</v>
      </c>
    </row>
    <row r="1036" spans="1:78" x14ac:dyDescent="0.25">
      <c r="A1036" s="23" t="s">
        <v>236</v>
      </c>
      <c r="C1036" t="s">
        <v>61</v>
      </c>
      <c r="D1036" s="15" t="str">
        <f>VLOOKUP(C1036,xWalk!C$3:D$55,2)</f>
        <v>SPR</v>
      </c>
      <c r="E1036" s="22" t="str">
        <f t="shared" si="128"/>
        <v>'Spring Creek Tule'</v>
      </c>
      <c r="F1036" s="22" t="str">
        <f t="shared" si="127"/>
        <v>SPR.SPR</v>
      </c>
      <c r="G1036" t="s">
        <v>119</v>
      </c>
      <c r="H1036" t="s">
        <v>127</v>
      </c>
      <c r="I1036" t="s">
        <v>237</v>
      </c>
      <c r="J1036">
        <v>1988</v>
      </c>
      <c r="K1036">
        <v>1989</v>
      </c>
      <c r="L1036" s="8">
        <v>2</v>
      </c>
      <c r="M1036" s="8">
        <v>5</v>
      </c>
      <c r="N1036" s="8" t="s">
        <v>33</v>
      </c>
      <c r="O1036" s="8">
        <v>5</v>
      </c>
      <c r="P1036" s="8">
        <v>0</v>
      </c>
      <c r="Q1036">
        <v>1.387241E-2</v>
      </c>
      <c r="R1036">
        <v>0.44774340000000001</v>
      </c>
      <c r="S1036">
        <v>0.61095279999999996</v>
      </c>
      <c r="T1036">
        <v>0.78514609999999996</v>
      </c>
      <c r="U1036" s="15" t="str">
        <f t="shared" si="130"/>
        <v>SPR1988</v>
      </c>
      <c r="V1036">
        <f t="shared" si="131"/>
        <v>0.77252528284268362</v>
      </c>
      <c r="W1036">
        <f t="shared" si="132"/>
        <v>0.45294014656962056</v>
      </c>
      <c r="Y1036" s="15" t="str">
        <f t="shared" si="133"/>
        <v>WCH2007</v>
      </c>
      <c r="Z1036" s="1" t="s">
        <v>57</v>
      </c>
      <c r="AA1036">
        <v>2007</v>
      </c>
      <c r="AB1036" t="s">
        <v>33</v>
      </c>
      <c r="AC1036">
        <f t="shared" si="129"/>
        <v>0.46243311299968526</v>
      </c>
      <c r="AD1036">
        <f t="shared" si="134"/>
        <v>0.24032105760151085</v>
      </c>
      <c r="AE1036" s="5">
        <v>1632</v>
      </c>
      <c r="AF1036" s="5">
        <v>5674</v>
      </c>
      <c r="AG1036" s="5">
        <v>4749</v>
      </c>
      <c r="AH1036" s="5">
        <v>3215</v>
      </c>
      <c r="AI1036" s="5"/>
      <c r="AJ1036" s="5">
        <v>0</v>
      </c>
      <c r="AK1036" s="5">
        <v>0</v>
      </c>
      <c r="AL1036" s="5">
        <v>364</v>
      </c>
      <c r="AM1036" s="5">
        <v>21</v>
      </c>
      <c r="AN1036" s="5"/>
      <c r="AO1036" s="5">
        <v>1459</v>
      </c>
      <c r="AP1036" s="5">
        <v>2184</v>
      </c>
      <c r="AQ1036" s="5">
        <v>8123</v>
      </c>
      <c r="AR1036" s="5">
        <v>1962</v>
      </c>
      <c r="AS1036" s="5"/>
      <c r="AT1036" s="5">
        <v>6203</v>
      </c>
      <c r="AU1036" s="5">
        <v>9325</v>
      </c>
      <c r="AV1036" s="5">
        <v>11405</v>
      </c>
      <c r="AW1036" s="5">
        <v>7224</v>
      </c>
      <c r="AX1036" s="5"/>
      <c r="AY1036" s="5">
        <v>15270</v>
      </c>
      <c r="AZ1036" s="5">
        <v>385</v>
      </c>
      <c r="BA1036" s="5">
        <v>13728</v>
      </c>
      <c r="BB1036" s="5">
        <v>34157</v>
      </c>
      <c r="BF1036" t="s">
        <v>65</v>
      </c>
      <c r="BG1036" t="s">
        <v>65</v>
      </c>
      <c r="BH1036" t="s">
        <v>1199</v>
      </c>
      <c r="BI1036" t="s">
        <v>1200</v>
      </c>
      <c r="BJ1036" t="s">
        <v>142</v>
      </c>
      <c r="BK1036" t="s">
        <v>143</v>
      </c>
      <c r="BL1036" t="s">
        <v>196</v>
      </c>
      <c r="BM1036">
        <v>1995</v>
      </c>
      <c r="BN1036">
        <v>1997</v>
      </c>
      <c r="BO1036">
        <v>3</v>
      </c>
      <c r="BP1036">
        <v>6</v>
      </c>
      <c r="BQ1036" t="s">
        <v>33</v>
      </c>
      <c r="BR1036">
        <v>6</v>
      </c>
      <c r="BS1036">
        <v>0</v>
      </c>
      <c r="BT1036">
        <v>1.537705E-2</v>
      </c>
      <c r="BU1036">
        <v>6.4241690000000004E-2</v>
      </c>
      <c r="BV1036">
        <v>0.30471229999999999</v>
      </c>
      <c r="BW1036">
        <v>0.34937869999999999</v>
      </c>
      <c r="BX1036" t="s">
        <v>1221</v>
      </c>
      <c r="BY1036">
        <v>0.38533423769688746</v>
      </c>
      <c r="BZ1036">
        <v>0.14634109578717311</v>
      </c>
    </row>
    <row r="1037" spans="1:78" x14ac:dyDescent="0.25">
      <c r="A1037" s="23" t="s">
        <v>236</v>
      </c>
      <c r="C1037" t="s">
        <v>61</v>
      </c>
      <c r="D1037" s="15" t="str">
        <f>VLOOKUP(C1037,xWalk!C$3:D$55,2)</f>
        <v>SPR</v>
      </c>
      <c r="E1037" s="22" t="str">
        <f t="shared" si="128"/>
        <v>'Spring Creek Tule'</v>
      </c>
      <c r="F1037" s="22" t="str">
        <f t="shared" si="127"/>
        <v>SPR.SPR</v>
      </c>
      <c r="G1037" t="s">
        <v>119</v>
      </c>
      <c r="H1037" t="s">
        <v>127</v>
      </c>
      <c r="I1037" t="s">
        <v>237</v>
      </c>
      <c r="J1037">
        <v>1989</v>
      </c>
      <c r="K1037">
        <v>1990</v>
      </c>
      <c r="L1037" s="8">
        <v>2</v>
      </c>
      <c r="M1037" s="8">
        <v>5</v>
      </c>
      <c r="N1037" s="8" t="s">
        <v>33</v>
      </c>
      <c r="O1037" s="8">
        <v>5</v>
      </c>
      <c r="P1037" s="8">
        <v>0</v>
      </c>
      <c r="Q1037">
        <v>1.5243700000000001E-2</v>
      </c>
      <c r="R1037">
        <v>0.56493490000000002</v>
      </c>
      <c r="S1037">
        <v>0.42701739999999999</v>
      </c>
      <c r="T1037">
        <v>0.75071529999999997</v>
      </c>
      <c r="U1037" s="15" t="str">
        <f t="shared" si="130"/>
        <v>SPR1989</v>
      </c>
      <c r="V1037">
        <f t="shared" si="131"/>
        <v>0.80374699665394078</v>
      </c>
      <c r="W1037">
        <f t="shared" si="132"/>
        <v>0.59546586872245399</v>
      </c>
      <c r="Y1037" s="15" t="str">
        <f t="shared" si="133"/>
        <v>WCH2008</v>
      </c>
      <c r="Z1037" s="1" t="s">
        <v>57</v>
      </c>
      <c r="AA1037">
        <v>2008</v>
      </c>
      <c r="AB1037" t="s">
        <v>34</v>
      </c>
      <c r="AC1037" t="str">
        <f t="shared" si="129"/>
        <v>NA</v>
      </c>
      <c r="AD1037" t="str">
        <f t="shared" si="134"/>
        <v>NA</v>
      </c>
      <c r="AE1037" s="5">
        <v>1414</v>
      </c>
      <c r="AF1037" s="5">
        <v>6378</v>
      </c>
      <c r="AG1037" s="5">
        <v>4033</v>
      </c>
      <c r="AH1037" s="5"/>
      <c r="AI1037" s="5"/>
      <c r="AJ1037" s="5">
        <v>0</v>
      </c>
      <c r="AK1037" s="5">
        <v>0</v>
      </c>
      <c r="AL1037" s="5">
        <v>323</v>
      </c>
      <c r="AM1037" s="5"/>
      <c r="AN1037" s="5"/>
      <c r="AO1037" s="5">
        <v>1126</v>
      </c>
      <c r="AP1037" s="5">
        <v>3145</v>
      </c>
      <c r="AQ1037" s="5">
        <v>5664</v>
      </c>
      <c r="AR1037" s="5"/>
      <c r="AS1037" s="5"/>
      <c r="AT1037" s="5">
        <v>6338</v>
      </c>
      <c r="AU1037" s="5">
        <v>7867</v>
      </c>
      <c r="AV1037" s="5">
        <v>13359</v>
      </c>
      <c r="AW1037" s="5"/>
      <c r="AX1037" s="5"/>
      <c r="AY1037" s="5">
        <v>11825</v>
      </c>
      <c r="AZ1037" s="5">
        <v>323</v>
      </c>
      <c r="BA1037" s="5">
        <v>9935</v>
      </c>
      <c r="BB1037" s="5">
        <v>27564</v>
      </c>
      <c r="BF1037" t="s">
        <v>65</v>
      </c>
      <c r="BG1037" t="s">
        <v>65</v>
      </c>
      <c r="BH1037" t="s">
        <v>1199</v>
      </c>
      <c r="BI1037" t="s">
        <v>1200</v>
      </c>
      <c r="BJ1037" t="s">
        <v>142</v>
      </c>
      <c r="BK1037" t="s">
        <v>143</v>
      </c>
      <c r="BL1037" t="s">
        <v>196</v>
      </c>
      <c r="BM1037">
        <v>1996</v>
      </c>
      <c r="BN1037">
        <v>1998</v>
      </c>
      <c r="BO1037">
        <v>3</v>
      </c>
      <c r="BP1037">
        <v>6</v>
      </c>
      <c r="BQ1037" t="s">
        <v>33</v>
      </c>
      <c r="BR1037">
        <v>6</v>
      </c>
      <c r="BS1037">
        <v>0</v>
      </c>
      <c r="BT1037">
        <v>2.566123E-2</v>
      </c>
      <c r="BU1037">
        <v>5.9312030000000002E-2</v>
      </c>
      <c r="BV1037">
        <v>0.43138019999999999</v>
      </c>
      <c r="BW1037">
        <v>0.46510620000000003</v>
      </c>
      <c r="BX1037" t="s">
        <v>1222</v>
      </c>
      <c r="BY1037">
        <v>0.39093352570890011</v>
      </c>
      <c r="BZ1037">
        <v>0.12395424874626206</v>
      </c>
    </row>
    <row r="1038" spans="1:78" x14ac:dyDescent="0.25">
      <c r="A1038" s="23" t="s">
        <v>236</v>
      </c>
      <c r="C1038" t="s">
        <v>61</v>
      </c>
      <c r="D1038" s="15" t="str">
        <f>VLOOKUP(C1038,xWalk!C$3:D$55,2)</f>
        <v>SPR</v>
      </c>
      <c r="E1038" s="22" t="str">
        <f t="shared" si="128"/>
        <v>'Spring Creek Tule'</v>
      </c>
      <c r="F1038" s="22" t="str">
        <f t="shared" si="127"/>
        <v>SPR.SPR</v>
      </c>
      <c r="G1038" t="s">
        <v>119</v>
      </c>
      <c r="H1038" t="s">
        <v>127</v>
      </c>
      <c r="I1038" t="s">
        <v>237</v>
      </c>
      <c r="J1038">
        <v>1990</v>
      </c>
      <c r="K1038">
        <v>1991</v>
      </c>
      <c r="L1038" s="8">
        <v>2</v>
      </c>
      <c r="M1038" s="8">
        <v>5</v>
      </c>
      <c r="N1038" s="8" t="s">
        <v>33</v>
      </c>
      <c r="O1038" s="8">
        <v>5</v>
      </c>
      <c r="P1038" s="8">
        <v>0</v>
      </c>
      <c r="Q1038">
        <v>3.9352099999999997E-3</v>
      </c>
      <c r="R1038">
        <v>0.51223739999999995</v>
      </c>
      <c r="S1038">
        <v>0.44823489999999999</v>
      </c>
      <c r="T1038">
        <v>0.73086960000000001</v>
      </c>
      <c r="U1038" s="15" t="str">
        <f t="shared" si="130"/>
        <v>SPR1990</v>
      </c>
      <c r="V1038">
        <f t="shared" si="131"/>
        <v>0.74766899766899764</v>
      </c>
      <c r="W1038">
        <f t="shared" si="132"/>
        <v>0.51842139342139337</v>
      </c>
      <c r="Y1038" s="15" t="str">
        <f t="shared" si="133"/>
        <v>WCH2009</v>
      </c>
      <c r="Z1038" s="1" t="s">
        <v>57</v>
      </c>
      <c r="AA1038">
        <v>2009</v>
      </c>
      <c r="AB1038" t="s">
        <v>34</v>
      </c>
      <c r="AC1038" t="str">
        <f t="shared" si="129"/>
        <v>NA</v>
      </c>
      <c r="AD1038" t="str">
        <f t="shared" si="134"/>
        <v>NA</v>
      </c>
      <c r="AE1038" s="5">
        <v>1474</v>
      </c>
      <c r="AF1038" s="5">
        <v>4630</v>
      </c>
      <c r="AG1038" s="5"/>
      <c r="AH1038" s="5"/>
      <c r="AI1038" s="5"/>
      <c r="AJ1038" s="5">
        <v>0</v>
      </c>
      <c r="AK1038" s="5">
        <v>0</v>
      </c>
      <c r="AL1038" s="5"/>
      <c r="AM1038" s="5"/>
      <c r="AN1038" s="5"/>
      <c r="AO1038" s="5">
        <v>1414</v>
      </c>
      <c r="AP1038" s="5">
        <v>2103</v>
      </c>
      <c r="AQ1038" s="5"/>
      <c r="AR1038" s="5"/>
      <c r="AS1038" s="5"/>
      <c r="AT1038" s="5">
        <v>5172</v>
      </c>
      <c r="AU1038" s="5">
        <v>7849</v>
      </c>
      <c r="AV1038" s="5"/>
      <c r="AW1038" s="5"/>
      <c r="AX1038" s="5"/>
      <c r="AY1038" s="5">
        <v>6104</v>
      </c>
      <c r="AZ1038" s="5">
        <v>0</v>
      </c>
      <c r="BA1038" s="5">
        <v>3517</v>
      </c>
      <c r="BB1038" s="5">
        <v>13021</v>
      </c>
      <c r="BF1038" t="s">
        <v>65</v>
      </c>
      <c r="BG1038" t="s">
        <v>65</v>
      </c>
      <c r="BH1038" t="s">
        <v>1199</v>
      </c>
      <c r="BI1038" t="s">
        <v>1200</v>
      </c>
      <c r="BJ1038" t="s">
        <v>142</v>
      </c>
      <c r="BK1038" t="s">
        <v>143</v>
      </c>
      <c r="BL1038" t="s">
        <v>196</v>
      </c>
      <c r="BM1038">
        <v>1997</v>
      </c>
      <c r="BN1038">
        <v>1999</v>
      </c>
      <c r="BO1038">
        <v>3</v>
      </c>
      <c r="BP1038">
        <v>6</v>
      </c>
      <c r="BQ1038" t="s">
        <v>33</v>
      </c>
      <c r="BR1038">
        <v>6</v>
      </c>
      <c r="BS1038">
        <v>0</v>
      </c>
      <c r="BT1038">
        <v>2.8067640000000001E-2</v>
      </c>
      <c r="BU1038">
        <v>3.9695620000000001E-2</v>
      </c>
      <c r="BV1038">
        <v>0.31315680000000001</v>
      </c>
      <c r="BW1038">
        <v>0.34042149999999999</v>
      </c>
      <c r="BX1038" t="s">
        <v>1223</v>
      </c>
      <c r="BY1038">
        <v>0.3383111990733973</v>
      </c>
      <c r="BZ1038">
        <v>0.10097045891573987</v>
      </c>
    </row>
    <row r="1039" spans="1:78" x14ac:dyDescent="0.25">
      <c r="A1039" s="23" t="s">
        <v>236</v>
      </c>
      <c r="C1039" t="s">
        <v>61</v>
      </c>
      <c r="D1039" s="15" t="str">
        <f>VLOOKUP(C1039,xWalk!C$3:D$55,2)</f>
        <v>SPR</v>
      </c>
      <c r="E1039" s="22" t="str">
        <f t="shared" si="128"/>
        <v>'Spring Creek Tule'</v>
      </c>
      <c r="F1039" s="22" t="str">
        <f t="shared" si="127"/>
        <v>SPR.SPR</v>
      </c>
      <c r="G1039" t="s">
        <v>119</v>
      </c>
      <c r="H1039" t="s">
        <v>127</v>
      </c>
      <c r="I1039" t="s">
        <v>237</v>
      </c>
      <c r="J1039">
        <v>1991</v>
      </c>
      <c r="K1039">
        <v>1992</v>
      </c>
      <c r="L1039" s="8">
        <v>2</v>
      </c>
      <c r="M1039" s="8">
        <v>5</v>
      </c>
      <c r="N1039" s="8" t="s">
        <v>33</v>
      </c>
      <c r="O1039" s="8">
        <v>5</v>
      </c>
      <c r="P1039" s="8">
        <v>0</v>
      </c>
      <c r="Q1039">
        <v>4.3776600000000002E-3</v>
      </c>
      <c r="R1039">
        <v>0.35865940000000002</v>
      </c>
      <c r="S1039">
        <v>0.46156140000000001</v>
      </c>
      <c r="T1039">
        <v>0.65467739999999996</v>
      </c>
      <c r="U1039" s="15" t="str">
        <f t="shared" si="130"/>
        <v>SPR1991</v>
      </c>
      <c r="V1039">
        <f t="shared" si="131"/>
        <v>0.6337122243397767</v>
      </c>
      <c r="W1039">
        <f t="shared" si="132"/>
        <v>0.30012932208004356</v>
      </c>
      <c r="Y1039" s="15" t="str">
        <f t="shared" si="133"/>
        <v>WCH2010</v>
      </c>
      <c r="Z1039" s="14" t="s">
        <v>57</v>
      </c>
      <c r="AA1039">
        <v>2010</v>
      </c>
      <c r="AB1039" t="s">
        <v>34</v>
      </c>
      <c r="AC1039" t="str">
        <f t="shared" si="129"/>
        <v>NA</v>
      </c>
      <c r="AD1039" t="str">
        <f t="shared" si="134"/>
        <v>NA</v>
      </c>
      <c r="AE1039" s="5">
        <v>1083</v>
      </c>
      <c r="AF1039" s="5"/>
      <c r="AG1039" s="5"/>
      <c r="AH1039" s="5"/>
      <c r="AI1039" s="5"/>
      <c r="AJ1039" s="5">
        <v>0</v>
      </c>
      <c r="AK1039" s="5"/>
      <c r="AL1039" s="5"/>
      <c r="AM1039" s="5"/>
      <c r="AN1039" s="5"/>
      <c r="AO1039" s="5">
        <v>1138</v>
      </c>
      <c r="AP1039" s="5"/>
      <c r="AQ1039" s="5"/>
      <c r="AR1039" s="5"/>
      <c r="AS1039" s="5"/>
      <c r="AT1039" s="5">
        <v>4508</v>
      </c>
      <c r="AU1039" s="5"/>
      <c r="AV1039" s="5"/>
      <c r="AW1039" s="5"/>
      <c r="AX1039" s="5"/>
      <c r="AY1039" s="5">
        <v>1083</v>
      </c>
      <c r="AZ1039" s="5">
        <v>0</v>
      </c>
      <c r="BA1039" s="5">
        <v>1138</v>
      </c>
      <c r="BB1039" s="5">
        <v>4508</v>
      </c>
      <c r="BF1039" t="s">
        <v>65</v>
      </c>
      <c r="BG1039" t="s">
        <v>65</v>
      </c>
      <c r="BH1039" t="s">
        <v>1199</v>
      </c>
      <c r="BI1039" t="s">
        <v>1200</v>
      </c>
      <c r="BJ1039" t="s">
        <v>142</v>
      </c>
      <c r="BK1039" t="s">
        <v>143</v>
      </c>
      <c r="BL1039" t="s">
        <v>196</v>
      </c>
      <c r="BM1039">
        <v>1998</v>
      </c>
      <c r="BN1039">
        <v>2000</v>
      </c>
      <c r="BO1039">
        <v>3</v>
      </c>
      <c r="BP1039">
        <v>6</v>
      </c>
      <c r="BQ1039" t="s">
        <v>33</v>
      </c>
      <c r="BR1039">
        <v>6</v>
      </c>
      <c r="BS1039">
        <v>0</v>
      </c>
      <c r="BT1039">
        <v>7.4292570000000002E-2</v>
      </c>
      <c r="BU1039">
        <v>7.4262789999999995E-2</v>
      </c>
      <c r="BV1039">
        <v>0.21919749999999999</v>
      </c>
      <c r="BW1039">
        <v>0.27718209999999999</v>
      </c>
      <c r="BX1039" t="s">
        <v>1224</v>
      </c>
      <c r="BY1039">
        <v>0.35188559151590293</v>
      </c>
      <c r="BZ1039">
        <v>0.14229129301084173</v>
      </c>
    </row>
    <row r="1040" spans="1:78" x14ac:dyDescent="0.25">
      <c r="A1040" s="23" t="s">
        <v>236</v>
      </c>
      <c r="C1040" t="s">
        <v>61</v>
      </c>
      <c r="D1040" s="15" t="str">
        <f>VLOOKUP(C1040,xWalk!C$3:D$55,2)</f>
        <v>SPR</v>
      </c>
      <c r="E1040" s="22" t="str">
        <f t="shared" si="128"/>
        <v>'Spring Creek Tule'</v>
      </c>
      <c r="F1040" s="22" t="str">
        <f t="shared" si="127"/>
        <v>SPR.SPR</v>
      </c>
      <c r="G1040" t="s">
        <v>119</v>
      </c>
      <c r="H1040" t="s">
        <v>127</v>
      </c>
      <c r="I1040" t="s">
        <v>237</v>
      </c>
      <c r="J1040">
        <v>1992</v>
      </c>
      <c r="K1040">
        <v>1993</v>
      </c>
      <c r="L1040" s="8">
        <v>2</v>
      </c>
      <c r="M1040" s="8">
        <v>5</v>
      </c>
      <c r="N1040" s="8" t="s">
        <v>33</v>
      </c>
      <c r="O1040" s="8">
        <v>5</v>
      </c>
      <c r="P1040" s="8">
        <v>0</v>
      </c>
      <c r="Q1040">
        <v>4.6488099999999997E-3</v>
      </c>
      <c r="R1040">
        <v>0.13388539999999999</v>
      </c>
      <c r="S1040">
        <v>0.52082059999999997</v>
      </c>
      <c r="T1040">
        <v>0.58497569999999999</v>
      </c>
      <c r="U1040" s="15" t="str">
        <f t="shared" si="130"/>
        <v>SPR1992</v>
      </c>
      <c r="V1040">
        <f t="shared" si="131"/>
        <v>0.70728708994468092</v>
      </c>
      <c r="W1040">
        <f t="shared" si="132"/>
        <v>0.24383636487809321</v>
      </c>
      <c r="Y1040" s="15" t="str">
        <f t="shared" si="133"/>
        <v>WCN1974</v>
      </c>
      <c r="Z1040" s="1" t="s">
        <v>70</v>
      </c>
      <c r="AA1040">
        <v>1974</v>
      </c>
      <c r="AB1040" t="s">
        <v>34</v>
      </c>
      <c r="AC1040" t="str">
        <f t="shared" si="129"/>
        <v>NA</v>
      </c>
      <c r="AD1040" t="str">
        <f t="shared" si="134"/>
        <v>NA</v>
      </c>
      <c r="AE1040" s="5"/>
      <c r="AF1040" s="5"/>
      <c r="AG1040" s="5"/>
      <c r="AH1040" s="5">
        <v>3261</v>
      </c>
      <c r="AI1040" s="5"/>
      <c r="AJ1040" s="5"/>
      <c r="AK1040" s="5"/>
      <c r="AL1040" s="5"/>
      <c r="AM1040" s="5">
        <v>195</v>
      </c>
      <c r="AN1040" s="5"/>
      <c r="AO1040" s="5"/>
      <c r="AP1040" s="5"/>
      <c r="AQ1040" s="5"/>
      <c r="AR1040" s="5">
        <v>2140</v>
      </c>
      <c r="AS1040" s="5"/>
      <c r="AT1040" s="5"/>
      <c r="AU1040" s="5"/>
      <c r="AV1040" s="5"/>
      <c r="AW1040" s="5">
        <v>3139</v>
      </c>
      <c r="AX1040" s="5"/>
      <c r="AY1040" s="5">
        <v>3261</v>
      </c>
      <c r="AZ1040" s="5">
        <v>195</v>
      </c>
      <c r="BA1040" s="5">
        <v>2140</v>
      </c>
      <c r="BB1040" s="5">
        <v>3139</v>
      </c>
      <c r="BF1040" t="s">
        <v>65</v>
      </c>
      <c r="BG1040" t="s">
        <v>65</v>
      </c>
      <c r="BH1040" t="s">
        <v>1199</v>
      </c>
      <c r="BI1040" t="s">
        <v>1200</v>
      </c>
      <c r="BJ1040" t="s">
        <v>142</v>
      </c>
      <c r="BK1040" t="s">
        <v>143</v>
      </c>
      <c r="BL1040" t="s">
        <v>196</v>
      </c>
      <c r="BM1040">
        <v>1999</v>
      </c>
      <c r="BN1040">
        <v>2001</v>
      </c>
      <c r="BO1040">
        <v>3</v>
      </c>
      <c r="BP1040">
        <v>6</v>
      </c>
      <c r="BQ1040" t="s">
        <v>33</v>
      </c>
      <c r="BR1040">
        <v>6</v>
      </c>
      <c r="BS1040">
        <v>0</v>
      </c>
      <c r="BT1040">
        <v>3.4714299999999997E-2</v>
      </c>
      <c r="BU1040">
        <v>0.1121331</v>
      </c>
      <c r="BV1040">
        <v>0.27893440000000003</v>
      </c>
      <c r="BW1040">
        <v>0.35978969999999999</v>
      </c>
      <c r="BX1040" t="s">
        <v>1225</v>
      </c>
      <c r="BY1040">
        <v>0.40631437809451315</v>
      </c>
      <c r="BZ1040">
        <v>0.15778961849759424</v>
      </c>
    </row>
    <row r="1041" spans="1:78" x14ac:dyDescent="0.25">
      <c r="A1041" s="23" t="s">
        <v>236</v>
      </c>
      <c r="C1041" t="s">
        <v>61</v>
      </c>
      <c r="D1041" s="15" t="str">
        <f>VLOOKUP(C1041,xWalk!C$3:D$55,2)</f>
        <v>SPR</v>
      </c>
      <c r="E1041" s="22" t="str">
        <f t="shared" si="128"/>
        <v>'Spring Creek Tule'</v>
      </c>
      <c r="F1041" s="22" t="str">
        <f t="shared" si="127"/>
        <v>SPR.SPR</v>
      </c>
      <c r="G1041" t="s">
        <v>119</v>
      </c>
      <c r="H1041" t="s">
        <v>127</v>
      </c>
      <c r="I1041" t="s">
        <v>237</v>
      </c>
      <c r="J1041">
        <v>1993</v>
      </c>
      <c r="K1041">
        <v>1994</v>
      </c>
      <c r="L1041" s="8">
        <v>2</v>
      </c>
      <c r="M1041" s="8">
        <v>5</v>
      </c>
      <c r="N1041" s="8" t="s">
        <v>33</v>
      </c>
      <c r="O1041" s="8">
        <v>5</v>
      </c>
      <c r="P1041" s="8">
        <v>0</v>
      </c>
      <c r="Q1041">
        <v>5.8478799999999997E-3</v>
      </c>
      <c r="R1041">
        <v>0.16022310000000001</v>
      </c>
      <c r="S1041">
        <v>0.62529100000000004</v>
      </c>
      <c r="T1041">
        <v>0.68532800000000005</v>
      </c>
      <c r="U1041" s="15" t="str">
        <f t="shared" si="130"/>
        <v>SPR1993</v>
      </c>
      <c r="V1041">
        <f t="shared" si="131"/>
        <v>0.76310966895879218</v>
      </c>
      <c r="W1041">
        <f t="shared" si="132"/>
        <v>0.20355083306713292</v>
      </c>
      <c r="Y1041" s="15" t="str">
        <f t="shared" si="133"/>
        <v>WCN1975</v>
      </c>
      <c r="Z1041" s="1" t="s">
        <v>70</v>
      </c>
      <c r="AA1041">
        <v>1975</v>
      </c>
      <c r="AB1041" t="s">
        <v>34</v>
      </c>
      <c r="AC1041" t="str">
        <f t="shared" si="129"/>
        <v>NA</v>
      </c>
      <c r="AD1041" t="str">
        <f t="shared" si="134"/>
        <v>NA</v>
      </c>
      <c r="AE1041" s="5"/>
      <c r="AF1041" s="5"/>
      <c r="AG1041" s="5">
        <v>10649</v>
      </c>
      <c r="AH1041" s="5">
        <v>3885</v>
      </c>
      <c r="AI1041" s="5"/>
      <c r="AJ1041" s="5"/>
      <c r="AK1041" s="5"/>
      <c r="AL1041" s="5">
        <v>865</v>
      </c>
      <c r="AM1041" s="5">
        <v>233</v>
      </c>
      <c r="AN1041" s="5"/>
      <c r="AO1041" s="5"/>
      <c r="AP1041" s="5"/>
      <c r="AQ1041" s="5">
        <v>8687</v>
      </c>
      <c r="AR1041" s="5">
        <v>2554</v>
      </c>
      <c r="AS1041" s="5"/>
      <c r="AT1041" s="5"/>
      <c r="AU1041" s="5"/>
      <c r="AV1041" s="5">
        <v>3987</v>
      </c>
      <c r="AW1041" s="5">
        <v>3745</v>
      </c>
      <c r="AX1041" s="5"/>
      <c r="AY1041" s="5">
        <v>14534</v>
      </c>
      <c r="AZ1041" s="5">
        <v>1098</v>
      </c>
      <c r="BA1041" s="5">
        <v>11241</v>
      </c>
      <c r="BB1041" s="5">
        <v>7732</v>
      </c>
      <c r="BF1041" t="s">
        <v>65</v>
      </c>
      <c r="BG1041" t="s">
        <v>65</v>
      </c>
      <c r="BH1041" t="s">
        <v>1199</v>
      </c>
      <c r="BI1041" t="s">
        <v>1200</v>
      </c>
      <c r="BJ1041" t="s">
        <v>142</v>
      </c>
      <c r="BK1041" t="s">
        <v>143</v>
      </c>
      <c r="BL1041" t="s">
        <v>196</v>
      </c>
      <c r="BM1041">
        <v>2000</v>
      </c>
      <c r="BN1041">
        <v>2002</v>
      </c>
      <c r="BO1041">
        <v>3</v>
      </c>
      <c r="BP1041">
        <v>6</v>
      </c>
      <c r="BQ1041" t="s">
        <v>33</v>
      </c>
      <c r="BR1041">
        <v>6</v>
      </c>
      <c r="BS1041">
        <v>0</v>
      </c>
      <c r="BT1041">
        <v>3.7380910000000003E-2</v>
      </c>
      <c r="BU1041">
        <v>0.1196791</v>
      </c>
      <c r="BV1041">
        <v>0.28382859999999999</v>
      </c>
      <c r="BW1041">
        <v>0.36953930000000001</v>
      </c>
      <c r="BX1041" t="s">
        <v>1226</v>
      </c>
      <c r="BY1041">
        <v>0.36930500794444771</v>
      </c>
      <c r="BZ1041">
        <v>0.17822632848820102</v>
      </c>
    </row>
    <row r="1042" spans="1:78" x14ac:dyDescent="0.25">
      <c r="A1042" s="23" t="s">
        <v>236</v>
      </c>
      <c r="C1042" t="s">
        <v>61</v>
      </c>
      <c r="D1042" s="15" t="str">
        <f>VLOOKUP(C1042,xWalk!C$3:D$55,2)</f>
        <v>SPR</v>
      </c>
      <c r="E1042" s="22" t="str">
        <f t="shared" si="128"/>
        <v>'Spring Creek Tule'</v>
      </c>
      <c r="F1042" s="22" t="str">
        <f t="shared" si="127"/>
        <v>SPR.SPR</v>
      </c>
      <c r="G1042" t="s">
        <v>119</v>
      </c>
      <c r="H1042" t="s">
        <v>127</v>
      </c>
      <c r="I1042" t="s">
        <v>237</v>
      </c>
      <c r="J1042">
        <v>1994</v>
      </c>
      <c r="K1042">
        <v>1995</v>
      </c>
      <c r="L1042" s="8">
        <v>2</v>
      </c>
      <c r="M1042" s="8">
        <v>5</v>
      </c>
      <c r="N1042" s="8" t="s">
        <v>33</v>
      </c>
      <c r="O1042" s="8">
        <v>5</v>
      </c>
      <c r="P1042" s="8">
        <v>0</v>
      </c>
      <c r="Q1042">
        <v>3.4008300000000001E-3</v>
      </c>
      <c r="R1042">
        <v>0.24386140000000001</v>
      </c>
      <c r="S1042">
        <v>0.39707219999999999</v>
      </c>
      <c r="T1042">
        <v>0.544103</v>
      </c>
      <c r="U1042" s="15" t="str">
        <f t="shared" si="130"/>
        <v>SPR1994</v>
      </c>
      <c r="V1042">
        <f t="shared" si="131"/>
        <v>0.6077360419062221</v>
      </c>
      <c r="W1042">
        <f t="shared" si="132"/>
        <v>0.19544525360930115</v>
      </c>
      <c r="Y1042" s="15" t="str">
        <f t="shared" si="133"/>
        <v>WCN1976</v>
      </c>
      <c r="Z1042" s="1" t="s">
        <v>70</v>
      </c>
      <c r="AA1042">
        <v>1976</v>
      </c>
      <c r="AB1042" t="s">
        <v>34</v>
      </c>
      <c r="AC1042" t="str">
        <f t="shared" si="129"/>
        <v>NA</v>
      </c>
      <c r="AD1042" t="str">
        <f t="shared" si="134"/>
        <v>NA</v>
      </c>
      <c r="AE1042" s="5"/>
      <c r="AF1042" s="5">
        <v>11713</v>
      </c>
      <c r="AG1042" s="5">
        <v>11184</v>
      </c>
      <c r="AH1042" s="5">
        <v>4135</v>
      </c>
      <c r="AI1042" s="5"/>
      <c r="AJ1042" s="5"/>
      <c r="AK1042" s="5">
        <v>0</v>
      </c>
      <c r="AL1042" s="5">
        <v>912</v>
      </c>
      <c r="AM1042" s="5">
        <v>245</v>
      </c>
      <c r="AN1042" s="5"/>
      <c r="AO1042" s="5"/>
      <c r="AP1042" s="5">
        <v>4566</v>
      </c>
      <c r="AQ1042" s="5">
        <v>9164</v>
      </c>
      <c r="AR1042" s="5">
        <v>2679</v>
      </c>
      <c r="AS1042" s="5"/>
      <c r="AT1042" s="5"/>
      <c r="AU1042" s="5">
        <v>8387</v>
      </c>
      <c r="AV1042" s="5">
        <v>4204</v>
      </c>
      <c r="AW1042" s="5">
        <v>3928</v>
      </c>
      <c r="AX1042" s="5"/>
      <c r="AY1042" s="5">
        <v>27032</v>
      </c>
      <c r="AZ1042" s="5">
        <v>1157</v>
      </c>
      <c r="BA1042" s="5">
        <v>16409</v>
      </c>
      <c r="BB1042" s="5">
        <v>16519</v>
      </c>
      <c r="BF1042" t="s">
        <v>65</v>
      </c>
      <c r="BG1042" t="s">
        <v>65</v>
      </c>
      <c r="BH1042" t="s">
        <v>1199</v>
      </c>
      <c r="BI1042" t="s">
        <v>1200</v>
      </c>
      <c r="BJ1042" t="s">
        <v>142</v>
      </c>
      <c r="BK1042" t="s">
        <v>143</v>
      </c>
      <c r="BL1042" t="s">
        <v>196</v>
      </c>
      <c r="BM1042">
        <v>2001</v>
      </c>
      <c r="BN1042">
        <v>2003</v>
      </c>
      <c r="BO1042">
        <v>3</v>
      </c>
      <c r="BP1042">
        <v>6</v>
      </c>
      <c r="BQ1042" t="s">
        <v>33</v>
      </c>
      <c r="BR1042">
        <v>6</v>
      </c>
      <c r="BS1042">
        <v>0</v>
      </c>
      <c r="BT1042">
        <v>1.0645389999999999E-2</v>
      </c>
      <c r="BU1042">
        <v>0.11952980000000001</v>
      </c>
      <c r="BV1042">
        <v>0.29740139999999998</v>
      </c>
      <c r="BW1042">
        <v>0.38138290000000002</v>
      </c>
      <c r="BX1042" t="s">
        <v>1227</v>
      </c>
      <c r="BY1042">
        <v>0.4300444162436548</v>
      </c>
      <c r="BZ1042">
        <v>0.21273970671178793</v>
      </c>
    </row>
    <row r="1043" spans="1:78" x14ac:dyDescent="0.25">
      <c r="A1043" s="23" t="s">
        <v>236</v>
      </c>
      <c r="C1043" t="s">
        <v>61</v>
      </c>
      <c r="D1043" s="15" t="str">
        <f>VLOOKUP(C1043,xWalk!C$3:D$55,2)</f>
        <v>SPR</v>
      </c>
      <c r="E1043" s="22" t="str">
        <f t="shared" si="128"/>
        <v>'Spring Creek Tule'</v>
      </c>
      <c r="F1043" s="22" t="str">
        <f t="shared" si="127"/>
        <v>SPR.SPR</v>
      </c>
      <c r="G1043" t="s">
        <v>119</v>
      </c>
      <c r="H1043" t="s">
        <v>127</v>
      </c>
      <c r="I1043" t="s">
        <v>237</v>
      </c>
      <c r="J1043">
        <v>1995</v>
      </c>
      <c r="K1043">
        <v>1996</v>
      </c>
      <c r="L1043" s="8">
        <v>2</v>
      </c>
      <c r="M1043" s="8">
        <v>5</v>
      </c>
      <c r="N1043" s="8" t="s">
        <v>33</v>
      </c>
      <c r="O1043" s="8">
        <v>5</v>
      </c>
      <c r="P1043" s="8">
        <v>0</v>
      </c>
      <c r="Q1043">
        <v>1.5321600000000001E-3</v>
      </c>
      <c r="R1043">
        <v>0.23034579999999999</v>
      </c>
      <c r="S1043">
        <v>0.3181716</v>
      </c>
      <c r="T1043">
        <v>0.47522789999999998</v>
      </c>
      <c r="U1043" s="15" t="str">
        <f t="shared" si="130"/>
        <v>SPR1995</v>
      </c>
      <c r="V1043">
        <f t="shared" si="131"/>
        <v>0.67352869944296445</v>
      </c>
      <c r="W1043">
        <f t="shared" si="132"/>
        <v>0.24028215064180189</v>
      </c>
      <c r="Y1043" s="15" t="str">
        <f t="shared" si="133"/>
        <v>WCN1977</v>
      </c>
      <c r="Z1043" s="1" t="s">
        <v>70</v>
      </c>
      <c r="AA1043">
        <v>1977</v>
      </c>
      <c r="AB1043" t="s">
        <v>33</v>
      </c>
      <c r="AC1043">
        <f t="shared" si="129"/>
        <v>0.66911045352980247</v>
      </c>
      <c r="AD1043">
        <f t="shared" si="134"/>
        <v>0.39458904523220001</v>
      </c>
      <c r="AE1043" s="5">
        <v>4618</v>
      </c>
      <c r="AF1043" s="5">
        <v>12294</v>
      </c>
      <c r="AG1043" s="5">
        <v>12009</v>
      </c>
      <c r="AH1043" s="5">
        <v>3749</v>
      </c>
      <c r="AI1043" s="5"/>
      <c r="AJ1043" s="5">
        <v>0</v>
      </c>
      <c r="AK1043" s="5">
        <v>0</v>
      </c>
      <c r="AL1043" s="5">
        <v>974</v>
      </c>
      <c r="AM1043" s="5">
        <v>284</v>
      </c>
      <c r="AN1043" s="5"/>
      <c r="AO1043" s="5">
        <v>3724</v>
      </c>
      <c r="AP1043" s="5">
        <v>4880</v>
      </c>
      <c r="AQ1043" s="5">
        <v>9759</v>
      </c>
      <c r="AR1043" s="5">
        <v>3108</v>
      </c>
      <c r="AS1043" s="5"/>
      <c r="AT1043" s="5">
        <v>9415</v>
      </c>
      <c r="AU1043" s="5">
        <v>8949</v>
      </c>
      <c r="AV1043" s="5">
        <v>4473</v>
      </c>
      <c r="AW1043" s="5">
        <v>4559</v>
      </c>
      <c r="AX1043" s="5"/>
      <c r="AY1043" s="5">
        <v>32670</v>
      </c>
      <c r="AZ1043" s="5">
        <v>1258</v>
      </c>
      <c r="BA1043" s="5">
        <v>21471</v>
      </c>
      <c r="BB1043" s="5">
        <v>27396</v>
      </c>
      <c r="BF1043" t="s">
        <v>65</v>
      </c>
      <c r="BG1043" t="s">
        <v>65</v>
      </c>
      <c r="BH1043" t="s">
        <v>1199</v>
      </c>
      <c r="BI1043" t="s">
        <v>1200</v>
      </c>
      <c r="BJ1043" t="s">
        <v>142</v>
      </c>
      <c r="BK1043" t="s">
        <v>143</v>
      </c>
      <c r="BL1043" t="s">
        <v>196</v>
      </c>
      <c r="BM1043">
        <v>2002</v>
      </c>
      <c r="BN1043">
        <v>2004</v>
      </c>
      <c r="BO1043">
        <v>3</v>
      </c>
      <c r="BP1043">
        <v>6</v>
      </c>
      <c r="BQ1043" t="s">
        <v>33</v>
      </c>
      <c r="BR1043">
        <v>6</v>
      </c>
      <c r="BS1043">
        <v>0</v>
      </c>
      <c r="BT1043">
        <v>1.6132939999999998E-2</v>
      </c>
      <c r="BU1043">
        <v>9.5990989999999998E-2</v>
      </c>
      <c r="BV1043">
        <v>0.3652145</v>
      </c>
      <c r="BW1043">
        <v>0.42614819999999998</v>
      </c>
      <c r="BX1043" t="s">
        <v>1228</v>
      </c>
      <c r="BY1043">
        <v>0.39230072463768118</v>
      </c>
      <c r="BZ1043">
        <v>0.21664653784219001</v>
      </c>
    </row>
    <row r="1044" spans="1:78" x14ac:dyDescent="0.25">
      <c r="A1044" s="23" t="s">
        <v>236</v>
      </c>
      <c r="C1044" t="s">
        <v>61</v>
      </c>
      <c r="D1044" s="15" t="str">
        <f>VLOOKUP(C1044,xWalk!C$3:D$55,2)</f>
        <v>SPR</v>
      </c>
      <c r="E1044" s="22" t="str">
        <f t="shared" si="128"/>
        <v>'Spring Creek Tule'</v>
      </c>
      <c r="F1044" s="22" t="str">
        <f t="shared" si="127"/>
        <v>SPR.SPR</v>
      </c>
      <c r="G1044" t="s">
        <v>119</v>
      </c>
      <c r="H1044" t="s">
        <v>127</v>
      </c>
      <c r="I1044" t="s">
        <v>237</v>
      </c>
      <c r="J1044">
        <v>1996</v>
      </c>
      <c r="K1044">
        <v>1997</v>
      </c>
      <c r="L1044" s="8">
        <v>2</v>
      </c>
      <c r="M1044" s="8">
        <v>5</v>
      </c>
      <c r="N1044" s="8" t="s">
        <v>33</v>
      </c>
      <c r="O1044" s="8">
        <v>5</v>
      </c>
      <c r="P1044" s="8">
        <v>0</v>
      </c>
      <c r="Q1044">
        <v>1.215628E-2</v>
      </c>
      <c r="R1044">
        <v>0.2105205</v>
      </c>
      <c r="S1044">
        <v>0.53577149999999996</v>
      </c>
      <c r="T1044">
        <v>0.63350110000000004</v>
      </c>
      <c r="U1044" s="15" t="str">
        <f t="shared" si="130"/>
        <v>SPR1996</v>
      </c>
      <c r="V1044">
        <f t="shared" si="131"/>
        <v>0.69835412862649626</v>
      </c>
      <c r="W1044">
        <f t="shared" si="132"/>
        <v>0.25262477175897746</v>
      </c>
      <c r="Y1044" s="15" t="str">
        <f t="shared" si="133"/>
        <v>WCN1978</v>
      </c>
      <c r="Z1044" s="1" t="s">
        <v>70</v>
      </c>
      <c r="AA1044">
        <v>1978</v>
      </c>
      <c r="AB1044" t="s">
        <v>33</v>
      </c>
      <c r="AC1044">
        <f t="shared" si="129"/>
        <v>0.67391890434595059</v>
      </c>
      <c r="AD1044">
        <f t="shared" si="134"/>
        <v>0.39765987274884074</v>
      </c>
      <c r="AE1044" s="5">
        <v>3907</v>
      </c>
      <c r="AF1044" s="5">
        <v>11040</v>
      </c>
      <c r="AG1044" s="5">
        <v>10350</v>
      </c>
      <c r="AH1044" s="5">
        <v>4203</v>
      </c>
      <c r="AI1044" s="5"/>
      <c r="AJ1044" s="5">
        <v>0</v>
      </c>
      <c r="AK1044" s="5">
        <v>0</v>
      </c>
      <c r="AL1044" s="5">
        <v>891</v>
      </c>
      <c r="AM1044" s="5">
        <v>205</v>
      </c>
      <c r="AN1044" s="5"/>
      <c r="AO1044" s="5">
        <v>3379</v>
      </c>
      <c r="AP1044" s="5">
        <v>4389</v>
      </c>
      <c r="AQ1044" s="5">
        <v>8933</v>
      </c>
      <c r="AR1044" s="5">
        <v>2697</v>
      </c>
      <c r="AS1044" s="5"/>
      <c r="AT1044" s="5">
        <v>8433</v>
      </c>
      <c r="AU1044" s="5">
        <v>8045</v>
      </c>
      <c r="AV1044" s="5">
        <v>4102</v>
      </c>
      <c r="AW1044" s="5">
        <v>3610</v>
      </c>
      <c r="AX1044" s="5"/>
      <c r="AY1044" s="5">
        <v>29500</v>
      </c>
      <c r="AZ1044" s="5">
        <v>1096</v>
      </c>
      <c r="BA1044" s="5">
        <v>19398</v>
      </c>
      <c r="BB1044" s="5">
        <v>24190</v>
      </c>
      <c r="BF1044" t="s">
        <v>65</v>
      </c>
      <c r="BG1044" t="s">
        <v>65</v>
      </c>
      <c r="BH1044" t="s">
        <v>1199</v>
      </c>
      <c r="BI1044" t="s">
        <v>1200</v>
      </c>
      <c r="BJ1044" t="s">
        <v>142</v>
      </c>
      <c r="BK1044" t="s">
        <v>143</v>
      </c>
      <c r="BL1044" t="s">
        <v>196</v>
      </c>
      <c r="BM1044">
        <v>2003</v>
      </c>
      <c r="BN1044">
        <v>2005</v>
      </c>
      <c r="BO1044">
        <v>3</v>
      </c>
      <c r="BP1044">
        <v>6</v>
      </c>
      <c r="BQ1044" t="s">
        <v>33</v>
      </c>
      <c r="BR1044">
        <v>6</v>
      </c>
      <c r="BS1044">
        <v>0</v>
      </c>
      <c r="BT1044">
        <v>7.4457999999999998E-3</v>
      </c>
      <c r="BU1044">
        <v>7.1003159999999996E-2</v>
      </c>
      <c r="BV1044">
        <v>0.19444320000000001</v>
      </c>
      <c r="BW1044">
        <v>0.25164029999999998</v>
      </c>
      <c r="BX1044" t="s">
        <v>1229</v>
      </c>
      <c r="BY1044">
        <v>0.37013387512244678</v>
      </c>
      <c r="BZ1044">
        <v>0.22232703261618836</v>
      </c>
    </row>
    <row r="1045" spans="1:78" x14ac:dyDescent="0.25">
      <c r="A1045" s="23" t="s">
        <v>236</v>
      </c>
      <c r="C1045" t="s">
        <v>61</v>
      </c>
      <c r="D1045" s="15" t="str">
        <f>VLOOKUP(C1045,xWalk!C$3:D$55,2)</f>
        <v>SPR</v>
      </c>
      <c r="E1045" s="22" t="str">
        <f t="shared" si="128"/>
        <v>'Spring Creek Tule'</v>
      </c>
      <c r="F1045" s="22" t="str">
        <f t="shared" si="127"/>
        <v>SPR.SPR</v>
      </c>
      <c r="G1045" t="s">
        <v>119</v>
      </c>
      <c r="H1045" t="s">
        <v>127</v>
      </c>
      <c r="I1045" t="s">
        <v>237</v>
      </c>
      <c r="J1045">
        <v>1997</v>
      </c>
      <c r="K1045">
        <v>1998</v>
      </c>
      <c r="L1045" s="8">
        <v>2</v>
      </c>
      <c r="M1045" s="8">
        <v>5</v>
      </c>
      <c r="N1045" s="8" t="s">
        <v>33</v>
      </c>
      <c r="O1045" s="8">
        <v>5</v>
      </c>
      <c r="P1045" s="8">
        <v>0</v>
      </c>
      <c r="Q1045">
        <v>3.5033500000000001E-3</v>
      </c>
      <c r="R1045">
        <v>0.31747570000000003</v>
      </c>
      <c r="S1045">
        <v>0.4610107</v>
      </c>
      <c r="T1045">
        <v>0.63212659999999998</v>
      </c>
      <c r="U1045" s="15" t="str">
        <f t="shared" si="130"/>
        <v>SPR1997</v>
      </c>
      <c r="V1045">
        <f t="shared" si="131"/>
        <v>0.69556786703601103</v>
      </c>
      <c r="W1045">
        <f t="shared" si="132"/>
        <v>0.29844875346260386</v>
      </c>
      <c r="Y1045" s="15" t="str">
        <f t="shared" si="133"/>
        <v>WCN1979</v>
      </c>
      <c r="Z1045" s="1" t="s">
        <v>70</v>
      </c>
      <c r="AA1045">
        <v>1979</v>
      </c>
      <c r="AB1045" t="s">
        <v>33</v>
      </c>
      <c r="AC1045">
        <f t="shared" si="129"/>
        <v>0.64297889264509533</v>
      </c>
      <c r="AD1045">
        <f t="shared" si="134"/>
        <v>0.38332717820516465</v>
      </c>
      <c r="AE1045" s="5">
        <v>3639</v>
      </c>
      <c r="AF1045" s="5">
        <v>10242</v>
      </c>
      <c r="AG1045" s="5">
        <v>9792</v>
      </c>
      <c r="AH1045" s="5">
        <v>3314</v>
      </c>
      <c r="AI1045" s="5"/>
      <c r="AJ1045" s="5">
        <v>0</v>
      </c>
      <c r="AK1045" s="5">
        <v>0</v>
      </c>
      <c r="AL1045" s="5">
        <v>621</v>
      </c>
      <c r="AM1045" s="5">
        <v>194</v>
      </c>
      <c r="AN1045" s="5"/>
      <c r="AO1045" s="5">
        <v>3218</v>
      </c>
      <c r="AP1045" s="5">
        <v>4176</v>
      </c>
      <c r="AQ1045" s="5">
        <v>9064</v>
      </c>
      <c r="AR1045" s="5">
        <v>1007</v>
      </c>
      <c r="AS1045" s="5"/>
      <c r="AT1045" s="5">
        <v>8003</v>
      </c>
      <c r="AU1045" s="5">
        <v>7701</v>
      </c>
      <c r="AV1045" s="5">
        <v>3670</v>
      </c>
      <c r="AW1045" s="5">
        <v>5761</v>
      </c>
      <c r="AX1045" s="5"/>
      <c r="AY1045" s="5">
        <v>26987</v>
      </c>
      <c r="AZ1045" s="5">
        <v>815</v>
      </c>
      <c r="BA1045" s="5">
        <v>17465</v>
      </c>
      <c r="BB1045" s="5">
        <v>25135</v>
      </c>
      <c r="BF1045" t="s">
        <v>65</v>
      </c>
      <c r="BG1045" t="s">
        <v>65</v>
      </c>
      <c r="BH1045" t="s">
        <v>1199</v>
      </c>
      <c r="BI1045" t="s">
        <v>1200</v>
      </c>
      <c r="BJ1045" t="s">
        <v>142</v>
      </c>
      <c r="BK1045" t="s">
        <v>143</v>
      </c>
      <c r="BL1045" t="s">
        <v>196</v>
      </c>
      <c r="BM1045">
        <v>2004</v>
      </c>
      <c r="BN1045">
        <v>2006</v>
      </c>
      <c r="BO1045">
        <v>3</v>
      </c>
      <c r="BP1045">
        <v>6</v>
      </c>
      <c r="BQ1045" t="s">
        <v>33</v>
      </c>
      <c r="BR1045">
        <v>6</v>
      </c>
      <c r="BS1045">
        <v>0</v>
      </c>
      <c r="BT1045">
        <v>1.1404070000000001E-2</v>
      </c>
      <c r="BU1045">
        <v>2.8290889999999999E-2</v>
      </c>
      <c r="BV1045">
        <v>0.458733</v>
      </c>
      <c r="BW1045">
        <v>0.47404590000000002</v>
      </c>
      <c r="BX1045" t="s">
        <v>1230</v>
      </c>
      <c r="BY1045">
        <v>0.32665171796788295</v>
      </c>
      <c r="BZ1045">
        <v>0.1715476433149872</v>
      </c>
    </row>
    <row r="1046" spans="1:78" x14ac:dyDescent="0.25">
      <c r="A1046" s="23" t="s">
        <v>236</v>
      </c>
      <c r="C1046" t="s">
        <v>61</v>
      </c>
      <c r="D1046" s="15" t="str">
        <f>VLOOKUP(C1046,xWalk!C$3:D$55,2)</f>
        <v>SPR</v>
      </c>
      <c r="E1046" s="22" t="str">
        <f t="shared" si="128"/>
        <v>'Spring Creek Tule'</v>
      </c>
      <c r="F1046" s="22" t="str">
        <f t="shared" si="127"/>
        <v>SPR.SPR</v>
      </c>
      <c r="G1046" t="s">
        <v>119</v>
      </c>
      <c r="H1046" t="s">
        <v>127</v>
      </c>
      <c r="I1046" t="s">
        <v>237</v>
      </c>
      <c r="J1046">
        <v>1998</v>
      </c>
      <c r="K1046">
        <v>1999</v>
      </c>
      <c r="L1046" s="8">
        <v>2</v>
      </c>
      <c r="M1046" s="8">
        <v>5</v>
      </c>
      <c r="N1046" s="8" t="s">
        <v>33</v>
      </c>
      <c r="O1046" s="8">
        <v>5</v>
      </c>
      <c r="P1046" s="8">
        <v>0</v>
      </c>
      <c r="Q1046">
        <v>3.9188969999999997E-2</v>
      </c>
      <c r="R1046">
        <v>0.2485405</v>
      </c>
      <c r="S1046">
        <v>0.35420659999999998</v>
      </c>
      <c r="T1046">
        <v>0.51471250000000002</v>
      </c>
      <c r="U1046" s="15" t="str">
        <f t="shared" si="130"/>
        <v>SPR1998</v>
      </c>
      <c r="V1046">
        <f t="shared" si="131"/>
        <v>0.70143173720344143</v>
      </c>
      <c r="W1046">
        <f t="shared" si="132"/>
        <v>0.26333970626575126</v>
      </c>
      <c r="Y1046" s="15" t="str">
        <f t="shared" si="133"/>
        <v>WCN1980</v>
      </c>
      <c r="Z1046" s="1" t="s">
        <v>70</v>
      </c>
      <c r="AA1046">
        <v>1980</v>
      </c>
      <c r="AB1046" t="s">
        <v>33</v>
      </c>
      <c r="AC1046">
        <f t="shared" si="129"/>
        <v>0.59831263182563865</v>
      </c>
      <c r="AD1046">
        <f t="shared" si="134"/>
        <v>0.40207796265916723</v>
      </c>
      <c r="AE1046" s="5">
        <v>3957</v>
      </c>
      <c r="AF1046" s="5">
        <v>13710</v>
      </c>
      <c r="AG1046" s="5">
        <v>10462</v>
      </c>
      <c r="AH1046" s="5">
        <v>2753</v>
      </c>
      <c r="AI1046" s="5"/>
      <c r="AJ1046" s="5">
        <v>0</v>
      </c>
      <c r="AK1046" s="5">
        <v>0</v>
      </c>
      <c r="AL1046" s="5">
        <v>789</v>
      </c>
      <c r="AM1046" s="5">
        <v>295</v>
      </c>
      <c r="AN1046" s="5"/>
      <c r="AO1046" s="5">
        <v>3399</v>
      </c>
      <c r="AP1046" s="5">
        <v>4455</v>
      </c>
      <c r="AQ1046" s="5">
        <v>3239</v>
      </c>
      <c r="AR1046" s="5">
        <v>2895</v>
      </c>
      <c r="AS1046" s="5"/>
      <c r="AT1046" s="5">
        <v>8845</v>
      </c>
      <c r="AU1046" s="5">
        <v>7840</v>
      </c>
      <c r="AV1046" s="5">
        <v>9613</v>
      </c>
      <c r="AW1046" s="5">
        <v>4554</v>
      </c>
      <c r="AX1046" s="5"/>
      <c r="AY1046" s="5">
        <v>30882</v>
      </c>
      <c r="AZ1046" s="5">
        <v>1084</v>
      </c>
      <c r="BA1046" s="5">
        <v>13988</v>
      </c>
      <c r="BB1046" s="5">
        <v>30852</v>
      </c>
      <c r="BF1046" t="s">
        <v>65</v>
      </c>
      <c r="BG1046" t="s">
        <v>65</v>
      </c>
      <c r="BH1046" t="s">
        <v>1199</v>
      </c>
      <c r="BI1046" t="s">
        <v>1200</v>
      </c>
      <c r="BJ1046" t="s">
        <v>142</v>
      </c>
      <c r="BK1046" t="s">
        <v>143</v>
      </c>
      <c r="BL1046" t="s">
        <v>196</v>
      </c>
      <c r="BM1046">
        <v>2005</v>
      </c>
      <c r="BN1046">
        <v>2007</v>
      </c>
      <c r="BO1046">
        <v>3</v>
      </c>
      <c r="BP1046">
        <v>6</v>
      </c>
      <c r="BQ1046" t="s">
        <v>33</v>
      </c>
      <c r="BR1046">
        <v>6</v>
      </c>
      <c r="BS1046">
        <v>0</v>
      </c>
      <c r="BT1046">
        <v>1.6070629999999999E-2</v>
      </c>
      <c r="BU1046">
        <v>5.0155659999999998E-2</v>
      </c>
      <c r="BV1046">
        <v>0.34446529999999997</v>
      </c>
      <c r="BW1046">
        <v>0.37734400000000001</v>
      </c>
      <c r="BX1046" t="s">
        <v>1231</v>
      </c>
      <c r="BY1046">
        <v>0.36781660626127938</v>
      </c>
      <c r="BZ1046">
        <v>0.16142407564842573</v>
      </c>
    </row>
    <row r="1047" spans="1:78" x14ac:dyDescent="0.25">
      <c r="A1047" s="23" t="s">
        <v>236</v>
      </c>
      <c r="C1047" t="s">
        <v>61</v>
      </c>
      <c r="D1047" s="15" t="str">
        <f>VLOOKUP(C1047,xWalk!C$3:D$55,2)</f>
        <v>SPR</v>
      </c>
      <c r="E1047" s="22" t="str">
        <f t="shared" si="128"/>
        <v>'Spring Creek Tule'</v>
      </c>
      <c r="F1047" s="22" t="str">
        <f t="shared" si="127"/>
        <v>SPR.SPR</v>
      </c>
      <c r="G1047" t="s">
        <v>119</v>
      </c>
      <c r="H1047" t="s">
        <v>127</v>
      </c>
      <c r="I1047" t="s">
        <v>237</v>
      </c>
      <c r="J1047">
        <v>1999</v>
      </c>
      <c r="K1047">
        <v>2000</v>
      </c>
      <c r="L1047" s="8">
        <v>2</v>
      </c>
      <c r="M1047" s="8">
        <v>5</v>
      </c>
      <c r="N1047" s="8" t="s">
        <v>33</v>
      </c>
      <c r="O1047" s="8">
        <v>5</v>
      </c>
      <c r="P1047" s="8">
        <v>0</v>
      </c>
      <c r="Q1047">
        <v>4.3176039999999999E-2</v>
      </c>
      <c r="R1047">
        <v>0.33568130000000002</v>
      </c>
      <c r="S1047">
        <v>0.39117560000000001</v>
      </c>
      <c r="T1047">
        <v>0.59554660000000004</v>
      </c>
      <c r="U1047" s="15" t="str">
        <f t="shared" si="130"/>
        <v>SPR1999</v>
      </c>
      <c r="V1047">
        <f t="shared" si="131"/>
        <v>0.65240753499272763</v>
      </c>
      <c r="W1047">
        <f t="shared" si="132"/>
        <v>0.33423133770263985</v>
      </c>
      <c r="Y1047" s="15" t="str">
        <f t="shared" si="133"/>
        <v>WCN1981</v>
      </c>
      <c r="Z1047" s="1" t="s">
        <v>70</v>
      </c>
      <c r="AA1047">
        <v>1981</v>
      </c>
      <c r="AB1047" t="s">
        <v>33</v>
      </c>
      <c r="AC1047">
        <f t="shared" si="129"/>
        <v>0.60941244023365471</v>
      </c>
      <c r="AD1047">
        <f t="shared" si="134"/>
        <v>0.38038449222071313</v>
      </c>
      <c r="AE1047" s="5">
        <v>4390</v>
      </c>
      <c r="AF1047" s="5">
        <v>18461</v>
      </c>
      <c r="AG1047" s="5">
        <v>7456</v>
      </c>
      <c r="AH1047" s="5">
        <v>4141</v>
      </c>
      <c r="AI1047" s="5"/>
      <c r="AJ1047" s="5">
        <v>0</v>
      </c>
      <c r="AK1047" s="5">
        <v>0</v>
      </c>
      <c r="AL1047" s="5">
        <v>1530</v>
      </c>
      <c r="AM1047" s="5">
        <v>231</v>
      </c>
      <c r="AN1047" s="5"/>
      <c r="AO1047" s="5">
        <v>3269</v>
      </c>
      <c r="AP1047" s="5">
        <v>1824</v>
      </c>
      <c r="AQ1047" s="5">
        <v>11024</v>
      </c>
      <c r="AR1047" s="5">
        <v>2863</v>
      </c>
      <c r="AS1047" s="5"/>
      <c r="AT1047" s="5">
        <v>11214</v>
      </c>
      <c r="AU1047" s="5">
        <v>12131</v>
      </c>
      <c r="AV1047" s="5">
        <v>5426</v>
      </c>
      <c r="AW1047" s="5">
        <v>6601</v>
      </c>
      <c r="AX1047" s="5"/>
      <c r="AY1047" s="5">
        <v>34448</v>
      </c>
      <c r="AZ1047" s="5">
        <v>1761</v>
      </c>
      <c r="BA1047" s="5">
        <v>18980</v>
      </c>
      <c r="BB1047" s="5">
        <v>35372</v>
      </c>
      <c r="BF1047" t="s">
        <v>65</v>
      </c>
      <c r="BG1047" t="s">
        <v>65</v>
      </c>
      <c r="BH1047" t="s">
        <v>1199</v>
      </c>
      <c r="BI1047" t="s">
        <v>1200</v>
      </c>
      <c r="BJ1047" t="s">
        <v>142</v>
      </c>
      <c r="BK1047" t="s">
        <v>143</v>
      </c>
      <c r="BL1047" t="s">
        <v>196</v>
      </c>
      <c r="BM1047">
        <v>2006</v>
      </c>
      <c r="BN1047">
        <v>2008</v>
      </c>
      <c r="BO1047">
        <v>3</v>
      </c>
      <c r="BP1047">
        <v>6</v>
      </c>
      <c r="BQ1047" t="s">
        <v>34</v>
      </c>
      <c r="BR1047">
        <v>5</v>
      </c>
      <c r="BS1047">
        <v>1</v>
      </c>
      <c r="BT1047">
        <v>4.2765089999999999E-2</v>
      </c>
      <c r="BU1047">
        <v>7.4687820000000002E-2</v>
      </c>
      <c r="BV1047">
        <v>0.3902718</v>
      </c>
      <c r="BW1047">
        <v>0.435811</v>
      </c>
      <c r="BX1047" t="s">
        <v>1232</v>
      </c>
      <c r="BY1047">
        <v>0.36081302702772505</v>
      </c>
      <c r="BZ1047">
        <v>0.15385012719689045</v>
      </c>
    </row>
    <row r="1048" spans="1:78" x14ac:dyDescent="0.25">
      <c r="A1048" s="23" t="s">
        <v>236</v>
      </c>
      <c r="C1048" t="s">
        <v>61</v>
      </c>
      <c r="D1048" s="15" t="str">
        <f>VLOOKUP(C1048,xWalk!C$3:D$55,2)</f>
        <v>SPR</v>
      </c>
      <c r="E1048" s="22" t="str">
        <f t="shared" si="128"/>
        <v>'Spring Creek Tule'</v>
      </c>
      <c r="F1048" s="22" t="str">
        <f t="shared" si="127"/>
        <v>SPR.SPR</v>
      </c>
      <c r="G1048" t="s">
        <v>119</v>
      </c>
      <c r="H1048" t="s">
        <v>127</v>
      </c>
      <c r="I1048" t="s">
        <v>237</v>
      </c>
      <c r="J1048">
        <v>2000</v>
      </c>
      <c r="K1048">
        <v>2001</v>
      </c>
      <c r="L1048" s="8">
        <v>2</v>
      </c>
      <c r="M1048" s="8">
        <v>5</v>
      </c>
      <c r="N1048" s="8" t="s">
        <v>33</v>
      </c>
      <c r="O1048" s="8">
        <v>5</v>
      </c>
      <c r="P1048" s="8">
        <v>0</v>
      </c>
      <c r="Q1048">
        <v>3.4432169999999998E-2</v>
      </c>
      <c r="R1048">
        <v>0.3270653</v>
      </c>
      <c r="S1048">
        <v>0.3806041</v>
      </c>
      <c r="T1048">
        <v>0.58318700000000001</v>
      </c>
      <c r="U1048" s="15" t="str">
        <f t="shared" si="130"/>
        <v>SPR2000</v>
      </c>
      <c r="V1048">
        <f t="shared" si="131"/>
        <v>0.67112234430684958</v>
      </c>
      <c r="W1048">
        <f t="shared" si="132"/>
        <v>0.39495140702826748</v>
      </c>
      <c r="Y1048" s="15" t="str">
        <f t="shared" si="133"/>
        <v>WCN1982</v>
      </c>
      <c r="Z1048" s="1" t="s">
        <v>70</v>
      </c>
      <c r="AA1048">
        <v>1982</v>
      </c>
      <c r="AB1048" t="s">
        <v>33</v>
      </c>
      <c r="AC1048">
        <f t="shared" si="129"/>
        <v>0.57693341882640081</v>
      </c>
      <c r="AD1048">
        <f t="shared" si="134"/>
        <v>0.32385670258754423</v>
      </c>
      <c r="AE1048" s="5">
        <v>4667</v>
      </c>
      <c r="AF1048" s="5">
        <v>13783</v>
      </c>
      <c r="AG1048" s="5">
        <v>8584</v>
      </c>
      <c r="AH1048" s="5">
        <v>4281</v>
      </c>
      <c r="AI1048" s="5"/>
      <c r="AJ1048" s="5">
        <v>0</v>
      </c>
      <c r="AK1048" s="5">
        <v>0</v>
      </c>
      <c r="AL1048" s="5">
        <v>1386</v>
      </c>
      <c r="AM1048" s="5">
        <v>243</v>
      </c>
      <c r="AN1048" s="5"/>
      <c r="AO1048" s="5">
        <v>1653</v>
      </c>
      <c r="AP1048" s="5">
        <v>5465</v>
      </c>
      <c r="AQ1048" s="5">
        <v>10329</v>
      </c>
      <c r="AR1048" s="5">
        <v>5395</v>
      </c>
      <c r="AS1048" s="5"/>
      <c r="AT1048" s="5">
        <v>13815</v>
      </c>
      <c r="AU1048" s="5">
        <v>10994</v>
      </c>
      <c r="AV1048" s="5">
        <v>9609</v>
      </c>
      <c r="AW1048" s="5">
        <v>6490</v>
      </c>
      <c r="AX1048" s="5"/>
      <c r="AY1048" s="5">
        <v>31315</v>
      </c>
      <c r="AZ1048" s="5">
        <v>1629</v>
      </c>
      <c r="BA1048" s="5">
        <v>22842</v>
      </c>
      <c r="BB1048" s="5">
        <v>40908</v>
      </c>
      <c r="BF1048" t="s">
        <v>65</v>
      </c>
      <c r="BG1048" t="s">
        <v>65</v>
      </c>
      <c r="BH1048" t="s">
        <v>1199</v>
      </c>
      <c r="BI1048" t="s">
        <v>1200</v>
      </c>
      <c r="BJ1048" t="s">
        <v>142</v>
      </c>
      <c r="BK1048" t="s">
        <v>143</v>
      </c>
      <c r="BL1048" t="s">
        <v>196</v>
      </c>
      <c r="BM1048">
        <v>2007</v>
      </c>
      <c r="BN1048">
        <v>2009</v>
      </c>
      <c r="BO1048">
        <v>3</v>
      </c>
      <c r="BP1048">
        <v>6</v>
      </c>
      <c r="BQ1048" t="s">
        <v>34</v>
      </c>
      <c r="BR1048">
        <v>4</v>
      </c>
      <c r="BS1048">
        <v>2</v>
      </c>
      <c r="BT1048">
        <v>3.0617390000000001E-2</v>
      </c>
      <c r="BU1048">
        <v>8.4590440000000003E-2</v>
      </c>
      <c r="BV1048">
        <v>0.53739990000000004</v>
      </c>
      <c r="BW1048">
        <v>0.57653140000000003</v>
      </c>
      <c r="BX1048" t="s">
        <v>1233</v>
      </c>
      <c r="BY1048" t="s">
        <v>276</v>
      </c>
      <c r="BZ1048" t="s">
        <v>276</v>
      </c>
    </row>
    <row r="1049" spans="1:78" x14ac:dyDescent="0.25">
      <c r="A1049" s="23" t="s">
        <v>236</v>
      </c>
      <c r="C1049" t="s">
        <v>61</v>
      </c>
      <c r="D1049" s="15" t="str">
        <f>VLOOKUP(C1049,xWalk!C$3:D$55,2)</f>
        <v>SPR</v>
      </c>
      <c r="E1049" s="22" t="str">
        <f t="shared" si="128"/>
        <v>'Spring Creek Tule'</v>
      </c>
      <c r="F1049" s="22" t="str">
        <f t="shared" si="127"/>
        <v>SPR.SPR</v>
      </c>
      <c r="G1049" t="s">
        <v>119</v>
      </c>
      <c r="H1049" t="s">
        <v>127</v>
      </c>
      <c r="I1049" t="s">
        <v>237</v>
      </c>
      <c r="J1049">
        <v>2001</v>
      </c>
      <c r="K1049">
        <v>2002</v>
      </c>
      <c r="L1049" s="8">
        <v>2</v>
      </c>
      <c r="M1049" s="8">
        <v>5</v>
      </c>
      <c r="N1049" s="8" t="s">
        <v>33</v>
      </c>
      <c r="O1049" s="8">
        <v>5</v>
      </c>
      <c r="P1049" s="8">
        <v>0</v>
      </c>
      <c r="Q1049">
        <v>4.0703700000000002E-2</v>
      </c>
      <c r="R1049">
        <v>0.30827759999999998</v>
      </c>
      <c r="S1049">
        <v>0.33388289999999998</v>
      </c>
      <c r="T1049">
        <v>0.53923180000000004</v>
      </c>
      <c r="U1049" s="15" t="str">
        <f t="shared" si="130"/>
        <v>SPR2001</v>
      </c>
      <c r="V1049">
        <f t="shared" si="131"/>
        <v>0.70736760090584061</v>
      </c>
      <c r="W1049">
        <f t="shared" si="132"/>
        <v>0.38135963475107587</v>
      </c>
      <c r="Y1049" s="15" t="str">
        <f t="shared" si="133"/>
        <v>WCN1983</v>
      </c>
      <c r="Z1049" s="1" t="s">
        <v>70</v>
      </c>
      <c r="AA1049">
        <v>1983</v>
      </c>
      <c r="AB1049" t="s">
        <v>33</v>
      </c>
      <c r="AC1049">
        <f t="shared" si="129"/>
        <v>0.61499327343858723</v>
      </c>
      <c r="AD1049">
        <f t="shared" si="134"/>
        <v>0.32444447880746569</v>
      </c>
      <c r="AE1049" s="5">
        <v>5762</v>
      </c>
      <c r="AF1049" s="5">
        <v>19097</v>
      </c>
      <c r="AG1049" s="5">
        <v>12670</v>
      </c>
      <c r="AH1049" s="5">
        <v>4434</v>
      </c>
      <c r="AI1049" s="5"/>
      <c r="AJ1049" s="5">
        <v>0</v>
      </c>
      <c r="AK1049" s="5">
        <v>0</v>
      </c>
      <c r="AL1049" s="5">
        <v>1295</v>
      </c>
      <c r="AM1049" s="5">
        <v>194</v>
      </c>
      <c r="AN1049" s="5"/>
      <c r="AO1049" s="5">
        <v>4923</v>
      </c>
      <c r="AP1049" s="5">
        <v>5764</v>
      </c>
      <c r="AQ1049" s="5">
        <v>20225</v>
      </c>
      <c r="AR1049" s="5">
        <v>5178</v>
      </c>
      <c r="AS1049" s="5"/>
      <c r="AT1049" s="5">
        <v>15847</v>
      </c>
      <c r="AU1049" s="5">
        <v>16183</v>
      </c>
      <c r="AV1049" s="5">
        <v>6224</v>
      </c>
      <c r="AW1049" s="5">
        <v>11542</v>
      </c>
      <c r="AX1049" s="5"/>
      <c r="AY1049" s="5">
        <v>41963</v>
      </c>
      <c r="AZ1049" s="5">
        <v>1489</v>
      </c>
      <c r="BA1049" s="5">
        <v>36090</v>
      </c>
      <c r="BB1049" s="5">
        <v>49796</v>
      </c>
      <c r="BF1049" t="s">
        <v>65</v>
      </c>
      <c r="BG1049" t="s">
        <v>65</v>
      </c>
      <c r="BH1049" t="s">
        <v>1199</v>
      </c>
      <c r="BI1049" t="s">
        <v>1200</v>
      </c>
      <c r="BJ1049" t="s">
        <v>142</v>
      </c>
      <c r="BK1049" t="s">
        <v>143</v>
      </c>
      <c r="BL1049" t="s">
        <v>196</v>
      </c>
      <c r="BM1049">
        <v>2008</v>
      </c>
      <c r="BN1049">
        <v>2010</v>
      </c>
      <c r="BO1049">
        <v>3</v>
      </c>
      <c r="BP1049">
        <v>6</v>
      </c>
      <c r="BQ1049" t="s">
        <v>34</v>
      </c>
      <c r="BR1049">
        <v>3</v>
      </c>
      <c r="BS1049">
        <v>3</v>
      </c>
      <c r="BT1049">
        <v>6.4442810000000003E-2</v>
      </c>
      <c r="BU1049" t="s">
        <v>276</v>
      </c>
      <c r="BV1049" t="s">
        <v>276</v>
      </c>
      <c r="BW1049" t="s">
        <v>276</v>
      </c>
      <c r="BX1049" t="s">
        <v>1234</v>
      </c>
      <c r="BY1049" t="s">
        <v>276</v>
      </c>
      <c r="BZ1049" t="s">
        <v>276</v>
      </c>
    </row>
    <row r="1050" spans="1:78" x14ac:dyDescent="0.25">
      <c r="A1050" s="23" t="s">
        <v>236</v>
      </c>
      <c r="C1050" t="s">
        <v>61</v>
      </c>
      <c r="D1050" s="15" t="str">
        <f>VLOOKUP(C1050,xWalk!C$3:D$55,2)</f>
        <v>SPR</v>
      </c>
      <c r="E1050" s="22" t="str">
        <f t="shared" si="128"/>
        <v>'Spring Creek Tule'</v>
      </c>
      <c r="F1050" s="22" t="str">
        <f t="shared" ref="F1050:F1113" si="135">D1050&amp;"."&amp;C1050</f>
        <v>SPR.SPR</v>
      </c>
      <c r="G1050" t="s">
        <v>119</v>
      </c>
      <c r="H1050" t="s">
        <v>127</v>
      </c>
      <c r="I1050" t="s">
        <v>237</v>
      </c>
      <c r="J1050">
        <v>2002</v>
      </c>
      <c r="K1050">
        <v>2003</v>
      </c>
      <c r="L1050" s="8">
        <v>2</v>
      </c>
      <c r="M1050" s="8">
        <v>5</v>
      </c>
      <c r="N1050" s="8" t="s">
        <v>33</v>
      </c>
      <c r="O1050" s="8">
        <v>5</v>
      </c>
      <c r="P1050" s="8">
        <v>0</v>
      </c>
      <c r="Q1050">
        <v>7.8461199999999998E-3</v>
      </c>
      <c r="R1050">
        <v>0.29539910000000003</v>
      </c>
      <c r="S1050">
        <v>0.39157409999999998</v>
      </c>
      <c r="T1050">
        <v>0.57130259999999999</v>
      </c>
      <c r="U1050" s="15" t="str">
        <f t="shared" si="130"/>
        <v>SPR2002</v>
      </c>
      <c r="V1050">
        <f t="shared" si="131"/>
        <v>0.79863941432347807</v>
      </c>
      <c r="W1050">
        <f t="shared" si="132"/>
        <v>0.45376979743576068</v>
      </c>
      <c r="Y1050" s="15" t="str">
        <f t="shared" si="133"/>
        <v>WCN1984</v>
      </c>
      <c r="Z1050" s="1" t="s">
        <v>70</v>
      </c>
      <c r="AA1050">
        <v>1984</v>
      </c>
      <c r="AB1050" t="s">
        <v>33</v>
      </c>
      <c r="AC1050">
        <f t="shared" si="129"/>
        <v>0.59151060154773072</v>
      </c>
      <c r="AD1050">
        <f t="shared" si="134"/>
        <v>0.28783304092374229</v>
      </c>
      <c r="AE1050" s="5">
        <v>5737</v>
      </c>
      <c r="AF1050" s="5">
        <v>18191</v>
      </c>
      <c r="AG1050" s="5">
        <v>11422</v>
      </c>
      <c r="AH1050" s="5">
        <v>6977</v>
      </c>
      <c r="AI1050" s="5"/>
      <c r="AJ1050" s="5">
        <v>0</v>
      </c>
      <c r="AK1050" s="5">
        <v>0</v>
      </c>
      <c r="AL1050" s="5">
        <v>1648</v>
      </c>
      <c r="AM1050" s="5">
        <v>589</v>
      </c>
      <c r="AN1050" s="5"/>
      <c r="AO1050" s="5">
        <v>4503</v>
      </c>
      <c r="AP1050" s="5">
        <v>10111</v>
      </c>
      <c r="AQ1050" s="5">
        <v>17578</v>
      </c>
      <c r="AR1050" s="5">
        <v>10228</v>
      </c>
      <c r="AS1050" s="5"/>
      <c r="AT1050" s="5">
        <v>19249</v>
      </c>
      <c r="AU1050" s="5">
        <v>15943</v>
      </c>
      <c r="AV1050" s="5">
        <v>15755</v>
      </c>
      <c r="AW1050" s="5">
        <v>9123</v>
      </c>
      <c r="AX1050" s="5"/>
      <c r="AY1050" s="5">
        <v>42327</v>
      </c>
      <c r="AZ1050" s="5">
        <v>2237</v>
      </c>
      <c r="BA1050" s="5">
        <v>42420</v>
      </c>
      <c r="BB1050" s="5">
        <v>60070</v>
      </c>
      <c r="BF1050" s="28" t="s">
        <v>197</v>
      </c>
      <c r="BG1050" s="28" t="s">
        <v>68</v>
      </c>
      <c r="BH1050" s="28" t="s">
        <v>649</v>
      </c>
      <c r="BI1050" s="28" t="s">
        <v>1236</v>
      </c>
      <c r="BJ1050" s="28" t="s">
        <v>119</v>
      </c>
      <c r="BK1050" s="28" t="s">
        <v>127</v>
      </c>
      <c r="BL1050" s="28" t="s">
        <v>199</v>
      </c>
      <c r="BM1050" s="28">
        <v>1977</v>
      </c>
      <c r="BN1050" s="28">
        <v>1978</v>
      </c>
      <c r="BO1050" s="28">
        <v>2</v>
      </c>
      <c r="BP1050" s="28">
        <v>5</v>
      </c>
      <c r="BQ1050" s="28" t="s">
        <v>33</v>
      </c>
      <c r="BR1050" s="28">
        <v>5</v>
      </c>
      <c r="BS1050" s="28">
        <v>0</v>
      </c>
      <c r="BT1050" s="28">
        <v>1.474989E-2</v>
      </c>
      <c r="BU1050" s="28">
        <v>0.77769370000000004</v>
      </c>
      <c r="BV1050" s="28">
        <v>0.42805029999999999</v>
      </c>
      <c r="BW1050" s="28">
        <v>0.87285199999999996</v>
      </c>
      <c r="BX1050" s="28" t="s">
        <v>1060</v>
      </c>
      <c r="BY1050" s="28" t="s">
        <v>276</v>
      </c>
      <c r="BZ1050" s="28" t="s">
        <v>276</v>
      </c>
    </row>
    <row r="1051" spans="1:78" x14ac:dyDescent="0.25">
      <c r="A1051" s="23" t="s">
        <v>236</v>
      </c>
      <c r="C1051" t="s">
        <v>61</v>
      </c>
      <c r="D1051" s="15" t="str">
        <f>VLOOKUP(C1051,xWalk!C$3:D$55,2)</f>
        <v>SPR</v>
      </c>
      <c r="E1051" s="22" t="str">
        <f t="shared" si="128"/>
        <v>'Spring Creek Tule'</v>
      </c>
      <c r="F1051" s="22" t="str">
        <f t="shared" si="135"/>
        <v>SPR.SPR</v>
      </c>
      <c r="G1051" t="s">
        <v>119</v>
      </c>
      <c r="H1051" t="s">
        <v>127</v>
      </c>
      <c r="I1051" t="s">
        <v>237</v>
      </c>
      <c r="J1051">
        <v>2003</v>
      </c>
      <c r="K1051">
        <v>2004</v>
      </c>
      <c r="L1051" s="8">
        <v>2</v>
      </c>
      <c r="M1051" s="8">
        <v>5</v>
      </c>
      <c r="N1051" s="8" t="s">
        <v>33</v>
      </c>
      <c r="O1051" s="8">
        <v>5</v>
      </c>
      <c r="P1051" s="8">
        <v>0</v>
      </c>
      <c r="Q1051">
        <v>4.6539900000000002E-3</v>
      </c>
      <c r="R1051">
        <v>0.29922189999999999</v>
      </c>
      <c r="S1051">
        <v>0.51792859999999996</v>
      </c>
      <c r="T1051">
        <v>0.66217490000000001</v>
      </c>
      <c r="U1051" s="15" t="str">
        <f t="shared" si="130"/>
        <v>SPR2003</v>
      </c>
      <c r="V1051">
        <f t="shared" si="131"/>
        <v>0.7724120215771898</v>
      </c>
      <c r="W1051">
        <f t="shared" si="132"/>
        <v>0.43571301547155644</v>
      </c>
      <c r="Y1051" s="15" t="str">
        <f t="shared" si="133"/>
        <v>WCN1985</v>
      </c>
      <c r="Z1051" s="1" t="s">
        <v>70</v>
      </c>
      <c r="AA1051">
        <v>1985</v>
      </c>
      <c r="AB1051" t="s">
        <v>33</v>
      </c>
      <c r="AC1051">
        <f t="shared" si="129"/>
        <v>0.65382891272642329</v>
      </c>
      <c r="AD1051">
        <f t="shared" si="134"/>
        <v>0.293319527486473</v>
      </c>
      <c r="AE1051" s="5">
        <v>6491</v>
      </c>
      <c r="AF1051" s="5">
        <v>18529</v>
      </c>
      <c r="AG1051" s="5">
        <v>13550</v>
      </c>
      <c r="AH1051" s="5">
        <v>7888</v>
      </c>
      <c r="AI1051" s="5"/>
      <c r="AJ1051" s="5">
        <v>0</v>
      </c>
      <c r="AK1051" s="5">
        <v>0</v>
      </c>
      <c r="AL1051" s="5">
        <v>2453</v>
      </c>
      <c r="AM1051" s="5">
        <v>416</v>
      </c>
      <c r="AN1051" s="5"/>
      <c r="AO1051" s="5">
        <v>5978</v>
      </c>
      <c r="AP1051" s="5">
        <v>7818</v>
      </c>
      <c r="AQ1051" s="5">
        <v>31368</v>
      </c>
      <c r="AR1051" s="5">
        <v>9067</v>
      </c>
      <c r="AS1051" s="5"/>
      <c r="AT1051" s="5">
        <v>19551</v>
      </c>
      <c r="AU1051" s="5">
        <v>20455</v>
      </c>
      <c r="AV1051" s="5">
        <v>3486</v>
      </c>
      <c r="AW1051" s="5">
        <v>11337</v>
      </c>
      <c r="AX1051" s="5"/>
      <c r="AY1051" s="5">
        <v>46458</v>
      </c>
      <c r="AZ1051" s="5">
        <v>2869</v>
      </c>
      <c r="BA1051" s="5">
        <v>54231</v>
      </c>
      <c r="BB1051" s="5">
        <v>54829</v>
      </c>
      <c r="BF1051" s="28" t="s">
        <v>197</v>
      </c>
      <c r="BG1051" s="28" t="s">
        <v>68</v>
      </c>
      <c r="BH1051" s="28" t="s">
        <v>649</v>
      </c>
      <c r="BI1051" s="28" t="s">
        <v>1236</v>
      </c>
      <c r="BJ1051" s="28" t="s">
        <v>119</v>
      </c>
      <c r="BK1051" s="28" t="s">
        <v>127</v>
      </c>
      <c r="BL1051" s="28" t="s">
        <v>199</v>
      </c>
      <c r="BM1051" s="28">
        <v>1978</v>
      </c>
      <c r="BN1051" s="28">
        <v>1979</v>
      </c>
      <c r="BO1051" s="28">
        <v>2</v>
      </c>
      <c r="BP1051" s="28">
        <v>5</v>
      </c>
      <c r="BQ1051" s="28" t="s">
        <v>33</v>
      </c>
      <c r="BR1051" s="28">
        <v>5</v>
      </c>
      <c r="BS1051" s="28">
        <v>0</v>
      </c>
      <c r="BT1051" s="28">
        <v>0.121673</v>
      </c>
      <c r="BU1051" s="28">
        <v>9.4350779999999995E-2</v>
      </c>
      <c r="BV1051" s="28">
        <v>0.30046349999999999</v>
      </c>
      <c r="BW1051" s="28">
        <v>0.3664654</v>
      </c>
      <c r="BX1051" s="28" t="s">
        <v>1061</v>
      </c>
      <c r="BY1051" s="28">
        <v>0.48285835610072669</v>
      </c>
      <c r="BZ1051" s="28">
        <v>0.39521123600906954</v>
      </c>
    </row>
    <row r="1052" spans="1:78" x14ac:dyDescent="0.25">
      <c r="A1052" s="23" t="s">
        <v>236</v>
      </c>
      <c r="C1052" t="s">
        <v>61</v>
      </c>
      <c r="D1052" s="15" t="str">
        <f>VLOOKUP(C1052,xWalk!C$3:D$55,2)</f>
        <v>SPR</v>
      </c>
      <c r="E1052" s="22" t="str">
        <f t="shared" si="128"/>
        <v>'Spring Creek Tule'</v>
      </c>
      <c r="F1052" s="22" t="str">
        <f t="shared" si="135"/>
        <v>SPR.SPR</v>
      </c>
      <c r="G1052" t="s">
        <v>119</v>
      </c>
      <c r="H1052" t="s">
        <v>127</v>
      </c>
      <c r="I1052" t="s">
        <v>237</v>
      </c>
      <c r="J1052">
        <v>2004</v>
      </c>
      <c r="K1052">
        <v>2005</v>
      </c>
      <c r="L1052" s="8">
        <v>2</v>
      </c>
      <c r="M1052" s="8">
        <v>5</v>
      </c>
      <c r="N1052" s="8" t="s">
        <v>33</v>
      </c>
      <c r="O1052" s="8">
        <v>5</v>
      </c>
      <c r="P1052" s="8">
        <v>0</v>
      </c>
      <c r="Q1052">
        <v>1.7767799999999999E-3</v>
      </c>
      <c r="R1052">
        <v>0.2486073</v>
      </c>
      <c r="S1052">
        <v>0.62481160000000002</v>
      </c>
      <c r="T1052">
        <v>0.71808629999999996</v>
      </c>
      <c r="U1052" s="15" t="str">
        <f t="shared" si="130"/>
        <v>SPR2004</v>
      </c>
      <c r="V1052">
        <f t="shared" si="131"/>
        <v>0.70168934574714581</v>
      </c>
      <c r="W1052">
        <f t="shared" si="132"/>
        <v>0.43994607574672451</v>
      </c>
      <c r="Y1052" s="15" t="str">
        <f t="shared" si="133"/>
        <v>WCN1986</v>
      </c>
      <c r="Z1052" s="1" t="s">
        <v>70</v>
      </c>
      <c r="AA1052">
        <v>1986</v>
      </c>
      <c r="AB1052" t="s">
        <v>33</v>
      </c>
      <c r="AC1052">
        <f t="shared" si="129"/>
        <v>0.6520232796987333</v>
      </c>
      <c r="AD1052">
        <f t="shared" si="134"/>
        <v>0.3039233139335844</v>
      </c>
      <c r="AE1052" s="5">
        <v>6269</v>
      </c>
      <c r="AF1052" s="5">
        <v>18313</v>
      </c>
      <c r="AG1052" s="5">
        <v>12664</v>
      </c>
      <c r="AH1052" s="5">
        <v>7142</v>
      </c>
      <c r="AI1052" s="5"/>
      <c r="AJ1052" s="5">
        <v>0</v>
      </c>
      <c r="AK1052" s="5">
        <v>0</v>
      </c>
      <c r="AL1052" s="5">
        <v>1306</v>
      </c>
      <c r="AM1052" s="5">
        <v>437</v>
      </c>
      <c r="AN1052" s="5"/>
      <c r="AO1052" s="5">
        <v>5291</v>
      </c>
      <c r="AP1052" s="5">
        <v>11571</v>
      </c>
      <c r="AQ1052" s="5">
        <v>24065</v>
      </c>
      <c r="AR1052" s="5">
        <v>8170</v>
      </c>
      <c r="AS1052" s="5"/>
      <c r="AT1052" s="5">
        <v>18202</v>
      </c>
      <c r="AU1052" s="5">
        <v>14117</v>
      </c>
      <c r="AV1052" s="5">
        <v>8324</v>
      </c>
      <c r="AW1052" s="5">
        <v>10179</v>
      </c>
      <c r="AX1052" s="5"/>
      <c r="AY1052" s="5">
        <v>44388</v>
      </c>
      <c r="AZ1052" s="5">
        <v>1743</v>
      </c>
      <c r="BA1052" s="5">
        <v>49097</v>
      </c>
      <c r="BB1052" s="5">
        <v>50822</v>
      </c>
      <c r="BF1052" s="28" t="s">
        <v>197</v>
      </c>
      <c r="BG1052" s="28" t="s">
        <v>68</v>
      </c>
      <c r="BH1052" s="28" t="s">
        <v>649</v>
      </c>
      <c r="BI1052" s="28" t="s">
        <v>1236</v>
      </c>
      <c r="BJ1052" s="28" t="s">
        <v>119</v>
      </c>
      <c r="BK1052" s="28" t="s">
        <v>127</v>
      </c>
      <c r="BL1052" s="28" t="s">
        <v>199</v>
      </c>
      <c r="BM1052" s="28">
        <v>1979</v>
      </c>
      <c r="BN1052" s="28">
        <v>1980</v>
      </c>
      <c r="BO1052" s="28">
        <v>2</v>
      </c>
      <c r="BP1052" s="28">
        <v>5</v>
      </c>
      <c r="BQ1052" s="28" t="s">
        <v>33</v>
      </c>
      <c r="BR1052" s="28">
        <v>5</v>
      </c>
      <c r="BS1052" s="28">
        <v>0</v>
      </c>
      <c r="BT1052" s="28">
        <v>0.11719400000000001</v>
      </c>
      <c r="BU1052" s="28">
        <v>0.27893970000000001</v>
      </c>
      <c r="BV1052" s="28">
        <v>0.55394659999999996</v>
      </c>
      <c r="BW1052" s="28">
        <v>0.67836859999999999</v>
      </c>
      <c r="BX1052" s="28" t="s">
        <v>1062</v>
      </c>
      <c r="BY1052" s="28">
        <v>0.54195500190669887</v>
      </c>
      <c r="BZ1052" s="28">
        <v>0.44793695182407522</v>
      </c>
    </row>
    <row r="1053" spans="1:78" x14ac:dyDescent="0.25">
      <c r="A1053" s="23" t="s">
        <v>236</v>
      </c>
      <c r="C1053" t="s">
        <v>61</v>
      </c>
      <c r="D1053" s="15" t="str">
        <f>VLOOKUP(C1053,xWalk!C$3:D$55,2)</f>
        <v>SPR</v>
      </c>
      <c r="E1053" s="22" t="str">
        <f t="shared" si="128"/>
        <v>'Spring Creek Tule'</v>
      </c>
      <c r="F1053" s="22" t="str">
        <f t="shared" si="135"/>
        <v>SPR.SPR</v>
      </c>
      <c r="G1053" t="s">
        <v>119</v>
      </c>
      <c r="H1053" t="s">
        <v>127</v>
      </c>
      <c r="I1053" t="s">
        <v>237</v>
      </c>
      <c r="J1053">
        <v>2005</v>
      </c>
      <c r="K1053">
        <v>2006</v>
      </c>
      <c r="L1053" s="8">
        <v>2</v>
      </c>
      <c r="M1053" s="8">
        <v>5</v>
      </c>
      <c r="N1053" s="8" t="s">
        <v>33</v>
      </c>
      <c r="O1053" s="8">
        <v>5</v>
      </c>
      <c r="P1053" s="8">
        <v>0</v>
      </c>
      <c r="Q1053">
        <v>1.9315860000000001E-2</v>
      </c>
      <c r="R1053">
        <v>0.20367260000000001</v>
      </c>
      <c r="S1053">
        <v>0.56421900000000003</v>
      </c>
      <c r="T1053">
        <v>0.65297559999999999</v>
      </c>
      <c r="U1053" s="15" t="str">
        <f t="shared" si="130"/>
        <v>SPR2005</v>
      </c>
      <c r="V1053">
        <f t="shared" si="131"/>
        <v>0.66495386714925686</v>
      </c>
      <c r="W1053">
        <f t="shared" si="132"/>
        <v>0.23545851010175928</v>
      </c>
      <c r="Y1053" s="15" t="str">
        <f t="shared" si="133"/>
        <v>WCN1987</v>
      </c>
      <c r="Z1053" s="1" t="s">
        <v>70</v>
      </c>
      <c r="AA1053">
        <v>1987</v>
      </c>
      <c r="AB1053" t="s">
        <v>33</v>
      </c>
      <c r="AC1053">
        <f t="shared" si="129"/>
        <v>0.64462139140687069</v>
      </c>
      <c r="AD1053">
        <f t="shared" si="134"/>
        <v>0.30614197715447639</v>
      </c>
      <c r="AE1053" s="5">
        <v>5210</v>
      </c>
      <c r="AF1053" s="5">
        <v>15229</v>
      </c>
      <c r="AG1053" s="5">
        <v>10843</v>
      </c>
      <c r="AH1053" s="5">
        <v>4551</v>
      </c>
      <c r="AI1053" s="5"/>
      <c r="AJ1053" s="5">
        <v>0</v>
      </c>
      <c r="AK1053" s="5">
        <v>0</v>
      </c>
      <c r="AL1053" s="5">
        <v>1266</v>
      </c>
      <c r="AM1053" s="5">
        <v>520</v>
      </c>
      <c r="AN1053" s="5"/>
      <c r="AO1053" s="5">
        <v>5455</v>
      </c>
      <c r="AP1053" s="5">
        <v>7879</v>
      </c>
      <c r="AQ1053" s="5">
        <v>18776</v>
      </c>
      <c r="AR1053" s="5">
        <v>5722</v>
      </c>
      <c r="AS1053" s="5"/>
      <c r="AT1053" s="5">
        <v>13342</v>
      </c>
      <c r="AU1053" s="5">
        <v>12522</v>
      </c>
      <c r="AV1053" s="5">
        <v>6275</v>
      </c>
      <c r="AW1053" s="5">
        <v>9457</v>
      </c>
      <c r="AX1053" s="5"/>
      <c r="AY1053" s="5">
        <v>35833</v>
      </c>
      <c r="AZ1053" s="5">
        <v>1786</v>
      </c>
      <c r="BA1053" s="5">
        <v>37832</v>
      </c>
      <c r="BB1053" s="5">
        <v>41596</v>
      </c>
      <c r="BF1053" s="28" t="s">
        <v>197</v>
      </c>
      <c r="BG1053" s="28" t="s">
        <v>68</v>
      </c>
      <c r="BH1053" s="28" t="s">
        <v>649</v>
      </c>
      <c r="BI1053" s="28" t="s">
        <v>1236</v>
      </c>
      <c r="BJ1053" s="28" t="s">
        <v>119</v>
      </c>
      <c r="BK1053" s="28" t="s">
        <v>127</v>
      </c>
      <c r="BL1053" s="28" t="s">
        <v>199</v>
      </c>
      <c r="BM1053" s="28">
        <v>1980</v>
      </c>
      <c r="BN1053" s="28">
        <v>1981</v>
      </c>
      <c r="BO1053" s="28">
        <v>2</v>
      </c>
      <c r="BP1053" s="28">
        <v>5</v>
      </c>
      <c r="BQ1053" s="28" t="s">
        <v>33</v>
      </c>
      <c r="BR1053" s="28">
        <v>5</v>
      </c>
      <c r="BS1053" s="28">
        <v>0</v>
      </c>
      <c r="BT1053" s="28">
        <v>0.1727841</v>
      </c>
      <c r="BU1053" s="28">
        <v>0.1846264</v>
      </c>
      <c r="BV1053" s="28">
        <v>0.55893550000000003</v>
      </c>
      <c r="BW1053" s="28">
        <v>0.64036760000000004</v>
      </c>
      <c r="BX1053" s="28" t="s">
        <v>1063</v>
      </c>
      <c r="BY1053" s="28">
        <v>0.6416604745991018</v>
      </c>
      <c r="BZ1053" s="28">
        <v>0.55315356205549804</v>
      </c>
    </row>
    <row r="1054" spans="1:78" x14ac:dyDescent="0.25">
      <c r="A1054" s="23" t="s">
        <v>236</v>
      </c>
      <c r="C1054" t="s">
        <v>61</v>
      </c>
      <c r="D1054" s="15" t="str">
        <f>VLOOKUP(C1054,xWalk!C$3:D$55,2)</f>
        <v>SPR</v>
      </c>
      <c r="E1054" s="22" t="str">
        <f t="shared" si="128"/>
        <v>'Spring Creek Tule'</v>
      </c>
      <c r="F1054" s="22" t="str">
        <f t="shared" si="135"/>
        <v>SPR.SPR</v>
      </c>
      <c r="G1054" t="s">
        <v>119</v>
      </c>
      <c r="H1054" t="s">
        <v>127</v>
      </c>
      <c r="I1054" t="s">
        <v>237</v>
      </c>
      <c r="J1054">
        <v>2006</v>
      </c>
      <c r="K1054">
        <v>2007</v>
      </c>
      <c r="L1054" s="8">
        <v>2</v>
      </c>
      <c r="M1054" s="8">
        <v>5</v>
      </c>
      <c r="N1054" s="8" t="s">
        <v>33</v>
      </c>
      <c r="O1054" s="8">
        <v>5</v>
      </c>
      <c r="P1054" s="8">
        <v>0</v>
      </c>
      <c r="Q1054">
        <v>4.5325699999999997E-3</v>
      </c>
      <c r="R1054">
        <v>0.18197930000000001</v>
      </c>
      <c r="S1054">
        <v>0.443305</v>
      </c>
      <c r="T1054">
        <v>0.54461210000000004</v>
      </c>
      <c r="U1054" s="15" t="str">
        <f t="shared" si="130"/>
        <v>SPR2006</v>
      </c>
      <c r="V1054">
        <f t="shared" si="131"/>
        <v>0.75985211830535571</v>
      </c>
      <c r="W1054">
        <f t="shared" si="132"/>
        <v>0.28103517186250998</v>
      </c>
      <c r="Y1054" s="15" t="str">
        <f t="shared" si="133"/>
        <v>WCN1988</v>
      </c>
      <c r="Z1054" s="1" t="s">
        <v>70</v>
      </c>
      <c r="AA1054">
        <v>1988</v>
      </c>
      <c r="AB1054" t="s">
        <v>33</v>
      </c>
      <c r="AC1054">
        <f t="shared" si="129"/>
        <v>0.64965915546298048</v>
      </c>
      <c r="AD1054">
        <f t="shared" si="134"/>
        <v>0.31040522628290096</v>
      </c>
      <c r="AE1054" s="5">
        <v>4760</v>
      </c>
      <c r="AF1054" s="5">
        <v>13384</v>
      </c>
      <c r="AG1054" s="5">
        <v>9082</v>
      </c>
      <c r="AH1054" s="5">
        <v>5559</v>
      </c>
      <c r="AI1054" s="5"/>
      <c r="AJ1054" s="5">
        <v>0</v>
      </c>
      <c r="AK1054" s="5">
        <v>0</v>
      </c>
      <c r="AL1054" s="5">
        <v>3021</v>
      </c>
      <c r="AM1054" s="5">
        <v>328</v>
      </c>
      <c r="AN1054" s="5"/>
      <c r="AO1054" s="5">
        <v>4608</v>
      </c>
      <c r="AP1054" s="5">
        <v>7183</v>
      </c>
      <c r="AQ1054" s="5">
        <v>14525</v>
      </c>
      <c r="AR1054" s="5">
        <v>6167</v>
      </c>
      <c r="AS1054" s="5"/>
      <c r="AT1054" s="5">
        <v>12344</v>
      </c>
      <c r="AU1054" s="5">
        <v>11307</v>
      </c>
      <c r="AV1054" s="5">
        <v>6728</v>
      </c>
      <c r="AW1054" s="5">
        <v>6624</v>
      </c>
      <c r="AX1054" s="5"/>
      <c r="AY1054" s="5">
        <v>32785</v>
      </c>
      <c r="AZ1054" s="5">
        <v>3349</v>
      </c>
      <c r="BA1054" s="5">
        <v>32483</v>
      </c>
      <c r="BB1054" s="5">
        <v>37003</v>
      </c>
      <c r="BF1054" s="28" t="s">
        <v>197</v>
      </c>
      <c r="BG1054" s="28" t="s">
        <v>68</v>
      </c>
      <c r="BH1054" s="28" t="s">
        <v>649</v>
      </c>
      <c r="BI1054" s="28" t="s">
        <v>1236</v>
      </c>
      <c r="BJ1054" s="28" t="s">
        <v>119</v>
      </c>
      <c r="BK1054" s="28" t="s">
        <v>127</v>
      </c>
      <c r="BL1054" s="28" t="s">
        <v>199</v>
      </c>
      <c r="BM1054" s="28">
        <v>1981</v>
      </c>
      <c r="BN1054" s="28">
        <v>1982</v>
      </c>
      <c r="BO1054" s="28">
        <v>2</v>
      </c>
      <c r="BP1054" s="28">
        <v>5</v>
      </c>
      <c r="BQ1054" s="28" t="s">
        <v>33</v>
      </c>
      <c r="BR1054" s="28">
        <v>5</v>
      </c>
      <c r="BS1054" s="28">
        <v>0</v>
      </c>
      <c r="BT1054" s="28">
        <v>5.478127E-2</v>
      </c>
      <c r="BU1054" s="28">
        <v>0.21280789999999999</v>
      </c>
      <c r="BV1054" s="28">
        <v>0.19306029999999999</v>
      </c>
      <c r="BW1054" s="28">
        <v>0.36478339999999998</v>
      </c>
      <c r="BX1054" s="28" t="s">
        <v>1064</v>
      </c>
      <c r="BY1054" s="28">
        <v>0.59125696197459632</v>
      </c>
      <c r="BZ1054" s="28">
        <v>0.49611903903285076</v>
      </c>
    </row>
    <row r="1055" spans="1:78" x14ac:dyDescent="0.25">
      <c r="A1055" s="23" t="s">
        <v>236</v>
      </c>
      <c r="C1055" t="s">
        <v>61</v>
      </c>
      <c r="D1055" s="15" t="str">
        <f>VLOOKUP(C1055,xWalk!C$3:D$55,2)</f>
        <v>SPR</v>
      </c>
      <c r="E1055" s="22" t="str">
        <f t="shared" si="128"/>
        <v>'Spring Creek Tule'</v>
      </c>
      <c r="F1055" s="22" t="str">
        <f t="shared" si="135"/>
        <v>SPR.SPR</v>
      </c>
      <c r="G1055" t="s">
        <v>119</v>
      </c>
      <c r="H1055" t="s">
        <v>127</v>
      </c>
      <c r="I1055" t="s">
        <v>237</v>
      </c>
      <c r="J1055">
        <v>2007</v>
      </c>
      <c r="K1055">
        <v>2008</v>
      </c>
      <c r="L1055" s="8">
        <v>2</v>
      </c>
      <c r="M1055" s="8">
        <v>5</v>
      </c>
      <c r="N1055" s="8" t="s">
        <v>34</v>
      </c>
      <c r="O1055" s="8">
        <v>4</v>
      </c>
      <c r="P1055" s="8">
        <v>1</v>
      </c>
      <c r="Q1055">
        <v>2.8603090000000001E-2</v>
      </c>
      <c r="R1055">
        <v>0.26665240000000001</v>
      </c>
      <c r="S1055">
        <v>0.56864899999999996</v>
      </c>
      <c r="T1055">
        <v>0.68366979999999999</v>
      </c>
      <c r="U1055" s="15" t="str">
        <f t="shared" si="130"/>
        <v>SPR2007</v>
      </c>
      <c r="V1055">
        <f t="shared" si="131"/>
        <v>0.72151393822626286</v>
      </c>
      <c r="W1055">
        <f t="shared" si="132"/>
        <v>0.25530209524956349</v>
      </c>
      <c r="Y1055" s="15" t="str">
        <f t="shared" si="133"/>
        <v>WCN1989</v>
      </c>
      <c r="Z1055" s="1" t="s">
        <v>70</v>
      </c>
      <c r="AA1055">
        <v>1989</v>
      </c>
      <c r="AB1055" t="s">
        <v>33</v>
      </c>
      <c r="AC1055">
        <f t="shared" si="129"/>
        <v>0.6545535847369206</v>
      </c>
      <c r="AD1055">
        <f t="shared" si="134"/>
        <v>0.31515874198837385</v>
      </c>
      <c r="AE1055" s="5">
        <v>4381</v>
      </c>
      <c r="AF1055" s="5">
        <v>12929</v>
      </c>
      <c r="AG1055" s="5">
        <v>9135</v>
      </c>
      <c r="AH1055" s="5">
        <v>5271</v>
      </c>
      <c r="AI1055" s="5"/>
      <c r="AJ1055" s="5">
        <v>0</v>
      </c>
      <c r="AK1055" s="5">
        <v>0</v>
      </c>
      <c r="AL1055" s="5">
        <v>1092</v>
      </c>
      <c r="AM1055" s="5">
        <v>248</v>
      </c>
      <c r="AN1055" s="5"/>
      <c r="AO1055" s="5">
        <v>4704</v>
      </c>
      <c r="AP1055" s="5">
        <v>5820</v>
      </c>
      <c r="AQ1055" s="5">
        <v>17612</v>
      </c>
      <c r="AR1055" s="5">
        <v>4679</v>
      </c>
      <c r="AS1055" s="5"/>
      <c r="AT1055" s="5">
        <v>11474</v>
      </c>
      <c r="AU1055" s="5">
        <v>11785</v>
      </c>
      <c r="AV1055" s="5">
        <v>4132</v>
      </c>
      <c r="AW1055" s="5">
        <v>7373</v>
      </c>
      <c r="AX1055" s="5"/>
      <c r="AY1055" s="5">
        <v>31716</v>
      </c>
      <c r="AZ1055" s="5">
        <v>1340</v>
      </c>
      <c r="BA1055" s="5">
        <v>32815</v>
      </c>
      <c r="BB1055" s="5">
        <v>34764</v>
      </c>
      <c r="BF1055" s="28" t="s">
        <v>197</v>
      </c>
      <c r="BG1055" s="28" t="s">
        <v>68</v>
      </c>
      <c r="BH1055" s="28" t="s">
        <v>649</v>
      </c>
      <c r="BI1055" s="28" t="s">
        <v>1236</v>
      </c>
      <c r="BJ1055" s="28" t="s">
        <v>119</v>
      </c>
      <c r="BK1055" s="28" t="s">
        <v>127</v>
      </c>
      <c r="BL1055" s="28" t="s">
        <v>199</v>
      </c>
      <c r="BM1055" s="28">
        <v>1982</v>
      </c>
      <c r="BN1055" s="28">
        <v>1983</v>
      </c>
      <c r="BO1055" s="28">
        <v>2</v>
      </c>
      <c r="BP1055" s="28">
        <v>5</v>
      </c>
      <c r="BQ1055" s="28" t="s">
        <v>33</v>
      </c>
      <c r="BR1055" s="28">
        <v>5</v>
      </c>
      <c r="BS1055" s="28">
        <v>0</v>
      </c>
      <c r="BT1055" s="28">
        <v>1.047849E-2</v>
      </c>
      <c r="BU1055" s="28">
        <v>0.25794089999999997</v>
      </c>
      <c r="BV1055" s="28">
        <v>0.59902100000000003</v>
      </c>
      <c r="BW1055" s="28">
        <v>0.70244989999999996</v>
      </c>
      <c r="BX1055" s="28" t="s">
        <v>1065</v>
      </c>
      <c r="BY1055" s="28">
        <v>0.54056842275730321</v>
      </c>
      <c r="BZ1055" s="28">
        <v>0.43955447459731473</v>
      </c>
    </row>
    <row r="1056" spans="1:78" x14ac:dyDescent="0.25">
      <c r="A1056" s="23" t="s">
        <v>236</v>
      </c>
      <c r="C1056" t="s">
        <v>61</v>
      </c>
      <c r="D1056" s="15" t="str">
        <f>VLOOKUP(C1056,xWalk!C$3:D$55,2)</f>
        <v>SPR</v>
      </c>
      <c r="E1056" s="22" t="str">
        <f t="shared" si="128"/>
        <v>'Spring Creek Tule'</v>
      </c>
      <c r="F1056" s="22" t="str">
        <f t="shared" si="135"/>
        <v>SPR.SPR</v>
      </c>
      <c r="G1056" t="s">
        <v>119</v>
      </c>
      <c r="H1056" t="s">
        <v>127</v>
      </c>
      <c r="I1056" t="s">
        <v>237</v>
      </c>
      <c r="J1056">
        <v>2008</v>
      </c>
      <c r="K1056">
        <v>2009</v>
      </c>
      <c r="L1056" s="8">
        <v>2</v>
      </c>
      <c r="M1056" s="8">
        <v>5</v>
      </c>
      <c r="N1056" s="8" t="s">
        <v>34</v>
      </c>
      <c r="O1056" s="8">
        <v>3</v>
      </c>
      <c r="P1056" s="8">
        <v>2</v>
      </c>
      <c r="Q1056">
        <v>1.605436E-2</v>
      </c>
      <c r="R1056">
        <v>0.28503079999999997</v>
      </c>
      <c r="S1056">
        <v>0.60955879999999996</v>
      </c>
      <c r="T1056">
        <v>0.72084649999999995</v>
      </c>
      <c r="U1056" s="15" t="str">
        <f t="shared" si="130"/>
        <v>SPR2008</v>
      </c>
      <c r="V1056" t="str">
        <f t="shared" si="131"/>
        <v>NA</v>
      </c>
      <c r="W1056" t="str">
        <f t="shared" si="132"/>
        <v>NA</v>
      </c>
      <c r="Y1056" s="15" t="str">
        <f t="shared" si="133"/>
        <v>WCN1990</v>
      </c>
      <c r="Z1056" s="1" t="s">
        <v>70</v>
      </c>
      <c r="AA1056">
        <v>1990</v>
      </c>
      <c r="AB1056" t="s">
        <v>33</v>
      </c>
      <c r="AC1056">
        <f t="shared" si="129"/>
        <v>0.64341964212088731</v>
      </c>
      <c r="AD1056">
        <f t="shared" si="134"/>
        <v>0.32009153129380719</v>
      </c>
      <c r="AE1056" s="5">
        <v>5214</v>
      </c>
      <c r="AF1056" s="5">
        <v>13800</v>
      </c>
      <c r="AG1056" s="5">
        <v>8610</v>
      </c>
      <c r="AH1056" s="5">
        <v>3430</v>
      </c>
      <c r="AI1056" s="5"/>
      <c r="AJ1056" s="5">
        <v>0</v>
      </c>
      <c r="AK1056" s="5">
        <v>0</v>
      </c>
      <c r="AL1056" s="5">
        <v>1651</v>
      </c>
      <c r="AM1056" s="5">
        <v>206</v>
      </c>
      <c r="AN1056" s="5"/>
      <c r="AO1056" s="5">
        <v>4281</v>
      </c>
      <c r="AP1056" s="5">
        <v>6897</v>
      </c>
      <c r="AQ1056" s="5">
        <v>13250</v>
      </c>
      <c r="AR1056" s="5">
        <v>5083</v>
      </c>
      <c r="AS1056" s="5"/>
      <c r="AT1056" s="5">
        <v>11149</v>
      </c>
      <c r="AU1056" s="5">
        <v>9508</v>
      </c>
      <c r="AV1056" s="5">
        <v>6324</v>
      </c>
      <c r="AW1056" s="5">
        <v>7613</v>
      </c>
      <c r="AX1056" s="5"/>
      <c r="AY1056" s="5">
        <v>31054</v>
      </c>
      <c r="AZ1056" s="5">
        <v>1857</v>
      </c>
      <c r="BA1056" s="5">
        <v>29511</v>
      </c>
      <c r="BB1056" s="5">
        <v>34594</v>
      </c>
      <c r="BF1056" s="28" t="s">
        <v>197</v>
      </c>
      <c r="BG1056" s="28" t="s">
        <v>68</v>
      </c>
      <c r="BH1056" s="28" t="s">
        <v>649</v>
      </c>
      <c r="BI1056" s="28" t="s">
        <v>1236</v>
      </c>
      <c r="BJ1056" s="28" t="s">
        <v>119</v>
      </c>
      <c r="BK1056" s="28" t="s">
        <v>127</v>
      </c>
      <c r="BL1056" s="28" t="s">
        <v>199</v>
      </c>
      <c r="BM1056" s="28">
        <v>1983</v>
      </c>
      <c r="BN1056" s="28">
        <v>1984</v>
      </c>
      <c r="BO1056" s="28">
        <v>2</v>
      </c>
      <c r="BP1056" s="28">
        <v>5</v>
      </c>
      <c r="BQ1056" s="28" t="s">
        <v>33</v>
      </c>
      <c r="BR1056" s="28">
        <v>5</v>
      </c>
      <c r="BS1056" s="28">
        <v>0</v>
      </c>
      <c r="BT1056" s="28">
        <v>0.33226080000000002</v>
      </c>
      <c r="BU1056" s="28">
        <v>0.31590109999999999</v>
      </c>
      <c r="BV1056" s="28">
        <v>0.34675329999999999</v>
      </c>
      <c r="BW1056" s="28">
        <v>0.55311469999999996</v>
      </c>
      <c r="BX1056" s="28" t="s">
        <v>1066</v>
      </c>
      <c r="BY1056" s="28">
        <v>0.41145350360556382</v>
      </c>
      <c r="BZ1056" s="28">
        <v>0.31515248174434102</v>
      </c>
    </row>
    <row r="1057" spans="1:78" x14ac:dyDescent="0.25">
      <c r="A1057" s="23" t="s">
        <v>236</v>
      </c>
      <c r="C1057" t="s">
        <v>61</v>
      </c>
      <c r="D1057" s="15" t="str">
        <f>VLOOKUP(C1057,xWalk!C$3:D$55,2)</f>
        <v>SPR</v>
      </c>
      <c r="E1057" s="22" t="str">
        <f t="shared" si="128"/>
        <v>'Spring Creek Tule'</v>
      </c>
      <c r="F1057" s="22" t="str">
        <f t="shared" si="135"/>
        <v>SPR.SPR</v>
      </c>
      <c r="G1057" t="s">
        <v>119</v>
      </c>
      <c r="H1057" t="s">
        <v>127</v>
      </c>
      <c r="I1057" t="s">
        <v>237</v>
      </c>
      <c r="J1057">
        <v>2009</v>
      </c>
      <c r="K1057">
        <v>2010</v>
      </c>
      <c r="L1057" s="8">
        <v>2</v>
      </c>
      <c r="M1057" s="8">
        <v>5</v>
      </c>
      <c r="N1057" s="8" t="s">
        <v>34</v>
      </c>
      <c r="O1057" s="8">
        <v>2</v>
      </c>
      <c r="P1057" s="8">
        <v>3</v>
      </c>
      <c r="Q1057">
        <v>1.8174630000000001E-2</v>
      </c>
      <c r="R1057" t="s">
        <v>276</v>
      </c>
      <c r="S1057" t="s">
        <v>276</v>
      </c>
      <c r="T1057" t="s">
        <v>276</v>
      </c>
      <c r="U1057" s="15" t="str">
        <f t="shared" si="130"/>
        <v>SPR2009</v>
      </c>
      <c r="V1057" t="str">
        <f t="shared" si="131"/>
        <v>NA</v>
      </c>
      <c r="W1057" t="str">
        <f t="shared" si="132"/>
        <v>NA</v>
      </c>
      <c r="Y1057" s="15" t="str">
        <f t="shared" si="133"/>
        <v>WCN1991</v>
      </c>
      <c r="Z1057" s="1" t="s">
        <v>70</v>
      </c>
      <c r="AA1057">
        <v>1991</v>
      </c>
      <c r="AB1057" t="s">
        <v>33</v>
      </c>
      <c r="AC1057">
        <f t="shared" si="129"/>
        <v>0.57271308439516411</v>
      </c>
      <c r="AD1057">
        <f t="shared" si="134"/>
        <v>0.24774627873931376</v>
      </c>
      <c r="AE1057" s="5">
        <v>4390</v>
      </c>
      <c r="AF1057" s="5">
        <v>9480</v>
      </c>
      <c r="AG1057" s="5">
        <v>5183</v>
      </c>
      <c r="AH1057" s="5">
        <v>2218</v>
      </c>
      <c r="AI1057" s="5"/>
      <c r="AJ1057" s="5">
        <v>0</v>
      </c>
      <c r="AK1057" s="5">
        <v>0</v>
      </c>
      <c r="AL1057" s="5">
        <v>1325</v>
      </c>
      <c r="AM1057" s="5">
        <v>231</v>
      </c>
      <c r="AN1057" s="5"/>
      <c r="AO1057" s="5">
        <v>4347</v>
      </c>
      <c r="AP1057" s="5">
        <v>5239</v>
      </c>
      <c r="AQ1057" s="5">
        <v>13821</v>
      </c>
      <c r="AR1057" s="5">
        <v>2938</v>
      </c>
      <c r="AS1057" s="5"/>
      <c r="AT1057" s="5">
        <v>9345</v>
      </c>
      <c r="AU1057" s="5">
        <v>10046</v>
      </c>
      <c r="AV1057" s="5">
        <v>6232</v>
      </c>
      <c r="AW1057" s="5">
        <v>11063</v>
      </c>
      <c r="AX1057" s="5"/>
      <c r="AY1057" s="5">
        <v>21271</v>
      </c>
      <c r="AZ1057" s="5">
        <v>1556</v>
      </c>
      <c r="BA1057" s="5">
        <v>26345</v>
      </c>
      <c r="BB1057" s="5">
        <v>36686</v>
      </c>
      <c r="BF1057" s="28" t="s">
        <v>197</v>
      </c>
      <c r="BG1057" s="28" t="s">
        <v>68</v>
      </c>
      <c r="BH1057" s="28" t="s">
        <v>649</v>
      </c>
      <c r="BI1057" s="28" t="s">
        <v>1236</v>
      </c>
      <c r="BJ1057" s="28" t="s">
        <v>119</v>
      </c>
      <c r="BK1057" s="28" t="s">
        <v>127</v>
      </c>
      <c r="BL1057" s="28" t="s">
        <v>199</v>
      </c>
      <c r="BM1057" s="28">
        <v>1984</v>
      </c>
      <c r="BN1057" s="28">
        <v>1985</v>
      </c>
      <c r="BO1057" s="28">
        <v>2</v>
      </c>
      <c r="BP1057" s="28">
        <v>5</v>
      </c>
      <c r="BQ1057" s="28" t="s">
        <v>33</v>
      </c>
      <c r="BR1057" s="28">
        <v>5</v>
      </c>
      <c r="BS1057" s="28">
        <v>0</v>
      </c>
      <c r="BT1057" s="28">
        <v>0.17695449999999999</v>
      </c>
      <c r="BU1057" s="28">
        <v>0.2560424</v>
      </c>
      <c r="BV1057" s="28">
        <v>0.54061340000000002</v>
      </c>
      <c r="BW1057" s="28">
        <v>0.65823580000000004</v>
      </c>
      <c r="BX1057" s="28" t="s">
        <v>1067</v>
      </c>
      <c r="BY1057" s="28">
        <v>0.45695777128184656</v>
      </c>
      <c r="BZ1057" s="28">
        <v>0.33084859406232997</v>
      </c>
    </row>
    <row r="1058" spans="1:78" x14ac:dyDescent="0.25">
      <c r="A1058" s="23" t="s">
        <v>239</v>
      </c>
      <c r="C1058" t="s">
        <v>238</v>
      </c>
      <c r="D1058" s="15" t="str">
        <f>VLOOKUP(C1058,xWalk!C$3:D$55,2)</f>
        <v>PSF</v>
      </c>
      <c r="E1058" s="22" t="str">
        <f t="shared" si="128"/>
        <v>'South Puget Sound Fall Fingerling'</v>
      </c>
      <c r="F1058" s="22" t="str">
        <f t="shared" si="135"/>
        <v>PSF.SPS</v>
      </c>
      <c r="G1058" t="s">
        <v>119</v>
      </c>
      <c r="H1058" t="s">
        <v>127</v>
      </c>
      <c r="I1058" t="s">
        <v>218</v>
      </c>
      <c r="J1058">
        <v>1971</v>
      </c>
      <c r="K1058">
        <v>1972</v>
      </c>
      <c r="L1058" s="8">
        <v>2</v>
      </c>
      <c r="M1058" s="8">
        <v>5</v>
      </c>
      <c r="N1058" s="8" t="s">
        <v>33</v>
      </c>
      <c r="O1058" s="8">
        <v>5</v>
      </c>
      <c r="P1058" s="8">
        <v>0</v>
      </c>
      <c r="Q1058">
        <v>8.1578599999999994E-3</v>
      </c>
      <c r="R1058">
        <v>0.56415749999999998</v>
      </c>
      <c r="S1058">
        <v>0.59307080000000001</v>
      </c>
      <c r="T1058">
        <v>0.82264300000000001</v>
      </c>
      <c r="U1058" s="15" t="str">
        <f t="shared" si="130"/>
        <v>PSF1971</v>
      </c>
      <c r="V1058" t="str">
        <f t="shared" si="131"/>
        <v>NA</v>
      </c>
      <c r="W1058" t="str">
        <f t="shared" si="132"/>
        <v>NA</v>
      </c>
      <c r="Y1058" s="15" t="str">
        <f t="shared" si="133"/>
        <v>WCN1992</v>
      </c>
      <c r="Z1058" s="1" t="s">
        <v>70</v>
      </c>
      <c r="AA1058">
        <v>1992</v>
      </c>
      <c r="AB1058" t="s">
        <v>33</v>
      </c>
      <c r="AC1058">
        <f t="shared" si="129"/>
        <v>0.49201556382025508</v>
      </c>
      <c r="AD1058">
        <f t="shared" si="134"/>
        <v>0.22902627928956315</v>
      </c>
      <c r="AE1058" s="5">
        <v>3659</v>
      </c>
      <c r="AF1058" s="5">
        <v>7068</v>
      </c>
      <c r="AG1058" s="5">
        <v>2602</v>
      </c>
      <c r="AH1058" s="5">
        <v>5330</v>
      </c>
      <c r="AI1058" s="5"/>
      <c r="AJ1058" s="5">
        <v>0</v>
      </c>
      <c r="AK1058" s="5">
        <v>0</v>
      </c>
      <c r="AL1058" s="5">
        <v>568</v>
      </c>
      <c r="AM1058" s="5">
        <v>102</v>
      </c>
      <c r="AN1058" s="5"/>
      <c r="AO1058" s="5">
        <v>3588</v>
      </c>
      <c r="AP1058" s="5">
        <v>5348</v>
      </c>
      <c r="AQ1058" s="5">
        <v>7675</v>
      </c>
      <c r="AR1058" s="5">
        <v>4145</v>
      </c>
      <c r="AS1058" s="5"/>
      <c r="AT1058" s="5">
        <v>9490</v>
      </c>
      <c r="AU1058" s="5">
        <v>9771</v>
      </c>
      <c r="AV1058" s="5">
        <v>14331</v>
      </c>
      <c r="AW1058" s="5">
        <v>7794</v>
      </c>
      <c r="AX1058" s="5"/>
      <c r="AY1058" s="5">
        <v>18659</v>
      </c>
      <c r="AZ1058" s="5">
        <v>670</v>
      </c>
      <c r="BA1058" s="5">
        <v>20756</v>
      </c>
      <c r="BB1058" s="5">
        <v>41386</v>
      </c>
      <c r="BF1058" s="28" t="s">
        <v>197</v>
      </c>
      <c r="BG1058" s="28" t="s">
        <v>68</v>
      </c>
      <c r="BH1058" s="28" t="s">
        <v>649</v>
      </c>
      <c r="BI1058" s="28" t="s">
        <v>1236</v>
      </c>
      <c r="BJ1058" s="28" t="s">
        <v>119</v>
      </c>
      <c r="BK1058" s="28" t="s">
        <v>127</v>
      </c>
      <c r="BL1058" s="28" t="s">
        <v>199</v>
      </c>
      <c r="BM1058" s="28">
        <v>1985</v>
      </c>
      <c r="BN1058" s="28">
        <v>1986</v>
      </c>
      <c r="BO1058" s="28">
        <v>2</v>
      </c>
      <c r="BP1058" s="28">
        <v>5</v>
      </c>
      <c r="BQ1058" s="28" t="s">
        <v>33</v>
      </c>
      <c r="BR1058" s="28">
        <v>5</v>
      </c>
      <c r="BS1058" s="28">
        <v>0</v>
      </c>
      <c r="BT1058" s="28">
        <v>0.22462109999999999</v>
      </c>
      <c r="BU1058" s="28">
        <v>0.30498700000000001</v>
      </c>
      <c r="BV1058" s="28">
        <v>0.56955610000000001</v>
      </c>
      <c r="BW1058" s="28">
        <v>0.70083589999999996</v>
      </c>
      <c r="BX1058" s="28" t="s">
        <v>1068</v>
      </c>
      <c r="BY1058" s="28">
        <v>0.51514781759866124</v>
      </c>
      <c r="BZ1058" s="28">
        <v>0.40758349602565891</v>
      </c>
    </row>
    <row r="1059" spans="1:78" x14ac:dyDescent="0.25">
      <c r="A1059" s="23" t="s">
        <v>239</v>
      </c>
      <c r="C1059" t="s">
        <v>238</v>
      </c>
      <c r="D1059" s="15" t="str">
        <f>VLOOKUP(C1059,xWalk!C$3:D$55,2)</f>
        <v>PSF</v>
      </c>
      <c r="E1059" s="22" t="str">
        <f t="shared" si="128"/>
        <v>'South Puget Sound Fall Fingerling'</v>
      </c>
      <c r="F1059" s="22" t="str">
        <f t="shared" si="135"/>
        <v>PSF.SPS</v>
      </c>
      <c r="G1059" t="s">
        <v>119</v>
      </c>
      <c r="H1059" t="s">
        <v>127</v>
      </c>
      <c r="I1059" t="s">
        <v>218</v>
      </c>
      <c r="J1059">
        <v>1972</v>
      </c>
      <c r="K1059">
        <v>1973</v>
      </c>
      <c r="L1059" s="8">
        <v>2</v>
      </c>
      <c r="M1059" s="8">
        <v>5</v>
      </c>
      <c r="N1059" s="8" t="s">
        <v>33</v>
      </c>
      <c r="O1059" s="8">
        <v>5</v>
      </c>
      <c r="P1059" s="8">
        <v>0</v>
      </c>
      <c r="Q1059">
        <v>6.5630000000000003E-3</v>
      </c>
      <c r="R1059">
        <v>0.68500779999999994</v>
      </c>
      <c r="S1059">
        <v>0.64739729999999995</v>
      </c>
      <c r="T1059">
        <v>0.88893290000000003</v>
      </c>
      <c r="U1059" s="15" t="str">
        <f t="shared" si="130"/>
        <v>PSF1972</v>
      </c>
      <c r="V1059" t="str">
        <f t="shared" si="131"/>
        <v>NA</v>
      </c>
      <c r="W1059" t="str">
        <f t="shared" si="132"/>
        <v>NA</v>
      </c>
      <c r="Y1059" s="15" t="str">
        <f t="shared" si="133"/>
        <v>WCN1993</v>
      </c>
      <c r="Z1059" s="1" t="s">
        <v>70</v>
      </c>
      <c r="AA1059">
        <v>1993</v>
      </c>
      <c r="AB1059" t="s">
        <v>33</v>
      </c>
      <c r="AC1059">
        <f t="shared" si="129"/>
        <v>0.51421172148087668</v>
      </c>
      <c r="AD1059">
        <f t="shared" si="134"/>
        <v>0.23578189982905109</v>
      </c>
      <c r="AE1059" s="5">
        <v>3063</v>
      </c>
      <c r="AF1059" s="5">
        <v>4674</v>
      </c>
      <c r="AG1059" s="5">
        <v>5934</v>
      </c>
      <c r="AH1059" s="5">
        <v>4811</v>
      </c>
      <c r="AI1059" s="5"/>
      <c r="AJ1059" s="5">
        <v>0</v>
      </c>
      <c r="AK1059" s="5">
        <v>0</v>
      </c>
      <c r="AL1059" s="5">
        <v>1133</v>
      </c>
      <c r="AM1059" s="5">
        <v>47</v>
      </c>
      <c r="AN1059" s="5"/>
      <c r="AO1059" s="5">
        <v>3490</v>
      </c>
      <c r="AP1059" s="5">
        <v>3030</v>
      </c>
      <c r="AQ1059" s="5">
        <v>11761</v>
      </c>
      <c r="AR1059" s="5">
        <v>2364</v>
      </c>
      <c r="AS1059" s="5"/>
      <c r="AT1059" s="5">
        <v>9170</v>
      </c>
      <c r="AU1059" s="5">
        <v>12174</v>
      </c>
      <c r="AV1059" s="5">
        <v>7932</v>
      </c>
      <c r="AW1059" s="5">
        <v>8803</v>
      </c>
      <c r="AX1059" s="5"/>
      <c r="AY1059" s="5">
        <v>18482</v>
      </c>
      <c r="AZ1059" s="5">
        <v>1180</v>
      </c>
      <c r="BA1059" s="5">
        <v>20645</v>
      </c>
      <c r="BB1059" s="5">
        <v>38079</v>
      </c>
      <c r="BF1059" s="28" t="s">
        <v>197</v>
      </c>
      <c r="BG1059" s="28" t="s">
        <v>68</v>
      </c>
      <c r="BH1059" s="28" t="s">
        <v>649</v>
      </c>
      <c r="BI1059" s="28" t="s">
        <v>1236</v>
      </c>
      <c r="BJ1059" s="28" t="s">
        <v>119</v>
      </c>
      <c r="BK1059" s="28" t="s">
        <v>127</v>
      </c>
      <c r="BL1059" s="28" t="s">
        <v>199</v>
      </c>
      <c r="BM1059" s="28">
        <v>1986</v>
      </c>
      <c r="BN1059" s="28">
        <v>1987</v>
      </c>
      <c r="BO1059" s="28">
        <v>2</v>
      </c>
      <c r="BP1059" s="28">
        <v>5</v>
      </c>
      <c r="BQ1059" s="28" t="s">
        <v>33</v>
      </c>
      <c r="BR1059" s="28">
        <v>5</v>
      </c>
      <c r="BS1059" s="28">
        <v>0</v>
      </c>
      <c r="BT1059" s="28">
        <v>7.7197749999999996E-2</v>
      </c>
      <c r="BU1059" s="28">
        <v>0.20649999999999999</v>
      </c>
      <c r="BV1059" s="28">
        <v>0.63756939999999995</v>
      </c>
      <c r="BW1059" s="28">
        <v>0.71241120000000002</v>
      </c>
      <c r="BX1059" s="28" t="s">
        <v>1069</v>
      </c>
      <c r="BY1059" s="28">
        <v>0.53673313958555147</v>
      </c>
      <c r="BZ1059" s="28">
        <v>0.42805503245338494</v>
      </c>
    </row>
    <row r="1060" spans="1:78" x14ac:dyDescent="0.25">
      <c r="A1060" s="23" t="s">
        <v>239</v>
      </c>
      <c r="C1060" t="s">
        <v>238</v>
      </c>
      <c r="D1060" s="15" t="str">
        <f>VLOOKUP(C1060,xWalk!C$3:D$55,2)</f>
        <v>PSF</v>
      </c>
      <c r="E1060" s="22" t="str">
        <f t="shared" si="128"/>
        <v>'South Puget Sound Fall Fingerling'</v>
      </c>
      <c r="F1060" s="22" t="str">
        <f t="shared" si="135"/>
        <v>PSF.SPS</v>
      </c>
      <c r="G1060" t="s">
        <v>119</v>
      </c>
      <c r="H1060" t="s">
        <v>127</v>
      </c>
      <c r="I1060" t="s">
        <v>218</v>
      </c>
      <c r="J1060">
        <v>1973</v>
      </c>
      <c r="K1060">
        <v>1974</v>
      </c>
      <c r="L1060" s="8">
        <v>2</v>
      </c>
      <c r="M1060" s="8">
        <v>5</v>
      </c>
      <c r="N1060" s="8" t="s">
        <v>33</v>
      </c>
      <c r="O1060" s="8">
        <v>5</v>
      </c>
      <c r="P1060" s="8">
        <v>0</v>
      </c>
      <c r="Q1060">
        <v>5.7410839999999998E-2</v>
      </c>
      <c r="R1060">
        <v>0.68659219999999999</v>
      </c>
      <c r="S1060">
        <v>0.41994330000000002</v>
      </c>
      <c r="T1060">
        <v>0.81820570000000004</v>
      </c>
      <c r="U1060" s="15" t="str">
        <f t="shared" si="130"/>
        <v>PSF1973</v>
      </c>
      <c r="V1060" t="str">
        <f t="shared" si="131"/>
        <v>NA</v>
      </c>
      <c r="W1060" t="str">
        <f t="shared" si="132"/>
        <v>NA</v>
      </c>
      <c r="Y1060" s="15" t="str">
        <f t="shared" si="133"/>
        <v>WCN1994</v>
      </c>
      <c r="Z1060" s="1" t="s">
        <v>70</v>
      </c>
      <c r="AA1060">
        <v>1994</v>
      </c>
      <c r="AB1060" t="s">
        <v>33</v>
      </c>
      <c r="AC1060">
        <f t="shared" si="129"/>
        <v>0.46232514028293686</v>
      </c>
      <c r="AD1060">
        <f t="shared" si="134"/>
        <v>0.23219789773176322</v>
      </c>
      <c r="AE1060" s="5">
        <v>1800</v>
      </c>
      <c r="AF1060" s="5">
        <v>5491</v>
      </c>
      <c r="AG1060" s="5">
        <v>4583</v>
      </c>
      <c r="AH1060" s="5">
        <v>2816</v>
      </c>
      <c r="AI1060" s="5"/>
      <c r="AJ1060" s="5">
        <v>0</v>
      </c>
      <c r="AK1060" s="5">
        <v>0</v>
      </c>
      <c r="AL1060" s="5">
        <v>360</v>
      </c>
      <c r="AM1060" s="5">
        <v>46</v>
      </c>
      <c r="AN1060" s="5"/>
      <c r="AO1060" s="5">
        <v>2467</v>
      </c>
      <c r="AP1060" s="5">
        <v>3679</v>
      </c>
      <c r="AQ1060" s="5">
        <v>5691</v>
      </c>
      <c r="AR1060" s="5">
        <v>2316</v>
      </c>
      <c r="AS1060" s="5"/>
      <c r="AT1060" s="5">
        <v>7864</v>
      </c>
      <c r="AU1060" s="5">
        <v>8288</v>
      </c>
      <c r="AV1060" s="5">
        <v>10390</v>
      </c>
      <c r="AW1060" s="5">
        <v>7474</v>
      </c>
      <c r="AX1060" s="5"/>
      <c r="AY1060" s="5">
        <v>14690</v>
      </c>
      <c r="AZ1060" s="5">
        <v>406</v>
      </c>
      <c r="BA1060" s="5">
        <v>14153</v>
      </c>
      <c r="BB1060" s="5">
        <v>34016</v>
      </c>
      <c r="BF1060" s="28" t="s">
        <v>197</v>
      </c>
      <c r="BG1060" s="28" t="s">
        <v>68</v>
      </c>
      <c r="BH1060" s="28" t="s">
        <v>649</v>
      </c>
      <c r="BI1060" s="28" t="s">
        <v>1236</v>
      </c>
      <c r="BJ1060" s="28" t="s">
        <v>119</v>
      </c>
      <c r="BK1060" s="28" t="s">
        <v>127</v>
      </c>
      <c r="BL1060" s="28" t="s">
        <v>199</v>
      </c>
      <c r="BM1060" s="28">
        <v>1987</v>
      </c>
      <c r="BN1060" s="28">
        <v>1988</v>
      </c>
      <c r="BO1060" s="28">
        <v>2</v>
      </c>
      <c r="BP1060" s="28">
        <v>5</v>
      </c>
      <c r="BQ1060" s="28" t="s">
        <v>33</v>
      </c>
      <c r="BR1060" s="28">
        <v>5</v>
      </c>
      <c r="BS1060" s="28">
        <v>0</v>
      </c>
      <c r="BT1060" s="28">
        <v>3.1530009999999997E-2</v>
      </c>
      <c r="BU1060" s="28">
        <v>0.21841849999999999</v>
      </c>
      <c r="BV1060" s="28">
        <v>0.27574219999999999</v>
      </c>
      <c r="BW1060" s="28">
        <v>0.43393350000000003</v>
      </c>
      <c r="BX1060" s="28" t="s">
        <v>1070</v>
      </c>
      <c r="BY1060" s="28">
        <v>0.48914738905234628</v>
      </c>
      <c r="BZ1060" s="28">
        <v>0.37170363026998515</v>
      </c>
    </row>
    <row r="1061" spans="1:78" x14ac:dyDescent="0.25">
      <c r="A1061" s="23" t="s">
        <v>239</v>
      </c>
      <c r="C1061" t="s">
        <v>238</v>
      </c>
      <c r="D1061" s="15" t="str">
        <f>VLOOKUP(C1061,xWalk!C$3:D$55,2)</f>
        <v>PSF</v>
      </c>
      <c r="E1061" s="22" t="str">
        <f t="shared" si="128"/>
        <v>'South Puget Sound Fall Fingerling'</v>
      </c>
      <c r="F1061" s="22" t="str">
        <f t="shared" si="135"/>
        <v>PSF.SPS</v>
      </c>
      <c r="G1061" t="s">
        <v>119</v>
      </c>
      <c r="H1061" t="s">
        <v>127</v>
      </c>
      <c r="I1061" t="s">
        <v>218</v>
      </c>
      <c r="J1061">
        <v>1974</v>
      </c>
      <c r="K1061">
        <v>1975</v>
      </c>
      <c r="L1061" s="8">
        <v>2</v>
      </c>
      <c r="M1061" s="8">
        <v>5</v>
      </c>
      <c r="N1061" s="8" t="s">
        <v>33</v>
      </c>
      <c r="O1061" s="8">
        <v>5</v>
      </c>
      <c r="P1061" s="8">
        <v>0</v>
      </c>
      <c r="Q1061">
        <v>2.630942E-2</v>
      </c>
      <c r="R1061">
        <v>0.72955199999999998</v>
      </c>
      <c r="S1061">
        <v>0.34794209999999998</v>
      </c>
      <c r="T1061">
        <v>0.8236523</v>
      </c>
      <c r="U1061" s="15" t="str">
        <f t="shared" si="130"/>
        <v>PSF1974</v>
      </c>
      <c r="V1061" t="str">
        <f t="shared" si="131"/>
        <v>NA</v>
      </c>
      <c r="W1061" t="str">
        <f t="shared" si="132"/>
        <v>NA</v>
      </c>
      <c r="Y1061" s="15" t="str">
        <f t="shared" si="133"/>
        <v>WCN1995</v>
      </c>
      <c r="Z1061" s="1" t="s">
        <v>70</v>
      </c>
      <c r="AA1061">
        <v>1995</v>
      </c>
      <c r="AB1061" t="s">
        <v>33</v>
      </c>
      <c r="AC1061">
        <f t="shared" si="129"/>
        <v>0.42520565281586165</v>
      </c>
      <c r="AD1061">
        <f t="shared" si="134"/>
        <v>0.19776418477114532</v>
      </c>
      <c r="AE1061" s="5">
        <v>1549</v>
      </c>
      <c r="AF1061" s="5">
        <v>3198</v>
      </c>
      <c r="AG1061" s="5">
        <v>2596</v>
      </c>
      <c r="AH1061" s="5">
        <v>2033</v>
      </c>
      <c r="AI1061" s="5"/>
      <c r="AJ1061" s="5">
        <v>0</v>
      </c>
      <c r="AK1061" s="5">
        <v>0</v>
      </c>
      <c r="AL1061" s="5">
        <v>218</v>
      </c>
      <c r="AM1061" s="5">
        <v>75</v>
      </c>
      <c r="AN1061" s="5"/>
      <c r="AO1061" s="5">
        <v>1772</v>
      </c>
      <c r="AP1061" s="5">
        <v>1757</v>
      </c>
      <c r="AQ1061" s="5">
        <v>5060</v>
      </c>
      <c r="AR1061" s="5">
        <v>1901</v>
      </c>
      <c r="AS1061" s="5"/>
      <c r="AT1061" s="5">
        <v>5936</v>
      </c>
      <c r="AU1061" s="5">
        <v>7408</v>
      </c>
      <c r="AV1061" s="5">
        <v>7830</v>
      </c>
      <c r="AW1061" s="5">
        <v>6077</v>
      </c>
      <c r="AX1061" s="5"/>
      <c r="AY1061" s="5">
        <v>9376</v>
      </c>
      <c r="AZ1061" s="5">
        <v>293</v>
      </c>
      <c r="BA1061" s="5">
        <v>10490</v>
      </c>
      <c r="BB1061" s="5">
        <v>27251</v>
      </c>
      <c r="BF1061" s="28" t="s">
        <v>197</v>
      </c>
      <c r="BG1061" s="28" t="s">
        <v>68</v>
      </c>
      <c r="BH1061" s="28" t="s">
        <v>649</v>
      </c>
      <c r="BI1061" s="28" t="s">
        <v>1236</v>
      </c>
      <c r="BJ1061" s="28" t="s">
        <v>119</v>
      </c>
      <c r="BK1061" s="28" t="s">
        <v>127</v>
      </c>
      <c r="BL1061" s="28" t="s">
        <v>199</v>
      </c>
      <c r="BM1061" s="28">
        <v>1988</v>
      </c>
      <c r="BN1061" s="28">
        <v>1989</v>
      </c>
      <c r="BO1061" s="28">
        <v>2</v>
      </c>
      <c r="BP1061" s="28">
        <v>5</v>
      </c>
      <c r="BQ1061" s="28" t="s">
        <v>33</v>
      </c>
      <c r="BR1061" s="28">
        <v>5</v>
      </c>
      <c r="BS1061" s="28">
        <v>0</v>
      </c>
      <c r="BT1061" s="28">
        <v>2.558651E-2</v>
      </c>
      <c r="BU1061" s="28">
        <v>0.29656670000000002</v>
      </c>
      <c r="BV1061" s="28">
        <v>0.32147369999999997</v>
      </c>
      <c r="BW1061" s="28">
        <v>0.522702</v>
      </c>
      <c r="BX1061" s="28" t="s">
        <v>1071</v>
      </c>
      <c r="BY1061" s="28">
        <v>0.5161998631747553</v>
      </c>
      <c r="BZ1061" s="28">
        <v>0.3780063660607848</v>
      </c>
    </row>
    <row r="1062" spans="1:78" x14ac:dyDescent="0.25">
      <c r="A1062" s="23" t="s">
        <v>239</v>
      </c>
      <c r="C1062" t="s">
        <v>238</v>
      </c>
      <c r="D1062" s="15" t="str">
        <f>VLOOKUP(C1062,xWalk!C$3:D$55,2)</f>
        <v>PSF</v>
      </c>
      <c r="E1062" s="22" t="str">
        <f t="shared" si="128"/>
        <v>'South Puget Sound Fall Fingerling'</v>
      </c>
      <c r="F1062" s="22" t="str">
        <f t="shared" si="135"/>
        <v>PSF.SPS</v>
      </c>
      <c r="G1062" t="s">
        <v>119</v>
      </c>
      <c r="H1062" t="s">
        <v>127</v>
      </c>
      <c r="I1062" t="s">
        <v>218</v>
      </c>
      <c r="J1062">
        <v>1975</v>
      </c>
      <c r="K1062">
        <v>1976</v>
      </c>
      <c r="L1062" s="8">
        <v>2</v>
      </c>
      <c r="M1062" s="8">
        <v>5</v>
      </c>
      <c r="N1062" s="8" t="s">
        <v>33</v>
      </c>
      <c r="O1062" s="8">
        <v>5</v>
      </c>
      <c r="P1062" s="8">
        <v>0</v>
      </c>
      <c r="Q1062">
        <v>9.3391219999999997E-2</v>
      </c>
      <c r="R1062">
        <v>0.73333839999999995</v>
      </c>
      <c r="S1062">
        <v>0.3824515</v>
      </c>
      <c r="T1062">
        <v>0.83532360000000005</v>
      </c>
      <c r="U1062" s="15" t="str">
        <f t="shared" si="130"/>
        <v>PSF1975</v>
      </c>
      <c r="V1062" t="str">
        <f t="shared" si="131"/>
        <v>NA</v>
      </c>
      <c r="W1062" t="str">
        <f t="shared" si="132"/>
        <v>NA</v>
      </c>
      <c r="Y1062" s="15" t="str">
        <f t="shared" si="133"/>
        <v>WCN1996</v>
      </c>
      <c r="Z1062" s="1" t="s">
        <v>70</v>
      </c>
      <c r="AA1062">
        <v>1996</v>
      </c>
      <c r="AB1062" t="s">
        <v>33</v>
      </c>
      <c r="AC1062">
        <f t="shared" si="129"/>
        <v>0.42041282730787</v>
      </c>
      <c r="AD1062">
        <f t="shared" si="134"/>
        <v>0.16851036930782134</v>
      </c>
      <c r="AE1062" s="5">
        <v>964</v>
      </c>
      <c r="AF1062" s="5">
        <v>2672</v>
      </c>
      <c r="AG1062" s="5">
        <v>1896</v>
      </c>
      <c r="AH1062" s="5">
        <v>1399</v>
      </c>
      <c r="AI1062" s="5"/>
      <c r="AJ1062" s="5">
        <v>0</v>
      </c>
      <c r="AK1062" s="5">
        <v>0</v>
      </c>
      <c r="AL1062" s="5">
        <v>230</v>
      </c>
      <c r="AM1062" s="5">
        <v>109</v>
      </c>
      <c r="AN1062" s="5"/>
      <c r="AO1062" s="5">
        <v>1105</v>
      </c>
      <c r="AP1062" s="5">
        <v>1674</v>
      </c>
      <c r="AQ1062" s="5">
        <v>4549</v>
      </c>
      <c r="AR1062" s="5">
        <v>2694</v>
      </c>
      <c r="AS1062" s="5"/>
      <c r="AT1062" s="5">
        <v>5646</v>
      </c>
      <c r="AU1062" s="5">
        <v>6387</v>
      </c>
      <c r="AV1062" s="5">
        <v>6968</v>
      </c>
      <c r="AW1062" s="5">
        <v>4838</v>
      </c>
      <c r="AX1062" s="5"/>
      <c r="AY1062" s="5">
        <v>6931</v>
      </c>
      <c r="AZ1062" s="5">
        <v>339</v>
      </c>
      <c r="BA1062" s="5">
        <v>10022</v>
      </c>
      <c r="BB1062" s="5">
        <v>23839</v>
      </c>
      <c r="BF1062" s="28" t="s">
        <v>197</v>
      </c>
      <c r="BG1062" s="28" t="s">
        <v>68</v>
      </c>
      <c r="BH1062" s="28" t="s">
        <v>649</v>
      </c>
      <c r="BI1062" s="28" t="s">
        <v>1236</v>
      </c>
      <c r="BJ1062" s="28" t="s">
        <v>119</v>
      </c>
      <c r="BK1062" s="28" t="s">
        <v>127</v>
      </c>
      <c r="BL1062" s="28" t="s">
        <v>199</v>
      </c>
      <c r="BM1062" s="28">
        <v>1989</v>
      </c>
      <c r="BN1062" s="28">
        <v>1990</v>
      </c>
      <c r="BO1062" s="28">
        <v>2</v>
      </c>
      <c r="BP1062" s="28">
        <v>5</v>
      </c>
      <c r="BQ1062" s="28" t="s">
        <v>33</v>
      </c>
      <c r="BR1062" s="28">
        <v>5</v>
      </c>
      <c r="BS1062" s="28">
        <v>0</v>
      </c>
      <c r="BT1062" s="28">
        <v>7.3473709999999998E-2</v>
      </c>
      <c r="BU1062" s="28">
        <v>0.29511579999999998</v>
      </c>
      <c r="BV1062" s="28">
        <v>0.13094</v>
      </c>
      <c r="BW1062" s="28">
        <v>0.38741330000000002</v>
      </c>
      <c r="BX1062" s="28" t="s">
        <v>1072</v>
      </c>
      <c r="BY1062" s="28">
        <v>0.53354629086784766</v>
      </c>
      <c r="BZ1062" s="28">
        <v>0.42837887446646467</v>
      </c>
    </row>
    <row r="1063" spans="1:78" x14ac:dyDescent="0.25">
      <c r="A1063" s="23" t="s">
        <v>239</v>
      </c>
      <c r="C1063" t="s">
        <v>238</v>
      </c>
      <c r="D1063" s="15" t="str">
        <f>VLOOKUP(C1063,xWalk!C$3:D$55,2)</f>
        <v>PSF</v>
      </c>
      <c r="E1063" s="22" t="str">
        <f t="shared" si="128"/>
        <v>'South Puget Sound Fall Fingerling'</v>
      </c>
      <c r="F1063" s="22" t="str">
        <f t="shared" si="135"/>
        <v>PSF.SPS</v>
      </c>
      <c r="G1063" t="s">
        <v>119</v>
      </c>
      <c r="H1063" t="s">
        <v>127</v>
      </c>
      <c r="I1063" t="s">
        <v>218</v>
      </c>
      <c r="J1063">
        <v>1978</v>
      </c>
      <c r="K1063">
        <v>1979</v>
      </c>
      <c r="L1063" s="8">
        <v>2</v>
      </c>
      <c r="M1063" s="8">
        <v>5</v>
      </c>
      <c r="N1063" s="8" t="s">
        <v>33</v>
      </c>
      <c r="O1063" s="8">
        <v>5</v>
      </c>
      <c r="P1063" s="8">
        <v>0</v>
      </c>
      <c r="Q1063">
        <v>1.49406E-2</v>
      </c>
      <c r="R1063">
        <v>0.69575050000000005</v>
      </c>
      <c r="S1063">
        <v>0.65212040000000004</v>
      </c>
      <c r="T1063">
        <v>0.8941578</v>
      </c>
      <c r="U1063" s="15" t="str">
        <f t="shared" si="130"/>
        <v>PSF1978</v>
      </c>
      <c r="V1063">
        <f t="shared" si="131"/>
        <v>0.7784108856761025</v>
      </c>
      <c r="W1063">
        <f t="shared" si="132"/>
        <v>0.57114566881302398</v>
      </c>
      <c r="Y1063" s="15" t="str">
        <f t="shared" si="133"/>
        <v>WCN1997</v>
      </c>
      <c r="Z1063" s="1" t="s">
        <v>70</v>
      </c>
      <c r="AA1063">
        <v>1997</v>
      </c>
      <c r="AB1063" t="s">
        <v>33</v>
      </c>
      <c r="AC1063">
        <f t="shared" si="129"/>
        <v>0.47247206872907677</v>
      </c>
      <c r="AD1063">
        <f t="shared" si="134"/>
        <v>0.18733110152059049</v>
      </c>
      <c r="AE1063" s="5">
        <v>1159</v>
      </c>
      <c r="AF1063" s="5">
        <v>3058</v>
      </c>
      <c r="AG1063" s="5">
        <v>2013</v>
      </c>
      <c r="AH1063" s="5">
        <v>3059</v>
      </c>
      <c r="AI1063" s="5"/>
      <c r="AJ1063" s="5">
        <v>0</v>
      </c>
      <c r="AK1063" s="5">
        <v>0</v>
      </c>
      <c r="AL1063" s="5">
        <v>370</v>
      </c>
      <c r="AM1063" s="5">
        <v>78</v>
      </c>
      <c r="AN1063" s="5"/>
      <c r="AO1063" s="5">
        <v>1137</v>
      </c>
      <c r="AP1063" s="5">
        <v>2063</v>
      </c>
      <c r="AQ1063" s="5">
        <v>8316</v>
      </c>
      <c r="AR1063" s="5">
        <v>2175</v>
      </c>
      <c r="AS1063" s="5"/>
      <c r="AT1063" s="5">
        <v>7003</v>
      </c>
      <c r="AU1063" s="5">
        <v>7698</v>
      </c>
      <c r="AV1063" s="5">
        <v>5700</v>
      </c>
      <c r="AW1063" s="5">
        <v>5757</v>
      </c>
      <c r="AX1063" s="5"/>
      <c r="AY1063" s="5">
        <v>9289</v>
      </c>
      <c r="AZ1063" s="5">
        <v>448</v>
      </c>
      <c r="BA1063" s="5">
        <v>13691</v>
      </c>
      <c r="BB1063" s="5">
        <v>26158</v>
      </c>
      <c r="BF1063" s="28" t="s">
        <v>197</v>
      </c>
      <c r="BG1063" s="28" t="s">
        <v>68</v>
      </c>
      <c r="BH1063" s="28" t="s">
        <v>649</v>
      </c>
      <c r="BI1063" s="28" t="s">
        <v>1236</v>
      </c>
      <c r="BJ1063" s="28" t="s">
        <v>119</v>
      </c>
      <c r="BK1063" s="28" t="s">
        <v>127</v>
      </c>
      <c r="BL1063" s="28" t="s">
        <v>199</v>
      </c>
      <c r="BM1063" s="28">
        <v>1990</v>
      </c>
      <c r="BN1063" s="28">
        <v>1991</v>
      </c>
      <c r="BO1063" s="28">
        <v>2</v>
      </c>
      <c r="BP1063" s="28">
        <v>5</v>
      </c>
      <c r="BQ1063" s="28" t="s">
        <v>33</v>
      </c>
      <c r="BR1063" s="28">
        <v>5</v>
      </c>
      <c r="BS1063" s="28">
        <v>0</v>
      </c>
      <c r="BT1063" s="28">
        <v>4.0026359999999997E-2</v>
      </c>
      <c r="BU1063" s="28">
        <v>0.24216889999999999</v>
      </c>
      <c r="BV1063" s="28">
        <v>0.45827960000000001</v>
      </c>
      <c r="BW1063" s="28">
        <v>0.58946739999999997</v>
      </c>
      <c r="BX1063" s="28" t="s">
        <v>1073</v>
      </c>
      <c r="BY1063" s="28">
        <v>0.49491228934660492</v>
      </c>
      <c r="BZ1063" s="28">
        <v>0.37443948950428696</v>
      </c>
    </row>
    <row r="1064" spans="1:78" x14ac:dyDescent="0.25">
      <c r="A1064" s="23" t="s">
        <v>239</v>
      </c>
      <c r="C1064" t="s">
        <v>238</v>
      </c>
      <c r="D1064" s="15" t="str">
        <f>VLOOKUP(C1064,xWalk!C$3:D$55,2)</f>
        <v>PSF</v>
      </c>
      <c r="E1064" s="22" t="str">
        <f t="shared" si="128"/>
        <v>'South Puget Sound Fall Fingerling'</v>
      </c>
      <c r="F1064" s="22" t="str">
        <f t="shared" si="135"/>
        <v>PSF.SPS</v>
      </c>
      <c r="G1064" t="s">
        <v>119</v>
      </c>
      <c r="H1064" t="s">
        <v>127</v>
      </c>
      <c r="I1064" t="s">
        <v>218</v>
      </c>
      <c r="J1064">
        <v>1979</v>
      </c>
      <c r="K1064">
        <v>1980</v>
      </c>
      <c r="L1064" s="8">
        <v>2</v>
      </c>
      <c r="M1064" s="8">
        <v>5</v>
      </c>
      <c r="N1064" s="8" t="s">
        <v>33</v>
      </c>
      <c r="O1064" s="8">
        <v>5</v>
      </c>
      <c r="P1064" s="8">
        <v>0</v>
      </c>
      <c r="Q1064">
        <v>4.3013780000000001E-2</v>
      </c>
      <c r="R1064">
        <v>0.63540850000000004</v>
      </c>
      <c r="S1064">
        <v>0.69442859999999995</v>
      </c>
      <c r="T1064">
        <v>0.88859120000000003</v>
      </c>
      <c r="U1064" s="15" t="str">
        <f t="shared" si="130"/>
        <v>PSF1979</v>
      </c>
      <c r="V1064">
        <f t="shared" si="131"/>
        <v>0.82111419919525452</v>
      </c>
      <c r="W1064">
        <f t="shared" si="132"/>
        <v>0.61839299788443192</v>
      </c>
      <c r="Y1064" s="15" t="str">
        <f t="shared" si="133"/>
        <v>WCN1998</v>
      </c>
      <c r="Z1064" s="1" t="s">
        <v>70</v>
      </c>
      <c r="AA1064">
        <v>1998</v>
      </c>
      <c r="AB1064" t="s">
        <v>33</v>
      </c>
      <c r="AC1064">
        <f t="shared" si="129"/>
        <v>0.43482816429170157</v>
      </c>
      <c r="AD1064">
        <f t="shared" si="134"/>
        <v>0.19624895222129085</v>
      </c>
      <c r="AE1064" s="5">
        <v>1060</v>
      </c>
      <c r="AF1064" s="5">
        <v>3407</v>
      </c>
      <c r="AG1064" s="5">
        <v>3773</v>
      </c>
      <c r="AH1064" s="5">
        <v>2998</v>
      </c>
      <c r="AI1064" s="5"/>
      <c r="AJ1064" s="5">
        <v>0</v>
      </c>
      <c r="AK1064" s="5">
        <v>0</v>
      </c>
      <c r="AL1064" s="5">
        <v>286</v>
      </c>
      <c r="AM1064" s="5">
        <v>37</v>
      </c>
      <c r="AN1064" s="5"/>
      <c r="AO1064" s="5">
        <v>1522</v>
      </c>
      <c r="AP1064" s="5">
        <v>3532</v>
      </c>
      <c r="AQ1064" s="5">
        <v>7105</v>
      </c>
      <c r="AR1064" s="5">
        <v>1180</v>
      </c>
      <c r="AS1064" s="5"/>
      <c r="AT1064" s="5">
        <v>7924</v>
      </c>
      <c r="AU1064" s="5">
        <v>7834</v>
      </c>
      <c r="AV1064" s="5">
        <v>8553</v>
      </c>
      <c r="AW1064" s="5">
        <v>8053</v>
      </c>
      <c r="AX1064" s="5"/>
      <c r="AY1064" s="5">
        <v>11238</v>
      </c>
      <c r="AZ1064" s="5">
        <v>323</v>
      </c>
      <c r="BA1064" s="5">
        <v>13339</v>
      </c>
      <c r="BB1064" s="5">
        <v>32364</v>
      </c>
      <c r="BF1064" s="28" t="s">
        <v>197</v>
      </c>
      <c r="BG1064" s="28" t="s">
        <v>68</v>
      </c>
      <c r="BH1064" s="28" t="s">
        <v>649</v>
      </c>
      <c r="BI1064" s="28" t="s">
        <v>1236</v>
      </c>
      <c r="BJ1064" s="28" t="s">
        <v>119</v>
      </c>
      <c r="BK1064" s="28" t="s">
        <v>127</v>
      </c>
      <c r="BL1064" s="28" t="s">
        <v>199</v>
      </c>
      <c r="BM1064" s="28">
        <v>1991</v>
      </c>
      <c r="BN1064" s="28">
        <v>1992</v>
      </c>
      <c r="BO1064" s="28">
        <v>2</v>
      </c>
      <c r="BP1064" s="28">
        <v>5</v>
      </c>
      <c r="BQ1064" s="28" t="s">
        <v>33</v>
      </c>
      <c r="BR1064" s="28">
        <v>5</v>
      </c>
      <c r="BS1064" s="28">
        <v>0</v>
      </c>
      <c r="BT1064" s="28">
        <v>3.7403329999999999E-2</v>
      </c>
      <c r="BU1064" s="28">
        <v>0.19445090000000001</v>
      </c>
      <c r="BV1064" s="28">
        <v>0.27825929999999999</v>
      </c>
      <c r="BW1064" s="28">
        <v>0.41860239999999999</v>
      </c>
      <c r="BX1064" s="28" t="s">
        <v>1074</v>
      </c>
      <c r="BY1064" s="28">
        <v>0.44728559066574108</v>
      </c>
      <c r="BZ1064" s="28">
        <v>0.31278705984157623</v>
      </c>
    </row>
    <row r="1065" spans="1:78" x14ac:dyDescent="0.25">
      <c r="A1065" s="23" t="s">
        <v>239</v>
      </c>
      <c r="C1065" t="s">
        <v>238</v>
      </c>
      <c r="D1065" s="15" t="str">
        <f>VLOOKUP(C1065,xWalk!C$3:D$55,2)</f>
        <v>PSF</v>
      </c>
      <c r="E1065" s="22" t="str">
        <f t="shared" si="128"/>
        <v>'South Puget Sound Fall Fingerling'</v>
      </c>
      <c r="F1065" s="22" t="str">
        <f t="shared" si="135"/>
        <v>PSF.SPS</v>
      </c>
      <c r="G1065" t="s">
        <v>119</v>
      </c>
      <c r="H1065" t="s">
        <v>127</v>
      </c>
      <c r="I1065" t="s">
        <v>218</v>
      </c>
      <c r="J1065">
        <v>1980</v>
      </c>
      <c r="K1065">
        <v>1981</v>
      </c>
      <c r="L1065" s="8">
        <v>2</v>
      </c>
      <c r="M1065" s="8">
        <v>5</v>
      </c>
      <c r="N1065" s="8" t="s">
        <v>33</v>
      </c>
      <c r="O1065" s="8">
        <v>5</v>
      </c>
      <c r="P1065" s="8">
        <v>0</v>
      </c>
      <c r="Q1065">
        <v>2.398374E-2</v>
      </c>
      <c r="R1065">
        <v>0.63801220000000003</v>
      </c>
      <c r="S1065">
        <v>0.79125889999999999</v>
      </c>
      <c r="T1065">
        <v>0.92443839999999999</v>
      </c>
      <c r="U1065" s="15" t="str">
        <f t="shared" si="130"/>
        <v>PSF1980</v>
      </c>
      <c r="V1065">
        <f t="shared" si="131"/>
        <v>0.82620844540777683</v>
      </c>
      <c r="W1065">
        <f t="shared" si="132"/>
        <v>0.62113179954560882</v>
      </c>
      <c r="Y1065" s="15" t="str">
        <f t="shared" si="133"/>
        <v>WCN1999</v>
      </c>
      <c r="Z1065" s="1" t="s">
        <v>70</v>
      </c>
      <c r="AA1065">
        <v>1999</v>
      </c>
      <c r="AB1065" t="s">
        <v>33</v>
      </c>
      <c r="AC1065">
        <f t="shared" si="129"/>
        <v>0.39242117770202412</v>
      </c>
      <c r="AD1065">
        <f t="shared" si="134"/>
        <v>0.22910448816781476</v>
      </c>
      <c r="AE1065" s="5">
        <v>1417</v>
      </c>
      <c r="AF1065" s="5">
        <v>5863</v>
      </c>
      <c r="AG1065" s="5">
        <v>4664</v>
      </c>
      <c r="AH1065" s="5">
        <v>4253</v>
      </c>
      <c r="AI1065" s="5"/>
      <c r="AJ1065" s="5">
        <v>0</v>
      </c>
      <c r="AK1065" s="5">
        <v>0</v>
      </c>
      <c r="AL1065" s="5">
        <v>416</v>
      </c>
      <c r="AM1065" s="5">
        <v>60</v>
      </c>
      <c r="AN1065" s="5"/>
      <c r="AO1065" s="5">
        <v>2414</v>
      </c>
      <c r="AP1065" s="5">
        <v>3300</v>
      </c>
      <c r="AQ1065" s="5">
        <v>3966</v>
      </c>
      <c r="AR1065" s="5">
        <v>1390</v>
      </c>
      <c r="AS1065" s="5"/>
      <c r="AT1065" s="5">
        <v>9230</v>
      </c>
      <c r="AU1065" s="5">
        <v>10274</v>
      </c>
      <c r="AV1065" s="5">
        <v>14570</v>
      </c>
      <c r="AW1065" s="5">
        <v>8880</v>
      </c>
      <c r="AX1065" s="5"/>
      <c r="AY1065" s="5">
        <v>16197</v>
      </c>
      <c r="AZ1065" s="5">
        <v>476</v>
      </c>
      <c r="BA1065" s="5">
        <v>11070</v>
      </c>
      <c r="BB1065" s="5">
        <v>42954</v>
      </c>
      <c r="BF1065" s="28" t="s">
        <v>197</v>
      </c>
      <c r="BG1065" s="28" t="s">
        <v>68</v>
      </c>
      <c r="BH1065" s="28" t="s">
        <v>649</v>
      </c>
      <c r="BI1065" s="28" t="s">
        <v>1236</v>
      </c>
      <c r="BJ1065" s="28" t="s">
        <v>119</v>
      </c>
      <c r="BK1065" s="28" t="s">
        <v>127</v>
      </c>
      <c r="BL1065" s="28" t="s">
        <v>199</v>
      </c>
      <c r="BM1065" s="28">
        <v>1992</v>
      </c>
      <c r="BN1065" s="28">
        <v>1993</v>
      </c>
      <c r="BO1065" s="28">
        <v>2</v>
      </c>
      <c r="BP1065" s="28">
        <v>5</v>
      </c>
      <c r="BQ1065" s="28" t="s">
        <v>33</v>
      </c>
      <c r="BR1065" s="28">
        <v>5</v>
      </c>
      <c r="BS1065" s="28">
        <v>0</v>
      </c>
      <c r="BT1065" s="28">
        <v>6.331531E-2</v>
      </c>
      <c r="BU1065" s="28">
        <v>0.31542999999999999</v>
      </c>
      <c r="BV1065" s="28">
        <v>0.29617900000000003</v>
      </c>
      <c r="BW1065" s="28">
        <v>0.51818529999999996</v>
      </c>
      <c r="BX1065" s="28" t="s">
        <v>1075</v>
      </c>
      <c r="BY1065" s="28">
        <v>0.35621208882730565</v>
      </c>
      <c r="BZ1065" s="28">
        <v>0.23519852003626207</v>
      </c>
    </row>
    <row r="1066" spans="1:78" x14ac:dyDescent="0.25">
      <c r="A1066" s="23" t="s">
        <v>239</v>
      </c>
      <c r="C1066" t="s">
        <v>238</v>
      </c>
      <c r="D1066" s="15" t="str">
        <f>VLOOKUP(C1066,xWalk!C$3:D$55,2)</f>
        <v>PSF</v>
      </c>
      <c r="E1066" s="22" t="str">
        <f t="shared" si="128"/>
        <v>'South Puget Sound Fall Fingerling'</v>
      </c>
      <c r="F1066" s="22" t="str">
        <f t="shared" si="135"/>
        <v>PSF.SPS</v>
      </c>
      <c r="G1066" t="s">
        <v>119</v>
      </c>
      <c r="H1066" t="s">
        <v>127</v>
      </c>
      <c r="I1066" t="s">
        <v>218</v>
      </c>
      <c r="J1066">
        <v>1981</v>
      </c>
      <c r="K1066">
        <v>1982</v>
      </c>
      <c r="L1066" s="8">
        <v>2</v>
      </c>
      <c r="M1066" s="8">
        <v>5</v>
      </c>
      <c r="N1066" s="8" t="s">
        <v>33</v>
      </c>
      <c r="O1066" s="8">
        <v>5</v>
      </c>
      <c r="P1066" s="8">
        <v>0</v>
      </c>
      <c r="Q1066">
        <v>3.9302509999999999E-2</v>
      </c>
      <c r="R1066">
        <v>0.6027015</v>
      </c>
      <c r="S1066">
        <v>0.59060029999999997</v>
      </c>
      <c r="T1066">
        <v>0.83734609999999998</v>
      </c>
      <c r="U1066" s="15" t="str">
        <f t="shared" si="130"/>
        <v>PSF1981</v>
      </c>
      <c r="V1066">
        <f t="shared" si="131"/>
        <v>0.77484279971136993</v>
      </c>
      <c r="W1066">
        <f t="shared" si="132"/>
        <v>0.52849362608665773</v>
      </c>
      <c r="Y1066" s="15" t="str">
        <f t="shared" si="133"/>
        <v>WCN2000</v>
      </c>
      <c r="Z1066" s="1" t="s">
        <v>70</v>
      </c>
      <c r="AA1066">
        <v>2000</v>
      </c>
      <c r="AB1066" t="s">
        <v>33</v>
      </c>
      <c r="AC1066">
        <f t="shared" si="129"/>
        <v>0.39657694732209758</v>
      </c>
      <c r="AD1066">
        <f t="shared" si="134"/>
        <v>0.25234011679769736</v>
      </c>
      <c r="AE1066" s="5">
        <v>1996</v>
      </c>
      <c r="AF1066" s="5">
        <v>7030</v>
      </c>
      <c r="AG1066" s="5">
        <v>6703</v>
      </c>
      <c r="AH1066" s="5">
        <v>5487</v>
      </c>
      <c r="AI1066" s="5"/>
      <c r="AJ1066" s="5">
        <v>0</v>
      </c>
      <c r="AK1066" s="5">
        <v>0</v>
      </c>
      <c r="AL1066" s="5">
        <v>781</v>
      </c>
      <c r="AM1066" s="5">
        <v>22</v>
      </c>
      <c r="AN1066" s="5"/>
      <c r="AO1066" s="5">
        <v>2550</v>
      </c>
      <c r="AP1066" s="5">
        <v>1904</v>
      </c>
      <c r="AQ1066" s="5">
        <v>4807</v>
      </c>
      <c r="AR1066" s="5">
        <v>2063</v>
      </c>
      <c r="AS1066" s="5"/>
      <c r="AT1066" s="5">
        <v>11246</v>
      </c>
      <c r="AU1066" s="5">
        <v>14156</v>
      </c>
      <c r="AV1066" s="5">
        <v>16166</v>
      </c>
      <c r="AW1066" s="5">
        <v>9166</v>
      </c>
      <c r="AX1066" s="5"/>
      <c r="AY1066" s="5">
        <v>21216</v>
      </c>
      <c r="AZ1066" s="5">
        <v>803</v>
      </c>
      <c r="BA1066" s="5">
        <v>11324</v>
      </c>
      <c r="BB1066" s="5">
        <v>50734</v>
      </c>
      <c r="BF1066" s="28" t="s">
        <v>197</v>
      </c>
      <c r="BG1066" s="28" t="s">
        <v>68</v>
      </c>
      <c r="BH1066" s="28" t="s">
        <v>649</v>
      </c>
      <c r="BI1066" s="28" t="s">
        <v>1236</v>
      </c>
      <c r="BJ1066" s="28" t="s">
        <v>119</v>
      </c>
      <c r="BK1066" s="28" t="s">
        <v>127</v>
      </c>
      <c r="BL1066" s="28" t="s">
        <v>199</v>
      </c>
      <c r="BM1066" s="28">
        <v>1993</v>
      </c>
      <c r="BN1066" s="28">
        <v>1994</v>
      </c>
      <c r="BO1066" s="28">
        <v>2</v>
      </c>
      <c r="BP1066" s="28">
        <v>5</v>
      </c>
      <c r="BQ1066" s="28" t="s">
        <v>33</v>
      </c>
      <c r="BR1066" s="28">
        <v>5</v>
      </c>
      <c r="BS1066" s="28">
        <v>0</v>
      </c>
      <c r="BT1066" s="28">
        <v>0.1100487</v>
      </c>
      <c r="BU1066" s="28">
        <v>0.29829660000000002</v>
      </c>
      <c r="BV1066" s="28">
        <v>0.22352340000000001</v>
      </c>
      <c r="BW1066" s="28">
        <v>0.45514369999999998</v>
      </c>
      <c r="BX1066" s="28" t="s">
        <v>1076</v>
      </c>
      <c r="BY1066" s="28">
        <v>0.40596805956283083</v>
      </c>
      <c r="BZ1066" s="28">
        <v>0.28427774179408166</v>
      </c>
    </row>
    <row r="1067" spans="1:78" x14ac:dyDescent="0.25">
      <c r="A1067" s="23" t="s">
        <v>239</v>
      </c>
      <c r="C1067" t="s">
        <v>238</v>
      </c>
      <c r="D1067" s="15" t="str">
        <f>VLOOKUP(C1067,xWalk!C$3:D$55,2)</f>
        <v>PSF</v>
      </c>
      <c r="E1067" s="22" t="str">
        <f t="shared" si="128"/>
        <v>'South Puget Sound Fall Fingerling'</v>
      </c>
      <c r="F1067" s="22" t="str">
        <f t="shared" si="135"/>
        <v>PSF.SPS</v>
      </c>
      <c r="G1067" t="s">
        <v>119</v>
      </c>
      <c r="H1067" t="s">
        <v>127</v>
      </c>
      <c r="I1067" t="s">
        <v>218</v>
      </c>
      <c r="J1067">
        <v>1982</v>
      </c>
      <c r="K1067">
        <v>1983</v>
      </c>
      <c r="L1067" s="8">
        <v>2</v>
      </c>
      <c r="M1067" s="8">
        <v>5</v>
      </c>
      <c r="N1067" s="8" t="s">
        <v>33</v>
      </c>
      <c r="O1067" s="8">
        <v>5</v>
      </c>
      <c r="P1067" s="8">
        <v>0</v>
      </c>
      <c r="Q1067">
        <v>2.2745930000000001E-2</v>
      </c>
      <c r="R1067">
        <v>0.63448800000000005</v>
      </c>
      <c r="S1067">
        <v>0.2509054</v>
      </c>
      <c r="T1067">
        <v>0.72619690000000003</v>
      </c>
      <c r="U1067" s="15" t="str">
        <f t="shared" si="130"/>
        <v>PSF1982</v>
      </c>
      <c r="V1067">
        <f t="shared" si="131"/>
        <v>0.74721340753615795</v>
      </c>
      <c r="W1067">
        <f t="shared" si="132"/>
        <v>0.50217665162411695</v>
      </c>
      <c r="Y1067" s="15" t="str">
        <f t="shared" si="133"/>
        <v>WCN2001</v>
      </c>
      <c r="Z1067" s="1" t="s">
        <v>70</v>
      </c>
      <c r="AA1067">
        <v>2001</v>
      </c>
      <c r="AB1067" t="s">
        <v>33</v>
      </c>
      <c r="AC1067">
        <f t="shared" si="129"/>
        <v>0.42717684284542368</v>
      </c>
      <c r="AD1067">
        <f t="shared" si="134"/>
        <v>0.27427633891948905</v>
      </c>
      <c r="AE1067" s="5">
        <v>1940</v>
      </c>
      <c r="AF1067" s="5">
        <v>8590</v>
      </c>
      <c r="AG1067" s="5">
        <v>7475</v>
      </c>
      <c r="AH1067" s="5">
        <v>5399</v>
      </c>
      <c r="AI1067" s="5"/>
      <c r="AJ1067" s="5">
        <v>0</v>
      </c>
      <c r="AK1067" s="5">
        <v>0</v>
      </c>
      <c r="AL1067" s="5">
        <v>432</v>
      </c>
      <c r="AM1067" s="5">
        <v>70</v>
      </c>
      <c r="AN1067" s="5"/>
      <c r="AO1067" s="5">
        <v>1656</v>
      </c>
      <c r="AP1067" s="5">
        <v>1953</v>
      </c>
      <c r="AQ1067" s="5">
        <v>6357</v>
      </c>
      <c r="AR1067" s="5">
        <v>2579</v>
      </c>
      <c r="AS1067" s="5"/>
      <c r="AT1067" s="5">
        <v>12360</v>
      </c>
      <c r="AU1067" s="5">
        <v>13983</v>
      </c>
      <c r="AV1067" s="5">
        <v>14332</v>
      </c>
      <c r="AW1067" s="5">
        <v>8204</v>
      </c>
      <c r="AX1067" s="5"/>
      <c r="AY1067" s="5">
        <v>23404</v>
      </c>
      <c r="AZ1067" s="5">
        <v>502</v>
      </c>
      <c r="BA1067" s="5">
        <v>12545</v>
      </c>
      <c r="BB1067" s="5">
        <v>48879</v>
      </c>
      <c r="BF1067" s="28" t="s">
        <v>197</v>
      </c>
      <c r="BG1067" s="28" t="s">
        <v>68</v>
      </c>
      <c r="BH1067" s="28" t="s">
        <v>649</v>
      </c>
      <c r="BI1067" s="28" t="s">
        <v>1236</v>
      </c>
      <c r="BJ1067" s="28" t="s">
        <v>119</v>
      </c>
      <c r="BK1067" s="28" t="s">
        <v>127</v>
      </c>
      <c r="BL1067" s="28" t="s">
        <v>199</v>
      </c>
      <c r="BM1067" s="28">
        <v>1994</v>
      </c>
      <c r="BN1067" s="28">
        <v>1995</v>
      </c>
      <c r="BO1067" s="28">
        <v>2</v>
      </c>
      <c r="BP1067" s="28">
        <v>5</v>
      </c>
      <c r="BQ1067" s="28" t="s">
        <v>33</v>
      </c>
      <c r="BR1067" s="28">
        <v>5</v>
      </c>
      <c r="BS1067" s="28">
        <v>0</v>
      </c>
      <c r="BT1067" s="28">
        <v>6.0607179999999997E-2</v>
      </c>
      <c r="BU1067" s="28">
        <v>0.29175020000000002</v>
      </c>
      <c r="BV1067" s="28">
        <v>0.18803349999999999</v>
      </c>
      <c r="BW1067" s="28">
        <v>0.42492489999999999</v>
      </c>
      <c r="BX1067" s="28" t="s">
        <v>1077</v>
      </c>
      <c r="BY1067" s="28">
        <v>0.47516898648786077</v>
      </c>
      <c r="BZ1067" s="28">
        <v>0.35164105032644732</v>
      </c>
    </row>
    <row r="1068" spans="1:78" x14ac:dyDescent="0.25">
      <c r="A1068" s="23" t="s">
        <v>239</v>
      </c>
      <c r="C1068" t="s">
        <v>238</v>
      </c>
      <c r="D1068" s="15" t="str">
        <f>VLOOKUP(C1068,xWalk!C$3:D$55,2)</f>
        <v>PSF</v>
      </c>
      <c r="E1068" s="22" t="str">
        <f t="shared" si="128"/>
        <v>'South Puget Sound Fall Fingerling'</v>
      </c>
      <c r="F1068" s="22" t="str">
        <f t="shared" si="135"/>
        <v>PSF.SPS</v>
      </c>
      <c r="G1068" t="s">
        <v>119</v>
      </c>
      <c r="H1068" t="s">
        <v>127</v>
      </c>
      <c r="I1068" t="s">
        <v>218</v>
      </c>
      <c r="J1068">
        <v>1983</v>
      </c>
      <c r="K1068">
        <v>1984</v>
      </c>
      <c r="L1068" s="8">
        <v>2</v>
      </c>
      <c r="M1068" s="8">
        <v>5</v>
      </c>
      <c r="N1068" s="8" t="s">
        <v>33</v>
      </c>
      <c r="O1068" s="8">
        <v>5</v>
      </c>
      <c r="P1068" s="8">
        <v>0</v>
      </c>
      <c r="Q1068">
        <v>2.1495839999999999E-2</v>
      </c>
      <c r="R1068">
        <v>0.4774814</v>
      </c>
      <c r="S1068">
        <v>0.29173710000000003</v>
      </c>
      <c r="T1068">
        <v>0.62991940000000002</v>
      </c>
      <c r="U1068" s="15" t="str">
        <f t="shared" si="130"/>
        <v>PSF1983</v>
      </c>
      <c r="V1068">
        <f t="shared" si="131"/>
        <v>0.7387632674866923</v>
      </c>
      <c r="W1068">
        <f t="shared" si="132"/>
        <v>0.48055174722098853</v>
      </c>
      <c r="Y1068" s="15" t="str">
        <f t="shared" si="133"/>
        <v>WCN2002</v>
      </c>
      <c r="Z1068" s="1" t="s">
        <v>70</v>
      </c>
      <c r="AA1068">
        <v>2002</v>
      </c>
      <c r="AB1068" t="s">
        <v>33</v>
      </c>
      <c r="AC1068">
        <f t="shared" si="129"/>
        <v>0.46690896301072748</v>
      </c>
      <c r="AD1068">
        <f t="shared" si="134"/>
        <v>0.29059440764405886</v>
      </c>
      <c r="AE1068" s="5">
        <v>2117</v>
      </c>
      <c r="AF1068" s="5">
        <v>7452</v>
      </c>
      <c r="AG1068" s="5">
        <v>6060</v>
      </c>
      <c r="AH1068" s="5">
        <v>4200</v>
      </c>
      <c r="AI1068" s="5"/>
      <c r="AJ1068" s="5">
        <v>0</v>
      </c>
      <c r="AK1068" s="5">
        <v>0</v>
      </c>
      <c r="AL1068" s="5">
        <v>507</v>
      </c>
      <c r="AM1068" s="5">
        <v>88</v>
      </c>
      <c r="AN1068" s="5"/>
      <c r="AO1068" s="5">
        <v>1179</v>
      </c>
      <c r="AP1068" s="5">
        <v>2064</v>
      </c>
      <c r="AQ1068" s="5">
        <v>6397</v>
      </c>
      <c r="AR1068" s="5">
        <v>1796</v>
      </c>
      <c r="AS1068" s="5"/>
      <c r="AT1068" s="5">
        <v>9934</v>
      </c>
      <c r="AU1068" s="5">
        <v>10403</v>
      </c>
      <c r="AV1068" s="5">
        <v>9500</v>
      </c>
      <c r="AW1068" s="5">
        <v>6539</v>
      </c>
      <c r="AX1068" s="5"/>
      <c r="AY1068" s="5">
        <v>19829</v>
      </c>
      <c r="AZ1068" s="5">
        <v>595</v>
      </c>
      <c r="BA1068" s="5">
        <v>11436</v>
      </c>
      <c r="BB1068" s="5">
        <v>36376</v>
      </c>
      <c r="BF1068" s="28" t="s">
        <v>197</v>
      </c>
      <c r="BG1068" s="28" t="s">
        <v>68</v>
      </c>
      <c r="BH1068" s="28" t="s">
        <v>649</v>
      </c>
      <c r="BI1068" s="28" t="s">
        <v>1236</v>
      </c>
      <c r="BJ1068" s="28" t="s">
        <v>119</v>
      </c>
      <c r="BK1068" s="28" t="s">
        <v>127</v>
      </c>
      <c r="BL1068" s="28" t="s">
        <v>199</v>
      </c>
      <c r="BM1068" s="28">
        <v>1995</v>
      </c>
      <c r="BN1068" s="28">
        <v>1996</v>
      </c>
      <c r="BO1068" s="28">
        <v>2</v>
      </c>
      <c r="BP1068" s="28">
        <v>5</v>
      </c>
      <c r="BQ1068" s="28" t="s">
        <v>33</v>
      </c>
      <c r="BR1068" s="28">
        <v>5</v>
      </c>
      <c r="BS1068" s="28">
        <v>0</v>
      </c>
      <c r="BT1068" s="28">
        <v>0.1000125</v>
      </c>
      <c r="BU1068" s="28">
        <v>0.2412754</v>
      </c>
      <c r="BV1068" s="28">
        <v>0.20198099999999999</v>
      </c>
      <c r="BW1068" s="28">
        <v>0.39452340000000002</v>
      </c>
      <c r="BX1068" s="28" t="s">
        <v>1078</v>
      </c>
      <c r="BY1068" s="28">
        <v>0.4035686059509993</v>
      </c>
      <c r="BZ1068" s="28">
        <v>0.27448788510968553</v>
      </c>
    </row>
    <row r="1069" spans="1:78" x14ac:dyDescent="0.25">
      <c r="A1069" s="23" t="s">
        <v>239</v>
      </c>
      <c r="C1069" t="s">
        <v>238</v>
      </c>
      <c r="D1069" s="15" t="str">
        <f>VLOOKUP(C1069,xWalk!C$3:D$55,2)</f>
        <v>PSF</v>
      </c>
      <c r="E1069" s="22" t="str">
        <f t="shared" si="128"/>
        <v>'South Puget Sound Fall Fingerling'</v>
      </c>
      <c r="F1069" s="22" t="str">
        <f t="shared" si="135"/>
        <v>PSF.SPS</v>
      </c>
      <c r="G1069" t="s">
        <v>119</v>
      </c>
      <c r="H1069" t="s">
        <v>127</v>
      </c>
      <c r="I1069" t="s">
        <v>218</v>
      </c>
      <c r="J1069">
        <v>1984</v>
      </c>
      <c r="K1069">
        <v>1985</v>
      </c>
      <c r="L1069" s="8">
        <v>2</v>
      </c>
      <c r="M1069" s="8">
        <v>5</v>
      </c>
      <c r="N1069" s="8" t="s">
        <v>33</v>
      </c>
      <c r="O1069" s="8">
        <v>5</v>
      </c>
      <c r="P1069" s="8">
        <v>0</v>
      </c>
      <c r="Q1069">
        <v>3.8689050000000003E-2</v>
      </c>
      <c r="R1069">
        <v>0.59339779999999998</v>
      </c>
      <c r="S1069">
        <v>0.28198050000000002</v>
      </c>
      <c r="T1069">
        <v>0.7080516</v>
      </c>
      <c r="U1069" s="15" t="str">
        <f t="shared" si="130"/>
        <v>PSF1984</v>
      </c>
      <c r="V1069">
        <f t="shared" si="131"/>
        <v>0.73619428179272328</v>
      </c>
      <c r="W1069">
        <f t="shared" si="132"/>
        <v>0.46159636053706432</v>
      </c>
      <c r="Y1069" s="15" t="str">
        <f t="shared" si="133"/>
        <v>WCN2003</v>
      </c>
      <c r="Z1069" s="1" t="s">
        <v>70</v>
      </c>
      <c r="AA1069">
        <v>2003</v>
      </c>
      <c r="AB1069" t="s">
        <v>33</v>
      </c>
      <c r="AC1069">
        <f t="shared" si="129"/>
        <v>0.46223942079640495</v>
      </c>
      <c r="AD1069">
        <f t="shared" si="134"/>
        <v>0.27440840273195782</v>
      </c>
      <c r="AE1069" s="5">
        <v>1667</v>
      </c>
      <c r="AF1069" s="5">
        <v>6325</v>
      </c>
      <c r="AG1069" s="5">
        <v>4944</v>
      </c>
      <c r="AH1069" s="5">
        <v>2452</v>
      </c>
      <c r="AI1069" s="5"/>
      <c r="AJ1069" s="5">
        <v>0</v>
      </c>
      <c r="AK1069" s="5">
        <v>0</v>
      </c>
      <c r="AL1069" s="5">
        <v>630</v>
      </c>
      <c r="AM1069" s="5">
        <v>21</v>
      </c>
      <c r="AN1069" s="5"/>
      <c r="AO1069" s="5">
        <v>1232</v>
      </c>
      <c r="AP1069" s="5">
        <v>2179</v>
      </c>
      <c r="AQ1069" s="5">
        <v>4700</v>
      </c>
      <c r="AR1069" s="5">
        <v>1771</v>
      </c>
      <c r="AS1069" s="5"/>
      <c r="AT1069" s="5">
        <v>7913</v>
      </c>
      <c r="AU1069" s="5">
        <v>8031</v>
      </c>
      <c r="AV1069" s="5">
        <v>8113</v>
      </c>
      <c r="AW1069" s="5">
        <v>6099</v>
      </c>
      <c r="AX1069" s="5"/>
      <c r="AY1069" s="5">
        <v>15388</v>
      </c>
      <c r="AZ1069" s="5">
        <v>651</v>
      </c>
      <c r="BA1069" s="5">
        <v>9882</v>
      </c>
      <c r="BB1069" s="5">
        <v>30156</v>
      </c>
      <c r="BF1069" s="28" t="s">
        <v>197</v>
      </c>
      <c r="BG1069" s="28" t="s">
        <v>68</v>
      </c>
      <c r="BH1069" s="28" t="s">
        <v>649</v>
      </c>
      <c r="BI1069" s="28" t="s">
        <v>1236</v>
      </c>
      <c r="BJ1069" s="28" t="s">
        <v>119</v>
      </c>
      <c r="BK1069" s="28" t="s">
        <v>127</v>
      </c>
      <c r="BL1069" s="28" t="s">
        <v>199</v>
      </c>
      <c r="BM1069" s="28">
        <v>1996</v>
      </c>
      <c r="BN1069" s="28">
        <v>1997</v>
      </c>
      <c r="BO1069" s="28">
        <v>2</v>
      </c>
      <c r="BP1069" s="28">
        <v>5</v>
      </c>
      <c r="BQ1069" s="28" t="s">
        <v>33</v>
      </c>
      <c r="BR1069" s="28">
        <v>5</v>
      </c>
      <c r="BS1069" s="28">
        <v>0</v>
      </c>
      <c r="BT1069" s="28">
        <v>2.2573800000000002E-2</v>
      </c>
      <c r="BU1069" s="28">
        <v>0.23114370000000001</v>
      </c>
      <c r="BV1069" s="28">
        <v>0.152312</v>
      </c>
      <c r="BW1069" s="28">
        <v>0.3482497</v>
      </c>
      <c r="BX1069" s="28" t="s">
        <v>1079</v>
      </c>
      <c r="BY1069" s="28">
        <v>0.32519493659749027</v>
      </c>
      <c r="BZ1069" s="28">
        <v>0.18706214875669494</v>
      </c>
    </row>
    <row r="1070" spans="1:78" x14ac:dyDescent="0.25">
      <c r="A1070" s="23" t="s">
        <v>239</v>
      </c>
      <c r="C1070" t="s">
        <v>238</v>
      </c>
      <c r="D1070" s="15" t="str">
        <f>VLOOKUP(C1070,xWalk!C$3:D$55,2)</f>
        <v>PSF</v>
      </c>
      <c r="E1070" s="22" t="str">
        <f t="shared" si="128"/>
        <v>'South Puget Sound Fall Fingerling'</v>
      </c>
      <c r="F1070" s="22" t="str">
        <f t="shared" si="135"/>
        <v>PSF.SPS</v>
      </c>
      <c r="G1070" t="s">
        <v>119</v>
      </c>
      <c r="H1070" t="s">
        <v>127</v>
      </c>
      <c r="I1070" t="s">
        <v>218</v>
      </c>
      <c r="J1070">
        <v>1985</v>
      </c>
      <c r="K1070">
        <v>1986</v>
      </c>
      <c r="L1070" s="8">
        <v>2</v>
      </c>
      <c r="M1070" s="8">
        <v>5</v>
      </c>
      <c r="N1070" s="8" t="s">
        <v>33</v>
      </c>
      <c r="O1070" s="8">
        <v>5</v>
      </c>
      <c r="P1070" s="8">
        <v>0</v>
      </c>
      <c r="Q1070">
        <v>1.046772E-2</v>
      </c>
      <c r="R1070">
        <v>0.46459149999999999</v>
      </c>
      <c r="S1070">
        <v>0.32500220000000002</v>
      </c>
      <c r="T1070">
        <v>0.63860039999999996</v>
      </c>
      <c r="U1070" s="15" t="str">
        <f t="shared" si="130"/>
        <v>PSF1985</v>
      </c>
      <c r="V1070">
        <f t="shared" si="131"/>
        <v>0.70891979800545035</v>
      </c>
      <c r="W1070">
        <f t="shared" si="132"/>
        <v>0.45001416306078396</v>
      </c>
      <c r="Y1070" s="15" t="str">
        <f t="shared" si="133"/>
        <v>WCN2004</v>
      </c>
      <c r="Z1070" s="1" t="s">
        <v>70</v>
      </c>
      <c r="AA1070">
        <v>2004</v>
      </c>
      <c r="AB1070" t="s">
        <v>33</v>
      </c>
      <c r="AC1070">
        <f t="shared" si="129"/>
        <v>0.48252986304715006</v>
      </c>
      <c r="AD1070">
        <f t="shared" si="134"/>
        <v>0.2722573818196618</v>
      </c>
      <c r="AE1070" s="5">
        <v>1667</v>
      </c>
      <c r="AF1070" s="5">
        <v>5631</v>
      </c>
      <c r="AG1070" s="5">
        <v>3421</v>
      </c>
      <c r="AH1070" s="5">
        <v>2660</v>
      </c>
      <c r="AI1070" s="5"/>
      <c r="AJ1070" s="5">
        <v>0</v>
      </c>
      <c r="AK1070" s="5">
        <v>0</v>
      </c>
      <c r="AL1070" s="5">
        <v>242</v>
      </c>
      <c r="AM1070" s="5">
        <v>50</v>
      </c>
      <c r="AN1070" s="5"/>
      <c r="AO1070" s="5">
        <v>1330</v>
      </c>
      <c r="AP1070" s="5">
        <v>1674</v>
      </c>
      <c r="AQ1070" s="5">
        <v>4484</v>
      </c>
      <c r="AR1070" s="5">
        <v>2553</v>
      </c>
      <c r="AS1070" s="5"/>
      <c r="AT1070" s="5">
        <v>6649</v>
      </c>
      <c r="AU1070" s="5">
        <v>7205</v>
      </c>
      <c r="AV1070" s="5">
        <v>7461</v>
      </c>
      <c r="AW1070" s="5">
        <v>4114</v>
      </c>
      <c r="AX1070" s="5"/>
      <c r="AY1070" s="5">
        <v>13379</v>
      </c>
      <c r="AZ1070" s="5">
        <v>292</v>
      </c>
      <c r="BA1070" s="5">
        <v>10041</v>
      </c>
      <c r="BB1070" s="5">
        <v>25429</v>
      </c>
      <c r="BF1070" s="28" t="s">
        <v>197</v>
      </c>
      <c r="BG1070" s="28" t="s">
        <v>68</v>
      </c>
      <c r="BH1070" s="28" t="s">
        <v>649</v>
      </c>
      <c r="BI1070" s="28" t="s">
        <v>1236</v>
      </c>
      <c r="BJ1070" s="28" t="s">
        <v>119</v>
      </c>
      <c r="BK1070" s="28" t="s">
        <v>127</v>
      </c>
      <c r="BL1070" s="28" t="s">
        <v>199</v>
      </c>
      <c r="BM1070" s="28">
        <v>1997</v>
      </c>
      <c r="BN1070" s="28">
        <v>1998</v>
      </c>
      <c r="BO1070" s="28">
        <v>2</v>
      </c>
      <c r="BP1070" s="28">
        <v>5</v>
      </c>
      <c r="BQ1070" s="28" t="s">
        <v>33</v>
      </c>
      <c r="BR1070" s="28">
        <v>5</v>
      </c>
      <c r="BS1070" s="28">
        <v>0</v>
      </c>
      <c r="BT1070" s="28">
        <v>0.26930530000000003</v>
      </c>
      <c r="BU1070" s="28">
        <v>0.190111</v>
      </c>
      <c r="BV1070" s="28">
        <v>0.1238195</v>
      </c>
      <c r="BW1070" s="28">
        <v>0.29039100000000001</v>
      </c>
      <c r="BX1070" s="28" t="s">
        <v>1080</v>
      </c>
      <c r="BY1070" s="28">
        <v>0.33120072302624537</v>
      </c>
      <c r="BZ1070" s="28">
        <v>0.18777673393506242</v>
      </c>
    </row>
    <row r="1071" spans="1:78" x14ac:dyDescent="0.25">
      <c r="A1071" s="23" t="s">
        <v>239</v>
      </c>
      <c r="C1071" t="s">
        <v>238</v>
      </c>
      <c r="D1071" s="15" t="str">
        <f>VLOOKUP(C1071,xWalk!C$3:D$55,2)</f>
        <v>PSF</v>
      </c>
      <c r="E1071" s="22" t="str">
        <f t="shared" si="128"/>
        <v>'South Puget Sound Fall Fingerling'</v>
      </c>
      <c r="F1071" s="22" t="str">
        <f t="shared" si="135"/>
        <v>PSF.SPS</v>
      </c>
      <c r="G1071" t="s">
        <v>119</v>
      </c>
      <c r="H1071" t="s">
        <v>127</v>
      </c>
      <c r="I1071" t="s">
        <v>218</v>
      </c>
      <c r="J1071">
        <v>1986</v>
      </c>
      <c r="K1071">
        <v>1987</v>
      </c>
      <c r="L1071" s="8">
        <v>2</v>
      </c>
      <c r="M1071" s="8">
        <v>5</v>
      </c>
      <c r="N1071" s="8" t="s">
        <v>33</v>
      </c>
      <c r="O1071" s="8">
        <v>5</v>
      </c>
      <c r="P1071" s="8">
        <v>0</v>
      </c>
      <c r="Q1071">
        <v>5.4160590000000002E-2</v>
      </c>
      <c r="R1071">
        <v>0.55263649999999997</v>
      </c>
      <c r="S1071">
        <v>0.53084620000000005</v>
      </c>
      <c r="T1071">
        <v>0.79011759999999998</v>
      </c>
      <c r="U1071" s="15" t="str">
        <f t="shared" si="130"/>
        <v>PSF1986</v>
      </c>
      <c r="V1071">
        <f t="shared" si="131"/>
        <v>0.71338992370927268</v>
      </c>
      <c r="W1071">
        <f t="shared" si="132"/>
        <v>0.47977209820293981</v>
      </c>
      <c r="Y1071" s="15" t="str">
        <f t="shared" si="133"/>
        <v>WCN2005</v>
      </c>
      <c r="Z1071" s="1" t="s">
        <v>70</v>
      </c>
      <c r="AA1071">
        <v>2005</v>
      </c>
      <c r="AB1071" t="s">
        <v>33</v>
      </c>
      <c r="AC1071">
        <f t="shared" si="129"/>
        <v>0.51720611352057722</v>
      </c>
      <c r="AD1071">
        <f t="shared" si="134"/>
        <v>0.25984356356887178</v>
      </c>
      <c r="AE1071" s="5">
        <v>1849</v>
      </c>
      <c r="AF1071" s="5">
        <v>4963</v>
      </c>
      <c r="AG1071" s="5">
        <v>4147</v>
      </c>
      <c r="AH1071" s="5">
        <v>2761</v>
      </c>
      <c r="AI1071" s="5"/>
      <c r="AJ1071" s="5">
        <v>0</v>
      </c>
      <c r="AK1071" s="5">
        <v>0</v>
      </c>
      <c r="AL1071" s="5">
        <v>283</v>
      </c>
      <c r="AM1071" s="5">
        <v>27</v>
      </c>
      <c r="AN1071" s="5"/>
      <c r="AO1071" s="5">
        <v>1111</v>
      </c>
      <c r="AP1071" s="5">
        <v>1934</v>
      </c>
      <c r="AQ1071" s="5">
        <v>8258</v>
      </c>
      <c r="AR1071" s="5">
        <v>1976</v>
      </c>
      <c r="AS1071" s="5"/>
      <c r="AT1071" s="5">
        <v>7453</v>
      </c>
      <c r="AU1071" s="5">
        <v>7878</v>
      </c>
      <c r="AV1071" s="5">
        <v>4720</v>
      </c>
      <c r="AW1071" s="5">
        <v>5441</v>
      </c>
      <c r="AX1071" s="5"/>
      <c r="AY1071" s="5">
        <v>13720</v>
      </c>
      <c r="AZ1071" s="5">
        <v>310</v>
      </c>
      <c r="BA1071" s="5">
        <v>13279</v>
      </c>
      <c r="BB1071" s="5">
        <v>25492</v>
      </c>
      <c r="BF1071" s="28" t="s">
        <v>197</v>
      </c>
      <c r="BG1071" s="28" t="s">
        <v>68</v>
      </c>
      <c r="BH1071" s="28" t="s">
        <v>649</v>
      </c>
      <c r="BI1071" s="28" t="s">
        <v>1236</v>
      </c>
      <c r="BJ1071" s="28" t="s">
        <v>119</v>
      </c>
      <c r="BK1071" s="28" t="s">
        <v>127</v>
      </c>
      <c r="BL1071" s="28" t="s">
        <v>199</v>
      </c>
      <c r="BM1071" s="28">
        <v>1998</v>
      </c>
      <c r="BN1071" s="28">
        <v>1999</v>
      </c>
      <c r="BO1071" s="28">
        <v>2</v>
      </c>
      <c r="BP1071" s="28">
        <v>5</v>
      </c>
      <c r="BQ1071" s="28" t="s">
        <v>33</v>
      </c>
      <c r="BR1071" s="28">
        <v>5</v>
      </c>
      <c r="BS1071" s="28">
        <v>0</v>
      </c>
      <c r="BT1071" s="28">
        <v>0.17341619999999999</v>
      </c>
      <c r="BU1071" s="28">
        <v>0.24230850000000001</v>
      </c>
      <c r="BV1071" s="28">
        <v>0.1763864</v>
      </c>
      <c r="BW1071" s="28">
        <v>0.37595499999999998</v>
      </c>
      <c r="BX1071" s="28" t="s">
        <v>1081</v>
      </c>
      <c r="BY1071" s="28">
        <v>0.38231067800809315</v>
      </c>
      <c r="BZ1071" s="28">
        <v>0.25218432570815097</v>
      </c>
    </row>
    <row r="1072" spans="1:78" x14ac:dyDescent="0.25">
      <c r="A1072" s="23" t="s">
        <v>239</v>
      </c>
      <c r="C1072" t="s">
        <v>238</v>
      </c>
      <c r="D1072" s="15" t="str">
        <f>VLOOKUP(C1072,xWalk!C$3:D$55,2)</f>
        <v>PSF</v>
      </c>
      <c r="E1072" s="22" t="str">
        <f t="shared" si="128"/>
        <v>'South Puget Sound Fall Fingerling'</v>
      </c>
      <c r="F1072" s="22" t="str">
        <f t="shared" si="135"/>
        <v>PSF.SPS</v>
      </c>
      <c r="G1072" t="s">
        <v>119</v>
      </c>
      <c r="H1072" t="s">
        <v>127</v>
      </c>
      <c r="I1072" t="s">
        <v>218</v>
      </c>
      <c r="J1072">
        <v>1987</v>
      </c>
      <c r="K1072">
        <v>1988</v>
      </c>
      <c r="L1072" s="8">
        <v>2</v>
      </c>
      <c r="M1072" s="8">
        <v>5</v>
      </c>
      <c r="N1072" s="8" t="s">
        <v>33</v>
      </c>
      <c r="O1072" s="8">
        <v>5</v>
      </c>
      <c r="P1072" s="8">
        <v>0</v>
      </c>
      <c r="Q1072">
        <v>8.0747200000000005E-3</v>
      </c>
      <c r="R1072">
        <v>0.57458140000000002</v>
      </c>
      <c r="S1072">
        <v>0.46188200000000001</v>
      </c>
      <c r="T1072">
        <v>0.77107460000000005</v>
      </c>
      <c r="U1072" s="15" t="str">
        <f t="shared" si="130"/>
        <v>PSF1987</v>
      </c>
      <c r="V1072">
        <f t="shared" si="131"/>
        <v>0.70535021140360443</v>
      </c>
      <c r="W1072">
        <f t="shared" si="132"/>
        <v>0.47361464876205384</v>
      </c>
      <c r="Y1072" s="15" t="str">
        <f t="shared" si="133"/>
        <v>WCN2006</v>
      </c>
      <c r="Z1072" s="1" t="s">
        <v>70</v>
      </c>
      <c r="AA1072">
        <v>2006</v>
      </c>
      <c r="AB1072" t="s">
        <v>33</v>
      </c>
      <c r="AC1072">
        <f t="shared" si="129"/>
        <v>0.49781912864653299</v>
      </c>
      <c r="AD1072">
        <f t="shared" si="134"/>
        <v>0.25213526377763407</v>
      </c>
      <c r="AE1072" s="5">
        <v>1356</v>
      </c>
      <c r="AF1072" s="5">
        <v>6261</v>
      </c>
      <c r="AG1072" s="5">
        <v>4480</v>
      </c>
      <c r="AH1072" s="5">
        <v>3106</v>
      </c>
      <c r="AI1072" s="5"/>
      <c r="AJ1072" s="5">
        <v>0</v>
      </c>
      <c r="AK1072" s="5">
        <v>0</v>
      </c>
      <c r="AL1072" s="5">
        <v>239</v>
      </c>
      <c r="AM1072" s="5">
        <v>34</v>
      </c>
      <c r="AN1072" s="5"/>
      <c r="AO1072" s="5">
        <v>1261</v>
      </c>
      <c r="AP1072" s="5">
        <v>3713</v>
      </c>
      <c r="AQ1072" s="5">
        <v>6659</v>
      </c>
      <c r="AR1072" s="5">
        <v>2908</v>
      </c>
      <c r="AS1072" s="5"/>
      <c r="AT1072" s="5">
        <v>8645</v>
      </c>
      <c r="AU1072" s="5">
        <v>7502</v>
      </c>
      <c r="AV1072" s="5">
        <v>8406</v>
      </c>
      <c r="AW1072" s="5">
        <v>5727</v>
      </c>
      <c r="AX1072" s="5"/>
      <c r="AY1072" s="5">
        <v>15203</v>
      </c>
      <c r="AZ1072" s="5">
        <v>273</v>
      </c>
      <c r="BA1072" s="5">
        <v>14541</v>
      </c>
      <c r="BB1072" s="5">
        <v>30280</v>
      </c>
      <c r="BF1072" s="28" t="s">
        <v>197</v>
      </c>
      <c r="BG1072" s="28" t="s">
        <v>68</v>
      </c>
      <c r="BH1072" s="28" t="s">
        <v>649</v>
      </c>
      <c r="BI1072" s="28" t="s">
        <v>1236</v>
      </c>
      <c r="BJ1072" s="28" t="s">
        <v>119</v>
      </c>
      <c r="BK1072" s="28" t="s">
        <v>127</v>
      </c>
      <c r="BL1072" s="28" t="s">
        <v>199</v>
      </c>
      <c r="BM1072" s="28">
        <v>1999</v>
      </c>
      <c r="BN1072" s="28">
        <v>2000</v>
      </c>
      <c r="BO1072" s="28">
        <v>2</v>
      </c>
      <c r="BP1072" s="28">
        <v>5</v>
      </c>
      <c r="BQ1072" s="28" t="s">
        <v>33</v>
      </c>
      <c r="BR1072" s="28">
        <v>5</v>
      </c>
      <c r="BS1072" s="28">
        <v>0</v>
      </c>
      <c r="BT1072" s="28">
        <v>0.1451411</v>
      </c>
      <c r="BU1072" s="28">
        <v>0.29266170000000002</v>
      </c>
      <c r="BV1072" s="28">
        <v>0.1910664</v>
      </c>
      <c r="BW1072" s="28">
        <v>0.42781029999999998</v>
      </c>
      <c r="BX1072" s="28" t="s">
        <v>1082</v>
      </c>
      <c r="BY1072" s="28">
        <v>0.3997159111018827</v>
      </c>
      <c r="BZ1072" s="28">
        <v>0.27686161992020025</v>
      </c>
    </row>
    <row r="1073" spans="1:78" x14ac:dyDescent="0.25">
      <c r="A1073" s="23" t="s">
        <v>239</v>
      </c>
      <c r="C1073" t="s">
        <v>238</v>
      </c>
      <c r="D1073" s="15" t="str">
        <f>VLOOKUP(C1073,xWalk!C$3:D$55,2)</f>
        <v>PSF</v>
      </c>
      <c r="E1073" s="22" t="str">
        <f t="shared" si="128"/>
        <v>'South Puget Sound Fall Fingerling'</v>
      </c>
      <c r="F1073" s="22" t="str">
        <f t="shared" si="135"/>
        <v>PSF.SPS</v>
      </c>
      <c r="G1073" t="s">
        <v>119</v>
      </c>
      <c r="H1073" t="s">
        <v>127</v>
      </c>
      <c r="I1073" t="s">
        <v>218</v>
      </c>
      <c r="J1073">
        <v>1988</v>
      </c>
      <c r="K1073">
        <v>1989</v>
      </c>
      <c r="L1073" s="8">
        <v>2</v>
      </c>
      <c r="M1073" s="8">
        <v>5</v>
      </c>
      <c r="N1073" s="8" t="s">
        <v>33</v>
      </c>
      <c r="O1073" s="8">
        <v>5</v>
      </c>
      <c r="P1073" s="8">
        <v>0</v>
      </c>
      <c r="Q1073">
        <v>1.3001220000000001E-2</v>
      </c>
      <c r="R1073">
        <v>0.58953140000000004</v>
      </c>
      <c r="S1073">
        <v>0.57444430000000002</v>
      </c>
      <c r="T1073">
        <v>0.82532280000000002</v>
      </c>
      <c r="U1073" s="15" t="str">
        <f t="shared" si="130"/>
        <v>PSF1988</v>
      </c>
      <c r="V1073">
        <f t="shared" si="131"/>
        <v>0.70743340454287829</v>
      </c>
      <c r="W1073">
        <f t="shared" si="132"/>
        <v>0.4888869512141954</v>
      </c>
      <c r="Y1073" s="15" t="str">
        <f t="shared" si="133"/>
        <v>WCN2007</v>
      </c>
      <c r="Z1073" s="1" t="s">
        <v>70</v>
      </c>
      <c r="AA1073">
        <v>2007</v>
      </c>
      <c r="AB1073" t="s">
        <v>33</v>
      </c>
      <c r="AC1073">
        <f t="shared" si="129"/>
        <v>0.52935021608916522</v>
      </c>
      <c r="AD1073">
        <f t="shared" si="134"/>
        <v>0.24264159526878459</v>
      </c>
      <c r="AE1073" s="5">
        <v>1708</v>
      </c>
      <c r="AF1073" s="5">
        <v>5871</v>
      </c>
      <c r="AG1073" s="5">
        <v>4954</v>
      </c>
      <c r="AH1073" s="5">
        <v>3468</v>
      </c>
      <c r="AI1073" s="5"/>
      <c r="AJ1073" s="5">
        <v>0</v>
      </c>
      <c r="AK1073" s="5">
        <v>0</v>
      </c>
      <c r="AL1073" s="5">
        <v>389</v>
      </c>
      <c r="AM1073" s="5">
        <v>23</v>
      </c>
      <c r="AN1073" s="5"/>
      <c r="AO1073" s="5">
        <v>2124</v>
      </c>
      <c r="AP1073" s="5">
        <v>2907</v>
      </c>
      <c r="AQ1073" s="5">
        <v>9372</v>
      </c>
      <c r="AR1073" s="5">
        <v>4092</v>
      </c>
      <c r="AS1073" s="5"/>
      <c r="AT1073" s="5">
        <v>8672</v>
      </c>
      <c r="AU1073" s="5">
        <v>9566</v>
      </c>
      <c r="AV1073" s="5">
        <v>7274</v>
      </c>
      <c r="AW1073" s="5">
        <v>5525</v>
      </c>
      <c r="AX1073" s="5"/>
      <c r="AY1073" s="5">
        <v>16001</v>
      </c>
      <c r="AZ1073" s="5">
        <v>412</v>
      </c>
      <c r="BA1073" s="5">
        <v>18495</v>
      </c>
      <c r="BB1073" s="5">
        <v>31037</v>
      </c>
      <c r="BF1073" s="28" t="s">
        <v>197</v>
      </c>
      <c r="BG1073" s="28" t="s">
        <v>68</v>
      </c>
      <c r="BH1073" s="28" t="s">
        <v>649</v>
      </c>
      <c r="BI1073" s="28" t="s">
        <v>1236</v>
      </c>
      <c r="BJ1073" s="28" t="s">
        <v>119</v>
      </c>
      <c r="BK1073" s="28" t="s">
        <v>127</v>
      </c>
      <c r="BL1073" s="28" t="s">
        <v>199</v>
      </c>
      <c r="BM1073" s="28">
        <v>2000</v>
      </c>
      <c r="BN1073" s="28">
        <v>2001</v>
      </c>
      <c r="BO1073" s="28">
        <v>2</v>
      </c>
      <c r="BP1073" s="28">
        <v>5</v>
      </c>
      <c r="BQ1073" s="28" t="s">
        <v>33</v>
      </c>
      <c r="BR1073" s="28">
        <v>5</v>
      </c>
      <c r="BS1073" s="28">
        <v>0</v>
      </c>
      <c r="BT1073" s="28">
        <v>0.1106125</v>
      </c>
      <c r="BU1073" s="28">
        <v>0.23691429999999999</v>
      </c>
      <c r="BV1073" s="28">
        <v>0.13904240000000001</v>
      </c>
      <c r="BW1073" s="28">
        <v>0.34301559999999998</v>
      </c>
      <c r="BX1073" s="28" t="s">
        <v>1083</v>
      </c>
      <c r="BY1073" s="28">
        <v>0.47397118318828529</v>
      </c>
      <c r="BZ1073" s="28">
        <v>0.35748993098545301</v>
      </c>
    </row>
    <row r="1074" spans="1:78" x14ac:dyDescent="0.25">
      <c r="A1074" s="23" t="s">
        <v>239</v>
      </c>
      <c r="C1074" t="s">
        <v>238</v>
      </c>
      <c r="D1074" s="15" t="str">
        <f>VLOOKUP(C1074,xWalk!C$3:D$55,2)</f>
        <v>PSF</v>
      </c>
      <c r="E1074" s="22" t="str">
        <f t="shared" si="128"/>
        <v>'South Puget Sound Fall Fingerling'</v>
      </c>
      <c r="F1074" s="22" t="str">
        <f t="shared" si="135"/>
        <v>PSF.SPS</v>
      </c>
      <c r="G1074" t="s">
        <v>119</v>
      </c>
      <c r="H1074" t="s">
        <v>127</v>
      </c>
      <c r="I1074" t="s">
        <v>218</v>
      </c>
      <c r="J1074">
        <v>1989</v>
      </c>
      <c r="K1074">
        <v>1990</v>
      </c>
      <c r="L1074" s="8">
        <v>2</v>
      </c>
      <c r="M1074" s="8">
        <v>5</v>
      </c>
      <c r="N1074" s="8" t="s">
        <v>33</v>
      </c>
      <c r="O1074" s="8">
        <v>5</v>
      </c>
      <c r="P1074" s="8">
        <v>0</v>
      </c>
      <c r="Q1074">
        <v>4.1894200000000001E-3</v>
      </c>
      <c r="R1074">
        <v>0.54732760000000003</v>
      </c>
      <c r="S1074">
        <v>0.4213383</v>
      </c>
      <c r="T1074">
        <v>0.73805580000000004</v>
      </c>
      <c r="U1074" s="15" t="str">
        <f t="shared" si="130"/>
        <v>PSF1989</v>
      </c>
      <c r="V1074">
        <f t="shared" si="131"/>
        <v>0.70008643042350904</v>
      </c>
      <c r="W1074">
        <f t="shared" si="132"/>
        <v>0.50031114952463263</v>
      </c>
      <c r="Y1074" s="15" t="str">
        <f t="shared" si="133"/>
        <v>WCN2008</v>
      </c>
      <c r="Z1074" s="1" t="s">
        <v>70</v>
      </c>
      <c r="AA1074">
        <v>2008</v>
      </c>
      <c r="AB1074" t="s">
        <v>34</v>
      </c>
      <c r="AC1074" t="str">
        <f t="shared" si="129"/>
        <v>NA</v>
      </c>
      <c r="AD1074" t="str">
        <f t="shared" si="134"/>
        <v>NA</v>
      </c>
      <c r="AE1074" s="5">
        <v>1400</v>
      </c>
      <c r="AF1074" s="5">
        <v>6273</v>
      </c>
      <c r="AG1074" s="5">
        <v>3990</v>
      </c>
      <c r="AH1074" s="5"/>
      <c r="AI1074" s="5"/>
      <c r="AJ1074" s="5">
        <v>0</v>
      </c>
      <c r="AK1074" s="5">
        <v>0</v>
      </c>
      <c r="AL1074" s="5">
        <v>315</v>
      </c>
      <c r="AM1074" s="5"/>
      <c r="AN1074" s="5"/>
      <c r="AO1074" s="5">
        <v>1497</v>
      </c>
      <c r="AP1074" s="5">
        <v>3362</v>
      </c>
      <c r="AQ1074" s="5">
        <v>10952</v>
      </c>
      <c r="AR1074" s="5"/>
      <c r="AS1074" s="5"/>
      <c r="AT1074" s="5">
        <v>8492</v>
      </c>
      <c r="AU1074" s="5">
        <v>7957</v>
      </c>
      <c r="AV1074" s="5">
        <v>4480</v>
      </c>
      <c r="AW1074" s="5"/>
      <c r="AX1074" s="5"/>
      <c r="AY1074" s="5">
        <v>11663</v>
      </c>
      <c r="AZ1074" s="5">
        <v>315</v>
      </c>
      <c r="BA1074" s="5">
        <v>15811</v>
      </c>
      <c r="BB1074" s="5">
        <v>20929</v>
      </c>
      <c r="BF1074" s="28" t="s">
        <v>197</v>
      </c>
      <c r="BG1074" s="28" t="s">
        <v>68</v>
      </c>
      <c r="BH1074" s="28" t="s">
        <v>649</v>
      </c>
      <c r="BI1074" s="28" t="s">
        <v>1236</v>
      </c>
      <c r="BJ1074" s="28" t="s">
        <v>119</v>
      </c>
      <c r="BK1074" s="28" t="s">
        <v>127</v>
      </c>
      <c r="BL1074" s="28" t="s">
        <v>199</v>
      </c>
      <c r="BM1074" s="28">
        <v>2001</v>
      </c>
      <c r="BN1074" s="28">
        <v>2002</v>
      </c>
      <c r="BO1074" s="28">
        <v>2</v>
      </c>
      <c r="BP1074" s="28">
        <v>5</v>
      </c>
      <c r="BQ1074" s="28" t="s">
        <v>33</v>
      </c>
      <c r="BR1074" s="28">
        <v>5</v>
      </c>
      <c r="BS1074" s="28">
        <v>0</v>
      </c>
      <c r="BT1074" s="28">
        <v>4.4846549999999999E-2</v>
      </c>
      <c r="BU1074" s="28">
        <v>0.30912790000000001</v>
      </c>
      <c r="BV1074" s="28">
        <v>0.1137575</v>
      </c>
      <c r="BW1074" s="28">
        <v>0.3877198</v>
      </c>
      <c r="BX1074" s="28" t="s">
        <v>1084</v>
      </c>
      <c r="BY1074" s="28">
        <v>0.49305890485836468</v>
      </c>
      <c r="BZ1074" s="28">
        <v>0.38043390887752804</v>
      </c>
    </row>
    <row r="1075" spans="1:78" x14ac:dyDescent="0.25">
      <c r="A1075" s="23" t="s">
        <v>239</v>
      </c>
      <c r="C1075" t="s">
        <v>238</v>
      </c>
      <c r="D1075" s="15" t="str">
        <f>VLOOKUP(C1075,xWalk!C$3:D$55,2)</f>
        <v>PSF</v>
      </c>
      <c r="E1075" s="22" t="str">
        <f t="shared" si="128"/>
        <v>'South Puget Sound Fall Fingerling'</v>
      </c>
      <c r="F1075" s="22" t="str">
        <f t="shared" si="135"/>
        <v>PSF.SPS</v>
      </c>
      <c r="G1075" t="s">
        <v>119</v>
      </c>
      <c r="H1075" t="s">
        <v>127</v>
      </c>
      <c r="I1075" t="s">
        <v>218</v>
      </c>
      <c r="J1075">
        <v>1990</v>
      </c>
      <c r="K1075">
        <v>1991</v>
      </c>
      <c r="L1075" s="8">
        <v>2</v>
      </c>
      <c r="M1075" s="8">
        <v>5</v>
      </c>
      <c r="N1075" s="8" t="s">
        <v>33</v>
      </c>
      <c r="O1075" s="8">
        <v>5</v>
      </c>
      <c r="P1075" s="8">
        <v>0</v>
      </c>
      <c r="Q1075">
        <v>1.8677800000000001E-2</v>
      </c>
      <c r="R1075">
        <v>0.47528359999999997</v>
      </c>
      <c r="S1075">
        <v>0.32242579999999998</v>
      </c>
      <c r="T1075">
        <v>0.64446570000000003</v>
      </c>
      <c r="U1075" s="15" t="str">
        <f t="shared" si="130"/>
        <v>PSF1990</v>
      </c>
      <c r="V1075">
        <f t="shared" si="131"/>
        <v>0.64572732892672025</v>
      </c>
      <c r="W1075">
        <f t="shared" si="132"/>
        <v>0.43002520329069382</v>
      </c>
      <c r="Y1075" s="15" t="str">
        <f t="shared" si="133"/>
        <v>WCN2009</v>
      </c>
      <c r="Z1075" s="1" t="s">
        <v>70</v>
      </c>
      <c r="AA1075">
        <v>2009</v>
      </c>
      <c r="AB1075" t="s">
        <v>34</v>
      </c>
      <c r="AC1075" t="str">
        <f t="shared" si="129"/>
        <v>NA</v>
      </c>
      <c r="AD1075" t="str">
        <f t="shared" si="134"/>
        <v>NA</v>
      </c>
      <c r="AE1075" s="5">
        <v>1535</v>
      </c>
      <c r="AF1075" s="5">
        <v>4777</v>
      </c>
      <c r="AG1075" s="5"/>
      <c r="AH1075" s="5"/>
      <c r="AI1075" s="5"/>
      <c r="AJ1075" s="5">
        <v>0</v>
      </c>
      <c r="AK1075" s="5">
        <v>0</v>
      </c>
      <c r="AL1075" s="5"/>
      <c r="AM1075" s="5"/>
      <c r="AN1075" s="5"/>
      <c r="AO1075" s="5">
        <v>1910</v>
      </c>
      <c r="AP1075" s="5">
        <v>3969</v>
      </c>
      <c r="AQ1075" s="5"/>
      <c r="AR1075" s="5"/>
      <c r="AS1075" s="5"/>
      <c r="AT1075" s="5">
        <v>7344</v>
      </c>
      <c r="AU1075" s="5">
        <v>6787</v>
      </c>
      <c r="AV1075" s="5"/>
      <c r="AW1075" s="5"/>
      <c r="AX1075" s="5"/>
      <c r="AY1075" s="5">
        <v>6312</v>
      </c>
      <c r="AZ1075" s="5">
        <v>0</v>
      </c>
      <c r="BA1075" s="5">
        <v>5879</v>
      </c>
      <c r="BB1075" s="5">
        <v>14131</v>
      </c>
      <c r="BF1075" s="28" t="s">
        <v>197</v>
      </c>
      <c r="BG1075" s="28" t="s">
        <v>68</v>
      </c>
      <c r="BH1075" s="28" t="s">
        <v>649</v>
      </c>
      <c r="BI1075" s="28" t="s">
        <v>1236</v>
      </c>
      <c r="BJ1075" s="28" t="s">
        <v>119</v>
      </c>
      <c r="BK1075" s="28" t="s">
        <v>127</v>
      </c>
      <c r="BL1075" s="28" t="s">
        <v>199</v>
      </c>
      <c r="BM1075" s="28">
        <v>2002</v>
      </c>
      <c r="BN1075" s="28">
        <v>2003</v>
      </c>
      <c r="BO1075" s="28">
        <v>2</v>
      </c>
      <c r="BP1075" s="28">
        <v>5</v>
      </c>
      <c r="BQ1075" s="28" t="s">
        <v>33</v>
      </c>
      <c r="BR1075" s="28">
        <v>5</v>
      </c>
      <c r="BS1075" s="28">
        <v>0</v>
      </c>
      <c r="BT1075" s="28">
        <v>3.6515600000000002E-2</v>
      </c>
      <c r="BU1075" s="28">
        <v>0.38559310000000002</v>
      </c>
      <c r="BV1075" s="28">
        <v>0.1942449</v>
      </c>
      <c r="BW1075" s="28">
        <v>0.50493849999999996</v>
      </c>
      <c r="BX1075" s="28" t="s">
        <v>1085</v>
      </c>
      <c r="BY1075" s="28">
        <v>0.50058857999242878</v>
      </c>
      <c r="BZ1075" s="28">
        <v>0.39302104886510369</v>
      </c>
    </row>
    <row r="1076" spans="1:78" x14ac:dyDescent="0.25">
      <c r="A1076" s="23" t="s">
        <v>239</v>
      </c>
      <c r="C1076" t="s">
        <v>238</v>
      </c>
      <c r="D1076" s="15" t="str">
        <f>VLOOKUP(C1076,xWalk!C$3:D$55,2)</f>
        <v>PSF</v>
      </c>
      <c r="E1076" s="22" t="str">
        <f t="shared" si="128"/>
        <v>'South Puget Sound Fall Fingerling'</v>
      </c>
      <c r="F1076" s="22" t="str">
        <f t="shared" si="135"/>
        <v>PSF.SPS</v>
      </c>
      <c r="G1076" t="s">
        <v>119</v>
      </c>
      <c r="H1076" t="s">
        <v>127</v>
      </c>
      <c r="I1076" t="s">
        <v>218</v>
      </c>
      <c r="J1076">
        <v>1991</v>
      </c>
      <c r="K1076">
        <v>1992</v>
      </c>
      <c r="L1076" s="8">
        <v>2</v>
      </c>
      <c r="M1076" s="8">
        <v>5</v>
      </c>
      <c r="N1076" s="8" t="s">
        <v>33</v>
      </c>
      <c r="O1076" s="8">
        <v>5</v>
      </c>
      <c r="P1076" s="8">
        <v>0</v>
      </c>
      <c r="Q1076">
        <v>5.9767600000000002E-3</v>
      </c>
      <c r="R1076">
        <v>0.39998210000000001</v>
      </c>
      <c r="S1076">
        <v>0.21195120000000001</v>
      </c>
      <c r="T1076">
        <v>0.52715670000000003</v>
      </c>
      <c r="U1076" s="15" t="str">
        <f t="shared" si="130"/>
        <v>PSF1991</v>
      </c>
      <c r="V1076">
        <f t="shared" si="131"/>
        <v>0.60285456807046933</v>
      </c>
      <c r="W1076">
        <f t="shared" si="132"/>
        <v>0.38330414032950016</v>
      </c>
      <c r="Y1076" s="15" t="str">
        <f t="shared" si="133"/>
        <v>WCN2010</v>
      </c>
      <c r="Z1076" s="14" t="s">
        <v>70</v>
      </c>
      <c r="AA1076">
        <v>2010</v>
      </c>
      <c r="AB1076" t="s">
        <v>34</v>
      </c>
      <c r="AC1076" t="str">
        <f t="shared" si="129"/>
        <v>NA</v>
      </c>
      <c r="AD1076" t="str">
        <f t="shared" si="134"/>
        <v>NA</v>
      </c>
      <c r="AE1076" s="5">
        <v>1598</v>
      </c>
      <c r="AF1076" s="5"/>
      <c r="AG1076" s="5"/>
      <c r="AH1076" s="5"/>
      <c r="AI1076" s="5"/>
      <c r="AJ1076" s="5">
        <v>0</v>
      </c>
      <c r="AK1076" s="5"/>
      <c r="AL1076" s="5"/>
      <c r="AM1076" s="5"/>
      <c r="AN1076" s="5"/>
      <c r="AO1076" s="5">
        <v>2415</v>
      </c>
      <c r="AP1076" s="5"/>
      <c r="AQ1076" s="5"/>
      <c r="AR1076" s="5"/>
      <c r="AS1076" s="5"/>
      <c r="AT1076" s="5">
        <v>8836</v>
      </c>
      <c r="AU1076" s="5"/>
      <c r="AV1076" s="5"/>
      <c r="AW1076" s="5"/>
      <c r="AX1076" s="5"/>
      <c r="AY1076" s="5">
        <v>1598</v>
      </c>
      <c r="AZ1076" s="5">
        <v>0</v>
      </c>
      <c r="BA1076" s="5">
        <v>2415</v>
      </c>
      <c r="BB1076" s="5">
        <v>8836</v>
      </c>
      <c r="BF1076" s="28" t="s">
        <v>197</v>
      </c>
      <c r="BG1076" s="28" t="s">
        <v>68</v>
      </c>
      <c r="BH1076" s="28" t="s">
        <v>649</v>
      </c>
      <c r="BI1076" s="28" t="s">
        <v>1236</v>
      </c>
      <c r="BJ1076" s="28" t="s">
        <v>119</v>
      </c>
      <c r="BK1076" s="28" t="s">
        <v>127</v>
      </c>
      <c r="BL1076" s="28" t="s">
        <v>199</v>
      </c>
      <c r="BM1076" s="28">
        <v>2003</v>
      </c>
      <c r="BN1076" s="28">
        <v>2004</v>
      </c>
      <c r="BO1076" s="28">
        <v>2</v>
      </c>
      <c r="BP1076" s="28">
        <v>5</v>
      </c>
      <c r="BQ1076" s="28" t="s">
        <v>33</v>
      </c>
      <c r="BR1076" s="28">
        <v>5</v>
      </c>
      <c r="BS1076" s="28">
        <v>0</v>
      </c>
      <c r="BT1076" s="28">
        <v>2.0815879999999998E-2</v>
      </c>
      <c r="BU1076" s="28">
        <v>0.4394961</v>
      </c>
      <c r="BV1076" s="28">
        <v>0.3406884</v>
      </c>
      <c r="BW1076" s="28">
        <v>0.63045329999999999</v>
      </c>
      <c r="BX1076" s="28" t="s">
        <v>1086</v>
      </c>
      <c r="BY1076" s="28">
        <v>0.46493541808293676</v>
      </c>
      <c r="BZ1076" s="28">
        <v>0.32814411964649898</v>
      </c>
    </row>
    <row r="1077" spans="1:78" x14ac:dyDescent="0.25">
      <c r="A1077" s="23" t="s">
        <v>239</v>
      </c>
      <c r="C1077" t="s">
        <v>238</v>
      </c>
      <c r="D1077" s="15" t="str">
        <f>VLOOKUP(C1077,xWalk!C$3:D$55,2)</f>
        <v>PSF</v>
      </c>
      <c r="E1077" s="22" t="str">
        <f t="shared" si="128"/>
        <v>'South Puget Sound Fall Fingerling'</v>
      </c>
      <c r="F1077" s="22" t="str">
        <f t="shared" si="135"/>
        <v>PSF.SPS</v>
      </c>
      <c r="G1077" t="s">
        <v>119</v>
      </c>
      <c r="H1077" t="s">
        <v>127</v>
      </c>
      <c r="I1077" t="s">
        <v>218</v>
      </c>
      <c r="J1077">
        <v>1992</v>
      </c>
      <c r="K1077">
        <v>1993</v>
      </c>
      <c r="L1077" s="8">
        <v>2</v>
      </c>
      <c r="M1077" s="8">
        <v>5</v>
      </c>
      <c r="N1077" s="8" t="s">
        <v>33</v>
      </c>
      <c r="O1077" s="8">
        <v>5</v>
      </c>
      <c r="P1077" s="8">
        <v>0</v>
      </c>
      <c r="Q1077">
        <v>3.5467289999999999E-2</v>
      </c>
      <c r="R1077">
        <v>0.27811330000000001</v>
      </c>
      <c r="S1077">
        <v>8.8886870000000007E-2</v>
      </c>
      <c r="T1077">
        <v>0.34227960000000002</v>
      </c>
      <c r="U1077" s="15" t="str">
        <f t="shared" si="130"/>
        <v>PSF1992</v>
      </c>
      <c r="V1077">
        <f t="shared" si="131"/>
        <v>0.56167100196276853</v>
      </c>
      <c r="W1077">
        <f t="shared" si="132"/>
        <v>0.34759340129447641</v>
      </c>
      <c r="Y1077" s="15" t="str">
        <f t="shared" si="133"/>
        <v>WSH1973</v>
      </c>
      <c r="Z1077" s="1" t="s">
        <v>65</v>
      </c>
      <c r="AA1077">
        <v>1973</v>
      </c>
      <c r="AB1077" t="s">
        <v>34</v>
      </c>
      <c r="AC1077" t="str">
        <f t="shared" si="129"/>
        <v>NA</v>
      </c>
      <c r="AD1077" t="str">
        <f t="shared" si="134"/>
        <v>NA</v>
      </c>
      <c r="AE1077" s="5"/>
      <c r="AF1077" s="5"/>
      <c r="AG1077" s="5"/>
      <c r="AH1077" s="5"/>
      <c r="AI1077" s="5">
        <v>0</v>
      </c>
      <c r="AJ1077" s="5"/>
      <c r="AK1077" s="5"/>
      <c r="AL1077" s="5"/>
      <c r="AM1077" s="5"/>
      <c r="AN1077" s="5">
        <v>0</v>
      </c>
      <c r="AO1077" s="5"/>
      <c r="AP1077" s="5"/>
      <c r="AQ1077" s="5"/>
      <c r="AR1077" s="5"/>
      <c r="AS1077" s="5">
        <v>308</v>
      </c>
      <c r="AT1077" s="5"/>
      <c r="AU1077" s="5"/>
      <c r="AV1077" s="5"/>
      <c r="AW1077" s="5"/>
      <c r="AX1077" s="5">
        <v>79</v>
      </c>
      <c r="AY1077" s="5">
        <v>0</v>
      </c>
      <c r="AZ1077" s="5">
        <v>0</v>
      </c>
      <c r="BA1077" s="5">
        <v>308</v>
      </c>
      <c r="BB1077" s="5">
        <v>79</v>
      </c>
      <c r="BF1077" s="28" t="s">
        <v>197</v>
      </c>
      <c r="BG1077" s="28" t="s">
        <v>68</v>
      </c>
      <c r="BH1077" s="28" t="s">
        <v>649</v>
      </c>
      <c r="BI1077" s="28" t="s">
        <v>1236</v>
      </c>
      <c r="BJ1077" s="28" t="s">
        <v>119</v>
      </c>
      <c r="BK1077" s="28" t="s">
        <v>127</v>
      </c>
      <c r="BL1077" s="28" t="s">
        <v>199</v>
      </c>
      <c r="BM1077" s="28">
        <v>2004</v>
      </c>
      <c r="BN1077" s="28">
        <v>2005</v>
      </c>
      <c r="BO1077" s="28">
        <v>2</v>
      </c>
      <c r="BP1077" s="28">
        <v>5</v>
      </c>
      <c r="BQ1077" s="28" t="s">
        <v>33</v>
      </c>
      <c r="BR1077" s="28">
        <v>5</v>
      </c>
      <c r="BS1077" s="28">
        <v>0</v>
      </c>
      <c r="BT1077" s="28">
        <v>7.416449E-2</v>
      </c>
      <c r="BU1077" s="28">
        <v>0.23094580000000001</v>
      </c>
      <c r="BV1077" s="28">
        <v>0.2496449</v>
      </c>
      <c r="BW1077" s="28">
        <v>0.42293619999999998</v>
      </c>
      <c r="BX1077" s="28" t="s">
        <v>1087</v>
      </c>
      <c r="BY1077" s="28">
        <v>0.48110340347539615</v>
      </c>
      <c r="BZ1077" s="28">
        <v>0.35879173143400689</v>
      </c>
    </row>
    <row r="1078" spans="1:78" x14ac:dyDescent="0.25">
      <c r="A1078" s="23" t="s">
        <v>239</v>
      </c>
      <c r="C1078" t="s">
        <v>238</v>
      </c>
      <c r="D1078" s="15" t="str">
        <f>VLOOKUP(C1078,xWalk!C$3:D$55,2)</f>
        <v>PSF</v>
      </c>
      <c r="E1078" s="22" t="str">
        <f t="shared" si="128"/>
        <v>'South Puget Sound Fall Fingerling'</v>
      </c>
      <c r="F1078" s="22" t="str">
        <f t="shared" si="135"/>
        <v>PSF.SPS</v>
      </c>
      <c r="G1078" t="s">
        <v>119</v>
      </c>
      <c r="H1078" t="s">
        <v>127</v>
      </c>
      <c r="I1078" t="s">
        <v>218</v>
      </c>
      <c r="J1078">
        <v>1993</v>
      </c>
      <c r="K1078">
        <v>1994</v>
      </c>
      <c r="L1078" s="8">
        <v>2</v>
      </c>
      <c r="M1078" s="8">
        <v>5</v>
      </c>
      <c r="N1078" s="8" t="s">
        <v>33</v>
      </c>
      <c r="O1078" s="8">
        <v>5</v>
      </c>
      <c r="P1078" s="8">
        <v>0</v>
      </c>
      <c r="Q1078">
        <v>3.7724769999999998E-2</v>
      </c>
      <c r="R1078">
        <v>0.31093549999999998</v>
      </c>
      <c r="S1078">
        <v>6.8576659999999998E-2</v>
      </c>
      <c r="T1078">
        <v>0.35818929999999999</v>
      </c>
      <c r="U1078" s="15" t="str">
        <f t="shared" si="130"/>
        <v>PSF1993</v>
      </c>
      <c r="V1078">
        <f t="shared" si="131"/>
        <v>0.51296111665004984</v>
      </c>
      <c r="W1078">
        <f t="shared" si="132"/>
        <v>0.32438648965384548</v>
      </c>
      <c r="Y1078" s="15" t="str">
        <f t="shared" si="133"/>
        <v>WSH1974</v>
      </c>
      <c r="Z1078" s="1" t="s">
        <v>65</v>
      </c>
      <c r="AA1078">
        <v>1974</v>
      </c>
      <c r="AB1078" t="s">
        <v>34</v>
      </c>
      <c r="AC1078" t="str">
        <f t="shared" si="129"/>
        <v>NA</v>
      </c>
      <c r="AD1078" t="str">
        <f t="shared" si="134"/>
        <v>NA</v>
      </c>
      <c r="AE1078" s="5"/>
      <c r="AF1078" s="5"/>
      <c r="AG1078" s="5"/>
      <c r="AH1078" s="5">
        <v>1806</v>
      </c>
      <c r="AI1078" s="5">
        <v>3</v>
      </c>
      <c r="AJ1078" s="5"/>
      <c r="AK1078" s="5"/>
      <c r="AL1078" s="5"/>
      <c r="AM1078" s="5">
        <v>0</v>
      </c>
      <c r="AN1078" s="5">
        <v>0</v>
      </c>
      <c r="AO1078" s="5"/>
      <c r="AP1078" s="5"/>
      <c r="AQ1078" s="5"/>
      <c r="AR1078" s="5">
        <v>15105</v>
      </c>
      <c r="AS1078" s="5">
        <v>1369</v>
      </c>
      <c r="AT1078" s="5"/>
      <c r="AU1078" s="5"/>
      <c r="AV1078" s="5"/>
      <c r="AW1078" s="5">
        <v>12421</v>
      </c>
      <c r="AX1078" s="5">
        <v>354</v>
      </c>
      <c r="AY1078" s="5">
        <v>1809</v>
      </c>
      <c r="AZ1078" s="5">
        <v>0</v>
      </c>
      <c r="BA1078" s="5">
        <v>16474</v>
      </c>
      <c r="BB1078" s="5">
        <v>12775</v>
      </c>
      <c r="BF1078" s="28" t="s">
        <v>197</v>
      </c>
      <c r="BG1078" s="28" t="s">
        <v>68</v>
      </c>
      <c r="BH1078" s="28" t="s">
        <v>649</v>
      </c>
      <c r="BI1078" s="28" t="s">
        <v>1236</v>
      </c>
      <c r="BJ1078" s="28" t="s">
        <v>119</v>
      </c>
      <c r="BK1078" s="28" t="s">
        <v>127</v>
      </c>
      <c r="BL1078" s="28" t="s">
        <v>199</v>
      </c>
      <c r="BM1078" s="28">
        <v>2005</v>
      </c>
      <c r="BN1078" s="28">
        <v>2006</v>
      </c>
      <c r="BO1078" s="28">
        <v>2</v>
      </c>
      <c r="BP1078" s="28">
        <v>5</v>
      </c>
      <c r="BQ1078" s="28" t="s">
        <v>33</v>
      </c>
      <c r="BR1078" s="28">
        <v>5</v>
      </c>
      <c r="BS1078" s="28">
        <v>0</v>
      </c>
      <c r="BT1078" s="28">
        <v>2.9371789999999998E-2</v>
      </c>
      <c r="BU1078" s="28">
        <v>0.19921410000000001</v>
      </c>
      <c r="BV1078" s="28">
        <v>0.16890569999999999</v>
      </c>
      <c r="BW1078" s="28">
        <v>0.33447139999999997</v>
      </c>
      <c r="BX1078" s="28" t="s">
        <v>1088</v>
      </c>
      <c r="BY1078" s="28">
        <v>0.3985055873389296</v>
      </c>
      <c r="BZ1078" s="28">
        <v>0.27816393092017322</v>
      </c>
    </row>
    <row r="1079" spans="1:78" x14ac:dyDescent="0.25">
      <c r="A1079" s="23" t="s">
        <v>239</v>
      </c>
      <c r="C1079" t="s">
        <v>238</v>
      </c>
      <c r="D1079" s="15" t="str">
        <f>VLOOKUP(C1079,xWalk!C$3:D$55,2)</f>
        <v>PSF</v>
      </c>
      <c r="E1079" s="22" t="str">
        <f t="shared" si="128"/>
        <v>'South Puget Sound Fall Fingerling'</v>
      </c>
      <c r="F1079" s="22" t="str">
        <f t="shared" si="135"/>
        <v>PSF.SPS</v>
      </c>
      <c r="G1079" t="s">
        <v>119</v>
      </c>
      <c r="H1079" t="s">
        <v>127</v>
      </c>
      <c r="I1079" t="s">
        <v>218</v>
      </c>
      <c r="J1079">
        <v>1994</v>
      </c>
      <c r="K1079">
        <v>1995</v>
      </c>
      <c r="L1079" s="8">
        <v>2</v>
      </c>
      <c r="M1079" s="8">
        <v>5</v>
      </c>
      <c r="N1079" s="8" t="s">
        <v>33</v>
      </c>
      <c r="O1079" s="8">
        <v>5</v>
      </c>
      <c r="P1079" s="8">
        <v>0</v>
      </c>
      <c r="Q1079">
        <v>1.217505E-2</v>
      </c>
      <c r="R1079">
        <v>0.2778426</v>
      </c>
      <c r="S1079">
        <v>0.10657129999999999</v>
      </c>
      <c r="T1079">
        <v>0.3548038</v>
      </c>
      <c r="U1079" s="15" t="str">
        <f t="shared" si="130"/>
        <v>PSF1994</v>
      </c>
      <c r="V1079">
        <f t="shared" si="131"/>
        <v>0.44191975270259465</v>
      </c>
      <c r="W1079">
        <f t="shared" si="132"/>
        <v>0.22978938859624967</v>
      </c>
      <c r="Y1079" s="15" t="str">
        <f t="shared" si="133"/>
        <v>WSH1975</v>
      </c>
      <c r="Z1079" s="1" t="s">
        <v>65</v>
      </c>
      <c r="AA1079">
        <v>1975</v>
      </c>
      <c r="AB1079" t="s">
        <v>34</v>
      </c>
      <c r="AC1079" t="str">
        <f t="shared" si="129"/>
        <v>NA</v>
      </c>
      <c r="AD1079" t="str">
        <f t="shared" si="134"/>
        <v>NA</v>
      </c>
      <c r="AE1079" s="5"/>
      <c r="AF1079" s="5"/>
      <c r="AG1079" s="5">
        <v>10927</v>
      </c>
      <c r="AH1079" s="5">
        <v>1463</v>
      </c>
      <c r="AI1079" s="5">
        <v>0</v>
      </c>
      <c r="AJ1079" s="5"/>
      <c r="AK1079" s="5"/>
      <c r="AL1079" s="5">
        <v>0</v>
      </c>
      <c r="AM1079" s="5">
        <v>0</v>
      </c>
      <c r="AN1079" s="5">
        <v>0</v>
      </c>
      <c r="AO1079" s="5"/>
      <c r="AP1079" s="5"/>
      <c r="AQ1079" s="5">
        <v>8542</v>
      </c>
      <c r="AR1079" s="5">
        <v>13066</v>
      </c>
      <c r="AS1079" s="5">
        <v>227</v>
      </c>
      <c r="AT1079" s="5"/>
      <c r="AU1079" s="5"/>
      <c r="AV1079" s="5">
        <v>8378</v>
      </c>
      <c r="AW1079" s="5">
        <v>10748</v>
      </c>
      <c r="AX1079" s="5">
        <v>58</v>
      </c>
      <c r="AY1079" s="5">
        <v>12390</v>
      </c>
      <c r="AZ1079" s="5">
        <v>0</v>
      </c>
      <c r="BA1079" s="5">
        <v>21835</v>
      </c>
      <c r="BB1079" s="5">
        <v>19184</v>
      </c>
      <c r="BF1079" s="28" t="s">
        <v>197</v>
      </c>
      <c r="BG1079" s="28" t="s">
        <v>68</v>
      </c>
      <c r="BH1079" s="28" t="s">
        <v>649</v>
      </c>
      <c r="BI1079" s="28" t="s">
        <v>1236</v>
      </c>
      <c r="BJ1079" s="28" t="s">
        <v>119</v>
      </c>
      <c r="BK1079" s="28" t="s">
        <v>127</v>
      </c>
      <c r="BL1079" s="28" t="s">
        <v>199</v>
      </c>
      <c r="BM1079" s="28">
        <v>2006</v>
      </c>
      <c r="BN1079" s="28">
        <v>2007</v>
      </c>
      <c r="BO1079" s="28">
        <v>2</v>
      </c>
      <c r="BP1079" s="28">
        <v>5</v>
      </c>
      <c r="BQ1079" s="28" t="s">
        <v>33</v>
      </c>
      <c r="BR1079" s="28">
        <v>5</v>
      </c>
      <c r="BS1079" s="28">
        <v>0</v>
      </c>
      <c r="BT1079" s="28">
        <v>0.17544180000000001</v>
      </c>
      <c r="BU1079" s="28">
        <v>0.21172199999999999</v>
      </c>
      <c r="BV1079" s="28">
        <v>0.1595599</v>
      </c>
      <c r="BW1079" s="28">
        <v>0.33749960000000001</v>
      </c>
      <c r="BX1079" s="28" t="s">
        <v>1089</v>
      </c>
      <c r="BY1079" s="28">
        <v>0.42369990729241375</v>
      </c>
      <c r="BZ1079" s="28">
        <v>0.29904318774160821</v>
      </c>
    </row>
    <row r="1080" spans="1:78" x14ac:dyDescent="0.25">
      <c r="A1080" s="23" t="s">
        <v>239</v>
      </c>
      <c r="C1080" t="s">
        <v>238</v>
      </c>
      <c r="D1080" s="15" t="str">
        <f>VLOOKUP(C1080,xWalk!C$3:D$55,2)</f>
        <v>PSF</v>
      </c>
      <c r="E1080" s="22" t="str">
        <f t="shared" si="128"/>
        <v>'South Puget Sound Fall Fingerling'</v>
      </c>
      <c r="F1080" s="22" t="str">
        <f t="shared" si="135"/>
        <v>PSF.SPS</v>
      </c>
      <c r="G1080" t="s">
        <v>119</v>
      </c>
      <c r="H1080" t="s">
        <v>127</v>
      </c>
      <c r="I1080" t="s">
        <v>218</v>
      </c>
      <c r="J1080">
        <v>1995</v>
      </c>
      <c r="K1080">
        <v>1996</v>
      </c>
      <c r="L1080" s="8">
        <v>2</v>
      </c>
      <c r="M1080" s="8">
        <v>5</v>
      </c>
      <c r="N1080" s="8" t="s">
        <v>33</v>
      </c>
      <c r="O1080" s="8">
        <v>5</v>
      </c>
      <c r="P1080" s="8">
        <v>0</v>
      </c>
      <c r="Q1080">
        <v>5.5554100000000002E-3</v>
      </c>
      <c r="R1080">
        <v>0.23912149999999999</v>
      </c>
      <c r="S1080">
        <v>0.1490078</v>
      </c>
      <c r="T1080">
        <v>0.35249839999999999</v>
      </c>
      <c r="U1080" s="15" t="str">
        <f t="shared" si="130"/>
        <v>PSF1995</v>
      </c>
      <c r="V1080">
        <f t="shared" si="131"/>
        <v>0.44966515136305624</v>
      </c>
      <c r="W1080">
        <f t="shared" si="132"/>
        <v>0.19283552980654783</v>
      </c>
      <c r="Y1080" s="15" t="str">
        <f t="shared" si="133"/>
        <v>WSH1976</v>
      </c>
      <c r="Z1080" s="1" t="s">
        <v>65</v>
      </c>
      <c r="AA1080">
        <v>1976</v>
      </c>
      <c r="AB1080" t="s">
        <v>33</v>
      </c>
      <c r="AC1080">
        <f t="shared" si="129"/>
        <v>0.65990751502262668</v>
      </c>
      <c r="AD1080">
        <f t="shared" si="134"/>
        <v>0.30538588985879966</v>
      </c>
      <c r="AE1080" s="5"/>
      <c r="AF1080" s="5">
        <v>9223</v>
      </c>
      <c r="AG1080" s="5">
        <v>14195</v>
      </c>
      <c r="AH1080" s="5">
        <v>1281</v>
      </c>
      <c r="AI1080" s="5">
        <v>0</v>
      </c>
      <c r="AJ1080" s="5"/>
      <c r="AK1080" s="5">
        <v>0</v>
      </c>
      <c r="AL1080" s="5">
        <v>0</v>
      </c>
      <c r="AM1080" s="5">
        <v>0</v>
      </c>
      <c r="AN1080" s="5">
        <v>0</v>
      </c>
      <c r="AO1080" s="5"/>
      <c r="AP1080" s="5">
        <v>70</v>
      </c>
      <c r="AQ1080" s="5">
        <v>17025</v>
      </c>
      <c r="AR1080" s="5">
        <v>11506</v>
      </c>
      <c r="AS1080" s="5">
        <v>72</v>
      </c>
      <c r="AT1080" s="5"/>
      <c r="AU1080" s="5">
        <v>1282</v>
      </c>
      <c r="AV1080" s="5">
        <v>16731</v>
      </c>
      <c r="AW1080" s="5">
        <v>9475</v>
      </c>
      <c r="AX1080" s="5">
        <v>18</v>
      </c>
      <c r="AY1080" s="5">
        <v>24699</v>
      </c>
      <c r="AZ1080" s="5">
        <v>0</v>
      </c>
      <c r="BA1080" s="5">
        <v>28673</v>
      </c>
      <c r="BB1080" s="5">
        <v>27506</v>
      </c>
      <c r="BF1080" s="28" t="s">
        <v>197</v>
      </c>
      <c r="BG1080" s="28" t="s">
        <v>68</v>
      </c>
      <c r="BH1080" s="28" t="s">
        <v>649</v>
      </c>
      <c r="BI1080" s="28" t="s">
        <v>1236</v>
      </c>
      <c r="BJ1080" s="28" t="s">
        <v>119</v>
      </c>
      <c r="BK1080" s="28" t="s">
        <v>127</v>
      </c>
      <c r="BL1080" s="28" t="s">
        <v>199</v>
      </c>
      <c r="BM1080" s="28">
        <v>2007</v>
      </c>
      <c r="BN1080" s="28">
        <v>2008</v>
      </c>
      <c r="BO1080" s="28">
        <v>2</v>
      </c>
      <c r="BP1080" s="28">
        <v>5</v>
      </c>
      <c r="BQ1080" s="28" t="s">
        <v>34</v>
      </c>
      <c r="BR1080" s="28">
        <v>4</v>
      </c>
      <c r="BS1080" s="28">
        <v>1</v>
      </c>
      <c r="BT1080" s="28">
        <v>7.1260939999999995E-2</v>
      </c>
      <c r="BU1080" s="28">
        <v>0.34954079999999998</v>
      </c>
      <c r="BV1080" s="28">
        <v>0.3229225</v>
      </c>
      <c r="BW1080" s="28">
        <v>0.55958870000000005</v>
      </c>
      <c r="BX1080" s="28" t="s">
        <v>1090</v>
      </c>
      <c r="BY1080" s="28">
        <v>0.37857669594046917</v>
      </c>
      <c r="BZ1080" s="28">
        <v>0.25983191433603725</v>
      </c>
    </row>
    <row r="1081" spans="1:78" x14ac:dyDescent="0.25">
      <c r="A1081" s="23" t="s">
        <v>239</v>
      </c>
      <c r="C1081" t="s">
        <v>238</v>
      </c>
      <c r="D1081" s="15" t="str">
        <f>VLOOKUP(C1081,xWalk!C$3:D$55,2)</f>
        <v>PSF</v>
      </c>
      <c r="E1081" s="22" t="str">
        <f t="shared" si="128"/>
        <v>'South Puget Sound Fall Fingerling'</v>
      </c>
      <c r="F1081" s="22" t="str">
        <f t="shared" si="135"/>
        <v>PSF.SPS</v>
      </c>
      <c r="G1081" t="s">
        <v>119</v>
      </c>
      <c r="H1081" t="s">
        <v>127</v>
      </c>
      <c r="I1081" t="s">
        <v>218</v>
      </c>
      <c r="J1081">
        <v>1996</v>
      </c>
      <c r="K1081">
        <v>1997</v>
      </c>
      <c r="L1081" s="8">
        <v>2</v>
      </c>
      <c r="M1081" s="8">
        <v>5</v>
      </c>
      <c r="N1081" s="8" t="s">
        <v>33</v>
      </c>
      <c r="O1081" s="8">
        <v>5</v>
      </c>
      <c r="P1081" s="8">
        <v>0</v>
      </c>
      <c r="Q1081">
        <v>2.1433750000000001E-2</v>
      </c>
      <c r="R1081">
        <v>0.23028409999999999</v>
      </c>
      <c r="S1081">
        <v>0.1388877</v>
      </c>
      <c r="T1081">
        <v>0.33718819999999999</v>
      </c>
      <c r="U1081" s="15" t="str">
        <f t="shared" si="130"/>
        <v>PSF1996</v>
      </c>
      <c r="V1081">
        <f t="shared" si="131"/>
        <v>0.49302708998230305</v>
      </c>
      <c r="W1081">
        <f t="shared" si="132"/>
        <v>0.20933855671350565</v>
      </c>
      <c r="Y1081" s="15" t="str">
        <f t="shared" si="133"/>
        <v>WSH1977</v>
      </c>
      <c r="Z1081" s="1" t="s">
        <v>65</v>
      </c>
      <c r="AA1081">
        <v>1977</v>
      </c>
      <c r="AB1081" t="s">
        <v>33</v>
      </c>
      <c r="AC1081">
        <f t="shared" si="129"/>
        <v>0.65966453492341659</v>
      </c>
      <c r="AD1081">
        <f t="shared" si="134"/>
        <v>0.30035958943080182</v>
      </c>
      <c r="AE1081" s="5"/>
      <c r="AF1081" s="5">
        <v>9734</v>
      </c>
      <c r="AG1081" s="5">
        <v>15779</v>
      </c>
      <c r="AH1081" s="5">
        <v>882</v>
      </c>
      <c r="AI1081" s="5">
        <v>0</v>
      </c>
      <c r="AJ1081" s="5"/>
      <c r="AK1081" s="5">
        <v>0</v>
      </c>
      <c r="AL1081" s="5">
        <v>0</v>
      </c>
      <c r="AM1081" s="5">
        <v>0</v>
      </c>
      <c r="AN1081" s="5">
        <v>0</v>
      </c>
      <c r="AO1081" s="5"/>
      <c r="AP1081" s="5">
        <v>15</v>
      </c>
      <c r="AQ1081" s="5">
        <v>23272</v>
      </c>
      <c r="AR1081" s="5">
        <v>8014</v>
      </c>
      <c r="AS1081" s="5">
        <v>274</v>
      </c>
      <c r="AT1081" s="5"/>
      <c r="AU1081" s="5">
        <v>281</v>
      </c>
      <c r="AV1081" s="5">
        <v>23012</v>
      </c>
      <c r="AW1081" s="5">
        <v>6582</v>
      </c>
      <c r="AX1081" s="5">
        <v>33</v>
      </c>
      <c r="AY1081" s="5">
        <v>26395</v>
      </c>
      <c r="AZ1081" s="5">
        <v>0</v>
      </c>
      <c r="BA1081" s="5">
        <v>31575</v>
      </c>
      <c r="BB1081" s="5">
        <v>29908</v>
      </c>
      <c r="BF1081" s="28" t="s">
        <v>197</v>
      </c>
      <c r="BG1081" s="28" t="s">
        <v>68</v>
      </c>
      <c r="BH1081" s="28" t="s">
        <v>649</v>
      </c>
      <c r="BI1081" s="28" t="s">
        <v>1236</v>
      </c>
      <c r="BJ1081" s="28" t="s">
        <v>119</v>
      </c>
      <c r="BK1081" s="28" t="s">
        <v>127</v>
      </c>
      <c r="BL1081" s="28" t="s">
        <v>199</v>
      </c>
      <c r="BM1081" s="28">
        <v>2008</v>
      </c>
      <c r="BN1081" s="28">
        <v>2009</v>
      </c>
      <c r="BO1081" s="28">
        <v>2</v>
      </c>
      <c r="BP1081" s="28">
        <v>5</v>
      </c>
      <c r="BQ1081" s="28" t="s">
        <v>34</v>
      </c>
      <c r="BR1081" s="28">
        <v>3</v>
      </c>
      <c r="BS1081" s="28">
        <v>2</v>
      </c>
      <c r="BT1081" s="28">
        <v>9.8245910000000006E-2</v>
      </c>
      <c r="BU1081" s="28">
        <v>0.37098680000000001</v>
      </c>
      <c r="BV1081" s="28">
        <v>0.35013630000000001</v>
      </c>
      <c r="BW1081" s="28">
        <v>0.59122710000000001</v>
      </c>
      <c r="BX1081" s="28" t="s">
        <v>1091</v>
      </c>
      <c r="BY1081" s="28" t="s">
        <v>276</v>
      </c>
      <c r="BZ1081" s="28" t="s">
        <v>276</v>
      </c>
    </row>
    <row r="1082" spans="1:78" x14ac:dyDescent="0.25">
      <c r="A1082" s="23" t="s">
        <v>239</v>
      </c>
      <c r="C1082" t="s">
        <v>238</v>
      </c>
      <c r="D1082" s="15" t="str">
        <f>VLOOKUP(C1082,xWalk!C$3:D$55,2)</f>
        <v>PSF</v>
      </c>
      <c r="E1082" s="22" t="str">
        <f t="shared" si="128"/>
        <v>'South Puget Sound Fall Fingerling'</v>
      </c>
      <c r="F1082" s="22" t="str">
        <f t="shared" si="135"/>
        <v>PSF.SPS</v>
      </c>
      <c r="G1082" t="s">
        <v>119</v>
      </c>
      <c r="H1082" t="s">
        <v>127</v>
      </c>
      <c r="I1082" t="s">
        <v>218</v>
      </c>
      <c r="J1082">
        <v>1997</v>
      </c>
      <c r="K1082">
        <v>1998</v>
      </c>
      <c r="L1082" s="8">
        <v>2</v>
      </c>
      <c r="M1082" s="8">
        <v>5</v>
      </c>
      <c r="N1082" s="8" t="s">
        <v>33</v>
      </c>
      <c r="O1082" s="8">
        <v>5</v>
      </c>
      <c r="P1082" s="8">
        <v>0</v>
      </c>
      <c r="Q1082">
        <v>1.2121659999999999E-2</v>
      </c>
      <c r="R1082">
        <v>0.328378</v>
      </c>
      <c r="S1082">
        <v>0.16210140000000001</v>
      </c>
      <c r="T1082">
        <v>0.4372489</v>
      </c>
      <c r="U1082" s="15" t="str">
        <f t="shared" si="130"/>
        <v>PSF1997</v>
      </c>
      <c r="V1082">
        <f t="shared" si="131"/>
        <v>0.48481766390936304</v>
      </c>
      <c r="W1082">
        <f t="shared" si="132"/>
        <v>0.21253983069941099</v>
      </c>
      <c r="Y1082" s="15" t="str">
        <f t="shared" si="133"/>
        <v>WSH1978</v>
      </c>
      <c r="Z1082" s="1" t="s">
        <v>65</v>
      </c>
      <c r="AA1082">
        <v>1978</v>
      </c>
      <c r="AB1082" t="s">
        <v>33</v>
      </c>
      <c r="AC1082">
        <f t="shared" si="129"/>
        <v>0.64768558480794125</v>
      </c>
      <c r="AD1082">
        <f t="shared" si="134"/>
        <v>0.27829628830384118</v>
      </c>
      <c r="AE1082" s="5"/>
      <c r="AF1082" s="5">
        <v>12235</v>
      </c>
      <c r="AG1082" s="5">
        <v>17674</v>
      </c>
      <c r="AH1082" s="5">
        <v>1042</v>
      </c>
      <c r="AI1082" s="5">
        <v>0</v>
      </c>
      <c r="AJ1082" s="5"/>
      <c r="AK1082" s="5">
        <v>0</v>
      </c>
      <c r="AL1082" s="5">
        <v>0</v>
      </c>
      <c r="AM1082" s="5">
        <v>0</v>
      </c>
      <c r="AN1082" s="5">
        <v>0</v>
      </c>
      <c r="AO1082" s="5"/>
      <c r="AP1082" s="5">
        <v>423</v>
      </c>
      <c r="AQ1082" s="5">
        <v>25299</v>
      </c>
      <c r="AR1082" s="5">
        <v>14822</v>
      </c>
      <c r="AS1082" s="5">
        <v>538</v>
      </c>
      <c r="AT1082" s="5"/>
      <c r="AU1082" s="5">
        <v>7495</v>
      </c>
      <c r="AV1082" s="5">
        <v>24655</v>
      </c>
      <c r="AW1082" s="5">
        <v>6938</v>
      </c>
      <c r="AX1082" s="5">
        <v>95</v>
      </c>
      <c r="AY1082" s="5">
        <v>30951</v>
      </c>
      <c r="AZ1082" s="5">
        <v>0</v>
      </c>
      <c r="BA1082" s="5">
        <v>41082</v>
      </c>
      <c r="BB1082" s="5">
        <v>39183</v>
      </c>
      <c r="BF1082" s="28" t="s">
        <v>197</v>
      </c>
      <c r="BG1082" s="28" t="s">
        <v>68</v>
      </c>
      <c r="BH1082" s="28" t="s">
        <v>649</v>
      </c>
      <c r="BI1082" s="28" t="s">
        <v>1236</v>
      </c>
      <c r="BJ1082" s="28" t="s">
        <v>119</v>
      </c>
      <c r="BK1082" s="28" t="s">
        <v>127</v>
      </c>
      <c r="BL1082" s="28" t="s">
        <v>199</v>
      </c>
      <c r="BM1082" s="28">
        <v>2009</v>
      </c>
      <c r="BN1082" s="28">
        <v>2010</v>
      </c>
      <c r="BO1082" s="28">
        <v>2</v>
      </c>
      <c r="BP1082" s="28">
        <v>5</v>
      </c>
      <c r="BQ1082" s="28" t="s">
        <v>34</v>
      </c>
      <c r="BR1082" s="28">
        <v>2</v>
      </c>
      <c r="BS1082" s="28">
        <v>3</v>
      </c>
      <c r="BT1082" s="28">
        <v>8.4048600000000001E-2</v>
      </c>
      <c r="BU1082" s="28" t="s">
        <v>276</v>
      </c>
      <c r="BV1082" s="28" t="s">
        <v>276</v>
      </c>
      <c r="BW1082" s="28" t="s">
        <v>276</v>
      </c>
      <c r="BX1082" s="28" t="s">
        <v>1092</v>
      </c>
      <c r="BY1082" s="28" t="s">
        <v>276</v>
      </c>
      <c r="BZ1082" s="28" t="s">
        <v>276</v>
      </c>
    </row>
    <row r="1083" spans="1:78" x14ac:dyDescent="0.25">
      <c r="A1083" s="23" t="s">
        <v>239</v>
      </c>
      <c r="C1083" t="s">
        <v>238</v>
      </c>
      <c r="D1083" s="15" t="str">
        <f>VLOOKUP(C1083,xWalk!C$3:D$55,2)</f>
        <v>PSF</v>
      </c>
      <c r="E1083" s="22" t="str">
        <f t="shared" si="128"/>
        <v>'South Puget Sound Fall Fingerling'</v>
      </c>
      <c r="F1083" s="22" t="str">
        <f t="shared" si="135"/>
        <v>PSF.SPS</v>
      </c>
      <c r="G1083" t="s">
        <v>119</v>
      </c>
      <c r="H1083" t="s">
        <v>127</v>
      </c>
      <c r="I1083" t="s">
        <v>218</v>
      </c>
      <c r="J1083">
        <v>1998</v>
      </c>
      <c r="K1083">
        <v>1999</v>
      </c>
      <c r="L1083" s="8">
        <v>2</v>
      </c>
      <c r="M1083" s="8">
        <v>5</v>
      </c>
      <c r="N1083" s="8" t="s">
        <v>33</v>
      </c>
      <c r="O1083" s="8">
        <v>5</v>
      </c>
      <c r="P1083" s="8">
        <v>0</v>
      </c>
      <c r="Q1083">
        <v>4.1394540000000001E-2</v>
      </c>
      <c r="R1083">
        <v>0.33863749999999998</v>
      </c>
      <c r="S1083">
        <v>0.23088990000000001</v>
      </c>
      <c r="T1083">
        <v>0.49133939999999998</v>
      </c>
      <c r="U1083" s="15" t="str">
        <f t="shared" si="130"/>
        <v>PSF1998</v>
      </c>
      <c r="V1083">
        <f t="shared" si="131"/>
        <v>0.49576431130610199</v>
      </c>
      <c r="W1083">
        <f t="shared" si="132"/>
        <v>0.20461253813357425</v>
      </c>
      <c r="Y1083" s="15" t="str">
        <f t="shared" si="133"/>
        <v>WSH1979</v>
      </c>
      <c r="Z1083" s="1" t="s">
        <v>65</v>
      </c>
      <c r="AA1083">
        <v>1979</v>
      </c>
      <c r="AB1083" t="s">
        <v>33</v>
      </c>
      <c r="AC1083">
        <f t="shared" si="129"/>
        <v>0.73727393963049703</v>
      </c>
      <c r="AD1083">
        <f t="shared" si="134"/>
        <v>0.330170114493885</v>
      </c>
      <c r="AE1083" s="5"/>
      <c r="AF1083" s="5">
        <v>13510</v>
      </c>
      <c r="AG1083" s="5">
        <v>25049</v>
      </c>
      <c r="AH1083" s="5">
        <v>2043</v>
      </c>
      <c r="AI1083" s="5">
        <v>1</v>
      </c>
      <c r="AJ1083" s="5"/>
      <c r="AK1083" s="5">
        <v>0</v>
      </c>
      <c r="AL1083" s="5">
        <v>0</v>
      </c>
      <c r="AM1083" s="5">
        <v>0</v>
      </c>
      <c r="AN1083" s="5">
        <v>0</v>
      </c>
      <c r="AO1083" s="5"/>
      <c r="AP1083" s="5">
        <v>234</v>
      </c>
      <c r="AQ1083" s="5">
        <v>18559</v>
      </c>
      <c r="AR1083" s="5">
        <v>29627</v>
      </c>
      <c r="AS1083" s="5">
        <v>1644</v>
      </c>
      <c r="AT1083" s="5"/>
      <c r="AU1083" s="5">
        <v>4098</v>
      </c>
      <c r="AV1083" s="5">
        <v>15029</v>
      </c>
      <c r="AW1083" s="5">
        <v>12858</v>
      </c>
      <c r="AX1083" s="5">
        <v>324</v>
      </c>
      <c r="AY1083" s="5">
        <v>40603</v>
      </c>
      <c r="AZ1083" s="5">
        <v>0</v>
      </c>
      <c r="BA1083" s="5">
        <v>50064</v>
      </c>
      <c r="BB1083" s="5">
        <v>32309</v>
      </c>
      <c r="BF1083" s="2" t="s">
        <v>200</v>
      </c>
      <c r="BG1083" s="2" t="s">
        <v>296</v>
      </c>
      <c r="BH1083" s="2" t="s">
        <v>683</v>
      </c>
      <c r="BI1083" s="2"/>
      <c r="BJ1083" s="2" t="s">
        <v>119</v>
      </c>
      <c r="BK1083" s="2" t="s">
        <v>127</v>
      </c>
      <c r="BL1083" s="2" t="s">
        <v>202</v>
      </c>
      <c r="BM1083" s="2">
        <v>1982</v>
      </c>
      <c r="BN1083" s="2">
        <v>1983</v>
      </c>
      <c r="BO1083" s="2">
        <v>2</v>
      </c>
      <c r="BP1083" s="2">
        <v>5</v>
      </c>
      <c r="BQ1083" s="2" t="s">
        <v>33</v>
      </c>
      <c r="BR1083" s="2">
        <v>5</v>
      </c>
      <c r="BS1083" s="2">
        <v>0</v>
      </c>
      <c r="BT1083" s="2">
        <v>2.321399E-2</v>
      </c>
      <c r="BU1083" s="2">
        <v>0.75877709999999998</v>
      </c>
      <c r="BV1083" s="2">
        <v>0.46292499999999998</v>
      </c>
      <c r="BW1083" s="2">
        <v>0.87044529999999998</v>
      </c>
      <c r="BX1083" s="2" t="s">
        <v>655</v>
      </c>
      <c r="BY1083" s="2" t="s">
        <v>276</v>
      </c>
      <c r="BZ1083" s="2" t="s">
        <v>276</v>
      </c>
    </row>
    <row r="1084" spans="1:78" x14ac:dyDescent="0.25">
      <c r="A1084" s="23" t="s">
        <v>239</v>
      </c>
      <c r="C1084" t="s">
        <v>238</v>
      </c>
      <c r="D1084" s="15" t="str">
        <f>VLOOKUP(C1084,xWalk!C$3:D$55,2)</f>
        <v>PSF</v>
      </c>
      <c r="E1084" s="22" t="str">
        <f t="shared" si="128"/>
        <v>'South Puget Sound Fall Fingerling'</v>
      </c>
      <c r="F1084" s="22" t="str">
        <f t="shared" si="135"/>
        <v>PSF.SPS</v>
      </c>
      <c r="G1084" t="s">
        <v>119</v>
      </c>
      <c r="H1084" t="s">
        <v>127</v>
      </c>
      <c r="I1084" t="s">
        <v>218</v>
      </c>
      <c r="J1084">
        <v>1999</v>
      </c>
      <c r="K1084">
        <v>2000</v>
      </c>
      <c r="L1084" s="8">
        <v>2</v>
      </c>
      <c r="M1084" s="8">
        <v>5</v>
      </c>
      <c r="N1084" s="8" t="s">
        <v>33</v>
      </c>
      <c r="O1084" s="8">
        <v>5</v>
      </c>
      <c r="P1084" s="8">
        <v>0</v>
      </c>
      <c r="Q1084">
        <v>2.2116569999999999E-2</v>
      </c>
      <c r="R1084">
        <v>0.40436159999999999</v>
      </c>
      <c r="S1084">
        <v>0.21463009999999999</v>
      </c>
      <c r="T1084">
        <v>0.53220350000000005</v>
      </c>
      <c r="U1084" s="15" t="str">
        <f t="shared" si="130"/>
        <v>PSF1999</v>
      </c>
      <c r="V1084">
        <f t="shared" si="131"/>
        <v>0.52928835679446196</v>
      </c>
      <c r="W1084">
        <f t="shared" si="132"/>
        <v>0.20700061548235948</v>
      </c>
      <c r="Y1084" s="15" t="str">
        <f t="shared" si="133"/>
        <v>WSH1980</v>
      </c>
      <c r="Z1084" s="1" t="s">
        <v>65</v>
      </c>
      <c r="AA1084">
        <v>1980</v>
      </c>
      <c r="AB1084" t="s">
        <v>33</v>
      </c>
      <c r="AC1084">
        <f t="shared" si="129"/>
        <v>0.77562033445931855</v>
      </c>
      <c r="AD1084">
        <f t="shared" si="134"/>
        <v>0.34569414904708284</v>
      </c>
      <c r="AE1084" s="5"/>
      <c r="AF1084" s="5">
        <v>11355</v>
      </c>
      <c r="AG1084" s="5">
        <v>28743</v>
      </c>
      <c r="AH1084" s="5">
        <v>1349</v>
      </c>
      <c r="AI1084" s="5">
        <v>0</v>
      </c>
      <c r="AJ1084" s="5"/>
      <c r="AK1084" s="5">
        <v>0</v>
      </c>
      <c r="AL1084" s="5">
        <v>0</v>
      </c>
      <c r="AM1084" s="5">
        <v>0</v>
      </c>
      <c r="AN1084" s="5">
        <v>0</v>
      </c>
      <c r="AO1084" s="5"/>
      <c r="AP1084" s="5">
        <v>69</v>
      </c>
      <c r="AQ1084" s="5">
        <v>22632</v>
      </c>
      <c r="AR1084" s="5">
        <v>28359</v>
      </c>
      <c r="AS1084" s="5">
        <v>486</v>
      </c>
      <c r="AT1084" s="5"/>
      <c r="AU1084" s="5">
        <v>1341</v>
      </c>
      <c r="AV1084" s="5">
        <v>19913</v>
      </c>
      <c r="AW1084" s="5">
        <v>5557</v>
      </c>
      <c r="AX1084" s="5">
        <v>91</v>
      </c>
      <c r="AY1084" s="5">
        <v>41447</v>
      </c>
      <c r="AZ1084" s="5">
        <v>0</v>
      </c>
      <c r="BA1084" s="5">
        <v>51546</v>
      </c>
      <c r="BB1084" s="5">
        <v>26902</v>
      </c>
      <c r="BF1084" s="2" t="s">
        <v>200</v>
      </c>
      <c r="BG1084" s="2" t="s">
        <v>296</v>
      </c>
      <c r="BH1084" s="2" t="s">
        <v>683</v>
      </c>
      <c r="BI1084" s="2"/>
      <c r="BJ1084" s="2" t="s">
        <v>119</v>
      </c>
      <c r="BK1084" s="2" t="s">
        <v>127</v>
      </c>
      <c r="BL1084" s="2" t="s">
        <v>202</v>
      </c>
      <c r="BM1084" s="2">
        <v>1983</v>
      </c>
      <c r="BN1084" s="2">
        <v>1984</v>
      </c>
      <c r="BO1084" s="2">
        <v>2</v>
      </c>
      <c r="BP1084" s="2">
        <v>5</v>
      </c>
      <c r="BQ1084" s="2" t="s">
        <v>33</v>
      </c>
      <c r="BR1084" s="2">
        <v>5</v>
      </c>
      <c r="BS1084" s="2">
        <v>0</v>
      </c>
      <c r="BT1084" s="2">
        <v>1.7904420000000001E-2</v>
      </c>
      <c r="BU1084" s="2">
        <v>0.68327499999999997</v>
      </c>
      <c r="BV1084" s="2">
        <v>0.41283069999999999</v>
      </c>
      <c r="BW1084" s="2">
        <v>0.8140288</v>
      </c>
      <c r="BX1084" s="2" t="s">
        <v>656</v>
      </c>
      <c r="BY1084" s="2" t="s">
        <v>276</v>
      </c>
      <c r="BZ1084" s="2" t="s">
        <v>276</v>
      </c>
    </row>
    <row r="1085" spans="1:78" x14ac:dyDescent="0.25">
      <c r="A1085" s="23" t="s">
        <v>239</v>
      </c>
      <c r="C1085" t="s">
        <v>238</v>
      </c>
      <c r="D1085" s="15" t="str">
        <f>VLOOKUP(C1085,xWalk!C$3:D$55,2)</f>
        <v>PSF</v>
      </c>
      <c r="E1085" s="22" t="str">
        <f t="shared" si="128"/>
        <v>'South Puget Sound Fall Fingerling'</v>
      </c>
      <c r="F1085" s="22" t="str">
        <f t="shared" si="135"/>
        <v>PSF.SPS</v>
      </c>
      <c r="G1085" t="s">
        <v>119</v>
      </c>
      <c r="H1085" t="s">
        <v>127</v>
      </c>
      <c r="I1085" t="s">
        <v>218</v>
      </c>
      <c r="J1085">
        <v>2000</v>
      </c>
      <c r="K1085">
        <v>2001</v>
      </c>
      <c r="L1085" s="8">
        <v>2</v>
      </c>
      <c r="M1085" s="8">
        <v>5</v>
      </c>
      <c r="N1085" s="8" t="s">
        <v>33</v>
      </c>
      <c r="O1085" s="8">
        <v>5</v>
      </c>
      <c r="P1085" s="8">
        <v>0</v>
      </c>
      <c r="Q1085">
        <v>1.5773410000000002E-2</v>
      </c>
      <c r="R1085">
        <v>0.48819580000000001</v>
      </c>
      <c r="S1085">
        <v>0.26232810000000001</v>
      </c>
      <c r="T1085">
        <v>0.62245640000000002</v>
      </c>
      <c r="U1085" s="15" t="str">
        <f t="shared" si="130"/>
        <v>PSF2000</v>
      </c>
      <c r="V1085">
        <f t="shared" si="131"/>
        <v>0.51810272242492283</v>
      </c>
      <c r="W1085">
        <f t="shared" si="132"/>
        <v>0.22718281811742377</v>
      </c>
      <c r="Y1085" s="15" t="str">
        <f t="shared" si="133"/>
        <v>WSH1981</v>
      </c>
      <c r="Z1085" s="1" t="s">
        <v>65</v>
      </c>
      <c r="AA1085">
        <v>1981</v>
      </c>
      <c r="AB1085" t="s">
        <v>33</v>
      </c>
      <c r="AC1085">
        <f t="shared" si="129"/>
        <v>0.69588818796855001</v>
      </c>
      <c r="AD1085">
        <f t="shared" si="134"/>
        <v>0.27694733955019202</v>
      </c>
      <c r="AE1085" s="5"/>
      <c r="AF1085" s="5">
        <v>9168</v>
      </c>
      <c r="AG1085" s="5">
        <v>14123</v>
      </c>
      <c r="AH1085" s="5">
        <v>941</v>
      </c>
      <c r="AI1085" s="5">
        <v>2</v>
      </c>
      <c r="AJ1085" s="5"/>
      <c r="AK1085" s="5">
        <v>0</v>
      </c>
      <c r="AL1085" s="5">
        <v>0</v>
      </c>
      <c r="AM1085" s="5">
        <v>0</v>
      </c>
      <c r="AN1085" s="5">
        <v>0</v>
      </c>
      <c r="AO1085" s="5"/>
      <c r="AP1085" s="5">
        <v>53</v>
      </c>
      <c r="AQ1085" s="5">
        <v>20079</v>
      </c>
      <c r="AR1085" s="5">
        <v>15591</v>
      </c>
      <c r="AS1085" s="5">
        <v>936</v>
      </c>
      <c r="AT1085" s="5"/>
      <c r="AU1085" s="5">
        <v>839</v>
      </c>
      <c r="AV1085" s="5">
        <v>18965</v>
      </c>
      <c r="AW1085" s="5">
        <v>6593</v>
      </c>
      <c r="AX1085" s="5">
        <v>214</v>
      </c>
      <c r="AY1085" s="5">
        <v>24234</v>
      </c>
      <c r="AZ1085" s="5">
        <v>0</v>
      </c>
      <c r="BA1085" s="5">
        <v>36659</v>
      </c>
      <c r="BB1085" s="5">
        <v>26611</v>
      </c>
      <c r="BF1085" s="2" t="s">
        <v>200</v>
      </c>
      <c r="BG1085" s="2" t="s">
        <v>296</v>
      </c>
      <c r="BH1085" s="2" t="s">
        <v>683</v>
      </c>
      <c r="BI1085" s="2"/>
      <c r="BJ1085" s="2" t="s">
        <v>119</v>
      </c>
      <c r="BK1085" s="2" t="s">
        <v>127</v>
      </c>
      <c r="BL1085" s="2" t="s">
        <v>202</v>
      </c>
      <c r="BM1085" s="2">
        <v>1984</v>
      </c>
      <c r="BN1085" s="2">
        <v>1985</v>
      </c>
      <c r="BO1085" s="2">
        <v>2</v>
      </c>
      <c r="BP1085" s="2">
        <v>5</v>
      </c>
      <c r="BQ1085" s="2" t="s">
        <v>33</v>
      </c>
      <c r="BR1085" s="2">
        <v>5</v>
      </c>
      <c r="BS1085" s="2">
        <v>0</v>
      </c>
      <c r="BT1085" s="2">
        <v>2.1403579999999998E-2</v>
      </c>
      <c r="BU1085" s="2">
        <v>0.62162139999999999</v>
      </c>
      <c r="BV1085" s="2">
        <v>0.26988089999999998</v>
      </c>
      <c r="BW1085" s="2">
        <v>0.72373860000000001</v>
      </c>
      <c r="BX1085" s="2" t="s">
        <v>657</v>
      </c>
      <c r="BY1085" s="2" t="s">
        <v>276</v>
      </c>
      <c r="BZ1085" s="2" t="s">
        <v>276</v>
      </c>
    </row>
    <row r="1086" spans="1:78" x14ac:dyDescent="0.25">
      <c r="A1086" s="23" t="s">
        <v>239</v>
      </c>
      <c r="C1086" t="s">
        <v>238</v>
      </c>
      <c r="D1086" s="15" t="str">
        <f>VLOOKUP(C1086,xWalk!C$3:D$55,2)</f>
        <v>PSF</v>
      </c>
      <c r="E1086" s="22" t="str">
        <f t="shared" si="128"/>
        <v>'South Puget Sound Fall Fingerling'</v>
      </c>
      <c r="F1086" s="22" t="str">
        <f t="shared" si="135"/>
        <v>PSF.SPS</v>
      </c>
      <c r="G1086" t="s">
        <v>119</v>
      </c>
      <c r="H1086" t="s">
        <v>127</v>
      </c>
      <c r="I1086" t="s">
        <v>218</v>
      </c>
      <c r="J1086">
        <v>2001</v>
      </c>
      <c r="K1086">
        <v>2002</v>
      </c>
      <c r="L1086" s="8">
        <v>2</v>
      </c>
      <c r="M1086" s="8">
        <v>5</v>
      </c>
      <c r="N1086" s="8" t="s">
        <v>33</v>
      </c>
      <c r="O1086" s="8">
        <v>5</v>
      </c>
      <c r="P1086" s="8">
        <v>0</v>
      </c>
      <c r="Q1086">
        <v>1.0199959999999999E-2</v>
      </c>
      <c r="R1086">
        <v>0.50903339999999997</v>
      </c>
      <c r="S1086">
        <v>0.13780249999999999</v>
      </c>
      <c r="T1086">
        <v>0.57668989999999998</v>
      </c>
      <c r="U1086" s="15" t="str">
        <f t="shared" si="130"/>
        <v>PSF2001</v>
      </c>
      <c r="V1086">
        <f t="shared" si="131"/>
        <v>0.55688572624529087</v>
      </c>
      <c r="W1086">
        <f t="shared" si="132"/>
        <v>0.24331758655743588</v>
      </c>
      <c r="Y1086" s="15" t="str">
        <f t="shared" si="133"/>
        <v>WSH1982</v>
      </c>
      <c r="Z1086" s="1" t="s">
        <v>65</v>
      </c>
      <c r="AA1086">
        <v>1982</v>
      </c>
      <c r="AB1086" t="s">
        <v>33</v>
      </c>
      <c r="AC1086">
        <f t="shared" si="129"/>
        <v>0.67928682808135854</v>
      </c>
      <c r="AD1086">
        <f t="shared" si="134"/>
        <v>0.24722836237769666</v>
      </c>
      <c r="AE1086" s="5"/>
      <c r="AF1086" s="5">
        <v>9223</v>
      </c>
      <c r="AG1086" s="5">
        <v>18056</v>
      </c>
      <c r="AH1086" s="5">
        <v>1575</v>
      </c>
      <c r="AI1086" s="5">
        <v>2</v>
      </c>
      <c r="AJ1086" s="5"/>
      <c r="AK1086" s="5">
        <v>0</v>
      </c>
      <c r="AL1086" s="5">
        <v>0</v>
      </c>
      <c r="AM1086" s="5">
        <v>0</v>
      </c>
      <c r="AN1086" s="5">
        <v>0</v>
      </c>
      <c r="AO1086" s="5"/>
      <c r="AP1086" s="5">
        <v>147</v>
      </c>
      <c r="AQ1086" s="5">
        <v>25647</v>
      </c>
      <c r="AR1086" s="5">
        <v>23885</v>
      </c>
      <c r="AS1086" s="5">
        <v>750</v>
      </c>
      <c r="AT1086" s="5"/>
      <c r="AU1086" s="5">
        <v>2661</v>
      </c>
      <c r="AV1086" s="5">
        <v>22446</v>
      </c>
      <c r="AW1086" s="5">
        <v>12161</v>
      </c>
      <c r="AX1086" s="5">
        <v>165</v>
      </c>
      <c r="AY1086" s="5">
        <v>28856</v>
      </c>
      <c r="AZ1086" s="5">
        <v>0</v>
      </c>
      <c r="BA1086" s="5">
        <v>50429</v>
      </c>
      <c r="BB1086" s="5">
        <v>37433</v>
      </c>
      <c r="BF1086" s="2" t="s">
        <v>200</v>
      </c>
      <c r="BG1086" s="2" t="s">
        <v>296</v>
      </c>
      <c r="BH1086" s="2" t="s">
        <v>683</v>
      </c>
      <c r="BI1086" s="2"/>
      <c r="BJ1086" s="2" t="s">
        <v>119</v>
      </c>
      <c r="BK1086" s="2" t="s">
        <v>127</v>
      </c>
      <c r="BL1086" s="2" t="s">
        <v>202</v>
      </c>
      <c r="BM1086" s="2">
        <v>1985</v>
      </c>
      <c r="BN1086" s="2">
        <v>1986</v>
      </c>
      <c r="BO1086" s="2">
        <v>2</v>
      </c>
      <c r="BP1086" s="2">
        <v>5</v>
      </c>
      <c r="BQ1086" s="2" t="s">
        <v>33</v>
      </c>
      <c r="BR1086" s="2">
        <v>5</v>
      </c>
      <c r="BS1086" s="2">
        <v>0</v>
      </c>
      <c r="BT1086" s="2">
        <v>5.9182999999999996E-3</v>
      </c>
      <c r="BU1086" s="2">
        <v>0.53872620000000004</v>
      </c>
      <c r="BV1086" s="2">
        <v>0.2132531</v>
      </c>
      <c r="BW1086" s="2">
        <v>0.6370943</v>
      </c>
      <c r="BX1086" s="2" t="s">
        <v>658</v>
      </c>
      <c r="BY1086" s="2" t="s">
        <v>276</v>
      </c>
      <c r="BZ1086" s="2" t="s">
        <v>276</v>
      </c>
    </row>
    <row r="1087" spans="1:78" x14ac:dyDescent="0.25">
      <c r="A1087" s="23" t="s">
        <v>239</v>
      </c>
      <c r="C1087" t="s">
        <v>238</v>
      </c>
      <c r="D1087" s="15" t="str">
        <f>VLOOKUP(C1087,xWalk!C$3:D$55,2)</f>
        <v>PSF</v>
      </c>
      <c r="E1087" s="22" t="str">
        <f t="shared" si="128"/>
        <v>'South Puget Sound Fall Fingerling'</v>
      </c>
      <c r="F1087" s="22" t="str">
        <f t="shared" si="135"/>
        <v>PSF.SPS</v>
      </c>
      <c r="G1087" t="s">
        <v>119</v>
      </c>
      <c r="H1087" t="s">
        <v>127</v>
      </c>
      <c r="I1087" t="s">
        <v>218</v>
      </c>
      <c r="J1087">
        <v>2002</v>
      </c>
      <c r="K1087">
        <v>2003</v>
      </c>
      <c r="L1087" s="8">
        <v>2</v>
      </c>
      <c r="M1087" s="8">
        <v>5</v>
      </c>
      <c r="N1087" s="8" t="s">
        <v>33</v>
      </c>
      <c r="O1087" s="8">
        <v>5</v>
      </c>
      <c r="P1087" s="8">
        <v>0</v>
      </c>
      <c r="Q1087">
        <v>2.1595070000000001E-2</v>
      </c>
      <c r="R1087">
        <v>0.4127864</v>
      </c>
      <c r="S1087">
        <v>0.23125979999999999</v>
      </c>
      <c r="T1087">
        <v>0.54858530000000005</v>
      </c>
      <c r="U1087" s="15" t="str">
        <f t="shared" si="130"/>
        <v>PSF2002</v>
      </c>
      <c r="V1087">
        <f t="shared" si="131"/>
        <v>0.57090801799808222</v>
      </c>
      <c r="W1087">
        <f t="shared" si="132"/>
        <v>0.25401391654987582</v>
      </c>
      <c r="Y1087" s="15" t="str">
        <f t="shared" si="133"/>
        <v>WSH1983</v>
      </c>
      <c r="Z1087" s="1" t="s">
        <v>65</v>
      </c>
      <c r="AA1087">
        <v>1983</v>
      </c>
      <c r="AB1087" t="s">
        <v>33</v>
      </c>
      <c r="AC1087">
        <f t="shared" si="129"/>
        <v>0.70869055079265608</v>
      </c>
      <c r="AD1087">
        <f t="shared" si="134"/>
        <v>0.22534366208450554</v>
      </c>
      <c r="AE1087" s="5"/>
      <c r="AF1087" s="5">
        <v>10774</v>
      </c>
      <c r="AG1087" s="5">
        <v>20138</v>
      </c>
      <c r="AH1087" s="5">
        <v>2890</v>
      </c>
      <c r="AI1087" s="5">
        <v>0</v>
      </c>
      <c r="AJ1087" s="5"/>
      <c r="AK1087" s="5">
        <v>0</v>
      </c>
      <c r="AL1087" s="5">
        <v>0</v>
      </c>
      <c r="AM1087" s="5">
        <v>0</v>
      </c>
      <c r="AN1087" s="5">
        <v>0</v>
      </c>
      <c r="AO1087" s="5"/>
      <c r="AP1087" s="5">
        <v>154</v>
      </c>
      <c r="AQ1087" s="5">
        <v>29860</v>
      </c>
      <c r="AR1087" s="5">
        <v>42161</v>
      </c>
      <c r="AS1087" s="5">
        <v>328</v>
      </c>
      <c r="AT1087" s="5"/>
      <c r="AU1087" s="5">
        <v>2273</v>
      </c>
      <c r="AV1087" s="5">
        <v>27685</v>
      </c>
      <c r="AW1087" s="5">
        <v>13668</v>
      </c>
      <c r="AX1087" s="5">
        <v>71</v>
      </c>
      <c r="AY1087" s="5">
        <v>33802</v>
      </c>
      <c r="AZ1087" s="5">
        <v>0</v>
      </c>
      <c r="BA1087" s="5">
        <v>72503</v>
      </c>
      <c r="BB1087" s="5">
        <v>43697</v>
      </c>
      <c r="BF1087" s="2" t="s">
        <v>200</v>
      </c>
      <c r="BG1087" s="2" t="s">
        <v>296</v>
      </c>
      <c r="BH1087" s="2" t="s">
        <v>683</v>
      </c>
      <c r="BI1087" s="2"/>
      <c r="BJ1087" s="2" t="s">
        <v>119</v>
      </c>
      <c r="BK1087" s="2" t="s">
        <v>127</v>
      </c>
      <c r="BL1087" s="2" t="s">
        <v>202</v>
      </c>
      <c r="BM1087" s="2">
        <v>1986</v>
      </c>
      <c r="BN1087" s="2">
        <v>1987</v>
      </c>
      <c r="BO1087" s="2">
        <v>2</v>
      </c>
      <c r="BP1087" s="2">
        <v>5</v>
      </c>
      <c r="BQ1087" s="2" t="s">
        <v>33</v>
      </c>
      <c r="BR1087" s="2">
        <v>5</v>
      </c>
      <c r="BS1087" s="2">
        <v>0</v>
      </c>
      <c r="BT1087" s="2">
        <v>2.9579200000000002E-3</v>
      </c>
      <c r="BU1087" s="2">
        <v>0.72037629999999997</v>
      </c>
      <c r="BV1087" s="2">
        <v>0.43321939999999998</v>
      </c>
      <c r="BW1087" s="2">
        <v>0.84151469999999995</v>
      </c>
      <c r="BX1087" s="2" t="s">
        <v>659</v>
      </c>
      <c r="BY1087" s="2" t="s">
        <v>276</v>
      </c>
      <c r="BZ1087" s="2" t="s">
        <v>276</v>
      </c>
    </row>
    <row r="1088" spans="1:78" x14ac:dyDescent="0.25">
      <c r="A1088" s="23" t="s">
        <v>239</v>
      </c>
      <c r="C1088" t="s">
        <v>238</v>
      </c>
      <c r="D1088" s="15" t="str">
        <f>VLOOKUP(C1088,xWalk!C$3:D$55,2)</f>
        <v>PSF</v>
      </c>
      <c r="E1088" s="22" t="str">
        <f t="shared" si="128"/>
        <v>'South Puget Sound Fall Fingerling'</v>
      </c>
      <c r="F1088" s="22" t="str">
        <f t="shared" si="135"/>
        <v>PSF.SPS</v>
      </c>
      <c r="G1088" t="s">
        <v>119</v>
      </c>
      <c r="H1088" t="s">
        <v>127</v>
      </c>
      <c r="I1088" t="s">
        <v>218</v>
      </c>
      <c r="J1088">
        <v>2003</v>
      </c>
      <c r="K1088">
        <v>2004</v>
      </c>
      <c r="L1088" s="8">
        <v>2</v>
      </c>
      <c r="M1088" s="8">
        <v>5</v>
      </c>
      <c r="N1088" s="8" t="s">
        <v>33</v>
      </c>
      <c r="O1088" s="8">
        <v>5</v>
      </c>
      <c r="P1088" s="8">
        <v>0</v>
      </c>
      <c r="Q1088">
        <v>2.2807210000000001E-2</v>
      </c>
      <c r="R1088">
        <v>0.36164469999999999</v>
      </c>
      <c r="S1088">
        <v>0.20701549999999999</v>
      </c>
      <c r="T1088">
        <v>0.49379410000000001</v>
      </c>
      <c r="U1088" s="15" t="str">
        <f t="shared" si="130"/>
        <v>PSF2003</v>
      </c>
      <c r="V1088">
        <f t="shared" si="131"/>
        <v>0.60274848053453456</v>
      </c>
      <c r="W1088">
        <f t="shared" si="132"/>
        <v>0.27836959923134219</v>
      </c>
      <c r="Y1088" s="15" t="str">
        <f t="shared" si="133"/>
        <v>WSH1984</v>
      </c>
      <c r="Z1088" s="1" t="s">
        <v>65</v>
      </c>
      <c r="AA1088">
        <v>1984</v>
      </c>
      <c r="AB1088" t="s">
        <v>33</v>
      </c>
      <c r="AC1088">
        <f t="shared" si="129"/>
        <v>0.60998541907587112</v>
      </c>
      <c r="AD1088">
        <f t="shared" si="134"/>
        <v>0.22262445461198541</v>
      </c>
      <c r="AE1088" s="5"/>
      <c r="AF1088" s="5">
        <v>14470</v>
      </c>
      <c r="AG1088" s="5">
        <v>21358</v>
      </c>
      <c r="AH1088" s="5">
        <v>4015</v>
      </c>
      <c r="AI1088" s="5">
        <v>7</v>
      </c>
      <c r="AJ1088" s="5"/>
      <c r="AK1088" s="5">
        <v>0</v>
      </c>
      <c r="AL1088" s="5">
        <v>0</v>
      </c>
      <c r="AM1088" s="5">
        <v>0</v>
      </c>
      <c r="AN1088" s="5">
        <v>0</v>
      </c>
      <c r="AO1088" s="5"/>
      <c r="AP1088" s="5">
        <v>116</v>
      </c>
      <c r="AQ1088" s="5">
        <v>17493</v>
      </c>
      <c r="AR1088" s="5">
        <v>47953</v>
      </c>
      <c r="AS1088" s="5">
        <v>3776</v>
      </c>
      <c r="AT1088" s="5"/>
      <c r="AU1088" s="5">
        <v>1637</v>
      </c>
      <c r="AV1088" s="5">
        <v>49858</v>
      </c>
      <c r="AW1088" s="5">
        <v>17939</v>
      </c>
      <c r="AX1088" s="5">
        <v>379</v>
      </c>
      <c r="AY1088" s="5">
        <v>39850</v>
      </c>
      <c r="AZ1088" s="5">
        <v>0</v>
      </c>
      <c r="BA1088" s="5">
        <v>69338</v>
      </c>
      <c r="BB1088" s="5">
        <v>69813</v>
      </c>
      <c r="BF1088" s="2" t="s">
        <v>200</v>
      </c>
      <c r="BG1088" s="2" t="s">
        <v>296</v>
      </c>
      <c r="BH1088" s="2" t="s">
        <v>683</v>
      </c>
      <c r="BI1088" s="2"/>
      <c r="BJ1088" s="2" t="s">
        <v>119</v>
      </c>
      <c r="BK1088" s="2" t="s">
        <v>127</v>
      </c>
      <c r="BL1088" s="2" t="s">
        <v>202</v>
      </c>
      <c r="BM1088" s="2">
        <v>1988</v>
      </c>
      <c r="BN1088" s="2">
        <v>1989</v>
      </c>
      <c r="BO1088" s="2">
        <v>2</v>
      </c>
      <c r="BP1088" s="2">
        <v>5</v>
      </c>
      <c r="BQ1088" s="2" t="s">
        <v>33</v>
      </c>
      <c r="BR1088" s="2">
        <v>5</v>
      </c>
      <c r="BS1088" s="2">
        <v>0</v>
      </c>
      <c r="BT1088" s="2">
        <v>2.0523000000000001E-4</v>
      </c>
      <c r="BU1088" s="2">
        <v>0</v>
      </c>
      <c r="BV1088" s="2">
        <v>0</v>
      </c>
      <c r="BW1088" s="2">
        <v>0</v>
      </c>
      <c r="BX1088" s="2" t="s">
        <v>661</v>
      </c>
      <c r="BY1088" s="2" t="s">
        <v>276</v>
      </c>
      <c r="BZ1088" s="2" t="s">
        <v>276</v>
      </c>
    </row>
    <row r="1089" spans="1:78" x14ac:dyDescent="0.25">
      <c r="A1089" s="23" t="s">
        <v>239</v>
      </c>
      <c r="C1089" t="s">
        <v>238</v>
      </c>
      <c r="D1089" s="15" t="str">
        <f>VLOOKUP(C1089,xWalk!C$3:D$55,2)</f>
        <v>PSF</v>
      </c>
      <c r="E1089" s="22" t="str">
        <f t="shared" si="128"/>
        <v>'South Puget Sound Fall Fingerling'</v>
      </c>
      <c r="F1089" s="22" t="str">
        <f t="shared" si="135"/>
        <v>PSF.SPS</v>
      </c>
      <c r="G1089" t="s">
        <v>119</v>
      </c>
      <c r="H1089" t="s">
        <v>127</v>
      </c>
      <c r="I1089" t="s">
        <v>218</v>
      </c>
      <c r="J1089">
        <v>2004</v>
      </c>
      <c r="K1089">
        <v>2005</v>
      </c>
      <c r="L1089" s="8">
        <v>2</v>
      </c>
      <c r="M1089" s="8">
        <v>5</v>
      </c>
      <c r="N1089" s="8" t="s">
        <v>33</v>
      </c>
      <c r="O1089" s="8">
        <v>5</v>
      </c>
      <c r="P1089" s="8">
        <v>0</v>
      </c>
      <c r="Q1089">
        <v>2.33657E-2</v>
      </c>
      <c r="R1089">
        <v>0.39466879999999999</v>
      </c>
      <c r="S1089">
        <v>0.2449876</v>
      </c>
      <c r="T1089">
        <v>0.54296739999999999</v>
      </c>
      <c r="U1089" s="15" t="str">
        <f t="shared" si="130"/>
        <v>PSF2004</v>
      </c>
      <c r="V1089">
        <f t="shared" si="131"/>
        <v>0.60845511988321421</v>
      </c>
      <c r="W1089">
        <f t="shared" si="132"/>
        <v>0.2675623117987061</v>
      </c>
      <c r="Y1089" s="15" t="str">
        <f t="shared" si="133"/>
        <v>WSH1985</v>
      </c>
      <c r="Z1089" s="1" t="s">
        <v>65</v>
      </c>
      <c r="AA1089">
        <v>1985</v>
      </c>
      <c r="AB1089" t="s">
        <v>33</v>
      </c>
      <c r="AC1089">
        <f t="shared" si="129"/>
        <v>0.66443604045276683</v>
      </c>
      <c r="AD1089">
        <f t="shared" si="134"/>
        <v>0.24227091294003525</v>
      </c>
      <c r="AE1089" s="5"/>
      <c r="AF1089" s="5">
        <v>11726</v>
      </c>
      <c r="AG1089" s="5">
        <v>21327</v>
      </c>
      <c r="AH1089" s="5">
        <v>3906</v>
      </c>
      <c r="AI1089" s="5">
        <v>5</v>
      </c>
      <c r="AJ1089" s="5"/>
      <c r="AK1089" s="5">
        <v>0</v>
      </c>
      <c r="AL1089" s="5">
        <v>0</v>
      </c>
      <c r="AM1089" s="5">
        <v>0</v>
      </c>
      <c r="AN1089" s="5">
        <v>0</v>
      </c>
      <c r="AO1089" s="5"/>
      <c r="AP1089" s="5">
        <v>452</v>
      </c>
      <c r="AQ1089" s="5">
        <v>13061</v>
      </c>
      <c r="AR1089" s="5">
        <v>47037</v>
      </c>
      <c r="AS1089" s="5">
        <v>3861</v>
      </c>
      <c r="AT1089" s="5"/>
      <c r="AU1089" s="5">
        <v>1449</v>
      </c>
      <c r="AV1089" s="5">
        <v>38157</v>
      </c>
      <c r="AW1089" s="5">
        <v>11592</v>
      </c>
      <c r="AX1089" s="5">
        <v>0</v>
      </c>
      <c r="AY1089" s="5">
        <v>36964</v>
      </c>
      <c r="AZ1089" s="5">
        <v>0</v>
      </c>
      <c r="BA1089" s="5">
        <v>64411</v>
      </c>
      <c r="BB1089" s="5">
        <v>51198</v>
      </c>
      <c r="BF1089" s="2" t="s">
        <v>200</v>
      </c>
      <c r="BG1089" s="2" t="s">
        <v>296</v>
      </c>
      <c r="BH1089" s="2" t="s">
        <v>683</v>
      </c>
      <c r="BI1089" s="2"/>
      <c r="BJ1089" s="2" t="s">
        <v>119</v>
      </c>
      <c r="BK1089" s="2" t="s">
        <v>127</v>
      </c>
      <c r="BL1089" s="2" t="s">
        <v>202</v>
      </c>
      <c r="BM1089" s="2">
        <v>1989</v>
      </c>
      <c r="BN1089" s="2">
        <v>1990</v>
      </c>
      <c r="BO1089" s="2">
        <v>2</v>
      </c>
      <c r="BP1089" s="2">
        <v>5</v>
      </c>
      <c r="BQ1089" s="2" t="s">
        <v>33</v>
      </c>
      <c r="BR1089" s="2">
        <v>5</v>
      </c>
      <c r="BS1089" s="2">
        <v>0</v>
      </c>
      <c r="BT1089" s="2">
        <v>2.0971499999999999E-3</v>
      </c>
      <c r="BU1089" s="2">
        <v>0.71193870000000004</v>
      </c>
      <c r="BV1089" s="2">
        <v>0.68007399999999996</v>
      </c>
      <c r="BW1089" s="2">
        <v>0.90784169999999997</v>
      </c>
      <c r="BX1089" s="2" t="s">
        <v>662</v>
      </c>
      <c r="BY1089" s="2" t="s">
        <v>276</v>
      </c>
      <c r="BZ1089" s="2" t="s">
        <v>276</v>
      </c>
    </row>
    <row r="1090" spans="1:78" x14ac:dyDescent="0.25">
      <c r="A1090" s="23" t="s">
        <v>239</v>
      </c>
      <c r="C1090" t="s">
        <v>238</v>
      </c>
      <c r="D1090" s="15" t="str">
        <f>VLOOKUP(C1090,xWalk!C$3:D$55,2)</f>
        <v>PSF</v>
      </c>
      <c r="E1090" s="22" t="str">
        <f t="shared" si="128"/>
        <v>'South Puget Sound Fall Fingerling'</v>
      </c>
      <c r="F1090" s="22" t="str">
        <f t="shared" si="135"/>
        <v>PSF.SPS</v>
      </c>
      <c r="G1090" t="s">
        <v>119</v>
      </c>
      <c r="H1090" t="s">
        <v>127</v>
      </c>
      <c r="I1090" t="s">
        <v>218</v>
      </c>
      <c r="J1090">
        <v>2005</v>
      </c>
      <c r="K1090">
        <v>2006</v>
      </c>
      <c r="L1090" s="8">
        <v>2</v>
      </c>
      <c r="M1090" s="8">
        <v>5</v>
      </c>
      <c r="N1090" s="8" t="s">
        <v>33</v>
      </c>
      <c r="O1090" s="8">
        <v>5</v>
      </c>
      <c r="P1090" s="8">
        <v>0</v>
      </c>
      <c r="Q1090">
        <v>2.793292E-2</v>
      </c>
      <c r="R1090">
        <v>0.33053860000000002</v>
      </c>
      <c r="S1090">
        <v>0.24128849999999999</v>
      </c>
      <c r="T1090">
        <v>0.49207190000000001</v>
      </c>
      <c r="U1090" s="15" t="str">
        <f t="shared" si="130"/>
        <v>PSF2005</v>
      </c>
      <c r="V1090">
        <f t="shared" si="131"/>
        <v>0.60336956878715231</v>
      </c>
      <c r="W1090">
        <f t="shared" si="132"/>
        <v>0.24184702289073534</v>
      </c>
      <c r="Y1090" s="15" t="str">
        <f t="shared" si="133"/>
        <v>WSH1986</v>
      </c>
      <c r="Z1090" s="1" t="s">
        <v>65</v>
      </c>
      <c r="AA1090">
        <v>1986</v>
      </c>
      <c r="AB1090" t="s">
        <v>33</v>
      </c>
      <c r="AC1090">
        <f t="shared" si="129"/>
        <v>0.7333732708855244</v>
      </c>
      <c r="AD1090">
        <f t="shared" si="134"/>
        <v>0.24790327850996624</v>
      </c>
      <c r="AE1090" s="5"/>
      <c r="AF1090" s="5">
        <v>15132</v>
      </c>
      <c r="AG1090" s="5">
        <v>25993</v>
      </c>
      <c r="AH1090" s="5">
        <v>4388</v>
      </c>
      <c r="AI1090" s="5">
        <v>7</v>
      </c>
      <c r="AJ1090" s="5"/>
      <c r="AK1090" s="5">
        <v>0</v>
      </c>
      <c r="AL1090" s="5">
        <v>0</v>
      </c>
      <c r="AM1090" s="5">
        <v>0</v>
      </c>
      <c r="AN1090" s="5">
        <v>0</v>
      </c>
      <c r="AO1090" s="5"/>
      <c r="AP1090" s="5">
        <v>221</v>
      </c>
      <c r="AQ1090" s="5">
        <v>13830</v>
      </c>
      <c r="AR1090" s="5">
        <v>72280</v>
      </c>
      <c r="AS1090" s="5">
        <v>2811</v>
      </c>
      <c r="AT1090" s="5"/>
      <c r="AU1090" s="5">
        <v>730</v>
      </c>
      <c r="AV1090" s="5">
        <v>35668</v>
      </c>
      <c r="AW1090" s="5">
        <v>11988</v>
      </c>
      <c r="AX1090" s="5">
        <v>572</v>
      </c>
      <c r="AY1090" s="5">
        <v>45520</v>
      </c>
      <c r="AZ1090" s="5">
        <v>0</v>
      </c>
      <c r="BA1090" s="5">
        <v>89142</v>
      </c>
      <c r="BB1090" s="5">
        <v>48958</v>
      </c>
      <c r="BF1090" s="2" t="s">
        <v>200</v>
      </c>
      <c r="BG1090" s="2" t="s">
        <v>296</v>
      </c>
      <c r="BH1090" s="2" t="s">
        <v>683</v>
      </c>
      <c r="BI1090" s="2"/>
      <c r="BJ1090" s="2" t="s">
        <v>119</v>
      </c>
      <c r="BK1090" s="2" t="s">
        <v>127</v>
      </c>
      <c r="BL1090" s="2" t="s">
        <v>202</v>
      </c>
      <c r="BM1090" s="2">
        <v>1990</v>
      </c>
      <c r="BN1090" s="2">
        <v>1991</v>
      </c>
      <c r="BO1090" s="2">
        <v>2</v>
      </c>
      <c r="BP1090" s="2">
        <v>5</v>
      </c>
      <c r="BQ1090" s="2" t="s">
        <v>33</v>
      </c>
      <c r="BR1090" s="2">
        <v>5</v>
      </c>
      <c r="BS1090" s="2">
        <v>0</v>
      </c>
      <c r="BT1090" s="2">
        <v>3.2239500000000002E-3</v>
      </c>
      <c r="BU1090" s="2">
        <v>0.67205979999999998</v>
      </c>
      <c r="BV1090" s="2">
        <v>4.5022729999999997E-2</v>
      </c>
      <c r="BW1090" s="2">
        <v>0.68682449999999995</v>
      </c>
      <c r="BX1090" s="2" t="s">
        <v>663</v>
      </c>
      <c r="BY1090" s="2" t="s">
        <v>276</v>
      </c>
      <c r="BZ1090" s="2" t="s">
        <v>276</v>
      </c>
    </row>
    <row r="1091" spans="1:78" x14ac:dyDescent="0.25">
      <c r="A1091" s="23" t="s">
        <v>239</v>
      </c>
      <c r="C1091" t="s">
        <v>238</v>
      </c>
      <c r="D1091" s="15" t="str">
        <f>VLOOKUP(C1091,xWalk!C$3:D$55,2)</f>
        <v>PSF</v>
      </c>
      <c r="E1091" s="22" t="str">
        <f t="shared" si="128"/>
        <v>'South Puget Sound Fall Fingerling'</v>
      </c>
      <c r="F1091" s="22" t="str">
        <f t="shared" si="135"/>
        <v>PSF.SPS</v>
      </c>
      <c r="G1091" t="s">
        <v>119</v>
      </c>
      <c r="H1091" t="s">
        <v>127</v>
      </c>
      <c r="I1091" t="s">
        <v>218</v>
      </c>
      <c r="J1091">
        <v>2006</v>
      </c>
      <c r="K1091">
        <v>2007</v>
      </c>
      <c r="L1091" s="8">
        <v>2</v>
      </c>
      <c r="M1091" s="8">
        <v>5</v>
      </c>
      <c r="N1091" s="8" t="s">
        <v>33</v>
      </c>
      <c r="O1091" s="8">
        <v>5</v>
      </c>
      <c r="P1091" s="8">
        <v>0</v>
      </c>
      <c r="Q1091">
        <v>1.356395E-2</v>
      </c>
      <c r="R1091">
        <v>0.31601810000000002</v>
      </c>
      <c r="S1091">
        <v>0.13321930000000001</v>
      </c>
      <c r="T1091">
        <v>0.40713769999999999</v>
      </c>
      <c r="U1091" s="15" t="str">
        <f t="shared" si="130"/>
        <v>PSF2006</v>
      </c>
      <c r="V1091">
        <f t="shared" si="131"/>
        <v>0.57346682176067565</v>
      </c>
      <c r="W1091">
        <f t="shared" si="132"/>
        <v>0.21914648987742644</v>
      </c>
      <c r="Y1091" s="15" t="str">
        <f t="shared" si="133"/>
        <v>WSH1987</v>
      </c>
      <c r="Z1091" s="1" t="s">
        <v>65</v>
      </c>
      <c r="AA1091">
        <v>1987</v>
      </c>
      <c r="AB1091" t="s">
        <v>33</v>
      </c>
      <c r="AC1091">
        <f t="shared" si="129"/>
        <v>0.59416244025782317</v>
      </c>
      <c r="AD1091">
        <f t="shared" si="134"/>
        <v>0.24882708019702129</v>
      </c>
      <c r="AE1091" s="5"/>
      <c r="AF1091" s="5">
        <v>11886</v>
      </c>
      <c r="AG1091" s="5">
        <v>19581</v>
      </c>
      <c r="AH1091" s="5">
        <v>2578</v>
      </c>
      <c r="AI1091" s="5">
        <v>4</v>
      </c>
      <c r="AJ1091" s="5"/>
      <c r="AK1091" s="5">
        <v>0</v>
      </c>
      <c r="AL1091" s="5">
        <v>0</v>
      </c>
      <c r="AM1091" s="5">
        <v>0</v>
      </c>
      <c r="AN1091" s="5">
        <v>0</v>
      </c>
      <c r="AO1091" s="5"/>
      <c r="AP1091" s="5">
        <v>759</v>
      </c>
      <c r="AQ1091" s="5">
        <v>16268</v>
      </c>
      <c r="AR1091" s="5">
        <v>27792</v>
      </c>
      <c r="AS1091" s="5">
        <v>2436</v>
      </c>
      <c r="AT1091" s="5"/>
      <c r="AU1091" s="5">
        <v>2224</v>
      </c>
      <c r="AV1091" s="5">
        <v>35294</v>
      </c>
      <c r="AW1091" s="5">
        <v>18016</v>
      </c>
      <c r="AX1091" s="5">
        <v>0</v>
      </c>
      <c r="AY1091" s="5">
        <v>34049</v>
      </c>
      <c r="AZ1091" s="5">
        <v>0</v>
      </c>
      <c r="BA1091" s="5">
        <v>47255</v>
      </c>
      <c r="BB1091" s="5">
        <v>55534</v>
      </c>
      <c r="BF1091" s="2" t="s">
        <v>200</v>
      </c>
      <c r="BG1091" s="2" t="s">
        <v>296</v>
      </c>
      <c r="BH1091" s="2" t="s">
        <v>683</v>
      </c>
      <c r="BI1091" s="2"/>
      <c r="BJ1091" s="2" t="s">
        <v>119</v>
      </c>
      <c r="BK1091" s="2" t="s">
        <v>127</v>
      </c>
      <c r="BL1091" s="2" t="s">
        <v>202</v>
      </c>
      <c r="BM1091" s="2">
        <v>1991</v>
      </c>
      <c r="BN1091" s="2">
        <v>1992</v>
      </c>
      <c r="BO1091" s="2">
        <v>2</v>
      </c>
      <c r="BP1091" s="2">
        <v>5</v>
      </c>
      <c r="BQ1091" s="2" t="s">
        <v>33</v>
      </c>
      <c r="BR1091" s="2">
        <v>5</v>
      </c>
      <c r="BS1091" s="2">
        <v>0</v>
      </c>
      <c r="BT1091" s="2">
        <v>5.7227000000000005E-4</v>
      </c>
      <c r="BU1091" s="2">
        <v>0.5849915</v>
      </c>
      <c r="BV1091" s="2">
        <v>4.0535000000000001E-4</v>
      </c>
      <c r="BW1091" s="2">
        <v>0.58515980000000001</v>
      </c>
      <c r="BX1091" s="2" t="s">
        <v>664</v>
      </c>
      <c r="BY1091" s="2" t="s">
        <v>276</v>
      </c>
      <c r="BZ1091" s="2" t="s">
        <v>276</v>
      </c>
    </row>
    <row r="1092" spans="1:78" x14ac:dyDescent="0.25">
      <c r="A1092" s="23" t="s">
        <v>239</v>
      </c>
      <c r="C1092" t="s">
        <v>238</v>
      </c>
      <c r="D1092" s="15" t="str">
        <f>VLOOKUP(C1092,xWalk!C$3:D$55,2)</f>
        <v>PSF</v>
      </c>
      <c r="E1092" s="22" t="str">
        <f t="shared" ref="E1092:E1155" si="136">"'"&amp;A1092&amp;"'"</f>
        <v>'South Puget Sound Fall Fingerling'</v>
      </c>
      <c r="F1092" s="22" t="str">
        <f t="shared" si="135"/>
        <v>PSF.SPS</v>
      </c>
      <c r="G1092" t="s">
        <v>119</v>
      </c>
      <c r="H1092" t="s">
        <v>127</v>
      </c>
      <c r="I1092" t="s">
        <v>218</v>
      </c>
      <c r="J1092">
        <v>2007</v>
      </c>
      <c r="K1092">
        <v>2008</v>
      </c>
      <c r="L1092" s="8">
        <v>2</v>
      </c>
      <c r="M1092" s="8">
        <v>5</v>
      </c>
      <c r="N1092" s="8" t="s">
        <v>34</v>
      </c>
      <c r="O1092" s="8">
        <v>4</v>
      </c>
      <c r="P1092" s="8">
        <v>1</v>
      </c>
      <c r="Q1092">
        <v>2.9098180000000001E-2</v>
      </c>
      <c r="R1092">
        <v>0.34417439999999999</v>
      </c>
      <c r="S1092">
        <v>9.0652040000000003E-2</v>
      </c>
      <c r="T1092">
        <v>0.40362629999999999</v>
      </c>
      <c r="U1092" s="15" t="str">
        <f t="shared" si="130"/>
        <v>PSF2007</v>
      </c>
      <c r="V1092">
        <f t="shared" si="131"/>
        <v>0.5740456381920932</v>
      </c>
      <c r="W1092">
        <f t="shared" si="132"/>
        <v>0.20899044694214045</v>
      </c>
      <c r="Y1092" s="15" t="str">
        <f t="shared" si="133"/>
        <v>WSH1988</v>
      </c>
      <c r="Z1092" s="1" t="s">
        <v>65</v>
      </c>
      <c r="AA1092">
        <v>1988</v>
      </c>
      <c r="AB1092" t="s">
        <v>33</v>
      </c>
      <c r="AC1092">
        <f t="shared" ref="AC1092:AC1113" si="137">IF(AB1092="Y",SUM(AE1092:AS1092)/SUM(AE1092:AX1092),"NA")</f>
        <v>0.58473232408660347</v>
      </c>
      <c r="AD1092">
        <f t="shared" si="134"/>
        <v>0.24364639715832206</v>
      </c>
      <c r="AE1092" s="5"/>
      <c r="AF1092" s="5">
        <v>8067</v>
      </c>
      <c r="AG1092" s="5">
        <v>12822</v>
      </c>
      <c r="AH1092" s="5">
        <v>2158</v>
      </c>
      <c r="AI1092" s="5">
        <v>0</v>
      </c>
      <c r="AJ1092" s="5"/>
      <c r="AK1092" s="5">
        <v>0</v>
      </c>
      <c r="AL1092" s="5">
        <v>0</v>
      </c>
      <c r="AM1092" s="5">
        <v>0</v>
      </c>
      <c r="AN1092" s="5">
        <v>0</v>
      </c>
      <c r="AO1092" s="5"/>
      <c r="AP1092" s="5">
        <v>811</v>
      </c>
      <c r="AQ1092" s="5">
        <v>7523</v>
      </c>
      <c r="AR1092" s="5">
        <v>23273</v>
      </c>
      <c r="AS1092" s="5">
        <v>657</v>
      </c>
      <c r="AT1092" s="5"/>
      <c r="AU1092" s="5">
        <v>1985</v>
      </c>
      <c r="AV1092" s="5">
        <v>22473</v>
      </c>
      <c r="AW1092" s="5">
        <v>14748</v>
      </c>
      <c r="AX1092" s="5">
        <v>75</v>
      </c>
      <c r="AY1092" s="5">
        <v>23047</v>
      </c>
      <c r="AZ1092" s="5">
        <v>0</v>
      </c>
      <c r="BA1092" s="5">
        <v>32264</v>
      </c>
      <c r="BB1092" s="5">
        <v>39281</v>
      </c>
      <c r="BF1092" s="2" t="s">
        <v>200</v>
      </c>
      <c r="BG1092" s="2" t="s">
        <v>296</v>
      </c>
      <c r="BH1092" s="2" t="s">
        <v>683</v>
      </c>
      <c r="BI1092" s="2"/>
      <c r="BJ1092" s="2" t="s">
        <v>119</v>
      </c>
      <c r="BK1092" s="2" t="s">
        <v>127</v>
      </c>
      <c r="BL1092" s="2" t="s">
        <v>202</v>
      </c>
      <c r="BM1092" s="2">
        <v>1992</v>
      </c>
      <c r="BN1092" s="2">
        <v>1993</v>
      </c>
      <c r="BO1092" s="2">
        <v>2</v>
      </c>
      <c r="BP1092" s="2">
        <v>5</v>
      </c>
      <c r="BQ1092" s="2" t="s">
        <v>33</v>
      </c>
      <c r="BR1092" s="2">
        <v>5</v>
      </c>
      <c r="BS1092" s="2">
        <v>0</v>
      </c>
      <c r="BT1092" s="2">
        <v>4.7937199999999996E-3</v>
      </c>
      <c r="BU1092" s="2">
        <v>0.3776776</v>
      </c>
      <c r="BV1092" s="2">
        <v>2.7356E-4</v>
      </c>
      <c r="BW1092" s="2">
        <v>0.37784780000000001</v>
      </c>
      <c r="BX1092" s="2" t="s">
        <v>665</v>
      </c>
      <c r="BY1092" s="2" t="s">
        <v>276</v>
      </c>
      <c r="BZ1092" s="2" t="s">
        <v>276</v>
      </c>
    </row>
    <row r="1093" spans="1:78" x14ac:dyDescent="0.25">
      <c r="A1093" s="23" t="s">
        <v>239</v>
      </c>
      <c r="C1093" t="s">
        <v>238</v>
      </c>
      <c r="D1093" s="15" t="str">
        <f>VLOOKUP(C1093,xWalk!C$3:D$55,2)</f>
        <v>PSF</v>
      </c>
      <c r="E1093" s="22" t="str">
        <f t="shared" si="136"/>
        <v>'South Puget Sound Fall Fingerling'</v>
      </c>
      <c r="F1093" s="22" t="str">
        <f t="shared" si="135"/>
        <v>PSF.SPS</v>
      </c>
      <c r="G1093" t="s">
        <v>119</v>
      </c>
      <c r="H1093" t="s">
        <v>127</v>
      </c>
      <c r="I1093" t="s">
        <v>218</v>
      </c>
      <c r="J1093">
        <v>2008</v>
      </c>
      <c r="K1093">
        <v>2009</v>
      </c>
      <c r="L1093" s="8">
        <v>2</v>
      </c>
      <c r="M1093" s="8">
        <v>5</v>
      </c>
      <c r="N1093" s="8" t="s">
        <v>34</v>
      </c>
      <c r="O1093" s="8">
        <v>3</v>
      </c>
      <c r="P1093" s="8">
        <v>2</v>
      </c>
      <c r="Q1093">
        <v>7.8021599999999998E-3</v>
      </c>
      <c r="R1093">
        <v>0.32031310000000002</v>
      </c>
      <c r="S1093">
        <v>9.1266829999999993E-2</v>
      </c>
      <c r="T1093">
        <v>0.38234600000000002</v>
      </c>
      <c r="U1093" s="15" t="str">
        <f t="shared" ref="U1093:U1156" si="138">D1093&amp;J1093</f>
        <v>PSF2008</v>
      </c>
      <c r="V1093" t="str">
        <f t="shared" ref="V1093:V1156" si="139">IFERROR(VLOOKUP(U1093,Y$4:AC$1113,5,FALSE),"NA")</f>
        <v>NA</v>
      </c>
      <c r="W1093" t="str">
        <f t="shared" ref="W1093:W1156" si="140">IFERROR(VLOOKUP(U1093,Y$4:AD$1113,6,FALSE),"NA")</f>
        <v>NA</v>
      </c>
      <c r="Y1093" s="15" t="str">
        <f t="shared" ref="Y1093:Y1113" si="141">Z1093&amp;AA1093</f>
        <v>WSH1989</v>
      </c>
      <c r="Z1093" s="1" t="s">
        <v>65</v>
      </c>
      <c r="AA1093">
        <v>1989</v>
      </c>
      <c r="AB1093" t="s">
        <v>33</v>
      </c>
      <c r="AC1093">
        <f t="shared" si="137"/>
        <v>0.61170361867132961</v>
      </c>
      <c r="AD1093">
        <f t="shared" ref="AD1093:AD1113" si="142">IF(AB1093="Y",SUM(AE1093:AI1093)/SUM(AE1093:AX1093),"NA")</f>
        <v>0.25083759360358798</v>
      </c>
      <c r="AE1093" s="5"/>
      <c r="AF1093" s="5">
        <v>6699</v>
      </c>
      <c r="AG1093" s="5">
        <v>11242</v>
      </c>
      <c r="AH1093" s="5">
        <v>851</v>
      </c>
      <c r="AI1093" s="5">
        <v>0</v>
      </c>
      <c r="AJ1093" s="5"/>
      <c r="AK1093" s="5">
        <v>0</v>
      </c>
      <c r="AL1093" s="5">
        <v>0</v>
      </c>
      <c r="AM1093" s="5">
        <v>0</v>
      </c>
      <c r="AN1093" s="5">
        <v>0</v>
      </c>
      <c r="AO1093" s="5"/>
      <c r="AP1093" s="5">
        <v>243</v>
      </c>
      <c r="AQ1093" s="5">
        <v>9154</v>
      </c>
      <c r="AR1093" s="5">
        <v>16760</v>
      </c>
      <c r="AS1093" s="5">
        <v>878</v>
      </c>
      <c r="AT1093" s="5"/>
      <c r="AU1093" s="5">
        <v>791</v>
      </c>
      <c r="AV1093" s="5">
        <v>19129</v>
      </c>
      <c r="AW1093" s="5">
        <v>9170</v>
      </c>
      <c r="AX1093" s="5">
        <v>0</v>
      </c>
      <c r="AY1093" s="5">
        <v>18792</v>
      </c>
      <c r="AZ1093" s="5">
        <v>0</v>
      </c>
      <c r="BA1093" s="5">
        <v>27035</v>
      </c>
      <c r="BB1093" s="5">
        <v>29090</v>
      </c>
      <c r="BF1093" s="2" t="s">
        <v>200</v>
      </c>
      <c r="BG1093" s="2" t="s">
        <v>296</v>
      </c>
      <c r="BH1093" s="2" t="s">
        <v>683</v>
      </c>
      <c r="BI1093" s="2"/>
      <c r="BJ1093" s="2" t="s">
        <v>119</v>
      </c>
      <c r="BK1093" s="2" t="s">
        <v>127</v>
      </c>
      <c r="BL1093" s="2" t="s">
        <v>202</v>
      </c>
      <c r="BM1093" s="2">
        <v>1993</v>
      </c>
      <c r="BN1093" s="2">
        <v>1994</v>
      </c>
      <c r="BO1093" s="2">
        <v>2</v>
      </c>
      <c r="BP1093" s="2">
        <v>5</v>
      </c>
      <c r="BQ1093" s="2" t="s">
        <v>33</v>
      </c>
      <c r="BR1093" s="2">
        <v>5</v>
      </c>
      <c r="BS1093" s="2">
        <v>0</v>
      </c>
      <c r="BT1093" s="2">
        <v>4.9944100000000003E-3</v>
      </c>
      <c r="BU1093" s="2">
        <v>0.37768990000000002</v>
      </c>
      <c r="BV1093" s="2">
        <v>4.9633999999999998E-3</v>
      </c>
      <c r="BW1093" s="2">
        <v>0.38077870000000003</v>
      </c>
      <c r="BX1093" s="2" t="s">
        <v>666</v>
      </c>
      <c r="BY1093" s="2" t="s">
        <v>276</v>
      </c>
      <c r="BZ1093" s="2" t="s">
        <v>276</v>
      </c>
    </row>
    <row r="1094" spans="1:78" x14ac:dyDescent="0.25">
      <c r="A1094" s="23" t="s">
        <v>239</v>
      </c>
      <c r="C1094" t="s">
        <v>238</v>
      </c>
      <c r="D1094" s="15" t="str">
        <f>VLOOKUP(C1094,xWalk!C$3:D$55,2)</f>
        <v>PSF</v>
      </c>
      <c r="E1094" s="22" t="str">
        <f t="shared" si="136"/>
        <v>'South Puget Sound Fall Fingerling'</v>
      </c>
      <c r="F1094" s="22" t="str">
        <f t="shared" si="135"/>
        <v>PSF.SPS</v>
      </c>
      <c r="G1094" t="s">
        <v>119</v>
      </c>
      <c r="H1094" t="s">
        <v>127</v>
      </c>
      <c r="I1094" t="s">
        <v>218</v>
      </c>
      <c r="J1094">
        <v>2009</v>
      </c>
      <c r="K1094">
        <v>2010</v>
      </c>
      <c r="L1094" s="8">
        <v>2</v>
      </c>
      <c r="M1094" s="8">
        <v>5</v>
      </c>
      <c r="N1094" s="8" t="s">
        <v>34</v>
      </c>
      <c r="O1094" s="8">
        <v>2</v>
      </c>
      <c r="P1094" s="8">
        <v>3</v>
      </c>
      <c r="Q1094">
        <v>3.1739089999999998E-2</v>
      </c>
      <c r="R1094" t="s">
        <v>276</v>
      </c>
      <c r="S1094" t="s">
        <v>276</v>
      </c>
      <c r="T1094" t="s">
        <v>276</v>
      </c>
      <c r="U1094" s="15" t="str">
        <f t="shared" si="138"/>
        <v>PSF2009</v>
      </c>
      <c r="V1094" t="str">
        <f t="shared" si="139"/>
        <v>NA</v>
      </c>
      <c r="W1094" t="str">
        <f t="shared" si="140"/>
        <v>NA</v>
      </c>
      <c r="Y1094" s="15" t="str">
        <f t="shared" si="141"/>
        <v>WSH1990</v>
      </c>
      <c r="Z1094" s="1" t="s">
        <v>65</v>
      </c>
      <c r="AA1094">
        <v>1990</v>
      </c>
      <c r="AB1094" t="s">
        <v>33</v>
      </c>
      <c r="AC1094">
        <f t="shared" si="137"/>
        <v>0.56387417309434273</v>
      </c>
      <c r="AD1094">
        <f t="shared" si="142"/>
        <v>0.23846449452389448</v>
      </c>
      <c r="AE1094" s="5"/>
      <c r="AF1094" s="5">
        <v>6994</v>
      </c>
      <c r="AG1094" s="5">
        <v>9763</v>
      </c>
      <c r="AH1094" s="5">
        <v>618</v>
      </c>
      <c r="AI1094" s="5">
        <v>0</v>
      </c>
      <c r="AJ1094" s="5"/>
      <c r="AK1094" s="5">
        <v>0</v>
      </c>
      <c r="AL1094" s="5">
        <v>0</v>
      </c>
      <c r="AM1094" s="5">
        <v>0</v>
      </c>
      <c r="AN1094" s="5">
        <v>0</v>
      </c>
      <c r="AO1094" s="5"/>
      <c r="AP1094" s="5">
        <v>1031</v>
      </c>
      <c r="AQ1094" s="5">
        <v>6906</v>
      </c>
      <c r="AR1094" s="5">
        <v>15362</v>
      </c>
      <c r="AS1094" s="5">
        <v>411</v>
      </c>
      <c r="AT1094" s="5"/>
      <c r="AU1094" s="5">
        <v>2254</v>
      </c>
      <c r="AV1094" s="5">
        <v>19496</v>
      </c>
      <c r="AW1094" s="5">
        <v>9983</v>
      </c>
      <c r="AX1094" s="5">
        <v>44</v>
      </c>
      <c r="AY1094" s="5">
        <v>17375</v>
      </c>
      <c r="AZ1094" s="5">
        <v>0</v>
      </c>
      <c r="BA1094" s="5">
        <v>23710</v>
      </c>
      <c r="BB1094" s="5">
        <v>31777</v>
      </c>
      <c r="BF1094" s="2" t="s">
        <v>200</v>
      </c>
      <c r="BG1094" s="2" t="s">
        <v>296</v>
      </c>
      <c r="BH1094" s="2" t="s">
        <v>683</v>
      </c>
      <c r="BI1094" s="2"/>
      <c r="BJ1094" s="2" t="s">
        <v>119</v>
      </c>
      <c r="BK1094" s="2" t="s">
        <v>127</v>
      </c>
      <c r="BL1094" s="2" t="s">
        <v>202</v>
      </c>
      <c r="BM1094" s="2">
        <v>1994</v>
      </c>
      <c r="BN1094" s="2">
        <v>1995</v>
      </c>
      <c r="BO1094" s="2">
        <v>2</v>
      </c>
      <c r="BP1094" s="2">
        <v>5</v>
      </c>
      <c r="BQ1094" s="2" t="s">
        <v>33</v>
      </c>
      <c r="BR1094" s="2">
        <v>5</v>
      </c>
      <c r="BS1094" s="2">
        <v>0</v>
      </c>
      <c r="BT1094" s="2">
        <v>2.0052300000000002E-3</v>
      </c>
      <c r="BU1094" s="2">
        <v>0.41172150000000002</v>
      </c>
      <c r="BV1094" s="2">
        <v>4.3279999999999999E-5</v>
      </c>
      <c r="BW1094" s="2">
        <v>0.41174690000000003</v>
      </c>
      <c r="BX1094" s="2" t="s">
        <v>667</v>
      </c>
      <c r="BY1094" s="2" t="s">
        <v>276</v>
      </c>
      <c r="BZ1094" s="2" t="s">
        <v>276</v>
      </c>
    </row>
    <row r="1095" spans="1:78" x14ac:dyDescent="0.25">
      <c r="A1095" s="23" t="s">
        <v>241</v>
      </c>
      <c r="C1095" t="s">
        <v>240</v>
      </c>
      <c r="D1095" s="15" t="str">
        <f>VLOOKUP(C1095,xWalk!C$3:D$55,2)</f>
        <v>PSY</v>
      </c>
      <c r="E1095" s="22" t="str">
        <f t="shared" si="136"/>
        <v>'South Puget Sound Fall Yearling'</v>
      </c>
      <c r="F1095" s="22" t="str">
        <f t="shared" si="135"/>
        <v>PSY.SPY</v>
      </c>
      <c r="G1095" t="s">
        <v>142</v>
      </c>
      <c r="H1095" t="s">
        <v>127</v>
      </c>
      <c r="I1095" t="s">
        <v>218</v>
      </c>
      <c r="J1095">
        <v>1978</v>
      </c>
      <c r="K1095">
        <v>1980</v>
      </c>
      <c r="L1095" s="8">
        <v>2</v>
      </c>
      <c r="M1095" s="8">
        <v>5</v>
      </c>
      <c r="N1095" s="8" t="s">
        <v>33</v>
      </c>
      <c r="O1095" s="8">
        <v>5</v>
      </c>
      <c r="P1095" s="8">
        <v>0</v>
      </c>
      <c r="Q1095">
        <v>1.085085E-2</v>
      </c>
      <c r="R1095">
        <v>0.88585080000000005</v>
      </c>
      <c r="S1095">
        <v>0.42938310000000002</v>
      </c>
      <c r="T1095">
        <v>0.93486449999999999</v>
      </c>
      <c r="U1095" s="15" t="str">
        <f t="shared" si="138"/>
        <v>PSY1978</v>
      </c>
      <c r="V1095">
        <f t="shared" si="139"/>
        <v>0.88616189482411123</v>
      </c>
      <c r="W1095">
        <f t="shared" si="140"/>
        <v>0.7505824840263583</v>
      </c>
      <c r="Y1095" s="15" t="str">
        <f t="shared" si="141"/>
        <v>WSH1991</v>
      </c>
      <c r="Z1095" s="1" t="s">
        <v>65</v>
      </c>
      <c r="AA1095">
        <v>1991</v>
      </c>
      <c r="AB1095" t="s">
        <v>33</v>
      </c>
      <c r="AC1095">
        <f t="shared" si="137"/>
        <v>0.6198799895643099</v>
      </c>
      <c r="AD1095">
        <f t="shared" si="142"/>
        <v>0.1917357362178651</v>
      </c>
      <c r="AE1095" s="5"/>
      <c r="AF1095" s="5">
        <v>4274</v>
      </c>
      <c r="AG1095" s="5">
        <v>4975</v>
      </c>
      <c r="AH1095" s="5">
        <v>305</v>
      </c>
      <c r="AI1095" s="5">
        <v>0</v>
      </c>
      <c r="AJ1095" s="5"/>
      <c r="AK1095" s="5">
        <v>0</v>
      </c>
      <c r="AL1095" s="5">
        <v>0</v>
      </c>
      <c r="AM1095" s="5">
        <v>0</v>
      </c>
      <c r="AN1095" s="5">
        <v>0</v>
      </c>
      <c r="AO1095" s="5"/>
      <c r="AP1095" s="5">
        <v>86</v>
      </c>
      <c r="AQ1095" s="5">
        <v>6399</v>
      </c>
      <c r="AR1095" s="5">
        <v>14760</v>
      </c>
      <c r="AS1095" s="5">
        <v>89</v>
      </c>
      <c r="AT1095" s="5"/>
      <c r="AU1095" s="5">
        <v>270</v>
      </c>
      <c r="AV1095" s="5">
        <v>14133</v>
      </c>
      <c r="AW1095" s="5">
        <v>4454</v>
      </c>
      <c r="AX1095" s="5">
        <v>84</v>
      </c>
      <c r="AY1095" s="5">
        <v>9554</v>
      </c>
      <c r="AZ1095" s="5">
        <v>0</v>
      </c>
      <c r="BA1095" s="5">
        <v>21334</v>
      </c>
      <c r="BB1095" s="5">
        <v>18941</v>
      </c>
      <c r="BF1095" s="2" t="s">
        <v>228</v>
      </c>
      <c r="BG1095" s="2" t="s">
        <v>296</v>
      </c>
      <c r="BH1095" s="2" t="s">
        <v>967</v>
      </c>
      <c r="BI1095" s="2"/>
      <c r="BJ1095" s="2" t="s">
        <v>119</v>
      </c>
      <c r="BK1095" s="2" t="s">
        <v>143</v>
      </c>
      <c r="BL1095" s="2" t="s">
        <v>220</v>
      </c>
      <c r="BM1095" s="2">
        <v>1985</v>
      </c>
      <c r="BN1095" s="2">
        <v>1986</v>
      </c>
      <c r="BO1095" s="2">
        <v>2</v>
      </c>
      <c r="BP1095" s="2">
        <v>5</v>
      </c>
      <c r="BQ1095" s="2" t="s">
        <v>33</v>
      </c>
      <c r="BR1095" s="2">
        <v>5</v>
      </c>
      <c r="BS1095" s="2">
        <v>0</v>
      </c>
      <c r="BT1095" s="2">
        <v>6.8872300000000003E-3</v>
      </c>
      <c r="BU1095" s="2">
        <v>0.493981</v>
      </c>
      <c r="BV1095" s="2">
        <v>0.43840040000000002</v>
      </c>
      <c r="BW1095" s="2">
        <v>0.71581989999999995</v>
      </c>
      <c r="BX1095" s="2" t="s">
        <v>658</v>
      </c>
      <c r="BY1095" s="2" t="s">
        <v>276</v>
      </c>
      <c r="BZ1095" s="2" t="s">
        <v>276</v>
      </c>
    </row>
    <row r="1096" spans="1:78" x14ac:dyDescent="0.25">
      <c r="A1096" s="23" t="s">
        <v>241</v>
      </c>
      <c r="C1096" t="s">
        <v>240</v>
      </c>
      <c r="D1096" s="15" t="str">
        <f>VLOOKUP(C1096,xWalk!C$3:D$55,2)</f>
        <v>PSY</v>
      </c>
      <c r="E1096" s="22" t="str">
        <f t="shared" si="136"/>
        <v>'South Puget Sound Fall Yearling'</v>
      </c>
      <c r="F1096" s="22" t="str">
        <f t="shared" si="135"/>
        <v>PSY.SPY</v>
      </c>
      <c r="G1096" t="s">
        <v>142</v>
      </c>
      <c r="H1096" t="s">
        <v>127</v>
      </c>
      <c r="I1096" t="s">
        <v>218</v>
      </c>
      <c r="J1096">
        <v>1979</v>
      </c>
      <c r="K1096">
        <v>1981</v>
      </c>
      <c r="L1096" s="8">
        <v>2</v>
      </c>
      <c r="M1096" s="8">
        <v>5</v>
      </c>
      <c r="N1096" s="8" t="s">
        <v>33</v>
      </c>
      <c r="O1096" s="8">
        <v>5</v>
      </c>
      <c r="P1096" s="8">
        <v>0</v>
      </c>
      <c r="Q1096">
        <v>1.4482770000000001E-2</v>
      </c>
      <c r="R1096">
        <v>0.80765240000000005</v>
      </c>
      <c r="S1096">
        <v>0.64473530000000001</v>
      </c>
      <c r="T1096">
        <v>0.93166570000000004</v>
      </c>
      <c r="U1096" s="15" t="str">
        <f t="shared" si="138"/>
        <v>PSY1979</v>
      </c>
      <c r="V1096">
        <f t="shared" si="139"/>
        <v>0.90390907525400377</v>
      </c>
      <c r="W1096">
        <f t="shared" si="140"/>
        <v>0.77238199108355821</v>
      </c>
      <c r="Y1096" s="15" t="str">
        <f t="shared" si="141"/>
        <v>WSH1992</v>
      </c>
      <c r="Z1096" s="1" t="s">
        <v>65</v>
      </c>
      <c r="AA1096">
        <v>1992</v>
      </c>
      <c r="AB1096" t="s">
        <v>33</v>
      </c>
      <c r="AC1096">
        <f t="shared" si="137"/>
        <v>0.38859403647592394</v>
      </c>
      <c r="AD1096">
        <f t="shared" si="142"/>
        <v>0.13697770915757984</v>
      </c>
      <c r="AE1096" s="5"/>
      <c r="AF1096" s="5">
        <v>2514</v>
      </c>
      <c r="AG1096" s="5">
        <v>2676</v>
      </c>
      <c r="AH1096" s="5">
        <v>488</v>
      </c>
      <c r="AI1096" s="5">
        <v>0</v>
      </c>
      <c r="AJ1096" s="5"/>
      <c r="AK1096" s="5">
        <v>0</v>
      </c>
      <c r="AL1096" s="5">
        <v>0</v>
      </c>
      <c r="AM1096" s="5">
        <v>0</v>
      </c>
      <c r="AN1096" s="5">
        <v>0</v>
      </c>
      <c r="AO1096" s="5"/>
      <c r="AP1096" s="5">
        <v>210</v>
      </c>
      <c r="AQ1096" s="5">
        <v>4735</v>
      </c>
      <c r="AR1096" s="5">
        <v>5201</v>
      </c>
      <c r="AS1096" s="5">
        <v>284</v>
      </c>
      <c r="AT1096" s="5"/>
      <c r="AU1096" s="5">
        <v>488</v>
      </c>
      <c r="AV1096" s="5">
        <v>12766</v>
      </c>
      <c r="AW1096" s="5">
        <v>11909</v>
      </c>
      <c r="AX1096" s="5">
        <v>181</v>
      </c>
      <c r="AY1096" s="5">
        <v>5678</v>
      </c>
      <c r="AZ1096" s="5">
        <v>0</v>
      </c>
      <c r="BA1096" s="5">
        <v>10430</v>
      </c>
      <c r="BB1096" s="5">
        <v>25344</v>
      </c>
      <c r="BF1096" s="2" t="s">
        <v>228</v>
      </c>
      <c r="BG1096" s="2" t="s">
        <v>296</v>
      </c>
      <c r="BH1096" s="2" t="s">
        <v>967</v>
      </c>
      <c r="BI1096" s="2"/>
      <c r="BJ1096" s="2" t="s">
        <v>119</v>
      </c>
      <c r="BK1096" s="2" t="s">
        <v>143</v>
      </c>
      <c r="BL1096" s="2" t="s">
        <v>220</v>
      </c>
      <c r="BM1096" s="2">
        <v>1993</v>
      </c>
      <c r="BN1096" s="2">
        <v>1994</v>
      </c>
      <c r="BO1096" s="2">
        <v>2</v>
      </c>
      <c r="BP1096" s="2">
        <v>5</v>
      </c>
      <c r="BQ1096" s="2" t="s">
        <v>33</v>
      </c>
      <c r="BR1096" s="2">
        <v>5</v>
      </c>
      <c r="BS1096" s="2">
        <v>0</v>
      </c>
      <c r="BT1096" s="2">
        <v>8.3391899999999998E-3</v>
      </c>
      <c r="BU1096" s="2">
        <v>0.3075891</v>
      </c>
      <c r="BV1096" s="2">
        <v>1.5886170000000002E-2</v>
      </c>
      <c r="BW1096" s="2">
        <v>0.31858890000000001</v>
      </c>
      <c r="BX1096" s="2" t="s">
        <v>666</v>
      </c>
      <c r="BY1096" s="2" t="s">
        <v>276</v>
      </c>
      <c r="BZ1096" s="2" t="s">
        <v>276</v>
      </c>
    </row>
    <row r="1097" spans="1:78" x14ac:dyDescent="0.25">
      <c r="A1097" s="23" t="s">
        <v>241</v>
      </c>
      <c r="C1097" t="s">
        <v>240</v>
      </c>
      <c r="D1097" s="15" t="str">
        <f>VLOOKUP(C1097,xWalk!C$3:D$55,2)</f>
        <v>PSY</v>
      </c>
      <c r="E1097" s="22" t="str">
        <f t="shared" si="136"/>
        <v>'South Puget Sound Fall Yearling'</v>
      </c>
      <c r="F1097" s="22" t="str">
        <f t="shared" si="135"/>
        <v>PSY.SPY</v>
      </c>
      <c r="G1097" t="s">
        <v>142</v>
      </c>
      <c r="H1097" t="s">
        <v>127</v>
      </c>
      <c r="I1097" t="s">
        <v>218</v>
      </c>
      <c r="J1097">
        <v>1980</v>
      </c>
      <c r="K1097">
        <v>1982</v>
      </c>
      <c r="L1097" s="8">
        <v>2</v>
      </c>
      <c r="M1097" s="8">
        <v>5</v>
      </c>
      <c r="N1097" s="8" t="s">
        <v>33</v>
      </c>
      <c r="O1097" s="8">
        <v>5</v>
      </c>
      <c r="P1097" s="8">
        <v>0</v>
      </c>
      <c r="Q1097">
        <v>1.6205819999999999E-2</v>
      </c>
      <c r="R1097">
        <v>0.77281820000000001</v>
      </c>
      <c r="S1097">
        <v>0.59909080000000003</v>
      </c>
      <c r="T1097">
        <v>0.90892070000000003</v>
      </c>
      <c r="U1097" s="15" t="str">
        <f t="shared" si="138"/>
        <v>PSY1980</v>
      </c>
      <c r="V1097">
        <f t="shared" si="139"/>
        <v>0.90455534925411363</v>
      </c>
      <c r="W1097">
        <f t="shared" si="140"/>
        <v>0.76922338177860294</v>
      </c>
      <c r="Y1097" s="15" t="str">
        <f t="shared" si="141"/>
        <v>WSH1993</v>
      </c>
      <c r="Z1097" s="1" t="s">
        <v>65</v>
      </c>
      <c r="AA1097">
        <v>1993</v>
      </c>
      <c r="AB1097" t="s">
        <v>33</v>
      </c>
      <c r="AC1097">
        <f t="shared" si="137"/>
        <v>0.54697975328506299</v>
      </c>
      <c r="AD1097">
        <f t="shared" si="142"/>
        <v>0.16214132475194423</v>
      </c>
      <c r="AE1097" s="5"/>
      <c r="AF1097" s="5">
        <v>1920</v>
      </c>
      <c r="AG1097" s="5">
        <v>7122</v>
      </c>
      <c r="AH1097" s="5">
        <v>632</v>
      </c>
      <c r="AI1097" s="5">
        <v>0</v>
      </c>
      <c r="AJ1097" s="5"/>
      <c r="AK1097" s="5">
        <v>0</v>
      </c>
      <c r="AL1097" s="5">
        <v>0</v>
      </c>
      <c r="AM1097" s="5">
        <v>0</v>
      </c>
      <c r="AN1097" s="5">
        <v>0</v>
      </c>
      <c r="AO1097" s="5"/>
      <c r="AP1097" s="5">
        <v>285</v>
      </c>
      <c r="AQ1097" s="5">
        <v>3750</v>
      </c>
      <c r="AR1097" s="5">
        <v>18572</v>
      </c>
      <c r="AS1097" s="5">
        <v>354</v>
      </c>
      <c r="AT1097" s="5"/>
      <c r="AU1097" s="5">
        <v>872</v>
      </c>
      <c r="AV1097" s="5">
        <v>19993</v>
      </c>
      <c r="AW1097" s="5">
        <v>5994</v>
      </c>
      <c r="AX1097" s="5">
        <v>170</v>
      </c>
      <c r="AY1097" s="5">
        <v>9674</v>
      </c>
      <c r="AZ1097" s="5">
        <v>0</v>
      </c>
      <c r="BA1097" s="5">
        <v>22961</v>
      </c>
      <c r="BB1097" s="5">
        <v>27029</v>
      </c>
      <c r="BF1097" s="2" t="s">
        <v>228</v>
      </c>
      <c r="BG1097" s="2" t="s">
        <v>296</v>
      </c>
      <c r="BH1097" s="2" t="s">
        <v>967</v>
      </c>
      <c r="BI1097" s="2"/>
      <c r="BJ1097" s="2" t="s">
        <v>119</v>
      </c>
      <c r="BK1097" s="2" t="s">
        <v>143</v>
      </c>
      <c r="BL1097" s="2" t="s">
        <v>220</v>
      </c>
      <c r="BM1097" s="2">
        <v>1994</v>
      </c>
      <c r="BN1097" s="2">
        <v>1995</v>
      </c>
      <c r="BO1097" s="2">
        <v>2</v>
      </c>
      <c r="BP1097" s="2">
        <v>5</v>
      </c>
      <c r="BQ1097" s="2" t="s">
        <v>33</v>
      </c>
      <c r="BR1097" s="2">
        <v>5</v>
      </c>
      <c r="BS1097" s="2">
        <v>0</v>
      </c>
      <c r="BT1097" s="2">
        <v>1.271445E-2</v>
      </c>
      <c r="BU1097" s="2">
        <v>0.3028769</v>
      </c>
      <c r="BV1097" s="2">
        <v>1.9683539999999999E-2</v>
      </c>
      <c r="BW1097" s="2">
        <v>0.31659880000000001</v>
      </c>
      <c r="BX1097" s="2" t="s">
        <v>667</v>
      </c>
      <c r="BY1097" s="2" t="s">
        <v>276</v>
      </c>
      <c r="BZ1097" s="2" t="s">
        <v>276</v>
      </c>
    </row>
    <row r="1098" spans="1:78" x14ac:dyDescent="0.25">
      <c r="A1098" s="23" t="s">
        <v>241</v>
      </c>
      <c r="C1098" t="s">
        <v>240</v>
      </c>
      <c r="D1098" s="15" t="str">
        <f>VLOOKUP(C1098,xWalk!C$3:D$55,2)</f>
        <v>PSY</v>
      </c>
      <c r="E1098" s="22" t="str">
        <f t="shared" si="136"/>
        <v>'South Puget Sound Fall Yearling'</v>
      </c>
      <c r="F1098" s="22" t="str">
        <f t="shared" si="135"/>
        <v>PSY.SPY</v>
      </c>
      <c r="G1098" t="s">
        <v>142</v>
      </c>
      <c r="H1098" t="s">
        <v>127</v>
      </c>
      <c r="I1098" t="s">
        <v>218</v>
      </c>
      <c r="J1098">
        <v>1981</v>
      </c>
      <c r="K1098">
        <v>1983</v>
      </c>
      <c r="L1098" s="8">
        <v>2</v>
      </c>
      <c r="M1098" s="8">
        <v>5</v>
      </c>
      <c r="N1098" s="8" t="s">
        <v>33</v>
      </c>
      <c r="O1098" s="8">
        <v>5</v>
      </c>
      <c r="P1098" s="8">
        <v>0</v>
      </c>
      <c r="Q1098">
        <v>9.6500200000000005E-3</v>
      </c>
      <c r="R1098">
        <v>0.70213749999999997</v>
      </c>
      <c r="S1098">
        <v>0.83688739999999995</v>
      </c>
      <c r="T1098">
        <v>0.9514148</v>
      </c>
      <c r="U1098" s="15" t="str">
        <f t="shared" si="138"/>
        <v>PSY1981</v>
      </c>
      <c r="V1098">
        <f t="shared" si="139"/>
        <v>0.85583142973036441</v>
      </c>
      <c r="W1098">
        <f t="shared" si="140"/>
        <v>0.67507098482099015</v>
      </c>
      <c r="Y1098" s="15" t="str">
        <f t="shared" si="141"/>
        <v>WSH1994</v>
      </c>
      <c r="Z1098" s="1" t="s">
        <v>65</v>
      </c>
      <c r="AA1098">
        <v>1994</v>
      </c>
      <c r="AB1098" t="s">
        <v>33</v>
      </c>
      <c r="AC1098">
        <f t="shared" si="137"/>
        <v>0.51943536834650483</v>
      </c>
      <c r="AD1098">
        <f t="shared" si="142"/>
        <v>0.17454006985465725</v>
      </c>
      <c r="AE1098" s="5"/>
      <c r="AF1098" s="5">
        <v>3378</v>
      </c>
      <c r="AG1098" s="5">
        <v>6890</v>
      </c>
      <c r="AH1098" s="5">
        <v>576</v>
      </c>
      <c r="AI1098" s="5">
        <v>0</v>
      </c>
      <c r="AJ1098" s="5"/>
      <c r="AK1098" s="5">
        <v>0</v>
      </c>
      <c r="AL1098" s="5">
        <v>0</v>
      </c>
      <c r="AM1098" s="5">
        <v>0</v>
      </c>
      <c r="AN1098" s="5">
        <v>0</v>
      </c>
      <c r="AO1098" s="5"/>
      <c r="AP1098" s="5">
        <v>236</v>
      </c>
      <c r="AQ1098" s="5">
        <v>5405</v>
      </c>
      <c r="AR1098" s="5">
        <v>15444</v>
      </c>
      <c r="AS1098" s="5">
        <v>343</v>
      </c>
      <c r="AT1098" s="5"/>
      <c r="AU1098" s="5">
        <v>1298</v>
      </c>
      <c r="AV1098" s="5">
        <v>22535</v>
      </c>
      <c r="AW1098" s="5">
        <v>5827</v>
      </c>
      <c r="AX1098" s="5">
        <v>197</v>
      </c>
      <c r="AY1098" s="5">
        <v>10844</v>
      </c>
      <c r="AZ1098" s="5">
        <v>0</v>
      </c>
      <c r="BA1098" s="5">
        <v>21428</v>
      </c>
      <c r="BB1098" s="5">
        <v>29857</v>
      </c>
      <c r="BF1098" s="2" t="s">
        <v>228</v>
      </c>
      <c r="BG1098" s="2" t="s">
        <v>296</v>
      </c>
      <c r="BH1098" s="2" t="s">
        <v>967</v>
      </c>
      <c r="BI1098" s="2"/>
      <c r="BJ1098" s="2" t="s">
        <v>119</v>
      </c>
      <c r="BK1098" s="2" t="s">
        <v>143</v>
      </c>
      <c r="BL1098" s="2" t="s">
        <v>220</v>
      </c>
      <c r="BM1098" s="2">
        <v>1995</v>
      </c>
      <c r="BN1098" s="2">
        <v>1996</v>
      </c>
      <c r="BO1098" s="2">
        <v>2</v>
      </c>
      <c r="BP1098" s="2">
        <v>5</v>
      </c>
      <c r="BQ1098" s="2" t="s">
        <v>33</v>
      </c>
      <c r="BR1098" s="2">
        <v>5</v>
      </c>
      <c r="BS1098" s="2">
        <v>0</v>
      </c>
      <c r="BT1098" s="2">
        <v>7.4967300000000001E-3</v>
      </c>
      <c r="BU1098" s="2">
        <v>0.42744559999999998</v>
      </c>
      <c r="BV1098" s="2">
        <v>1.9810029999999999E-2</v>
      </c>
      <c r="BW1098" s="2">
        <v>0.43878790000000001</v>
      </c>
      <c r="BX1098" s="2" t="s">
        <v>668</v>
      </c>
      <c r="BY1098" s="2" t="s">
        <v>276</v>
      </c>
      <c r="BZ1098" s="2" t="s">
        <v>276</v>
      </c>
    </row>
    <row r="1099" spans="1:78" x14ac:dyDescent="0.25">
      <c r="A1099" s="23" t="s">
        <v>241</v>
      </c>
      <c r="C1099" t="s">
        <v>240</v>
      </c>
      <c r="D1099" s="15" t="str">
        <f>VLOOKUP(C1099,xWalk!C$3:D$55,2)</f>
        <v>PSY</v>
      </c>
      <c r="E1099" s="22" t="str">
        <f t="shared" si="136"/>
        <v>'South Puget Sound Fall Yearling'</v>
      </c>
      <c r="F1099" s="22" t="str">
        <f t="shared" si="135"/>
        <v>PSY.SPY</v>
      </c>
      <c r="G1099" t="s">
        <v>142</v>
      </c>
      <c r="H1099" t="s">
        <v>127</v>
      </c>
      <c r="I1099" t="s">
        <v>218</v>
      </c>
      <c r="J1099">
        <v>1986</v>
      </c>
      <c r="K1099">
        <v>1988</v>
      </c>
      <c r="L1099" s="8">
        <v>2</v>
      </c>
      <c r="M1099" s="8">
        <v>5</v>
      </c>
      <c r="N1099" s="8" t="s">
        <v>33</v>
      </c>
      <c r="O1099" s="8">
        <v>5</v>
      </c>
      <c r="P1099" s="8">
        <v>0</v>
      </c>
      <c r="Q1099">
        <v>5.9202829999999998E-2</v>
      </c>
      <c r="R1099">
        <v>0.59516020000000003</v>
      </c>
      <c r="S1099">
        <v>0.79797510000000005</v>
      </c>
      <c r="T1099">
        <v>0.91821240000000004</v>
      </c>
      <c r="U1099" s="15" t="str">
        <f t="shared" si="138"/>
        <v>PSY1986</v>
      </c>
      <c r="V1099">
        <f t="shared" si="139"/>
        <v>0.80096858020316564</v>
      </c>
      <c r="W1099">
        <f t="shared" si="140"/>
        <v>0.62128514056224904</v>
      </c>
      <c r="Y1099" s="15" t="str">
        <f t="shared" si="141"/>
        <v>WSH1995</v>
      </c>
      <c r="Z1099" s="1" t="s">
        <v>65</v>
      </c>
      <c r="AA1099">
        <v>1995</v>
      </c>
      <c r="AB1099" t="s">
        <v>33</v>
      </c>
      <c r="AC1099">
        <f t="shared" si="137"/>
        <v>0.38533423769688746</v>
      </c>
      <c r="AD1099">
        <f t="shared" si="142"/>
        <v>0.14634109578717311</v>
      </c>
      <c r="AE1099" s="5"/>
      <c r="AF1099" s="5">
        <v>3186</v>
      </c>
      <c r="AG1099" s="5">
        <v>6071</v>
      </c>
      <c r="AH1099" s="5">
        <v>452</v>
      </c>
      <c r="AI1099" s="5">
        <v>0</v>
      </c>
      <c r="AJ1099" s="5"/>
      <c r="AK1099" s="5">
        <v>0</v>
      </c>
      <c r="AL1099" s="5">
        <v>0</v>
      </c>
      <c r="AM1099" s="5">
        <v>0</v>
      </c>
      <c r="AN1099" s="5">
        <v>0</v>
      </c>
      <c r="AO1099" s="5"/>
      <c r="AP1099" s="5">
        <v>62</v>
      </c>
      <c r="AQ1099" s="5">
        <v>6281</v>
      </c>
      <c r="AR1099" s="5">
        <v>8994</v>
      </c>
      <c r="AS1099" s="5">
        <v>519</v>
      </c>
      <c r="AT1099" s="5"/>
      <c r="AU1099" s="5">
        <v>321</v>
      </c>
      <c r="AV1099" s="5">
        <v>23349</v>
      </c>
      <c r="AW1099" s="5">
        <v>16672</v>
      </c>
      <c r="AX1099" s="5">
        <v>438</v>
      </c>
      <c r="AY1099" s="5">
        <v>9709</v>
      </c>
      <c r="AZ1099" s="5">
        <v>0</v>
      </c>
      <c r="BA1099" s="5">
        <v>15856</v>
      </c>
      <c r="BB1099" s="5">
        <v>40780</v>
      </c>
      <c r="BF1099" s="2" t="s">
        <v>228</v>
      </c>
      <c r="BG1099" s="2" t="s">
        <v>296</v>
      </c>
      <c r="BH1099" s="2" t="s">
        <v>967</v>
      </c>
      <c r="BI1099" s="2"/>
      <c r="BJ1099" s="2" t="s">
        <v>119</v>
      </c>
      <c r="BK1099" s="2" t="s">
        <v>143</v>
      </c>
      <c r="BL1099" s="2" t="s">
        <v>220</v>
      </c>
      <c r="BM1099" s="2">
        <v>1996</v>
      </c>
      <c r="BN1099" s="2">
        <v>1997</v>
      </c>
      <c r="BO1099" s="2">
        <v>2</v>
      </c>
      <c r="BP1099" s="2">
        <v>5</v>
      </c>
      <c r="BQ1099" s="2" t="s">
        <v>33</v>
      </c>
      <c r="BR1099" s="2">
        <v>5</v>
      </c>
      <c r="BS1099" s="2">
        <v>0</v>
      </c>
      <c r="BT1099" s="2">
        <v>4.3111700000000003E-2</v>
      </c>
      <c r="BU1099" s="2">
        <v>0.2045276</v>
      </c>
      <c r="BV1099" s="2">
        <v>1.4415590000000001E-2</v>
      </c>
      <c r="BW1099" s="2">
        <v>0.21599470000000001</v>
      </c>
      <c r="BX1099" s="2" t="s">
        <v>669</v>
      </c>
      <c r="BY1099" s="2" t="s">
        <v>276</v>
      </c>
      <c r="BZ1099" s="2" t="s">
        <v>276</v>
      </c>
    </row>
    <row r="1100" spans="1:78" x14ac:dyDescent="0.25">
      <c r="A1100" s="23" t="s">
        <v>241</v>
      </c>
      <c r="C1100" t="s">
        <v>240</v>
      </c>
      <c r="D1100" s="15" t="str">
        <f>VLOOKUP(C1100,xWalk!C$3:D$55,2)</f>
        <v>PSY</v>
      </c>
      <c r="E1100" s="22" t="str">
        <f t="shared" si="136"/>
        <v>'South Puget Sound Fall Yearling'</v>
      </c>
      <c r="F1100" s="22" t="str">
        <f t="shared" si="135"/>
        <v>PSY.SPY</v>
      </c>
      <c r="G1100" t="s">
        <v>142</v>
      </c>
      <c r="H1100" t="s">
        <v>127</v>
      </c>
      <c r="I1100" t="s">
        <v>218</v>
      </c>
      <c r="J1100">
        <v>1987</v>
      </c>
      <c r="K1100">
        <v>1989</v>
      </c>
      <c r="L1100" s="8">
        <v>2</v>
      </c>
      <c r="M1100" s="8">
        <v>5</v>
      </c>
      <c r="N1100" s="8" t="s">
        <v>33</v>
      </c>
      <c r="O1100" s="8">
        <v>5</v>
      </c>
      <c r="P1100" s="8">
        <v>0</v>
      </c>
      <c r="Q1100">
        <v>0.14605270000000001</v>
      </c>
      <c r="R1100">
        <v>0.6540707</v>
      </c>
      <c r="S1100">
        <v>0.649926</v>
      </c>
      <c r="T1100">
        <v>0.87889910000000004</v>
      </c>
      <c r="U1100" s="15" t="str">
        <f t="shared" si="138"/>
        <v>PSY1987</v>
      </c>
      <c r="V1100">
        <f t="shared" si="139"/>
        <v>0.79935518063775279</v>
      </c>
      <c r="W1100">
        <f t="shared" si="140"/>
        <v>0.62666725554279656</v>
      </c>
      <c r="Y1100" s="15" t="str">
        <f t="shared" si="141"/>
        <v>WSH1996</v>
      </c>
      <c r="Z1100" s="1" t="s">
        <v>65</v>
      </c>
      <c r="AA1100">
        <v>1996</v>
      </c>
      <c r="AB1100" t="s">
        <v>33</v>
      </c>
      <c r="AC1100">
        <f t="shared" si="137"/>
        <v>0.39093352570890011</v>
      </c>
      <c r="AD1100">
        <f t="shared" si="142"/>
        <v>0.12395424874626206</v>
      </c>
      <c r="AE1100" s="5"/>
      <c r="AF1100" s="5">
        <v>3622</v>
      </c>
      <c r="AG1100" s="5">
        <v>6285</v>
      </c>
      <c r="AH1100" s="5">
        <v>746</v>
      </c>
      <c r="AI1100" s="5">
        <v>0</v>
      </c>
      <c r="AJ1100" s="5"/>
      <c r="AK1100" s="5">
        <v>0</v>
      </c>
      <c r="AL1100" s="5">
        <v>0</v>
      </c>
      <c r="AM1100" s="5">
        <v>0</v>
      </c>
      <c r="AN1100" s="5">
        <v>0</v>
      </c>
      <c r="AO1100" s="5"/>
      <c r="AP1100" s="5">
        <v>93</v>
      </c>
      <c r="AQ1100" s="5">
        <v>5449</v>
      </c>
      <c r="AR1100" s="5">
        <v>17172</v>
      </c>
      <c r="AS1100" s="5">
        <v>231</v>
      </c>
      <c r="AT1100" s="5"/>
      <c r="AU1100" s="5">
        <v>408</v>
      </c>
      <c r="AV1100" s="5">
        <v>23367</v>
      </c>
      <c r="AW1100" s="5">
        <v>28429</v>
      </c>
      <c r="AX1100" s="5">
        <v>141</v>
      </c>
      <c r="AY1100" s="5">
        <v>10653</v>
      </c>
      <c r="AZ1100" s="5">
        <v>0</v>
      </c>
      <c r="BA1100" s="5">
        <v>22945</v>
      </c>
      <c r="BB1100" s="5">
        <v>52345</v>
      </c>
      <c r="BF1100" s="2" t="s">
        <v>228</v>
      </c>
      <c r="BG1100" s="2" t="s">
        <v>296</v>
      </c>
      <c r="BH1100" s="2" t="s">
        <v>967</v>
      </c>
      <c r="BI1100" s="2"/>
      <c r="BJ1100" s="2" t="s">
        <v>119</v>
      </c>
      <c r="BK1100" s="2" t="s">
        <v>143</v>
      </c>
      <c r="BL1100" s="2" t="s">
        <v>220</v>
      </c>
      <c r="BM1100" s="2">
        <v>1997</v>
      </c>
      <c r="BN1100" s="2">
        <v>1998</v>
      </c>
      <c r="BO1100" s="2">
        <v>2</v>
      </c>
      <c r="BP1100" s="2">
        <v>5</v>
      </c>
      <c r="BQ1100" s="2" t="s">
        <v>33</v>
      </c>
      <c r="BR1100" s="2">
        <v>5</v>
      </c>
      <c r="BS1100" s="2">
        <v>0</v>
      </c>
      <c r="BT1100" s="2">
        <v>1.439845E-2</v>
      </c>
      <c r="BU1100" s="2">
        <v>0.28764329999999999</v>
      </c>
      <c r="BV1100" s="2">
        <v>9.4024799999999995E-3</v>
      </c>
      <c r="BW1100" s="2">
        <v>0.29434120000000003</v>
      </c>
      <c r="BX1100" s="2" t="s">
        <v>670</v>
      </c>
      <c r="BY1100" s="2" t="s">
        <v>276</v>
      </c>
      <c r="BZ1100" s="2" t="s">
        <v>276</v>
      </c>
    </row>
    <row r="1101" spans="1:78" x14ac:dyDescent="0.25">
      <c r="A1101" s="23" t="s">
        <v>241</v>
      </c>
      <c r="C1101" t="s">
        <v>240</v>
      </c>
      <c r="D1101" s="15" t="str">
        <f>VLOOKUP(C1101,xWalk!C$3:D$55,2)</f>
        <v>PSY</v>
      </c>
      <c r="E1101" s="22" t="str">
        <f t="shared" si="136"/>
        <v>'South Puget Sound Fall Yearling'</v>
      </c>
      <c r="F1101" s="22" t="str">
        <f t="shared" si="135"/>
        <v>PSY.SPY</v>
      </c>
      <c r="G1101" t="s">
        <v>142</v>
      </c>
      <c r="H1101" t="s">
        <v>127</v>
      </c>
      <c r="I1101" t="s">
        <v>218</v>
      </c>
      <c r="J1101">
        <v>1988</v>
      </c>
      <c r="K1101">
        <v>1990</v>
      </c>
      <c r="L1101" s="8">
        <v>2</v>
      </c>
      <c r="M1101" s="8">
        <v>5</v>
      </c>
      <c r="N1101" s="8" t="s">
        <v>33</v>
      </c>
      <c r="O1101" s="8">
        <v>5</v>
      </c>
      <c r="P1101" s="8">
        <v>0</v>
      </c>
      <c r="Q1101">
        <v>3.17351E-3</v>
      </c>
      <c r="R1101">
        <v>0.63588109999999998</v>
      </c>
      <c r="S1101">
        <v>0.95369800000000005</v>
      </c>
      <c r="T1101">
        <v>0.98314049999999997</v>
      </c>
      <c r="U1101" s="15" t="str">
        <f t="shared" si="138"/>
        <v>PSY1988</v>
      </c>
      <c r="V1101">
        <f t="shared" si="139"/>
        <v>0.79957684170032695</v>
      </c>
      <c r="W1101">
        <f t="shared" si="140"/>
        <v>0.63807142399179329</v>
      </c>
      <c r="Y1101" s="15" t="str">
        <f t="shared" si="141"/>
        <v>WSH1997</v>
      </c>
      <c r="Z1101" s="1" t="s">
        <v>65</v>
      </c>
      <c r="AA1101">
        <v>1997</v>
      </c>
      <c r="AB1101" t="s">
        <v>33</v>
      </c>
      <c r="AC1101">
        <f t="shared" si="137"/>
        <v>0.3383111990733973</v>
      </c>
      <c r="AD1101">
        <f t="shared" si="142"/>
        <v>0.10097045891573987</v>
      </c>
      <c r="AE1101" s="5"/>
      <c r="AF1101" s="5">
        <v>2666</v>
      </c>
      <c r="AG1101" s="5">
        <v>5656</v>
      </c>
      <c r="AH1101" s="5">
        <v>657</v>
      </c>
      <c r="AI1101" s="5">
        <v>0</v>
      </c>
      <c r="AJ1101" s="5"/>
      <c r="AK1101" s="5">
        <v>0</v>
      </c>
      <c r="AL1101" s="5">
        <v>0</v>
      </c>
      <c r="AM1101" s="5">
        <v>0</v>
      </c>
      <c r="AN1101" s="5">
        <v>0</v>
      </c>
      <c r="AO1101" s="5"/>
      <c r="AP1101" s="5">
        <v>179</v>
      </c>
      <c r="AQ1101" s="5">
        <v>9069</v>
      </c>
      <c r="AR1101" s="5">
        <v>11750</v>
      </c>
      <c r="AS1101" s="5">
        <v>108</v>
      </c>
      <c r="AT1101" s="5"/>
      <c r="AU1101" s="5">
        <v>790</v>
      </c>
      <c r="AV1101" s="5">
        <v>44389</v>
      </c>
      <c r="AW1101" s="5">
        <v>13593</v>
      </c>
      <c r="AX1101" s="5">
        <v>70</v>
      </c>
      <c r="AY1101" s="5">
        <v>8979</v>
      </c>
      <c r="AZ1101" s="5">
        <v>0</v>
      </c>
      <c r="BA1101" s="5">
        <v>21106</v>
      </c>
      <c r="BB1101" s="5">
        <v>58842</v>
      </c>
      <c r="BF1101" s="2" t="s">
        <v>228</v>
      </c>
      <c r="BG1101" s="2" t="s">
        <v>296</v>
      </c>
      <c r="BH1101" s="2" t="s">
        <v>967</v>
      </c>
      <c r="BI1101" s="2"/>
      <c r="BJ1101" s="2" t="s">
        <v>119</v>
      </c>
      <c r="BK1101" s="2" t="s">
        <v>143</v>
      </c>
      <c r="BL1101" s="2" t="s">
        <v>220</v>
      </c>
      <c r="BM1101" s="2">
        <v>1998</v>
      </c>
      <c r="BN1101" s="2">
        <v>1999</v>
      </c>
      <c r="BO1101" s="2">
        <v>2</v>
      </c>
      <c r="BP1101" s="2">
        <v>5</v>
      </c>
      <c r="BQ1101" s="2" t="s">
        <v>33</v>
      </c>
      <c r="BR1101" s="2">
        <v>5</v>
      </c>
      <c r="BS1101" s="2">
        <v>0</v>
      </c>
      <c r="BT1101" s="2">
        <v>2.8678530000000001E-2</v>
      </c>
      <c r="BU1101" s="2">
        <v>0.27424520000000002</v>
      </c>
      <c r="BV1101" s="2">
        <v>7.9939899999999994E-3</v>
      </c>
      <c r="BW1101" s="2">
        <v>0.28004689999999999</v>
      </c>
      <c r="BX1101" s="2" t="s">
        <v>671</v>
      </c>
      <c r="BY1101" s="2" t="s">
        <v>276</v>
      </c>
      <c r="BZ1101" s="2" t="s">
        <v>276</v>
      </c>
    </row>
    <row r="1102" spans="1:78" x14ac:dyDescent="0.25">
      <c r="A1102" s="23" t="s">
        <v>241</v>
      </c>
      <c r="C1102" t="s">
        <v>240</v>
      </c>
      <c r="D1102" s="15" t="str">
        <f>VLOOKUP(C1102,xWalk!C$3:D$55,2)</f>
        <v>PSY</v>
      </c>
      <c r="E1102" s="22" t="str">
        <f t="shared" si="136"/>
        <v>'South Puget Sound Fall Yearling'</v>
      </c>
      <c r="F1102" s="22" t="str">
        <f t="shared" si="135"/>
        <v>PSY.SPY</v>
      </c>
      <c r="G1102" t="s">
        <v>142</v>
      </c>
      <c r="H1102" t="s">
        <v>127</v>
      </c>
      <c r="I1102" t="s">
        <v>218</v>
      </c>
      <c r="J1102">
        <v>1989</v>
      </c>
      <c r="K1102">
        <v>1991</v>
      </c>
      <c r="L1102" s="8">
        <v>2</v>
      </c>
      <c r="M1102" s="8">
        <v>5</v>
      </c>
      <c r="N1102" s="8" t="s">
        <v>33</v>
      </c>
      <c r="O1102" s="8">
        <v>5</v>
      </c>
      <c r="P1102" s="8">
        <v>0</v>
      </c>
      <c r="Q1102">
        <v>3.8335279999999999E-2</v>
      </c>
      <c r="R1102">
        <v>0.63829530000000001</v>
      </c>
      <c r="S1102">
        <v>0.61548199999999997</v>
      </c>
      <c r="T1102">
        <v>0.86091799999999996</v>
      </c>
      <c r="U1102" s="15" t="str">
        <f t="shared" si="138"/>
        <v>PSY1989</v>
      </c>
      <c r="V1102">
        <f t="shared" si="139"/>
        <v>0.79977549332388043</v>
      </c>
      <c r="W1102">
        <f t="shared" si="140"/>
        <v>0.65544133286068773</v>
      </c>
      <c r="Y1102" s="15" t="str">
        <f t="shared" si="141"/>
        <v>WSH1998</v>
      </c>
      <c r="Z1102" s="1" t="s">
        <v>65</v>
      </c>
      <c r="AA1102">
        <v>1998</v>
      </c>
      <c r="AB1102" t="s">
        <v>33</v>
      </c>
      <c r="AC1102">
        <f t="shared" si="137"/>
        <v>0.35188559151590293</v>
      </c>
      <c r="AD1102">
        <f t="shared" si="142"/>
        <v>0.14229129301084173</v>
      </c>
      <c r="AE1102" s="5"/>
      <c r="AF1102" s="5">
        <v>6846</v>
      </c>
      <c r="AG1102" s="5">
        <v>21274</v>
      </c>
      <c r="AH1102" s="5">
        <v>1948</v>
      </c>
      <c r="AI1102" s="5">
        <v>0</v>
      </c>
      <c r="AJ1102" s="5"/>
      <c r="AK1102" s="5">
        <v>0</v>
      </c>
      <c r="AL1102" s="5">
        <v>0</v>
      </c>
      <c r="AM1102" s="5">
        <v>0</v>
      </c>
      <c r="AN1102" s="5">
        <v>0</v>
      </c>
      <c r="AO1102" s="5"/>
      <c r="AP1102" s="5">
        <v>553</v>
      </c>
      <c r="AQ1102" s="5">
        <v>20067</v>
      </c>
      <c r="AR1102" s="5">
        <v>22938</v>
      </c>
      <c r="AS1102" s="5">
        <v>732</v>
      </c>
      <c r="AT1102" s="5"/>
      <c r="AU1102" s="5">
        <v>2845</v>
      </c>
      <c r="AV1102" s="5">
        <v>85532</v>
      </c>
      <c r="AW1102" s="5">
        <v>48015</v>
      </c>
      <c r="AX1102" s="5">
        <v>563</v>
      </c>
      <c r="AY1102" s="5">
        <v>30068</v>
      </c>
      <c r="AZ1102" s="5">
        <v>0</v>
      </c>
      <c r="BA1102" s="5">
        <v>44290</v>
      </c>
      <c r="BB1102" s="5">
        <v>136955</v>
      </c>
      <c r="BF1102" s="2" t="s">
        <v>228</v>
      </c>
      <c r="BG1102" s="2" t="s">
        <v>296</v>
      </c>
      <c r="BH1102" s="2" t="s">
        <v>967</v>
      </c>
      <c r="BI1102" s="2"/>
      <c r="BJ1102" s="2" t="s">
        <v>119</v>
      </c>
      <c r="BK1102" s="2" t="s">
        <v>143</v>
      </c>
      <c r="BL1102" s="2" t="s">
        <v>220</v>
      </c>
      <c r="BM1102" s="2">
        <v>1999</v>
      </c>
      <c r="BN1102" s="2">
        <v>2000</v>
      </c>
      <c r="BO1102" s="2">
        <v>2</v>
      </c>
      <c r="BP1102" s="2">
        <v>5</v>
      </c>
      <c r="BQ1102" s="2" t="s">
        <v>33</v>
      </c>
      <c r="BR1102" s="2">
        <v>5</v>
      </c>
      <c r="BS1102" s="2">
        <v>0</v>
      </c>
      <c r="BT1102" s="2">
        <v>1.523005E-2</v>
      </c>
      <c r="BU1102" s="2">
        <v>0.39765279999999997</v>
      </c>
      <c r="BV1102" s="2">
        <v>7.7200999999999997E-3</v>
      </c>
      <c r="BW1102" s="2">
        <v>0.40230300000000002</v>
      </c>
      <c r="BX1102" s="2" t="s">
        <v>672</v>
      </c>
      <c r="BY1102" s="2" t="s">
        <v>276</v>
      </c>
      <c r="BZ1102" s="2" t="s">
        <v>276</v>
      </c>
    </row>
    <row r="1103" spans="1:78" x14ac:dyDescent="0.25">
      <c r="A1103" s="23" t="s">
        <v>241</v>
      </c>
      <c r="C1103" t="s">
        <v>240</v>
      </c>
      <c r="D1103" s="15" t="str">
        <f>VLOOKUP(C1103,xWalk!C$3:D$55,2)</f>
        <v>PSY</v>
      </c>
      <c r="E1103" s="22" t="str">
        <f t="shared" si="136"/>
        <v>'South Puget Sound Fall Yearling'</v>
      </c>
      <c r="F1103" s="22" t="str">
        <f t="shared" si="135"/>
        <v>PSY.SPY</v>
      </c>
      <c r="G1103" t="s">
        <v>142</v>
      </c>
      <c r="H1103" t="s">
        <v>127</v>
      </c>
      <c r="I1103" t="s">
        <v>218</v>
      </c>
      <c r="J1103">
        <v>1990</v>
      </c>
      <c r="K1103">
        <v>1992</v>
      </c>
      <c r="L1103" s="8">
        <v>2</v>
      </c>
      <c r="M1103" s="8">
        <v>5</v>
      </c>
      <c r="N1103" s="8" t="s">
        <v>33</v>
      </c>
      <c r="O1103" s="8">
        <v>5</v>
      </c>
      <c r="P1103" s="8">
        <v>0</v>
      </c>
      <c r="Q1103">
        <v>9.9549300000000007E-3</v>
      </c>
      <c r="R1103">
        <v>0.73398660000000004</v>
      </c>
      <c r="S1103">
        <v>0.65103149999999999</v>
      </c>
      <c r="T1103">
        <v>0.90716980000000003</v>
      </c>
      <c r="U1103" s="15" t="str">
        <f t="shared" si="138"/>
        <v>PSY1990</v>
      </c>
      <c r="V1103">
        <f t="shared" si="139"/>
        <v>0.74576678275489372</v>
      </c>
      <c r="W1103">
        <f t="shared" si="140"/>
        <v>0.58484448180617266</v>
      </c>
      <c r="Y1103" s="15" t="str">
        <f t="shared" si="141"/>
        <v>WSH1999</v>
      </c>
      <c r="Z1103" s="1" t="s">
        <v>65</v>
      </c>
      <c r="AA1103">
        <v>1999</v>
      </c>
      <c r="AB1103" t="s">
        <v>33</v>
      </c>
      <c r="AC1103">
        <f t="shared" si="137"/>
        <v>0.40631437809451315</v>
      </c>
      <c r="AD1103">
        <f t="shared" si="142"/>
        <v>0.15778961849759424</v>
      </c>
      <c r="AE1103" s="5"/>
      <c r="AF1103" s="5">
        <v>6642</v>
      </c>
      <c r="AG1103" s="5">
        <v>14092</v>
      </c>
      <c r="AH1103" s="5">
        <v>1861</v>
      </c>
      <c r="AI1103" s="5">
        <v>0</v>
      </c>
      <c r="AJ1103" s="5"/>
      <c r="AK1103" s="5">
        <v>0</v>
      </c>
      <c r="AL1103" s="5">
        <v>0</v>
      </c>
      <c r="AM1103" s="5">
        <v>0</v>
      </c>
      <c r="AN1103" s="5">
        <v>0</v>
      </c>
      <c r="AO1103" s="5"/>
      <c r="AP1103" s="5">
        <v>751</v>
      </c>
      <c r="AQ1103" s="5">
        <v>9855</v>
      </c>
      <c r="AR1103" s="5">
        <v>24167</v>
      </c>
      <c r="AS1103" s="5">
        <v>815</v>
      </c>
      <c r="AT1103" s="5"/>
      <c r="AU1103" s="5">
        <v>3452</v>
      </c>
      <c r="AV1103" s="5">
        <v>45002</v>
      </c>
      <c r="AW1103" s="5">
        <v>35921</v>
      </c>
      <c r="AX1103" s="5">
        <v>639</v>
      </c>
      <c r="AY1103" s="5">
        <v>22595</v>
      </c>
      <c r="AZ1103" s="5">
        <v>0</v>
      </c>
      <c r="BA1103" s="5">
        <v>35588</v>
      </c>
      <c r="BB1103" s="5">
        <v>85014</v>
      </c>
      <c r="BF1103" s="2" t="s">
        <v>228</v>
      </c>
      <c r="BG1103" s="2" t="s">
        <v>296</v>
      </c>
      <c r="BH1103" s="2" t="s">
        <v>967</v>
      </c>
      <c r="BI1103" s="2"/>
      <c r="BJ1103" s="2" t="s">
        <v>119</v>
      </c>
      <c r="BK1103" s="2" t="s">
        <v>143</v>
      </c>
      <c r="BL1103" s="2" t="s">
        <v>220</v>
      </c>
      <c r="BM1103" s="2">
        <v>2000</v>
      </c>
      <c r="BN1103" s="2">
        <v>2001</v>
      </c>
      <c r="BO1103" s="2">
        <v>2</v>
      </c>
      <c r="BP1103" s="2">
        <v>5</v>
      </c>
      <c r="BQ1103" s="2" t="s">
        <v>33</v>
      </c>
      <c r="BR1103" s="2">
        <v>5</v>
      </c>
      <c r="BS1103" s="2">
        <v>0</v>
      </c>
      <c r="BT1103" s="2">
        <v>7.6538700000000001E-3</v>
      </c>
      <c r="BU1103" s="2">
        <v>0.29964299999999999</v>
      </c>
      <c r="BV1103" s="2">
        <v>3.4017319999999997E-2</v>
      </c>
      <c r="BW1103" s="2">
        <v>0.32346730000000001</v>
      </c>
      <c r="BX1103" s="2" t="s">
        <v>673</v>
      </c>
      <c r="BY1103" s="2" t="s">
        <v>276</v>
      </c>
      <c r="BZ1103" s="2" t="s">
        <v>276</v>
      </c>
    </row>
    <row r="1104" spans="1:78" x14ac:dyDescent="0.25">
      <c r="A1104" s="23" t="s">
        <v>241</v>
      </c>
      <c r="C1104" t="s">
        <v>240</v>
      </c>
      <c r="D1104" s="15" t="str">
        <f>VLOOKUP(C1104,xWalk!C$3:D$55,2)</f>
        <v>PSY</v>
      </c>
      <c r="E1104" s="22" t="str">
        <f t="shared" si="136"/>
        <v>'South Puget Sound Fall Yearling'</v>
      </c>
      <c r="F1104" s="22" t="str">
        <f t="shared" si="135"/>
        <v>PSY.SPY</v>
      </c>
      <c r="G1104" t="s">
        <v>142</v>
      </c>
      <c r="H1104" t="s">
        <v>127</v>
      </c>
      <c r="I1104" t="s">
        <v>218</v>
      </c>
      <c r="J1104">
        <v>1991</v>
      </c>
      <c r="K1104">
        <v>1993</v>
      </c>
      <c r="L1104" s="8">
        <v>2</v>
      </c>
      <c r="M1104" s="8">
        <v>5</v>
      </c>
      <c r="N1104" s="8" t="s">
        <v>33</v>
      </c>
      <c r="O1104" s="8">
        <v>5</v>
      </c>
      <c r="P1104" s="8">
        <v>0</v>
      </c>
      <c r="Q1104">
        <v>2.8027130000000001E-2</v>
      </c>
      <c r="R1104">
        <v>0.7487317</v>
      </c>
      <c r="S1104">
        <v>0.55452259999999998</v>
      </c>
      <c r="T1104">
        <v>0.88806560000000001</v>
      </c>
      <c r="U1104" s="15" t="str">
        <f t="shared" si="138"/>
        <v>PSY1991</v>
      </c>
      <c r="V1104">
        <f t="shared" si="139"/>
        <v>0.72328816404844709</v>
      </c>
      <c r="W1104">
        <f t="shared" si="140"/>
        <v>0.55995922772514695</v>
      </c>
      <c r="Y1104" s="15" t="str">
        <f t="shared" si="141"/>
        <v>WSH2000</v>
      </c>
      <c r="Z1104" s="1" t="s">
        <v>65</v>
      </c>
      <c r="AA1104">
        <v>2000</v>
      </c>
      <c r="AB1104" t="s">
        <v>33</v>
      </c>
      <c r="AC1104">
        <f t="shared" si="137"/>
        <v>0.36930500794444771</v>
      </c>
      <c r="AD1104">
        <f t="shared" si="142"/>
        <v>0.17822632848820102</v>
      </c>
      <c r="AE1104" s="5"/>
      <c r="AF1104" s="5">
        <v>7977</v>
      </c>
      <c r="AG1104" s="5">
        <v>20604</v>
      </c>
      <c r="AH1104" s="5">
        <v>1705</v>
      </c>
      <c r="AI1104" s="5">
        <v>0</v>
      </c>
      <c r="AJ1104" s="5"/>
      <c r="AK1104" s="5">
        <v>0</v>
      </c>
      <c r="AL1104" s="5">
        <v>0</v>
      </c>
      <c r="AM1104" s="5">
        <v>0</v>
      </c>
      <c r="AN1104" s="5">
        <v>0</v>
      </c>
      <c r="AO1104" s="5"/>
      <c r="AP1104" s="5">
        <v>802</v>
      </c>
      <c r="AQ1104" s="5">
        <v>16252</v>
      </c>
      <c r="AR1104" s="5">
        <v>14672</v>
      </c>
      <c r="AS1104" s="5">
        <v>744</v>
      </c>
      <c r="AT1104" s="5"/>
      <c r="AU1104" s="5">
        <v>3751</v>
      </c>
      <c r="AV1104" s="5">
        <v>77196</v>
      </c>
      <c r="AW1104" s="5">
        <v>25739</v>
      </c>
      <c r="AX1104" s="5">
        <v>488</v>
      </c>
      <c r="AY1104" s="5">
        <v>30286</v>
      </c>
      <c r="AZ1104" s="5">
        <v>0</v>
      </c>
      <c r="BA1104" s="5">
        <v>32470</v>
      </c>
      <c r="BB1104" s="5">
        <v>107174</v>
      </c>
      <c r="BF1104" s="2" t="s">
        <v>228</v>
      </c>
      <c r="BG1104" s="2" t="s">
        <v>296</v>
      </c>
      <c r="BH1104" s="2" t="s">
        <v>967</v>
      </c>
      <c r="BI1104" s="2"/>
      <c r="BJ1104" s="2" t="s">
        <v>119</v>
      </c>
      <c r="BK1104" s="2" t="s">
        <v>143</v>
      </c>
      <c r="BL1104" s="2" t="s">
        <v>220</v>
      </c>
      <c r="BM1104" s="2">
        <v>2001</v>
      </c>
      <c r="BN1104" s="2">
        <v>2002</v>
      </c>
      <c r="BO1104" s="2">
        <v>2</v>
      </c>
      <c r="BP1104" s="2">
        <v>5</v>
      </c>
      <c r="BQ1104" s="2" t="s">
        <v>33</v>
      </c>
      <c r="BR1104" s="2">
        <v>5</v>
      </c>
      <c r="BS1104" s="2">
        <v>0</v>
      </c>
      <c r="BT1104" s="2">
        <v>1.127354E-2</v>
      </c>
      <c r="BU1104" s="2">
        <v>0.27637899999999999</v>
      </c>
      <c r="BV1104" s="2">
        <v>3.697491E-2</v>
      </c>
      <c r="BW1104" s="2">
        <v>0.30313479999999998</v>
      </c>
      <c r="BX1104" s="2" t="s">
        <v>674</v>
      </c>
      <c r="BY1104" s="2" t="s">
        <v>276</v>
      </c>
      <c r="BZ1104" s="2" t="s">
        <v>276</v>
      </c>
    </row>
    <row r="1105" spans="1:78" x14ac:dyDescent="0.25">
      <c r="A1105" s="23" t="s">
        <v>241</v>
      </c>
      <c r="C1105" t="s">
        <v>240</v>
      </c>
      <c r="D1105" s="15" t="str">
        <f>VLOOKUP(C1105,xWalk!C$3:D$55,2)</f>
        <v>PSY</v>
      </c>
      <c r="E1105" s="22" t="str">
        <f t="shared" si="136"/>
        <v>'South Puget Sound Fall Yearling'</v>
      </c>
      <c r="F1105" s="22" t="str">
        <f t="shared" si="135"/>
        <v>PSY.SPY</v>
      </c>
      <c r="G1105" t="s">
        <v>142</v>
      </c>
      <c r="H1105" t="s">
        <v>127</v>
      </c>
      <c r="I1105" t="s">
        <v>218</v>
      </c>
      <c r="J1105">
        <v>1992</v>
      </c>
      <c r="K1105">
        <v>1994</v>
      </c>
      <c r="L1105" s="8">
        <v>2</v>
      </c>
      <c r="M1105" s="8">
        <v>5</v>
      </c>
      <c r="N1105" s="8" t="s">
        <v>33</v>
      </c>
      <c r="O1105" s="8">
        <v>5</v>
      </c>
      <c r="P1105" s="8">
        <v>0</v>
      </c>
      <c r="Q1105">
        <v>2.5251760000000002E-2</v>
      </c>
      <c r="R1105">
        <v>0.8869551</v>
      </c>
      <c r="S1105">
        <v>0.3385167</v>
      </c>
      <c r="T1105">
        <v>0.92522269999999995</v>
      </c>
      <c r="U1105" s="15" t="str">
        <f t="shared" si="138"/>
        <v>PSY1992</v>
      </c>
      <c r="V1105">
        <f t="shared" si="139"/>
        <v>0.67903945111492281</v>
      </c>
      <c r="W1105">
        <f t="shared" si="140"/>
        <v>0.51581475128644938</v>
      </c>
      <c r="Y1105" s="15" t="str">
        <f t="shared" si="141"/>
        <v>WSH2001</v>
      </c>
      <c r="Z1105" s="1" t="s">
        <v>65</v>
      </c>
      <c r="AA1105">
        <v>2001</v>
      </c>
      <c r="AB1105" t="s">
        <v>33</v>
      </c>
      <c r="AC1105">
        <f t="shared" si="137"/>
        <v>0.4300444162436548</v>
      </c>
      <c r="AD1105">
        <f t="shared" si="142"/>
        <v>0.21273970671178793</v>
      </c>
      <c r="AE1105" s="5"/>
      <c r="AF1105" s="5">
        <v>3443</v>
      </c>
      <c r="AG1105" s="5">
        <v>7878</v>
      </c>
      <c r="AH1105" s="5">
        <v>749</v>
      </c>
      <c r="AI1105" s="5">
        <v>0</v>
      </c>
      <c r="AJ1105" s="5"/>
      <c r="AK1105" s="5">
        <v>0</v>
      </c>
      <c r="AL1105" s="5">
        <v>0</v>
      </c>
      <c r="AM1105" s="5">
        <v>0</v>
      </c>
      <c r="AN1105" s="5">
        <v>0</v>
      </c>
      <c r="AO1105" s="5"/>
      <c r="AP1105" s="5">
        <v>318</v>
      </c>
      <c r="AQ1105" s="5">
        <v>4123</v>
      </c>
      <c r="AR1105" s="5">
        <v>7361</v>
      </c>
      <c r="AS1105" s="5">
        <v>527</v>
      </c>
      <c r="AT1105" s="5"/>
      <c r="AU1105" s="5">
        <v>1610</v>
      </c>
      <c r="AV1105" s="5">
        <v>19617</v>
      </c>
      <c r="AW1105" s="5">
        <v>10669</v>
      </c>
      <c r="AX1105" s="5">
        <v>441</v>
      </c>
      <c r="AY1105" s="5">
        <v>12070</v>
      </c>
      <c r="AZ1105" s="5">
        <v>0</v>
      </c>
      <c r="BA1105" s="5">
        <v>12329</v>
      </c>
      <c r="BB1105" s="5">
        <v>32337</v>
      </c>
      <c r="BF1105" s="2" t="s">
        <v>228</v>
      </c>
      <c r="BG1105" s="2" t="s">
        <v>296</v>
      </c>
      <c r="BH1105" s="2" t="s">
        <v>967</v>
      </c>
      <c r="BI1105" s="2"/>
      <c r="BJ1105" s="2" t="s">
        <v>119</v>
      </c>
      <c r="BK1105" s="2" t="s">
        <v>143</v>
      </c>
      <c r="BL1105" s="2" t="s">
        <v>220</v>
      </c>
      <c r="BM1105" s="2">
        <v>2002</v>
      </c>
      <c r="BN1105" s="2">
        <v>2003</v>
      </c>
      <c r="BO1105" s="2">
        <v>2</v>
      </c>
      <c r="BP1105" s="2">
        <v>5</v>
      </c>
      <c r="BQ1105" s="2" t="s">
        <v>33</v>
      </c>
      <c r="BR1105" s="2">
        <v>5</v>
      </c>
      <c r="BS1105" s="2">
        <v>0</v>
      </c>
      <c r="BT1105" s="2">
        <v>1.947111E-2</v>
      </c>
      <c r="BU1105" s="2">
        <v>0.25190839999999998</v>
      </c>
      <c r="BV1105" s="2">
        <v>0.2033345</v>
      </c>
      <c r="BW1105" s="2">
        <v>0.40402120000000002</v>
      </c>
      <c r="BX1105" s="2" t="s">
        <v>675</v>
      </c>
      <c r="BY1105" s="2" t="s">
        <v>276</v>
      </c>
      <c r="BZ1105" s="2" t="s">
        <v>276</v>
      </c>
    </row>
    <row r="1106" spans="1:78" x14ac:dyDescent="0.25">
      <c r="A1106" s="23" t="s">
        <v>241</v>
      </c>
      <c r="C1106" t="s">
        <v>240</v>
      </c>
      <c r="D1106" s="15" t="str">
        <f>VLOOKUP(C1106,xWalk!C$3:D$55,2)</f>
        <v>PSY</v>
      </c>
      <c r="E1106" s="22" t="str">
        <f t="shared" si="136"/>
        <v>'South Puget Sound Fall Yearling'</v>
      </c>
      <c r="F1106" s="22" t="str">
        <f t="shared" si="135"/>
        <v>PSY.SPY</v>
      </c>
      <c r="G1106" t="s">
        <v>142</v>
      </c>
      <c r="H1106" t="s">
        <v>127</v>
      </c>
      <c r="I1106" t="s">
        <v>218</v>
      </c>
      <c r="J1106">
        <v>1993</v>
      </c>
      <c r="K1106">
        <v>1995</v>
      </c>
      <c r="L1106" s="8">
        <v>2</v>
      </c>
      <c r="M1106" s="8">
        <v>5</v>
      </c>
      <c r="N1106" s="8" t="s">
        <v>33</v>
      </c>
      <c r="O1106" s="8">
        <v>5</v>
      </c>
      <c r="P1106" s="8">
        <v>0</v>
      </c>
      <c r="Q1106">
        <v>5.1275830000000001E-2</v>
      </c>
      <c r="R1106">
        <v>0.84546860000000001</v>
      </c>
      <c r="S1106">
        <v>0.2790957</v>
      </c>
      <c r="T1106">
        <v>0.88859759999999999</v>
      </c>
      <c r="U1106" s="15" t="str">
        <f t="shared" si="138"/>
        <v>PSY1993</v>
      </c>
      <c r="V1106">
        <f t="shared" si="139"/>
        <v>0.62179009417982245</v>
      </c>
      <c r="W1106">
        <f t="shared" si="140"/>
        <v>0.46961176231451995</v>
      </c>
      <c r="Y1106" s="15" t="str">
        <f t="shared" si="141"/>
        <v>WSH2002</v>
      </c>
      <c r="Z1106" s="1" t="s">
        <v>65</v>
      </c>
      <c r="AA1106">
        <v>2002</v>
      </c>
      <c r="AB1106" t="s">
        <v>33</v>
      </c>
      <c r="AC1106">
        <f t="shared" si="137"/>
        <v>0.39230072463768118</v>
      </c>
      <c r="AD1106">
        <f t="shared" si="142"/>
        <v>0.21664653784219001</v>
      </c>
      <c r="AE1106" s="5"/>
      <c r="AF1106" s="5">
        <v>7041</v>
      </c>
      <c r="AG1106" s="5">
        <v>13687</v>
      </c>
      <c r="AH1106" s="5">
        <v>798</v>
      </c>
      <c r="AI1106" s="5">
        <v>0</v>
      </c>
      <c r="AJ1106" s="5"/>
      <c r="AK1106" s="5">
        <v>0</v>
      </c>
      <c r="AL1106" s="5">
        <v>0</v>
      </c>
      <c r="AM1106" s="5">
        <v>0</v>
      </c>
      <c r="AN1106" s="5">
        <v>0</v>
      </c>
      <c r="AO1106" s="5"/>
      <c r="AP1106" s="5">
        <v>944</v>
      </c>
      <c r="AQ1106" s="5">
        <v>9527</v>
      </c>
      <c r="AR1106" s="5">
        <v>6734</v>
      </c>
      <c r="AS1106" s="5">
        <v>248</v>
      </c>
      <c r="AT1106" s="5"/>
      <c r="AU1106" s="5">
        <v>4676</v>
      </c>
      <c r="AV1106" s="5">
        <v>42631</v>
      </c>
      <c r="AW1106" s="5">
        <v>12800</v>
      </c>
      <c r="AX1106" s="5">
        <v>274</v>
      </c>
      <c r="AY1106" s="5">
        <v>21526</v>
      </c>
      <c r="AZ1106" s="5">
        <v>0</v>
      </c>
      <c r="BA1106" s="5">
        <v>17453</v>
      </c>
      <c r="BB1106" s="5">
        <v>60381</v>
      </c>
      <c r="BF1106" s="2" t="s">
        <v>228</v>
      </c>
      <c r="BG1106" s="2" t="s">
        <v>296</v>
      </c>
      <c r="BH1106" s="2" t="s">
        <v>967</v>
      </c>
      <c r="BI1106" s="2"/>
      <c r="BJ1106" s="2" t="s">
        <v>119</v>
      </c>
      <c r="BK1106" s="2" t="s">
        <v>143</v>
      </c>
      <c r="BL1106" s="2" t="s">
        <v>220</v>
      </c>
      <c r="BM1106" s="2">
        <v>2003</v>
      </c>
      <c r="BN1106" s="2">
        <v>2004</v>
      </c>
      <c r="BO1106" s="2">
        <v>2</v>
      </c>
      <c r="BP1106" s="2">
        <v>5</v>
      </c>
      <c r="BQ1106" s="2" t="s">
        <v>33</v>
      </c>
      <c r="BR1106" s="2">
        <v>5</v>
      </c>
      <c r="BS1106" s="2">
        <v>0</v>
      </c>
      <c r="BT1106" s="2">
        <v>2.1390599999999999E-2</v>
      </c>
      <c r="BU1106" s="2">
        <v>0.20324139999999999</v>
      </c>
      <c r="BV1106" s="2">
        <v>0.28278439999999999</v>
      </c>
      <c r="BW1106" s="2">
        <v>0.4285523</v>
      </c>
      <c r="BX1106" s="2" t="s">
        <v>676</v>
      </c>
      <c r="BY1106" s="2" t="s">
        <v>276</v>
      </c>
      <c r="BZ1106" s="2" t="s">
        <v>276</v>
      </c>
    </row>
    <row r="1107" spans="1:78" x14ac:dyDescent="0.25">
      <c r="A1107" s="23" t="s">
        <v>241</v>
      </c>
      <c r="C1107" t="s">
        <v>240</v>
      </c>
      <c r="D1107" s="15" t="str">
        <f>VLOOKUP(C1107,xWalk!C$3:D$55,2)</f>
        <v>PSY</v>
      </c>
      <c r="E1107" s="22" t="str">
        <f t="shared" si="136"/>
        <v>'South Puget Sound Fall Yearling'</v>
      </c>
      <c r="F1107" s="22" t="str">
        <f t="shared" si="135"/>
        <v>PSY.SPY</v>
      </c>
      <c r="G1107" t="s">
        <v>142</v>
      </c>
      <c r="H1107" t="s">
        <v>127</v>
      </c>
      <c r="I1107" t="s">
        <v>218</v>
      </c>
      <c r="J1107">
        <v>1994</v>
      </c>
      <c r="K1107">
        <v>1996</v>
      </c>
      <c r="L1107" s="8">
        <v>2</v>
      </c>
      <c r="M1107" s="8">
        <v>5</v>
      </c>
      <c r="N1107" s="8" t="s">
        <v>33</v>
      </c>
      <c r="O1107" s="8">
        <v>5</v>
      </c>
      <c r="P1107" s="8">
        <v>0</v>
      </c>
      <c r="Q1107">
        <v>2.9869900000000001E-3</v>
      </c>
      <c r="R1107">
        <v>0.85716460000000005</v>
      </c>
      <c r="S1107">
        <v>0.4561463</v>
      </c>
      <c r="T1107">
        <v>0.92231850000000004</v>
      </c>
      <c r="U1107" s="15" t="str">
        <f t="shared" si="138"/>
        <v>PSY1994</v>
      </c>
      <c r="V1107">
        <f t="shared" si="139"/>
        <v>0.53157510494615801</v>
      </c>
      <c r="W1107">
        <f t="shared" si="140"/>
        <v>0.33938674940682606</v>
      </c>
      <c r="Y1107" s="15" t="str">
        <f t="shared" si="141"/>
        <v>WSH2003</v>
      </c>
      <c r="Z1107" s="1" t="s">
        <v>65</v>
      </c>
      <c r="AA1107">
        <v>2003</v>
      </c>
      <c r="AB1107" t="s">
        <v>33</v>
      </c>
      <c r="AC1107">
        <f t="shared" si="137"/>
        <v>0.37013387512244678</v>
      </c>
      <c r="AD1107">
        <f t="shared" si="142"/>
        <v>0.22232703261618836</v>
      </c>
      <c r="AE1107" s="5"/>
      <c r="AF1107" s="5">
        <v>1941</v>
      </c>
      <c r="AG1107" s="5">
        <v>4014</v>
      </c>
      <c r="AH1107" s="5">
        <v>173</v>
      </c>
      <c r="AI1107" s="5">
        <v>0</v>
      </c>
      <c r="AJ1107" s="5"/>
      <c r="AK1107" s="5">
        <v>0</v>
      </c>
      <c r="AL1107" s="5">
        <v>0</v>
      </c>
      <c r="AM1107" s="5">
        <v>0</v>
      </c>
      <c r="AN1107" s="5">
        <v>0</v>
      </c>
      <c r="AO1107" s="5"/>
      <c r="AP1107" s="5">
        <v>80</v>
      </c>
      <c r="AQ1107" s="5">
        <v>2256</v>
      </c>
      <c r="AR1107" s="5">
        <v>1738</v>
      </c>
      <c r="AS1107" s="5">
        <v>0</v>
      </c>
      <c r="AT1107" s="5"/>
      <c r="AU1107" s="5">
        <v>380</v>
      </c>
      <c r="AV1107" s="5">
        <v>11246</v>
      </c>
      <c r="AW1107" s="5">
        <v>5735</v>
      </c>
      <c r="AX1107" s="5">
        <v>0</v>
      </c>
      <c r="AY1107" s="5">
        <v>6128</v>
      </c>
      <c r="AZ1107" s="5">
        <v>0</v>
      </c>
      <c r="BA1107" s="5">
        <v>4074</v>
      </c>
      <c r="BB1107" s="5">
        <v>17361</v>
      </c>
      <c r="BF1107" s="2" t="s">
        <v>228</v>
      </c>
      <c r="BG1107" s="2" t="s">
        <v>296</v>
      </c>
      <c r="BH1107" s="2" t="s">
        <v>967</v>
      </c>
      <c r="BI1107" s="2"/>
      <c r="BJ1107" s="2" t="s">
        <v>119</v>
      </c>
      <c r="BK1107" s="2" t="s">
        <v>143</v>
      </c>
      <c r="BL1107" s="2" t="s">
        <v>220</v>
      </c>
      <c r="BM1107" s="2">
        <v>2004</v>
      </c>
      <c r="BN1107" s="2">
        <v>2005</v>
      </c>
      <c r="BO1107" s="2">
        <v>2</v>
      </c>
      <c r="BP1107" s="2">
        <v>5</v>
      </c>
      <c r="BQ1107" s="2" t="s">
        <v>33</v>
      </c>
      <c r="BR1107" s="2">
        <v>5</v>
      </c>
      <c r="BS1107" s="2">
        <v>0</v>
      </c>
      <c r="BT1107" s="2">
        <v>2.9747880000000001E-2</v>
      </c>
      <c r="BU1107" s="2">
        <v>0.2984522</v>
      </c>
      <c r="BV1107" s="2">
        <v>0.38058019999999998</v>
      </c>
      <c r="BW1107" s="2">
        <v>0.56544740000000004</v>
      </c>
      <c r="BX1107" s="2" t="s">
        <v>677</v>
      </c>
      <c r="BY1107" s="2" t="s">
        <v>276</v>
      </c>
      <c r="BZ1107" s="2" t="s">
        <v>276</v>
      </c>
    </row>
    <row r="1108" spans="1:78" x14ac:dyDescent="0.25">
      <c r="A1108" s="23" t="s">
        <v>241</v>
      </c>
      <c r="C1108" t="s">
        <v>240</v>
      </c>
      <c r="D1108" s="15" t="str">
        <f>VLOOKUP(C1108,xWalk!C$3:D$55,2)</f>
        <v>PSY</v>
      </c>
      <c r="E1108" s="22" t="str">
        <f t="shared" si="136"/>
        <v>'South Puget Sound Fall Yearling'</v>
      </c>
      <c r="F1108" s="22" t="str">
        <f t="shared" si="135"/>
        <v>PSY.SPY</v>
      </c>
      <c r="G1108" t="s">
        <v>142</v>
      </c>
      <c r="H1108" t="s">
        <v>127</v>
      </c>
      <c r="I1108" t="s">
        <v>218</v>
      </c>
      <c r="J1108">
        <v>1995</v>
      </c>
      <c r="K1108">
        <v>1997</v>
      </c>
      <c r="L1108" s="8">
        <v>2</v>
      </c>
      <c r="M1108" s="8">
        <v>5</v>
      </c>
      <c r="N1108" s="8" t="s">
        <v>33</v>
      </c>
      <c r="O1108" s="8">
        <v>5</v>
      </c>
      <c r="P1108" s="8">
        <v>0</v>
      </c>
      <c r="Q1108">
        <v>7.0653199999999999E-3</v>
      </c>
      <c r="R1108">
        <v>0.8783957</v>
      </c>
      <c r="S1108">
        <v>0.4697906</v>
      </c>
      <c r="T1108">
        <v>0.93552420000000003</v>
      </c>
      <c r="U1108" s="15" t="str">
        <f t="shared" si="138"/>
        <v>PSY1995</v>
      </c>
      <c r="V1108">
        <f t="shared" si="139"/>
        <v>0.52598511234036738</v>
      </c>
      <c r="W1108">
        <f t="shared" si="140"/>
        <v>0.2911971590521068</v>
      </c>
      <c r="Y1108" s="15" t="str">
        <f t="shared" si="141"/>
        <v>WSH2004</v>
      </c>
      <c r="Z1108" s="1" t="s">
        <v>65</v>
      </c>
      <c r="AA1108">
        <v>2004</v>
      </c>
      <c r="AB1108" t="s">
        <v>33</v>
      </c>
      <c r="AC1108">
        <f t="shared" si="137"/>
        <v>0.32665171796788295</v>
      </c>
      <c r="AD1108">
        <f t="shared" si="142"/>
        <v>0.1715476433149872</v>
      </c>
      <c r="AE1108" s="5"/>
      <c r="AF1108" s="5">
        <v>3037</v>
      </c>
      <c r="AG1108" s="5">
        <v>4253</v>
      </c>
      <c r="AH1108" s="5">
        <v>284</v>
      </c>
      <c r="AI1108" s="5">
        <v>0</v>
      </c>
      <c r="AJ1108" s="5"/>
      <c r="AK1108" s="5">
        <v>0</v>
      </c>
      <c r="AL1108" s="5">
        <v>0</v>
      </c>
      <c r="AM1108" s="5">
        <v>0</v>
      </c>
      <c r="AN1108" s="5">
        <v>0</v>
      </c>
      <c r="AO1108" s="5"/>
      <c r="AP1108" s="5">
        <v>123</v>
      </c>
      <c r="AQ1108" s="5">
        <v>3752</v>
      </c>
      <c r="AR1108" s="5">
        <v>2948</v>
      </c>
      <c r="AS1108" s="5">
        <v>25</v>
      </c>
      <c r="AT1108" s="5"/>
      <c r="AU1108" s="5">
        <v>643</v>
      </c>
      <c r="AV1108" s="5">
        <v>21084</v>
      </c>
      <c r="AW1108" s="5">
        <v>7994</v>
      </c>
      <c r="AX1108" s="5">
        <v>8</v>
      </c>
      <c r="AY1108" s="5">
        <v>7574</v>
      </c>
      <c r="AZ1108" s="5">
        <v>0</v>
      </c>
      <c r="BA1108" s="5">
        <v>6848</v>
      </c>
      <c r="BB1108" s="5">
        <v>29729</v>
      </c>
      <c r="BF1108" s="2" t="s">
        <v>228</v>
      </c>
      <c r="BG1108" s="2" t="s">
        <v>296</v>
      </c>
      <c r="BH1108" s="2" t="s">
        <v>967</v>
      </c>
      <c r="BI1108" s="2"/>
      <c r="BJ1108" s="2" t="s">
        <v>119</v>
      </c>
      <c r="BK1108" s="2" t="s">
        <v>143</v>
      </c>
      <c r="BL1108" s="2" t="s">
        <v>220</v>
      </c>
      <c r="BM1108" s="2">
        <v>2005</v>
      </c>
      <c r="BN1108" s="2">
        <v>2006</v>
      </c>
      <c r="BO1108" s="2">
        <v>2</v>
      </c>
      <c r="BP1108" s="2">
        <v>5</v>
      </c>
      <c r="BQ1108" s="2" t="s">
        <v>33</v>
      </c>
      <c r="BR1108" s="2">
        <v>5</v>
      </c>
      <c r="BS1108" s="2">
        <v>0</v>
      </c>
      <c r="BT1108" s="2">
        <v>1.0836169999999999E-2</v>
      </c>
      <c r="BU1108" s="2">
        <v>0.29183609999999999</v>
      </c>
      <c r="BV1108" s="2">
        <v>0.39272360000000001</v>
      </c>
      <c r="BW1108" s="2">
        <v>0.56994869999999997</v>
      </c>
      <c r="BX1108" s="2" t="s">
        <v>678</v>
      </c>
      <c r="BY1108" s="2" t="s">
        <v>276</v>
      </c>
      <c r="BZ1108" s="2" t="s">
        <v>276</v>
      </c>
    </row>
    <row r="1109" spans="1:78" x14ac:dyDescent="0.25">
      <c r="A1109" s="23" t="s">
        <v>241</v>
      </c>
      <c r="C1109" t="s">
        <v>240</v>
      </c>
      <c r="D1109" s="15" t="str">
        <f>VLOOKUP(C1109,xWalk!C$3:D$55,2)</f>
        <v>PSY</v>
      </c>
      <c r="E1109" s="22" t="str">
        <f t="shared" si="136"/>
        <v>'South Puget Sound Fall Yearling'</v>
      </c>
      <c r="F1109" s="22" t="str">
        <f t="shared" si="135"/>
        <v>PSY.SPY</v>
      </c>
      <c r="G1109" t="s">
        <v>142</v>
      </c>
      <c r="H1109" t="s">
        <v>127</v>
      </c>
      <c r="I1109" t="s">
        <v>218</v>
      </c>
      <c r="J1109">
        <v>1996</v>
      </c>
      <c r="K1109">
        <v>1998</v>
      </c>
      <c r="L1109" s="8">
        <v>2</v>
      </c>
      <c r="M1109" s="8">
        <v>5</v>
      </c>
      <c r="N1109" s="8" t="s">
        <v>33</v>
      </c>
      <c r="O1109" s="8">
        <v>5</v>
      </c>
      <c r="P1109" s="8">
        <v>0</v>
      </c>
      <c r="Q1109">
        <v>4.0034000000000001E-4</v>
      </c>
      <c r="R1109">
        <v>0.52994929999999996</v>
      </c>
      <c r="S1109">
        <v>0.66962549999999998</v>
      </c>
      <c r="T1109">
        <v>0.84470730000000005</v>
      </c>
      <c r="U1109" s="15" t="str">
        <f t="shared" si="138"/>
        <v>PSY1996</v>
      </c>
      <c r="V1109">
        <f t="shared" si="139"/>
        <v>0.56195930303399533</v>
      </c>
      <c r="W1109">
        <f t="shared" si="140"/>
        <v>0.30827342512489336</v>
      </c>
      <c r="Y1109" s="15" t="str">
        <f t="shared" si="141"/>
        <v>WSH2005</v>
      </c>
      <c r="Z1109" s="1" t="s">
        <v>65</v>
      </c>
      <c r="AA1109">
        <v>2005</v>
      </c>
      <c r="AB1109" t="s">
        <v>33</v>
      </c>
      <c r="AC1109">
        <f t="shared" si="137"/>
        <v>0.36781660626127938</v>
      </c>
      <c r="AD1109">
        <f t="shared" si="142"/>
        <v>0.16142407564842573</v>
      </c>
      <c r="AE1109" s="5"/>
      <c r="AF1109" s="5">
        <v>3179</v>
      </c>
      <c r="AG1109" s="5">
        <v>7155</v>
      </c>
      <c r="AH1109" s="5">
        <v>489</v>
      </c>
      <c r="AI1109" s="5">
        <v>0</v>
      </c>
      <c r="AJ1109" s="5"/>
      <c r="AK1109" s="5">
        <v>0</v>
      </c>
      <c r="AL1109" s="5">
        <v>0</v>
      </c>
      <c r="AM1109" s="5">
        <v>0</v>
      </c>
      <c r="AN1109" s="5">
        <v>0</v>
      </c>
      <c r="AO1109" s="5"/>
      <c r="AP1109" s="5">
        <v>447</v>
      </c>
      <c r="AQ1109" s="5">
        <v>6040</v>
      </c>
      <c r="AR1109" s="5">
        <v>7206</v>
      </c>
      <c r="AS1109" s="5">
        <v>145</v>
      </c>
      <c r="AT1109" s="5"/>
      <c r="AU1109" s="5">
        <v>2484</v>
      </c>
      <c r="AV1109" s="5">
        <v>30209</v>
      </c>
      <c r="AW1109" s="5">
        <v>9590</v>
      </c>
      <c r="AX1109" s="5">
        <v>103</v>
      </c>
      <c r="AY1109" s="5">
        <v>10823</v>
      </c>
      <c r="AZ1109" s="5">
        <v>0</v>
      </c>
      <c r="BA1109" s="5">
        <v>13838</v>
      </c>
      <c r="BB1109" s="5">
        <v>42386</v>
      </c>
      <c r="BF1109" s="2" t="s">
        <v>228</v>
      </c>
      <c r="BG1109" s="2" t="s">
        <v>296</v>
      </c>
      <c r="BH1109" s="2" t="s">
        <v>967</v>
      </c>
      <c r="BI1109" s="2"/>
      <c r="BJ1109" s="2" t="s">
        <v>119</v>
      </c>
      <c r="BK1109" s="2" t="s">
        <v>143</v>
      </c>
      <c r="BL1109" s="2" t="s">
        <v>220</v>
      </c>
      <c r="BM1109" s="2">
        <v>2006</v>
      </c>
      <c r="BN1109" s="2">
        <v>2007</v>
      </c>
      <c r="BO1109" s="2">
        <v>2</v>
      </c>
      <c r="BP1109" s="2">
        <v>5</v>
      </c>
      <c r="BQ1109" s="2" t="s">
        <v>33</v>
      </c>
      <c r="BR1109" s="2">
        <v>5</v>
      </c>
      <c r="BS1109" s="2">
        <v>0</v>
      </c>
      <c r="BT1109" s="2">
        <v>1.297252E-2</v>
      </c>
      <c r="BU1109" s="2">
        <v>0.1295501</v>
      </c>
      <c r="BV1109" s="2">
        <v>0.3339029</v>
      </c>
      <c r="BW1109" s="2">
        <v>0.42019580000000001</v>
      </c>
      <c r="BX1109" s="2" t="s">
        <v>679</v>
      </c>
      <c r="BY1109" s="2" t="s">
        <v>276</v>
      </c>
      <c r="BZ1109" s="2" t="s">
        <v>276</v>
      </c>
    </row>
    <row r="1110" spans="1:78" x14ac:dyDescent="0.25">
      <c r="A1110" s="23" t="s">
        <v>241</v>
      </c>
      <c r="C1110" t="s">
        <v>240</v>
      </c>
      <c r="D1110" s="15" t="str">
        <f>VLOOKUP(C1110,xWalk!C$3:D$55,2)</f>
        <v>PSY</v>
      </c>
      <c r="E1110" s="22" t="str">
        <f t="shared" si="136"/>
        <v>'South Puget Sound Fall Yearling'</v>
      </c>
      <c r="F1110" s="22" t="str">
        <f t="shared" si="135"/>
        <v>PSY.SPY</v>
      </c>
      <c r="G1110" t="s">
        <v>142</v>
      </c>
      <c r="H1110" t="s">
        <v>127</v>
      </c>
      <c r="I1110" t="s">
        <v>218</v>
      </c>
      <c r="J1110">
        <v>1997</v>
      </c>
      <c r="K1110">
        <v>1999</v>
      </c>
      <c r="L1110" s="8">
        <v>2</v>
      </c>
      <c r="M1110" s="8">
        <v>5</v>
      </c>
      <c r="N1110" s="8" t="s">
        <v>33</v>
      </c>
      <c r="O1110" s="8">
        <v>5</v>
      </c>
      <c r="P1110" s="8">
        <v>0</v>
      </c>
      <c r="Q1110">
        <v>3.4813299999999999E-3</v>
      </c>
      <c r="R1110">
        <v>0.89606260000000004</v>
      </c>
      <c r="S1110">
        <v>0.32914500000000002</v>
      </c>
      <c r="T1110">
        <v>0.93027309999999996</v>
      </c>
      <c r="U1110" s="15" t="str">
        <f t="shared" si="138"/>
        <v>PSY1997</v>
      </c>
      <c r="V1110">
        <f t="shared" si="139"/>
        <v>0.55504970733066994</v>
      </c>
      <c r="W1110">
        <f t="shared" si="140"/>
        <v>0.30121713276967388</v>
      </c>
      <c r="Y1110" s="15" t="str">
        <f t="shared" si="141"/>
        <v>WSH2006</v>
      </c>
      <c r="Z1110" s="1" t="s">
        <v>65</v>
      </c>
      <c r="AA1110">
        <v>2006</v>
      </c>
      <c r="AB1110" t="s">
        <v>33</v>
      </c>
      <c r="AC1110">
        <f t="shared" si="137"/>
        <v>0.36081302702772505</v>
      </c>
      <c r="AD1110">
        <f t="shared" si="142"/>
        <v>0.15385012719689045</v>
      </c>
      <c r="AE1110" s="5"/>
      <c r="AF1110" s="5">
        <v>7501</v>
      </c>
      <c r="AG1110" s="5">
        <v>15687</v>
      </c>
      <c r="AH1110" s="5">
        <v>640</v>
      </c>
      <c r="AI1110" s="5">
        <v>0</v>
      </c>
      <c r="AJ1110" s="5"/>
      <c r="AK1110" s="5">
        <v>0</v>
      </c>
      <c r="AL1110" s="5">
        <v>0</v>
      </c>
      <c r="AM1110" s="5">
        <v>0</v>
      </c>
      <c r="AN1110" s="5">
        <v>0</v>
      </c>
      <c r="AO1110" s="5"/>
      <c r="AP1110" s="5">
        <v>1649</v>
      </c>
      <c r="AQ1110" s="5">
        <v>22562</v>
      </c>
      <c r="AR1110" s="5">
        <v>7603</v>
      </c>
      <c r="AS1110" s="5">
        <v>240</v>
      </c>
      <c r="AT1110" s="5"/>
      <c r="AU1110" s="5">
        <v>8195</v>
      </c>
      <c r="AV1110" s="5">
        <v>76562</v>
      </c>
      <c r="AW1110" s="5">
        <v>14062</v>
      </c>
      <c r="AX1110" s="5">
        <v>177</v>
      </c>
      <c r="AY1110" s="5">
        <v>23828</v>
      </c>
      <c r="AZ1110" s="5">
        <v>0</v>
      </c>
      <c r="BA1110" s="5">
        <v>32054</v>
      </c>
      <c r="BB1110" s="5">
        <v>98996</v>
      </c>
      <c r="BF1110" s="2" t="s">
        <v>228</v>
      </c>
      <c r="BG1110" s="2" t="s">
        <v>296</v>
      </c>
      <c r="BH1110" s="2" t="s">
        <v>967</v>
      </c>
      <c r="BI1110" s="2"/>
      <c r="BJ1110" s="2" t="s">
        <v>119</v>
      </c>
      <c r="BK1110" s="2" t="s">
        <v>143</v>
      </c>
      <c r="BL1110" s="2" t="s">
        <v>220</v>
      </c>
      <c r="BM1110" s="2">
        <v>2007</v>
      </c>
      <c r="BN1110" s="2">
        <v>2008</v>
      </c>
      <c r="BO1110" s="2">
        <v>2</v>
      </c>
      <c r="BP1110" s="2">
        <v>5</v>
      </c>
      <c r="BQ1110" s="2" t="s">
        <v>34</v>
      </c>
      <c r="BR1110" s="2">
        <v>4</v>
      </c>
      <c r="BS1110" s="2">
        <v>1</v>
      </c>
      <c r="BT1110" s="2">
        <v>2.501747E-2</v>
      </c>
      <c r="BU1110" s="2">
        <v>0.16624230000000001</v>
      </c>
      <c r="BV1110" s="2">
        <v>0.31834099999999999</v>
      </c>
      <c r="BW1110" s="2">
        <v>0.43166159999999998</v>
      </c>
      <c r="BX1110" s="2" t="s">
        <v>680</v>
      </c>
      <c r="BY1110" s="2" t="s">
        <v>276</v>
      </c>
      <c r="BZ1110" s="2" t="s">
        <v>276</v>
      </c>
    </row>
    <row r="1111" spans="1:78" x14ac:dyDescent="0.25">
      <c r="A1111" s="23" t="s">
        <v>241</v>
      </c>
      <c r="C1111" t="s">
        <v>240</v>
      </c>
      <c r="D1111" s="15" t="str">
        <f>VLOOKUP(C1111,xWalk!C$3:D$55,2)</f>
        <v>PSY</v>
      </c>
      <c r="E1111" s="22" t="str">
        <f t="shared" si="136"/>
        <v>'South Puget Sound Fall Yearling'</v>
      </c>
      <c r="F1111" s="22" t="str">
        <f t="shared" si="135"/>
        <v>PSY.SPY</v>
      </c>
      <c r="G1111" t="s">
        <v>142</v>
      </c>
      <c r="H1111" t="s">
        <v>127</v>
      </c>
      <c r="I1111" t="s">
        <v>218</v>
      </c>
      <c r="J1111">
        <v>1999</v>
      </c>
      <c r="K1111">
        <v>2001</v>
      </c>
      <c r="L1111" s="8">
        <v>2</v>
      </c>
      <c r="M1111" s="8">
        <v>5</v>
      </c>
      <c r="N1111" s="8" t="s">
        <v>33</v>
      </c>
      <c r="O1111" s="8">
        <v>5</v>
      </c>
      <c r="P1111" s="8">
        <v>0</v>
      </c>
      <c r="Q1111">
        <v>1.7289E-3</v>
      </c>
      <c r="R1111">
        <v>0.85005419999999998</v>
      </c>
      <c r="S1111">
        <v>0.16855310000000001</v>
      </c>
      <c r="T1111">
        <v>0.87532810000000005</v>
      </c>
      <c r="U1111" s="15" t="str">
        <f t="shared" si="138"/>
        <v>PSY1999</v>
      </c>
      <c r="V1111">
        <f t="shared" si="139"/>
        <v>0.58627465249981803</v>
      </c>
      <c r="W1111">
        <f t="shared" si="140"/>
        <v>0.29273706426024304</v>
      </c>
      <c r="Y1111" s="15" t="str">
        <f t="shared" si="141"/>
        <v>WSH2007</v>
      </c>
      <c r="Z1111" s="1" t="s">
        <v>65</v>
      </c>
      <c r="AA1111">
        <v>2007</v>
      </c>
      <c r="AB1111" t="s">
        <v>34</v>
      </c>
      <c r="AC1111" t="str">
        <f t="shared" si="137"/>
        <v>NA</v>
      </c>
      <c r="AD1111" t="str">
        <f t="shared" si="142"/>
        <v>NA</v>
      </c>
      <c r="AE1111" s="5"/>
      <c r="AF1111" s="5">
        <v>5440</v>
      </c>
      <c r="AG1111" s="5">
        <v>12058</v>
      </c>
      <c r="AH1111" s="5">
        <v>916</v>
      </c>
      <c r="AI1111" s="5"/>
      <c r="AJ1111" s="5"/>
      <c r="AK1111" s="5">
        <v>0</v>
      </c>
      <c r="AL1111" s="5">
        <v>0</v>
      </c>
      <c r="AM1111" s="5">
        <v>0</v>
      </c>
      <c r="AN1111" s="5"/>
      <c r="AO1111" s="5"/>
      <c r="AP1111" s="5">
        <v>971</v>
      </c>
      <c r="AQ1111" s="5">
        <v>11168</v>
      </c>
      <c r="AR1111" s="5">
        <v>7886</v>
      </c>
      <c r="AS1111" s="5"/>
      <c r="AT1111" s="5"/>
      <c r="AU1111" s="5">
        <v>3384</v>
      </c>
      <c r="AV1111" s="5">
        <v>50162</v>
      </c>
      <c r="AW1111" s="5">
        <v>16366</v>
      </c>
      <c r="AX1111" s="5"/>
      <c r="AY1111" s="5">
        <v>18414</v>
      </c>
      <c r="AZ1111" s="5">
        <v>0</v>
      </c>
      <c r="BA1111" s="5">
        <v>20025</v>
      </c>
      <c r="BB1111" s="5">
        <v>69912</v>
      </c>
      <c r="BF1111" s="2" t="s">
        <v>228</v>
      </c>
      <c r="BG1111" s="2" t="s">
        <v>296</v>
      </c>
      <c r="BH1111" s="2" t="s">
        <v>967</v>
      </c>
      <c r="BI1111" s="2"/>
      <c r="BJ1111" s="2" t="s">
        <v>119</v>
      </c>
      <c r="BK1111" s="2" t="s">
        <v>143</v>
      </c>
      <c r="BL1111" s="2" t="s">
        <v>220</v>
      </c>
      <c r="BM1111" s="2">
        <v>2008</v>
      </c>
      <c r="BN1111" s="2">
        <v>2009</v>
      </c>
      <c r="BO1111" s="2">
        <v>2</v>
      </c>
      <c r="BP1111" s="2">
        <v>5</v>
      </c>
      <c r="BQ1111" s="2" t="s">
        <v>34</v>
      </c>
      <c r="BR1111" s="2">
        <v>3</v>
      </c>
      <c r="BS1111" s="2">
        <v>2</v>
      </c>
      <c r="BT1111" s="2">
        <v>1.376775E-2</v>
      </c>
      <c r="BU1111" s="2">
        <v>0.3624734</v>
      </c>
      <c r="BV1111" s="2">
        <v>0.3495123</v>
      </c>
      <c r="BW1111" s="2">
        <v>0.58529679999999995</v>
      </c>
      <c r="BX1111" s="2" t="s">
        <v>681</v>
      </c>
      <c r="BY1111" s="2" t="s">
        <v>276</v>
      </c>
      <c r="BZ1111" s="2" t="s">
        <v>276</v>
      </c>
    </row>
    <row r="1112" spans="1:78" x14ac:dyDescent="0.25">
      <c r="A1112" s="23" t="s">
        <v>241</v>
      </c>
      <c r="C1112" t="s">
        <v>240</v>
      </c>
      <c r="D1112" s="15" t="str">
        <f>VLOOKUP(C1112,xWalk!C$3:D$55,2)</f>
        <v>PSY</v>
      </c>
      <c r="E1112" s="22" t="str">
        <f t="shared" si="136"/>
        <v>'South Puget Sound Fall Yearling'</v>
      </c>
      <c r="F1112" s="22" t="str">
        <f t="shared" si="135"/>
        <v>PSY.SPY</v>
      </c>
      <c r="G1112" t="s">
        <v>142</v>
      </c>
      <c r="H1112" t="s">
        <v>127</v>
      </c>
      <c r="I1112" t="s">
        <v>218</v>
      </c>
      <c r="J1112">
        <v>2000</v>
      </c>
      <c r="K1112">
        <v>2002</v>
      </c>
      <c r="L1112" s="8">
        <v>2</v>
      </c>
      <c r="M1112" s="8">
        <v>5</v>
      </c>
      <c r="N1112" s="8" t="s">
        <v>33</v>
      </c>
      <c r="O1112" s="8">
        <v>5</v>
      </c>
      <c r="P1112" s="8">
        <v>0</v>
      </c>
      <c r="Q1112">
        <v>8.9340000000000003E-4</v>
      </c>
      <c r="R1112">
        <v>0.18944140000000001</v>
      </c>
      <c r="S1112">
        <v>0</v>
      </c>
      <c r="T1112">
        <v>0.18944140000000001</v>
      </c>
      <c r="U1112" s="15" t="str">
        <f t="shared" si="138"/>
        <v>PSY2000</v>
      </c>
      <c r="V1112">
        <f t="shared" si="139"/>
        <v>0.59186108165429485</v>
      </c>
      <c r="W1112">
        <f t="shared" si="140"/>
        <v>0.31896208907741253</v>
      </c>
      <c r="Y1112" s="15" t="str">
        <f t="shared" si="141"/>
        <v>WSH2008</v>
      </c>
      <c r="Z1112" s="1" t="s">
        <v>65</v>
      </c>
      <c r="AA1112">
        <v>2008</v>
      </c>
      <c r="AB1112" t="s">
        <v>34</v>
      </c>
      <c r="AC1112" t="str">
        <f t="shared" si="137"/>
        <v>NA</v>
      </c>
      <c r="AD1112" t="str">
        <f t="shared" si="142"/>
        <v>NA</v>
      </c>
      <c r="AE1112" s="5"/>
      <c r="AF1112" s="5">
        <v>5407</v>
      </c>
      <c r="AG1112" s="5">
        <v>10663</v>
      </c>
      <c r="AH1112" s="5"/>
      <c r="AI1112" s="5"/>
      <c r="AJ1112" s="5"/>
      <c r="AK1112" s="5">
        <v>0</v>
      </c>
      <c r="AL1112" s="5">
        <v>0</v>
      </c>
      <c r="AM1112" s="5"/>
      <c r="AN1112" s="5"/>
      <c r="AO1112" s="5"/>
      <c r="AP1112" s="5">
        <v>702</v>
      </c>
      <c r="AQ1112" s="5">
        <v>9880</v>
      </c>
      <c r="AR1112" s="5"/>
      <c r="AS1112" s="5"/>
      <c r="AT1112" s="5"/>
      <c r="AU1112" s="5">
        <v>3235</v>
      </c>
      <c r="AV1112" s="5">
        <v>45549</v>
      </c>
      <c r="AW1112" s="5"/>
      <c r="AX1112" s="5"/>
      <c r="AY1112" s="5">
        <v>16070</v>
      </c>
      <c r="AZ1112" s="5">
        <v>0</v>
      </c>
      <c r="BA1112" s="5">
        <v>10582</v>
      </c>
      <c r="BB1112" s="5">
        <v>48784</v>
      </c>
      <c r="BF1112" s="2" t="s">
        <v>228</v>
      </c>
      <c r="BG1112" s="2" t="s">
        <v>296</v>
      </c>
      <c r="BH1112" s="2" t="s">
        <v>967</v>
      </c>
      <c r="BI1112" s="2"/>
      <c r="BJ1112" s="2" t="s">
        <v>119</v>
      </c>
      <c r="BK1112" s="2" t="s">
        <v>143</v>
      </c>
      <c r="BL1112" s="2" t="s">
        <v>220</v>
      </c>
      <c r="BM1112" s="2">
        <v>2009</v>
      </c>
      <c r="BN1112" s="2">
        <v>2010</v>
      </c>
      <c r="BO1112" s="2">
        <v>2</v>
      </c>
      <c r="BP1112" s="2">
        <v>5</v>
      </c>
      <c r="BQ1112" s="2" t="s">
        <v>34</v>
      </c>
      <c r="BR1112" s="2">
        <v>2</v>
      </c>
      <c r="BS1112" s="2">
        <v>3</v>
      </c>
      <c r="BT1112" s="2">
        <v>2.106191E-2</v>
      </c>
      <c r="BU1112" s="2" t="s">
        <v>276</v>
      </c>
      <c r="BV1112" s="2" t="s">
        <v>276</v>
      </c>
      <c r="BW1112" s="2" t="s">
        <v>276</v>
      </c>
      <c r="BX1112" s="2" t="s">
        <v>682</v>
      </c>
      <c r="BY1112" s="2" t="s">
        <v>276</v>
      </c>
      <c r="BZ1112" s="2" t="s">
        <v>276</v>
      </c>
    </row>
    <row r="1113" spans="1:78" x14ac:dyDescent="0.25">
      <c r="A1113" s="23" t="s">
        <v>241</v>
      </c>
      <c r="C1113" t="s">
        <v>240</v>
      </c>
      <c r="D1113" s="15" t="str">
        <f>VLOOKUP(C1113,xWalk!C$3:D$55,2)</f>
        <v>PSY</v>
      </c>
      <c r="E1113" s="22" t="str">
        <f t="shared" si="136"/>
        <v>'South Puget Sound Fall Yearling'</v>
      </c>
      <c r="F1113" s="22" t="str">
        <f t="shared" si="135"/>
        <v>PSY.SPY</v>
      </c>
      <c r="G1113" t="s">
        <v>142</v>
      </c>
      <c r="H1113" t="s">
        <v>127</v>
      </c>
      <c r="I1113" t="s">
        <v>218</v>
      </c>
      <c r="J1113">
        <v>2002</v>
      </c>
      <c r="K1113">
        <v>2004</v>
      </c>
      <c r="L1113" s="8">
        <v>2</v>
      </c>
      <c r="M1113" s="8">
        <v>5</v>
      </c>
      <c r="N1113" s="8" t="s">
        <v>33</v>
      </c>
      <c r="O1113" s="8">
        <v>5</v>
      </c>
      <c r="P1113" s="8">
        <v>0</v>
      </c>
      <c r="Q1113">
        <v>1.657838E-2</v>
      </c>
      <c r="R1113">
        <v>0.68200720000000004</v>
      </c>
      <c r="S1113">
        <v>0.39280019999999999</v>
      </c>
      <c r="T1113">
        <v>0.80691480000000004</v>
      </c>
      <c r="U1113" s="15" t="str">
        <f t="shared" si="138"/>
        <v>PSY2002</v>
      </c>
      <c r="V1113">
        <f t="shared" si="139"/>
        <v>0.63002894893111638</v>
      </c>
      <c r="W1113">
        <f t="shared" si="140"/>
        <v>0.32810644299287411</v>
      </c>
      <c r="Y1113" s="15" t="str">
        <f t="shared" si="141"/>
        <v>WSH2009</v>
      </c>
      <c r="Z1113" s="14" t="s">
        <v>65</v>
      </c>
      <c r="AA1113">
        <v>2009</v>
      </c>
      <c r="AB1113" t="s">
        <v>34</v>
      </c>
      <c r="AC1113" t="str">
        <f t="shared" si="137"/>
        <v>NA</v>
      </c>
      <c r="AD1113" t="str">
        <f t="shared" si="142"/>
        <v>NA</v>
      </c>
      <c r="AE1113" s="5"/>
      <c r="AF1113" s="5">
        <v>3333</v>
      </c>
      <c r="AG1113" s="5"/>
      <c r="AH1113" s="5"/>
      <c r="AI1113" s="5"/>
      <c r="AJ1113" s="5"/>
      <c r="AK1113" s="5">
        <v>0</v>
      </c>
      <c r="AL1113" s="5"/>
      <c r="AM1113" s="5"/>
      <c r="AN1113" s="5"/>
      <c r="AO1113" s="5"/>
      <c r="AP1113" s="5">
        <v>453</v>
      </c>
      <c r="AQ1113" s="5"/>
      <c r="AR1113" s="5"/>
      <c r="AS1113" s="5"/>
      <c r="AT1113" s="5"/>
      <c r="AU1113" s="5">
        <v>2129</v>
      </c>
      <c r="AV1113" s="5"/>
      <c r="AW1113" s="5"/>
      <c r="AX1113" s="5"/>
      <c r="AY1113" s="5">
        <v>3333</v>
      </c>
      <c r="AZ1113" s="5">
        <v>0</v>
      </c>
      <c r="BA1113" s="5">
        <v>453</v>
      </c>
      <c r="BB1113" s="5">
        <v>2129</v>
      </c>
      <c r="BF1113" s="2" t="s">
        <v>230</v>
      </c>
      <c r="BG1113" s="2" t="s">
        <v>296</v>
      </c>
      <c r="BH1113" s="2" t="s">
        <v>968</v>
      </c>
      <c r="BI1113" s="2"/>
      <c r="BJ1113" s="2" t="s">
        <v>142</v>
      </c>
      <c r="BK1113" s="2" t="s">
        <v>143</v>
      </c>
      <c r="BL1113" s="2" t="s">
        <v>220</v>
      </c>
      <c r="BM1113" s="2">
        <v>1981</v>
      </c>
      <c r="BN1113" s="2">
        <v>1983</v>
      </c>
      <c r="BO1113" s="2">
        <v>2</v>
      </c>
      <c r="BP1113" s="2">
        <v>5</v>
      </c>
      <c r="BQ1113" s="2" t="s">
        <v>33</v>
      </c>
      <c r="BR1113" s="2">
        <v>5</v>
      </c>
      <c r="BS1113" s="2">
        <v>0</v>
      </c>
      <c r="BT1113" s="2">
        <v>4.0817430000000002E-2</v>
      </c>
      <c r="BU1113" s="2">
        <v>0.52457770000000004</v>
      </c>
      <c r="BV1113" s="2">
        <v>0.4218054</v>
      </c>
      <c r="BW1113" s="2">
        <v>0.72511349999999997</v>
      </c>
      <c r="BX1113" s="2" t="s">
        <v>654</v>
      </c>
      <c r="BY1113" s="2" t="s">
        <v>276</v>
      </c>
      <c r="BZ1113" s="2" t="s">
        <v>276</v>
      </c>
    </row>
    <row r="1114" spans="1:78" x14ac:dyDescent="0.25">
      <c r="A1114" s="23" t="s">
        <v>241</v>
      </c>
      <c r="C1114" t="s">
        <v>240</v>
      </c>
      <c r="D1114" s="15" t="str">
        <f>VLOOKUP(C1114,xWalk!C$3:D$55,2)</f>
        <v>PSY</v>
      </c>
      <c r="E1114" s="22" t="str">
        <f t="shared" si="136"/>
        <v>'South Puget Sound Fall Yearling'</v>
      </c>
      <c r="F1114" s="22" t="str">
        <f t="shared" ref="F1114:F1119" si="143">D1114&amp;"."&amp;C1114</f>
        <v>PSY.SPY</v>
      </c>
      <c r="G1114" t="s">
        <v>142</v>
      </c>
      <c r="H1114" t="s">
        <v>127</v>
      </c>
      <c r="I1114" t="s">
        <v>218</v>
      </c>
      <c r="J1114">
        <v>2003</v>
      </c>
      <c r="K1114">
        <v>2005</v>
      </c>
      <c r="L1114" s="8">
        <v>2</v>
      </c>
      <c r="M1114" s="8">
        <v>5</v>
      </c>
      <c r="N1114" s="8" t="s">
        <v>33</v>
      </c>
      <c r="O1114" s="8">
        <v>5</v>
      </c>
      <c r="P1114" s="8">
        <v>0</v>
      </c>
      <c r="Q1114">
        <v>7.5409000000000001E-4</v>
      </c>
      <c r="R1114">
        <v>0.48876629999999999</v>
      </c>
      <c r="S1114">
        <v>0.2349444</v>
      </c>
      <c r="T1114">
        <v>0.60887780000000002</v>
      </c>
      <c r="U1114" s="15" t="str">
        <f t="shared" si="138"/>
        <v>PSY2003</v>
      </c>
      <c r="V1114">
        <f t="shared" si="139"/>
        <v>0.65716424116424121</v>
      </c>
      <c r="W1114">
        <f t="shared" si="140"/>
        <v>0.35417879417879417</v>
      </c>
      <c r="BF1114" s="2" t="s">
        <v>230</v>
      </c>
      <c r="BG1114" s="2" t="s">
        <v>296</v>
      </c>
      <c r="BH1114" s="2" t="s">
        <v>968</v>
      </c>
      <c r="BI1114" s="2"/>
      <c r="BJ1114" s="2" t="s">
        <v>142</v>
      </c>
      <c r="BK1114" s="2" t="s">
        <v>143</v>
      </c>
      <c r="BL1114" s="2" t="s">
        <v>220</v>
      </c>
      <c r="BM1114" s="2">
        <v>1982</v>
      </c>
      <c r="BN1114" s="2">
        <v>1984</v>
      </c>
      <c r="BO1114" s="2">
        <v>2</v>
      </c>
      <c r="BP1114" s="2">
        <v>5</v>
      </c>
      <c r="BQ1114" s="2" t="s">
        <v>33</v>
      </c>
      <c r="BR1114" s="2">
        <v>5</v>
      </c>
      <c r="BS1114" s="2">
        <v>0</v>
      </c>
      <c r="BT1114" s="2">
        <v>1.473023E-2</v>
      </c>
      <c r="BU1114" s="2">
        <v>0.76723479999999999</v>
      </c>
      <c r="BV1114" s="2">
        <v>0.27962819999999999</v>
      </c>
      <c r="BW1114" s="2">
        <v>0.83232249999999997</v>
      </c>
      <c r="BX1114" s="2" t="s">
        <v>655</v>
      </c>
      <c r="BY1114" s="2" t="s">
        <v>276</v>
      </c>
      <c r="BZ1114" s="2" t="s">
        <v>276</v>
      </c>
    </row>
    <row r="1115" spans="1:78" x14ac:dyDescent="0.25">
      <c r="A1115" s="23" t="s">
        <v>241</v>
      </c>
      <c r="C1115" t="s">
        <v>240</v>
      </c>
      <c r="D1115" s="15" t="str">
        <f>VLOOKUP(C1115,xWalk!C$3:D$55,2)</f>
        <v>PSY</v>
      </c>
      <c r="E1115" s="22" t="str">
        <f t="shared" si="136"/>
        <v>'South Puget Sound Fall Yearling'</v>
      </c>
      <c r="F1115" s="22" t="str">
        <f t="shared" si="143"/>
        <v>PSY.SPY</v>
      </c>
      <c r="G1115" t="s">
        <v>142</v>
      </c>
      <c r="H1115" t="s">
        <v>127</v>
      </c>
      <c r="I1115" t="s">
        <v>218</v>
      </c>
      <c r="J1115">
        <v>2004</v>
      </c>
      <c r="K1115">
        <v>2006</v>
      </c>
      <c r="L1115" s="8">
        <v>2</v>
      </c>
      <c r="M1115" s="8">
        <v>5</v>
      </c>
      <c r="N1115" s="8" t="s">
        <v>33</v>
      </c>
      <c r="O1115" s="8">
        <v>5</v>
      </c>
      <c r="P1115" s="8">
        <v>0</v>
      </c>
      <c r="Q1115">
        <v>1.220621E-2</v>
      </c>
      <c r="R1115">
        <v>0.55196210000000001</v>
      </c>
      <c r="S1115">
        <v>0.32592539999999998</v>
      </c>
      <c r="T1115">
        <v>0.69798899999999997</v>
      </c>
      <c r="U1115" s="15" t="str">
        <f t="shared" si="138"/>
        <v>PSY2004</v>
      </c>
      <c r="V1115">
        <f t="shared" si="139"/>
        <v>0.66682251539853232</v>
      </c>
      <c r="W1115">
        <f t="shared" si="140"/>
        <v>0.35381050149411503</v>
      </c>
      <c r="BF1115" s="2" t="s">
        <v>230</v>
      </c>
      <c r="BG1115" s="2" t="s">
        <v>296</v>
      </c>
      <c r="BH1115" s="2" t="s">
        <v>968</v>
      </c>
      <c r="BI1115" s="2"/>
      <c r="BJ1115" s="2" t="s">
        <v>142</v>
      </c>
      <c r="BK1115" s="2" t="s">
        <v>143</v>
      </c>
      <c r="BL1115" s="2" t="s">
        <v>220</v>
      </c>
      <c r="BM1115" s="2">
        <v>1983</v>
      </c>
      <c r="BN1115" s="2">
        <v>1985</v>
      </c>
      <c r="BO1115" s="2">
        <v>2</v>
      </c>
      <c r="BP1115" s="2">
        <v>5</v>
      </c>
      <c r="BQ1115" s="2" t="s">
        <v>33</v>
      </c>
      <c r="BR1115" s="2">
        <v>5</v>
      </c>
      <c r="BS1115" s="2">
        <v>0</v>
      </c>
      <c r="BT1115" s="2">
        <v>5.7944099999999998E-3</v>
      </c>
      <c r="BU1115" s="2">
        <v>0.66776970000000002</v>
      </c>
      <c r="BV1115" s="2">
        <v>0.74056339999999998</v>
      </c>
      <c r="BW1115" s="2">
        <v>0.91380729999999999</v>
      </c>
      <c r="BX1115" s="2" t="s">
        <v>656</v>
      </c>
      <c r="BY1115" s="2" t="s">
        <v>276</v>
      </c>
      <c r="BZ1115" s="2" t="s">
        <v>276</v>
      </c>
    </row>
    <row r="1116" spans="1:78" x14ac:dyDescent="0.25">
      <c r="A1116" s="23" t="s">
        <v>241</v>
      </c>
      <c r="C1116" t="s">
        <v>240</v>
      </c>
      <c r="D1116" s="15" t="str">
        <f>VLOOKUP(C1116,xWalk!C$3:D$55,2)</f>
        <v>PSY</v>
      </c>
      <c r="E1116" s="22" t="str">
        <f t="shared" si="136"/>
        <v>'South Puget Sound Fall Yearling'</v>
      </c>
      <c r="F1116" s="22" t="str">
        <f t="shared" si="143"/>
        <v>PSY.SPY</v>
      </c>
      <c r="G1116" t="s">
        <v>142</v>
      </c>
      <c r="H1116" t="s">
        <v>127</v>
      </c>
      <c r="I1116" t="s">
        <v>218</v>
      </c>
      <c r="J1116">
        <v>2005</v>
      </c>
      <c r="K1116">
        <v>2007</v>
      </c>
      <c r="L1116" s="8">
        <v>2</v>
      </c>
      <c r="M1116" s="8">
        <v>5</v>
      </c>
      <c r="N1116" s="8" t="s">
        <v>33</v>
      </c>
      <c r="O1116" s="8">
        <v>5</v>
      </c>
      <c r="P1116" s="8">
        <v>0</v>
      </c>
      <c r="Q1116">
        <v>2.8967900000000002E-3</v>
      </c>
      <c r="R1116">
        <v>0.54202919999999999</v>
      </c>
      <c r="S1116">
        <v>0.47128530000000002</v>
      </c>
      <c r="T1116">
        <v>0.75786419999999999</v>
      </c>
      <c r="U1116" s="15" t="str">
        <f t="shared" si="138"/>
        <v>PSY2005</v>
      </c>
      <c r="V1116">
        <f t="shared" si="139"/>
        <v>0.65699129960587954</v>
      </c>
      <c r="W1116">
        <f t="shared" si="140"/>
        <v>0.32017946112088841</v>
      </c>
      <c r="BF1116" s="2" t="s">
        <v>230</v>
      </c>
      <c r="BG1116" s="2" t="s">
        <v>296</v>
      </c>
      <c r="BH1116" s="2" t="s">
        <v>968</v>
      </c>
      <c r="BI1116" s="2"/>
      <c r="BJ1116" s="2" t="s">
        <v>142</v>
      </c>
      <c r="BK1116" s="2" t="s">
        <v>143</v>
      </c>
      <c r="BL1116" s="2" t="s">
        <v>220</v>
      </c>
      <c r="BM1116" s="2">
        <v>1984</v>
      </c>
      <c r="BN1116" s="2">
        <v>1986</v>
      </c>
      <c r="BO1116" s="2">
        <v>2</v>
      </c>
      <c r="BP1116" s="2">
        <v>5</v>
      </c>
      <c r="BQ1116" s="2" t="s">
        <v>33</v>
      </c>
      <c r="BR1116" s="2">
        <v>5</v>
      </c>
      <c r="BS1116" s="2">
        <v>0</v>
      </c>
      <c r="BT1116" s="2">
        <v>1.559582E-2</v>
      </c>
      <c r="BU1116" s="2">
        <v>0.4996911</v>
      </c>
      <c r="BV1116" s="2">
        <v>0.55742270000000005</v>
      </c>
      <c r="BW1116" s="2">
        <v>0.77857460000000001</v>
      </c>
      <c r="BX1116" s="2" t="s">
        <v>657</v>
      </c>
      <c r="BY1116" s="2" t="s">
        <v>276</v>
      </c>
      <c r="BZ1116" s="2" t="s">
        <v>276</v>
      </c>
    </row>
    <row r="1117" spans="1:78" x14ac:dyDescent="0.25">
      <c r="A1117" s="23" t="s">
        <v>241</v>
      </c>
      <c r="C1117" t="s">
        <v>240</v>
      </c>
      <c r="D1117" s="15" t="str">
        <f>VLOOKUP(C1117,xWalk!C$3:D$55,2)</f>
        <v>PSY</v>
      </c>
      <c r="E1117" s="22" t="str">
        <f t="shared" si="136"/>
        <v>'South Puget Sound Fall Yearling'</v>
      </c>
      <c r="F1117" s="22" t="str">
        <f t="shared" si="143"/>
        <v>PSY.SPY</v>
      </c>
      <c r="G1117" t="s">
        <v>142</v>
      </c>
      <c r="H1117" t="s">
        <v>127</v>
      </c>
      <c r="I1117" t="s">
        <v>218</v>
      </c>
      <c r="J1117">
        <v>2006</v>
      </c>
      <c r="K1117">
        <v>2008</v>
      </c>
      <c r="L1117" s="8">
        <v>2</v>
      </c>
      <c r="M1117" s="8">
        <v>5</v>
      </c>
      <c r="N1117" s="8" t="s">
        <v>33</v>
      </c>
      <c r="O1117" s="8">
        <v>5</v>
      </c>
      <c r="P1117" s="8">
        <v>0</v>
      </c>
      <c r="Q1117">
        <v>2.8634400000000001E-3</v>
      </c>
      <c r="R1117">
        <v>0.63023609999999997</v>
      </c>
      <c r="S1117">
        <v>0.42071930000000002</v>
      </c>
      <c r="T1117">
        <v>0.78580300000000003</v>
      </c>
      <c r="U1117" s="15" t="str">
        <f t="shared" si="138"/>
        <v>PSY2006</v>
      </c>
      <c r="V1117">
        <f t="shared" si="139"/>
        <v>0.62798782035016498</v>
      </c>
      <c r="W1117">
        <f t="shared" si="140"/>
        <v>0.29284445572189799</v>
      </c>
      <c r="BF1117" s="2" t="s">
        <v>230</v>
      </c>
      <c r="BG1117" s="2" t="s">
        <v>296</v>
      </c>
      <c r="BH1117" s="2" t="s">
        <v>968</v>
      </c>
      <c r="BI1117" s="2"/>
      <c r="BJ1117" s="2" t="s">
        <v>142</v>
      </c>
      <c r="BK1117" s="2" t="s">
        <v>143</v>
      </c>
      <c r="BL1117" s="2" t="s">
        <v>220</v>
      </c>
      <c r="BM1117" s="2">
        <v>1985</v>
      </c>
      <c r="BN1117" s="2">
        <v>1987</v>
      </c>
      <c r="BO1117" s="2">
        <v>2</v>
      </c>
      <c r="BP1117" s="2">
        <v>5</v>
      </c>
      <c r="BQ1117" s="2" t="s">
        <v>33</v>
      </c>
      <c r="BR1117" s="2">
        <v>5</v>
      </c>
      <c r="BS1117" s="2">
        <v>0</v>
      </c>
      <c r="BT1117" s="2">
        <v>7.5833689999999995E-2</v>
      </c>
      <c r="BU1117" s="2">
        <v>0.49759579999999998</v>
      </c>
      <c r="BV1117" s="2">
        <v>0.43002950000000001</v>
      </c>
      <c r="BW1117" s="2">
        <v>0.71364439999999996</v>
      </c>
      <c r="BX1117" s="2" t="s">
        <v>658</v>
      </c>
      <c r="BY1117" s="2" t="s">
        <v>276</v>
      </c>
      <c r="BZ1117" s="2" t="s">
        <v>276</v>
      </c>
    </row>
    <row r="1118" spans="1:78" x14ac:dyDescent="0.25">
      <c r="A1118" s="23" t="s">
        <v>241</v>
      </c>
      <c r="C1118" t="s">
        <v>240</v>
      </c>
      <c r="D1118" s="15" t="str">
        <f>VLOOKUP(C1118,xWalk!C$3:D$55,2)</f>
        <v>PSY</v>
      </c>
      <c r="E1118" s="22" t="str">
        <f t="shared" si="136"/>
        <v>'South Puget Sound Fall Yearling'</v>
      </c>
      <c r="F1118" s="22" t="str">
        <f t="shared" si="143"/>
        <v>PSY.SPY</v>
      </c>
      <c r="G1118" t="s">
        <v>142</v>
      </c>
      <c r="H1118" t="s">
        <v>127</v>
      </c>
      <c r="I1118" t="s">
        <v>218</v>
      </c>
      <c r="J1118">
        <v>2007</v>
      </c>
      <c r="K1118">
        <v>2009</v>
      </c>
      <c r="L1118" s="8">
        <v>2</v>
      </c>
      <c r="M1118" s="8">
        <v>5</v>
      </c>
      <c r="N1118" s="8" t="s">
        <v>34</v>
      </c>
      <c r="O1118" s="8">
        <v>4</v>
      </c>
      <c r="P1118" s="8">
        <v>1</v>
      </c>
      <c r="Q1118">
        <v>4.3840800000000003E-3</v>
      </c>
      <c r="R1118">
        <v>0.64090040000000004</v>
      </c>
      <c r="S1118">
        <v>0.61828499999999997</v>
      </c>
      <c r="T1118">
        <v>0.86292630000000003</v>
      </c>
      <c r="U1118" s="15" t="str">
        <f t="shared" si="138"/>
        <v>PSY2007</v>
      </c>
      <c r="V1118">
        <f t="shared" si="139"/>
        <v>0.62999643747773426</v>
      </c>
      <c r="W1118">
        <f t="shared" si="140"/>
        <v>0.28514428215176346</v>
      </c>
      <c r="BF1118" s="2" t="s">
        <v>230</v>
      </c>
      <c r="BG1118" s="2" t="s">
        <v>296</v>
      </c>
      <c r="BH1118" s="2" t="s">
        <v>968</v>
      </c>
      <c r="BI1118" s="2"/>
      <c r="BJ1118" s="2" t="s">
        <v>142</v>
      </c>
      <c r="BK1118" s="2" t="s">
        <v>143</v>
      </c>
      <c r="BL1118" s="2" t="s">
        <v>220</v>
      </c>
      <c r="BM1118" s="2">
        <v>1986</v>
      </c>
      <c r="BN1118" s="2">
        <v>1988</v>
      </c>
      <c r="BO1118" s="2">
        <v>2</v>
      </c>
      <c r="BP1118" s="2">
        <v>5</v>
      </c>
      <c r="BQ1118" s="2" t="s">
        <v>33</v>
      </c>
      <c r="BR1118" s="2">
        <v>5</v>
      </c>
      <c r="BS1118" s="2">
        <v>0</v>
      </c>
      <c r="BT1118" s="2">
        <v>1.7127759999999999E-2</v>
      </c>
      <c r="BU1118" s="2">
        <v>0.56267389999999995</v>
      </c>
      <c r="BV1118" s="2">
        <v>0.3965726</v>
      </c>
      <c r="BW1118" s="2">
        <v>0.73610540000000002</v>
      </c>
      <c r="BX1118" s="2" t="s">
        <v>659</v>
      </c>
      <c r="BY1118" s="2" t="s">
        <v>276</v>
      </c>
      <c r="BZ1118" s="2" t="s">
        <v>276</v>
      </c>
    </row>
    <row r="1119" spans="1:78" x14ac:dyDescent="0.25">
      <c r="A1119" s="23" t="s">
        <v>241</v>
      </c>
      <c r="C1119" t="s">
        <v>240</v>
      </c>
      <c r="D1119" s="15" t="str">
        <f>VLOOKUP(C1119,xWalk!C$3:D$55,2)</f>
        <v>PSY</v>
      </c>
      <c r="E1119" s="22" t="str">
        <f t="shared" si="136"/>
        <v>'South Puget Sound Fall Yearling'</v>
      </c>
      <c r="F1119" s="22" t="str">
        <f t="shared" si="143"/>
        <v>PSY.SPY</v>
      </c>
      <c r="G1119" t="s">
        <v>142</v>
      </c>
      <c r="H1119" t="s">
        <v>127</v>
      </c>
      <c r="I1119" t="s">
        <v>218</v>
      </c>
      <c r="J1119">
        <v>2008</v>
      </c>
      <c r="K1119">
        <v>2010</v>
      </c>
      <c r="L1119" s="8">
        <v>2</v>
      </c>
      <c r="M1119" s="8">
        <v>5</v>
      </c>
      <c r="N1119" s="8" t="s">
        <v>34</v>
      </c>
      <c r="O1119" s="8">
        <v>3</v>
      </c>
      <c r="P1119" s="8">
        <v>2</v>
      </c>
      <c r="Q1119">
        <v>8.1668399999999999E-3</v>
      </c>
      <c r="R1119">
        <v>0.45954220000000001</v>
      </c>
      <c r="S1119">
        <v>0.30875439999999998</v>
      </c>
      <c r="T1119">
        <v>0.62641100000000005</v>
      </c>
      <c r="U1119" s="15" t="str">
        <f t="shared" si="138"/>
        <v>PSY2008</v>
      </c>
      <c r="V1119" t="str">
        <f t="shared" si="139"/>
        <v>NA</v>
      </c>
      <c r="W1119" t="str">
        <f t="shared" si="140"/>
        <v>NA</v>
      </c>
      <c r="BF1119" s="2" t="s">
        <v>230</v>
      </c>
      <c r="BG1119" s="2" t="s">
        <v>296</v>
      </c>
      <c r="BH1119" s="2" t="s">
        <v>968</v>
      </c>
      <c r="BI1119" s="2"/>
      <c r="BJ1119" s="2" t="s">
        <v>142</v>
      </c>
      <c r="BK1119" s="2" t="s">
        <v>143</v>
      </c>
      <c r="BL1119" s="2" t="s">
        <v>220</v>
      </c>
      <c r="BM1119" s="2">
        <v>1987</v>
      </c>
      <c r="BN1119" s="2">
        <v>1989</v>
      </c>
      <c r="BO1119" s="2">
        <v>2</v>
      </c>
      <c r="BP1119" s="2">
        <v>5</v>
      </c>
      <c r="BQ1119" s="2" t="s">
        <v>33</v>
      </c>
      <c r="BR1119" s="2">
        <v>5</v>
      </c>
      <c r="BS1119" s="2">
        <v>0</v>
      </c>
      <c r="BT1119" s="2">
        <v>2.435037E-2</v>
      </c>
      <c r="BU1119" s="2">
        <v>0.59240000000000004</v>
      </c>
      <c r="BV1119" s="2">
        <v>0.32910689999999998</v>
      </c>
      <c r="BW1119" s="2">
        <v>0.72654399999999997</v>
      </c>
      <c r="BX1119" s="2" t="s">
        <v>660</v>
      </c>
      <c r="BY1119" s="2" t="s">
        <v>276</v>
      </c>
      <c r="BZ1119" s="2" t="s">
        <v>276</v>
      </c>
    </row>
    <row r="1120" spans="1:78" x14ac:dyDescent="0.25">
      <c r="A1120" s="23" t="s">
        <v>243</v>
      </c>
      <c r="C1120" t="s">
        <v>242</v>
      </c>
      <c r="D1120" s="15" t="str">
        <f>VLOOKUP(C1120,xWalk!C$3:D$55,2)</f>
        <v>none</v>
      </c>
      <c r="E1120" s="22" t="str">
        <f t="shared" si="136"/>
        <v>'Squaxin Pens Fall Yearling'</v>
      </c>
      <c r="F1120" s="22"/>
      <c r="G1120" t="s">
        <v>119</v>
      </c>
      <c r="H1120" t="s">
        <v>127</v>
      </c>
      <c r="I1120" t="s">
        <v>218</v>
      </c>
      <c r="J1120">
        <v>1986</v>
      </c>
      <c r="K1120">
        <v>1987</v>
      </c>
      <c r="L1120" s="8">
        <v>2</v>
      </c>
      <c r="M1120" s="8">
        <v>5</v>
      </c>
      <c r="N1120" s="8" t="s">
        <v>33</v>
      </c>
      <c r="O1120" s="8">
        <v>5</v>
      </c>
      <c r="P1120" s="8">
        <v>0</v>
      </c>
      <c r="Q1120">
        <v>2.2692980000000001E-2</v>
      </c>
      <c r="R1120">
        <v>0.57985379999999997</v>
      </c>
      <c r="S1120">
        <v>0.91601060000000001</v>
      </c>
      <c r="T1120">
        <v>0.96471209999999996</v>
      </c>
      <c r="U1120" s="15" t="str">
        <f t="shared" si="138"/>
        <v>none1986</v>
      </c>
      <c r="V1120" t="str">
        <f t="shared" si="139"/>
        <v>NA</v>
      </c>
      <c r="W1120" t="str">
        <f t="shared" si="140"/>
        <v>NA</v>
      </c>
      <c r="BF1120" s="2" t="s">
        <v>230</v>
      </c>
      <c r="BG1120" s="2" t="s">
        <v>296</v>
      </c>
      <c r="BH1120" s="2" t="s">
        <v>968</v>
      </c>
      <c r="BI1120" s="2"/>
      <c r="BJ1120" s="2" t="s">
        <v>142</v>
      </c>
      <c r="BK1120" s="2" t="s">
        <v>143</v>
      </c>
      <c r="BL1120" s="2" t="s">
        <v>220</v>
      </c>
      <c r="BM1120" s="2">
        <v>1990</v>
      </c>
      <c r="BN1120" s="2">
        <v>1992</v>
      </c>
      <c r="BO1120" s="2">
        <v>2</v>
      </c>
      <c r="BP1120" s="2">
        <v>5</v>
      </c>
      <c r="BQ1120" s="2" t="s">
        <v>33</v>
      </c>
      <c r="BR1120" s="2">
        <v>5</v>
      </c>
      <c r="BS1120" s="2">
        <v>0</v>
      </c>
      <c r="BT1120" s="2">
        <v>2.8069400000000001E-2</v>
      </c>
      <c r="BU1120" s="2">
        <v>0.53083530000000001</v>
      </c>
      <c r="BV1120" s="2">
        <v>7.2322960000000006E-2</v>
      </c>
      <c r="BW1120" s="2">
        <v>0.56476660000000001</v>
      </c>
      <c r="BX1120" s="2" t="s">
        <v>663</v>
      </c>
      <c r="BY1120" s="2" t="s">
        <v>276</v>
      </c>
      <c r="BZ1120" s="2" t="s">
        <v>276</v>
      </c>
    </row>
    <row r="1121" spans="1:78" x14ac:dyDescent="0.25">
      <c r="A1121" s="23" t="s">
        <v>243</v>
      </c>
      <c r="C1121" t="s">
        <v>242</v>
      </c>
      <c r="D1121" s="15" t="str">
        <f>VLOOKUP(C1121,xWalk!C$3:D$55,2)</f>
        <v>none</v>
      </c>
      <c r="E1121" s="22" t="str">
        <f t="shared" si="136"/>
        <v>'Squaxin Pens Fall Yearling'</v>
      </c>
      <c r="F1121" s="22"/>
      <c r="G1121" t="s">
        <v>119</v>
      </c>
      <c r="H1121" t="s">
        <v>127</v>
      </c>
      <c r="I1121" t="s">
        <v>218</v>
      </c>
      <c r="J1121">
        <v>1987</v>
      </c>
      <c r="K1121">
        <v>1988</v>
      </c>
      <c r="L1121" s="8">
        <v>2</v>
      </c>
      <c r="M1121" s="8">
        <v>5</v>
      </c>
      <c r="N1121" s="8" t="s">
        <v>33</v>
      </c>
      <c r="O1121" s="8">
        <v>5</v>
      </c>
      <c r="P1121" s="8">
        <v>0</v>
      </c>
      <c r="Q1121">
        <v>3.6110799999999998E-2</v>
      </c>
      <c r="R1121">
        <v>0.62794410000000001</v>
      </c>
      <c r="S1121">
        <v>0.92781049999999998</v>
      </c>
      <c r="T1121">
        <v>0.97314140000000005</v>
      </c>
      <c r="U1121" s="15" t="str">
        <f t="shared" si="138"/>
        <v>none1987</v>
      </c>
      <c r="V1121" t="str">
        <f t="shared" si="139"/>
        <v>NA</v>
      </c>
      <c r="W1121" t="str">
        <f t="shared" si="140"/>
        <v>NA</v>
      </c>
      <c r="BF1121" s="2" t="s">
        <v>230</v>
      </c>
      <c r="BG1121" s="2" t="s">
        <v>296</v>
      </c>
      <c r="BH1121" s="2" t="s">
        <v>968</v>
      </c>
      <c r="BI1121" s="2"/>
      <c r="BJ1121" s="2" t="s">
        <v>142</v>
      </c>
      <c r="BK1121" s="2" t="s">
        <v>143</v>
      </c>
      <c r="BL1121" s="2" t="s">
        <v>220</v>
      </c>
      <c r="BM1121" s="2">
        <v>1993</v>
      </c>
      <c r="BN1121" s="2">
        <v>1995</v>
      </c>
      <c r="BO1121" s="2">
        <v>2</v>
      </c>
      <c r="BP1121" s="2">
        <v>5</v>
      </c>
      <c r="BQ1121" s="2" t="s">
        <v>33</v>
      </c>
      <c r="BR1121" s="2">
        <v>5</v>
      </c>
      <c r="BS1121" s="2">
        <v>0</v>
      </c>
      <c r="BT1121" s="2">
        <v>1.1416259999999999E-2</v>
      </c>
      <c r="BU1121" s="2">
        <v>0.49381900000000001</v>
      </c>
      <c r="BV1121" s="2">
        <v>3.9703479999999999E-2</v>
      </c>
      <c r="BW1121" s="2">
        <v>0.51391609999999999</v>
      </c>
      <c r="BX1121" s="2" t="s">
        <v>666</v>
      </c>
      <c r="BY1121" s="2" t="s">
        <v>276</v>
      </c>
      <c r="BZ1121" s="2" t="s">
        <v>276</v>
      </c>
    </row>
    <row r="1122" spans="1:78" x14ac:dyDescent="0.25">
      <c r="A1122" s="23" t="s">
        <v>243</v>
      </c>
      <c r="C1122" t="s">
        <v>242</v>
      </c>
      <c r="D1122" s="15" t="str">
        <f>VLOOKUP(C1122,xWalk!C$3:D$55,2)</f>
        <v>none</v>
      </c>
      <c r="E1122" s="22" t="str">
        <f t="shared" si="136"/>
        <v>'Squaxin Pens Fall Yearling'</v>
      </c>
      <c r="F1122" s="22"/>
      <c r="G1122" t="s">
        <v>119</v>
      </c>
      <c r="H1122" t="s">
        <v>127</v>
      </c>
      <c r="I1122" t="s">
        <v>218</v>
      </c>
      <c r="J1122">
        <v>1988</v>
      </c>
      <c r="K1122">
        <v>1989</v>
      </c>
      <c r="L1122" s="8">
        <v>2</v>
      </c>
      <c r="M1122" s="8">
        <v>5</v>
      </c>
      <c r="N1122" s="8" t="s">
        <v>33</v>
      </c>
      <c r="O1122" s="8">
        <v>5</v>
      </c>
      <c r="P1122" s="8">
        <v>0</v>
      </c>
      <c r="Q1122">
        <v>2.1221239999999999E-2</v>
      </c>
      <c r="R1122">
        <v>0.54862829999999996</v>
      </c>
      <c r="S1122">
        <v>0.94174519999999995</v>
      </c>
      <c r="T1122">
        <v>0.9737055</v>
      </c>
      <c r="U1122" s="15" t="str">
        <f t="shared" si="138"/>
        <v>none1988</v>
      </c>
      <c r="V1122" t="str">
        <f t="shared" si="139"/>
        <v>NA</v>
      </c>
      <c r="W1122" t="str">
        <f t="shared" si="140"/>
        <v>NA</v>
      </c>
      <c r="BF1122" s="2" t="s">
        <v>230</v>
      </c>
      <c r="BG1122" s="2" t="s">
        <v>296</v>
      </c>
      <c r="BH1122" s="2" t="s">
        <v>968</v>
      </c>
      <c r="BI1122" s="2"/>
      <c r="BJ1122" s="2" t="s">
        <v>142</v>
      </c>
      <c r="BK1122" s="2" t="s">
        <v>143</v>
      </c>
      <c r="BL1122" s="2" t="s">
        <v>220</v>
      </c>
      <c r="BM1122" s="2">
        <v>1994</v>
      </c>
      <c r="BN1122" s="2">
        <v>1996</v>
      </c>
      <c r="BO1122" s="2">
        <v>2</v>
      </c>
      <c r="BP1122" s="2">
        <v>5</v>
      </c>
      <c r="BQ1122" s="2" t="s">
        <v>33</v>
      </c>
      <c r="BR1122" s="2">
        <v>5</v>
      </c>
      <c r="BS1122" s="2">
        <v>0</v>
      </c>
      <c r="BT1122" s="2">
        <v>1.41353E-2</v>
      </c>
      <c r="BU1122" s="2">
        <v>0.41067999999999999</v>
      </c>
      <c r="BV1122" s="2">
        <v>2.0471030000000001E-2</v>
      </c>
      <c r="BW1122" s="2">
        <v>0.42274400000000001</v>
      </c>
      <c r="BX1122" s="2" t="s">
        <v>667</v>
      </c>
      <c r="BY1122" s="2" t="s">
        <v>276</v>
      </c>
      <c r="BZ1122" s="2" t="s">
        <v>276</v>
      </c>
    </row>
    <row r="1123" spans="1:78" x14ac:dyDescent="0.25">
      <c r="A1123" s="23" t="s">
        <v>243</v>
      </c>
      <c r="C1123" t="s">
        <v>242</v>
      </c>
      <c r="D1123" s="15" t="str">
        <f>VLOOKUP(C1123,xWalk!C$3:D$55,2)</f>
        <v>none</v>
      </c>
      <c r="E1123" s="22" t="str">
        <f t="shared" si="136"/>
        <v>'Squaxin Pens Fall Yearling'</v>
      </c>
      <c r="F1123" s="22"/>
      <c r="G1123" t="s">
        <v>119</v>
      </c>
      <c r="H1123" t="s">
        <v>127</v>
      </c>
      <c r="I1123" t="s">
        <v>218</v>
      </c>
      <c r="J1123">
        <v>1989</v>
      </c>
      <c r="K1123">
        <v>1990</v>
      </c>
      <c r="L1123" s="8">
        <v>2</v>
      </c>
      <c r="M1123" s="8">
        <v>5</v>
      </c>
      <c r="N1123" s="8" t="s">
        <v>33</v>
      </c>
      <c r="O1123" s="8">
        <v>5</v>
      </c>
      <c r="P1123" s="8">
        <v>0</v>
      </c>
      <c r="Q1123">
        <v>8.9693299999999993E-3</v>
      </c>
      <c r="R1123">
        <v>0.72584389999999999</v>
      </c>
      <c r="S1123">
        <v>0.84302840000000001</v>
      </c>
      <c r="T1123">
        <v>0.95696530000000002</v>
      </c>
      <c r="U1123" s="15" t="str">
        <f t="shared" si="138"/>
        <v>none1989</v>
      </c>
      <c r="V1123" t="str">
        <f t="shared" si="139"/>
        <v>NA</v>
      </c>
      <c r="W1123" t="str">
        <f t="shared" si="140"/>
        <v>NA</v>
      </c>
      <c r="BF1123" s="2" t="s">
        <v>230</v>
      </c>
      <c r="BG1123" s="2" t="s">
        <v>296</v>
      </c>
      <c r="BH1123" s="2" t="s">
        <v>968</v>
      </c>
      <c r="BI1123" s="2"/>
      <c r="BJ1123" s="2" t="s">
        <v>142</v>
      </c>
      <c r="BK1123" s="2" t="s">
        <v>143</v>
      </c>
      <c r="BL1123" s="2" t="s">
        <v>220</v>
      </c>
      <c r="BM1123" s="2">
        <v>1995</v>
      </c>
      <c r="BN1123" s="2">
        <v>1997</v>
      </c>
      <c r="BO1123" s="2">
        <v>2</v>
      </c>
      <c r="BP1123" s="2">
        <v>5</v>
      </c>
      <c r="BQ1123" s="2" t="s">
        <v>33</v>
      </c>
      <c r="BR1123" s="2">
        <v>5</v>
      </c>
      <c r="BS1123" s="2">
        <v>0</v>
      </c>
      <c r="BT1123" s="2">
        <v>3.8030620000000001E-2</v>
      </c>
      <c r="BU1123" s="2">
        <v>0.42269839999999997</v>
      </c>
      <c r="BV1123" s="2">
        <v>3.3776090000000002E-2</v>
      </c>
      <c r="BW1123" s="2">
        <v>0.44219740000000002</v>
      </c>
      <c r="BX1123" s="2" t="s">
        <v>668</v>
      </c>
      <c r="BY1123" s="2" t="s">
        <v>276</v>
      </c>
      <c r="BZ1123" s="2" t="s">
        <v>276</v>
      </c>
    </row>
    <row r="1124" spans="1:78" x14ac:dyDescent="0.25">
      <c r="A1124" s="23" t="s">
        <v>243</v>
      </c>
      <c r="C1124" t="s">
        <v>242</v>
      </c>
      <c r="D1124" s="15" t="str">
        <f>VLOOKUP(C1124,xWalk!C$3:D$55,2)</f>
        <v>none</v>
      </c>
      <c r="E1124" s="22" t="str">
        <f t="shared" si="136"/>
        <v>'Squaxin Pens Fall Yearling'</v>
      </c>
      <c r="F1124" s="22"/>
      <c r="G1124" t="s">
        <v>119</v>
      </c>
      <c r="H1124" t="s">
        <v>127</v>
      </c>
      <c r="I1124" t="s">
        <v>218</v>
      </c>
      <c r="J1124">
        <v>1990</v>
      </c>
      <c r="K1124">
        <v>1991</v>
      </c>
      <c r="L1124" s="8">
        <v>2</v>
      </c>
      <c r="M1124" s="8">
        <v>5</v>
      </c>
      <c r="N1124" s="8" t="s">
        <v>33</v>
      </c>
      <c r="O1124" s="8">
        <v>5</v>
      </c>
      <c r="P1124" s="8">
        <v>0</v>
      </c>
      <c r="Q1124">
        <v>3.7780359999999999E-2</v>
      </c>
      <c r="R1124">
        <v>0.64713580000000004</v>
      </c>
      <c r="S1124">
        <v>0.64068979999999998</v>
      </c>
      <c r="T1124">
        <v>0.87321230000000005</v>
      </c>
      <c r="U1124" s="15" t="str">
        <f t="shared" si="138"/>
        <v>none1990</v>
      </c>
      <c r="V1124" t="str">
        <f t="shared" si="139"/>
        <v>NA</v>
      </c>
      <c r="W1124" t="str">
        <f t="shared" si="140"/>
        <v>NA</v>
      </c>
      <c r="BF1124" s="2" t="s">
        <v>230</v>
      </c>
      <c r="BG1124" s="2" t="s">
        <v>296</v>
      </c>
      <c r="BH1124" s="2" t="s">
        <v>968</v>
      </c>
      <c r="BI1124" s="2"/>
      <c r="BJ1124" s="2" t="s">
        <v>142</v>
      </c>
      <c r="BK1124" s="2" t="s">
        <v>143</v>
      </c>
      <c r="BL1124" s="2" t="s">
        <v>220</v>
      </c>
      <c r="BM1124" s="2">
        <v>1996</v>
      </c>
      <c r="BN1124" s="2">
        <v>1998</v>
      </c>
      <c r="BO1124" s="2">
        <v>2</v>
      </c>
      <c r="BP1124" s="2">
        <v>5</v>
      </c>
      <c r="BQ1124" s="2" t="s">
        <v>33</v>
      </c>
      <c r="BR1124" s="2">
        <v>5</v>
      </c>
      <c r="BS1124" s="2">
        <v>0</v>
      </c>
      <c r="BT1124" s="2">
        <v>8.5888700000000002E-3</v>
      </c>
      <c r="BU1124" s="2">
        <v>0.2566351</v>
      </c>
      <c r="BV1124" s="2">
        <v>5.4415899999999996E-3</v>
      </c>
      <c r="BW1124" s="2">
        <v>0.26068019999999997</v>
      </c>
      <c r="BX1124" s="2" t="s">
        <v>669</v>
      </c>
      <c r="BY1124" s="2" t="s">
        <v>276</v>
      </c>
      <c r="BZ1124" s="2" t="s">
        <v>276</v>
      </c>
    </row>
    <row r="1125" spans="1:78" x14ac:dyDescent="0.25">
      <c r="A1125" s="23" t="s">
        <v>243</v>
      </c>
      <c r="C1125" t="s">
        <v>242</v>
      </c>
      <c r="D1125" s="15" t="str">
        <f>VLOOKUP(C1125,xWalk!C$3:D$55,2)</f>
        <v>none</v>
      </c>
      <c r="E1125" s="22" t="str">
        <f t="shared" si="136"/>
        <v>'Squaxin Pens Fall Yearling'</v>
      </c>
      <c r="F1125" s="22"/>
      <c r="G1125" t="s">
        <v>119</v>
      </c>
      <c r="H1125" t="s">
        <v>127</v>
      </c>
      <c r="I1125" t="s">
        <v>218</v>
      </c>
      <c r="J1125">
        <v>1992</v>
      </c>
      <c r="K1125">
        <v>1993</v>
      </c>
      <c r="L1125" s="8">
        <v>2</v>
      </c>
      <c r="M1125" s="8">
        <v>5</v>
      </c>
      <c r="N1125" s="8" t="s">
        <v>33</v>
      </c>
      <c r="O1125" s="8">
        <v>5</v>
      </c>
      <c r="P1125" s="8">
        <v>0</v>
      </c>
      <c r="Q1125">
        <v>3.8591300000000001E-3</v>
      </c>
      <c r="R1125">
        <v>0.94563649999999999</v>
      </c>
      <c r="S1125">
        <v>0.75925050000000005</v>
      </c>
      <c r="T1125">
        <v>0.98691200000000001</v>
      </c>
      <c r="U1125" s="15" t="str">
        <f t="shared" si="138"/>
        <v>none1992</v>
      </c>
      <c r="V1125" t="str">
        <f t="shared" si="139"/>
        <v>NA</v>
      </c>
      <c r="W1125" t="str">
        <f t="shared" si="140"/>
        <v>NA</v>
      </c>
      <c r="BF1125" s="2" t="s">
        <v>230</v>
      </c>
      <c r="BG1125" s="2" t="s">
        <v>296</v>
      </c>
      <c r="BH1125" s="2" t="s">
        <v>968</v>
      </c>
      <c r="BI1125" s="2"/>
      <c r="BJ1125" s="2" t="s">
        <v>142</v>
      </c>
      <c r="BK1125" s="2" t="s">
        <v>143</v>
      </c>
      <c r="BL1125" s="2" t="s">
        <v>220</v>
      </c>
      <c r="BM1125" s="2">
        <v>1997</v>
      </c>
      <c r="BN1125" s="2">
        <v>1999</v>
      </c>
      <c r="BO1125" s="2">
        <v>2</v>
      </c>
      <c r="BP1125" s="2">
        <v>5</v>
      </c>
      <c r="BQ1125" s="2" t="s">
        <v>33</v>
      </c>
      <c r="BR1125" s="2">
        <v>5</v>
      </c>
      <c r="BS1125" s="2">
        <v>0</v>
      </c>
      <c r="BT1125" s="2">
        <v>8.9364700000000002E-3</v>
      </c>
      <c r="BU1125" s="2">
        <v>0.49189280000000002</v>
      </c>
      <c r="BV1125" s="2">
        <v>5.0854829999999997E-2</v>
      </c>
      <c r="BW1125" s="2">
        <v>0.51773259999999999</v>
      </c>
      <c r="BX1125" s="2" t="s">
        <v>670</v>
      </c>
      <c r="BY1125" s="2" t="s">
        <v>276</v>
      </c>
      <c r="BZ1125" s="2" t="s">
        <v>276</v>
      </c>
    </row>
    <row r="1126" spans="1:78" x14ac:dyDescent="0.25">
      <c r="A1126" s="23" t="s">
        <v>243</v>
      </c>
      <c r="C1126" t="s">
        <v>242</v>
      </c>
      <c r="D1126" s="15" t="str">
        <f>VLOOKUP(C1126,xWalk!C$3:D$55,2)</f>
        <v>none</v>
      </c>
      <c r="E1126" s="22" t="str">
        <f t="shared" si="136"/>
        <v>'Squaxin Pens Fall Yearling'</v>
      </c>
      <c r="F1126" s="22"/>
      <c r="G1126" t="s">
        <v>119</v>
      </c>
      <c r="H1126" t="s">
        <v>127</v>
      </c>
      <c r="I1126" t="s">
        <v>218</v>
      </c>
      <c r="J1126">
        <v>1993</v>
      </c>
      <c r="K1126">
        <v>1994</v>
      </c>
      <c r="L1126" s="8">
        <v>2</v>
      </c>
      <c r="M1126" s="8">
        <v>5</v>
      </c>
      <c r="N1126" s="8" t="s">
        <v>33</v>
      </c>
      <c r="O1126" s="8">
        <v>5</v>
      </c>
      <c r="P1126" s="8">
        <v>0</v>
      </c>
      <c r="Q1126">
        <v>3.1627740000000001E-2</v>
      </c>
      <c r="R1126">
        <v>0.8679365</v>
      </c>
      <c r="S1126">
        <v>0.7934483</v>
      </c>
      <c r="T1126">
        <v>0.97272210000000003</v>
      </c>
      <c r="U1126" s="15" t="str">
        <f t="shared" si="138"/>
        <v>none1993</v>
      </c>
      <c r="V1126" t="str">
        <f t="shared" si="139"/>
        <v>NA</v>
      </c>
      <c r="W1126" t="str">
        <f t="shared" si="140"/>
        <v>NA</v>
      </c>
      <c r="BF1126" s="2" t="s">
        <v>230</v>
      </c>
      <c r="BG1126" s="2" t="s">
        <v>296</v>
      </c>
      <c r="BH1126" s="2" t="s">
        <v>968</v>
      </c>
      <c r="BI1126" s="2"/>
      <c r="BJ1126" s="2" t="s">
        <v>142</v>
      </c>
      <c r="BK1126" s="2" t="s">
        <v>143</v>
      </c>
      <c r="BL1126" s="2" t="s">
        <v>220</v>
      </c>
      <c r="BM1126" s="2">
        <v>1998</v>
      </c>
      <c r="BN1126" s="2">
        <v>2000</v>
      </c>
      <c r="BO1126" s="2">
        <v>2</v>
      </c>
      <c r="BP1126" s="2">
        <v>5</v>
      </c>
      <c r="BQ1126" s="2" t="s">
        <v>33</v>
      </c>
      <c r="BR1126" s="2">
        <v>5</v>
      </c>
      <c r="BS1126" s="2">
        <v>0</v>
      </c>
      <c r="BT1126" s="2">
        <v>6.0209800000000004E-3</v>
      </c>
      <c r="BU1126" s="2">
        <v>0.41927920000000002</v>
      </c>
      <c r="BV1126" s="2">
        <v>2.5990920000000001E-2</v>
      </c>
      <c r="BW1126" s="2">
        <v>0.4343726</v>
      </c>
      <c r="BX1126" s="2" t="s">
        <v>671</v>
      </c>
      <c r="BY1126" s="2" t="s">
        <v>276</v>
      </c>
      <c r="BZ1126" s="2" t="s">
        <v>276</v>
      </c>
    </row>
    <row r="1127" spans="1:78" x14ac:dyDescent="0.25">
      <c r="A1127" s="23" t="s">
        <v>243</v>
      </c>
      <c r="C1127" t="s">
        <v>242</v>
      </c>
      <c r="D1127" s="15" t="str">
        <f>VLOOKUP(C1127,xWalk!C$3:D$55,2)</f>
        <v>none</v>
      </c>
      <c r="E1127" s="22" t="str">
        <f t="shared" si="136"/>
        <v>'Squaxin Pens Fall Yearling'</v>
      </c>
      <c r="F1127" s="22"/>
      <c r="G1127" t="s">
        <v>119</v>
      </c>
      <c r="H1127" t="s">
        <v>127</v>
      </c>
      <c r="I1127" t="s">
        <v>218</v>
      </c>
      <c r="J1127">
        <v>1994</v>
      </c>
      <c r="K1127">
        <v>1995</v>
      </c>
      <c r="L1127" s="8">
        <v>2</v>
      </c>
      <c r="M1127" s="8">
        <v>5</v>
      </c>
      <c r="N1127" s="8" t="s">
        <v>33</v>
      </c>
      <c r="O1127" s="8">
        <v>5</v>
      </c>
      <c r="P1127" s="8">
        <v>0</v>
      </c>
      <c r="Q1127">
        <v>6.7317799999999997E-3</v>
      </c>
      <c r="R1127">
        <v>0.86546670000000003</v>
      </c>
      <c r="S1127">
        <v>0.84347399999999995</v>
      </c>
      <c r="T1127">
        <v>0.97894199999999998</v>
      </c>
      <c r="U1127" s="15" t="str">
        <f t="shared" si="138"/>
        <v>none1994</v>
      </c>
      <c r="V1127" t="str">
        <f t="shared" si="139"/>
        <v>NA</v>
      </c>
      <c r="W1127" t="str">
        <f t="shared" si="140"/>
        <v>NA</v>
      </c>
      <c r="BF1127" s="2" t="s">
        <v>230</v>
      </c>
      <c r="BG1127" s="2" t="s">
        <v>296</v>
      </c>
      <c r="BH1127" s="2" t="s">
        <v>968</v>
      </c>
      <c r="BI1127" s="2"/>
      <c r="BJ1127" s="2" t="s">
        <v>142</v>
      </c>
      <c r="BK1127" s="2" t="s">
        <v>143</v>
      </c>
      <c r="BL1127" s="2" t="s">
        <v>220</v>
      </c>
      <c r="BM1127" s="2">
        <v>1999</v>
      </c>
      <c r="BN1127" s="2">
        <v>2001</v>
      </c>
      <c r="BO1127" s="2">
        <v>2</v>
      </c>
      <c r="BP1127" s="2">
        <v>5</v>
      </c>
      <c r="BQ1127" s="2" t="s">
        <v>33</v>
      </c>
      <c r="BR1127" s="2">
        <v>5</v>
      </c>
      <c r="BS1127" s="2">
        <v>0</v>
      </c>
      <c r="BT1127" s="2">
        <v>6.1318449999999997E-2</v>
      </c>
      <c r="BU1127" s="2">
        <v>0.43031720000000001</v>
      </c>
      <c r="BV1127" s="2">
        <v>5.1864299999999997E-3</v>
      </c>
      <c r="BW1127" s="2">
        <v>0.43327189999999999</v>
      </c>
      <c r="BX1127" s="2" t="s">
        <v>672</v>
      </c>
      <c r="BY1127" s="2" t="s">
        <v>276</v>
      </c>
      <c r="BZ1127" s="2" t="s">
        <v>276</v>
      </c>
    </row>
    <row r="1128" spans="1:78" x14ac:dyDescent="0.25">
      <c r="A1128" s="23" t="s">
        <v>243</v>
      </c>
      <c r="C1128" t="s">
        <v>242</v>
      </c>
      <c r="D1128" s="15" t="str">
        <f>VLOOKUP(C1128,xWalk!C$3:D$55,2)</f>
        <v>none</v>
      </c>
      <c r="E1128" s="22" t="str">
        <f t="shared" si="136"/>
        <v>'Squaxin Pens Fall Yearling'</v>
      </c>
      <c r="F1128" s="22"/>
      <c r="G1128" t="s">
        <v>119</v>
      </c>
      <c r="H1128" t="s">
        <v>127</v>
      </c>
      <c r="I1128" t="s">
        <v>218</v>
      </c>
      <c r="J1128">
        <v>1995</v>
      </c>
      <c r="K1128">
        <v>1996</v>
      </c>
      <c r="L1128" s="8">
        <v>2</v>
      </c>
      <c r="M1128" s="8">
        <v>5</v>
      </c>
      <c r="N1128" s="8" t="s">
        <v>33</v>
      </c>
      <c r="O1128" s="8">
        <v>5</v>
      </c>
      <c r="P1128" s="8">
        <v>0</v>
      </c>
      <c r="Q1128">
        <v>3.9519999999999998E-3</v>
      </c>
      <c r="R1128">
        <v>0.93189390000000005</v>
      </c>
      <c r="S1128">
        <v>0.42837360000000002</v>
      </c>
      <c r="T1128">
        <v>0.9610687</v>
      </c>
      <c r="U1128" s="15" t="str">
        <f t="shared" si="138"/>
        <v>none1995</v>
      </c>
      <c r="V1128" t="str">
        <f t="shared" si="139"/>
        <v>NA</v>
      </c>
      <c r="W1128" t="str">
        <f t="shared" si="140"/>
        <v>NA</v>
      </c>
      <c r="BF1128" s="2" t="s">
        <v>230</v>
      </c>
      <c r="BG1128" s="2" t="s">
        <v>296</v>
      </c>
      <c r="BH1128" s="2" t="s">
        <v>968</v>
      </c>
      <c r="BI1128" s="2"/>
      <c r="BJ1128" s="2" t="s">
        <v>142</v>
      </c>
      <c r="BK1128" s="2" t="s">
        <v>143</v>
      </c>
      <c r="BL1128" s="2" t="s">
        <v>220</v>
      </c>
      <c r="BM1128" s="2">
        <v>2000</v>
      </c>
      <c r="BN1128" s="2">
        <v>2002</v>
      </c>
      <c r="BO1128" s="2">
        <v>2</v>
      </c>
      <c r="BP1128" s="2">
        <v>5</v>
      </c>
      <c r="BQ1128" s="2" t="s">
        <v>33</v>
      </c>
      <c r="BR1128" s="2">
        <v>5</v>
      </c>
      <c r="BS1128" s="2">
        <v>0</v>
      </c>
      <c r="BT1128" s="2">
        <v>5.2498419999999997E-2</v>
      </c>
      <c r="BU1128" s="2">
        <v>0.37162699999999999</v>
      </c>
      <c r="BV1128" s="2">
        <v>5.1263030000000001E-2</v>
      </c>
      <c r="BW1128" s="2">
        <v>0.40383930000000001</v>
      </c>
      <c r="BX1128" s="2" t="s">
        <v>673</v>
      </c>
      <c r="BY1128" s="2" t="s">
        <v>276</v>
      </c>
      <c r="BZ1128" s="2" t="s">
        <v>276</v>
      </c>
    </row>
    <row r="1129" spans="1:78" x14ac:dyDescent="0.25">
      <c r="A1129" s="23" t="s">
        <v>243</v>
      </c>
      <c r="C1129" t="s">
        <v>242</v>
      </c>
      <c r="D1129" s="15" t="str">
        <f>VLOOKUP(C1129,xWalk!C$3:D$55,2)</f>
        <v>none</v>
      </c>
      <c r="E1129" s="22" t="str">
        <f t="shared" si="136"/>
        <v>'Squaxin Pens Fall Yearling'</v>
      </c>
      <c r="F1129" s="22"/>
      <c r="G1129" t="s">
        <v>119</v>
      </c>
      <c r="H1129" t="s">
        <v>127</v>
      </c>
      <c r="I1129" t="s">
        <v>218</v>
      </c>
      <c r="J1129">
        <v>1997</v>
      </c>
      <c r="K1129">
        <v>1998</v>
      </c>
      <c r="L1129" s="8">
        <v>2</v>
      </c>
      <c r="M1129" s="8">
        <v>5</v>
      </c>
      <c r="N1129" s="8" t="s">
        <v>33</v>
      </c>
      <c r="O1129" s="8">
        <v>5</v>
      </c>
      <c r="P1129" s="8">
        <v>0</v>
      </c>
      <c r="Q1129">
        <v>2.3272299999999999E-2</v>
      </c>
      <c r="R1129">
        <v>0.89994050000000003</v>
      </c>
      <c r="S1129">
        <v>0.88309490000000002</v>
      </c>
      <c r="T1129">
        <v>0.98830249999999997</v>
      </c>
      <c r="U1129" s="15" t="str">
        <f t="shared" si="138"/>
        <v>none1997</v>
      </c>
      <c r="V1129" t="str">
        <f t="shared" si="139"/>
        <v>NA</v>
      </c>
      <c r="W1129" t="str">
        <f t="shared" si="140"/>
        <v>NA</v>
      </c>
      <c r="BF1129" s="2" t="s">
        <v>230</v>
      </c>
      <c r="BG1129" s="2" t="s">
        <v>296</v>
      </c>
      <c r="BH1129" s="2" t="s">
        <v>968</v>
      </c>
      <c r="BI1129" s="2"/>
      <c r="BJ1129" s="2" t="s">
        <v>142</v>
      </c>
      <c r="BK1129" s="2" t="s">
        <v>143</v>
      </c>
      <c r="BL1129" s="2" t="s">
        <v>220</v>
      </c>
      <c r="BM1129" s="2">
        <v>2001</v>
      </c>
      <c r="BN1129" s="2">
        <v>2003</v>
      </c>
      <c r="BO1129" s="2">
        <v>2</v>
      </c>
      <c r="BP1129" s="2">
        <v>5</v>
      </c>
      <c r="BQ1129" s="2" t="s">
        <v>33</v>
      </c>
      <c r="BR1129" s="2">
        <v>5</v>
      </c>
      <c r="BS1129" s="2">
        <v>0</v>
      </c>
      <c r="BT1129" s="2">
        <v>3.8238229999999998E-2</v>
      </c>
      <c r="BU1129" s="2">
        <v>0.32312239999999998</v>
      </c>
      <c r="BV1129" s="2">
        <v>0.1056631</v>
      </c>
      <c r="BW1129" s="2">
        <v>0.39464339999999998</v>
      </c>
      <c r="BX1129" s="2" t="s">
        <v>674</v>
      </c>
      <c r="BY1129" s="2" t="s">
        <v>276</v>
      </c>
      <c r="BZ1129" s="2" t="s">
        <v>276</v>
      </c>
    </row>
    <row r="1130" spans="1:78" x14ac:dyDescent="0.25">
      <c r="A1130" s="23" t="s">
        <v>245</v>
      </c>
      <c r="C1130" t="s">
        <v>244</v>
      </c>
      <c r="D1130" s="15" t="str">
        <f>VLOOKUP(C1130,xWalk!C$3:D$55,2)</f>
        <v>ORC</v>
      </c>
      <c r="E1130" s="22" t="str">
        <f t="shared" si="136"/>
        <v>'Salmon River'</v>
      </c>
      <c r="F1130" s="22" t="str">
        <f t="shared" ref="F1130:F1193" si="144">D1130&amp;"."&amp;C1130</f>
        <v>ORC.SRH</v>
      </c>
      <c r="G1130" t="s">
        <v>119</v>
      </c>
      <c r="H1130" t="s">
        <v>127</v>
      </c>
      <c r="I1130" t="s">
        <v>199</v>
      </c>
      <c r="J1130">
        <v>1976</v>
      </c>
      <c r="K1130">
        <v>1977</v>
      </c>
      <c r="L1130" s="8">
        <v>2</v>
      </c>
      <c r="M1130" s="8">
        <v>6</v>
      </c>
      <c r="N1130" s="8" t="s">
        <v>33</v>
      </c>
      <c r="O1130" s="8">
        <v>6</v>
      </c>
      <c r="P1130" s="8">
        <v>0</v>
      </c>
      <c r="Q1130">
        <v>8.6129460000000005E-2</v>
      </c>
      <c r="R1130">
        <v>0.60801110000000003</v>
      </c>
      <c r="S1130">
        <v>0.32111060000000002</v>
      </c>
      <c r="T1130">
        <v>0.73388279999999995</v>
      </c>
      <c r="U1130" s="15" t="str">
        <f t="shared" si="138"/>
        <v>ORC1976</v>
      </c>
      <c r="V1130" t="str">
        <f t="shared" si="139"/>
        <v>NA</v>
      </c>
      <c r="W1130" t="str">
        <f t="shared" si="140"/>
        <v>NA</v>
      </c>
      <c r="BF1130" s="2" t="s">
        <v>230</v>
      </c>
      <c r="BG1130" s="2" t="s">
        <v>296</v>
      </c>
      <c r="BH1130" s="2" t="s">
        <v>968</v>
      </c>
      <c r="BI1130" s="2"/>
      <c r="BJ1130" s="2" t="s">
        <v>142</v>
      </c>
      <c r="BK1130" s="2" t="s">
        <v>143</v>
      </c>
      <c r="BL1130" s="2" t="s">
        <v>220</v>
      </c>
      <c r="BM1130" s="2">
        <v>2002</v>
      </c>
      <c r="BN1130" s="2">
        <v>2004</v>
      </c>
      <c r="BO1130" s="2">
        <v>2</v>
      </c>
      <c r="BP1130" s="2">
        <v>5</v>
      </c>
      <c r="BQ1130" s="2" t="s">
        <v>33</v>
      </c>
      <c r="BR1130" s="2">
        <v>5</v>
      </c>
      <c r="BS1130" s="2">
        <v>0</v>
      </c>
      <c r="BT1130" s="2">
        <v>4.9719630000000001E-2</v>
      </c>
      <c r="BU1130" s="2">
        <v>0.32344050000000002</v>
      </c>
      <c r="BV1130" s="2">
        <v>0.38385859999999999</v>
      </c>
      <c r="BW1130" s="2">
        <v>0.58314370000000004</v>
      </c>
      <c r="BX1130" s="2" t="s">
        <v>675</v>
      </c>
      <c r="BY1130" s="2" t="s">
        <v>276</v>
      </c>
      <c r="BZ1130" s="2" t="s">
        <v>276</v>
      </c>
    </row>
    <row r="1131" spans="1:78" x14ac:dyDescent="0.25">
      <c r="A1131" s="23" t="s">
        <v>245</v>
      </c>
      <c r="C1131" t="s">
        <v>244</v>
      </c>
      <c r="D1131" s="15" t="str">
        <f>VLOOKUP(C1131,xWalk!C$3:D$55,2)</f>
        <v>ORC</v>
      </c>
      <c r="E1131" s="22" t="str">
        <f t="shared" si="136"/>
        <v>'Salmon River'</v>
      </c>
      <c r="F1131" s="22" t="str">
        <f t="shared" si="144"/>
        <v>ORC.SRH</v>
      </c>
      <c r="G1131" t="s">
        <v>119</v>
      </c>
      <c r="H1131" t="s">
        <v>127</v>
      </c>
      <c r="I1131" t="s">
        <v>199</v>
      </c>
      <c r="J1131">
        <v>1977</v>
      </c>
      <c r="K1131">
        <v>1978</v>
      </c>
      <c r="L1131" s="8">
        <v>2</v>
      </c>
      <c r="M1131" s="8">
        <v>6</v>
      </c>
      <c r="N1131" s="8" t="s">
        <v>33</v>
      </c>
      <c r="O1131" s="8">
        <v>6</v>
      </c>
      <c r="P1131" s="8">
        <v>0</v>
      </c>
      <c r="Q1131">
        <v>5.0130340000000002E-2</v>
      </c>
      <c r="R1131">
        <v>0.37276569999999998</v>
      </c>
      <c r="S1131">
        <v>0.3237854</v>
      </c>
      <c r="T1131">
        <v>0.57585500000000001</v>
      </c>
      <c r="U1131" s="15" t="str">
        <f t="shared" si="138"/>
        <v>ORC1977</v>
      </c>
      <c r="V1131">
        <f t="shared" si="139"/>
        <v>0.48285835610072669</v>
      </c>
      <c r="W1131">
        <f t="shared" si="140"/>
        <v>0.39521123600906954</v>
      </c>
      <c r="BF1131" s="2" t="s">
        <v>230</v>
      </c>
      <c r="BG1131" s="2" t="s">
        <v>296</v>
      </c>
      <c r="BH1131" s="2" t="s">
        <v>968</v>
      </c>
      <c r="BI1131" s="2"/>
      <c r="BJ1131" s="2" t="s">
        <v>142</v>
      </c>
      <c r="BK1131" s="2" t="s">
        <v>143</v>
      </c>
      <c r="BL1131" s="2" t="s">
        <v>220</v>
      </c>
      <c r="BM1131" s="2">
        <v>2003</v>
      </c>
      <c r="BN1131" s="2">
        <v>2005</v>
      </c>
      <c r="BO1131" s="2">
        <v>2</v>
      </c>
      <c r="BP1131" s="2">
        <v>5</v>
      </c>
      <c r="BQ1131" s="2" t="s">
        <v>33</v>
      </c>
      <c r="BR1131" s="2">
        <v>5</v>
      </c>
      <c r="BS1131" s="2">
        <v>0</v>
      </c>
      <c r="BT1131" s="2">
        <v>1.97133E-2</v>
      </c>
      <c r="BU1131" s="2">
        <v>0.2715957</v>
      </c>
      <c r="BV1131" s="2">
        <v>0.33900409999999997</v>
      </c>
      <c r="BW1131" s="2">
        <v>0.51852770000000004</v>
      </c>
      <c r="BX1131" s="2" t="s">
        <v>676</v>
      </c>
      <c r="BY1131" s="2" t="s">
        <v>276</v>
      </c>
      <c r="BZ1131" s="2" t="s">
        <v>276</v>
      </c>
    </row>
    <row r="1132" spans="1:78" x14ac:dyDescent="0.25">
      <c r="A1132" s="23" t="s">
        <v>245</v>
      </c>
      <c r="C1132" t="s">
        <v>244</v>
      </c>
      <c r="D1132" s="15" t="str">
        <f>VLOOKUP(C1132,xWalk!C$3:D$55,2)</f>
        <v>ORC</v>
      </c>
      <c r="E1132" s="22" t="str">
        <f t="shared" si="136"/>
        <v>'Salmon River'</v>
      </c>
      <c r="F1132" s="22" t="str">
        <f t="shared" si="144"/>
        <v>ORC.SRH</v>
      </c>
      <c r="G1132" t="s">
        <v>119</v>
      </c>
      <c r="H1132" t="s">
        <v>127</v>
      </c>
      <c r="I1132" t="s">
        <v>199</v>
      </c>
      <c r="J1132">
        <v>1978</v>
      </c>
      <c r="K1132">
        <v>1979</v>
      </c>
      <c r="L1132" s="8">
        <v>2</v>
      </c>
      <c r="M1132" s="8">
        <v>6</v>
      </c>
      <c r="N1132" s="8" t="s">
        <v>33</v>
      </c>
      <c r="O1132" s="8">
        <v>6</v>
      </c>
      <c r="P1132" s="8">
        <v>0</v>
      </c>
      <c r="Q1132">
        <v>7.9770949999999993E-2</v>
      </c>
      <c r="R1132">
        <v>0.34668120000000002</v>
      </c>
      <c r="S1132">
        <v>0.37315749999999998</v>
      </c>
      <c r="T1132">
        <v>0.59047210000000006</v>
      </c>
      <c r="U1132" s="15" t="str">
        <f t="shared" si="138"/>
        <v>ORC1978</v>
      </c>
      <c r="V1132">
        <f t="shared" si="139"/>
        <v>0.54195500190669887</v>
      </c>
      <c r="W1132">
        <f t="shared" si="140"/>
        <v>0.44793695182407522</v>
      </c>
      <c r="BF1132" s="2" t="s">
        <v>230</v>
      </c>
      <c r="BG1132" s="2" t="s">
        <v>296</v>
      </c>
      <c r="BH1132" s="2" t="s">
        <v>968</v>
      </c>
      <c r="BI1132" s="2"/>
      <c r="BJ1132" s="2" t="s">
        <v>142</v>
      </c>
      <c r="BK1132" s="2" t="s">
        <v>143</v>
      </c>
      <c r="BL1132" s="2" t="s">
        <v>220</v>
      </c>
      <c r="BM1132" s="2">
        <v>2004</v>
      </c>
      <c r="BN1132" s="2">
        <v>2006</v>
      </c>
      <c r="BO1132" s="2">
        <v>2</v>
      </c>
      <c r="BP1132" s="2">
        <v>5</v>
      </c>
      <c r="BQ1132" s="2" t="s">
        <v>33</v>
      </c>
      <c r="BR1132" s="2">
        <v>5</v>
      </c>
      <c r="BS1132" s="2">
        <v>0</v>
      </c>
      <c r="BT1132" s="2">
        <v>5.0369549999999999E-2</v>
      </c>
      <c r="BU1132" s="2">
        <v>0.32178960000000001</v>
      </c>
      <c r="BV1132" s="2">
        <v>0.47551490000000002</v>
      </c>
      <c r="BW1132" s="2">
        <v>0.64428870000000005</v>
      </c>
      <c r="BX1132" s="2" t="s">
        <v>677</v>
      </c>
      <c r="BY1132" s="2" t="s">
        <v>276</v>
      </c>
      <c r="BZ1132" s="2" t="s">
        <v>276</v>
      </c>
    </row>
    <row r="1133" spans="1:78" x14ac:dyDescent="0.25">
      <c r="A1133" s="23" t="s">
        <v>245</v>
      </c>
      <c r="C1133" t="s">
        <v>244</v>
      </c>
      <c r="D1133" s="15" t="str">
        <f>VLOOKUP(C1133,xWalk!C$3:D$55,2)</f>
        <v>ORC</v>
      </c>
      <c r="E1133" s="22" t="str">
        <f t="shared" si="136"/>
        <v>'Salmon River'</v>
      </c>
      <c r="F1133" s="22" t="str">
        <f t="shared" si="144"/>
        <v>ORC.SRH</v>
      </c>
      <c r="G1133" t="s">
        <v>119</v>
      </c>
      <c r="H1133" t="s">
        <v>127</v>
      </c>
      <c r="I1133" t="s">
        <v>199</v>
      </c>
      <c r="J1133">
        <v>1979</v>
      </c>
      <c r="K1133">
        <v>1980</v>
      </c>
      <c r="L1133" s="8">
        <v>2</v>
      </c>
      <c r="M1133" s="8">
        <v>6</v>
      </c>
      <c r="N1133" s="8" t="s">
        <v>33</v>
      </c>
      <c r="O1133" s="8">
        <v>6</v>
      </c>
      <c r="P1133" s="8">
        <v>0</v>
      </c>
      <c r="Q1133">
        <v>4.1573239999999997E-2</v>
      </c>
      <c r="R1133">
        <v>0.47711350000000002</v>
      </c>
      <c r="S1133">
        <v>0.34678340000000002</v>
      </c>
      <c r="T1133">
        <v>0.65844190000000002</v>
      </c>
      <c r="U1133" s="15" t="str">
        <f t="shared" si="138"/>
        <v>ORC1979</v>
      </c>
      <c r="V1133">
        <f t="shared" si="139"/>
        <v>0.6416604745991018</v>
      </c>
      <c r="W1133">
        <f t="shared" si="140"/>
        <v>0.55315356205549804</v>
      </c>
      <c r="BF1133" s="2" t="s">
        <v>230</v>
      </c>
      <c r="BG1133" s="2" t="s">
        <v>296</v>
      </c>
      <c r="BH1133" s="2" t="s">
        <v>968</v>
      </c>
      <c r="BI1133" s="2"/>
      <c r="BJ1133" s="2" t="s">
        <v>142</v>
      </c>
      <c r="BK1133" s="2" t="s">
        <v>143</v>
      </c>
      <c r="BL1133" s="2" t="s">
        <v>220</v>
      </c>
      <c r="BM1133" s="2">
        <v>2005</v>
      </c>
      <c r="BN1133" s="2">
        <v>2007</v>
      </c>
      <c r="BO1133" s="2">
        <v>2</v>
      </c>
      <c r="BP1133" s="2">
        <v>5</v>
      </c>
      <c r="BQ1133" s="2" t="s">
        <v>33</v>
      </c>
      <c r="BR1133" s="2">
        <v>5</v>
      </c>
      <c r="BS1133" s="2">
        <v>0</v>
      </c>
      <c r="BT1133" s="2">
        <v>1.2570039999999999E-2</v>
      </c>
      <c r="BU1133" s="2">
        <v>0.34261130000000001</v>
      </c>
      <c r="BV1133" s="2">
        <v>0.5609613</v>
      </c>
      <c r="BW1133" s="2">
        <v>0.71138089999999998</v>
      </c>
      <c r="BX1133" s="2" t="s">
        <v>678</v>
      </c>
      <c r="BY1133" s="2" t="s">
        <v>276</v>
      </c>
      <c r="BZ1133" s="2" t="s">
        <v>276</v>
      </c>
    </row>
    <row r="1134" spans="1:78" x14ac:dyDescent="0.25">
      <c r="A1134" s="23" t="s">
        <v>245</v>
      </c>
      <c r="C1134" t="s">
        <v>244</v>
      </c>
      <c r="D1134" s="15" t="str">
        <f>VLOOKUP(C1134,xWalk!C$3:D$55,2)</f>
        <v>ORC</v>
      </c>
      <c r="E1134" s="22" t="str">
        <f t="shared" si="136"/>
        <v>'Salmon River'</v>
      </c>
      <c r="F1134" s="22" t="str">
        <f t="shared" si="144"/>
        <v>ORC.SRH</v>
      </c>
      <c r="G1134" t="s">
        <v>119</v>
      </c>
      <c r="H1134" t="s">
        <v>127</v>
      </c>
      <c r="I1134" t="s">
        <v>199</v>
      </c>
      <c r="J1134">
        <v>1980</v>
      </c>
      <c r="K1134">
        <v>1981</v>
      </c>
      <c r="L1134" s="8">
        <v>2</v>
      </c>
      <c r="M1134" s="8">
        <v>6</v>
      </c>
      <c r="N1134" s="8" t="s">
        <v>33</v>
      </c>
      <c r="O1134" s="8">
        <v>6</v>
      </c>
      <c r="P1134" s="8">
        <v>0</v>
      </c>
      <c r="Q1134">
        <v>5.772944E-2</v>
      </c>
      <c r="R1134">
        <v>0.44329580000000002</v>
      </c>
      <c r="S1134">
        <v>0.337094</v>
      </c>
      <c r="T1134">
        <v>0.6309574</v>
      </c>
      <c r="U1134" s="15" t="str">
        <f t="shared" si="138"/>
        <v>ORC1980</v>
      </c>
      <c r="V1134">
        <f t="shared" si="139"/>
        <v>0.59125696197459632</v>
      </c>
      <c r="W1134">
        <f t="shared" si="140"/>
        <v>0.49611903903285076</v>
      </c>
      <c r="BF1134" s="2" t="s">
        <v>230</v>
      </c>
      <c r="BG1134" s="2" t="s">
        <v>296</v>
      </c>
      <c r="BH1134" s="2" t="s">
        <v>968</v>
      </c>
      <c r="BI1134" s="2"/>
      <c r="BJ1134" s="2" t="s">
        <v>142</v>
      </c>
      <c r="BK1134" s="2" t="s">
        <v>143</v>
      </c>
      <c r="BL1134" s="2" t="s">
        <v>220</v>
      </c>
      <c r="BM1134" s="2">
        <v>2006</v>
      </c>
      <c r="BN1134" s="2">
        <v>2008</v>
      </c>
      <c r="BO1134" s="2">
        <v>2</v>
      </c>
      <c r="BP1134" s="2">
        <v>5</v>
      </c>
      <c r="BQ1134" s="2" t="s">
        <v>33</v>
      </c>
      <c r="BR1134" s="2">
        <v>5</v>
      </c>
      <c r="BS1134" s="2">
        <v>0</v>
      </c>
      <c r="BT1134" s="2">
        <v>1.7085510000000002E-2</v>
      </c>
      <c r="BU1134" s="2">
        <v>0.19808870000000001</v>
      </c>
      <c r="BV1134" s="2">
        <v>0.44711050000000002</v>
      </c>
      <c r="BW1134" s="2">
        <v>0.5566316</v>
      </c>
      <c r="BX1134" s="2" t="s">
        <v>679</v>
      </c>
      <c r="BY1134" s="2" t="s">
        <v>276</v>
      </c>
      <c r="BZ1134" s="2" t="s">
        <v>276</v>
      </c>
    </row>
    <row r="1135" spans="1:78" x14ac:dyDescent="0.25">
      <c r="A1135" s="23" t="s">
        <v>245</v>
      </c>
      <c r="C1135" t="s">
        <v>244</v>
      </c>
      <c r="D1135" s="15" t="str">
        <f>VLOOKUP(C1135,xWalk!C$3:D$55,2)</f>
        <v>ORC</v>
      </c>
      <c r="E1135" s="22" t="str">
        <f t="shared" si="136"/>
        <v>'Salmon River'</v>
      </c>
      <c r="F1135" s="22" t="str">
        <f t="shared" si="144"/>
        <v>ORC.SRH</v>
      </c>
      <c r="G1135" t="s">
        <v>119</v>
      </c>
      <c r="H1135" t="s">
        <v>127</v>
      </c>
      <c r="I1135" t="s">
        <v>199</v>
      </c>
      <c r="J1135">
        <v>1982</v>
      </c>
      <c r="K1135">
        <v>1983</v>
      </c>
      <c r="L1135" s="8">
        <v>2</v>
      </c>
      <c r="M1135" s="8">
        <v>6</v>
      </c>
      <c r="N1135" s="8" t="s">
        <v>33</v>
      </c>
      <c r="O1135" s="8">
        <v>6</v>
      </c>
      <c r="P1135" s="8">
        <v>0</v>
      </c>
      <c r="Q1135">
        <v>8.2121890000000003E-2</v>
      </c>
      <c r="R1135">
        <v>0.43094320000000003</v>
      </c>
      <c r="S1135">
        <v>0.35678070000000001</v>
      </c>
      <c r="T1135">
        <v>0.63397159999999997</v>
      </c>
      <c r="U1135" s="15" t="str">
        <f t="shared" si="138"/>
        <v>ORC1982</v>
      </c>
      <c r="V1135">
        <f t="shared" si="139"/>
        <v>0.54056842275730321</v>
      </c>
      <c r="W1135">
        <f t="shared" si="140"/>
        <v>0.43955447459731473</v>
      </c>
      <c r="BF1135" s="2" t="s">
        <v>230</v>
      </c>
      <c r="BG1135" s="2" t="s">
        <v>296</v>
      </c>
      <c r="BH1135" s="2" t="s">
        <v>968</v>
      </c>
      <c r="BI1135" s="2"/>
      <c r="BJ1135" s="2" t="s">
        <v>142</v>
      </c>
      <c r="BK1135" s="2" t="s">
        <v>143</v>
      </c>
      <c r="BL1135" s="2" t="s">
        <v>220</v>
      </c>
      <c r="BM1135" s="2">
        <v>2007</v>
      </c>
      <c r="BN1135" s="2">
        <v>2009</v>
      </c>
      <c r="BO1135" s="2">
        <v>2</v>
      </c>
      <c r="BP1135" s="2">
        <v>5</v>
      </c>
      <c r="BQ1135" s="2" t="s">
        <v>34</v>
      </c>
      <c r="BR1135" s="2">
        <v>4</v>
      </c>
      <c r="BS1135" s="2">
        <v>1</v>
      </c>
      <c r="BT1135" s="2">
        <v>2.2770309999999998E-2</v>
      </c>
      <c r="BU1135" s="2">
        <v>0.1954612</v>
      </c>
      <c r="BV1135" s="2">
        <v>0.41298269999999998</v>
      </c>
      <c r="BW1135" s="2">
        <v>0.52772180000000002</v>
      </c>
      <c r="BX1135" s="2" t="s">
        <v>680</v>
      </c>
      <c r="BY1135" s="2" t="s">
        <v>276</v>
      </c>
      <c r="BZ1135" s="2" t="s">
        <v>276</v>
      </c>
    </row>
    <row r="1136" spans="1:78" x14ac:dyDescent="0.25">
      <c r="A1136" s="23" t="s">
        <v>245</v>
      </c>
      <c r="C1136" t="s">
        <v>244</v>
      </c>
      <c r="D1136" s="15" t="str">
        <f>VLOOKUP(C1136,xWalk!C$3:D$55,2)</f>
        <v>ORC</v>
      </c>
      <c r="E1136" s="22" t="str">
        <f t="shared" si="136"/>
        <v>'Salmon River'</v>
      </c>
      <c r="F1136" s="22" t="str">
        <f t="shared" si="144"/>
        <v>ORC.SRH</v>
      </c>
      <c r="G1136" t="s">
        <v>119</v>
      </c>
      <c r="H1136" t="s">
        <v>127</v>
      </c>
      <c r="I1136" t="s">
        <v>199</v>
      </c>
      <c r="J1136">
        <v>1983</v>
      </c>
      <c r="K1136">
        <v>1984</v>
      </c>
      <c r="L1136" s="8">
        <v>2</v>
      </c>
      <c r="M1136" s="8">
        <v>6</v>
      </c>
      <c r="N1136" s="8" t="s">
        <v>33</v>
      </c>
      <c r="O1136" s="8">
        <v>6</v>
      </c>
      <c r="P1136" s="8">
        <v>0</v>
      </c>
      <c r="Q1136">
        <v>9.9219370000000001E-2</v>
      </c>
      <c r="R1136">
        <v>0.25098500000000001</v>
      </c>
      <c r="S1136">
        <v>0.2830027</v>
      </c>
      <c r="T1136">
        <v>0.46295819999999999</v>
      </c>
      <c r="U1136" s="15" t="str">
        <f t="shared" si="138"/>
        <v>ORC1983</v>
      </c>
      <c r="V1136">
        <f t="shared" si="139"/>
        <v>0.41145350360556382</v>
      </c>
      <c r="W1136">
        <f t="shared" si="140"/>
        <v>0.31515248174434102</v>
      </c>
      <c r="BF1136" s="2" t="s">
        <v>230</v>
      </c>
      <c r="BG1136" s="2" t="s">
        <v>296</v>
      </c>
      <c r="BH1136" s="2" t="s">
        <v>968</v>
      </c>
      <c r="BI1136" s="2"/>
      <c r="BJ1136" s="2" t="s">
        <v>142</v>
      </c>
      <c r="BK1136" s="2" t="s">
        <v>143</v>
      </c>
      <c r="BL1136" s="2" t="s">
        <v>220</v>
      </c>
      <c r="BM1136" s="2">
        <v>2008</v>
      </c>
      <c r="BN1136" s="2">
        <v>2010</v>
      </c>
      <c r="BO1136" s="2">
        <v>2</v>
      </c>
      <c r="BP1136" s="2">
        <v>5</v>
      </c>
      <c r="BQ1136" s="2" t="s">
        <v>34</v>
      </c>
      <c r="BR1136" s="2">
        <v>3</v>
      </c>
      <c r="BS1136" s="2">
        <v>2</v>
      </c>
      <c r="BT1136" s="2">
        <v>3.904825E-2</v>
      </c>
      <c r="BU1136" s="2">
        <v>0.39721459999999997</v>
      </c>
      <c r="BV1136" s="2">
        <v>0.54364749999999995</v>
      </c>
      <c r="BW1136" s="2">
        <v>0.72491740000000005</v>
      </c>
      <c r="BX1136" s="2" t="s">
        <v>681</v>
      </c>
      <c r="BY1136" s="2" t="s">
        <v>276</v>
      </c>
      <c r="BZ1136" s="2" t="s">
        <v>276</v>
      </c>
    </row>
    <row r="1137" spans="1:78" x14ac:dyDescent="0.25">
      <c r="A1137" s="23" t="s">
        <v>245</v>
      </c>
      <c r="C1137" t="s">
        <v>244</v>
      </c>
      <c r="D1137" s="15" t="str">
        <f>VLOOKUP(C1137,xWalk!C$3:D$55,2)</f>
        <v>ORC</v>
      </c>
      <c r="E1137" s="22" t="str">
        <f t="shared" si="136"/>
        <v>'Salmon River'</v>
      </c>
      <c r="F1137" s="22" t="str">
        <f t="shared" si="144"/>
        <v>ORC.SRH</v>
      </c>
      <c r="G1137" t="s">
        <v>119</v>
      </c>
      <c r="H1137" t="s">
        <v>127</v>
      </c>
      <c r="I1137" t="s">
        <v>199</v>
      </c>
      <c r="J1137">
        <v>1984</v>
      </c>
      <c r="K1137">
        <v>1985</v>
      </c>
      <c r="L1137" s="8">
        <v>2</v>
      </c>
      <c r="M1137" s="8">
        <v>6</v>
      </c>
      <c r="N1137" s="8" t="s">
        <v>33</v>
      </c>
      <c r="O1137" s="8">
        <v>6</v>
      </c>
      <c r="P1137" s="8">
        <v>0</v>
      </c>
      <c r="Q1137">
        <v>9.6619869999999997E-2</v>
      </c>
      <c r="R1137">
        <v>0.32376769999999999</v>
      </c>
      <c r="S1137">
        <v>0.28372130000000001</v>
      </c>
      <c r="T1137">
        <v>0.51562920000000001</v>
      </c>
      <c r="U1137" s="15" t="str">
        <f t="shared" si="138"/>
        <v>ORC1984</v>
      </c>
      <c r="V1137">
        <f t="shared" si="139"/>
        <v>0.45695777128184656</v>
      </c>
      <c r="W1137">
        <f t="shared" si="140"/>
        <v>0.33084859406232997</v>
      </c>
      <c r="BF1137" s="2" t="s">
        <v>242</v>
      </c>
      <c r="BG1137" s="2" t="s">
        <v>296</v>
      </c>
      <c r="BH1137" s="2" t="s">
        <v>1057</v>
      </c>
      <c r="BI1137" s="2"/>
      <c r="BJ1137" s="2" t="s">
        <v>119</v>
      </c>
      <c r="BK1137" s="2" t="s">
        <v>127</v>
      </c>
      <c r="BL1137" s="2" t="s">
        <v>218</v>
      </c>
      <c r="BM1137" s="2">
        <v>1986</v>
      </c>
      <c r="BN1137" s="2">
        <v>1987</v>
      </c>
      <c r="BO1137" s="2">
        <v>2</v>
      </c>
      <c r="BP1137" s="2">
        <v>5</v>
      </c>
      <c r="BQ1137" s="2" t="s">
        <v>33</v>
      </c>
      <c r="BR1137" s="2">
        <v>5</v>
      </c>
      <c r="BS1137" s="2">
        <v>0</v>
      </c>
      <c r="BT1137" s="2">
        <v>2.2692980000000001E-2</v>
      </c>
      <c r="BU1137" s="2">
        <v>0.57985379999999997</v>
      </c>
      <c r="BV1137" s="2">
        <v>0.91601060000000001</v>
      </c>
      <c r="BW1137" s="2">
        <v>0.96471209999999996</v>
      </c>
      <c r="BX1137" s="2" t="s">
        <v>659</v>
      </c>
      <c r="BY1137" s="2" t="s">
        <v>276</v>
      </c>
      <c r="BZ1137" s="2" t="s">
        <v>276</v>
      </c>
    </row>
    <row r="1138" spans="1:78" x14ac:dyDescent="0.25">
      <c r="A1138" s="23" t="s">
        <v>245</v>
      </c>
      <c r="C1138" t="s">
        <v>244</v>
      </c>
      <c r="D1138" s="15" t="str">
        <f>VLOOKUP(C1138,xWalk!C$3:D$55,2)</f>
        <v>ORC</v>
      </c>
      <c r="E1138" s="22" t="str">
        <f t="shared" si="136"/>
        <v>'Salmon River'</v>
      </c>
      <c r="F1138" s="22" t="str">
        <f t="shared" si="144"/>
        <v>ORC.SRH</v>
      </c>
      <c r="G1138" t="s">
        <v>119</v>
      </c>
      <c r="H1138" t="s">
        <v>127</v>
      </c>
      <c r="I1138" t="s">
        <v>199</v>
      </c>
      <c r="J1138">
        <v>1985</v>
      </c>
      <c r="K1138">
        <v>1986</v>
      </c>
      <c r="L1138" s="8">
        <v>2</v>
      </c>
      <c r="M1138" s="8">
        <v>6</v>
      </c>
      <c r="N1138" s="8" t="s">
        <v>33</v>
      </c>
      <c r="O1138" s="8">
        <v>6</v>
      </c>
      <c r="P1138" s="8">
        <v>0</v>
      </c>
      <c r="Q1138">
        <v>2.1191640000000001E-2</v>
      </c>
      <c r="R1138">
        <v>0.43405189999999999</v>
      </c>
      <c r="S1138">
        <v>0.3268047</v>
      </c>
      <c r="T1138">
        <v>0.61900639999999996</v>
      </c>
      <c r="U1138" s="15" t="str">
        <f t="shared" si="138"/>
        <v>ORC1985</v>
      </c>
      <c r="V1138">
        <f t="shared" si="139"/>
        <v>0.51514781759866124</v>
      </c>
      <c r="W1138">
        <f t="shared" si="140"/>
        <v>0.40758349602565891</v>
      </c>
      <c r="BF1138" s="2" t="s">
        <v>242</v>
      </c>
      <c r="BG1138" s="2" t="s">
        <v>296</v>
      </c>
      <c r="BH1138" s="2" t="s">
        <v>1057</v>
      </c>
      <c r="BI1138" s="2"/>
      <c r="BJ1138" s="2" t="s">
        <v>119</v>
      </c>
      <c r="BK1138" s="2" t="s">
        <v>127</v>
      </c>
      <c r="BL1138" s="2" t="s">
        <v>218</v>
      </c>
      <c r="BM1138" s="2">
        <v>1987</v>
      </c>
      <c r="BN1138" s="2">
        <v>1988</v>
      </c>
      <c r="BO1138" s="2">
        <v>2</v>
      </c>
      <c r="BP1138" s="2">
        <v>5</v>
      </c>
      <c r="BQ1138" s="2" t="s">
        <v>33</v>
      </c>
      <c r="BR1138" s="2">
        <v>5</v>
      </c>
      <c r="BS1138" s="2">
        <v>0</v>
      </c>
      <c r="BT1138" s="2">
        <v>3.6110799999999998E-2</v>
      </c>
      <c r="BU1138" s="2">
        <v>0.62794410000000001</v>
      </c>
      <c r="BV1138" s="2">
        <v>0.92781049999999998</v>
      </c>
      <c r="BW1138" s="2">
        <v>0.97314140000000005</v>
      </c>
      <c r="BX1138" s="2" t="s">
        <v>660</v>
      </c>
      <c r="BY1138" s="2" t="s">
        <v>276</v>
      </c>
      <c r="BZ1138" s="2" t="s">
        <v>276</v>
      </c>
    </row>
    <row r="1139" spans="1:78" x14ac:dyDescent="0.25">
      <c r="A1139" s="23" t="s">
        <v>245</v>
      </c>
      <c r="C1139" t="s">
        <v>244</v>
      </c>
      <c r="D1139" s="15" t="str">
        <f>VLOOKUP(C1139,xWalk!C$3:D$55,2)</f>
        <v>ORC</v>
      </c>
      <c r="E1139" s="22" t="str">
        <f t="shared" si="136"/>
        <v>'Salmon River'</v>
      </c>
      <c r="F1139" s="22" t="str">
        <f t="shared" si="144"/>
        <v>ORC.SRH</v>
      </c>
      <c r="G1139" t="s">
        <v>119</v>
      </c>
      <c r="H1139" t="s">
        <v>127</v>
      </c>
      <c r="I1139" t="s">
        <v>199</v>
      </c>
      <c r="J1139">
        <v>1986</v>
      </c>
      <c r="K1139">
        <v>1987</v>
      </c>
      <c r="L1139" s="8">
        <v>2</v>
      </c>
      <c r="M1139" s="8">
        <v>6</v>
      </c>
      <c r="N1139" s="8" t="s">
        <v>33</v>
      </c>
      <c r="O1139" s="8">
        <v>6</v>
      </c>
      <c r="P1139" s="8">
        <v>0</v>
      </c>
      <c r="Q1139">
        <v>5.7941079999999999E-2</v>
      </c>
      <c r="R1139">
        <v>0.45504529999999999</v>
      </c>
      <c r="S1139">
        <v>0.39331959999999999</v>
      </c>
      <c r="T1139">
        <v>0.6693867</v>
      </c>
      <c r="U1139" s="15" t="str">
        <f t="shared" si="138"/>
        <v>ORC1986</v>
      </c>
      <c r="V1139">
        <f t="shared" si="139"/>
        <v>0.53673313958555147</v>
      </c>
      <c r="W1139">
        <f t="shared" si="140"/>
        <v>0.42805503245338494</v>
      </c>
      <c r="BF1139" s="2" t="s">
        <v>242</v>
      </c>
      <c r="BG1139" s="2" t="s">
        <v>296</v>
      </c>
      <c r="BH1139" s="2" t="s">
        <v>1057</v>
      </c>
      <c r="BI1139" s="2"/>
      <c r="BJ1139" s="2" t="s">
        <v>119</v>
      </c>
      <c r="BK1139" s="2" t="s">
        <v>127</v>
      </c>
      <c r="BL1139" s="2" t="s">
        <v>218</v>
      </c>
      <c r="BM1139" s="2">
        <v>1988</v>
      </c>
      <c r="BN1139" s="2">
        <v>1989</v>
      </c>
      <c r="BO1139" s="2">
        <v>2</v>
      </c>
      <c r="BP1139" s="2">
        <v>5</v>
      </c>
      <c r="BQ1139" s="2" t="s">
        <v>33</v>
      </c>
      <c r="BR1139" s="2">
        <v>5</v>
      </c>
      <c r="BS1139" s="2">
        <v>0</v>
      </c>
      <c r="BT1139" s="2">
        <v>2.1221239999999999E-2</v>
      </c>
      <c r="BU1139" s="2">
        <v>0.54862829999999996</v>
      </c>
      <c r="BV1139" s="2">
        <v>0.94174519999999995</v>
      </c>
      <c r="BW1139" s="2">
        <v>0.9737055</v>
      </c>
      <c r="BX1139" s="2" t="s">
        <v>661</v>
      </c>
      <c r="BY1139" s="2" t="s">
        <v>276</v>
      </c>
      <c r="BZ1139" s="2" t="s">
        <v>276</v>
      </c>
    </row>
    <row r="1140" spans="1:78" x14ac:dyDescent="0.25">
      <c r="A1140" s="23" t="s">
        <v>245</v>
      </c>
      <c r="C1140" t="s">
        <v>244</v>
      </c>
      <c r="D1140" s="15" t="str">
        <f>VLOOKUP(C1140,xWalk!C$3:D$55,2)</f>
        <v>ORC</v>
      </c>
      <c r="E1140" s="22" t="str">
        <f t="shared" si="136"/>
        <v>'Salmon River'</v>
      </c>
      <c r="F1140" s="22" t="str">
        <f t="shared" si="144"/>
        <v>ORC.SRH</v>
      </c>
      <c r="G1140" t="s">
        <v>119</v>
      </c>
      <c r="H1140" t="s">
        <v>127</v>
      </c>
      <c r="I1140" t="s">
        <v>199</v>
      </c>
      <c r="J1140">
        <v>1987</v>
      </c>
      <c r="K1140">
        <v>1988</v>
      </c>
      <c r="L1140" s="8">
        <v>2</v>
      </c>
      <c r="M1140" s="8">
        <v>6</v>
      </c>
      <c r="N1140" s="8" t="s">
        <v>33</v>
      </c>
      <c r="O1140" s="8">
        <v>6</v>
      </c>
      <c r="P1140" s="8">
        <v>0</v>
      </c>
      <c r="Q1140">
        <v>5.1565989999999999E-2</v>
      </c>
      <c r="R1140">
        <v>0.36107899999999998</v>
      </c>
      <c r="S1140">
        <v>0.341636</v>
      </c>
      <c r="T1140">
        <v>0.57935740000000002</v>
      </c>
      <c r="U1140" s="15" t="str">
        <f t="shared" si="138"/>
        <v>ORC1987</v>
      </c>
      <c r="V1140">
        <f t="shared" si="139"/>
        <v>0.48914738905234628</v>
      </c>
      <c r="W1140">
        <f t="shared" si="140"/>
        <v>0.37170363026998515</v>
      </c>
      <c r="BF1140" s="2" t="s">
        <v>242</v>
      </c>
      <c r="BG1140" s="2" t="s">
        <v>296</v>
      </c>
      <c r="BH1140" s="2" t="s">
        <v>1057</v>
      </c>
      <c r="BI1140" s="2"/>
      <c r="BJ1140" s="2" t="s">
        <v>119</v>
      </c>
      <c r="BK1140" s="2" t="s">
        <v>127</v>
      </c>
      <c r="BL1140" s="2" t="s">
        <v>218</v>
      </c>
      <c r="BM1140" s="2">
        <v>1989</v>
      </c>
      <c r="BN1140" s="2">
        <v>1990</v>
      </c>
      <c r="BO1140" s="2">
        <v>2</v>
      </c>
      <c r="BP1140" s="2">
        <v>5</v>
      </c>
      <c r="BQ1140" s="2" t="s">
        <v>33</v>
      </c>
      <c r="BR1140" s="2">
        <v>5</v>
      </c>
      <c r="BS1140" s="2">
        <v>0</v>
      </c>
      <c r="BT1140" s="2">
        <v>8.9693299999999993E-3</v>
      </c>
      <c r="BU1140" s="2">
        <v>0.72584389999999999</v>
      </c>
      <c r="BV1140" s="2">
        <v>0.84302840000000001</v>
      </c>
      <c r="BW1140" s="2">
        <v>0.95696530000000002</v>
      </c>
      <c r="BX1140" s="2" t="s">
        <v>662</v>
      </c>
      <c r="BY1140" s="2" t="s">
        <v>276</v>
      </c>
      <c r="BZ1140" s="2" t="s">
        <v>276</v>
      </c>
    </row>
    <row r="1141" spans="1:78" x14ac:dyDescent="0.25">
      <c r="A1141" s="23" t="s">
        <v>245</v>
      </c>
      <c r="C1141" t="s">
        <v>244</v>
      </c>
      <c r="D1141" s="15" t="str">
        <f>VLOOKUP(C1141,xWalk!C$3:D$55,2)</f>
        <v>ORC</v>
      </c>
      <c r="E1141" s="22" t="str">
        <f t="shared" si="136"/>
        <v>'Salmon River'</v>
      </c>
      <c r="F1141" s="22" t="str">
        <f t="shared" si="144"/>
        <v>ORC.SRH</v>
      </c>
      <c r="G1141" t="s">
        <v>119</v>
      </c>
      <c r="H1141" t="s">
        <v>127</v>
      </c>
      <c r="I1141" t="s">
        <v>199</v>
      </c>
      <c r="J1141">
        <v>1988</v>
      </c>
      <c r="K1141">
        <v>1989</v>
      </c>
      <c r="L1141" s="8">
        <v>2</v>
      </c>
      <c r="M1141" s="8">
        <v>6</v>
      </c>
      <c r="N1141" s="8" t="s">
        <v>33</v>
      </c>
      <c r="O1141" s="8">
        <v>6</v>
      </c>
      <c r="P1141" s="8">
        <v>0</v>
      </c>
      <c r="Q1141">
        <v>1.953599E-2</v>
      </c>
      <c r="R1141">
        <v>0.4391757</v>
      </c>
      <c r="S1141">
        <v>0.44254569999999999</v>
      </c>
      <c r="T1141">
        <v>0.68736609999999998</v>
      </c>
      <c r="U1141" s="15" t="str">
        <f t="shared" si="138"/>
        <v>ORC1988</v>
      </c>
      <c r="V1141">
        <f t="shared" si="139"/>
        <v>0.5161998631747553</v>
      </c>
      <c r="W1141">
        <f t="shared" si="140"/>
        <v>0.3780063660607848</v>
      </c>
      <c r="BF1141" s="2" t="s">
        <v>242</v>
      </c>
      <c r="BG1141" s="2" t="s">
        <v>296</v>
      </c>
      <c r="BH1141" s="2" t="s">
        <v>1057</v>
      </c>
      <c r="BI1141" s="2"/>
      <c r="BJ1141" s="2" t="s">
        <v>119</v>
      </c>
      <c r="BK1141" s="2" t="s">
        <v>127</v>
      </c>
      <c r="BL1141" s="2" t="s">
        <v>218</v>
      </c>
      <c r="BM1141" s="2">
        <v>1990</v>
      </c>
      <c r="BN1141" s="2">
        <v>1991</v>
      </c>
      <c r="BO1141" s="2">
        <v>2</v>
      </c>
      <c r="BP1141" s="2">
        <v>5</v>
      </c>
      <c r="BQ1141" s="2" t="s">
        <v>33</v>
      </c>
      <c r="BR1141" s="2">
        <v>5</v>
      </c>
      <c r="BS1141" s="2">
        <v>0</v>
      </c>
      <c r="BT1141" s="2">
        <v>3.7780359999999999E-2</v>
      </c>
      <c r="BU1141" s="2">
        <v>0.64713580000000004</v>
      </c>
      <c r="BV1141" s="2">
        <v>0.64068979999999998</v>
      </c>
      <c r="BW1141" s="2">
        <v>0.87321230000000005</v>
      </c>
      <c r="BX1141" s="2" t="s">
        <v>663</v>
      </c>
      <c r="BY1141" s="2" t="s">
        <v>276</v>
      </c>
      <c r="BZ1141" s="2" t="s">
        <v>276</v>
      </c>
    </row>
    <row r="1142" spans="1:78" x14ac:dyDescent="0.25">
      <c r="A1142" s="23" t="s">
        <v>245</v>
      </c>
      <c r="C1142" t="s">
        <v>244</v>
      </c>
      <c r="D1142" s="15" t="str">
        <f>VLOOKUP(C1142,xWalk!C$3:D$55,2)</f>
        <v>ORC</v>
      </c>
      <c r="E1142" s="22" t="str">
        <f t="shared" si="136"/>
        <v>'Salmon River'</v>
      </c>
      <c r="F1142" s="22" t="str">
        <f t="shared" si="144"/>
        <v>ORC.SRH</v>
      </c>
      <c r="G1142" t="s">
        <v>119</v>
      </c>
      <c r="H1142" t="s">
        <v>127</v>
      </c>
      <c r="I1142" t="s">
        <v>199</v>
      </c>
      <c r="J1142">
        <v>1989</v>
      </c>
      <c r="K1142">
        <v>1990</v>
      </c>
      <c r="L1142" s="8">
        <v>2</v>
      </c>
      <c r="M1142" s="8">
        <v>6</v>
      </c>
      <c r="N1142" s="8" t="s">
        <v>33</v>
      </c>
      <c r="O1142" s="8">
        <v>6</v>
      </c>
      <c r="P1142" s="8">
        <v>0</v>
      </c>
      <c r="Q1142">
        <v>4.926734E-2</v>
      </c>
      <c r="R1142">
        <v>0.42194470000000001</v>
      </c>
      <c r="S1142">
        <v>0.36805300000000002</v>
      </c>
      <c r="T1142">
        <v>0.63469969999999998</v>
      </c>
      <c r="U1142" s="15" t="str">
        <f t="shared" si="138"/>
        <v>ORC1989</v>
      </c>
      <c r="V1142">
        <f t="shared" si="139"/>
        <v>0.53354629086784766</v>
      </c>
      <c r="W1142">
        <f t="shared" si="140"/>
        <v>0.42837887446646467</v>
      </c>
      <c r="BF1142" s="2" t="s">
        <v>242</v>
      </c>
      <c r="BG1142" s="2" t="s">
        <v>296</v>
      </c>
      <c r="BH1142" s="2" t="s">
        <v>1057</v>
      </c>
      <c r="BI1142" s="2"/>
      <c r="BJ1142" s="2" t="s">
        <v>119</v>
      </c>
      <c r="BK1142" s="2" t="s">
        <v>127</v>
      </c>
      <c r="BL1142" s="2" t="s">
        <v>218</v>
      </c>
      <c r="BM1142" s="2">
        <v>1992</v>
      </c>
      <c r="BN1142" s="2">
        <v>1993</v>
      </c>
      <c r="BO1142" s="2">
        <v>2</v>
      </c>
      <c r="BP1142" s="2">
        <v>5</v>
      </c>
      <c r="BQ1142" s="2" t="s">
        <v>33</v>
      </c>
      <c r="BR1142" s="2">
        <v>5</v>
      </c>
      <c r="BS1142" s="2">
        <v>0</v>
      </c>
      <c r="BT1142" s="2">
        <v>3.8591300000000001E-3</v>
      </c>
      <c r="BU1142" s="2">
        <v>0.94563649999999999</v>
      </c>
      <c r="BV1142" s="2">
        <v>0.75925050000000005</v>
      </c>
      <c r="BW1142" s="2">
        <v>0.98691200000000001</v>
      </c>
      <c r="BX1142" s="2" t="s">
        <v>665</v>
      </c>
      <c r="BY1142" s="2" t="s">
        <v>276</v>
      </c>
      <c r="BZ1142" s="2" t="s">
        <v>276</v>
      </c>
    </row>
    <row r="1143" spans="1:78" x14ac:dyDescent="0.25">
      <c r="A1143" s="23" t="s">
        <v>245</v>
      </c>
      <c r="C1143" t="s">
        <v>244</v>
      </c>
      <c r="D1143" s="15" t="str">
        <f>VLOOKUP(C1143,xWalk!C$3:D$55,2)</f>
        <v>ORC</v>
      </c>
      <c r="E1143" s="22" t="str">
        <f t="shared" si="136"/>
        <v>'Salmon River'</v>
      </c>
      <c r="F1143" s="22" t="str">
        <f t="shared" si="144"/>
        <v>ORC.SRH</v>
      </c>
      <c r="G1143" t="s">
        <v>119</v>
      </c>
      <c r="H1143" t="s">
        <v>127</v>
      </c>
      <c r="I1143" t="s">
        <v>199</v>
      </c>
      <c r="J1143">
        <v>1990</v>
      </c>
      <c r="K1143">
        <v>1991</v>
      </c>
      <c r="L1143" s="8">
        <v>2</v>
      </c>
      <c r="M1143" s="8">
        <v>6</v>
      </c>
      <c r="N1143" s="8" t="s">
        <v>33</v>
      </c>
      <c r="O1143" s="8">
        <v>6</v>
      </c>
      <c r="P1143" s="8">
        <v>0</v>
      </c>
      <c r="Q1143">
        <v>0.1050553</v>
      </c>
      <c r="R1143">
        <v>0.30696879999999999</v>
      </c>
      <c r="S1143">
        <v>0.35368539999999998</v>
      </c>
      <c r="T1143">
        <v>0.55208380000000001</v>
      </c>
      <c r="U1143" s="15" t="str">
        <f t="shared" si="138"/>
        <v>ORC1990</v>
      </c>
      <c r="V1143">
        <f t="shared" si="139"/>
        <v>0.49491228934660492</v>
      </c>
      <c r="W1143">
        <f t="shared" si="140"/>
        <v>0.37443948950428696</v>
      </c>
      <c r="BF1143" s="2" t="s">
        <v>242</v>
      </c>
      <c r="BG1143" s="2" t="s">
        <v>296</v>
      </c>
      <c r="BH1143" s="2" t="s">
        <v>1057</v>
      </c>
      <c r="BI1143" s="2"/>
      <c r="BJ1143" s="2" t="s">
        <v>119</v>
      </c>
      <c r="BK1143" s="2" t="s">
        <v>127</v>
      </c>
      <c r="BL1143" s="2" t="s">
        <v>218</v>
      </c>
      <c r="BM1143" s="2">
        <v>1993</v>
      </c>
      <c r="BN1143" s="2">
        <v>1994</v>
      </c>
      <c r="BO1143" s="2">
        <v>2</v>
      </c>
      <c r="BP1143" s="2">
        <v>5</v>
      </c>
      <c r="BQ1143" s="2" t="s">
        <v>33</v>
      </c>
      <c r="BR1143" s="2">
        <v>5</v>
      </c>
      <c r="BS1143" s="2">
        <v>0</v>
      </c>
      <c r="BT1143" s="2">
        <v>3.1627740000000001E-2</v>
      </c>
      <c r="BU1143" s="2">
        <v>0.8679365</v>
      </c>
      <c r="BV1143" s="2">
        <v>0.7934483</v>
      </c>
      <c r="BW1143" s="2">
        <v>0.97272210000000003</v>
      </c>
      <c r="BX1143" s="2" t="s">
        <v>666</v>
      </c>
      <c r="BY1143" s="2" t="s">
        <v>276</v>
      </c>
      <c r="BZ1143" s="2" t="s">
        <v>276</v>
      </c>
    </row>
    <row r="1144" spans="1:78" x14ac:dyDescent="0.25">
      <c r="A1144" s="23" t="s">
        <v>245</v>
      </c>
      <c r="C1144" t="s">
        <v>244</v>
      </c>
      <c r="D1144" s="15" t="str">
        <f>VLOOKUP(C1144,xWalk!C$3:D$55,2)</f>
        <v>ORC</v>
      </c>
      <c r="E1144" s="22" t="str">
        <f t="shared" si="136"/>
        <v>'Salmon River'</v>
      </c>
      <c r="F1144" s="22" t="str">
        <f t="shared" si="144"/>
        <v>ORC.SRH</v>
      </c>
      <c r="G1144" t="s">
        <v>119</v>
      </c>
      <c r="H1144" t="s">
        <v>127</v>
      </c>
      <c r="I1144" t="s">
        <v>199</v>
      </c>
      <c r="J1144">
        <v>1991</v>
      </c>
      <c r="K1144">
        <v>1992</v>
      </c>
      <c r="L1144" s="8">
        <v>2</v>
      </c>
      <c r="M1144" s="8">
        <v>6</v>
      </c>
      <c r="N1144" s="8" t="s">
        <v>33</v>
      </c>
      <c r="O1144" s="8">
        <v>6</v>
      </c>
      <c r="P1144" s="8">
        <v>0</v>
      </c>
      <c r="Q1144">
        <v>1.1018719999999999E-2</v>
      </c>
      <c r="R1144">
        <v>0.37490810000000002</v>
      </c>
      <c r="S1144">
        <v>0.46959129999999999</v>
      </c>
      <c r="T1144">
        <v>0.66844579999999998</v>
      </c>
      <c r="U1144" s="15" t="str">
        <f t="shared" si="138"/>
        <v>ORC1991</v>
      </c>
      <c r="V1144">
        <f t="shared" si="139"/>
        <v>0.44728559066574108</v>
      </c>
      <c r="W1144">
        <f t="shared" si="140"/>
        <v>0.31278705984157623</v>
      </c>
      <c r="BF1144" s="2" t="s">
        <v>242</v>
      </c>
      <c r="BG1144" s="2" t="s">
        <v>296</v>
      </c>
      <c r="BH1144" s="2" t="s">
        <v>1057</v>
      </c>
      <c r="BI1144" s="2"/>
      <c r="BJ1144" s="2" t="s">
        <v>119</v>
      </c>
      <c r="BK1144" s="2" t="s">
        <v>127</v>
      </c>
      <c r="BL1144" s="2" t="s">
        <v>218</v>
      </c>
      <c r="BM1144" s="2">
        <v>1994</v>
      </c>
      <c r="BN1144" s="2">
        <v>1995</v>
      </c>
      <c r="BO1144" s="2">
        <v>2</v>
      </c>
      <c r="BP1144" s="2">
        <v>5</v>
      </c>
      <c r="BQ1144" s="2" t="s">
        <v>33</v>
      </c>
      <c r="BR1144" s="2">
        <v>5</v>
      </c>
      <c r="BS1144" s="2">
        <v>0</v>
      </c>
      <c r="BT1144" s="2">
        <v>6.7317799999999997E-3</v>
      </c>
      <c r="BU1144" s="2">
        <v>0.86546670000000003</v>
      </c>
      <c r="BV1144" s="2">
        <v>0.84347399999999995</v>
      </c>
      <c r="BW1144" s="2">
        <v>0.97894199999999998</v>
      </c>
      <c r="BX1144" s="2" t="s">
        <v>667</v>
      </c>
      <c r="BY1144" s="2" t="s">
        <v>276</v>
      </c>
      <c r="BZ1144" s="2" t="s">
        <v>276</v>
      </c>
    </row>
    <row r="1145" spans="1:78" x14ac:dyDescent="0.25">
      <c r="A1145" s="23" t="s">
        <v>245</v>
      </c>
      <c r="C1145" t="s">
        <v>244</v>
      </c>
      <c r="D1145" s="15" t="str">
        <f>VLOOKUP(C1145,xWalk!C$3:D$55,2)</f>
        <v>ORC</v>
      </c>
      <c r="E1145" s="22" t="str">
        <f t="shared" si="136"/>
        <v>'Salmon River'</v>
      </c>
      <c r="F1145" s="22" t="str">
        <f t="shared" si="144"/>
        <v>ORC.SRH</v>
      </c>
      <c r="G1145" t="s">
        <v>119</v>
      </c>
      <c r="H1145" t="s">
        <v>127</v>
      </c>
      <c r="I1145" t="s">
        <v>199</v>
      </c>
      <c r="J1145">
        <v>1992</v>
      </c>
      <c r="K1145">
        <v>1993</v>
      </c>
      <c r="L1145" s="8">
        <v>2</v>
      </c>
      <c r="M1145" s="8">
        <v>6</v>
      </c>
      <c r="N1145" s="8" t="s">
        <v>33</v>
      </c>
      <c r="O1145" s="8">
        <v>6</v>
      </c>
      <c r="P1145" s="8">
        <v>0</v>
      </c>
      <c r="Q1145">
        <v>4.8465870000000001E-2</v>
      </c>
      <c r="R1145">
        <v>0.23497270000000001</v>
      </c>
      <c r="S1145">
        <v>0.37005939999999998</v>
      </c>
      <c r="T1145">
        <v>0.51807829999999999</v>
      </c>
      <c r="U1145" s="15" t="str">
        <f t="shared" si="138"/>
        <v>ORC1992</v>
      </c>
      <c r="V1145">
        <f t="shared" si="139"/>
        <v>0.35621208882730565</v>
      </c>
      <c r="W1145">
        <f t="shared" si="140"/>
        <v>0.23519852003626207</v>
      </c>
      <c r="BF1145" s="2" t="s">
        <v>242</v>
      </c>
      <c r="BG1145" s="2" t="s">
        <v>296</v>
      </c>
      <c r="BH1145" s="2" t="s">
        <v>1057</v>
      </c>
      <c r="BI1145" s="2"/>
      <c r="BJ1145" s="2" t="s">
        <v>119</v>
      </c>
      <c r="BK1145" s="2" t="s">
        <v>127</v>
      </c>
      <c r="BL1145" s="2" t="s">
        <v>218</v>
      </c>
      <c r="BM1145" s="2">
        <v>1995</v>
      </c>
      <c r="BN1145" s="2">
        <v>1996</v>
      </c>
      <c r="BO1145" s="2">
        <v>2</v>
      </c>
      <c r="BP1145" s="2">
        <v>5</v>
      </c>
      <c r="BQ1145" s="2" t="s">
        <v>33</v>
      </c>
      <c r="BR1145" s="2">
        <v>5</v>
      </c>
      <c r="BS1145" s="2">
        <v>0</v>
      </c>
      <c r="BT1145" s="2">
        <v>3.9519999999999998E-3</v>
      </c>
      <c r="BU1145" s="2">
        <v>0.93189390000000005</v>
      </c>
      <c r="BV1145" s="2">
        <v>0.42837360000000002</v>
      </c>
      <c r="BW1145" s="2">
        <v>0.9610687</v>
      </c>
      <c r="BX1145" s="2" t="s">
        <v>668</v>
      </c>
      <c r="BY1145" s="2" t="s">
        <v>276</v>
      </c>
      <c r="BZ1145" s="2" t="s">
        <v>276</v>
      </c>
    </row>
    <row r="1146" spans="1:78" x14ac:dyDescent="0.25">
      <c r="A1146" s="23" t="s">
        <v>245</v>
      </c>
      <c r="C1146" t="s">
        <v>244</v>
      </c>
      <c r="D1146" s="15" t="str">
        <f>VLOOKUP(C1146,xWalk!C$3:D$55,2)</f>
        <v>ORC</v>
      </c>
      <c r="E1146" s="22" t="str">
        <f t="shared" si="136"/>
        <v>'Salmon River'</v>
      </c>
      <c r="F1146" s="22" t="str">
        <f t="shared" si="144"/>
        <v>ORC.SRH</v>
      </c>
      <c r="G1146" t="s">
        <v>119</v>
      </c>
      <c r="H1146" t="s">
        <v>127</v>
      </c>
      <c r="I1146" t="s">
        <v>199</v>
      </c>
      <c r="J1146">
        <v>1993</v>
      </c>
      <c r="K1146">
        <v>1994</v>
      </c>
      <c r="L1146" s="8">
        <v>2</v>
      </c>
      <c r="M1146" s="8">
        <v>6</v>
      </c>
      <c r="N1146" s="8" t="s">
        <v>33</v>
      </c>
      <c r="O1146" s="8">
        <v>6</v>
      </c>
      <c r="P1146" s="8">
        <v>0</v>
      </c>
      <c r="Q1146">
        <v>9.3558939999999993E-2</v>
      </c>
      <c r="R1146">
        <v>0.29767480000000002</v>
      </c>
      <c r="S1146">
        <v>0.41292679999999998</v>
      </c>
      <c r="T1146">
        <v>0.58768370000000003</v>
      </c>
      <c r="U1146" s="15" t="str">
        <f t="shared" si="138"/>
        <v>ORC1993</v>
      </c>
      <c r="V1146">
        <f t="shared" si="139"/>
        <v>0.40596805956283083</v>
      </c>
      <c r="W1146">
        <f t="shared" si="140"/>
        <v>0.28427774179408166</v>
      </c>
      <c r="BF1146" s="2" t="s">
        <v>242</v>
      </c>
      <c r="BG1146" s="2" t="s">
        <v>296</v>
      </c>
      <c r="BH1146" s="2" t="s">
        <v>1057</v>
      </c>
      <c r="BI1146" s="2"/>
      <c r="BJ1146" s="2" t="s">
        <v>119</v>
      </c>
      <c r="BK1146" s="2" t="s">
        <v>127</v>
      </c>
      <c r="BL1146" s="2" t="s">
        <v>218</v>
      </c>
      <c r="BM1146" s="2">
        <v>1997</v>
      </c>
      <c r="BN1146" s="2">
        <v>1998</v>
      </c>
      <c r="BO1146" s="2">
        <v>2</v>
      </c>
      <c r="BP1146" s="2">
        <v>5</v>
      </c>
      <c r="BQ1146" s="2" t="s">
        <v>33</v>
      </c>
      <c r="BR1146" s="2">
        <v>5</v>
      </c>
      <c r="BS1146" s="2">
        <v>0</v>
      </c>
      <c r="BT1146" s="2">
        <v>2.3272299999999999E-2</v>
      </c>
      <c r="BU1146" s="2">
        <v>0.89994050000000003</v>
      </c>
      <c r="BV1146" s="2">
        <v>0.88309490000000002</v>
      </c>
      <c r="BW1146" s="2">
        <v>0.98830249999999997</v>
      </c>
      <c r="BX1146" s="2" t="s">
        <v>670</v>
      </c>
      <c r="BY1146" s="2" t="s">
        <v>276</v>
      </c>
      <c r="BZ1146" s="2" t="s">
        <v>276</v>
      </c>
    </row>
    <row r="1147" spans="1:78" x14ac:dyDescent="0.25">
      <c r="A1147" s="23" t="s">
        <v>245</v>
      </c>
      <c r="C1147" t="s">
        <v>244</v>
      </c>
      <c r="D1147" s="15" t="str">
        <f>VLOOKUP(C1147,xWalk!C$3:D$55,2)</f>
        <v>ORC</v>
      </c>
      <c r="E1147" s="22" t="str">
        <f t="shared" si="136"/>
        <v>'Salmon River'</v>
      </c>
      <c r="F1147" s="22" t="str">
        <f t="shared" si="144"/>
        <v>ORC.SRH</v>
      </c>
      <c r="G1147" t="s">
        <v>119</v>
      </c>
      <c r="H1147" t="s">
        <v>127</v>
      </c>
      <c r="I1147" t="s">
        <v>199</v>
      </c>
      <c r="J1147">
        <v>1994</v>
      </c>
      <c r="K1147">
        <v>1995</v>
      </c>
      <c r="L1147" s="8">
        <v>2</v>
      </c>
      <c r="M1147" s="8">
        <v>6</v>
      </c>
      <c r="N1147" s="8" t="s">
        <v>33</v>
      </c>
      <c r="O1147" s="8">
        <v>6</v>
      </c>
      <c r="P1147" s="8">
        <v>0</v>
      </c>
      <c r="Q1147">
        <v>4.1012260000000002E-2</v>
      </c>
      <c r="R1147">
        <v>0.35298220000000002</v>
      </c>
      <c r="S1147">
        <v>0.47106599999999998</v>
      </c>
      <c r="T1147">
        <v>0.65777030000000003</v>
      </c>
      <c r="U1147" s="15" t="str">
        <f t="shared" si="138"/>
        <v>ORC1994</v>
      </c>
      <c r="V1147">
        <f t="shared" si="139"/>
        <v>0.47516898648786077</v>
      </c>
      <c r="W1147">
        <f t="shared" si="140"/>
        <v>0.35164105032644732</v>
      </c>
      <c r="BF1147" s="2" t="s">
        <v>256</v>
      </c>
      <c r="BG1147" s="2" t="s">
        <v>296</v>
      </c>
      <c r="BH1147" s="2" t="s">
        <v>1187</v>
      </c>
      <c r="BI1147" s="2"/>
      <c r="BJ1147" s="2" t="s">
        <v>119</v>
      </c>
      <c r="BK1147" s="2" t="s">
        <v>127</v>
      </c>
      <c r="BL1147" s="2" t="s">
        <v>218</v>
      </c>
      <c r="BM1147" s="2">
        <v>1975</v>
      </c>
      <c r="BN1147" s="2">
        <v>1976</v>
      </c>
      <c r="BO1147" s="2">
        <v>2</v>
      </c>
      <c r="BP1147" s="2">
        <v>5</v>
      </c>
      <c r="BQ1147" s="2" t="s">
        <v>33</v>
      </c>
      <c r="BR1147" s="2">
        <v>5</v>
      </c>
      <c r="BS1147" s="2">
        <v>0</v>
      </c>
      <c r="BT1147" s="2">
        <v>0.1134884</v>
      </c>
      <c r="BU1147" s="2">
        <v>0.64948660000000003</v>
      </c>
      <c r="BV1147" s="2">
        <v>0.36600159999999998</v>
      </c>
      <c r="BW1147" s="2">
        <v>0.77777499999999999</v>
      </c>
      <c r="BX1147" s="2" t="s">
        <v>1188</v>
      </c>
      <c r="BY1147" s="2" t="s">
        <v>276</v>
      </c>
      <c r="BZ1147" s="2" t="s">
        <v>276</v>
      </c>
    </row>
    <row r="1148" spans="1:78" x14ac:dyDescent="0.25">
      <c r="A1148" s="23" t="s">
        <v>245</v>
      </c>
      <c r="C1148" t="s">
        <v>244</v>
      </c>
      <c r="D1148" s="15" t="str">
        <f>VLOOKUP(C1148,xWalk!C$3:D$55,2)</f>
        <v>ORC</v>
      </c>
      <c r="E1148" s="22" t="str">
        <f t="shared" si="136"/>
        <v>'Salmon River'</v>
      </c>
      <c r="F1148" s="22" t="str">
        <f t="shared" si="144"/>
        <v>ORC.SRH</v>
      </c>
      <c r="G1148" t="s">
        <v>119</v>
      </c>
      <c r="H1148" t="s">
        <v>127</v>
      </c>
      <c r="I1148" t="s">
        <v>199</v>
      </c>
      <c r="J1148">
        <v>1995</v>
      </c>
      <c r="K1148">
        <v>1996</v>
      </c>
      <c r="L1148" s="8">
        <v>2</v>
      </c>
      <c r="M1148" s="8">
        <v>6</v>
      </c>
      <c r="N1148" s="8" t="s">
        <v>33</v>
      </c>
      <c r="O1148" s="8">
        <v>6</v>
      </c>
      <c r="P1148" s="8">
        <v>0</v>
      </c>
      <c r="Q1148">
        <v>2.312409E-2</v>
      </c>
      <c r="R1148">
        <v>0.30459779999999997</v>
      </c>
      <c r="S1148">
        <v>0.37609930000000003</v>
      </c>
      <c r="T1148">
        <v>0.56613809999999998</v>
      </c>
      <c r="U1148" s="15" t="str">
        <f t="shared" si="138"/>
        <v>ORC1995</v>
      </c>
      <c r="V1148">
        <f t="shared" si="139"/>
        <v>0.4035686059509993</v>
      </c>
      <c r="W1148">
        <f t="shared" si="140"/>
        <v>0.27448788510968553</v>
      </c>
      <c r="BF1148" s="2" t="s">
        <v>256</v>
      </c>
      <c r="BG1148" s="2" t="s">
        <v>296</v>
      </c>
      <c r="BH1148" s="2" t="s">
        <v>1187</v>
      </c>
      <c r="BI1148" s="2"/>
      <c r="BJ1148" s="2" t="s">
        <v>119</v>
      </c>
      <c r="BK1148" s="2" t="s">
        <v>127</v>
      </c>
      <c r="BL1148" s="2" t="s">
        <v>218</v>
      </c>
      <c r="BM1148" s="2">
        <v>1976</v>
      </c>
      <c r="BN1148" s="2">
        <v>1977</v>
      </c>
      <c r="BO1148" s="2">
        <v>2</v>
      </c>
      <c r="BP1148" s="2">
        <v>5</v>
      </c>
      <c r="BQ1148" s="2" t="s">
        <v>33</v>
      </c>
      <c r="BR1148" s="2">
        <v>5</v>
      </c>
      <c r="BS1148" s="2">
        <v>0</v>
      </c>
      <c r="BT1148" s="2">
        <v>0.16526840000000001</v>
      </c>
      <c r="BU1148" s="2">
        <v>0.71160420000000002</v>
      </c>
      <c r="BV1148" s="2">
        <v>0.48835879999999998</v>
      </c>
      <c r="BW1148" s="2">
        <v>0.8524448</v>
      </c>
      <c r="BX1148" s="2" t="s">
        <v>1189</v>
      </c>
      <c r="BY1148" s="2" t="s">
        <v>276</v>
      </c>
      <c r="BZ1148" s="2" t="s">
        <v>276</v>
      </c>
    </row>
    <row r="1149" spans="1:78" x14ac:dyDescent="0.25">
      <c r="A1149" s="23" t="s">
        <v>245</v>
      </c>
      <c r="C1149" t="s">
        <v>244</v>
      </c>
      <c r="D1149" s="15" t="str">
        <f>VLOOKUP(C1149,xWalk!C$3:D$55,2)</f>
        <v>ORC</v>
      </c>
      <c r="E1149" s="22" t="str">
        <f t="shared" si="136"/>
        <v>'Salmon River'</v>
      </c>
      <c r="F1149" s="22" t="str">
        <f t="shared" si="144"/>
        <v>ORC.SRH</v>
      </c>
      <c r="G1149" t="s">
        <v>119</v>
      </c>
      <c r="H1149" t="s">
        <v>127</v>
      </c>
      <c r="I1149" t="s">
        <v>199</v>
      </c>
      <c r="J1149">
        <v>1996</v>
      </c>
      <c r="K1149">
        <v>1997</v>
      </c>
      <c r="L1149" s="8">
        <v>2</v>
      </c>
      <c r="M1149" s="8">
        <v>6</v>
      </c>
      <c r="N1149" s="8" t="s">
        <v>33</v>
      </c>
      <c r="O1149" s="8">
        <v>6</v>
      </c>
      <c r="P1149" s="8">
        <v>0</v>
      </c>
      <c r="Q1149">
        <v>2.6443979999999999E-2</v>
      </c>
      <c r="R1149">
        <v>0.24545600000000001</v>
      </c>
      <c r="S1149">
        <v>0.31967430000000002</v>
      </c>
      <c r="T1149">
        <v>0.48666419999999999</v>
      </c>
      <c r="U1149" s="15" t="str">
        <f t="shared" si="138"/>
        <v>ORC1996</v>
      </c>
      <c r="V1149">
        <f t="shared" si="139"/>
        <v>0.32519493659749027</v>
      </c>
      <c r="W1149">
        <f t="shared" si="140"/>
        <v>0.18706214875669494</v>
      </c>
      <c r="BF1149" s="2" t="s">
        <v>256</v>
      </c>
      <c r="BG1149" s="2" t="s">
        <v>296</v>
      </c>
      <c r="BH1149" s="2" t="s">
        <v>1187</v>
      </c>
      <c r="BI1149" s="2"/>
      <c r="BJ1149" s="2" t="s">
        <v>119</v>
      </c>
      <c r="BK1149" s="2" t="s">
        <v>127</v>
      </c>
      <c r="BL1149" s="2" t="s">
        <v>218</v>
      </c>
      <c r="BM1149" s="2">
        <v>1977</v>
      </c>
      <c r="BN1149" s="2">
        <v>1978</v>
      </c>
      <c r="BO1149" s="2">
        <v>2</v>
      </c>
      <c r="BP1149" s="2">
        <v>5</v>
      </c>
      <c r="BQ1149" s="2" t="s">
        <v>33</v>
      </c>
      <c r="BR1149" s="2">
        <v>5</v>
      </c>
      <c r="BS1149" s="2">
        <v>0</v>
      </c>
      <c r="BT1149" s="2">
        <v>9.3476089999999998E-2</v>
      </c>
      <c r="BU1149" s="2">
        <v>0.70452800000000004</v>
      </c>
      <c r="BV1149" s="2">
        <v>0.39393990000000001</v>
      </c>
      <c r="BW1149" s="2">
        <v>0.82092620000000005</v>
      </c>
      <c r="BX1149" s="2" t="s">
        <v>650</v>
      </c>
      <c r="BY1149" s="2" t="s">
        <v>276</v>
      </c>
      <c r="BZ1149" s="2" t="s">
        <v>276</v>
      </c>
    </row>
    <row r="1150" spans="1:78" x14ac:dyDescent="0.25">
      <c r="A1150" s="23" t="s">
        <v>245</v>
      </c>
      <c r="C1150" t="s">
        <v>244</v>
      </c>
      <c r="D1150" s="15" t="str">
        <f>VLOOKUP(C1150,xWalk!C$3:D$55,2)</f>
        <v>ORC</v>
      </c>
      <c r="E1150" s="22" t="str">
        <f t="shared" si="136"/>
        <v>'Salmon River'</v>
      </c>
      <c r="F1150" s="22" t="str">
        <f t="shared" si="144"/>
        <v>ORC.SRH</v>
      </c>
      <c r="G1150" t="s">
        <v>119</v>
      </c>
      <c r="H1150" t="s">
        <v>127</v>
      </c>
      <c r="I1150" t="s">
        <v>199</v>
      </c>
      <c r="J1150">
        <v>1997</v>
      </c>
      <c r="K1150">
        <v>1998</v>
      </c>
      <c r="L1150" s="8">
        <v>2</v>
      </c>
      <c r="M1150" s="8">
        <v>6</v>
      </c>
      <c r="N1150" s="8" t="s">
        <v>33</v>
      </c>
      <c r="O1150" s="8">
        <v>6</v>
      </c>
      <c r="P1150" s="8">
        <v>0</v>
      </c>
      <c r="Q1150">
        <v>7.3299920000000005E-2</v>
      </c>
      <c r="R1150">
        <v>0.27212039999999998</v>
      </c>
      <c r="S1150">
        <v>0.37582949999999998</v>
      </c>
      <c r="T1150">
        <v>0.54567900000000003</v>
      </c>
      <c r="U1150" s="15" t="str">
        <f t="shared" si="138"/>
        <v>ORC1997</v>
      </c>
      <c r="V1150">
        <f t="shared" si="139"/>
        <v>0.33120072302624537</v>
      </c>
      <c r="W1150">
        <f t="shared" si="140"/>
        <v>0.18777673393506242</v>
      </c>
      <c r="BF1150" s="2" t="s">
        <v>256</v>
      </c>
      <c r="BG1150" s="2" t="s">
        <v>296</v>
      </c>
      <c r="BH1150" s="2" t="s">
        <v>1187</v>
      </c>
      <c r="BI1150" s="2"/>
      <c r="BJ1150" s="2" t="s">
        <v>119</v>
      </c>
      <c r="BK1150" s="2" t="s">
        <v>127</v>
      </c>
      <c r="BL1150" s="2" t="s">
        <v>218</v>
      </c>
      <c r="BM1150" s="2">
        <v>1978</v>
      </c>
      <c r="BN1150" s="2">
        <v>1979</v>
      </c>
      <c r="BO1150" s="2">
        <v>2</v>
      </c>
      <c r="BP1150" s="2">
        <v>5</v>
      </c>
      <c r="BQ1150" s="2" t="s">
        <v>33</v>
      </c>
      <c r="BR1150" s="2">
        <v>5</v>
      </c>
      <c r="BS1150" s="2">
        <v>0</v>
      </c>
      <c r="BT1150" s="2">
        <v>0.1122297</v>
      </c>
      <c r="BU1150" s="2">
        <v>0.70952400000000004</v>
      </c>
      <c r="BV1150" s="2">
        <v>0.4273633</v>
      </c>
      <c r="BW1150" s="2">
        <v>0.83366280000000004</v>
      </c>
      <c r="BX1150" s="2" t="s">
        <v>651</v>
      </c>
      <c r="BY1150" s="2" t="s">
        <v>276</v>
      </c>
      <c r="BZ1150" s="2" t="s">
        <v>276</v>
      </c>
    </row>
    <row r="1151" spans="1:78" x14ac:dyDescent="0.25">
      <c r="A1151" s="23" t="s">
        <v>245</v>
      </c>
      <c r="C1151" t="s">
        <v>244</v>
      </c>
      <c r="D1151" s="15" t="str">
        <f>VLOOKUP(C1151,xWalk!C$3:D$55,2)</f>
        <v>ORC</v>
      </c>
      <c r="E1151" s="22" t="str">
        <f t="shared" si="136"/>
        <v>'Salmon River'</v>
      </c>
      <c r="F1151" s="22" t="str">
        <f t="shared" si="144"/>
        <v>ORC.SRH</v>
      </c>
      <c r="G1151" t="s">
        <v>119</v>
      </c>
      <c r="H1151" t="s">
        <v>127</v>
      </c>
      <c r="I1151" t="s">
        <v>199</v>
      </c>
      <c r="J1151">
        <v>1998</v>
      </c>
      <c r="K1151">
        <v>1999</v>
      </c>
      <c r="L1151" s="8">
        <v>2</v>
      </c>
      <c r="M1151" s="8">
        <v>6</v>
      </c>
      <c r="N1151" s="8" t="s">
        <v>33</v>
      </c>
      <c r="O1151" s="8">
        <v>6</v>
      </c>
      <c r="P1151" s="8">
        <v>0</v>
      </c>
      <c r="Q1151">
        <v>5.8538140000000002E-2</v>
      </c>
      <c r="R1151">
        <v>0.29499009999999998</v>
      </c>
      <c r="S1151">
        <v>0.4719216</v>
      </c>
      <c r="T1151">
        <v>0.62769949999999997</v>
      </c>
      <c r="U1151" s="15" t="str">
        <f t="shared" si="138"/>
        <v>ORC1998</v>
      </c>
      <c r="V1151">
        <f t="shared" si="139"/>
        <v>0.38231067800809315</v>
      </c>
      <c r="W1151">
        <f t="shared" si="140"/>
        <v>0.25218432570815097</v>
      </c>
      <c r="BF1151" s="2" t="s">
        <v>256</v>
      </c>
      <c r="BG1151" s="2" t="s">
        <v>296</v>
      </c>
      <c r="BH1151" s="2" t="s">
        <v>1187</v>
      </c>
      <c r="BI1151" s="2"/>
      <c r="BJ1151" s="2" t="s">
        <v>119</v>
      </c>
      <c r="BK1151" s="2" t="s">
        <v>127</v>
      </c>
      <c r="BL1151" s="2" t="s">
        <v>218</v>
      </c>
      <c r="BM1151" s="2">
        <v>1979</v>
      </c>
      <c r="BN1151" s="2">
        <v>1980</v>
      </c>
      <c r="BO1151" s="2">
        <v>2</v>
      </c>
      <c r="BP1151" s="2">
        <v>5</v>
      </c>
      <c r="BQ1151" s="2" t="s">
        <v>33</v>
      </c>
      <c r="BR1151" s="2">
        <v>5</v>
      </c>
      <c r="BS1151" s="2">
        <v>0</v>
      </c>
      <c r="BT1151" s="2">
        <v>0.10040499999999999</v>
      </c>
      <c r="BU1151" s="2">
        <v>0.65859809999999996</v>
      </c>
      <c r="BV1151" s="2">
        <v>0.37240570000000001</v>
      </c>
      <c r="BW1151" s="2">
        <v>0.78573809999999999</v>
      </c>
      <c r="BX1151" s="2" t="s">
        <v>652</v>
      </c>
      <c r="BY1151" s="2" t="s">
        <v>276</v>
      </c>
      <c r="BZ1151" s="2" t="s">
        <v>276</v>
      </c>
    </row>
    <row r="1152" spans="1:78" x14ac:dyDescent="0.25">
      <c r="A1152" s="23" t="s">
        <v>245</v>
      </c>
      <c r="C1152" t="s">
        <v>244</v>
      </c>
      <c r="D1152" s="15" t="str">
        <f>VLOOKUP(C1152,xWalk!C$3:D$55,2)</f>
        <v>ORC</v>
      </c>
      <c r="E1152" s="22" t="str">
        <f t="shared" si="136"/>
        <v>'Salmon River'</v>
      </c>
      <c r="F1152" s="22" t="str">
        <f t="shared" si="144"/>
        <v>ORC.SRH</v>
      </c>
      <c r="G1152" t="s">
        <v>119</v>
      </c>
      <c r="H1152" t="s">
        <v>127</v>
      </c>
      <c r="I1152" t="s">
        <v>199</v>
      </c>
      <c r="J1152">
        <v>1999</v>
      </c>
      <c r="K1152">
        <v>2000</v>
      </c>
      <c r="L1152" s="8">
        <v>2</v>
      </c>
      <c r="M1152" s="8">
        <v>6</v>
      </c>
      <c r="N1152" s="8" t="s">
        <v>33</v>
      </c>
      <c r="O1152" s="8">
        <v>6</v>
      </c>
      <c r="P1152" s="8">
        <v>0</v>
      </c>
      <c r="Q1152">
        <v>0.10607370000000001</v>
      </c>
      <c r="R1152">
        <v>0.30528309999999997</v>
      </c>
      <c r="S1152">
        <v>0.42165960000000002</v>
      </c>
      <c r="T1152">
        <v>0.5982172</v>
      </c>
      <c r="U1152" s="15" t="str">
        <f t="shared" si="138"/>
        <v>ORC1999</v>
      </c>
      <c r="V1152">
        <f t="shared" si="139"/>
        <v>0.3997159111018827</v>
      </c>
      <c r="W1152">
        <f t="shared" si="140"/>
        <v>0.27686161992020025</v>
      </c>
      <c r="BF1152" s="2" t="s">
        <v>256</v>
      </c>
      <c r="BG1152" s="2" t="s">
        <v>296</v>
      </c>
      <c r="BH1152" s="2" t="s">
        <v>1187</v>
      </c>
      <c r="BI1152" s="2"/>
      <c r="BJ1152" s="2" t="s">
        <v>119</v>
      </c>
      <c r="BK1152" s="2" t="s">
        <v>127</v>
      </c>
      <c r="BL1152" s="2" t="s">
        <v>218</v>
      </c>
      <c r="BM1152" s="2">
        <v>1980</v>
      </c>
      <c r="BN1152" s="2">
        <v>1981</v>
      </c>
      <c r="BO1152" s="2">
        <v>2</v>
      </c>
      <c r="BP1152" s="2">
        <v>5</v>
      </c>
      <c r="BQ1152" s="2" t="s">
        <v>33</v>
      </c>
      <c r="BR1152" s="2">
        <v>5</v>
      </c>
      <c r="BS1152" s="2">
        <v>0</v>
      </c>
      <c r="BT1152" s="2">
        <v>3.0271200000000002E-2</v>
      </c>
      <c r="BU1152" s="2">
        <v>0.54546039999999996</v>
      </c>
      <c r="BV1152" s="2">
        <v>0.53638799999999998</v>
      </c>
      <c r="BW1152" s="2">
        <v>0.78927000000000003</v>
      </c>
      <c r="BX1152" s="2" t="s">
        <v>653</v>
      </c>
      <c r="BY1152" s="2" t="s">
        <v>276</v>
      </c>
      <c r="BZ1152" s="2" t="s">
        <v>276</v>
      </c>
    </row>
    <row r="1153" spans="1:78" x14ac:dyDescent="0.25">
      <c r="A1153" s="23" t="s">
        <v>245</v>
      </c>
      <c r="C1153" t="s">
        <v>244</v>
      </c>
      <c r="D1153" s="15" t="str">
        <f>VLOOKUP(C1153,xWalk!C$3:D$55,2)</f>
        <v>ORC</v>
      </c>
      <c r="E1153" s="22" t="str">
        <f t="shared" si="136"/>
        <v>'Salmon River'</v>
      </c>
      <c r="F1153" s="22" t="str">
        <f t="shared" si="144"/>
        <v>ORC.SRH</v>
      </c>
      <c r="G1153" t="s">
        <v>119</v>
      </c>
      <c r="H1153" t="s">
        <v>127</v>
      </c>
      <c r="I1153" t="s">
        <v>199</v>
      </c>
      <c r="J1153">
        <v>2000</v>
      </c>
      <c r="K1153">
        <v>2001</v>
      </c>
      <c r="L1153" s="8">
        <v>2</v>
      </c>
      <c r="M1153" s="8">
        <v>6</v>
      </c>
      <c r="N1153" s="8" t="s">
        <v>33</v>
      </c>
      <c r="O1153" s="8">
        <v>6</v>
      </c>
      <c r="P1153" s="8">
        <v>0</v>
      </c>
      <c r="Q1153">
        <v>9.3655329999999995E-2</v>
      </c>
      <c r="R1153">
        <v>0.35016340000000001</v>
      </c>
      <c r="S1153">
        <v>0.43970900000000002</v>
      </c>
      <c r="T1153">
        <v>0.63590250000000004</v>
      </c>
      <c r="U1153" s="15" t="str">
        <f t="shared" si="138"/>
        <v>ORC2000</v>
      </c>
      <c r="V1153">
        <f t="shared" si="139"/>
        <v>0.47397118318828529</v>
      </c>
      <c r="W1153">
        <f t="shared" si="140"/>
        <v>0.35748993098545301</v>
      </c>
      <c r="BF1153" s="2" t="s">
        <v>256</v>
      </c>
      <c r="BG1153" s="2" t="s">
        <v>296</v>
      </c>
      <c r="BH1153" s="2" t="s">
        <v>1187</v>
      </c>
      <c r="BI1153" s="2"/>
      <c r="BJ1153" s="2" t="s">
        <v>119</v>
      </c>
      <c r="BK1153" s="2" t="s">
        <v>127</v>
      </c>
      <c r="BL1153" s="2" t="s">
        <v>218</v>
      </c>
      <c r="BM1153" s="2">
        <v>1981</v>
      </c>
      <c r="BN1153" s="2">
        <v>1982</v>
      </c>
      <c r="BO1153" s="2">
        <v>2</v>
      </c>
      <c r="BP1153" s="2">
        <v>5</v>
      </c>
      <c r="BQ1153" s="2" t="s">
        <v>33</v>
      </c>
      <c r="BR1153" s="2">
        <v>5</v>
      </c>
      <c r="BS1153" s="2">
        <v>0</v>
      </c>
      <c r="BT1153" s="2">
        <v>5.7147759999999999E-2</v>
      </c>
      <c r="BU1153" s="2">
        <v>0.54336150000000005</v>
      </c>
      <c r="BV1153" s="2">
        <v>0.58910240000000003</v>
      </c>
      <c r="BW1153" s="2">
        <v>0.81236830000000004</v>
      </c>
      <c r="BX1153" s="2" t="s">
        <v>654</v>
      </c>
      <c r="BY1153" s="2" t="s">
        <v>276</v>
      </c>
      <c r="BZ1153" s="2" t="s">
        <v>276</v>
      </c>
    </row>
    <row r="1154" spans="1:78" x14ac:dyDescent="0.25">
      <c r="A1154" s="23" t="s">
        <v>245</v>
      </c>
      <c r="C1154" t="s">
        <v>244</v>
      </c>
      <c r="D1154" s="15" t="str">
        <f>VLOOKUP(C1154,xWalk!C$3:D$55,2)</f>
        <v>ORC</v>
      </c>
      <c r="E1154" s="22" t="str">
        <f t="shared" si="136"/>
        <v>'Salmon River'</v>
      </c>
      <c r="F1154" s="22" t="str">
        <f t="shared" si="144"/>
        <v>ORC.SRH</v>
      </c>
      <c r="G1154" t="s">
        <v>119</v>
      </c>
      <c r="H1154" t="s">
        <v>127</v>
      </c>
      <c r="I1154" t="s">
        <v>199</v>
      </c>
      <c r="J1154">
        <v>2001</v>
      </c>
      <c r="K1154">
        <v>2002</v>
      </c>
      <c r="L1154" s="8">
        <v>2</v>
      </c>
      <c r="M1154" s="8">
        <v>6</v>
      </c>
      <c r="N1154" s="8" t="s">
        <v>33</v>
      </c>
      <c r="O1154" s="8">
        <v>6</v>
      </c>
      <c r="P1154" s="8">
        <v>0</v>
      </c>
      <c r="Q1154">
        <v>5.22134E-2</v>
      </c>
      <c r="R1154">
        <v>0.44969920000000002</v>
      </c>
      <c r="S1154">
        <v>0.45455600000000002</v>
      </c>
      <c r="T1154">
        <v>0.69984170000000001</v>
      </c>
      <c r="U1154" s="15" t="str">
        <f t="shared" si="138"/>
        <v>ORC2001</v>
      </c>
      <c r="V1154">
        <f t="shared" si="139"/>
        <v>0.49305890485836468</v>
      </c>
      <c r="W1154">
        <f t="shared" si="140"/>
        <v>0.38043390887752804</v>
      </c>
      <c r="BF1154" s="2" t="s">
        <v>256</v>
      </c>
      <c r="BG1154" s="2" t="s">
        <v>296</v>
      </c>
      <c r="BH1154" s="2" t="s">
        <v>1187</v>
      </c>
      <c r="BI1154" s="2"/>
      <c r="BJ1154" s="2" t="s">
        <v>119</v>
      </c>
      <c r="BK1154" s="2" t="s">
        <v>127</v>
      </c>
      <c r="BL1154" s="2" t="s">
        <v>218</v>
      </c>
      <c r="BM1154" s="2">
        <v>1982</v>
      </c>
      <c r="BN1154" s="2">
        <v>1983</v>
      </c>
      <c r="BO1154" s="2">
        <v>2</v>
      </c>
      <c r="BP1154" s="2">
        <v>5</v>
      </c>
      <c r="BQ1154" s="2" t="s">
        <v>33</v>
      </c>
      <c r="BR1154" s="2">
        <v>5</v>
      </c>
      <c r="BS1154" s="2">
        <v>0</v>
      </c>
      <c r="BT1154" s="2">
        <v>5.8080220000000002E-2</v>
      </c>
      <c r="BU1154" s="2">
        <v>0.54803869999999999</v>
      </c>
      <c r="BV1154" s="2">
        <v>0.47951260000000001</v>
      </c>
      <c r="BW1154" s="2">
        <v>0.76475979999999999</v>
      </c>
      <c r="BX1154" s="2" t="s">
        <v>655</v>
      </c>
      <c r="BY1154" s="2" t="s">
        <v>276</v>
      </c>
      <c r="BZ1154" s="2" t="s">
        <v>276</v>
      </c>
    </row>
    <row r="1155" spans="1:78" x14ac:dyDescent="0.25">
      <c r="A1155" s="23" t="s">
        <v>245</v>
      </c>
      <c r="C1155" t="s">
        <v>244</v>
      </c>
      <c r="D1155" s="15" t="str">
        <f>VLOOKUP(C1155,xWalk!C$3:D$55,2)</f>
        <v>ORC</v>
      </c>
      <c r="E1155" s="22" t="str">
        <f t="shared" si="136"/>
        <v>'Salmon River'</v>
      </c>
      <c r="F1155" s="22" t="str">
        <f t="shared" si="144"/>
        <v>ORC.SRH</v>
      </c>
      <c r="G1155" t="s">
        <v>119</v>
      </c>
      <c r="H1155" t="s">
        <v>127</v>
      </c>
      <c r="I1155" t="s">
        <v>199</v>
      </c>
      <c r="J1155">
        <v>2002</v>
      </c>
      <c r="K1155">
        <v>2003</v>
      </c>
      <c r="L1155" s="8">
        <v>2</v>
      </c>
      <c r="M1155" s="8">
        <v>6</v>
      </c>
      <c r="N1155" s="8" t="s">
        <v>33</v>
      </c>
      <c r="O1155" s="8">
        <v>6</v>
      </c>
      <c r="P1155" s="8">
        <v>0</v>
      </c>
      <c r="Q1155">
        <v>2.723397E-2</v>
      </c>
      <c r="R1155">
        <v>0.49429030000000002</v>
      </c>
      <c r="S1155">
        <v>0.5002316</v>
      </c>
      <c r="T1155">
        <v>0.74726219999999999</v>
      </c>
      <c r="U1155" s="15" t="str">
        <f t="shared" si="138"/>
        <v>ORC2002</v>
      </c>
      <c r="V1155">
        <f t="shared" si="139"/>
        <v>0.50058857999242878</v>
      </c>
      <c r="W1155">
        <f t="shared" si="140"/>
        <v>0.39302104886510369</v>
      </c>
      <c r="BF1155" s="2" t="s">
        <v>256</v>
      </c>
      <c r="BG1155" s="2" t="s">
        <v>296</v>
      </c>
      <c r="BH1155" s="2" t="s">
        <v>1187</v>
      </c>
      <c r="BI1155" s="2"/>
      <c r="BJ1155" s="2" t="s">
        <v>119</v>
      </c>
      <c r="BK1155" s="2" t="s">
        <v>127</v>
      </c>
      <c r="BL1155" s="2" t="s">
        <v>218</v>
      </c>
      <c r="BM1155" s="2">
        <v>1983</v>
      </c>
      <c r="BN1155" s="2">
        <v>1984</v>
      </c>
      <c r="BO1155" s="2">
        <v>2</v>
      </c>
      <c r="BP1155" s="2">
        <v>5</v>
      </c>
      <c r="BQ1155" s="2" t="s">
        <v>33</v>
      </c>
      <c r="BR1155" s="2">
        <v>5</v>
      </c>
      <c r="BS1155" s="2">
        <v>0</v>
      </c>
      <c r="BT1155" s="2">
        <v>8.9079000000000005E-2</v>
      </c>
      <c r="BU1155" s="2">
        <v>0.47554449999999998</v>
      </c>
      <c r="BV1155" s="2">
        <v>0.71047190000000005</v>
      </c>
      <c r="BW1155" s="2">
        <v>0.8481554</v>
      </c>
      <c r="BX1155" s="2" t="s">
        <v>656</v>
      </c>
      <c r="BY1155" s="2" t="s">
        <v>276</v>
      </c>
      <c r="BZ1155" s="2" t="s">
        <v>276</v>
      </c>
    </row>
    <row r="1156" spans="1:78" x14ac:dyDescent="0.25">
      <c r="A1156" s="23" t="s">
        <v>245</v>
      </c>
      <c r="C1156" t="s">
        <v>244</v>
      </c>
      <c r="D1156" s="15" t="str">
        <f>VLOOKUP(C1156,xWalk!C$3:D$55,2)</f>
        <v>ORC</v>
      </c>
      <c r="E1156" s="22" t="str">
        <f t="shared" ref="E1156:E1219" si="145">"'"&amp;A1156&amp;"'"</f>
        <v>'Salmon River'</v>
      </c>
      <c r="F1156" s="22" t="str">
        <f t="shared" si="144"/>
        <v>ORC.SRH</v>
      </c>
      <c r="G1156" t="s">
        <v>119</v>
      </c>
      <c r="H1156" t="s">
        <v>127</v>
      </c>
      <c r="I1156" t="s">
        <v>199</v>
      </c>
      <c r="J1156">
        <v>2003</v>
      </c>
      <c r="K1156">
        <v>2004</v>
      </c>
      <c r="L1156" s="8">
        <v>2</v>
      </c>
      <c r="M1156" s="8">
        <v>6</v>
      </c>
      <c r="N1156" s="8" t="s">
        <v>33</v>
      </c>
      <c r="O1156" s="8">
        <v>6</v>
      </c>
      <c r="P1156" s="8">
        <v>0</v>
      </c>
      <c r="Q1156">
        <v>1.2781890000000001E-2</v>
      </c>
      <c r="R1156">
        <v>0.20854590000000001</v>
      </c>
      <c r="S1156">
        <v>0.47165099999999999</v>
      </c>
      <c r="T1156">
        <v>0.58183600000000002</v>
      </c>
      <c r="U1156" s="15" t="str">
        <f t="shared" si="138"/>
        <v>ORC2003</v>
      </c>
      <c r="V1156">
        <f t="shared" si="139"/>
        <v>0.46493541808293676</v>
      </c>
      <c r="W1156">
        <f t="shared" si="140"/>
        <v>0.32814411964649898</v>
      </c>
      <c r="BF1156" s="2" t="s">
        <v>256</v>
      </c>
      <c r="BG1156" s="2" t="s">
        <v>296</v>
      </c>
      <c r="BH1156" s="2" t="s">
        <v>1187</v>
      </c>
      <c r="BI1156" s="2"/>
      <c r="BJ1156" s="2" t="s">
        <v>119</v>
      </c>
      <c r="BK1156" s="2" t="s">
        <v>127</v>
      </c>
      <c r="BL1156" s="2" t="s">
        <v>218</v>
      </c>
      <c r="BM1156" s="2">
        <v>1984</v>
      </c>
      <c r="BN1156" s="2">
        <v>1985</v>
      </c>
      <c r="BO1156" s="2">
        <v>2</v>
      </c>
      <c r="BP1156" s="2">
        <v>5</v>
      </c>
      <c r="BQ1156" s="2" t="s">
        <v>33</v>
      </c>
      <c r="BR1156" s="2">
        <v>5</v>
      </c>
      <c r="BS1156" s="2">
        <v>0</v>
      </c>
      <c r="BT1156" s="2">
        <v>8.4309919999999997E-2</v>
      </c>
      <c r="BU1156" s="2">
        <v>0.48766540000000003</v>
      </c>
      <c r="BV1156" s="2">
        <v>0.72891790000000001</v>
      </c>
      <c r="BW1156" s="2">
        <v>0.86111530000000003</v>
      </c>
      <c r="BX1156" s="2" t="s">
        <v>657</v>
      </c>
      <c r="BY1156" s="2" t="s">
        <v>276</v>
      </c>
      <c r="BZ1156" s="2" t="s">
        <v>276</v>
      </c>
    </row>
    <row r="1157" spans="1:78" x14ac:dyDescent="0.25">
      <c r="A1157" s="23" t="s">
        <v>245</v>
      </c>
      <c r="C1157" t="s">
        <v>244</v>
      </c>
      <c r="D1157" s="15" t="str">
        <f>VLOOKUP(C1157,xWalk!C$3:D$55,2)</f>
        <v>ORC</v>
      </c>
      <c r="E1157" s="22" t="str">
        <f t="shared" si="145"/>
        <v>'Salmon River'</v>
      </c>
      <c r="F1157" s="22" t="str">
        <f t="shared" si="144"/>
        <v>ORC.SRH</v>
      </c>
      <c r="G1157" t="s">
        <v>119</v>
      </c>
      <c r="H1157" t="s">
        <v>127</v>
      </c>
      <c r="I1157" t="s">
        <v>199</v>
      </c>
      <c r="J1157">
        <v>2004</v>
      </c>
      <c r="K1157">
        <v>2005</v>
      </c>
      <c r="L1157" s="8">
        <v>2</v>
      </c>
      <c r="M1157" s="8">
        <v>6</v>
      </c>
      <c r="N1157" s="8" t="s">
        <v>33</v>
      </c>
      <c r="O1157" s="8">
        <v>6</v>
      </c>
      <c r="P1157" s="8">
        <v>0</v>
      </c>
      <c r="Q1157">
        <v>4.6243689999999997E-2</v>
      </c>
      <c r="R1157">
        <v>0.40292020000000001</v>
      </c>
      <c r="S1157">
        <v>0.32857700000000001</v>
      </c>
      <c r="T1157">
        <v>0.5991069</v>
      </c>
      <c r="U1157" s="15" t="str">
        <f t="shared" ref="U1157:U1220" si="146">D1157&amp;J1157</f>
        <v>ORC2004</v>
      </c>
      <c r="V1157">
        <f t="shared" ref="V1157:V1220" si="147">IFERROR(VLOOKUP(U1157,Y$4:AC$1113,5,FALSE),"NA")</f>
        <v>0.48110340347539615</v>
      </c>
      <c r="W1157">
        <f t="shared" ref="W1157:W1220" si="148">IFERROR(VLOOKUP(U1157,Y$4:AD$1113,6,FALSE),"NA")</f>
        <v>0.35879173143400689</v>
      </c>
      <c r="BF1157" s="2" t="s">
        <v>181</v>
      </c>
      <c r="BG1157" s="2" t="s">
        <v>30</v>
      </c>
      <c r="BH1157" s="2" t="s">
        <v>567</v>
      </c>
      <c r="BI1157" s="2" t="s">
        <v>568</v>
      </c>
      <c r="BJ1157" s="2" t="s">
        <v>142</v>
      </c>
      <c r="BK1157" s="2" t="s">
        <v>143</v>
      </c>
      <c r="BL1157" s="2" t="s">
        <v>183</v>
      </c>
      <c r="BM1157" s="2">
        <v>1979</v>
      </c>
      <c r="BN1157" s="2">
        <v>1981</v>
      </c>
      <c r="BO1157" s="2">
        <v>3</v>
      </c>
      <c r="BP1157" s="2">
        <v>6</v>
      </c>
      <c r="BQ1157" s="2" t="s">
        <v>33</v>
      </c>
      <c r="BR1157" s="2">
        <v>6</v>
      </c>
      <c r="BS1157" s="2">
        <v>0</v>
      </c>
      <c r="BT1157" s="2">
        <v>0.24070630000000001</v>
      </c>
      <c r="BU1157" s="2">
        <v>0.36734440000000002</v>
      </c>
      <c r="BV1157" s="2">
        <v>4.1930330000000002E-2</v>
      </c>
      <c r="BW1157" s="2">
        <v>0.39387179999999999</v>
      </c>
      <c r="BX1157" s="2" t="s">
        <v>569</v>
      </c>
      <c r="BY1157" s="2">
        <v>0.38670115642118075</v>
      </c>
      <c r="BZ1157" s="2">
        <v>0.37297626293365793</v>
      </c>
    </row>
    <row r="1158" spans="1:78" x14ac:dyDescent="0.25">
      <c r="A1158" s="23" t="s">
        <v>245</v>
      </c>
      <c r="C1158" t="s">
        <v>244</v>
      </c>
      <c r="D1158" s="15" t="str">
        <f>VLOOKUP(C1158,xWalk!C$3:D$55,2)</f>
        <v>ORC</v>
      </c>
      <c r="E1158" s="22" t="str">
        <f t="shared" si="145"/>
        <v>'Salmon River'</v>
      </c>
      <c r="F1158" s="22" t="str">
        <f t="shared" si="144"/>
        <v>ORC.SRH</v>
      </c>
      <c r="G1158" t="s">
        <v>119</v>
      </c>
      <c r="H1158" t="s">
        <v>127</v>
      </c>
      <c r="I1158" t="s">
        <v>199</v>
      </c>
      <c r="J1158">
        <v>2005</v>
      </c>
      <c r="K1158">
        <v>2006</v>
      </c>
      <c r="L1158" s="8">
        <v>2</v>
      </c>
      <c r="M1158" s="8">
        <v>6</v>
      </c>
      <c r="N1158" s="8" t="s">
        <v>33</v>
      </c>
      <c r="O1158" s="8">
        <v>6</v>
      </c>
      <c r="P1158" s="8">
        <v>0</v>
      </c>
      <c r="Q1158">
        <v>3.2205780000000003E-2</v>
      </c>
      <c r="R1158">
        <v>0.31729930000000001</v>
      </c>
      <c r="S1158">
        <v>0.4338996</v>
      </c>
      <c r="T1158">
        <v>0.61352280000000003</v>
      </c>
      <c r="U1158" s="15" t="str">
        <f t="shared" si="146"/>
        <v>ORC2005</v>
      </c>
      <c r="V1158">
        <f t="shared" si="147"/>
        <v>0.3985055873389296</v>
      </c>
      <c r="W1158">
        <f t="shared" si="148"/>
        <v>0.27816393092017322</v>
      </c>
      <c r="BF1158" s="2" t="s">
        <v>181</v>
      </c>
      <c r="BG1158" s="2" t="s">
        <v>30</v>
      </c>
      <c r="BH1158" s="2" t="s">
        <v>567</v>
      </c>
      <c r="BI1158" s="2" t="s">
        <v>568</v>
      </c>
      <c r="BJ1158" s="2" t="s">
        <v>142</v>
      </c>
      <c r="BK1158" s="2" t="s">
        <v>143</v>
      </c>
      <c r="BL1158" s="2" t="s">
        <v>183</v>
      </c>
      <c r="BM1158" s="2">
        <v>1980</v>
      </c>
      <c r="BN1158" s="2">
        <v>1982</v>
      </c>
      <c r="BO1158" s="2">
        <v>3</v>
      </c>
      <c r="BP1158" s="2">
        <v>6</v>
      </c>
      <c r="BQ1158" s="2" t="s">
        <v>33</v>
      </c>
      <c r="BR1158" s="2">
        <v>6</v>
      </c>
      <c r="BS1158" s="2">
        <v>0</v>
      </c>
      <c r="BT1158" s="2">
        <v>0.13120860000000001</v>
      </c>
      <c r="BU1158" s="2">
        <v>0.51310310000000003</v>
      </c>
      <c r="BV1158" s="2">
        <v>0.1138258</v>
      </c>
      <c r="BW1158" s="2">
        <v>0.56852449999999999</v>
      </c>
      <c r="BX1158" s="2" t="s">
        <v>570</v>
      </c>
      <c r="BY1158" s="2">
        <v>0.37821035753467047</v>
      </c>
      <c r="BZ1158" s="2">
        <v>0.34729528256772341</v>
      </c>
    </row>
    <row r="1159" spans="1:78" x14ac:dyDescent="0.25">
      <c r="A1159" s="23" t="s">
        <v>245</v>
      </c>
      <c r="C1159" t="s">
        <v>244</v>
      </c>
      <c r="D1159" s="15" t="str">
        <f>VLOOKUP(C1159,xWalk!C$3:D$55,2)</f>
        <v>ORC</v>
      </c>
      <c r="E1159" s="22" t="str">
        <f t="shared" si="145"/>
        <v>'Salmon River'</v>
      </c>
      <c r="F1159" s="22" t="str">
        <f t="shared" si="144"/>
        <v>ORC.SRH</v>
      </c>
      <c r="G1159" t="s">
        <v>119</v>
      </c>
      <c r="H1159" t="s">
        <v>127</v>
      </c>
      <c r="I1159" t="s">
        <v>199</v>
      </c>
      <c r="J1159">
        <v>2006</v>
      </c>
      <c r="K1159">
        <v>2007</v>
      </c>
      <c r="L1159" s="8">
        <v>2</v>
      </c>
      <c r="M1159" s="8">
        <v>6</v>
      </c>
      <c r="N1159" s="8" t="s">
        <v>34</v>
      </c>
      <c r="O1159" s="8">
        <v>5</v>
      </c>
      <c r="P1159" s="8">
        <v>1</v>
      </c>
      <c r="Q1159">
        <v>3.4174530000000002E-2</v>
      </c>
      <c r="R1159">
        <v>0.34119500000000003</v>
      </c>
      <c r="S1159">
        <v>0.52087209999999995</v>
      </c>
      <c r="T1159">
        <v>0.68434810000000001</v>
      </c>
      <c r="U1159" s="15" t="str">
        <f t="shared" si="146"/>
        <v>ORC2006</v>
      </c>
      <c r="V1159">
        <f t="shared" si="147"/>
        <v>0.42369990729241375</v>
      </c>
      <c r="W1159">
        <f t="shared" si="148"/>
        <v>0.29904318774160821</v>
      </c>
      <c r="BF1159" s="2" t="s">
        <v>181</v>
      </c>
      <c r="BG1159" s="2" t="s">
        <v>30</v>
      </c>
      <c r="BH1159" s="2" t="s">
        <v>567</v>
      </c>
      <c r="BI1159" s="2" t="s">
        <v>568</v>
      </c>
      <c r="BJ1159" s="2" t="s">
        <v>142</v>
      </c>
      <c r="BK1159" s="2" t="s">
        <v>143</v>
      </c>
      <c r="BL1159" s="2" t="s">
        <v>183</v>
      </c>
      <c r="BM1159" s="2">
        <v>1981</v>
      </c>
      <c r="BN1159" s="2">
        <v>1983</v>
      </c>
      <c r="BO1159" s="2">
        <v>3</v>
      </c>
      <c r="BP1159" s="2">
        <v>6</v>
      </c>
      <c r="BQ1159" s="2" t="s">
        <v>33</v>
      </c>
      <c r="BR1159" s="2">
        <v>6</v>
      </c>
      <c r="BS1159" s="2">
        <v>0</v>
      </c>
      <c r="BT1159" s="2">
        <v>0.14111660000000001</v>
      </c>
      <c r="BU1159" s="2">
        <v>0.54047429999999996</v>
      </c>
      <c r="BV1159" s="2">
        <v>8.0388200000000007E-2</v>
      </c>
      <c r="BW1159" s="2">
        <v>0.57741480000000001</v>
      </c>
      <c r="BX1159" s="2" t="s">
        <v>571</v>
      </c>
      <c r="BY1159" s="2">
        <v>0.33491474470383764</v>
      </c>
      <c r="BZ1159" s="2">
        <v>0.31032458076941144</v>
      </c>
    </row>
    <row r="1160" spans="1:78" x14ac:dyDescent="0.25">
      <c r="A1160" s="23" t="s">
        <v>245</v>
      </c>
      <c r="C1160" t="s">
        <v>244</v>
      </c>
      <c r="D1160" s="15" t="str">
        <f>VLOOKUP(C1160,xWalk!C$3:D$55,2)</f>
        <v>ORC</v>
      </c>
      <c r="E1160" s="22" t="str">
        <f t="shared" si="145"/>
        <v>'Salmon River'</v>
      </c>
      <c r="F1160" s="22" t="str">
        <f t="shared" si="144"/>
        <v>ORC.SRH</v>
      </c>
      <c r="G1160" t="s">
        <v>119</v>
      </c>
      <c r="H1160" t="s">
        <v>127</v>
      </c>
      <c r="I1160" t="s">
        <v>199</v>
      </c>
      <c r="J1160">
        <v>2007</v>
      </c>
      <c r="K1160">
        <v>2008</v>
      </c>
      <c r="L1160" s="8">
        <v>2</v>
      </c>
      <c r="M1160" s="8">
        <v>6</v>
      </c>
      <c r="N1160" s="8" t="s">
        <v>34</v>
      </c>
      <c r="O1160" s="8">
        <v>4</v>
      </c>
      <c r="P1160" s="8">
        <v>2</v>
      </c>
      <c r="Q1160">
        <v>7.7609109999999995E-2</v>
      </c>
      <c r="R1160">
        <v>0.26307580000000003</v>
      </c>
      <c r="S1160">
        <v>0.43247400000000003</v>
      </c>
      <c r="T1160">
        <v>0.58177639999999997</v>
      </c>
      <c r="U1160" s="15" t="str">
        <f t="shared" si="146"/>
        <v>ORC2007</v>
      </c>
      <c r="V1160">
        <f t="shared" si="147"/>
        <v>0.37857669594046917</v>
      </c>
      <c r="W1160">
        <f t="shared" si="148"/>
        <v>0.25983191433603725</v>
      </c>
      <c r="BF1160" s="2" t="s">
        <v>181</v>
      </c>
      <c r="BG1160" s="2" t="s">
        <v>30</v>
      </c>
      <c r="BH1160" s="2" t="s">
        <v>567</v>
      </c>
      <c r="BI1160" s="2" t="s">
        <v>568</v>
      </c>
      <c r="BJ1160" s="2" t="s">
        <v>142</v>
      </c>
      <c r="BK1160" s="2" t="s">
        <v>143</v>
      </c>
      <c r="BL1160" s="2" t="s">
        <v>183</v>
      </c>
      <c r="BM1160" s="2">
        <v>1982</v>
      </c>
      <c r="BN1160" s="2">
        <v>1984</v>
      </c>
      <c r="BO1160" s="2">
        <v>3</v>
      </c>
      <c r="BP1160" s="2">
        <v>6</v>
      </c>
      <c r="BQ1160" s="2" t="s">
        <v>33</v>
      </c>
      <c r="BR1160" s="2">
        <v>6</v>
      </c>
      <c r="BS1160" s="2">
        <v>0</v>
      </c>
      <c r="BT1160" s="2">
        <v>0.1664273</v>
      </c>
      <c r="BU1160" s="2">
        <v>0.68012070000000002</v>
      </c>
      <c r="BV1160" s="2">
        <v>0.14943899999999999</v>
      </c>
      <c r="BW1160" s="2">
        <v>0.72792310000000005</v>
      </c>
      <c r="BX1160" s="2" t="s">
        <v>572</v>
      </c>
      <c r="BY1160" s="2">
        <v>0.36587259838180408</v>
      </c>
      <c r="BZ1160" s="2">
        <v>0.35294707046416673</v>
      </c>
    </row>
    <row r="1161" spans="1:78" x14ac:dyDescent="0.25">
      <c r="A1161" s="23" t="s">
        <v>245</v>
      </c>
      <c r="C1161" t="s">
        <v>244</v>
      </c>
      <c r="D1161" s="15" t="str">
        <f>VLOOKUP(C1161,xWalk!C$3:D$55,2)</f>
        <v>ORC</v>
      </c>
      <c r="E1161" s="22" t="str">
        <f t="shared" si="145"/>
        <v>'Salmon River'</v>
      </c>
      <c r="F1161" s="22" t="str">
        <f t="shared" si="144"/>
        <v>ORC.SRH</v>
      </c>
      <c r="G1161" t="s">
        <v>119</v>
      </c>
      <c r="H1161" t="s">
        <v>127</v>
      </c>
      <c r="I1161" t="s">
        <v>199</v>
      </c>
      <c r="J1161">
        <v>2008</v>
      </c>
      <c r="K1161">
        <v>2009</v>
      </c>
      <c r="L1161" s="8">
        <v>2</v>
      </c>
      <c r="M1161" s="8">
        <v>6</v>
      </c>
      <c r="N1161" s="8" t="s">
        <v>34</v>
      </c>
      <c r="O1161" s="8">
        <v>3</v>
      </c>
      <c r="P1161" s="8">
        <v>3</v>
      </c>
      <c r="Q1161">
        <v>0.23586260000000001</v>
      </c>
      <c r="R1161" t="s">
        <v>276</v>
      </c>
      <c r="S1161" t="s">
        <v>276</v>
      </c>
      <c r="T1161" t="s">
        <v>276</v>
      </c>
      <c r="U1161" s="15" t="str">
        <f t="shared" si="146"/>
        <v>ORC2008</v>
      </c>
      <c r="V1161" t="str">
        <f t="shared" si="147"/>
        <v>NA</v>
      </c>
      <c r="W1161" t="str">
        <f t="shared" si="148"/>
        <v>NA</v>
      </c>
      <c r="BF1161" s="2" t="s">
        <v>181</v>
      </c>
      <c r="BG1161" s="2" t="s">
        <v>30</v>
      </c>
      <c r="BH1161" s="2" t="s">
        <v>567</v>
      </c>
      <c r="BI1161" s="2" t="s">
        <v>568</v>
      </c>
      <c r="BJ1161" s="2" t="s">
        <v>142</v>
      </c>
      <c r="BK1161" s="2" t="s">
        <v>143</v>
      </c>
      <c r="BL1161" s="2" t="s">
        <v>183</v>
      </c>
      <c r="BM1161" s="2">
        <v>1983</v>
      </c>
      <c r="BN1161" s="2">
        <v>1985</v>
      </c>
      <c r="BO1161" s="2">
        <v>3</v>
      </c>
      <c r="BP1161" s="2">
        <v>6</v>
      </c>
      <c r="BQ1161" s="2" t="s">
        <v>33</v>
      </c>
      <c r="BR1161" s="2">
        <v>6</v>
      </c>
      <c r="BS1161" s="2">
        <v>0</v>
      </c>
      <c r="BT1161" s="2">
        <v>8.3843210000000001E-2</v>
      </c>
      <c r="BU1161" s="2">
        <v>0.48336679999999999</v>
      </c>
      <c r="BV1161" s="2">
        <v>0.127522</v>
      </c>
      <c r="BW1161" s="2">
        <v>0.54924890000000004</v>
      </c>
      <c r="BX1161" s="2" t="s">
        <v>573</v>
      </c>
      <c r="BY1161" s="2">
        <v>0.33184828416616496</v>
      </c>
      <c r="BZ1161" s="2">
        <v>0.31080674292594823</v>
      </c>
    </row>
    <row r="1162" spans="1:78" x14ac:dyDescent="0.25">
      <c r="A1162" s="23" t="s">
        <v>245</v>
      </c>
      <c r="C1162" t="s">
        <v>244</v>
      </c>
      <c r="D1162" s="15" t="str">
        <f>VLOOKUP(C1162,xWalk!C$3:D$55,2)</f>
        <v>ORC</v>
      </c>
      <c r="E1162" s="22" t="str">
        <f t="shared" si="145"/>
        <v>'Salmon River'</v>
      </c>
      <c r="F1162" s="22" t="str">
        <f t="shared" si="144"/>
        <v>ORC.SRH</v>
      </c>
      <c r="G1162" t="s">
        <v>119</v>
      </c>
      <c r="H1162" t="s">
        <v>127</v>
      </c>
      <c r="I1162" t="s">
        <v>199</v>
      </c>
      <c r="J1162">
        <v>2009</v>
      </c>
      <c r="K1162">
        <v>2010</v>
      </c>
      <c r="L1162" s="8">
        <v>2</v>
      </c>
      <c r="M1162" s="8">
        <v>6</v>
      </c>
      <c r="N1162" s="8" t="s">
        <v>34</v>
      </c>
      <c r="O1162" s="8">
        <v>2</v>
      </c>
      <c r="P1162" s="8">
        <v>4</v>
      </c>
      <c r="Q1162">
        <v>0.15053150000000001</v>
      </c>
      <c r="R1162" t="s">
        <v>276</v>
      </c>
      <c r="S1162" t="s">
        <v>276</v>
      </c>
      <c r="T1162" t="s">
        <v>276</v>
      </c>
      <c r="U1162" s="15" t="str">
        <f t="shared" si="146"/>
        <v>ORC2009</v>
      </c>
      <c r="V1162" t="str">
        <f t="shared" si="147"/>
        <v>NA</v>
      </c>
      <c r="W1162" t="str">
        <f t="shared" si="148"/>
        <v>NA</v>
      </c>
      <c r="BF1162" s="2" t="s">
        <v>181</v>
      </c>
      <c r="BG1162" s="2" t="s">
        <v>30</v>
      </c>
      <c r="BH1162" s="2" t="s">
        <v>567</v>
      </c>
      <c r="BI1162" s="2" t="s">
        <v>568</v>
      </c>
      <c r="BJ1162" s="2" t="s">
        <v>142</v>
      </c>
      <c r="BK1162" s="2" t="s">
        <v>143</v>
      </c>
      <c r="BL1162" s="2" t="s">
        <v>183</v>
      </c>
      <c r="BM1162" s="2">
        <v>1984</v>
      </c>
      <c r="BN1162" s="2">
        <v>1986</v>
      </c>
      <c r="BO1162" s="2">
        <v>3</v>
      </c>
      <c r="BP1162" s="2">
        <v>6</v>
      </c>
      <c r="BQ1162" s="2" t="s">
        <v>33</v>
      </c>
      <c r="BR1162" s="2">
        <v>6</v>
      </c>
      <c r="BS1162" s="2">
        <v>0</v>
      </c>
      <c r="BT1162" s="2">
        <v>0.11428389999999999</v>
      </c>
      <c r="BU1162" s="2">
        <v>0.4500748</v>
      </c>
      <c r="BV1162" s="2">
        <v>0.1048466</v>
      </c>
      <c r="BW1162" s="2">
        <v>0.50773259999999998</v>
      </c>
      <c r="BX1162" s="2" t="s">
        <v>574</v>
      </c>
      <c r="BY1162" s="2">
        <v>0.35097227968556061</v>
      </c>
      <c r="BZ1162" s="2">
        <v>0.32631361191559782</v>
      </c>
    </row>
    <row r="1163" spans="1:78" x14ac:dyDescent="0.25">
      <c r="A1163" s="23" t="s">
        <v>247</v>
      </c>
      <c r="C1163" t="s">
        <v>246</v>
      </c>
      <c r="D1163" s="15" t="str">
        <f>VLOOKUP(C1163,xWalk!C$3:D$55,2)</f>
        <v>SKG</v>
      </c>
      <c r="E1163" s="22" t="str">
        <f t="shared" si="145"/>
        <v>'Skagit Summer Fingerling'</v>
      </c>
      <c r="F1163" s="22" t="str">
        <f t="shared" si="144"/>
        <v>SKG.SSF</v>
      </c>
      <c r="G1163" t="s">
        <v>119</v>
      </c>
      <c r="H1163" t="s">
        <v>120</v>
      </c>
      <c r="I1163" t="s">
        <v>220</v>
      </c>
      <c r="J1163">
        <v>1994</v>
      </c>
      <c r="K1163">
        <v>1995</v>
      </c>
      <c r="L1163" s="8">
        <v>2</v>
      </c>
      <c r="M1163" s="8">
        <v>5</v>
      </c>
      <c r="N1163" s="8" t="s">
        <v>33</v>
      </c>
      <c r="O1163" s="8">
        <v>5</v>
      </c>
      <c r="P1163" s="8">
        <v>0</v>
      </c>
      <c r="Q1163">
        <v>2.2033299999999999E-3</v>
      </c>
      <c r="R1163">
        <v>0.36896400000000001</v>
      </c>
      <c r="S1163">
        <v>2.5798419999999999E-2</v>
      </c>
      <c r="T1163">
        <v>0.38524380000000003</v>
      </c>
      <c r="U1163" s="15" t="str">
        <f t="shared" si="146"/>
        <v>SKG1994</v>
      </c>
      <c r="V1163">
        <f t="shared" si="147"/>
        <v>0.24974716559322935</v>
      </c>
      <c r="W1163">
        <f t="shared" si="148"/>
        <v>0.22127002714643104</v>
      </c>
      <c r="BF1163" s="2" t="s">
        <v>181</v>
      </c>
      <c r="BG1163" s="2" t="s">
        <v>30</v>
      </c>
      <c r="BH1163" s="2" t="s">
        <v>567</v>
      </c>
      <c r="BI1163" s="2" t="s">
        <v>568</v>
      </c>
      <c r="BJ1163" s="2" t="s">
        <v>142</v>
      </c>
      <c r="BK1163" s="2" t="s">
        <v>143</v>
      </c>
      <c r="BL1163" s="2" t="s">
        <v>183</v>
      </c>
      <c r="BM1163" s="2">
        <v>1985</v>
      </c>
      <c r="BN1163" s="2">
        <v>1987</v>
      </c>
      <c r="BO1163" s="2">
        <v>3</v>
      </c>
      <c r="BP1163" s="2">
        <v>6</v>
      </c>
      <c r="BQ1163" s="2" t="s">
        <v>33</v>
      </c>
      <c r="BR1163" s="2">
        <v>6</v>
      </c>
      <c r="BS1163" s="2">
        <v>0</v>
      </c>
      <c r="BT1163" s="2">
        <v>5.939784E-2</v>
      </c>
      <c r="BU1163" s="2">
        <v>0.53032230000000002</v>
      </c>
      <c r="BV1163" s="2">
        <v>0.25064019999999998</v>
      </c>
      <c r="BW1163" s="2">
        <v>0.64804240000000002</v>
      </c>
      <c r="BX1163" s="2" t="s">
        <v>575</v>
      </c>
      <c r="BY1163" s="2">
        <v>0.36840082993929146</v>
      </c>
      <c r="BZ1163" s="2">
        <v>0.35449166218396988</v>
      </c>
    </row>
    <row r="1164" spans="1:78" x14ac:dyDescent="0.25">
      <c r="A1164" s="23" t="s">
        <v>247</v>
      </c>
      <c r="C1164" t="s">
        <v>246</v>
      </c>
      <c r="D1164" s="15" t="str">
        <f>VLOOKUP(C1164,xWalk!C$3:D$55,2)</f>
        <v>SKG</v>
      </c>
      <c r="E1164" s="22" t="str">
        <f t="shared" si="145"/>
        <v>'Skagit Summer Fingerling'</v>
      </c>
      <c r="F1164" s="22" t="str">
        <f t="shared" si="144"/>
        <v>SKG.SSF</v>
      </c>
      <c r="G1164" t="s">
        <v>119</v>
      </c>
      <c r="H1164" t="s">
        <v>120</v>
      </c>
      <c r="I1164" t="s">
        <v>220</v>
      </c>
      <c r="J1164">
        <v>1995</v>
      </c>
      <c r="K1164">
        <v>1996</v>
      </c>
      <c r="L1164" s="8">
        <v>2</v>
      </c>
      <c r="M1164" s="8">
        <v>5</v>
      </c>
      <c r="N1164" s="8" t="s">
        <v>33</v>
      </c>
      <c r="O1164" s="8">
        <v>5</v>
      </c>
      <c r="P1164" s="8">
        <v>0</v>
      </c>
      <c r="Q1164">
        <v>4.3868199999999996E-3</v>
      </c>
      <c r="R1164">
        <v>0.244093</v>
      </c>
      <c r="S1164">
        <v>1.2226860000000001E-2</v>
      </c>
      <c r="T1164">
        <v>0.25333529999999999</v>
      </c>
      <c r="U1164" s="15" t="str">
        <f t="shared" si="146"/>
        <v>SKG1995</v>
      </c>
      <c r="V1164">
        <f t="shared" si="147"/>
        <v>0.20698924731182797</v>
      </c>
      <c r="W1164">
        <f t="shared" si="148"/>
        <v>0.18257168458781362</v>
      </c>
      <c r="BF1164" s="2" t="s">
        <v>181</v>
      </c>
      <c r="BG1164" s="2" t="s">
        <v>30</v>
      </c>
      <c r="BH1164" s="2" t="s">
        <v>567</v>
      </c>
      <c r="BI1164" s="2" t="s">
        <v>568</v>
      </c>
      <c r="BJ1164" s="2" t="s">
        <v>142</v>
      </c>
      <c r="BK1164" s="2" t="s">
        <v>143</v>
      </c>
      <c r="BL1164" s="2" t="s">
        <v>183</v>
      </c>
      <c r="BM1164" s="2">
        <v>1986</v>
      </c>
      <c r="BN1164" s="2">
        <v>1988</v>
      </c>
      <c r="BO1164" s="2">
        <v>3</v>
      </c>
      <c r="BP1164" s="2">
        <v>6</v>
      </c>
      <c r="BQ1164" s="2" t="s">
        <v>33</v>
      </c>
      <c r="BR1164" s="2">
        <v>6</v>
      </c>
      <c r="BS1164" s="2">
        <v>0</v>
      </c>
      <c r="BT1164" s="2">
        <v>0.1404128</v>
      </c>
      <c r="BU1164" s="2">
        <v>0.52639530000000001</v>
      </c>
      <c r="BV1164" s="2">
        <v>0.30603059999999999</v>
      </c>
      <c r="BW1164" s="2">
        <v>0.67133279999999995</v>
      </c>
      <c r="BX1164" s="2" t="s">
        <v>576</v>
      </c>
      <c r="BY1164" s="2">
        <v>0.41143504104160772</v>
      </c>
      <c r="BZ1164" s="2">
        <v>0.39060288706481744</v>
      </c>
    </row>
    <row r="1165" spans="1:78" x14ac:dyDescent="0.25">
      <c r="A1165" s="23" t="s">
        <v>247</v>
      </c>
      <c r="C1165" t="s">
        <v>246</v>
      </c>
      <c r="D1165" s="15" t="str">
        <f>VLOOKUP(C1165,xWalk!C$3:D$55,2)</f>
        <v>SKG</v>
      </c>
      <c r="E1165" s="22" t="str">
        <f t="shared" si="145"/>
        <v>'Skagit Summer Fingerling'</v>
      </c>
      <c r="F1165" s="22" t="str">
        <f t="shared" si="144"/>
        <v>SKG.SSF</v>
      </c>
      <c r="G1165" t="s">
        <v>119</v>
      </c>
      <c r="H1165" t="s">
        <v>120</v>
      </c>
      <c r="I1165" t="s">
        <v>220</v>
      </c>
      <c r="J1165">
        <v>1996</v>
      </c>
      <c r="K1165">
        <v>1997</v>
      </c>
      <c r="L1165" s="8">
        <v>2</v>
      </c>
      <c r="M1165" s="8">
        <v>5</v>
      </c>
      <c r="N1165" s="8" t="s">
        <v>33</v>
      </c>
      <c r="O1165" s="8">
        <v>5</v>
      </c>
      <c r="P1165" s="8">
        <v>0</v>
      </c>
      <c r="Q1165">
        <v>7.7467999999999999E-3</v>
      </c>
      <c r="R1165">
        <v>0.22045909999999999</v>
      </c>
      <c r="S1165">
        <v>4.1164000000000001E-4</v>
      </c>
      <c r="T1165">
        <v>0.22078</v>
      </c>
      <c r="U1165" s="15" t="str">
        <f t="shared" si="146"/>
        <v>SKG1996</v>
      </c>
      <c r="V1165">
        <f t="shared" si="147"/>
        <v>0.19064290260980268</v>
      </c>
      <c r="W1165">
        <f t="shared" si="148"/>
        <v>0.17541147585705191</v>
      </c>
      <c r="BF1165" s="2" t="s">
        <v>181</v>
      </c>
      <c r="BG1165" s="2" t="s">
        <v>30</v>
      </c>
      <c r="BH1165" s="2" t="s">
        <v>567</v>
      </c>
      <c r="BI1165" s="2" t="s">
        <v>568</v>
      </c>
      <c r="BJ1165" s="2" t="s">
        <v>142</v>
      </c>
      <c r="BK1165" s="2" t="s">
        <v>143</v>
      </c>
      <c r="BL1165" s="2" t="s">
        <v>183</v>
      </c>
      <c r="BM1165" s="2">
        <v>1987</v>
      </c>
      <c r="BN1165" s="2">
        <v>1989</v>
      </c>
      <c r="BO1165" s="2">
        <v>3</v>
      </c>
      <c r="BP1165" s="2">
        <v>6</v>
      </c>
      <c r="BQ1165" s="2" t="s">
        <v>33</v>
      </c>
      <c r="BR1165" s="2">
        <v>6</v>
      </c>
      <c r="BS1165" s="2">
        <v>0</v>
      </c>
      <c r="BT1165" s="2">
        <v>0.1025749</v>
      </c>
      <c r="BU1165" s="2">
        <v>0.32048539999999998</v>
      </c>
      <c r="BV1165" s="2">
        <v>0.35649120000000001</v>
      </c>
      <c r="BW1165" s="2">
        <v>0.56272639999999996</v>
      </c>
      <c r="BX1165" s="2" t="s">
        <v>577</v>
      </c>
      <c r="BY1165" s="2">
        <v>0.40994307796751789</v>
      </c>
      <c r="BZ1165" s="2">
        <v>0.3634654551151496</v>
      </c>
    </row>
    <row r="1166" spans="1:78" x14ac:dyDescent="0.25">
      <c r="A1166" s="23" t="s">
        <v>247</v>
      </c>
      <c r="C1166" t="s">
        <v>246</v>
      </c>
      <c r="D1166" s="15" t="str">
        <f>VLOOKUP(C1166,xWalk!C$3:D$55,2)</f>
        <v>SKG</v>
      </c>
      <c r="E1166" s="22" t="str">
        <f t="shared" si="145"/>
        <v>'Skagit Summer Fingerling'</v>
      </c>
      <c r="F1166" s="22" t="str">
        <f t="shared" si="144"/>
        <v>SKG.SSF</v>
      </c>
      <c r="G1166" t="s">
        <v>119</v>
      </c>
      <c r="H1166" t="s">
        <v>120</v>
      </c>
      <c r="I1166" t="s">
        <v>220</v>
      </c>
      <c r="J1166">
        <v>1997</v>
      </c>
      <c r="K1166">
        <v>1998</v>
      </c>
      <c r="L1166" s="8">
        <v>2</v>
      </c>
      <c r="M1166" s="8">
        <v>5</v>
      </c>
      <c r="N1166" s="8" t="s">
        <v>33</v>
      </c>
      <c r="O1166" s="8">
        <v>5</v>
      </c>
      <c r="P1166" s="8">
        <v>0</v>
      </c>
      <c r="Q1166">
        <v>1.170826E-2</v>
      </c>
      <c r="R1166">
        <v>0.33271260000000002</v>
      </c>
      <c r="S1166">
        <v>1.749241E-2</v>
      </c>
      <c r="T1166">
        <v>0.344385</v>
      </c>
      <c r="U1166" s="15" t="str">
        <f t="shared" si="146"/>
        <v>SKG1997</v>
      </c>
      <c r="V1166">
        <f t="shared" si="147"/>
        <v>0.20245398773006135</v>
      </c>
      <c r="W1166">
        <f t="shared" si="148"/>
        <v>0.18921791217815565</v>
      </c>
      <c r="BF1166" s="2" t="s">
        <v>181</v>
      </c>
      <c r="BG1166" s="2" t="s">
        <v>30</v>
      </c>
      <c r="BH1166" s="2" t="s">
        <v>567</v>
      </c>
      <c r="BI1166" s="2" t="s">
        <v>568</v>
      </c>
      <c r="BJ1166" s="2" t="s">
        <v>142</v>
      </c>
      <c r="BK1166" s="2" t="s">
        <v>143</v>
      </c>
      <c r="BL1166" s="2" t="s">
        <v>183</v>
      </c>
      <c r="BM1166" s="2">
        <v>1988</v>
      </c>
      <c r="BN1166" s="2">
        <v>1990</v>
      </c>
      <c r="BO1166" s="2">
        <v>3</v>
      </c>
      <c r="BP1166" s="2">
        <v>6</v>
      </c>
      <c r="BQ1166" s="2" t="s">
        <v>33</v>
      </c>
      <c r="BR1166" s="2">
        <v>6</v>
      </c>
      <c r="BS1166" s="2">
        <v>0</v>
      </c>
      <c r="BT1166" s="2">
        <v>3.745801E-2</v>
      </c>
      <c r="BU1166" s="2">
        <v>0.64255099999999998</v>
      </c>
      <c r="BV1166" s="2">
        <v>0.30568450000000003</v>
      </c>
      <c r="BW1166" s="2">
        <v>0.75181759999999997</v>
      </c>
      <c r="BX1166" s="2" t="s">
        <v>578</v>
      </c>
      <c r="BY1166" s="2">
        <v>0.39516778523489932</v>
      </c>
      <c r="BZ1166" s="2">
        <v>0.37557046979865771</v>
      </c>
    </row>
    <row r="1167" spans="1:78" x14ac:dyDescent="0.25">
      <c r="A1167" s="23" t="s">
        <v>247</v>
      </c>
      <c r="C1167" t="s">
        <v>246</v>
      </c>
      <c r="D1167" s="15" t="str">
        <f>VLOOKUP(C1167,xWalk!C$3:D$55,2)</f>
        <v>SKG</v>
      </c>
      <c r="E1167" s="22" t="str">
        <f t="shared" si="145"/>
        <v>'Skagit Summer Fingerling'</v>
      </c>
      <c r="F1167" s="22" t="str">
        <f t="shared" si="144"/>
        <v>SKG.SSF</v>
      </c>
      <c r="G1167" t="s">
        <v>119</v>
      </c>
      <c r="H1167" t="s">
        <v>120</v>
      </c>
      <c r="I1167" t="s">
        <v>220</v>
      </c>
      <c r="J1167">
        <v>1998</v>
      </c>
      <c r="K1167">
        <v>1999</v>
      </c>
      <c r="L1167" s="8">
        <v>2</v>
      </c>
      <c r="M1167" s="8">
        <v>5</v>
      </c>
      <c r="N1167" s="8" t="s">
        <v>33</v>
      </c>
      <c r="O1167" s="8">
        <v>5</v>
      </c>
      <c r="P1167" s="8">
        <v>0</v>
      </c>
      <c r="Q1167">
        <v>3.382371E-2</v>
      </c>
      <c r="R1167">
        <v>0.33497060000000001</v>
      </c>
      <c r="S1167">
        <v>9.7689200000000004E-3</v>
      </c>
      <c r="T1167">
        <v>0.34146720000000003</v>
      </c>
      <c r="U1167" s="15" t="str">
        <f t="shared" si="146"/>
        <v>SKG1998</v>
      </c>
      <c r="V1167">
        <f t="shared" si="147"/>
        <v>0.20576060710589858</v>
      </c>
      <c r="W1167">
        <f t="shared" si="148"/>
        <v>0.19213521904104863</v>
      </c>
      <c r="BF1167" s="2" t="s">
        <v>181</v>
      </c>
      <c r="BG1167" s="2" t="s">
        <v>30</v>
      </c>
      <c r="BH1167" s="2" t="s">
        <v>567</v>
      </c>
      <c r="BI1167" s="2" t="s">
        <v>568</v>
      </c>
      <c r="BJ1167" s="2" t="s">
        <v>142</v>
      </c>
      <c r="BK1167" s="2" t="s">
        <v>143</v>
      </c>
      <c r="BL1167" s="2" t="s">
        <v>183</v>
      </c>
      <c r="BM1167" s="2">
        <v>1989</v>
      </c>
      <c r="BN1167" s="2">
        <v>1991</v>
      </c>
      <c r="BO1167" s="2">
        <v>3</v>
      </c>
      <c r="BP1167" s="2">
        <v>6</v>
      </c>
      <c r="BQ1167" s="2" t="s">
        <v>33</v>
      </c>
      <c r="BR1167" s="2">
        <v>6</v>
      </c>
      <c r="BS1167" s="2">
        <v>0</v>
      </c>
      <c r="BT1167" s="2">
        <v>4.745448E-2</v>
      </c>
      <c r="BU1167" s="2">
        <v>0.38583729999999999</v>
      </c>
      <c r="BV1167" s="2">
        <v>0.18228140000000001</v>
      </c>
      <c r="BW1167" s="2">
        <v>0.4977878</v>
      </c>
      <c r="BX1167" s="2" t="s">
        <v>579</v>
      </c>
      <c r="BY1167" s="2">
        <v>0.38027312060573282</v>
      </c>
      <c r="BZ1167" s="2">
        <v>0.34505137912385075</v>
      </c>
    </row>
    <row r="1168" spans="1:78" x14ac:dyDescent="0.25">
      <c r="A1168" s="23" t="s">
        <v>247</v>
      </c>
      <c r="C1168" t="s">
        <v>246</v>
      </c>
      <c r="D1168" s="15" t="str">
        <f>VLOOKUP(C1168,xWalk!C$3:D$55,2)</f>
        <v>SKG</v>
      </c>
      <c r="E1168" s="22" t="str">
        <f t="shared" si="145"/>
        <v>'Skagit Summer Fingerling'</v>
      </c>
      <c r="F1168" s="22" t="str">
        <f t="shared" si="144"/>
        <v>SKG.SSF</v>
      </c>
      <c r="G1168" t="s">
        <v>119</v>
      </c>
      <c r="H1168" t="s">
        <v>120</v>
      </c>
      <c r="I1168" t="s">
        <v>220</v>
      </c>
      <c r="J1168">
        <v>1999</v>
      </c>
      <c r="K1168">
        <v>2000</v>
      </c>
      <c r="L1168" s="8">
        <v>2</v>
      </c>
      <c r="M1168" s="8">
        <v>5</v>
      </c>
      <c r="N1168" s="8" t="s">
        <v>33</v>
      </c>
      <c r="O1168" s="8">
        <v>5</v>
      </c>
      <c r="P1168" s="8">
        <v>0</v>
      </c>
      <c r="Q1168">
        <v>1.5372200000000001E-2</v>
      </c>
      <c r="R1168">
        <v>0.38904909999999998</v>
      </c>
      <c r="S1168">
        <v>1.902475E-2</v>
      </c>
      <c r="T1168">
        <v>0.40067229999999998</v>
      </c>
      <c r="U1168" s="15" t="str">
        <f t="shared" si="146"/>
        <v>SKG1999</v>
      </c>
      <c r="V1168">
        <f t="shared" si="147"/>
        <v>0.22144535503467247</v>
      </c>
      <c r="W1168">
        <f t="shared" si="148"/>
        <v>0.20740443578428563</v>
      </c>
      <c r="BF1168" s="2" t="s">
        <v>181</v>
      </c>
      <c r="BG1168" s="2" t="s">
        <v>30</v>
      </c>
      <c r="BH1168" s="2" t="s">
        <v>567</v>
      </c>
      <c r="BI1168" s="2" t="s">
        <v>568</v>
      </c>
      <c r="BJ1168" s="2" t="s">
        <v>142</v>
      </c>
      <c r="BK1168" s="2" t="s">
        <v>143</v>
      </c>
      <c r="BL1168" s="2" t="s">
        <v>183</v>
      </c>
      <c r="BM1168" s="2">
        <v>1990</v>
      </c>
      <c r="BN1168" s="2">
        <v>1992</v>
      </c>
      <c r="BO1168" s="2">
        <v>3</v>
      </c>
      <c r="BP1168" s="2">
        <v>6</v>
      </c>
      <c r="BQ1168" s="2" t="s">
        <v>33</v>
      </c>
      <c r="BR1168" s="2">
        <v>6</v>
      </c>
      <c r="BS1168" s="2">
        <v>0</v>
      </c>
      <c r="BT1168" s="2">
        <v>5.5788919999999999E-2</v>
      </c>
      <c r="BU1168" s="2">
        <v>0.39341490000000001</v>
      </c>
      <c r="BV1168" s="2">
        <v>0.2937437</v>
      </c>
      <c r="BW1168" s="2">
        <v>0.57159539999999998</v>
      </c>
      <c r="BX1168" s="2" t="s">
        <v>580</v>
      </c>
      <c r="BY1168" s="2">
        <v>0.43510219872332195</v>
      </c>
      <c r="BZ1168" s="2">
        <v>0.40918176542652651</v>
      </c>
    </row>
    <row r="1169" spans="1:78" x14ac:dyDescent="0.25">
      <c r="A1169" s="23" t="s">
        <v>247</v>
      </c>
      <c r="C1169" t="s">
        <v>246</v>
      </c>
      <c r="D1169" s="15" t="str">
        <f>VLOOKUP(C1169,xWalk!C$3:D$55,2)</f>
        <v>SKG</v>
      </c>
      <c r="E1169" s="22" t="str">
        <f t="shared" si="145"/>
        <v>'Skagit Summer Fingerling'</v>
      </c>
      <c r="F1169" s="22" t="str">
        <f t="shared" si="144"/>
        <v>SKG.SSF</v>
      </c>
      <c r="G1169" t="s">
        <v>119</v>
      </c>
      <c r="H1169" t="s">
        <v>120</v>
      </c>
      <c r="I1169" t="s">
        <v>220</v>
      </c>
      <c r="J1169">
        <v>2000</v>
      </c>
      <c r="K1169">
        <v>2001</v>
      </c>
      <c r="L1169" s="8">
        <v>2</v>
      </c>
      <c r="M1169" s="8">
        <v>5</v>
      </c>
      <c r="N1169" s="8" t="s">
        <v>33</v>
      </c>
      <c r="O1169" s="8">
        <v>5</v>
      </c>
      <c r="P1169" s="8">
        <v>0</v>
      </c>
      <c r="Q1169">
        <v>8.9016500000000005E-3</v>
      </c>
      <c r="R1169">
        <v>0.25266189999999999</v>
      </c>
      <c r="S1169">
        <v>9.4544899999999994E-3</v>
      </c>
      <c r="T1169">
        <v>0.2597275</v>
      </c>
      <c r="U1169" s="15" t="str">
        <f t="shared" si="146"/>
        <v>SKG2000</v>
      </c>
      <c r="V1169">
        <f t="shared" si="147"/>
        <v>0.25008606390636245</v>
      </c>
      <c r="W1169">
        <f t="shared" si="148"/>
        <v>0.22761556035427033</v>
      </c>
      <c r="BF1169" s="2" t="s">
        <v>181</v>
      </c>
      <c r="BG1169" s="2" t="s">
        <v>30</v>
      </c>
      <c r="BH1169" s="2" t="s">
        <v>567</v>
      </c>
      <c r="BI1169" s="2" t="s">
        <v>568</v>
      </c>
      <c r="BJ1169" s="2" t="s">
        <v>142</v>
      </c>
      <c r="BK1169" s="2" t="s">
        <v>143</v>
      </c>
      <c r="BL1169" s="2" t="s">
        <v>183</v>
      </c>
      <c r="BM1169" s="2">
        <v>1991</v>
      </c>
      <c r="BN1169" s="2">
        <v>1993</v>
      </c>
      <c r="BO1169" s="2">
        <v>3</v>
      </c>
      <c r="BP1169" s="2">
        <v>6</v>
      </c>
      <c r="BQ1169" s="2" t="s">
        <v>33</v>
      </c>
      <c r="BR1169" s="2">
        <v>6</v>
      </c>
      <c r="BS1169" s="2">
        <v>0</v>
      </c>
      <c r="BT1169" s="2">
        <v>7.7579170000000003E-2</v>
      </c>
      <c r="BU1169" s="2">
        <v>0.36771700000000002</v>
      </c>
      <c r="BV1169" s="2">
        <v>0.370892</v>
      </c>
      <c r="BW1169" s="2">
        <v>0.60222569999999997</v>
      </c>
      <c r="BX1169" s="2" t="s">
        <v>581</v>
      </c>
      <c r="BY1169" s="2">
        <v>0.42738024837374333</v>
      </c>
      <c r="BZ1169" s="2">
        <v>0.41874630396215257</v>
      </c>
    </row>
    <row r="1170" spans="1:78" x14ac:dyDescent="0.25">
      <c r="A1170" s="23" t="s">
        <v>247</v>
      </c>
      <c r="C1170" t="s">
        <v>246</v>
      </c>
      <c r="D1170" s="15" t="str">
        <f>VLOOKUP(C1170,xWalk!C$3:D$55,2)</f>
        <v>SKG</v>
      </c>
      <c r="E1170" s="22" t="str">
        <f t="shared" si="145"/>
        <v>'Skagit Summer Fingerling'</v>
      </c>
      <c r="F1170" s="22" t="str">
        <f t="shared" si="144"/>
        <v>SKG.SSF</v>
      </c>
      <c r="G1170" t="s">
        <v>119</v>
      </c>
      <c r="H1170" t="s">
        <v>120</v>
      </c>
      <c r="I1170" t="s">
        <v>220</v>
      </c>
      <c r="J1170">
        <v>2001</v>
      </c>
      <c r="K1170">
        <v>2002</v>
      </c>
      <c r="L1170" s="8">
        <v>2</v>
      </c>
      <c r="M1170" s="8">
        <v>5</v>
      </c>
      <c r="N1170" s="8" t="s">
        <v>33</v>
      </c>
      <c r="O1170" s="8">
        <v>5</v>
      </c>
      <c r="P1170" s="8">
        <v>0</v>
      </c>
      <c r="Q1170">
        <v>1.7053249999999999E-2</v>
      </c>
      <c r="R1170">
        <v>0.24232529999999999</v>
      </c>
      <c r="S1170">
        <v>2.8663910000000001E-2</v>
      </c>
      <c r="T1170">
        <v>0.26404319999999998</v>
      </c>
      <c r="U1170" s="15" t="str">
        <f t="shared" si="146"/>
        <v>SKG2001</v>
      </c>
      <c r="V1170">
        <f t="shared" si="147"/>
        <v>0.29357765007770431</v>
      </c>
      <c r="W1170">
        <f t="shared" si="148"/>
        <v>0.25414724059416677</v>
      </c>
      <c r="BF1170" s="2" t="s">
        <v>181</v>
      </c>
      <c r="BG1170" s="2" t="s">
        <v>30</v>
      </c>
      <c r="BH1170" s="2" t="s">
        <v>567</v>
      </c>
      <c r="BI1170" s="2" t="s">
        <v>568</v>
      </c>
      <c r="BJ1170" s="2" t="s">
        <v>142</v>
      </c>
      <c r="BK1170" s="2" t="s">
        <v>143</v>
      </c>
      <c r="BL1170" s="2" t="s">
        <v>183</v>
      </c>
      <c r="BM1170" s="2">
        <v>1992</v>
      </c>
      <c r="BN1170" s="2">
        <v>1994</v>
      </c>
      <c r="BO1170" s="2">
        <v>3</v>
      </c>
      <c r="BP1170" s="2">
        <v>6</v>
      </c>
      <c r="BQ1170" s="2" t="s">
        <v>33</v>
      </c>
      <c r="BR1170" s="2">
        <v>6</v>
      </c>
      <c r="BS1170" s="2">
        <v>0</v>
      </c>
      <c r="BT1170" s="2">
        <v>2.6200040000000001E-2</v>
      </c>
      <c r="BU1170" s="2">
        <v>0.33732820000000002</v>
      </c>
      <c r="BV1170" s="2">
        <v>0.25429079999999998</v>
      </c>
      <c r="BW1170" s="2">
        <v>0.5058395</v>
      </c>
      <c r="BX1170" s="2" t="s">
        <v>582</v>
      </c>
      <c r="BY1170" s="2">
        <v>0.44498228023165354</v>
      </c>
      <c r="BZ1170" s="2">
        <v>0.43357247817443167</v>
      </c>
    </row>
    <row r="1171" spans="1:78" x14ac:dyDescent="0.25">
      <c r="A1171" s="23" t="s">
        <v>247</v>
      </c>
      <c r="C1171" t="s">
        <v>246</v>
      </c>
      <c r="D1171" s="15" t="str">
        <f>VLOOKUP(C1171,xWalk!C$3:D$55,2)</f>
        <v>SKG</v>
      </c>
      <c r="E1171" s="22" t="str">
        <f t="shared" si="145"/>
        <v>'Skagit Summer Fingerling'</v>
      </c>
      <c r="F1171" s="22" t="str">
        <f t="shared" si="144"/>
        <v>SKG.SSF</v>
      </c>
      <c r="G1171" t="s">
        <v>119</v>
      </c>
      <c r="H1171" t="s">
        <v>120</v>
      </c>
      <c r="I1171" t="s">
        <v>220</v>
      </c>
      <c r="J1171">
        <v>2002</v>
      </c>
      <c r="K1171">
        <v>2003</v>
      </c>
      <c r="L1171" s="8">
        <v>2</v>
      </c>
      <c r="M1171" s="8">
        <v>5</v>
      </c>
      <c r="N1171" s="8" t="s">
        <v>33</v>
      </c>
      <c r="O1171" s="8">
        <v>5</v>
      </c>
      <c r="P1171" s="8">
        <v>0</v>
      </c>
      <c r="Q1171">
        <v>1.637978E-2</v>
      </c>
      <c r="R1171">
        <v>0.21077309999999999</v>
      </c>
      <c r="S1171">
        <v>5.6767320000000003E-2</v>
      </c>
      <c r="T1171">
        <v>0.25557540000000001</v>
      </c>
      <c r="U1171" s="15" t="str">
        <f t="shared" si="146"/>
        <v>SKG2002</v>
      </c>
      <c r="V1171">
        <f t="shared" si="147"/>
        <v>0.30982410689937279</v>
      </c>
      <c r="W1171">
        <f t="shared" si="148"/>
        <v>0.26796427597491135</v>
      </c>
      <c r="BF1171" s="2" t="s">
        <v>181</v>
      </c>
      <c r="BG1171" s="2" t="s">
        <v>30</v>
      </c>
      <c r="BH1171" s="2" t="s">
        <v>567</v>
      </c>
      <c r="BI1171" s="2" t="s">
        <v>568</v>
      </c>
      <c r="BJ1171" s="2" t="s">
        <v>142</v>
      </c>
      <c r="BK1171" s="2" t="s">
        <v>143</v>
      </c>
      <c r="BL1171" s="2" t="s">
        <v>183</v>
      </c>
      <c r="BM1171" s="2">
        <v>1993</v>
      </c>
      <c r="BN1171" s="2">
        <v>1995</v>
      </c>
      <c r="BO1171" s="2">
        <v>3</v>
      </c>
      <c r="BP1171" s="2">
        <v>6</v>
      </c>
      <c r="BQ1171" s="2" t="s">
        <v>33</v>
      </c>
      <c r="BR1171" s="2">
        <v>6</v>
      </c>
      <c r="BS1171" s="2">
        <v>0</v>
      </c>
      <c r="BT1171" s="2">
        <v>3.6084829999999998E-2</v>
      </c>
      <c r="BU1171" s="2">
        <v>0.2352146</v>
      </c>
      <c r="BV1171" s="2">
        <v>0.3129131</v>
      </c>
      <c r="BW1171" s="2">
        <v>0.474526</v>
      </c>
      <c r="BX1171" s="2" t="s">
        <v>583</v>
      </c>
      <c r="BY1171" s="2">
        <v>0.46394165351330757</v>
      </c>
      <c r="BZ1171" s="2">
        <v>0.45305611495128723</v>
      </c>
    </row>
    <row r="1172" spans="1:78" x14ac:dyDescent="0.25">
      <c r="A1172" s="23" t="s">
        <v>247</v>
      </c>
      <c r="C1172" t="s">
        <v>246</v>
      </c>
      <c r="D1172" s="15" t="str">
        <f>VLOOKUP(C1172,xWalk!C$3:D$55,2)</f>
        <v>SKG</v>
      </c>
      <c r="E1172" s="22" t="str">
        <f t="shared" si="145"/>
        <v>'Skagit Summer Fingerling'</v>
      </c>
      <c r="F1172" s="22" t="str">
        <f t="shared" si="144"/>
        <v>SKG.SSF</v>
      </c>
      <c r="G1172" t="s">
        <v>119</v>
      </c>
      <c r="H1172" t="s">
        <v>120</v>
      </c>
      <c r="I1172" t="s">
        <v>220</v>
      </c>
      <c r="J1172">
        <v>2003</v>
      </c>
      <c r="K1172">
        <v>2004</v>
      </c>
      <c r="L1172" s="8">
        <v>2</v>
      </c>
      <c r="M1172" s="8">
        <v>5</v>
      </c>
      <c r="N1172" s="8" t="s">
        <v>33</v>
      </c>
      <c r="O1172" s="8">
        <v>5</v>
      </c>
      <c r="P1172" s="8">
        <v>0</v>
      </c>
      <c r="Q1172">
        <v>1.7669710000000002E-2</v>
      </c>
      <c r="R1172">
        <v>0.26727390000000001</v>
      </c>
      <c r="S1172">
        <v>6.8732570000000007E-2</v>
      </c>
      <c r="T1172">
        <v>0.31763609999999998</v>
      </c>
      <c r="U1172" s="15" t="str">
        <f t="shared" si="146"/>
        <v>SKG2003</v>
      </c>
      <c r="V1172">
        <f t="shared" si="147"/>
        <v>0.32614022606908544</v>
      </c>
      <c r="W1172">
        <f t="shared" si="148"/>
        <v>0.26322029879060943</v>
      </c>
      <c r="BF1172" s="2" t="s">
        <v>181</v>
      </c>
      <c r="BG1172" s="2" t="s">
        <v>30</v>
      </c>
      <c r="BH1172" s="2" t="s">
        <v>567</v>
      </c>
      <c r="BI1172" s="2" t="s">
        <v>568</v>
      </c>
      <c r="BJ1172" s="2" t="s">
        <v>142</v>
      </c>
      <c r="BK1172" s="2" t="s">
        <v>143</v>
      </c>
      <c r="BL1172" s="2" t="s">
        <v>183</v>
      </c>
      <c r="BM1172" s="2">
        <v>1994</v>
      </c>
      <c r="BN1172" s="2">
        <v>1996</v>
      </c>
      <c r="BO1172" s="2">
        <v>3</v>
      </c>
      <c r="BP1172" s="2">
        <v>6</v>
      </c>
      <c r="BQ1172" s="2" t="s">
        <v>33</v>
      </c>
      <c r="BR1172" s="2">
        <v>6</v>
      </c>
      <c r="BS1172" s="2">
        <v>0</v>
      </c>
      <c r="BT1172" s="2">
        <v>6.5738669999999999E-2</v>
      </c>
      <c r="BU1172" s="2">
        <v>0.24359169999999999</v>
      </c>
      <c r="BV1172" s="2">
        <v>0.31521670000000002</v>
      </c>
      <c r="BW1172" s="2">
        <v>0.48202430000000002</v>
      </c>
      <c r="BX1172" s="2" t="s">
        <v>584</v>
      </c>
      <c r="BY1172" s="2">
        <v>0.39583679344516415</v>
      </c>
      <c r="BZ1172" s="2">
        <v>0.38393400874716271</v>
      </c>
    </row>
    <row r="1173" spans="1:78" x14ac:dyDescent="0.25">
      <c r="A1173" s="23" t="s">
        <v>247</v>
      </c>
      <c r="C1173" t="s">
        <v>246</v>
      </c>
      <c r="D1173" s="15" t="str">
        <f>VLOOKUP(C1173,xWalk!C$3:D$55,2)</f>
        <v>SKG</v>
      </c>
      <c r="E1173" s="22" t="str">
        <f t="shared" si="145"/>
        <v>'Skagit Summer Fingerling'</v>
      </c>
      <c r="F1173" s="22" t="str">
        <f t="shared" si="144"/>
        <v>SKG.SSF</v>
      </c>
      <c r="G1173" t="s">
        <v>119</v>
      </c>
      <c r="H1173" t="s">
        <v>120</v>
      </c>
      <c r="I1173" t="s">
        <v>220</v>
      </c>
      <c r="J1173">
        <v>2004</v>
      </c>
      <c r="K1173">
        <v>2005</v>
      </c>
      <c r="L1173" s="8">
        <v>2</v>
      </c>
      <c r="M1173" s="8">
        <v>5</v>
      </c>
      <c r="N1173" s="8" t="s">
        <v>33</v>
      </c>
      <c r="O1173" s="8">
        <v>5</v>
      </c>
      <c r="P1173" s="8">
        <v>0</v>
      </c>
      <c r="Q1173">
        <v>1.6430210000000001E-2</v>
      </c>
      <c r="R1173">
        <v>0.2451468</v>
      </c>
      <c r="S1173">
        <v>0.1857018</v>
      </c>
      <c r="T1173">
        <v>0.38532440000000001</v>
      </c>
      <c r="U1173" s="15" t="str">
        <f t="shared" si="146"/>
        <v>SKG2004</v>
      </c>
      <c r="V1173">
        <f t="shared" si="147"/>
        <v>0.37136279926335175</v>
      </c>
      <c r="W1173">
        <f t="shared" si="148"/>
        <v>0.26045119705340702</v>
      </c>
      <c r="BF1173" s="2" t="s">
        <v>181</v>
      </c>
      <c r="BG1173" s="2" t="s">
        <v>30</v>
      </c>
      <c r="BH1173" s="2" t="s">
        <v>567</v>
      </c>
      <c r="BI1173" s="2" t="s">
        <v>568</v>
      </c>
      <c r="BJ1173" s="2" t="s">
        <v>142</v>
      </c>
      <c r="BK1173" s="2" t="s">
        <v>143</v>
      </c>
      <c r="BL1173" s="2" t="s">
        <v>183</v>
      </c>
      <c r="BM1173" s="2">
        <v>1995</v>
      </c>
      <c r="BN1173" s="2">
        <v>1997</v>
      </c>
      <c r="BO1173" s="2">
        <v>3</v>
      </c>
      <c r="BP1173" s="2">
        <v>6</v>
      </c>
      <c r="BQ1173" s="2" t="s">
        <v>33</v>
      </c>
      <c r="BR1173" s="2">
        <v>6</v>
      </c>
      <c r="BS1173" s="2">
        <v>0</v>
      </c>
      <c r="BT1173" s="2">
        <v>3.243012E-2</v>
      </c>
      <c r="BU1173" s="2">
        <v>0.2144124</v>
      </c>
      <c r="BV1173" s="2">
        <v>0.21182500000000001</v>
      </c>
      <c r="BW1173" s="2">
        <v>0.38081949999999998</v>
      </c>
      <c r="BX1173" s="2" t="s">
        <v>585</v>
      </c>
      <c r="BY1173" s="2">
        <v>0.30257707393966055</v>
      </c>
      <c r="BZ1173" s="2">
        <v>0.29183621100480223</v>
      </c>
    </row>
    <row r="1174" spans="1:78" x14ac:dyDescent="0.25">
      <c r="A1174" s="23" t="s">
        <v>247</v>
      </c>
      <c r="C1174" t="s">
        <v>246</v>
      </c>
      <c r="D1174" s="15" t="str">
        <f>VLOOKUP(C1174,xWalk!C$3:D$55,2)</f>
        <v>SKG</v>
      </c>
      <c r="E1174" s="22" t="str">
        <f t="shared" si="145"/>
        <v>'Skagit Summer Fingerling'</v>
      </c>
      <c r="F1174" s="22" t="str">
        <f t="shared" si="144"/>
        <v>SKG.SSF</v>
      </c>
      <c r="G1174" t="s">
        <v>119</v>
      </c>
      <c r="H1174" t="s">
        <v>120</v>
      </c>
      <c r="I1174" t="s">
        <v>220</v>
      </c>
      <c r="J1174">
        <v>2005</v>
      </c>
      <c r="K1174">
        <v>2006</v>
      </c>
      <c r="L1174" s="8">
        <v>2</v>
      </c>
      <c r="M1174" s="8">
        <v>5</v>
      </c>
      <c r="N1174" s="8" t="s">
        <v>33</v>
      </c>
      <c r="O1174" s="8">
        <v>5</v>
      </c>
      <c r="P1174" s="8">
        <v>0</v>
      </c>
      <c r="Q1174">
        <v>1.221264E-2</v>
      </c>
      <c r="R1174">
        <v>0.3447231</v>
      </c>
      <c r="S1174">
        <v>0.39641409999999999</v>
      </c>
      <c r="T1174">
        <v>0.60448409999999997</v>
      </c>
      <c r="U1174" s="15" t="str">
        <f t="shared" si="146"/>
        <v>SKG2005</v>
      </c>
      <c r="V1174">
        <f t="shared" si="147"/>
        <v>0.37660547584737797</v>
      </c>
      <c r="W1174">
        <f t="shared" si="148"/>
        <v>0.22937159325856776</v>
      </c>
      <c r="BF1174" s="2" t="s">
        <v>181</v>
      </c>
      <c r="BG1174" s="2" t="s">
        <v>30</v>
      </c>
      <c r="BH1174" s="2" t="s">
        <v>567</v>
      </c>
      <c r="BI1174" s="2" t="s">
        <v>568</v>
      </c>
      <c r="BJ1174" s="2" t="s">
        <v>142</v>
      </c>
      <c r="BK1174" s="2" t="s">
        <v>143</v>
      </c>
      <c r="BL1174" s="2" t="s">
        <v>183</v>
      </c>
      <c r="BM1174" s="2">
        <v>1996</v>
      </c>
      <c r="BN1174" s="2">
        <v>1998</v>
      </c>
      <c r="BO1174" s="2">
        <v>3</v>
      </c>
      <c r="BP1174" s="2">
        <v>6</v>
      </c>
      <c r="BQ1174" s="2" t="s">
        <v>33</v>
      </c>
      <c r="BR1174" s="2">
        <v>6</v>
      </c>
      <c r="BS1174" s="2">
        <v>0</v>
      </c>
      <c r="BT1174" s="2">
        <v>7.8894000000000006E-2</v>
      </c>
      <c r="BU1174" s="2">
        <v>0.2157423</v>
      </c>
      <c r="BV1174" s="2">
        <v>0.26063649999999999</v>
      </c>
      <c r="BW1174" s="2">
        <v>0.42014849999999998</v>
      </c>
      <c r="BX1174" s="2" t="s">
        <v>586</v>
      </c>
      <c r="BY1174" s="2">
        <v>0.28704838138800404</v>
      </c>
      <c r="BZ1174" s="2">
        <v>0.2739796890740287</v>
      </c>
    </row>
    <row r="1175" spans="1:78" x14ac:dyDescent="0.25">
      <c r="A1175" s="23" t="s">
        <v>247</v>
      </c>
      <c r="C1175" t="s">
        <v>246</v>
      </c>
      <c r="D1175" s="15" t="str">
        <f>VLOOKUP(C1175,xWalk!C$3:D$55,2)</f>
        <v>SKG</v>
      </c>
      <c r="E1175" s="22" t="str">
        <f t="shared" si="145"/>
        <v>'Skagit Summer Fingerling'</v>
      </c>
      <c r="F1175" s="22" t="str">
        <f t="shared" si="144"/>
        <v>SKG.SSF</v>
      </c>
      <c r="G1175" t="s">
        <v>119</v>
      </c>
      <c r="H1175" t="s">
        <v>120</v>
      </c>
      <c r="I1175" t="s">
        <v>220</v>
      </c>
      <c r="J1175">
        <v>2006</v>
      </c>
      <c r="K1175">
        <v>2007</v>
      </c>
      <c r="L1175" s="8">
        <v>2</v>
      </c>
      <c r="M1175" s="8">
        <v>5</v>
      </c>
      <c r="N1175" s="8" t="s">
        <v>33</v>
      </c>
      <c r="O1175" s="8">
        <v>5</v>
      </c>
      <c r="P1175" s="8">
        <v>0</v>
      </c>
      <c r="Q1175">
        <v>7.5543700000000004E-3</v>
      </c>
      <c r="R1175">
        <v>0.25109559999999997</v>
      </c>
      <c r="S1175">
        <v>0.26679459999999999</v>
      </c>
      <c r="T1175">
        <v>0.4508992</v>
      </c>
      <c r="U1175" s="15" t="str">
        <f t="shared" si="146"/>
        <v>SKG2006</v>
      </c>
      <c r="V1175">
        <f t="shared" si="147"/>
        <v>0.32451620290850797</v>
      </c>
      <c r="W1175">
        <f t="shared" si="148"/>
        <v>0.21470285125386465</v>
      </c>
      <c r="BF1175" s="2" t="s">
        <v>181</v>
      </c>
      <c r="BG1175" s="2" t="s">
        <v>30</v>
      </c>
      <c r="BH1175" s="2" t="s">
        <v>567</v>
      </c>
      <c r="BI1175" s="2" t="s">
        <v>568</v>
      </c>
      <c r="BJ1175" s="2" t="s">
        <v>142</v>
      </c>
      <c r="BK1175" s="2" t="s">
        <v>143</v>
      </c>
      <c r="BL1175" s="2" t="s">
        <v>183</v>
      </c>
      <c r="BM1175" s="2">
        <v>1997</v>
      </c>
      <c r="BN1175" s="2">
        <v>1999</v>
      </c>
      <c r="BO1175" s="2">
        <v>3</v>
      </c>
      <c r="BP1175" s="2">
        <v>6</v>
      </c>
      <c r="BQ1175" s="2" t="s">
        <v>33</v>
      </c>
      <c r="BR1175" s="2">
        <v>6</v>
      </c>
      <c r="BS1175" s="2">
        <v>0</v>
      </c>
      <c r="BT1175" s="2">
        <v>1.6359729999999999E-2</v>
      </c>
      <c r="BU1175" s="2">
        <v>0.21756220000000001</v>
      </c>
      <c r="BV1175" s="2">
        <v>0.2478523</v>
      </c>
      <c r="BW1175" s="2">
        <v>0.4114912</v>
      </c>
      <c r="BX1175" s="2" t="s">
        <v>587</v>
      </c>
      <c r="BY1175" s="2">
        <v>0.27569892473118279</v>
      </c>
      <c r="BZ1175" s="2">
        <v>0.26392473118279569</v>
      </c>
    </row>
    <row r="1176" spans="1:78" x14ac:dyDescent="0.25">
      <c r="A1176" s="23" t="s">
        <v>247</v>
      </c>
      <c r="C1176" t="s">
        <v>246</v>
      </c>
      <c r="D1176" s="15" t="str">
        <f>VLOOKUP(C1176,xWalk!C$3:D$55,2)</f>
        <v>SKG</v>
      </c>
      <c r="E1176" s="22" t="str">
        <f t="shared" si="145"/>
        <v>'Skagit Summer Fingerling'</v>
      </c>
      <c r="F1176" s="22" t="str">
        <f t="shared" si="144"/>
        <v>SKG.SSF</v>
      </c>
      <c r="G1176" t="s">
        <v>119</v>
      </c>
      <c r="H1176" t="s">
        <v>120</v>
      </c>
      <c r="I1176" t="s">
        <v>220</v>
      </c>
      <c r="J1176">
        <v>2007</v>
      </c>
      <c r="K1176">
        <v>2008</v>
      </c>
      <c r="L1176" s="8">
        <v>2</v>
      </c>
      <c r="M1176" s="8">
        <v>5</v>
      </c>
      <c r="N1176" s="8" t="s">
        <v>34</v>
      </c>
      <c r="O1176" s="8">
        <v>4</v>
      </c>
      <c r="P1176" s="8">
        <v>1</v>
      </c>
      <c r="Q1176">
        <v>8.9498600000000005E-3</v>
      </c>
      <c r="R1176">
        <v>0.40415669999999998</v>
      </c>
      <c r="S1176">
        <v>0.22519449999999999</v>
      </c>
      <c r="T1176">
        <v>0.53833730000000002</v>
      </c>
      <c r="U1176" s="15" t="str">
        <f t="shared" si="146"/>
        <v>SKG2007</v>
      </c>
      <c r="V1176">
        <f t="shared" si="147"/>
        <v>0.3189329086203464</v>
      </c>
      <c r="W1176">
        <f t="shared" si="148"/>
        <v>0.19798924945251842</v>
      </c>
      <c r="BF1176" s="2" t="s">
        <v>181</v>
      </c>
      <c r="BG1176" s="2" t="s">
        <v>30</v>
      </c>
      <c r="BH1176" s="2" t="s">
        <v>567</v>
      </c>
      <c r="BI1176" s="2" t="s">
        <v>568</v>
      </c>
      <c r="BJ1176" s="2" t="s">
        <v>142</v>
      </c>
      <c r="BK1176" s="2" t="s">
        <v>143</v>
      </c>
      <c r="BL1176" s="2" t="s">
        <v>183</v>
      </c>
      <c r="BM1176" s="2">
        <v>1998</v>
      </c>
      <c r="BN1176" s="2">
        <v>2000</v>
      </c>
      <c r="BO1176" s="2">
        <v>3</v>
      </c>
      <c r="BP1176" s="2">
        <v>6</v>
      </c>
      <c r="BQ1176" s="2" t="s">
        <v>33</v>
      </c>
      <c r="BR1176" s="2">
        <v>6</v>
      </c>
      <c r="BS1176" s="2">
        <v>0</v>
      </c>
      <c r="BT1176" s="2">
        <v>2.4180710000000001E-2</v>
      </c>
      <c r="BU1176" s="2">
        <v>0.1976591</v>
      </c>
      <c r="BV1176" s="2">
        <v>0.17475879999999999</v>
      </c>
      <c r="BW1176" s="2">
        <v>0.33787519999999999</v>
      </c>
      <c r="BX1176" s="2" t="s">
        <v>588</v>
      </c>
      <c r="BY1176" s="2">
        <v>0.2935550373449593</v>
      </c>
      <c r="BZ1176" s="2">
        <v>0.27838047923214709</v>
      </c>
    </row>
    <row r="1177" spans="1:78" x14ac:dyDescent="0.25">
      <c r="A1177" s="23" t="s">
        <v>247</v>
      </c>
      <c r="C1177" t="s">
        <v>246</v>
      </c>
      <c r="D1177" s="15" t="str">
        <f>VLOOKUP(C1177,xWalk!C$3:D$55,2)</f>
        <v>SKG</v>
      </c>
      <c r="E1177" s="22" t="str">
        <f t="shared" si="145"/>
        <v>'Skagit Summer Fingerling'</v>
      </c>
      <c r="F1177" s="22" t="str">
        <f t="shared" si="144"/>
        <v>SKG.SSF</v>
      </c>
      <c r="G1177" t="s">
        <v>119</v>
      </c>
      <c r="H1177" t="s">
        <v>120</v>
      </c>
      <c r="I1177" t="s">
        <v>220</v>
      </c>
      <c r="J1177">
        <v>2008</v>
      </c>
      <c r="K1177">
        <v>2009</v>
      </c>
      <c r="L1177" s="8">
        <v>2</v>
      </c>
      <c r="M1177" s="8">
        <v>5</v>
      </c>
      <c r="N1177" s="8" t="s">
        <v>34</v>
      </c>
      <c r="O1177" s="8">
        <v>3</v>
      </c>
      <c r="P1177" s="8">
        <v>2</v>
      </c>
      <c r="Q1177">
        <v>6.8757699999999998E-3</v>
      </c>
      <c r="R1177">
        <v>0.49135610000000002</v>
      </c>
      <c r="S1177">
        <v>0.97940939999999999</v>
      </c>
      <c r="T1177">
        <v>0.98952669999999998</v>
      </c>
      <c r="U1177" s="15" t="str">
        <f t="shared" si="146"/>
        <v>SKG2008</v>
      </c>
      <c r="V1177" t="str">
        <f t="shared" si="147"/>
        <v>NA</v>
      </c>
      <c r="W1177" t="str">
        <f t="shared" si="148"/>
        <v>NA</v>
      </c>
      <c r="BF1177" s="2" t="s">
        <v>181</v>
      </c>
      <c r="BG1177" s="2" t="s">
        <v>30</v>
      </c>
      <c r="BH1177" s="2" t="s">
        <v>567</v>
      </c>
      <c r="BI1177" s="2" t="s">
        <v>568</v>
      </c>
      <c r="BJ1177" s="2" t="s">
        <v>142</v>
      </c>
      <c r="BK1177" s="2" t="s">
        <v>143</v>
      </c>
      <c r="BL1177" s="2" t="s">
        <v>183</v>
      </c>
      <c r="BM1177" s="2">
        <v>1999</v>
      </c>
      <c r="BN1177" s="2">
        <v>2001</v>
      </c>
      <c r="BO1177" s="2">
        <v>3</v>
      </c>
      <c r="BP1177" s="2">
        <v>6</v>
      </c>
      <c r="BQ1177" s="2" t="s">
        <v>33</v>
      </c>
      <c r="BR1177" s="2">
        <v>6</v>
      </c>
      <c r="BS1177" s="2">
        <v>0</v>
      </c>
      <c r="BT1177" s="2">
        <v>5.0805700000000002E-2</v>
      </c>
      <c r="BU1177" s="2">
        <v>0.26112859999999999</v>
      </c>
      <c r="BV1177" s="2">
        <v>0.2039657</v>
      </c>
      <c r="BW1177" s="2">
        <v>0.411833</v>
      </c>
      <c r="BX1177" s="2" t="s">
        <v>589</v>
      </c>
      <c r="BY1177" s="2">
        <v>0.34178059353117707</v>
      </c>
      <c r="BZ1177" s="2">
        <v>0.3181727242414138</v>
      </c>
    </row>
    <row r="1178" spans="1:78" x14ac:dyDescent="0.25">
      <c r="A1178" s="23" t="s">
        <v>248</v>
      </c>
      <c r="C1178" t="s">
        <v>55</v>
      </c>
      <c r="D1178" s="15" t="str">
        <f>VLOOKUP(C1178,xWalk!C$3:D$55,2)</f>
        <v>STL</v>
      </c>
      <c r="E1178" s="22" t="str">
        <f t="shared" si="145"/>
        <v>'Stillaguamish Summer Fingerling'</v>
      </c>
      <c r="F1178" s="22" t="str">
        <f t="shared" si="144"/>
        <v>STL.STL</v>
      </c>
      <c r="G1178" t="s">
        <v>119</v>
      </c>
      <c r="H1178" t="s">
        <v>120</v>
      </c>
      <c r="I1178" t="s">
        <v>220</v>
      </c>
      <c r="J1178">
        <v>1980</v>
      </c>
      <c r="K1178">
        <v>1981</v>
      </c>
      <c r="L1178" s="8">
        <v>2</v>
      </c>
      <c r="M1178" s="8">
        <v>5</v>
      </c>
      <c r="N1178" s="8" t="s">
        <v>33</v>
      </c>
      <c r="O1178" s="8">
        <v>5</v>
      </c>
      <c r="P1178" s="8">
        <v>0</v>
      </c>
      <c r="Q1178">
        <v>2.9941199999999999E-3</v>
      </c>
      <c r="R1178">
        <v>0.89880819999999995</v>
      </c>
      <c r="S1178">
        <v>1</v>
      </c>
      <c r="T1178">
        <v>1</v>
      </c>
      <c r="U1178" s="15" t="str">
        <f t="shared" si="146"/>
        <v>STL1980</v>
      </c>
      <c r="V1178">
        <f t="shared" si="147"/>
        <v>0.70588235294117652</v>
      </c>
      <c r="W1178">
        <f t="shared" si="148"/>
        <v>0.62723785166240409</v>
      </c>
      <c r="BF1178" s="2" t="s">
        <v>181</v>
      </c>
      <c r="BG1178" s="2" t="s">
        <v>30</v>
      </c>
      <c r="BH1178" s="2" t="s">
        <v>567</v>
      </c>
      <c r="BI1178" s="2" t="s">
        <v>568</v>
      </c>
      <c r="BJ1178" s="2" t="s">
        <v>142</v>
      </c>
      <c r="BK1178" s="2" t="s">
        <v>143</v>
      </c>
      <c r="BL1178" s="2" t="s">
        <v>183</v>
      </c>
      <c r="BM1178" s="2">
        <v>2000</v>
      </c>
      <c r="BN1178" s="2">
        <v>2002</v>
      </c>
      <c r="BO1178" s="2">
        <v>3</v>
      </c>
      <c r="BP1178" s="2">
        <v>6</v>
      </c>
      <c r="BQ1178" s="2" t="s">
        <v>33</v>
      </c>
      <c r="BR1178" s="2">
        <v>6</v>
      </c>
      <c r="BS1178" s="2">
        <v>0</v>
      </c>
      <c r="BT1178" s="2">
        <v>3.9798199999999999E-2</v>
      </c>
      <c r="BU1178" s="2">
        <v>0.25473689999999999</v>
      </c>
      <c r="BV1178" s="2">
        <v>0.33198709999999998</v>
      </c>
      <c r="BW1178" s="2">
        <v>0.50215460000000001</v>
      </c>
      <c r="BX1178" s="2" t="s">
        <v>590</v>
      </c>
      <c r="BY1178" s="2">
        <v>0.31866262087740693</v>
      </c>
      <c r="BZ1178" s="2">
        <v>0.30834018659785045</v>
      </c>
    </row>
    <row r="1179" spans="1:78" x14ac:dyDescent="0.25">
      <c r="A1179" s="23" t="s">
        <v>248</v>
      </c>
      <c r="C1179" t="s">
        <v>55</v>
      </c>
      <c r="D1179" s="15" t="str">
        <f>VLOOKUP(C1179,xWalk!C$3:D$55,2)</f>
        <v>STL</v>
      </c>
      <c r="E1179" s="22" t="str">
        <f t="shared" si="145"/>
        <v>'Stillaguamish Summer Fingerling'</v>
      </c>
      <c r="F1179" s="22" t="str">
        <f t="shared" si="144"/>
        <v>STL.STL</v>
      </c>
      <c r="G1179" t="s">
        <v>119</v>
      </c>
      <c r="H1179" t="s">
        <v>120</v>
      </c>
      <c r="I1179" t="s">
        <v>220</v>
      </c>
      <c r="J1179">
        <v>1981</v>
      </c>
      <c r="K1179">
        <v>1982</v>
      </c>
      <c r="L1179" s="8">
        <v>2</v>
      </c>
      <c r="M1179" s="8">
        <v>5</v>
      </c>
      <c r="N1179" s="8" t="s">
        <v>33</v>
      </c>
      <c r="O1179" s="8">
        <v>5</v>
      </c>
      <c r="P1179" s="8">
        <v>0</v>
      </c>
      <c r="Q1179">
        <v>5.16988E-3</v>
      </c>
      <c r="R1179">
        <v>0.90170660000000002</v>
      </c>
      <c r="S1179">
        <v>1</v>
      </c>
      <c r="T1179">
        <v>1</v>
      </c>
      <c r="U1179" s="15" t="str">
        <f t="shared" si="146"/>
        <v>STL1981</v>
      </c>
      <c r="V1179">
        <f t="shared" si="147"/>
        <v>0.64840182648401823</v>
      </c>
      <c r="W1179">
        <f t="shared" si="148"/>
        <v>0.5730593607305936</v>
      </c>
      <c r="BF1179" s="2" t="s">
        <v>181</v>
      </c>
      <c r="BG1179" s="2" t="s">
        <v>30</v>
      </c>
      <c r="BH1179" s="2" t="s">
        <v>567</v>
      </c>
      <c r="BI1179" s="2" t="s">
        <v>568</v>
      </c>
      <c r="BJ1179" s="2" t="s">
        <v>142</v>
      </c>
      <c r="BK1179" s="2" t="s">
        <v>143</v>
      </c>
      <c r="BL1179" s="2" t="s">
        <v>183</v>
      </c>
      <c r="BM1179" s="2">
        <v>2001</v>
      </c>
      <c r="BN1179" s="2">
        <v>2003</v>
      </c>
      <c r="BO1179" s="2">
        <v>3</v>
      </c>
      <c r="BP1179" s="2">
        <v>6</v>
      </c>
      <c r="BQ1179" s="2" t="s">
        <v>33</v>
      </c>
      <c r="BR1179" s="2">
        <v>6</v>
      </c>
      <c r="BS1179" s="2">
        <v>0</v>
      </c>
      <c r="BT1179" s="2">
        <v>1.9980319999999999E-2</v>
      </c>
      <c r="BU1179" s="2">
        <v>0.32983230000000002</v>
      </c>
      <c r="BV1179" s="2">
        <v>0.2098343</v>
      </c>
      <c r="BW1179" s="2">
        <v>0.4704565</v>
      </c>
      <c r="BX1179" s="2" t="s">
        <v>591</v>
      </c>
      <c r="BY1179" s="2">
        <v>0.42527546839571978</v>
      </c>
      <c r="BZ1179" s="2">
        <v>0.40876725406738534</v>
      </c>
    </row>
    <row r="1180" spans="1:78" x14ac:dyDescent="0.25">
      <c r="A1180" s="23" t="s">
        <v>248</v>
      </c>
      <c r="C1180" t="s">
        <v>55</v>
      </c>
      <c r="D1180" s="15" t="str">
        <f>VLOOKUP(C1180,xWalk!C$3:D$55,2)</f>
        <v>STL</v>
      </c>
      <c r="E1180" s="22" t="str">
        <f t="shared" si="145"/>
        <v>'Stillaguamish Summer Fingerling'</v>
      </c>
      <c r="F1180" s="22" t="str">
        <f t="shared" si="144"/>
        <v>STL.STL</v>
      </c>
      <c r="G1180" t="s">
        <v>119</v>
      </c>
      <c r="H1180" t="s">
        <v>120</v>
      </c>
      <c r="I1180" t="s">
        <v>220</v>
      </c>
      <c r="J1180">
        <v>1982</v>
      </c>
      <c r="K1180">
        <v>1983</v>
      </c>
      <c r="L1180" s="8">
        <v>2</v>
      </c>
      <c r="M1180" s="8">
        <v>5</v>
      </c>
      <c r="N1180" s="8" t="s">
        <v>33</v>
      </c>
      <c r="O1180" s="8">
        <v>5</v>
      </c>
      <c r="P1180" s="8">
        <v>0</v>
      </c>
      <c r="Q1180">
        <v>1.618812E-2</v>
      </c>
      <c r="R1180">
        <v>0.87636380000000003</v>
      </c>
      <c r="S1180">
        <v>0.95547660000000001</v>
      </c>
      <c r="T1180">
        <v>0.99449540000000003</v>
      </c>
      <c r="U1180" s="15" t="str">
        <f t="shared" si="146"/>
        <v>STL1982</v>
      </c>
      <c r="V1180">
        <f t="shared" si="147"/>
        <v>0.55774925962487665</v>
      </c>
      <c r="W1180">
        <f t="shared" si="148"/>
        <v>0.47482724580454094</v>
      </c>
      <c r="BF1180" s="2" t="s">
        <v>181</v>
      </c>
      <c r="BG1180" s="2" t="s">
        <v>30</v>
      </c>
      <c r="BH1180" s="2" t="s">
        <v>567</v>
      </c>
      <c r="BI1180" s="2" t="s">
        <v>568</v>
      </c>
      <c r="BJ1180" s="2" t="s">
        <v>142</v>
      </c>
      <c r="BK1180" s="2" t="s">
        <v>143</v>
      </c>
      <c r="BL1180" s="2" t="s">
        <v>183</v>
      </c>
      <c r="BM1180" s="2">
        <v>2002</v>
      </c>
      <c r="BN1180" s="2">
        <v>2004</v>
      </c>
      <c r="BO1180" s="2">
        <v>3</v>
      </c>
      <c r="BP1180" s="2">
        <v>6</v>
      </c>
      <c r="BQ1180" s="2" t="s">
        <v>33</v>
      </c>
      <c r="BR1180" s="2">
        <v>6</v>
      </c>
      <c r="BS1180" s="2">
        <v>0</v>
      </c>
      <c r="BT1180" s="2">
        <v>4.6545000000000003E-2</v>
      </c>
      <c r="BU1180" s="2">
        <v>0.30327199999999999</v>
      </c>
      <c r="BV1180" s="2">
        <v>0.2097745</v>
      </c>
      <c r="BW1180" s="2">
        <v>0.44942779999999999</v>
      </c>
      <c r="BX1180" s="2" t="s">
        <v>592</v>
      </c>
      <c r="BY1180" s="2">
        <v>0.47952654341283291</v>
      </c>
      <c r="BZ1180" s="2">
        <v>0.45876223475555783</v>
      </c>
    </row>
    <row r="1181" spans="1:78" x14ac:dyDescent="0.25">
      <c r="A1181" s="23" t="s">
        <v>248</v>
      </c>
      <c r="C1181" t="s">
        <v>55</v>
      </c>
      <c r="D1181" s="15" t="str">
        <f>VLOOKUP(C1181,xWalk!C$3:D$55,2)</f>
        <v>STL</v>
      </c>
      <c r="E1181" s="22" t="str">
        <f t="shared" si="145"/>
        <v>'Stillaguamish Summer Fingerling'</v>
      </c>
      <c r="F1181" s="22" t="str">
        <f t="shared" si="144"/>
        <v>STL.STL</v>
      </c>
      <c r="G1181" t="s">
        <v>119</v>
      </c>
      <c r="H1181" t="s">
        <v>120</v>
      </c>
      <c r="I1181" t="s">
        <v>220</v>
      </c>
      <c r="J1181">
        <v>1983</v>
      </c>
      <c r="K1181">
        <v>1984</v>
      </c>
      <c r="L1181" s="8">
        <v>2</v>
      </c>
      <c r="M1181" s="8">
        <v>5</v>
      </c>
      <c r="N1181" s="8" t="s">
        <v>33</v>
      </c>
      <c r="O1181" s="8">
        <v>5</v>
      </c>
      <c r="P1181" s="8">
        <v>0</v>
      </c>
      <c r="Q1181">
        <v>1.3299490000000001E-2</v>
      </c>
      <c r="R1181">
        <v>0.81961819999999996</v>
      </c>
      <c r="S1181">
        <v>0.54300820000000005</v>
      </c>
      <c r="T1181">
        <v>0.91756700000000002</v>
      </c>
      <c r="U1181" s="15" t="str">
        <f t="shared" si="146"/>
        <v>STL1983</v>
      </c>
      <c r="V1181">
        <f t="shared" si="147"/>
        <v>0.53665583243048032</v>
      </c>
      <c r="W1181">
        <f t="shared" si="148"/>
        <v>0.46551101480678947</v>
      </c>
      <c r="BF1181" s="2" t="s">
        <v>181</v>
      </c>
      <c r="BG1181" s="2" t="s">
        <v>30</v>
      </c>
      <c r="BH1181" s="2" t="s">
        <v>567</v>
      </c>
      <c r="BI1181" s="2" t="s">
        <v>568</v>
      </c>
      <c r="BJ1181" s="2" t="s">
        <v>142</v>
      </c>
      <c r="BK1181" s="2" t="s">
        <v>143</v>
      </c>
      <c r="BL1181" s="2" t="s">
        <v>183</v>
      </c>
      <c r="BM1181" s="2">
        <v>2003</v>
      </c>
      <c r="BN1181" s="2">
        <v>2005</v>
      </c>
      <c r="BO1181" s="2">
        <v>3</v>
      </c>
      <c r="BP1181" s="2">
        <v>6</v>
      </c>
      <c r="BQ1181" s="2" t="s">
        <v>33</v>
      </c>
      <c r="BR1181" s="2">
        <v>6</v>
      </c>
      <c r="BS1181" s="2">
        <v>0</v>
      </c>
      <c r="BT1181" s="2">
        <v>2.1593129999999999E-2</v>
      </c>
      <c r="BU1181" s="2">
        <v>0.44508629999999999</v>
      </c>
      <c r="BV1181" s="2">
        <v>0.16780410000000001</v>
      </c>
      <c r="BW1181" s="2">
        <v>0.53820310000000005</v>
      </c>
      <c r="BX1181" s="2" t="s">
        <v>593</v>
      </c>
      <c r="BY1181" s="2">
        <v>0.38305928169623538</v>
      </c>
      <c r="BZ1181" s="2">
        <v>0.37272825616616184</v>
      </c>
    </row>
    <row r="1182" spans="1:78" x14ac:dyDescent="0.25">
      <c r="A1182" s="23" t="s">
        <v>248</v>
      </c>
      <c r="C1182" t="s">
        <v>55</v>
      </c>
      <c r="D1182" s="15" t="str">
        <f>VLOOKUP(C1182,xWalk!C$3:D$55,2)</f>
        <v>STL</v>
      </c>
      <c r="E1182" s="22" t="str">
        <f t="shared" si="145"/>
        <v>'Stillaguamish Summer Fingerling'</v>
      </c>
      <c r="F1182" s="22" t="str">
        <f t="shared" si="144"/>
        <v>STL.STL</v>
      </c>
      <c r="G1182" t="s">
        <v>119</v>
      </c>
      <c r="H1182" t="s">
        <v>120</v>
      </c>
      <c r="I1182" t="s">
        <v>220</v>
      </c>
      <c r="J1182">
        <v>1986</v>
      </c>
      <c r="K1182">
        <v>1987</v>
      </c>
      <c r="L1182" s="8">
        <v>2</v>
      </c>
      <c r="M1182" s="8">
        <v>5</v>
      </c>
      <c r="N1182" s="8" t="s">
        <v>33</v>
      </c>
      <c r="O1182" s="8">
        <v>5</v>
      </c>
      <c r="P1182" s="8">
        <v>0</v>
      </c>
      <c r="Q1182">
        <v>3.9033079999999998E-2</v>
      </c>
      <c r="R1182">
        <v>0.64525129999999997</v>
      </c>
      <c r="S1182">
        <v>0.45349660000000003</v>
      </c>
      <c r="T1182">
        <v>0.80612859999999997</v>
      </c>
      <c r="U1182" s="15" t="str">
        <f t="shared" si="146"/>
        <v>STL1986</v>
      </c>
      <c r="V1182">
        <f t="shared" si="147"/>
        <v>0.5050448430493274</v>
      </c>
      <c r="W1182">
        <f t="shared" si="148"/>
        <v>0.42152466367713004</v>
      </c>
      <c r="BF1182" s="2" t="s">
        <v>181</v>
      </c>
      <c r="BG1182" s="2" t="s">
        <v>30</v>
      </c>
      <c r="BH1182" s="2" t="s">
        <v>567</v>
      </c>
      <c r="BI1182" s="2" t="s">
        <v>568</v>
      </c>
      <c r="BJ1182" s="2" t="s">
        <v>142</v>
      </c>
      <c r="BK1182" s="2" t="s">
        <v>143</v>
      </c>
      <c r="BL1182" s="2" t="s">
        <v>183</v>
      </c>
      <c r="BM1182" s="2">
        <v>2004</v>
      </c>
      <c r="BN1182" s="2">
        <v>2006</v>
      </c>
      <c r="BO1182" s="2">
        <v>3</v>
      </c>
      <c r="BP1182" s="2">
        <v>6</v>
      </c>
      <c r="BQ1182" s="2" t="s">
        <v>33</v>
      </c>
      <c r="BR1182" s="2">
        <v>6</v>
      </c>
      <c r="BS1182" s="2">
        <v>0</v>
      </c>
      <c r="BT1182" s="2">
        <v>1.3004720000000001E-2</v>
      </c>
      <c r="BU1182" s="2">
        <v>0.37099490000000002</v>
      </c>
      <c r="BV1182" s="2">
        <v>0.17168059999999999</v>
      </c>
      <c r="BW1182" s="2">
        <v>0.47898289999999999</v>
      </c>
      <c r="BX1182" s="2" t="s">
        <v>594</v>
      </c>
      <c r="BY1182" s="2">
        <v>0.34712852202505812</v>
      </c>
      <c r="BZ1182" s="2">
        <v>0.33165145416406827</v>
      </c>
    </row>
    <row r="1183" spans="1:78" x14ac:dyDescent="0.25">
      <c r="A1183" s="23" t="s">
        <v>248</v>
      </c>
      <c r="C1183" t="s">
        <v>55</v>
      </c>
      <c r="D1183" s="15" t="str">
        <f>VLOOKUP(C1183,xWalk!C$3:D$55,2)</f>
        <v>STL</v>
      </c>
      <c r="E1183" s="22" t="str">
        <f t="shared" si="145"/>
        <v>'Stillaguamish Summer Fingerling'</v>
      </c>
      <c r="F1183" s="22" t="str">
        <f t="shared" si="144"/>
        <v>STL.STL</v>
      </c>
      <c r="G1183" t="s">
        <v>119</v>
      </c>
      <c r="H1183" t="s">
        <v>120</v>
      </c>
      <c r="I1183" t="s">
        <v>220</v>
      </c>
      <c r="J1183">
        <v>1987</v>
      </c>
      <c r="K1183">
        <v>1988</v>
      </c>
      <c r="L1183" s="8">
        <v>2</v>
      </c>
      <c r="M1183" s="8">
        <v>5</v>
      </c>
      <c r="N1183" s="8" t="s">
        <v>33</v>
      </c>
      <c r="O1183" s="8">
        <v>5</v>
      </c>
      <c r="P1183" s="8">
        <v>0</v>
      </c>
      <c r="Q1183">
        <v>2.655536E-2</v>
      </c>
      <c r="R1183">
        <v>0.44811630000000002</v>
      </c>
      <c r="S1183">
        <v>0.11998780000000001</v>
      </c>
      <c r="T1183">
        <v>0.5143356</v>
      </c>
      <c r="U1183" s="15" t="str">
        <f t="shared" si="146"/>
        <v>STL1987</v>
      </c>
      <c r="V1183">
        <f t="shared" si="147"/>
        <v>0.54033430232558144</v>
      </c>
      <c r="W1183">
        <f t="shared" si="148"/>
        <v>0.46947674418604651</v>
      </c>
      <c r="BF1183" s="2" t="s">
        <v>181</v>
      </c>
      <c r="BG1183" s="2" t="s">
        <v>30</v>
      </c>
      <c r="BH1183" s="2" t="s">
        <v>567</v>
      </c>
      <c r="BI1183" s="2" t="s">
        <v>568</v>
      </c>
      <c r="BJ1183" s="2" t="s">
        <v>142</v>
      </c>
      <c r="BK1183" s="2" t="s">
        <v>143</v>
      </c>
      <c r="BL1183" s="2" t="s">
        <v>183</v>
      </c>
      <c r="BM1183" s="2">
        <v>2005</v>
      </c>
      <c r="BN1183" s="2">
        <v>2007</v>
      </c>
      <c r="BO1183" s="2">
        <v>3</v>
      </c>
      <c r="BP1183" s="2">
        <v>6</v>
      </c>
      <c r="BQ1183" s="2" t="s">
        <v>33</v>
      </c>
      <c r="BR1183" s="2">
        <v>6</v>
      </c>
      <c r="BS1183" s="2">
        <v>0</v>
      </c>
      <c r="BT1183" s="2">
        <v>6.6158500000000004E-3</v>
      </c>
      <c r="BU1183" s="2">
        <v>0.42641709999999999</v>
      </c>
      <c r="BV1183" s="2">
        <v>0.34435349999999998</v>
      </c>
      <c r="BW1183" s="2">
        <v>0.62393240000000005</v>
      </c>
      <c r="BX1183" s="2" t="s">
        <v>595</v>
      </c>
      <c r="BY1183" s="2">
        <v>0.32062414030261349</v>
      </c>
      <c r="BZ1183" s="2">
        <v>0.31490715268225583</v>
      </c>
    </row>
    <row r="1184" spans="1:78" x14ac:dyDescent="0.25">
      <c r="A1184" s="23" t="s">
        <v>248</v>
      </c>
      <c r="C1184" t="s">
        <v>55</v>
      </c>
      <c r="D1184" s="15" t="str">
        <f>VLOOKUP(C1184,xWalk!C$3:D$55,2)</f>
        <v>STL</v>
      </c>
      <c r="E1184" s="22" t="str">
        <f t="shared" si="145"/>
        <v>'Stillaguamish Summer Fingerling'</v>
      </c>
      <c r="F1184" s="22" t="str">
        <f t="shared" si="144"/>
        <v>STL.STL</v>
      </c>
      <c r="G1184" t="s">
        <v>119</v>
      </c>
      <c r="H1184" t="s">
        <v>120</v>
      </c>
      <c r="I1184" t="s">
        <v>220</v>
      </c>
      <c r="J1184">
        <v>1988</v>
      </c>
      <c r="K1184">
        <v>1989</v>
      </c>
      <c r="L1184" s="8">
        <v>2</v>
      </c>
      <c r="M1184" s="8">
        <v>5</v>
      </c>
      <c r="N1184" s="8" t="s">
        <v>33</v>
      </c>
      <c r="O1184" s="8">
        <v>5</v>
      </c>
      <c r="P1184" s="8">
        <v>0</v>
      </c>
      <c r="Q1184">
        <v>3.4340580000000002E-2</v>
      </c>
      <c r="R1184">
        <v>0.5339391</v>
      </c>
      <c r="S1184">
        <v>0.34741880000000003</v>
      </c>
      <c r="T1184">
        <v>0.69585750000000002</v>
      </c>
      <c r="U1184" s="15" t="str">
        <f t="shared" si="146"/>
        <v>STL1988</v>
      </c>
      <c r="V1184">
        <f t="shared" si="147"/>
        <v>0.52798415056958892</v>
      </c>
      <c r="W1184">
        <f t="shared" si="148"/>
        <v>0.46706290242694404</v>
      </c>
      <c r="BF1184" s="2" t="s">
        <v>181</v>
      </c>
      <c r="BG1184" s="2" t="s">
        <v>30</v>
      </c>
      <c r="BH1184" s="2" t="s">
        <v>567</v>
      </c>
      <c r="BI1184" s="2" t="s">
        <v>568</v>
      </c>
      <c r="BJ1184" s="2" t="s">
        <v>142</v>
      </c>
      <c r="BK1184" s="2" t="s">
        <v>143</v>
      </c>
      <c r="BL1184" s="2" t="s">
        <v>183</v>
      </c>
      <c r="BM1184" s="2">
        <v>2006</v>
      </c>
      <c r="BN1184" s="2">
        <v>2008</v>
      </c>
      <c r="BO1184" s="2">
        <v>3</v>
      </c>
      <c r="BP1184" s="2">
        <v>6</v>
      </c>
      <c r="BQ1184" s="2" t="s">
        <v>34</v>
      </c>
      <c r="BR1184" s="2">
        <v>5</v>
      </c>
      <c r="BS1184" s="2">
        <v>1</v>
      </c>
      <c r="BT1184" s="2">
        <v>8.7831599999999999E-3</v>
      </c>
      <c r="BU1184" s="2">
        <v>0.43794260000000002</v>
      </c>
      <c r="BV1184" s="2">
        <v>0.2030679</v>
      </c>
      <c r="BW1184" s="2">
        <v>0.55207839999999997</v>
      </c>
      <c r="BX1184" s="2" t="s">
        <v>596</v>
      </c>
      <c r="BY1184" s="2">
        <v>0.33227686330641037</v>
      </c>
      <c r="BZ1184" s="2">
        <v>0.32051937429710664</v>
      </c>
    </row>
    <row r="1185" spans="1:78" x14ac:dyDescent="0.25">
      <c r="A1185" s="23" t="s">
        <v>248</v>
      </c>
      <c r="C1185" t="s">
        <v>55</v>
      </c>
      <c r="D1185" s="15" t="str">
        <f>VLOOKUP(C1185,xWalk!C$3:D$55,2)</f>
        <v>STL</v>
      </c>
      <c r="E1185" s="22" t="str">
        <f t="shared" si="145"/>
        <v>'Stillaguamish Summer Fingerling'</v>
      </c>
      <c r="F1185" s="22" t="str">
        <f t="shared" si="144"/>
        <v>STL.STL</v>
      </c>
      <c r="G1185" t="s">
        <v>119</v>
      </c>
      <c r="H1185" t="s">
        <v>120</v>
      </c>
      <c r="I1185" t="s">
        <v>220</v>
      </c>
      <c r="J1185">
        <v>1989</v>
      </c>
      <c r="K1185">
        <v>1990</v>
      </c>
      <c r="L1185" s="8">
        <v>2</v>
      </c>
      <c r="M1185" s="8">
        <v>5</v>
      </c>
      <c r="N1185" s="8" t="s">
        <v>33</v>
      </c>
      <c r="O1185" s="8">
        <v>5</v>
      </c>
      <c r="P1185" s="8">
        <v>0</v>
      </c>
      <c r="Q1185">
        <v>3.5794140000000002E-2</v>
      </c>
      <c r="R1185">
        <v>0.74942330000000001</v>
      </c>
      <c r="S1185">
        <v>0.1585394</v>
      </c>
      <c r="T1185">
        <v>0.78914960000000001</v>
      </c>
      <c r="U1185" s="15" t="str">
        <f t="shared" si="146"/>
        <v>STL1989</v>
      </c>
      <c r="V1185">
        <f t="shared" si="147"/>
        <v>0.54345006485084302</v>
      </c>
      <c r="W1185">
        <f t="shared" si="148"/>
        <v>0.49546044098573283</v>
      </c>
      <c r="BF1185" s="2" t="s">
        <v>181</v>
      </c>
      <c r="BG1185" s="2" t="s">
        <v>30</v>
      </c>
      <c r="BH1185" s="2" t="s">
        <v>567</v>
      </c>
      <c r="BI1185" s="2" t="s">
        <v>568</v>
      </c>
      <c r="BJ1185" s="2" t="s">
        <v>142</v>
      </c>
      <c r="BK1185" s="2" t="s">
        <v>143</v>
      </c>
      <c r="BL1185" s="2" t="s">
        <v>183</v>
      </c>
      <c r="BM1185" s="2">
        <v>2007</v>
      </c>
      <c r="BN1185" s="2">
        <v>2009</v>
      </c>
      <c r="BO1185" s="2">
        <v>3</v>
      </c>
      <c r="BP1185" s="2">
        <v>6</v>
      </c>
      <c r="BQ1185" s="2" t="s">
        <v>34</v>
      </c>
      <c r="BR1185" s="2">
        <v>4</v>
      </c>
      <c r="BS1185" s="2">
        <v>2</v>
      </c>
      <c r="BT1185" s="2">
        <v>2.9303340000000001E-2</v>
      </c>
      <c r="BU1185" s="2">
        <v>0.62985349999999996</v>
      </c>
      <c r="BV1185" s="2">
        <v>2.453605E-2</v>
      </c>
      <c r="BW1185" s="2">
        <v>0.63893540000000004</v>
      </c>
      <c r="BX1185" s="2" t="s">
        <v>597</v>
      </c>
      <c r="BY1185" s="2" t="s">
        <v>276</v>
      </c>
      <c r="BZ1185" s="2" t="s">
        <v>276</v>
      </c>
    </row>
    <row r="1186" spans="1:78" x14ac:dyDescent="0.25">
      <c r="A1186" s="23" t="s">
        <v>248</v>
      </c>
      <c r="C1186" t="s">
        <v>55</v>
      </c>
      <c r="D1186" s="15" t="str">
        <f>VLOOKUP(C1186,xWalk!C$3:D$55,2)</f>
        <v>STL</v>
      </c>
      <c r="E1186" s="22" t="str">
        <f t="shared" si="145"/>
        <v>'Stillaguamish Summer Fingerling'</v>
      </c>
      <c r="F1186" s="22" t="str">
        <f t="shared" si="144"/>
        <v>STL.STL</v>
      </c>
      <c r="G1186" t="s">
        <v>119</v>
      </c>
      <c r="H1186" t="s">
        <v>120</v>
      </c>
      <c r="I1186" t="s">
        <v>220</v>
      </c>
      <c r="J1186">
        <v>1990</v>
      </c>
      <c r="K1186">
        <v>1991</v>
      </c>
      <c r="L1186" s="8">
        <v>2</v>
      </c>
      <c r="M1186" s="8">
        <v>5</v>
      </c>
      <c r="N1186" s="8" t="s">
        <v>33</v>
      </c>
      <c r="O1186" s="8">
        <v>5</v>
      </c>
      <c r="P1186" s="8">
        <v>0</v>
      </c>
      <c r="Q1186">
        <v>6.7727999999999997E-2</v>
      </c>
      <c r="R1186">
        <v>0.61611020000000005</v>
      </c>
      <c r="S1186">
        <v>0.15457770000000001</v>
      </c>
      <c r="T1186">
        <v>0.67545100000000002</v>
      </c>
      <c r="U1186" s="15" t="str">
        <f t="shared" si="146"/>
        <v>STL1990</v>
      </c>
      <c r="V1186">
        <f t="shared" si="147"/>
        <v>0.52336448598130836</v>
      </c>
      <c r="W1186">
        <f t="shared" si="148"/>
        <v>0.47788161993769468</v>
      </c>
      <c r="BF1186" s="2" t="s">
        <v>181</v>
      </c>
      <c r="BG1186" s="2" t="s">
        <v>30</v>
      </c>
      <c r="BH1186" s="2" t="s">
        <v>567</v>
      </c>
      <c r="BI1186" s="2" t="s">
        <v>568</v>
      </c>
      <c r="BJ1186" s="2" t="s">
        <v>142</v>
      </c>
      <c r="BK1186" s="2" t="s">
        <v>143</v>
      </c>
      <c r="BL1186" s="2" t="s">
        <v>183</v>
      </c>
      <c r="BM1186" s="2">
        <v>2008</v>
      </c>
      <c r="BN1186" s="2">
        <v>2010</v>
      </c>
      <c r="BO1186" s="2">
        <v>3</v>
      </c>
      <c r="BP1186" s="2">
        <v>6</v>
      </c>
      <c r="BQ1186" s="2" t="s">
        <v>34</v>
      </c>
      <c r="BR1186" s="2">
        <v>3</v>
      </c>
      <c r="BS1186" s="2">
        <v>3</v>
      </c>
      <c r="BT1186" s="2">
        <v>1.32839E-3</v>
      </c>
      <c r="BU1186" s="2" t="s">
        <v>276</v>
      </c>
      <c r="BV1186" s="2" t="s">
        <v>276</v>
      </c>
      <c r="BW1186" s="2" t="s">
        <v>276</v>
      </c>
      <c r="BX1186" s="2" t="s">
        <v>598</v>
      </c>
      <c r="BY1186" s="2" t="s">
        <v>276</v>
      </c>
      <c r="BZ1186" s="2" t="s">
        <v>276</v>
      </c>
    </row>
    <row r="1187" spans="1:78" x14ac:dyDescent="0.25">
      <c r="A1187" s="23" t="s">
        <v>248</v>
      </c>
      <c r="C1187" t="s">
        <v>55</v>
      </c>
      <c r="D1187" s="15" t="str">
        <f>VLOOKUP(C1187,xWalk!C$3:D$55,2)</f>
        <v>STL</v>
      </c>
      <c r="E1187" s="22" t="str">
        <f t="shared" si="145"/>
        <v>'Stillaguamish Summer Fingerling'</v>
      </c>
      <c r="F1187" s="22" t="str">
        <f t="shared" si="144"/>
        <v>STL.STL</v>
      </c>
      <c r="G1187" t="s">
        <v>119</v>
      </c>
      <c r="H1187" t="s">
        <v>120</v>
      </c>
      <c r="I1187" t="s">
        <v>220</v>
      </c>
      <c r="J1187">
        <v>1991</v>
      </c>
      <c r="K1187">
        <v>1992</v>
      </c>
      <c r="L1187" s="8">
        <v>2</v>
      </c>
      <c r="M1187" s="8">
        <v>5</v>
      </c>
      <c r="N1187" s="8" t="s">
        <v>33</v>
      </c>
      <c r="O1187" s="8">
        <v>5</v>
      </c>
      <c r="P1187" s="8">
        <v>0</v>
      </c>
      <c r="Q1187">
        <v>3.15176E-3</v>
      </c>
      <c r="R1187">
        <v>0.50914380000000004</v>
      </c>
      <c r="S1187">
        <v>0.13147010000000001</v>
      </c>
      <c r="T1187">
        <v>0.57367670000000004</v>
      </c>
      <c r="U1187" s="15" t="str">
        <f t="shared" si="146"/>
        <v>STL1991</v>
      </c>
      <c r="V1187">
        <f t="shared" si="147"/>
        <v>0.50876132930513596</v>
      </c>
      <c r="W1187">
        <f t="shared" si="148"/>
        <v>0.45075528700906342</v>
      </c>
      <c r="BF1187" s="2" t="s">
        <v>184</v>
      </c>
      <c r="BG1187" s="2" t="s">
        <v>30</v>
      </c>
      <c r="BH1187" s="2" t="s">
        <v>599</v>
      </c>
      <c r="BI1187" s="2" t="s">
        <v>600</v>
      </c>
      <c r="BJ1187" s="2" t="s">
        <v>142</v>
      </c>
      <c r="BK1187" s="2" t="s">
        <v>143</v>
      </c>
      <c r="BL1187" s="2" t="s">
        <v>183</v>
      </c>
      <c r="BM1187" s="2">
        <v>1977</v>
      </c>
      <c r="BN1187" s="2">
        <v>1979</v>
      </c>
      <c r="BO1187" s="2">
        <v>3</v>
      </c>
      <c r="BP1187" s="2">
        <v>6</v>
      </c>
      <c r="BQ1187" s="2" t="s">
        <v>33</v>
      </c>
      <c r="BR1187" s="2">
        <v>6</v>
      </c>
      <c r="BS1187" s="2">
        <v>0</v>
      </c>
      <c r="BT1187" s="2">
        <v>2.9078819999999998E-2</v>
      </c>
      <c r="BU1187" s="2">
        <v>0.46570479999999997</v>
      </c>
      <c r="BV1187" s="2">
        <v>1.053197E-2</v>
      </c>
      <c r="BW1187" s="2">
        <v>0.47133199999999997</v>
      </c>
      <c r="BX1187" s="2" t="s">
        <v>601</v>
      </c>
      <c r="BY1187" s="2">
        <v>0.47955617683033375</v>
      </c>
      <c r="BZ1187" s="2">
        <v>0.46396120915603706</v>
      </c>
    </row>
    <row r="1188" spans="1:78" x14ac:dyDescent="0.25">
      <c r="A1188" s="23" t="s">
        <v>248</v>
      </c>
      <c r="C1188" t="s">
        <v>55</v>
      </c>
      <c r="D1188" s="15" t="str">
        <f>VLOOKUP(C1188,xWalk!C$3:D$55,2)</f>
        <v>STL</v>
      </c>
      <c r="E1188" s="22" t="str">
        <f t="shared" si="145"/>
        <v>'Stillaguamish Summer Fingerling'</v>
      </c>
      <c r="F1188" s="22" t="str">
        <f t="shared" si="144"/>
        <v>STL.STL</v>
      </c>
      <c r="G1188" t="s">
        <v>119</v>
      </c>
      <c r="H1188" t="s">
        <v>120</v>
      </c>
      <c r="I1188" t="s">
        <v>220</v>
      </c>
      <c r="J1188">
        <v>1992</v>
      </c>
      <c r="K1188">
        <v>1993</v>
      </c>
      <c r="L1188" s="8">
        <v>2</v>
      </c>
      <c r="M1188" s="8">
        <v>5</v>
      </c>
      <c r="N1188" s="8" t="s">
        <v>33</v>
      </c>
      <c r="O1188" s="8">
        <v>5</v>
      </c>
      <c r="P1188" s="8">
        <v>0</v>
      </c>
      <c r="Q1188">
        <v>9.5779300000000001E-3</v>
      </c>
      <c r="R1188">
        <v>0.40907749999999998</v>
      </c>
      <c r="S1188">
        <v>6.8986999999999998E-3</v>
      </c>
      <c r="T1188">
        <v>0.41315410000000002</v>
      </c>
      <c r="U1188" s="15" t="str">
        <f t="shared" si="146"/>
        <v>STL1992</v>
      </c>
      <c r="V1188">
        <f t="shared" si="147"/>
        <v>0.49371215649743827</v>
      </c>
      <c r="W1188">
        <f t="shared" si="148"/>
        <v>0.43083372147182114</v>
      </c>
      <c r="BF1188" s="2" t="s">
        <v>184</v>
      </c>
      <c r="BG1188" s="2" t="s">
        <v>30</v>
      </c>
      <c r="BH1188" s="2" t="s">
        <v>599</v>
      </c>
      <c r="BI1188" s="2" t="s">
        <v>600</v>
      </c>
      <c r="BJ1188" s="2" t="s">
        <v>142</v>
      </c>
      <c r="BK1188" s="2" t="s">
        <v>143</v>
      </c>
      <c r="BL1188" s="2" t="s">
        <v>183</v>
      </c>
      <c r="BM1188" s="2">
        <v>1978</v>
      </c>
      <c r="BN1188" s="2">
        <v>1980</v>
      </c>
      <c r="BO1188" s="2">
        <v>3</v>
      </c>
      <c r="BP1188" s="2">
        <v>6</v>
      </c>
      <c r="BQ1188" s="2" t="s">
        <v>33</v>
      </c>
      <c r="BR1188" s="2">
        <v>6</v>
      </c>
      <c r="BS1188" s="2">
        <v>0</v>
      </c>
      <c r="BT1188" s="2">
        <v>0.14194970000000001</v>
      </c>
      <c r="BU1188" s="2">
        <v>0.56583030000000001</v>
      </c>
      <c r="BV1188" s="2">
        <v>2.549444E-2</v>
      </c>
      <c r="BW1188" s="2">
        <v>0.57689919999999995</v>
      </c>
      <c r="BX1188" s="2" t="s">
        <v>602</v>
      </c>
      <c r="BY1188" s="2">
        <v>0.5319178035354053</v>
      </c>
      <c r="BZ1188" s="2">
        <v>0.52135261736246452</v>
      </c>
    </row>
    <row r="1189" spans="1:78" x14ac:dyDescent="0.25">
      <c r="A1189" s="23" t="s">
        <v>248</v>
      </c>
      <c r="C1189" t="s">
        <v>55</v>
      </c>
      <c r="D1189" s="15" t="str">
        <f>VLOOKUP(C1189,xWalk!C$3:D$55,2)</f>
        <v>STL</v>
      </c>
      <c r="E1189" s="22" t="str">
        <f t="shared" si="145"/>
        <v>'Stillaguamish Summer Fingerling'</v>
      </c>
      <c r="F1189" s="22" t="str">
        <f t="shared" si="144"/>
        <v>STL.STL</v>
      </c>
      <c r="G1189" t="s">
        <v>119</v>
      </c>
      <c r="H1189" t="s">
        <v>120</v>
      </c>
      <c r="I1189" t="s">
        <v>220</v>
      </c>
      <c r="J1189">
        <v>1993</v>
      </c>
      <c r="K1189">
        <v>1994</v>
      </c>
      <c r="L1189" s="8">
        <v>2</v>
      </c>
      <c r="M1189" s="8">
        <v>5</v>
      </c>
      <c r="N1189" s="8" t="s">
        <v>33</v>
      </c>
      <c r="O1189" s="8">
        <v>5</v>
      </c>
      <c r="P1189" s="8">
        <v>0</v>
      </c>
      <c r="Q1189">
        <v>1.76236E-2</v>
      </c>
      <c r="R1189">
        <v>0.47969580000000001</v>
      </c>
      <c r="S1189">
        <v>1.764406E-2</v>
      </c>
      <c r="T1189">
        <v>0.48887609999999998</v>
      </c>
      <c r="U1189" s="15" t="str">
        <f t="shared" si="146"/>
        <v>STL1993</v>
      </c>
      <c r="V1189">
        <f t="shared" si="147"/>
        <v>0.41807348560079444</v>
      </c>
      <c r="W1189">
        <f t="shared" si="148"/>
        <v>0.35600794438927508</v>
      </c>
      <c r="BF1189" s="2" t="s">
        <v>184</v>
      </c>
      <c r="BG1189" s="2" t="s">
        <v>30</v>
      </c>
      <c r="BH1189" s="2" t="s">
        <v>599</v>
      </c>
      <c r="BI1189" s="2" t="s">
        <v>600</v>
      </c>
      <c r="BJ1189" s="2" t="s">
        <v>142</v>
      </c>
      <c r="BK1189" s="2" t="s">
        <v>143</v>
      </c>
      <c r="BL1189" s="2" t="s">
        <v>183</v>
      </c>
      <c r="BM1189" s="2">
        <v>1979</v>
      </c>
      <c r="BN1189" s="2">
        <v>1981</v>
      </c>
      <c r="BO1189" s="2">
        <v>3</v>
      </c>
      <c r="BP1189" s="2">
        <v>6</v>
      </c>
      <c r="BQ1189" s="2" t="s">
        <v>33</v>
      </c>
      <c r="BR1189" s="2">
        <v>6</v>
      </c>
      <c r="BS1189" s="2">
        <v>0</v>
      </c>
      <c r="BT1189" s="2">
        <v>0.13556389999999999</v>
      </c>
      <c r="BU1189" s="2">
        <v>0.56406829999999997</v>
      </c>
      <c r="BV1189" s="2">
        <v>2.96984E-2</v>
      </c>
      <c r="BW1189" s="2">
        <v>0.57701480000000005</v>
      </c>
      <c r="BX1189" s="2" t="s">
        <v>569</v>
      </c>
      <c r="BY1189" s="2">
        <v>0.38670115642118075</v>
      </c>
      <c r="BZ1189" s="2">
        <v>0.37297626293365793</v>
      </c>
    </row>
    <row r="1190" spans="1:78" x14ac:dyDescent="0.25">
      <c r="A1190" s="23" t="s">
        <v>248</v>
      </c>
      <c r="C1190" t="s">
        <v>55</v>
      </c>
      <c r="D1190" s="15" t="str">
        <f>VLOOKUP(C1190,xWalk!C$3:D$55,2)</f>
        <v>STL</v>
      </c>
      <c r="E1190" s="22" t="str">
        <f t="shared" si="145"/>
        <v>'Stillaguamish Summer Fingerling'</v>
      </c>
      <c r="F1190" s="22" t="str">
        <f t="shared" si="144"/>
        <v>STL.STL</v>
      </c>
      <c r="G1190" t="s">
        <v>119</v>
      </c>
      <c r="H1190" t="s">
        <v>120</v>
      </c>
      <c r="I1190" t="s">
        <v>220</v>
      </c>
      <c r="J1190">
        <v>1994</v>
      </c>
      <c r="K1190">
        <v>1995</v>
      </c>
      <c r="L1190" s="8">
        <v>2</v>
      </c>
      <c r="M1190" s="8">
        <v>5</v>
      </c>
      <c r="N1190" s="8" t="s">
        <v>33</v>
      </c>
      <c r="O1190" s="8">
        <v>5</v>
      </c>
      <c r="P1190" s="8">
        <v>0</v>
      </c>
      <c r="Q1190">
        <v>2.07882E-2</v>
      </c>
      <c r="R1190">
        <v>0.36509900000000001</v>
      </c>
      <c r="S1190">
        <v>3.2511850000000002E-2</v>
      </c>
      <c r="T1190">
        <v>0.38574079999999999</v>
      </c>
      <c r="U1190" s="15" t="str">
        <f t="shared" si="146"/>
        <v>STL1994</v>
      </c>
      <c r="V1190">
        <f t="shared" si="147"/>
        <v>0.36868686868686867</v>
      </c>
      <c r="W1190">
        <f t="shared" si="148"/>
        <v>0.310376492194674</v>
      </c>
      <c r="BF1190" s="2" t="s">
        <v>184</v>
      </c>
      <c r="BG1190" s="2" t="s">
        <v>30</v>
      </c>
      <c r="BH1190" s="2" t="s">
        <v>599</v>
      </c>
      <c r="BI1190" s="2" t="s">
        <v>600</v>
      </c>
      <c r="BJ1190" s="2" t="s">
        <v>142</v>
      </c>
      <c r="BK1190" s="2" t="s">
        <v>143</v>
      </c>
      <c r="BL1190" s="2" t="s">
        <v>183</v>
      </c>
      <c r="BM1190" s="2">
        <v>1980</v>
      </c>
      <c r="BN1190" s="2">
        <v>1982</v>
      </c>
      <c r="BO1190" s="2">
        <v>3</v>
      </c>
      <c r="BP1190" s="2">
        <v>6</v>
      </c>
      <c r="BQ1190" s="2" t="s">
        <v>33</v>
      </c>
      <c r="BR1190" s="2">
        <v>6</v>
      </c>
      <c r="BS1190" s="2">
        <v>0</v>
      </c>
      <c r="BT1190" s="2">
        <v>7.3949870000000001E-2</v>
      </c>
      <c r="BU1190" s="2">
        <v>0.49573729999999999</v>
      </c>
      <c r="BV1190" s="2">
        <v>0.1099001</v>
      </c>
      <c r="BW1190" s="2">
        <v>0.55115570000000003</v>
      </c>
      <c r="BX1190" s="2" t="s">
        <v>570</v>
      </c>
      <c r="BY1190" s="2">
        <v>0.37821035753467047</v>
      </c>
      <c r="BZ1190" s="2">
        <v>0.34729528256772341</v>
      </c>
    </row>
    <row r="1191" spans="1:78" x14ac:dyDescent="0.25">
      <c r="A1191" s="23" t="s">
        <v>248</v>
      </c>
      <c r="C1191" t="s">
        <v>55</v>
      </c>
      <c r="D1191" s="15" t="str">
        <f>VLOOKUP(C1191,xWalk!C$3:D$55,2)</f>
        <v>STL</v>
      </c>
      <c r="E1191" s="22" t="str">
        <f t="shared" si="145"/>
        <v>'Stillaguamish Summer Fingerling'</v>
      </c>
      <c r="F1191" s="22" t="str">
        <f t="shared" si="144"/>
        <v>STL.STL</v>
      </c>
      <c r="G1191" t="s">
        <v>119</v>
      </c>
      <c r="H1191" t="s">
        <v>120</v>
      </c>
      <c r="I1191" t="s">
        <v>220</v>
      </c>
      <c r="J1191">
        <v>1995</v>
      </c>
      <c r="K1191">
        <v>1996</v>
      </c>
      <c r="L1191" s="8">
        <v>2</v>
      </c>
      <c r="M1191" s="8">
        <v>5</v>
      </c>
      <c r="N1191" s="8" t="s">
        <v>33</v>
      </c>
      <c r="O1191" s="8">
        <v>5</v>
      </c>
      <c r="P1191" s="8">
        <v>0</v>
      </c>
      <c r="Q1191">
        <v>1.6723180000000001E-2</v>
      </c>
      <c r="R1191">
        <v>0.31389139999999999</v>
      </c>
      <c r="S1191">
        <v>1.9556E-3</v>
      </c>
      <c r="T1191">
        <v>0.31523319999999999</v>
      </c>
      <c r="U1191" s="15" t="str">
        <f t="shared" si="146"/>
        <v>STL1995</v>
      </c>
      <c r="V1191">
        <f t="shared" si="147"/>
        <v>0.36513157894736842</v>
      </c>
      <c r="W1191">
        <f t="shared" si="148"/>
        <v>0.29041353383458646</v>
      </c>
      <c r="BF1191" s="2" t="s">
        <v>184</v>
      </c>
      <c r="BG1191" s="2" t="s">
        <v>30</v>
      </c>
      <c r="BH1191" s="2" t="s">
        <v>599</v>
      </c>
      <c r="BI1191" s="2" t="s">
        <v>600</v>
      </c>
      <c r="BJ1191" s="2" t="s">
        <v>142</v>
      </c>
      <c r="BK1191" s="2" t="s">
        <v>143</v>
      </c>
      <c r="BL1191" s="2" t="s">
        <v>183</v>
      </c>
      <c r="BM1191" s="2">
        <v>1981</v>
      </c>
      <c r="BN1191" s="2">
        <v>1983</v>
      </c>
      <c r="BO1191" s="2">
        <v>3</v>
      </c>
      <c r="BP1191" s="2">
        <v>6</v>
      </c>
      <c r="BQ1191" s="2" t="s">
        <v>33</v>
      </c>
      <c r="BR1191" s="2">
        <v>6</v>
      </c>
      <c r="BS1191" s="2">
        <v>0</v>
      </c>
      <c r="BT1191" s="2">
        <v>0.113569</v>
      </c>
      <c r="BU1191" s="2">
        <v>0.56765869999999996</v>
      </c>
      <c r="BV1191" s="2">
        <v>2.8567160000000001E-2</v>
      </c>
      <c r="BW1191" s="2">
        <v>0.58000949999999996</v>
      </c>
      <c r="BX1191" s="2" t="s">
        <v>571</v>
      </c>
      <c r="BY1191" s="2">
        <v>0.33491474470383764</v>
      </c>
      <c r="BZ1191" s="2">
        <v>0.31032458076941144</v>
      </c>
    </row>
    <row r="1192" spans="1:78" x14ac:dyDescent="0.25">
      <c r="A1192" s="23" t="s">
        <v>248</v>
      </c>
      <c r="C1192" t="s">
        <v>55</v>
      </c>
      <c r="D1192" s="15" t="str">
        <f>VLOOKUP(C1192,xWalk!C$3:D$55,2)</f>
        <v>STL</v>
      </c>
      <c r="E1192" s="22" t="str">
        <f t="shared" si="145"/>
        <v>'Stillaguamish Summer Fingerling'</v>
      </c>
      <c r="F1192" s="22" t="str">
        <f t="shared" si="144"/>
        <v>STL.STL</v>
      </c>
      <c r="G1192" t="s">
        <v>119</v>
      </c>
      <c r="H1192" t="s">
        <v>120</v>
      </c>
      <c r="I1192" t="s">
        <v>220</v>
      </c>
      <c r="J1192">
        <v>1996</v>
      </c>
      <c r="K1192">
        <v>1997</v>
      </c>
      <c r="L1192" s="8">
        <v>2</v>
      </c>
      <c r="M1192" s="8">
        <v>5</v>
      </c>
      <c r="N1192" s="8" t="s">
        <v>33</v>
      </c>
      <c r="O1192" s="8">
        <v>5</v>
      </c>
      <c r="P1192" s="8">
        <v>0</v>
      </c>
      <c r="Q1192">
        <v>1.9947880000000001E-2</v>
      </c>
      <c r="R1192">
        <v>0.2362957</v>
      </c>
      <c r="S1192">
        <v>6.7908899999999999E-3</v>
      </c>
      <c r="T1192">
        <v>0.2414819</v>
      </c>
      <c r="U1192" s="15" t="str">
        <f t="shared" si="146"/>
        <v>STL1996</v>
      </c>
      <c r="V1192">
        <f t="shared" si="147"/>
        <v>0.3547681539807524</v>
      </c>
      <c r="W1192">
        <f t="shared" si="148"/>
        <v>0.27077865266841644</v>
      </c>
      <c r="BF1192" s="2" t="s">
        <v>184</v>
      </c>
      <c r="BG1192" s="2" t="s">
        <v>30</v>
      </c>
      <c r="BH1192" s="2" t="s">
        <v>599</v>
      </c>
      <c r="BI1192" s="2" t="s">
        <v>600</v>
      </c>
      <c r="BJ1192" s="2" t="s">
        <v>142</v>
      </c>
      <c r="BK1192" s="2" t="s">
        <v>143</v>
      </c>
      <c r="BL1192" s="2" t="s">
        <v>183</v>
      </c>
      <c r="BM1192" s="2">
        <v>1984</v>
      </c>
      <c r="BN1192" s="2">
        <v>1986</v>
      </c>
      <c r="BO1192" s="2">
        <v>3</v>
      </c>
      <c r="BP1192" s="2">
        <v>6</v>
      </c>
      <c r="BQ1192" s="2" t="s">
        <v>33</v>
      </c>
      <c r="BR1192" s="2">
        <v>6</v>
      </c>
      <c r="BS1192" s="2">
        <v>0</v>
      </c>
      <c r="BT1192" s="2">
        <v>0.13326640000000001</v>
      </c>
      <c r="BU1192" s="2">
        <v>0.43845279999999998</v>
      </c>
      <c r="BV1192" s="2">
        <v>9.4172980000000003E-2</v>
      </c>
      <c r="BW1192" s="2">
        <v>0.49133529999999997</v>
      </c>
      <c r="BX1192" s="2" t="s">
        <v>574</v>
      </c>
      <c r="BY1192" s="2">
        <v>0.35097227968556061</v>
      </c>
      <c r="BZ1192" s="2">
        <v>0.32631361191559782</v>
      </c>
    </row>
    <row r="1193" spans="1:78" x14ac:dyDescent="0.25">
      <c r="A1193" s="23" t="s">
        <v>248</v>
      </c>
      <c r="C1193" t="s">
        <v>55</v>
      </c>
      <c r="D1193" s="15" t="str">
        <f>VLOOKUP(C1193,xWalk!C$3:D$55,2)</f>
        <v>STL</v>
      </c>
      <c r="E1193" s="22" t="str">
        <f t="shared" si="145"/>
        <v>'Stillaguamish Summer Fingerling'</v>
      </c>
      <c r="F1193" s="22" t="str">
        <f t="shared" si="144"/>
        <v>STL.STL</v>
      </c>
      <c r="G1193" t="s">
        <v>119</v>
      </c>
      <c r="H1193" t="s">
        <v>120</v>
      </c>
      <c r="I1193" t="s">
        <v>220</v>
      </c>
      <c r="J1193">
        <v>1997</v>
      </c>
      <c r="K1193">
        <v>1998</v>
      </c>
      <c r="L1193" s="8">
        <v>2</v>
      </c>
      <c r="M1193" s="8">
        <v>5</v>
      </c>
      <c r="N1193" s="8" t="s">
        <v>33</v>
      </c>
      <c r="O1193" s="8">
        <v>5</v>
      </c>
      <c r="P1193" s="8">
        <v>0</v>
      </c>
      <c r="Q1193">
        <v>8.9191200000000009E-3</v>
      </c>
      <c r="R1193">
        <v>0.22356090000000001</v>
      </c>
      <c r="S1193">
        <v>8.8834399999999994E-3</v>
      </c>
      <c r="T1193">
        <v>0.23045840000000001</v>
      </c>
      <c r="U1193" s="15" t="str">
        <f t="shared" si="146"/>
        <v>STL1997</v>
      </c>
      <c r="V1193">
        <f t="shared" si="147"/>
        <v>0.34924845269672855</v>
      </c>
      <c r="W1193">
        <f t="shared" si="148"/>
        <v>0.28381962864721483</v>
      </c>
      <c r="BF1193" s="2" t="s">
        <v>184</v>
      </c>
      <c r="BG1193" s="2" t="s">
        <v>30</v>
      </c>
      <c r="BH1193" s="2" t="s">
        <v>599</v>
      </c>
      <c r="BI1193" s="2" t="s">
        <v>600</v>
      </c>
      <c r="BJ1193" s="2" t="s">
        <v>142</v>
      </c>
      <c r="BK1193" s="2" t="s">
        <v>143</v>
      </c>
      <c r="BL1193" s="2" t="s">
        <v>183</v>
      </c>
      <c r="BM1193" s="2">
        <v>1985</v>
      </c>
      <c r="BN1193" s="2">
        <v>1987</v>
      </c>
      <c r="BO1193" s="2">
        <v>3</v>
      </c>
      <c r="BP1193" s="2">
        <v>6</v>
      </c>
      <c r="BQ1193" s="2" t="s">
        <v>33</v>
      </c>
      <c r="BR1193" s="2">
        <v>6</v>
      </c>
      <c r="BS1193" s="2">
        <v>0</v>
      </c>
      <c r="BT1193" s="2">
        <v>5.1812089999999998E-2</v>
      </c>
      <c r="BU1193" s="2">
        <v>0.35600310000000002</v>
      </c>
      <c r="BV1193" s="2">
        <v>7.2308830000000004E-2</v>
      </c>
      <c r="BW1193" s="2">
        <v>0.40256979999999998</v>
      </c>
      <c r="BX1193" s="2" t="s">
        <v>575</v>
      </c>
      <c r="BY1193" s="2">
        <v>0.36840082993929146</v>
      </c>
      <c r="BZ1193" s="2">
        <v>0.35449166218396988</v>
      </c>
    </row>
    <row r="1194" spans="1:78" x14ac:dyDescent="0.25">
      <c r="A1194" s="23" t="s">
        <v>248</v>
      </c>
      <c r="C1194" t="s">
        <v>55</v>
      </c>
      <c r="D1194" s="15" t="str">
        <f>VLOOKUP(C1194,xWalk!C$3:D$55,2)</f>
        <v>STL</v>
      </c>
      <c r="E1194" s="22" t="str">
        <f t="shared" si="145"/>
        <v>'Stillaguamish Summer Fingerling'</v>
      </c>
      <c r="F1194" s="22" t="str">
        <f t="shared" ref="F1194:F1257" si="149">D1194&amp;"."&amp;C1194</f>
        <v>STL.STL</v>
      </c>
      <c r="G1194" t="s">
        <v>119</v>
      </c>
      <c r="H1194" t="s">
        <v>120</v>
      </c>
      <c r="I1194" t="s">
        <v>220</v>
      </c>
      <c r="J1194">
        <v>1998</v>
      </c>
      <c r="K1194">
        <v>1999</v>
      </c>
      <c r="L1194" s="8">
        <v>2</v>
      </c>
      <c r="M1194" s="8">
        <v>5</v>
      </c>
      <c r="N1194" s="8" t="s">
        <v>33</v>
      </c>
      <c r="O1194" s="8">
        <v>5</v>
      </c>
      <c r="P1194" s="8">
        <v>0</v>
      </c>
      <c r="Q1194">
        <v>7.50492E-3</v>
      </c>
      <c r="R1194">
        <v>0.26763540000000002</v>
      </c>
      <c r="S1194">
        <v>6.1144700000000003E-3</v>
      </c>
      <c r="T1194">
        <v>0.27211340000000001</v>
      </c>
      <c r="U1194" s="15" t="str">
        <f t="shared" si="146"/>
        <v>STL1998</v>
      </c>
      <c r="V1194">
        <f t="shared" si="147"/>
        <v>0.30555555555555558</v>
      </c>
      <c r="W1194">
        <f t="shared" si="148"/>
        <v>0.2824858757062147</v>
      </c>
      <c r="BF1194" s="2" t="s">
        <v>184</v>
      </c>
      <c r="BG1194" s="2" t="s">
        <v>30</v>
      </c>
      <c r="BH1194" s="2" t="s">
        <v>599</v>
      </c>
      <c r="BI1194" s="2" t="s">
        <v>600</v>
      </c>
      <c r="BJ1194" s="2" t="s">
        <v>142</v>
      </c>
      <c r="BK1194" s="2" t="s">
        <v>143</v>
      </c>
      <c r="BL1194" s="2" t="s">
        <v>183</v>
      </c>
      <c r="BM1194" s="2">
        <v>1986</v>
      </c>
      <c r="BN1194" s="2">
        <v>1988</v>
      </c>
      <c r="BO1194" s="2">
        <v>3</v>
      </c>
      <c r="BP1194" s="2">
        <v>6</v>
      </c>
      <c r="BQ1194" s="2" t="s">
        <v>33</v>
      </c>
      <c r="BR1194" s="2">
        <v>6</v>
      </c>
      <c r="BS1194" s="2">
        <v>0</v>
      </c>
      <c r="BT1194" s="2">
        <v>4.7981000000000003E-2</v>
      </c>
      <c r="BU1194" s="2">
        <v>0.48300159999999998</v>
      </c>
      <c r="BV1194" s="2">
        <v>0.1528021</v>
      </c>
      <c r="BW1194" s="2">
        <v>0.56200000000000006</v>
      </c>
      <c r="BX1194" s="2" t="s">
        <v>576</v>
      </c>
      <c r="BY1194" s="2">
        <v>0.41143504104160772</v>
      </c>
      <c r="BZ1194" s="2">
        <v>0.39060288706481744</v>
      </c>
    </row>
    <row r="1195" spans="1:78" x14ac:dyDescent="0.25">
      <c r="A1195" s="23" t="s">
        <v>248</v>
      </c>
      <c r="C1195" t="s">
        <v>55</v>
      </c>
      <c r="D1195" s="15" t="str">
        <f>VLOOKUP(C1195,xWalk!C$3:D$55,2)</f>
        <v>STL</v>
      </c>
      <c r="E1195" s="22" t="str">
        <f t="shared" si="145"/>
        <v>'Stillaguamish Summer Fingerling'</v>
      </c>
      <c r="F1195" s="22" t="str">
        <f t="shared" si="149"/>
        <v>STL.STL</v>
      </c>
      <c r="G1195" t="s">
        <v>119</v>
      </c>
      <c r="H1195" t="s">
        <v>120</v>
      </c>
      <c r="I1195" t="s">
        <v>220</v>
      </c>
      <c r="J1195">
        <v>2002</v>
      </c>
      <c r="K1195">
        <v>2003</v>
      </c>
      <c r="L1195" s="8">
        <v>2</v>
      </c>
      <c r="M1195" s="8">
        <v>5</v>
      </c>
      <c r="N1195" s="8" t="s">
        <v>33</v>
      </c>
      <c r="O1195" s="8">
        <v>5</v>
      </c>
      <c r="P1195" s="8">
        <v>0</v>
      </c>
      <c r="Q1195">
        <v>1.100801E-2</v>
      </c>
      <c r="R1195">
        <v>0.22889960000000001</v>
      </c>
      <c r="S1195">
        <v>3.8361100000000002E-2</v>
      </c>
      <c r="T1195">
        <v>0.25847989999999998</v>
      </c>
      <c r="U1195" s="15" t="str">
        <f t="shared" si="146"/>
        <v>STL2002</v>
      </c>
      <c r="V1195">
        <f t="shared" si="147"/>
        <v>0.39016736401673641</v>
      </c>
      <c r="W1195">
        <f t="shared" si="148"/>
        <v>0.3645397489539749</v>
      </c>
      <c r="BF1195" s="2" t="s">
        <v>184</v>
      </c>
      <c r="BG1195" s="2" t="s">
        <v>30</v>
      </c>
      <c r="BH1195" s="2" t="s">
        <v>599</v>
      </c>
      <c r="BI1195" s="2" t="s">
        <v>600</v>
      </c>
      <c r="BJ1195" s="2" t="s">
        <v>142</v>
      </c>
      <c r="BK1195" s="2" t="s">
        <v>143</v>
      </c>
      <c r="BL1195" s="2" t="s">
        <v>183</v>
      </c>
      <c r="BM1195" s="2">
        <v>1987</v>
      </c>
      <c r="BN1195" s="2">
        <v>1989</v>
      </c>
      <c r="BO1195" s="2">
        <v>3</v>
      </c>
      <c r="BP1195" s="2">
        <v>6</v>
      </c>
      <c r="BQ1195" s="2" t="s">
        <v>33</v>
      </c>
      <c r="BR1195" s="2">
        <v>6</v>
      </c>
      <c r="BS1195" s="2">
        <v>0</v>
      </c>
      <c r="BT1195" s="2">
        <v>2.3476219999999999E-2</v>
      </c>
      <c r="BU1195" s="2">
        <v>0.33082279999999997</v>
      </c>
      <c r="BV1195" s="2">
        <v>0.11004659999999999</v>
      </c>
      <c r="BW1195" s="2">
        <v>0.40446339999999997</v>
      </c>
      <c r="BX1195" s="2" t="s">
        <v>577</v>
      </c>
      <c r="BY1195" s="2">
        <v>0.40994307796751789</v>
      </c>
      <c r="BZ1195" s="2">
        <v>0.3634654551151496</v>
      </c>
    </row>
    <row r="1196" spans="1:78" x14ac:dyDescent="0.25">
      <c r="A1196" s="23" t="s">
        <v>248</v>
      </c>
      <c r="C1196" t="s">
        <v>55</v>
      </c>
      <c r="D1196" s="15" t="str">
        <f>VLOOKUP(C1196,xWalk!C$3:D$55,2)</f>
        <v>STL</v>
      </c>
      <c r="E1196" s="22" t="str">
        <f t="shared" si="145"/>
        <v>'Stillaguamish Summer Fingerling'</v>
      </c>
      <c r="F1196" s="22" t="str">
        <f t="shared" si="149"/>
        <v>STL.STL</v>
      </c>
      <c r="G1196" t="s">
        <v>119</v>
      </c>
      <c r="H1196" t="s">
        <v>120</v>
      </c>
      <c r="I1196" t="s">
        <v>220</v>
      </c>
      <c r="J1196">
        <v>2003</v>
      </c>
      <c r="K1196">
        <v>2004</v>
      </c>
      <c r="L1196" s="8">
        <v>2</v>
      </c>
      <c r="M1196" s="8">
        <v>5</v>
      </c>
      <c r="N1196" s="8" t="s">
        <v>33</v>
      </c>
      <c r="O1196" s="8">
        <v>5</v>
      </c>
      <c r="P1196" s="8">
        <v>0</v>
      </c>
      <c r="Q1196">
        <v>6.5791499999999998E-3</v>
      </c>
      <c r="R1196">
        <v>0.38684479999999999</v>
      </c>
      <c r="S1196">
        <v>9.197959E-2</v>
      </c>
      <c r="T1196">
        <v>0.44324259999999999</v>
      </c>
      <c r="U1196" s="15" t="str">
        <f t="shared" si="146"/>
        <v>STL2003</v>
      </c>
      <c r="V1196">
        <f t="shared" si="147"/>
        <v>0.4087685364281109</v>
      </c>
      <c r="W1196">
        <f t="shared" si="148"/>
        <v>0.38878143133462284</v>
      </c>
      <c r="BF1196" s="2" t="s">
        <v>184</v>
      </c>
      <c r="BG1196" s="2" t="s">
        <v>30</v>
      </c>
      <c r="BH1196" s="2" t="s">
        <v>599</v>
      </c>
      <c r="BI1196" s="2" t="s">
        <v>600</v>
      </c>
      <c r="BJ1196" s="2" t="s">
        <v>142</v>
      </c>
      <c r="BK1196" s="2" t="s">
        <v>143</v>
      </c>
      <c r="BL1196" s="2" t="s">
        <v>183</v>
      </c>
      <c r="BM1196" s="2">
        <v>1988</v>
      </c>
      <c r="BN1196" s="2">
        <v>1990</v>
      </c>
      <c r="BO1196" s="2">
        <v>3</v>
      </c>
      <c r="BP1196" s="2">
        <v>6</v>
      </c>
      <c r="BQ1196" s="2" t="s">
        <v>33</v>
      </c>
      <c r="BR1196" s="2">
        <v>6</v>
      </c>
      <c r="BS1196" s="2">
        <v>0</v>
      </c>
      <c r="BT1196" s="2">
        <v>2.422885E-2</v>
      </c>
      <c r="BU1196" s="2">
        <v>0.24934029999999999</v>
      </c>
      <c r="BV1196" s="2">
        <v>8.6880040000000006E-2</v>
      </c>
      <c r="BW1196" s="2">
        <v>0.31455759999999999</v>
      </c>
      <c r="BX1196" s="2" t="s">
        <v>578</v>
      </c>
      <c r="BY1196" s="2">
        <v>0.39516778523489932</v>
      </c>
      <c r="BZ1196" s="2">
        <v>0.37557046979865771</v>
      </c>
    </row>
    <row r="1197" spans="1:78" x14ac:dyDescent="0.25">
      <c r="A1197" s="23" t="s">
        <v>248</v>
      </c>
      <c r="C1197" t="s">
        <v>55</v>
      </c>
      <c r="D1197" s="15" t="str">
        <f>VLOOKUP(C1197,xWalk!C$3:D$55,2)</f>
        <v>STL</v>
      </c>
      <c r="E1197" s="22" t="str">
        <f t="shared" si="145"/>
        <v>'Stillaguamish Summer Fingerling'</v>
      </c>
      <c r="F1197" s="22" t="str">
        <f t="shared" si="149"/>
        <v>STL.STL</v>
      </c>
      <c r="G1197" t="s">
        <v>119</v>
      </c>
      <c r="H1197" t="s">
        <v>120</v>
      </c>
      <c r="I1197" t="s">
        <v>220</v>
      </c>
      <c r="J1197">
        <v>2004</v>
      </c>
      <c r="K1197">
        <v>2005</v>
      </c>
      <c r="L1197" s="8">
        <v>2</v>
      </c>
      <c r="M1197" s="8">
        <v>5</v>
      </c>
      <c r="N1197" s="8" t="s">
        <v>33</v>
      </c>
      <c r="O1197" s="8">
        <v>5</v>
      </c>
      <c r="P1197" s="8">
        <v>0</v>
      </c>
      <c r="Q1197">
        <v>1.254015E-2</v>
      </c>
      <c r="R1197">
        <v>0.34671550000000001</v>
      </c>
      <c r="S1197">
        <v>3.383166E-2</v>
      </c>
      <c r="T1197">
        <v>0.36881720000000001</v>
      </c>
      <c r="U1197" s="15" t="str">
        <f t="shared" si="146"/>
        <v>STL2004</v>
      </c>
      <c r="V1197">
        <f t="shared" si="147"/>
        <v>0.38465160075329569</v>
      </c>
      <c r="W1197">
        <f t="shared" si="148"/>
        <v>0.37005649717514122</v>
      </c>
      <c r="BF1197" s="2" t="s">
        <v>184</v>
      </c>
      <c r="BG1197" s="2" t="s">
        <v>30</v>
      </c>
      <c r="BH1197" s="2" t="s">
        <v>599</v>
      </c>
      <c r="BI1197" s="2" t="s">
        <v>600</v>
      </c>
      <c r="BJ1197" s="2" t="s">
        <v>142</v>
      </c>
      <c r="BK1197" s="2" t="s">
        <v>143</v>
      </c>
      <c r="BL1197" s="2" t="s">
        <v>183</v>
      </c>
      <c r="BM1197" s="2">
        <v>1989</v>
      </c>
      <c r="BN1197" s="2">
        <v>1991</v>
      </c>
      <c r="BO1197" s="2">
        <v>3</v>
      </c>
      <c r="BP1197" s="2">
        <v>6</v>
      </c>
      <c r="BQ1197" s="2" t="s">
        <v>33</v>
      </c>
      <c r="BR1197" s="2">
        <v>6</v>
      </c>
      <c r="BS1197" s="2">
        <v>0</v>
      </c>
      <c r="BT1197" s="2">
        <v>5.076497E-2</v>
      </c>
      <c r="BU1197" s="2">
        <v>0.33664159999999999</v>
      </c>
      <c r="BV1197" s="2">
        <v>0.15949940000000001</v>
      </c>
      <c r="BW1197" s="2">
        <v>0.44244689999999998</v>
      </c>
      <c r="BX1197" s="2" t="s">
        <v>579</v>
      </c>
      <c r="BY1197" s="2">
        <v>0.38027312060573282</v>
      </c>
      <c r="BZ1197" s="2">
        <v>0.34505137912385075</v>
      </c>
    </row>
    <row r="1198" spans="1:78" x14ac:dyDescent="0.25">
      <c r="A1198" s="23" t="s">
        <v>248</v>
      </c>
      <c r="C1198" t="s">
        <v>55</v>
      </c>
      <c r="D1198" s="15" t="str">
        <f>VLOOKUP(C1198,xWalk!C$3:D$55,2)</f>
        <v>STL</v>
      </c>
      <c r="E1198" s="22" t="str">
        <f t="shared" si="145"/>
        <v>'Stillaguamish Summer Fingerling'</v>
      </c>
      <c r="F1198" s="22" t="str">
        <f t="shared" si="149"/>
        <v>STL.STL</v>
      </c>
      <c r="G1198" t="s">
        <v>119</v>
      </c>
      <c r="H1198" t="s">
        <v>120</v>
      </c>
      <c r="I1198" t="s">
        <v>220</v>
      </c>
      <c r="J1198">
        <v>2005</v>
      </c>
      <c r="K1198">
        <v>2006</v>
      </c>
      <c r="L1198" s="8">
        <v>2</v>
      </c>
      <c r="M1198" s="8">
        <v>5</v>
      </c>
      <c r="N1198" s="8" t="s">
        <v>33</v>
      </c>
      <c r="O1198" s="8">
        <v>5</v>
      </c>
      <c r="P1198" s="8">
        <v>0</v>
      </c>
      <c r="Q1198">
        <v>2.4338129999999999E-2</v>
      </c>
      <c r="R1198">
        <v>0.33007819999999999</v>
      </c>
      <c r="S1198">
        <v>7.3278720000000006E-2</v>
      </c>
      <c r="T1198">
        <v>0.37916919999999998</v>
      </c>
      <c r="U1198" s="15" t="str">
        <f t="shared" si="146"/>
        <v>STL2005</v>
      </c>
      <c r="V1198">
        <f t="shared" si="147"/>
        <v>0.34637757800105762</v>
      </c>
      <c r="W1198">
        <f t="shared" si="148"/>
        <v>0.33209941829719725</v>
      </c>
      <c r="BF1198" s="2" t="s">
        <v>184</v>
      </c>
      <c r="BG1198" s="2" t="s">
        <v>30</v>
      </c>
      <c r="BH1198" s="2" t="s">
        <v>599</v>
      </c>
      <c r="BI1198" s="2" t="s">
        <v>600</v>
      </c>
      <c r="BJ1198" s="2" t="s">
        <v>142</v>
      </c>
      <c r="BK1198" s="2" t="s">
        <v>143</v>
      </c>
      <c r="BL1198" s="2" t="s">
        <v>183</v>
      </c>
      <c r="BM1198" s="2">
        <v>1990</v>
      </c>
      <c r="BN1198" s="2">
        <v>1992</v>
      </c>
      <c r="BO1198" s="2">
        <v>3</v>
      </c>
      <c r="BP1198" s="2">
        <v>6</v>
      </c>
      <c r="BQ1198" s="2" t="s">
        <v>33</v>
      </c>
      <c r="BR1198" s="2">
        <v>6</v>
      </c>
      <c r="BS1198" s="2">
        <v>0</v>
      </c>
      <c r="BT1198" s="2">
        <v>1.5497260000000001E-2</v>
      </c>
      <c r="BU1198" s="2">
        <v>0.41257830000000001</v>
      </c>
      <c r="BV1198" s="2">
        <v>7.4089619999999995E-2</v>
      </c>
      <c r="BW1198" s="2">
        <v>0.45610010000000001</v>
      </c>
      <c r="BX1198" s="2" t="s">
        <v>580</v>
      </c>
      <c r="BY1198" s="2">
        <v>0.43510219872332195</v>
      </c>
      <c r="BZ1198" s="2">
        <v>0.40918176542652651</v>
      </c>
    </row>
    <row r="1199" spans="1:78" x14ac:dyDescent="0.25">
      <c r="A1199" s="23" t="s">
        <v>248</v>
      </c>
      <c r="C1199" t="s">
        <v>55</v>
      </c>
      <c r="D1199" s="15" t="str">
        <f>VLOOKUP(C1199,xWalk!C$3:D$55,2)</f>
        <v>STL</v>
      </c>
      <c r="E1199" s="22" t="str">
        <f t="shared" si="145"/>
        <v>'Stillaguamish Summer Fingerling'</v>
      </c>
      <c r="F1199" s="22" t="str">
        <f t="shared" si="149"/>
        <v>STL.STL</v>
      </c>
      <c r="G1199" t="s">
        <v>119</v>
      </c>
      <c r="H1199" t="s">
        <v>120</v>
      </c>
      <c r="I1199" t="s">
        <v>220</v>
      </c>
      <c r="J1199">
        <v>2006</v>
      </c>
      <c r="K1199">
        <v>2007</v>
      </c>
      <c r="L1199" s="8">
        <v>2</v>
      </c>
      <c r="M1199" s="8">
        <v>5</v>
      </c>
      <c r="N1199" s="8" t="s">
        <v>33</v>
      </c>
      <c r="O1199" s="8">
        <v>5</v>
      </c>
      <c r="P1199" s="8">
        <v>0</v>
      </c>
      <c r="Q1199">
        <v>4.0768000000000002E-3</v>
      </c>
      <c r="R1199">
        <v>0.25554369999999998</v>
      </c>
      <c r="S1199">
        <v>3.6065729999999997E-2</v>
      </c>
      <c r="T1199">
        <v>0.28239310000000001</v>
      </c>
      <c r="U1199" s="15" t="str">
        <f t="shared" si="146"/>
        <v>STL2006</v>
      </c>
      <c r="V1199">
        <f t="shared" si="147"/>
        <v>0.33974833456698744</v>
      </c>
      <c r="W1199">
        <f t="shared" si="148"/>
        <v>0.32124352331606215</v>
      </c>
      <c r="BF1199" s="2" t="s">
        <v>184</v>
      </c>
      <c r="BG1199" s="2" t="s">
        <v>30</v>
      </c>
      <c r="BH1199" s="2" t="s">
        <v>599</v>
      </c>
      <c r="BI1199" s="2" t="s">
        <v>600</v>
      </c>
      <c r="BJ1199" s="2" t="s">
        <v>142</v>
      </c>
      <c r="BK1199" s="2" t="s">
        <v>143</v>
      </c>
      <c r="BL1199" s="2" t="s">
        <v>183</v>
      </c>
      <c r="BM1199" s="2">
        <v>1991</v>
      </c>
      <c r="BN1199" s="2">
        <v>1993</v>
      </c>
      <c r="BO1199" s="2">
        <v>3</v>
      </c>
      <c r="BP1199" s="2">
        <v>6</v>
      </c>
      <c r="BQ1199" s="2" t="s">
        <v>33</v>
      </c>
      <c r="BR1199" s="2">
        <v>6</v>
      </c>
      <c r="BS1199" s="2">
        <v>0</v>
      </c>
      <c r="BT1199" s="2">
        <v>2.369835E-2</v>
      </c>
      <c r="BU1199" s="2">
        <v>0.36603469999999999</v>
      </c>
      <c r="BV1199" s="2">
        <v>0.1391289</v>
      </c>
      <c r="BW1199" s="2">
        <v>0.45423760000000002</v>
      </c>
      <c r="BX1199" s="2" t="s">
        <v>581</v>
      </c>
      <c r="BY1199" s="2">
        <v>0.42738024837374333</v>
      </c>
      <c r="BZ1199" s="2">
        <v>0.41874630396215257</v>
      </c>
    </row>
    <row r="1200" spans="1:78" x14ac:dyDescent="0.25">
      <c r="A1200" s="23" t="s">
        <v>248</v>
      </c>
      <c r="C1200" t="s">
        <v>55</v>
      </c>
      <c r="D1200" s="15" t="str">
        <f>VLOOKUP(C1200,xWalk!C$3:D$55,2)</f>
        <v>STL</v>
      </c>
      <c r="E1200" s="22" t="str">
        <f t="shared" si="145"/>
        <v>'Stillaguamish Summer Fingerling'</v>
      </c>
      <c r="F1200" s="22" t="str">
        <f t="shared" si="149"/>
        <v>STL.STL</v>
      </c>
      <c r="G1200" t="s">
        <v>119</v>
      </c>
      <c r="H1200" t="s">
        <v>120</v>
      </c>
      <c r="I1200" t="s">
        <v>220</v>
      </c>
      <c r="J1200">
        <v>2007</v>
      </c>
      <c r="K1200">
        <v>2008</v>
      </c>
      <c r="L1200" s="8">
        <v>2</v>
      </c>
      <c r="M1200" s="8">
        <v>5</v>
      </c>
      <c r="N1200" s="8" t="s">
        <v>34</v>
      </c>
      <c r="O1200" s="8">
        <v>4</v>
      </c>
      <c r="P1200" s="8">
        <v>1</v>
      </c>
      <c r="Q1200">
        <v>1.8315789999999998E-2</v>
      </c>
      <c r="R1200">
        <v>0.36896040000000002</v>
      </c>
      <c r="S1200">
        <v>5.810075E-2</v>
      </c>
      <c r="T1200">
        <v>0.40562429999999999</v>
      </c>
      <c r="U1200" s="15" t="str">
        <f t="shared" si="146"/>
        <v>STL2007</v>
      </c>
      <c r="V1200">
        <f t="shared" si="147"/>
        <v>0.32953020134228189</v>
      </c>
      <c r="W1200">
        <f t="shared" si="148"/>
        <v>0.31409395973154364</v>
      </c>
      <c r="BF1200" s="2" t="s">
        <v>184</v>
      </c>
      <c r="BG1200" s="2" t="s">
        <v>30</v>
      </c>
      <c r="BH1200" s="2" t="s">
        <v>599</v>
      </c>
      <c r="BI1200" s="2" t="s">
        <v>600</v>
      </c>
      <c r="BJ1200" s="2" t="s">
        <v>142</v>
      </c>
      <c r="BK1200" s="2" t="s">
        <v>143</v>
      </c>
      <c r="BL1200" s="2" t="s">
        <v>183</v>
      </c>
      <c r="BM1200" s="2">
        <v>1992</v>
      </c>
      <c r="BN1200" s="2">
        <v>1994</v>
      </c>
      <c r="BO1200" s="2">
        <v>3</v>
      </c>
      <c r="BP1200" s="2">
        <v>6</v>
      </c>
      <c r="BQ1200" s="2" t="s">
        <v>33</v>
      </c>
      <c r="BR1200" s="2">
        <v>6</v>
      </c>
      <c r="BS1200" s="2">
        <v>0</v>
      </c>
      <c r="BT1200" s="2">
        <v>1.5296809999999999E-2</v>
      </c>
      <c r="BU1200" s="2">
        <v>0.50228519999999999</v>
      </c>
      <c r="BV1200" s="2">
        <v>0.32521080000000002</v>
      </c>
      <c r="BW1200" s="2">
        <v>0.66414740000000005</v>
      </c>
      <c r="BX1200" s="2" t="s">
        <v>582</v>
      </c>
      <c r="BY1200" s="2">
        <v>0.44498228023165354</v>
      </c>
      <c r="BZ1200" s="2">
        <v>0.43357247817443167</v>
      </c>
    </row>
    <row r="1201" spans="1:78" x14ac:dyDescent="0.25">
      <c r="A1201" s="23" t="s">
        <v>248</v>
      </c>
      <c r="C1201" t="s">
        <v>55</v>
      </c>
      <c r="D1201" s="15" t="str">
        <f>VLOOKUP(C1201,xWalk!C$3:D$55,2)</f>
        <v>STL</v>
      </c>
      <c r="E1201" s="22" t="str">
        <f t="shared" si="145"/>
        <v>'Stillaguamish Summer Fingerling'</v>
      </c>
      <c r="F1201" s="22" t="str">
        <f t="shared" si="149"/>
        <v>STL.STL</v>
      </c>
      <c r="G1201" t="s">
        <v>119</v>
      </c>
      <c r="H1201" t="s">
        <v>120</v>
      </c>
      <c r="I1201" t="s">
        <v>220</v>
      </c>
      <c r="J1201">
        <v>2008</v>
      </c>
      <c r="K1201">
        <v>2009</v>
      </c>
      <c r="L1201" s="8">
        <v>2</v>
      </c>
      <c r="M1201" s="8">
        <v>5</v>
      </c>
      <c r="N1201" s="8" t="s">
        <v>34</v>
      </c>
      <c r="O1201" s="8">
        <v>3</v>
      </c>
      <c r="P1201" s="8">
        <v>2</v>
      </c>
      <c r="Q1201">
        <v>1.821555E-2</v>
      </c>
      <c r="R1201">
        <v>0.50826720000000003</v>
      </c>
      <c r="S1201">
        <v>9.0648670000000001E-2</v>
      </c>
      <c r="T1201">
        <v>0.5528421</v>
      </c>
      <c r="U1201" s="15" t="str">
        <f t="shared" si="146"/>
        <v>STL2008</v>
      </c>
      <c r="V1201" t="str">
        <f t="shared" si="147"/>
        <v>NA</v>
      </c>
      <c r="W1201" t="str">
        <f t="shared" si="148"/>
        <v>NA</v>
      </c>
      <c r="BF1201" s="2" t="s">
        <v>184</v>
      </c>
      <c r="BG1201" s="2" t="s">
        <v>30</v>
      </c>
      <c r="BH1201" s="2" t="s">
        <v>599</v>
      </c>
      <c r="BI1201" s="2" t="s">
        <v>600</v>
      </c>
      <c r="BJ1201" s="2" t="s">
        <v>142</v>
      </c>
      <c r="BK1201" s="2" t="s">
        <v>143</v>
      </c>
      <c r="BL1201" s="2" t="s">
        <v>183</v>
      </c>
      <c r="BM1201" s="2">
        <v>1993</v>
      </c>
      <c r="BN1201" s="2">
        <v>1995</v>
      </c>
      <c r="BO1201" s="2">
        <v>3</v>
      </c>
      <c r="BP1201" s="2">
        <v>6</v>
      </c>
      <c r="BQ1201" s="2" t="s">
        <v>33</v>
      </c>
      <c r="BR1201" s="2">
        <v>6</v>
      </c>
      <c r="BS1201" s="2">
        <v>0</v>
      </c>
      <c r="BT1201" s="2">
        <v>2.3996E-2</v>
      </c>
      <c r="BU1201" s="2">
        <v>0.56889109999999998</v>
      </c>
      <c r="BV1201" s="2">
        <v>0.21353040000000001</v>
      </c>
      <c r="BW1201" s="2">
        <v>0.66094600000000003</v>
      </c>
      <c r="BX1201" s="2" t="s">
        <v>583</v>
      </c>
      <c r="BY1201" s="2">
        <v>0.46394165351330757</v>
      </c>
      <c r="BZ1201" s="2">
        <v>0.45305611495128723</v>
      </c>
    </row>
    <row r="1202" spans="1:78" x14ac:dyDescent="0.25">
      <c r="A1202" s="23" t="s">
        <v>248</v>
      </c>
      <c r="C1202" t="s">
        <v>55</v>
      </c>
      <c r="D1202" s="15" t="str">
        <f>VLOOKUP(C1202,xWalk!C$3:D$55,2)</f>
        <v>STL</v>
      </c>
      <c r="E1202" s="22" t="str">
        <f t="shared" si="145"/>
        <v>'Stillaguamish Summer Fingerling'</v>
      </c>
      <c r="F1202" s="22" t="str">
        <f t="shared" si="149"/>
        <v>STL.STL</v>
      </c>
      <c r="G1202" t="s">
        <v>119</v>
      </c>
      <c r="H1202" t="s">
        <v>120</v>
      </c>
      <c r="I1202" t="s">
        <v>220</v>
      </c>
      <c r="J1202">
        <v>2009</v>
      </c>
      <c r="K1202">
        <v>2010</v>
      </c>
      <c r="L1202" s="8">
        <v>2</v>
      </c>
      <c r="M1202" s="8">
        <v>5</v>
      </c>
      <c r="N1202" s="8" t="s">
        <v>34</v>
      </c>
      <c r="O1202" s="8">
        <v>2</v>
      </c>
      <c r="P1202" s="8">
        <v>3</v>
      </c>
      <c r="Q1202">
        <v>9.0954499999999997E-3</v>
      </c>
      <c r="R1202" t="s">
        <v>276</v>
      </c>
      <c r="S1202" t="s">
        <v>276</v>
      </c>
      <c r="T1202" t="s">
        <v>276</v>
      </c>
      <c r="U1202" s="15" t="str">
        <f t="shared" si="146"/>
        <v>STL2009</v>
      </c>
      <c r="V1202" t="str">
        <f t="shared" si="147"/>
        <v>NA</v>
      </c>
      <c r="W1202" t="str">
        <f t="shared" si="148"/>
        <v>NA</v>
      </c>
      <c r="BF1202" s="2" t="s">
        <v>184</v>
      </c>
      <c r="BG1202" s="2" t="s">
        <v>30</v>
      </c>
      <c r="BH1202" s="2" t="s">
        <v>599</v>
      </c>
      <c r="BI1202" s="2" t="s">
        <v>600</v>
      </c>
      <c r="BJ1202" s="2" t="s">
        <v>142</v>
      </c>
      <c r="BK1202" s="2" t="s">
        <v>143</v>
      </c>
      <c r="BL1202" s="2" t="s">
        <v>183</v>
      </c>
      <c r="BM1202" s="2">
        <v>1994</v>
      </c>
      <c r="BN1202" s="2">
        <v>1996</v>
      </c>
      <c r="BO1202" s="2">
        <v>3</v>
      </c>
      <c r="BP1202" s="2">
        <v>6</v>
      </c>
      <c r="BQ1202" s="2" t="s">
        <v>33</v>
      </c>
      <c r="BR1202" s="2">
        <v>6</v>
      </c>
      <c r="BS1202" s="2">
        <v>0</v>
      </c>
      <c r="BT1202" s="2">
        <v>1.315639E-2</v>
      </c>
      <c r="BU1202" s="2">
        <v>0.43448009999999998</v>
      </c>
      <c r="BV1202" s="2">
        <v>0.18079219999999999</v>
      </c>
      <c r="BW1202" s="2">
        <v>0.53672169999999997</v>
      </c>
      <c r="BX1202" s="2" t="s">
        <v>584</v>
      </c>
      <c r="BY1202" s="2">
        <v>0.39583679344516415</v>
      </c>
      <c r="BZ1202" s="2">
        <v>0.38393400874716271</v>
      </c>
    </row>
    <row r="1203" spans="1:78" x14ac:dyDescent="0.25">
      <c r="A1203" s="23" t="s">
        <v>249</v>
      </c>
      <c r="C1203" t="s">
        <v>67</v>
      </c>
      <c r="D1203" s="15" t="str">
        <f>VLOOKUP(C1203,xWalk!C$3:D$55,2)</f>
        <v>SUM</v>
      </c>
      <c r="E1203" s="22" t="str">
        <f t="shared" si="145"/>
        <v>'Columbia Summers'</v>
      </c>
      <c r="F1203" s="22" t="str">
        <f t="shared" si="149"/>
        <v>SUM.SUM</v>
      </c>
      <c r="G1203" t="s">
        <v>119</v>
      </c>
      <c r="H1203" t="s">
        <v>120</v>
      </c>
      <c r="I1203" t="s">
        <v>208</v>
      </c>
      <c r="J1203">
        <v>1975</v>
      </c>
      <c r="K1203">
        <v>1976</v>
      </c>
      <c r="L1203" s="8">
        <v>2</v>
      </c>
      <c r="M1203" s="8">
        <v>5</v>
      </c>
      <c r="N1203" s="8" t="s">
        <v>33</v>
      </c>
      <c r="O1203" s="8">
        <v>5</v>
      </c>
      <c r="P1203" s="8">
        <v>0</v>
      </c>
      <c r="Q1203">
        <v>3.4834599999999999E-3</v>
      </c>
      <c r="R1203">
        <v>0.70213340000000002</v>
      </c>
      <c r="S1203">
        <v>5.0352000000000003E-4</v>
      </c>
      <c r="T1203">
        <v>0.7022834</v>
      </c>
      <c r="U1203" s="15" t="str">
        <f t="shared" si="146"/>
        <v>SUM1975</v>
      </c>
      <c r="V1203" t="str">
        <f t="shared" si="147"/>
        <v>NA</v>
      </c>
      <c r="W1203" t="str">
        <f t="shared" si="148"/>
        <v>NA</v>
      </c>
      <c r="BF1203" s="2" t="s">
        <v>184</v>
      </c>
      <c r="BG1203" s="2" t="s">
        <v>30</v>
      </c>
      <c r="BH1203" s="2" t="s">
        <v>599</v>
      </c>
      <c r="BI1203" s="2" t="s">
        <v>600</v>
      </c>
      <c r="BJ1203" s="2" t="s">
        <v>142</v>
      </c>
      <c r="BK1203" s="2" t="s">
        <v>143</v>
      </c>
      <c r="BL1203" s="2" t="s">
        <v>183</v>
      </c>
      <c r="BM1203" s="2">
        <v>1995</v>
      </c>
      <c r="BN1203" s="2">
        <v>1997</v>
      </c>
      <c r="BO1203" s="2">
        <v>3</v>
      </c>
      <c r="BP1203" s="2">
        <v>6</v>
      </c>
      <c r="BQ1203" s="2" t="s">
        <v>33</v>
      </c>
      <c r="BR1203" s="2">
        <v>6</v>
      </c>
      <c r="BS1203" s="2">
        <v>0</v>
      </c>
      <c r="BT1203" s="2">
        <v>6.0045069999999999E-2</v>
      </c>
      <c r="BU1203" s="2">
        <v>0.49748239999999999</v>
      </c>
      <c r="BV1203" s="2">
        <v>0.25487199999999999</v>
      </c>
      <c r="BW1203" s="2">
        <v>0.62556</v>
      </c>
      <c r="BX1203" s="2" t="s">
        <v>585</v>
      </c>
      <c r="BY1203" s="2">
        <v>0.30257707393966055</v>
      </c>
      <c r="BZ1203" s="2">
        <v>0.29183621100480223</v>
      </c>
    </row>
    <row r="1204" spans="1:78" x14ac:dyDescent="0.25">
      <c r="A1204" s="23" t="s">
        <v>249</v>
      </c>
      <c r="C1204" t="s">
        <v>67</v>
      </c>
      <c r="D1204" s="15" t="str">
        <f>VLOOKUP(C1204,xWalk!C$3:D$55,2)</f>
        <v>SUM</v>
      </c>
      <c r="E1204" s="22" t="str">
        <f t="shared" si="145"/>
        <v>'Columbia Summers'</v>
      </c>
      <c r="F1204" s="22" t="str">
        <f t="shared" si="149"/>
        <v>SUM.SUM</v>
      </c>
      <c r="G1204" t="s">
        <v>119</v>
      </c>
      <c r="H1204" t="s">
        <v>120</v>
      </c>
      <c r="I1204" t="s">
        <v>208</v>
      </c>
      <c r="J1204">
        <v>1976</v>
      </c>
      <c r="K1204">
        <v>1977</v>
      </c>
      <c r="L1204" s="8">
        <v>2</v>
      </c>
      <c r="M1204" s="8">
        <v>5</v>
      </c>
      <c r="N1204" s="8" t="s">
        <v>33</v>
      </c>
      <c r="O1204" s="8">
        <v>5</v>
      </c>
      <c r="P1204" s="8">
        <v>0</v>
      </c>
      <c r="Q1204">
        <v>5.3780399999999997E-3</v>
      </c>
      <c r="R1204">
        <v>0.56483939999999999</v>
      </c>
      <c r="S1204">
        <v>6.486306E-2</v>
      </c>
      <c r="T1204">
        <v>0.59306530000000002</v>
      </c>
      <c r="U1204" s="15" t="str">
        <f t="shared" si="146"/>
        <v>SUM1976</v>
      </c>
      <c r="V1204" t="str">
        <f t="shared" si="147"/>
        <v>NA</v>
      </c>
      <c r="W1204" t="str">
        <f t="shared" si="148"/>
        <v>NA</v>
      </c>
      <c r="BF1204" s="2" t="s">
        <v>184</v>
      </c>
      <c r="BG1204" s="2" t="s">
        <v>30</v>
      </c>
      <c r="BH1204" s="2" t="s">
        <v>599</v>
      </c>
      <c r="BI1204" s="2" t="s">
        <v>600</v>
      </c>
      <c r="BJ1204" s="2" t="s">
        <v>142</v>
      </c>
      <c r="BK1204" s="2" t="s">
        <v>143</v>
      </c>
      <c r="BL1204" s="2" t="s">
        <v>183</v>
      </c>
      <c r="BM1204" s="2">
        <v>1996</v>
      </c>
      <c r="BN1204" s="2">
        <v>1998</v>
      </c>
      <c r="BO1204" s="2">
        <v>3</v>
      </c>
      <c r="BP1204" s="2">
        <v>6</v>
      </c>
      <c r="BQ1204" s="2" t="s">
        <v>33</v>
      </c>
      <c r="BR1204" s="2">
        <v>6</v>
      </c>
      <c r="BS1204" s="2">
        <v>0</v>
      </c>
      <c r="BT1204" s="2">
        <v>7.5972300000000006E-2</v>
      </c>
      <c r="BU1204" s="2">
        <v>0.35539290000000001</v>
      </c>
      <c r="BV1204" s="2">
        <v>0.1674879</v>
      </c>
      <c r="BW1204" s="2">
        <v>0.46335680000000001</v>
      </c>
      <c r="BX1204" s="2" t="s">
        <v>586</v>
      </c>
      <c r="BY1204" s="2">
        <v>0.28704838138800404</v>
      </c>
      <c r="BZ1204" s="2">
        <v>0.2739796890740287</v>
      </c>
    </row>
    <row r="1205" spans="1:78" x14ac:dyDescent="0.25">
      <c r="A1205" s="23" t="s">
        <v>249</v>
      </c>
      <c r="C1205" t="s">
        <v>67</v>
      </c>
      <c r="D1205" s="15" t="str">
        <f>VLOOKUP(C1205,xWalk!C$3:D$55,2)</f>
        <v>SUM</v>
      </c>
      <c r="E1205" s="22" t="str">
        <f t="shared" si="145"/>
        <v>'Columbia Summers'</v>
      </c>
      <c r="F1205" s="22" t="str">
        <f t="shared" si="149"/>
        <v>SUM.SUM</v>
      </c>
      <c r="G1205" t="s">
        <v>119</v>
      </c>
      <c r="H1205" t="s">
        <v>120</v>
      </c>
      <c r="I1205" t="s">
        <v>208</v>
      </c>
      <c r="J1205">
        <v>1977</v>
      </c>
      <c r="K1205">
        <v>1978</v>
      </c>
      <c r="L1205" s="8">
        <v>2</v>
      </c>
      <c r="M1205" s="8">
        <v>5</v>
      </c>
      <c r="N1205" s="8" t="s">
        <v>33</v>
      </c>
      <c r="O1205" s="8">
        <v>5</v>
      </c>
      <c r="P1205" s="8">
        <v>0</v>
      </c>
      <c r="Q1205">
        <v>3.19382E-3</v>
      </c>
      <c r="R1205">
        <v>0.58658560000000004</v>
      </c>
      <c r="S1205">
        <v>5.9484420000000003E-2</v>
      </c>
      <c r="T1205">
        <v>0.61117730000000003</v>
      </c>
      <c r="U1205" s="15" t="str">
        <f t="shared" si="146"/>
        <v>SUM1977</v>
      </c>
      <c r="V1205">
        <f t="shared" si="147"/>
        <v>0.69723874378645523</v>
      </c>
      <c r="W1205">
        <f t="shared" si="148"/>
        <v>0.65626526448869349</v>
      </c>
      <c r="BF1205" s="2" t="s">
        <v>184</v>
      </c>
      <c r="BG1205" s="2" t="s">
        <v>30</v>
      </c>
      <c r="BH1205" s="2" t="s">
        <v>599</v>
      </c>
      <c r="BI1205" s="2" t="s">
        <v>600</v>
      </c>
      <c r="BJ1205" s="2" t="s">
        <v>142</v>
      </c>
      <c r="BK1205" s="2" t="s">
        <v>143</v>
      </c>
      <c r="BL1205" s="2" t="s">
        <v>183</v>
      </c>
      <c r="BM1205" s="2">
        <v>1997</v>
      </c>
      <c r="BN1205" s="2">
        <v>1999</v>
      </c>
      <c r="BO1205" s="2">
        <v>3</v>
      </c>
      <c r="BP1205" s="2">
        <v>6</v>
      </c>
      <c r="BQ1205" s="2" t="s">
        <v>33</v>
      </c>
      <c r="BR1205" s="2">
        <v>6</v>
      </c>
      <c r="BS1205" s="2">
        <v>0</v>
      </c>
      <c r="BT1205" s="2">
        <v>1.1328110000000001E-2</v>
      </c>
      <c r="BU1205" s="2">
        <v>0.17283009999999999</v>
      </c>
      <c r="BV1205" s="2">
        <v>0.2220192</v>
      </c>
      <c r="BW1205" s="2">
        <v>0.35647770000000001</v>
      </c>
      <c r="BX1205" s="2" t="s">
        <v>587</v>
      </c>
      <c r="BY1205" s="2">
        <v>0.27569892473118279</v>
      </c>
      <c r="BZ1205" s="2">
        <v>0.26392473118279569</v>
      </c>
    </row>
    <row r="1206" spans="1:78" x14ac:dyDescent="0.25">
      <c r="A1206" s="23" t="s">
        <v>249</v>
      </c>
      <c r="C1206" t="s">
        <v>67</v>
      </c>
      <c r="D1206" s="15" t="str">
        <f>VLOOKUP(C1206,xWalk!C$3:D$55,2)</f>
        <v>SUM</v>
      </c>
      <c r="E1206" s="22" t="str">
        <f t="shared" si="145"/>
        <v>'Columbia Summers'</v>
      </c>
      <c r="F1206" s="22" t="str">
        <f t="shared" si="149"/>
        <v>SUM.SUM</v>
      </c>
      <c r="G1206" t="s">
        <v>119</v>
      </c>
      <c r="H1206" t="s">
        <v>120</v>
      </c>
      <c r="I1206" t="s">
        <v>208</v>
      </c>
      <c r="J1206">
        <v>1983</v>
      </c>
      <c r="K1206">
        <v>1984</v>
      </c>
      <c r="L1206" s="8">
        <v>2</v>
      </c>
      <c r="M1206" s="8">
        <v>5</v>
      </c>
      <c r="N1206" s="8" t="s">
        <v>33</v>
      </c>
      <c r="O1206" s="8">
        <v>5</v>
      </c>
      <c r="P1206" s="8">
        <v>0</v>
      </c>
      <c r="Q1206">
        <v>5.6992299999999996E-3</v>
      </c>
      <c r="R1206">
        <v>0.44965139999999998</v>
      </c>
      <c r="S1206">
        <v>0.24374489999999999</v>
      </c>
      <c r="T1206">
        <v>0.58379610000000004</v>
      </c>
      <c r="U1206" s="15" t="str">
        <f t="shared" si="146"/>
        <v>SUM1983</v>
      </c>
      <c r="V1206">
        <f t="shared" si="147"/>
        <v>0.55222527815976996</v>
      </c>
      <c r="W1206">
        <f t="shared" si="148"/>
        <v>0.50506313289161142</v>
      </c>
      <c r="BF1206" s="2" t="s">
        <v>184</v>
      </c>
      <c r="BG1206" s="2" t="s">
        <v>30</v>
      </c>
      <c r="BH1206" s="2" t="s">
        <v>599</v>
      </c>
      <c r="BI1206" s="2" t="s">
        <v>600</v>
      </c>
      <c r="BJ1206" s="2" t="s">
        <v>142</v>
      </c>
      <c r="BK1206" s="2" t="s">
        <v>143</v>
      </c>
      <c r="BL1206" s="2" t="s">
        <v>183</v>
      </c>
      <c r="BM1206" s="2">
        <v>1998</v>
      </c>
      <c r="BN1206" s="2">
        <v>2000</v>
      </c>
      <c r="BO1206" s="2">
        <v>3</v>
      </c>
      <c r="BP1206" s="2">
        <v>6</v>
      </c>
      <c r="BQ1206" s="2" t="s">
        <v>33</v>
      </c>
      <c r="BR1206" s="2">
        <v>6</v>
      </c>
      <c r="BS1206" s="2">
        <v>0</v>
      </c>
      <c r="BT1206" s="2">
        <v>4.0495690000000001E-2</v>
      </c>
      <c r="BU1206" s="2">
        <v>0.31038539999999998</v>
      </c>
      <c r="BV1206" s="2">
        <v>0.1942941</v>
      </c>
      <c r="BW1206" s="2">
        <v>0.44437339999999997</v>
      </c>
      <c r="BX1206" s="2" t="s">
        <v>588</v>
      </c>
      <c r="BY1206" s="2">
        <v>0.2935550373449593</v>
      </c>
      <c r="BZ1206" s="2">
        <v>0.27838047923214709</v>
      </c>
    </row>
    <row r="1207" spans="1:78" x14ac:dyDescent="0.25">
      <c r="A1207" s="23" t="s">
        <v>249</v>
      </c>
      <c r="C1207" t="s">
        <v>67</v>
      </c>
      <c r="D1207" s="15" t="str">
        <f>VLOOKUP(C1207,xWalk!C$3:D$55,2)</f>
        <v>SUM</v>
      </c>
      <c r="E1207" s="22" t="str">
        <f t="shared" si="145"/>
        <v>'Columbia Summers'</v>
      </c>
      <c r="F1207" s="22" t="str">
        <f t="shared" si="149"/>
        <v>SUM.SUM</v>
      </c>
      <c r="G1207" t="s">
        <v>119</v>
      </c>
      <c r="H1207" t="s">
        <v>120</v>
      </c>
      <c r="I1207" t="s">
        <v>208</v>
      </c>
      <c r="J1207">
        <v>1984</v>
      </c>
      <c r="K1207">
        <v>1985</v>
      </c>
      <c r="L1207" s="8">
        <v>2</v>
      </c>
      <c r="M1207" s="8">
        <v>5</v>
      </c>
      <c r="N1207" s="8" t="s">
        <v>33</v>
      </c>
      <c r="O1207" s="8">
        <v>5</v>
      </c>
      <c r="P1207" s="8">
        <v>0</v>
      </c>
      <c r="Q1207">
        <v>6.0971999999999997E-3</v>
      </c>
      <c r="R1207">
        <v>0.4209425</v>
      </c>
      <c r="S1207">
        <v>0.1821277</v>
      </c>
      <c r="T1207">
        <v>0.52640489999999995</v>
      </c>
      <c r="U1207" s="15" t="str">
        <f t="shared" si="146"/>
        <v>SUM1984</v>
      </c>
      <c r="V1207">
        <f t="shared" si="147"/>
        <v>0.5193106780479948</v>
      </c>
      <c r="W1207">
        <f t="shared" si="148"/>
        <v>0.46799806732162991</v>
      </c>
      <c r="BF1207" s="2" t="s">
        <v>184</v>
      </c>
      <c r="BG1207" s="2" t="s">
        <v>30</v>
      </c>
      <c r="BH1207" s="2" t="s">
        <v>599</v>
      </c>
      <c r="BI1207" s="2" t="s">
        <v>600</v>
      </c>
      <c r="BJ1207" s="2" t="s">
        <v>142</v>
      </c>
      <c r="BK1207" s="2" t="s">
        <v>143</v>
      </c>
      <c r="BL1207" s="2" t="s">
        <v>183</v>
      </c>
      <c r="BM1207" s="2">
        <v>1999</v>
      </c>
      <c r="BN1207" s="2">
        <v>2001</v>
      </c>
      <c r="BO1207" s="2">
        <v>3</v>
      </c>
      <c r="BP1207" s="2">
        <v>6</v>
      </c>
      <c r="BQ1207" s="2" t="s">
        <v>33</v>
      </c>
      <c r="BR1207" s="2">
        <v>6</v>
      </c>
      <c r="BS1207" s="2">
        <v>0</v>
      </c>
      <c r="BT1207" s="2">
        <v>5.1386010000000003E-2</v>
      </c>
      <c r="BU1207" s="2">
        <v>0.22099679999999999</v>
      </c>
      <c r="BV1207" s="2">
        <v>0.2015528</v>
      </c>
      <c r="BW1207" s="2">
        <v>0.37800709999999998</v>
      </c>
      <c r="BX1207" s="2" t="s">
        <v>589</v>
      </c>
      <c r="BY1207" s="2">
        <v>0.34178059353117707</v>
      </c>
      <c r="BZ1207" s="2">
        <v>0.3181727242414138</v>
      </c>
    </row>
    <row r="1208" spans="1:78" x14ac:dyDescent="0.25">
      <c r="A1208" s="23" t="s">
        <v>249</v>
      </c>
      <c r="C1208" t="s">
        <v>67</v>
      </c>
      <c r="D1208" s="15" t="str">
        <f>VLOOKUP(C1208,xWalk!C$3:D$55,2)</f>
        <v>SUM</v>
      </c>
      <c r="E1208" s="22" t="str">
        <f t="shared" si="145"/>
        <v>'Columbia Summers'</v>
      </c>
      <c r="F1208" s="22" t="str">
        <f t="shared" si="149"/>
        <v>SUM.SUM</v>
      </c>
      <c r="G1208" t="s">
        <v>119</v>
      </c>
      <c r="H1208" t="s">
        <v>120</v>
      </c>
      <c r="I1208" t="s">
        <v>208</v>
      </c>
      <c r="J1208">
        <v>1985</v>
      </c>
      <c r="K1208">
        <v>1986</v>
      </c>
      <c r="L1208" s="8">
        <v>2</v>
      </c>
      <c r="M1208" s="8">
        <v>5</v>
      </c>
      <c r="N1208" s="8" t="s">
        <v>33</v>
      </c>
      <c r="O1208" s="8">
        <v>5</v>
      </c>
      <c r="P1208" s="8">
        <v>0</v>
      </c>
      <c r="Q1208">
        <v>2.1823809999999999E-2</v>
      </c>
      <c r="R1208">
        <v>0.46320430000000001</v>
      </c>
      <c r="S1208">
        <v>0.28237519999999999</v>
      </c>
      <c r="T1208">
        <v>0.6147821</v>
      </c>
      <c r="U1208" s="15" t="str">
        <f t="shared" si="146"/>
        <v>SUM1985</v>
      </c>
      <c r="V1208">
        <f t="shared" si="147"/>
        <v>0.44926228085401843</v>
      </c>
      <c r="W1208">
        <f t="shared" si="148"/>
        <v>0.40937337267835444</v>
      </c>
      <c r="BF1208" s="2" t="s">
        <v>184</v>
      </c>
      <c r="BG1208" s="2" t="s">
        <v>30</v>
      </c>
      <c r="BH1208" s="2" t="s">
        <v>599</v>
      </c>
      <c r="BI1208" s="2" t="s">
        <v>600</v>
      </c>
      <c r="BJ1208" s="2" t="s">
        <v>142</v>
      </c>
      <c r="BK1208" s="2" t="s">
        <v>143</v>
      </c>
      <c r="BL1208" s="2" t="s">
        <v>183</v>
      </c>
      <c r="BM1208" s="2">
        <v>2000</v>
      </c>
      <c r="BN1208" s="2">
        <v>2002</v>
      </c>
      <c r="BO1208" s="2">
        <v>3</v>
      </c>
      <c r="BP1208" s="2">
        <v>6</v>
      </c>
      <c r="BQ1208" s="2" t="s">
        <v>33</v>
      </c>
      <c r="BR1208" s="2">
        <v>6</v>
      </c>
      <c r="BS1208" s="2">
        <v>0</v>
      </c>
      <c r="BT1208" s="2">
        <v>4.9509020000000001E-2</v>
      </c>
      <c r="BU1208" s="2">
        <v>0.59784219999999999</v>
      </c>
      <c r="BV1208" s="2">
        <v>0.66651629999999995</v>
      </c>
      <c r="BW1208" s="2">
        <v>0.86588699999999996</v>
      </c>
      <c r="BX1208" s="2" t="s">
        <v>590</v>
      </c>
      <c r="BY1208" s="2">
        <v>0.31866262087740693</v>
      </c>
      <c r="BZ1208" s="2">
        <v>0.30834018659785045</v>
      </c>
    </row>
    <row r="1209" spans="1:78" x14ac:dyDescent="0.25">
      <c r="A1209" s="23" t="s">
        <v>249</v>
      </c>
      <c r="C1209" t="s">
        <v>67</v>
      </c>
      <c r="D1209" s="15" t="str">
        <f>VLOOKUP(C1209,xWalk!C$3:D$55,2)</f>
        <v>SUM</v>
      </c>
      <c r="E1209" s="22" t="str">
        <f t="shared" si="145"/>
        <v>'Columbia Summers'</v>
      </c>
      <c r="F1209" s="22" t="str">
        <f t="shared" si="149"/>
        <v>SUM.SUM</v>
      </c>
      <c r="G1209" t="s">
        <v>119</v>
      </c>
      <c r="H1209" t="s">
        <v>120</v>
      </c>
      <c r="I1209" t="s">
        <v>208</v>
      </c>
      <c r="J1209">
        <v>1986</v>
      </c>
      <c r="K1209">
        <v>1987</v>
      </c>
      <c r="L1209" s="8">
        <v>2</v>
      </c>
      <c r="M1209" s="8">
        <v>5</v>
      </c>
      <c r="N1209" s="8" t="s">
        <v>33</v>
      </c>
      <c r="O1209" s="8">
        <v>5</v>
      </c>
      <c r="P1209" s="8">
        <v>0</v>
      </c>
      <c r="Q1209">
        <v>4.44123E-3</v>
      </c>
      <c r="R1209">
        <v>0.5470467</v>
      </c>
      <c r="S1209">
        <v>6.1150400000000001E-2</v>
      </c>
      <c r="T1209">
        <v>0.57474499999999995</v>
      </c>
      <c r="U1209" s="15" t="str">
        <f t="shared" si="146"/>
        <v>SUM1986</v>
      </c>
      <c r="V1209">
        <f t="shared" si="147"/>
        <v>0.54908747640025168</v>
      </c>
      <c r="W1209">
        <f t="shared" si="148"/>
        <v>0.51380585273757085</v>
      </c>
      <c r="BF1209" s="2" t="s">
        <v>184</v>
      </c>
      <c r="BG1209" s="2" t="s">
        <v>30</v>
      </c>
      <c r="BH1209" s="2" t="s">
        <v>599</v>
      </c>
      <c r="BI1209" s="2" t="s">
        <v>600</v>
      </c>
      <c r="BJ1209" s="2" t="s">
        <v>142</v>
      </c>
      <c r="BK1209" s="2" t="s">
        <v>143</v>
      </c>
      <c r="BL1209" s="2" t="s">
        <v>183</v>
      </c>
      <c r="BM1209" s="2">
        <v>2001</v>
      </c>
      <c r="BN1209" s="2">
        <v>2003</v>
      </c>
      <c r="BO1209" s="2">
        <v>3</v>
      </c>
      <c r="BP1209" s="2">
        <v>6</v>
      </c>
      <c r="BQ1209" s="2" t="s">
        <v>33</v>
      </c>
      <c r="BR1209" s="2">
        <v>6</v>
      </c>
      <c r="BS1209" s="2">
        <v>0</v>
      </c>
      <c r="BT1209" s="2">
        <v>6.8818000000000004E-3</v>
      </c>
      <c r="BU1209" s="2">
        <v>0.4205527</v>
      </c>
      <c r="BV1209" s="2">
        <v>0.20373079999999999</v>
      </c>
      <c r="BW1209" s="2">
        <v>0.53860399999999997</v>
      </c>
      <c r="BX1209" s="2" t="s">
        <v>591</v>
      </c>
      <c r="BY1209" s="2">
        <v>0.42527546839571978</v>
      </c>
      <c r="BZ1209" s="2">
        <v>0.40876725406738534</v>
      </c>
    </row>
    <row r="1210" spans="1:78" x14ac:dyDescent="0.25">
      <c r="A1210" s="23" t="s">
        <v>249</v>
      </c>
      <c r="C1210" t="s">
        <v>67</v>
      </c>
      <c r="D1210" s="15" t="str">
        <f>VLOOKUP(C1210,xWalk!C$3:D$55,2)</f>
        <v>SUM</v>
      </c>
      <c r="E1210" s="22" t="str">
        <f t="shared" si="145"/>
        <v>'Columbia Summers'</v>
      </c>
      <c r="F1210" s="22" t="str">
        <f t="shared" si="149"/>
        <v>SUM.SUM</v>
      </c>
      <c r="G1210" t="s">
        <v>119</v>
      </c>
      <c r="H1210" t="s">
        <v>120</v>
      </c>
      <c r="I1210" t="s">
        <v>208</v>
      </c>
      <c r="J1210">
        <v>1987</v>
      </c>
      <c r="K1210">
        <v>1988</v>
      </c>
      <c r="L1210" s="8">
        <v>2</v>
      </c>
      <c r="M1210" s="8">
        <v>5</v>
      </c>
      <c r="N1210" s="8" t="s">
        <v>33</v>
      </c>
      <c r="O1210" s="8">
        <v>5</v>
      </c>
      <c r="P1210" s="8">
        <v>0</v>
      </c>
      <c r="Q1210">
        <v>6.4816700000000001E-3</v>
      </c>
      <c r="R1210">
        <v>0.37895529999999999</v>
      </c>
      <c r="S1210">
        <v>9.2708070000000004E-2</v>
      </c>
      <c r="T1210">
        <v>0.43653120000000001</v>
      </c>
      <c r="U1210" s="15" t="str">
        <f t="shared" si="146"/>
        <v>SUM1987</v>
      </c>
      <c r="V1210">
        <f t="shared" si="147"/>
        <v>0.49705588267970224</v>
      </c>
      <c r="W1210">
        <f t="shared" si="148"/>
        <v>0.4781135429396734</v>
      </c>
      <c r="BF1210" s="2" t="s">
        <v>184</v>
      </c>
      <c r="BG1210" s="2" t="s">
        <v>30</v>
      </c>
      <c r="BH1210" s="2" t="s">
        <v>599</v>
      </c>
      <c r="BI1210" s="2" t="s">
        <v>600</v>
      </c>
      <c r="BJ1210" s="2" t="s">
        <v>142</v>
      </c>
      <c r="BK1210" s="2" t="s">
        <v>143</v>
      </c>
      <c r="BL1210" s="2" t="s">
        <v>183</v>
      </c>
      <c r="BM1210" s="2">
        <v>2002</v>
      </c>
      <c r="BN1210" s="2">
        <v>2004</v>
      </c>
      <c r="BO1210" s="2">
        <v>3</v>
      </c>
      <c r="BP1210" s="2">
        <v>6</v>
      </c>
      <c r="BQ1210" s="2" t="s">
        <v>33</v>
      </c>
      <c r="BR1210" s="2">
        <v>6</v>
      </c>
      <c r="BS1210" s="2">
        <v>0</v>
      </c>
      <c r="BT1210" s="2">
        <v>2.5307650000000001E-2</v>
      </c>
      <c r="BU1210" s="2">
        <v>0.40992070000000003</v>
      </c>
      <c r="BV1210" s="2">
        <v>0.17684359999999999</v>
      </c>
      <c r="BW1210" s="2">
        <v>0.51427250000000002</v>
      </c>
      <c r="BX1210" s="2" t="s">
        <v>592</v>
      </c>
      <c r="BY1210" s="2">
        <v>0.47952654341283291</v>
      </c>
      <c r="BZ1210" s="2">
        <v>0.45876223475555783</v>
      </c>
    </row>
    <row r="1211" spans="1:78" x14ac:dyDescent="0.25">
      <c r="A1211" s="23" t="s">
        <v>249</v>
      </c>
      <c r="C1211" t="s">
        <v>67</v>
      </c>
      <c r="D1211" s="15" t="str">
        <f>VLOOKUP(C1211,xWalk!C$3:D$55,2)</f>
        <v>SUM</v>
      </c>
      <c r="E1211" s="22" t="str">
        <f t="shared" si="145"/>
        <v>'Columbia Summers'</v>
      </c>
      <c r="F1211" s="22" t="str">
        <f t="shared" si="149"/>
        <v>SUM.SUM</v>
      </c>
      <c r="G1211" t="s">
        <v>119</v>
      </c>
      <c r="H1211" t="s">
        <v>120</v>
      </c>
      <c r="I1211" t="s">
        <v>208</v>
      </c>
      <c r="J1211">
        <v>1988</v>
      </c>
      <c r="K1211">
        <v>1989</v>
      </c>
      <c r="L1211" s="8">
        <v>2</v>
      </c>
      <c r="M1211" s="8">
        <v>5</v>
      </c>
      <c r="N1211" s="8" t="s">
        <v>33</v>
      </c>
      <c r="O1211" s="8">
        <v>5</v>
      </c>
      <c r="P1211" s="8">
        <v>0</v>
      </c>
      <c r="Q1211">
        <v>6.9450500000000004E-3</v>
      </c>
      <c r="R1211">
        <v>0.48420869999999999</v>
      </c>
      <c r="S1211">
        <v>5.3018919999999997E-2</v>
      </c>
      <c r="T1211">
        <v>0.51155539999999999</v>
      </c>
      <c r="U1211" s="15" t="str">
        <f t="shared" si="146"/>
        <v>SUM1988</v>
      </c>
      <c r="V1211">
        <f t="shared" si="147"/>
        <v>0.49213603181197696</v>
      </c>
      <c r="W1211">
        <f t="shared" si="148"/>
        <v>0.46922666033592497</v>
      </c>
      <c r="BF1211" s="2" t="s">
        <v>184</v>
      </c>
      <c r="BG1211" s="2" t="s">
        <v>30</v>
      </c>
      <c r="BH1211" s="2" t="s">
        <v>599</v>
      </c>
      <c r="BI1211" s="2" t="s">
        <v>600</v>
      </c>
      <c r="BJ1211" s="2" t="s">
        <v>142</v>
      </c>
      <c r="BK1211" s="2" t="s">
        <v>143</v>
      </c>
      <c r="BL1211" s="2" t="s">
        <v>183</v>
      </c>
      <c r="BM1211" s="2">
        <v>2003</v>
      </c>
      <c r="BN1211" s="2">
        <v>2005</v>
      </c>
      <c r="BO1211" s="2">
        <v>3</v>
      </c>
      <c r="BP1211" s="2">
        <v>6</v>
      </c>
      <c r="BQ1211" s="2" t="s">
        <v>33</v>
      </c>
      <c r="BR1211" s="2">
        <v>6</v>
      </c>
      <c r="BS1211" s="2">
        <v>0</v>
      </c>
      <c r="BT1211" s="2">
        <v>1.2460280000000001E-2</v>
      </c>
      <c r="BU1211" s="2">
        <v>0.4043621</v>
      </c>
      <c r="BV1211" s="2">
        <v>0.13340270000000001</v>
      </c>
      <c r="BW1211" s="2">
        <v>0.48382180000000002</v>
      </c>
      <c r="BX1211" s="2" t="s">
        <v>593</v>
      </c>
      <c r="BY1211" s="2">
        <v>0.38305928169623538</v>
      </c>
      <c r="BZ1211" s="2">
        <v>0.37272825616616184</v>
      </c>
    </row>
    <row r="1212" spans="1:78" x14ac:dyDescent="0.25">
      <c r="A1212" s="23" t="s">
        <v>249</v>
      </c>
      <c r="C1212" t="s">
        <v>67</v>
      </c>
      <c r="D1212" s="15" t="str">
        <f>VLOOKUP(C1212,xWalk!C$3:D$55,2)</f>
        <v>SUM</v>
      </c>
      <c r="E1212" s="22" t="str">
        <f t="shared" si="145"/>
        <v>'Columbia Summers'</v>
      </c>
      <c r="F1212" s="22" t="str">
        <f t="shared" si="149"/>
        <v>SUM.SUM</v>
      </c>
      <c r="G1212" t="s">
        <v>119</v>
      </c>
      <c r="H1212" t="s">
        <v>120</v>
      </c>
      <c r="I1212" t="s">
        <v>208</v>
      </c>
      <c r="J1212">
        <v>1989</v>
      </c>
      <c r="K1212">
        <v>1990</v>
      </c>
      <c r="L1212" s="8">
        <v>2</v>
      </c>
      <c r="M1212" s="8">
        <v>5</v>
      </c>
      <c r="N1212" s="8" t="s">
        <v>33</v>
      </c>
      <c r="O1212" s="8">
        <v>5</v>
      </c>
      <c r="P1212" s="8">
        <v>0</v>
      </c>
      <c r="Q1212">
        <v>9.1584000000000001E-4</v>
      </c>
      <c r="R1212">
        <v>0.45823419999999998</v>
      </c>
      <c r="S1212">
        <v>0.16242760000000001</v>
      </c>
      <c r="T1212">
        <v>0.54623189999999999</v>
      </c>
      <c r="U1212" s="15" t="str">
        <f t="shared" si="146"/>
        <v>SUM1989</v>
      </c>
      <c r="V1212">
        <f t="shared" si="147"/>
        <v>0.52078105752999682</v>
      </c>
      <c r="W1212">
        <f t="shared" si="148"/>
        <v>0.50157397691500527</v>
      </c>
      <c r="BF1212" s="2" t="s">
        <v>184</v>
      </c>
      <c r="BG1212" s="2" t="s">
        <v>30</v>
      </c>
      <c r="BH1212" s="2" t="s">
        <v>599</v>
      </c>
      <c r="BI1212" s="2" t="s">
        <v>600</v>
      </c>
      <c r="BJ1212" s="2" t="s">
        <v>142</v>
      </c>
      <c r="BK1212" s="2" t="s">
        <v>143</v>
      </c>
      <c r="BL1212" s="2" t="s">
        <v>183</v>
      </c>
      <c r="BM1212" s="2">
        <v>2004</v>
      </c>
      <c r="BN1212" s="2">
        <v>2006</v>
      </c>
      <c r="BO1212" s="2">
        <v>3</v>
      </c>
      <c r="BP1212" s="2">
        <v>6</v>
      </c>
      <c r="BQ1212" s="2" t="s">
        <v>33</v>
      </c>
      <c r="BR1212" s="2">
        <v>6</v>
      </c>
      <c r="BS1212" s="2">
        <v>0</v>
      </c>
      <c r="BT1212" s="2">
        <v>4.5590390000000001E-2</v>
      </c>
      <c r="BU1212" s="2">
        <v>0.44296799999999997</v>
      </c>
      <c r="BV1212" s="2">
        <v>9.1378890000000004E-2</v>
      </c>
      <c r="BW1212" s="2">
        <v>0.4938689</v>
      </c>
      <c r="BX1212" s="2" t="s">
        <v>594</v>
      </c>
      <c r="BY1212" s="2">
        <v>0.34712852202505812</v>
      </c>
      <c r="BZ1212" s="2">
        <v>0.33165145416406827</v>
      </c>
    </row>
    <row r="1213" spans="1:78" x14ac:dyDescent="0.25">
      <c r="A1213" s="23" t="s">
        <v>249</v>
      </c>
      <c r="C1213" t="s">
        <v>67</v>
      </c>
      <c r="D1213" s="15" t="str">
        <f>VLOOKUP(C1213,xWalk!C$3:D$55,2)</f>
        <v>SUM</v>
      </c>
      <c r="E1213" s="22" t="str">
        <f t="shared" si="145"/>
        <v>'Columbia Summers'</v>
      </c>
      <c r="F1213" s="22" t="str">
        <f t="shared" si="149"/>
        <v>SUM.SUM</v>
      </c>
      <c r="G1213" t="s">
        <v>119</v>
      </c>
      <c r="H1213" t="s">
        <v>120</v>
      </c>
      <c r="I1213" t="s">
        <v>208</v>
      </c>
      <c r="J1213">
        <v>1990</v>
      </c>
      <c r="K1213">
        <v>1991</v>
      </c>
      <c r="L1213" s="8">
        <v>2</v>
      </c>
      <c r="M1213" s="8">
        <v>5</v>
      </c>
      <c r="N1213" s="8" t="s">
        <v>33</v>
      </c>
      <c r="O1213" s="8">
        <v>5</v>
      </c>
      <c r="P1213" s="8">
        <v>0</v>
      </c>
      <c r="Q1213">
        <v>8.3164000000000003E-4</v>
      </c>
      <c r="R1213">
        <v>0.36381000000000002</v>
      </c>
      <c r="S1213">
        <v>3.578373E-2</v>
      </c>
      <c r="T1213">
        <v>0.38657530000000001</v>
      </c>
      <c r="U1213" s="15" t="str">
        <f t="shared" si="146"/>
        <v>SUM1990</v>
      </c>
      <c r="V1213">
        <f t="shared" si="147"/>
        <v>0.40658993455201986</v>
      </c>
      <c r="W1213">
        <f t="shared" si="148"/>
        <v>0.3922365154592643</v>
      </c>
      <c r="BF1213" s="2" t="s">
        <v>184</v>
      </c>
      <c r="BG1213" s="2" t="s">
        <v>30</v>
      </c>
      <c r="BH1213" s="2" t="s">
        <v>599</v>
      </c>
      <c r="BI1213" s="2" t="s">
        <v>600</v>
      </c>
      <c r="BJ1213" s="2" t="s">
        <v>142</v>
      </c>
      <c r="BK1213" s="2" t="s">
        <v>143</v>
      </c>
      <c r="BL1213" s="2" t="s">
        <v>183</v>
      </c>
      <c r="BM1213" s="2">
        <v>2005</v>
      </c>
      <c r="BN1213" s="2">
        <v>2007</v>
      </c>
      <c r="BO1213" s="2">
        <v>3</v>
      </c>
      <c r="BP1213" s="2">
        <v>6</v>
      </c>
      <c r="BQ1213" s="2" t="s">
        <v>33</v>
      </c>
      <c r="BR1213" s="2">
        <v>6</v>
      </c>
      <c r="BS1213" s="2">
        <v>0</v>
      </c>
      <c r="BT1213" s="2">
        <v>4.510931E-2</v>
      </c>
      <c r="BU1213" s="2">
        <v>0.38191580000000003</v>
      </c>
      <c r="BV1213" s="2">
        <v>0.54964599999999997</v>
      </c>
      <c r="BW1213" s="2">
        <v>0.72164329999999999</v>
      </c>
      <c r="BX1213" s="2" t="s">
        <v>595</v>
      </c>
      <c r="BY1213" s="2">
        <v>0.32062414030261349</v>
      </c>
      <c r="BZ1213" s="2">
        <v>0.31490715268225583</v>
      </c>
    </row>
    <row r="1214" spans="1:78" x14ac:dyDescent="0.25">
      <c r="A1214" s="23" t="s">
        <v>249</v>
      </c>
      <c r="C1214" t="s">
        <v>67</v>
      </c>
      <c r="D1214" s="15" t="str">
        <f>VLOOKUP(C1214,xWalk!C$3:D$55,2)</f>
        <v>SUM</v>
      </c>
      <c r="E1214" s="22" t="str">
        <f t="shared" si="145"/>
        <v>'Columbia Summers'</v>
      </c>
      <c r="F1214" s="22" t="str">
        <f t="shared" si="149"/>
        <v>SUM.SUM</v>
      </c>
      <c r="G1214" t="s">
        <v>119</v>
      </c>
      <c r="H1214" t="s">
        <v>120</v>
      </c>
      <c r="I1214" t="s">
        <v>208</v>
      </c>
      <c r="J1214">
        <v>1991</v>
      </c>
      <c r="K1214">
        <v>1992</v>
      </c>
      <c r="L1214" s="8">
        <v>2</v>
      </c>
      <c r="M1214" s="8">
        <v>5</v>
      </c>
      <c r="N1214" s="8" t="s">
        <v>33</v>
      </c>
      <c r="O1214" s="8">
        <v>5</v>
      </c>
      <c r="P1214" s="8">
        <v>0</v>
      </c>
      <c r="Q1214">
        <v>7.5414999999999998E-4</v>
      </c>
      <c r="R1214">
        <v>0.20906910000000001</v>
      </c>
      <c r="S1214">
        <v>7.6068999999999996E-4</v>
      </c>
      <c r="T1214">
        <v>0.20967079999999999</v>
      </c>
      <c r="U1214" s="15" t="str">
        <f t="shared" si="146"/>
        <v>SUM1991</v>
      </c>
      <c r="V1214">
        <f t="shared" si="147"/>
        <v>0.38390020007061315</v>
      </c>
      <c r="W1214">
        <f t="shared" si="148"/>
        <v>0.36571731199246793</v>
      </c>
      <c r="BF1214" s="2" t="s">
        <v>184</v>
      </c>
      <c r="BG1214" s="2" t="s">
        <v>30</v>
      </c>
      <c r="BH1214" s="2" t="s">
        <v>599</v>
      </c>
      <c r="BI1214" s="2" t="s">
        <v>600</v>
      </c>
      <c r="BJ1214" s="2" t="s">
        <v>142</v>
      </c>
      <c r="BK1214" s="2" t="s">
        <v>143</v>
      </c>
      <c r="BL1214" s="2" t="s">
        <v>183</v>
      </c>
      <c r="BM1214" s="2">
        <v>2006</v>
      </c>
      <c r="BN1214" s="2">
        <v>2008</v>
      </c>
      <c r="BO1214" s="2">
        <v>3</v>
      </c>
      <c r="BP1214" s="2">
        <v>6</v>
      </c>
      <c r="BQ1214" s="2" t="s">
        <v>34</v>
      </c>
      <c r="BR1214" s="2">
        <v>5</v>
      </c>
      <c r="BS1214" s="2">
        <v>1</v>
      </c>
      <c r="BT1214" s="2">
        <v>3.4248170000000001E-2</v>
      </c>
      <c r="BU1214" s="2">
        <v>0.29631619999999997</v>
      </c>
      <c r="BV1214" s="2">
        <v>0.21502199999999999</v>
      </c>
      <c r="BW1214" s="2">
        <v>0.44762380000000002</v>
      </c>
      <c r="BX1214" s="2" t="s">
        <v>596</v>
      </c>
      <c r="BY1214" s="2">
        <v>0.33227686330641037</v>
      </c>
      <c r="BZ1214" s="2">
        <v>0.32051937429710664</v>
      </c>
    </row>
    <row r="1215" spans="1:78" x14ac:dyDescent="0.25">
      <c r="A1215" s="23" t="s">
        <v>249</v>
      </c>
      <c r="C1215" t="s">
        <v>67</v>
      </c>
      <c r="D1215" s="15" t="str">
        <f>VLOOKUP(C1215,xWalk!C$3:D$55,2)</f>
        <v>SUM</v>
      </c>
      <c r="E1215" s="22" t="str">
        <f t="shared" si="145"/>
        <v>'Columbia Summers'</v>
      </c>
      <c r="F1215" s="22" t="str">
        <f t="shared" si="149"/>
        <v>SUM.SUM</v>
      </c>
      <c r="G1215" t="s">
        <v>119</v>
      </c>
      <c r="H1215" t="s">
        <v>120</v>
      </c>
      <c r="I1215" t="s">
        <v>208</v>
      </c>
      <c r="J1215">
        <v>1992</v>
      </c>
      <c r="K1215">
        <v>1993</v>
      </c>
      <c r="L1215" s="8">
        <v>2</v>
      </c>
      <c r="M1215" s="8">
        <v>5</v>
      </c>
      <c r="N1215" s="8" t="s">
        <v>33</v>
      </c>
      <c r="O1215" s="8">
        <v>5</v>
      </c>
      <c r="P1215" s="8">
        <v>0</v>
      </c>
      <c r="Q1215">
        <v>1.171316E-2</v>
      </c>
      <c r="R1215">
        <v>0.1826856</v>
      </c>
      <c r="S1215">
        <v>3.2560739999999998E-2</v>
      </c>
      <c r="T1215">
        <v>0.20929800000000001</v>
      </c>
      <c r="U1215" s="15" t="str">
        <f t="shared" si="146"/>
        <v>SUM1992</v>
      </c>
      <c r="V1215">
        <f t="shared" si="147"/>
        <v>0.32060288670328269</v>
      </c>
      <c r="W1215">
        <f t="shared" si="148"/>
        <v>0.29652573764209988</v>
      </c>
      <c r="BF1215" s="2" t="s">
        <v>184</v>
      </c>
      <c r="BG1215" s="2" t="s">
        <v>30</v>
      </c>
      <c r="BH1215" s="2" t="s">
        <v>599</v>
      </c>
      <c r="BI1215" s="2" t="s">
        <v>600</v>
      </c>
      <c r="BJ1215" s="2" t="s">
        <v>142</v>
      </c>
      <c r="BK1215" s="2" t="s">
        <v>143</v>
      </c>
      <c r="BL1215" s="2" t="s">
        <v>183</v>
      </c>
      <c r="BM1215" s="2">
        <v>2007</v>
      </c>
      <c r="BN1215" s="2">
        <v>2009</v>
      </c>
      <c r="BO1215" s="2">
        <v>3</v>
      </c>
      <c r="BP1215" s="2">
        <v>6</v>
      </c>
      <c r="BQ1215" s="2" t="s">
        <v>34</v>
      </c>
      <c r="BR1215" s="2">
        <v>4</v>
      </c>
      <c r="BS1215" s="2">
        <v>2</v>
      </c>
      <c r="BT1215" s="2">
        <v>2.470791E-2</v>
      </c>
      <c r="BU1215" s="2">
        <v>0.43288919999999997</v>
      </c>
      <c r="BV1215" s="2">
        <v>0.3996209</v>
      </c>
      <c r="BW1215" s="2">
        <v>0.65951850000000001</v>
      </c>
      <c r="BX1215" s="2" t="s">
        <v>597</v>
      </c>
      <c r="BY1215" s="2" t="s">
        <v>276</v>
      </c>
      <c r="BZ1215" s="2" t="s">
        <v>276</v>
      </c>
    </row>
    <row r="1216" spans="1:78" x14ac:dyDescent="0.25">
      <c r="A1216" s="23" t="s">
        <v>249</v>
      </c>
      <c r="C1216" t="s">
        <v>67</v>
      </c>
      <c r="D1216" s="15" t="str">
        <f>VLOOKUP(C1216,xWalk!C$3:D$55,2)</f>
        <v>SUM</v>
      </c>
      <c r="E1216" s="22" t="str">
        <f t="shared" si="145"/>
        <v>'Columbia Summers'</v>
      </c>
      <c r="F1216" s="22" t="str">
        <f t="shared" si="149"/>
        <v>SUM.SUM</v>
      </c>
      <c r="G1216" t="s">
        <v>119</v>
      </c>
      <c r="H1216" t="s">
        <v>120</v>
      </c>
      <c r="I1216" t="s">
        <v>208</v>
      </c>
      <c r="J1216">
        <v>1993</v>
      </c>
      <c r="K1216">
        <v>1994</v>
      </c>
      <c r="L1216" s="8">
        <v>2</v>
      </c>
      <c r="M1216" s="8">
        <v>5</v>
      </c>
      <c r="N1216" s="8" t="s">
        <v>33</v>
      </c>
      <c r="O1216" s="8">
        <v>5</v>
      </c>
      <c r="P1216" s="8">
        <v>0</v>
      </c>
      <c r="Q1216">
        <v>1.270659E-2</v>
      </c>
      <c r="R1216">
        <v>0.17222399999999999</v>
      </c>
      <c r="S1216">
        <v>4.4714459999999998E-2</v>
      </c>
      <c r="T1216">
        <v>0.2092376</v>
      </c>
      <c r="U1216" s="15" t="str">
        <f t="shared" si="146"/>
        <v>SUM1993</v>
      </c>
      <c r="V1216">
        <f t="shared" si="147"/>
        <v>0.4342883128694861</v>
      </c>
      <c r="W1216">
        <f t="shared" si="148"/>
        <v>0.41190440099034914</v>
      </c>
      <c r="BF1216" s="2" t="s">
        <v>186</v>
      </c>
      <c r="BG1216" s="2" t="s">
        <v>30</v>
      </c>
      <c r="BH1216" s="2" t="s">
        <v>603</v>
      </c>
      <c r="BI1216" s="2" t="s">
        <v>604</v>
      </c>
      <c r="BJ1216" s="2" t="s">
        <v>142</v>
      </c>
      <c r="BK1216" s="2" t="s">
        <v>143</v>
      </c>
      <c r="BL1216" s="2" t="s">
        <v>183</v>
      </c>
      <c r="BM1216" s="2">
        <v>1980</v>
      </c>
      <c r="BN1216" s="2">
        <v>1982</v>
      </c>
      <c r="BO1216" s="2">
        <v>3</v>
      </c>
      <c r="BP1216" s="2">
        <v>6</v>
      </c>
      <c r="BQ1216" s="2" t="s">
        <v>33</v>
      </c>
      <c r="BR1216" s="2">
        <v>6</v>
      </c>
      <c r="BS1216" s="2">
        <v>0</v>
      </c>
      <c r="BT1216" s="2">
        <v>0.26346639999999999</v>
      </c>
      <c r="BU1216" s="2">
        <v>0.44197009999999998</v>
      </c>
      <c r="BV1216" s="2">
        <v>5.2586760000000003E-2</v>
      </c>
      <c r="BW1216" s="2">
        <v>0.47131509999999999</v>
      </c>
      <c r="BX1216" s="2" t="s">
        <v>570</v>
      </c>
      <c r="BY1216" s="2">
        <v>0.37821035753467047</v>
      </c>
      <c r="BZ1216" s="2">
        <v>0.34729528256772341</v>
      </c>
    </row>
    <row r="1217" spans="1:78" x14ac:dyDescent="0.25">
      <c r="A1217" s="23" t="s">
        <v>249</v>
      </c>
      <c r="C1217" t="s">
        <v>67</v>
      </c>
      <c r="D1217" s="15" t="str">
        <f>VLOOKUP(C1217,xWalk!C$3:D$55,2)</f>
        <v>SUM</v>
      </c>
      <c r="E1217" s="22" t="str">
        <f t="shared" si="145"/>
        <v>'Columbia Summers'</v>
      </c>
      <c r="F1217" s="22" t="str">
        <f t="shared" si="149"/>
        <v>SUM.SUM</v>
      </c>
      <c r="G1217" t="s">
        <v>119</v>
      </c>
      <c r="H1217" t="s">
        <v>120</v>
      </c>
      <c r="I1217" t="s">
        <v>208</v>
      </c>
      <c r="J1217">
        <v>1994</v>
      </c>
      <c r="K1217">
        <v>1995</v>
      </c>
      <c r="L1217" s="8">
        <v>2</v>
      </c>
      <c r="M1217" s="8">
        <v>5</v>
      </c>
      <c r="N1217" s="8" t="s">
        <v>33</v>
      </c>
      <c r="O1217" s="8">
        <v>5</v>
      </c>
      <c r="P1217" s="8">
        <v>0</v>
      </c>
      <c r="Q1217">
        <v>7.8257000000000001E-4</v>
      </c>
      <c r="R1217">
        <v>0.22278719999999999</v>
      </c>
      <c r="S1217">
        <v>7.9816910000000005E-2</v>
      </c>
      <c r="T1217">
        <v>0.28482200000000002</v>
      </c>
      <c r="U1217" s="15" t="str">
        <f t="shared" si="146"/>
        <v>SUM1994</v>
      </c>
      <c r="V1217">
        <f t="shared" si="147"/>
        <v>0.34086647112564311</v>
      </c>
      <c r="W1217">
        <f t="shared" si="148"/>
        <v>0.31999807664567004</v>
      </c>
      <c r="BF1217" s="2" t="s">
        <v>186</v>
      </c>
      <c r="BG1217" s="2" t="s">
        <v>30</v>
      </c>
      <c r="BH1217" s="2" t="s">
        <v>603</v>
      </c>
      <c r="BI1217" s="2" t="s">
        <v>604</v>
      </c>
      <c r="BJ1217" s="2" t="s">
        <v>142</v>
      </c>
      <c r="BK1217" s="2" t="s">
        <v>143</v>
      </c>
      <c r="BL1217" s="2" t="s">
        <v>183</v>
      </c>
      <c r="BM1217" s="2">
        <v>1983</v>
      </c>
      <c r="BN1217" s="2">
        <v>1985</v>
      </c>
      <c r="BO1217" s="2">
        <v>3</v>
      </c>
      <c r="BP1217" s="2">
        <v>6</v>
      </c>
      <c r="BQ1217" s="2" t="s">
        <v>33</v>
      </c>
      <c r="BR1217" s="2">
        <v>6</v>
      </c>
      <c r="BS1217" s="2">
        <v>0</v>
      </c>
      <c r="BT1217" s="2">
        <v>0.33101209999999998</v>
      </c>
      <c r="BU1217" s="2">
        <v>0.4615706</v>
      </c>
      <c r="BV1217" s="2">
        <v>8.8465119999999994E-2</v>
      </c>
      <c r="BW1217" s="2">
        <v>0.50920279999999996</v>
      </c>
      <c r="BX1217" s="2" t="s">
        <v>573</v>
      </c>
      <c r="BY1217" s="2">
        <v>0.33184828416616496</v>
      </c>
      <c r="BZ1217" s="2">
        <v>0.31080674292594823</v>
      </c>
    </row>
    <row r="1218" spans="1:78" x14ac:dyDescent="0.25">
      <c r="A1218" s="23" t="s">
        <v>249</v>
      </c>
      <c r="C1218" t="s">
        <v>67</v>
      </c>
      <c r="D1218" s="15" t="str">
        <f>VLOOKUP(C1218,xWalk!C$3:D$55,2)</f>
        <v>SUM</v>
      </c>
      <c r="E1218" s="22" t="str">
        <f t="shared" si="145"/>
        <v>'Columbia Summers'</v>
      </c>
      <c r="F1218" s="22" t="str">
        <f t="shared" si="149"/>
        <v>SUM.SUM</v>
      </c>
      <c r="G1218" t="s">
        <v>119</v>
      </c>
      <c r="H1218" t="s">
        <v>120</v>
      </c>
      <c r="I1218" t="s">
        <v>208</v>
      </c>
      <c r="J1218">
        <v>1995</v>
      </c>
      <c r="K1218">
        <v>1996</v>
      </c>
      <c r="L1218" s="8">
        <v>2</v>
      </c>
      <c r="M1218" s="8">
        <v>5</v>
      </c>
      <c r="N1218" s="8" t="s">
        <v>33</v>
      </c>
      <c r="O1218" s="8">
        <v>5</v>
      </c>
      <c r="P1218" s="8">
        <v>0</v>
      </c>
      <c r="Q1218">
        <v>7.0832100000000004E-3</v>
      </c>
      <c r="R1218">
        <v>0.3765251</v>
      </c>
      <c r="S1218">
        <v>7.3777259999999997E-2</v>
      </c>
      <c r="T1218">
        <v>0.42252339999999999</v>
      </c>
      <c r="U1218" s="15" t="str">
        <f t="shared" si="146"/>
        <v>SUM1995</v>
      </c>
      <c r="V1218">
        <f t="shared" si="147"/>
        <v>0.31359622349733446</v>
      </c>
      <c r="W1218">
        <f t="shared" si="148"/>
        <v>0.29593456232450249</v>
      </c>
      <c r="BF1218" s="2" t="s">
        <v>186</v>
      </c>
      <c r="BG1218" s="2" t="s">
        <v>30</v>
      </c>
      <c r="BH1218" s="2" t="s">
        <v>603</v>
      </c>
      <c r="BI1218" s="2" t="s">
        <v>604</v>
      </c>
      <c r="BJ1218" s="2" t="s">
        <v>142</v>
      </c>
      <c r="BK1218" s="2" t="s">
        <v>143</v>
      </c>
      <c r="BL1218" s="2" t="s">
        <v>183</v>
      </c>
      <c r="BM1218" s="2">
        <v>1984</v>
      </c>
      <c r="BN1218" s="2">
        <v>1986</v>
      </c>
      <c r="BO1218" s="2">
        <v>3</v>
      </c>
      <c r="BP1218" s="2">
        <v>6</v>
      </c>
      <c r="BQ1218" s="2" t="s">
        <v>33</v>
      </c>
      <c r="BR1218" s="2">
        <v>6</v>
      </c>
      <c r="BS1218" s="2">
        <v>0</v>
      </c>
      <c r="BT1218" s="2">
        <v>0.14889479999999999</v>
      </c>
      <c r="BU1218" s="2">
        <v>0.62922069999999997</v>
      </c>
      <c r="BV1218" s="2">
        <v>0.35761179999999998</v>
      </c>
      <c r="BW1218" s="2">
        <v>0.76181569999999998</v>
      </c>
      <c r="BX1218" s="2" t="s">
        <v>574</v>
      </c>
      <c r="BY1218" s="2">
        <v>0.35097227968556061</v>
      </c>
      <c r="BZ1218" s="2">
        <v>0.32631361191559782</v>
      </c>
    </row>
    <row r="1219" spans="1:78" x14ac:dyDescent="0.25">
      <c r="A1219" s="23" t="s">
        <v>249</v>
      </c>
      <c r="C1219" t="s">
        <v>67</v>
      </c>
      <c r="D1219" s="15" t="str">
        <f>VLOOKUP(C1219,xWalk!C$3:D$55,2)</f>
        <v>SUM</v>
      </c>
      <c r="E1219" s="22" t="str">
        <f t="shared" si="145"/>
        <v>'Columbia Summers'</v>
      </c>
      <c r="F1219" s="22" t="str">
        <f t="shared" si="149"/>
        <v>SUM.SUM</v>
      </c>
      <c r="G1219" t="s">
        <v>119</v>
      </c>
      <c r="H1219" t="s">
        <v>120</v>
      </c>
      <c r="I1219" t="s">
        <v>208</v>
      </c>
      <c r="J1219">
        <v>1996</v>
      </c>
      <c r="K1219">
        <v>1997</v>
      </c>
      <c r="L1219" s="8">
        <v>2</v>
      </c>
      <c r="M1219" s="8">
        <v>5</v>
      </c>
      <c r="N1219" s="8" t="s">
        <v>33</v>
      </c>
      <c r="O1219" s="8">
        <v>5</v>
      </c>
      <c r="P1219" s="8">
        <v>0</v>
      </c>
      <c r="Q1219">
        <v>1.030095E-2</v>
      </c>
      <c r="R1219">
        <v>0.40049990000000002</v>
      </c>
      <c r="S1219">
        <v>2.487729E-2</v>
      </c>
      <c r="T1219">
        <v>0.4154139</v>
      </c>
      <c r="U1219" s="15" t="str">
        <f t="shared" si="146"/>
        <v>SUM1996</v>
      </c>
      <c r="V1219">
        <f t="shared" si="147"/>
        <v>0.31864797773375791</v>
      </c>
      <c r="W1219">
        <f t="shared" si="148"/>
        <v>0.3013465058549184</v>
      </c>
      <c r="BF1219" s="2" t="s">
        <v>186</v>
      </c>
      <c r="BG1219" s="2" t="s">
        <v>30</v>
      </c>
      <c r="BH1219" s="2" t="s">
        <v>603</v>
      </c>
      <c r="BI1219" s="2" t="s">
        <v>604</v>
      </c>
      <c r="BJ1219" s="2" t="s">
        <v>142</v>
      </c>
      <c r="BK1219" s="2" t="s">
        <v>143</v>
      </c>
      <c r="BL1219" s="2" t="s">
        <v>183</v>
      </c>
      <c r="BM1219" s="2">
        <v>1985</v>
      </c>
      <c r="BN1219" s="2">
        <v>1987</v>
      </c>
      <c r="BO1219" s="2">
        <v>3</v>
      </c>
      <c r="BP1219" s="2">
        <v>6</v>
      </c>
      <c r="BQ1219" s="2" t="s">
        <v>33</v>
      </c>
      <c r="BR1219" s="2">
        <v>6</v>
      </c>
      <c r="BS1219" s="2">
        <v>0</v>
      </c>
      <c r="BT1219" s="2">
        <v>9.2464539999999998E-2</v>
      </c>
      <c r="BU1219" s="2">
        <v>0.42241570000000001</v>
      </c>
      <c r="BV1219" s="2">
        <v>0.21871080000000001</v>
      </c>
      <c r="BW1219" s="2">
        <v>0.54873970000000005</v>
      </c>
      <c r="BX1219" s="2" t="s">
        <v>575</v>
      </c>
      <c r="BY1219" s="2">
        <v>0.36840082993929146</v>
      </c>
      <c r="BZ1219" s="2">
        <v>0.35449166218396988</v>
      </c>
    </row>
    <row r="1220" spans="1:78" x14ac:dyDescent="0.25">
      <c r="A1220" s="23" t="s">
        <v>249</v>
      </c>
      <c r="C1220" t="s">
        <v>67</v>
      </c>
      <c r="D1220" s="15" t="str">
        <f>VLOOKUP(C1220,xWalk!C$3:D$55,2)</f>
        <v>SUM</v>
      </c>
      <c r="E1220" s="22" t="str">
        <f t="shared" ref="E1220:E1283" si="150">"'"&amp;A1220&amp;"'"</f>
        <v>'Columbia Summers'</v>
      </c>
      <c r="F1220" s="22" t="str">
        <f t="shared" si="149"/>
        <v>SUM.SUM</v>
      </c>
      <c r="G1220" t="s">
        <v>119</v>
      </c>
      <c r="H1220" t="s">
        <v>120</v>
      </c>
      <c r="I1220" t="s">
        <v>208</v>
      </c>
      <c r="J1220">
        <v>1997</v>
      </c>
      <c r="K1220">
        <v>1998</v>
      </c>
      <c r="L1220" s="8">
        <v>2</v>
      </c>
      <c r="M1220" s="8">
        <v>5</v>
      </c>
      <c r="N1220" s="8" t="s">
        <v>33</v>
      </c>
      <c r="O1220" s="8">
        <v>5</v>
      </c>
      <c r="P1220" s="8">
        <v>0</v>
      </c>
      <c r="Q1220">
        <v>4.3616389999999998E-2</v>
      </c>
      <c r="R1220">
        <v>0.58912580000000003</v>
      </c>
      <c r="S1220">
        <v>9.3769900000000003E-2</v>
      </c>
      <c r="T1220">
        <v>0.62765340000000003</v>
      </c>
      <c r="U1220" s="15" t="str">
        <f t="shared" si="146"/>
        <v>SUM1997</v>
      </c>
      <c r="V1220">
        <f t="shared" si="147"/>
        <v>0.30728724071158908</v>
      </c>
      <c r="W1220">
        <f t="shared" si="148"/>
        <v>0.28845269771394344</v>
      </c>
      <c r="BF1220" s="2" t="s">
        <v>186</v>
      </c>
      <c r="BG1220" s="2" t="s">
        <v>30</v>
      </c>
      <c r="BH1220" s="2" t="s">
        <v>603</v>
      </c>
      <c r="BI1220" s="2" t="s">
        <v>604</v>
      </c>
      <c r="BJ1220" s="2" t="s">
        <v>142</v>
      </c>
      <c r="BK1220" s="2" t="s">
        <v>143</v>
      </c>
      <c r="BL1220" s="2" t="s">
        <v>183</v>
      </c>
      <c r="BM1220" s="2">
        <v>1986</v>
      </c>
      <c r="BN1220" s="2">
        <v>1988</v>
      </c>
      <c r="BO1220" s="2">
        <v>3</v>
      </c>
      <c r="BP1220" s="2">
        <v>6</v>
      </c>
      <c r="BQ1220" s="2" t="s">
        <v>33</v>
      </c>
      <c r="BR1220" s="2">
        <v>6</v>
      </c>
      <c r="BS1220" s="2">
        <v>0</v>
      </c>
      <c r="BT1220" s="2">
        <v>0.17223959999999999</v>
      </c>
      <c r="BU1220" s="2">
        <v>0.58843449999999997</v>
      </c>
      <c r="BV1220" s="2">
        <v>0.25994790000000001</v>
      </c>
      <c r="BW1220" s="2">
        <v>0.69542009999999999</v>
      </c>
      <c r="BX1220" s="2" t="s">
        <v>576</v>
      </c>
      <c r="BY1220" s="2">
        <v>0.41143504104160772</v>
      </c>
      <c r="BZ1220" s="2">
        <v>0.39060288706481744</v>
      </c>
    </row>
    <row r="1221" spans="1:78" x14ac:dyDescent="0.25">
      <c r="A1221" s="23" t="s">
        <v>249</v>
      </c>
      <c r="C1221" t="s">
        <v>67</v>
      </c>
      <c r="D1221" s="15" t="str">
        <f>VLOOKUP(C1221,xWalk!C$3:D$55,2)</f>
        <v>SUM</v>
      </c>
      <c r="E1221" s="22" t="str">
        <f t="shared" si="150"/>
        <v>'Columbia Summers'</v>
      </c>
      <c r="F1221" s="22" t="str">
        <f t="shared" si="149"/>
        <v>SUM.SUM</v>
      </c>
      <c r="G1221" t="s">
        <v>119</v>
      </c>
      <c r="H1221" t="s">
        <v>120</v>
      </c>
      <c r="I1221" t="s">
        <v>208</v>
      </c>
      <c r="J1221">
        <v>1998</v>
      </c>
      <c r="K1221">
        <v>1999</v>
      </c>
      <c r="L1221" s="8">
        <v>2</v>
      </c>
      <c r="M1221" s="8">
        <v>5</v>
      </c>
      <c r="N1221" s="8" t="s">
        <v>33</v>
      </c>
      <c r="O1221" s="8">
        <v>5</v>
      </c>
      <c r="P1221" s="8">
        <v>0</v>
      </c>
      <c r="Q1221">
        <v>4.6903550000000002E-2</v>
      </c>
      <c r="R1221">
        <v>0.68246039999999997</v>
      </c>
      <c r="S1221">
        <v>0.18879409999999999</v>
      </c>
      <c r="T1221">
        <v>0.74241009999999996</v>
      </c>
      <c r="U1221" s="15" t="str">
        <f t="shared" ref="U1221:U1284" si="151">D1221&amp;J1221</f>
        <v>SUM1998</v>
      </c>
      <c r="V1221">
        <f t="shared" ref="V1221:V1284" si="152">IFERROR(VLOOKUP(U1221,Y$4:AC$1113,5,FALSE),"NA")</f>
        <v>0.37701778681784742</v>
      </c>
      <c r="W1221">
        <f t="shared" ref="W1221:W1284" si="153">IFERROR(VLOOKUP(U1221,Y$4:AD$1113,6,FALSE),"NA")</f>
        <v>0.35853853810533604</v>
      </c>
      <c r="BF1221" s="2" t="s">
        <v>186</v>
      </c>
      <c r="BG1221" s="2" t="s">
        <v>30</v>
      </c>
      <c r="BH1221" s="2" t="s">
        <v>603</v>
      </c>
      <c r="BI1221" s="2" t="s">
        <v>604</v>
      </c>
      <c r="BJ1221" s="2" t="s">
        <v>142</v>
      </c>
      <c r="BK1221" s="2" t="s">
        <v>143</v>
      </c>
      <c r="BL1221" s="2" t="s">
        <v>183</v>
      </c>
      <c r="BM1221" s="2">
        <v>1987</v>
      </c>
      <c r="BN1221" s="2">
        <v>1989</v>
      </c>
      <c r="BO1221" s="2">
        <v>3</v>
      </c>
      <c r="BP1221" s="2">
        <v>6</v>
      </c>
      <c r="BQ1221" s="2" t="s">
        <v>33</v>
      </c>
      <c r="BR1221" s="2">
        <v>6</v>
      </c>
      <c r="BS1221" s="2">
        <v>0</v>
      </c>
      <c r="BT1221" s="2">
        <v>4.68808E-2</v>
      </c>
      <c r="BU1221" s="2">
        <v>0.54624439999999996</v>
      </c>
      <c r="BV1221" s="2">
        <v>0.15916060000000001</v>
      </c>
      <c r="BW1221" s="2">
        <v>0.61846440000000003</v>
      </c>
      <c r="BX1221" s="2" t="s">
        <v>577</v>
      </c>
      <c r="BY1221" s="2">
        <v>0.40994307796751789</v>
      </c>
      <c r="BZ1221" s="2">
        <v>0.3634654551151496</v>
      </c>
    </row>
    <row r="1222" spans="1:78" x14ac:dyDescent="0.25">
      <c r="A1222" s="23" t="s">
        <v>249</v>
      </c>
      <c r="C1222" t="s">
        <v>67</v>
      </c>
      <c r="D1222" s="15" t="str">
        <f>VLOOKUP(C1222,xWalk!C$3:D$55,2)</f>
        <v>SUM</v>
      </c>
      <c r="E1222" s="22" t="str">
        <f t="shared" si="150"/>
        <v>'Columbia Summers'</v>
      </c>
      <c r="F1222" s="22" t="str">
        <f t="shared" si="149"/>
        <v>SUM.SUM</v>
      </c>
      <c r="G1222" t="s">
        <v>119</v>
      </c>
      <c r="H1222" t="s">
        <v>120</v>
      </c>
      <c r="I1222" t="s">
        <v>208</v>
      </c>
      <c r="J1222">
        <v>1999</v>
      </c>
      <c r="K1222">
        <v>2000</v>
      </c>
      <c r="L1222" s="8">
        <v>2</v>
      </c>
      <c r="M1222" s="8">
        <v>5</v>
      </c>
      <c r="N1222" s="8" t="s">
        <v>33</v>
      </c>
      <c r="O1222" s="8">
        <v>5</v>
      </c>
      <c r="P1222" s="8">
        <v>0</v>
      </c>
      <c r="Q1222">
        <v>1.2742760000000001E-2</v>
      </c>
      <c r="R1222">
        <v>0.55348149999999996</v>
      </c>
      <c r="S1222">
        <v>0.38110959999999999</v>
      </c>
      <c r="T1222">
        <v>0.72365400000000002</v>
      </c>
      <c r="U1222" s="15" t="str">
        <f t="shared" si="151"/>
        <v>SUM1999</v>
      </c>
      <c r="V1222">
        <f t="shared" si="152"/>
        <v>0.44411885141014484</v>
      </c>
      <c r="W1222">
        <f t="shared" si="153"/>
        <v>0.41901264267799559</v>
      </c>
      <c r="BF1222" s="2" t="s">
        <v>186</v>
      </c>
      <c r="BG1222" s="2" t="s">
        <v>30</v>
      </c>
      <c r="BH1222" s="2" t="s">
        <v>603</v>
      </c>
      <c r="BI1222" s="2" t="s">
        <v>604</v>
      </c>
      <c r="BJ1222" s="2" t="s">
        <v>142</v>
      </c>
      <c r="BK1222" s="2" t="s">
        <v>143</v>
      </c>
      <c r="BL1222" s="2" t="s">
        <v>183</v>
      </c>
      <c r="BM1222" s="2">
        <v>1988</v>
      </c>
      <c r="BN1222" s="2">
        <v>1990</v>
      </c>
      <c r="BO1222" s="2">
        <v>3</v>
      </c>
      <c r="BP1222" s="2">
        <v>6</v>
      </c>
      <c r="BQ1222" s="2" t="s">
        <v>33</v>
      </c>
      <c r="BR1222" s="2">
        <v>6</v>
      </c>
      <c r="BS1222" s="2">
        <v>0</v>
      </c>
      <c r="BT1222" s="2">
        <v>1.8217489999999999E-2</v>
      </c>
      <c r="BU1222" s="2">
        <v>0.6184402</v>
      </c>
      <c r="BV1222" s="2">
        <v>0.17243720000000001</v>
      </c>
      <c r="BW1222" s="2">
        <v>0.68423529999999999</v>
      </c>
      <c r="BX1222" s="2" t="s">
        <v>578</v>
      </c>
      <c r="BY1222" s="2">
        <v>0.39516778523489932</v>
      </c>
      <c r="BZ1222" s="2">
        <v>0.37557046979865771</v>
      </c>
    </row>
    <row r="1223" spans="1:78" x14ac:dyDescent="0.25">
      <c r="A1223" s="23" t="s">
        <v>249</v>
      </c>
      <c r="C1223" t="s">
        <v>67</v>
      </c>
      <c r="D1223" s="15" t="str">
        <f>VLOOKUP(C1223,xWalk!C$3:D$55,2)</f>
        <v>SUM</v>
      </c>
      <c r="E1223" s="22" t="str">
        <f t="shared" si="150"/>
        <v>'Columbia Summers'</v>
      </c>
      <c r="F1223" s="22" t="str">
        <f t="shared" si="149"/>
        <v>SUM.SUM</v>
      </c>
      <c r="G1223" t="s">
        <v>119</v>
      </c>
      <c r="H1223" t="s">
        <v>120</v>
      </c>
      <c r="I1223" t="s">
        <v>208</v>
      </c>
      <c r="J1223">
        <v>2000</v>
      </c>
      <c r="K1223">
        <v>2001</v>
      </c>
      <c r="L1223" s="8">
        <v>2</v>
      </c>
      <c r="M1223" s="8">
        <v>5</v>
      </c>
      <c r="N1223" s="8" t="s">
        <v>33</v>
      </c>
      <c r="O1223" s="8">
        <v>5</v>
      </c>
      <c r="P1223" s="8">
        <v>0</v>
      </c>
      <c r="Q1223">
        <v>4.5214850000000001E-2</v>
      </c>
      <c r="R1223">
        <v>0.41448629999999997</v>
      </c>
      <c r="S1223">
        <v>0.27273710000000001</v>
      </c>
      <c r="T1223">
        <v>0.57417759999999995</v>
      </c>
      <c r="U1223" s="15" t="str">
        <f t="shared" si="151"/>
        <v>SUM2000</v>
      </c>
      <c r="V1223">
        <f t="shared" si="152"/>
        <v>0.52712387711479625</v>
      </c>
      <c r="W1223">
        <f t="shared" si="153"/>
        <v>0.4880481705528158</v>
      </c>
      <c r="BF1223" s="2" t="s">
        <v>186</v>
      </c>
      <c r="BG1223" s="2" t="s">
        <v>30</v>
      </c>
      <c r="BH1223" s="2" t="s">
        <v>603</v>
      </c>
      <c r="BI1223" s="2" t="s">
        <v>604</v>
      </c>
      <c r="BJ1223" s="2" t="s">
        <v>142</v>
      </c>
      <c r="BK1223" s="2" t="s">
        <v>143</v>
      </c>
      <c r="BL1223" s="2" t="s">
        <v>183</v>
      </c>
      <c r="BM1223" s="2">
        <v>1989</v>
      </c>
      <c r="BN1223" s="2">
        <v>1991</v>
      </c>
      <c r="BO1223" s="2">
        <v>3</v>
      </c>
      <c r="BP1223" s="2">
        <v>6</v>
      </c>
      <c r="BQ1223" s="2" t="s">
        <v>33</v>
      </c>
      <c r="BR1223" s="2">
        <v>6</v>
      </c>
      <c r="BS1223" s="2">
        <v>0</v>
      </c>
      <c r="BT1223" s="2">
        <v>1.1733260000000001E-2</v>
      </c>
      <c r="BU1223" s="2">
        <v>0.63102820000000004</v>
      </c>
      <c r="BV1223" s="2">
        <v>0.144481</v>
      </c>
      <c r="BW1223" s="2">
        <v>0.68433759999999999</v>
      </c>
      <c r="BX1223" s="2" t="s">
        <v>579</v>
      </c>
      <c r="BY1223" s="2">
        <v>0.38027312060573282</v>
      </c>
      <c r="BZ1223" s="2">
        <v>0.34505137912385075</v>
      </c>
    </row>
    <row r="1224" spans="1:78" x14ac:dyDescent="0.25">
      <c r="A1224" s="23" t="s">
        <v>249</v>
      </c>
      <c r="C1224" t="s">
        <v>67</v>
      </c>
      <c r="D1224" s="15" t="str">
        <f>VLOOKUP(C1224,xWalk!C$3:D$55,2)</f>
        <v>SUM</v>
      </c>
      <c r="E1224" s="22" t="str">
        <f t="shared" si="150"/>
        <v>'Columbia Summers'</v>
      </c>
      <c r="F1224" s="22" t="str">
        <f t="shared" si="149"/>
        <v>SUM.SUM</v>
      </c>
      <c r="G1224" t="s">
        <v>119</v>
      </c>
      <c r="H1224" t="s">
        <v>120</v>
      </c>
      <c r="I1224" t="s">
        <v>208</v>
      </c>
      <c r="J1224">
        <v>2001</v>
      </c>
      <c r="K1224">
        <v>2002</v>
      </c>
      <c r="L1224" s="8">
        <v>2</v>
      </c>
      <c r="M1224" s="8">
        <v>5</v>
      </c>
      <c r="N1224" s="8" t="s">
        <v>33</v>
      </c>
      <c r="O1224" s="8">
        <v>5</v>
      </c>
      <c r="P1224" s="8">
        <v>0</v>
      </c>
      <c r="Q1224">
        <v>2.457322E-2</v>
      </c>
      <c r="R1224">
        <v>0.39032559999999999</v>
      </c>
      <c r="S1224">
        <v>0.2939252</v>
      </c>
      <c r="T1224">
        <v>0.56952429999999998</v>
      </c>
      <c r="U1224" s="15" t="str">
        <f t="shared" si="151"/>
        <v>SUM2001</v>
      </c>
      <c r="V1224">
        <f t="shared" si="152"/>
        <v>0.52617161786252731</v>
      </c>
      <c r="W1224">
        <f t="shared" si="153"/>
        <v>0.47655702546025946</v>
      </c>
      <c r="BF1224" s="2" t="s">
        <v>186</v>
      </c>
      <c r="BG1224" s="2" t="s">
        <v>30</v>
      </c>
      <c r="BH1224" s="2" t="s">
        <v>603</v>
      </c>
      <c r="BI1224" s="2" t="s">
        <v>604</v>
      </c>
      <c r="BJ1224" s="2" t="s">
        <v>142</v>
      </c>
      <c r="BK1224" s="2" t="s">
        <v>143</v>
      </c>
      <c r="BL1224" s="2" t="s">
        <v>183</v>
      </c>
      <c r="BM1224" s="2">
        <v>1990</v>
      </c>
      <c r="BN1224" s="2">
        <v>1992</v>
      </c>
      <c r="BO1224" s="2">
        <v>3</v>
      </c>
      <c r="BP1224" s="2">
        <v>6</v>
      </c>
      <c r="BQ1224" s="2" t="s">
        <v>33</v>
      </c>
      <c r="BR1224" s="2">
        <v>6</v>
      </c>
      <c r="BS1224" s="2">
        <v>0</v>
      </c>
      <c r="BT1224" s="2">
        <v>9.5626099999999992E-3</v>
      </c>
      <c r="BU1224" s="2">
        <v>0.61080270000000003</v>
      </c>
      <c r="BV1224" s="2">
        <v>0.18414990000000001</v>
      </c>
      <c r="BW1224" s="2">
        <v>0.68247329999999995</v>
      </c>
      <c r="BX1224" s="2" t="s">
        <v>580</v>
      </c>
      <c r="BY1224" s="2">
        <v>0.43510219872332195</v>
      </c>
      <c r="BZ1224" s="2">
        <v>0.40918176542652651</v>
      </c>
    </row>
    <row r="1225" spans="1:78" x14ac:dyDescent="0.25">
      <c r="A1225" s="23" t="s">
        <v>249</v>
      </c>
      <c r="C1225" t="s">
        <v>67</v>
      </c>
      <c r="D1225" s="15" t="str">
        <f>VLOOKUP(C1225,xWalk!C$3:D$55,2)</f>
        <v>SUM</v>
      </c>
      <c r="E1225" s="22" t="str">
        <f t="shared" si="150"/>
        <v>'Columbia Summers'</v>
      </c>
      <c r="F1225" s="22" t="str">
        <f t="shared" si="149"/>
        <v>SUM.SUM</v>
      </c>
      <c r="G1225" t="s">
        <v>119</v>
      </c>
      <c r="H1225" t="s">
        <v>120</v>
      </c>
      <c r="I1225" t="s">
        <v>208</v>
      </c>
      <c r="J1225">
        <v>2002</v>
      </c>
      <c r="K1225">
        <v>2003</v>
      </c>
      <c r="L1225" s="8">
        <v>2</v>
      </c>
      <c r="M1225" s="8">
        <v>5</v>
      </c>
      <c r="N1225" s="8" t="s">
        <v>33</v>
      </c>
      <c r="O1225" s="8">
        <v>5</v>
      </c>
      <c r="P1225" s="8">
        <v>0</v>
      </c>
      <c r="Q1225">
        <v>2.2086640000000001E-2</v>
      </c>
      <c r="R1225">
        <v>0.29571320000000001</v>
      </c>
      <c r="S1225">
        <v>0.32173390000000002</v>
      </c>
      <c r="T1225">
        <v>0.52230620000000005</v>
      </c>
      <c r="U1225" s="15" t="str">
        <f t="shared" si="151"/>
        <v>SUM2002</v>
      </c>
      <c r="V1225">
        <f t="shared" si="152"/>
        <v>0.54868966486334569</v>
      </c>
      <c r="W1225">
        <f t="shared" si="153"/>
        <v>0.47386355652357198</v>
      </c>
      <c r="BF1225" s="2" t="s">
        <v>186</v>
      </c>
      <c r="BG1225" s="2" t="s">
        <v>30</v>
      </c>
      <c r="BH1225" s="2" t="s">
        <v>603</v>
      </c>
      <c r="BI1225" s="2" t="s">
        <v>604</v>
      </c>
      <c r="BJ1225" s="2" t="s">
        <v>142</v>
      </c>
      <c r="BK1225" s="2" t="s">
        <v>143</v>
      </c>
      <c r="BL1225" s="2" t="s">
        <v>183</v>
      </c>
      <c r="BM1225" s="2">
        <v>1991</v>
      </c>
      <c r="BN1225" s="2">
        <v>1993</v>
      </c>
      <c r="BO1225" s="2">
        <v>3</v>
      </c>
      <c r="BP1225" s="2">
        <v>6</v>
      </c>
      <c r="BQ1225" s="2" t="s">
        <v>33</v>
      </c>
      <c r="BR1225" s="2">
        <v>6</v>
      </c>
      <c r="BS1225" s="2">
        <v>0</v>
      </c>
      <c r="BT1225" s="2">
        <v>2.4996440000000002E-2</v>
      </c>
      <c r="BU1225" s="2">
        <v>0.60349450000000004</v>
      </c>
      <c r="BV1225" s="2">
        <v>9.7023659999999998E-2</v>
      </c>
      <c r="BW1225" s="2">
        <v>0.64196489999999995</v>
      </c>
      <c r="BX1225" s="2" t="s">
        <v>581</v>
      </c>
      <c r="BY1225" s="2">
        <v>0.42738024837374333</v>
      </c>
      <c r="BZ1225" s="2">
        <v>0.41874630396215257</v>
      </c>
    </row>
    <row r="1226" spans="1:78" x14ac:dyDescent="0.25">
      <c r="A1226" s="23" t="s">
        <v>249</v>
      </c>
      <c r="C1226" t="s">
        <v>67</v>
      </c>
      <c r="D1226" s="15" t="str">
        <f>VLOOKUP(C1226,xWalk!C$3:D$55,2)</f>
        <v>SUM</v>
      </c>
      <c r="E1226" s="22" t="str">
        <f t="shared" si="150"/>
        <v>'Columbia Summers'</v>
      </c>
      <c r="F1226" s="22" t="str">
        <f t="shared" si="149"/>
        <v>SUM.SUM</v>
      </c>
      <c r="G1226" t="s">
        <v>119</v>
      </c>
      <c r="H1226" t="s">
        <v>120</v>
      </c>
      <c r="I1226" t="s">
        <v>208</v>
      </c>
      <c r="J1226">
        <v>2003</v>
      </c>
      <c r="K1226">
        <v>2004</v>
      </c>
      <c r="L1226" s="8">
        <v>2</v>
      </c>
      <c r="M1226" s="8">
        <v>5</v>
      </c>
      <c r="N1226" s="8" t="s">
        <v>33</v>
      </c>
      <c r="O1226" s="8">
        <v>5</v>
      </c>
      <c r="P1226" s="8">
        <v>0</v>
      </c>
      <c r="Q1226">
        <v>1.1122E-2</v>
      </c>
      <c r="R1226">
        <v>0.33307290000000001</v>
      </c>
      <c r="S1226">
        <v>0.391822</v>
      </c>
      <c r="T1226">
        <v>0.59438959999999996</v>
      </c>
      <c r="U1226" s="15" t="str">
        <f t="shared" si="151"/>
        <v>SUM2003</v>
      </c>
      <c r="V1226">
        <f t="shared" si="152"/>
        <v>0.57294932555596068</v>
      </c>
      <c r="W1226">
        <f t="shared" si="153"/>
        <v>0.49245351804593512</v>
      </c>
      <c r="BF1226" s="2" t="s">
        <v>186</v>
      </c>
      <c r="BG1226" s="2" t="s">
        <v>30</v>
      </c>
      <c r="BH1226" s="2" t="s">
        <v>603</v>
      </c>
      <c r="BI1226" s="2" t="s">
        <v>604</v>
      </c>
      <c r="BJ1226" s="2" t="s">
        <v>142</v>
      </c>
      <c r="BK1226" s="2" t="s">
        <v>143</v>
      </c>
      <c r="BL1226" s="2" t="s">
        <v>183</v>
      </c>
      <c r="BM1226" s="2">
        <v>1992</v>
      </c>
      <c r="BN1226" s="2">
        <v>1994</v>
      </c>
      <c r="BO1226" s="2">
        <v>3</v>
      </c>
      <c r="BP1226" s="2">
        <v>6</v>
      </c>
      <c r="BQ1226" s="2" t="s">
        <v>33</v>
      </c>
      <c r="BR1226" s="2">
        <v>6</v>
      </c>
      <c r="BS1226" s="2">
        <v>0</v>
      </c>
      <c r="BT1226" s="2">
        <v>2.2495040000000001E-2</v>
      </c>
      <c r="BU1226" s="2">
        <v>0.63647830000000005</v>
      </c>
      <c r="BV1226" s="2">
        <v>0.2301358</v>
      </c>
      <c r="BW1226" s="2">
        <v>0.72013769999999999</v>
      </c>
      <c r="BX1226" s="2" t="s">
        <v>582</v>
      </c>
      <c r="BY1226" s="2">
        <v>0.44498228023165354</v>
      </c>
      <c r="BZ1226" s="2">
        <v>0.43357247817443167</v>
      </c>
    </row>
    <row r="1227" spans="1:78" x14ac:dyDescent="0.25">
      <c r="A1227" s="23" t="s">
        <v>249</v>
      </c>
      <c r="C1227" t="s">
        <v>67</v>
      </c>
      <c r="D1227" s="15" t="str">
        <f>VLOOKUP(C1227,xWalk!C$3:D$55,2)</f>
        <v>SUM</v>
      </c>
      <c r="E1227" s="22" t="str">
        <f t="shared" si="150"/>
        <v>'Columbia Summers'</v>
      </c>
      <c r="F1227" s="22" t="str">
        <f t="shared" si="149"/>
        <v>SUM.SUM</v>
      </c>
      <c r="G1227" t="s">
        <v>119</v>
      </c>
      <c r="H1227" t="s">
        <v>120</v>
      </c>
      <c r="I1227" t="s">
        <v>208</v>
      </c>
      <c r="J1227">
        <v>2004</v>
      </c>
      <c r="K1227">
        <v>2005</v>
      </c>
      <c r="L1227" s="8">
        <v>2</v>
      </c>
      <c r="M1227" s="8">
        <v>5</v>
      </c>
      <c r="N1227" s="8" t="s">
        <v>33</v>
      </c>
      <c r="O1227" s="8">
        <v>5</v>
      </c>
      <c r="P1227" s="8">
        <v>0</v>
      </c>
      <c r="Q1227">
        <v>1.9748399999999999E-2</v>
      </c>
      <c r="R1227">
        <v>0.24773429999999999</v>
      </c>
      <c r="S1227">
        <v>0.36278929999999998</v>
      </c>
      <c r="T1227">
        <v>0.52064820000000001</v>
      </c>
      <c r="U1227" s="15" t="str">
        <f t="shared" si="151"/>
        <v>SUM2004</v>
      </c>
      <c r="V1227">
        <f t="shared" si="152"/>
        <v>0.45787350427350426</v>
      </c>
      <c r="W1227">
        <f t="shared" si="153"/>
        <v>0.36774017094017092</v>
      </c>
      <c r="BF1227" s="2" t="s">
        <v>186</v>
      </c>
      <c r="BG1227" s="2" t="s">
        <v>30</v>
      </c>
      <c r="BH1227" s="2" t="s">
        <v>603</v>
      </c>
      <c r="BI1227" s="2" t="s">
        <v>604</v>
      </c>
      <c r="BJ1227" s="2" t="s">
        <v>142</v>
      </c>
      <c r="BK1227" s="2" t="s">
        <v>143</v>
      </c>
      <c r="BL1227" s="2" t="s">
        <v>183</v>
      </c>
      <c r="BM1227" s="2">
        <v>1993</v>
      </c>
      <c r="BN1227" s="2">
        <v>1995</v>
      </c>
      <c r="BO1227" s="2">
        <v>3</v>
      </c>
      <c r="BP1227" s="2">
        <v>6</v>
      </c>
      <c r="BQ1227" s="2" t="s">
        <v>33</v>
      </c>
      <c r="BR1227" s="2">
        <v>6</v>
      </c>
      <c r="BS1227" s="2">
        <v>0</v>
      </c>
      <c r="BT1227" s="2">
        <v>2.520416E-2</v>
      </c>
      <c r="BU1227" s="2">
        <v>0.74422880000000002</v>
      </c>
      <c r="BV1227" s="2">
        <v>0.451571</v>
      </c>
      <c r="BW1227" s="2">
        <v>0.85972760000000004</v>
      </c>
      <c r="BX1227" s="2" t="s">
        <v>583</v>
      </c>
      <c r="BY1227" s="2">
        <v>0.46394165351330757</v>
      </c>
      <c r="BZ1227" s="2">
        <v>0.45305611495128723</v>
      </c>
    </row>
    <row r="1228" spans="1:78" x14ac:dyDescent="0.25">
      <c r="A1228" s="23" t="s">
        <v>249</v>
      </c>
      <c r="C1228" t="s">
        <v>67</v>
      </c>
      <c r="D1228" s="15" t="str">
        <f>VLOOKUP(C1228,xWalk!C$3:D$55,2)</f>
        <v>SUM</v>
      </c>
      <c r="E1228" s="22" t="str">
        <f t="shared" si="150"/>
        <v>'Columbia Summers'</v>
      </c>
      <c r="F1228" s="22" t="str">
        <f t="shared" si="149"/>
        <v>SUM.SUM</v>
      </c>
      <c r="G1228" t="s">
        <v>119</v>
      </c>
      <c r="H1228" t="s">
        <v>120</v>
      </c>
      <c r="I1228" t="s">
        <v>208</v>
      </c>
      <c r="J1228">
        <v>2005</v>
      </c>
      <c r="K1228">
        <v>2006</v>
      </c>
      <c r="L1228" s="8">
        <v>2</v>
      </c>
      <c r="M1228" s="8">
        <v>5</v>
      </c>
      <c r="N1228" s="8" t="s">
        <v>33</v>
      </c>
      <c r="O1228" s="8">
        <v>5</v>
      </c>
      <c r="P1228" s="8">
        <v>0</v>
      </c>
      <c r="Q1228">
        <v>1.8750360000000001E-2</v>
      </c>
      <c r="R1228">
        <v>0.2885529</v>
      </c>
      <c r="S1228">
        <v>0.38264930000000003</v>
      </c>
      <c r="T1228">
        <v>0.56078760000000005</v>
      </c>
      <c r="U1228" s="15" t="str">
        <f t="shared" si="151"/>
        <v>SUM2005</v>
      </c>
      <c r="V1228">
        <f t="shared" si="152"/>
        <v>0.50259372493985566</v>
      </c>
      <c r="W1228">
        <f t="shared" si="153"/>
        <v>0.41766489574979954</v>
      </c>
      <c r="BF1228" s="2" t="s">
        <v>186</v>
      </c>
      <c r="BG1228" s="2" t="s">
        <v>30</v>
      </c>
      <c r="BH1228" s="2" t="s">
        <v>603</v>
      </c>
      <c r="BI1228" s="2" t="s">
        <v>604</v>
      </c>
      <c r="BJ1228" s="2" t="s">
        <v>142</v>
      </c>
      <c r="BK1228" s="2" t="s">
        <v>143</v>
      </c>
      <c r="BL1228" s="2" t="s">
        <v>183</v>
      </c>
      <c r="BM1228" s="2">
        <v>1994</v>
      </c>
      <c r="BN1228" s="2">
        <v>1996</v>
      </c>
      <c r="BO1228" s="2">
        <v>3</v>
      </c>
      <c r="BP1228" s="2">
        <v>6</v>
      </c>
      <c r="BQ1228" s="2" t="s">
        <v>33</v>
      </c>
      <c r="BR1228" s="2">
        <v>6</v>
      </c>
      <c r="BS1228" s="2">
        <v>0</v>
      </c>
      <c r="BT1228" s="2">
        <v>2.882084E-2</v>
      </c>
      <c r="BU1228" s="2">
        <v>0.73332379999999997</v>
      </c>
      <c r="BV1228" s="2">
        <v>0.32939390000000002</v>
      </c>
      <c r="BW1228" s="2">
        <v>0.82116529999999999</v>
      </c>
      <c r="BX1228" s="2" t="s">
        <v>584</v>
      </c>
      <c r="BY1228" s="2">
        <v>0.39583679344516415</v>
      </c>
      <c r="BZ1228" s="2">
        <v>0.38393400874716271</v>
      </c>
    </row>
    <row r="1229" spans="1:78" x14ac:dyDescent="0.25">
      <c r="A1229" s="23" t="s">
        <v>249</v>
      </c>
      <c r="C1229" t="s">
        <v>67</v>
      </c>
      <c r="D1229" s="15" t="str">
        <f>VLOOKUP(C1229,xWalk!C$3:D$55,2)</f>
        <v>SUM</v>
      </c>
      <c r="E1229" s="22" t="str">
        <f t="shared" si="150"/>
        <v>'Columbia Summers'</v>
      </c>
      <c r="F1229" s="22" t="str">
        <f t="shared" si="149"/>
        <v>SUM.SUM</v>
      </c>
      <c r="G1229" t="s">
        <v>119</v>
      </c>
      <c r="H1229" t="s">
        <v>120</v>
      </c>
      <c r="I1229" t="s">
        <v>208</v>
      </c>
      <c r="J1229">
        <v>2006</v>
      </c>
      <c r="K1229">
        <v>2007</v>
      </c>
      <c r="L1229" s="8">
        <v>2</v>
      </c>
      <c r="M1229" s="8">
        <v>5</v>
      </c>
      <c r="N1229" s="8" t="s">
        <v>33</v>
      </c>
      <c r="O1229" s="8">
        <v>5</v>
      </c>
      <c r="P1229" s="8">
        <v>0</v>
      </c>
      <c r="Q1229">
        <v>4.6859199999999997E-3</v>
      </c>
      <c r="R1229">
        <v>0.29340899999999998</v>
      </c>
      <c r="S1229">
        <v>0.4484572</v>
      </c>
      <c r="T1229">
        <v>0.61028490000000002</v>
      </c>
      <c r="U1229" s="15" t="str">
        <f t="shared" si="151"/>
        <v>SUM2006</v>
      </c>
      <c r="V1229">
        <f t="shared" si="152"/>
        <v>0.48434056553993232</v>
      </c>
      <c r="W1229">
        <f t="shared" si="153"/>
        <v>0.38748693753815272</v>
      </c>
      <c r="BF1229" s="2" t="s">
        <v>186</v>
      </c>
      <c r="BG1229" s="2" t="s">
        <v>30</v>
      </c>
      <c r="BH1229" s="2" t="s">
        <v>603</v>
      </c>
      <c r="BI1229" s="2" t="s">
        <v>604</v>
      </c>
      <c r="BJ1229" s="2" t="s">
        <v>142</v>
      </c>
      <c r="BK1229" s="2" t="s">
        <v>143</v>
      </c>
      <c r="BL1229" s="2" t="s">
        <v>183</v>
      </c>
      <c r="BM1229" s="2">
        <v>1995</v>
      </c>
      <c r="BN1229" s="2">
        <v>1997</v>
      </c>
      <c r="BO1229" s="2">
        <v>3</v>
      </c>
      <c r="BP1229" s="2">
        <v>6</v>
      </c>
      <c r="BQ1229" s="2" t="s">
        <v>33</v>
      </c>
      <c r="BR1229" s="2">
        <v>6</v>
      </c>
      <c r="BS1229" s="2">
        <v>0</v>
      </c>
      <c r="BT1229" s="2">
        <v>7.1393590000000007E-2</v>
      </c>
      <c r="BU1229" s="2">
        <v>0.5367113</v>
      </c>
      <c r="BV1229" s="2">
        <v>0.1683443</v>
      </c>
      <c r="BW1229" s="2">
        <v>0.61470340000000001</v>
      </c>
      <c r="BX1229" s="2" t="s">
        <v>585</v>
      </c>
      <c r="BY1229" s="2">
        <v>0.30257707393966055</v>
      </c>
      <c r="BZ1229" s="2">
        <v>0.29183621100480223</v>
      </c>
    </row>
    <row r="1230" spans="1:78" x14ac:dyDescent="0.25">
      <c r="A1230" s="23" t="s">
        <v>249</v>
      </c>
      <c r="C1230" t="s">
        <v>67</v>
      </c>
      <c r="D1230" s="15" t="str">
        <f>VLOOKUP(C1230,xWalk!C$3:D$55,2)</f>
        <v>SUM</v>
      </c>
      <c r="E1230" s="22" t="str">
        <f t="shared" si="150"/>
        <v>'Columbia Summers'</v>
      </c>
      <c r="F1230" s="22" t="str">
        <f t="shared" si="149"/>
        <v>SUM.SUM</v>
      </c>
      <c r="G1230" t="s">
        <v>119</v>
      </c>
      <c r="H1230" t="s">
        <v>120</v>
      </c>
      <c r="I1230" t="s">
        <v>208</v>
      </c>
      <c r="J1230">
        <v>2007</v>
      </c>
      <c r="K1230">
        <v>2008</v>
      </c>
      <c r="L1230" s="8">
        <v>2</v>
      </c>
      <c r="M1230" s="8">
        <v>5</v>
      </c>
      <c r="N1230" s="8" t="s">
        <v>34</v>
      </c>
      <c r="O1230" s="8">
        <v>4</v>
      </c>
      <c r="P1230" s="8">
        <v>1</v>
      </c>
      <c r="Q1230">
        <v>1.27419E-2</v>
      </c>
      <c r="R1230">
        <v>0.30414950000000002</v>
      </c>
      <c r="S1230">
        <v>0.4646439</v>
      </c>
      <c r="T1230">
        <v>0.62747220000000004</v>
      </c>
      <c r="U1230" s="15" t="str">
        <f t="shared" si="151"/>
        <v>SUM2007</v>
      </c>
      <c r="V1230">
        <f t="shared" si="152"/>
        <v>0.51923475787415185</v>
      </c>
      <c r="W1230">
        <f t="shared" si="153"/>
        <v>0.41155962034192928</v>
      </c>
      <c r="BF1230" s="2" t="s">
        <v>186</v>
      </c>
      <c r="BG1230" s="2" t="s">
        <v>30</v>
      </c>
      <c r="BH1230" s="2" t="s">
        <v>603</v>
      </c>
      <c r="BI1230" s="2" t="s">
        <v>604</v>
      </c>
      <c r="BJ1230" s="2" t="s">
        <v>142</v>
      </c>
      <c r="BK1230" s="2" t="s">
        <v>143</v>
      </c>
      <c r="BL1230" s="2" t="s">
        <v>183</v>
      </c>
      <c r="BM1230" s="2">
        <v>1996</v>
      </c>
      <c r="BN1230" s="2">
        <v>1998</v>
      </c>
      <c r="BO1230" s="2">
        <v>3</v>
      </c>
      <c r="BP1230" s="2">
        <v>6</v>
      </c>
      <c r="BQ1230" s="2" t="s">
        <v>33</v>
      </c>
      <c r="BR1230" s="2">
        <v>6</v>
      </c>
      <c r="BS1230" s="2">
        <v>0</v>
      </c>
      <c r="BT1230" s="2">
        <v>0.11724270000000001</v>
      </c>
      <c r="BU1230" s="2">
        <v>0.41153659999999997</v>
      </c>
      <c r="BV1230" s="2">
        <v>0.174904</v>
      </c>
      <c r="BW1230" s="2">
        <v>0.51446119999999995</v>
      </c>
      <c r="BX1230" s="2" t="s">
        <v>586</v>
      </c>
      <c r="BY1230" s="2">
        <v>0.28704838138800404</v>
      </c>
      <c r="BZ1230" s="2">
        <v>0.2739796890740287</v>
      </c>
    </row>
    <row r="1231" spans="1:78" x14ac:dyDescent="0.25">
      <c r="A1231" s="23" t="s">
        <v>249</v>
      </c>
      <c r="C1231" t="s">
        <v>67</v>
      </c>
      <c r="D1231" s="15" t="str">
        <f>VLOOKUP(C1231,xWalk!C$3:D$55,2)</f>
        <v>SUM</v>
      </c>
      <c r="E1231" s="22" t="str">
        <f t="shared" si="150"/>
        <v>'Columbia Summers'</v>
      </c>
      <c r="F1231" s="22" t="str">
        <f t="shared" si="149"/>
        <v>SUM.SUM</v>
      </c>
      <c r="G1231" t="s">
        <v>119</v>
      </c>
      <c r="H1231" t="s">
        <v>120</v>
      </c>
      <c r="I1231" t="s">
        <v>208</v>
      </c>
      <c r="J1231">
        <v>2008</v>
      </c>
      <c r="K1231">
        <v>2009</v>
      </c>
      <c r="L1231" s="8">
        <v>2</v>
      </c>
      <c r="M1231" s="8">
        <v>5</v>
      </c>
      <c r="N1231" s="8" t="s">
        <v>34</v>
      </c>
      <c r="O1231" s="8">
        <v>3</v>
      </c>
      <c r="P1231" s="8">
        <v>2</v>
      </c>
      <c r="Q1231">
        <v>1.389804E-2</v>
      </c>
      <c r="R1231">
        <v>0.28420109999999998</v>
      </c>
      <c r="S1231">
        <v>0.44292769999999998</v>
      </c>
      <c r="T1231">
        <v>0.60124829999999996</v>
      </c>
      <c r="U1231" s="15" t="str">
        <f t="shared" si="151"/>
        <v>SUM2008</v>
      </c>
      <c r="V1231" t="str">
        <f t="shared" si="152"/>
        <v>NA</v>
      </c>
      <c r="W1231" t="str">
        <f t="shared" si="153"/>
        <v>NA</v>
      </c>
      <c r="BF1231" s="2" t="s">
        <v>186</v>
      </c>
      <c r="BG1231" s="2" t="s">
        <v>30</v>
      </c>
      <c r="BH1231" s="2" t="s">
        <v>603</v>
      </c>
      <c r="BI1231" s="2" t="s">
        <v>604</v>
      </c>
      <c r="BJ1231" s="2" t="s">
        <v>142</v>
      </c>
      <c r="BK1231" s="2" t="s">
        <v>143</v>
      </c>
      <c r="BL1231" s="2" t="s">
        <v>183</v>
      </c>
      <c r="BM1231" s="2">
        <v>1997</v>
      </c>
      <c r="BN1231" s="2">
        <v>1999</v>
      </c>
      <c r="BO1231" s="2">
        <v>3</v>
      </c>
      <c r="BP1231" s="2">
        <v>6</v>
      </c>
      <c r="BQ1231" s="2" t="s">
        <v>33</v>
      </c>
      <c r="BR1231" s="2">
        <v>6</v>
      </c>
      <c r="BS1231" s="2">
        <v>0</v>
      </c>
      <c r="BT1231" s="2">
        <v>5.942853E-2</v>
      </c>
      <c r="BU1231" s="2">
        <v>0.35688510000000001</v>
      </c>
      <c r="BV1231" s="2">
        <v>0.1508379</v>
      </c>
      <c r="BW1231" s="2">
        <v>0.45389119999999999</v>
      </c>
      <c r="BX1231" s="2" t="s">
        <v>587</v>
      </c>
      <c r="BY1231" s="2">
        <v>0.27569892473118279</v>
      </c>
      <c r="BZ1231" s="2">
        <v>0.26392473118279569</v>
      </c>
    </row>
    <row r="1232" spans="1:78" x14ac:dyDescent="0.25">
      <c r="A1232" s="23" t="s">
        <v>249</v>
      </c>
      <c r="C1232" t="s">
        <v>67</v>
      </c>
      <c r="D1232" s="15" t="str">
        <f>VLOOKUP(C1232,xWalk!C$3:D$55,2)</f>
        <v>SUM</v>
      </c>
      <c r="E1232" s="22" t="str">
        <f t="shared" si="150"/>
        <v>'Columbia Summers'</v>
      </c>
      <c r="F1232" s="22" t="str">
        <f t="shared" si="149"/>
        <v>SUM.SUM</v>
      </c>
      <c r="G1232" t="s">
        <v>119</v>
      </c>
      <c r="H1232" t="s">
        <v>120</v>
      </c>
      <c r="I1232" t="s">
        <v>208</v>
      </c>
      <c r="J1232">
        <v>2009</v>
      </c>
      <c r="K1232">
        <v>2010</v>
      </c>
      <c r="L1232" s="8">
        <v>2</v>
      </c>
      <c r="M1232" s="8">
        <v>5</v>
      </c>
      <c r="N1232" s="8" t="s">
        <v>34</v>
      </c>
      <c r="O1232" s="8">
        <v>2</v>
      </c>
      <c r="P1232" s="8">
        <v>3</v>
      </c>
      <c r="Q1232">
        <v>2.2909499999999999E-3</v>
      </c>
      <c r="R1232" t="s">
        <v>276</v>
      </c>
      <c r="S1232" t="s">
        <v>276</v>
      </c>
      <c r="T1232" t="s">
        <v>276</v>
      </c>
      <c r="U1232" s="15" t="str">
        <f t="shared" si="151"/>
        <v>SUM2009</v>
      </c>
      <c r="V1232" t="str">
        <f t="shared" si="152"/>
        <v>NA</v>
      </c>
      <c r="W1232" t="str">
        <f t="shared" si="153"/>
        <v>NA</v>
      </c>
      <c r="BF1232" s="2" t="s">
        <v>186</v>
      </c>
      <c r="BG1232" s="2" t="s">
        <v>30</v>
      </c>
      <c r="BH1232" s="2" t="s">
        <v>603</v>
      </c>
      <c r="BI1232" s="2" t="s">
        <v>604</v>
      </c>
      <c r="BJ1232" s="2" t="s">
        <v>142</v>
      </c>
      <c r="BK1232" s="2" t="s">
        <v>143</v>
      </c>
      <c r="BL1232" s="2" t="s">
        <v>183</v>
      </c>
      <c r="BM1232" s="2">
        <v>1998</v>
      </c>
      <c r="BN1232" s="2">
        <v>2000</v>
      </c>
      <c r="BO1232" s="2">
        <v>3</v>
      </c>
      <c r="BP1232" s="2">
        <v>6</v>
      </c>
      <c r="BQ1232" s="2" t="s">
        <v>33</v>
      </c>
      <c r="BR1232" s="2">
        <v>6</v>
      </c>
      <c r="BS1232" s="2">
        <v>0</v>
      </c>
      <c r="BT1232" s="2">
        <v>9.9950049999999999E-2</v>
      </c>
      <c r="BU1232" s="2">
        <v>0.4096455</v>
      </c>
      <c r="BV1232" s="2">
        <v>0.15910920000000001</v>
      </c>
      <c r="BW1232" s="2">
        <v>0.50357629999999998</v>
      </c>
      <c r="BX1232" s="2" t="s">
        <v>588</v>
      </c>
      <c r="BY1232" s="2">
        <v>0.2935550373449593</v>
      </c>
      <c r="BZ1232" s="2">
        <v>0.27838047923214709</v>
      </c>
    </row>
    <row r="1233" spans="1:78" x14ac:dyDescent="0.25">
      <c r="A1233" s="23" t="s">
        <v>251</v>
      </c>
      <c r="C1233" t="s">
        <v>250</v>
      </c>
      <c r="D1233" s="15" t="str">
        <f>VLOOKUP(C1233,xWalk!C$3:D$55,2)</f>
        <v>AKS</v>
      </c>
      <c r="E1233" s="22" t="str">
        <f t="shared" si="150"/>
        <v>'Taku Spring'</v>
      </c>
      <c r="F1233" s="22" t="str">
        <f t="shared" si="149"/>
        <v>AKS.TAK</v>
      </c>
      <c r="G1233" t="s">
        <v>142</v>
      </c>
      <c r="H1233" t="s">
        <v>143</v>
      </c>
      <c r="I1233" t="s">
        <v>252</v>
      </c>
      <c r="J1233">
        <v>1975</v>
      </c>
      <c r="K1233">
        <v>1977</v>
      </c>
      <c r="L1233" s="8">
        <v>3</v>
      </c>
      <c r="M1233" s="8">
        <v>6</v>
      </c>
      <c r="N1233" s="8" t="s">
        <v>33</v>
      </c>
      <c r="O1233" s="8">
        <v>6</v>
      </c>
      <c r="P1233" s="8">
        <v>0</v>
      </c>
      <c r="Q1233">
        <v>0.15458839999999999</v>
      </c>
      <c r="R1233">
        <v>5.0762700000000001E-2</v>
      </c>
      <c r="S1233">
        <v>1.7314550000000001E-2</v>
      </c>
      <c r="T1233">
        <v>6.7198309999999997E-2</v>
      </c>
      <c r="U1233" s="15" t="str">
        <f t="shared" si="151"/>
        <v>AKS1975</v>
      </c>
      <c r="V1233" t="str">
        <f t="shared" si="152"/>
        <v>NA</v>
      </c>
      <c r="W1233" t="str">
        <f t="shared" si="153"/>
        <v>NA</v>
      </c>
      <c r="BF1233" s="2" t="s">
        <v>186</v>
      </c>
      <c r="BG1233" s="2" t="s">
        <v>30</v>
      </c>
      <c r="BH1233" s="2" t="s">
        <v>603</v>
      </c>
      <c r="BI1233" s="2" t="s">
        <v>604</v>
      </c>
      <c r="BJ1233" s="2" t="s">
        <v>142</v>
      </c>
      <c r="BK1233" s="2" t="s">
        <v>143</v>
      </c>
      <c r="BL1233" s="2" t="s">
        <v>183</v>
      </c>
      <c r="BM1233" s="2">
        <v>1999</v>
      </c>
      <c r="BN1233" s="2">
        <v>2001</v>
      </c>
      <c r="BO1233" s="2">
        <v>3</v>
      </c>
      <c r="BP1233" s="2">
        <v>6</v>
      </c>
      <c r="BQ1233" s="2" t="s">
        <v>33</v>
      </c>
      <c r="BR1233" s="2">
        <v>6</v>
      </c>
      <c r="BS1233" s="2">
        <v>0</v>
      </c>
      <c r="BT1233" s="2">
        <v>5.3851129999999997E-2</v>
      </c>
      <c r="BU1233" s="2">
        <v>0.3579136</v>
      </c>
      <c r="BV1233" s="2">
        <v>0.1933097</v>
      </c>
      <c r="BW1233" s="2">
        <v>0.48203509999999999</v>
      </c>
      <c r="BX1233" s="2" t="s">
        <v>589</v>
      </c>
      <c r="BY1233" s="2">
        <v>0.34178059353117707</v>
      </c>
      <c r="BZ1233" s="2">
        <v>0.3181727242414138</v>
      </c>
    </row>
    <row r="1234" spans="1:78" x14ac:dyDescent="0.25">
      <c r="A1234" s="23" t="s">
        <v>251</v>
      </c>
      <c r="C1234" t="s">
        <v>250</v>
      </c>
      <c r="D1234" s="15" t="str">
        <f>VLOOKUP(C1234,xWalk!C$3:D$55,2)</f>
        <v>AKS</v>
      </c>
      <c r="E1234" s="22" t="str">
        <f t="shared" si="150"/>
        <v>'Taku Spring'</v>
      </c>
      <c r="F1234" s="22" t="str">
        <f t="shared" si="149"/>
        <v>AKS.TAK</v>
      </c>
      <c r="G1234" t="s">
        <v>142</v>
      </c>
      <c r="H1234" t="s">
        <v>143</v>
      </c>
      <c r="I1234" t="s">
        <v>252</v>
      </c>
      <c r="J1234">
        <v>1976</v>
      </c>
      <c r="K1234">
        <v>1978</v>
      </c>
      <c r="L1234" s="8">
        <v>3</v>
      </c>
      <c r="M1234" s="8">
        <v>6</v>
      </c>
      <c r="N1234" s="8" t="s">
        <v>33</v>
      </c>
      <c r="O1234" s="8">
        <v>6</v>
      </c>
      <c r="P1234" s="8">
        <v>0</v>
      </c>
      <c r="Q1234">
        <v>4.318557E-2</v>
      </c>
      <c r="R1234">
        <v>0.1079223</v>
      </c>
      <c r="S1234">
        <v>1.212121E-2</v>
      </c>
      <c r="T1234">
        <v>0.1187354</v>
      </c>
      <c r="U1234" s="15" t="str">
        <f t="shared" si="151"/>
        <v>AKS1976</v>
      </c>
      <c r="V1234">
        <f t="shared" si="152"/>
        <v>0.48194416001092227</v>
      </c>
      <c r="W1234">
        <f t="shared" si="153"/>
        <v>0.46702846610690152</v>
      </c>
      <c r="BF1234" s="2" t="s">
        <v>186</v>
      </c>
      <c r="BG1234" s="2" t="s">
        <v>30</v>
      </c>
      <c r="BH1234" s="2" t="s">
        <v>603</v>
      </c>
      <c r="BI1234" s="2" t="s">
        <v>604</v>
      </c>
      <c r="BJ1234" s="2" t="s">
        <v>142</v>
      </c>
      <c r="BK1234" s="2" t="s">
        <v>143</v>
      </c>
      <c r="BL1234" s="2" t="s">
        <v>183</v>
      </c>
      <c r="BM1234" s="2">
        <v>2000</v>
      </c>
      <c r="BN1234" s="2">
        <v>2002</v>
      </c>
      <c r="BO1234" s="2">
        <v>3</v>
      </c>
      <c r="BP1234" s="2">
        <v>6</v>
      </c>
      <c r="BQ1234" s="2" t="s">
        <v>33</v>
      </c>
      <c r="BR1234" s="2">
        <v>6</v>
      </c>
      <c r="BS1234" s="2">
        <v>0</v>
      </c>
      <c r="BT1234" s="2">
        <v>0.1119576</v>
      </c>
      <c r="BU1234" s="2">
        <v>0.42198180000000002</v>
      </c>
      <c r="BV1234" s="2">
        <v>0.26205430000000002</v>
      </c>
      <c r="BW1234" s="2">
        <v>0.57345400000000002</v>
      </c>
      <c r="BX1234" s="2" t="s">
        <v>590</v>
      </c>
      <c r="BY1234" s="2">
        <v>0.31866262087740693</v>
      </c>
      <c r="BZ1234" s="2">
        <v>0.30834018659785045</v>
      </c>
    </row>
    <row r="1235" spans="1:78" x14ac:dyDescent="0.25">
      <c r="A1235" s="23" t="s">
        <v>251</v>
      </c>
      <c r="C1235" t="s">
        <v>250</v>
      </c>
      <c r="D1235" s="15" t="str">
        <f>VLOOKUP(C1235,xWalk!C$3:D$55,2)</f>
        <v>AKS</v>
      </c>
      <c r="E1235" s="22" t="str">
        <f t="shared" si="150"/>
        <v>'Taku Spring'</v>
      </c>
      <c r="F1235" s="22" t="str">
        <f t="shared" si="149"/>
        <v>AKS.TAK</v>
      </c>
      <c r="G1235" t="s">
        <v>142</v>
      </c>
      <c r="H1235" t="s">
        <v>143</v>
      </c>
      <c r="I1235" t="s">
        <v>252</v>
      </c>
      <c r="J1235">
        <v>1977</v>
      </c>
      <c r="K1235">
        <v>1979</v>
      </c>
      <c r="L1235" s="8">
        <v>3</v>
      </c>
      <c r="M1235" s="8">
        <v>6</v>
      </c>
      <c r="N1235" s="8" t="s">
        <v>33</v>
      </c>
      <c r="O1235" s="8">
        <v>6</v>
      </c>
      <c r="P1235" s="8">
        <v>0</v>
      </c>
      <c r="Q1235">
        <v>7.2171289999999999E-2</v>
      </c>
      <c r="R1235">
        <v>4.3621849999999997E-2</v>
      </c>
      <c r="S1235">
        <v>1.35E-6</v>
      </c>
      <c r="T1235">
        <v>4.3623130000000003E-2</v>
      </c>
      <c r="U1235" s="15" t="str">
        <f t="shared" si="151"/>
        <v>AKS1977</v>
      </c>
      <c r="V1235">
        <f t="shared" si="152"/>
        <v>0.47955617683033375</v>
      </c>
      <c r="W1235">
        <f t="shared" si="153"/>
        <v>0.46396120915603706</v>
      </c>
      <c r="BF1235" s="2" t="s">
        <v>186</v>
      </c>
      <c r="BG1235" s="2" t="s">
        <v>30</v>
      </c>
      <c r="BH1235" s="2" t="s">
        <v>603</v>
      </c>
      <c r="BI1235" s="2" t="s">
        <v>604</v>
      </c>
      <c r="BJ1235" s="2" t="s">
        <v>142</v>
      </c>
      <c r="BK1235" s="2" t="s">
        <v>143</v>
      </c>
      <c r="BL1235" s="2" t="s">
        <v>183</v>
      </c>
      <c r="BM1235" s="2">
        <v>2001</v>
      </c>
      <c r="BN1235" s="2">
        <v>2003</v>
      </c>
      <c r="BO1235" s="2">
        <v>3</v>
      </c>
      <c r="BP1235" s="2">
        <v>6</v>
      </c>
      <c r="BQ1235" s="2" t="s">
        <v>33</v>
      </c>
      <c r="BR1235" s="2">
        <v>6</v>
      </c>
      <c r="BS1235" s="2">
        <v>0</v>
      </c>
      <c r="BT1235" s="2">
        <v>6.2384240000000001E-2</v>
      </c>
      <c r="BU1235" s="2">
        <v>0.4826221</v>
      </c>
      <c r="BV1235" s="2">
        <v>0.2533337</v>
      </c>
      <c r="BW1235" s="2">
        <v>0.61369130000000005</v>
      </c>
      <c r="BX1235" s="2" t="s">
        <v>591</v>
      </c>
      <c r="BY1235" s="2">
        <v>0.42527546839571978</v>
      </c>
      <c r="BZ1235" s="2">
        <v>0.40876725406738534</v>
      </c>
    </row>
    <row r="1236" spans="1:78" x14ac:dyDescent="0.25">
      <c r="A1236" s="23" t="s">
        <v>251</v>
      </c>
      <c r="C1236" t="s">
        <v>250</v>
      </c>
      <c r="D1236" s="15" t="str">
        <f>VLOOKUP(C1236,xWalk!C$3:D$55,2)</f>
        <v>AKS</v>
      </c>
      <c r="E1236" s="22" t="str">
        <f t="shared" si="150"/>
        <v>'Taku Spring'</v>
      </c>
      <c r="F1236" s="22" t="str">
        <f t="shared" si="149"/>
        <v>AKS.TAK</v>
      </c>
      <c r="G1236" t="s">
        <v>142</v>
      </c>
      <c r="H1236" t="s">
        <v>143</v>
      </c>
      <c r="I1236" t="s">
        <v>252</v>
      </c>
      <c r="J1236">
        <v>1978</v>
      </c>
      <c r="K1236">
        <v>1980</v>
      </c>
      <c r="L1236" s="8">
        <v>3</v>
      </c>
      <c r="M1236" s="8">
        <v>6</v>
      </c>
      <c r="N1236" s="8" t="s">
        <v>33</v>
      </c>
      <c r="O1236" s="8">
        <v>6</v>
      </c>
      <c r="P1236" s="8">
        <v>0</v>
      </c>
      <c r="Q1236">
        <v>0.24427889999999999</v>
      </c>
      <c r="R1236">
        <v>5.9679700000000004E-3</v>
      </c>
      <c r="S1236">
        <v>1.516431E-2</v>
      </c>
      <c r="T1236">
        <v>2.104178E-2</v>
      </c>
      <c r="U1236" s="15" t="str">
        <f t="shared" si="151"/>
        <v>AKS1978</v>
      </c>
      <c r="V1236">
        <f t="shared" si="152"/>
        <v>0.5319178035354053</v>
      </c>
      <c r="W1236">
        <f t="shared" si="153"/>
        <v>0.52135261736246452</v>
      </c>
      <c r="BF1236" s="2" t="s">
        <v>186</v>
      </c>
      <c r="BG1236" s="2" t="s">
        <v>30</v>
      </c>
      <c r="BH1236" s="2" t="s">
        <v>603</v>
      </c>
      <c r="BI1236" s="2" t="s">
        <v>604</v>
      </c>
      <c r="BJ1236" s="2" t="s">
        <v>142</v>
      </c>
      <c r="BK1236" s="2" t="s">
        <v>143</v>
      </c>
      <c r="BL1236" s="2" t="s">
        <v>183</v>
      </c>
      <c r="BM1236" s="2">
        <v>2002</v>
      </c>
      <c r="BN1236" s="2">
        <v>2004</v>
      </c>
      <c r="BO1236" s="2">
        <v>3</v>
      </c>
      <c r="BP1236" s="2">
        <v>6</v>
      </c>
      <c r="BQ1236" s="2" t="s">
        <v>33</v>
      </c>
      <c r="BR1236" s="2">
        <v>6</v>
      </c>
      <c r="BS1236" s="2">
        <v>0</v>
      </c>
      <c r="BT1236" s="2">
        <v>5.3664870000000003E-2</v>
      </c>
      <c r="BU1236" s="2">
        <v>0.3867198</v>
      </c>
      <c r="BV1236" s="2">
        <v>0.17693900000000001</v>
      </c>
      <c r="BW1236" s="2">
        <v>0.49523289999999998</v>
      </c>
      <c r="BX1236" s="2" t="s">
        <v>592</v>
      </c>
      <c r="BY1236" s="2">
        <v>0.47952654341283291</v>
      </c>
      <c r="BZ1236" s="2">
        <v>0.45876223475555783</v>
      </c>
    </row>
    <row r="1237" spans="1:78" x14ac:dyDescent="0.25">
      <c r="A1237" s="23" t="s">
        <v>251</v>
      </c>
      <c r="C1237" t="s">
        <v>250</v>
      </c>
      <c r="D1237" s="15" t="str">
        <f>VLOOKUP(C1237,xWalk!C$3:D$55,2)</f>
        <v>AKS</v>
      </c>
      <c r="E1237" s="22" t="str">
        <f t="shared" si="150"/>
        <v>'Taku Spring'</v>
      </c>
      <c r="F1237" s="22" t="str">
        <f t="shared" si="149"/>
        <v>AKS.TAK</v>
      </c>
      <c r="G1237" t="s">
        <v>142</v>
      </c>
      <c r="H1237" t="s">
        <v>143</v>
      </c>
      <c r="I1237" t="s">
        <v>252</v>
      </c>
      <c r="J1237">
        <v>1979</v>
      </c>
      <c r="K1237">
        <v>1981</v>
      </c>
      <c r="L1237" s="8">
        <v>3</v>
      </c>
      <c r="M1237" s="8">
        <v>6</v>
      </c>
      <c r="N1237" s="8" t="s">
        <v>33</v>
      </c>
      <c r="O1237" s="8">
        <v>6</v>
      </c>
      <c r="P1237" s="8">
        <v>0</v>
      </c>
      <c r="Q1237">
        <v>3.5545100000000003E-2</v>
      </c>
      <c r="R1237">
        <v>0.1172719</v>
      </c>
      <c r="S1237">
        <v>1.2372569999999999E-2</v>
      </c>
      <c r="T1237">
        <v>0.12819349999999999</v>
      </c>
      <c r="U1237" s="15" t="str">
        <f t="shared" si="151"/>
        <v>AKS1979</v>
      </c>
      <c r="V1237">
        <f t="shared" si="152"/>
        <v>0.38670115642118075</v>
      </c>
      <c r="W1237">
        <f t="shared" si="153"/>
        <v>0.37297626293365793</v>
      </c>
      <c r="BF1237" s="2" t="s">
        <v>186</v>
      </c>
      <c r="BG1237" s="2" t="s">
        <v>30</v>
      </c>
      <c r="BH1237" s="2" t="s">
        <v>603</v>
      </c>
      <c r="BI1237" s="2" t="s">
        <v>604</v>
      </c>
      <c r="BJ1237" s="2" t="s">
        <v>142</v>
      </c>
      <c r="BK1237" s="2" t="s">
        <v>143</v>
      </c>
      <c r="BL1237" s="2" t="s">
        <v>183</v>
      </c>
      <c r="BM1237" s="2">
        <v>2003</v>
      </c>
      <c r="BN1237" s="2">
        <v>2005</v>
      </c>
      <c r="BO1237" s="2">
        <v>3</v>
      </c>
      <c r="BP1237" s="2">
        <v>6</v>
      </c>
      <c r="BQ1237" s="2" t="s">
        <v>33</v>
      </c>
      <c r="BR1237" s="2">
        <v>6</v>
      </c>
      <c r="BS1237" s="2">
        <v>0</v>
      </c>
      <c r="BT1237" s="2">
        <v>6.2376910000000001E-2</v>
      </c>
      <c r="BU1237" s="2">
        <v>0.3000873</v>
      </c>
      <c r="BV1237" s="2">
        <v>0.1010355</v>
      </c>
      <c r="BW1237" s="2">
        <v>0.3708033</v>
      </c>
      <c r="BX1237" s="2" t="s">
        <v>593</v>
      </c>
      <c r="BY1237" s="2">
        <v>0.38305928169623538</v>
      </c>
      <c r="BZ1237" s="2">
        <v>0.37272825616616184</v>
      </c>
    </row>
    <row r="1238" spans="1:78" x14ac:dyDescent="0.25">
      <c r="A1238" s="23" t="s">
        <v>251</v>
      </c>
      <c r="C1238" t="s">
        <v>250</v>
      </c>
      <c r="D1238" s="15" t="str">
        <f>VLOOKUP(C1238,xWalk!C$3:D$55,2)</f>
        <v>AKS</v>
      </c>
      <c r="E1238" s="22" t="str">
        <f t="shared" si="150"/>
        <v>'Taku Spring'</v>
      </c>
      <c r="F1238" s="22" t="str">
        <f t="shared" si="149"/>
        <v>AKS.TAK</v>
      </c>
      <c r="G1238" t="s">
        <v>142</v>
      </c>
      <c r="H1238" t="s">
        <v>143</v>
      </c>
      <c r="I1238" t="s">
        <v>252</v>
      </c>
      <c r="J1238">
        <v>1980</v>
      </c>
      <c r="K1238">
        <v>1982</v>
      </c>
      <c r="L1238" s="8">
        <v>3</v>
      </c>
      <c r="M1238" s="8">
        <v>6</v>
      </c>
      <c r="N1238" s="8" t="s">
        <v>33</v>
      </c>
      <c r="O1238" s="8">
        <v>6</v>
      </c>
      <c r="P1238" s="8">
        <v>0</v>
      </c>
      <c r="Q1238">
        <v>2.8859079999999999E-2</v>
      </c>
      <c r="R1238">
        <v>9.6180810000000005E-2</v>
      </c>
      <c r="S1238">
        <v>0</v>
      </c>
      <c r="T1238">
        <v>9.6180810000000005E-2</v>
      </c>
      <c r="U1238" s="15" t="str">
        <f t="shared" si="151"/>
        <v>AKS1980</v>
      </c>
      <c r="V1238">
        <f t="shared" si="152"/>
        <v>0.37821035753467047</v>
      </c>
      <c r="W1238">
        <f t="shared" si="153"/>
        <v>0.34729528256772341</v>
      </c>
      <c r="BF1238" s="2" t="s">
        <v>186</v>
      </c>
      <c r="BG1238" s="2" t="s">
        <v>30</v>
      </c>
      <c r="BH1238" s="2" t="s">
        <v>603</v>
      </c>
      <c r="BI1238" s="2" t="s">
        <v>604</v>
      </c>
      <c r="BJ1238" s="2" t="s">
        <v>142</v>
      </c>
      <c r="BK1238" s="2" t="s">
        <v>143</v>
      </c>
      <c r="BL1238" s="2" t="s">
        <v>183</v>
      </c>
      <c r="BM1238" s="2">
        <v>2004</v>
      </c>
      <c r="BN1238" s="2">
        <v>2006</v>
      </c>
      <c r="BO1238" s="2">
        <v>3</v>
      </c>
      <c r="BP1238" s="2">
        <v>6</v>
      </c>
      <c r="BQ1238" s="2" t="s">
        <v>33</v>
      </c>
      <c r="BR1238" s="2">
        <v>6</v>
      </c>
      <c r="BS1238" s="2">
        <v>0</v>
      </c>
      <c r="BT1238" s="2">
        <v>8.4017099999999997E-2</v>
      </c>
      <c r="BU1238" s="2">
        <v>0.30609799999999998</v>
      </c>
      <c r="BV1238" s="2">
        <v>0.13044510000000001</v>
      </c>
      <c r="BW1238" s="2">
        <v>0.39661410000000002</v>
      </c>
      <c r="BX1238" s="2" t="s">
        <v>594</v>
      </c>
      <c r="BY1238" s="2">
        <v>0.34712852202505812</v>
      </c>
      <c r="BZ1238" s="2">
        <v>0.33165145416406827</v>
      </c>
    </row>
    <row r="1239" spans="1:78" x14ac:dyDescent="0.25">
      <c r="A1239" s="23" t="s">
        <v>251</v>
      </c>
      <c r="C1239" t="s">
        <v>250</v>
      </c>
      <c r="D1239" s="15" t="str">
        <f>VLOOKUP(C1239,xWalk!C$3:D$55,2)</f>
        <v>AKS</v>
      </c>
      <c r="E1239" s="22" t="str">
        <f t="shared" si="150"/>
        <v>'Taku Spring'</v>
      </c>
      <c r="F1239" s="22" t="str">
        <f t="shared" si="149"/>
        <v>AKS.TAK</v>
      </c>
      <c r="G1239" t="s">
        <v>142</v>
      </c>
      <c r="H1239" t="s">
        <v>143</v>
      </c>
      <c r="I1239" t="s">
        <v>252</v>
      </c>
      <c r="J1239">
        <v>1981</v>
      </c>
      <c r="K1239">
        <v>1983</v>
      </c>
      <c r="L1239" s="8">
        <v>3</v>
      </c>
      <c r="M1239" s="8">
        <v>6</v>
      </c>
      <c r="N1239" s="8" t="s">
        <v>33</v>
      </c>
      <c r="O1239" s="8">
        <v>6</v>
      </c>
      <c r="P1239" s="8">
        <v>0</v>
      </c>
      <c r="Q1239">
        <v>0.12827189999999999</v>
      </c>
      <c r="R1239">
        <v>4.3111389999999999E-2</v>
      </c>
      <c r="S1239">
        <v>0</v>
      </c>
      <c r="T1239">
        <v>4.3111389999999999E-2</v>
      </c>
      <c r="U1239" s="15" t="str">
        <f t="shared" si="151"/>
        <v>AKS1981</v>
      </c>
      <c r="V1239">
        <f t="shared" si="152"/>
        <v>0.33491474470383764</v>
      </c>
      <c r="W1239">
        <f t="shared" si="153"/>
        <v>0.31032458076941144</v>
      </c>
      <c r="BF1239" s="2" t="s">
        <v>186</v>
      </c>
      <c r="BG1239" s="2" t="s">
        <v>30</v>
      </c>
      <c r="BH1239" s="2" t="s">
        <v>603</v>
      </c>
      <c r="BI1239" s="2" t="s">
        <v>604</v>
      </c>
      <c r="BJ1239" s="2" t="s">
        <v>142</v>
      </c>
      <c r="BK1239" s="2" t="s">
        <v>143</v>
      </c>
      <c r="BL1239" s="2" t="s">
        <v>183</v>
      </c>
      <c r="BM1239" s="2">
        <v>2005</v>
      </c>
      <c r="BN1239" s="2">
        <v>2007</v>
      </c>
      <c r="BO1239" s="2">
        <v>3</v>
      </c>
      <c r="BP1239" s="2">
        <v>6</v>
      </c>
      <c r="BQ1239" s="2" t="s">
        <v>33</v>
      </c>
      <c r="BR1239" s="2">
        <v>6</v>
      </c>
      <c r="BS1239" s="2">
        <v>0</v>
      </c>
      <c r="BT1239" s="2">
        <v>8.0782359999999998E-2</v>
      </c>
      <c r="BU1239" s="2">
        <v>0.33107160000000002</v>
      </c>
      <c r="BV1239" s="2">
        <v>0.14749039999999999</v>
      </c>
      <c r="BW1239" s="2">
        <v>0.42973210000000001</v>
      </c>
      <c r="BX1239" s="2" t="s">
        <v>595</v>
      </c>
      <c r="BY1239" s="2">
        <v>0.32062414030261349</v>
      </c>
      <c r="BZ1239" s="2">
        <v>0.31490715268225583</v>
      </c>
    </row>
    <row r="1240" spans="1:78" x14ac:dyDescent="0.25">
      <c r="A1240" s="23" t="s">
        <v>251</v>
      </c>
      <c r="C1240" t="s">
        <v>250</v>
      </c>
      <c r="D1240" s="15" t="str">
        <f>VLOOKUP(C1240,xWalk!C$3:D$55,2)</f>
        <v>AKS</v>
      </c>
      <c r="E1240" s="22" t="str">
        <f t="shared" si="150"/>
        <v>'Taku Spring'</v>
      </c>
      <c r="F1240" s="22" t="str">
        <f t="shared" si="149"/>
        <v>AKS.TAK</v>
      </c>
      <c r="G1240" t="s">
        <v>142</v>
      </c>
      <c r="H1240" t="s">
        <v>143</v>
      </c>
      <c r="I1240" t="s">
        <v>252</v>
      </c>
      <c r="J1240">
        <v>1991</v>
      </c>
      <c r="K1240">
        <v>1993</v>
      </c>
      <c r="L1240" s="8">
        <v>3</v>
      </c>
      <c r="M1240" s="8">
        <v>6</v>
      </c>
      <c r="N1240" s="8" t="s">
        <v>33</v>
      </c>
      <c r="O1240" s="8">
        <v>6</v>
      </c>
      <c r="P1240" s="8">
        <v>0</v>
      </c>
      <c r="Q1240">
        <v>0.26405410000000001</v>
      </c>
      <c r="R1240">
        <v>7.7879470000000006E-2</v>
      </c>
      <c r="S1240">
        <v>9.9913699999999994E-3</v>
      </c>
      <c r="T1240">
        <v>8.7092729999999993E-2</v>
      </c>
      <c r="U1240" s="15" t="str">
        <f t="shared" si="151"/>
        <v>AKS1991</v>
      </c>
      <c r="V1240">
        <f t="shared" si="152"/>
        <v>0.42738024837374333</v>
      </c>
      <c r="W1240">
        <f t="shared" si="153"/>
        <v>0.41874630396215257</v>
      </c>
      <c r="BF1240" s="2" t="s">
        <v>186</v>
      </c>
      <c r="BG1240" s="2" t="s">
        <v>30</v>
      </c>
      <c r="BH1240" s="2" t="s">
        <v>603</v>
      </c>
      <c r="BI1240" s="2" t="s">
        <v>604</v>
      </c>
      <c r="BJ1240" s="2" t="s">
        <v>142</v>
      </c>
      <c r="BK1240" s="2" t="s">
        <v>143</v>
      </c>
      <c r="BL1240" s="2" t="s">
        <v>183</v>
      </c>
      <c r="BM1240" s="2">
        <v>2006</v>
      </c>
      <c r="BN1240" s="2">
        <v>2008</v>
      </c>
      <c r="BO1240" s="2">
        <v>3</v>
      </c>
      <c r="BP1240" s="2">
        <v>6</v>
      </c>
      <c r="BQ1240" s="2" t="s">
        <v>34</v>
      </c>
      <c r="BR1240" s="2">
        <v>5</v>
      </c>
      <c r="BS1240" s="2">
        <v>1</v>
      </c>
      <c r="BT1240" s="2">
        <v>0.1005233</v>
      </c>
      <c r="BU1240" s="2">
        <v>0.2606446</v>
      </c>
      <c r="BV1240" s="2">
        <v>0.20535020000000001</v>
      </c>
      <c r="BW1240" s="2">
        <v>0.41247139999999999</v>
      </c>
      <c r="BX1240" s="2" t="s">
        <v>596</v>
      </c>
      <c r="BY1240" s="2">
        <v>0.33227686330641037</v>
      </c>
      <c r="BZ1240" s="2">
        <v>0.32051937429710664</v>
      </c>
    </row>
    <row r="1241" spans="1:78" x14ac:dyDescent="0.25">
      <c r="A1241" s="23" t="s">
        <v>251</v>
      </c>
      <c r="C1241" t="s">
        <v>250</v>
      </c>
      <c r="D1241" s="15" t="str">
        <f>VLOOKUP(C1241,xWalk!C$3:D$55,2)</f>
        <v>AKS</v>
      </c>
      <c r="E1241" s="22" t="str">
        <f t="shared" si="150"/>
        <v>'Taku Spring'</v>
      </c>
      <c r="F1241" s="22" t="str">
        <f t="shared" si="149"/>
        <v>AKS.TAK</v>
      </c>
      <c r="G1241" t="s">
        <v>142</v>
      </c>
      <c r="H1241" t="s">
        <v>143</v>
      </c>
      <c r="I1241" t="s">
        <v>252</v>
      </c>
      <c r="J1241">
        <v>1992</v>
      </c>
      <c r="K1241">
        <v>1994</v>
      </c>
      <c r="L1241" s="8">
        <v>3</v>
      </c>
      <c r="M1241" s="8">
        <v>6</v>
      </c>
      <c r="N1241" s="8" t="s">
        <v>33</v>
      </c>
      <c r="O1241" s="8">
        <v>6</v>
      </c>
      <c r="P1241" s="8">
        <v>0</v>
      </c>
      <c r="Q1241">
        <v>0.11911679999999999</v>
      </c>
      <c r="R1241">
        <v>9.3498390000000001E-2</v>
      </c>
      <c r="S1241">
        <v>2.9531990000000001E-2</v>
      </c>
      <c r="T1241">
        <v>0.12026920000000001</v>
      </c>
      <c r="U1241" s="15" t="str">
        <f t="shared" si="151"/>
        <v>AKS1992</v>
      </c>
      <c r="V1241">
        <f t="shared" si="152"/>
        <v>0.44498228023165354</v>
      </c>
      <c r="W1241">
        <f t="shared" si="153"/>
        <v>0.43357247817443167</v>
      </c>
      <c r="BF1241" s="2" t="s">
        <v>186</v>
      </c>
      <c r="BG1241" s="2" t="s">
        <v>30</v>
      </c>
      <c r="BH1241" s="2" t="s">
        <v>603</v>
      </c>
      <c r="BI1241" s="2" t="s">
        <v>604</v>
      </c>
      <c r="BJ1241" s="2" t="s">
        <v>142</v>
      </c>
      <c r="BK1241" s="2" t="s">
        <v>143</v>
      </c>
      <c r="BL1241" s="2" t="s">
        <v>183</v>
      </c>
      <c r="BM1241" s="2">
        <v>2007</v>
      </c>
      <c r="BN1241" s="2">
        <v>2009</v>
      </c>
      <c r="BO1241" s="2">
        <v>3</v>
      </c>
      <c r="BP1241" s="2">
        <v>6</v>
      </c>
      <c r="BQ1241" s="2" t="s">
        <v>34</v>
      </c>
      <c r="BR1241" s="2">
        <v>4</v>
      </c>
      <c r="BS1241" s="2">
        <v>2</v>
      </c>
      <c r="BT1241" s="2">
        <v>4.6452149999999998E-2</v>
      </c>
      <c r="BU1241" s="2">
        <v>0.41826790000000003</v>
      </c>
      <c r="BV1241" s="2">
        <v>0.25766410000000001</v>
      </c>
      <c r="BW1241" s="2">
        <v>0.56815939999999998</v>
      </c>
      <c r="BX1241" s="2" t="s">
        <v>597</v>
      </c>
      <c r="BY1241" s="2" t="s">
        <v>276</v>
      </c>
      <c r="BZ1241" s="2" t="s">
        <v>276</v>
      </c>
    </row>
    <row r="1242" spans="1:78" x14ac:dyDescent="0.25">
      <c r="A1242" s="23" t="s">
        <v>251</v>
      </c>
      <c r="C1242" t="s">
        <v>250</v>
      </c>
      <c r="D1242" s="15" t="str">
        <f>VLOOKUP(C1242,xWalk!C$3:D$55,2)</f>
        <v>AKS</v>
      </c>
      <c r="E1242" s="22" t="str">
        <f t="shared" si="150"/>
        <v>'Taku Spring'</v>
      </c>
      <c r="F1242" s="22" t="str">
        <f t="shared" si="149"/>
        <v>AKS.TAK</v>
      </c>
      <c r="G1242" t="s">
        <v>142</v>
      </c>
      <c r="H1242" t="s">
        <v>143</v>
      </c>
      <c r="I1242" t="s">
        <v>252</v>
      </c>
      <c r="J1242">
        <v>1993</v>
      </c>
      <c r="K1242">
        <v>1995</v>
      </c>
      <c r="L1242" s="8">
        <v>3</v>
      </c>
      <c r="M1242" s="8">
        <v>6</v>
      </c>
      <c r="N1242" s="8" t="s">
        <v>33</v>
      </c>
      <c r="O1242" s="8">
        <v>6</v>
      </c>
      <c r="P1242" s="8">
        <v>0</v>
      </c>
      <c r="Q1242">
        <v>4.1810930000000003E-2</v>
      </c>
      <c r="R1242">
        <v>0.11188579999999999</v>
      </c>
      <c r="S1242">
        <v>8.1734710000000002E-2</v>
      </c>
      <c r="T1242">
        <v>0.18447559999999999</v>
      </c>
      <c r="U1242" s="15" t="str">
        <f t="shared" si="151"/>
        <v>AKS1993</v>
      </c>
      <c r="V1242">
        <f t="shared" si="152"/>
        <v>0.46394165351330757</v>
      </c>
      <c r="W1242">
        <f t="shared" si="153"/>
        <v>0.45305611495128723</v>
      </c>
      <c r="BF1242" s="2" t="s">
        <v>186</v>
      </c>
      <c r="BG1242" s="2" t="s">
        <v>30</v>
      </c>
      <c r="BH1242" s="2" t="s">
        <v>603</v>
      </c>
      <c r="BI1242" s="2" t="s">
        <v>604</v>
      </c>
      <c r="BJ1242" s="2" t="s">
        <v>142</v>
      </c>
      <c r="BK1242" s="2" t="s">
        <v>143</v>
      </c>
      <c r="BL1242" s="2" t="s">
        <v>183</v>
      </c>
      <c r="BM1242" s="2">
        <v>2008</v>
      </c>
      <c r="BN1242" s="2">
        <v>2010</v>
      </c>
      <c r="BO1242" s="2">
        <v>3</v>
      </c>
      <c r="BP1242" s="2">
        <v>6</v>
      </c>
      <c r="BQ1242" s="2" t="s">
        <v>34</v>
      </c>
      <c r="BR1242" s="2">
        <v>3</v>
      </c>
      <c r="BS1242" s="2">
        <v>3</v>
      </c>
      <c r="BT1242" s="2">
        <v>2.2547959999999999E-2</v>
      </c>
      <c r="BU1242" s="2" t="s">
        <v>276</v>
      </c>
      <c r="BV1242" s="2" t="s">
        <v>276</v>
      </c>
      <c r="BW1242" s="2" t="s">
        <v>276</v>
      </c>
      <c r="BX1242" s="2" t="s">
        <v>598</v>
      </c>
      <c r="BY1242" s="2" t="s">
        <v>276</v>
      </c>
      <c r="BZ1242" s="2" t="s">
        <v>276</v>
      </c>
    </row>
    <row r="1243" spans="1:78" x14ac:dyDescent="0.25">
      <c r="A1243" s="23" t="s">
        <v>251</v>
      </c>
      <c r="C1243" t="s">
        <v>250</v>
      </c>
      <c r="D1243" s="15" t="str">
        <f>VLOOKUP(C1243,xWalk!C$3:D$55,2)</f>
        <v>AKS</v>
      </c>
      <c r="E1243" s="22" t="str">
        <f t="shared" si="150"/>
        <v>'Taku Spring'</v>
      </c>
      <c r="F1243" s="22" t="str">
        <f t="shared" si="149"/>
        <v>AKS.TAK</v>
      </c>
      <c r="G1243" t="s">
        <v>142</v>
      </c>
      <c r="H1243" t="s">
        <v>143</v>
      </c>
      <c r="I1243" t="s">
        <v>252</v>
      </c>
      <c r="J1243">
        <v>1994</v>
      </c>
      <c r="K1243">
        <v>1996</v>
      </c>
      <c r="L1243" s="8">
        <v>3</v>
      </c>
      <c r="M1243" s="8">
        <v>6</v>
      </c>
      <c r="N1243" s="8" t="s">
        <v>33</v>
      </c>
      <c r="O1243" s="8">
        <v>6</v>
      </c>
      <c r="P1243" s="8">
        <v>0</v>
      </c>
      <c r="Q1243">
        <v>6.1510090000000003E-2</v>
      </c>
      <c r="R1243">
        <v>7.8763879999999994E-2</v>
      </c>
      <c r="S1243">
        <v>8.0717800000000006E-3</v>
      </c>
      <c r="T1243">
        <v>8.6199890000000001E-2</v>
      </c>
      <c r="U1243" s="15" t="str">
        <f t="shared" si="151"/>
        <v>AKS1994</v>
      </c>
      <c r="V1243">
        <f t="shared" si="152"/>
        <v>0.39583679344516415</v>
      </c>
      <c r="W1243">
        <f t="shared" si="153"/>
        <v>0.38393400874716271</v>
      </c>
      <c r="BF1243" s="2" t="s">
        <v>189</v>
      </c>
      <c r="BG1243" s="2" t="s">
        <v>30</v>
      </c>
      <c r="BH1243" s="2" t="s">
        <v>608</v>
      </c>
      <c r="BI1243" s="2" t="s">
        <v>609</v>
      </c>
      <c r="BJ1243" s="2" t="s">
        <v>142</v>
      </c>
      <c r="BK1243" s="2" t="s">
        <v>143</v>
      </c>
      <c r="BL1243" s="2" t="s">
        <v>183</v>
      </c>
      <c r="BM1243" s="2">
        <v>1976</v>
      </c>
      <c r="BN1243" s="2">
        <v>1978</v>
      </c>
      <c r="BO1243" s="2">
        <v>3</v>
      </c>
      <c r="BP1243" s="2">
        <v>6</v>
      </c>
      <c r="BQ1243" s="2" t="s">
        <v>33</v>
      </c>
      <c r="BR1243" s="2">
        <v>6</v>
      </c>
      <c r="BS1243" s="2">
        <v>0</v>
      </c>
      <c r="BT1243" s="2">
        <v>0.25637769999999999</v>
      </c>
      <c r="BU1243" s="2">
        <v>0.62423399999999996</v>
      </c>
      <c r="BV1243" s="2">
        <v>0.66949879999999995</v>
      </c>
      <c r="BW1243" s="2">
        <v>0.8758089</v>
      </c>
      <c r="BX1243" s="2" t="s">
        <v>607</v>
      </c>
      <c r="BY1243" s="2">
        <v>0.48194416001092227</v>
      </c>
      <c r="BZ1243" s="2">
        <v>0.46702846610690152</v>
      </c>
    </row>
    <row r="1244" spans="1:78" x14ac:dyDescent="0.25">
      <c r="A1244" s="23" t="s">
        <v>251</v>
      </c>
      <c r="C1244" t="s">
        <v>250</v>
      </c>
      <c r="D1244" s="15" t="str">
        <f>VLOOKUP(C1244,xWalk!C$3:D$55,2)</f>
        <v>AKS</v>
      </c>
      <c r="E1244" s="22" t="str">
        <f t="shared" si="150"/>
        <v>'Taku Spring'</v>
      </c>
      <c r="F1244" s="22" t="str">
        <f t="shared" si="149"/>
        <v>AKS.TAK</v>
      </c>
      <c r="G1244" t="s">
        <v>142</v>
      </c>
      <c r="H1244" t="s">
        <v>143</v>
      </c>
      <c r="I1244" t="s">
        <v>252</v>
      </c>
      <c r="J1244">
        <v>1995</v>
      </c>
      <c r="K1244">
        <v>1997</v>
      </c>
      <c r="L1244" s="8">
        <v>3</v>
      </c>
      <c r="M1244" s="8">
        <v>6</v>
      </c>
      <c r="N1244" s="8" t="s">
        <v>33</v>
      </c>
      <c r="O1244" s="8">
        <v>6</v>
      </c>
      <c r="P1244" s="8">
        <v>0</v>
      </c>
      <c r="Q1244">
        <v>0.1084686</v>
      </c>
      <c r="R1244">
        <v>5.2982120000000001E-2</v>
      </c>
      <c r="S1244">
        <v>4.05362E-3</v>
      </c>
      <c r="T1244">
        <v>5.6820969999999998E-2</v>
      </c>
      <c r="U1244" s="15" t="str">
        <f t="shared" si="151"/>
        <v>AKS1995</v>
      </c>
      <c r="V1244">
        <f t="shared" si="152"/>
        <v>0.30257707393966055</v>
      </c>
      <c r="W1244">
        <f t="shared" si="153"/>
        <v>0.29183621100480223</v>
      </c>
      <c r="BF1244" s="2" t="s">
        <v>189</v>
      </c>
      <c r="BG1244" s="2" t="s">
        <v>30</v>
      </c>
      <c r="BH1244" s="2" t="s">
        <v>608</v>
      </c>
      <c r="BI1244" s="2" t="s">
        <v>609</v>
      </c>
      <c r="BJ1244" s="2" t="s">
        <v>142</v>
      </c>
      <c r="BK1244" s="2" t="s">
        <v>143</v>
      </c>
      <c r="BL1244" s="2" t="s">
        <v>183</v>
      </c>
      <c r="BM1244" s="2">
        <v>1977</v>
      </c>
      <c r="BN1244" s="2">
        <v>1979</v>
      </c>
      <c r="BO1244" s="2">
        <v>3</v>
      </c>
      <c r="BP1244" s="2">
        <v>6</v>
      </c>
      <c r="BQ1244" s="2" t="s">
        <v>33</v>
      </c>
      <c r="BR1244" s="2">
        <v>6</v>
      </c>
      <c r="BS1244" s="2">
        <v>0</v>
      </c>
      <c r="BT1244" s="2">
        <v>2.042739E-2</v>
      </c>
      <c r="BU1244" s="2">
        <v>0.51270000000000004</v>
      </c>
      <c r="BV1244" s="2">
        <v>0.30890089999999998</v>
      </c>
      <c r="BW1244" s="2">
        <v>0.66322740000000002</v>
      </c>
      <c r="BX1244" s="2" t="s">
        <v>601</v>
      </c>
      <c r="BY1244" s="2">
        <v>0.47955617683033375</v>
      </c>
      <c r="BZ1244" s="2">
        <v>0.46396120915603706</v>
      </c>
    </row>
    <row r="1245" spans="1:78" x14ac:dyDescent="0.25">
      <c r="A1245" s="23" t="s">
        <v>251</v>
      </c>
      <c r="C1245" t="s">
        <v>250</v>
      </c>
      <c r="D1245" s="15" t="str">
        <f>VLOOKUP(C1245,xWalk!C$3:D$55,2)</f>
        <v>AKS</v>
      </c>
      <c r="E1245" s="22" t="str">
        <f t="shared" si="150"/>
        <v>'Taku Spring'</v>
      </c>
      <c r="F1245" s="22" t="str">
        <f t="shared" si="149"/>
        <v>AKS.TAK</v>
      </c>
      <c r="G1245" t="s">
        <v>142</v>
      </c>
      <c r="H1245" t="s">
        <v>143</v>
      </c>
      <c r="I1245" t="s">
        <v>252</v>
      </c>
      <c r="J1245">
        <v>1996</v>
      </c>
      <c r="K1245">
        <v>1998</v>
      </c>
      <c r="L1245" s="8">
        <v>3</v>
      </c>
      <c r="M1245" s="8">
        <v>6</v>
      </c>
      <c r="N1245" s="8" t="s">
        <v>33</v>
      </c>
      <c r="O1245" s="8">
        <v>6</v>
      </c>
      <c r="P1245" s="8">
        <v>0</v>
      </c>
      <c r="Q1245">
        <v>0.1022005</v>
      </c>
      <c r="R1245">
        <v>9.9710199999999999E-2</v>
      </c>
      <c r="S1245">
        <v>2.7131309999999999E-2</v>
      </c>
      <c r="T1245">
        <v>0.1241362</v>
      </c>
      <c r="U1245" s="15" t="str">
        <f t="shared" si="151"/>
        <v>AKS1996</v>
      </c>
      <c r="V1245">
        <f t="shared" si="152"/>
        <v>0.28704838138800404</v>
      </c>
      <c r="W1245">
        <f t="shared" si="153"/>
        <v>0.2739796890740287</v>
      </c>
      <c r="BF1245" s="2" t="s">
        <v>189</v>
      </c>
      <c r="BG1245" s="2" t="s">
        <v>30</v>
      </c>
      <c r="BH1245" s="2" t="s">
        <v>608</v>
      </c>
      <c r="BI1245" s="2" t="s">
        <v>609</v>
      </c>
      <c r="BJ1245" s="2" t="s">
        <v>142</v>
      </c>
      <c r="BK1245" s="2" t="s">
        <v>143</v>
      </c>
      <c r="BL1245" s="2" t="s">
        <v>183</v>
      </c>
      <c r="BM1245" s="2">
        <v>1978</v>
      </c>
      <c r="BN1245" s="2">
        <v>1980</v>
      </c>
      <c r="BO1245" s="2">
        <v>3</v>
      </c>
      <c r="BP1245" s="2">
        <v>6</v>
      </c>
      <c r="BQ1245" s="2" t="s">
        <v>33</v>
      </c>
      <c r="BR1245" s="2">
        <v>6</v>
      </c>
      <c r="BS1245" s="2">
        <v>0</v>
      </c>
      <c r="BT1245" s="2">
        <v>3.8710040000000001E-2</v>
      </c>
      <c r="BU1245" s="2">
        <v>0.39562730000000002</v>
      </c>
      <c r="BV1245" s="2">
        <v>0.24413180000000001</v>
      </c>
      <c r="BW1245" s="2">
        <v>0.54317389999999999</v>
      </c>
      <c r="BX1245" s="2" t="s">
        <v>602</v>
      </c>
      <c r="BY1245" s="2">
        <v>0.5319178035354053</v>
      </c>
      <c r="BZ1245" s="2">
        <v>0.52135261736246452</v>
      </c>
    </row>
    <row r="1246" spans="1:78" x14ac:dyDescent="0.25">
      <c r="A1246" s="23" t="s">
        <v>251</v>
      </c>
      <c r="C1246" t="s">
        <v>250</v>
      </c>
      <c r="D1246" s="15" t="str">
        <f>VLOOKUP(C1246,xWalk!C$3:D$55,2)</f>
        <v>AKS</v>
      </c>
      <c r="E1246" s="22" t="str">
        <f t="shared" si="150"/>
        <v>'Taku Spring'</v>
      </c>
      <c r="F1246" s="22" t="str">
        <f t="shared" si="149"/>
        <v>AKS.TAK</v>
      </c>
      <c r="G1246" t="s">
        <v>142</v>
      </c>
      <c r="H1246" t="s">
        <v>143</v>
      </c>
      <c r="I1246" t="s">
        <v>252</v>
      </c>
      <c r="J1246">
        <v>1997</v>
      </c>
      <c r="K1246">
        <v>1999</v>
      </c>
      <c r="L1246" s="8">
        <v>3</v>
      </c>
      <c r="M1246" s="8">
        <v>6</v>
      </c>
      <c r="N1246" s="8" t="s">
        <v>33</v>
      </c>
      <c r="O1246" s="8">
        <v>6</v>
      </c>
      <c r="P1246" s="8">
        <v>0</v>
      </c>
      <c r="Q1246">
        <v>7.4493420000000005E-2</v>
      </c>
      <c r="R1246">
        <v>0.1223776</v>
      </c>
      <c r="S1246">
        <v>7.3760800000000001E-3</v>
      </c>
      <c r="T1246">
        <v>0.12885099999999999</v>
      </c>
      <c r="U1246" s="15" t="str">
        <f t="shared" si="151"/>
        <v>AKS1997</v>
      </c>
      <c r="V1246">
        <f t="shared" si="152"/>
        <v>0.27569892473118279</v>
      </c>
      <c r="W1246">
        <f t="shared" si="153"/>
        <v>0.26392473118279569</v>
      </c>
      <c r="BF1246" s="2" t="s">
        <v>189</v>
      </c>
      <c r="BG1246" s="2" t="s">
        <v>30</v>
      </c>
      <c r="BH1246" s="2" t="s">
        <v>608</v>
      </c>
      <c r="BI1246" s="2" t="s">
        <v>609</v>
      </c>
      <c r="BJ1246" s="2" t="s">
        <v>142</v>
      </c>
      <c r="BK1246" s="2" t="s">
        <v>143</v>
      </c>
      <c r="BL1246" s="2" t="s">
        <v>183</v>
      </c>
      <c r="BM1246" s="2">
        <v>1979</v>
      </c>
      <c r="BN1246" s="2">
        <v>1981</v>
      </c>
      <c r="BO1246" s="2">
        <v>3</v>
      </c>
      <c r="BP1246" s="2">
        <v>6</v>
      </c>
      <c r="BQ1246" s="2" t="s">
        <v>33</v>
      </c>
      <c r="BR1246" s="2">
        <v>6</v>
      </c>
      <c r="BS1246" s="2">
        <v>0</v>
      </c>
      <c r="BT1246" s="2">
        <v>0.22146979999999999</v>
      </c>
      <c r="BU1246" s="2">
        <v>0.21610670000000001</v>
      </c>
      <c r="BV1246" s="2">
        <v>9.0165250000000002E-2</v>
      </c>
      <c r="BW1246" s="2">
        <v>0.2867866</v>
      </c>
      <c r="BX1246" s="2" t="s">
        <v>569</v>
      </c>
      <c r="BY1246" s="2">
        <v>0.38670115642118075</v>
      </c>
      <c r="BZ1246" s="2">
        <v>0.37297626293365793</v>
      </c>
    </row>
    <row r="1247" spans="1:78" x14ac:dyDescent="0.25">
      <c r="A1247" s="23" t="s">
        <v>251</v>
      </c>
      <c r="C1247" t="s">
        <v>250</v>
      </c>
      <c r="D1247" s="15" t="str">
        <f>VLOOKUP(C1247,xWalk!C$3:D$55,2)</f>
        <v>AKS</v>
      </c>
      <c r="E1247" s="22" t="str">
        <f t="shared" si="150"/>
        <v>'Taku Spring'</v>
      </c>
      <c r="F1247" s="22" t="str">
        <f t="shared" si="149"/>
        <v>AKS.TAK</v>
      </c>
      <c r="G1247" t="s">
        <v>142</v>
      </c>
      <c r="H1247" t="s">
        <v>143</v>
      </c>
      <c r="I1247" t="s">
        <v>252</v>
      </c>
      <c r="J1247">
        <v>1998</v>
      </c>
      <c r="K1247">
        <v>2000</v>
      </c>
      <c r="L1247" s="8">
        <v>3</v>
      </c>
      <c r="M1247" s="8">
        <v>6</v>
      </c>
      <c r="N1247" s="8" t="s">
        <v>33</v>
      </c>
      <c r="O1247" s="8">
        <v>6</v>
      </c>
      <c r="P1247" s="8">
        <v>0</v>
      </c>
      <c r="Q1247">
        <v>0.1128955</v>
      </c>
      <c r="R1247">
        <v>8.4586140000000004E-2</v>
      </c>
      <c r="S1247">
        <v>2.9320550000000001E-2</v>
      </c>
      <c r="T1247">
        <v>0.1114266</v>
      </c>
      <c r="U1247" s="15" t="str">
        <f t="shared" si="151"/>
        <v>AKS1998</v>
      </c>
      <c r="V1247">
        <f t="shared" si="152"/>
        <v>0.2935550373449593</v>
      </c>
      <c r="W1247">
        <f t="shared" si="153"/>
        <v>0.27838047923214709</v>
      </c>
      <c r="BF1247" s="2" t="s">
        <v>189</v>
      </c>
      <c r="BG1247" s="2" t="s">
        <v>30</v>
      </c>
      <c r="BH1247" s="2" t="s">
        <v>608</v>
      </c>
      <c r="BI1247" s="2" t="s">
        <v>609</v>
      </c>
      <c r="BJ1247" s="2" t="s">
        <v>142</v>
      </c>
      <c r="BK1247" s="2" t="s">
        <v>143</v>
      </c>
      <c r="BL1247" s="2" t="s">
        <v>183</v>
      </c>
      <c r="BM1247" s="2">
        <v>1980</v>
      </c>
      <c r="BN1247" s="2">
        <v>1982</v>
      </c>
      <c r="BO1247" s="2">
        <v>3</v>
      </c>
      <c r="BP1247" s="2">
        <v>6</v>
      </c>
      <c r="BQ1247" s="2" t="s">
        <v>33</v>
      </c>
      <c r="BR1247" s="2">
        <v>6</v>
      </c>
      <c r="BS1247" s="2">
        <v>0</v>
      </c>
      <c r="BT1247" s="2">
        <v>0.1063969</v>
      </c>
      <c r="BU1247" s="2">
        <v>0.29595929999999998</v>
      </c>
      <c r="BV1247" s="2">
        <v>0.1105788</v>
      </c>
      <c r="BW1247" s="2">
        <v>0.37381130000000001</v>
      </c>
      <c r="BX1247" s="2" t="s">
        <v>570</v>
      </c>
      <c r="BY1247" s="2">
        <v>0.37821035753467047</v>
      </c>
      <c r="BZ1247" s="2">
        <v>0.34729528256772341</v>
      </c>
    </row>
    <row r="1248" spans="1:78" x14ac:dyDescent="0.25">
      <c r="A1248" s="23" t="s">
        <v>251</v>
      </c>
      <c r="C1248" t="s">
        <v>250</v>
      </c>
      <c r="D1248" s="15" t="str">
        <f>VLOOKUP(C1248,xWalk!C$3:D$55,2)</f>
        <v>AKS</v>
      </c>
      <c r="E1248" s="22" t="str">
        <f t="shared" si="150"/>
        <v>'Taku Spring'</v>
      </c>
      <c r="F1248" s="22" t="str">
        <f t="shared" si="149"/>
        <v>AKS.TAK</v>
      </c>
      <c r="G1248" t="s">
        <v>142</v>
      </c>
      <c r="H1248" t="s">
        <v>143</v>
      </c>
      <c r="I1248" t="s">
        <v>252</v>
      </c>
      <c r="J1248">
        <v>1999</v>
      </c>
      <c r="K1248">
        <v>2001</v>
      </c>
      <c r="L1248" s="8">
        <v>3</v>
      </c>
      <c r="M1248" s="8">
        <v>6</v>
      </c>
      <c r="N1248" s="8" t="s">
        <v>33</v>
      </c>
      <c r="O1248" s="8">
        <v>6</v>
      </c>
      <c r="P1248" s="8">
        <v>0</v>
      </c>
      <c r="Q1248">
        <v>0.15678149999999999</v>
      </c>
      <c r="R1248">
        <v>8.2091120000000004E-2</v>
      </c>
      <c r="S1248">
        <v>9.0914830000000002E-2</v>
      </c>
      <c r="T1248">
        <v>0.16554260000000001</v>
      </c>
      <c r="U1248" s="15" t="str">
        <f t="shared" si="151"/>
        <v>AKS1999</v>
      </c>
      <c r="V1248">
        <f t="shared" si="152"/>
        <v>0.34178059353117707</v>
      </c>
      <c r="W1248">
        <f t="shared" si="153"/>
        <v>0.3181727242414138</v>
      </c>
      <c r="BF1248" s="2" t="s">
        <v>189</v>
      </c>
      <c r="BG1248" s="2" t="s">
        <v>30</v>
      </c>
      <c r="BH1248" s="2" t="s">
        <v>608</v>
      </c>
      <c r="BI1248" s="2" t="s">
        <v>609</v>
      </c>
      <c r="BJ1248" s="2" t="s">
        <v>142</v>
      </c>
      <c r="BK1248" s="2" t="s">
        <v>143</v>
      </c>
      <c r="BL1248" s="2" t="s">
        <v>183</v>
      </c>
      <c r="BM1248" s="2">
        <v>1981</v>
      </c>
      <c r="BN1248" s="2">
        <v>1983</v>
      </c>
      <c r="BO1248" s="2">
        <v>3</v>
      </c>
      <c r="BP1248" s="2">
        <v>6</v>
      </c>
      <c r="BQ1248" s="2" t="s">
        <v>33</v>
      </c>
      <c r="BR1248" s="2">
        <v>6</v>
      </c>
      <c r="BS1248" s="2">
        <v>0</v>
      </c>
      <c r="BT1248" s="2">
        <v>0.19104960000000001</v>
      </c>
      <c r="BU1248" s="2">
        <v>0.39005509999999999</v>
      </c>
      <c r="BV1248" s="2">
        <v>0.15701029999999999</v>
      </c>
      <c r="BW1248" s="2">
        <v>0.4858228</v>
      </c>
      <c r="BX1248" s="2" t="s">
        <v>571</v>
      </c>
      <c r="BY1248" s="2">
        <v>0.33491474470383764</v>
      </c>
      <c r="BZ1248" s="2">
        <v>0.31032458076941144</v>
      </c>
    </row>
    <row r="1249" spans="1:78" x14ac:dyDescent="0.25">
      <c r="A1249" s="23" t="s">
        <v>251</v>
      </c>
      <c r="C1249" t="s">
        <v>250</v>
      </c>
      <c r="D1249" s="15" t="str">
        <f>VLOOKUP(C1249,xWalk!C$3:D$55,2)</f>
        <v>AKS</v>
      </c>
      <c r="E1249" s="22" t="str">
        <f t="shared" si="150"/>
        <v>'Taku Spring'</v>
      </c>
      <c r="F1249" s="22" t="str">
        <f t="shared" si="149"/>
        <v>AKS.TAK</v>
      </c>
      <c r="G1249" t="s">
        <v>142</v>
      </c>
      <c r="H1249" t="s">
        <v>143</v>
      </c>
      <c r="I1249" t="s">
        <v>252</v>
      </c>
      <c r="J1249">
        <v>2000</v>
      </c>
      <c r="K1249">
        <v>2002</v>
      </c>
      <c r="L1249" s="8">
        <v>3</v>
      </c>
      <c r="M1249" s="8">
        <v>6</v>
      </c>
      <c r="N1249" s="8" t="s">
        <v>33</v>
      </c>
      <c r="O1249" s="8">
        <v>6</v>
      </c>
      <c r="P1249" s="8">
        <v>0</v>
      </c>
      <c r="Q1249">
        <v>0.13648759999999999</v>
      </c>
      <c r="R1249">
        <v>8.6640540000000002E-2</v>
      </c>
      <c r="S1249">
        <v>0.1808572</v>
      </c>
      <c r="T1249">
        <v>0.2518282</v>
      </c>
      <c r="U1249" s="15" t="str">
        <f t="shared" si="151"/>
        <v>AKS2000</v>
      </c>
      <c r="V1249">
        <f t="shared" si="152"/>
        <v>0.31866262087740693</v>
      </c>
      <c r="W1249">
        <f t="shared" si="153"/>
        <v>0.30834018659785045</v>
      </c>
      <c r="BF1249" s="2" t="s">
        <v>189</v>
      </c>
      <c r="BG1249" s="2" t="s">
        <v>30</v>
      </c>
      <c r="BH1249" s="2" t="s">
        <v>608</v>
      </c>
      <c r="BI1249" s="2" t="s">
        <v>609</v>
      </c>
      <c r="BJ1249" s="2" t="s">
        <v>142</v>
      </c>
      <c r="BK1249" s="2" t="s">
        <v>143</v>
      </c>
      <c r="BL1249" s="2" t="s">
        <v>183</v>
      </c>
      <c r="BM1249" s="2">
        <v>1982</v>
      </c>
      <c r="BN1249" s="2">
        <v>1984</v>
      </c>
      <c r="BO1249" s="2">
        <v>3</v>
      </c>
      <c r="BP1249" s="2">
        <v>6</v>
      </c>
      <c r="BQ1249" s="2" t="s">
        <v>33</v>
      </c>
      <c r="BR1249" s="2">
        <v>6</v>
      </c>
      <c r="BS1249" s="2">
        <v>0</v>
      </c>
      <c r="BT1249" s="2">
        <v>0.24608169999999999</v>
      </c>
      <c r="BU1249" s="2">
        <v>0.42172939999999998</v>
      </c>
      <c r="BV1249" s="2">
        <v>0.20586070000000001</v>
      </c>
      <c r="BW1249" s="2">
        <v>0.54077260000000005</v>
      </c>
      <c r="BX1249" s="2" t="s">
        <v>572</v>
      </c>
      <c r="BY1249" s="2">
        <v>0.36587259838180408</v>
      </c>
      <c r="BZ1249" s="2">
        <v>0.35294707046416673</v>
      </c>
    </row>
    <row r="1250" spans="1:78" x14ac:dyDescent="0.25">
      <c r="A1250" s="23" t="s">
        <v>251</v>
      </c>
      <c r="C1250" t="s">
        <v>250</v>
      </c>
      <c r="D1250" s="15" t="str">
        <f>VLOOKUP(C1250,xWalk!C$3:D$55,2)</f>
        <v>AKS</v>
      </c>
      <c r="E1250" s="22" t="str">
        <f t="shared" si="150"/>
        <v>'Taku Spring'</v>
      </c>
      <c r="F1250" s="22" t="str">
        <f t="shared" si="149"/>
        <v>AKS.TAK</v>
      </c>
      <c r="G1250" t="s">
        <v>142</v>
      </c>
      <c r="H1250" t="s">
        <v>143</v>
      </c>
      <c r="I1250" t="s">
        <v>252</v>
      </c>
      <c r="J1250">
        <v>2001</v>
      </c>
      <c r="K1250">
        <v>2003</v>
      </c>
      <c r="L1250" s="8">
        <v>3</v>
      </c>
      <c r="M1250" s="8">
        <v>6</v>
      </c>
      <c r="N1250" s="8" t="s">
        <v>33</v>
      </c>
      <c r="O1250" s="8">
        <v>6</v>
      </c>
      <c r="P1250" s="8">
        <v>0</v>
      </c>
      <c r="Q1250">
        <v>5.9583079999999997E-2</v>
      </c>
      <c r="R1250">
        <v>0.206097</v>
      </c>
      <c r="S1250">
        <v>0.1227316</v>
      </c>
      <c r="T1250">
        <v>0.30353400000000003</v>
      </c>
      <c r="U1250" s="15" t="str">
        <f t="shared" si="151"/>
        <v>AKS2001</v>
      </c>
      <c r="V1250">
        <f t="shared" si="152"/>
        <v>0.42527546839571978</v>
      </c>
      <c r="W1250">
        <f t="shared" si="153"/>
        <v>0.40876725406738534</v>
      </c>
      <c r="BF1250" s="2" t="s">
        <v>189</v>
      </c>
      <c r="BG1250" s="2" t="s">
        <v>30</v>
      </c>
      <c r="BH1250" s="2" t="s">
        <v>608</v>
      </c>
      <c r="BI1250" s="2" t="s">
        <v>609</v>
      </c>
      <c r="BJ1250" s="2" t="s">
        <v>142</v>
      </c>
      <c r="BK1250" s="2" t="s">
        <v>143</v>
      </c>
      <c r="BL1250" s="2" t="s">
        <v>183</v>
      </c>
      <c r="BM1250" s="2">
        <v>1983</v>
      </c>
      <c r="BN1250" s="2">
        <v>1985</v>
      </c>
      <c r="BO1250" s="2">
        <v>3</v>
      </c>
      <c r="BP1250" s="2">
        <v>6</v>
      </c>
      <c r="BQ1250" s="2" t="s">
        <v>33</v>
      </c>
      <c r="BR1250" s="2">
        <v>6</v>
      </c>
      <c r="BS1250" s="2">
        <v>0</v>
      </c>
      <c r="BT1250" s="2">
        <v>0.135963</v>
      </c>
      <c r="BU1250" s="2">
        <v>0.42465449999999999</v>
      </c>
      <c r="BV1250" s="2">
        <v>0.22160260000000001</v>
      </c>
      <c r="BW1250" s="2">
        <v>0.55215259999999999</v>
      </c>
      <c r="BX1250" s="2" t="s">
        <v>573</v>
      </c>
      <c r="BY1250" s="2">
        <v>0.33184828416616496</v>
      </c>
      <c r="BZ1250" s="2">
        <v>0.31080674292594823</v>
      </c>
    </row>
    <row r="1251" spans="1:78" x14ac:dyDescent="0.25">
      <c r="A1251" s="23" t="s">
        <v>251</v>
      </c>
      <c r="C1251" t="s">
        <v>250</v>
      </c>
      <c r="D1251" s="15" t="str">
        <f>VLOOKUP(C1251,xWalk!C$3:D$55,2)</f>
        <v>AKS</v>
      </c>
      <c r="E1251" s="22" t="str">
        <f t="shared" si="150"/>
        <v>'Taku Spring'</v>
      </c>
      <c r="F1251" s="22" t="str">
        <f t="shared" si="149"/>
        <v>AKS.TAK</v>
      </c>
      <c r="G1251" t="s">
        <v>142</v>
      </c>
      <c r="H1251" t="s">
        <v>143</v>
      </c>
      <c r="I1251" t="s">
        <v>252</v>
      </c>
      <c r="J1251">
        <v>2002</v>
      </c>
      <c r="K1251">
        <v>2004</v>
      </c>
      <c r="L1251" s="8">
        <v>3</v>
      </c>
      <c r="M1251" s="8">
        <v>6</v>
      </c>
      <c r="N1251" s="8" t="s">
        <v>33</v>
      </c>
      <c r="O1251" s="8">
        <v>6</v>
      </c>
      <c r="P1251" s="8">
        <v>0</v>
      </c>
      <c r="Q1251">
        <v>3.6715629999999999E-2</v>
      </c>
      <c r="R1251">
        <v>0.15235280000000001</v>
      </c>
      <c r="S1251">
        <v>6.8358680000000005E-2</v>
      </c>
      <c r="T1251">
        <v>0.21029680000000001</v>
      </c>
      <c r="U1251" s="15" t="str">
        <f t="shared" si="151"/>
        <v>AKS2002</v>
      </c>
      <c r="V1251">
        <f t="shared" si="152"/>
        <v>0.47952654341283291</v>
      </c>
      <c r="W1251">
        <f t="shared" si="153"/>
        <v>0.45876223475555783</v>
      </c>
      <c r="BF1251" s="2" t="s">
        <v>189</v>
      </c>
      <c r="BG1251" s="2" t="s">
        <v>30</v>
      </c>
      <c r="BH1251" s="2" t="s">
        <v>608</v>
      </c>
      <c r="BI1251" s="2" t="s">
        <v>609</v>
      </c>
      <c r="BJ1251" s="2" t="s">
        <v>142</v>
      </c>
      <c r="BK1251" s="2" t="s">
        <v>143</v>
      </c>
      <c r="BL1251" s="2" t="s">
        <v>183</v>
      </c>
      <c r="BM1251" s="2">
        <v>1984</v>
      </c>
      <c r="BN1251" s="2">
        <v>1986</v>
      </c>
      <c r="BO1251" s="2">
        <v>3</v>
      </c>
      <c r="BP1251" s="2">
        <v>6</v>
      </c>
      <c r="BQ1251" s="2" t="s">
        <v>33</v>
      </c>
      <c r="BR1251" s="2">
        <v>6</v>
      </c>
      <c r="BS1251" s="2">
        <v>0</v>
      </c>
      <c r="BT1251" s="2">
        <v>6.5913940000000004E-2</v>
      </c>
      <c r="BU1251" s="2">
        <v>0.31636730000000002</v>
      </c>
      <c r="BV1251" s="2">
        <v>0.18963540000000001</v>
      </c>
      <c r="BW1251" s="2">
        <v>0.44600830000000002</v>
      </c>
      <c r="BX1251" s="2" t="s">
        <v>574</v>
      </c>
      <c r="BY1251" s="2">
        <v>0.35097227968556061</v>
      </c>
      <c r="BZ1251" s="2">
        <v>0.32631361191559782</v>
      </c>
    </row>
    <row r="1252" spans="1:78" x14ac:dyDescent="0.25">
      <c r="A1252" s="23" t="s">
        <v>251</v>
      </c>
      <c r="C1252" t="s">
        <v>250</v>
      </c>
      <c r="D1252" s="15" t="str">
        <f>VLOOKUP(C1252,xWalk!C$3:D$55,2)</f>
        <v>AKS</v>
      </c>
      <c r="E1252" s="22" t="str">
        <f t="shared" si="150"/>
        <v>'Taku Spring'</v>
      </c>
      <c r="F1252" s="22" t="str">
        <f t="shared" si="149"/>
        <v>AKS.TAK</v>
      </c>
      <c r="G1252" t="s">
        <v>142</v>
      </c>
      <c r="H1252" t="s">
        <v>143</v>
      </c>
      <c r="I1252" t="s">
        <v>252</v>
      </c>
      <c r="J1252">
        <v>2003</v>
      </c>
      <c r="K1252">
        <v>2005</v>
      </c>
      <c r="L1252" s="8">
        <v>3</v>
      </c>
      <c r="M1252" s="8">
        <v>6</v>
      </c>
      <c r="N1252" s="8" t="s">
        <v>33</v>
      </c>
      <c r="O1252" s="8">
        <v>6</v>
      </c>
      <c r="P1252" s="8">
        <v>0</v>
      </c>
      <c r="Q1252">
        <v>7.7248250000000004E-2</v>
      </c>
      <c r="R1252">
        <v>0.1139088</v>
      </c>
      <c r="S1252">
        <v>3.7061629999999998E-2</v>
      </c>
      <c r="T1252">
        <v>0.14674870000000001</v>
      </c>
      <c r="U1252" s="15" t="str">
        <f t="shared" si="151"/>
        <v>AKS2003</v>
      </c>
      <c r="V1252">
        <f t="shared" si="152"/>
        <v>0.38305928169623538</v>
      </c>
      <c r="W1252">
        <f t="shared" si="153"/>
        <v>0.37272825616616184</v>
      </c>
      <c r="BF1252" s="2" t="s">
        <v>189</v>
      </c>
      <c r="BG1252" s="2" t="s">
        <v>30</v>
      </c>
      <c r="BH1252" s="2" t="s">
        <v>608</v>
      </c>
      <c r="BI1252" s="2" t="s">
        <v>609</v>
      </c>
      <c r="BJ1252" s="2" t="s">
        <v>142</v>
      </c>
      <c r="BK1252" s="2" t="s">
        <v>143</v>
      </c>
      <c r="BL1252" s="2" t="s">
        <v>183</v>
      </c>
      <c r="BM1252" s="2">
        <v>1985</v>
      </c>
      <c r="BN1252" s="2">
        <v>1987</v>
      </c>
      <c r="BO1252" s="2">
        <v>3</v>
      </c>
      <c r="BP1252" s="2">
        <v>6</v>
      </c>
      <c r="BQ1252" s="2" t="s">
        <v>33</v>
      </c>
      <c r="BR1252" s="2">
        <v>6</v>
      </c>
      <c r="BS1252" s="2">
        <v>0</v>
      </c>
      <c r="BT1252" s="2">
        <v>4.7023290000000002E-2</v>
      </c>
      <c r="BU1252" s="2">
        <v>0.43635819999999997</v>
      </c>
      <c r="BV1252" s="2">
        <v>0.1816827</v>
      </c>
      <c r="BW1252" s="2">
        <v>0.53876219999999997</v>
      </c>
      <c r="BX1252" s="2" t="s">
        <v>575</v>
      </c>
      <c r="BY1252" s="2">
        <v>0.36840082993929146</v>
      </c>
      <c r="BZ1252" s="2">
        <v>0.35449166218396988</v>
      </c>
    </row>
    <row r="1253" spans="1:78" x14ac:dyDescent="0.25">
      <c r="A1253" s="23" t="s">
        <v>251</v>
      </c>
      <c r="C1253" t="s">
        <v>250</v>
      </c>
      <c r="D1253" s="15" t="str">
        <f>VLOOKUP(C1253,xWalk!C$3:D$55,2)</f>
        <v>AKS</v>
      </c>
      <c r="E1253" s="22" t="str">
        <f t="shared" si="150"/>
        <v>'Taku Spring'</v>
      </c>
      <c r="F1253" s="22" t="str">
        <f t="shared" si="149"/>
        <v>AKS.TAK</v>
      </c>
      <c r="G1253" t="s">
        <v>142</v>
      </c>
      <c r="H1253" t="s">
        <v>143</v>
      </c>
      <c r="I1253" t="s">
        <v>252</v>
      </c>
      <c r="J1253">
        <v>2004</v>
      </c>
      <c r="K1253">
        <v>2006</v>
      </c>
      <c r="L1253" s="8">
        <v>3</v>
      </c>
      <c r="M1253" s="8">
        <v>6</v>
      </c>
      <c r="N1253" s="8" t="s">
        <v>33</v>
      </c>
      <c r="O1253" s="8">
        <v>6</v>
      </c>
      <c r="P1253" s="8">
        <v>0</v>
      </c>
      <c r="Q1253">
        <v>2.8867919999999998E-2</v>
      </c>
      <c r="R1253">
        <v>0.12468319999999999</v>
      </c>
      <c r="S1253">
        <v>8.0939860000000002E-2</v>
      </c>
      <c r="T1253">
        <v>0.19553119999999999</v>
      </c>
      <c r="U1253" s="15" t="str">
        <f t="shared" si="151"/>
        <v>AKS2004</v>
      </c>
      <c r="V1253">
        <f t="shared" si="152"/>
        <v>0.34712852202505812</v>
      </c>
      <c r="W1253">
        <f t="shared" si="153"/>
        <v>0.33165145416406827</v>
      </c>
      <c r="BF1253" s="2" t="s">
        <v>189</v>
      </c>
      <c r="BG1253" s="2" t="s">
        <v>30</v>
      </c>
      <c r="BH1253" s="2" t="s">
        <v>608</v>
      </c>
      <c r="BI1253" s="2" t="s">
        <v>609</v>
      </c>
      <c r="BJ1253" s="2" t="s">
        <v>142</v>
      </c>
      <c r="BK1253" s="2" t="s">
        <v>143</v>
      </c>
      <c r="BL1253" s="2" t="s">
        <v>183</v>
      </c>
      <c r="BM1253" s="2">
        <v>1986</v>
      </c>
      <c r="BN1253" s="2">
        <v>1988</v>
      </c>
      <c r="BO1253" s="2">
        <v>3</v>
      </c>
      <c r="BP1253" s="2">
        <v>6</v>
      </c>
      <c r="BQ1253" s="2" t="s">
        <v>33</v>
      </c>
      <c r="BR1253" s="2">
        <v>6</v>
      </c>
      <c r="BS1253" s="2">
        <v>0</v>
      </c>
      <c r="BT1253" s="2">
        <v>0.14289479999999999</v>
      </c>
      <c r="BU1253" s="2">
        <v>0.63804139999999998</v>
      </c>
      <c r="BV1253" s="2">
        <v>0.40609620000000002</v>
      </c>
      <c r="BW1253" s="2">
        <v>0.78503140000000005</v>
      </c>
      <c r="BX1253" s="2" t="s">
        <v>576</v>
      </c>
      <c r="BY1253" s="2">
        <v>0.41143504104160772</v>
      </c>
      <c r="BZ1253" s="2">
        <v>0.39060288706481744</v>
      </c>
    </row>
    <row r="1254" spans="1:78" x14ac:dyDescent="0.25">
      <c r="A1254" s="23" t="s">
        <v>251</v>
      </c>
      <c r="C1254" t="s">
        <v>250</v>
      </c>
      <c r="D1254" s="15" t="str">
        <f>VLOOKUP(C1254,xWalk!C$3:D$55,2)</f>
        <v>AKS</v>
      </c>
      <c r="E1254" s="22" t="str">
        <f t="shared" si="150"/>
        <v>'Taku Spring'</v>
      </c>
      <c r="F1254" s="22" t="str">
        <f t="shared" si="149"/>
        <v>AKS.TAK</v>
      </c>
      <c r="G1254" t="s">
        <v>142</v>
      </c>
      <c r="H1254" t="s">
        <v>143</v>
      </c>
      <c r="I1254" t="s">
        <v>252</v>
      </c>
      <c r="J1254">
        <v>2005</v>
      </c>
      <c r="K1254">
        <v>2007</v>
      </c>
      <c r="L1254" s="8">
        <v>3</v>
      </c>
      <c r="M1254" s="8">
        <v>6</v>
      </c>
      <c r="N1254" s="8" t="s">
        <v>33</v>
      </c>
      <c r="O1254" s="8">
        <v>6</v>
      </c>
      <c r="P1254" s="8">
        <v>0</v>
      </c>
      <c r="Q1254">
        <v>5.6077830000000002E-2</v>
      </c>
      <c r="R1254">
        <v>5.4630539999999998E-2</v>
      </c>
      <c r="S1254">
        <v>1.6661100000000002E-2</v>
      </c>
      <c r="T1254">
        <v>7.0381429999999995E-2</v>
      </c>
      <c r="U1254" s="15" t="str">
        <f t="shared" si="151"/>
        <v>AKS2005</v>
      </c>
      <c r="V1254">
        <f t="shared" si="152"/>
        <v>0.32062414030261349</v>
      </c>
      <c r="W1254">
        <f t="shared" si="153"/>
        <v>0.31490715268225583</v>
      </c>
      <c r="BF1254" s="2" t="s">
        <v>189</v>
      </c>
      <c r="BG1254" s="2" t="s">
        <v>30</v>
      </c>
      <c r="BH1254" s="2" t="s">
        <v>608</v>
      </c>
      <c r="BI1254" s="2" t="s">
        <v>609</v>
      </c>
      <c r="BJ1254" s="2" t="s">
        <v>142</v>
      </c>
      <c r="BK1254" s="2" t="s">
        <v>143</v>
      </c>
      <c r="BL1254" s="2" t="s">
        <v>183</v>
      </c>
      <c r="BM1254" s="2">
        <v>1987</v>
      </c>
      <c r="BN1254" s="2">
        <v>1989</v>
      </c>
      <c r="BO1254" s="2">
        <v>3</v>
      </c>
      <c r="BP1254" s="2">
        <v>6</v>
      </c>
      <c r="BQ1254" s="2" t="s">
        <v>33</v>
      </c>
      <c r="BR1254" s="2">
        <v>6</v>
      </c>
      <c r="BS1254" s="2">
        <v>0</v>
      </c>
      <c r="BT1254" s="2">
        <v>7.3679439999999999E-2</v>
      </c>
      <c r="BU1254" s="2">
        <v>0.51413629999999999</v>
      </c>
      <c r="BV1254" s="2">
        <v>0.26645990000000003</v>
      </c>
      <c r="BW1254" s="2">
        <v>0.64359949999999999</v>
      </c>
      <c r="BX1254" s="2" t="s">
        <v>577</v>
      </c>
      <c r="BY1254" s="2">
        <v>0.40994307796751789</v>
      </c>
      <c r="BZ1254" s="2">
        <v>0.3634654551151496</v>
      </c>
    </row>
    <row r="1255" spans="1:78" x14ac:dyDescent="0.25">
      <c r="A1255" s="23" t="s">
        <v>251</v>
      </c>
      <c r="C1255" t="s">
        <v>250</v>
      </c>
      <c r="D1255" s="15" t="str">
        <f>VLOOKUP(C1255,xWalk!C$3:D$55,2)</f>
        <v>AKS</v>
      </c>
      <c r="E1255" s="22" t="str">
        <f t="shared" si="150"/>
        <v>'Taku Spring'</v>
      </c>
      <c r="F1255" s="22" t="str">
        <f t="shared" si="149"/>
        <v>AKS.TAK</v>
      </c>
      <c r="G1255" t="s">
        <v>142</v>
      </c>
      <c r="H1255" t="s">
        <v>143</v>
      </c>
      <c r="I1255" t="s">
        <v>252</v>
      </c>
      <c r="J1255">
        <v>2006</v>
      </c>
      <c r="K1255">
        <v>2008</v>
      </c>
      <c r="L1255" s="8">
        <v>3</v>
      </c>
      <c r="M1255" s="8">
        <v>6</v>
      </c>
      <c r="N1255" s="8" t="s">
        <v>34</v>
      </c>
      <c r="O1255" s="8">
        <v>5</v>
      </c>
      <c r="P1255" s="8">
        <v>1</v>
      </c>
      <c r="Q1255">
        <v>2.511532E-2</v>
      </c>
      <c r="R1255">
        <v>0.17874399999999999</v>
      </c>
      <c r="S1255">
        <v>1.4467259999999999E-2</v>
      </c>
      <c r="T1255">
        <v>0.1906254</v>
      </c>
      <c r="U1255" s="15" t="str">
        <f t="shared" si="151"/>
        <v>AKS2006</v>
      </c>
      <c r="V1255">
        <f t="shared" si="152"/>
        <v>0.33227686330641037</v>
      </c>
      <c r="W1255">
        <f t="shared" si="153"/>
        <v>0.32051937429710664</v>
      </c>
      <c r="BF1255" s="2" t="s">
        <v>189</v>
      </c>
      <c r="BG1255" s="2" t="s">
        <v>30</v>
      </c>
      <c r="BH1255" s="2" t="s">
        <v>608</v>
      </c>
      <c r="BI1255" s="2" t="s">
        <v>609</v>
      </c>
      <c r="BJ1255" s="2" t="s">
        <v>142</v>
      </c>
      <c r="BK1255" s="2" t="s">
        <v>143</v>
      </c>
      <c r="BL1255" s="2" t="s">
        <v>183</v>
      </c>
      <c r="BM1255" s="2">
        <v>1988</v>
      </c>
      <c r="BN1255" s="2">
        <v>1990</v>
      </c>
      <c r="BO1255" s="2">
        <v>3</v>
      </c>
      <c r="BP1255" s="2">
        <v>6</v>
      </c>
      <c r="BQ1255" s="2" t="s">
        <v>33</v>
      </c>
      <c r="BR1255" s="2">
        <v>6</v>
      </c>
      <c r="BS1255" s="2">
        <v>0</v>
      </c>
      <c r="BT1255" s="2">
        <v>8.6923929999999996E-2</v>
      </c>
      <c r="BU1255" s="2">
        <v>0.61632339999999997</v>
      </c>
      <c r="BV1255" s="2">
        <v>0.27411839999999998</v>
      </c>
      <c r="BW1255" s="2">
        <v>0.72149620000000003</v>
      </c>
      <c r="BX1255" s="2" t="s">
        <v>578</v>
      </c>
      <c r="BY1255" s="2">
        <v>0.39516778523489932</v>
      </c>
      <c r="BZ1255" s="2">
        <v>0.37557046979865771</v>
      </c>
    </row>
    <row r="1256" spans="1:78" x14ac:dyDescent="0.25">
      <c r="A1256" s="23" t="s">
        <v>251</v>
      </c>
      <c r="C1256" t="s">
        <v>250</v>
      </c>
      <c r="D1256" s="15" t="str">
        <f>VLOOKUP(C1256,xWalk!C$3:D$55,2)</f>
        <v>AKS</v>
      </c>
      <c r="E1256" s="22" t="str">
        <f t="shared" si="150"/>
        <v>'Taku Spring'</v>
      </c>
      <c r="F1256" s="22" t="str">
        <f t="shared" si="149"/>
        <v>AKS.TAK</v>
      </c>
      <c r="G1256" t="s">
        <v>142</v>
      </c>
      <c r="H1256" t="s">
        <v>143</v>
      </c>
      <c r="I1256" t="s">
        <v>252</v>
      </c>
      <c r="J1256">
        <v>2007</v>
      </c>
      <c r="K1256">
        <v>2009</v>
      </c>
      <c r="L1256" s="8">
        <v>3</v>
      </c>
      <c r="M1256" s="8">
        <v>6</v>
      </c>
      <c r="N1256" s="8" t="s">
        <v>34</v>
      </c>
      <c r="O1256" s="8">
        <v>4</v>
      </c>
      <c r="P1256" s="8">
        <v>2</v>
      </c>
      <c r="Q1256">
        <v>0.1065179</v>
      </c>
      <c r="R1256">
        <v>6.6136020000000004E-2</v>
      </c>
      <c r="S1256">
        <v>0</v>
      </c>
      <c r="T1256">
        <v>6.6136020000000004E-2</v>
      </c>
      <c r="U1256" s="15" t="str">
        <f t="shared" si="151"/>
        <v>AKS2007</v>
      </c>
      <c r="V1256" t="str">
        <f t="shared" si="152"/>
        <v>NA</v>
      </c>
      <c r="W1256" t="str">
        <f t="shared" si="153"/>
        <v>NA</v>
      </c>
      <c r="BF1256" s="2" t="s">
        <v>189</v>
      </c>
      <c r="BG1256" s="2" t="s">
        <v>30</v>
      </c>
      <c r="BH1256" s="2" t="s">
        <v>608</v>
      </c>
      <c r="BI1256" s="2" t="s">
        <v>609</v>
      </c>
      <c r="BJ1256" s="2" t="s">
        <v>142</v>
      </c>
      <c r="BK1256" s="2" t="s">
        <v>143</v>
      </c>
      <c r="BL1256" s="2" t="s">
        <v>183</v>
      </c>
      <c r="BM1256" s="2">
        <v>1989</v>
      </c>
      <c r="BN1256" s="2">
        <v>1991</v>
      </c>
      <c r="BO1256" s="2">
        <v>3</v>
      </c>
      <c r="BP1256" s="2">
        <v>6</v>
      </c>
      <c r="BQ1256" s="2" t="s">
        <v>33</v>
      </c>
      <c r="BR1256" s="2">
        <v>6</v>
      </c>
      <c r="BS1256" s="2">
        <v>0</v>
      </c>
      <c r="BT1256" s="2">
        <v>4.4072390000000003E-2</v>
      </c>
      <c r="BU1256" s="2">
        <v>0.46685369999999998</v>
      </c>
      <c r="BV1256" s="2">
        <v>0.2104039</v>
      </c>
      <c r="BW1256" s="2">
        <v>0.57902969999999998</v>
      </c>
      <c r="BX1256" s="2" t="s">
        <v>579</v>
      </c>
      <c r="BY1256" s="2">
        <v>0.38027312060573282</v>
      </c>
      <c r="BZ1256" s="2">
        <v>0.34505137912385075</v>
      </c>
    </row>
    <row r="1257" spans="1:78" x14ac:dyDescent="0.25">
      <c r="A1257" s="23" t="s">
        <v>251</v>
      </c>
      <c r="C1257" t="s">
        <v>250</v>
      </c>
      <c r="D1257" s="15" t="str">
        <f>VLOOKUP(C1257,xWalk!C$3:D$55,2)</f>
        <v>AKS</v>
      </c>
      <c r="E1257" s="22" t="str">
        <f t="shared" si="150"/>
        <v>'Taku Spring'</v>
      </c>
      <c r="F1257" s="22" t="str">
        <f t="shared" si="149"/>
        <v>AKS.TAK</v>
      </c>
      <c r="G1257" t="s">
        <v>142</v>
      </c>
      <c r="H1257" t="s">
        <v>143</v>
      </c>
      <c r="I1257" t="s">
        <v>252</v>
      </c>
      <c r="J1257">
        <v>2008</v>
      </c>
      <c r="K1257">
        <v>2010</v>
      </c>
      <c r="L1257" s="8">
        <v>3</v>
      </c>
      <c r="M1257" s="8">
        <v>6</v>
      </c>
      <c r="N1257" s="8" t="s">
        <v>34</v>
      </c>
      <c r="O1257" s="8">
        <v>3</v>
      </c>
      <c r="P1257" s="8">
        <v>3</v>
      </c>
      <c r="Q1257">
        <v>3.1681460000000002E-2</v>
      </c>
      <c r="R1257" t="s">
        <v>276</v>
      </c>
      <c r="S1257" t="s">
        <v>276</v>
      </c>
      <c r="T1257" t="s">
        <v>276</v>
      </c>
      <c r="U1257" s="15" t="str">
        <f t="shared" si="151"/>
        <v>AKS2008</v>
      </c>
      <c r="V1257" t="str">
        <f t="shared" si="152"/>
        <v>NA</v>
      </c>
      <c r="W1257" t="str">
        <f t="shared" si="153"/>
        <v>NA</v>
      </c>
      <c r="BF1257" s="2" t="s">
        <v>189</v>
      </c>
      <c r="BG1257" s="2" t="s">
        <v>30</v>
      </c>
      <c r="BH1257" s="2" t="s">
        <v>608</v>
      </c>
      <c r="BI1257" s="2" t="s">
        <v>609</v>
      </c>
      <c r="BJ1257" s="2" t="s">
        <v>142</v>
      </c>
      <c r="BK1257" s="2" t="s">
        <v>143</v>
      </c>
      <c r="BL1257" s="2" t="s">
        <v>183</v>
      </c>
      <c r="BM1257" s="2">
        <v>1990</v>
      </c>
      <c r="BN1257" s="2">
        <v>1992</v>
      </c>
      <c r="BO1257" s="2">
        <v>3</v>
      </c>
      <c r="BP1257" s="2">
        <v>6</v>
      </c>
      <c r="BQ1257" s="2" t="s">
        <v>33</v>
      </c>
      <c r="BR1257" s="2">
        <v>6</v>
      </c>
      <c r="BS1257" s="2">
        <v>0</v>
      </c>
      <c r="BT1257" s="2">
        <v>7.4504780000000007E-2</v>
      </c>
      <c r="BU1257" s="2">
        <v>0.55250259999999995</v>
      </c>
      <c r="BV1257" s="2">
        <v>0.50222089999999997</v>
      </c>
      <c r="BW1257" s="2">
        <v>0.77724519999999997</v>
      </c>
      <c r="BX1257" s="2" t="s">
        <v>580</v>
      </c>
      <c r="BY1257" s="2">
        <v>0.43510219872332195</v>
      </c>
      <c r="BZ1257" s="2">
        <v>0.40918176542652651</v>
      </c>
    </row>
    <row r="1258" spans="1:78" x14ac:dyDescent="0.25">
      <c r="A1258" s="23" t="s">
        <v>254</v>
      </c>
      <c r="C1258" t="s">
        <v>253</v>
      </c>
      <c r="D1258" s="15" t="str">
        <f>VLOOKUP(C1258,xWalk!C$3:D$55,2)</f>
        <v>AKS</v>
      </c>
      <c r="E1258" s="22" t="str">
        <f t="shared" si="150"/>
        <v>'Unuk Spring'</v>
      </c>
      <c r="F1258" s="22" t="str">
        <f t="shared" ref="F1258:F1313" si="154">D1258&amp;"."&amp;C1258</f>
        <v>AKS.UNU</v>
      </c>
      <c r="G1258" t="s">
        <v>142</v>
      </c>
      <c r="H1258" t="s">
        <v>143</v>
      </c>
      <c r="I1258" t="s">
        <v>252</v>
      </c>
      <c r="J1258">
        <v>1982</v>
      </c>
      <c r="K1258">
        <v>1984</v>
      </c>
      <c r="L1258" s="8">
        <v>3</v>
      </c>
      <c r="M1258" s="8">
        <v>6</v>
      </c>
      <c r="N1258" s="8" t="s">
        <v>33</v>
      </c>
      <c r="O1258" s="8">
        <v>6</v>
      </c>
      <c r="P1258" s="8">
        <v>0</v>
      </c>
      <c r="Q1258">
        <v>0.1328146</v>
      </c>
      <c r="R1258">
        <v>0.22974049999999999</v>
      </c>
      <c r="S1258">
        <v>7.7810000000000002E-5</v>
      </c>
      <c r="T1258">
        <v>0.22980039999999999</v>
      </c>
      <c r="U1258" s="15" t="str">
        <f t="shared" si="151"/>
        <v>AKS1982</v>
      </c>
      <c r="V1258">
        <f t="shared" si="152"/>
        <v>0.36587259838180408</v>
      </c>
      <c r="W1258">
        <f t="shared" si="153"/>
        <v>0.35294707046416673</v>
      </c>
      <c r="BF1258" s="2" t="s">
        <v>189</v>
      </c>
      <c r="BG1258" s="2" t="s">
        <v>30</v>
      </c>
      <c r="BH1258" s="2" t="s">
        <v>608</v>
      </c>
      <c r="BI1258" s="2" t="s">
        <v>609</v>
      </c>
      <c r="BJ1258" s="2" t="s">
        <v>142</v>
      </c>
      <c r="BK1258" s="2" t="s">
        <v>143</v>
      </c>
      <c r="BL1258" s="2" t="s">
        <v>183</v>
      </c>
      <c r="BM1258" s="2">
        <v>1991</v>
      </c>
      <c r="BN1258" s="2">
        <v>1993</v>
      </c>
      <c r="BO1258" s="2">
        <v>3</v>
      </c>
      <c r="BP1258" s="2">
        <v>6</v>
      </c>
      <c r="BQ1258" s="2" t="s">
        <v>33</v>
      </c>
      <c r="BR1258" s="2">
        <v>6</v>
      </c>
      <c r="BS1258" s="2">
        <v>0</v>
      </c>
      <c r="BT1258" s="2">
        <v>8.4222179999999994E-2</v>
      </c>
      <c r="BU1258" s="2">
        <v>0.54000499999999996</v>
      </c>
      <c r="BV1258" s="2">
        <v>0.4307745</v>
      </c>
      <c r="BW1258" s="2">
        <v>0.73815909999999996</v>
      </c>
      <c r="BX1258" s="2" t="s">
        <v>581</v>
      </c>
      <c r="BY1258" s="2">
        <v>0.42738024837374333</v>
      </c>
      <c r="BZ1258" s="2">
        <v>0.41874630396215257</v>
      </c>
    </row>
    <row r="1259" spans="1:78" x14ac:dyDescent="0.25">
      <c r="A1259" s="23" t="s">
        <v>254</v>
      </c>
      <c r="C1259" t="s">
        <v>253</v>
      </c>
      <c r="D1259" s="15" t="str">
        <f>VLOOKUP(C1259,xWalk!C$3:D$55,2)</f>
        <v>AKS</v>
      </c>
      <c r="E1259" s="22" t="str">
        <f t="shared" si="150"/>
        <v>'Unuk Spring'</v>
      </c>
      <c r="F1259" s="22" t="str">
        <f t="shared" si="154"/>
        <v>AKS.UNU</v>
      </c>
      <c r="G1259" t="s">
        <v>142</v>
      </c>
      <c r="H1259" t="s">
        <v>143</v>
      </c>
      <c r="I1259" t="s">
        <v>252</v>
      </c>
      <c r="J1259">
        <v>1983</v>
      </c>
      <c r="K1259">
        <v>1985</v>
      </c>
      <c r="L1259" s="8">
        <v>3</v>
      </c>
      <c r="M1259" s="8">
        <v>6</v>
      </c>
      <c r="N1259" s="8" t="s">
        <v>33</v>
      </c>
      <c r="O1259" s="8">
        <v>6</v>
      </c>
      <c r="P1259" s="8">
        <v>0</v>
      </c>
      <c r="Q1259">
        <v>0.1112665</v>
      </c>
      <c r="R1259">
        <v>0.17297480000000001</v>
      </c>
      <c r="S1259">
        <v>2.1461000000000001E-4</v>
      </c>
      <c r="T1259">
        <v>0.17315230000000001</v>
      </c>
      <c r="U1259" s="15" t="str">
        <f t="shared" si="151"/>
        <v>AKS1983</v>
      </c>
      <c r="V1259">
        <f t="shared" si="152"/>
        <v>0.33184828416616496</v>
      </c>
      <c r="W1259">
        <f t="shared" si="153"/>
        <v>0.31080674292594823</v>
      </c>
      <c r="BF1259" s="2" t="s">
        <v>189</v>
      </c>
      <c r="BG1259" s="2" t="s">
        <v>30</v>
      </c>
      <c r="BH1259" s="2" t="s">
        <v>608</v>
      </c>
      <c r="BI1259" s="2" t="s">
        <v>609</v>
      </c>
      <c r="BJ1259" s="2" t="s">
        <v>142</v>
      </c>
      <c r="BK1259" s="2" t="s">
        <v>143</v>
      </c>
      <c r="BL1259" s="2" t="s">
        <v>183</v>
      </c>
      <c r="BM1259" s="2">
        <v>1992</v>
      </c>
      <c r="BN1259" s="2">
        <v>1994</v>
      </c>
      <c r="BO1259" s="2">
        <v>3</v>
      </c>
      <c r="BP1259" s="2">
        <v>6</v>
      </c>
      <c r="BQ1259" s="2" t="s">
        <v>33</v>
      </c>
      <c r="BR1259" s="2">
        <v>6</v>
      </c>
      <c r="BS1259" s="2">
        <v>0</v>
      </c>
      <c r="BT1259" s="2">
        <v>9.6292530000000001E-2</v>
      </c>
      <c r="BU1259" s="2">
        <v>0.45025159999999997</v>
      </c>
      <c r="BV1259" s="2">
        <v>0.50778650000000003</v>
      </c>
      <c r="BW1259" s="2">
        <v>0.72940640000000001</v>
      </c>
      <c r="BX1259" s="2" t="s">
        <v>582</v>
      </c>
      <c r="BY1259" s="2">
        <v>0.44498228023165354</v>
      </c>
      <c r="BZ1259" s="2">
        <v>0.43357247817443167</v>
      </c>
    </row>
    <row r="1260" spans="1:78" x14ac:dyDescent="0.25">
      <c r="A1260" s="23" t="s">
        <v>254</v>
      </c>
      <c r="C1260" t="s">
        <v>253</v>
      </c>
      <c r="D1260" s="15" t="str">
        <f>VLOOKUP(C1260,xWalk!C$3:D$55,2)</f>
        <v>AKS</v>
      </c>
      <c r="E1260" s="22" t="str">
        <f t="shared" si="150"/>
        <v>'Unuk Spring'</v>
      </c>
      <c r="F1260" s="22" t="str">
        <f t="shared" si="154"/>
        <v>AKS.UNU</v>
      </c>
      <c r="G1260" t="s">
        <v>142</v>
      </c>
      <c r="H1260" t="s">
        <v>143</v>
      </c>
      <c r="I1260" t="s">
        <v>252</v>
      </c>
      <c r="J1260">
        <v>1984</v>
      </c>
      <c r="K1260">
        <v>1986</v>
      </c>
      <c r="L1260" s="8">
        <v>3</v>
      </c>
      <c r="M1260" s="8">
        <v>6</v>
      </c>
      <c r="N1260" s="8" t="s">
        <v>33</v>
      </c>
      <c r="O1260" s="8">
        <v>6</v>
      </c>
      <c r="P1260" s="8">
        <v>0</v>
      </c>
      <c r="Q1260">
        <v>7.9026269999999996E-2</v>
      </c>
      <c r="R1260">
        <v>0.146816</v>
      </c>
      <c r="S1260">
        <v>3.5189999999999999E-4</v>
      </c>
      <c r="T1260">
        <v>0.1471162</v>
      </c>
      <c r="U1260" s="15" t="str">
        <f t="shared" si="151"/>
        <v>AKS1984</v>
      </c>
      <c r="V1260">
        <f t="shared" si="152"/>
        <v>0.35097227968556061</v>
      </c>
      <c r="W1260">
        <f t="shared" si="153"/>
        <v>0.32631361191559782</v>
      </c>
      <c r="BF1260" s="2" t="s">
        <v>189</v>
      </c>
      <c r="BG1260" s="2" t="s">
        <v>30</v>
      </c>
      <c r="BH1260" s="2" t="s">
        <v>608</v>
      </c>
      <c r="BI1260" s="2" t="s">
        <v>609</v>
      </c>
      <c r="BJ1260" s="2" t="s">
        <v>142</v>
      </c>
      <c r="BK1260" s="2" t="s">
        <v>143</v>
      </c>
      <c r="BL1260" s="2" t="s">
        <v>183</v>
      </c>
      <c r="BM1260" s="2">
        <v>1993</v>
      </c>
      <c r="BN1260" s="2">
        <v>1995</v>
      </c>
      <c r="BO1260" s="2">
        <v>3</v>
      </c>
      <c r="BP1260" s="2">
        <v>6</v>
      </c>
      <c r="BQ1260" s="2" t="s">
        <v>33</v>
      </c>
      <c r="BR1260" s="2">
        <v>6</v>
      </c>
      <c r="BS1260" s="2">
        <v>0</v>
      </c>
      <c r="BT1260" s="2">
        <v>3.2941480000000002E-2</v>
      </c>
      <c r="BU1260" s="2">
        <v>0.48770140000000001</v>
      </c>
      <c r="BV1260" s="2">
        <v>0.543354</v>
      </c>
      <c r="BW1260" s="2">
        <v>0.76606090000000004</v>
      </c>
      <c r="BX1260" s="2" t="s">
        <v>583</v>
      </c>
      <c r="BY1260" s="2">
        <v>0.46394165351330757</v>
      </c>
      <c r="BZ1260" s="2">
        <v>0.45305611495128723</v>
      </c>
    </row>
    <row r="1261" spans="1:78" x14ac:dyDescent="0.25">
      <c r="A1261" s="23" t="s">
        <v>254</v>
      </c>
      <c r="C1261" t="s">
        <v>253</v>
      </c>
      <c r="D1261" s="15" t="str">
        <f>VLOOKUP(C1261,xWalk!C$3:D$55,2)</f>
        <v>AKS</v>
      </c>
      <c r="E1261" s="22" t="str">
        <f t="shared" si="150"/>
        <v>'Unuk Spring'</v>
      </c>
      <c r="F1261" s="22" t="str">
        <f t="shared" si="154"/>
        <v>AKS.UNU</v>
      </c>
      <c r="G1261" t="s">
        <v>142</v>
      </c>
      <c r="H1261" t="s">
        <v>143</v>
      </c>
      <c r="I1261" t="s">
        <v>252</v>
      </c>
      <c r="J1261">
        <v>1985</v>
      </c>
      <c r="K1261">
        <v>1987</v>
      </c>
      <c r="L1261" s="8">
        <v>3</v>
      </c>
      <c r="M1261" s="8">
        <v>6</v>
      </c>
      <c r="N1261" s="8" t="s">
        <v>33</v>
      </c>
      <c r="O1261" s="8">
        <v>6</v>
      </c>
      <c r="P1261" s="8">
        <v>0</v>
      </c>
      <c r="Q1261">
        <v>1.902146E-2</v>
      </c>
      <c r="R1261">
        <v>0.35570170000000001</v>
      </c>
      <c r="S1261">
        <v>3.3299499999999999E-3</v>
      </c>
      <c r="T1261">
        <v>0.35784719999999998</v>
      </c>
      <c r="U1261" s="15" t="str">
        <f t="shared" si="151"/>
        <v>AKS1985</v>
      </c>
      <c r="V1261">
        <f t="shared" si="152"/>
        <v>0.36840082993929146</v>
      </c>
      <c r="W1261">
        <f t="shared" si="153"/>
        <v>0.35449166218396988</v>
      </c>
      <c r="BF1261" s="2" t="s">
        <v>189</v>
      </c>
      <c r="BG1261" s="2" t="s">
        <v>30</v>
      </c>
      <c r="BH1261" s="2" t="s">
        <v>608</v>
      </c>
      <c r="BI1261" s="2" t="s">
        <v>609</v>
      </c>
      <c r="BJ1261" s="2" t="s">
        <v>142</v>
      </c>
      <c r="BK1261" s="2" t="s">
        <v>143</v>
      </c>
      <c r="BL1261" s="2" t="s">
        <v>183</v>
      </c>
      <c r="BM1261" s="2">
        <v>1994</v>
      </c>
      <c r="BN1261" s="2">
        <v>1996</v>
      </c>
      <c r="BO1261" s="2">
        <v>3</v>
      </c>
      <c r="BP1261" s="2">
        <v>6</v>
      </c>
      <c r="BQ1261" s="2" t="s">
        <v>33</v>
      </c>
      <c r="BR1261" s="2">
        <v>6</v>
      </c>
      <c r="BS1261" s="2">
        <v>0</v>
      </c>
      <c r="BT1261" s="2">
        <v>6.7012249999999995E-2</v>
      </c>
      <c r="BU1261" s="2">
        <v>0.39923409999999998</v>
      </c>
      <c r="BV1261" s="2">
        <v>0.30317189999999999</v>
      </c>
      <c r="BW1261" s="2">
        <v>0.58136949999999998</v>
      </c>
      <c r="BX1261" s="2" t="s">
        <v>584</v>
      </c>
      <c r="BY1261" s="2">
        <v>0.39583679344516415</v>
      </c>
      <c r="BZ1261" s="2">
        <v>0.38393400874716271</v>
      </c>
    </row>
    <row r="1262" spans="1:78" x14ac:dyDescent="0.25">
      <c r="A1262" s="23" t="s">
        <v>254</v>
      </c>
      <c r="C1262" t="s">
        <v>253</v>
      </c>
      <c r="D1262" s="15" t="str">
        <f>VLOOKUP(C1262,xWalk!C$3:D$55,2)</f>
        <v>AKS</v>
      </c>
      <c r="E1262" s="22" t="str">
        <f t="shared" si="150"/>
        <v>'Unuk Spring'</v>
      </c>
      <c r="F1262" s="22" t="str">
        <f t="shared" si="154"/>
        <v>AKS.UNU</v>
      </c>
      <c r="G1262" t="s">
        <v>142</v>
      </c>
      <c r="H1262" t="s">
        <v>143</v>
      </c>
      <c r="I1262" t="s">
        <v>252</v>
      </c>
      <c r="J1262">
        <v>1986</v>
      </c>
      <c r="K1262">
        <v>1988</v>
      </c>
      <c r="L1262" s="8">
        <v>3</v>
      </c>
      <c r="M1262" s="8">
        <v>6</v>
      </c>
      <c r="N1262" s="8" t="s">
        <v>33</v>
      </c>
      <c r="O1262" s="8">
        <v>6</v>
      </c>
      <c r="P1262" s="8">
        <v>0</v>
      </c>
      <c r="Q1262">
        <v>0.1206237</v>
      </c>
      <c r="R1262">
        <v>0.33859319999999998</v>
      </c>
      <c r="S1262">
        <v>2.6759109999999999E-2</v>
      </c>
      <c r="T1262">
        <v>0.35629189999999999</v>
      </c>
      <c r="U1262" s="15" t="str">
        <f t="shared" si="151"/>
        <v>AKS1986</v>
      </c>
      <c r="V1262">
        <f t="shared" si="152"/>
        <v>0.41143504104160772</v>
      </c>
      <c r="W1262">
        <f t="shared" si="153"/>
        <v>0.39060288706481744</v>
      </c>
      <c r="BF1262" s="2" t="s">
        <v>189</v>
      </c>
      <c r="BG1262" s="2" t="s">
        <v>30</v>
      </c>
      <c r="BH1262" s="2" t="s">
        <v>608</v>
      </c>
      <c r="BI1262" s="2" t="s">
        <v>609</v>
      </c>
      <c r="BJ1262" s="2" t="s">
        <v>142</v>
      </c>
      <c r="BK1262" s="2" t="s">
        <v>143</v>
      </c>
      <c r="BL1262" s="2" t="s">
        <v>183</v>
      </c>
      <c r="BM1262" s="2">
        <v>1995</v>
      </c>
      <c r="BN1262" s="2">
        <v>1997</v>
      </c>
      <c r="BO1262" s="2">
        <v>3</v>
      </c>
      <c r="BP1262" s="2">
        <v>6</v>
      </c>
      <c r="BQ1262" s="2" t="s">
        <v>33</v>
      </c>
      <c r="BR1262" s="2">
        <v>6</v>
      </c>
      <c r="BS1262" s="2">
        <v>0</v>
      </c>
      <c r="BT1262" s="2">
        <v>4.246801E-2</v>
      </c>
      <c r="BU1262" s="2">
        <v>0.35786610000000002</v>
      </c>
      <c r="BV1262" s="2">
        <v>0.31909870000000001</v>
      </c>
      <c r="BW1262" s="2">
        <v>0.5627702</v>
      </c>
      <c r="BX1262" s="2" t="s">
        <v>585</v>
      </c>
      <c r="BY1262" s="2">
        <v>0.30257707393966055</v>
      </c>
      <c r="BZ1262" s="2">
        <v>0.29183621100480223</v>
      </c>
    </row>
    <row r="1263" spans="1:78" x14ac:dyDescent="0.25">
      <c r="A1263" s="23" t="s">
        <v>254</v>
      </c>
      <c r="C1263" t="s">
        <v>253</v>
      </c>
      <c r="D1263" s="15" t="str">
        <f>VLOOKUP(C1263,xWalk!C$3:D$55,2)</f>
        <v>AKS</v>
      </c>
      <c r="E1263" s="22" t="str">
        <f t="shared" si="150"/>
        <v>'Unuk Spring'</v>
      </c>
      <c r="F1263" s="22" t="str">
        <f t="shared" si="154"/>
        <v>AKS.UNU</v>
      </c>
      <c r="G1263" t="s">
        <v>142</v>
      </c>
      <c r="H1263" t="s">
        <v>143</v>
      </c>
      <c r="I1263" t="s">
        <v>252</v>
      </c>
      <c r="J1263">
        <v>1992</v>
      </c>
      <c r="K1263">
        <v>1994</v>
      </c>
      <c r="L1263" s="8">
        <v>3</v>
      </c>
      <c r="M1263" s="8">
        <v>6</v>
      </c>
      <c r="N1263" s="8" t="s">
        <v>33</v>
      </c>
      <c r="O1263" s="8">
        <v>6</v>
      </c>
      <c r="P1263" s="8">
        <v>0</v>
      </c>
      <c r="Q1263">
        <v>3.1158959999999999E-2</v>
      </c>
      <c r="R1263">
        <v>0.1373048</v>
      </c>
      <c r="S1263">
        <v>2.5575230000000001E-2</v>
      </c>
      <c r="T1263">
        <v>0.1593685</v>
      </c>
      <c r="U1263" s="15" t="str">
        <f t="shared" si="151"/>
        <v>AKS1992</v>
      </c>
      <c r="V1263">
        <f t="shared" si="152"/>
        <v>0.44498228023165354</v>
      </c>
      <c r="W1263">
        <f t="shared" si="153"/>
        <v>0.43357247817443167</v>
      </c>
      <c r="BF1263" s="2" t="s">
        <v>189</v>
      </c>
      <c r="BG1263" s="2" t="s">
        <v>30</v>
      </c>
      <c r="BH1263" s="2" t="s">
        <v>608</v>
      </c>
      <c r="BI1263" s="2" t="s">
        <v>609</v>
      </c>
      <c r="BJ1263" s="2" t="s">
        <v>142</v>
      </c>
      <c r="BK1263" s="2" t="s">
        <v>143</v>
      </c>
      <c r="BL1263" s="2" t="s">
        <v>183</v>
      </c>
      <c r="BM1263" s="2">
        <v>1996</v>
      </c>
      <c r="BN1263" s="2">
        <v>1998</v>
      </c>
      <c r="BO1263" s="2">
        <v>3</v>
      </c>
      <c r="BP1263" s="2">
        <v>6</v>
      </c>
      <c r="BQ1263" s="2" t="s">
        <v>33</v>
      </c>
      <c r="BR1263" s="2">
        <v>6</v>
      </c>
      <c r="BS1263" s="2">
        <v>0</v>
      </c>
      <c r="BT1263" s="2">
        <v>0.1132252</v>
      </c>
      <c r="BU1263" s="2">
        <v>0.3592591</v>
      </c>
      <c r="BV1263" s="2">
        <v>0.29543970000000003</v>
      </c>
      <c r="BW1263" s="2">
        <v>0.54855940000000003</v>
      </c>
      <c r="BX1263" s="2" t="s">
        <v>586</v>
      </c>
      <c r="BY1263" s="2">
        <v>0.28704838138800404</v>
      </c>
      <c r="BZ1263" s="2">
        <v>0.2739796890740287</v>
      </c>
    </row>
    <row r="1264" spans="1:78" x14ac:dyDescent="0.25">
      <c r="A1264" s="23" t="s">
        <v>254</v>
      </c>
      <c r="C1264" t="s">
        <v>253</v>
      </c>
      <c r="D1264" s="15" t="str">
        <f>VLOOKUP(C1264,xWalk!C$3:D$55,2)</f>
        <v>AKS</v>
      </c>
      <c r="E1264" s="22" t="str">
        <f t="shared" si="150"/>
        <v>'Unuk Spring'</v>
      </c>
      <c r="F1264" s="22" t="str">
        <f t="shared" si="154"/>
        <v>AKS.UNU</v>
      </c>
      <c r="G1264" t="s">
        <v>142</v>
      </c>
      <c r="H1264" t="s">
        <v>143</v>
      </c>
      <c r="I1264" t="s">
        <v>252</v>
      </c>
      <c r="J1264">
        <v>1993</v>
      </c>
      <c r="K1264">
        <v>1995</v>
      </c>
      <c r="L1264" s="8">
        <v>3</v>
      </c>
      <c r="M1264" s="8">
        <v>6</v>
      </c>
      <c r="N1264" s="8" t="s">
        <v>33</v>
      </c>
      <c r="O1264" s="8">
        <v>6</v>
      </c>
      <c r="P1264" s="8">
        <v>0</v>
      </c>
      <c r="Q1264">
        <v>7.4781539999999994E-2</v>
      </c>
      <c r="R1264">
        <v>0.22004660000000001</v>
      </c>
      <c r="S1264">
        <v>8.1831400000000002E-3</v>
      </c>
      <c r="T1264">
        <v>0.22642899999999999</v>
      </c>
      <c r="U1264" s="15" t="str">
        <f t="shared" si="151"/>
        <v>AKS1993</v>
      </c>
      <c r="V1264">
        <f t="shared" si="152"/>
        <v>0.46394165351330757</v>
      </c>
      <c r="W1264">
        <f t="shared" si="153"/>
        <v>0.45305611495128723</v>
      </c>
      <c r="BF1264" s="2" t="s">
        <v>189</v>
      </c>
      <c r="BG1264" s="2" t="s">
        <v>30</v>
      </c>
      <c r="BH1264" s="2" t="s">
        <v>608</v>
      </c>
      <c r="BI1264" s="2" t="s">
        <v>609</v>
      </c>
      <c r="BJ1264" s="2" t="s">
        <v>142</v>
      </c>
      <c r="BK1264" s="2" t="s">
        <v>143</v>
      </c>
      <c r="BL1264" s="2" t="s">
        <v>183</v>
      </c>
      <c r="BM1264" s="2">
        <v>1997</v>
      </c>
      <c r="BN1264" s="2">
        <v>1999</v>
      </c>
      <c r="BO1264" s="2">
        <v>3</v>
      </c>
      <c r="BP1264" s="2">
        <v>6</v>
      </c>
      <c r="BQ1264" s="2" t="s">
        <v>33</v>
      </c>
      <c r="BR1264" s="2">
        <v>6</v>
      </c>
      <c r="BS1264" s="2">
        <v>0</v>
      </c>
      <c r="BT1264" s="2">
        <v>2.2071239999999999E-2</v>
      </c>
      <c r="BU1264" s="2">
        <v>0.2363982</v>
      </c>
      <c r="BV1264" s="2">
        <v>0.14111360000000001</v>
      </c>
      <c r="BW1264" s="2">
        <v>0.34415279999999998</v>
      </c>
      <c r="BX1264" s="2" t="s">
        <v>587</v>
      </c>
      <c r="BY1264" s="2">
        <v>0.27569892473118279</v>
      </c>
      <c r="BZ1264" s="2">
        <v>0.26392473118279569</v>
      </c>
    </row>
    <row r="1265" spans="1:78" x14ac:dyDescent="0.25">
      <c r="A1265" s="23" t="s">
        <v>254</v>
      </c>
      <c r="C1265" t="s">
        <v>253</v>
      </c>
      <c r="D1265" s="15" t="str">
        <f>VLOOKUP(C1265,xWalk!C$3:D$55,2)</f>
        <v>AKS</v>
      </c>
      <c r="E1265" s="22" t="str">
        <f t="shared" si="150"/>
        <v>'Unuk Spring'</v>
      </c>
      <c r="F1265" s="22" t="str">
        <f t="shared" si="154"/>
        <v>AKS.UNU</v>
      </c>
      <c r="G1265" t="s">
        <v>142</v>
      </c>
      <c r="H1265" t="s">
        <v>143</v>
      </c>
      <c r="I1265" t="s">
        <v>252</v>
      </c>
      <c r="J1265">
        <v>1994</v>
      </c>
      <c r="K1265">
        <v>1996</v>
      </c>
      <c r="L1265" s="8">
        <v>3</v>
      </c>
      <c r="M1265" s="8">
        <v>6</v>
      </c>
      <c r="N1265" s="8" t="s">
        <v>33</v>
      </c>
      <c r="O1265" s="8">
        <v>6</v>
      </c>
      <c r="P1265" s="8">
        <v>0</v>
      </c>
      <c r="Q1265">
        <v>2.850917E-2</v>
      </c>
      <c r="R1265">
        <v>0.19088060000000001</v>
      </c>
      <c r="S1265">
        <v>9.018E-3</v>
      </c>
      <c r="T1265">
        <v>0.1981772</v>
      </c>
      <c r="U1265" s="15" t="str">
        <f t="shared" si="151"/>
        <v>AKS1994</v>
      </c>
      <c r="V1265">
        <f t="shared" si="152"/>
        <v>0.39583679344516415</v>
      </c>
      <c r="W1265">
        <f t="shared" si="153"/>
        <v>0.38393400874716271</v>
      </c>
      <c r="BF1265" s="2" t="s">
        <v>189</v>
      </c>
      <c r="BG1265" s="2" t="s">
        <v>30</v>
      </c>
      <c r="BH1265" s="2" t="s">
        <v>608</v>
      </c>
      <c r="BI1265" s="2" t="s">
        <v>609</v>
      </c>
      <c r="BJ1265" s="2" t="s">
        <v>142</v>
      </c>
      <c r="BK1265" s="2" t="s">
        <v>143</v>
      </c>
      <c r="BL1265" s="2" t="s">
        <v>183</v>
      </c>
      <c r="BM1265" s="2">
        <v>1998</v>
      </c>
      <c r="BN1265" s="2">
        <v>2000</v>
      </c>
      <c r="BO1265" s="2">
        <v>3</v>
      </c>
      <c r="BP1265" s="2">
        <v>6</v>
      </c>
      <c r="BQ1265" s="2" t="s">
        <v>33</v>
      </c>
      <c r="BR1265" s="2">
        <v>6</v>
      </c>
      <c r="BS1265" s="2">
        <v>0</v>
      </c>
      <c r="BT1265" s="2">
        <v>7.1760420000000005E-2</v>
      </c>
      <c r="BU1265" s="2">
        <v>0.2063537</v>
      </c>
      <c r="BV1265" s="2">
        <v>0.15230930000000001</v>
      </c>
      <c r="BW1265" s="2">
        <v>0.32723340000000001</v>
      </c>
      <c r="BX1265" s="2" t="s">
        <v>588</v>
      </c>
      <c r="BY1265" s="2">
        <v>0.2935550373449593</v>
      </c>
      <c r="BZ1265" s="2">
        <v>0.27838047923214709</v>
      </c>
    </row>
    <row r="1266" spans="1:78" x14ac:dyDescent="0.25">
      <c r="A1266" s="23" t="s">
        <v>254</v>
      </c>
      <c r="C1266" t="s">
        <v>253</v>
      </c>
      <c r="D1266" s="15" t="str">
        <f>VLOOKUP(C1266,xWalk!C$3:D$55,2)</f>
        <v>AKS</v>
      </c>
      <c r="E1266" s="22" t="str">
        <f t="shared" si="150"/>
        <v>'Unuk Spring'</v>
      </c>
      <c r="F1266" s="22" t="str">
        <f t="shared" si="154"/>
        <v>AKS.UNU</v>
      </c>
      <c r="G1266" t="s">
        <v>142</v>
      </c>
      <c r="H1266" t="s">
        <v>143</v>
      </c>
      <c r="I1266" t="s">
        <v>252</v>
      </c>
      <c r="J1266">
        <v>1995</v>
      </c>
      <c r="K1266">
        <v>1997</v>
      </c>
      <c r="L1266" s="8">
        <v>3</v>
      </c>
      <c r="M1266" s="8">
        <v>6</v>
      </c>
      <c r="N1266" s="8" t="s">
        <v>33</v>
      </c>
      <c r="O1266" s="8">
        <v>6</v>
      </c>
      <c r="P1266" s="8">
        <v>0</v>
      </c>
      <c r="Q1266">
        <v>7.4378509999999995E-2</v>
      </c>
      <c r="R1266">
        <v>0.19554659999999999</v>
      </c>
      <c r="S1266">
        <v>1.4528050000000001E-2</v>
      </c>
      <c r="T1266">
        <v>0.2072338</v>
      </c>
      <c r="U1266" s="15" t="str">
        <f t="shared" si="151"/>
        <v>AKS1995</v>
      </c>
      <c r="V1266">
        <f t="shared" si="152"/>
        <v>0.30257707393966055</v>
      </c>
      <c r="W1266">
        <f t="shared" si="153"/>
        <v>0.29183621100480223</v>
      </c>
      <c r="BF1266" s="2" t="s">
        <v>189</v>
      </c>
      <c r="BG1266" s="2" t="s">
        <v>30</v>
      </c>
      <c r="BH1266" s="2" t="s">
        <v>608</v>
      </c>
      <c r="BI1266" s="2" t="s">
        <v>609</v>
      </c>
      <c r="BJ1266" s="2" t="s">
        <v>142</v>
      </c>
      <c r="BK1266" s="2" t="s">
        <v>143</v>
      </c>
      <c r="BL1266" s="2" t="s">
        <v>183</v>
      </c>
      <c r="BM1266" s="2">
        <v>1999</v>
      </c>
      <c r="BN1266" s="2">
        <v>2001</v>
      </c>
      <c r="BO1266" s="2">
        <v>3</v>
      </c>
      <c r="BP1266" s="2">
        <v>6</v>
      </c>
      <c r="BQ1266" s="2" t="s">
        <v>33</v>
      </c>
      <c r="BR1266" s="2">
        <v>6</v>
      </c>
      <c r="BS1266" s="2">
        <v>0</v>
      </c>
      <c r="BT1266" s="2">
        <v>0.10804950000000001</v>
      </c>
      <c r="BU1266" s="2">
        <v>0.20870269999999999</v>
      </c>
      <c r="BV1266" s="2">
        <v>0.16416439999999999</v>
      </c>
      <c r="BW1266" s="2">
        <v>0.33860560000000001</v>
      </c>
      <c r="BX1266" s="2" t="s">
        <v>589</v>
      </c>
      <c r="BY1266" s="2">
        <v>0.34178059353117707</v>
      </c>
      <c r="BZ1266" s="2">
        <v>0.3181727242414138</v>
      </c>
    </row>
    <row r="1267" spans="1:78" x14ac:dyDescent="0.25">
      <c r="A1267" s="23" t="s">
        <v>254</v>
      </c>
      <c r="C1267" t="s">
        <v>253</v>
      </c>
      <c r="D1267" s="15" t="str">
        <f>VLOOKUP(C1267,xWalk!C$3:D$55,2)</f>
        <v>AKS</v>
      </c>
      <c r="E1267" s="22" t="str">
        <f t="shared" si="150"/>
        <v>'Unuk Spring'</v>
      </c>
      <c r="F1267" s="22" t="str">
        <f t="shared" si="154"/>
        <v>AKS.UNU</v>
      </c>
      <c r="G1267" t="s">
        <v>142</v>
      </c>
      <c r="H1267" t="s">
        <v>143</v>
      </c>
      <c r="I1267" t="s">
        <v>252</v>
      </c>
      <c r="J1267">
        <v>1996</v>
      </c>
      <c r="K1267">
        <v>1998</v>
      </c>
      <c r="L1267" s="8">
        <v>3</v>
      </c>
      <c r="M1267" s="8">
        <v>6</v>
      </c>
      <c r="N1267" s="8" t="s">
        <v>33</v>
      </c>
      <c r="O1267" s="8">
        <v>6</v>
      </c>
      <c r="P1267" s="8">
        <v>0</v>
      </c>
      <c r="Q1267">
        <v>6.6438559999999994E-2</v>
      </c>
      <c r="R1267">
        <v>0.17494789999999999</v>
      </c>
      <c r="S1267">
        <v>1.03725E-2</v>
      </c>
      <c r="T1267">
        <v>0.1835058</v>
      </c>
      <c r="U1267" s="15" t="str">
        <f t="shared" si="151"/>
        <v>AKS1996</v>
      </c>
      <c r="V1267">
        <f t="shared" si="152"/>
        <v>0.28704838138800404</v>
      </c>
      <c r="W1267">
        <f t="shared" si="153"/>
        <v>0.2739796890740287</v>
      </c>
      <c r="BF1267" s="2" t="s">
        <v>189</v>
      </c>
      <c r="BG1267" s="2" t="s">
        <v>30</v>
      </c>
      <c r="BH1267" s="2" t="s">
        <v>608</v>
      </c>
      <c r="BI1267" s="2" t="s">
        <v>609</v>
      </c>
      <c r="BJ1267" s="2" t="s">
        <v>142</v>
      </c>
      <c r="BK1267" s="2" t="s">
        <v>143</v>
      </c>
      <c r="BL1267" s="2" t="s">
        <v>183</v>
      </c>
      <c r="BM1267" s="2">
        <v>2001</v>
      </c>
      <c r="BN1267" s="2">
        <v>2003</v>
      </c>
      <c r="BO1267" s="2">
        <v>3</v>
      </c>
      <c r="BP1267" s="2">
        <v>6</v>
      </c>
      <c r="BQ1267" s="2" t="s">
        <v>33</v>
      </c>
      <c r="BR1267" s="2">
        <v>6</v>
      </c>
      <c r="BS1267" s="2">
        <v>0</v>
      </c>
      <c r="BT1267" s="2">
        <v>0.14439270000000001</v>
      </c>
      <c r="BU1267" s="2">
        <v>0.48863610000000002</v>
      </c>
      <c r="BV1267" s="2">
        <v>0.3370783</v>
      </c>
      <c r="BW1267" s="2">
        <v>0.66100579999999998</v>
      </c>
      <c r="BX1267" s="2" t="s">
        <v>591</v>
      </c>
      <c r="BY1267" s="2">
        <v>0.42527546839571978</v>
      </c>
      <c r="BZ1267" s="2">
        <v>0.40876725406738534</v>
      </c>
    </row>
    <row r="1268" spans="1:78" x14ac:dyDescent="0.25">
      <c r="A1268" s="23" t="s">
        <v>254</v>
      </c>
      <c r="C1268" t="s">
        <v>253</v>
      </c>
      <c r="D1268" s="15" t="str">
        <f>VLOOKUP(C1268,xWalk!C$3:D$55,2)</f>
        <v>AKS</v>
      </c>
      <c r="E1268" s="22" t="str">
        <f t="shared" si="150"/>
        <v>'Unuk Spring'</v>
      </c>
      <c r="F1268" s="22" t="str">
        <f t="shared" si="154"/>
        <v>AKS.UNU</v>
      </c>
      <c r="G1268" t="s">
        <v>142</v>
      </c>
      <c r="H1268" t="s">
        <v>143</v>
      </c>
      <c r="I1268" t="s">
        <v>252</v>
      </c>
      <c r="J1268">
        <v>1997</v>
      </c>
      <c r="K1268">
        <v>1999</v>
      </c>
      <c r="L1268" s="8">
        <v>3</v>
      </c>
      <c r="M1268" s="8">
        <v>6</v>
      </c>
      <c r="N1268" s="8" t="s">
        <v>33</v>
      </c>
      <c r="O1268" s="8">
        <v>6</v>
      </c>
      <c r="P1268" s="8">
        <v>0</v>
      </c>
      <c r="Q1268">
        <v>3.7264930000000002E-2</v>
      </c>
      <c r="R1268">
        <v>0.2092629</v>
      </c>
      <c r="S1268">
        <v>7.4339999999999996E-5</v>
      </c>
      <c r="T1268">
        <v>0.2093217</v>
      </c>
      <c r="U1268" s="15" t="str">
        <f t="shared" si="151"/>
        <v>AKS1997</v>
      </c>
      <c r="V1268">
        <f t="shared" si="152"/>
        <v>0.27569892473118279</v>
      </c>
      <c r="W1268">
        <f t="shared" si="153"/>
        <v>0.26392473118279569</v>
      </c>
      <c r="BF1268" s="2" t="s">
        <v>189</v>
      </c>
      <c r="BG1268" s="2" t="s">
        <v>30</v>
      </c>
      <c r="BH1268" s="2" t="s">
        <v>608</v>
      </c>
      <c r="BI1268" s="2" t="s">
        <v>609</v>
      </c>
      <c r="BJ1268" s="2" t="s">
        <v>142</v>
      </c>
      <c r="BK1268" s="2" t="s">
        <v>143</v>
      </c>
      <c r="BL1268" s="2" t="s">
        <v>183</v>
      </c>
      <c r="BM1268" s="2">
        <v>2002</v>
      </c>
      <c r="BN1268" s="2">
        <v>2004</v>
      </c>
      <c r="BO1268" s="2">
        <v>3</v>
      </c>
      <c r="BP1268" s="2">
        <v>6</v>
      </c>
      <c r="BQ1268" s="2" t="s">
        <v>33</v>
      </c>
      <c r="BR1268" s="2">
        <v>6</v>
      </c>
      <c r="BS1268" s="2">
        <v>0</v>
      </c>
      <c r="BT1268" s="2">
        <v>0.1101014</v>
      </c>
      <c r="BU1268" s="2">
        <v>0.5077121</v>
      </c>
      <c r="BV1268" s="2">
        <v>0.45328780000000002</v>
      </c>
      <c r="BW1268" s="2">
        <v>0.73086019999999996</v>
      </c>
      <c r="BX1268" s="2" t="s">
        <v>592</v>
      </c>
      <c r="BY1268" s="2">
        <v>0.47952654341283291</v>
      </c>
      <c r="BZ1268" s="2">
        <v>0.45876223475555783</v>
      </c>
    </row>
    <row r="1269" spans="1:78" x14ac:dyDescent="0.25">
      <c r="A1269" s="23" t="s">
        <v>254</v>
      </c>
      <c r="C1269" t="s">
        <v>253</v>
      </c>
      <c r="D1269" s="15" t="str">
        <f>VLOOKUP(C1269,xWalk!C$3:D$55,2)</f>
        <v>AKS</v>
      </c>
      <c r="E1269" s="22" t="str">
        <f t="shared" si="150"/>
        <v>'Unuk Spring'</v>
      </c>
      <c r="F1269" s="22" t="str">
        <f t="shared" si="154"/>
        <v>AKS.UNU</v>
      </c>
      <c r="G1269" t="s">
        <v>142</v>
      </c>
      <c r="H1269" t="s">
        <v>143</v>
      </c>
      <c r="I1269" t="s">
        <v>252</v>
      </c>
      <c r="J1269">
        <v>1998</v>
      </c>
      <c r="K1269">
        <v>2000</v>
      </c>
      <c r="L1269" s="8">
        <v>3</v>
      </c>
      <c r="M1269" s="8">
        <v>6</v>
      </c>
      <c r="N1269" s="8" t="s">
        <v>33</v>
      </c>
      <c r="O1269" s="8">
        <v>6</v>
      </c>
      <c r="P1269" s="8">
        <v>0</v>
      </c>
      <c r="Q1269">
        <v>9.1286119999999998E-2</v>
      </c>
      <c r="R1269">
        <v>0.1696423</v>
      </c>
      <c r="S1269">
        <v>9.2869999999999997E-5</v>
      </c>
      <c r="T1269">
        <v>0.16971939999999999</v>
      </c>
      <c r="U1269" s="15" t="str">
        <f t="shared" si="151"/>
        <v>AKS1998</v>
      </c>
      <c r="V1269">
        <f t="shared" si="152"/>
        <v>0.2935550373449593</v>
      </c>
      <c r="W1269">
        <f t="shared" si="153"/>
        <v>0.27838047923214709</v>
      </c>
      <c r="BF1269" s="2" t="s">
        <v>189</v>
      </c>
      <c r="BG1269" s="2" t="s">
        <v>30</v>
      </c>
      <c r="BH1269" s="2" t="s">
        <v>608</v>
      </c>
      <c r="BI1269" s="2" t="s">
        <v>609</v>
      </c>
      <c r="BJ1269" s="2" t="s">
        <v>142</v>
      </c>
      <c r="BK1269" s="2" t="s">
        <v>143</v>
      </c>
      <c r="BL1269" s="2" t="s">
        <v>183</v>
      </c>
      <c r="BM1269" s="2">
        <v>2003</v>
      </c>
      <c r="BN1269" s="2">
        <v>2005</v>
      </c>
      <c r="BO1269" s="2">
        <v>3</v>
      </c>
      <c r="BP1269" s="2">
        <v>6</v>
      </c>
      <c r="BQ1269" s="2" t="s">
        <v>33</v>
      </c>
      <c r="BR1269" s="2">
        <v>6</v>
      </c>
      <c r="BS1269" s="2">
        <v>0</v>
      </c>
      <c r="BT1269" s="2">
        <v>0.1572199</v>
      </c>
      <c r="BU1269" s="2">
        <v>0.35272199999999998</v>
      </c>
      <c r="BV1269" s="2">
        <v>0.33942420000000001</v>
      </c>
      <c r="BW1269" s="2">
        <v>0.57242389999999999</v>
      </c>
      <c r="BX1269" s="2" t="s">
        <v>593</v>
      </c>
      <c r="BY1269" s="2">
        <v>0.38305928169623538</v>
      </c>
      <c r="BZ1269" s="2">
        <v>0.37272825616616184</v>
      </c>
    </row>
    <row r="1270" spans="1:78" x14ac:dyDescent="0.25">
      <c r="A1270" s="23" t="s">
        <v>254</v>
      </c>
      <c r="C1270" t="s">
        <v>253</v>
      </c>
      <c r="D1270" s="15" t="str">
        <f>VLOOKUP(C1270,xWalk!C$3:D$55,2)</f>
        <v>AKS</v>
      </c>
      <c r="E1270" s="22" t="str">
        <f t="shared" si="150"/>
        <v>'Unuk Spring'</v>
      </c>
      <c r="F1270" s="22" t="str">
        <f t="shared" si="154"/>
        <v>AKS.UNU</v>
      </c>
      <c r="G1270" t="s">
        <v>142</v>
      </c>
      <c r="H1270" t="s">
        <v>143</v>
      </c>
      <c r="I1270" t="s">
        <v>252</v>
      </c>
      <c r="J1270">
        <v>1999</v>
      </c>
      <c r="K1270">
        <v>2001</v>
      </c>
      <c r="L1270" s="8">
        <v>3</v>
      </c>
      <c r="M1270" s="8">
        <v>6</v>
      </c>
      <c r="N1270" s="8" t="s">
        <v>33</v>
      </c>
      <c r="O1270" s="8">
        <v>6</v>
      </c>
      <c r="P1270" s="8">
        <v>0</v>
      </c>
      <c r="Q1270">
        <v>2.518635E-2</v>
      </c>
      <c r="R1270">
        <v>0.24387300000000001</v>
      </c>
      <c r="S1270">
        <v>0.18259310000000001</v>
      </c>
      <c r="T1270">
        <v>0.38193660000000001</v>
      </c>
      <c r="U1270" s="15" t="str">
        <f t="shared" si="151"/>
        <v>AKS1999</v>
      </c>
      <c r="V1270">
        <f t="shared" si="152"/>
        <v>0.34178059353117707</v>
      </c>
      <c r="W1270">
        <f t="shared" si="153"/>
        <v>0.3181727242414138</v>
      </c>
      <c r="BF1270" s="2" t="s">
        <v>189</v>
      </c>
      <c r="BG1270" s="2" t="s">
        <v>30</v>
      </c>
      <c r="BH1270" s="2" t="s">
        <v>608</v>
      </c>
      <c r="BI1270" s="2" t="s">
        <v>609</v>
      </c>
      <c r="BJ1270" s="2" t="s">
        <v>142</v>
      </c>
      <c r="BK1270" s="2" t="s">
        <v>143</v>
      </c>
      <c r="BL1270" s="2" t="s">
        <v>183</v>
      </c>
      <c r="BM1270" s="2">
        <v>2004</v>
      </c>
      <c r="BN1270" s="2">
        <v>2006</v>
      </c>
      <c r="BO1270" s="2">
        <v>3</v>
      </c>
      <c r="BP1270" s="2">
        <v>6</v>
      </c>
      <c r="BQ1270" s="2" t="s">
        <v>33</v>
      </c>
      <c r="BR1270" s="2">
        <v>6</v>
      </c>
      <c r="BS1270" s="2">
        <v>0</v>
      </c>
      <c r="BT1270" s="2">
        <v>5.8092400000000002E-2</v>
      </c>
      <c r="BU1270" s="2">
        <v>0.37619039999999998</v>
      </c>
      <c r="BV1270" s="2">
        <v>0.30514180000000002</v>
      </c>
      <c r="BW1270" s="2">
        <v>0.56654070000000001</v>
      </c>
      <c r="BX1270" s="2" t="s">
        <v>594</v>
      </c>
      <c r="BY1270" s="2">
        <v>0.34712852202505812</v>
      </c>
      <c r="BZ1270" s="2">
        <v>0.33165145416406827</v>
      </c>
    </row>
    <row r="1271" spans="1:78" x14ac:dyDescent="0.25">
      <c r="A1271" s="23" t="s">
        <v>254</v>
      </c>
      <c r="C1271" t="s">
        <v>253</v>
      </c>
      <c r="D1271" s="15" t="str">
        <f>VLOOKUP(C1271,xWalk!C$3:D$55,2)</f>
        <v>AKS</v>
      </c>
      <c r="E1271" s="22" t="str">
        <f t="shared" si="150"/>
        <v>'Unuk Spring'</v>
      </c>
      <c r="F1271" s="22" t="str">
        <f t="shared" si="154"/>
        <v>AKS.UNU</v>
      </c>
      <c r="G1271" t="s">
        <v>142</v>
      </c>
      <c r="H1271" t="s">
        <v>143</v>
      </c>
      <c r="I1271" t="s">
        <v>252</v>
      </c>
      <c r="J1271">
        <v>2000</v>
      </c>
      <c r="K1271">
        <v>2002</v>
      </c>
      <c r="L1271" s="8">
        <v>3</v>
      </c>
      <c r="M1271" s="8">
        <v>6</v>
      </c>
      <c r="N1271" s="8" t="s">
        <v>33</v>
      </c>
      <c r="O1271" s="8">
        <v>6</v>
      </c>
      <c r="P1271" s="8">
        <v>0</v>
      </c>
      <c r="Q1271">
        <v>5.6404530000000001E-2</v>
      </c>
      <c r="R1271">
        <v>0.2894003</v>
      </c>
      <c r="S1271">
        <v>3.2379949999999998E-2</v>
      </c>
      <c r="T1271">
        <v>0.3124094</v>
      </c>
      <c r="U1271" s="15" t="str">
        <f t="shared" si="151"/>
        <v>AKS2000</v>
      </c>
      <c r="V1271">
        <f t="shared" si="152"/>
        <v>0.31866262087740693</v>
      </c>
      <c r="W1271">
        <f t="shared" si="153"/>
        <v>0.30834018659785045</v>
      </c>
      <c r="BF1271" s="2" t="s">
        <v>189</v>
      </c>
      <c r="BG1271" s="2" t="s">
        <v>30</v>
      </c>
      <c r="BH1271" s="2" t="s">
        <v>608</v>
      </c>
      <c r="BI1271" s="2" t="s">
        <v>609</v>
      </c>
      <c r="BJ1271" s="2" t="s">
        <v>142</v>
      </c>
      <c r="BK1271" s="2" t="s">
        <v>143</v>
      </c>
      <c r="BL1271" s="2" t="s">
        <v>183</v>
      </c>
      <c r="BM1271" s="2">
        <v>2005</v>
      </c>
      <c r="BN1271" s="2">
        <v>2007</v>
      </c>
      <c r="BO1271" s="2">
        <v>3</v>
      </c>
      <c r="BP1271" s="2">
        <v>6</v>
      </c>
      <c r="BQ1271" s="2" t="s">
        <v>33</v>
      </c>
      <c r="BR1271" s="2">
        <v>6</v>
      </c>
      <c r="BS1271" s="2">
        <v>0</v>
      </c>
      <c r="BT1271" s="2">
        <v>3.0399590000000001E-2</v>
      </c>
      <c r="BU1271" s="2">
        <v>0.41045789999999999</v>
      </c>
      <c r="BV1271" s="2">
        <v>0.35145150000000003</v>
      </c>
      <c r="BW1271" s="2">
        <v>0.61765329999999996</v>
      </c>
      <c r="BX1271" s="2" t="s">
        <v>595</v>
      </c>
      <c r="BY1271" s="2">
        <v>0.32062414030261349</v>
      </c>
      <c r="BZ1271" s="2">
        <v>0.31490715268225583</v>
      </c>
    </row>
    <row r="1272" spans="1:78" x14ac:dyDescent="0.25">
      <c r="A1272" s="23" t="s">
        <v>254</v>
      </c>
      <c r="C1272" t="s">
        <v>253</v>
      </c>
      <c r="D1272" s="15" t="str">
        <f>VLOOKUP(C1272,xWalk!C$3:D$55,2)</f>
        <v>AKS</v>
      </c>
      <c r="E1272" s="22" t="str">
        <f t="shared" si="150"/>
        <v>'Unuk Spring'</v>
      </c>
      <c r="F1272" s="22" t="str">
        <f t="shared" si="154"/>
        <v>AKS.UNU</v>
      </c>
      <c r="G1272" t="s">
        <v>142</v>
      </c>
      <c r="H1272" t="s">
        <v>143</v>
      </c>
      <c r="I1272" t="s">
        <v>252</v>
      </c>
      <c r="J1272">
        <v>2001</v>
      </c>
      <c r="K1272">
        <v>2003</v>
      </c>
      <c r="L1272" s="8">
        <v>3</v>
      </c>
      <c r="M1272" s="8">
        <v>6</v>
      </c>
      <c r="N1272" s="8" t="s">
        <v>33</v>
      </c>
      <c r="O1272" s="8">
        <v>6</v>
      </c>
      <c r="P1272" s="8">
        <v>0</v>
      </c>
      <c r="Q1272">
        <v>2.1703110000000001E-2</v>
      </c>
      <c r="R1272">
        <v>0.22016810000000001</v>
      </c>
      <c r="S1272">
        <v>3.8304810000000002E-2</v>
      </c>
      <c r="T1272">
        <v>0.25003940000000002</v>
      </c>
      <c r="U1272" s="15" t="str">
        <f t="shared" si="151"/>
        <v>AKS2001</v>
      </c>
      <c r="V1272">
        <f t="shared" si="152"/>
        <v>0.42527546839571978</v>
      </c>
      <c r="W1272">
        <f t="shared" si="153"/>
        <v>0.40876725406738534</v>
      </c>
      <c r="BF1272" s="2" t="s">
        <v>189</v>
      </c>
      <c r="BG1272" s="2" t="s">
        <v>30</v>
      </c>
      <c r="BH1272" s="2" t="s">
        <v>608</v>
      </c>
      <c r="BI1272" s="2" t="s">
        <v>609</v>
      </c>
      <c r="BJ1272" s="2" t="s">
        <v>142</v>
      </c>
      <c r="BK1272" s="2" t="s">
        <v>143</v>
      </c>
      <c r="BL1272" s="2" t="s">
        <v>183</v>
      </c>
      <c r="BM1272" s="2">
        <v>2006</v>
      </c>
      <c r="BN1272" s="2">
        <v>2008</v>
      </c>
      <c r="BO1272" s="2">
        <v>3</v>
      </c>
      <c r="BP1272" s="2">
        <v>6</v>
      </c>
      <c r="BQ1272" s="2" t="s">
        <v>34</v>
      </c>
      <c r="BR1272" s="2">
        <v>5</v>
      </c>
      <c r="BS1272" s="2">
        <v>1</v>
      </c>
      <c r="BT1272" s="2">
        <v>9.8672599999999992E-3</v>
      </c>
      <c r="BU1272" s="2">
        <v>0.3387097</v>
      </c>
      <c r="BV1272" s="2">
        <v>0.36096519999999999</v>
      </c>
      <c r="BW1272" s="2">
        <v>0.57741240000000005</v>
      </c>
      <c r="BX1272" s="2" t="s">
        <v>596</v>
      </c>
      <c r="BY1272" s="2">
        <v>0.33227686330641037</v>
      </c>
      <c r="BZ1272" s="2">
        <v>0.32051937429710664</v>
      </c>
    </row>
    <row r="1273" spans="1:78" x14ac:dyDescent="0.25">
      <c r="A1273" s="23" t="s">
        <v>254</v>
      </c>
      <c r="C1273" t="s">
        <v>253</v>
      </c>
      <c r="D1273" s="15" t="str">
        <f>VLOOKUP(C1273,xWalk!C$3:D$55,2)</f>
        <v>AKS</v>
      </c>
      <c r="E1273" s="22" t="str">
        <f t="shared" si="150"/>
        <v>'Unuk Spring'</v>
      </c>
      <c r="F1273" s="22" t="str">
        <f t="shared" si="154"/>
        <v>AKS.UNU</v>
      </c>
      <c r="G1273" t="s">
        <v>142</v>
      </c>
      <c r="H1273" t="s">
        <v>143</v>
      </c>
      <c r="I1273" t="s">
        <v>252</v>
      </c>
      <c r="J1273">
        <v>2002</v>
      </c>
      <c r="K1273">
        <v>2004</v>
      </c>
      <c r="L1273" s="8">
        <v>3</v>
      </c>
      <c r="M1273" s="8">
        <v>6</v>
      </c>
      <c r="N1273" s="8" t="s">
        <v>33</v>
      </c>
      <c r="O1273" s="8">
        <v>6</v>
      </c>
      <c r="P1273" s="8">
        <v>0</v>
      </c>
      <c r="Q1273">
        <v>4.299099E-2</v>
      </c>
      <c r="R1273">
        <v>0.23414019999999999</v>
      </c>
      <c r="S1273">
        <v>5.4552410000000003E-2</v>
      </c>
      <c r="T1273">
        <v>0.27591969999999999</v>
      </c>
      <c r="U1273" s="15" t="str">
        <f t="shared" si="151"/>
        <v>AKS2002</v>
      </c>
      <c r="V1273">
        <f t="shared" si="152"/>
        <v>0.47952654341283291</v>
      </c>
      <c r="W1273">
        <f t="shared" si="153"/>
        <v>0.45876223475555783</v>
      </c>
      <c r="BF1273" s="2" t="s">
        <v>189</v>
      </c>
      <c r="BG1273" s="2" t="s">
        <v>30</v>
      </c>
      <c r="BH1273" s="2" t="s">
        <v>608</v>
      </c>
      <c r="BI1273" s="2" t="s">
        <v>609</v>
      </c>
      <c r="BJ1273" s="2" t="s">
        <v>142</v>
      </c>
      <c r="BK1273" s="2" t="s">
        <v>143</v>
      </c>
      <c r="BL1273" s="2" t="s">
        <v>183</v>
      </c>
      <c r="BM1273" s="2">
        <v>2007</v>
      </c>
      <c r="BN1273" s="2">
        <v>2009</v>
      </c>
      <c r="BO1273" s="2">
        <v>3</v>
      </c>
      <c r="BP1273" s="2">
        <v>6</v>
      </c>
      <c r="BQ1273" s="2" t="s">
        <v>34</v>
      </c>
      <c r="BR1273" s="2">
        <v>4</v>
      </c>
      <c r="BS1273" s="2">
        <v>2</v>
      </c>
      <c r="BT1273" s="2">
        <v>1.759805E-2</v>
      </c>
      <c r="BU1273" s="2">
        <v>0.4462293</v>
      </c>
      <c r="BV1273" s="2">
        <v>0.49168669999999998</v>
      </c>
      <c r="BW1273" s="2">
        <v>0.71851100000000001</v>
      </c>
      <c r="BX1273" s="2" t="s">
        <v>597</v>
      </c>
      <c r="BY1273" s="2" t="s">
        <v>276</v>
      </c>
      <c r="BZ1273" s="2" t="s">
        <v>276</v>
      </c>
    </row>
    <row r="1274" spans="1:78" x14ac:dyDescent="0.25">
      <c r="A1274" s="23" t="s">
        <v>254</v>
      </c>
      <c r="C1274" t="s">
        <v>253</v>
      </c>
      <c r="D1274" s="15" t="str">
        <f>VLOOKUP(C1274,xWalk!C$3:D$55,2)</f>
        <v>AKS</v>
      </c>
      <c r="E1274" s="22" t="str">
        <f t="shared" si="150"/>
        <v>'Unuk Spring'</v>
      </c>
      <c r="F1274" s="22" t="str">
        <f t="shared" si="154"/>
        <v>AKS.UNU</v>
      </c>
      <c r="G1274" t="s">
        <v>142</v>
      </c>
      <c r="H1274" t="s">
        <v>143</v>
      </c>
      <c r="I1274" t="s">
        <v>252</v>
      </c>
      <c r="J1274">
        <v>2003</v>
      </c>
      <c r="K1274">
        <v>2005</v>
      </c>
      <c r="L1274" s="8">
        <v>3</v>
      </c>
      <c r="M1274" s="8">
        <v>6</v>
      </c>
      <c r="N1274" s="8" t="s">
        <v>33</v>
      </c>
      <c r="O1274" s="8">
        <v>6</v>
      </c>
      <c r="P1274" s="8">
        <v>0</v>
      </c>
      <c r="Q1274">
        <v>2.4924700000000001E-2</v>
      </c>
      <c r="R1274">
        <v>0.26060509999999998</v>
      </c>
      <c r="S1274">
        <v>1.5097E-4</v>
      </c>
      <c r="T1274">
        <v>0.26071670000000002</v>
      </c>
      <c r="U1274" s="15" t="str">
        <f t="shared" si="151"/>
        <v>AKS2003</v>
      </c>
      <c r="V1274">
        <f t="shared" si="152"/>
        <v>0.38305928169623538</v>
      </c>
      <c r="W1274">
        <f t="shared" si="153"/>
        <v>0.37272825616616184</v>
      </c>
      <c r="BF1274" s="2" t="s">
        <v>189</v>
      </c>
      <c r="BG1274" s="2" t="s">
        <v>30</v>
      </c>
      <c r="BH1274" s="2" t="s">
        <v>608</v>
      </c>
      <c r="BI1274" s="2" t="s">
        <v>609</v>
      </c>
      <c r="BJ1274" s="2" t="s">
        <v>142</v>
      </c>
      <c r="BK1274" s="2" t="s">
        <v>143</v>
      </c>
      <c r="BL1274" s="2" t="s">
        <v>183</v>
      </c>
      <c r="BM1274" s="2">
        <v>2008</v>
      </c>
      <c r="BN1274" s="2">
        <v>2010</v>
      </c>
      <c r="BO1274" s="2">
        <v>3</v>
      </c>
      <c r="BP1274" s="2">
        <v>6</v>
      </c>
      <c r="BQ1274" s="2" t="s">
        <v>34</v>
      </c>
      <c r="BR1274" s="2">
        <v>3</v>
      </c>
      <c r="BS1274" s="2">
        <v>3</v>
      </c>
      <c r="BT1274" s="2">
        <v>4.928242E-2</v>
      </c>
      <c r="BU1274" s="2" t="s">
        <v>276</v>
      </c>
      <c r="BV1274" s="2" t="s">
        <v>276</v>
      </c>
      <c r="BW1274" s="2" t="s">
        <v>276</v>
      </c>
      <c r="BX1274" s="2" t="s">
        <v>598</v>
      </c>
      <c r="BY1274" s="2" t="s">
        <v>276</v>
      </c>
      <c r="BZ1274" s="2" t="s">
        <v>276</v>
      </c>
    </row>
    <row r="1275" spans="1:78" x14ac:dyDescent="0.25">
      <c r="A1275" s="23" t="s">
        <v>254</v>
      </c>
      <c r="C1275" t="s">
        <v>253</v>
      </c>
      <c r="D1275" s="15" t="str">
        <f>VLOOKUP(C1275,xWalk!C$3:D$55,2)</f>
        <v>AKS</v>
      </c>
      <c r="E1275" s="22" t="str">
        <f t="shared" si="150"/>
        <v>'Unuk Spring'</v>
      </c>
      <c r="F1275" s="22" t="str">
        <f t="shared" si="154"/>
        <v>AKS.UNU</v>
      </c>
      <c r="G1275" t="s">
        <v>142</v>
      </c>
      <c r="H1275" t="s">
        <v>143</v>
      </c>
      <c r="I1275" t="s">
        <v>252</v>
      </c>
      <c r="J1275">
        <v>2004</v>
      </c>
      <c r="K1275">
        <v>2006</v>
      </c>
      <c r="L1275" s="8">
        <v>3</v>
      </c>
      <c r="M1275" s="8">
        <v>6</v>
      </c>
      <c r="N1275" s="8" t="s">
        <v>33</v>
      </c>
      <c r="O1275" s="8">
        <v>6</v>
      </c>
      <c r="P1275" s="8">
        <v>0</v>
      </c>
      <c r="Q1275">
        <v>2.3541510000000002E-2</v>
      </c>
      <c r="R1275">
        <v>0.25662570000000001</v>
      </c>
      <c r="S1275">
        <v>1.1715E-4</v>
      </c>
      <c r="T1275">
        <v>0.25671280000000002</v>
      </c>
      <c r="U1275" s="15" t="str">
        <f t="shared" si="151"/>
        <v>AKS2004</v>
      </c>
      <c r="V1275">
        <f t="shared" si="152"/>
        <v>0.34712852202505812</v>
      </c>
      <c r="W1275">
        <f t="shared" si="153"/>
        <v>0.33165145416406827</v>
      </c>
      <c r="BF1275" s="2" t="s">
        <v>191</v>
      </c>
      <c r="BG1275" s="2" t="s">
        <v>30</v>
      </c>
      <c r="BH1275" s="2" t="s">
        <v>610</v>
      </c>
      <c r="BI1275" s="2" t="s">
        <v>611</v>
      </c>
      <c r="BJ1275" s="2" t="s">
        <v>142</v>
      </c>
      <c r="BK1275" s="2" t="s">
        <v>143</v>
      </c>
      <c r="BL1275" s="2" t="s">
        <v>183</v>
      </c>
      <c r="BM1275" s="2">
        <v>1981</v>
      </c>
      <c r="BN1275" s="2">
        <v>1983</v>
      </c>
      <c r="BO1275" s="2">
        <v>3</v>
      </c>
      <c r="BP1275" s="2">
        <v>6</v>
      </c>
      <c r="BQ1275" s="2" t="s">
        <v>33</v>
      </c>
      <c r="BR1275" s="2">
        <v>6</v>
      </c>
      <c r="BS1275" s="2">
        <v>0</v>
      </c>
      <c r="BT1275" s="2">
        <v>0.22038460000000001</v>
      </c>
      <c r="BU1275" s="2">
        <v>0.4769062</v>
      </c>
      <c r="BV1275" s="2">
        <v>0.14192689999999999</v>
      </c>
      <c r="BW1275" s="2">
        <v>0.55114719999999995</v>
      </c>
      <c r="BX1275" s="2" t="s">
        <v>571</v>
      </c>
      <c r="BY1275" s="2">
        <v>0.33491474470383764</v>
      </c>
      <c r="BZ1275" s="2">
        <v>0.31032458076941144</v>
      </c>
    </row>
    <row r="1276" spans="1:78" x14ac:dyDescent="0.25">
      <c r="A1276" s="23" t="s">
        <v>254</v>
      </c>
      <c r="C1276" t="s">
        <v>253</v>
      </c>
      <c r="D1276" s="15" t="str">
        <f>VLOOKUP(C1276,xWalk!C$3:D$55,2)</f>
        <v>AKS</v>
      </c>
      <c r="E1276" s="22" t="str">
        <f t="shared" si="150"/>
        <v>'Unuk Spring'</v>
      </c>
      <c r="F1276" s="22" t="str">
        <f t="shared" si="154"/>
        <v>AKS.UNU</v>
      </c>
      <c r="G1276" t="s">
        <v>142</v>
      </c>
      <c r="H1276" t="s">
        <v>143</v>
      </c>
      <c r="I1276" t="s">
        <v>252</v>
      </c>
      <c r="J1276">
        <v>2005</v>
      </c>
      <c r="K1276">
        <v>2007</v>
      </c>
      <c r="L1276" s="8">
        <v>3</v>
      </c>
      <c r="M1276" s="8">
        <v>6</v>
      </c>
      <c r="N1276" s="8" t="s">
        <v>33</v>
      </c>
      <c r="O1276" s="8">
        <v>6</v>
      </c>
      <c r="P1276" s="8">
        <v>0</v>
      </c>
      <c r="Q1276">
        <v>4.0882450000000001E-2</v>
      </c>
      <c r="R1276">
        <v>0.248388</v>
      </c>
      <c r="S1276">
        <v>2.3666679999999999E-2</v>
      </c>
      <c r="T1276">
        <v>0.26617619999999997</v>
      </c>
      <c r="U1276" s="15" t="str">
        <f t="shared" si="151"/>
        <v>AKS2005</v>
      </c>
      <c r="V1276">
        <f t="shared" si="152"/>
        <v>0.32062414030261349</v>
      </c>
      <c r="W1276">
        <f t="shared" si="153"/>
        <v>0.31490715268225583</v>
      </c>
      <c r="BF1276" s="2" t="s">
        <v>191</v>
      </c>
      <c r="BG1276" s="2" t="s">
        <v>30</v>
      </c>
      <c r="BH1276" s="2" t="s">
        <v>610</v>
      </c>
      <c r="BI1276" s="2" t="s">
        <v>611</v>
      </c>
      <c r="BJ1276" s="2" t="s">
        <v>142</v>
      </c>
      <c r="BK1276" s="2" t="s">
        <v>143</v>
      </c>
      <c r="BL1276" s="2" t="s">
        <v>183</v>
      </c>
      <c r="BM1276" s="2">
        <v>1982</v>
      </c>
      <c r="BN1276" s="2">
        <v>1984</v>
      </c>
      <c r="BO1276" s="2">
        <v>3</v>
      </c>
      <c r="BP1276" s="2">
        <v>6</v>
      </c>
      <c r="BQ1276" s="2" t="s">
        <v>33</v>
      </c>
      <c r="BR1276" s="2">
        <v>6</v>
      </c>
      <c r="BS1276" s="2">
        <v>0</v>
      </c>
      <c r="BT1276" s="2">
        <v>0.31889909999999999</v>
      </c>
      <c r="BU1276" s="2">
        <v>0.65894419999999998</v>
      </c>
      <c r="BV1276" s="2">
        <v>8.3259609999999998E-2</v>
      </c>
      <c r="BW1276" s="2">
        <v>0.68734039999999996</v>
      </c>
      <c r="BX1276" s="2" t="s">
        <v>572</v>
      </c>
      <c r="BY1276" s="2">
        <v>0.36587259838180408</v>
      </c>
      <c r="BZ1276" s="2">
        <v>0.35294707046416673</v>
      </c>
    </row>
    <row r="1277" spans="1:78" x14ac:dyDescent="0.25">
      <c r="A1277" s="23" t="s">
        <v>254</v>
      </c>
      <c r="C1277" t="s">
        <v>253</v>
      </c>
      <c r="D1277" s="15" t="str">
        <f>VLOOKUP(C1277,xWalk!C$3:D$55,2)</f>
        <v>AKS</v>
      </c>
      <c r="E1277" s="22" t="str">
        <f t="shared" si="150"/>
        <v>'Unuk Spring'</v>
      </c>
      <c r="F1277" s="22" t="str">
        <f t="shared" si="154"/>
        <v>AKS.UNU</v>
      </c>
      <c r="G1277" t="s">
        <v>142</v>
      </c>
      <c r="H1277" t="s">
        <v>143</v>
      </c>
      <c r="I1277" t="s">
        <v>252</v>
      </c>
      <c r="J1277">
        <v>2006</v>
      </c>
      <c r="K1277">
        <v>2008</v>
      </c>
      <c r="L1277" s="8">
        <v>3</v>
      </c>
      <c r="M1277" s="8">
        <v>6</v>
      </c>
      <c r="N1277" s="8" t="s">
        <v>34</v>
      </c>
      <c r="O1277" s="8">
        <v>5</v>
      </c>
      <c r="P1277" s="8">
        <v>1</v>
      </c>
      <c r="Q1277">
        <v>1.461704E-2</v>
      </c>
      <c r="R1277">
        <v>0.264434</v>
      </c>
      <c r="S1277">
        <v>1.3756910000000001E-2</v>
      </c>
      <c r="T1277">
        <v>0.27455309999999999</v>
      </c>
      <c r="U1277" s="15" t="str">
        <f t="shared" si="151"/>
        <v>AKS2006</v>
      </c>
      <c r="V1277">
        <f t="shared" si="152"/>
        <v>0.33227686330641037</v>
      </c>
      <c r="W1277">
        <f t="shared" si="153"/>
        <v>0.32051937429710664</v>
      </c>
      <c r="BF1277" s="2" t="s">
        <v>191</v>
      </c>
      <c r="BG1277" s="2" t="s">
        <v>30</v>
      </c>
      <c r="BH1277" s="2" t="s">
        <v>610</v>
      </c>
      <c r="BI1277" s="2" t="s">
        <v>611</v>
      </c>
      <c r="BJ1277" s="2" t="s">
        <v>142</v>
      </c>
      <c r="BK1277" s="2" t="s">
        <v>143</v>
      </c>
      <c r="BL1277" s="2" t="s">
        <v>183</v>
      </c>
      <c r="BM1277" s="2">
        <v>1983</v>
      </c>
      <c r="BN1277" s="2">
        <v>1985</v>
      </c>
      <c r="BO1277" s="2">
        <v>3</v>
      </c>
      <c r="BP1277" s="2">
        <v>6</v>
      </c>
      <c r="BQ1277" s="2" t="s">
        <v>33</v>
      </c>
      <c r="BR1277" s="2">
        <v>6</v>
      </c>
      <c r="BS1277" s="2">
        <v>0</v>
      </c>
      <c r="BT1277" s="2">
        <v>0.16877510000000001</v>
      </c>
      <c r="BU1277" s="2">
        <v>0.40507399999999999</v>
      </c>
      <c r="BV1277" s="2">
        <v>6.4765160000000002E-2</v>
      </c>
      <c r="BW1277" s="2">
        <v>0.44360450000000001</v>
      </c>
      <c r="BX1277" s="2" t="s">
        <v>573</v>
      </c>
      <c r="BY1277" s="2">
        <v>0.33184828416616496</v>
      </c>
      <c r="BZ1277" s="2">
        <v>0.31080674292594823</v>
      </c>
    </row>
    <row r="1278" spans="1:78" x14ac:dyDescent="0.25">
      <c r="A1278" s="23" t="s">
        <v>254</v>
      </c>
      <c r="C1278" t="s">
        <v>253</v>
      </c>
      <c r="D1278" s="15" t="str">
        <f>VLOOKUP(C1278,xWalk!C$3:D$55,2)</f>
        <v>AKS</v>
      </c>
      <c r="E1278" s="22" t="str">
        <f t="shared" si="150"/>
        <v>'Unuk Spring'</v>
      </c>
      <c r="F1278" s="22" t="str">
        <f t="shared" si="154"/>
        <v>AKS.UNU</v>
      </c>
      <c r="G1278" t="s">
        <v>142</v>
      </c>
      <c r="H1278" t="s">
        <v>143</v>
      </c>
      <c r="I1278" t="s">
        <v>252</v>
      </c>
      <c r="J1278">
        <v>2007</v>
      </c>
      <c r="K1278">
        <v>2009</v>
      </c>
      <c r="L1278" s="8">
        <v>3</v>
      </c>
      <c r="M1278" s="8">
        <v>6</v>
      </c>
      <c r="N1278" s="8" t="s">
        <v>34</v>
      </c>
      <c r="O1278" s="8">
        <v>4</v>
      </c>
      <c r="P1278" s="8">
        <v>2</v>
      </c>
      <c r="Q1278">
        <v>2.2636610000000001E-2</v>
      </c>
      <c r="R1278">
        <v>0.36540430000000002</v>
      </c>
      <c r="S1278">
        <v>0</v>
      </c>
      <c r="T1278">
        <v>0.36540430000000002</v>
      </c>
      <c r="U1278" s="15" t="str">
        <f t="shared" si="151"/>
        <v>AKS2007</v>
      </c>
      <c r="V1278" t="str">
        <f t="shared" si="152"/>
        <v>NA</v>
      </c>
      <c r="W1278" t="str">
        <f t="shared" si="153"/>
        <v>NA</v>
      </c>
      <c r="BF1278" s="2" t="s">
        <v>191</v>
      </c>
      <c r="BG1278" s="2" t="s">
        <v>30</v>
      </c>
      <c r="BH1278" s="2" t="s">
        <v>610</v>
      </c>
      <c r="BI1278" s="2" t="s">
        <v>611</v>
      </c>
      <c r="BJ1278" s="2" t="s">
        <v>142</v>
      </c>
      <c r="BK1278" s="2" t="s">
        <v>143</v>
      </c>
      <c r="BL1278" s="2" t="s">
        <v>183</v>
      </c>
      <c r="BM1278" s="2">
        <v>1984</v>
      </c>
      <c r="BN1278" s="2">
        <v>1986</v>
      </c>
      <c r="BO1278" s="2">
        <v>3</v>
      </c>
      <c r="BP1278" s="2">
        <v>6</v>
      </c>
      <c r="BQ1278" s="2" t="s">
        <v>33</v>
      </c>
      <c r="BR1278" s="2">
        <v>6</v>
      </c>
      <c r="BS1278" s="2">
        <v>0</v>
      </c>
      <c r="BT1278" s="2">
        <v>0.1406155</v>
      </c>
      <c r="BU1278" s="2">
        <v>0.40075959999999999</v>
      </c>
      <c r="BV1278" s="2">
        <v>4.6813479999999998E-2</v>
      </c>
      <c r="BW1278" s="2">
        <v>0.42881209999999997</v>
      </c>
      <c r="BX1278" s="2" t="s">
        <v>574</v>
      </c>
      <c r="BY1278" s="2">
        <v>0.35097227968556061</v>
      </c>
      <c r="BZ1278" s="2">
        <v>0.32631361191559782</v>
      </c>
    </row>
    <row r="1279" spans="1:78" x14ac:dyDescent="0.25">
      <c r="A1279" s="23" t="s">
        <v>255</v>
      </c>
      <c r="C1279" t="s">
        <v>59</v>
      </c>
      <c r="D1279" s="15" t="str">
        <f>VLOOKUP(C1279,xWalk!C$3:D$55,2)</f>
        <v>URB</v>
      </c>
      <c r="E1279" s="22" t="str">
        <f t="shared" si="150"/>
        <v>'Upriver Brights'</v>
      </c>
      <c r="F1279" s="22" t="str">
        <f t="shared" si="154"/>
        <v>URB.URB</v>
      </c>
      <c r="G1279" t="s">
        <v>119</v>
      </c>
      <c r="H1279" t="s">
        <v>127</v>
      </c>
      <c r="I1279" t="s">
        <v>208</v>
      </c>
      <c r="J1279">
        <v>1975</v>
      </c>
      <c r="K1279">
        <v>1976</v>
      </c>
      <c r="L1279" s="8">
        <v>2</v>
      </c>
      <c r="M1279" s="8">
        <v>5</v>
      </c>
      <c r="N1279" s="8" t="s">
        <v>33</v>
      </c>
      <c r="O1279" s="8">
        <v>5</v>
      </c>
      <c r="P1279" s="8">
        <v>0</v>
      </c>
      <c r="Q1279">
        <v>7.5576359999999995E-2</v>
      </c>
      <c r="R1279">
        <v>0.43212590000000001</v>
      </c>
      <c r="S1279">
        <v>0.34622609999999998</v>
      </c>
      <c r="T1279">
        <v>0.62873880000000004</v>
      </c>
      <c r="U1279" s="15" t="str">
        <f t="shared" si="151"/>
        <v>URB1975</v>
      </c>
      <c r="V1279" t="str">
        <f t="shared" si="152"/>
        <v>NA</v>
      </c>
      <c r="W1279" t="str">
        <f t="shared" si="153"/>
        <v>NA</v>
      </c>
      <c r="BF1279" s="2" t="s">
        <v>191</v>
      </c>
      <c r="BG1279" s="2" t="s">
        <v>30</v>
      </c>
      <c r="BH1279" s="2" t="s">
        <v>610</v>
      </c>
      <c r="BI1279" s="2" t="s">
        <v>611</v>
      </c>
      <c r="BJ1279" s="2" t="s">
        <v>142</v>
      </c>
      <c r="BK1279" s="2" t="s">
        <v>143</v>
      </c>
      <c r="BL1279" s="2" t="s">
        <v>183</v>
      </c>
      <c r="BM1279" s="2">
        <v>1985</v>
      </c>
      <c r="BN1279" s="2">
        <v>1987</v>
      </c>
      <c r="BO1279" s="2">
        <v>3</v>
      </c>
      <c r="BP1279" s="2">
        <v>6</v>
      </c>
      <c r="BQ1279" s="2" t="s">
        <v>33</v>
      </c>
      <c r="BR1279" s="2">
        <v>6</v>
      </c>
      <c r="BS1279" s="2">
        <v>0</v>
      </c>
      <c r="BT1279" s="2">
        <v>2.6995849999999998E-2</v>
      </c>
      <c r="BU1279" s="2">
        <v>0.40991739999999999</v>
      </c>
      <c r="BV1279" s="2">
        <v>9.6013139999999997E-2</v>
      </c>
      <c r="BW1279" s="2">
        <v>0.46657310000000002</v>
      </c>
      <c r="BX1279" s="2" t="s">
        <v>575</v>
      </c>
      <c r="BY1279" s="2">
        <v>0.36840082993929146</v>
      </c>
      <c r="BZ1279" s="2">
        <v>0.35449166218396988</v>
      </c>
    </row>
    <row r="1280" spans="1:78" x14ac:dyDescent="0.25">
      <c r="A1280" s="23" t="s">
        <v>255</v>
      </c>
      <c r="C1280" t="s">
        <v>59</v>
      </c>
      <c r="D1280" s="15" t="str">
        <f>VLOOKUP(C1280,xWalk!C$3:D$55,2)</f>
        <v>URB</v>
      </c>
      <c r="E1280" s="22" t="str">
        <f t="shared" si="150"/>
        <v>'Upriver Brights'</v>
      </c>
      <c r="F1280" s="22" t="str">
        <f t="shared" si="154"/>
        <v>URB.URB</v>
      </c>
      <c r="G1280" t="s">
        <v>119</v>
      </c>
      <c r="H1280" t="s">
        <v>127</v>
      </c>
      <c r="I1280" t="s">
        <v>208</v>
      </c>
      <c r="J1280">
        <v>1976</v>
      </c>
      <c r="K1280">
        <v>1977</v>
      </c>
      <c r="L1280" s="8">
        <v>2</v>
      </c>
      <c r="M1280" s="8">
        <v>5</v>
      </c>
      <c r="N1280" s="8" t="s">
        <v>33</v>
      </c>
      <c r="O1280" s="8">
        <v>5</v>
      </c>
      <c r="P1280" s="8">
        <v>0</v>
      </c>
      <c r="Q1280">
        <v>3.6247620000000001E-2</v>
      </c>
      <c r="R1280">
        <v>0.45214690000000002</v>
      </c>
      <c r="S1280">
        <v>0.1852144</v>
      </c>
      <c r="T1280">
        <v>0.55361709999999997</v>
      </c>
      <c r="U1280" s="15" t="str">
        <f t="shared" si="151"/>
        <v>URB1976</v>
      </c>
      <c r="V1280" t="str">
        <f t="shared" si="152"/>
        <v>NA</v>
      </c>
      <c r="W1280" t="str">
        <f t="shared" si="153"/>
        <v>NA</v>
      </c>
      <c r="BF1280" s="2" t="s">
        <v>191</v>
      </c>
      <c r="BG1280" s="2" t="s">
        <v>30</v>
      </c>
      <c r="BH1280" s="2" t="s">
        <v>610</v>
      </c>
      <c r="BI1280" s="2" t="s">
        <v>611</v>
      </c>
      <c r="BJ1280" s="2" t="s">
        <v>142</v>
      </c>
      <c r="BK1280" s="2" t="s">
        <v>143</v>
      </c>
      <c r="BL1280" s="2" t="s">
        <v>183</v>
      </c>
      <c r="BM1280" s="2">
        <v>1986</v>
      </c>
      <c r="BN1280" s="2">
        <v>1988</v>
      </c>
      <c r="BO1280" s="2">
        <v>3</v>
      </c>
      <c r="BP1280" s="2">
        <v>6</v>
      </c>
      <c r="BQ1280" s="2" t="s">
        <v>33</v>
      </c>
      <c r="BR1280" s="2">
        <v>6</v>
      </c>
      <c r="BS1280" s="2">
        <v>0</v>
      </c>
      <c r="BT1280" s="2">
        <v>2.5182119999999999E-2</v>
      </c>
      <c r="BU1280" s="2">
        <v>0.49732490000000001</v>
      </c>
      <c r="BV1280" s="2">
        <v>6.8748089999999998E-2</v>
      </c>
      <c r="BW1280" s="2">
        <v>0.53188279999999999</v>
      </c>
      <c r="BX1280" s="2" t="s">
        <v>576</v>
      </c>
      <c r="BY1280" s="2">
        <v>0.41143504104160772</v>
      </c>
      <c r="BZ1280" s="2">
        <v>0.39060288706481744</v>
      </c>
    </row>
    <row r="1281" spans="1:78" x14ac:dyDescent="0.25">
      <c r="A1281" s="23" t="s">
        <v>255</v>
      </c>
      <c r="C1281" t="s">
        <v>59</v>
      </c>
      <c r="D1281" s="15" t="str">
        <f>VLOOKUP(C1281,xWalk!C$3:D$55,2)</f>
        <v>URB</v>
      </c>
      <c r="E1281" s="22" t="str">
        <f t="shared" si="150"/>
        <v>'Upriver Brights'</v>
      </c>
      <c r="F1281" s="22" t="str">
        <f t="shared" si="154"/>
        <v>URB.URB</v>
      </c>
      <c r="G1281" t="s">
        <v>119</v>
      </c>
      <c r="H1281" t="s">
        <v>127</v>
      </c>
      <c r="I1281" t="s">
        <v>208</v>
      </c>
      <c r="J1281">
        <v>1977</v>
      </c>
      <c r="K1281">
        <v>1978</v>
      </c>
      <c r="L1281" s="8">
        <v>2</v>
      </c>
      <c r="M1281" s="8">
        <v>5</v>
      </c>
      <c r="N1281" s="8" t="s">
        <v>33</v>
      </c>
      <c r="O1281" s="8">
        <v>5</v>
      </c>
      <c r="P1281" s="8">
        <v>0</v>
      </c>
      <c r="Q1281">
        <v>2.9337869999999999E-2</v>
      </c>
      <c r="R1281">
        <v>0.37190119999999999</v>
      </c>
      <c r="S1281">
        <v>0.1246328</v>
      </c>
      <c r="T1281">
        <v>0.4501829</v>
      </c>
      <c r="U1281" s="15" t="str">
        <f t="shared" si="151"/>
        <v>URB1977</v>
      </c>
      <c r="V1281">
        <f t="shared" si="152"/>
        <v>0.75524338393247115</v>
      </c>
      <c r="W1281">
        <f t="shared" si="153"/>
        <v>0.53556052732442572</v>
      </c>
      <c r="BF1281" s="2" t="s">
        <v>191</v>
      </c>
      <c r="BG1281" s="2" t="s">
        <v>30</v>
      </c>
      <c r="BH1281" s="2" t="s">
        <v>610</v>
      </c>
      <c r="BI1281" s="2" t="s">
        <v>611</v>
      </c>
      <c r="BJ1281" s="2" t="s">
        <v>142</v>
      </c>
      <c r="BK1281" s="2" t="s">
        <v>143</v>
      </c>
      <c r="BL1281" s="2" t="s">
        <v>183</v>
      </c>
      <c r="BM1281" s="2">
        <v>1987</v>
      </c>
      <c r="BN1281" s="2">
        <v>1989</v>
      </c>
      <c r="BO1281" s="2">
        <v>3</v>
      </c>
      <c r="BP1281" s="2">
        <v>6</v>
      </c>
      <c r="BQ1281" s="2" t="s">
        <v>33</v>
      </c>
      <c r="BR1281" s="2">
        <v>6</v>
      </c>
      <c r="BS1281" s="2">
        <v>0</v>
      </c>
      <c r="BT1281" s="2">
        <v>7.4088829999999994E-2</v>
      </c>
      <c r="BU1281" s="2">
        <v>0.3925749</v>
      </c>
      <c r="BV1281" s="2">
        <v>0.12865699999999999</v>
      </c>
      <c r="BW1281" s="2">
        <v>0.47072439999999999</v>
      </c>
      <c r="BX1281" s="2" t="s">
        <v>577</v>
      </c>
      <c r="BY1281" s="2">
        <v>0.40994307796751789</v>
      </c>
      <c r="BZ1281" s="2">
        <v>0.3634654551151496</v>
      </c>
    </row>
    <row r="1282" spans="1:78" x14ac:dyDescent="0.25">
      <c r="A1282" s="23" t="s">
        <v>255</v>
      </c>
      <c r="C1282" t="s">
        <v>59</v>
      </c>
      <c r="D1282" s="15" t="str">
        <f>VLOOKUP(C1282,xWalk!C$3:D$55,2)</f>
        <v>URB</v>
      </c>
      <c r="E1282" s="22" t="str">
        <f t="shared" si="150"/>
        <v>'Upriver Brights'</v>
      </c>
      <c r="F1282" s="22" t="str">
        <f t="shared" si="154"/>
        <v>URB.URB</v>
      </c>
      <c r="G1282" t="s">
        <v>119</v>
      </c>
      <c r="H1282" t="s">
        <v>127</v>
      </c>
      <c r="I1282" t="s">
        <v>208</v>
      </c>
      <c r="J1282">
        <v>1978</v>
      </c>
      <c r="K1282">
        <v>1979</v>
      </c>
      <c r="L1282" s="8">
        <v>2</v>
      </c>
      <c r="M1282" s="8">
        <v>5</v>
      </c>
      <c r="N1282" s="8" t="s">
        <v>33</v>
      </c>
      <c r="O1282" s="8">
        <v>5</v>
      </c>
      <c r="P1282" s="8">
        <v>0</v>
      </c>
      <c r="Q1282">
        <v>4.3112829999999998E-2</v>
      </c>
      <c r="R1282">
        <v>0.20808769999999999</v>
      </c>
      <c r="S1282">
        <v>4.5585239999999999E-2</v>
      </c>
      <c r="T1282">
        <v>0.24418719999999999</v>
      </c>
      <c r="U1282" s="15" t="str">
        <f t="shared" si="151"/>
        <v>URB1978</v>
      </c>
      <c r="V1282">
        <f t="shared" si="152"/>
        <v>0.74010037379558891</v>
      </c>
      <c r="W1282">
        <f t="shared" si="153"/>
        <v>0.50310503507125948</v>
      </c>
      <c r="BF1282" s="2" t="s">
        <v>191</v>
      </c>
      <c r="BG1282" s="2" t="s">
        <v>30</v>
      </c>
      <c r="BH1282" s="2" t="s">
        <v>610</v>
      </c>
      <c r="BI1282" s="2" t="s">
        <v>611</v>
      </c>
      <c r="BJ1282" s="2" t="s">
        <v>142</v>
      </c>
      <c r="BK1282" s="2" t="s">
        <v>143</v>
      </c>
      <c r="BL1282" s="2" t="s">
        <v>183</v>
      </c>
      <c r="BM1282" s="2">
        <v>1988</v>
      </c>
      <c r="BN1282" s="2">
        <v>1990</v>
      </c>
      <c r="BO1282" s="2">
        <v>3</v>
      </c>
      <c r="BP1282" s="2">
        <v>6</v>
      </c>
      <c r="BQ1282" s="2" t="s">
        <v>33</v>
      </c>
      <c r="BR1282" s="2">
        <v>6</v>
      </c>
      <c r="BS1282" s="2">
        <v>0</v>
      </c>
      <c r="BT1282" s="2">
        <v>3.0696910000000001E-2</v>
      </c>
      <c r="BU1282" s="2">
        <v>0.45608510000000002</v>
      </c>
      <c r="BV1282" s="2">
        <v>9.4874310000000003E-2</v>
      </c>
      <c r="BW1282" s="2">
        <v>0.50768860000000005</v>
      </c>
      <c r="BX1282" s="2" t="s">
        <v>578</v>
      </c>
      <c r="BY1282" s="2">
        <v>0.39516778523489932</v>
      </c>
      <c r="BZ1282" s="2">
        <v>0.37557046979865771</v>
      </c>
    </row>
    <row r="1283" spans="1:78" x14ac:dyDescent="0.25">
      <c r="A1283" s="23" t="s">
        <v>255</v>
      </c>
      <c r="C1283" t="s">
        <v>59</v>
      </c>
      <c r="D1283" s="15" t="str">
        <f>VLOOKUP(C1283,xWalk!C$3:D$55,2)</f>
        <v>URB</v>
      </c>
      <c r="E1283" s="22" t="str">
        <f t="shared" si="150"/>
        <v>'Upriver Brights'</v>
      </c>
      <c r="F1283" s="22" t="str">
        <f t="shared" si="154"/>
        <v>URB.URB</v>
      </c>
      <c r="G1283" t="s">
        <v>119</v>
      </c>
      <c r="H1283" t="s">
        <v>127</v>
      </c>
      <c r="I1283" t="s">
        <v>208</v>
      </c>
      <c r="J1283">
        <v>1979</v>
      </c>
      <c r="K1283">
        <v>1980</v>
      </c>
      <c r="L1283" s="8">
        <v>2</v>
      </c>
      <c r="M1283" s="8">
        <v>5</v>
      </c>
      <c r="N1283" s="8" t="s">
        <v>33</v>
      </c>
      <c r="O1283" s="8">
        <v>5</v>
      </c>
      <c r="P1283" s="8">
        <v>0</v>
      </c>
      <c r="Q1283">
        <v>2.402197E-2</v>
      </c>
      <c r="R1283">
        <v>0.32417489999999999</v>
      </c>
      <c r="S1283">
        <v>8.4245200000000006E-2</v>
      </c>
      <c r="T1283">
        <v>0.3811099</v>
      </c>
      <c r="U1283" s="15" t="str">
        <f t="shared" si="151"/>
        <v>URB1979</v>
      </c>
      <c r="V1283">
        <f t="shared" si="152"/>
        <v>0.66918502067593622</v>
      </c>
      <c r="W1283">
        <f t="shared" si="153"/>
        <v>0.44435890972756814</v>
      </c>
      <c r="BF1283" s="2" t="s">
        <v>191</v>
      </c>
      <c r="BG1283" s="2" t="s">
        <v>30</v>
      </c>
      <c r="BH1283" s="2" t="s">
        <v>610</v>
      </c>
      <c r="BI1283" s="2" t="s">
        <v>611</v>
      </c>
      <c r="BJ1283" s="2" t="s">
        <v>142</v>
      </c>
      <c r="BK1283" s="2" t="s">
        <v>143</v>
      </c>
      <c r="BL1283" s="2" t="s">
        <v>183</v>
      </c>
      <c r="BM1283" s="2">
        <v>1989</v>
      </c>
      <c r="BN1283" s="2">
        <v>1991</v>
      </c>
      <c r="BO1283" s="2">
        <v>3</v>
      </c>
      <c r="BP1283" s="2">
        <v>6</v>
      </c>
      <c r="BQ1283" s="2" t="s">
        <v>33</v>
      </c>
      <c r="BR1283" s="2">
        <v>6</v>
      </c>
      <c r="BS1283" s="2">
        <v>0</v>
      </c>
      <c r="BT1283" s="2">
        <v>2.0326139999999999E-2</v>
      </c>
      <c r="BU1283" s="2">
        <v>0.39563179999999998</v>
      </c>
      <c r="BV1283" s="2">
        <v>0.52700820000000004</v>
      </c>
      <c r="BW1283" s="2">
        <v>0.71413870000000002</v>
      </c>
      <c r="BX1283" s="2" t="s">
        <v>579</v>
      </c>
      <c r="BY1283" s="2">
        <v>0.38027312060573282</v>
      </c>
      <c r="BZ1283" s="2">
        <v>0.34505137912385075</v>
      </c>
    </row>
    <row r="1284" spans="1:78" x14ac:dyDescent="0.25">
      <c r="A1284" s="23" t="s">
        <v>255</v>
      </c>
      <c r="C1284" t="s">
        <v>59</v>
      </c>
      <c r="D1284" s="15" t="str">
        <f>VLOOKUP(C1284,xWalk!C$3:D$55,2)</f>
        <v>URB</v>
      </c>
      <c r="E1284" s="22" t="str">
        <f t="shared" ref="E1284:E1347" si="155">"'"&amp;A1284&amp;"'"</f>
        <v>'Upriver Brights'</v>
      </c>
      <c r="F1284" s="22" t="str">
        <f t="shared" si="154"/>
        <v>URB.URB</v>
      </c>
      <c r="G1284" t="s">
        <v>119</v>
      </c>
      <c r="H1284" t="s">
        <v>127</v>
      </c>
      <c r="I1284" t="s">
        <v>208</v>
      </c>
      <c r="J1284">
        <v>1980</v>
      </c>
      <c r="K1284">
        <v>1981</v>
      </c>
      <c r="L1284" s="8">
        <v>2</v>
      </c>
      <c r="M1284" s="8">
        <v>5</v>
      </c>
      <c r="N1284" s="8" t="s">
        <v>33</v>
      </c>
      <c r="O1284" s="8">
        <v>5</v>
      </c>
      <c r="P1284" s="8">
        <v>0</v>
      </c>
      <c r="Q1284">
        <v>2.0768689999999999E-2</v>
      </c>
      <c r="R1284">
        <v>0.48430519999999999</v>
      </c>
      <c r="S1284">
        <v>0.29508620000000002</v>
      </c>
      <c r="T1284">
        <v>0.63647960000000003</v>
      </c>
      <c r="U1284" s="15" t="str">
        <f t="shared" si="151"/>
        <v>URB1980</v>
      </c>
      <c r="V1284">
        <f t="shared" si="152"/>
        <v>0.68223067173637519</v>
      </c>
      <c r="W1284">
        <f t="shared" si="153"/>
        <v>0.50187579214195188</v>
      </c>
      <c r="BF1284" s="2" t="s">
        <v>191</v>
      </c>
      <c r="BG1284" s="2" t="s">
        <v>30</v>
      </c>
      <c r="BH1284" s="2" t="s">
        <v>610</v>
      </c>
      <c r="BI1284" s="2" t="s">
        <v>611</v>
      </c>
      <c r="BJ1284" s="2" t="s">
        <v>142</v>
      </c>
      <c r="BK1284" s="2" t="s">
        <v>143</v>
      </c>
      <c r="BL1284" s="2" t="s">
        <v>183</v>
      </c>
      <c r="BM1284" s="2">
        <v>1990</v>
      </c>
      <c r="BN1284" s="2">
        <v>1992</v>
      </c>
      <c r="BO1284" s="2">
        <v>3</v>
      </c>
      <c r="BP1284" s="2">
        <v>6</v>
      </c>
      <c r="BQ1284" s="2" t="s">
        <v>33</v>
      </c>
      <c r="BR1284" s="2">
        <v>6</v>
      </c>
      <c r="BS1284" s="2">
        <v>0</v>
      </c>
      <c r="BT1284" s="2">
        <v>1.6838990000000002E-2</v>
      </c>
      <c r="BU1284" s="2">
        <v>0.62427189999999999</v>
      </c>
      <c r="BV1284" s="2">
        <v>0.14066210000000001</v>
      </c>
      <c r="BW1284" s="2">
        <v>0.67712260000000002</v>
      </c>
      <c r="BX1284" s="2" t="s">
        <v>580</v>
      </c>
      <c r="BY1284" s="2">
        <v>0.43510219872332195</v>
      </c>
      <c r="BZ1284" s="2">
        <v>0.40918176542652651</v>
      </c>
    </row>
    <row r="1285" spans="1:78" x14ac:dyDescent="0.25">
      <c r="A1285" s="23" t="s">
        <v>255</v>
      </c>
      <c r="C1285" t="s">
        <v>59</v>
      </c>
      <c r="D1285" s="15" t="str">
        <f>VLOOKUP(C1285,xWalk!C$3:D$55,2)</f>
        <v>URB</v>
      </c>
      <c r="E1285" s="22" t="str">
        <f t="shared" si="155"/>
        <v>'Upriver Brights'</v>
      </c>
      <c r="F1285" s="22" t="str">
        <f t="shared" si="154"/>
        <v>URB.URB</v>
      </c>
      <c r="G1285" t="s">
        <v>119</v>
      </c>
      <c r="H1285" t="s">
        <v>127</v>
      </c>
      <c r="I1285" t="s">
        <v>208</v>
      </c>
      <c r="J1285">
        <v>1981</v>
      </c>
      <c r="K1285">
        <v>1982</v>
      </c>
      <c r="L1285" s="8">
        <v>2</v>
      </c>
      <c r="M1285" s="8">
        <v>5</v>
      </c>
      <c r="N1285" s="8" t="s">
        <v>33</v>
      </c>
      <c r="O1285" s="8">
        <v>5</v>
      </c>
      <c r="P1285" s="8">
        <v>0</v>
      </c>
      <c r="Q1285">
        <v>1.966948E-2</v>
      </c>
      <c r="R1285">
        <v>0.37374839999999998</v>
      </c>
      <c r="S1285">
        <v>0.55207589999999995</v>
      </c>
      <c r="T1285">
        <v>0.71948679999999998</v>
      </c>
      <c r="U1285" s="15" t="str">
        <f t="shared" ref="U1285:U1348" si="156">D1285&amp;J1285</f>
        <v>URB1981</v>
      </c>
      <c r="V1285">
        <f t="shared" ref="V1285:V1348" si="157">IFERROR(VLOOKUP(U1285,Y$4:AC$1113,5,FALSE),"NA")</f>
        <v>0.68423501512183771</v>
      </c>
      <c r="W1285">
        <f t="shared" ref="W1285:W1348" si="158">IFERROR(VLOOKUP(U1285,Y$4:AD$1113,6,FALSE),"NA")</f>
        <v>0.39194452574464733</v>
      </c>
      <c r="BF1285" s="2" t="s">
        <v>191</v>
      </c>
      <c r="BG1285" s="2" t="s">
        <v>30</v>
      </c>
      <c r="BH1285" s="2" t="s">
        <v>610</v>
      </c>
      <c r="BI1285" s="2" t="s">
        <v>611</v>
      </c>
      <c r="BJ1285" s="2" t="s">
        <v>142</v>
      </c>
      <c r="BK1285" s="2" t="s">
        <v>143</v>
      </c>
      <c r="BL1285" s="2" t="s">
        <v>183</v>
      </c>
      <c r="BM1285" s="2">
        <v>1991</v>
      </c>
      <c r="BN1285" s="2">
        <v>1993</v>
      </c>
      <c r="BO1285" s="2">
        <v>3</v>
      </c>
      <c r="BP1285" s="2">
        <v>6</v>
      </c>
      <c r="BQ1285" s="2" t="s">
        <v>33</v>
      </c>
      <c r="BR1285" s="2">
        <v>6</v>
      </c>
      <c r="BS1285" s="2">
        <v>0</v>
      </c>
      <c r="BT1285" s="2">
        <v>1.2562220000000001E-2</v>
      </c>
      <c r="BU1285" s="2">
        <v>0.77285919999999997</v>
      </c>
      <c r="BV1285" s="2">
        <v>0.33999629999999997</v>
      </c>
      <c r="BW1285" s="2">
        <v>0.85008629999999996</v>
      </c>
      <c r="BX1285" s="2" t="s">
        <v>581</v>
      </c>
      <c r="BY1285" s="2">
        <v>0.42738024837374333</v>
      </c>
      <c r="BZ1285" s="2">
        <v>0.41874630396215257</v>
      </c>
    </row>
    <row r="1286" spans="1:78" x14ac:dyDescent="0.25">
      <c r="A1286" s="23" t="s">
        <v>255</v>
      </c>
      <c r="C1286" t="s">
        <v>59</v>
      </c>
      <c r="D1286" s="15" t="str">
        <f>VLOOKUP(C1286,xWalk!C$3:D$55,2)</f>
        <v>URB</v>
      </c>
      <c r="E1286" s="22" t="str">
        <f t="shared" si="155"/>
        <v>'Upriver Brights'</v>
      </c>
      <c r="F1286" s="22" t="str">
        <f t="shared" si="154"/>
        <v>URB.URB</v>
      </c>
      <c r="G1286" t="s">
        <v>119</v>
      </c>
      <c r="H1286" t="s">
        <v>127</v>
      </c>
      <c r="I1286" t="s">
        <v>208</v>
      </c>
      <c r="J1286">
        <v>1982</v>
      </c>
      <c r="K1286">
        <v>1983</v>
      </c>
      <c r="L1286" s="8">
        <v>2</v>
      </c>
      <c r="M1286" s="8">
        <v>5</v>
      </c>
      <c r="N1286" s="8" t="s">
        <v>33</v>
      </c>
      <c r="O1286" s="8">
        <v>5</v>
      </c>
      <c r="P1286" s="8">
        <v>0</v>
      </c>
      <c r="Q1286">
        <v>2.638165E-2</v>
      </c>
      <c r="R1286">
        <v>0.33222439999999998</v>
      </c>
      <c r="S1286">
        <v>0.52403719999999998</v>
      </c>
      <c r="T1286">
        <v>0.68216370000000004</v>
      </c>
      <c r="U1286" s="15" t="str">
        <f t="shared" si="156"/>
        <v>URB1982</v>
      </c>
      <c r="V1286">
        <f t="shared" si="157"/>
        <v>0.63935157478412463</v>
      </c>
      <c r="W1286">
        <f t="shared" si="158"/>
        <v>0.34030986428568771</v>
      </c>
      <c r="BF1286" s="2" t="s">
        <v>191</v>
      </c>
      <c r="BG1286" s="2" t="s">
        <v>30</v>
      </c>
      <c r="BH1286" s="2" t="s">
        <v>610</v>
      </c>
      <c r="BI1286" s="2" t="s">
        <v>611</v>
      </c>
      <c r="BJ1286" s="2" t="s">
        <v>142</v>
      </c>
      <c r="BK1286" s="2" t="s">
        <v>143</v>
      </c>
      <c r="BL1286" s="2" t="s">
        <v>183</v>
      </c>
      <c r="BM1286" s="2">
        <v>1992</v>
      </c>
      <c r="BN1286" s="2">
        <v>1994</v>
      </c>
      <c r="BO1286" s="2">
        <v>3</v>
      </c>
      <c r="BP1286" s="2">
        <v>6</v>
      </c>
      <c r="BQ1286" s="2" t="s">
        <v>33</v>
      </c>
      <c r="BR1286" s="2">
        <v>6</v>
      </c>
      <c r="BS1286" s="2">
        <v>0</v>
      </c>
      <c r="BT1286" s="2">
        <v>1.05997E-2</v>
      </c>
      <c r="BU1286" s="2">
        <v>0.76647650000000001</v>
      </c>
      <c r="BV1286" s="2">
        <v>5.7032659999999999E-2</v>
      </c>
      <c r="BW1286" s="2">
        <v>0.77979489999999996</v>
      </c>
      <c r="BX1286" s="2" t="s">
        <v>582</v>
      </c>
      <c r="BY1286" s="2">
        <v>0.44498228023165354</v>
      </c>
      <c r="BZ1286" s="2">
        <v>0.43357247817443167</v>
      </c>
    </row>
    <row r="1287" spans="1:78" x14ac:dyDescent="0.25">
      <c r="A1287" s="23" t="s">
        <v>255</v>
      </c>
      <c r="C1287" t="s">
        <v>59</v>
      </c>
      <c r="D1287" s="15" t="str">
        <f>VLOOKUP(C1287,xWalk!C$3:D$55,2)</f>
        <v>URB</v>
      </c>
      <c r="E1287" s="22" t="str">
        <f t="shared" si="155"/>
        <v>'Upriver Brights'</v>
      </c>
      <c r="F1287" s="22" t="str">
        <f t="shared" si="154"/>
        <v>URB.URB</v>
      </c>
      <c r="G1287" t="s">
        <v>119</v>
      </c>
      <c r="H1287" t="s">
        <v>127</v>
      </c>
      <c r="I1287" t="s">
        <v>208</v>
      </c>
      <c r="J1287">
        <v>1983</v>
      </c>
      <c r="K1287">
        <v>1984</v>
      </c>
      <c r="L1287" s="8">
        <v>2</v>
      </c>
      <c r="M1287" s="8">
        <v>5</v>
      </c>
      <c r="N1287" s="8" t="s">
        <v>33</v>
      </c>
      <c r="O1287" s="8">
        <v>5</v>
      </c>
      <c r="P1287" s="8">
        <v>0</v>
      </c>
      <c r="Q1287">
        <v>6.1963169999999998E-2</v>
      </c>
      <c r="R1287">
        <v>0.3752201</v>
      </c>
      <c r="S1287">
        <v>0.56088959999999999</v>
      </c>
      <c r="T1287">
        <v>0.72565259999999998</v>
      </c>
      <c r="U1287" s="15" t="str">
        <f t="shared" si="156"/>
        <v>URB1983</v>
      </c>
      <c r="V1287">
        <f t="shared" si="157"/>
        <v>0.61607151059705467</v>
      </c>
      <c r="W1287">
        <f t="shared" si="158"/>
        <v>0.33413040368419739</v>
      </c>
      <c r="BF1287" s="2" t="s">
        <v>191</v>
      </c>
      <c r="BG1287" s="2" t="s">
        <v>30</v>
      </c>
      <c r="BH1287" s="2" t="s">
        <v>610</v>
      </c>
      <c r="BI1287" s="2" t="s">
        <v>611</v>
      </c>
      <c r="BJ1287" s="2" t="s">
        <v>142</v>
      </c>
      <c r="BK1287" s="2" t="s">
        <v>143</v>
      </c>
      <c r="BL1287" s="2" t="s">
        <v>183</v>
      </c>
      <c r="BM1287" s="2">
        <v>1994</v>
      </c>
      <c r="BN1287" s="2">
        <v>1996</v>
      </c>
      <c r="BO1287" s="2">
        <v>3</v>
      </c>
      <c r="BP1287" s="2">
        <v>6</v>
      </c>
      <c r="BQ1287" s="2" t="s">
        <v>33</v>
      </c>
      <c r="BR1287" s="2">
        <v>6</v>
      </c>
      <c r="BS1287" s="2">
        <v>0</v>
      </c>
      <c r="BT1287" s="2">
        <v>1.9803279999999999E-2</v>
      </c>
      <c r="BU1287" s="2">
        <v>0.47316930000000001</v>
      </c>
      <c r="BV1287" s="2">
        <v>0.11200789999999999</v>
      </c>
      <c r="BW1287" s="2">
        <v>0.5321785</v>
      </c>
      <c r="BX1287" s="2" t="s">
        <v>584</v>
      </c>
      <c r="BY1287" s="2">
        <v>0.39583679344516415</v>
      </c>
      <c r="BZ1287" s="2">
        <v>0.38393400874716271</v>
      </c>
    </row>
    <row r="1288" spans="1:78" x14ac:dyDescent="0.25">
      <c r="A1288" s="23" t="s">
        <v>255</v>
      </c>
      <c r="C1288" t="s">
        <v>59</v>
      </c>
      <c r="D1288" s="15" t="str">
        <f>VLOOKUP(C1288,xWalk!C$3:D$55,2)</f>
        <v>URB</v>
      </c>
      <c r="E1288" s="22" t="str">
        <f t="shared" si="155"/>
        <v>'Upriver Brights'</v>
      </c>
      <c r="F1288" s="22" t="str">
        <f t="shared" si="154"/>
        <v>URB.URB</v>
      </c>
      <c r="G1288" t="s">
        <v>119</v>
      </c>
      <c r="H1288" t="s">
        <v>127</v>
      </c>
      <c r="I1288" t="s">
        <v>208</v>
      </c>
      <c r="J1288">
        <v>1984</v>
      </c>
      <c r="K1288">
        <v>1985</v>
      </c>
      <c r="L1288" s="8">
        <v>2</v>
      </c>
      <c r="M1288" s="8">
        <v>5</v>
      </c>
      <c r="N1288" s="8" t="s">
        <v>33</v>
      </c>
      <c r="O1288" s="8">
        <v>5</v>
      </c>
      <c r="P1288" s="8">
        <v>0</v>
      </c>
      <c r="Q1288">
        <v>6.0655439999999998E-2</v>
      </c>
      <c r="R1288">
        <v>0.3705541</v>
      </c>
      <c r="S1288">
        <v>0.7012699</v>
      </c>
      <c r="T1288">
        <v>0.81196559999999995</v>
      </c>
      <c r="U1288" s="15" t="str">
        <f t="shared" si="156"/>
        <v>URB1984</v>
      </c>
      <c r="V1288">
        <f t="shared" si="157"/>
        <v>0.60862200230776831</v>
      </c>
      <c r="W1288">
        <f t="shared" si="158"/>
        <v>0.29651947038843268</v>
      </c>
      <c r="BF1288" s="2" t="s">
        <v>191</v>
      </c>
      <c r="BG1288" s="2" t="s">
        <v>30</v>
      </c>
      <c r="BH1288" s="2" t="s">
        <v>610</v>
      </c>
      <c r="BI1288" s="2" t="s">
        <v>611</v>
      </c>
      <c r="BJ1288" s="2" t="s">
        <v>142</v>
      </c>
      <c r="BK1288" s="2" t="s">
        <v>143</v>
      </c>
      <c r="BL1288" s="2" t="s">
        <v>183</v>
      </c>
      <c r="BM1288" s="2">
        <v>1995</v>
      </c>
      <c r="BN1288" s="2">
        <v>1997</v>
      </c>
      <c r="BO1288" s="2">
        <v>3</v>
      </c>
      <c r="BP1288" s="2">
        <v>6</v>
      </c>
      <c r="BQ1288" s="2" t="s">
        <v>33</v>
      </c>
      <c r="BR1288" s="2">
        <v>6</v>
      </c>
      <c r="BS1288" s="2">
        <v>0</v>
      </c>
      <c r="BT1288" s="2">
        <v>1.6135090000000001E-2</v>
      </c>
      <c r="BU1288" s="2">
        <v>0.57781519999999997</v>
      </c>
      <c r="BV1288" s="2">
        <v>0.18708569999999999</v>
      </c>
      <c r="BW1288" s="2">
        <v>0.65680000000000005</v>
      </c>
      <c r="BX1288" s="2" t="s">
        <v>585</v>
      </c>
      <c r="BY1288" s="2">
        <v>0.30257707393966055</v>
      </c>
      <c r="BZ1288" s="2">
        <v>0.29183621100480223</v>
      </c>
    </row>
    <row r="1289" spans="1:78" x14ac:dyDescent="0.25">
      <c r="A1289" s="23" t="s">
        <v>255</v>
      </c>
      <c r="C1289" t="s">
        <v>59</v>
      </c>
      <c r="D1289" s="15" t="str">
        <f>VLOOKUP(C1289,xWalk!C$3:D$55,2)</f>
        <v>URB</v>
      </c>
      <c r="E1289" s="22" t="str">
        <f t="shared" si="155"/>
        <v>'Upriver Brights'</v>
      </c>
      <c r="F1289" s="22" t="str">
        <f t="shared" si="154"/>
        <v>URB.URB</v>
      </c>
      <c r="G1289" t="s">
        <v>119</v>
      </c>
      <c r="H1289" t="s">
        <v>127</v>
      </c>
      <c r="I1289" t="s">
        <v>208</v>
      </c>
      <c r="J1289">
        <v>1985</v>
      </c>
      <c r="K1289">
        <v>1986</v>
      </c>
      <c r="L1289" s="8">
        <v>2</v>
      </c>
      <c r="M1289" s="8">
        <v>5</v>
      </c>
      <c r="N1289" s="8" t="s">
        <v>33</v>
      </c>
      <c r="O1289" s="8">
        <v>5</v>
      </c>
      <c r="P1289" s="8">
        <v>0</v>
      </c>
      <c r="Q1289">
        <v>1.7578119999999999E-2</v>
      </c>
      <c r="R1289">
        <v>0.3710676</v>
      </c>
      <c r="S1289">
        <v>0.65487169999999995</v>
      </c>
      <c r="T1289">
        <v>0.78293760000000001</v>
      </c>
      <c r="U1289" s="15" t="str">
        <f t="shared" si="156"/>
        <v>URB1985</v>
      </c>
      <c r="V1289">
        <f t="shared" si="157"/>
        <v>0.64331042148882434</v>
      </c>
      <c r="W1289">
        <f t="shared" si="158"/>
        <v>0.37926958821998186</v>
      </c>
      <c r="BF1289" s="2" t="s">
        <v>191</v>
      </c>
      <c r="BG1289" s="2" t="s">
        <v>30</v>
      </c>
      <c r="BH1289" s="2" t="s">
        <v>610</v>
      </c>
      <c r="BI1289" s="2" t="s">
        <v>611</v>
      </c>
      <c r="BJ1289" s="2" t="s">
        <v>142</v>
      </c>
      <c r="BK1289" s="2" t="s">
        <v>143</v>
      </c>
      <c r="BL1289" s="2" t="s">
        <v>183</v>
      </c>
      <c r="BM1289" s="2">
        <v>1996</v>
      </c>
      <c r="BN1289" s="2">
        <v>1998</v>
      </c>
      <c r="BO1289" s="2">
        <v>3</v>
      </c>
      <c r="BP1289" s="2">
        <v>6</v>
      </c>
      <c r="BQ1289" s="2" t="s">
        <v>33</v>
      </c>
      <c r="BR1289" s="2">
        <v>6</v>
      </c>
      <c r="BS1289" s="2">
        <v>0</v>
      </c>
      <c r="BT1289" s="2">
        <v>9.0782370000000001E-2</v>
      </c>
      <c r="BU1289" s="2">
        <v>0.32296059999999999</v>
      </c>
      <c r="BV1289" s="2">
        <v>9.7236059999999999E-2</v>
      </c>
      <c r="BW1289" s="2">
        <v>0.38879330000000001</v>
      </c>
      <c r="BX1289" s="2" t="s">
        <v>586</v>
      </c>
      <c r="BY1289" s="2">
        <v>0.28704838138800404</v>
      </c>
      <c r="BZ1289" s="2">
        <v>0.2739796890740287</v>
      </c>
    </row>
    <row r="1290" spans="1:78" x14ac:dyDescent="0.25">
      <c r="A1290" s="23" t="s">
        <v>255</v>
      </c>
      <c r="C1290" t="s">
        <v>59</v>
      </c>
      <c r="D1290" s="15" t="str">
        <f>VLOOKUP(C1290,xWalk!C$3:D$55,2)</f>
        <v>URB</v>
      </c>
      <c r="E1290" s="22" t="str">
        <f t="shared" si="155"/>
        <v>'Upriver Brights'</v>
      </c>
      <c r="F1290" s="22" t="str">
        <f t="shared" si="154"/>
        <v>URB.URB</v>
      </c>
      <c r="G1290" t="s">
        <v>119</v>
      </c>
      <c r="H1290" t="s">
        <v>127</v>
      </c>
      <c r="I1290" t="s">
        <v>208</v>
      </c>
      <c r="J1290">
        <v>1986</v>
      </c>
      <c r="K1290">
        <v>1987</v>
      </c>
      <c r="L1290" s="8">
        <v>2</v>
      </c>
      <c r="M1290" s="8">
        <v>5</v>
      </c>
      <c r="N1290" s="8" t="s">
        <v>33</v>
      </c>
      <c r="O1290" s="8">
        <v>5</v>
      </c>
      <c r="P1290" s="8">
        <v>0</v>
      </c>
      <c r="Q1290">
        <v>8.7426499999999994E-3</v>
      </c>
      <c r="R1290">
        <v>0.37632480000000001</v>
      </c>
      <c r="S1290">
        <v>0.55455980000000005</v>
      </c>
      <c r="T1290">
        <v>0.72219</v>
      </c>
      <c r="U1290" s="15" t="str">
        <f t="shared" si="156"/>
        <v>URB1986</v>
      </c>
      <c r="V1290">
        <f t="shared" si="157"/>
        <v>0.60704291938719446</v>
      </c>
      <c r="W1290">
        <f t="shared" si="158"/>
        <v>0.32743441984079324</v>
      </c>
      <c r="BF1290" s="2" t="s">
        <v>191</v>
      </c>
      <c r="BG1290" s="2" t="s">
        <v>30</v>
      </c>
      <c r="BH1290" s="2" t="s">
        <v>610</v>
      </c>
      <c r="BI1290" s="2" t="s">
        <v>611</v>
      </c>
      <c r="BJ1290" s="2" t="s">
        <v>142</v>
      </c>
      <c r="BK1290" s="2" t="s">
        <v>143</v>
      </c>
      <c r="BL1290" s="2" t="s">
        <v>183</v>
      </c>
      <c r="BM1290" s="2">
        <v>1997</v>
      </c>
      <c r="BN1290" s="2">
        <v>1999</v>
      </c>
      <c r="BO1290" s="2">
        <v>3</v>
      </c>
      <c r="BP1290" s="2">
        <v>6</v>
      </c>
      <c r="BQ1290" s="2" t="s">
        <v>33</v>
      </c>
      <c r="BR1290" s="2">
        <v>6</v>
      </c>
      <c r="BS1290" s="2">
        <v>0</v>
      </c>
      <c r="BT1290" s="2">
        <v>5.8543159999999997E-2</v>
      </c>
      <c r="BU1290" s="2">
        <v>0.2429077</v>
      </c>
      <c r="BV1290" s="2">
        <v>6.086519E-2</v>
      </c>
      <c r="BW1290" s="2">
        <v>0.28898829999999998</v>
      </c>
      <c r="BX1290" s="2" t="s">
        <v>587</v>
      </c>
      <c r="BY1290" s="2">
        <v>0.27569892473118279</v>
      </c>
      <c r="BZ1290" s="2">
        <v>0.26392473118279569</v>
      </c>
    </row>
    <row r="1291" spans="1:78" x14ac:dyDescent="0.25">
      <c r="A1291" s="23" t="s">
        <v>255</v>
      </c>
      <c r="C1291" t="s">
        <v>59</v>
      </c>
      <c r="D1291" s="15" t="str">
        <f>VLOOKUP(C1291,xWalk!C$3:D$55,2)</f>
        <v>URB</v>
      </c>
      <c r="E1291" s="22" t="str">
        <f t="shared" si="155"/>
        <v>'Upriver Brights'</v>
      </c>
      <c r="F1291" s="22" t="str">
        <f t="shared" si="154"/>
        <v>URB.URB</v>
      </c>
      <c r="G1291" t="s">
        <v>119</v>
      </c>
      <c r="H1291" t="s">
        <v>127</v>
      </c>
      <c r="I1291" t="s">
        <v>208</v>
      </c>
      <c r="J1291">
        <v>1987</v>
      </c>
      <c r="K1291">
        <v>1988</v>
      </c>
      <c r="L1291" s="8">
        <v>2</v>
      </c>
      <c r="M1291" s="8">
        <v>5</v>
      </c>
      <c r="N1291" s="8" t="s">
        <v>33</v>
      </c>
      <c r="O1291" s="8">
        <v>5</v>
      </c>
      <c r="P1291" s="8">
        <v>0</v>
      </c>
      <c r="Q1291">
        <v>1.82047E-3</v>
      </c>
      <c r="R1291">
        <v>0.2454538</v>
      </c>
      <c r="S1291">
        <v>0.29383229999999999</v>
      </c>
      <c r="T1291">
        <v>0.46716380000000002</v>
      </c>
      <c r="U1291" s="15" t="str">
        <f t="shared" si="156"/>
        <v>URB1987</v>
      </c>
      <c r="V1291">
        <f t="shared" si="157"/>
        <v>0.56409538832069739</v>
      </c>
      <c r="W1291">
        <f t="shared" si="158"/>
        <v>0.30332095184789432</v>
      </c>
      <c r="BF1291" s="2" t="s">
        <v>191</v>
      </c>
      <c r="BG1291" s="2" t="s">
        <v>30</v>
      </c>
      <c r="BH1291" s="2" t="s">
        <v>610</v>
      </c>
      <c r="BI1291" s="2" t="s">
        <v>611</v>
      </c>
      <c r="BJ1291" s="2" t="s">
        <v>142</v>
      </c>
      <c r="BK1291" s="2" t="s">
        <v>143</v>
      </c>
      <c r="BL1291" s="2" t="s">
        <v>183</v>
      </c>
      <c r="BM1291" s="2">
        <v>1998</v>
      </c>
      <c r="BN1291" s="2">
        <v>2000</v>
      </c>
      <c r="BO1291" s="2">
        <v>3</v>
      </c>
      <c r="BP1291" s="2">
        <v>6</v>
      </c>
      <c r="BQ1291" s="2" t="s">
        <v>33</v>
      </c>
      <c r="BR1291" s="2">
        <v>6</v>
      </c>
      <c r="BS1291" s="2">
        <v>0</v>
      </c>
      <c r="BT1291" s="2">
        <v>3.1302179999999999E-2</v>
      </c>
      <c r="BU1291" s="2">
        <v>0.3418947</v>
      </c>
      <c r="BV1291" s="2">
        <v>6.8646799999999994E-2</v>
      </c>
      <c r="BW1291" s="2">
        <v>0.38707150000000001</v>
      </c>
      <c r="BX1291" s="2" t="s">
        <v>588</v>
      </c>
      <c r="BY1291" s="2">
        <v>0.2935550373449593</v>
      </c>
      <c r="BZ1291" s="2">
        <v>0.27838047923214709</v>
      </c>
    </row>
    <row r="1292" spans="1:78" x14ac:dyDescent="0.25">
      <c r="A1292" s="23" t="s">
        <v>255</v>
      </c>
      <c r="C1292" t="s">
        <v>59</v>
      </c>
      <c r="D1292" s="15" t="str">
        <f>VLOOKUP(C1292,xWalk!C$3:D$55,2)</f>
        <v>URB</v>
      </c>
      <c r="E1292" s="22" t="str">
        <f t="shared" si="155"/>
        <v>'Upriver Brights'</v>
      </c>
      <c r="F1292" s="22" t="str">
        <f t="shared" si="154"/>
        <v>URB.URB</v>
      </c>
      <c r="G1292" t="s">
        <v>119</v>
      </c>
      <c r="H1292" t="s">
        <v>127</v>
      </c>
      <c r="I1292" t="s">
        <v>208</v>
      </c>
      <c r="J1292">
        <v>1988</v>
      </c>
      <c r="K1292">
        <v>1989</v>
      </c>
      <c r="L1292" s="8">
        <v>2</v>
      </c>
      <c r="M1292" s="8">
        <v>5</v>
      </c>
      <c r="N1292" s="8" t="s">
        <v>33</v>
      </c>
      <c r="O1292" s="8">
        <v>5</v>
      </c>
      <c r="P1292" s="8">
        <v>0</v>
      </c>
      <c r="Q1292">
        <v>4.4143300000000002E-3</v>
      </c>
      <c r="R1292">
        <v>0.39735939999999997</v>
      </c>
      <c r="S1292">
        <v>0.34346280000000001</v>
      </c>
      <c r="T1292">
        <v>0.60434410000000005</v>
      </c>
      <c r="U1292" s="15" t="str">
        <f t="shared" si="156"/>
        <v>URB1988</v>
      </c>
      <c r="V1292">
        <f t="shared" si="157"/>
        <v>0.56205843802947475</v>
      </c>
      <c r="W1292">
        <f t="shared" si="158"/>
        <v>0.38011092995748219</v>
      </c>
      <c r="BF1292" s="2" t="s">
        <v>191</v>
      </c>
      <c r="BG1292" s="2" t="s">
        <v>30</v>
      </c>
      <c r="BH1292" s="2" t="s">
        <v>610</v>
      </c>
      <c r="BI1292" s="2" t="s">
        <v>611</v>
      </c>
      <c r="BJ1292" s="2" t="s">
        <v>142</v>
      </c>
      <c r="BK1292" s="2" t="s">
        <v>143</v>
      </c>
      <c r="BL1292" s="2" t="s">
        <v>183</v>
      </c>
      <c r="BM1292" s="2">
        <v>1999</v>
      </c>
      <c r="BN1292" s="2">
        <v>2001</v>
      </c>
      <c r="BO1292" s="2">
        <v>3</v>
      </c>
      <c r="BP1292" s="2">
        <v>6</v>
      </c>
      <c r="BQ1292" s="2" t="s">
        <v>33</v>
      </c>
      <c r="BR1292" s="2">
        <v>6</v>
      </c>
      <c r="BS1292" s="2">
        <v>0</v>
      </c>
      <c r="BT1292" s="2">
        <v>4.4881629999999999E-2</v>
      </c>
      <c r="BU1292" s="2">
        <v>0.33827580000000002</v>
      </c>
      <c r="BV1292" s="2">
        <v>0.15855630000000001</v>
      </c>
      <c r="BW1292" s="2">
        <v>0.44319639999999999</v>
      </c>
      <c r="BX1292" s="2" t="s">
        <v>589</v>
      </c>
      <c r="BY1292" s="2">
        <v>0.34178059353117707</v>
      </c>
      <c r="BZ1292" s="2">
        <v>0.3181727242414138</v>
      </c>
    </row>
    <row r="1293" spans="1:78" x14ac:dyDescent="0.25">
      <c r="A1293" s="23" t="s">
        <v>255</v>
      </c>
      <c r="C1293" t="s">
        <v>59</v>
      </c>
      <c r="D1293" s="15" t="str">
        <f>VLOOKUP(C1293,xWalk!C$3:D$55,2)</f>
        <v>URB</v>
      </c>
      <c r="E1293" s="22" t="str">
        <f t="shared" si="155"/>
        <v>'Upriver Brights'</v>
      </c>
      <c r="F1293" s="22" t="str">
        <f t="shared" si="154"/>
        <v>URB.URB</v>
      </c>
      <c r="G1293" t="s">
        <v>119</v>
      </c>
      <c r="H1293" t="s">
        <v>127</v>
      </c>
      <c r="I1293" t="s">
        <v>208</v>
      </c>
      <c r="J1293">
        <v>1989</v>
      </c>
      <c r="K1293">
        <v>1990</v>
      </c>
      <c r="L1293" s="8">
        <v>2</v>
      </c>
      <c r="M1293" s="8">
        <v>5</v>
      </c>
      <c r="N1293" s="8" t="s">
        <v>33</v>
      </c>
      <c r="O1293" s="8">
        <v>5</v>
      </c>
      <c r="P1293" s="8">
        <v>0</v>
      </c>
      <c r="Q1293">
        <v>9.9633299999999994E-3</v>
      </c>
      <c r="R1293">
        <v>0.3474217</v>
      </c>
      <c r="S1293">
        <v>0.31120409999999998</v>
      </c>
      <c r="T1293">
        <v>0.55050679999999996</v>
      </c>
      <c r="U1293" s="15" t="str">
        <f t="shared" si="156"/>
        <v>URB1989</v>
      </c>
      <c r="V1293">
        <f t="shared" si="157"/>
        <v>0.53831642491825271</v>
      </c>
      <c r="W1293">
        <f t="shared" si="158"/>
        <v>0.40309801291188063</v>
      </c>
      <c r="BF1293" s="2" t="s">
        <v>191</v>
      </c>
      <c r="BG1293" s="2" t="s">
        <v>30</v>
      </c>
      <c r="BH1293" s="2" t="s">
        <v>610</v>
      </c>
      <c r="BI1293" s="2" t="s">
        <v>611</v>
      </c>
      <c r="BJ1293" s="2" t="s">
        <v>142</v>
      </c>
      <c r="BK1293" s="2" t="s">
        <v>143</v>
      </c>
      <c r="BL1293" s="2" t="s">
        <v>183</v>
      </c>
      <c r="BM1293" s="2">
        <v>2000</v>
      </c>
      <c r="BN1293" s="2">
        <v>2002</v>
      </c>
      <c r="BO1293" s="2">
        <v>3</v>
      </c>
      <c r="BP1293" s="2">
        <v>6</v>
      </c>
      <c r="BQ1293" s="2" t="s">
        <v>33</v>
      </c>
      <c r="BR1293" s="2">
        <v>6</v>
      </c>
      <c r="BS1293" s="2">
        <v>0</v>
      </c>
      <c r="BT1293" s="2">
        <v>8.0777009999999996E-2</v>
      </c>
      <c r="BU1293" s="2">
        <v>0.32982080000000003</v>
      </c>
      <c r="BV1293" s="2">
        <v>0.14553650000000001</v>
      </c>
      <c r="BW1293" s="2">
        <v>0.42735630000000002</v>
      </c>
      <c r="BX1293" s="2" t="s">
        <v>590</v>
      </c>
      <c r="BY1293" s="2">
        <v>0.31866262087740693</v>
      </c>
      <c r="BZ1293" s="2">
        <v>0.30834018659785045</v>
      </c>
    </row>
    <row r="1294" spans="1:78" x14ac:dyDescent="0.25">
      <c r="A1294" s="23" t="s">
        <v>255</v>
      </c>
      <c r="C1294" t="s">
        <v>59</v>
      </c>
      <c r="D1294" s="15" t="str">
        <f>VLOOKUP(C1294,xWalk!C$3:D$55,2)</f>
        <v>URB</v>
      </c>
      <c r="E1294" s="22" t="str">
        <f t="shared" si="155"/>
        <v>'Upriver Brights'</v>
      </c>
      <c r="F1294" s="22" t="str">
        <f t="shared" si="154"/>
        <v>URB.URB</v>
      </c>
      <c r="G1294" t="s">
        <v>119</v>
      </c>
      <c r="H1294" t="s">
        <v>127</v>
      </c>
      <c r="I1294" t="s">
        <v>208</v>
      </c>
      <c r="J1294">
        <v>1990</v>
      </c>
      <c r="K1294">
        <v>1991</v>
      </c>
      <c r="L1294" s="8">
        <v>2</v>
      </c>
      <c r="M1294" s="8">
        <v>5</v>
      </c>
      <c r="N1294" s="8" t="s">
        <v>33</v>
      </c>
      <c r="O1294" s="8">
        <v>5</v>
      </c>
      <c r="P1294" s="8">
        <v>0</v>
      </c>
      <c r="Q1294">
        <v>2.150268E-2</v>
      </c>
      <c r="R1294">
        <v>0.30147200000000002</v>
      </c>
      <c r="S1294">
        <v>0.31501570000000001</v>
      </c>
      <c r="T1294">
        <v>0.52151930000000002</v>
      </c>
      <c r="U1294" s="15" t="str">
        <f t="shared" si="156"/>
        <v>URB1990</v>
      </c>
      <c r="V1294">
        <f t="shared" si="157"/>
        <v>0.51385991840161627</v>
      </c>
      <c r="W1294">
        <f t="shared" si="158"/>
        <v>0.39096820461691179</v>
      </c>
      <c r="BF1294" s="2" t="s">
        <v>191</v>
      </c>
      <c r="BG1294" s="2" t="s">
        <v>30</v>
      </c>
      <c r="BH1294" s="2" t="s">
        <v>610</v>
      </c>
      <c r="BI1294" s="2" t="s">
        <v>611</v>
      </c>
      <c r="BJ1294" s="2" t="s">
        <v>142</v>
      </c>
      <c r="BK1294" s="2" t="s">
        <v>143</v>
      </c>
      <c r="BL1294" s="2" t="s">
        <v>183</v>
      </c>
      <c r="BM1294" s="2">
        <v>2001</v>
      </c>
      <c r="BN1294" s="2">
        <v>2003</v>
      </c>
      <c r="BO1294" s="2">
        <v>3</v>
      </c>
      <c r="BP1294" s="2">
        <v>6</v>
      </c>
      <c r="BQ1294" s="2" t="s">
        <v>33</v>
      </c>
      <c r="BR1294" s="2">
        <v>6</v>
      </c>
      <c r="BS1294" s="2">
        <v>0</v>
      </c>
      <c r="BT1294" s="2">
        <v>3.4678809999999997E-2</v>
      </c>
      <c r="BU1294" s="2">
        <v>0.37693900000000002</v>
      </c>
      <c r="BV1294" s="2">
        <v>0.1608993</v>
      </c>
      <c r="BW1294" s="2">
        <v>0.47718909999999998</v>
      </c>
      <c r="BX1294" s="2" t="s">
        <v>591</v>
      </c>
      <c r="BY1294" s="2">
        <v>0.42527546839571978</v>
      </c>
      <c r="BZ1294" s="2">
        <v>0.40876725406738534</v>
      </c>
    </row>
    <row r="1295" spans="1:78" x14ac:dyDescent="0.25">
      <c r="A1295" s="23" t="s">
        <v>255</v>
      </c>
      <c r="C1295" t="s">
        <v>59</v>
      </c>
      <c r="D1295" s="15" t="str">
        <f>VLOOKUP(C1295,xWalk!C$3:D$55,2)</f>
        <v>URB</v>
      </c>
      <c r="E1295" s="22" t="str">
        <f t="shared" si="155"/>
        <v>'Upriver Brights'</v>
      </c>
      <c r="F1295" s="22" t="str">
        <f t="shared" si="154"/>
        <v>URB.URB</v>
      </c>
      <c r="G1295" t="s">
        <v>119</v>
      </c>
      <c r="H1295" t="s">
        <v>127</v>
      </c>
      <c r="I1295" t="s">
        <v>208</v>
      </c>
      <c r="J1295">
        <v>1991</v>
      </c>
      <c r="K1295">
        <v>1992</v>
      </c>
      <c r="L1295" s="8">
        <v>2</v>
      </c>
      <c r="M1295" s="8">
        <v>5</v>
      </c>
      <c r="N1295" s="8" t="s">
        <v>33</v>
      </c>
      <c r="O1295" s="8">
        <v>5</v>
      </c>
      <c r="P1295" s="8">
        <v>0</v>
      </c>
      <c r="Q1295">
        <v>1.57497E-3</v>
      </c>
      <c r="R1295">
        <v>0.19254199999999999</v>
      </c>
      <c r="S1295">
        <v>0.1200497</v>
      </c>
      <c r="T1295">
        <v>0.28947709999999999</v>
      </c>
      <c r="U1295" s="15" t="str">
        <f t="shared" si="156"/>
        <v>URB1991</v>
      </c>
      <c r="V1295">
        <f t="shared" si="157"/>
        <v>0.47164305730519063</v>
      </c>
      <c r="W1295">
        <f t="shared" si="158"/>
        <v>0.35770110805460575</v>
      </c>
      <c r="BF1295" s="2" t="s">
        <v>191</v>
      </c>
      <c r="BG1295" s="2" t="s">
        <v>30</v>
      </c>
      <c r="BH1295" s="2" t="s">
        <v>610</v>
      </c>
      <c r="BI1295" s="2" t="s">
        <v>611</v>
      </c>
      <c r="BJ1295" s="2" t="s">
        <v>142</v>
      </c>
      <c r="BK1295" s="2" t="s">
        <v>143</v>
      </c>
      <c r="BL1295" s="2" t="s">
        <v>183</v>
      </c>
      <c r="BM1295" s="2">
        <v>2002</v>
      </c>
      <c r="BN1295" s="2">
        <v>2004</v>
      </c>
      <c r="BO1295" s="2">
        <v>3</v>
      </c>
      <c r="BP1295" s="2">
        <v>6</v>
      </c>
      <c r="BQ1295" s="2" t="s">
        <v>33</v>
      </c>
      <c r="BR1295" s="2">
        <v>6</v>
      </c>
      <c r="BS1295" s="2">
        <v>0</v>
      </c>
      <c r="BT1295" s="2">
        <v>7.627109E-2</v>
      </c>
      <c r="BU1295" s="2">
        <v>0.33098379999999999</v>
      </c>
      <c r="BV1295" s="2">
        <v>0.13311809999999999</v>
      </c>
      <c r="BW1295" s="2">
        <v>0.42004190000000002</v>
      </c>
      <c r="BX1295" s="2" t="s">
        <v>592</v>
      </c>
      <c r="BY1295" s="2">
        <v>0.47952654341283291</v>
      </c>
      <c r="BZ1295" s="2">
        <v>0.45876223475555783</v>
      </c>
    </row>
    <row r="1296" spans="1:78" x14ac:dyDescent="0.25">
      <c r="A1296" s="23" t="s">
        <v>255</v>
      </c>
      <c r="C1296" t="s">
        <v>59</v>
      </c>
      <c r="D1296" s="15" t="str">
        <f>VLOOKUP(C1296,xWalk!C$3:D$55,2)</f>
        <v>URB</v>
      </c>
      <c r="E1296" s="22" t="str">
        <f t="shared" si="155"/>
        <v>'Upriver Brights'</v>
      </c>
      <c r="F1296" s="22" t="str">
        <f t="shared" si="154"/>
        <v>URB.URB</v>
      </c>
      <c r="G1296" t="s">
        <v>119</v>
      </c>
      <c r="H1296" t="s">
        <v>127</v>
      </c>
      <c r="I1296" t="s">
        <v>208</v>
      </c>
      <c r="J1296">
        <v>1992</v>
      </c>
      <c r="K1296">
        <v>1993</v>
      </c>
      <c r="L1296" s="8">
        <v>2</v>
      </c>
      <c r="M1296" s="8">
        <v>5</v>
      </c>
      <c r="N1296" s="8" t="s">
        <v>33</v>
      </c>
      <c r="O1296" s="8">
        <v>5</v>
      </c>
      <c r="P1296" s="8">
        <v>0</v>
      </c>
      <c r="Q1296">
        <v>7.7423500000000003E-3</v>
      </c>
      <c r="R1296">
        <v>0.20070170000000001</v>
      </c>
      <c r="S1296">
        <v>0.35806209999999999</v>
      </c>
      <c r="T1296">
        <v>0.48690020000000001</v>
      </c>
      <c r="U1296" s="15" t="str">
        <f t="shared" si="156"/>
        <v>URB1992</v>
      </c>
      <c r="V1296">
        <f t="shared" si="157"/>
        <v>0.43579895329811019</v>
      </c>
      <c r="W1296">
        <f t="shared" si="158"/>
        <v>0.2448632917400482</v>
      </c>
      <c r="BF1296" s="2" t="s">
        <v>191</v>
      </c>
      <c r="BG1296" s="2" t="s">
        <v>30</v>
      </c>
      <c r="BH1296" s="2" t="s">
        <v>610</v>
      </c>
      <c r="BI1296" s="2" t="s">
        <v>611</v>
      </c>
      <c r="BJ1296" s="2" t="s">
        <v>142</v>
      </c>
      <c r="BK1296" s="2" t="s">
        <v>143</v>
      </c>
      <c r="BL1296" s="2" t="s">
        <v>183</v>
      </c>
      <c r="BM1296" s="2">
        <v>2003</v>
      </c>
      <c r="BN1296" s="2">
        <v>2005</v>
      </c>
      <c r="BO1296" s="2">
        <v>3</v>
      </c>
      <c r="BP1296" s="2">
        <v>6</v>
      </c>
      <c r="BQ1296" s="2" t="s">
        <v>33</v>
      </c>
      <c r="BR1296" s="2">
        <v>6</v>
      </c>
      <c r="BS1296" s="2">
        <v>0</v>
      </c>
      <c r="BT1296" s="2">
        <v>0.13106799999999999</v>
      </c>
      <c r="BU1296" s="2">
        <v>0.27240550000000002</v>
      </c>
      <c r="BV1296" s="2">
        <v>9.6391599999999994E-2</v>
      </c>
      <c r="BW1296" s="2">
        <v>0.3425395</v>
      </c>
      <c r="BX1296" s="2" t="s">
        <v>593</v>
      </c>
      <c r="BY1296" s="2">
        <v>0.38305928169623538</v>
      </c>
      <c r="BZ1296" s="2">
        <v>0.37272825616616184</v>
      </c>
    </row>
    <row r="1297" spans="1:78" x14ac:dyDescent="0.25">
      <c r="A1297" s="23" t="s">
        <v>255</v>
      </c>
      <c r="C1297" t="s">
        <v>59</v>
      </c>
      <c r="D1297" s="15" t="str">
        <f>VLOOKUP(C1297,xWalk!C$3:D$55,2)</f>
        <v>URB</v>
      </c>
      <c r="E1297" s="22" t="str">
        <f t="shared" si="155"/>
        <v>'Upriver Brights'</v>
      </c>
      <c r="F1297" s="22" t="str">
        <f t="shared" si="154"/>
        <v>URB.URB</v>
      </c>
      <c r="G1297" t="s">
        <v>119</v>
      </c>
      <c r="H1297" t="s">
        <v>127</v>
      </c>
      <c r="I1297" t="s">
        <v>208</v>
      </c>
      <c r="J1297">
        <v>1993</v>
      </c>
      <c r="K1297">
        <v>1994</v>
      </c>
      <c r="L1297" s="8">
        <v>2</v>
      </c>
      <c r="M1297" s="8">
        <v>5</v>
      </c>
      <c r="N1297" s="8" t="s">
        <v>33</v>
      </c>
      <c r="O1297" s="8">
        <v>5</v>
      </c>
      <c r="P1297" s="8">
        <v>0</v>
      </c>
      <c r="Q1297">
        <v>2.6142550000000001E-2</v>
      </c>
      <c r="R1297">
        <v>0.19225709999999999</v>
      </c>
      <c r="S1297">
        <v>0.36036659999999998</v>
      </c>
      <c r="T1297">
        <v>0.48334070000000001</v>
      </c>
      <c r="U1297" s="15" t="str">
        <f t="shared" si="156"/>
        <v>URB1993</v>
      </c>
      <c r="V1297">
        <f t="shared" si="157"/>
        <v>0.4795793409370705</v>
      </c>
      <c r="W1297">
        <f t="shared" si="158"/>
        <v>0.26428631913549289</v>
      </c>
      <c r="BF1297" s="2" t="s">
        <v>191</v>
      </c>
      <c r="BG1297" s="2" t="s">
        <v>30</v>
      </c>
      <c r="BH1297" s="2" t="s">
        <v>610</v>
      </c>
      <c r="BI1297" s="2" t="s">
        <v>611</v>
      </c>
      <c r="BJ1297" s="2" t="s">
        <v>142</v>
      </c>
      <c r="BK1297" s="2" t="s">
        <v>143</v>
      </c>
      <c r="BL1297" s="2" t="s">
        <v>183</v>
      </c>
      <c r="BM1297" s="2">
        <v>2004</v>
      </c>
      <c r="BN1297" s="2">
        <v>2006</v>
      </c>
      <c r="BO1297" s="2">
        <v>3</v>
      </c>
      <c r="BP1297" s="2">
        <v>6</v>
      </c>
      <c r="BQ1297" s="2" t="s">
        <v>33</v>
      </c>
      <c r="BR1297" s="2">
        <v>6</v>
      </c>
      <c r="BS1297" s="2">
        <v>0</v>
      </c>
      <c r="BT1297" s="2">
        <v>0.1131935</v>
      </c>
      <c r="BU1297" s="2">
        <v>0.17038030000000001</v>
      </c>
      <c r="BV1297" s="2">
        <v>0.14566509999999999</v>
      </c>
      <c r="BW1297" s="2">
        <v>0.29122700000000001</v>
      </c>
      <c r="BX1297" s="2" t="s">
        <v>594</v>
      </c>
      <c r="BY1297" s="2">
        <v>0.34712852202505812</v>
      </c>
      <c r="BZ1297" s="2">
        <v>0.33165145416406827</v>
      </c>
    </row>
    <row r="1298" spans="1:78" x14ac:dyDescent="0.25">
      <c r="A1298" s="23" t="s">
        <v>255</v>
      </c>
      <c r="C1298" t="s">
        <v>59</v>
      </c>
      <c r="D1298" s="15" t="str">
        <f>VLOOKUP(C1298,xWalk!C$3:D$55,2)</f>
        <v>URB</v>
      </c>
      <c r="E1298" s="22" t="str">
        <f t="shared" si="155"/>
        <v>'Upriver Brights'</v>
      </c>
      <c r="F1298" s="22" t="str">
        <f t="shared" si="154"/>
        <v>URB.URB</v>
      </c>
      <c r="G1298" t="s">
        <v>119</v>
      </c>
      <c r="H1298" t="s">
        <v>127</v>
      </c>
      <c r="I1298" t="s">
        <v>208</v>
      </c>
      <c r="J1298">
        <v>1994</v>
      </c>
      <c r="K1298">
        <v>1995</v>
      </c>
      <c r="L1298" s="8">
        <v>2</v>
      </c>
      <c r="M1298" s="8">
        <v>5</v>
      </c>
      <c r="N1298" s="8" t="s">
        <v>33</v>
      </c>
      <c r="O1298" s="8">
        <v>5</v>
      </c>
      <c r="P1298" s="8">
        <v>0</v>
      </c>
      <c r="Q1298">
        <v>2.0543699999999998E-3</v>
      </c>
      <c r="R1298">
        <v>0.20968600000000001</v>
      </c>
      <c r="S1298">
        <v>0.43647419999999998</v>
      </c>
      <c r="T1298">
        <v>0.55463770000000001</v>
      </c>
      <c r="U1298" s="15" t="str">
        <f t="shared" si="156"/>
        <v>URB1994</v>
      </c>
      <c r="V1298">
        <f t="shared" si="157"/>
        <v>0.4849543707973103</v>
      </c>
      <c r="W1298">
        <f t="shared" si="158"/>
        <v>0.28455811719500479</v>
      </c>
      <c r="BF1298" s="2" t="s">
        <v>191</v>
      </c>
      <c r="BG1298" s="2" t="s">
        <v>30</v>
      </c>
      <c r="BH1298" s="2" t="s">
        <v>610</v>
      </c>
      <c r="BI1298" s="2" t="s">
        <v>611</v>
      </c>
      <c r="BJ1298" s="2" t="s">
        <v>142</v>
      </c>
      <c r="BK1298" s="2" t="s">
        <v>143</v>
      </c>
      <c r="BL1298" s="2" t="s">
        <v>183</v>
      </c>
      <c r="BM1298" s="2">
        <v>2005</v>
      </c>
      <c r="BN1298" s="2">
        <v>2007</v>
      </c>
      <c r="BO1298" s="2">
        <v>3</v>
      </c>
      <c r="BP1298" s="2">
        <v>6</v>
      </c>
      <c r="BQ1298" s="2" t="s">
        <v>33</v>
      </c>
      <c r="BR1298" s="2">
        <v>6</v>
      </c>
      <c r="BS1298" s="2">
        <v>0</v>
      </c>
      <c r="BT1298" s="2">
        <v>0.1511122</v>
      </c>
      <c r="BU1298" s="2">
        <v>0.22770190000000001</v>
      </c>
      <c r="BV1298" s="2">
        <v>0.1977981</v>
      </c>
      <c r="BW1298" s="2">
        <v>0.3804611</v>
      </c>
      <c r="BX1298" s="2" t="s">
        <v>595</v>
      </c>
      <c r="BY1298" s="2">
        <v>0.32062414030261349</v>
      </c>
      <c r="BZ1298" s="2">
        <v>0.31490715268225583</v>
      </c>
    </row>
    <row r="1299" spans="1:78" x14ac:dyDescent="0.25">
      <c r="A1299" s="23" t="s">
        <v>255</v>
      </c>
      <c r="C1299" t="s">
        <v>59</v>
      </c>
      <c r="D1299" s="15" t="str">
        <f>VLOOKUP(C1299,xWalk!C$3:D$55,2)</f>
        <v>URB</v>
      </c>
      <c r="E1299" s="22" t="str">
        <f t="shared" si="155"/>
        <v>'Upriver Brights'</v>
      </c>
      <c r="F1299" s="22" t="str">
        <f t="shared" si="154"/>
        <v>URB.URB</v>
      </c>
      <c r="G1299" t="s">
        <v>119</v>
      </c>
      <c r="H1299" t="s">
        <v>127</v>
      </c>
      <c r="I1299" t="s">
        <v>208</v>
      </c>
      <c r="J1299">
        <v>1995</v>
      </c>
      <c r="K1299">
        <v>1996</v>
      </c>
      <c r="L1299" s="8">
        <v>2</v>
      </c>
      <c r="M1299" s="8">
        <v>5</v>
      </c>
      <c r="N1299" s="8" t="s">
        <v>33</v>
      </c>
      <c r="O1299" s="8">
        <v>5</v>
      </c>
      <c r="P1299" s="8">
        <v>0</v>
      </c>
      <c r="Q1299">
        <v>3.3004840000000001E-2</v>
      </c>
      <c r="R1299">
        <v>0.27082089999999998</v>
      </c>
      <c r="S1299">
        <v>0.26619779999999998</v>
      </c>
      <c r="T1299">
        <v>0.46492679999999997</v>
      </c>
      <c r="U1299" s="15" t="str">
        <f t="shared" si="156"/>
        <v>URB1995</v>
      </c>
      <c r="V1299">
        <f t="shared" si="157"/>
        <v>0.47687009467877228</v>
      </c>
      <c r="W1299">
        <f t="shared" si="158"/>
        <v>0.27837574265798687</v>
      </c>
      <c r="BF1299" s="2" t="s">
        <v>191</v>
      </c>
      <c r="BG1299" s="2" t="s">
        <v>30</v>
      </c>
      <c r="BH1299" s="2" t="s">
        <v>610</v>
      </c>
      <c r="BI1299" s="2" t="s">
        <v>611</v>
      </c>
      <c r="BJ1299" s="2" t="s">
        <v>142</v>
      </c>
      <c r="BK1299" s="2" t="s">
        <v>143</v>
      </c>
      <c r="BL1299" s="2" t="s">
        <v>183</v>
      </c>
      <c r="BM1299" s="2">
        <v>2006</v>
      </c>
      <c r="BN1299" s="2">
        <v>2008</v>
      </c>
      <c r="BO1299" s="2">
        <v>3</v>
      </c>
      <c r="BP1299" s="2">
        <v>6</v>
      </c>
      <c r="BQ1299" s="2" t="s">
        <v>34</v>
      </c>
      <c r="BR1299" s="2">
        <v>5</v>
      </c>
      <c r="BS1299" s="2">
        <v>1</v>
      </c>
      <c r="BT1299" s="2">
        <v>9.6216780000000002E-2</v>
      </c>
      <c r="BU1299" s="2">
        <v>0.23164779999999999</v>
      </c>
      <c r="BV1299" s="2">
        <v>0.1150333</v>
      </c>
      <c r="BW1299" s="2">
        <v>0.32003389999999998</v>
      </c>
      <c r="BX1299" s="2" t="s">
        <v>596</v>
      </c>
      <c r="BY1299" s="2">
        <v>0.33227686330641037</v>
      </c>
      <c r="BZ1299" s="2">
        <v>0.32051937429710664</v>
      </c>
    </row>
    <row r="1300" spans="1:78" x14ac:dyDescent="0.25">
      <c r="A1300" s="23" t="s">
        <v>255</v>
      </c>
      <c r="C1300" t="s">
        <v>59</v>
      </c>
      <c r="D1300" s="15" t="str">
        <f>VLOOKUP(C1300,xWalk!C$3:D$55,2)</f>
        <v>URB</v>
      </c>
      <c r="E1300" s="22" t="str">
        <f t="shared" si="155"/>
        <v>'Upriver Brights'</v>
      </c>
      <c r="F1300" s="22" t="str">
        <f t="shared" si="154"/>
        <v>URB.URB</v>
      </c>
      <c r="G1300" t="s">
        <v>119</v>
      </c>
      <c r="H1300" t="s">
        <v>127</v>
      </c>
      <c r="I1300" t="s">
        <v>208</v>
      </c>
      <c r="J1300">
        <v>1996</v>
      </c>
      <c r="K1300">
        <v>1997</v>
      </c>
      <c r="L1300" s="8">
        <v>2</v>
      </c>
      <c r="M1300" s="8">
        <v>5</v>
      </c>
      <c r="N1300" s="8" t="s">
        <v>33</v>
      </c>
      <c r="O1300" s="8">
        <v>5</v>
      </c>
      <c r="P1300" s="8">
        <v>0</v>
      </c>
      <c r="Q1300">
        <v>7.05918E-3</v>
      </c>
      <c r="R1300">
        <v>0.19264800000000001</v>
      </c>
      <c r="S1300">
        <v>0.45003720000000003</v>
      </c>
      <c r="T1300">
        <v>0.55598650000000005</v>
      </c>
      <c r="U1300" s="15" t="str">
        <f t="shared" si="156"/>
        <v>URB1996</v>
      </c>
      <c r="V1300">
        <f t="shared" si="157"/>
        <v>0.45674684281054156</v>
      </c>
      <c r="W1300">
        <f t="shared" si="158"/>
        <v>0.20044938345131905</v>
      </c>
      <c r="BF1300" s="2" t="s">
        <v>191</v>
      </c>
      <c r="BG1300" s="2" t="s">
        <v>30</v>
      </c>
      <c r="BH1300" s="2" t="s">
        <v>610</v>
      </c>
      <c r="BI1300" s="2" t="s">
        <v>611</v>
      </c>
      <c r="BJ1300" s="2" t="s">
        <v>142</v>
      </c>
      <c r="BK1300" s="2" t="s">
        <v>143</v>
      </c>
      <c r="BL1300" s="2" t="s">
        <v>183</v>
      </c>
      <c r="BM1300" s="2">
        <v>2007</v>
      </c>
      <c r="BN1300" s="2">
        <v>2009</v>
      </c>
      <c r="BO1300" s="2">
        <v>3</v>
      </c>
      <c r="BP1300" s="2">
        <v>6</v>
      </c>
      <c r="BQ1300" s="2" t="s">
        <v>34</v>
      </c>
      <c r="BR1300" s="2">
        <v>4</v>
      </c>
      <c r="BS1300" s="2">
        <v>2</v>
      </c>
      <c r="BT1300" s="2">
        <v>0.15045140000000001</v>
      </c>
      <c r="BU1300" s="2">
        <v>0.2242478</v>
      </c>
      <c r="BV1300" s="2">
        <v>8.4206639999999999E-2</v>
      </c>
      <c r="BW1300" s="2">
        <v>0.28957129999999998</v>
      </c>
      <c r="BX1300" s="2" t="s">
        <v>597</v>
      </c>
      <c r="BY1300" s="2" t="s">
        <v>276</v>
      </c>
      <c r="BZ1300" s="2" t="s">
        <v>276</v>
      </c>
    </row>
    <row r="1301" spans="1:78" x14ac:dyDescent="0.25">
      <c r="A1301" s="23" t="s">
        <v>255</v>
      </c>
      <c r="C1301" t="s">
        <v>59</v>
      </c>
      <c r="D1301" s="15" t="str">
        <f>VLOOKUP(C1301,xWalk!C$3:D$55,2)</f>
        <v>URB</v>
      </c>
      <c r="E1301" s="22" t="str">
        <f t="shared" si="155"/>
        <v>'Upriver Brights'</v>
      </c>
      <c r="F1301" s="22" t="str">
        <f t="shared" si="154"/>
        <v>URB.URB</v>
      </c>
      <c r="G1301" t="s">
        <v>119</v>
      </c>
      <c r="H1301" t="s">
        <v>127</v>
      </c>
      <c r="I1301" t="s">
        <v>208</v>
      </c>
      <c r="J1301">
        <v>1997</v>
      </c>
      <c r="K1301">
        <v>1998</v>
      </c>
      <c r="L1301" s="8">
        <v>2</v>
      </c>
      <c r="M1301" s="8">
        <v>5</v>
      </c>
      <c r="N1301" s="8" t="s">
        <v>33</v>
      </c>
      <c r="O1301" s="8">
        <v>5</v>
      </c>
      <c r="P1301" s="8">
        <v>0</v>
      </c>
      <c r="Q1301">
        <v>4.0158800000000003E-3</v>
      </c>
      <c r="R1301">
        <v>0.24376990000000001</v>
      </c>
      <c r="S1301">
        <v>0.31328830000000002</v>
      </c>
      <c r="T1301">
        <v>0.4806879</v>
      </c>
      <c r="U1301" s="15" t="str">
        <f t="shared" si="156"/>
        <v>URB1997</v>
      </c>
      <c r="V1301">
        <f t="shared" si="157"/>
        <v>0.43991901569826297</v>
      </c>
      <c r="W1301">
        <f t="shared" si="158"/>
        <v>0.2304325709997633</v>
      </c>
      <c r="BF1301" s="2" t="s">
        <v>191</v>
      </c>
      <c r="BG1301" s="2" t="s">
        <v>30</v>
      </c>
      <c r="BH1301" s="2" t="s">
        <v>610</v>
      </c>
      <c r="BI1301" s="2" t="s">
        <v>611</v>
      </c>
      <c r="BJ1301" s="2" t="s">
        <v>142</v>
      </c>
      <c r="BK1301" s="2" t="s">
        <v>143</v>
      </c>
      <c r="BL1301" s="2" t="s">
        <v>183</v>
      </c>
      <c r="BM1301" s="2">
        <v>2008</v>
      </c>
      <c r="BN1301" s="2">
        <v>2010</v>
      </c>
      <c r="BO1301" s="2">
        <v>3</v>
      </c>
      <c r="BP1301" s="2">
        <v>6</v>
      </c>
      <c r="BQ1301" s="2" t="s">
        <v>34</v>
      </c>
      <c r="BR1301" s="2">
        <v>3</v>
      </c>
      <c r="BS1301" s="2">
        <v>3</v>
      </c>
      <c r="BT1301" s="2">
        <v>0.42194350000000003</v>
      </c>
      <c r="BU1301" s="2" t="s">
        <v>276</v>
      </c>
      <c r="BV1301" s="2" t="s">
        <v>276</v>
      </c>
      <c r="BW1301" s="2" t="s">
        <v>276</v>
      </c>
      <c r="BX1301" s="2" t="s">
        <v>598</v>
      </c>
      <c r="BY1301" s="2" t="s">
        <v>276</v>
      </c>
      <c r="BZ1301" s="2" t="s">
        <v>276</v>
      </c>
    </row>
    <row r="1302" spans="1:78" x14ac:dyDescent="0.25">
      <c r="A1302" s="23" t="s">
        <v>255</v>
      </c>
      <c r="C1302" t="s">
        <v>59</v>
      </c>
      <c r="D1302" s="15" t="str">
        <f>VLOOKUP(C1302,xWalk!C$3:D$55,2)</f>
        <v>URB</v>
      </c>
      <c r="E1302" s="22" t="str">
        <f t="shared" si="155"/>
        <v>'Upriver Brights'</v>
      </c>
      <c r="F1302" s="22" t="str">
        <f t="shared" si="154"/>
        <v>URB.URB</v>
      </c>
      <c r="G1302" t="s">
        <v>119</v>
      </c>
      <c r="H1302" t="s">
        <v>127</v>
      </c>
      <c r="I1302" t="s">
        <v>208</v>
      </c>
      <c r="J1302">
        <v>1998</v>
      </c>
      <c r="K1302">
        <v>1999</v>
      </c>
      <c r="L1302" s="8">
        <v>2</v>
      </c>
      <c r="M1302" s="8">
        <v>5</v>
      </c>
      <c r="N1302" s="8" t="s">
        <v>33</v>
      </c>
      <c r="O1302" s="8">
        <v>5</v>
      </c>
      <c r="P1302" s="8">
        <v>0</v>
      </c>
      <c r="Q1302">
        <v>1.509455E-2</v>
      </c>
      <c r="R1302">
        <v>0.25459739999999997</v>
      </c>
      <c r="S1302">
        <v>0.3511437</v>
      </c>
      <c r="T1302">
        <v>0.51634080000000004</v>
      </c>
      <c r="U1302" s="15" t="str">
        <f t="shared" si="156"/>
        <v>URB1998</v>
      </c>
      <c r="V1302">
        <f t="shared" si="157"/>
        <v>0.45614304468994954</v>
      </c>
      <c r="W1302">
        <f t="shared" si="158"/>
        <v>0.26903539009978017</v>
      </c>
      <c r="BF1302" s="2" t="s">
        <v>193</v>
      </c>
      <c r="BG1302" s="2" t="s">
        <v>30</v>
      </c>
      <c r="BH1302" s="2" t="s">
        <v>612</v>
      </c>
      <c r="BI1302" s="2" t="s">
        <v>613</v>
      </c>
      <c r="BJ1302" s="2" t="s">
        <v>142</v>
      </c>
      <c r="BK1302" s="2" t="s">
        <v>143</v>
      </c>
      <c r="BL1302" s="2" t="s">
        <v>183</v>
      </c>
      <c r="BM1302" s="2">
        <v>1999</v>
      </c>
      <c r="BN1302" s="2">
        <v>2001</v>
      </c>
      <c r="BO1302" s="2">
        <v>3</v>
      </c>
      <c r="BP1302" s="2">
        <v>6</v>
      </c>
      <c r="BQ1302" s="2" t="s">
        <v>33</v>
      </c>
      <c r="BR1302" s="2">
        <v>6</v>
      </c>
      <c r="BS1302" s="2">
        <v>0</v>
      </c>
      <c r="BT1302" s="2">
        <v>6.2424149999999998E-2</v>
      </c>
      <c r="BU1302" s="2">
        <v>0.16781380000000001</v>
      </c>
      <c r="BV1302" s="2">
        <v>6.6914710000000002E-2</v>
      </c>
      <c r="BW1302" s="2">
        <v>0.22349930000000001</v>
      </c>
      <c r="BX1302" s="2" t="s">
        <v>589</v>
      </c>
      <c r="BY1302" s="2">
        <v>0.34178059353117707</v>
      </c>
      <c r="BZ1302" s="2">
        <v>0.3181727242414138</v>
      </c>
    </row>
    <row r="1303" spans="1:78" x14ac:dyDescent="0.25">
      <c r="A1303" s="23" t="s">
        <v>255</v>
      </c>
      <c r="C1303" t="s">
        <v>59</v>
      </c>
      <c r="D1303" s="15" t="str">
        <f>VLOOKUP(C1303,xWalk!C$3:D$55,2)</f>
        <v>URB</v>
      </c>
      <c r="E1303" s="22" t="str">
        <f t="shared" si="155"/>
        <v>'Upriver Brights'</v>
      </c>
      <c r="F1303" s="22" t="str">
        <f t="shared" si="154"/>
        <v>URB.URB</v>
      </c>
      <c r="G1303" t="s">
        <v>119</v>
      </c>
      <c r="H1303" t="s">
        <v>127</v>
      </c>
      <c r="I1303" t="s">
        <v>208</v>
      </c>
      <c r="J1303">
        <v>1999</v>
      </c>
      <c r="K1303">
        <v>2000</v>
      </c>
      <c r="L1303" s="8">
        <v>2</v>
      </c>
      <c r="M1303" s="8">
        <v>5</v>
      </c>
      <c r="N1303" s="8" t="s">
        <v>33</v>
      </c>
      <c r="O1303" s="8">
        <v>5</v>
      </c>
      <c r="P1303" s="8">
        <v>0</v>
      </c>
      <c r="Q1303">
        <v>1.4256090000000001E-2</v>
      </c>
      <c r="R1303">
        <v>0.2388304</v>
      </c>
      <c r="S1303">
        <v>0.28414460000000002</v>
      </c>
      <c r="T1303">
        <v>0.45511259999999998</v>
      </c>
      <c r="U1303" s="15" t="str">
        <f t="shared" si="156"/>
        <v>URB1999</v>
      </c>
      <c r="V1303">
        <f t="shared" si="157"/>
        <v>0.46860495126163865</v>
      </c>
      <c r="W1303">
        <f t="shared" si="158"/>
        <v>0.29912251096861286</v>
      </c>
      <c r="BF1303" s="2" t="s">
        <v>193</v>
      </c>
      <c r="BG1303" s="2" t="s">
        <v>30</v>
      </c>
      <c r="BH1303" s="2" t="s">
        <v>612</v>
      </c>
      <c r="BI1303" s="2" t="s">
        <v>613</v>
      </c>
      <c r="BJ1303" s="2" t="s">
        <v>142</v>
      </c>
      <c r="BK1303" s="2" t="s">
        <v>143</v>
      </c>
      <c r="BL1303" s="2" t="s">
        <v>183</v>
      </c>
      <c r="BM1303" s="2">
        <v>2000</v>
      </c>
      <c r="BN1303" s="2">
        <v>2002</v>
      </c>
      <c r="BO1303" s="2">
        <v>3</v>
      </c>
      <c r="BP1303" s="2">
        <v>6</v>
      </c>
      <c r="BQ1303" s="2" t="s">
        <v>33</v>
      </c>
      <c r="BR1303" s="2">
        <v>6</v>
      </c>
      <c r="BS1303" s="2">
        <v>0</v>
      </c>
      <c r="BT1303" s="2">
        <v>5.6477069999999997E-2</v>
      </c>
      <c r="BU1303" s="2">
        <v>9.3566689999999994E-2</v>
      </c>
      <c r="BV1303" s="2">
        <v>2.0583540000000001E-2</v>
      </c>
      <c r="BW1303" s="2">
        <v>0.1122243</v>
      </c>
      <c r="BX1303" s="2" t="s">
        <v>590</v>
      </c>
      <c r="BY1303" s="2">
        <v>0.31866262087740693</v>
      </c>
      <c r="BZ1303" s="2">
        <v>0.30834018659785045</v>
      </c>
    </row>
    <row r="1304" spans="1:78" x14ac:dyDescent="0.25">
      <c r="A1304" s="23" t="s">
        <v>255</v>
      </c>
      <c r="C1304" t="s">
        <v>59</v>
      </c>
      <c r="D1304" s="15" t="str">
        <f>VLOOKUP(C1304,xWalk!C$3:D$55,2)</f>
        <v>URB</v>
      </c>
      <c r="E1304" s="22" t="str">
        <f t="shared" si="155"/>
        <v>'Upriver Brights'</v>
      </c>
      <c r="F1304" s="22" t="str">
        <f t="shared" si="154"/>
        <v>URB.URB</v>
      </c>
      <c r="G1304" t="s">
        <v>119</v>
      </c>
      <c r="H1304" t="s">
        <v>127</v>
      </c>
      <c r="I1304" t="s">
        <v>208</v>
      </c>
      <c r="J1304">
        <v>2000</v>
      </c>
      <c r="K1304">
        <v>2001</v>
      </c>
      <c r="L1304" s="8">
        <v>2</v>
      </c>
      <c r="M1304" s="8">
        <v>5</v>
      </c>
      <c r="N1304" s="8" t="s">
        <v>33</v>
      </c>
      <c r="O1304" s="8">
        <v>5</v>
      </c>
      <c r="P1304" s="8">
        <v>0</v>
      </c>
      <c r="Q1304">
        <v>4.7923100000000001E-3</v>
      </c>
      <c r="R1304">
        <v>0.3369566</v>
      </c>
      <c r="S1304">
        <v>0.3863164</v>
      </c>
      <c r="T1304">
        <v>0.59310110000000005</v>
      </c>
      <c r="U1304" s="15" t="str">
        <f t="shared" si="156"/>
        <v>URB2000</v>
      </c>
      <c r="V1304">
        <f t="shared" si="157"/>
        <v>0.494664878401956</v>
      </c>
      <c r="W1304">
        <f t="shared" si="158"/>
        <v>0.34416578638149381</v>
      </c>
      <c r="BF1304" s="2" t="s">
        <v>193</v>
      </c>
      <c r="BG1304" s="2" t="s">
        <v>30</v>
      </c>
      <c r="BH1304" s="2" t="s">
        <v>612</v>
      </c>
      <c r="BI1304" s="2" t="s">
        <v>613</v>
      </c>
      <c r="BJ1304" s="2" t="s">
        <v>142</v>
      </c>
      <c r="BK1304" s="2" t="s">
        <v>143</v>
      </c>
      <c r="BL1304" s="2" t="s">
        <v>183</v>
      </c>
      <c r="BM1304" s="2">
        <v>2001</v>
      </c>
      <c r="BN1304" s="2">
        <v>2003</v>
      </c>
      <c r="BO1304" s="2">
        <v>3</v>
      </c>
      <c r="BP1304" s="2">
        <v>6</v>
      </c>
      <c r="BQ1304" s="2" t="s">
        <v>33</v>
      </c>
      <c r="BR1304" s="2">
        <v>6</v>
      </c>
      <c r="BS1304" s="2">
        <v>0</v>
      </c>
      <c r="BT1304" s="2">
        <v>3.1815320000000001E-2</v>
      </c>
      <c r="BU1304" s="2">
        <v>9.8868979999999995E-2</v>
      </c>
      <c r="BV1304" s="2">
        <v>1.1058E-4</v>
      </c>
      <c r="BW1304" s="2">
        <v>9.8968619999999993E-2</v>
      </c>
      <c r="BX1304" s="2" t="s">
        <v>591</v>
      </c>
      <c r="BY1304" s="2">
        <v>0.42527546839571978</v>
      </c>
      <c r="BZ1304" s="2">
        <v>0.40876725406738534</v>
      </c>
    </row>
    <row r="1305" spans="1:78" x14ac:dyDescent="0.25">
      <c r="A1305" s="23" t="s">
        <v>255</v>
      </c>
      <c r="C1305" t="s">
        <v>59</v>
      </c>
      <c r="D1305" s="15" t="str">
        <f>VLOOKUP(C1305,xWalk!C$3:D$55,2)</f>
        <v>URB</v>
      </c>
      <c r="E1305" s="22" t="str">
        <f t="shared" si="155"/>
        <v>'Upriver Brights'</v>
      </c>
      <c r="F1305" s="22" t="str">
        <f t="shared" si="154"/>
        <v>URB.URB</v>
      </c>
      <c r="G1305" t="s">
        <v>119</v>
      </c>
      <c r="H1305" t="s">
        <v>127</v>
      </c>
      <c r="I1305" t="s">
        <v>208</v>
      </c>
      <c r="J1305">
        <v>2001</v>
      </c>
      <c r="K1305">
        <v>2002</v>
      </c>
      <c r="L1305" s="8">
        <v>2</v>
      </c>
      <c r="M1305" s="8">
        <v>5</v>
      </c>
      <c r="N1305" s="8" t="s">
        <v>33</v>
      </c>
      <c r="O1305" s="8">
        <v>5</v>
      </c>
      <c r="P1305" s="8">
        <v>0</v>
      </c>
      <c r="Q1305">
        <v>1.8778630000000001E-2</v>
      </c>
      <c r="R1305">
        <v>0.3080389</v>
      </c>
      <c r="S1305">
        <v>0.34844150000000002</v>
      </c>
      <c r="T1305">
        <v>0.54914680000000005</v>
      </c>
      <c r="U1305" s="15" t="str">
        <f t="shared" si="156"/>
        <v>URB2001</v>
      </c>
      <c r="V1305">
        <f t="shared" si="157"/>
        <v>0.52100689819875268</v>
      </c>
      <c r="W1305">
        <f t="shared" si="158"/>
        <v>0.35769594650451458</v>
      </c>
      <c r="BF1305" s="2" t="s">
        <v>193</v>
      </c>
      <c r="BG1305" s="2" t="s">
        <v>30</v>
      </c>
      <c r="BH1305" s="2" t="s">
        <v>612</v>
      </c>
      <c r="BI1305" s="2" t="s">
        <v>613</v>
      </c>
      <c r="BJ1305" s="2" t="s">
        <v>142</v>
      </c>
      <c r="BK1305" s="2" t="s">
        <v>143</v>
      </c>
      <c r="BL1305" s="2" t="s">
        <v>183</v>
      </c>
      <c r="BM1305" s="2">
        <v>2002</v>
      </c>
      <c r="BN1305" s="2">
        <v>2004</v>
      </c>
      <c r="BO1305" s="2">
        <v>3</v>
      </c>
      <c r="BP1305" s="2">
        <v>6</v>
      </c>
      <c r="BQ1305" s="2" t="s">
        <v>33</v>
      </c>
      <c r="BR1305" s="2">
        <v>6</v>
      </c>
      <c r="BS1305" s="2">
        <v>0</v>
      </c>
      <c r="BT1305" s="2">
        <v>1.497922E-2</v>
      </c>
      <c r="BU1305" s="2">
        <v>0.14391319999999999</v>
      </c>
      <c r="BV1305" s="2">
        <v>4.1426000000000001E-4</v>
      </c>
      <c r="BW1305" s="2">
        <v>0.1442678</v>
      </c>
      <c r="BX1305" s="2" t="s">
        <v>592</v>
      </c>
      <c r="BY1305" s="2">
        <v>0.47952654341283291</v>
      </c>
      <c r="BZ1305" s="2">
        <v>0.45876223475555783</v>
      </c>
    </row>
    <row r="1306" spans="1:78" x14ac:dyDescent="0.25">
      <c r="A1306" s="23" t="s">
        <v>255</v>
      </c>
      <c r="C1306" t="s">
        <v>59</v>
      </c>
      <c r="D1306" s="15" t="str">
        <f>VLOOKUP(C1306,xWalk!C$3:D$55,2)</f>
        <v>URB</v>
      </c>
      <c r="E1306" s="22" t="str">
        <f t="shared" si="155"/>
        <v>'Upriver Brights'</v>
      </c>
      <c r="F1306" s="22" t="str">
        <f t="shared" si="154"/>
        <v>URB.URB</v>
      </c>
      <c r="G1306" t="s">
        <v>119</v>
      </c>
      <c r="H1306" t="s">
        <v>127</v>
      </c>
      <c r="I1306" t="s">
        <v>208</v>
      </c>
      <c r="J1306">
        <v>2002</v>
      </c>
      <c r="K1306">
        <v>2003</v>
      </c>
      <c r="L1306" s="8">
        <v>2</v>
      </c>
      <c r="M1306" s="8">
        <v>5</v>
      </c>
      <c r="N1306" s="8" t="s">
        <v>33</v>
      </c>
      <c r="O1306" s="8">
        <v>5</v>
      </c>
      <c r="P1306" s="8">
        <v>0</v>
      </c>
      <c r="Q1306">
        <v>5.7184499999999999E-3</v>
      </c>
      <c r="R1306">
        <v>0.31050670000000002</v>
      </c>
      <c r="S1306">
        <v>0.41262369999999998</v>
      </c>
      <c r="T1306">
        <v>0.59500799999999998</v>
      </c>
      <c r="U1306" s="15" t="str">
        <f t="shared" si="156"/>
        <v>URB2002</v>
      </c>
      <c r="V1306">
        <f t="shared" si="157"/>
        <v>0.53070136311732796</v>
      </c>
      <c r="W1306">
        <f t="shared" si="158"/>
        <v>0.32466814159292035</v>
      </c>
      <c r="BF1306" s="2" t="s">
        <v>193</v>
      </c>
      <c r="BG1306" s="2" t="s">
        <v>30</v>
      </c>
      <c r="BH1306" s="2" t="s">
        <v>612</v>
      </c>
      <c r="BI1306" s="2" t="s">
        <v>613</v>
      </c>
      <c r="BJ1306" s="2" t="s">
        <v>142</v>
      </c>
      <c r="BK1306" s="2" t="s">
        <v>143</v>
      </c>
      <c r="BL1306" s="2" t="s">
        <v>183</v>
      </c>
      <c r="BM1306" s="2">
        <v>2003</v>
      </c>
      <c r="BN1306" s="2">
        <v>2005</v>
      </c>
      <c r="BO1306" s="2">
        <v>3</v>
      </c>
      <c r="BP1306" s="2">
        <v>6</v>
      </c>
      <c r="BQ1306" s="2" t="s">
        <v>33</v>
      </c>
      <c r="BR1306" s="2">
        <v>6</v>
      </c>
      <c r="BS1306" s="2">
        <v>0</v>
      </c>
      <c r="BT1306" s="2">
        <v>4.1515589999999998E-2</v>
      </c>
      <c r="BU1306" s="2">
        <v>0.1107612</v>
      </c>
      <c r="BV1306" s="2">
        <v>1.9890049999999999E-2</v>
      </c>
      <c r="BW1306" s="2">
        <v>0.12844820000000001</v>
      </c>
      <c r="BX1306" s="2" t="s">
        <v>593</v>
      </c>
      <c r="BY1306" s="2">
        <v>0.38305928169623538</v>
      </c>
      <c r="BZ1306" s="2">
        <v>0.37272825616616184</v>
      </c>
    </row>
    <row r="1307" spans="1:78" x14ac:dyDescent="0.25">
      <c r="A1307" s="23" t="s">
        <v>255</v>
      </c>
      <c r="C1307" t="s">
        <v>59</v>
      </c>
      <c r="D1307" s="15" t="str">
        <f>VLOOKUP(C1307,xWalk!C$3:D$55,2)</f>
        <v>URB</v>
      </c>
      <c r="E1307" s="22" t="str">
        <f t="shared" si="155"/>
        <v>'Upriver Brights'</v>
      </c>
      <c r="F1307" s="22" t="str">
        <f t="shared" si="154"/>
        <v>URB.URB</v>
      </c>
      <c r="G1307" t="s">
        <v>119</v>
      </c>
      <c r="H1307" t="s">
        <v>127</v>
      </c>
      <c r="I1307" t="s">
        <v>208</v>
      </c>
      <c r="J1307">
        <v>2003</v>
      </c>
      <c r="K1307">
        <v>2004</v>
      </c>
      <c r="L1307" s="8">
        <v>2</v>
      </c>
      <c r="M1307" s="8">
        <v>5</v>
      </c>
      <c r="N1307" s="8" t="s">
        <v>33</v>
      </c>
      <c r="O1307" s="8">
        <v>5</v>
      </c>
      <c r="P1307" s="8">
        <v>0</v>
      </c>
      <c r="Q1307">
        <v>2.4849799999999999E-3</v>
      </c>
      <c r="R1307">
        <v>0.31793729999999998</v>
      </c>
      <c r="S1307">
        <v>0.30503669999999999</v>
      </c>
      <c r="T1307">
        <v>0.5259914</v>
      </c>
      <c r="U1307" s="15" t="str">
        <f t="shared" si="156"/>
        <v>URB2003</v>
      </c>
      <c r="V1307">
        <f t="shared" si="157"/>
        <v>0.51361479664523479</v>
      </c>
      <c r="W1307">
        <f t="shared" si="158"/>
        <v>0.30500737106824743</v>
      </c>
      <c r="BF1307" s="2" t="s">
        <v>193</v>
      </c>
      <c r="BG1307" s="2" t="s">
        <v>30</v>
      </c>
      <c r="BH1307" s="2" t="s">
        <v>612</v>
      </c>
      <c r="BI1307" s="2" t="s">
        <v>613</v>
      </c>
      <c r="BJ1307" s="2" t="s">
        <v>142</v>
      </c>
      <c r="BK1307" s="2" t="s">
        <v>143</v>
      </c>
      <c r="BL1307" s="2" t="s">
        <v>183</v>
      </c>
      <c r="BM1307" s="2">
        <v>2004</v>
      </c>
      <c r="BN1307" s="2">
        <v>2006</v>
      </c>
      <c r="BO1307" s="2">
        <v>3</v>
      </c>
      <c r="BP1307" s="2">
        <v>6</v>
      </c>
      <c r="BQ1307" s="2" t="s">
        <v>33</v>
      </c>
      <c r="BR1307" s="2">
        <v>6</v>
      </c>
      <c r="BS1307" s="2">
        <v>0</v>
      </c>
      <c r="BT1307" s="2">
        <v>3.3586570000000003E-2</v>
      </c>
      <c r="BU1307" s="2">
        <v>7.6948730000000007E-2</v>
      </c>
      <c r="BV1307" s="2">
        <v>7.6103899999999999E-3</v>
      </c>
      <c r="BW1307" s="2">
        <v>8.3973510000000001E-2</v>
      </c>
      <c r="BX1307" s="2" t="s">
        <v>594</v>
      </c>
      <c r="BY1307" s="2">
        <v>0.34712852202505812</v>
      </c>
      <c r="BZ1307" s="2">
        <v>0.33165145416406827</v>
      </c>
    </row>
    <row r="1308" spans="1:78" x14ac:dyDescent="0.25">
      <c r="A1308" s="23" t="s">
        <v>255</v>
      </c>
      <c r="C1308" t="s">
        <v>59</v>
      </c>
      <c r="D1308" s="15" t="str">
        <f>VLOOKUP(C1308,xWalk!C$3:D$55,2)</f>
        <v>URB</v>
      </c>
      <c r="E1308" s="22" t="str">
        <f t="shared" si="155"/>
        <v>'Upriver Brights'</v>
      </c>
      <c r="F1308" s="22" t="str">
        <f t="shared" si="154"/>
        <v>URB.URB</v>
      </c>
      <c r="G1308" t="s">
        <v>119</v>
      </c>
      <c r="H1308" t="s">
        <v>127</v>
      </c>
      <c r="I1308" t="s">
        <v>208</v>
      </c>
      <c r="J1308">
        <v>2004</v>
      </c>
      <c r="K1308">
        <v>2005</v>
      </c>
      <c r="L1308" s="8">
        <v>2</v>
      </c>
      <c r="M1308" s="8">
        <v>5</v>
      </c>
      <c r="N1308" s="8" t="s">
        <v>33</v>
      </c>
      <c r="O1308" s="8">
        <v>5</v>
      </c>
      <c r="P1308" s="8">
        <v>0</v>
      </c>
      <c r="Q1308">
        <v>8.4332000000000005E-4</v>
      </c>
      <c r="R1308">
        <v>0.3388893</v>
      </c>
      <c r="S1308">
        <v>0.48213990000000001</v>
      </c>
      <c r="T1308">
        <v>0.65763720000000003</v>
      </c>
      <c r="U1308" s="15" t="str">
        <f t="shared" si="156"/>
        <v>URB2004</v>
      </c>
      <c r="V1308">
        <f t="shared" si="157"/>
        <v>0.45812673821993005</v>
      </c>
      <c r="W1308">
        <f t="shared" si="158"/>
        <v>0.25605182633399043</v>
      </c>
      <c r="BF1308" s="2" t="s">
        <v>193</v>
      </c>
      <c r="BG1308" s="2" t="s">
        <v>30</v>
      </c>
      <c r="BH1308" s="2" t="s">
        <v>612</v>
      </c>
      <c r="BI1308" s="2" t="s">
        <v>613</v>
      </c>
      <c r="BJ1308" s="2" t="s">
        <v>142</v>
      </c>
      <c r="BK1308" s="2" t="s">
        <v>143</v>
      </c>
      <c r="BL1308" s="2" t="s">
        <v>183</v>
      </c>
      <c r="BM1308" s="2">
        <v>2005</v>
      </c>
      <c r="BN1308" s="2">
        <v>2007</v>
      </c>
      <c r="BO1308" s="2">
        <v>3</v>
      </c>
      <c r="BP1308" s="2">
        <v>6</v>
      </c>
      <c r="BQ1308" s="2" t="s">
        <v>33</v>
      </c>
      <c r="BR1308" s="2">
        <v>6</v>
      </c>
      <c r="BS1308" s="2">
        <v>0</v>
      </c>
      <c r="BT1308" s="2">
        <v>4.9022570000000001E-2</v>
      </c>
      <c r="BU1308" s="2">
        <v>8.7366219999999994E-2</v>
      </c>
      <c r="BV1308" s="2">
        <v>4.4485469999999999E-2</v>
      </c>
      <c r="BW1308" s="2">
        <v>0.1279652</v>
      </c>
      <c r="BX1308" s="2" t="s">
        <v>595</v>
      </c>
      <c r="BY1308" s="2">
        <v>0.32062414030261349</v>
      </c>
      <c r="BZ1308" s="2">
        <v>0.31490715268225583</v>
      </c>
    </row>
    <row r="1309" spans="1:78" x14ac:dyDescent="0.25">
      <c r="A1309" s="23" t="s">
        <v>255</v>
      </c>
      <c r="C1309" t="s">
        <v>59</v>
      </c>
      <c r="D1309" s="15" t="str">
        <f>VLOOKUP(C1309,xWalk!C$3:D$55,2)</f>
        <v>URB</v>
      </c>
      <c r="E1309" s="22" t="str">
        <f t="shared" si="155"/>
        <v>'Upriver Brights'</v>
      </c>
      <c r="F1309" s="22" t="str">
        <f t="shared" si="154"/>
        <v>URB.URB</v>
      </c>
      <c r="G1309" t="s">
        <v>119</v>
      </c>
      <c r="H1309" t="s">
        <v>127</v>
      </c>
      <c r="I1309" t="s">
        <v>208</v>
      </c>
      <c r="J1309">
        <v>2005</v>
      </c>
      <c r="K1309">
        <v>2006</v>
      </c>
      <c r="L1309" s="8">
        <v>2</v>
      </c>
      <c r="M1309" s="8">
        <v>5</v>
      </c>
      <c r="N1309" s="8" t="s">
        <v>33</v>
      </c>
      <c r="O1309" s="8">
        <v>5</v>
      </c>
      <c r="P1309" s="8">
        <v>0</v>
      </c>
      <c r="Q1309">
        <v>2.7582499999999999E-2</v>
      </c>
      <c r="R1309">
        <v>0.31785570000000002</v>
      </c>
      <c r="S1309">
        <v>0.46226869999999998</v>
      </c>
      <c r="T1309">
        <v>0.63318969999999997</v>
      </c>
      <c r="U1309" s="15" t="str">
        <f t="shared" si="156"/>
        <v>URB2005</v>
      </c>
      <c r="V1309">
        <f t="shared" si="157"/>
        <v>0.47787049284312905</v>
      </c>
      <c r="W1309">
        <f t="shared" si="158"/>
        <v>0.22757915336994949</v>
      </c>
      <c r="BF1309" s="2" t="s">
        <v>193</v>
      </c>
      <c r="BG1309" s="2" t="s">
        <v>30</v>
      </c>
      <c r="BH1309" s="2" t="s">
        <v>612</v>
      </c>
      <c r="BI1309" s="2" t="s">
        <v>613</v>
      </c>
      <c r="BJ1309" s="2" t="s">
        <v>142</v>
      </c>
      <c r="BK1309" s="2" t="s">
        <v>143</v>
      </c>
      <c r="BL1309" s="2" t="s">
        <v>183</v>
      </c>
      <c r="BM1309" s="2">
        <v>2006</v>
      </c>
      <c r="BN1309" s="2">
        <v>2008</v>
      </c>
      <c r="BO1309" s="2">
        <v>3</v>
      </c>
      <c r="BP1309" s="2">
        <v>6</v>
      </c>
      <c r="BQ1309" s="2" t="s">
        <v>34</v>
      </c>
      <c r="BR1309" s="2">
        <v>5</v>
      </c>
      <c r="BS1309" s="2">
        <v>1</v>
      </c>
      <c r="BT1309" s="2">
        <v>2.7794650000000001E-2</v>
      </c>
      <c r="BU1309" s="2">
        <v>0.18997159999999999</v>
      </c>
      <c r="BV1309" s="2">
        <v>3.3491050000000001E-2</v>
      </c>
      <c r="BW1309" s="2">
        <v>0.2171003</v>
      </c>
      <c r="BX1309" s="2" t="s">
        <v>596</v>
      </c>
      <c r="BY1309" s="2">
        <v>0.33227686330641037</v>
      </c>
      <c r="BZ1309" s="2">
        <v>0.32051937429710664</v>
      </c>
    </row>
    <row r="1310" spans="1:78" x14ac:dyDescent="0.25">
      <c r="A1310" s="23" t="s">
        <v>255</v>
      </c>
      <c r="C1310" t="s">
        <v>59</v>
      </c>
      <c r="D1310" s="15" t="str">
        <f>VLOOKUP(C1310,xWalk!C$3:D$55,2)</f>
        <v>URB</v>
      </c>
      <c r="E1310" s="22" t="str">
        <f t="shared" si="155"/>
        <v>'Upriver Brights'</v>
      </c>
      <c r="F1310" s="22" t="str">
        <f t="shared" si="154"/>
        <v>URB.URB</v>
      </c>
      <c r="G1310" t="s">
        <v>119</v>
      </c>
      <c r="H1310" t="s">
        <v>127</v>
      </c>
      <c r="I1310" t="s">
        <v>208</v>
      </c>
      <c r="J1310">
        <v>2006</v>
      </c>
      <c r="K1310">
        <v>2007</v>
      </c>
      <c r="L1310" s="8">
        <v>2</v>
      </c>
      <c r="M1310" s="8">
        <v>5</v>
      </c>
      <c r="N1310" s="8" t="s">
        <v>33</v>
      </c>
      <c r="O1310" s="8">
        <v>5</v>
      </c>
      <c r="P1310" s="8">
        <v>0</v>
      </c>
      <c r="Q1310">
        <v>1.3655500000000001E-3</v>
      </c>
      <c r="R1310">
        <v>0.31698130000000002</v>
      </c>
      <c r="S1310">
        <v>0.48234959999999999</v>
      </c>
      <c r="T1310">
        <v>0.64643499999999998</v>
      </c>
      <c r="U1310" s="15" t="str">
        <f t="shared" si="156"/>
        <v>URB2006</v>
      </c>
      <c r="V1310">
        <f t="shared" si="157"/>
        <v>0.45262359173979466</v>
      </c>
      <c r="W1310">
        <f t="shared" si="158"/>
        <v>0.24413132760104936</v>
      </c>
      <c r="BF1310" s="2" t="s">
        <v>193</v>
      </c>
      <c r="BG1310" s="2" t="s">
        <v>30</v>
      </c>
      <c r="BH1310" s="2" t="s">
        <v>612</v>
      </c>
      <c r="BI1310" s="2" t="s">
        <v>613</v>
      </c>
      <c r="BJ1310" s="2" t="s">
        <v>142</v>
      </c>
      <c r="BK1310" s="2" t="s">
        <v>143</v>
      </c>
      <c r="BL1310" s="2" t="s">
        <v>183</v>
      </c>
      <c r="BM1310" s="2">
        <v>2007</v>
      </c>
      <c r="BN1310" s="2">
        <v>2009</v>
      </c>
      <c r="BO1310" s="2">
        <v>3</v>
      </c>
      <c r="BP1310" s="2">
        <v>6</v>
      </c>
      <c r="BQ1310" s="2" t="s">
        <v>34</v>
      </c>
      <c r="BR1310" s="2">
        <v>4</v>
      </c>
      <c r="BS1310" s="2">
        <v>2</v>
      </c>
      <c r="BT1310" s="2">
        <v>5.9949809999999999E-2</v>
      </c>
      <c r="BU1310" s="2">
        <v>0.2391885</v>
      </c>
      <c r="BV1310" s="2">
        <v>0</v>
      </c>
      <c r="BW1310" s="2">
        <v>0.2391885</v>
      </c>
      <c r="BX1310" s="2" t="s">
        <v>597</v>
      </c>
      <c r="BY1310" s="2" t="s">
        <v>276</v>
      </c>
      <c r="BZ1310" s="2" t="s">
        <v>276</v>
      </c>
    </row>
    <row r="1311" spans="1:78" x14ac:dyDescent="0.25">
      <c r="A1311" s="23" t="s">
        <v>255</v>
      </c>
      <c r="C1311" t="s">
        <v>59</v>
      </c>
      <c r="D1311" s="15" t="str">
        <f>VLOOKUP(C1311,xWalk!C$3:D$55,2)</f>
        <v>URB</v>
      </c>
      <c r="E1311" s="22" t="str">
        <f t="shared" si="155"/>
        <v>'Upriver Brights'</v>
      </c>
      <c r="F1311" s="22" t="str">
        <f t="shared" si="154"/>
        <v>URB.URB</v>
      </c>
      <c r="G1311" t="s">
        <v>119</v>
      </c>
      <c r="H1311" t="s">
        <v>127</v>
      </c>
      <c r="I1311" t="s">
        <v>208</v>
      </c>
      <c r="J1311">
        <v>2007</v>
      </c>
      <c r="K1311">
        <v>2008</v>
      </c>
      <c r="L1311" s="8">
        <v>2</v>
      </c>
      <c r="M1311" s="8">
        <v>5</v>
      </c>
      <c r="N1311" s="8" t="s">
        <v>34</v>
      </c>
      <c r="O1311" s="8">
        <v>4</v>
      </c>
      <c r="P1311" s="8">
        <v>1</v>
      </c>
      <c r="Q1311">
        <v>2.916378E-2</v>
      </c>
      <c r="R1311">
        <v>0.23600409999999999</v>
      </c>
      <c r="S1311">
        <v>0.43810719999999997</v>
      </c>
      <c r="T1311">
        <v>0.57071620000000001</v>
      </c>
      <c r="U1311" s="15" t="str">
        <f t="shared" si="156"/>
        <v>URB2007</v>
      </c>
      <c r="V1311">
        <f t="shared" si="157"/>
        <v>0.47085934069380841</v>
      </c>
      <c r="W1311">
        <f t="shared" si="158"/>
        <v>0.22954370804842858</v>
      </c>
      <c r="BF1311" s="2" t="s">
        <v>193</v>
      </c>
      <c r="BG1311" s="2" t="s">
        <v>30</v>
      </c>
      <c r="BH1311" s="2" t="s">
        <v>612</v>
      </c>
      <c r="BI1311" s="2" t="s">
        <v>613</v>
      </c>
      <c r="BJ1311" s="2" t="s">
        <v>142</v>
      </c>
      <c r="BK1311" s="2" t="s">
        <v>143</v>
      </c>
      <c r="BL1311" s="2" t="s">
        <v>183</v>
      </c>
      <c r="BM1311" s="2">
        <v>2008</v>
      </c>
      <c r="BN1311" s="2">
        <v>2010</v>
      </c>
      <c r="BO1311" s="2">
        <v>3</v>
      </c>
      <c r="BP1311" s="2">
        <v>6</v>
      </c>
      <c r="BQ1311" s="2" t="s">
        <v>34</v>
      </c>
      <c r="BR1311" s="2">
        <v>3</v>
      </c>
      <c r="BS1311" s="2">
        <v>3</v>
      </c>
      <c r="BT1311" s="2">
        <v>5.6616399999999999E-3</v>
      </c>
      <c r="BU1311" s="2" t="s">
        <v>276</v>
      </c>
      <c r="BV1311" s="2" t="s">
        <v>276</v>
      </c>
      <c r="BW1311" s="2" t="s">
        <v>276</v>
      </c>
      <c r="BX1311" s="2" t="s">
        <v>598</v>
      </c>
      <c r="BY1311" s="2" t="s">
        <v>276</v>
      </c>
      <c r="BZ1311" s="2" t="s">
        <v>276</v>
      </c>
    </row>
    <row r="1312" spans="1:78" x14ac:dyDescent="0.25">
      <c r="A1312" s="23" t="s">
        <v>255</v>
      </c>
      <c r="C1312" t="s">
        <v>59</v>
      </c>
      <c r="D1312" s="15" t="str">
        <f>VLOOKUP(C1312,xWalk!C$3:D$55,2)</f>
        <v>URB</v>
      </c>
      <c r="E1312" s="22" t="str">
        <f t="shared" si="155"/>
        <v>'Upriver Brights'</v>
      </c>
      <c r="F1312" s="22" t="str">
        <f t="shared" si="154"/>
        <v>URB.URB</v>
      </c>
      <c r="G1312" t="s">
        <v>119</v>
      </c>
      <c r="H1312" t="s">
        <v>127</v>
      </c>
      <c r="I1312" t="s">
        <v>208</v>
      </c>
      <c r="J1312">
        <v>2008</v>
      </c>
      <c r="K1312">
        <v>2009</v>
      </c>
      <c r="L1312" s="8">
        <v>2</v>
      </c>
      <c r="M1312" s="8">
        <v>5</v>
      </c>
      <c r="N1312" s="8" t="s">
        <v>34</v>
      </c>
      <c r="O1312" s="8">
        <v>3</v>
      </c>
      <c r="P1312" s="8">
        <v>2</v>
      </c>
      <c r="Q1312">
        <v>1.6980019999999998E-2</v>
      </c>
      <c r="R1312">
        <v>0.1191063</v>
      </c>
      <c r="S1312">
        <v>0.33848650000000002</v>
      </c>
      <c r="T1312">
        <v>0.41727690000000001</v>
      </c>
      <c r="U1312" s="15" t="str">
        <f t="shared" si="156"/>
        <v>URB2008</v>
      </c>
      <c r="V1312" t="str">
        <f t="shared" si="157"/>
        <v>NA</v>
      </c>
      <c r="W1312" t="str">
        <f t="shared" si="158"/>
        <v>NA</v>
      </c>
      <c r="BF1312" s="2" t="s">
        <v>250</v>
      </c>
      <c r="BG1312" s="2" t="s">
        <v>30</v>
      </c>
      <c r="BH1312" s="2" t="s">
        <v>1169</v>
      </c>
      <c r="BI1312" s="2" t="s">
        <v>1170</v>
      </c>
      <c r="BJ1312" s="2" t="s">
        <v>142</v>
      </c>
      <c r="BK1312" s="2" t="s">
        <v>143</v>
      </c>
      <c r="BL1312" s="2" t="s">
        <v>252</v>
      </c>
      <c r="BM1312" s="2">
        <v>1975</v>
      </c>
      <c r="BN1312" s="2">
        <v>1977</v>
      </c>
      <c r="BO1312" s="2">
        <v>3</v>
      </c>
      <c r="BP1312" s="2">
        <v>6</v>
      </c>
      <c r="BQ1312" s="2" t="s">
        <v>33</v>
      </c>
      <c r="BR1312" s="2">
        <v>6</v>
      </c>
      <c r="BS1312" s="2">
        <v>0</v>
      </c>
      <c r="BT1312" s="2">
        <v>0.15458839999999999</v>
      </c>
      <c r="BU1312" s="2">
        <v>5.0762700000000001E-2</v>
      </c>
      <c r="BV1312" s="2">
        <v>1.7314550000000001E-2</v>
      </c>
      <c r="BW1312" s="2">
        <v>6.7198309999999997E-2</v>
      </c>
      <c r="BX1312" s="2" t="s">
        <v>1171</v>
      </c>
      <c r="BY1312" s="2" t="s">
        <v>276</v>
      </c>
      <c r="BZ1312" s="2" t="s">
        <v>276</v>
      </c>
    </row>
    <row r="1313" spans="1:78" x14ac:dyDescent="0.25">
      <c r="A1313" s="23" t="s">
        <v>255</v>
      </c>
      <c r="C1313" t="s">
        <v>59</v>
      </c>
      <c r="D1313" s="15" t="str">
        <f>VLOOKUP(C1313,xWalk!C$3:D$55,2)</f>
        <v>URB</v>
      </c>
      <c r="E1313" s="22" t="str">
        <f t="shared" si="155"/>
        <v>'Upriver Brights'</v>
      </c>
      <c r="F1313" s="22" t="str">
        <f t="shared" si="154"/>
        <v>URB.URB</v>
      </c>
      <c r="G1313" t="s">
        <v>119</v>
      </c>
      <c r="H1313" t="s">
        <v>127</v>
      </c>
      <c r="I1313" t="s">
        <v>208</v>
      </c>
      <c r="J1313">
        <v>2009</v>
      </c>
      <c r="K1313">
        <v>2010</v>
      </c>
      <c r="L1313" s="8">
        <v>2</v>
      </c>
      <c r="M1313" s="8">
        <v>5</v>
      </c>
      <c r="N1313" s="8" t="s">
        <v>34</v>
      </c>
      <c r="O1313" s="8">
        <v>2</v>
      </c>
      <c r="P1313" s="8">
        <v>3</v>
      </c>
      <c r="Q1313">
        <v>2.3980700000000001E-2</v>
      </c>
      <c r="R1313" t="s">
        <v>276</v>
      </c>
      <c r="S1313" t="s">
        <v>276</v>
      </c>
      <c r="T1313" t="s">
        <v>276</v>
      </c>
      <c r="U1313" s="15" t="str">
        <f t="shared" si="156"/>
        <v>URB2009</v>
      </c>
      <c r="V1313" t="str">
        <f t="shared" si="157"/>
        <v>NA</v>
      </c>
      <c r="W1313" t="str">
        <f t="shared" si="158"/>
        <v>NA</v>
      </c>
      <c r="BF1313" s="2" t="s">
        <v>250</v>
      </c>
      <c r="BG1313" s="2" t="s">
        <v>30</v>
      </c>
      <c r="BH1313" s="2" t="s">
        <v>1169</v>
      </c>
      <c r="BI1313" s="2" t="s">
        <v>1170</v>
      </c>
      <c r="BJ1313" s="2" t="s">
        <v>142</v>
      </c>
      <c r="BK1313" s="2" t="s">
        <v>143</v>
      </c>
      <c r="BL1313" s="2" t="s">
        <v>252</v>
      </c>
      <c r="BM1313" s="2">
        <v>1976</v>
      </c>
      <c r="BN1313" s="2">
        <v>1978</v>
      </c>
      <c r="BO1313" s="2">
        <v>3</v>
      </c>
      <c r="BP1313" s="2">
        <v>6</v>
      </c>
      <c r="BQ1313" s="2" t="s">
        <v>33</v>
      </c>
      <c r="BR1313" s="2">
        <v>6</v>
      </c>
      <c r="BS1313" s="2">
        <v>0</v>
      </c>
      <c r="BT1313" s="2">
        <v>4.318557E-2</v>
      </c>
      <c r="BU1313" s="2">
        <v>0.1079223</v>
      </c>
      <c r="BV1313" s="2">
        <v>1.212121E-2</v>
      </c>
      <c r="BW1313" s="2">
        <v>0.1187354</v>
      </c>
      <c r="BX1313" s="2" t="s">
        <v>607</v>
      </c>
      <c r="BY1313" s="2">
        <v>0.48194416001092227</v>
      </c>
      <c r="BZ1313" s="2">
        <v>0.46702846610690152</v>
      </c>
    </row>
    <row r="1314" spans="1:78" x14ac:dyDescent="0.25">
      <c r="A1314" s="23" t="s">
        <v>257</v>
      </c>
      <c r="C1314" t="s">
        <v>256</v>
      </c>
      <c r="D1314" s="15" t="str">
        <f>VLOOKUP(C1314,xWalk!C$3:D$55,2)</f>
        <v>none</v>
      </c>
      <c r="E1314" s="22" t="str">
        <f t="shared" si="155"/>
        <v>'University of Washington Accelerated'</v>
      </c>
      <c r="F1314" s="22"/>
      <c r="G1314" t="s">
        <v>119</v>
      </c>
      <c r="H1314" t="s">
        <v>127</v>
      </c>
      <c r="I1314" t="s">
        <v>218</v>
      </c>
      <c r="J1314">
        <v>1975</v>
      </c>
      <c r="K1314">
        <v>1976</v>
      </c>
      <c r="L1314" s="8">
        <v>2</v>
      </c>
      <c r="M1314" s="8">
        <v>5</v>
      </c>
      <c r="N1314" s="8" t="s">
        <v>33</v>
      </c>
      <c r="O1314" s="8">
        <v>5</v>
      </c>
      <c r="P1314" s="8">
        <v>0</v>
      </c>
      <c r="Q1314">
        <v>0.1134884</v>
      </c>
      <c r="R1314">
        <v>0.64948660000000003</v>
      </c>
      <c r="S1314">
        <v>0.36600159999999998</v>
      </c>
      <c r="T1314">
        <v>0.77777499999999999</v>
      </c>
      <c r="U1314" s="15" t="str">
        <f t="shared" si="156"/>
        <v>none1975</v>
      </c>
      <c r="V1314" t="str">
        <f t="shared" si="157"/>
        <v>NA</v>
      </c>
      <c r="W1314" t="str">
        <f t="shared" si="158"/>
        <v>NA</v>
      </c>
      <c r="BF1314" s="2" t="s">
        <v>250</v>
      </c>
      <c r="BG1314" s="2" t="s">
        <v>30</v>
      </c>
      <c r="BH1314" s="2" t="s">
        <v>1169</v>
      </c>
      <c r="BI1314" s="2" t="s">
        <v>1170</v>
      </c>
      <c r="BJ1314" s="2" t="s">
        <v>142</v>
      </c>
      <c r="BK1314" s="2" t="s">
        <v>143</v>
      </c>
      <c r="BL1314" s="2" t="s">
        <v>252</v>
      </c>
      <c r="BM1314" s="2">
        <v>1977</v>
      </c>
      <c r="BN1314" s="2">
        <v>1979</v>
      </c>
      <c r="BO1314" s="2">
        <v>3</v>
      </c>
      <c r="BP1314" s="2">
        <v>6</v>
      </c>
      <c r="BQ1314" s="2" t="s">
        <v>33</v>
      </c>
      <c r="BR1314" s="2">
        <v>6</v>
      </c>
      <c r="BS1314" s="2">
        <v>0</v>
      </c>
      <c r="BT1314" s="2">
        <v>7.2171289999999999E-2</v>
      </c>
      <c r="BU1314" s="2">
        <v>4.3621849999999997E-2</v>
      </c>
      <c r="BV1314" s="2">
        <v>1.35E-6</v>
      </c>
      <c r="BW1314" s="2">
        <v>4.3623130000000003E-2</v>
      </c>
      <c r="BX1314" s="2" t="s">
        <v>601</v>
      </c>
      <c r="BY1314" s="2">
        <v>0.47955617683033375</v>
      </c>
      <c r="BZ1314" s="2">
        <v>0.46396120915603706</v>
      </c>
    </row>
    <row r="1315" spans="1:78" x14ac:dyDescent="0.25">
      <c r="A1315" s="23" t="s">
        <v>257</v>
      </c>
      <c r="C1315" t="s">
        <v>256</v>
      </c>
      <c r="D1315" s="15" t="str">
        <f>VLOOKUP(C1315,xWalk!C$3:D$55,2)</f>
        <v>none</v>
      </c>
      <c r="E1315" s="22" t="str">
        <f t="shared" si="155"/>
        <v>'University of Washington Accelerated'</v>
      </c>
      <c r="F1315" s="22"/>
      <c r="G1315" t="s">
        <v>119</v>
      </c>
      <c r="H1315" t="s">
        <v>127</v>
      </c>
      <c r="I1315" t="s">
        <v>218</v>
      </c>
      <c r="J1315">
        <v>1976</v>
      </c>
      <c r="K1315">
        <v>1977</v>
      </c>
      <c r="L1315" s="8">
        <v>2</v>
      </c>
      <c r="M1315" s="8">
        <v>5</v>
      </c>
      <c r="N1315" s="8" t="s">
        <v>33</v>
      </c>
      <c r="O1315" s="8">
        <v>5</v>
      </c>
      <c r="P1315" s="8">
        <v>0</v>
      </c>
      <c r="Q1315">
        <v>0.16526840000000001</v>
      </c>
      <c r="R1315">
        <v>0.71160420000000002</v>
      </c>
      <c r="S1315">
        <v>0.48835879999999998</v>
      </c>
      <c r="T1315">
        <v>0.8524448</v>
      </c>
      <c r="U1315" s="15" t="str">
        <f t="shared" si="156"/>
        <v>none1976</v>
      </c>
      <c r="V1315" t="str">
        <f t="shared" si="157"/>
        <v>NA</v>
      </c>
      <c r="W1315" t="str">
        <f t="shared" si="158"/>
        <v>NA</v>
      </c>
      <c r="BF1315" s="2" t="s">
        <v>250</v>
      </c>
      <c r="BG1315" s="2" t="s">
        <v>30</v>
      </c>
      <c r="BH1315" s="2" t="s">
        <v>1169</v>
      </c>
      <c r="BI1315" s="2" t="s">
        <v>1170</v>
      </c>
      <c r="BJ1315" s="2" t="s">
        <v>142</v>
      </c>
      <c r="BK1315" s="2" t="s">
        <v>143</v>
      </c>
      <c r="BL1315" s="2" t="s">
        <v>252</v>
      </c>
      <c r="BM1315" s="2">
        <v>1978</v>
      </c>
      <c r="BN1315" s="2">
        <v>1980</v>
      </c>
      <c r="BO1315" s="2">
        <v>3</v>
      </c>
      <c r="BP1315" s="2">
        <v>6</v>
      </c>
      <c r="BQ1315" s="2" t="s">
        <v>33</v>
      </c>
      <c r="BR1315" s="2">
        <v>6</v>
      </c>
      <c r="BS1315" s="2">
        <v>0</v>
      </c>
      <c r="BT1315" s="2">
        <v>0.24427889999999999</v>
      </c>
      <c r="BU1315" s="2">
        <v>5.9679700000000004E-3</v>
      </c>
      <c r="BV1315" s="2">
        <v>1.516431E-2</v>
      </c>
      <c r="BW1315" s="2">
        <v>2.104178E-2</v>
      </c>
      <c r="BX1315" s="2" t="s">
        <v>602</v>
      </c>
      <c r="BY1315" s="2">
        <v>0.5319178035354053</v>
      </c>
      <c r="BZ1315" s="2">
        <v>0.52135261736246452</v>
      </c>
    </row>
    <row r="1316" spans="1:78" x14ac:dyDescent="0.25">
      <c r="A1316" s="23" t="s">
        <v>257</v>
      </c>
      <c r="C1316" t="s">
        <v>256</v>
      </c>
      <c r="D1316" s="15" t="str">
        <f>VLOOKUP(C1316,xWalk!C$3:D$55,2)</f>
        <v>none</v>
      </c>
      <c r="E1316" s="22" t="str">
        <f t="shared" si="155"/>
        <v>'University of Washington Accelerated'</v>
      </c>
      <c r="F1316" s="22"/>
      <c r="G1316" t="s">
        <v>119</v>
      </c>
      <c r="H1316" t="s">
        <v>127</v>
      </c>
      <c r="I1316" t="s">
        <v>218</v>
      </c>
      <c r="J1316">
        <v>1977</v>
      </c>
      <c r="K1316">
        <v>1978</v>
      </c>
      <c r="L1316" s="8">
        <v>2</v>
      </c>
      <c r="M1316" s="8">
        <v>5</v>
      </c>
      <c r="N1316" s="8" t="s">
        <v>33</v>
      </c>
      <c r="O1316" s="8">
        <v>5</v>
      </c>
      <c r="P1316" s="8">
        <v>0</v>
      </c>
      <c r="Q1316">
        <v>9.3476089999999998E-2</v>
      </c>
      <c r="R1316">
        <v>0.70452800000000004</v>
      </c>
      <c r="S1316">
        <v>0.39393990000000001</v>
      </c>
      <c r="T1316">
        <v>0.82092620000000005</v>
      </c>
      <c r="U1316" s="15" t="str">
        <f t="shared" si="156"/>
        <v>none1977</v>
      </c>
      <c r="V1316" t="str">
        <f t="shared" si="157"/>
        <v>NA</v>
      </c>
      <c r="W1316" t="str">
        <f t="shared" si="158"/>
        <v>NA</v>
      </c>
      <c r="BF1316" s="2" t="s">
        <v>250</v>
      </c>
      <c r="BG1316" s="2" t="s">
        <v>30</v>
      </c>
      <c r="BH1316" s="2" t="s">
        <v>1169</v>
      </c>
      <c r="BI1316" s="2" t="s">
        <v>1170</v>
      </c>
      <c r="BJ1316" s="2" t="s">
        <v>142</v>
      </c>
      <c r="BK1316" s="2" t="s">
        <v>143</v>
      </c>
      <c r="BL1316" s="2" t="s">
        <v>252</v>
      </c>
      <c r="BM1316" s="2">
        <v>1979</v>
      </c>
      <c r="BN1316" s="2">
        <v>1981</v>
      </c>
      <c r="BO1316" s="2">
        <v>3</v>
      </c>
      <c r="BP1316" s="2">
        <v>6</v>
      </c>
      <c r="BQ1316" s="2" t="s">
        <v>33</v>
      </c>
      <c r="BR1316" s="2">
        <v>6</v>
      </c>
      <c r="BS1316" s="2">
        <v>0</v>
      </c>
      <c r="BT1316" s="2">
        <v>3.5545100000000003E-2</v>
      </c>
      <c r="BU1316" s="2">
        <v>0.1172719</v>
      </c>
      <c r="BV1316" s="2">
        <v>1.2372569999999999E-2</v>
      </c>
      <c r="BW1316" s="2">
        <v>0.12819349999999999</v>
      </c>
      <c r="BX1316" s="2" t="s">
        <v>569</v>
      </c>
      <c r="BY1316" s="2">
        <v>0.38670115642118075</v>
      </c>
      <c r="BZ1316" s="2">
        <v>0.37297626293365793</v>
      </c>
    </row>
    <row r="1317" spans="1:78" x14ac:dyDescent="0.25">
      <c r="A1317" s="23" t="s">
        <v>257</v>
      </c>
      <c r="C1317" t="s">
        <v>256</v>
      </c>
      <c r="D1317" s="15" t="str">
        <f>VLOOKUP(C1317,xWalk!C$3:D$55,2)</f>
        <v>none</v>
      </c>
      <c r="E1317" s="22" t="str">
        <f t="shared" si="155"/>
        <v>'University of Washington Accelerated'</v>
      </c>
      <c r="F1317" s="22"/>
      <c r="G1317" t="s">
        <v>119</v>
      </c>
      <c r="H1317" t="s">
        <v>127</v>
      </c>
      <c r="I1317" t="s">
        <v>218</v>
      </c>
      <c r="J1317">
        <v>1978</v>
      </c>
      <c r="K1317">
        <v>1979</v>
      </c>
      <c r="L1317" s="8">
        <v>2</v>
      </c>
      <c r="M1317" s="8">
        <v>5</v>
      </c>
      <c r="N1317" s="8" t="s">
        <v>33</v>
      </c>
      <c r="O1317" s="8">
        <v>5</v>
      </c>
      <c r="P1317" s="8">
        <v>0</v>
      </c>
      <c r="Q1317">
        <v>0.1122297</v>
      </c>
      <c r="R1317">
        <v>0.70952400000000004</v>
      </c>
      <c r="S1317">
        <v>0.4273633</v>
      </c>
      <c r="T1317">
        <v>0.83366280000000004</v>
      </c>
      <c r="U1317" s="15" t="str">
        <f t="shared" si="156"/>
        <v>none1978</v>
      </c>
      <c r="V1317" t="str">
        <f t="shared" si="157"/>
        <v>NA</v>
      </c>
      <c r="W1317" t="str">
        <f t="shared" si="158"/>
        <v>NA</v>
      </c>
      <c r="BF1317" s="2" t="s">
        <v>250</v>
      </c>
      <c r="BG1317" s="2" t="s">
        <v>30</v>
      </c>
      <c r="BH1317" s="2" t="s">
        <v>1169</v>
      </c>
      <c r="BI1317" s="2" t="s">
        <v>1170</v>
      </c>
      <c r="BJ1317" s="2" t="s">
        <v>142</v>
      </c>
      <c r="BK1317" s="2" t="s">
        <v>143</v>
      </c>
      <c r="BL1317" s="2" t="s">
        <v>252</v>
      </c>
      <c r="BM1317" s="2">
        <v>1980</v>
      </c>
      <c r="BN1317" s="2">
        <v>1982</v>
      </c>
      <c r="BO1317" s="2">
        <v>3</v>
      </c>
      <c r="BP1317" s="2">
        <v>6</v>
      </c>
      <c r="BQ1317" s="2" t="s">
        <v>33</v>
      </c>
      <c r="BR1317" s="2">
        <v>6</v>
      </c>
      <c r="BS1317" s="2">
        <v>0</v>
      </c>
      <c r="BT1317" s="2">
        <v>2.8859079999999999E-2</v>
      </c>
      <c r="BU1317" s="2">
        <v>9.6180810000000005E-2</v>
      </c>
      <c r="BV1317" s="2">
        <v>0</v>
      </c>
      <c r="BW1317" s="2">
        <v>9.6180810000000005E-2</v>
      </c>
      <c r="BX1317" s="2" t="s">
        <v>570</v>
      </c>
      <c r="BY1317" s="2">
        <v>0.37821035753467047</v>
      </c>
      <c r="BZ1317" s="2">
        <v>0.34729528256772341</v>
      </c>
    </row>
    <row r="1318" spans="1:78" x14ac:dyDescent="0.25">
      <c r="A1318" s="23" t="s">
        <v>257</v>
      </c>
      <c r="C1318" t="s">
        <v>256</v>
      </c>
      <c r="D1318" s="15" t="str">
        <f>VLOOKUP(C1318,xWalk!C$3:D$55,2)</f>
        <v>none</v>
      </c>
      <c r="E1318" s="22" t="str">
        <f t="shared" si="155"/>
        <v>'University of Washington Accelerated'</v>
      </c>
      <c r="F1318" s="22"/>
      <c r="G1318" t="s">
        <v>119</v>
      </c>
      <c r="H1318" t="s">
        <v>127</v>
      </c>
      <c r="I1318" t="s">
        <v>218</v>
      </c>
      <c r="J1318">
        <v>1979</v>
      </c>
      <c r="K1318">
        <v>1980</v>
      </c>
      <c r="L1318" s="8">
        <v>2</v>
      </c>
      <c r="M1318" s="8">
        <v>5</v>
      </c>
      <c r="N1318" s="8" t="s">
        <v>33</v>
      </c>
      <c r="O1318" s="8">
        <v>5</v>
      </c>
      <c r="P1318" s="8">
        <v>0</v>
      </c>
      <c r="Q1318">
        <v>0.10040499999999999</v>
      </c>
      <c r="R1318">
        <v>0.65859809999999996</v>
      </c>
      <c r="S1318">
        <v>0.37240570000000001</v>
      </c>
      <c r="T1318">
        <v>0.78573809999999999</v>
      </c>
      <c r="U1318" s="15" t="str">
        <f t="shared" si="156"/>
        <v>none1979</v>
      </c>
      <c r="V1318" t="str">
        <f t="shared" si="157"/>
        <v>NA</v>
      </c>
      <c r="W1318" t="str">
        <f t="shared" si="158"/>
        <v>NA</v>
      </c>
      <c r="BF1318" s="2" t="s">
        <v>250</v>
      </c>
      <c r="BG1318" s="2" t="s">
        <v>30</v>
      </c>
      <c r="BH1318" s="2" t="s">
        <v>1169</v>
      </c>
      <c r="BI1318" s="2" t="s">
        <v>1170</v>
      </c>
      <c r="BJ1318" s="2" t="s">
        <v>142</v>
      </c>
      <c r="BK1318" s="2" t="s">
        <v>143</v>
      </c>
      <c r="BL1318" s="2" t="s">
        <v>252</v>
      </c>
      <c r="BM1318" s="2">
        <v>1981</v>
      </c>
      <c r="BN1318" s="2">
        <v>1983</v>
      </c>
      <c r="BO1318" s="2">
        <v>3</v>
      </c>
      <c r="BP1318" s="2">
        <v>6</v>
      </c>
      <c r="BQ1318" s="2" t="s">
        <v>33</v>
      </c>
      <c r="BR1318" s="2">
        <v>6</v>
      </c>
      <c r="BS1318" s="2">
        <v>0</v>
      </c>
      <c r="BT1318" s="2">
        <v>0.12827189999999999</v>
      </c>
      <c r="BU1318" s="2">
        <v>4.3111389999999999E-2</v>
      </c>
      <c r="BV1318" s="2">
        <v>0</v>
      </c>
      <c r="BW1318" s="2">
        <v>4.3111389999999999E-2</v>
      </c>
      <c r="BX1318" s="2" t="s">
        <v>571</v>
      </c>
      <c r="BY1318" s="2">
        <v>0.33491474470383764</v>
      </c>
      <c r="BZ1318" s="2">
        <v>0.31032458076941144</v>
      </c>
    </row>
    <row r="1319" spans="1:78" x14ac:dyDescent="0.25">
      <c r="A1319" s="23" t="s">
        <v>257</v>
      </c>
      <c r="C1319" t="s">
        <v>256</v>
      </c>
      <c r="D1319" s="15" t="str">
        <f>VLOOKUP(C1319,xWalk!C$3:D$55,2)</f>
        <v>none</v>
      </c>
      <c r="E1319" s="22" t="str">
        <f t="shared" si="155"/>
        <v>'University of Washington Accelerated'</v>
      </c>
      <c r="F1319" s="22"/>
      <c r="G1319" t="s">
        <v>119</v>
      </c>
      <c r="H1319" t="s">
        <v>127</v>
      </c>
      <c r="I1319" t="s">
        <v>218</v>
      </c>
      <c r="J1319">
        <v>1980</v>
      </c>
      <c r="K1319">
        <v>1981</v>
      </c>
      <c r="L1319" s="8">
        <v>2</v>
      </c>
      <c r="M1319" s="8">
        <v>5</v>
      </c>
      <c r="N1319" s="8" t="s">
        <v>33</v>
      </c>
      <c r="O1319" s="8">
        <v>5</v>
      </c>
      <c r="P1319" s="8">
        <v>0</v>
      </c>
      <c r="Q1319">
        <v>3.0271200000000002E-2</v>
      </c>
      <c r="R1319">
        <v>0.54546039999999996</v>
      </c>
      <c r="S1319">
        <v>0.53638799999999998</v>
      </c>
      <c r="T1319">
        <v>0.78927000000000003</v>
      </c>
      <c r="U1319" s="15" t="str">
        <f t="shared" si="156"/>
        <v>none1980</v>
      </c>
      <c r="V1319" t="str">
        <f t="shared" si="157"/>
        <v>NA</v>
      </c>
      <c r="W1319" t="str">
        <f t="shared" si="158"/>
        <v>NA</v>
      </c>
      <c r="BF1319" s="2" t="s">
        <v>250</v>
      </c>
      <c r="BG1319" s="2" t="s">
        <v>30</v>
      </c>
      <c r="BH1319" s="2" t="s">
        <v>1169</v>
      </c>
      <c r="BI1319" s="2" t="s">
        <v>1170</v>
      </c>
      <c r="BJ1319" s="2" t="s">
        <v>142</v>
      </c>
      <c r="BK1319" s="2" t="s">
        <v>143</v>
      </c>
      <c r="BL1319" s="2" t="s">
        <v>252</v>
      </c>
      <c r="BM1319" s="2">
        <v>1991</v>
      </c>
      <c r="BN1319" s="2">
        <v>1993</v>
      </c>
      <c r="BO1319" s="2">
        <v>3</v>
      </c>
      <c r="BP1319" s="2">
        <v>6</v>
      </c>
      <c r="BQ1319" s="2" t="s">
        <v>33</v>
      </c>
      <c r="BR1319" s="2">
        <v>6</v>
      </c>
      <c r="BS1319" s="2">
        <v>0</v>
      </c>
      <c r="BT1319" s="2">
        <v>0.26405410000000001</v>
      </c>
      <c r="BU1319" s="2">
        <v>7.7879470000000006E-2</v>
      </c>
      <c r="BV1319" s="2">
        <v>9.9913699999999994E-3</v>
      </c>
      <c r="BW1319" s="2">
        <v>8.7092729999999993E-2</v>
      </c>
      <c r="BX1319" s="2" t="s">
        <v>581</v>
      </c>
      <c r="BY1319" s="2">
        <v>0.42738024837374333</v>
      </c>
      <c r="BZ1319" s="2">
        <v>0.41874630396215257</v>
      </c>
    </row>
    <row r="1320" spans="1:78" x14ac:dyDescent="0.25">
      <c r="A1320" s="23" t="s">
        <v>257</v>
      </c>
      <c r="C1320" t="s">
        <v>256</v>
      </c>
      <c r="D1320" s="15" t="str">
        <f>VLOOKUP(C1320,xWalk!C$3:D$55,2)</f>
        <v>none</v>
      </c>
      <c r="E1320" s="22" t="str">
        <f t="shared" si="155"/>
        <v>'University of Washington Accelerated'</v>
      </c>
      <c r="F1320" s="22"/>
      <c r="G1320" t="s">
        <v>119</v>
      </c>
      <c r="H1320" t="s">
        <v>127</v>
      </c>
      <c r="I1320" t="s">
        <v>218</v>
      </c>
      <c r="J1320">
        <v>1981</v>
      </c>
      <c r="K1320">
        <v>1982</v>
      </c>
      <c r="L1320" s="8">
        <v>2</v>
      </c>
      <c r="M1320" s="8">
        <v>5</v>
      </c>
      <c r="N1320" s="8" t="s">
        <v>33</v>
      </c>
      <c r="O1320" s="8">
        <v>5</v>
      </c>
      <c r="P1320" s="8">
        <v>0</v>
      </c>
      <c r="Q1320">
        <v>5.7147759999999999E-2</v>
      </c>
      <c r="R1320">
        <v>0.54336150000000005</v>
      </c>
      <c r="S1320">
        <v>0.58910240000000003</v>
      </c>
      <c r="T1320">
        <v>0.81236830000000004</v>
      </c>
      <c r="U1320" s="15" t="str">
        <f t="shared" si="156"/>
        <v>none1981</v>
      </c>
      <c r="V1320" t="str">
        <f t="shared" si="157"/>
        <v>NA</v>
      </c>
      <c r="W1320" t="str">
        <f t="shared" si="158"/>
        <v>NA</v>
      </c>
      <c r="BF1320" s="2" t="s">
        <v>250</v>
      </c>
      <c r="BG1320" s="2" t="s">
        <v>30</v>
      </c>
      <c r="BH1320" s="2" t="s">
        <v>1169</v>
      </c>
      <c r="BI1320" s="2" t="s">
        <v>1170</v>
      </c>
      <c r="BJ1320" s="2" t="s">
        <v>142</v>
      </c>
      <c r="BK1320" s="2" t="s">
        <v>143</v>
      </c>
      <c r="BL1320" s="2" t="s">
        <v>252</v>
      </c>
      <c r="BM1320" s="2">
        <v>1992</v>
      </c>
      <c r="BN1320" s="2">
        <v>1994</v>
      </c>
      <c r="BO1320" s="2">
        <v>3</v>
      </c>
      <c r="BP1320" s="2">
        <v>6</v>
      </c>
      <c r="BQ1320" s="2" t="s">
        <v>33</v>
      </c>
      <c r="BR1320" s="2">
        <v>6</v>
      </c>
      <c r="BS1320" s="2">
        <v>0</v>
      </c>
      <c r="BT1320" s="2">
        <v>0.11911679999999999</v>
      </c>
      <c r="BU1320" s="2">
        <v>9.3498390000000001E-2</v>
      </c>
      <c r="BV1320" s="2">
        <v>2.9531990000000001E-2</v>
      </c>
      <c r="BW1320" s="2">
        <v>0.12026920000000001</v>
      </c>
      <c r="BX1320" s="2" t="s">
        <v>582</v>
      </c>
      <c r="BY1320" s="2">
        <v>0.44498228023165354</v>
      </c>
      <c r="BZ1320" s="2">
        <v>0.43357247817443167</v>
      </c>
    </row>
    <row r="1321" spans="1:78" x14ac:dyDescent="0.25">
      <c r="A1321" s="23" t="s">
        <v>257</v>
      </c>
      <c r="C1321" t="s">
        <v>256</v>
      </c>
      <c r="D1321" s="15" t="str">
        <f>VLOOKUP(C1321,xWalk!C$3:D$55,2)</f>
        <v>none</v>
      </c>
      <c r="E1321" s="22" t="str">
        <f t="shared" si="155"/>
        <v>'University of Washington Accelerated'</v>
      </c>
      <c r="F1321" s="22"/>
      <c r="G1321" t="s">
        <v>119</v>
      </c>
      <c r="H1321" t="s">
        <v>127</v>
      </c>
      <c r="I1321" t="s">
        <v>218</v>
      </c>
      <c r="J1321">
        <v>1982</v>
      </c>
      <c r="K1321">
        <v>1983</v>
      </c>
      <c r="L1321" s="8">
        <v>2</v>
      </c>
      <c r="M1321" s="8">
        <v>5</v>
      </c>
      <c r="N1321" s="8" t="s">
        <v>33</v>
      </c>
      <c r="O1321" s="8">
        <v>5</v>
      </c>
      <c r="P1321" s="8">
        <v>0</v>
      </c>
      <c r="Q1321">
        <v>5.8080220000000002E-2</v>
      </c>
      <c r="R1321">
        <v>0.54803869999999999</v>
      </c>
      <c r="S1321">
        <v>0.47951260000000001</v>
      </c>
      <c r="T1321">
        <v>0.76475979999999999</v>
      </c>
      <c r="U1321" s="15" t="str">
        <f t="shared" si="156"/>
        <v>none1982</v>
      </c>
      <c r="V1321" t="str">
        <f t="shared" si="157"/>
        <v>NA</v>
      </c>
      <c r="W1321" t="str">
        <f t="shared" si="158"/>
        <v>NA</v>
      </c>
      <c r="BF1321" s="2" t="s">
        <v>250</v>
      </c>
      <c r="BG1321" s="2" t="s">
        <v>30</v>
      </c>
      <c r="BH1321" s="2" t="s">
        <v>1169</v>
      </c>
      <c r="BI1321" s="2" t="s">
        <v>1170</v>
      </c>
      <c r="BJ1321" s="2" t="s">
        <v>142</v>
      </c>
      <c r="BK1321" s="2" t="s">
        <v>143</v>
      </c>
      <c r="BL1321" s="2" t="s">
        <v>252</v>
      </c>
      <c r="BM1321" s="2">
        <v>1993</v>
      </c>
      <c r="BN1321" s="2">
        <v>1995</v>
      </c>
      <c r="BO1321" s="2">
        <v>3</v>
      </c>
      <c r="BP1321" s="2">
        <v>6</v>
      </c>
      <c r="BQ1321" s="2" t="s">
        <v>33</v>
      </c>
      <c r="BR1321" s="2">
        <v>6</v>
      </c>
      <c r="BS1321" s="2">
        <v>0</v>
      </c>
      <c r="BT1321" s="2">
        <v>4.1810930000000003E-2</v>
      </c>
      <c r="BU1321" s="2">
        <v>0.11188579999999999</v>
      </c>
      <c r="BV1321" s="2">
        <v>8.1734710000000002E-2</v>
      </c>
      <c r="BW1321" s="2">
        <v>0.18447559999999999</v>
      </c>
      <c r="BX1321" s="2" t="s">
        <v>583</v>
      </c>
      <c r="BY1321" s="2">
        <v>0.46394165351330757</v>
      </c>
      <c r="BZ1321" s="2">
        <v>0.45305611495128723</v>
      </c>
    </row>
    <row r="1322" spans="1:78" x14ac:dyDescent="0.25">
      <c r="A1322" s="23" t="s">
        <v>257</v>
      </c>
      <c r="C1322" t="s">
        <v>256</v>
      </c>
      <c r="D1322" s="15" t="str">
        <f>VLOOKUP(C1322,xWalk!C$3:D$55,2)</f>
        <v>none</v>
      </c>
      <c r="E1322" s="22" t="str">
        <f t="shared" si="155"/>
        <v>'University of Washington Accelerated'</v>
      </c>
      <c r="F1322" s="22"/>
      <c r="G1322" t="s">
        <v>119</v>
      </c>
      <c r="H1322" t="s">
        <v>127</v>
      </c>
      <c r="I1322" t="s">
        <v>218</v>
      </c>
      <c r="J1322">
        <v>1983</v>
      </c>
      <c r="K1322">
        <v>1984</v>
      </c>
      <c r="L1322" s="8">
        <v>2</v>
      </c>
      <c r="M1322" s="8">
        <v>5</v>
      </c>
      <c r="N1322" s="8" t="s">
        <v>33</v>
      </c>
      <c r="O1322" s="8">
        <v>5</v>
      </c>
      <c r="P1322" s="8">
        <v>0</v>
      </c>
      <c r="Q1322">
        <v>8.9079000000000005E-2</v>
      </c>
      <c r="R1322">
        <v>0.47554449999999998</v>
      </c>
      <c r="S1322">
        <v>0.71047190000000005</v>
      </c>
      <c r="T1322">
        <v>0.8481554</v>
      </c>
      <c r="U1322" s="15" t="str">
        <f t="shared" si="156"/>
        <v>none1983</v>
      </c>
      <c r="V1322" t="str">
        <f t="shared" si="157"/>
        <v>NA</v>
      </c>
      <c r="W1322" t="str">
        <f t="shared" si="158"/>
        <v>NA</v>
      </c>
      <c r="BF1322" s="2" t="s">
        <v>250</v>
      </c>
      <c r="BG1322" s="2" t="s">
        <v>30</v>
      </c>
      <c r="BH1322" s="2" t="s">
        <v>1169</v>
      </c>
      <c r="BI1322" s="2" t="s">
        <v>1170</v>
      </c>
      <c r="BJ1322" s="2" t="s">
        <v>142</v>
      </c>
      <c r="BK1322" s="2" t="s">
        <v>143</v>
      </c>
      <c r="BL1322" s="2" t="s">
        <v>252</v>
      </c>
      <c r="BM1322" s="2">
        <v>1994</v>
      </c>
      <c r="BN1322" s="2">
        <v>1996</v>
      </c>
      <c r="BO1322" s="2">
        <v>3</v>
      </c>
      <c r="BP1322" s="2">
        <v>6</v>
      </c>
      <c r="BQ1322" s="2" t="s">
        <v>33</v>
      </c>
      <c r="BR1322" s="2">
        <v>6</v>
      </c>
      <c r="BS1322" s="2">
        <v>0</v>
      </c>
      <c r="BT1322" s="2">
        <v>6.1510090000000003E-2</v>
      </c>
      <c r="BU1322" s="2">
        <v>7.8763879999999994E-2</v>
      </c>
      <c r="BV1322" s="2">
        <v>8.0717800000000006E-3</v>
      </c>
      <c r="BW1322" s="2">
        <v>8.6199890000000001E-2</v>
      </c>
      <c r="BX1322" s="2" t="s">
        <v>584</v>
      </c>
      <c r="BY1322" s="2">
        <v>0.39583679344516415</v>
      </c>
      <c r="BZ1322" s="2">
        <v>0.38393400874716271</v>
      </c>
    </row>
    <row r="1323" spans="1:78" x14ac:dyDescent="0.25">
      <c r="A1323" s="23" t="s">
        <v>257</v>
      </c>
      <c r="C1323" t="s">
        <v>256</v>
      </c>
      <c r="D1323" s="15" t="str">
        <f>VLOOKUP(C1323,xWalk!C$3:D$55,2)</f>
        <v>none</v>
      </c>
      <c r="E1323" s="22" t="str">
        <f t="shared" si="155"/>
        <v>'University of Washington Accelerated'</v>
      </c>
      <c r="F1323" s="22"/>
      <c r="G1323" t="s">
        <v>119</v>
      </c>
      <c r="H1323" t="s">
        <v>127</v>
      </c>
      <c r="I1323" t="s">
        <v>218</v>
      </c>
      <c r="J1323">
        <v>1984</v>
      </c>
      <c r="K1323">
        <v>1985</v>
      </c>
      <c r="L1323" s="8">
        <v>2</v>
      </c>
      <c r="M1323" s="8">
        <v>5</v>
      </c>
      <c r="N1323" s="8" t="s">
        <v>33</v>
      </c>
      <c r="O1323" s="8">
        <v>5</v>
      </c>
      <c r="P1323" s="8">
        <v>0</v>
      </c>
      <c r="Q1323">
        <v>8.4309919999999997E-2</v>
      </c>
      <c r="R1323">
        <v>0.48766540000000003</v>
      </c>
      <c r="S1323">
        <v>0.72891790000000001</v>
      </c>
      <c r="T1323">
        <v>0.86111530000000003</v>
      </c>
      <c r="U1323" s="15" t="str">
        <f t="shared" si="156"/>
        <v>none1984</v>
      </c>
      <c r="V1323" t="str">
        <f t="shared" si="157"/>
        <v>NA</v>
      </c>
      <c r="W1323" t="str">
        <f t="shared" si="158"/>
        <v>NA</v>
      </c>
      <c r="BF1323" s="2" t="s">
        <v>250</v>
      </c>
      <c r="BG1323" s="2" t="s">
        <v>30</v>
      </c>
      <c r="BH1323" s="2" t="s">
        <v>1169</v>
      </c>
      <c r="BI1323" s="2" t="s">
        <v>1170</v>
      </c>
      <c r="BJ1323" s="2" t="s">
        <v>142</v>
      </c>
      <c r="BK1323" s="2" t="s">
        <v>143</v>
      </c>
      <c r="BL1323" s="2" t="s">
        <v>252</v>
      </c>
      <c r="BM1323" s="2">
        <v>1995</v>
      </c>
      <c r="BN1323" s="2">
        <v>1997</v>
      </c>
      <c r="BO1323" s="2">
        <v>3</v>
      </c>
      <c r="BP1323" s="2">
        <v>6</v>
      </c>
      <c r="BQ1323" s="2" t="s">
        <v>33</v>
      </c>
      <c r="BR1323" s="2">
        <v>6</v>
      </c>
      <c r="BS1323" s="2">
        <v>0</v>
      </c>
      <c r="BT1323" s="2">
        <v>0.1084686</v>
      </c>
      <c r="BU1323" s="2">
        <v>5.2982120000000001E-2</v>
      </c>
      <c r="BV1323" s="2">
        <v>4.05362E-3</v>
      </c>
      <c r="BW1323" s="2">
        <v>5.6820969999999998E-2</v>
      </c>
      <c r="BX1323" s="2" t="s">
        <v>585</v>
      </c>
      <c r="BY1323" s="2">
        <v>0.30257707393966055</v>
      </c>
      <c r="BZ1323" s="2">
        <v>0.29183621100480223</v>
      </c>
    </row>
    <row r="1324" spans="1:78" x14ac:dyDescent="0.25">
      <c r="A1324" s="23" t="s">
        <v>259</v>
      </c>
      <c r="C1324" t="s">
        <v>258</v>
      </c>
      <c r="D1324" s="15" t="str">
        <f>VLOOKUP(C1324,xWalk!C$3:D$55,2)</f>
        <v>PSY</v>
      </c>
      <c r="E1324" s="22" t="str">
        <f t="shared" si="155"/>
        <v>'White River Spring Yearling'</v>
      </c>
      <c r="F1324" s="22" t="str">
        <f t="shared" ref="F1324:F1387" si="159">D1324&amp;"."&amp;C1324</f>
        <v>PSY.WRY</v>
      </c>
      <c r="G1324" t="s">
        <v>142</v>
      </c>
      <c r="H1324" t="s">
        <v>143</v>
      </c>
      <c r="I1324" t="s">
        <v>218</v>
      </c>
      <c r="J1324">
        <v>1974</v>
      </c>
      <c r="K1324">
        <v>1976</v>
      </c>
      <c r="L1324" s="8">
        <v>2</v>
      </c>
      <c r="M1324" s="8">
        <v>5</v>
      </c>
      <c r="N1324" s="8" t="s">
        <v>33</v>
      </c>
      <c r="O1324" s="8">
        <v>5</v>
      </c>
      <c r="P1324" s="8">
        <v>0</v>
      </c>
      <c r="Q1324">
        <v>4.142295E-2</v>
      </c>
      <c r="R1324">
        <v>0.8855904</v>
      </c>
      <c r="S1324">
        <v>0.85604999999999998</v>
      </c>
      <c r="T1324">
        <v>0.98353069999999998</v>
      </c>
      <c r="U1324" s="15" t="str">
        <f t="shared" si="156"/>
        <v>PSY1974</v>
      </c>
      <c r="V1324" t="str">
        <f t="shared" si="157"/>
        <v>NA</v>
      </c>
      <c r="W1324" t="str">
        <f t="shared" si="158"/>
        <v>NA</v>
      </c>
      <c r="BF1324" s="2" t="s">
        <v>250</v>
      </c>
      <c r="BG1324" s="2" t="s">
        <v>30</v>
      </c>
      <c r="BH1324" s="2" t="s">
        <v>1169</v>
      </c>
      <c r="BI1324" s="2" t="s">
        <v>1170</v>
      </c>
      <c r="BJ1324" s="2" t="s">
        <v>142</v>
      </c>
      <c r="BK1324" s="2" t="s">
        <v>143</v>
      </c>
      <c r="BL1324" s="2" t="s">
        <v>252</v>
      </c>
      <c r="BM1324" s="2">
        <v>1996</v>
      </c>
      <c r="BN1324" s="2">
        <v>1998</v>
      </c>
      <c r="BO1324" s="2">
        <v>3</v>
      </c>
      <c r="BP1324" s="2">
        <v>6</v>
      </c>
      <c r="BQ1324" s="2" t="s">
        <v>33</v>
      </c>
      <c r="BR1324" s="2">
        <v>6</v>
      </c>
      <c r="BS1324" s="2">
        <v>0</v>
      </c>
      <c r="BT1324" s="2">
        <v>0.1022005</v>
      </c>
      <c r="BU1324" s="2">
        <v>9.9710199999999999E-2</v>
      </c>
      <c r="BV1324" s="2">
        <v>2.7131309999999999E-2</v>
      </c>
      <c r="BW1324" s="2">
        <v>0.1241362</v>
      </c>
      <c r="BX1324" s="2" t="s">
        <v>586</v>
      </c>
      <c r="BY1324" s="2">
        <v>0.28704838138800404</v>
      </c>
      <c r="BZ1324" s="2">
        <v>0.2739796890740287</v>
      </c>
    </row>
    <row r="1325" spans="1:78" x14ac:dyDescent="0.25">
      <c r="A1325" s="23" t="s">
        <v>259</v>
      </c>
      <c r="C1325" t="s">
        <v>258</v>
      </c>
      <c r="D1325" s="15" t="str">
        <f>VLOOKUP(C1325,xWalk!C$3:D$55,2)</f>
        <v>PSY</v>
      </c>
      <c r="E1325" s="22" t="str">
        <f t="shared" si="155"/>
        <v>'White River Spring Yearling'</v>
      </c>
      <c r="F1325" s="22" t="str">
        <f t="shared" si="159"/>
        <v>PSY.WRY</v>
      </c>
      <c r="G1325" t="s">
        <v>142</v>
      </c>
      <c r="H1325" t="s">
        <v>143</v>
      </c>
      <c r="I1325" t="s">
        <v>218</v>
      </c>
      <c r="J1325">
        <v>1975</v>
      </c>
      <c r="K1325">
        <v>1977</v>
      </c>
      <c r="L1325" s="8">
        <v>2</v>
      </c>
      <c r="M1325" s="8">
        <v>5</v>
      </c>
      <c r="N1325" s="8" t="s">
        <v>33</v>
      </c>
      <c r="O1325" s="8">
        <v>5</v>
      </c>
      <c r="P1325" s="8">
        <v>0</v>
      </c>
      <c r="Q1325">
        <v>1.34308E-3</v>
      </c>
      <c r="R1325">
        <v>0.72105410000000003</v>
      </c>
      <c r="S1325">
        <v>1</v>
      </c>
      <c r="T1325">
        <v>1</v>
      </c>
      <c r="U1325" s="15" t="str">
        <f t="shared" si="156"/>
        <v>PSY1975</v>
      </c>
      <c r="V1325" t="str">
        <f t="shared" si="157"/>
        <v>NA</v>
      </c>
      <c r="W1325" t="str">
        <f t="shared" si="158"/>
        <v>NA</v>
      </c>
      <c r="BF1325" s="2" t="s">
        <v>250</v>
      </c>
      <c r="BG1325" s="2" t="s">
        <v>30</v>
      </c>
      <c r="BH1325" s="2" t="s">
        <v>1169</v>
      </c>
      <c r="BI1325" s="2" t="s">
        <v>1170</v>
      </c>
      <c r="BJ1325" s="2" t="s">
        <v>142</v>
      </c>
      <c r="BK1325" s="2" t="s">
        <v>143</v>
      </c>
      <c r="BL1325" s="2" t="s">
        <v>252</v>
      </c>
      <c r="BM1325" s="2">
        <v>1997</v>
      </c>
      <c r="BN1325" s="2">
        <v>1999</v>
      </c>
      <c r="BO1325" s="2">
        <v>3</v>
      </c>
      <c r="BP1325" s="2">
        <v>6</v>
      </c>
      <c r="BQ1325" s="2" t="s">
        <v>33</v>
      </c>
      <c r="BR1325" s="2">
        <v>6</v>
      </c>
      <c r="BS1325" s="2">
        <v>0</v>
      </c>
      <c r="BT1325" s="2">
        <v>7.4493420000000005E-2</v>
      </c>
      <c r="BU1325" s="2">
        <v>0.1223776</v>
      </c>
      <c r="BV1325" s="2">
        <v>7.3760800000000001E-3</v>
      </c>
      <c r="BW1325" s="2">
        <v>0.12885099999999999</v>
      </c>
      <c r="BX1325" s="2" t="s">
        <v>587</v>
      </c>
      <c r="BY1325" s="2">
        <v>0.27569892473118279</v>
      </c>
      <c r="BZ1325" s="2">
        <v>0.26392473118279569</v>
      </c>
    </row>
    <row r="1326" spans="1:78" x14ac:dyDescent="0.25">
      <c r="A1326" s="23" t="s">
        <v>259</v>
      </c>
      <c r="C1326" t="s">
        <v>258</v>
      </c>
      <c r="D1326" s="15" t="str">
        <f>VLOOKUP(C1326,xWalk!C$3:D$55,2)</f>
        <v>PSY</v>
      </c>
      <c r="E1326" s="22" t="str">
        <f t="shared" si="155"/>
        <v>'White River Spring Yearling'</v>
      </c>
      <c r="F1326" s="22" t="str">
        <f t="shared" si="159"/>
        <v>PSY.WRY</v>
      </c>
      <c r="G1326" t="s">
        <v>142</v>
      </c>
      <c r="H1326" t="s">
        <v>143</v>
      </c>
      <c r="I1326" t="s">
        <v>218</v>
      </c>
      <c r="J1326">
        <v>1978</v>
      </c>
      <c r="K1326">
        <v>1980</v>
      </c>
      <c r="L1326" s="8">
        <v>2</v>
      </c>
      <c r="M1326" s="8">
        <v>5</v>
      </c>
      <c r="N1326" s="8" t="s">
        <v>33</v>
      </c>
      <c r="O1326" s="8">
        <v>5</v>
      </c>
      <c r="P1326" s="8">
        <v>0</v>
      </c>
      <c r="Q1326">
        <v>3.9691999999999999E-4</v>
      </c>
      <c r="R1326">
        <v>0</v>
      </c>
      <c r="S1326">
        <v>0</v>
      </c>
      <c r="T1326">
        <v>0</v>
      </c>
      <c r="U1326" s="15" t="str">
        <f t="shared" si="156"/>
        <v>PSY1978</v>
      </c>
      <c r="V1326">
        <f t="shared" si="157"/>
        <v>0.88616189482411123</v>
      </c>
      <c r="W1326">
        <f t="shared" si="158"/>
        <v>0.7505824840263583</v>
      </c>
      <c r="BF1326" s="2" t="s">
        <v>250</v>
      </c>
      <c r="BG1326" s="2" t="s">
        <v>30</v>
      </c>
      <c r="BH1326" s="2" t="s">
        <v>1169</v>
      </c>
      <c r="BI1326" s="2" t="s">
        <v>1170</v>
      </c>
      <c r="BJ1326" s="2" t="s">
        <v>142</v>
      </c>
      <c r="BK1326" s="2" t="s">
        <v>143</v>
      </c>
      <c r="BL1326" s="2" t="s">
        <v>252</v>
      </c>
      <c r="BM1326" s="2">
        <v>1998</v>
      </c>
      <c r="BN1326" s="2">
        <v>2000</v>
      </c>
      <c r="BO1326" s="2">
        <v>3</v>
      </c>
      <c r="BP1326" s="2">
        <v>6</v>
      </c>
      <c r="BQ1326" s="2" t="s">
        <v>33</v>
      </c>
      <c r="BR1326" s="2">
        <v>6</v>
      </c>
      <c r="BS1326" s="2">
        <v>0</v>
      </c>
      <c r="BT1326" s="2">
        <v>0.1128955</v>
      </c>
      <c r="BU1326" s="2">
        <v>8.4586140000000004E-2</v>
      </c>
      <c r="BV1326" s="2">
        <v>2.9320550000000001E-2</v>
      </c>
      <c r="BW1326" s="2">
        <v>0.1114266</v>
      </c>
      <c r="BX1326" s="2" t="s">
        <v>588</v>
      </c>
      <c r="BY1326" s="2">
        <v>0.2935550373449593</v>
      </c>
      <c r="BZ1326" s="2">
        <v>0.27838047923214709</v>
      </c>
    </row>
    <row r="1327" spans="1:78" x14ac:dyDescent="0.25">
      <c r="A1327" s="23" t="s">
        <v>259</v>
      </c>
      <c r="C1327" t="s">
        <v>258</v>
      </c>
      <c r="D1327" s="15" t="str">
        <f>VLOOKUP(C1327,xWalk!C$3:D$55,2)</f>
        <v>PSY</v>
      </c>
      <c r="E1327" s="22" t="str">
        <f t="shared" si="155"/>
        <v>'White River Spring Yearling'</v>
      </c>
      <c r="F1327" s="22" t="str">
        <f t="shared" si="159"/>
        <v>PSY.WRY</v>
      </c>
      <c r="G1327" t="s">
        <v>142</v>
      </c>
      <c r="H1327" t="s">
        <v>143</v>
      </c>
      <c r="I1327" t="s">
        <v>218</v>
      </c>
      <c r="J1327">
        <v>1979</v>
      </c>
      <c r="K1327">
        <v>1981</v>
      </c>
      <c r="L1327" s="8">
        <v>2</v>
      </c>
      <c r="M1327" s="8">
        <v>5</v>
      </c>
      <c r="N1327" s="8" t="s">
        <v>33</v>
      </c>
      <c r="O1327" s="8">
        <v>5</v>
      </c>
      <c r="P1327" s="8">
        <v>0</v>
      </c>
      <c r="Q1327">
        <v>9.6989999999999993E-3</v>
      </c>
      <c r="R1327">
        <v>0.48205189999999998</v>
      </c>
      <c r="S1327">
        <v>0.80570269999999999</v>
      </c>
      <c r="T1327">
        <v>0.8993641</v>
      </c>
      <c r="U1327" s="15" t="str">
        <f t="shared" si="156"/>
        <v>PSY1979</v>
      </c>
      <c r="V1327">
        <f t="shared" si="157"/>
        <v>0.90390907525400377</v>
      </c>
      <c r="W1327">
        <f t="shared" si="158"/>
        <v>0.77238199108355821</v>
      </c>
      <c r="BF1327" s="2" t="s">
        <v>250</v>
      </c>
      <c r="BG1327" s="2" t="s">
        <v>30</v>
      </c>
      <c r="BH1327" s="2" t="s">
        <v>1169</v>
      </c>
      <c r="BI1327" s="2" t="s">
        <v>1170</v>
      </c>
      <c r="BJ1327" s="2" t="s">
        <v>142</v>
      </c>
      <c r="BK1327" s="2" t="s">
        <v>143</v>
      </c>
      <c r="BL1327" s="2" t="s">
        <v>252</v>
      </c>
      <c r="BM1327" s="2">
        <v>1999</v>
      </c>
      <c r="BN1327" s="2">
        <v>2001</v>
      </c>
      <c r="BO1327" s="2">
        <v>3</v>
      </c>
      <c r="BP1327" s="2">
        <v>6</v>
      </c>
      <c r="BQ1327" s="2" t="s">
        <v>33</v>
      </c>
      <c r="BR1327" s="2">
        <v>6</v>
      </c>
      <c r="BS1327" s="2">
        <v>0</v>
      </c>
      <c r="BT1327" s="2">
        <v>0.15678149999999999</v>
      </c>
      <c r="BU1327" s="2">
        <v>8.2091120000000004E-2</v>
      </c>
      <c r="BV1327" s="2">
        <v>9.0914830000000002E-2</v>
      </c>
      <c r="BW1327" s="2">
        <v>0.16554260000000001</v>
      </c>
      <c r="BX1327" s="2" t="s">
        <v>589</v>
      </c>
      <c r="BY1327" s="2">
        <v>0.34178059353117707</v>
      </c>
      <c r="BZ1327" s="2">
        <v>0.3181727242414138</v>
      </c>
    </row>
    <row r="1328" spans="1:78" x14ac:dyDescent="0.25">
      <c r="A1328" s="23" t="s">
        <v>259</v>
      </c>
      <c r="C1328" t="s">
        <v>258</v>
      </c>
      <c r="D1328" s="15" t="str">
        <f>VLOOKUP(C1328,xWalk!C$3:D$55,2)</f>
        <v>PSY</v>
      </c>
      <c r="E1328" s="22" t="str">
        <f t="shared" si="155"/>
        <v>'White River Spring Yearling'</v>
      </c>
      <c r="F1328" s="22" t="str">
        <f t="shared" si="159"/>
        <v>PSY.WRY</v>
      </c>
      <c r="G1328" t="s">
        <v>142</v>
      </c>
      <c r="H1328" t="s">
        <v>143</v>
      </c>
      <c r="I1328" t="s">
        <v>218</v>
      </c>
      <c r="J1328">
        <v>1980</v>
      </c>
      <c r="K1328">
        <v>1982</v>
      </c>
      <c r="L1328" s="8">
        <v>2</v>
      </c>
      <c r="M1328" s="8">
        <v>5</v>
      </c>
      <c r="N1328" s="8" t="s">
        <v>33</v>
      </c>
      <c r="O1328" s="8">
        <v>5</v>
      </c>
      <c r="P1328" s="8">
        <v>0</v>
      </c>
      <c r="Q1328">
        <v>3.5969309999999997E-2</v>
      </c>
      <c r="R1328">
        <v>0.62969609999999998</v>
      </c>
      <c r="S1328">
        <v>0.37941910000000001</v>
      </c>
      <c r="T1328">
        <v>0.7701964</v>
      </c>
      <c r="U1328" s="15" t="str">
        <f t="shared" si="156"/>
        <v>PSY1980</v>
      </c>
      <c r="V1328">
        <f t="shared" si="157"/>
        <v>0.90455534925411363</v>
      </c>
      <c r="W1328">
        <f t="shared" si="158"/>
        <v>0.76922338177860294</v>
      </c>
      <c r="BF1328" s="2" t="s">
        <v>250</v>
      </c>
      <c r="BG1328" s="2" t="s">
        <v>30</v>
      </c>
      <c r="BH1328" s="2" t="s">
        <v>1169</v>
      </c>
      <c r="BI1328" s="2" t="s">
        <v>1170</v>
      </c>
      <c r="BJ1328" s="2" t="s">
        <v>142</v>
      </c>
      <c r="BK1328" s="2" t="s">
        <v>143</v>
      </c>
      <c r="BL1328" s="2" t="s">
        <v>252</v>
      </c>
      <c r="BM1328" s="2">
        <v>2000</v>
      </c>
      <c r="BN1328" s="2">
        <v>2002</v>
      </c>
      <c r="BO1328" s="2">
        <v>3</v>
      </c>
      <c r="BP1328" s="2">
        <v>6</v>
      </c>
      <c r="BQ1328" s="2" t="s">
        <v>33</v>
      </c>
      <c r="BR1328" s="2">
        <v>6</v>
      </c>
      <c r="BS1328" s="2">
        <v>0</v>
      </c>
      <c r="BT1328" s="2">
        <v>0.13648759999999999</v>
      </c>
      <c r="BU1328" s="2">
        <v>8.6640540000000002E-2</v>
      </c>
      <c r="BV1328" s="2">
        <v>0.1808572</v>
      </c>
      <c r="BW1328" s="2">
        <v>0.2518282</v>
      </c>
      <c r="BX1328" s="2" t="s">
        <v>590</v>
      </c>
      <c r="BY1328" s="2">
        <v>0.31866262087740693</v>
      </c>
      <c r="BZ1328" s="2">
        <v>0.30834018659785045</v>
      </c>
    </row>
    <row r="1329" spans="1:78" x14ac:dyDescent="0.25">
      <c r="A1329" s="23" t="s">
        <v>259</v>
      </c>
      <c r="C1329" t="s">
        <v>258</v>
      </c>
      <c r="D1329" s="15" t="str">
        <f>VLOOKUP(C1329,xWalk!C$3:D$55,2)</f>
        <v>PSY</v>
      </c>
      <c r="E1329" s="22" t="str">
        <f t="shared" si="155"/>
        <v>'White River Spring Yearling'</v>
      </c>
      <c r="F1329" s="22" t="str">
        <f t="shared" si="159"/>
        <v>PSY.WRY</v>
      </c>
      <c r="G1329" t="s">
        <v>142</v>
      </c>
      <c r="H1329" t="s">
        <v>143</v>
      </c>
      <c r="I1329" t="s">
        <v>218</v>
      </c>
      <c r="J1329">
        <v>1981</v>
      </c>
      <c r="K1329">
        <v>1983</v>
      </c>
      <c r="L1329" s="8">
        <v>2</v>
      </c>
      <c r="M1329" s="8">
        <v>5</v>
      </c>
      <c r="N1329" s="8" t="s">
        <v>33</v>
      </c>
      <c r="O1329" s="8">
        <v>5</v>
      </c>
      <c r="P1329" s="8">
        <v>0</v>
      </c>
      <c r="Q1329">
        <v>3.33563E-3</v>
      </c>
      <c r="R1329">
        <v>0.52846660000000001</v>
      </c>
      <c r="S1329">
        <v>1.3837520000000001E-2</v>
      </c>
      <c r="T1329">
        <v>0.53499149999999995</v>
      </c>
      <c r="U1329" s="15" t="str">
        <f t="shared" si="156"/>
        <v>PSY1981</v>
      </c>
      <c r="V1329">
        <f t="shared" si="157"/>
        <v>0.85583142973036441</v>
      </c>
      <c r="W1329">
        <f t="shared" si="158"/>
        <v>0.67507098482099015</v>
      </c>
      <c r="BF1329" s="2" t="s">
        <v>250</v>
      </c>
      <c r="BG1329" s="2" t="s">
        <v>30</v>
      </c>
      <c r="BH1329" s="2" t="s">
        <v>1169</v>
      </c>
      <c r="BI1329" s="2" t="s">
        <v>1170</v>
      </c>
      <c r="BJ1329" s="2" t="s">
        <v>142</v>
      </c>
      <c r="BK1329" s="2" t="s">
        <v>143</v>
      </c>
      <c r="BL1329" s="2" t="s">
        <v>252</v>
      </c>
      <c r="BM1329" s="2">
        <v>2001</v>
      </c>
      <c r="BN1329" s="2">
        <v>2003</v>
      </c>
      <c r="BO1329" s="2">
        <v>3</v>
      </c>
      <c r="BP1329" s="2">
        <v>6</v>
      </c>
      <c r="BQ1329" s="2" t="s">
        <v>33</v>
      </c>
      <c r="BR1329" s="2">
        <v>6</v>
      </c>
      <c r="BS1329" s="2">
        <v>0</v>
      </c>
      <c r="BT1329" s="2">
        <v>5.9583079999999997E-2</v>
      </c>
      <c r="BU1329" s="2">
        <v>0.206097</v>
      </c>
      <c r="BV1329" s="2">
        <v>0.1227316</v>
      </c>
      <c r="BW1329" s="2">
        <v>0.30353400000000003</v>
      </c>
      <c r="BX1329" s="2" t="s">
        <v>591</v>
      </c>
      <c r="BY1329" s="2">
        <v>0.42527546839571978</v>
      </c>
      <c r="BZ1329" s="2">
        <v>0.40876725406738534</v>
      </c>
    </row>
    <row r="1330" spans="1:78" x14ac:dyDescent="0.25">
      <c r="A1330" s="23" t="s">
        <v>259</v>
      </c>
      <c r="C1330" t="s">
        <v>258</v>
      </c>
      <c r="D1330" s="15" t="str">
        <f>VLOOKUP(C1330,xWalk!C$3:D$55,2)</f>
        <v>PSY</v>
      </c>
      <c r="E1330" s="22" t="str">
        <f t="shared" si="155"/>
        <v>'White River Spring Yearling'</v>
      </c>
      <c r="F1330" s="22" t="str">
        <f t="shared" si="159"/>
        <v>PSY.WRY</v>
      </c>
      <c r="G1330" t="s">
        <v>142</v>
      </c>
      <c r="H1330" t="s">
        <v>143</v>
      </c>
      <c r="I1330" t="s">
        <v>218</v>
      </c>
      <c r="J1330">
        <v>1982</v>
      </c>
      <c r="K1330">
        <v>1984</v>
      </c>
      <c r="L1330" s="8">
        <v>2</v>
      </c>
      <c r="M1330" s="8">
        <v>5</v>
      </c>
      <c r="N1330" s="8" t="s">
        <v>33</v>
      </c>
      <c r="O1330" s="8">
        <v>5</v>
      </c>
      <c r="P1330" s="8">
        <v>0</v>
      </c>
      <c r="Q1330">
        <v>9.7541080000000002E-2</v>
      </c>
      <c r="R1330">
        <v>0.56713860000000005</v>
      </c>
      <c r="S1330">
        <v>0.38230530000000001</v>
      </c>
      <c r="T1330">
        <v>0.73262369999999999</v>
      </c>
      <c r="U1330" s="15" t="str">
        <f t="shared" si="156"/>
        <v>PSY1982</v>
      </c>
      <c r="V1330">
        <f t="shared" si="157"/>
        <v>0.84171547835454119</v>
      </c>
      <c r="W1330">
        <f t="shared" si="158"/>
        <v>0.66873134495836983</v>
      </c>
      <c r="BF1330" s="2" t="s">
        <v>250</v>
      </c>
      <c r="BG1330" s="2" t="s">
        <v>30</v>
      </c>
      <c r="BH1330" s="2" t="s">
        <v>1169</v>
      </c>
      <c r="BI1330" s="2" t="s">
        <v>1170</v>
      </c>
      <c r="BJ1330" s="2" t="s">
        <v>142</v>
      </c>
      <c r="BK1330" s="2" t="s">
        <v>143</v>
      </c>
      <c r="BL1330" s="2" t="s">
        <v>252</v>
      </c>
      <c r="BM1330" s="2">
        <v>2002</v>
      </c>
      <c r="BN1330" s="2">
        <v>2004</v>
      </c>
      <c r="BO1330" s="2">
        <v>3</v>
      </c>
      <c r="BP1330" s="2">
        <v>6</v>
      </c>
      <c r="BQ1330" s="2" t="s">
        <v>33</v>
      </c>
      <c r="BR1330" s="2">
        <v>6</v>
      </c>
      <c r="BS1330" s="2">
        <v>0</v>
      </c>
      <c r="BT1330" s="2">
        <v>3.6715629999999999E-2</v>
      </c>
      <c r="BU1330" s="2">
        <v>0.15235280000000001</v>
      </c>
      <c r="BV1330" s="2">
        <v>6.8358680000000005E-2</v>
      </c>
      <c r="BW1330" s="2">
        <v>0.21029680000000001</v>
      </c>
      <c r="BX1330" s="2" t="s">
        <v>592</v>
      </c>
      <c r="BY1330" s="2">
        <v>0.47952654341283291</v>
      </c>
      <c r="BZ1330" s="2">
        <v>0.45876223475555783</v>
      </c>
    </row>
    <row r="1331" spans="1:78" x14ac:dyDescent="0.25">
      <c r="A1331" s="23" t="s">
        <v>259</v>
      </c>
      <c r="C1331" t="s">
        <v>258</v>
      </c>
      <c r="D1331" s="15" t="str">
        <f>VLOOKUP(C1331,xWalk!C$3:D$55,2)</f>
        <v>PSY</v>
      </c>
      <c r="E1331" s="22" t="str">
        <f t="shared" si="155"/>
        <v>'White River Spring Yearling'</v>
      </c>
      <c r="F1331" s="22" t="str">
        <f t="shared" si="159"/>
        <v>PSY.WRY</v>
      </c>
      <c r="G1331" t="s">
        <v>142</v>
      </c>
      <c r="H1331" t="s">
        <v>143</v>
      </c>
      <c r="I1331" t="s">
        <v>218</v>
      </c>
      <c r="J1331">
        <v>1983</v>
      </c>
      <c r="K1331">
        <v>1985</v>
      </c>
      <c r="L1331" s="8">
        <v>2</v>
      </c>
      <c r="M1331" s="8">
        <v>5</v>
      </c>
      <c r="N1331" s="8" t="s">
        <v>33</v>
      </c>
      <c r="O1331" s="8">
        <v>5</v>
      </c>
      <c r="P1331" s="8">
        <v>0</v>
      </c>
      <c r="Q1331">
        <v>8.4719390000000006E-2</v>
      </c>
      <c r="R1331">
        <v>0.63865839999999996</v>
      </c>
      <c r="S1331">
        <v>0.39890189999999998</v>
      </c>
      <c r="T1331">
        <v>0.7827982</v>
      </c>
      <c r="U1331" s="15" t="str">
        <f t="shared" si="156"/>
        <v>PSY1983</v>
      </c>
      <c r="V1331">
        <f t="shared" si="157"/>
        <v>0.83235233221923155</v>
      </c>
      <c r="W1331">
        <f t="shared" si="158"/>
        <v>0.6478452483066639</v>
      </c>
      <c r="BF1331" s="2" t="s">
        <v>250</v>
      </c>
      <c r="BG1331" s="2" t="s">
        <v>30</v>
      </c>
      <c r="BH1331" s="2" t="s">
        <v>1169</v>
      </c>
      <c r="BI1331" s="2" t="s">
        <v>1170</v>
      </c>
      <c r="BJ1331" s="2" t="s">
        <v>142</v>
      </c>
      <c r="BK1331" s="2" t="s">
        <v>143</v>
      </c>
      <c r="BL1331" s="2" t="s">
        <v>252</v>
      </c>
      <c r="BM1331" s="2">
        <v>2003</v>
      </c>
      <c r="BN1331" s="2">
        <v>2005</v>
      </c>
      <c r="BO1331" s="2">
        <v>3</v>
      </c>
      <c r="BP1331" s="2">
        <v>6</v>
      </c>
      <c r="BQ1331" s="2" t="s">
        <v>33</v>
      </c>
      <c r="BR1331" s="2">
        <v>6</v>
      </c>
      <c r="BS1331" s="2">
        <v>0</v>
      </c>
      <c r="BT1331" s="2">
        <v>7.7248250000000004E-2</v>
      </c>
      <c r="BU1331" s="2">
        <v>0.1139088</v>
      </c>
      <c r="BV1331" s="2">
        <v>3.7061629999999998E-2</v>
      </c>
      <c r="BW1331" s="2">
        <v>0.14674870000000001</v>
      </c>
      <c r="BX1331" s="2" t="s">
        <v>593</v>
      </c>
      <c r="BY1331" s="2">
        <v>0.38305928169623538</v>
      </c>
      <c r="BZ1331" s="2">
        <v>0.37272825616616184</v>
      </c>
    </row>
    <row r="1332" spans="1:78" x14ac:dyDescent="0.25">
      <c r="A1332" s="23" t="s">
        <v>259</v>
      </c>
      <c r="C1332" t="s">
        <v>258</v>
      </c>
      <c r="D1332" s="15" t="str">
        <f>VLOOKUP(C1332,xWalk!C$3:D$55,2)</f>
        <v>PSY</v>
      </c>
      <c r="E1332" s="22" t="str">
        <f t="shared" si="155"/>
        <v>'White River Spring Yearling'</v>
      </c>
      <c r="F1332" s="22" t="str">
        <f t="shared" si="159"/>
        <v>PSY.WRY</v>
      </c>
      <c r="G1332" t="s">
        <v>142</v>
      </c>
      <c r="H1332" t="s">
        <v>143</v>
      </c>
      <c r="I1332" t="s">
        <v>218</v>
      </c>
      <c r="J1332">
        <v>1984</v>
      </c>
      <c r="K1332">
        <v>1986</v>
      </c>
      <c r="L1332" s="8">
        <v>2</v>
      </c>
      <c r="M1332" s="8">
        <v>5</v>
      </c>
      <c r="N1332" s="8" t="s">
        <v>33</v>
      </c>
      <c r="O1332" s="8">
        <v>5</v>
      </c>
      <c r="P1332" s="8">
        <v>0</v>
      </c>
      <c r="Q1332">
        <v>1.7304090000000001E-2</v>
      </c>
      <c r="R1332">
        <v>0.63843510000000003</v>
      </c>
      <c r="S1332">
        <v>0.21031140000000001</v>
      </c>
      <c r="T1332">
        <v>0.71447629999999995</v>
      </c>
      <c r="U1332" s="15" t="str">
        <f t="shared" si="156"/>
        <v>PSY1984</v>
      </c>
      <c r="V1332">
        <f t="shared" si="157"/>
        <v>0.82216380741560602</v>
      </c>
      <c r="W1332">
        <f t="shared" si="158"/>
        <v>0.61391809629219696</v>
      </c>
      <c r="BF1332" s="2" t="s">
        <v>250</v>
      </c>
      <c r="BG1332" s="2" t="s">
        <v>30</v>
      </c>
      <c r="BH1332" s="2" t="s">
        <v>1169</v>
      </c>
      <c r="BI1332" s="2" t="s">
        <v>1170</v>
      </c>
      <c r="BJ1332" s="2" t="s">
        <v>142</v>
      </c>
      <c r="BK1332" s="2" t="s">
        <v>143</v>
      </c>
      <c r="BL1332" s="2" t="s">
        <v>252</v>
      </c>
      <c r="BM1332" s="2">
        <v>2004</v>
      </c>
      <c r="BN1332" s="2">
        <v>2006</v>
      </c>
      <c r="BO1332" s="2">
        <v>3</v>
      </c>
      <c r="BP1332" s="2">
        <v>6</v>
      </c>
      <c r="BQ1332" s="2" t="s">
        <v>33</v>
      </c>
      <c r="BR1332" s="2">
        <v>6</v>
      </c>
      <c r="BS1332" s="2">
        <v>0</v>
      </c>
      <c r="BT1332" s="2">
        <v>2.8867919999999998E-2</v>
      </c>
      <c r="BU1332" s="2">
        <v>0.12468319999999999</v>
      </c>
      <c r="BV1332" s="2">
        <v>8.0939860000000002E-2</v>
      </c>
      <c r="BW1332" s="2">
        <v>0.19553119999999999</v>
      </c>
      <c r="BX1332" s="2" t="s">
        <v>594</v>
      </c>
      <c r="BY1332" s="2">
        <v>0.34712852202505812</v>
      </c>
      <c r="BZ1332" s="2">
        <v>0.33165145416406827</v>
      </c>
    </row>
    <row r="1333" spans="1:78" x14ac:dyDescent="0.25">
      <c r="A1333" s="23" t="s">
        <v>259</v>
      </c>
      <c r="C1333" t="s">
        <v>258</v>
      </c>
      <c r="D1333" s="15" t="str">
        <f>VLOOKUP(C1333,xWalk!C$3:D$55,2)</f>
        <v>PSY</v>
      </c>
      <c r="E1333" s="22" t="str">
        <f t="shared" si="155"/>
        <v>'White River Spring Yearling'</v>
      </c>
      <c r="F1333" s="22" t="str">
        <f t="shared" si="159"/>
        <v>PSY.WRY</v>
      </c>
      <c r="G1333" t="s">
        <v>142</v>
      </c>
      <c r="H1333" t="s">
        <v>143</v>
      </c>
      <c r="I1333" t="s">
        <v>218</v>
      </c>
      <c r="J1333">
        <v>1985</v>
      </c>
      <c r="K1333">
        <v>1987</v>
      </c>
      <c r="L1333" s="8">
        <v>2</v>
      </c>
      <c r="M1333" s="8">
        <v>5</v>
      </c>
      <c r="N1333" s="8" t="s">
        <v>33</v>
      </c>
      <c r="O1333" s="8">
        <v>5</v>
      </c>
      <c r="P1333" s="8">
        <v>0</v>
      </c>
      <c r="Q1333">
        <v>0.1524412</v>
      </c>
      <c r="R1333">
        <v>0.59881720000000005</v>
      </c>
      <c r="S1333">
        <v>0.25782470000000002</v>
      </c>
      <c r="T1333">
        <v>0.70225210000000005</v>
      </c>
      <c r="U1333" s="15" t="str">
        <f t="shared" si="156"/>
        <v>PSY1985</v>
      </c>
      <c r="V1333">
        <f t="shared" si="157"/>
        <v>0.80167376554440184</v>
      </c>
      <c r="W1333">
        <f t="shared" si="158"/>
        <v>0.59296676012927807</v>
      </c>
      <c r="BF1333" s="2" t="s">
        <v>250</v>
      </c>
      <c r="BG1333" s="2" t="s">
        <v>30</v>
      </c>
      <c r="BH1333" s="2" t="s">
        <v>1169</v>
      </c>
      <c r="BI1333" s="2" t="s">
        <v>1170</v>
      </c>
      <c r="BJ1333" s="2" t="s">
        <v>142</v>
      </c>
      <c r="BK1333" s="2" t="s">
        <v>143</v>
      </c>
      <c r="BL1333" s="2" t="s">
        <v>252</v>
      </c>
      <c r="BM1333" s="2">
        <v>2005</v>
      </c>
      <c r="BN1333" s="2">
        <v>2007</v>
      </c>
      <c r="BO1333" s="2">
        <v>3</v>
      </c>
      <c r="BP1333" s="2">
        <v>6</v>
      </c>
      <c r="BQ1333" s="2" t="s">
        <v>33</v>
      </c>
      <c r="BR1333" s="2">
        <v>6</v>
      </c>
      <c r="BS1333" s="2">
        <v>0</v>
      </c>
      <c r="BT1333" s="2">
        <v>5.6077830000000002E-2</v>
      </c>
      <c r="BU1333" s="2">
        <v>5.4630539999999998E-2</v>
      </c>
      <c r="BV1333" s="2">
        <v>1.6661100000000002E-2</v>
      </c>
      <c r="BW1333" s="2">
        <v>7.0381429999999995E-2</v>
      </c>
      <c r="BX1333" s="2" t="s">
        <v>595</v>
      </c>
      <c r="BY1333" s="2">
        <v>0.32062414030261349</v>
      </c>
      <c r="BZ1333" s="2">
        <v>0.31490715268225583</v>
      </c>
    </row>
    <row r="1334" spans="1:78" x14ac:dyDescent="0.25">
      <c r="A1334" s="23" t="s">
        <v>259</v>
      </c>
      <c r="C1334" t="s">
        <v>258</v>
      </c>
      <c r="D1334" s="15" t="str">
        <f>VLOOKUP(C1334,xWalk!C$3:D$55,2)</f>
        <v>PSY</v>
      </c>
      <c r="E1334" s="22" t="str">
        <f t="shared" si="155"/>
        <v>'White River Spring Yearling'</v>
      </c>
      <c r="F1334" s="22" t="str">
        <f t="shared" si="159"/>
        <v>PSY.WRY</v>
      </c>
      <c r="G1334" t="s">
        <v>142</v>
      </c>
      <c r="H1334" t="s">
        <v>143</v>
      </c>
      <c r="I1334" t="s">
        <v>218</v>
      </c>
      <c r="J1334">
        <v>1986</v>
      </c>
      <c r="K1334">
        <v>1988</v>
      </c>
      <c r="L1334" s="8">
        <v>2</v>
      </c>
      <c r="M1334" s="8">
        <v>5</v>
      </c>
      <c r="N1334" s="8" t="s">
        <v>33</v>
      </c>
      <c r="O1334" s="8">
        <v>5</v>
      </c>
      <c r="P1334" s="8">
        <v>0</v>
      </c>
      <c r="Q1334">
        <v>1.9876109999999999E-2</v>
      </c>
      <c r="R1334">
        <v>0.56266660000000002</v>
      </c>
      <c r="S1334">
        <v>0.41640050000000001</v>
      </c>
      <c r="T1334">
        <v>0.74477249999999995</v>
      </c>
      <c r="U1334" s="15" t="str">
        <f t="shared" si="156"/>
        <v>PSY1986</v>
      </c>
      <c r="V1334">
        <f t="shared" si="157"/>
        <v>0.80096858020316564</v>
      </c>
      <c r="W1334">
        <f t="shared" si="158"/>
        <v>0.62128514056224904</v>
      </c>
      <c r="BF1334" s="2" t="s">
        <v>250</v>
      </c>
      <c r="BG1334" s="2" t="s">
        <v>30</v>
      </c>
      <c r="BH1334" s="2" t="s">
        <v>1169</v>
      </c>
      <c r="BI1334" s="2" t="s">
        <v>1170</v>
      </c>
      <c r="BJ1334" s="2" t="s">
        <v>142</v>
      </c>
      <c r="BK1334" s="2" t="s">
        <v>143</v>
      </c>
      <c r="BL1334" s="2" t="s">
        <v>252</v>
      </c>
      <c r="BM1334" s="2">
        <v>2006</v>
      </c>
      <c r="BN1334" s="2">
        <v>2008</v>
      </c>
      <c r="BO1334" s="2">
        <v>3</v>
      </c>
      <c r="BP1334" s="2">
        <v>6</v>
      </c>
      <c r="BQ1334" s="2" t="s">
        <v>34</v>
      </c>
      <c r="BR1334" s="2">
        <v>5</v>
      </c>
      <c r="BS1334" s="2">
        <v>1</v>
      </c>
      <c r="BT1334" s="2">
        <v>2.511532E-2</v>
      </c>
      <c r="BU1334" s="2">
        <v>0.17874399999999999</v>
      </c>
      <c r="BV1334" s="2">
        <v>1.4467259999999999E-2</v>
      </c>
      <c r="BW1334" s="2">
        <v>0.1906254</v>
      </c>
      <c r="BX1334" s="2" t="s">
        <v>596</v>
      </c>
      <c r="BY1334" s="2">
        <v>0.33227686330641037</v>
      </c>
      <c r="BZ1334" s="2">
        <v>0.32051937429710664</v>
      </c>
    </row>
    <row r="1335" spans="1:78" x14ac:dyDescent="0.25">
      <c r="A1335" s="23" t="s">
        <v>259</v>
      </c>
      <c r="C1335" t="s">
        <v>258</v>
      </c>
      <c r="D1335" s="15" t="str">
        <f>VLOOKUP(C1335,xWalk!C$3:D$55,2)</f>
        <v>PSY</v>
      </c>
      <c r="E1335" s="22" t="str">
        <f t="shared" si="155"/>
        <v>'White River Spring Yearling'</v>
      </c>
      <c r="F1335" s="22" t="str">
        <f t="shared" si="159"/>
        <v>PSY.WRY</v>
      </c>
      <c r="G1335" t="s">
        <v>142</v>
      </c>
      <c r="H1335" t="s">
        <v>143</v>
      </c>
      <c r="I1335" t="s">
        <v>218</v>
      </c>
      <c r="J1335">
        <v>1987</v>
      </c>
      <c r="K1335">
        <v>1989</v>
      </c>
      <c r="L1335" s="8">
        <v>2</v>
      </c>
      <c r="M1335" s="8">
        <v>5</v>
      </c>
      <c r="N1335" s="8" t="s">
        <v>33</v>
      </c>
      <c r="O1335" s="8">
        <v>5</v>
      </c>
      <c r="P1335" s="8">
        <v>0</v>
      </c>
      <c r="Q1335">
        <v>1.9962839999999999E-2</v>
      </c>
      <c r="R1335">
        <v>0.54283289999999995</v>
      </c>
      <c r="S1335">
        <v>0.28566809999999998</v>
      </c>
      <c r="T1335">
        <v>0.67343090000000005</v>
      </c>
      <c r="U1335" s="15" t="str">
        <f t="shared" si="156"/>
        <v>PSY1987</v>
      </c>
      <c r="V1335">
        <f t="shared" si="157"/>
        <v>0.79935518063775279</v>
      </c>
      <c r="W1335">
        <f t="shared" si="158"/>
        <v>0.62666725554279656</v>
      </c>
      <c r="BF1335" s="2" t="s">
        <v>250</v>
      </c>
      <c r="BG1335" s="2" t="s">
        <v>30</v>
      </c>
      <c r="BH1335" s="2" t="s">
        <v>1169</v>
      </c>
      <c r="BI1335" s="2" t="s">
        <v>1170</v>
      </c>
      <c r="BJ1335" s="2" t="s">
        <v>142</v>
      </c>
      <c r="BK1335" s="2" t="s">
        <v>143</v>
      </c>
      <c r="BL1335" s="2" t="s">
        <v>252</v>
      </c>
      <c r="BM1335" s="2">
        <v>2007</v>
      </c>
      <c r="BN1335" s="2">
        <v>2009</v>
      </c>
      <c r="BO1335" s="2">
        <v>3</v>
      </c>
      <c r="BP1335" s="2">
        <v>6</v>
      </c>
      <c r="BQ1335" s="2" t="s">
        <v>34</v>
      </c>
      <c r="BR1335" s="2">
        <v>4</v>
      </c>
      <c r="BS1335" s="2">
        <v>2</v>
      </c>
      <c r="BT1335" s="2">
        <v>0.1065179</v>
      </c>
      <c r="BU1335" s="2">
        <v>6.6136020000000004E-2</v>
      </c>
      <c r="BV1335" s="2">
        <v>0</v>
      </c>
      <c r="BW1335" s="2">
        <v>6.6136020000000004E-2</v>
      </c>
      <c r="BX1335" s="2" t="s">
        <v>597</v>
      </c>
      <c r="BY1335" s="2" t="s">
        <v>276</v>
      </c>
      <c r="BZ1335" s="2" t="s">
        <v>276</v>
      </c>
    </row>
    <row r="1336" spans="1:78" x14ac:dyDescent="0.25">
      <c r="A1336" s="23" t="s">
        <v>259</v>
      </c>
      <c r="C1336" t="s">
        <v>258</v>
      </c>
      <c r="D1336" s="15" t="str">
        <f>VLOOKUP(C1336,xWalk!C$3:D$55,2)</f>
        <v>PSY</v>
      </c>
      <c r="E1336" s="22" t="str">
        <f t="shared" si="155"/>
        <v>'White River Spring Yearling'</v>
      </c>
      <c r="F1336" s="22" t="str">
        <f t="shared" si="159"/>
        <v>PSY.WRY</v>
      </c>
      <c r="G1336" t="s">
        <v>142</v>
      </c>
      <c r="H1336" t="s">
        <v>143</v>
      </c>
      <c r="I1336" t="s">
        <v>218</v>
      </c>
      <c r="J1336">
        <v>1988</v>
      </c>
      <c r="K1336">
        <v>1990</v>
      </c>
      <c r="L1336" s="8">
        <v>2</v>
      </c>
      <c r="M1336" s="8">
        <v>5</v>
      </c>
      <c r="N1336" s="8" t="s">
        <v>33</v>
      </c>
      <c r="O1336" s="8">
        <v>5</v>
      </c>
      <c r="P1336" s="8">
        <v>0</v>
      </c>
      <c r="Q1336">
        <v>1.6534239999999999E-2</v>
      </c>
      <c r="R1336">
        <v>0.54153680000000004</v>
      </c>
      <c r="S1336">
        <v>0.2081093</v>
      </c>
      <c r="T1336">
        <v>0.63694729999999999</v>
      </c>
      <c r="U1336" s="15" t="str">
        <f t="shared" si="156"/>
        <v>PSY1988</v>
      </c>
      <c r="V1336">
        <f t="shared" si="157"/>
        <v>0.79957684170032695</v>
      </c>
      <c r="W1336">
        <f t="shared" si="158"/>
        <v>0.63807142399179329</v>
      </c>
      <c r="BF1336" s="2" t="s">
        <v>250</v>
      </c>
      <c r="BG1336" s="2" t="s">
        <v>30</v>
      </c>
      <c r="BH1336" s="2" t="s">
        <v>1169</v>
      </c>
      <c r="BI1336" s="2" t="s">
        <v>1170</v>
      </c>
      <c r="BJ1336" s="2" t="s">
        <v>142</v>
      </c>
      <c r="BK1336" s="2" t="s">
        <v>143</v>
      </c>
      <c r="BL1336" s="2" t="s">
        <v>252</v>
      </c>
      <c r="BM1336" s="2">
        <v>2008</v>
      </c>
      <c r="BN1336" s="2">
        <v>2010</v>
      </c>
      <c r="BO1336" s="2">
        <v>3</v>
      </c>
      <c r="BP1336" s="2">
        <v>6</v>
      </c>
      <c r="BQ1336" s="2" t="s">
        <v>34</v>
      </c>
      <c r="BR1336" s="2">
        <v>3</v>
      </c>
      <c r="BS1336" s="2">
        <v>3</v>
      </c>
      <c r="BT1336" s="2">
        <v>3.1681460000000002E-2</v>
      </c>
      <c r="BU1336" s="2" t="s">
        <v>276</v>
      </c>
      <c r="BV1336" s="2" t="s">
        <v>276</v>
      </c>
      <c r="BW1336" s="2" t="s">
        <v>276</v>
      </c>
      <c r="BX1336" s="2" t="s">
        <v>598</v>
      </c>
      <c r="BY1336" s="2" t="s">
        <v>276</v>
      </c>
      <c r="BZ1336" s="2" t="s">
        <v>276</v>
      </c>
    </row>
    <row r="1337" spans="1:78" x14ac:dyDescent="0.25">
      <c r="A1337" s="23" t="s">
        <v>259</v>
      </c>
      <c r="C1337" t="s">
        <v>258</v>
      </c>
      <c r="D1337" s="15" t="str">
        <f>VLOOKUP(C1337,xWalk!C$3:D$55,2)</f>
        <v>PSY</v>
      </c>
      <c r="E1337" s="22" t="str">
        <f t="shared" si="155"/>
        <v>'White River Spring Yearling'</v>
      </c>
      <c r="F1337" s="22" t="str">
        <f t="shared" si="159"/>
        <v>PSY.WRY</v>
      </c>
      <c r="G1337" t="s">
        <v>142</v>
      </c>
      <c r="H1337" t="s">
        <v>143</v>
      </c>
      <c r="I1337" t="s">
        <v>218</v>
      </c>
      <c r="J1337">
        <v>1989</v>
      </c>
      <c r="K1337">
        <v>1991</v>
      </c>
      <c r="L1337" s="8">
        <v>2</v>
      </c>
      <c r="M1337" s="8">
        <v>5</v>
      </c>
      <c r="N1337" s="8" t="s">
        <v>33</v>
      </c>
      <c r="O1337" s="8">
        <v>5</v>
      </c>
      <c r="P1337" s="8">
        <v>0</v>
      </c>
      <c r="Q1337">
        <v>2.3050190000000002E-2</v>
      </c>
      <c r="R1337">
        <v>0.54175479999999998</v>
      </c>
      <c r="S1337">
        <v>0.20388890000000001</v>
      </c>
      <c r="T1337">
        <v>0.63518600000000003</v>
      </c>
      <c r="U1337" s="15" t="str">
        <f t="shared" si="156"/>
        <v>PSY1989</v>
      </c>
      <c r="V1337">
        <f t="shared" si="157"/>
        <v>0.79977549332388043</v>
      </c>
      <c r="W1337">
        <f t="shared" si="158"/>
        <v>0.65544133286068773</v>
      </c>
      <c r="BF1337" s="2" t="s">
        <v>253</v>
      </c>
      <c r="BG1337" s="2" t="s">
        <v>30</v>
      </c>
      <c r="BH1337" s="2" t="s">
        <v>1172</v>
      </c>
      <c r="BI1337" s="2" t="s">
        <v>1173</v>
      </c>
      <c r="BJ1337" s="2" t="s">
        <v>142</v>
      </c>
      <c r="BK1337" s="2" t="s">
        <v>143</v>
      </c>
      <c r="BL1337" s="2" t="s">
        <v>252</v>
      </c>
      <c r="BM1337" s="2">
        <v>1982</v>
      </c>
      <c r="BN1337" s="2">
        <v>1984</v>
      </c>
      <c r="BO1337" s="2">
        <v>3</v>
      </c>
      <c r="BP1337" s="2">
        <v>6</v>
      </c>
      <c r="BQ1337" s="2" t="s">
        <v>33</v>
      </c>
      <c r="BR1337" s="2">
        <v>6</v>
      </c>
      <c r="BS1337" s="2">
        <v>0</v>
      </c>
      <c r="BT1337" s="2">
        <v>0.1328146</v>
      </c>
      <c r="BU1337" s="2">
        <v>0.22974049999999999</v>
      </c>
      <c r="BV1337" s="2">
        <v>7.7810000000000002E-5</v>
      </c>
      <c r="BW1337" s="2">
        <v>0.22980039999999999</v>
      </c>
      <c r="BX1337" s="2" t="s">
        <v>572</v>
      </c>
      <c r="BY1337" s="2">
        <v>0.36587259838180408</v>
      </c>
      <c r="BZ1337" s="2">
        <v>0.35294707046416673</v>
      </c>
    </row>
    <row r="1338" spans="1:78" x14ac:dyDescent="0.25">
      <c r="A1338" s="23" t="s">
        <v>259</v>
      </c>
      <c r="C1338" t="s">
        <v>258</v>
      </c>
      <c r="D1338" s="15" t="str">
        <f>VLOOKUP(C1338,xWalk!C$3:D$55,2)</f>
        <v>PSY</v>
      </c>
      <c r="E1338" s="22" t="str">
        <f t="shared" si="155"/>
        <v>'White River Spring Yearling'</v>
      </c>
      <c r="F1338" s="22" t="str">
        <f t="shared" si="159"/>
        <v>PSY.WRY</v>
      </c>
      <c r="G1338" t="s">
        <v>142</v>
      </c>
      <c r="H1338" t="s">
        <v>143</v>
      </c>
      <c r="I1338" t="s">
        <v>218</v>
      </c>
      <c r="J1338">
        <v>1990</v>
      </c>
      <c r="K1338">
        <v>1992</v>
      </c>
      <c r="L1338" s="8">
        <v>2</v>
      </c>
      <c r="M1338" s="8">
        <v>5</v>
      </c>
      <c r="N1338" s="8" t="s">
        <v>33</v>
      </c>
      <c r="O1338" s="8">
        <v>5</v>
      </c>
      <c r="P1338" s="8">
        <v>0</v>
      </c>
      <c r="Q1338">
        <v>4.0915600000000002E-3</v>
      </c>
      <c r="R1338">
        <v>0.69851700000000005</v>
      </c>
      <c r="S1338">
        <v>0.14992659999999999</v>
      </c>
      <c r="T1338">
        <v>0.74371730000000003</v>
      </c>
      <c r="U1338" s="15" t="str">
        <f t="shared" si="156"/>
        <v>PSY1990</v>
      </c>
      <c r="V1338">
        <f t="shared" si="157"/>
        <v>0.74576678275489372</v>
      </c>
      <c r="W1338">
        <f t="shared" si="158"/>
        <v>0.58484448180617266</v>
      </c>
      <c r="BF1338" s="2" t="s">
        <v>253</v>
      </c>
      <c r="BG1338" s="2" t="s">
        <v>30</v>
      </c>
      <c r="BH1338" s="2" t="s">
        <v>1172</v>
      </c>
      <c r="BI1338" s="2" t="s">
        <v>1173</v>
      </c>
      <c r="BJ1338" s="2" t="s">
        <v>142</v>
      </c>
      <c r="BK1338" s="2" t="s">
        <v>143</v>
      </c>
      <c r="BL1338" s="2" t="s">
        <v>252</v>
      </c>
      <c r="BM1338" s="2">
        <v>1983</v>
      </c>
      <c r="BN1338" s="2">
        <v>1985</v>
      </c>
      <c r="BO1338" s="2">
        <v>3</v>
      </c>
      <c r="BP1338" s="2">
        <v>6</v>
      </c>
      <c r="BQ1338" s="2" t="s">
        <v>33</v>
      </c>
      <c r="BR1338" s="2">
        <v>6</v>
      </c>
      <c r="BS1338" s="2">
        <v>0</v>
      </c>
      <c r="BT1338" s="2">
        <v>0.1112665</v>
      </c>
      <c r="BU1338" s="2">
        <v>0.17297480000000001</v>
      </c>
      <c r="BV1338" s="2">
        <v>2.1461000000000001E-4</v>
      </c>
      <c r="BW1338" s="2">
        <v>0.17315230000000001</v>
      </c>
      <c r="BX1338" s="2" t="s">
        <v>573</v>
      </c>
      <c r="BY1338" s="2">
        <v>0.33184828416616496</v>
      </c>
      <c r="BZ1338" s="2">
        <v>0.31080674292594823</v>
      </c>
    </row>
    <row r="1339" spans="1:78" x14ac:dyDescent="0.25">
      <c r="A1339" s="23" t="s">
        <v>259</v>
      </c>
      <c r="C1339" t="s">
        <v>258</v>
      </c>
      <c r="D1339" s="15" t="str">
        <f>VLOOKUP(C1339,xWalk!C$3:D$55,2)</f>
        <v>PSY</v>
      </c>
      <c r="E1339" s="22" t="str">
        <f t="shared" si="155"/>
        <v>'White River Spring Yearling'</v>
      </c>
      <c r="F1339" s="22" t="str">
        <f t="shared" si="159"/>
        <v>PSY.WRY</v>
      </c>
      <c r="G1339" t="s">
        <v>142</v>
      </c>
      <c r="H1339" t="s">
        <v>143</v>
      </c>
      <c r="I1339" t="s">
        <v>218</v>
      </c>
      <c r="J1339">
        <v>1991</v>
      </c>
      <c r="K1339">
        <v>1993</v>
      </c>
      <c r="L1339" s="8">
        <v>2</v>
      </c>
      <c r="M1339" s="8">
        <v>5</v>
      </c>
      <c r="N1339" s="8" t="s">
        <v>33</v>
      </c>
      <c r="O1339" s="8">
        <v>5</v>
      </c>
      <c r="P1339" s="8">
        <v>0</v>
      </c>
      <c r="Q1339">
        <v>1.227408E-2</v>
      </c>
      <c r="R1339">
        <v>0.52877839999999998</v>
      </c>
      <c r="S1339">
        <v>4.304562E-2</v>
      </c>
      <c r="T1339">
        <v>0.54906250000000001</v>
      </c>
      <c r="U1339" s="15" t="str">
        <f t="shared" si="156"/>
        <v>PSY1991</v>
      </c>
      <c r="V1339">
        <f t="shared" si="157"/>
        <v>0.72328816404844709</v>
      </c>
      <c r="W1339">
        <f t="shared" si="158"/>
        <v>0.55995922772514695</v>
      </c>
      <c r="BF1339" s="2" t="s">
        <v>253</v>
      </c>
      <c r="BG1339" s="2" t="s">
        <v>30</v>
      </c>
      <c r="BH1339" s="2" t="s">
        <v>1172</v>
      </c>
      <c r="BI1339" s="2" t="s">
        <v>1173</v>
      </c>
      <c r="BJ1339" s="2" t="s">
        <v>142</v>
      </c>
      <c r="BK1339" s="2" t="s">
        <v>143</v>
      </c>
      <c r="BL1339" s="2" t="s">
        <v>252</v>
      </c>
      <c r="BM1339" s="2">
        <v>1984</v>
      </c>
      <c r="BN1339" s="2">
        <v>1986</v>
      </c>
      <c r="BO1339" s="2">
        <v>3</v>
      </c>
      <c r="BP1339" s="2">
        <v>6</v>
      </c>
      <c r="BQ1339" s="2" t="s">
        <v>33</v>
      </c>
      <c r="BR1339" s="2">
        <v>6</v>
      </c>
      <c r="BS1339" s="2">
        <v>0</v>
      </c>
      <c r="BT1339" s="2">
        <v>7.9026269999999996E-2</v>
      </c>
      <c r="BU1339" s="2">
        <v>0.146816</v>
      </c>
      <c r="BV1339" s="2">
        <v>3.5189999999999999E-4</v>
      </c>
      <c r="BW1339" s="2">
        <v>0.1471162</v>
      </c>
      <c r="BX1339" s="2" t="s">
        <v>574</v>
      </c>
      <c r="BY1339" s="2">
        <v>0.35097227968556061</v>
      </c>
      <c r="BZ1339" s="2">
        <v>0.32631361191559782</v>
      </c>
    </row>
    <row r="1340" spans="1:78" x14ac:dyDescent="0.25">
      <c r="A1340" s="23" t="s">
        <v>259</v>
      </c>
      <c r="C1340" t="s">
        <v>258</v>
      </c>
      <c r="D1340" s="15" t="str">
        <f>VLOOKUP(C1340,xWalk!C$3:D$55,2)</f>
        <v>PSY</v>
      </c>
      <c r="E1340" s="22" t="str">
        <f t="shared" si="155"/>
        <v>'White River Spring Yearling'</v>
      </c>
      <c r="F1340" s="22" t="str">
        <f t="shared" si="159"/>
        <v>PSY.WRY</v>
      </c>
      <c r="G1340" t="s">
        <v>142</v>
      </c>
      <c r="H1340" t="s">
        <v>143</v>
      </c>
      <c r="I1340" t="s">
        <v>218</v>
      </c>
      <c r="J1340">
        <v>1992</v>
      </c>
      <c r="K1340">
        <v>1994</v>
      </c>
      <c r="L1340" s="8">
        <v>2</v>
      </c>
      <c r="M1340" s="8">
        <v>5</v>
      </c>
      <c r="N1340" s="8" t="s">
        <v>33</v>
      </c>
      <c r="O1340" s="8">
        <v>5</v>
      </c>
      <c r="P1340" s="8">
        <v>0</v>
      </c>
      <c r="Q1340">
        <v>9.3329199999999998E-3</v>
      </c>
      <c r="R1340">
        <v>0.48945630000000001</v>
      </c>
      <c r="S1340">
        <v>1.869229E-2</v>
      </c>
      <c r="T1340">
        <v>0.49899949999999998</v>
      </c>
      <c r="U1340" s="15" t="str">
        <f t="shared" si="156"/>
        <v>PSY1992</v>
      </c>
      <c r="V1340">
        <f t="shared" si="157"/>
        <v>0.67903945111492281</v>
      </c>
      <c r="W1340">
        <f t="shared" si="158"/>
        <v>0.51581475128644938</v>
      </c>
      <c r="BF1340" s="2" t="s">
        <v>253</v>
      </c>
      <c r="BG1340" s="2" t="s">
        <v>30</v>
      </c>
      <c r="BH1340" s="2" t="s">
        <v>1172</v>
      </c>
      <c r="BI1340" s="2" t="s">
        <v>1173</v>
      </c>
      <c r="BJ1340" s="2" t="s">
        <v>142</v>
      </c>
      <c r="BK1340" s="2" t="s">
        <v>143</v>
      </c>
      <c r="BL1340" s="2" t="s">
        <v>252</v>
      </c>
      <c r="BM1340" s="2">
        <v>1985</v>
      </c>
      <c r="BN1340" s="2">
        <v>1987</v>
      </c>
      <c r="BO1340" s="2">
        <v>3</v>
      </c>
      <c r="BP1340" s="2">
        <v>6</v>
      </c>
      <c r="BQ1340" s="2" t="s">
        <v>33</v>
      </c>
      <c r="BR1340" s="2">
        <v>6</v>
      </c>
      <c r="BS1340" s="2">
        <v>0</v>
      </c>
      <c r="BT1340" s="2">
        <v>1.902146E-2</v>
      </c>
      <c r="BU1340" s="2">
        <v>0.35570170000000001</v>
      </c>
      <c r="BV1340" s="2">
        <v>3.3299499999999999E-3</v>
      </c>
      <c r="BW1340" s="2">
        <v>0.35784719999999998</v>
      </c>
      <c r="BX1340" s="2" t="s">
        <v>575</v>
      </c>
      <c r="BY1340" s="2">
        <v>0.36840082993929146</v>
      </c>
      <c r="BZ1340" s="2">
        <v>0.35449166218396988</v>
      </c>
    </row>
    <row r="1341" spans="1:78" x14ac:dyDescent="0.25">
      <c r="A1341" s="23" t="s">
        <v>259</v>
      </c>
      <c r="C1341" t="s">
        <v>258</v>
      </c>
      <c r="D1341" s="15" t="str">
        <f>VLOOKUP(C1341,xWalk!C$3:D$55,2)</f>
        <v>PSY</v>
      </c>
      <c r="E1341" s="22" t="str">
        <f t="shared" si="155"/>
        <v>'White River Spring Yearling'</v>
      </c>
      <c r="F1341" s="22" t="str">
        <f t="shared" si="159"/>
        <v>PSY.WRY</v>
      </c>
      <c r="G1341" t="s">
        <v>142</v>
      </c>
      <c r="H1341" t="s">
        <v>143</v>
      </c>
      <c r="I1341" t="s">
        <v>218</v>
      </c>
      <c r="J1341">
        <v>1993</v>
      </c>
      <c r="K1341">
        <v>1995</v>
      </c>
      <c r="L1341" s="8">
        <v>2</v>
      </c>
      <c r="M1341" s="8">
        <v>5</v>
      </c>
      <c r="N1341" s="8" t="s">
        <v>33</v>
      </c>
      <c r="O1341" s="8">
        <v>5</v>
      </c>
      <c r="P1341" s="8">
        <v>0</v>
      </c>
      <c r="Q1341">
        <v>1.9875569999999999E-2</v>
      </c>
      <c r="R1341">
        <v>0.45346979999999998</v>
      </c>
      <c r="S1341">
        <v>1.553616E-2</v>
      </c>
      <c r="T1341">
        <v>0.4619608</v>
      </c>
      <c r="U1341" s="15" t="str">
        <f t="shared" si="156"/>
        <v>PSY1993</v>
      </c>
      <c r="V1341">
        <f t="shared" si="157"/>
        <v>0.62179009417982245</v>
      </c>
      <c r="W1341">
        <f t="shared" si="158"/>
        <v>0.46961176231451995</v>
      </c>
      <c r="BF1341" s="2" t="s">
        <v>253</v>
      </c>
      <c r="BG1341" s="2" t="s">
        <v>30</v>
      </c>
      <c r="BH1341" s="2" t="s">
        <v>1172</v>
      </c>
      <c r="BI1341" s="2" t="s">
        <v>1173</v>
      </c>
      <c r="BJ1341" s="2" t="s">
        <v>142</v>
      </c>
      <c r="BK1341" s="2" t="s">
        <v>143</v>
      </c>
      <c r="BL1341" s="2" t="s">
        <v>252</v>
      </c>
      <c r="BM1341" s="2">
        <v>1986</v>
      </c>
      <c r="BN1341" s="2">
        <v>1988</v>
      </c>
      <c r="BO1341" s="2">
        <v>3</v>
      </c>
      <c r="BP1341" s="2">
        <v>6</v>
      </c>
      <c r="BQ1341" s="2" t="s">
        <v>33</v>
      </c>
      <c r="BR1341" s="2">
        <v>6</v>
      </c>
      <c r="BS1341" s="2">
        <v>0</v>
      </c>
      <c r="BT1341" s="2">
        <v>0.1206237</v>
      </c>
      <c r="BU1341" s="2">
        <v>0.33859319999999998</v>
      </c>
      <c r="BV1341" s="2">
        <v>2.6759109999999999E-2</v>
      </c>
      <c r="BW1341" s="2">
        <v>0.35629189999999999</v>
      </c>
      <c r="BX1341" s="2" t="s">
        <v>576</v>
      </c>
      <c r="BY1341" s="2">
        <v>0.41143504104160772</v>
      </c>
      <c r="BZ1341" s="2">
        <v>0.39060288706481744</v>
      </c>
    </row>
    <row r="1342" spans="1:78" x14ac:dyDescent="0.25">
      <c r="A1342" s="23" t="s">
        <v>259</v>
      </c>
      <c r="C1342" t="s">
        <v>258</v>
      </c>
      <c r="D1342" s="15" t="str">
        <f>VLOOKUP(C1342,xWalk!C$3:D$55,2)</f>
        <v>PSY</v>
      </c>
      <c r="E1342" s="22" t="str">
        <f t="shared" si="155"/>
        <v>'White River Spring Yearling'</v>
      </c>
      <c r="F1342" s="22" t="str">
        <f t="shared" si="159"/>
        <v>PSY.WRY</v>
      </c>
      <c r="G1342" t="s">
        <v>142</v>
      </c>
      <c r="H1342" t="s">
        <v>143</v>
      </c>
      <c r="I1342" t="s">
        <v>218</v>
      </c>
      <c r="J1342">
        <v>1994</v>
      </c>
      <c r="K1342">
        <v>1996</v>
      </c>
      <c r="L1342" s="8">
        <v>2</v>
      </c>
      <c r="M1342" s="8">
        <v>5</v>
      </c>
      <c r="N1342" s="8" t="s">
        <v>33</v>
      </c>
      <c r="O1342" s="8">
        <v>5</v>
      </c>
      <c r="P1342" s="8">
        <v>0</v>
      </c>
      <c r="Q1342">
        <v>5.4705800000000001E-3</v>
      </c>
      <c r="R1342">
        <v>0.40389170000000002</v>
      </c>
      <c r="S1342">
        <v>8.4976170000000004E-2</v>
      </c>
      <c r="T1342">
        <v>0.45454670000000003</v>
      </c>
      <c r="U1342" s="15" t="str">
        <f t="shared" si="156"/>
        <v>PSY1994</v>
      </c>
      <c r="V1342">
        <f t="shared" si="157"/>
        <v>0.53157510494615801</v>
      </c>
      <c r="W1342">
        <f t="shared" si="158"/>
        <v>0.33938674940682606</v>
      </c>
      <c r="BF1342" s="2" t="s">
        <v>253</v>
      </c>
      <c r="BG1342" s="2" t="s">
        <v>30</v>
      </c>
      <c r="BH1342" s="2" t="s">
        <v>1172</v>
      </c>
      <c r="BI1342" s="2" t="s">
        <v>1173</v>
      </c>
      <c r="BJ1342" s="2" t="s">
        <v>142</v>
      </c>
      <c r="BK1342" s="2" t="s">
        <v>143</v>
      </c>
      <c r="BL1342" s="2" t="s">
        <v>252</v>
      </c>
      <c r="BM1342" s="2">
        <v>1992</v>
      </c>
      <c r="BN1342" s="2">
        <v>1994</v>
      </c>
      <c r="BO1342" s="2">
        <v>3</v>
      </c>
      <c r="BP1342" s="2">
        <v>6</v>
      </c>
      <c r="BQ1342" s="2" t="s">
        <v>33</v>
      </c>
      <c r="BR1342" s="2">
        <v>6</v>
      </c>
      <c r="BS1342" s="2">
        <v>0</v>
      </c>
      <c r="BT1342" s="2">
        <v>3.1158959999999999E-2</v>
      </c>
      <c r="BU1342" s="2">
        <v>0.1373048</v>
      </c>
      <c r="BV1342" s="2">
        <v>2.5575230000000001E-2</v>
      </c>
      <c r="BW1342" s="2">
        <v>0.1593685</v>
      </c>
      <c r="BX1342" s="2" t="s">
        <v>582</v>
      </c>
      <c r="BY1342" s="2">
        <v>0.44498228023165354</v>
      </c>
      <c r="BZ1342" s="2">
        <v>0.43357247817443167</v>
      </c>
    </row>
    <row r="1343" spans="1:78" x14ac:dyDescent="0.25">
      <c r="A1343" s="23" t="s">
        <v>259</v>
      </c>
      <c r="C1343" t="s">
        <v>258</v>
      </c>
      <c r="D1343" s="15" t="str">
        <f>VLOOKUP(C1343,xWalk!C$3:D$55,2)</f>
        <v>PSY</v>
      </c>
      <c r="E1343" s="22" t="str">
        <f t="shared" si="155"/>
        <v>'White River Spring Yearling'</v>
      </c>
      <c r="F1343" s="22" t="str">
        <f t="shared" si="159"/>
        <v>PSY.WRY</v>
      </c>
      <c r="G1343" t="s">
        <v>142</v>
      </c>
      <c r="H1343" t="s">
        <v>143</v>
      </c>
      <c r="I1343" t="s">
        <v>218</v>
      </c>
      <c r="J1343">
        <v>1995</v>
      </c>
      <c r="K1343">
        <v>1997</v>
      </c>
      <c r="L1343" s="8">
        <v>2</v>
      </c>
      <c r="M1343" s="8">
        <v>5</v>
      </c>
      <c r="N1343" s="8" t="s">
        <v>33</v>
      </c>
      <c r="O1343" s="8">
        <v>5</v>
      </c>
      <c r="P1343" s="8">
        <v>0</v>
      </c>
      <c r="Q1343">
        <v>5.7601400000000004E-3</v>
      </c>
      <c r="R1343">
        <v>0.3928122</v>
      </c>
      <c r="S1343">
        <v>6.3160100000000004E-3</v>
      </c>
      <c r="T1343">
        <v>0.39664719999999998</v>
      </c>
      <c r="U1343" s="15" t="str">
        <f t="shared" si="156"/>
        <v>PSY1995</v>
      </c>
      <c r="V1343">
        <f t="shared" si="157"/>
        <v>0.52598511234036738</v>
      </c>
      <c r="W1343">
        <f t="shared" si="158"/>
        <v>0.2911971590521068</v>
      </c>
      <c r="BF1343" s="2" t="s">
        <v>253</v>
      </c>
      <c r="BG1343" s="2" t="s">
        <v>30</v>
      </c>
      <c r="BH1343" s="2" t="s">
        <v>1172</v>
      </c>
      <c r="BI1343" s="2" t="s">
        <v>1173</v>
      </c>
      <c r="BJ1343" s="2" t="s">
        <v>142</v>
      </c>
      <c r="BK1343" s="2" t="s">
        <v>143</v>
      </c>
      <c r="BL1343" s="2" t="s">
        <v>252</v>
      </c>
      <c r="BM1343" s="2">
        <v>1993</v>
      </c>
      <c r="BN1343" s="2">
        <v>1995</v>
      </c>
      <c r="BO1343" s="2">
        <v>3</v>
      </c>
      <c r="BP1343" s="2">
        <v>6</v>
      </c>
      <c r="BQ1343" s="2" t="s">
        <v>33</v>
      </c>
      <c r="BR1343" s="2">
        <v>6</v>
      </c>
      <c r="BS1343" s="2">
        <v>0</v>
      </c>
      <c r="BT1343" s="2">
        <v>7.4781539999999994E-2</v>
      </c>
      <c r="BU1343" s="2">
        <v>0.22004660000000001</v>
      </c>
      <c r="BV1343" s="2">
        <v>8.1831400000000002E-3</v>
      </c>
      <c r="BW1343" s="2">
        <v>0.22642899999999999</v>
      </c>
      <c r="BX1343" s="2" t="s">
        <v>583</v>
      </c>
      <c r="BY1343" s="2">
        <v>0.46394165351330757</v>
      </c>
      <c r="BZ1343" s="2">
        <v>0.45305611495128723</v>
      </c>
    </row>
    <row r="1344" spans="1:78" x14ac:dyDescent="0.25">
      <c r="A1344" s="23" t="s">
        <v>259</v>
      </c>
      <c r="C1344" t="s">
        <v>258</v>
      </c>
      <c r="D1344" s="15" t="str">
        <f>VLOOKUP(C1344,xWalk!C$3:D$55,2)</f>
        <v>PSY</v>
      </c>
      <c r="E1344" s="22" t="str">
        <f t="shared" si="155"/>
        <v>'White River Spring Yearling'</v>
      </c>
      <c r="F1344" s="22" t="str">
        <f t="shared" si="159"/>
        <v>PSY.WRY</v>
      </c>
      <c r="G1344" t="s">
        <v>142</v>
      </c>
      <c r="H1344" t="s">
        <v>143</v>
      </c>
      <c r="I1344" t="s">
        <v>218</v>
      </c>
      <c r="J1344">
        <v>1996</v>
      </c>
      <c r="K1344">
        <v>1998</v>
      </c>
      <c r="L1344" s="8">
        <v>2</v>
      </c>
      <c r="M1344" s="8">
        <v>5</v>
      </c>
      <c r="N1344" s="8" t="s">
        <v>33</v>
      </c>
      <c r="O1344" s="8">
        <v>5</v>
      </c>
      <c r="P1344" s="8">
        <v>0</v>
      </c>
      <c r="Q1344">
        <v>1.5881199999999999E-3</v>
      </c>
      <c r="R1344">
        <v>0.56016489999999997</v>
      </c>
      <c r="S1344">
        <v>6.8833999999999996E-4</v>
      </c>
      <c r="T1344">
        <v>0.56046759999999995</v>
      </c>
      <c r="U1344" s="15" t="str">
        <f t="shared" si="156"/>
        <v>PSY1996</v>
      </c>
      <c r="V1344">
        <f t="shared" si="157"/>
        <v>0.56195930303399533</v>
      </c>
      <c r="W1344">
        <f t="shared" si="158"/>
        <v>0.30827342512489336</v>
      </c>
      <c r="BF1344" s="2" t="s">
        <v>253</v>
      </c>
      <c r="BG1344" s="2" t="s">
        <v>30</v>
      </c>
      <c r="BH1344" s="2" t="s">
        <v>1172</v>
      </c>
      <c r="BI1344" s="2" t="s">
        <v>1173</v>
      </c>
      <c r="BJ1344" s="2" t="s">
        <v>142</v>
      </c>
      <c r="BK1344" s="2" t="s">
        <v>143</v>
      </c>
      <c r="BL1344" s="2" t="s">
        <v>252</v>
      </c>
      <c r="BM1344" s="2">
        <v>1994</v>
      </c>
      <c r="BN1344" s="2">
        <v>1996</v>
      </c>
      <c r="BO1344" s="2">
        <v>3</v>
      </c>
      <c r="BP1344" s="2">
        <v>6</v>
      </c>
      <c r="BQ1344" s="2" t="s">
        <v>33</v>
      </c>
      <c r="BR1344" s="2">
        <v>6</v>
      </c>
      <c r="BS1344" s="2">
        <v>0</v>
      </c>
      <c r="BT1344" s="2">
        <v>2.850917E-2</v>
      </c>
      <c r="BU1344" s="2">
        <v>0.19088060000000001</v>
      </c>
      <c r="BV1344" s="2">
        <v>9.018E-3</v>
      </c>
      <c r="BW1344" s="2">
        <v>0.1981772</v>
      </c>
      <c r="BX1344" s="2" t="s">
        <v>584</v>
      </c>
      <c r="BY1344" s="2">
        <v>0.39583679344516415</v>
      </c>
      <c r="BZ1344" s="2">
        <v>0.38393400874716271</v>
      </c>
    </row>
    <row r="1345" spans="1:78" x14ac:dyDescent="0.25">
      <c r="A1345" s="23" t="s">
        <v>259</v>
      </c>
      <c r="C1345" t="s">
        <v>258</v>
      </c>
      <c r="D1345" s="15" t="str">
        <f>VLOOKUP(C1345,xWalk!C$3:D$55,2)</f>
        <v>PSY</v>
      </c>
      <c r="E1345" s="22" t="str">
        <f t="shared" si="155"/>
        <v>'White River Spring Yearling'</v>
      </c>
      <c r="F1345" s="22" t="str">
        <f t="shared" si="159"/>
        <v>PSY.WRY</v>
      </c>
      <c r="G1345" t="s">
        <v>142</v>
      </c>
      <c r="H1345" t="s">
        <v>143</v>
      </c>
      <c r="I1345" t="s">
        <v>218</v>
      </c>
      <c r="J1345">
        <v>1997</v>
      </c>
      <c r="K1345">
        <v>1999</v>
      </c>
      <c r="L1345" s="8">
        <v>2</v>
      </c>
      <c r="M1345" s="8">
        <v>5</v>
      </c>
      <c r="N1345" s="8" t="s">
        <v>33</v>
      </c>
      <c r="O1345" s="8">
        <v>5</v>
      </c>
      <c r="P1345" s="8">
        <v>0</v>
      </c>
      <c r="Q1345">
        <v>6.8201099999999999E-3</v>
      </c>
      <c r="R1345">
        <v>0.70925749999999999</v>
      </c>
      <c r="S1345">
        <v>0.10061929999999999</v>
      </c>
      <c r="T1345">
        <v>0.7385119</v>
      </c>
      <c r="U1345" s="15" t="str">
        <f t="shared" si="156"/>
        <v>PSY1997</v>
      </c>
      <c r="V1345">
        <f t="shared" si="157"/>
        <v>0.55504970733066994</v>
      </c>
      <c r="W1345">
        <f t="shared" si="158"/>
        <v>0.30121713276967388</v>
      </c>
      <c r="BF1345" s="2" t="s">
        <v>253</v>
      </c>
      <c r="BG1345" s="2" t="s">
        <v>30</v>
      </c>
      <c r="BH1345" s="2" t="s">
        <v>1172</v>
      </c>
      <c r="BI1345" s="2" t="s">
        <v>1173</v>
      </c>
      <c r="BJ1345" s="2" t="s">
        <v>142</v>
      </c>
      <c r="BK1345" s="2" t="s">
        <v>143</v>
      </c>
      <c r="BL1345" s="2" t="s">
        <v>252</v>
      </c>
      <c r="BM1345" s="2">
        <v>1995</v>
      </c>
      <c r="BN1345" s="2">
        <v>1997</v>
      </c>
      <c r="BO1345" s="2">
        <v>3</v>
      </c>
      <c r="BP1345" s="2">
        <v>6</v>
      </c>
      <c r="BQ1345" s="2" t="s">
        <v>33</v>
      </c>
      <c r="BR1345" s="2">
        <v>6</v>
      </c>
      <c r="BS1345" s="2">
        <v>0</v>
      </c>
      <c r="BT1345" s="2">
        <v>7.4378509999999995E-2</v>
      </c>
      <c r="BU1345" s="2">
        <v>0.19554659999999999</v>
      </c>
      <c r="BV1345" s="2">
        <v>1.4528050000000001E-2</v>
      </c>
      <c r="BW1345" s="2">
        <v>0.2072338</v>
      </c>
      <c r="BX1345" s="2" t="s">
        <v>585</v>
      </c>
      <c r="BY1345" s="2">
        <v>0.30257707393966055</v>
      </c>
      <c r="BZ1345" s="2">
        <v>0.29183621100480223</v>
      </c>
    </row>
    <row r="1346" spans="1:78" x14ac:dyDescent="0.25">
      <c r="A1346" s="23" t="s">
        <v>259</v>
      </c>
      <c r="C1346" t="s">
        <v>258</v>
      </c>
      <c r="D1346" s="15" t="str">
        <f>VLOOKUP(C1346,xWalk!C$3:D$55,2)</f>
        <v>PSY</v>
      </c>
      <c r="E1346" s="22" t="str">
        <f t="shared" si="155"/>
        <v>'White River Spring Yearling'</v>
      </c>
      <c r="F1346" s="22" t="str">
        <f t="shared" si="159"/>
        <v>PSY.WRY</v>
      </c>
      <c r="G1346" t="s">
        <v>142</v>
      </c>
      <c r="H1346" t="s">
        <v>143</v>
      </c>
      <c r="I1346" t="s">
        <v>218</v>
      </c>
      <c r="J1346">
        <v>2002</v>
      </c>
      <c r="K1346">
        <v>2004</v>
      </c>
      <c r="L1346" s="8">
        <v>2</v>
      </c>
      <c r="M1346" s="8">
        <v>5</v>
      </c>
      <c r="N1346" s="8" t="s">
        <v>33</v>
      </c>
      <c r="O1346" s="8">
        <v>5</v>
      </c>
      <c r="P1346" s="8">
        <v>0</v>
      </c>
      <c r="Q1346">
        <v>2.9838079999999999E-2</v>
      </c>
      <c r="R1346">
        <v>0.132602</v>
      </c>
      <c r="S1346">
        <v>2.4998929999999999E-2</v>
      </c>
      <c r="T1346">
        <v>0.15428600000000001</v>
      </c>
      <c r="U1346" s="15" t="str">
        <f t="shared" si="156"/>
        <v>PSY2002</v>
      </c>
      <c r="V1346">
        <f t="shared" si="157"/>
        <v>0.63002894893111638</v>
      </c>
      <c r="W1346">
        <f t="shared" si="158"/>
        <v>0.32810644299287411</v>
      </c>
      <c r="BF1346" s="2" t="s">
        <v>253</v>
      </c>
      <c r="BG1346" s="2" t="s">
        <v>30</v>
      </c>
      <c r="BH1346" s="2" t="s">
        <v>1172</v>
      </c>
      <c r="BI1346" s="2" t="s">
        <v>1173</v>
      </c>
      <c r="BJ1346" s="2" t="s">
        <v>142</v>
      </c>
      <c r="BK1346" s="2" t="s">
        <v>143</v>
      </c>
      <c r="BL1346" s="2" t="s">
        <v>252</v>
      </c>
      <c r="BM1346" s="2">
        <v>1996</v>
      </c>
      <c r="BN1346" s="2">
        <v>1998</v>
      </c>
      <c r="BO1346" s="2">
        <v>3</v>
      </c>
      <c r="BP1346" s="2">
        <v>6</v>
      </c>
      <c r="BQ1346" s="2" t="s">
        <v>33</v>
      </c>
      <c r="BR1346" s="2">
        <v>6</v>
      </c>
      <c r="BS1346" s="2">
        <v>0</v>
      </c>
      <c r="BT1346" s="2">
        <v>6.6438559999999994E-2</v>
      </c>
      <c r="BU1346" s="2">
        <v>0.17494789999999999</v>
      </c>
      <c r="BV1346" s="2">
        <v>1.03725E-2</v>
      </c>
      <c r="BW1346" s="2">
        <v>0.1835058</v>
      </c>
      <c r="BX1346" s="2" t="s">
        <v>586</v>
      </c>
      <c r="BY1346" s="2">
        <v>0.28704838138800404</v>
      </c>
      <c r="BZ1346" s="2">
        <v>0.2739796890740287</v>
      </c>
    </row>
    <row r="1347" spans="1:78" x14ac:dyDescent="0.25">
      <c r="A1347" s="23" t="s">
        <v>259</v>
      </c>
      <c r="C1347" t="s">
        <v>258</v>
      </c>
      <c r="D1347" s="15" t="str">
        <f>VLOOKUP(C1347,xWalk!C$3:D$55,2)</f>
        <v>PSY</v>
      </c>
      <c r="E1347" s="22" t="str">
        <f t="shared" si="155"/>
        <v>'White River Spring Yearling'</v>
      </c>
      <c r="F1347" s="22" t="str">
        <f t="shared" si="159"/>
        <v>PSY.WRY</v>
      </c>
      <c r="G1347" t="s">
        <v>142</v>
      </c>
      <c r="H1347" t="s">
        <v>143</v>
      </c>
      <c r="I1347" t="s">
        <v>218</v>
      </c>
      <c r="J1347">
        <v>2003</v>
      </c>
      <c r="K1347">
        <v>2005</v>
      </c>
      <c r="L1347" s="8">
        <v>2</v>
      </c>
      <c r="M1347" s="8">
        <v>5</v>
      </c>
      <c r="N1347" s="8" t="s">
        <v>33</v>
      </c>
      <c r="O1347" s="8">
        <v>5</v>
      </c>
      <c r="P1347" s="8">
        <v>0</v>
      </c>
      <c r="Q1347">
        <v>4.2053100000000003E-3</v>
      </c>
      <c r="R1347">
        <v>0.14774709999999999</v>
      </c>
      <c r="S1347">
        <v>4.0376189999999999E-2</v>
      </c>
      <c r="T1347">
        <v>0.18215780000000001</v>
      </c>
      <c r="U1347" s="15" t="str">
        <f t="shared" si="156"/>
        <v>PSY2003</v>
      </c>
      <c r="V1347">
        <f t="shared" si="157"/>
        <v>0.65716424116424121</v>
      </c>
      <c r="W1347">
        <f t="shared" si="158"/>
        <v>0.35417879417879417</v>
      </c>
      <c r="BF1347" s="2" t="s">
        <v>253</v>
      </c>
      <c r="BG1347" s="2" t="s">
        <v>30</v>
      </c>
      <c r="BH1347" s="2" t="s">
        <v>1172</v>
      </c>
      <c r="BI1347" s="2" t="s">
        <v>1173</v>
      </c>
      <c r="BJ1347" s="2" t="s">
        <v>142</v>
      </c>
      <c r="BK1347" s="2" t="s">
        <v>143</v>
      </c>
      <c r="BL1347" s="2" t="s">
        <v>252</v>
      </c>
      <c r="BM1347" s="2">
        <v>1997</v>
      </c>
      <c r="BN1347" s="2">
        <v>1999</v>
      </c>
      <c r="BO1347" s="2">
        <v>3</v>
      </c>
      <c r="BP1347" s="2">
        <v>6</v>
      </c>
      <c r="BQ1347" s="2" t="s">
        <v>33</v>
      </c>
      <c r="BR1347" s="2">
        <v>6</v>
      </c>
      <c r="BS1347" s="2">
        <v>0</v>
      </c>
      <c r="BT1347" s="2">
        <v>3.7264930000000002E-2</v>
      </c>
      <c r="BU1347" s="2">
        <v>0.2092629</v>
      </c>
      <c r="BV1347" s="2">
        <v>7.4339999999999996E-5</v>
      </c>
      <c r="BW1347" s="2">
        <v>0.2093217</v>
      </c>
      <c r="BX1347" s="2" t="s">
        <v>587</v>
      </c>
      <c r="BY1347" s="2">
        <v>0.27569892473118279</v>
      </c>
      <c r="BZ1347" s="2">
        <v>0.26392473118279569</v>
      </c>
    </row>
    <row r="1348" spans="1:78" x14ac:dyDescent="0.25">
      <c r="A1348" s="23" t="s">
        <v>259</v>
      </c>
      <c r="C1348" t="s">
        <v>258</v>
      </c>
      <c r="D1348" s="15" t="str">
        <f>VLOOKUP(C1348,xWalk!C$3:D$55,2)</f>
        <v>PSY</v>
      </c>
      <c r="E1348" s="22" t="str">
        <f t="shared" ref="E1348:E1387" si="160">"'"&amp;A1348&amp;"'"</f>
        <v>'White River Spring Yearling'</v>
      </c>
      <c r="F1348" s="22" t="str">
        <f t="shared" si="159"/>
        <v>PSY.WRY</v>
      </c>
      <c r="G1348" t="s">
        <v>142</v>
      </c>
      <c r="H1348" t="s">
        <v>143</v>
      </c>
      <c r="I1348" t="s">
        <v>218</v>
      </c>
      <c r="J1348">
        <v>2004</v>
      </c>
      <c r="K1348">
        <v>2006</v>
      </c>
      <c r="L1348" s="8">
        <v>2</v>
      </c>
      <c r="M1348" s="8">
        <v>5</v>
      </c>
      <c r="N1348" s="8" t="s">
        <v>33</v>
      </c>
      <c r="O1348" s="8">
        <v>5</v>
      </c>
      <c r="P1348" s="8">
        <v>0</v>
      </c>
      <c r="Q1348">
        <v>1.5382760000000001E-2</v>
      </c>
      <c r="R1348">
        <v>0.2272023</v>
      </c>
      <c r="S1348">
        <v>3.47482E-2</v>
      </c>
      <c r="T1348">
        <v>0.25405559999999999</v>
      </c>
      <c r="U1348" s="15" t="str">
        <f t="shared" si="156"/>
        <v>PSY2004</v>
      </c>
      <c r="V1348">
        <f t="shared" si="157"/>
        <v>0.66682251539853232</v>
      </c>
      <c r="W1348">
        <f t="shared" si="158"/>
        <v>0.35381050149411503</v>
      </c>
      <c r="BF1348" s="2" t="s">
        <v>253</v>
      </c>
      <c r="BG1348" s="2" t="s">
        <v>30</v>
      </c>
      <c r="BH1348" s="2" t="s">
        <v>1172</v>
      </c>
      <c r="BI1348" s="2" t="s">
        <v>1173</v>
      </c>
      <c r="BJ1348" s="2" t="s">
        <v>142</v>
      </c>
      <c r="BK1348" s="2" t="s">
        <v>143</v>
      </c>
      <c r="BL1348" s="2" t="s">
        <v>252</v>
      </c>
      <c r="BM1348" s="2">
        <v>1998</v>
      </c>
      <c r="BN1348" s="2">
        <v>2000</v>
      </c>
      <c r="BO1348" s="2">
        <v>3</v>
      </c>
      <c r="BP1348" s="2">
        <v>6</v>
      </c>
      <c r="BQ1348" s="2" t="s">
        <v>33</v>
      </c>
      <c r="BR1348" s="2">
        <v>6</v>
      </c>
      <c r="BS1348" s="2">
        <v>0</v>
      </c>
      <c r="BT1348" s="2">
        <v>9.1286119999999998E-2</v>
      </c>
      <c r="BU1348" s="2">
        <v>0.1696423</v>
      </c>
      <c r="BV1348" s="2">
        <v>9.2869999999999997E-5</v>
      </c>
      <c r="BW1348" s="2">
        <v>0.16971939999999999</v>
      </c>
      <c r="BX1348" s="2" t="s">
        <v>588</v>
      </c>
      <c r="BY1348" s="2">
        <v>0.2935550373449593</v>
      </c>
      <c r="BZ1348" s="2">
        <v>0.27838047923214709</v>
      </c>
    </row>
    <row r="1349" spans="1:78" x14ac:dyDescent="0.25">
      <c r="A1349" s="23" t="s">
        <v>259</v>
      </c>
      <c r="C1349" t="s">
        <v>258</v>
      </c>
      <c r="D1349" s="15" t="str">
        <f>VLOOKUP(C1349,xWalk!C$3:D$55,2)</f>
        <v>PSY</v>
      </c>
      <c r="E1349" s="22" t="str">
        <f t="shared" si="160"/>
        <v>'White River Spring Yearling'</v>
      </c>
      <c r="F1349" s="22" t="str">
        <f t="shared" si="159"/>
        <v>PSY.WRY</v>
      </c>
      <c r="G1349" t="s">
        <v>142</v>
      </c>
      <c r="H1349" t="s">
        <v>143</v>
      </c>
      <c r="I1349" t="s">
        <v>218</v>
      </c>
      <c r="J1349">
        <v>2005</v>
      </c>
      <c r="K1349">
        <v>2007</v>
      </c>
      <c r="L1349" s="8">
        <v>2</v>
      </c>
      <c r="M1349" s="8">
        <v>5</v>
      </c>
      <c r="N1349" s="8" t="s">
        <v>33</v>
      </c>
      <c r="O1349" s="8">
        <v>5</v>
      </c>
      <c r="P1349" s="8">
        <v>0</v>
      </c>
      <c r="Q1349">
        <v>6.2101200000000004E-3</v>
      </c>
      <c r="R1349">
        <v>8.5018140000000006E-2</v>
      </c>
      <c r="S1349">
        <v>1.009997E-2</v>
      </c>
      <c r="T1349">
        <v>9.4259430000000005E-2</v>
      </c>
      <c r="U1349" s="15" t="str">
        <f t="shared" ref="U1349:U1387" si="161">D1349&amp;J1349</f>
        <v>PSY2005</v>
      </c>
      <c r="V1349">
        <f t="shared" ref="V1349:V1386" si="162">IFERROR(VLOOKUP(U1349,Y$4:AC$1113,5,FALSE),"NA")</f>
        <v>0.65699129960587954</v>
      </c>
      <c r="W1349">
        <f t="shared" ref="W1349:W1387" si="163">IFERROR(VLOOKUP(U1349,Y$4:AD$1113,6,FALSE),"NA")</f>
        <v>0.32017946112088841</v>
      </c>
      <c r="BF1349" s="2" t="s">
        <v>253</v>
      </c>
      <c r="BG1349" s="2" t="s">
        <v>30</v>
      </c>
      <c r="BH1349" s="2" t="s">
        <v>1172</v>
      </c>
      <c r="BI1349" s="2" t="s">
        <v>1173</v>
      </c>
      <c r="BJ1349" s="2" t="s">
        <v>142</v>
      </c>
      <c r="BK1349" s="2" t="s">
        <v>143</v>
      </c>
      <c r="BL1349" s="2" t="s">
        <v>252</v>
      </c>
      <c r="BM1349" s="2">
        <v>1999</v>
      </c>
      <c r="BN1349" s="2">
        <v>2001</v>
      </c>
      <c r="BO1349" s="2">
        <v>3</v>
      </c>
      <c r="BP1349" s="2">
        <v>6</v>
      </c>
      <c r="BQ1349" s="2" t="s">
        <v>33</v>
      </c>
      <c r="BR1349" s="2">
        <v>6</v>
      </c>
      <c r="BS1349" s="2">
        <v>0</v>
      </c>
      <c r="BT1349" s="2">
        <v>2.518635E-2</v>
      </c>
      <c r="BU1349" s="2">
        <v>0.24387300000000001</v>
      </c>
      <c r="BV1349" s="2">
        <v>0.18259310000000001</v>
      </c>
      <c r="BW1349" s="2">
        <v>0.38193660000000001</v>
      </c>
      <c r="BX1349" s="2" t="s">
        <v>589</v>
      </c>
      <c r="BY1349" s="2">
        <v>0.34178059353117707</v>
      </c>
      <c r="BZ1349" s="2">
        <v>0.3181727242414138</v>
      </c>
    </row>
    <row r="1350" spans="1:78" x14ac:dyDescent="0.25">
      <c r="A1350" s="23" t="s">
        <v>259</v>
      </c>
      <c r="C1350" t="s">
        <v>258</v>
      </c>
      <c r="D1350" s="15" t="str">
        <f>VLOOKUP(C1350,xWalk!C$3:D$55,2)</f>
        <v>PSY</v>
      </c>
      <c r="E1350" s="22" t="str">
        <f t="shared" si="160"/>
        <v>'White River Spring Yearling'</v>
      </c>
      <c r="F1350" s="22" t="str">
        <f t="shared" si="159"/>
        <v>PSY.WRY</v>
      </c>
      <c r="G1350" t="s">
        <v>142</v>
      </c>
      <c r="H1350" t="s">
        <v>143</v>
      </c>
      <c r="I1350" t="s">
        <v>218</v>
      </c>
      <c r="J1350">
        <v>2006</v>
      </c>
      <c r="K1350">
        <v>2008</v>
      </c>
      <c r="L1350" s="8">
        <v>2</v>
      </c>
      <c r="M1350" s="8">
        <v>5</v>
      </c>
      <c r="N1350" s="8" t="s">
        <v>33</v>
      </c>
      <c r="O1350" s="8">
        <v>5</v>
      </c>
      <c r="P1350" s="8">
        <v>0</v>
      </c>
      <c r="Q1350">
        <v>1.3948800000000001E-2</v>
      </c>
      <c r="R1350">
        <v>0.13455049999999999</v>
      </c>
      <c r="S1350">
        <v>7.3031239999999997E-2</v>
      </c>
      <c r="T1350">
        <v>0.19775529999999999</v>
      </c>
      <c r="U1350" s="15" t="str">
        <f t="shared" si="161"/>
        <v>PSY2006</v>
      </c>
      <c r="V1350">
        <f t="shared" si="162"/>
        <v>0.62798782035016498</v>
      </c>
      <c r="W1350">
        <f t="shared" si="163"/>
        <v>0.29284445572189799</v>
      </c>
      <c r="BF1350" s="2" t="s">
        <v>253</v>
      </c>
      <c r="BG1350" s="2" t="s">
        <v>30</v>
      </c>
      <c r="BH1350" s="2" t="s">
        <v>1172</v>
      </c>
      <c r="BI1350" s="2" t="s">
        <v>1173</v>
      </c>
      <c r="BJ1350" s="2" t="s">
        <v>142</v>
      </c>
      <c r="BK1350" s="2" t="s">
        <v>143</v>
      </c>
      <c r="BL1350" s="2" t="s">
        <v>252</v>
      </c>
      <c r="BM1350" s="2">
        <v>2000</v>
      </c>
      <c r="BN1350" s="2">
        <v>2002</v>
      </c>
      <c r="BO1350" s="2">
        <v>3</v>
      </c>
      <c r="BP1350" s="2">
        <v>6</v>
      </c>
      <c r="BQ1350" s="2" t="s">
        <v>33</v>
      </c>
      <c r="BR1350" s="2">
        <v>6</v>
      </c>
      <c r="BS1350" s="2">
        <v>0</v>
      </c>
      <c r="BT1350" s="2">
        <v>5.6404530000000001E-2</v>
      </c>
      <c r="BU1350" s="2">
        <v>0.2894003</v>
      </c>
      <c r="BV1350" s="2">
        <v>3.2379949999999998E-2</v>
      </c>
      <c r="BW1350" s="2">
        <v>0.3124094</v>
      </c>
      <c r="BX1350" s="2" t="s">
        <v>590</v>
      </c>
      <c r="BY1350" s="2">
        <v>0.31866262087740693</v>
      </c>
      <c r="BZ1350" s="2">
        <v>0.30834018659785045</v>
      </c>
    </row>
    <row r="1351" spans="1:78" x14ac:dyDescent="0.25">
      <c r="A1351" s="23" t="s">
        <v>259</v>
      </c>
      <c r="C1351" t="s">
        <v>258</v>
      </c>
      <c r="D1351" s="15" t="str">
        <f>VLOOKUP(C1351,xWalk!C$3:D$55,2)</f>
        <v>PSY</v>
      </c>
      <c r="E1351" s="22" t="str">
        <f t="shared" si="160"/>
        <v>'White River Spring Yearling'</v>
      </c>
      <c r="F1351" s="22" t="str">
        <f t="shared" si="159"/>
        <v>PSY.WRY</v>
      </c>
      <c r="G1351" t="s">
        <v>142</v>
      </c>
      <c r="H1351" t="s">
        <v>143</v>
      </c>
      <c r="I1351" t="s">
        <v>218</v>
      </c>
      <c r="J1351">
        <v>2007</v>
      </c>
      <c r="K1351">
        <v>2009</v>
      </c>
      <c r="L1351" s="8">
        <v>2</v>
      </c>
      <c r="M1351" s="8">
        <v>5</v>
      </c>
      <c r="N1351" s="8" t="s">
        <v>34</v>
      </c>
      <c r="O1351" s="8">
        <v>4</v>
      </c>
      <c r="P1351" s="8">
        <v>1</v>
      </c>
      <c r="Q1351">
        <v>4.4995900000000004E-3</v>
      </c>
      <c r="R1351">
        <v>2.852681E-2</v>
      </c>
      <c r="S1351">
        <v>0.1034919</v>
      </c>
      <c r="T1351">
        <v>0.1290665</v>
      </c>
      <c r="U1351" s="15" t="str">
        <f t="shared" si="161"/>
        <v>PSY2007</v>
      </c>
      <c r="V1351">
        <f t="shared" si="162"/>
        <v>0.62999643747773426</v>
      </c>
      <c r="W1351">
        <f t="shared" si="163"/>
        <v>0.28514428215176346</v>
      </c>
      <c r="BF1351" s="2" t="s">
        <v>253</v>
      </c>
      <c r="BG1351" s="2" t="s">
        <v>30</v>
      </c>
      <c r="BH1351" s="2" t="s">
        <v>1172</v>
      </c>
      <c r="BI1351" s="2" t="s">
        <v>1173</v>
      </c>
      <c r="BJ1351" s="2" t="s">
        <v>142</v>
      </c>
      <c r="BK1351" s="2" t="s">
        <v>143</v>
      </c>
      <c r="BL1351" s="2" t="s">
        <v>252</v>
      </c>
      <c r="BM1351" s="2">
        <v>2001</v>
      </c>
      <c r="BN1351" s="2">
        <v>2003</v>
      </c>
      <c r="BO1351" s="2">
        <v>3</v>
      </c>
      <c r="BP1351" s="2">
        <v>6</v>
      </c>
      <c r="BQ1351" s="2" t="s">
        <v>33</v>
      </c>
      <c r="BR1351" s="2">
        <v>6</v>
      </c>
      <c r="BS1351" s="2">
        <v>0</v>
      </c>
      <c r="BT1351" s="2">
        <v>2.1703110000000001E-2</v>
      </c>
      <c r="BU1351" s="2">
        <v>0.22016810000000001</v>
      </c>
      <c r="BV1351" s="2">
        <v>3.8304810000000002E-2</v>
      </c>
      <c r="BW1351" s="2">
        <v>0.25003940000000002</v>
      </c>
      <c r="BX1351" s="2" t="s">
        <v>591</v>
      </c>
      <c r="BY1351" s="2">
        <v>0.42527546839571978</v>
      </c>
      <c r="BZ1351" s="2">
        <v>0.40876725406738534</v>
      </c>
    </row>
    <row r="1352" spans="1:78" x14ac:dyDescent="0.25">
      <c r="A1352" s="23" t="s">
        <v>259</v>
      </c>
      <c r="C1352" t="s">
        <v>258</v>
      </c>
      <c r="D1352" s="15" t="str">
        <f>VLOOKUP(C1352,xWalk!C$3:D$55,2)</f>
        <v>PSY</v>
      </c>
      <c r="E1352" s="22" t="str">
        <f t="shared" si="160"/>
        <v>'White River Spring Yearling'</v>
      </c>
      <c r="F1352" s="22" t="str">
        <f t="shared" si="159"/>
        <v>PSY.WRY</v>
      </c>
      <c r="G1352" t="s">
        <v>142</v>
      </c>
      <c r="H1352" t="s">
        <v>143</v>
      </c>
      <c r="I1352" t="s">
        <v>218</v>
      </c>
      <c r="J1352">
        <v>2008</v>
      </c>
      <c r="K1352">
        <v>2010</v>
      </c>
      <c r="L1352" s="8">
        <v>2</v>
      </c>
      <c r="M1352" s="8">
        <v>5</v>
      </c>
      <c r="N1352" s="8" t="s">
        <v>34</v>
      </c>
      <c r="O1352" s="8">
        <v>3</v>
      </c>
      <c r="P1352" s="8">
        <v>2</v>
      </c>
      <c r="Q1352">
        <v>1.537084E-2</v>
      </c>
      <c r="R1352">
        <v>1.000413E-2</v>
      </c>
      <c r="S1352">
        <v>3.1623909999999998E-2</v>
      </c>
      <c r="T1352">
        <v>4.1311670000000002E-2</v>
      </c>
      <c r="U1352" s="15" t="str">
        <f t="shared" si="161"/>
        <v>PSY2008</v>
      </c>
      <c r="V1352" t="str">
        <f t="shared" si="162"/>
        <v>NA</v>
      </c>
      <c r="W1352" t="str">
        <f t="shared" si="163"/>
        <v>NA</v>
      </c>
      <c r="BF1352" s="2" t="s">
        <v>253</v>
      </c>
      <c r="BG1352" s="2" t="s">
        <v>30</v>
      </c>
      <c r="BH1352" s="2" t="s">
        <v>1172</v>
      </c>
      <c r="BI1352" s="2" t="s">
        <v>1173</v>
      </c>
      <c r="BJ1352" s="2" t="s">
        <v>142</v>
      </c>
      <c r="BK1352" s="2" t="s">
        <v>143</v>
      </c>
      <c r="BL1352" s="2" t="s">
        <v>252</v>
      </c>
      <c r="BM1352" s="2">
        <v>2002</v>
      </c>
      <c r="BN1352" s="2">
        <v>2004</v>
      </c>
      <c r="BO1352" s="2">
        <v>3</v>
      </c>
      <c r="BP1352" s="2">
        <v>6</v>
      </c>
      <c r="BQ1352" s="2" t="s">
        <v>33</v>
      </c>
      <c r="BR1352" s="2">
        <v>6</v>
      </c>
      <c r="BS1352" s="2">
        <v>0</v>
      </c>
      <c r="BT1352" s="2">
        <v>4.299099E-2</v>
      </c>
      <c r="BU1352" s="2">
        <v>0.23414019999999999</v>
      </c>
      <c r="BV1352" s="2">
        <v>5.4552410000000003E-2</v>
      </c>
      <c r="BW1352" s="2">
        <v>0.27591969999999999</v>
      </c>
      <c r="BX1352" s="2" t="s">
        <v>592</v>
      </c>
      <c r="BY1352" s="2">
        <v>0.47952654341283291</v>
      </c>
      <c r="BZ1352" s="2">
        <v>0.45876223475555783</v>
      </c>
    </row>
    <row r="1353" spans="1:78" x14ac:dyDescent="0.25">
      <c r="A1353" s="23" t="s">
        <v>259</v>
      </c>
      <c r="C1353" t="s">
        <v>258</v>
      </c>
      <c r="D1353" s="15" t="str">
        <f>VLOOKUP(C1353,xWalk!C$3:D$55,2)</f>
        <v>PSY</v>
      </c>
      <c r="E1353" s="22" t="str">
        <f t="shared" si="160"/>
        <v>'White River Spring Yearling'</v>
      </c>
      <c r="F1353" s="22" t="str">
        <f t="shared" si="159"/>
        <v>PSY.WRY</v>
      </c>
      <c r="G1353" t="s">
        <v>142</v>
      </c>
      <c r="H1353" t="s">
        <v>143</v>
      </c>
      <c r="I1353" t="s">
        <v>218</v>
      </c>
      <c r="J1353">
        <v>2009</v>
      </c>
      <c r="K1353">
        <v>2011</v>
      </c>
      <c r="L1353" s="8">
        <v>2</v>
      </c>
      <c r="M1353" s="8">
        <v>5</v>
      </c>
      <c r="N1353" s="8" t="s">
        <v>34</v>
      </c>
      <c r="O1353" s="8">
        <v>2</v>
      </c>
      <c r="P1353" s="8">
        <v>3</v>
      </c>
      <c r="Q1353">
        <v>5.90524E-3</v>
      </c>
      <c r="R1353" t="s">
        <v>276</v>
      </c>
      <c r="S1353" t="s">
        <v>276</v>
      </c>
      <c r="T1353" t="s">
        <v>276</v>
      </c>
      <c r="U1353" s="15" t="str">
        <f t="shared" si="161"/>
        <v>PSY2009</v>
      </c>
      <c r="V1353" t="str">
        <f t="shared" si="162"/>
        <v>NA</v>
      </c>
      <c r="W1353" t="str">
        <f t="shared" si="163"/>
        <v>NA</v>
      </c>
      <c r="BF1353" s="2" t="s">
        <v>253</v>
      </c>
      <c r="BG1353" s="2" t="s">
        <v>30</v>
      </c>
      <c r="BH1353" s="2" t="s">
        <v>1172</v>
      </c>
      <c r="BI1353" s="2" t="s">
        <v>1173</v>
      </c>
      <c r="BJ1353" s="2" t="s">
        <v>142</v>
      </c>
      <c r="BK1353" s="2" t="s">
        <v>143</v>
      </c>
      <c r="BL1353" s="2" t="s">
        <v>252</v>
      </c>
      <c r="BM1353" s="2">
        <v>2003</v>
      </c>
      <c r="BN1353" s="2">
        <v>2005</v>
      </c>
      <c r="BO1353" s="2">
        <v>3</v>
      </c>
      <c r="BP1353" s="2">
        <v>6</v>
      </c>
      <c r="BQ1353" s="2" t="s">
        <v>33</v>
      </c>
      <c r="BR1353" s="2">
        <v>6</v>
      </c>
      <c r="BS1353" s="2">
        <v>0</v>
      </c>
      <c r="BT1353" s="2">
        <v>2.4924700000000001E-2</v>
      </c>
      <c r="BU1353" s="2">
        <v>0.26060509999999998</v>
      </c>
      <c r="BV1353" s="2">
        <v>1.5097E-4</v>
      </c>
      <c r="BW1353" s="2">
        <v>0.26071670000000002</v>
      </c>
      <c r="BX1353" s="2" t="s">
        <v>593</v>
      </c>
      <c r="BY1353" s="2">
        <v>0.38305928169623538</v>
      </c>
      <c r="BZ1353" s="2">
        <v>0.37272825616616184</v>
      </c>
    </row>
    <row r="1354" spans="1:78" x14ac:dyDescent="0.25">
      <c r="A1354" s="23" t="s">
        <v>260</v>
      </c>
      <c r="C1354" t="s">
        <v>65</v>
      </c>
      <c r="D1354" s="15" t="str">
        <f>VLOOKUP(C1354,xWalk!C$3:D$55,2)</f>
        <v>WSH</v>
      </c>
      <c r="E1354" s="22" t="str">
        <f t="shared" si="160"/>
        <v>'Willamette Spring'</v>
      </c>
      <c r="F1354" s="22" t="str">
        <f t="shared" si="159"/>
        <v>WSH.WSH</v>
      </c>
      <c r="G1354" t="s">
        <v>142</v>
      </c>
      <c r="H1354" t="s">
        <v>143</v>
      </c>
      <c r="I1354" t="s">
        <v>196</v>
      </c>
      <c r="J1354">
        <v>1975</v>
      </c>
      <c r="K1354">
        <v>1977</v>
      </c>
      <c r="L1354" s="8">
        <v>3</v>
      </c>
      <c r="M1354" s="8">
        <v>6</v>
      </c>
      <c r="N1354" s="8" t="s">
        <v>33</v>
      </c>
      <c r="O1354" s="8">
        <v>6</v>
      </c>
      <c r="P1354" s="8">
        <v>0</v>
      </c>
      <c r="Q1354">
        <v>3.3211369999999997E-2</v>
      </c>
      <c r="R1354">
        <v>0.1037257</v>
      </c>
      <c r="S1354">
        <v>0.14458099999999999</v>
      </c>
      <c r="T1354">
        <v>0.23330999999999999</v>
      </c>
      <c r="U1354" s="15" t="str">
        <f t="shared" si="161"/>
        <v>WSH1975</v>
      </c>
      <c r="V1354" t="str">
        <f t="shared" si="162"/>
        <v>NA</v>
      </c>
      <c r="W1354" t="str">
        <f t="shared" si="163"/>
        <v>NA</v>
      </c>
      <c r="BF1354" s="2" t="s">
        <v>253</v>
      </c>
      <c r="BG1354" s="2" t="s">
        <v>30</v>
      </c>
      <c r="BH1354" s="2" t="s">
        <v>1172</v>
      </c>
      <c r="BI1354" s="2" t="s">
        <v>1173</v>
      </c>
      <c r="BJ1354" s="2" t="s">
        <v>142</v>
      </c>
      <c r="BK1354" s="2" t="s">
        <v>143</v>
      </c>
      <c r="BL1354" s="2" t="s">
        <v>252</v>
      </c>
      <c r="BM1354" s="2">
        <v>2004</v>
      </c>
      <c r="BN1354" s="2">
        <v>2006</v>
      </c>
      <c r="BO1354" s="2">
        <v>3</v>
      </c>
      <c r="BP1354" s="2">
        <v>6</v>
      </c>
      <c r="BQ1354" s="2" t="s">
        <v>33</v>
      </c>
      <c r="BR1354" s="2">
        <v>6</v>
      </c>
      <c r="BS1354" s="2">
        <v>0</v>
      </c>
      <c r="BT1354" s="2">
        <v>2.3541510000000002E-2</v>
      </c>
      <c r="BU1354" s="2">
        <v>0.25662570000000001</v>
      </c>
      <c r="BV1354" s="2">
        <v>1.1715E-4</v>
      </c>
      <c r="BW1354" s="2">
        <v>0.25671280000000002</v>
      </c>
      <c r="BX1354" s="2" t="s">
        <v>594</v>
      </c>
      <c r="BY1354" s="2">
        <v>0.34712852202505812</v>
      </c>
      <c r="BZ1354" s="2">
        <v>0.33165145416406827</v>
      </c>
    </row>
    <row r="1355" spans="1:78" x14ac:dyDescent="0.25">
      <c r="A1355" s="23" t="s">
        <v>260</v>
      </c>
      <c r="C1355" t="s">
        <v>65</v>
      </c>
      <c r="D1355" s="15" t="str">
        <f>VLOOKUP(C1355,xWalk!C$3:D$55,2)</f>
        <v>WSH</v>
      </c>
      <c r="E1355" s="22" t="str">
        <f t="shared" si="160"/>
        <v>'Willamette Spring'</v>
      </c>
      <c r="F1355" s="22" t="str">
        <f t="shared" si="159"/>
        <v>WSH.WSH</v>
      </c>
      <c r="G1355" t="s">
        <v>142</v>
      </c>
      <c r="H1355" t="s">
        <v>143</v>
      </c>
      <c r="I1355" t="s">
        <v>196</v>
      </c>
      <c r="J1355">
        <v>1976</v>
      </c>
      <c r="K1355">
        <v>1978</v>
      </c>
      <c r="L1355" s="8">
        <v>3</v>
      </c>
      <c r="M1355" s="8">
        <v>6</v>
      </c>
      <c r="N1355" s="8" t="s">
        <v>33</v>
      </c>
      <c r="O1355" s="8">
        <v>6</v>
      </c>
      <c r="P1355" s="8">
        <v>0</v>
      </c>
      <c r="Q1355">
        <v>4.719955E-2</v>
      </c>
      <c r="R1355">
        <v>0.1526766</v>
      </c>
      <c r="S1355">
        <v>0.110709</v>
      </c>
      <c r="T1355">
        <v>0.2464829</v>
      </c>
      <c r="U1355" s="15" t="str">
        <f t="shared" si="161"/>
        <v>WSH1976</v>
      </c>
      <c r="V1355">
        <f t="shared" si="162"/>
        <v>0.65990751502262668</v>
      </c>
      <c r="W1355">
        <f t="shared" si="163"/>
        <v>0.30538588985879966</v>
      </c>
      <c r="BF1355" s="2" t="s">
        <v>253</v>
      </c>
      <c r="BG1355" s="2" t="s">
        <v>30</v>
      </c>
      <c r="BH1355" s="2" t="s">
        <v>1172</v>
      </c>
      <c r="BI1355" s="2" t="s">
        <v>1173</v>
      </c>
      <c r="BJ1355" s="2" t="s">
        <v>142</v>
      </c>
      <c r="BK1355" s="2" t="s">
        <v>143</v>
      </c>
      <c r="BL1355" s="2" t="s">
        <v>252</v>
      </c>
      <c r="BM1355" s="2">
        <v>2005</v>
      </c>
      <c r="BN1355" s="2">
        <v>2007</v>
      </c>
      <c r="BO1355" s="2">
        <v>3</v>
      </c>
      <c r="BP1355" s="2">
        <v>6</v>
      </c>
      <c r="BQ1355" s="2" t="s">
        <v>33</v>
      </c>
      <c r="BR1355" s="2">
        <v>6</v>
      </c>
      <c r="BS1355" s="2">
        <v>0</v>
      </c>
      <c r="BT1355" s="2">
        <v>4.0882450000000001E-2</v>
      </c>
      <c r="BU1355" s="2">
        <v>0.248388</v>
      </c>
      <c r="BV1355" s="2">
        <v>2.3666679999999999E-2</v>
      </c>
      <c r="BW1355" s="2">
        <v>0.26617619999999997</v>
      </c>
      <c r="BX1355" s="2" t="s">
        <v>595</v>
      </c>
      <c r="BY1355" s="2">
        <v>0.32062414030261349</v>
      </c>
      <c r="BZ1355" s="2">
        <v>0.31490715268225583</v>
      </c>
    </row>
    <row r="1356" spans="1:78" x14ac:dyDescent="0.25">
      <c r="A1356" s="23" t="s">
        <v>260</v>
      </c>
      <c r="C1356" t="s">
        <v>65</v>
      </c>
      <c r="D1356" s="15" t="str">
        <f>VLOOKUP(C1356,xWalk!C$3:D$55,2)</f>
        <v>WSH</v>
      </c>
      <c r="E1356" s="22" t="str">
        <f t="shared" si="160"/>
        <v>'Willamette Spring'</v>
      </c>
      <c r="F1356" s="22" t="str">
        <f t="shared" si="159"/>
        <v>WSH.WSH</v>
      </c>
      <c r="G1356" t="s">
        <v>142</v>
      </c>
      <c r="H1356" t="s">
        <v>143</v>
      </c>
      <c r="I1356" t="s">
        <v>196</v>
      </c>
      <c r="J1356">
        <v>1977</v>
      </c>
      <c r="K1356">
        <v>1979</v>
      </c>
      <c r="L1356" s="8">
        <v>3</v>
      </c>
      <c r="M1356" s="8">
        <v>6</v>
      </c>
      <c r="N1356" s="8" t="s">
        <v>33</v>
      </c>
      <c r="O1356" s="8">
        <v>6</v>
      </c>
      <c r="P1356" s="8">
        <v>0</v>
      </c>
      <c r="Q1356">
        <v>5.0036520000000001E-2</v>
      </c>
      <c r="R1356">
        <v>0.16455239999999999</v>
      </c>
      <c r="S1356">
        <v>0.24034459999999999</v>
      </c>
      <c r="T1356">
        <v>0.3653478</v>
      </c>
      <c r="U1356" s="15" t="str">
        <f t="shared" si="161"/>
        <v>WSH1977</v>
      </c>
      <c r="V1356">
        <f t="shared" si="162"/>
        <v>0.65966453492341659</v>
      </c>
      <c r="W1356">
        <f t="shared" si="163"/>
        <v>0.30035958943080182</v>
      </c>
      <c r="BF1356" s="2" t="s">
        <v>253</v>
      </c>
      <c r="BG1356" s="2" t="s">
        <v>30</v>
      </c>
      <c r="BH1356" s="2" t="s">
        <v>1172</v>
      </c>
      <c r="BI1356" s="2" t="s">
        <v>1173</v>
      </c>
      <c r="BJ1356" s="2" t="s">
        <v>142</v>
      </c>
      <c r="BK1356" s="2" t="s">
        <v>143</v>
      </c>
      <c r="BL1356" s="2" t="s">
        <v>252</v>
      </c>
      <c r="BM1356" s="2">
        <v>2006</v>
      </c>
      <c r="BN1356" s="2">
        <v>2008</v>
      </c>
      <c r="BO1356" s="2">
        <v>3</v>
      </c>
      <c r="BP1356" s="2">
        <v>6</v>
      </c>
      <c r="BQ1356" s="2" t="s">
        <v>34</v>
      </c>
      <c r="BR1356" s="2">
        <v>5</v>
      </c>
      <c r="BS1356" s="2">
        <v>1</v>
      </c>
      <c r="BT1356" s="2">
        <v>1.461704E-2</v>
      </c>
      <c r="BU1356" s="2">
        <v>0.264434</v>
      </c>
      <c r="BV1356" s="2">
        <v>1.3756910000000001E-2</v>
      </c>
      <c r="BW1356" s="2">
        <v>0.27455309999999999</v>
      </c>
      <c r="BX1356" s="2" t="s">
        <v>596</v>
      </c>
      <c r="BY1356" s="2">
        <v>0.33227686330641037</v>
      </c>
      <c r="BZ1356" s="2">
        <v>0.32051937429710664</v>
      </c>
    </row>
    <row r="1357" spans="1:78" x14ac:dyDescent="0.25">
      <c r="A1357" s="23" t="s">
        <v>260</v>
      </c>
      <c r="C1357" t="s">
        <v>65</v>
      </c>
      <c r="D1357" s="15" t="str">
        <f>VLOOKUP(C1357,xWalk!C$3:D$55,2)</f>
        <v>WSH</v>
      </c>
      <c r="E1357" s="22" t="str">
        <f t="shared" si="160"/>
        <v>'Willamette Spring'</v>
      </c>
      <c r="F1357" s="22" t="str">
        <f t="shared" si="159"/>
        <v>WSH.WSH</v>
      </c>
      <c r="G1357" t="s">
        <v>142</v>
      </c>
      <c r="H1357" t="s">
        <v>143</v>
      </c>
      <c r="I1357" t="s">
        <v>196</v>
      </c>
      <c r="J1357">
        <v>1978</v>
      </c>
      <c r="K1357">
        <v>1980</v>
      </c>
      <c r="L1357" s="8">
        <v>3</v>
      </c>
      <c r="M1357" s="8">
        <v>6</v>
      </c>
      <c r="N1357" s="8" t="s">
        <v>33</v>
      </c>
      <c r="O1357" s="8">
        <v>6</v>
      </c>
      <c r="P1357" s="8">
        <v>0</v>
      </c>
      <c r="Q1357">
        <v>2.4972939999999999E-2</v>
      </c>
      <c r="R1357">
        <v>0.20864099999999999</v>
      </c>
      <c r="S1357">
        <v>0.32026880000000002</v>
      </c>
      <c r="T1357">
        <v>0.46208860000000002</v>
      </c>
      <c r="U1357" s="15" t="str">
        <f t="shared" si="161"/>
        <v>WSH1978</v>
      </c>
      <c r="V1357">
        <f t="shared" si="162"/>
        <v>0.64768558480794125</v>
      </c>
      <c r="W1357">
        <f t="shared" si="163"/>
        <v>0.27829628830384118</v>
      </c>
      <c r="BF1357" s="2" t="s">
        <v>253</v>
      </c>
      <c r="BG1357" s="2" t="s">
        <v>30</v>
      </c>
      <c r="BH1357" s="2" t="s">
        <v>1172</v>
      </c>
      <c r="BI1357" s="2" t="s">
        <v>1173</v>
      </c>
      <c r="BJ1357" s="2" t="s">
        <v>142</v>
      </c>
      <c r="BK1357" s="2" t="s">
        <v>143</v>
      </c>
      <c r="BL1357" s="2" t="s">
        <v>252</v>
      </c>
      <c r="BM1357" s="2">
        <v>2007</v>
      </c>
      <c r="BN1357" s="2">
        <v>2009</v>
      </c>
      <c r="BO1357" s="2">
        <v>3</v>
      </c>
      <c r="BP1357" s="2">
        <v>6</v>
      </c>
      <c r="BQ1357" s="2" t="s">
        <v>34</v>
      </c>
      <c r="BR1357" s="2">
        <v>4</v>
      </c>
      <c r="BS1357" s="2">
        <v>2</v>
      </c>
      <c r="BT1357" s="2">
        <v>2.2636610000000001E-2</v>
      </c>
      <c r="BU1357" s="2">
        <v>0.36540430000000002</v>
      </c>
      <c r="BV1357" s="2">
        <v>0</v>
      </c>
      <c r="BW1357" s="2">
        <v>0.36540430000000002</v>
      </c>
      <c r="BX1357" s="2" t="s">
        <v>597</v>
      </c>
      <c r="BY1357" s="2" t="s">
        <v>276</v>
      </c>
      <c r="BZ1357" s="2" t="s">
        <v>276</v>
      </c>
    </row>
    <row r="1358" spans="1:78" x14ac:dyDescent="0.25">
      <c r="A1358" s="23" t="s">
        <v>260</v>
      </c>
      <c r="C1358" t="s">
        <v>65</v>
      </c>
      <c r="D1358" s="15" t="str">
        <f>VLOOKUP(C1358,xWalk!C$3:D$55,2)</f>
        <v>WSH</v>
      </c>
      <c r="E1358" s="22" t="str">
        <f t="shared" si="160"/>
        <v>'Willamette Spring'</v>
      </c>
      <c r="F1358" s="22" t="str">
        <f t="shared" si="159"/>
        <v>WSH.WSH</v>
      </c>
      <c r="G1358" t="s">
        <v>142</v>
      </c>
      <c r="H1358" t="s">
        <v>143</v>
      </c>
      <c r="I1358" t="s">
        <v>196</v>
      </c>
      <c r="J1358">
        <v>1979</v>
      </c>
      <c r="K1358">
        <v>1981</v>
      </c>
      <c r="L1358" s="8">
        <v>3</v>
      </c>
      <c r="M1358" s="8">
        <v>6</v>
      </c>
      <c r="N1358" s="8" t="s">
        <v>33</v>
      </c>
      <c r="O1358" s="8">
        <v>6</v>
      </c>
      <c r="P1358" s="8">
        <v>0</v>
      </c>
      <c r="Q1358">
        <v>3.4199229999999997E-2</v>
      </c>
      <c r="R1358">
        <v>0.25949680000000003</v>
      </c>
      <c r="S1358">
        <v>0.40088109999999999</v>
      </c>
      <c r="T1358">
        <v>0.55635060000000003</v>
      </c>
      <c r="U1358" s="15" t="str">
        <f t="shared" si="161"/>
        <v>WSH1979</v>
      </c>
      <c r="V1358">
        <f t="shared" si="162"/>
        <v>0.73727393963049703</v>
      </c>
      <c r="W1358">
        <f t="shared" si="163"/>
        <v>0.330170114493885</v>
      </c>
      <c r="BF1358" s="2" t="s">
        <v>258</v>
      </c>
      <c r="BG1358" s="2" t="s">
        <v>52</v>
      </c>
      <c r="BH1358" s="2" t="s">
        <v>1190</v>
      </c>
      <c r="BI1358" s="2" t="s">
        <v>1191</v>
      </c>
      <c r="BJ1358" s="2" t="s">
        <v>142</v>
      </c>
      <c r="BK1358" s="2" t="s">
        <v>143</v>
      </c>
      <c r="BL1358" s="2" t="s">
        <v>218</v>
      </c>
      <c r="BM1358" s="2">
        <v>1974</v>
      </c>
      <c r="BN1358" s="2">
        <v>1976</v>
      </c>
      <c r="BO1358" s="2">
        <v>2</v>
      </c>
      <c r="BP1358" s="2">
        <v>5</v>
      </c>
      <c r="BQ1358" s="2" t="s">
        <v>33</v>
      </c>
      <c r="BR1358" s="2">
        <v>5</v>
      </c>
      <c r="BS1358" s="2">
        <v>0</v>
      </c>
      <c r="BT1358" s="2">
        <v>4.142295E-2</v>
      </c>
      <c r="BU1358" s="2">
        <v>0.8855904</v>
      </c>
      <c r="BV1358" s="2">
        <v>0.85604999999999998</v>
      </c>
      <c r="BW1358" s="2">
        <v>0.98353069999999998</v>
      </c>
      <c r="BX1358" s="2" t="s">
        <v>1192</v>
      </c>
      <c r="BY1358" s="2" t="s">
        <v>276</v>
      </c>
      <c r="BZ1358" s="2" t="s">
        <v>276</v>
      </c>
    </row>
    <row r="1359" spans="1:78" x14ac:dyDescent="0.25">
      <c r="A1359" s="23" t="s">
        <v>260</v>
      </c>
      <c r="C1359" t="s">
        <v>65</v>
      </c>
      <c r="D1359" s="15" t="str">
        <f>VLOOKUP(C1359,xWalk!C$3:D$55,2)</f>
        <v>WSH</v>
      </c>
      <c r="E1359" s="22" t="str">
        <f t="shared" si="160"/>
        <v>'Willamette Spring'</v>
      </c>
      <c r="F1359" s="22" t="str">
        <f t="shared" si="159"/>
        <v>WSH.WSH</v>
      </c>
      <c r="G1359" t="s">
        <v>142</v>
      </c>
      <c r="H1359" t="s">
        <v>143</v>
      </c>
      <c r="I1359" t="s">
        <v>196</v>
      </c>
      <c r="J1359">
        <v>1980</v>
      </c>
      <c r="K1359">
        <v>1982</v>
      </c>
      <c r="L1359" s="8">
        <v>3</v>
      </c>
      <c r="M1359" s="8">
        <v>6</v>
      </c>
      <c r="N1359" s="8" t="s">
        <v>33</v>
      </c>
      <c r="O1359" s="8">
        <v>6</v>
      </c>
      <c r="P1359" s="8">
        <v>0</v>
      </c>
      <c r="Q1359">
        <v>3.9779920000000003E-2</v>
      </c>
      <c r="R1359">
        <v>0.1297517</v>
      </c>
      <c r="S1359">
        <v>0.40834090000000001</v>
      </c>
      <c r="T1359">
        <v>0.48510959999999997</v>
      </c>
      <c r="U1359" s="15" t="str">
        <f t="shared" si="161"/>
        <v>WSH1980</v>
      </c>
      <c r="V1359">
        <f t="shared" si="162"/>
        <v>0.77562033445931855</v>
      </c>
      <c r="W1359">
        <f t="shared" si="163"/>
        <v>0.34569414904708284</v>
      </c>
      <c r="BF1359" s="2" t="s">
        <v>258</v>
      </c>
      <c r="BG1359" s="2" t="s">
        <v>52</v>
      </c>
      <c r="BH1359" s="2" t="s">
        <v>1190</v>
      </c>
      <c r="BI1359" s="2" t="s">
        <v>1191</v>
      </c>
      <c r="BJ1359" s="2" t="s">
        <v>142</v>
      </c>
      <c r="BK1359" s="2" t="s">
        <v>143</v>
      </c>
      <c r="BL1359" s="2" t="s">
        <v>218</v>
      </c>
      <c r="BM1359" s="2">
        <v>1975</v>
      </c>
      <c r="BN1359" s="2">
        <v>1977</v>
      </c>
      <c r="BO1359" s="2">
        <v>2</v>
      </c>
      <c r="BP1359" s="2">
        <v>5</v>
      </c>
      <c r="BQ1359" s="2" t="s">
        <v>33</v>
      </c>
      <c r="BR1359" s="2">
        <v>5</v>
      </c>
      <c r="BS1359" s="2">
        <v>0</v>
      </c>
      <c r="BT1359" s="2">
        <v>1.34308E-3</v>
      </c>
      <c r="BU1359" s="2">
        <v>0.72105410000000003</v>
      </c>
      <c r="BV1359" s="2">
        <v>1</v>
      </c>
      <c r="BW1359" s="2">
        <v>1</v>
      </c>
      <c r="BX1359" s="2" t="s">
        <v>1193</v>
      </c>
      <c r="BY1359" s="2" t="s">
        <v>276</v>
      </c>
      <c r="BZ1359" s="2" t="s">
        <v>276</v>
      </c>
    </row>
    <row r="1360" spans="1:78" x14ac:dyDescent="0.25">
      <c r="A1360" s="23" t="s">
        <v>260</v>
      </c>
      <c r="C1360" t="s">
        <v>65</v>
      </c>
      <c r="D1360" s="15" t="str">
        <f>VLOOKUP(C1360,xWalk!C$3:D$55,2)</f>
        <v>WSH</v>
      </c>
      <c r="E1360" s="22" t="str">
        <f t="shared" si="160"/>
        <v>'Willamette Spring'</v>
      </c>
      <c r="F1360" s="22" t="str">
        <f t="shared" si="159"/>
        <v>WSH.WSH</v>
      </c>
      <c r="G1360" t="s">
        <v>142</v>
      </c>
      <c r="H1360" t="s">
        <v>143</v>
      </c>
      <c r="I1360" t="s">
        <v>196</v>
      </c>
      <c r="J1360">
        <v>1981</v>
      </c>
      <c r="K1360">
        <v>1983</v>
      </c>
      <c r="L1360" s="8">
        <v>3</v>
      </c>
      <c r="M1360" s="8">
        <v>6</v>
      </c>
      <c r="N1360" s="8" t="s">
        <v>33</v>
      </c>
      <c r="O1360" s="8">
        <v>6</v>
      </c>
      <c r="P1360" s="8">
        <v>0</v>
      </c>
      <c r="Q1360">
        <v>6.1653840000000001E-2</v>
      </c>
      <c r="R1360">
        <v>0.16721820000000001</v>
      </c>
      <c r="S1360">
        <v>0.39224759999999997</v>
      </c>
      <c r="T1360">
        <v>0.49387490000000001</v>
      </c>
      <c r="U1360" s="15" t="str">
        <f t="shared" si="161"/>
        <v>WSH1981</v>
      </c>
      <c r="V1360">
        <f t="shared" si="162"/>
        <v>0.69588818796855001</v>
      </c>
      <c r="W1360">
        <f t="shared" si="163"/>
        <v>0.27694733955019202</v>
      </c>
      <c r="BF1360" s="2" t="s">
        <v>258</v>
      </c>
      <c r="BG1360" s="2" t="s">
        <v>52</v>
      </c>
      <c r="BH1360" s="2" t="s">
        <v>1190</v>
      </c>
      <c r="BI1360" s="2" t="s">
        <v>1191</v>
      </c>
      <c r="BJ1360" s="2" t="s">
        <v>142</v>
      </c>
      <c r="BK1360" s="2" t="s">
        <v>143</v>
      </c>
      <c r="BL1360" s="2" t="s">
        <v>218</v>
      </c>
      <c r="BM1360" s="2">
        <v>1978</v>
      </c>
      <c r="BN1360" s="2">
        <v>1980</v>
      </c>
      <c r="BO1360" s="2">
        <v>2</v>
      </c>
      <c r="BP1360" s="2">
        <v>5</v>
      </c>
      <c r="BQ1360" s="2" t="s">
        <v>33</v>
      </c>
      <c r="BR1360" s="2">
        <v>5</v>
      </c>
      <c r="BS1360" s="2">
        <v>0</v>
      </c>
      <c r="BT1360" s="2">
        <v>3.9691999999999999E-4</v>
      </c>
      <c r="BU1360" s="2">
        <v>0</v>
      </c>
      <c r="BV1360" s="2">
        <v>0</v>
      </c>
      <c r="BW1360" s="2">
        <v>0</v>
      </c>
      <c r="BX1360" s="2" t="s">
        <v>1032</v>
      </c>
      <c r="BY1360" s="2">
        <v>0.88616189482411123</v>
      </c>
      <c r="BZ1360" s="2">
        <v>0.7505824840263583</v>
      </c>
    </row>
    <row r="1361" spans="1:78" x14ac:dyDescent="0.25">
      <c r="A1361" s="23" t="s">
        <v>260</v>
      </c>
      <c r="C1361" t="s">
        <v>65</v>
      </c>
      <c r="D1361" s="15" t="str">
        <f>VLOOKUP(C1361,xWalk!C$3:D$55,2)</f>
        <v>WSH</v>
      </c>
      <c r="E1361" s="22" t="str">
        <f t="shared" si="160"/>
        <v>'Willamette Spring'</v>
      </c>
      <c r="F1361" s="22" t="str">
        <f t="shared" si="159"/>
        <v>WSH.WSH</v>
      </c>
      <c r="G1361" t="s">
        <v>142</v>
      </c>
      <c r="H1361" t="s">
        <v>143</v>
      </c>
      <c r="I1361" t="s">
        <v>196</v>
      </c>
      <c r="J1361">
        <v>1982</v>
      </c>
      <c r="K1361">
        <v>1984</v>
      </c>
      <c r="L1361" s="8">
        <v>3</v>
      </c>
      <c r="M1361" s="8">
        <v>6</v>
      </c>
      <c r="N1361" s="8" t="s">
        <v>33</v>
      </c>
      <c r="O1361" s="8">
        <v>6</v>
      </c>
      <c r="P1361" s="8">
        <v>0</v>
      </c>
      <c r="Q1361">
        <v>5.91078E-3</v>
      </c>
      <c r="R1361">
        <v>0.1498633</v>
      </c>
      <c r="S1361">
        <v>0.4050629</v>
      </c>
      <c r="T1361">
        <v>0.4942221</v>
      </c>
      <c r="U1361" s="15" t="str">
        <f t="shared" si="161"/>
        <v>WSH1982</v>
      </c>
      <c r="V1361">
        <f t="shared" si="162"/>
        <v>0.67928682808135854</v>
      </c>
      <c r="W1361">
        <f t="shared" si="163"/>
        <v>0.24722836237769666</v>
      </c>
      <c r="BF1361" s="2" t="s">
        <v>258</v>
      </c>
      <c r="BG1361" s="2" t="s">
        <v>52</v>
      </c>
      <c r="BH1361" s="2" t="s">
        <v>1190</v>
      </c>
      <c r="BI1361" s="2" t="s">
        <v>1191</v>
      </c>
      <c r="BJ1361" s="2" t="s">
        <v>142</v>
      </c>
      <c r="BK1361" s="2" t="s">
        <v>143</v>
      </c>
      <c r="BL1361" s="2" t="s">
        <v>218</v>
      </c>
      <c r="BM1361" s="2">
        <v>1979</v>
      </c>
      <c r="BN1361" s="2">
        <v>1981</v>
      </c>
      <c r="BO1361" s="2">
        <v>2</v>
      </c>
      <c r="BP1361" s="2">
        <v>5</v>
      </c>
      <c r="BQ1361" s="2" t="s">
        <v>33</v>
      </c>
      <c r="BR1361" s="2">
        <v>5</v>
      </c>
      <c r="BS1361" s="2">
        <v>0</v>
      </c>
      <c r="BT1361" s="2">
        <v>9.6989999999999993E-3</v>
      </c>
      <c r="BU1361" s="2">
        <v>0.48205189999999998</v>
      </c>
      <c r="BV1361" s="2">
        <v>0.80570269999999999</v>
      </c>
      <c r="BW1361" s="2">
        <v>0.8993641</v>
      </c>
      <c r="BX1361" s="2" t="s">
        <v>1033</v>
      </c>
      <c r="BY1361" s="2">
        <v>0.90390907525400377</v>
      </c>
      <c r="BZ1361" s="2">
        <v>0.77238199108355821</v>
      </c>
    </row>
    <row r="1362" spans="1:78" x14ac:dyDescent="0.25">
      <c r="A1362" s="23" t="s">
        <v>260</v>
      </c>
      <c r="C1362" t="s">
        <v>65</v>
      </c>
      <c r="D1362" s="15" t="str">
        <f>VLOOKUP(C1362,xWalk!C$3:D$55,2)</f>
        <v>WSH</v>
      </c>
      <c r="E1362" s="22" t="str">
        <f t="shared" si="160"/>
        <v>'Willamette Spring'</v>
      </c>
      <c r="F1362" s="22" t="str">
        <f t="shared" si="159"/>
        <v>WSH.WSH</v>
      </c>
      <c r="G1362" t="s">
        <v>142</v>
      </c>
      <c r="H1362" t="s">
        <v>143</v>
      </c>
      <c r="I1362" t="s">
        <v>196</v>
      </c>
      <c r="J1362">
        <v>1983</v>
      </c>
      <c r="K1362">
        <v>1985</v>
      </c>
      <c r="L1362" s="8">
        <v>3</v>
      </c>
      <c r="M1362" s="8">
        <v>6</v>
      </c>
      <c r="N1362" s="8" t="s">
        <v>33</v>
      </c>
      <c r="O1362" s="8">
        <v>6</v>
      </c>
      <c r="P1362" s="8">
        <v>0</v>
      </c>
      <c r="Q1362">
        <v>2.9665830000000001E-2</v>
      </c>
      <c r="R1362">
        <v>0.28758230000000001</v>
      </c>
      <c r="S1362">
        <v>0.67029179999999999</v>
      </c>
      <c r="T1362">
        <v>0.76510999999999996</v>
      </c>
      <c r="U1362" s="15" t="str">
        <f t="shared" si="161"/>
        <v>WSH1983</v>
      </c>
      <c r="V1362">
        <f t="shared" si="162"/>
        <v>0.70869055079265608</v>
      </c>
      <c r="W1362">
        <f t="shared" si="163"/>
        <v>0.22534366208450554</v>
      </c>
      <c r="BF1362" s="2" t="s">
        <v>258</v>
      </c>
      <c r="BG1362" s="2" t="s">
        <v>52</v>
      </c>
      <c r="BH1362" s="2" t="s">
        <v>1190</v>
      </c>
      <c r="BI1362" s="2" t="s">
        <v>1191</v>
      </c>
      <c r="BJ1362" s="2" t="s">
        <v>142</v>
      </c>
      <c r="BK1362" s="2" t="s">
        <v>143</v>
      </c>
      <c r="BL1362" s="2" t="s">
        <v>218</v>
      </c>
      <c r="BM1362" s="2">
        <v>1980</v>
      </c>
      <c r="BN1362" s="2">
        <v>1982</v>
      </c>
      <c r="BO1362" s="2">
        <v>2</v>
      </c>
      <c r="BP1362" s="2">
        <v>5</v>
      </c>
      <c r="BQ1362" s="2" t="s">
        <v>33</v>
      </c>
      <c r="BR1362" s="2">
        <v>5</v>
      </c>
      <c r="BS1362" s="2">
        <v>0</v>
      </c>
      <c r="BT1362" s="2">
        <v>3.5969309999999997E-2</v>
      </c>
      <c r="BU1362" s="2">
        <v>0.62969609999999998</v>
      </c>
      <c r="BV1362" s="2">
        <v>0.37941910000000001</v>
      </c>
      <c r="BW1362" s="2">
        <v>0.7701964</v>
      </c>
      <c r="BX1362" s="2" t="s">
        <v>1034</v>
      </c>
      <c r="BY1362" s="2">
        <v>0.90455534925411363</v>
      </c>
      <c r="BZ1362" s="2">
        <v>0.76922338177860294</v>
      </c>
    </row>
    <row r="1363" spans="1:78" x14ac:dyDescent="0.25">
      <c r="A1363" s="23" t="s">
        <v>260</v>
      </c>
      <c r="C1363" t="s">
        <v>65</v>
      </c>
      <c r="D1363" s="15" t="str">
        <f>VLOOKUP(C1363,xWalk!C$3:D$55,2)</f>
        <v>WSH</v>
      </c>
      <c r="E1363" s="22" t="str">
        <f t="shared" si="160"/>
        <v>'Willamette Spring'</v>
      </c>
      <c r="F1363" s="22" t="str">
        <f t="shared" si="159"/>
        <v>WSH.WSH</v>
      </c>
      <c r="G1363" t="s">
        <v>142</v>
      </c>
      <c r="H1363" t="s">
        <v>143</v>
      </c>
      <c r="I1363" t="s">
        <v>196</v>
      </c>
      <c r="J1363">
        <v>1984</v>
      </c>
      <c r="K1363">
        <v>1986</v>
      </c>
      <c r="L1363" s="8">
        <v>3</v>
      </c>
      <c r="M1363" s="8">
        <v>6</v>
      </c>
      <c r="N1363" s="8" t="s">
        <v>33</v>
      </c>
      <c r="O1363" s="8">
        <v>6</v>
      </c>
      <c r="P1363" s="8">
        <v>0</v>
      </c>
      <c r="Q1363">
        <v>4.3299799999999999E-2</v>
      </c>
      <c r="R1363">
        <v>0.1752406</v>
      </c>
      <c r="S1363">
        <v>0.44342419999999999</v>
      </c>
      <c r="T1363">
        <v>0.54095879999999996</v>
      </c>
      <c r="U1363" s="15" t="str">
        <f t="shared" si="161"/>
        <v>WSH1984</v>
      </c>
      <c r="V1363">
        <f t="shared" si="162"/>
        <v>0.60998541907587112</v>
      </c>
      <c r="W1363">
        <f t="shared" si="163"/>
        <v>0.22262445461198541</v>
      </c>
      <c r="BF1363" s="2" t="s">
        <v>258</v>
      </c>
      <c r="BG1363" s="2" t="s">
        <v>52</v>
      </c>
      <c r="BH1363" s="2" t="s">
        <v>1190</v>
      </c>
      <c r="BI1363" s="2" t="s">
        <v>1191</v>
      </c>
      <c r="BJ1363" s="2" t="s">
        <v>142</v>
      </c>
      <c r="BK1363" s="2" t="s">
        <v>143</v>
      </c>
      <c r="BL1363" s="2" t="s">
        <v>218</v>
      </c>
      <c r="BM1363" s="2">
        <v>1981</v>
      </c>
      <c r="BN1363" s="2">
        <v>1983</v>
      </c>
      <c r="BO1363" s="2">
        <v>2</v>
      </c>
      <c r="BP1363" s="2">
        <v>5</v>
      </c>
      <c r="BQ1363" s="2" t="s">
        <v>33</v>
      </c>
      <c r="BR1363" s="2">
        <v>5</v>
      </c>
      <c r="BS1363" s="2">
        <v>0</v>
      </c>
      <c r="BT1363" s="2">
        <v>3.33563E-3</v>
      </c>
      <c r="BU1363" s="2">
        <v>0.52846660000000001</v>
      </c>
      <c r="BV1363" s="2">
        <v>1.3837520000000001E-2</v>
      </c>
      <c r="BW1363" s="2">
        <v>0.53499149999999995</v>
      </c>
      <c r="BX1363" s="2" t="s">
        <v>1035</v>
      </c>
      <c r="BY1363" s="2">
        <v>0.85583142973036441</v>
      </c>
      <c r="BZ1363" s="2">
        <v>0.67507098482099015</v>
      </c>
    </row>
    <row r="1364" spans="1:78" x14ac:dyDescent="0.25">
      <c r="A1364" s="23" t="s">
        <v>260</v>
      </c>
      <c r="C1364" t="s">
        <v>65</v>
      </c>
      <c r="D1364" s="15" t="str">
        <f>VLOOKUP(C1364,xWalk!C$3:D$55,2)</f>
        <v>WSH</v>
      </c>
      <c r="E1364" s="22" t="str">
        <f t="shared" si="160"/>
        <v>'Willamette Spring'</v>
      </c>
      <c r="F1364" s="22" t="str">
        <f t="shared" si="159"/>
        <v>WSH.WSH</v>
      </c>
      <c r="G1364" t="s">
        <v>142</v>
      </c>
      <c r="H1364" t="s">
        <v>143</v>
      </c>
      <c r="I1364" t="s">
        <v>196</v>
      </c>
      <c r="J1364">
        <v>1985</v>
      </c>
      <c r="K1364">
        <v>1987</v>
      </c>
      <c r="L1364" s="8">
        <v>3</v>
      </c>
      <c r="M1364" s="8">
        <v>6</v>
      </c>
      <c r="N1364" s="8" t="s">
        <v>33</v>
      </c>
      <c r="O1364" s="8">
        <v>6</v>
      </c>
      <c r="P1364" s="8">
        <v>0</v>
      </c>
      <c r="Q1364">
        <v>5.0190430000000001E-2</v>
      </c>
      <c r="R1364">
        <v>0.1080865</v>
      </c>
      <c r="S1364">
        <v>0.45325690000000002</v>
      </c>
      <c r="T1364">
        <v>0.51235249999999999</v>
      </c>
      <c r="U1364" s="15" t="str">
        <f t="shared" si="161"/>
        <v>WSH1985</v>
      </c>
      <c r="V1364">
        <f t="shared" si="162"/>
        <v>0.66443604045276683</v>
      </c>
      <c r="W1364">
        <f t="shared" si="163"/>
        <v>0.24227091294003525</v>
      </c>
      <c r="BF1364" s="2" t="s">
        <v>258</v>
      </c>
      <c r="BG1364" s="2" t="s">
        <v>52</v>
      </c>
      <c r="BH1364" s="2" t="s">
        <v>1190</v>
      </c>
      <c r="BI1364" s="2" t="s">
        <v>1191</v>
      </c>
      <c r="BJ1364" s="2" t="s">
        <v>142</v>
      </c>
      <c r="BK1364" s="2" t="s">
        <v>143</v>
      </c>
      <c r="BL1364" s="2" t="s">
        <v>218</v>
      </c>
      <c r="BM1364" s="2">
        <v>1982</v>
      </c>
      <c r="BN1364" s="2">
        <v>1984</v>
      </c>
      <c r="BO1364" s="2">
        <v>2</v>
      </c>
      <c r="BP1364" s="2">
        <v>5</v>
      </c>
      <c r="BQ1364" s="2" t="s">
        <v>33</v>
      </c>
      <c r="BR1364" s="2">
        <v>5</v>
      </c>
      <c r="BS1364" s="2">
        <v>0</v>
      </c>
      <c r="BT1364" s="2">
        <v>9.7541080000000002E-2</v>
      </c>
      <c r="BU1364" s="2">
        <v>0.56713860000000005</v>
      </c>
      <c r="BV1364" s="2">
        <v>0.38230530000000001</v>
      </c>
      <c r="BW1364" s="2">
        <v>0.73262369999999999</v>
      </c>
      <c r="BX1364" s="2" t="s">
        <v>1194</v>
      </c>
      <c r="BY1364" s="2">
        <v>0.84171547835454119</v>
      </c>
      <c r="BZ1364" s="2">
        <v>0.66873134495836983</v>
      </c>
    </row>
    <row r="1365" spans="1:78" x14ac:dyDescent="0.25">
      <c r="A1365" s="23" t="s">
        <v>260</v>
      </c>
      <c r="C1365" t="s">
        <v>65</v>
      </c>
      <c r="D1365" s="15" t="str">
        <f>VLOOKUP(C1365,xWalk!C$3:D$55,2)</f>
        <v>WSH</v>
      </c>
      <c r="E1365" s="22" t="str">
        <f t="shared" si="160"/>
        <v>'Willamette Spring'</v>
      </c>
      <c r="F1365" s="22" t="str">
        <f t="shared" si="159"/>
        <v>WSH.WSH</v>
      </c>
      <c r="G1365" t="s">
        <v>142</v>
      </c>
      <c r="H1365" t="s">
        <v>143</v>
      </c>
      <c r="I1365" t="s">
        <v>196</v>
      </c>
      <c r="J1365">
        <v>1986</v>
      </c>
      <c r="K1365">
        <v>1988</v>
      </c>
      <c r="L1365" s="8">
        <v>3</v>
      </c>
      <c r="M1365" s="8">
        <v>6</v>
      </c>
      <c r="N1365" s="8" t="s">
        <v>33</v>
      </c>
      <c r="O1365" s="8">
        <v>6</v>
      </c>
      <c r="P1365" s="8">
        <v>0</v>
      </c>
      <c r="Q1365">
        <v>6.4404820000000002E-2</v>
      </c>
      <c r="R1365">
        <v>0.15613969999999999</v>
      </c>
      <c r="S1365">
        <v>0.46244819999999998</v>
      </c>
      <c r="T1365">
        <v>0.54638129999999996</v>
      </c>
      <c r="U1365" s="15" t="str">
        <f t="shared" si="161"/>
        <v>WSH1986</v>
      </c>
      <c r="V1365">
        <f t="shared" si="162"/>
        <v>0.7333732708855244</v>
      </c>
      <c r="W1365">
        <f t="shared" si="163"/>
        <v>0.24790327850996624</v>
      </c>
      <c r="BF1365" s="2" t="s">
        <v>258</v>
      </c>
      <c r="BG1365" s="2" t="s">
        <v>52</v>
      </c>
      <c r="BH1365" s="2" t="s">
        <v>1190</v>
      </c>
      <c r="BI1365" s="2" t="s">
        <v>1191</v>
      </c>
      <c r="BJ1365" s="2" t="s">
        <v>142</v>
      </c>
      <c r="BK1365" s="2" t="s">
        <v>143</v>
      </c>
      <c r="BL1365" s="2" t="s">
        <v>218</v>
      </c>
      <c r="BM1365" s="2">
        <v>1983</v>
      </c>
      <c r="BN1365" s="2">
        <v>1985</v>
      </c>
      <c r="BO1365" s="2">
        <v>2</v>
      </c>
      <c r="BP1365" s="2">
        <v>5</v>
      </c>
      <c r="BQ1365" s="2" t="s">
        <v>33</v>
      </c>
      <c r="BR1365" s="2">
        <v>5</v>
      </c>
      <c r="BS1365" s="2">
        <v>0</v>
      </c>
      <c r="BT1365" s="2">
        <v>8.4719390000000006E-2</v>
      </c>
      <c r="BU1365" s="2">
        <v>0.63865839999999996</v>
      </c>
      <c r="BV1365" s="2">
        <v>0.39890189999999998</v>
      </c>
      <c r="BW1365" s="2">
        <v>0.7827982</v>
      </c>
      <c r="BX1365" s="2" t="s">
        <v>1195</v>
      </c>
      <c r="BY1365" s="2">
        <v>0.83235233221923155</v>
      </c>
      <c r="BZ1365" s="2">
        <v>0.6478452483066639</v>
      </c>
    </row>
    <row r="1366" spans="1:78" x14ac:dyDescent="0.25">
      <c r="A1366" s="23" t="s">
        <v>260</v>
      </c>
      <c r="C1366" t="s">
        <v>65</v>
      </c>
      <c r="D1366" s="15" t="str">
        <f>VLOOKUP(C1366,xWalk!C$3:D$55,2)</f>
        <v>WSH</v>
      </c>
      <c r="E1366" s="22" t="str">
        <f t="shared" si="160"/>
        <v>'Willamette Spring'</v>
      </c>
      <c r="F1366" s="22" t="str">
        <f t="shared" si="159"/>
        <v>WSH.WSH</v>
      </c>
      <c r="G1366" t="s">
        <v>142</v>
      </c>
      <c r="H1366" t="s">
        <v>143</v>
      </c>
      <c r="I1366" t="s">
        <v>196</v>
      </c>
      <c r="J1366">
        <v>1987</v>
      </c>
      <c r="K1366">
        <v>1989</v>
      </c>
      <c r="L1366" s="8">
        <v>3</v>
      </c>
      <c r="M1366" s="8">
        <v>6</v>
      </c>
      <c r="N1366" s="8" t="s">
        <v>33</v>
      </c>
      <c r="O1366" s="8">
        <v>6</v>
      </c>
      <c r="P1366" s="8">
        <v>0</v>
      </c>
      <c r="Q1366">
        <v>4.3978860000000002E-2</v>
      </c>
      <c r="R1366">
        <v>0.1147248</v>
      </c>
      <c r="S1366">
        <v>0.53849080000000005</v>
      </c>
      <c r="T1366">
        <v>0.59143730000000005</v>
      </c>
      <c r="U1366" s="15" t="str">
        <f t="shared" si="161"/>
        <v>WSH1987</v>
      </c>
      <c r="V1366">
        <f t="shared" si="162"/>
        <v>0.59416244025782317</v>
      </c>
      <c r="W1366">
        <f t="shared" si="163"/>
        <v>0.24882708019702129</v>
      </c>
      <c r="BF1366" s="2" t="s">
        <v>258</v>
      </c>
      <c r="BG1366" s="2" t="s">
        <v>52</v>
      </c>
      <c r="BH1366" s="2" t="s">
        <v>1190</v>
      </c>
      <c r="BI1366" s="2" t="s">
        <v>1191</v>
      </c>
      <c r="BJ1366" s="2" t="s">
        <v>142</v>
      </c>
      <c r="BK1366" s="2" t="s">
        <v>143</v>
      </c>
      <c r="BL1366" s="2" t="s">
        <v>218</v>
      </c>
      <c r="BM1366" s="2">
        <v>1984</v>
      </c>
      <c r="BN1366" s="2">
        <v>1986</v>
      </c>
      <c r="BO1366" s="2">
        <v>2</v>
      </c>
      <c r="BP1366" s="2">
        <v>5</v>
      </c>
      <c r="BQ1366" s="2" t="s">
        <v>33</v>
      </c>
      <c r="BR1366" s="2">
        <v>5</v>
      </c>
      <c r="BS1366" s="2">
        <v>0</v>
      </c>
      <c r="BT1366" s="2">
        <v>1.7304090000000001E-2</v>
      </c>
      <c r="BU1366" s="2">
        <v>0.63843510000000003</v>
      </c>
      <c r="BV1366" s="2">
        <v>0.21031140000000001</v>
      </c>
      <c r="BW1366" s="2">
        <v>0.71447629999999995</v>
      </c>
      <c r="BX1366" s="2" t="s">
        <v>1196</v>
      </c>
      <c r="BY1366" s="2">
        <v>0.82216380741560602</v>
      </c>
      <c r="BZ1366" s="2">
        <v>0.61391809629219696</v>
      </c>
    </row>
    <row r="1367" spans="1:78" x14ac:dyDescent="0.25">
      <c r="A1367" s="23" t="s">
        <v>260</v>
      </c>
      <c r="C1367" t="s">
        <v>65</v>
      </c>
      <c r="D1367" s="15" t="str">
        <f>VLOOKUP(C1367,xWalk!C$3:D$55,2)</f>
        <v>WSH</v>
      </c>
      <c r="E1367" s="22" t="str">
        <f t="shared" si="160"/>
        <v>'Willamette Spring'</v>
      </c>
      <c r="F1367" s="22" t="str">
        <f t="shared" si="159"/>
        <v>WSH.WSH</v>
      </c>
      <c r="G1367" t="s">
        <v>142</v>
      </c>
      <c r="H1367" t="s">
        <v>143</v>
      </c>
      <c r="I1367" t="s">
        <v>196</v>
      </c>
      <c r="J1367">
        <v>1988</v>
      </c>
      <c r="K1367">
        <v>1990</v>
      </c>
      <c r="L1367" s="8">
        <v>3</v>
      </c>
      <c r="M1367" s="8">
        <v>6</v>
      </c>
      <c r="N1367" s="8" t="s">
        <v>33</v>
      </c>
      <c r="O1367" s="8">
        <v>6</v>
      </c>
      <c r="P1367" s="8">
        <v>0</v>
      </c>
      <c r="Q1367">
        <v>3.1387440000000003E-2</v>
      </c>
      <c r="R1367">
        <v>0.1163641</v>
      </c>
      <c r="S1367">
        <v>0.48484899999999997</v>
      </c>
      <c r="T1367">
        <v>0.54479409999999995</v>
      </c>
      <c r="U1367" s="15" t="str">
        <f t="shared" si="161"/>
        <v>WSH1988</v>
      </c>
      <c r="V1367">
        <f t="shared" si="162"/>
        <v>0.58473232408660347</v>
      </c>
      <c r="W1367">
        <f t="shared" si="163"/>
        <v>0.24364639715832206</v>
      </c>
      <c r="BF1367" s="2" t="s">
        <v>258</v>
      </c>
      <c r="BG1367" s="2" t="s">
        <v>52</v>
      </c>
      <c r="BH1367" s="2" t="s">
        <v>1190</v>
      </c>
      <c r="BI1367" s="2" t="s">
        <v>1191</v>
      </c>
      <c r="BJ1367" s="2" t="s">
        <v>142</v>
      </c>
      <c r="BK1367" s="2" t="s">
        <v>143</v>
      </c>
      <c r="BL1367" s="2" t="s">
        <v>218</v>
      </c>
      <c r="BM1367" s="2">
        <v>1985</v>
      </c>
      <c r="BN1367" s="2">
        <v>1987</v>
      </c>
      <c r="BO1367" s="2">
        <v>2</v>
      </c>
      <c r="BP1367" s="2">
        <v>5</v>
      </c>
      <c r="BQ1367" s="2" t="s">
        <v>33</v>
      </c>
      <c r="BR1367" s="2">
        <v>5</v>
      </c>
      <c r="BS1367" s="2">
        <v>0</v>
      </c>
      <c r="BT1367" s="2">
        <v>0.1524412</v>
      </c>
      <c r="BU1367" s="2">
        <v>0.59881720000000005</v>
      </c>
      <c r="BV1367" s="2">
        <v>0.25782470000000002</v>
      </c>
      <c r="BW1367" s="2">
        <v>0.70225210000000005</v>
      </c>
      <c r="BX1367" s="2" t="s">
        <v>1197</v>
      </c>
      <c r="BY1367" s="2">
        <v>0.80167376554440184</v>
      </c>
      <c r="BZ1367" s="2">
        <v>0.59296676012927807</v>
      </c>
    </row>
    <row r="1368" spans="1:78" x14ac:dyDescent="0.25">
      <c r="A1368" s="23" t="s">
        <v>260</v>
      </c>
      <c r="C1368" t="s">
        <v>65</v>
      </c>
      <c r="D1368" s="15" t="str">
        <f>VLOOKUP(C1368,xWalk!C$3:D$55,2)</f>
        <v>WSH</v>
      </c>
      <c r="E1368" s="22" t="str">
        <f t="shared" si="160"/>
        <v>'Willamette Spring'</v>
      </c>
      <c r="F1368" s="22" t="str">
        <f t="shared" si="159"/>
        <v>WSH.WSH</v>
      </c>
      <c r="G1368" t="s">
        <v>142</v>
      </c>
      <c r="H1368" t="s">
        <v>143</v>
      </c>
      <c r="I1368" t="s">
        <v>196</v>
      </c>
      <c r="J1368">
        <v>1989</v>
      </c>
      <c r="K1368">
        <v>1991</v>
      </c>
      <c r="L1368" s="8">
        <v>3</v>
      </c>
      <c r="M1368" s="8">
        <v>6</v>
      </c>
      <c r="N1368" s="8" t="s">
        <v>33</v>
      </c>
      <c r="O1368" s="8">
        <v>6</v>
      </c>
      <c r="P1368" s="8">
        <v>0</v>
      </c>
      <c r="Q1368">
        <v>2.868354E-2</v>
      </c>
      <c r="R1368">
        <v>0.1586053</v>
      </c>
      <c r="S1368">
        <v>0.52985819999999995</v>
      </c>
      <c r="T1368">
        <v>0.6044252</v>
      </c>
      <c r="U1368" s="15" t="str">
        <f t="shared" si="161"/>
        <v>WSH1989</v>
      </c>
      <c r="V1368">
        <f t="shared" si="162"/>
        <v>0.61170361867132961</v>
      </c>
      <c r="W1368">
        <f t="shared" si="163"/>
        <v>0.25083759360358798</v>
      </c>
      <c r="BF1368" s="2" t="s">
        <v>258</v>
      </c>
      <c r="BG1368" s="2" t="s">
        <v>52</v>
      </c>
      <c r="BH1368" s="2" t="s">
        <v>1190</v>
      </c>
      <c r="BI1368" s="2" t="s">
        <v>1191</v>
      </c>
      <c r="BJ1368" s="2" t="s">
        <v>142</v>
      </c>
      <c r="BK1368" s="2" t="s">
        <v>143</v>
      </c>
      <c r="BL1368" s="2" t="s">
        <v>218</v>
      </c>
      <c r="BM1368" s="2">
        <v>1986</v>
      </c>
      <c r="BN1368" s="2">
        <v>1988</v>
      </c>
      <c r="BO1368" s="2">
        <v>2</v>
      </c>
      <c r="BP1368" s="2">
        <v>5</v>
      </c>
      <c r="BQ1368" s="2" t="s">
        <v>33</v>
      </c>
      <c r="BR1368" s="2">
        <v>5</v>
      </c>
      <c r="BS1368" s="2">
        <v>0</v>
      </c>
      <c r="BT1368" s="2">
        <v>1.9876109999999999E-2</v>
      </c>
      <c r="BU1368" s="2">
        <v>0.56266660000000002</v>
      </c>
      <c r="BV1368" s="2">
        <v>0.41640050000000001</v>
      </c>
      <c r="BW1368" s="2">
        <v>0.74477249999999995</v>
      </c>
      <c r="BX1368" s="2" t="s">
        <v>1036</v>
      </c>
      <c r="BY1368" s="2">
        <v>0.80096858020316564</v>
      </c>
      <c r="BZ1368" s="2">
        <v>0.62128514056224904</v>
      </c>
    </row>
    <row r="1369" spans="1:78" x14ac:dyDescent="0.25">
      <c r="A1369" s="23" t="s">
        <v>260</v>
      </c>
      <c r="C1369" t="s">
        <v>65</v>
      </c>
      <c r="D1369" s="15" t="str">
        <f>VLOOKUP(C1369,xWalk!C$3:D$55,2)</f>
        <v>WSH</v>
      </c>
      <c r="E1369" s="22" t="str">
        <f t="shared" si="160"/>
        <v>'Willamette Spring'</v>
      </c>
      <c r="F1369" s="22" t="str">
        <f t="shared" si="159"/>
        <v>WSH.WSH</v>
      </c>
      <c r="G1369" t="s">
        <v>142</v>
      </c>
      <c r="H1369" t="s">
        <v>143</v>
      </c>
      <c r="I1369" t="s">
        <v>196</v>
      </c>
      <c r="J1369">
        <v>1990</v>
      </c>
      <c r="K1369">
        <v>1992</v>
      </c>
      <c r="L1369" s="8">
        <v>3</v>
      </c>
      <c r="M1369" s="8">
        <v>6</v>
      </c>
      <c r="N1369" s="8" t="s">
        <v>33</v>
      </c>
      <c r="O1369" s="8">
        <v>6</v>
      </c>
      <c r="P1369" s="8">
        <v>0</v>
      </c>
      <c r="Q1369">
        <v>1.7757999999999999E-2</v>
      </c>
      <c r="R1369">
        <v>6.9764850000000003E-2</v>
      </c>
      <c r="S1369">
        <v>0.44487599999999999</v>
      </c>
      <c r="T1369">
        <v>0.48360419999999998</v>
      </c>
      <c r="U1369" s="15" t="str">
        <f t="shared" si="161"/>
        <v>WSH1990</v>
      </c>
      <c r="V1369">
        <f t="shared" si="162"/>
        <v>0.56387417309434273</v>
      </c>
      <c r="W1369">
        <f t="shared" si="163"/>
        <v>0.23846449452389448</v>
      </c>
      <c r="BF1369" s="2" t="s">
        <v>258</v>
      </c>
      <c r="BG1369" s="2" t="s">
        <v>52</v>
      </c>
      <c r="BH1369" s="2" t="s">
        <v>1190</v>
      </c>
      <c r="BI1369" s="2" t="s">
        <v>1191</v>
      </c>
      <c r="BJ1369" s="2" t="s">
        <v>142</v>
      </c>
      <c r="BK1369" s="2" t="s">
        <v>143</v>
      </c>
      <c r="BL1369" s="2" t="s">
        <v>218</v>
      </c>
      <c r="BM1369" s="2">
        <v>1987</v>
      </c>
      <c r="BN1369" s="2">
        <v>1989</v>
      </c>
      <c r="BO1369" s="2">
        <v>2</v>
      </c>
      <c r="BP1369" s="2">
        <v>5</v>
      </c>
      <c r="BQ1369" s="2" t="s">
        <v>33</v>
      </c>
      <c r="BR1369" s="2">
        <v>5</v>
      </c>
      <c r="BS1369" s="2">
        <v>0</v>
      </c>
      <c r="BT1369" s="2">
        <v>1.9962839999999999E-2</v>
      </c>
      <c r="BU1369" s="2">
        <v>0.54283289999999995</v>
      </c>
      <c r="BV1369" s="2">
        <v>0.28566809999999998</v>
      </c>
      <c r="BW1369" s="2">
        <v>0.67343090000000005</v>
      </c>
      <c r="BX1369" s="2" t="s">
        <v>1037</v>
      </c>
      <c r="BY1369" s="2">
        <v>0.79935518063775279</v>
      </c>
      <c r="BZ1369" s="2">
        <v>0.62666725554279656</v>
      </c>
    </row>
    <row r="1370" spans="1:78" x14ac:dyDescent="0.25">
      <c r="A1370" s="23" t="s">
        <v>260</v>
      </c>
      <c r="C1370" t="s">
        <v>65</v>
      </c>
      <c r="D1370" s="15" t="str">
        <f>VLOOKUP(C1370,xWalk!C$3:D$55,2)</f>
        <v>WSH</v>
      </c>
      <c r="E1370" s="22" t="str">
        <f t="shared" si="160"/>
        <v>'Willamette Spring'</v>
      </c>
      <c r="F1370" s="22" t="str">
        <f t="shared" si="159"/>
        <v>WSH.WSH</v>
      </c>
      <c r="G1370" t="s">
        <v>142</v>
      </c>
      <c r="H1370" t="s">
        <v>143</v>
      </c>
      <c r="I1370" t="s">
        <v>196</v>
      </c>
      <c r="J1370">
        <v>1991</v>
      </c>
      <c r="K1370">
        <v>1993</v>
      </c>
      <c r="L1370" s="8">
        <v>3</v>
      </c>
      <c r="M1370" s="8">
        <v>6</v>
      </c>
      <c r="N1370" s="8" t="s">
        <v>33</v>
      </c>
      <c r="O1370" s="8">
        <v>6</v>
      </c>
      <c r="P1370" s="8">
        <v>0</v>
      </c>
      <c r="Q1370">
        <v>1.7523E-2</v>
      </c>
      <c r="R1370">
        <v>8.1369209999999997E-2</v>
      </c>
      <c r="S1370">
        <v>0.45973009999999997</v>
      </c>
      <c r="T1370">
        <v>0.50369149999999996</v>
      </c>
      <c r="U1370" s="15" t="str">
        <f t="shared" si="161"/>
        <v>WSH1991</v>
      </c>
      <c r="V1370">
        <f t="shared" si="162"/>
        <v>0.6198799895643099</v>
      </c>
      <c r="W1370">
        <f t="shared" si="163"/>
        <v>0.1917357362178651</v>
      </c>
      <c r="BF1370" s="2" t="s">
        <v>258</v>
      </c>
      <c r="BG1370" s="2" t="s">
        <v>52</v>
      </c>
      <c r="BH1370" s="2" t="s">
        <v>1190</v>
      </c>
      <c r="BI1370" s="2" t="s">
        <v>1191</v>
      </c>
      <c r="BJ1370" s="2" t="s">
        <v>142</v>
      </c>
      <c r="BK1370" s="2" t="s">
        <v>143</v>
      </c>
      <c r="BL1370" s="2" t="s">
        <v>218</v>
      </c>
      <c r="BM1370" s="2">
        <v>1988</v>
      </c>
      <c r="BN1370" s="2">
        <v>1990</v>
      </c>
      <c r="BO1370" s="2">
        <v>2</v>
      </c>
      <c r="BP1370" s="2">
        <v>5</v>
      </c>
      <c r="BQ1370" s="2" t="s">
        <v>33</v>
      </c>
      <c r="BR1370" s="2">
        <v>5</v>
      </c>
      <c r="BS1370" s="2">
        <v>0</v>
      </c>
      <c r="BT1370" s="2">
        <v>1.6534239999999999E-2</v>
      </c>
      <c r="BU1370" s="2">
        <v>0.54153680000000004</v>
      </c>
      <c r="BV1370" s="2">
        <v>0.2081093</v>
      </c>
      <c r="BW1370" s="2">
        <v>0.63694729999999999</v>
      </c>
      <c r="BX1370" s="2" t="s">
        <v>1038</v>
      </c>
      <c r="BY1370" s="2">
        <v>0.79957684170032695</v>
      </c>
      <c r="BZ1370" s="2">
        <v>0.63807142399179329</v>
      </c>
    </row>
    <row r="1371" spans="1:78" x14ac:dyDescent="0.25">
      <c r="A1371" s="23" t="s">
        <v>260</v>
      </c>
      <c r="C1371" t="s">
        <v>65</v>
      </c>
      <c r="D1371" s="15" t="str">
        <f>VLOOKUP(C1371,xWalk!C$3:D$55,2)</f>
        <v>WSH</v>
      </c>
      <c r="E1371" s="22" t="str">
        <f t="shared" si="160"/>
        <v>'Willamette Spring'</v>
      </c>
      <c r="F1371" s="22" t="str">
        <f t="shared" si="159"/>
        <v>WSH.WSH</v>
      </c>
      <c r="G1371" t="s">
        <v>142</v>
      </c>
      <c r="H1371" t="s">
        <v>143</v>
      </c>
      <c r="I1371" t="s">
        <v>196</v>
      </c>
      <c r="J1371">
        <v>1992</v>
      </c>
      <c r="K1371">
        <v>1994</v>
      </c>
      <c r="L1371" s="8">
        <v>3</v>
      </c>
      <c r="M1371" s="8">
        <v>6</v>
      </c>
      <c r="N1371" s="8" t="s">
        <v>33</v>
      </c>
      <c r="O1371" s="8">
        <v>6</v>
      </c>
      <c r="P1371" s="8">
        <v>0</v>
      </c>
      <c r="Q1371">
        <v>1.094501E-2</v>
      </c>
      <c r="R1371">
        <v>4.6832430000000001E-2</v>
      </c>
      <c r="S1371">
        <v>0.24593200000000001</v>
      </c>
      <c r="T1371">
        <v>0.28124680000000002</v>
      </c>
      <c r="U1371" s="15" t="str">
        <f t="shared" si="161"/>
        <v>WSH1992</v>
      </c>
      <c r="V1371">
        <f t="shared" si="162"/>
        <v>0.38859403647592394</v>
      </c>
      <c r="W1371">
        <f t="shared" si="163"/>
        <v>0.13697770915757984</v>
      </c>
      <c r="BF1371" s="2" t="s">
        <v>258</v>
      </c>
      <c r="BG1371" s="2" t="s">
        <v>52</v>
      </c>
      <c r="BH1371" s="2" t="s">
        <v>1190</v>
      </c>
      <c r="BI1371" s="2" t="s">
        <v>1191</v>
      </c>
      <c r="BJ1371" s="2" t="s">
        <v>142</v>
      </c>
      <c r="BK1371" s="2" t="s">
        <v>143</v>
      </c>
      <c r="BL1371" s="2" t="s">
        <v>218</v>
      </c>
      <c r="BM1371" s="2">
        <v>1989</v>
      </c>
      <c r="BN1371" s="2">
        <v>1991</v>
      </c>
      <c r="BO1371" s="2">
        <v>2</v>
      </c>
      <c r="BP1371" s="2">
        <v>5</v>
      </c>
      <c r="BQ1371" s="2" t="s">
        <v>33</v>
      </c>
      <c r="BR1371" s="2">
        <v>5</v>
      </c>
      <c r="BS1371" s="2">
        <v>0</v>
      </c>
      <c r="BT1371" s="2">
        <v>2.3050190000000002E-2</v>
      </c>
      <c r="BU1371" s="2">
        <v>0.54175479999999998</v>
      </c>
      <c r="BV1371" s="2">
        <v>0.20388890000000001</v>
      </c>
      <c r="BW1371" s="2">
        <v>0.63518600000000003</v>
      </c>
      <c r="BX1371" s="2" t="s">
        <v>1039</v>
      </c>
      <c r="BY1371" s="2">
        <v>0.79977549332388043</v>
      </c>
      <c r="BZ1371" s="2">
        <v>0.65544133286068773</v>
      </c>
    </row>
    <row r="1372" spans="1:78" x14ac:dyDescent="0.25">
      <c r="A1372" s="23" t="s">
        <v>260</v>
      </c>
      <c r="C1372" t="s">
        <v>65</v>
      </c>
      <c r="D1372" s="15" t="str">
        <f>VLOOKUP(C1372,xWalk!C$3:D$55,2)</f>
        <v>WSH</v>
      </c>
      <c r="E1372" s="22" t="str">
        <f t="shared" si="160"/>
        <v>'Willamette Spring'</v>
      </c>
      <c r="F1372" s="22" t="str">
        <f t="shared" si="159"/>
        <v>WSH.WSH</v>
      </c>
      <c r="G1372" t="s">
        <v>142</v>
      </c>
      <c r="H1372" t="s">
        <v>143</v>
      </c>
      <c r="I1372" t="s">
        <v>196</v>
      </c>
      <c r="J1372">
        <v>1993</v>
      </c>
      <c r="K1372">
        <v>1995</v>
      </c>
      <c r="L1372" s="8">
        <v>3</v>
      </c>
      <c r="M1372" s="8">
        <v>6</v>
      </c>
      <c r="N1372" s="8" t="s">
        <v>33</v>
      </c>
      <c r="O1372" s="8">
        <v>6</v>
      </c>
      <c r="P1372" s="8">
        <v>0</v>
      </c>
      <c r="Q1372">
        <v>1.3163950000000001E-2</v>
      </c>
      <c r="R1372">
        <v>6.6224069999999996E-2</v>
      </c>
      <c r="S1372">
        <v>0.1923328</v>
      </c>
      <c r="T1372">
        <v>0.2458198</v>
      </c>
      <c r="U1372" s="15" t="str">
        <f t="shared" si="161"/>
        <v>WSH1993</v>
      </c>
      <c r="V1372">
        <f t="shared" si="162"/>
        <v>0.54697975328506299</v>
      </c>
      <c r="W1372">
        <f t="shared" si="163"/>
        <v>0.16214132475194423</v>
      </c>
      <c r="BF1372" s="2" t="s">
        <v>258</v>
      </c>
      <c r="BG1372" s="2" t="s">
        <v>52</v>
      </c>
      <c r="BH1372" s="2" t="s">
        <v>1190</v>
      </c>
      <c r="BI1372" s="2" t="s">
        <v>1191</v>
      </c>
      <c r="BJ1372" s="2" t="s">
        <v>142</v>
      </c>
      <c r="BK1372" s="2" t="s">
        <v>143</v>
      </c>
      <c r="BL1372" s="2" t="s">
        <v>218</v>
      </c>
      <c r="BM1372" s="2">
        <v>1990</v>
      </c>
      <c r="BN1372" s="2">
        <v>1992</v>
      </c>
      <c r="BO1372" s="2">
        <v>2</v>
      </c>
      <c r="BP1372" s="2">
        <v>5</v>
      </c>
      <c r="BQ1372" s="2" t="s">
        <v>33</v>
      </c>
      <c r="BR1372" s="2">
        <v>5</v>
      </c>
      <c r="BS1372" s="2">
        <v>0</v>
      </c>
      <c r="BT1372" s="2">
        <v>4.0915600000000002E-3</v>
      </c>
      <c r="BU1372" s="2">
        <v>0.69851700000000005</v>
      </c>
      <c r="BV1372" s="2">
        <v>0.14992659999999999</v>
      </c>
      <c r="BW1372" s="2">
        <v>0.74371730000000003</v>
      </c>
      <c r="BX1372" s="2" t="s">
        <v>1040</v>
      </c>
      <c r="BY1372" s="2">
        <v>0.74576678275489372</v>
      </c>
      <c r="BZ1372" s="2">
        <v>0.58484448180617266</v>
      </c>
    </row>
    <row r="1373" spans="1:78" x14ac:dyDescent="0.25">
      <c r="A1373" s="23" t="s">
        <v>260</v>
      </c>
      <c r="C1373" t="s">
        <v>65</v>
      </c>
      <c r="D1373" s="15" t="str">
        <f>VLOOKUP(C1373,xWalk!C$3:D$55,2)</f>
        <v>WSH</v>
      </c>
      <c r="E1373" s="22" t="str">
        <f t="shared" si="160"/>
        <v>'Willamette Spring'</v>
      </c>
      <c r="F1373" s="22" t="str">
        <f t="shared" si="159"/>
        <v>WSH.WSH</v>
      </c>
      <c r="G1373" t="s">
        <v>142</v>
      </c>
      <c r="H1373" t="s">
        <v>143</v>
      </c>
      <c r="I1373" t="s">
        <v>196</v>
      </c>
      <c r="J1373">
        <v>1994</v>
      </c>
      <c r="K1373">
        <v>1996</v>
      </c>
      <c r="L1373" s="8">
        <v>3</v>
      </c>
      <c r="M1373" s="8">
        <v>6</v>
      </c>
      <c r="N1373" s="8" t="s">
        <v>33</v>
      </c>
      <c r="O1373" s="8">
        <v>6</v>
      </c>
      <c r="P1373" s="8">
        <v>0</v>
      </c>
      <c r="Q1373">
        <v>1.4519819999999999E-2</v>
      </c>
      <c r="R1373">
        <v>6.2981430000000005E-2</v>
      </c>
      <c r="S1373">
        <v>0.14842669999999999</v>
      </c>
      <c r="T1373">
        <v>0.20205999999999999</v>
      </c>
      <c r="U1373" s="15" t="str">
        <f t="shared" si="161"/>
        <v>WSH1994</v>
      </c>
      <c r="V1373">
        <f t="shared" si="162"/>
        <v>0.51943536834650483</v>
      </c>
      <c r="W1373">
        <f t="shared" si="163"/>
        <v>0.17454006985465725</v>
      </c>
      <c r="BF1373" s="2" t="s">
        <v>258</v>
      </c>
      <c r="BG1373" s="2" t="s">
        <v>52</v>
      </c>
      <c r="BH1373" s="2" t="s">
        <v>1190</v>
      </c>
      <c r="BI1373" s="2" t="s">
        <v>1191</v>
      </c>
      <c r="BJ1373" s="2" t="s">
        <v>142</v>
      </c>
      <c r="BK1373" s="2" t="s">
        <v>143</v>
      </c>
      <c r="BL1373" s="2" t="s">
        <v>218</v>
      </c>
      <c r="BM1373" s="2">
        <v>1991</v>
      </c>
      <c r="BN1373" s="2">
        <v>1993</v>
      </c>
      <c r="BO1373" s="2">
        <v>2</v>
      </c>
      <c r="BP1373" s="2">
        <v>5</v>
      </c>
      <c r="BQ1373" s="2" t="s">
        <v>33</v>
      </c>
      <c r="BR1373" s="2">
        <v>5</v>
      </c>
      <c r="BS1373" s="2">
        <v>0</v>
      </c>
      <c r="BT1373" s="2">
        <v>1.227408E-2</v>
      </c>
      <c r="BU1373" s="2">
        <v>0.52877839999999998</v>
      </c>
      <c r="BV1373" s="2">
        <v>4.304562E-2</v>
      </c>
      <c r="BW1373" s="2">
        <v>0.54906250000000001</v>
      </c>
      <c r="BX1373" s="2" t="s">
        <v>1041</v>
      </c>
      <c r="BY1373" s="2">
        <v>0.72328816404844709</v>
      </c>
      <c r="BZ1373" s="2">
        <v>0.55995922772514695</v>
      </c>
    </row>
    <row r="1374" spans="1:78" x14ac:dyDescent="0.25">
      <c r="A1374" s="23" t="s">
        <v>260</v>
      </c>
      <c r="C1374" t="s">
        <v>65</v>
      </c>
      <c r="D1374" s="15" t="str">
        <f>VLOOKUP(C1374,xWalk!C$3:D$55,2)</f>
        <v>WSH</v>
      </c>
      <c r="E1374" s="22" t="str">
        <f t="shared" si="160"/>
        <v>'Willamette Spring'</v>
      </c>
      <c r="F1374" s="22" t="str">
        <f t="shared" si="159"/>
        <v>WSH.WSH</v>
      </c>
      <c r="G1374" t="s">
        <v>142</v>
      </c>
      <c r="H1374" t="s">
        <v>143</v>
      </c>
      <c r="I1374" t="s">
        <v>196</v>
      </c>
      <c r="J1374">
        <v>1995</v>
      </c>
      <c r="K1374">
        <v>1997</v>
      </c>
      <c r="L1374" s="8">
        <v>3</v>
      </c>
      <c r="M1374" s="8">
        <v>6</v>
      </c>
      <c r="N1374" s="8" t="s">
        <v>33</v>
      </c>
      <c r="O1374" s="8">
        <v>6</v>
      </c>
      <c r="P1374" s="8">
        <v>0</v>
      </c>
      <c r="Q1374">
        <v>1.537705E-2</v>
      </c>
      <c r="R1374">
        <v>6.4241690000000004E-2</v>
      </c>
      <c r="S1374">
        <v>0.30471229999999999</v>
      </c>
      <c r="T1374">
        <v>0.34937869999999999</v>
      </c>
      <c r="U1374" s="15" t="str">
        <f t="shared" si="161"/>
        <v>WSH1995</v>
      </c>
      <c r="V1374">
        <f t="shared" si="162"/>
        <v>0.38533423769688746</v>
      </c>
      <c r="W1374">
        <f t="shared" si="163"/>
        <v>0.14634109578717311</v>
      </c>
      <c r="BF1374" s="2" t="s">
        <v>258</v>
      </c>
      <c r="BG1374" s="2" t="s">
        <v>52</v>
      </c>
      <c r="BH1374" s="2" t="s">
        <v>1190</v>
      </c>
      <c r="BI1374" s="2" t="s">
        <v>1191</v>
      </c>
      <c r="BJ1374" s="2" t="s">
        <v>142</v>
      </c>
      <c r="BK1374" s="2" t="s">
        <v>143</v>
      </c>
      <c r="BL1374" s="2" t="s">
        <v>218</v>
      </c>
      <c r="BM1374" s="2">
        <v>1992</v>
      </c>
      <c r="BN1374" s="2">
        <v>1994</v>
      </c>
      <c r="BO1374" s="2">
        <v>2</v>
      </c>
      <c r="BP1374" s="2">
        <v>5</v>
      </c>
      <c r="BQ1374" s="2" t="s">
        <v>33</v>
      </c>
      <c r="BR1374" s="2">
        <v>5</v>
      </c>
      <c r="BS1374" s="2">
        <v>0</v>
      </c>
      <c r="BT1374" s="2">
        <v>9.3329199999999998E-3</v>
      </c>
      <c r="BU1374" s="2">
        <v>0.48945630000000001</v>
      </c>
      <c r="BV1374" s="2">
        <v>1.869229E-2</v>
      </c>
      <c r="BW1374" s="2">
        <v>0.49899949999999998</v>
      </c>
      <c r="BX1374" s="2" t="s">
        <v>1042</v>
      </c>
      <c r="BY1374" s="2">
        <v>0.67903945111492281</v>
      </c>
      <c r="BZ1374" s="2">
        <v>0.51581475128644938</v>
      </c>
    </row>
    <row r="1375" spans="1:78" x14ac:dyDescent="0.25">
      <c r="A1375" s="23" t="s">
        <v>260</v>
      </c>
      <c r="C1375" t="s">
        <v>65</v>
      </c>
      <c r="D1375" s="15" t="str">
        <f>VLOOKUP(C1375,xWalk!C$3:D$55,2)</f>
        <v>WSH</v>
      </c>
      <c r="E1375" s="22" t="str">
        <f t="shared" si="160"/>
        <v>'Willamette Spring'</v>
      </c>
      <c r="F1375" s="22" t="str">
        <f t="shared" si="159"/>
        <v>WSH.WSH</v>
      </c>
      <c r="G1375" t="s">
        <v>142</v>
      </c>
      <c r="H1375" t="s">
        <v>143</v>
      </c>
      <c r="I1375" t="s">
        <v>196</v>
      </c>
      <c r="J1375">
        <v>1996</v>
      </c>
      <c r="K1375">
        <v>1998</v>
      </c>
      <c r="L1375" s="8">
        <v>3</v>
      </c>
      <c r="M1375" s="8">
        <v>6</v>
      </c>
      <c r="N1375" s="8" t="s">
        <v>33</v>
      </c>
      <c r="O1375" s="8">
        <v>6</v>
      </c>
      <c r="P1375" s="8">
        <v>0</v>
      </c>
      <c r="Q1375">
        <v>2.566123E-2</v>
      </c>
      <c r="R1375">
        <v>5.9312030000000002E-2</v>
      </c>
      <c r="S1375">
        <v>0.43138019999999999</v>
      </c>
      <c r="T1375">
        <v>0.46510620000000003</v>
      </c>
      <c r="U1375" s="15" t="str">
        <f t="shared" si="161"/>
        <v>WSH1996</v>
      </c>
      <c r="V1375">
        <f t="shared" si="162"/>
        <v>0.39093352570890011</v>
      </c>
      <c r="W1375">
        <f t="shared" si="163"/>
        <v>0.12395424874626206</v>
      </c>
      <c r="BF1375" s="2" t="s">
        <v>258</v>
      </c>
      <c r="BG1375" s="2" t="s">
        <v>52</v>
      </c>
      <c r="BH1375" s="2" t="s">
        <v>1190</v>
      </c>
      <c r="BI1375" s="2" t="s">
        <v>1191</v>
      </c>
      <c r="BJ1375" s="2" t="s">
        <v>142</v>
      </c>
      <c r="BK1375" s="2" t="s">
        <v>143</v>
      </c>
      <c r="BL1375" s="2" t="s">
        <v>218</v>
      </c>
      <c r="BM1375" s="2">
        <v>1993</v>
      </c>
      <c r="BN1375" s="2">
        <v>1995</v>
      </c>
      <c r="BO1375" s="2">
        <v>2</v>
      </c>
      <c r="BP1375" s="2">
        <v>5</v>
      </c>
      <c r="BQ1375" s="2" t="s">
        <v>33</v>
      </c>
      <c r="BR1375" s="2">
        <v>5</v>
      </c>
      <c r="BS1375" s="2">
        <v>0</v>
      </c>
      <c r="BT1375" s="2">
        <v>1.9875569999999999E-2</v>
      </c>
      <c r="BU1375" s="2">
        <v>0.45346979999999998</v>
      </c>
      <c r="BV1375" s="2">
        <v>1.553616E-2</v>
      </c>
      <c r="BW1375" s="2">
        <v>0.4619608</v>
      </c>
      <c r="BX1375" s="2" t="s">
        <v>1043</v>
      </c>
      <c r="BY1375" s="2">
        <v>0.62179009417982245</v>
      </c>
      <c r="BZ1375" s="2">
        <v>0.46961176231451995</v>
      </c>
    </row>
    <row r="1376" spans="1:78" x14ac:dyDescent="0.25">
      <c r="A1376" s="23" t="s">
        <v>260</v>
      </c>
      <c r="C1376" t="s">
        <v>65</v>
      </c>
      <c r="D1376" s="15" t="str">
        <f>VLOOKUP(C1376,xWalk!C$3:D$55,2)</f>
        <v>WSH</v>
      </c>
      <c r="E1376" s="22" t="str">
        <f t="shared" si="160"/>
        <v>'Willamette Spring'</v>
      </c>
      <c r="F1376" s="22" t="str">
        <f t="shared" si="159"/>
        <v>WSH.WSH</v>
      </c>
      <c r="G1376" t="s">
        <v>142</v>
      </c>
      <c r="H1376" t="s">
        <v>143</v>
      </c>
      <c r="I1376" t="s">
        <v>196</v>
      </c>
      <c r="J1376">
        <v>1997</v>
      </c>
      <c r="K1376">
        <v>1999</v>
      </c>
      <c r="L1376" s="8">
        <v>3</v>
      </c>
      <c r="M1376" s="8">
        <v>6</v>
      </c>
      <c r="N1376" s="8" t="s">
        <v>33</v>
      </c>
      <c r="O1376" s="8">
        <v>6</v>
      </c>
      <c r="P1376" s="8">
        <v>0</v>
      </c>
      <c r="Q1376">
        <v>2.8067640000000001E-2</v>
      </c>
      <c r="R1376">
        <v>3.9695620000000001E-2</v>
      </c>
      <c r="S1376">
        <v>0.31315680000000001</v>
      </c>
      <c r="T1376">
        <v>0.34042149999999999</v>
      </c>
      <c r="U1376" s="15" t="str">
        <f t="shared" si="161"/>
        <v>WSH1997</v>
      </c>
      <c r="V1376">
        <f t="shared" si="162"/>
        <v>0.3383111990733973</v>
      </c>
      <c r="W1376">
        <f t="shared" si="163"/>
        <v>0.10097045891573987</v>
      </c>
      <c r="BF1376" s="2" t="s">
        <v>258</v>
      </c>
      <c r="BG1376" s="2" t="s">
        <v>52</v>
      </c>
      <c r="BH1376" s="2" t="s">
        <v>1190</v>
      </c>
      <c r="BI1376" s="2" t="s">
        <v>1191</v>
      </c>
      <c r="BJ1376" s="2" t="s">
        <v>142</v>
      </c>
      <c r="BK1376" s="2" t="s">
        <v>143</v>
      </c>
      <c r="BL1376" s="2" t="s">
        <v>218</v>
      </c>
      <c r="BM1376" s="2">
        <v>1994</v>
      </c>
      <c r="BN1376" s="2">
        <v>1996</v>
      </c>
      <c r="BO1376" s="2">
        <v>2</v>
      </c>
      <c r="BP1376" s="2">
        <v>5</v>
      </c>
      <c r="BQ1376" s="2" t="s">
        <v>33</v>
      </c>
      <c r="BR1376" s="2">
        <v>5</v>
      </c>
      <c r="BS1376" s="2">
        <v>0</v>
      </c>
      <c r="BT1376" s="2">
        <v>5.4705800000000001E-3</v>
      </c>
      <c r="BU1376" s="2">
        <v>0.40389170000000002</v>
      </c>
      <c r="BV1376" s="2">
        <v>8.4976170000000004E-2</v>
      </c>
      <c r="BW1376" s="2">
        <v>0.45454670000000003</v>
      </c>
      <c r="BX1376" s="2" t="s">
        <v>1044</v>
      </c>
      <c r="BY1376" s="2">
        <v>0.53157510494615801</v>
      </c>
      <c r="BZ1376" s="2">
        <v>0.33938674940682606</v>
      </c>
    </row>
    <row r="1377" spans="1:78" x14ac:dyDescent="0.25">
      <c r="A1377" s="23" t="s">
        <v>260</v>
      </c>
      <c r="C1377" t="s">
        <v>65</v>
      </c>
      <c r="D1377" s="15" t="str">
        <f>VLOOKUP(C1377,xWalk!C$3:D$55,2)</f>
        <v>WSH</v>
      </c>
      <c r="E1377" s="22" t="str">
        <f t="shared" si="160"/>
        <v>'Willamette Spring'</v>
      </c>
      <c r="F1377" s="22" t="str">
        <f t="shared" si="159"/>
        <v>WSH.WSH</v>
      </c>
      <c r="G1377" t="s">
        <v>142</v>
      </c>
      <c r="H1377" t="s">
        <v>143</v>
      </c>
      <c r="I1377" t="s">
        <v>196</v>
      </c>
      <c r="J1377">
        <v>1998</v>
      </c>
      <c r="K1377">
        <v>2000</v>
      </c>
      <c r="L1377" s="8">
        <v>3</v>
      </c>
      <c r="M1377" s="8">
        <v>6</v>
      </c>
      <c r="N1377" s="8" t="s">
        <v>33</v>
      </c>
      <c r="O1377" s="8">
        <v>6</v>
      </c>
      <c r="P1377" s="8">
        <v>0</v>
      </c>
      <c r="Q1377">
        <v>7.4292570000000002E-2</v>
      </c>
      <c r="R1377">
        <v>7.4262789999999995E-2</v>
      </c>
      <c r="S1377">
        <v>0.21919749999999999</v>
      </c>
      <c r="T1377">
        <v>0.27718209999999999</v>
      </c>
      <c r="U1377" s="15" t="str">
        <f t="shared" si="161"/>
        <v>WSH1998</v>
      </c>
      <c r="V1377">
        <f t="shared" si="162"/>
        <v>0.35188559151590293</v>
      </c>
      <c r="W1377">
        <f t="shared" si="163"/>
        <v>0.14229129301084173</v>
      </c>
      <c r="BF1377" s="2" t="s">
        <v>258</v>
      </c>
      <c r="BG1377" s="2" t="s">
        <v>52</v>
      </c>
      <c r="BH1377" s="2" t="s">
        <v>1190</v>
      </c>
      <c r="BI1377" s="2" t="s">
        <v>1191</v>
      </c>
      <c r="BJ1377" s="2" t="s">
        <v>142</v>
      </c>
      <c r="BK1377" s="2" t="s">
        <v>143</v>
      </c>
      <c r="BL1377" s="2" t="s">
        <v>218</v>
      </c>
      <c r="BM1377" s="2">
        <v>1995</v>
      </c>
      <c r="BN1377" s="2">
        <v>1997</v>
      </c>
      <c r="BO1377" s="2">
        <v>2</v>
      </c>
      <c r="BP1377" s="2">
        <v>5</v>
      </c>
      <c r="BQ1377" s="2" t="s">
        <v>33</v>
      </c>
      <c r="BR1377" s="2">
        <v>5</v>
      </c>
      <c r="BS1377" s="2">
        <v>0</v>
      </c>
      <c r="BT1377" s="2">
        <v>5.7601400000000004E-3</v>
      </c>
      <c r="BU1377" s="2">
        <v>0.3928122</v>
      </c>
      <c r="BV1377" s="2">
        <v>6.3160100000000004E-3</v>
      </c>
      <c r="BW1377" s="2">
        <v>0.39664719999999998</v>
      </c>
      <c r="BX1377" s="2" t="s">
        <v>1045</v>
      </c>
      <c r="BY1377" s="2">
        <v>0.52598511234036738</v>
      </c>
      <c r="BZ1377" s="2">
        <v>0.2911971590521068</v>
      </c>
    </row>
    <row r="1378" spans="1:78" x14ac:dyDescent="0.25">
      <c r="A1378" s="23" t="s">
        <v>260</v>
      </c>
      <c r="C1378" t="s">
        <v>65</v>
      </c>
      <c r="D1378" s="15" t="str">
        <f>VLOOKUP(C1378,xWalk!C$3:D$55,2)</f>
        <v>WSH</v>
      </c>
      <c r="E1378" s="22" t="str">
        <f t="shared" si="160"/>
        <v>'Willamette Spring'</v>
      </c>
      <c r="F1378" s="22" t="str">
        <f t="shared" si="159"/>
        <v>WSH.WSH</v>
      </c>
      <c r="G1378" t="s">
        <v>142</v>
      </c>
      <c r="H1378" t="s">
        <v>143</v>
      </c>
      <c r="I1378" t="s">
        <v>196</v>
      </c>
      <c r="J1378">
        <v>1999</v>
      </c>
      <c r="K1378">
        <v>2001</v>
      </c>
      <c r="L1378" s="8">
        <v>3</v>
      </c>
      <c r="M1378" s="8">
        <v>6</v>
      </c>
      <c r="N1378" s="8" t="s">
        <v>33</v>
      </c>
      <c r="O1378" s="8">
        <v>6</v>
      </c>
      <c r="P1378" s="8">
        <v>0</v>
      </c>
      <c r="Q1378">
        <v>3.4714299999999997E-2</v>
      </c>
      <c r="R1378">
        <v>0.1121331</v>
      </c>
      <c r="S1378">
        <v>0.27893440000000003</v>
      </c>
      <c r="T1378">
        <v>0.35978969999999999</v>
      </c>
      <c r="U1378" s="15" t="str">
        <f t="shared" si="161"/>
        <v>WSH1999</v>
      </c>
      <c r="V1378">
        <f t="shared" si="162"/>
        <v>0.40631437809451315</v>
      </c>
      <c r="W1378">
        <f t="shared" si="163"/>
        <v>0.15778961849759424</v>
      </c>
      <c r="BF1378" s="2" t="s">
        <v>258</v>
      </c>
      <c r="BG1378" s="2" t="s">
        <v>52</v>
      </c>
      <c r="BH1378" s="2" t="s">
        <v>1190</v>
      </c>
      <c r="BI1378" s="2" t="s">
        <v>1191</v>
      </c>
      <c r="BJ1378" s="2" t="s">
        <v>142</v>
      </c>
      <c r="BK1378" s="2" t="s">
        <v>143</v>
      </c>
      <c r="BL1378" s="2" t="s">
        <v>218</v>
      </c>
      <c r="BM1378" s="2">
        <v>1996</v>
      </c>
      <c r="BN1378" s="2">
        <v>1998</v>
      </c>
      <c r="BO1378" s="2">
        <v>2</v>
      </c>
      <c r="BP1378" s="2">
        <v>5</v>
      </c>
      <c r="BQ1378" s="2" t="s">
        <v>33</v>
      </c>
      <c r="BR1378" s="2">
        <v>5</v>
      </c>
      <c r="BS1378" s="2">
        <v>0</v>
      </c>
      <c r="BT1378" s="2">
        <v>1.5881199999999999E-3</v>
      </c>
      <c r="BU1378" s="2">
        <v>0.56016489999999997</v>
      </c>
      <c r="BV1378" s="2">
        <v>6.8833999999999996E-4</v>
      </c>
      <c r="BW1378" s="2">
        <v>0.56046759999999995</v>
      </c>
      <c r="BX1378" s="2" t="s">
        <v>1046</v>
      </c>
      <c r="BY1378" s="2">
        <v>0.56195930303399533</v>
      </c>
      <c r="BZ1378" s="2">
        <v>0.30827342512489336</v>
      </c>
    </row>
    <row r="1379" spans="1:78" x14ac:dyDescent="0.25">
      <c r="A1379" s="23" t="s">
        <v>260</v>
      </c>
      <c r="C1379" t="s">
        <v>65</v>
      </c>
      <c r="D1379" s="15" t="str">
        <f>VLOOKUP(C1379,xWalk!C$3:D$55,2)</f>
        <v>WSH</v>
      </c>
      <c r="E1379" s="22" t="str">
        <f t="shared" si="160"/>
        <v>'Willamette Spring'</v>
      </c>
      <c r="F1379" s="22" t="str">
        <f t="shared" si="159"/>
        <v>WSH.WSH</v>
      </c>
      <c r="G1379" t="s">
        <v>142</v>
      </c>
      <c r="H1379" t="s">
        <v>143</v>
      </c>
      <c r="I1379" t="s">
        <v>196</v>
      </c>
      <c r="J1379">
        <v>2000</v>
      </c>
      <c r="K1379">
        <v>2002</v>
      </c>
      <c r="L1379" s="8">
        <v>3</v>
      </c>
      <c r="M1379" s="8">
        <v>6</v>
      </c>
      <c r="N1379" s="8" t="s">
        <v>33</v>
      </c>
      <c r="O1379" s="8">
        <v>6</v>
      </c>
      <c r="P1379" s="8">
        <v>0</v>
      </c>
      <c r="Q1379">
        <v>3.7380910000000003E-2</v>
      </c>
      <c r="R1379">
        <v>0.1196791</v>
      </c>
      <c r="S1379">
        <v>0.28382859999999999</v>
      </c>
      <c r="T1379">
        <v>0.36953930000000001</v>
      </c>
      <c r="U1379" s="15" t="str">
        <f t="shared" si="161"/>
        <v>WSH2000</v>
      </c>
      <c r="V1379">
        <f t="shared" si="162"/>
        <v>0.36930500794444771</v>
      </c>
      <c r="W1379">
        <f t="shared" si="163"/>
        <v>0.17822632848820102</v>
      </c>
      <c r="BF1379" s="2" t="s">
        <v>258</v>
      </c>
      <c r="BG1379" s="2" t="s">
        <v>52</v>
      </c>
      <c r="BH1379" s="2" t="s">
        <v>1190</v>
      </c>
      <c r="BI1379" s="2" t="s">
        <v>1191</v>
      </c>
      <c r="BJ1379" s="2" t="s">
        <v>142</v>
      </c>
      <c r="BK1379" s="2" t="s">
        <v>143</v>
      </c>
      <c r="BL1379" s="2" t="s">
        <v>218</v>
      </c>
      <c r="BM1379" s="2">
        <v>1997</v>
      </c>
      <c r="BN1379" s="2">
        <v>1999</v>
      </c>
      <c r="BO1379" s="2">
        <v>2</v>
      </c>
      <c r="BP1379" s="2">
        <v>5</v>
      </c>
      <c r="BQ1379" s="2" t="s">
        <v>33</v>
      </c>
      <c r="BR1379" s="2">
        <v>5</v>
      </c>
      <c r="BS1379" s="2">
        <v>0</v>
      </c>
      <c r="BT1379" s="2">
        <v>6.8201099999999999E-3</v>
      </c>
      <c r="BU1379" s="2">
        <v>0.70925749999999999</v>
      </c>
      <c r="BV1379" s="2">
        <v>0.10061929999999999</v>
      </c>
      <c r="BW1379" s="2">
        <v>0.7385119</v>
      </c>
      <c r="BX1379" s="2" t="s">
        <v>1047</v>
      </c>
      <c r="BY1379" s="2">
        <v>0.55504970733066994</v>
      </c>
      <c r="BZ1379" s="2">
        <v>0.30121713276967388</v>
      </c>
    </row>
    <row r="1380" spans="1:78" x14ac:dyDescent="0.25">
      <c r="A1380" s="23" t="s">
        <v>260</v>
      </c>
      <c r="C1380" t="s">
        <v>65</v>
      </c>
      <c r="D1380" s="15" t="str">
        <f>VLOOKUP(C1380,xWalk!C$3:D$55,2)</f>
        <v>WSH</v>
      </c>
      <c r="E1380" s="22" t="str">
        <f t="shared" si="160"/>
        <v>'Willamette Spring'</v>
      </c>
      <c r="F1380" s="22" t="str">
        <f t="shared" si="159"/>
        <v>WSH.WSH</v>
      </c>
      <c r="G1380" t="s">
        <v>142</v>
      </c>
      <c r="H1380" t="s">
        <v>143</v>
      </c>
      <c r="I1380" t="s">
        <v>196</v>
      </c>
      <c r="J1380">
        <v>2001</v>
      </c>
      <c r="K1380">
        <v>2003</v>
      </c>
      <c r="L1380" s="8">
        <v>3</v>
      </c>
      <c r="M1380" s="8">
        <v>6</v>
      </c>
      <c r="N1380" s="8" t="s">
        <v>33</v>
      </c>
      <c r="O1380" s="8">
        <v>6</v>
      </c>
      <c r="P1380" s="8">
        <v>0</v>
      </c>
      <c r="Q1380">
        <v>1.0645389999999999E-2</v>
      </c>
      <c r="R1380">
        <v>0.11952980000000001</v>
      </c>
      <c r="S1380">
        <v>0.29740139999999998</v>
      </c>
      <c r="T1380">
        <v>0.38138290000000002</v>
      </c>
      <c r="U1380" s="15" t="str">
        <f t="shared" si="161"/>
        <v>WSH2001</v>
      </c>
      <c r="V1380">
        <f t="shared" si="162"/>
        <v>0.4300444162436548</v>
      </c>
      <c r="W1380">
        <f t="shared" si="163"/>
        <v>0.21273970671178793</v>
      </c>
      <c r="BF1380" s="2" t="s">
        <v>258</v>
      </c>
      <c r="BG1380" s="2" t="s">
        <v>52</v>
      </c>
      <c r="BH1380" s="2" t="s">
        <v>1190</v>
      </c>
      <c r="BI1380" s="2" t="s">
        <v>1191</v>
      </c>
      <c r="BJ1380" s="2" t="s">
        <v>142</v>
      </c>
      <c r="BK1380" s="2" t="s">
        <v>143</v>
      </c>
      <c r="BL1380" s="2" t="s">
        <v>218</v>
      </c>
      <c r="BM1380" s="2">
        <v>2002</v>
      </c>
      <c r="BN1380" s="2">
        <v>2004</v>
      </c>
      <c r="BO1380" s="2">
        <v>2</v>
      </c>
      <c r="BP1380" s="2">
        <v>5</v>
      </c>
      <c r="BQ1380" s="2" t="s">
        <v>33</v>
      </c>
      <c r="BR1380" s="2">
        <v>5</v>
      </c>
      <c r="BS1380" s="2">
        <v>0</v>
      </c>
      <c r="BT1380" s="2">
        <v>2.9838079999999999E-2</v>
      </c>
      <c r="BU1380" s="2">
        <v>0.132602</v>
      </c>
      <c r="BV1380" s="2">
        <v>2.4998929999999999E-2</v>
      </c>
      <c r="BW1380" s="2">
        <v>0.15428600000000001</v>
      </c>
      <c r="BX1380" s="2" t="s">
        <v>1050</v>
      </c>
      <c r="BY1380" s="2">
        <v>0.63002894893111638</v>
      </c>
      <c r="BZ1380" s="2">
        <v>0.32810644299287411</v>
      </c>
    </row>
    <row r="1381" spans="1:78" x14ac:dyDescent="0.25">
      <c r="A1381" s="23" t="s">
        <v>260</v>
      </c>
      <c r="C1381" t="s">
        <v>65</v>
      </c>
      <c r="D1381" s="15" t="str">
        <f>VLOOKUP(C1381,xWalk!C$3:D$55,2)</f>
        <v>WSH</v>
      </c>
      <c r="E1381" s="22" t="str">
        <f t="shared" si="160"/>
        <v>'Willamette Spring'</v>
      </c>
      <c r="F1381" s="22" t="str">
        <f t="shared" si="159"/>
        <v>WSH.WSH</v>
      </c>
      <c r="G1381" t="s">
        <v>142</v>
      </c>
      <c r="H1381" t="s">
        <v>143</v>
      </c>
      <c r="I1381" t="s">
        <v>196</v>
      </c>
      <c r="J1381">
        <v>2002</v>
      </c>
      <c r="K1381">
        <v>2004</v>
      </c>
      <c r="L1381" s="8">
        <v>3</v>
      </c>
      <c r="M1381" s="8">
        <v>6</v>
      </c>
      <c r="N1381" s="8" t="s">
        <v>33</v>
      </c>
      <c r="O1381" s="8">
        <v>6</v>
      </c>
      <c r="P1381" s="8">
        <v>0</v>
      </c>
      <c r="Q1381">
        <v>1.6132939999999998E-2</v>
      </c>
      <c r="R1381">
        <v>9.5990989999999998E-2</v>
      </c>
      <c r="S1381">
        <v>0.3652145</v>
      </c>
      <c r="T1381">
        <v>0.42614819999999998</v>
      </c>
      <c r="U1381" s="15" t="str">
        <f t="shared" si="161"/>
        <v>WSH2002</v>
      </c>
      <c r="V1381">
        <f t="shared" si="162"/>
        <v>0.39230072463768118</v>
      </c>
      <c r="W1381">
        <f t="shared" si="163"/>
        <v>0.21664653784219001</v>
      </c>
      <c r="BF1381" s="2" t="s">
        <v>258</v>
      </c>
      <c r="BG1381" s="2" t="s">
        <v>52</v>
      </c>
      <c r="BH1381" s="2" t="s">
        <v>1190</v>
      </c>
      <c r="BI1381" s="2" t="s">
        <v>1191</v>
      </c>
      <c r="BJ1381" s="2" t="s">
        <v>142</v>
      </c>
      <c r="BK1381" s="2" t="s">
        <v>143</v>
      </c>
      <c r="BL1381" s="2" t="s">
        <v>218</v>
      </c>
      <c r="BM1381" s="2">
        <v>2003</v>
      </c>
      <c r="BN1381" s="2">
        <v>2005</v>
      </c>
      <c r="BO1381" s="2">
        <v>2</v>
      </c>
      <c r="BP1381" s="2">
        <v>5</v>
      </c>
      <c r="BQ1381" s="2" t="s">
        <v>33</v>
      </c>
      <c r="BR1381" s="2">
        <v>5</v>
      </c>
      <c r="BS1381" s="2">
        <v>0</v>
      </c>
      <c r="BT1381" s="2">
        <v>4.2053100000000003E-3</v>
      </c>
      <c r="BU1381" s="2">
        <v>0.14774709999999999</v>
      </c>
      <c r="BV1381" s="2">
        <v>4.0376189999999999E-2</v>
      </c>
      <c r="BW1381" s="2">
        <v>0.18215780000000001</v>
      </c>
      <c r="BX1381" s="2" t="s">
        <v>1051</v>
      </c>
      <c r="BY1381" s="2">
        <v>0.65716424116424121</v>
      </c>
      <c r="BZ1381" s="2">
        <v>0.35417879417879417</v>
      </c>
    </row>
    <row r="1382" spans="1:78" x14ac:dyDescent="0.25">
      <c r="A1382" s="23" t="s">
        <v>260</v>
      </c>
      <c r="C1382" t="s">
        <v>65</v>
      </c>
      <c r="D1382" s="15" t="str">
        <f>VLOOKUP(C1382,xWalk!C$3:D$55,2)</f>
        <v>WSH</v>
      </c>
      <c r="E1382" s="22" t="str">
        <f t="shared" si="160"/>
        <v>'Willamette Spring'</v>
      </c>
      <c r="F1382" s="22" t="str">
        <f t="shared" si="159"/>
        <v>WSH.WSH</v>
      </c>
      <c r="G1382" t="s">
        <v>142</v>
      </c>
      <c r="H1382" t="s">
        <v>143</v>
      </c>
      <c r="I1382" t="s">
        <v>196</v>
      </c>
      <c r="J1382">
        <v>2003</v>
      </c>
      <c r="K1382">
        <v>2005</v>
      </c>
      <c r="L1382" s="8">
        <v>3</v>
      </c>
      <c r="M1382" s="8">
        <v>6</v>
      </c>
      <c r="N1382" s="8" t="s">
        <v>33</v>
      </c>
      <c r="O1382" s="8">
        <v>6</v>
      </c>
      <c r="P1382" s="8">
        <v>0</v>
      </c>
      <c r="Q1382">
        <v>7.4457999999999998E-3</v>
      </c>
      <c r="R1382">
        <v>7.1003159999999996E-2</v>
      </c>
      <c r="S1382">
        <v>0.19444320000000001</v>
      </c>
      <c r="T1382">
        <v>0.25164029999999998</v>
      </c>
      <c r="U1382" s="15" t="str">
        <f t="shared" si="161"/>
        <v>WSH2003</v>
      </c>
      <c r="V1382">
        <f t="shared" si="162"/>
        <v>0.37013387512244678</v>
      </c>
      <c r="W1382">
        <f t="shared" si="163"/>
        <v>0.22232703261618836</v>
      </c>
      <c r="BF1382" s="2" t="s">
        <v>258</v>
      </c>
      <c r="BG1382" s="2" t="s">
        <v>52</v>
      </c>
      <c r="BH1382" s="2" t="s">
        <v>1190</v>
      </c>
      <c r="BI1382" s="2" t="s">
        <v>1191</v>
      </c>
      <c r="BJ1382" s="2" t="s">
        <v>142</v>
      </c>
      <c r="BK1382" s="2" t="s">
        <v>143</v>
      </c>
      <c r="BL1382" s="2" t="s">
        <v>218</v>
      </c>
      <c r="BM1382" s="2">
        <v>2004</v>
      </c>
      <c r="BN1382" s="2">
        <v>2006</v>
      </c>
      <c r="BO1382" s="2">
        <v>2</v>
      </c>
      <c r="BP1382" s="2">
        <v>5</v>
      </c>
      <c r="BQ1382" s="2" t="s">
        <v>33</v>
      </c>
      <c r="BR1382" s="2">
        <v>5</v>
      </c>
      <c r="BS1382" s="2">
        <v>0</v>
      </c>
      <c r="BT1382" s="2">
        <v>1.5382760000000001E-2</v>
      </c>
      <c r="BU1382" s="2">
        <v>0.2272023</v>
      </c>
      <c r="BV1382" s="2">
        <v>3.47482E-2</v>
      </c>
      <c r="BW1382" s="2">
        <v>0.25405559999999999</v>
      </c>
      <c r="BX1382" s="2" t="s">
        <v>1052</v>
      </c>
      <c r="BY1382" s="2">
        <v>0.66682251539853232</v>
      </c>
      <c r="BZ1382" s="2">
        <v>0.35381050149411503</v>
      </c>
    </row>
    <row r="1383" spans="1:78" x14ac:dyDescent="0.25">
      <c r="A1383" s="23" t="s">
        <v>260</v>
      </c>
      <c r="C1383" t="s">
        <v>65</v>
      </c>
      <c r="D1383" s="15" t="str">
        <f>VLOOKUP(C1383,xWalk!C$3:D$55,2)</f>
        <v>WSH</v>
      </c>
      <c r="E1383" s="22" t="str">
        <f t="shared" si="160"/>
        <v>'Willamette Spring'</v>
      </c>
      <c r="F1383" s="22" t="str">
        <f t="shared" si="159"/>
        <v>WSH.WSH</v>
      </c>
      <c r="G1383" t="s">
        <v>142</v>
      </c>
      <c r="H1383" t="s">
        <v>143</v>
      </c>
      <c r="I1383" t="s">
        <v>196</v>
      </c>
      <c r="J1383">
        <v>2004</v>
      </c>
      <c r="K1383">
        <v>2006</v>
      </c>
      <c r="L1383" s="8">
        <v>3</v>
      </c>
      <c r="M1383" s="8">
        <v>6</v>
      </c>
      <c r="N1383" s="8" t="s">
        <v>33</v>
      </c>
      <c r="O1383" s="8">
        <v>6</v>
      </c>
      <c r="P1383" s="8">
        <v>0</v>
      </c>
      <c r="Q1383">
        <v>1.1404070000000001E-2</v>
      </c>
      <c r="R1383">
        <v>2.8290889999999999E-2</v>
      </c>
      <c r="S1383">
        <v>0.458733</v>
      </c>
      <c r="T1383">
        <v>0.47404590000000002</v>
      </c>
      <c r="U1383" s="15" t="str">
        <f t="shared" si="161"/>
        <v>WSH2004</v>
      </c>
      <c r="V1383">
        <f t="shared" si="162"/>
        <v>0.32665171796788295</v>
      </c>
      <c r="W1383">
        <f t="shared" si="163"/>
        <v>0.1715476433149872</v>
      </c>
      <c r="BF1383" s="2" t="s">
        <v>258</v>
      </c>
      <c r="BG1383" s="2" t="s">
        <v>52</v>
      </c>
      <c r="BH1383" s="2" t="s">
        <v>1190</v>
      </c>
      <c r="BI1383" s="2" t="s">
        <v>1191</v>
      </c>
      <c r="BJ1383" s="2" t="s">
        <v>142</v>
      </c>
      <c r="BK1383" s="2" t="s">
        <v>143</v>
      </c>
      <c r="BL1383" s="2" t="s">
        <v>218</v>
      </c>
      <c r="BM1383" s="2">
        <v>2005</v>
      </c>
      <c r="BN1383" s="2">
        <v>2007</v>
      </c>
      <c r="BO1383" s="2">
        <v>2</v>
      </c>
      <c r="BP1383" s="2">
        <v>5</v>
      </c>
      <c r="BQ1383" s="2" t="s">
        <v>33</v>
      </c>
      <c r="BR1383" s="2">
        <v>5</v>
      </c>
      <c r="BS1383" s="2">
        <v>0</v>
      </c>
      <c r="BT1383" s="2">
        <v>6.2101200000000004E-3</v>
      </c>
      <c r="BU1383" s="2">
        <v>8.5018140000000006E-2</v>
      </c>
      <c r="BV1383" s="2">
        <v>1.009997E-2</v>
      </c>
      <c r="BW1383" s="2">
        <v>9.4259430000000005E-2</v>
      </c>
      <c r="BX1383" s="2" t="s">
        <v>1053</v>
      </c>
      <c r="BY1383" s="2">
        <v>0.65699129960587954</v>
      </c>
      <c r="BZ1383" s="2">
        <v>0.32017946112088841</v>
      </c>
    </row>
    <row r="1384" spans="1:78" x14ac:dyDescent="0.25">
      <c r="A1384" s="23" t="s">
        <v>260</v>
      </c>
      <c r="C1384" t="s">
        <v>65</v>
      </c>
      <c r="D1384" s="15" t="str">
        <f>VLOOKUP(C1384,xWalk!C$3:D$55,2)</f>
        <v>WSH</v>
      </c>
      <c r="E1384" s="22" t="str">
        <f t="shared" si="160"/>
        <v>'Willamette Spring'</v>
      </c>
      <c r="F1384" s="22" t="str">
        <f t="shared" si="159"/>
        <v>WSH.WSH</v>
      </c>
      <c r="G1384" t="s">
        <v>142</v>
      </c>
      <c r="H1384" t="s">
        <v>143</v>
      </c>
      <c r="I1384" t="s">
        <v>196</v>
      </c>
      <c r="J1384">
        <v>2005</v>
      </c>
      <c r="K1384">
        <v>2007</v>
      </c>
      <c r="L1384" s="8">
        <v>3</v>
      </c>
      <c r="M1384" s="8">
        <v>6</v>
      </c>
      <c r="N1384" s="8" t="s">
        <v>33</v>
      </c>
      <c r="O1384" s="8">
        <v>6</v>
      </c>
      <c r="P1384" s="8">
        <v>0</v>
      </c>
      <c r="Q1384">
        <v>1.6070629999999999E-2</v>
      </c>
      <c r="R1384">
        <v>5.0155659999999998E-2</v>
      </c>
      <c r="S1384">
        <v>0.34446529999999997</v>
      </c>
      <c r="T1384">
        <v>0.37734400000000001</v>
      </c>
      <c r="U1384" s="15" t="str">
        <f t="shared" si="161"/>
        <v>WSH2005</v>
      </c>
      <c r="V1384">
        <f t="shared" si="162"/>
        <v>0.36781660626127938</v>
      </c>
      <c r="W1384">
        <f t="shared" si="163"/>
        <v>0.16142407564842573</v>
      </c>
      <c r="BF1384" s="2" t="s">
        <v>258</v>
      </c>
      <c r="BG1384" s="2" t="s">
        <v>52</v>
      </c>
      <c r="BH1384" s="2" t="s">
        <v>1190</v>
      </c>
      <c r="BI1384" s="2" t="s">
        <v>1191</v>
      </c>
      <c r="BJ1384" s="2" t="s">
        <v>142</v>
      </c>
      <c r="BK1384" s="2" t="s">
        <v>143</v>
      </c>
      <c r="BL1384" s="2" t="s">
        <v>218</v>
      </c>
      <c r="BM1384" s="2">
        <v>2006</v>
      </c>
      <c r="BN1384" s="2">
        <v>2008</v>
      </c>
      <c r="BO1384" s="2">
        <v>2</v>
      </c>
      <c r="BP1384" s="2">
        <v>5</v>
      </c>
      <c r="BQ1384" s="2" t="s">
        <v>33</v>
      </c>
      <c r="BR1384" s="2">
        <v>5</v>
      </c>
      <c r="BS1384" s="2">
        <v>0</v>
      </c>
      <c r="BT1384" s="2">
        <v>1.3948800000000001E-2</v>
      </c>
      <c r="BU1384" s="2">
        <v>0.13455049999999999</v>
      </c>
      <c r="BV1384" s="2">
        <v>7.3031239999999997E-2</v>
      </c>
      <c r="BW1384" s="2">
        <v>0.19775529999999999</v>
      </c>
      <c r="BX1384" s="2" t="s">
        <v>1054</v>
      </c>
      <c r="BY1384" s="2">
        <v>0.62798782035016498</v>
      </c>
      <c r="BZ1384" s="2">
        <v>0.29284445572189799</v>
      </c>
    </row>
    <row r="1385" spans="1:78" x14ac:dyDescent="0.25">
      <c r="A1385" s="23" t="s">
        <v>260</v>
      </c>
      <c r="C1385" t="s">
        <v>65</v>
      </c>
      <c r="D1385" s="15" t="str">
        <f>VLOOKUP(C1385,xWalk!C$3:D$55,2)</f>
        <v>WSH</v>
      </c>
      <c r="E1385" s="22" t="str">
        <f t="shared" si="160"/>
        <v>'Willamette Spring'</v>
      </c>
      <c r="F1385" s="22" t="str">
        <f t="shared" si="159"/>
        <v>WSH.WSH</v>
      </c>
      <c r="G1385" t="s">
        <v>142</v>
      </c>
      <c r="H1385" t="s">
        <v>143</v>
      </c>
      <c r="I1385" t="s">
        <v>196</v>
      </c>
      <c r="J1385">
        <v>2006</v>
      </c>
      <c r="K1385">
        <v>2008</v>
      </c>
      <c r="L1385" s="8">
        <v>3</v>
      </c>
      <c r="M1385" s="8">
        <v>6</v>
      </c>
      <c r="N1385" s="8" t="s">
        <v>34</v>
      </c>
      <c r="O1385" s="8">
        <v>5</v>
      </c>
      <c r="P1385" s="8">
        <v>1</v>
      </c>
      <c r="Q1385">
        <v>4.2765089999999999E-2</v>
      </c>
      <c r="R1385">
        <v>7.4687820000000002E-2</v>
      </c>
      <c r="S1385">
        <v>0.3902718</v>
      </c>
      <c r="T1385">
        <v>0.435811</v>
      </c>
      <c r="U1385" s="15" t="str">
        <f t="shared" si="161"/>
        <v>WSH2006</v>
      </c>
      <c r="V1385">
        <f t="shared" si="162"/>
        <v>0.36081302702772505</v>
      </c>
      <c r="W1385">
        <f t="shared" si="163"/>
        <v>0.15385012719689045</v>
      </c>
      <c r="BF1385" s="2" t="s">
        <v>258</v>
      </c>
      <c r="BG1385" s="2" t="s">
        <v>52</v>
      </c>
      <c r="BH1385" s="2" t="s">
        <v>1190</v>
      </c>
      <c r="BI1385" s="2" t="s">
        <v>1191</v>
      </c>
      <c r="BJ1385" s="2" t="s">
        <v>142</v>
      </c>
      <c r="BK1385" s="2" t="s">
        <v>143</v>
      </c>
      <c r="BL1385" s="2" t="s">
        <v>218</v>
      </c>
      <c r="BM1385" s="2">
        <v>2007</v>
      </c>
      <c r="BN1385" s="2">
        <v>2009</v>
      </c>
      <c r="BO1385" s="2">
        <v>2</v>
      </c>
      <c r="BP1385" s="2">
        <v>5</v>
      </c>
      <c r="BQ1385" s="2" t="s">
        <v>34</v>
      </c>
      <c r="BR1385" s="2">
        <v>4</v>
      </c>
      <c r="BS1385" s="2">
        <v>1</v>
      </c>
      <c r="BT1385" s="2">
        <v>4.4995900000000004E-3</v>
      </c>
      <c r="BU1385" s="2">
        <v>2.852681E-2</v>
      </c>
      <c r="BV1385" s="2">
        <v>0.1034919</v>
      </c>
      <c r="BW1385" s="2">
        <v>0.1290665</v>
      </c>
      <c r="BX1385" s="2" t="s">
        <v>1055</v>
      </c>
      <c r="BY1385" s="2">
        <v>0.62999643747773426</v>
      </c>
      <c r="BZ1385" s="2">
        <v>0.28514428215176346</v>
      </c>
    </row>
    <row r="1386" spans="1:78" x14ac:dyDescent="0.25">
      <c r="A1386" s="23" t="s">
        <v>260</v>
      </c>
      <c r="C1386" t="s">
        <v>65</v>
      </c>
      <c r="D1386" s="15" t="str">
        <f>VLOOKUP(C1386,xWalk!C$3:D$55,2)</f>
        <v>WSH</v>
      </c>
      <c r="E1386" s="22" t="str">
        <f t="shared" si="160"/>
        <v>'Willamette Spring'</v>
      </c>
      <c r="F1386" s="22" t="str">
        <f t="shared" si="159"/>
        <v>WSH.WSH</v>
      </c>
      <c r="G1386" t="s">
        <v>142</v>
      </c>
      <c r="H1386" t="s">
        <v>143</v>
      </c>
      <c r="I1386" t="s">
        <v>196</v>
      </c>
      <c r="J1386">
        <v>2007</v>
      </c>
      <c r="K1386">
        <v>2009</v>
      </c>
      <c r="L1386" s="8">
        <v>3</v>
      </c>
      <c r="M1386" s="8">
        <v>6</v>
      </c>
      <c r="N1386" s="8" t="s">
        <v>34</v>
      </c>
      <c r="O1386" s="8">
        <v>4</v>
      </c>
      <c r="P1386" s="8">
        <v>2</v>
      </c>
      <c r="Q1386">
        <v>3.0617390000000001E-2</v>
      </c>
      <c r="R1386">
        <v>8.4590440000000003E-2</v>
      </c>
      <c r="S1386">
        <v>0.53739990000000004</v>
      </c>
      <c r="T1386">
        <v>0.57653140000000003</v>
      </c>
      <c r="U1386" s="15" t="str">
        <f t="shared" si="161"/>
        <v>WSH2007</v>
      </c>
      <c r="V1386" t="str">
        <f t="shared" si="162"/>
        <v>NA</v>
      </c>
      <c r="W1386" t="str">
        <f t="shared" si="163"/>
        <v>NA</v>
      </c>
      <c r="BF1386" s="2" t="s">
        <v>258</v>
      </c>
      <c r="BG1386" s="2" t="s">
        <v>52</v>
      </c>
      <c r="BH1386" s="2" t="s">
        <v>1190</v>
      </c>
      <c r="BI1386" s="2" t="s">
        <v>1191</v>
      </c>
      <c r="BJ1386" s="2" t="s">
        <v>142</v>
      </c>
      <c r="BK1386" s="2" t="s">
        <v>143</v>
      </c>
      <c r="BL1386" s="2" t="s">
        <v>218</v>
      </c>
      <c r="BM1386" s="2">
        <v>2008</v>
      </c>
      <c r="BN1386" s="2">
        <v>2010</v>
      </c>
      <c r="BO1386" s="2">
        <v>2</v>
      </c>
      <c r="BP1386" s="2">
        <v>5</v>
      </c>
      <c r="BQ1386" s="2" t="s">
        <v>34</v>
      </c>
      <c r="BR1386" s="2">
        <v>3</v>
      </c>
      <c r="BS1386" s="2">
        <v>2</v>
      </c>
      <c r="BT1386" s="2">
        <v>1.537084E-2</v>
      </c>
      <c r="BU1386" s="2">
        <v>1.000413E-2</v>
      </c>
      <c r="BV1386" s="2">
        <v>3.1623909999999998E-2</v>
      </c>
      <c r="BW1386" s="2">
        <v>4.1311670000000002E-2</v>
      </c>
      <c r="BX1386" s="2" t="s">
        <v>1056</v>
      </c>
      <c r="BY1386" s="2" t="s">
        <v>276</v>
      </c>
      <c r="BZ1386" s="2" t="s">
        <v>276</v>
      </c>
    </row>
    <row r="1387" spans="1:78" x14ac:dyDescent="0.25">
      <c r="A1387" s="23" t="s">
        <v>260</v>
      </c>
      <c r="C1387" t="s">
        <v>65</v>
      </c>
      <c r="D1387" s="15" t="str">
        <f>VLOOKUP(C1387,xWalk!C$3:D$55,2)</f>
        <v>WSH</v>
      </c>
      <c r="E1387" s="22" t="str">
        <f t="shared" si="160"/>
        <v>'Willamette Spring'</v>
      </c>
      <c r="F1387" s="22" t="str">
        <f t="shared" si="159"/>
        <v>WSH.WSH</v>
      </c>
      <c r="G1387" t="s">
        <v>142</v>
      </c>
      <c r="H1387" t="s">
        <v>143</v>
      </c>
      <c r="I1387" t="s">
        <v>196</v>
      </c>
      <c r="J1387">
        <v>2008</v>
      </c>
      <c r="K1387">
        <v>2010</v>
      </c>
      <c r="L1387" s="8">
        <v>3</v>
      </c>
      <c r="M1387" s="8">
        <v>6</v>
      </c>
      <c r="N1387" s="8" t="s">
        <v>34</v>
      </c>
      <c r="O1387" s="8">
        <v>3</v>
      </c>
      <c r="P1387" s="8">
        <v>3</v>
      </c>
      <c r="Q1387">
        <v>6.4442810000000003E-2</v>
      </c>
      <c r="R1387" t="s">
        <v>276</v>
      </c>
      <c r="S1387" t="s">
        <v>276</v>
      </c>
      <c r="T1387" t="s">
        <v>276</v>
      </c>
      <c r="U1387" s="15" t="str">
        <f t="shared" si="161"/>
        <v>WSH2008</v>
      </c>
      <c r="V1387" t="s">
        <v>276</v>
      </c>
      <c r="W1387" t="str">
        <f t="shared" si="163"/>
        <v>NA</v>
      </c>
      <c r="BF1387" s="2" t="s">
        <v>258</v>
      </c>
      <c r="BG1387" s="2" t="s">
        <v>52</v>
      </c>
      <c r="BH1387" s="2" t="s">
        <v>1190</v>
      </c>
      <c r="BI1387" s="2" t="s">
        <v>1191</v>
      </c>
      <c r="BJ1387" s="2" t="s">
        <v>142</v>
      </c>
      <c r="BK1387" s="2" t="s">
        <v>143</v>
      </c>
      <c r="BL1387" s="2" t="s">
        <v>218</v>
      </c>
      <c r="BM1387" s="2">
        <v>2009</v>
      </c>
      <c r="BN1387" s="2">
        <v>2011</v>
      </c>
      <c r="BO1387" s="2">
        <v>2</v>
      </c>
      <c r="BP1387" s="2">
        <v>5</v>
      </c>
      <c r="BQ1387" s="2" t="s">
        <v>34</v>
      </c>
      <c r="BR1387" s="2">
        <v>2</v>
      </c>
      <c r="BS1387" s="2">
        <v>3</v>
      </c>
      <c r="BT1387" s="2">
        <v>5.90524E-3</v>
      </c>
      <c r="BU1387" s="2" t="s">
        <v>276</v>
      </c>
      <c r="BV1387" s="2" t="s">
        <v>276</v>
      </c>
      <c r="BW1387" s="2" t="s">
        <v>276</v>
      </c>
      <c r="BX1387" s="2" t="s">
        <v>1198</v>
      </c>
      <c r="BY1387" s="2" t="s">
        <v>276</v>
      </c>
      <c r="BZ1387" s="2" t="s">
        <v>276</v>
      </c>
    </row>
  </sheetData>
  <sortState ref="BF4:BZ1387">
    <sortCondition ref="BI4:BI1387"/>
  </sortState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C2:O55"/>
  <sheetViews>
    <sheetView zoomScaleNormal="100" workbookViewId="0">
      <selection activeCell="E21" sqref="E21"/>
    </sheetView>
  </sheetViews>
  <sheetFormatPr defaultRowHeight="15" x14ac:dyDescent="0.25"/>
  <cols>
    <col min="3" max="3" width="10" bestFit="1" customWidth="1"/>
    <col min="4" max="4" width="9.7109375" bestFit="1" customWidth="1"/>
    <col min="5" max="5" width="66.42578125" customWidth="1"/>
    <col min="14" max="14" width="11.85546875" bestFit="1" customWidth="1"/>
    <col min="15" max="15" width="11.28515625" bestFit="1" customWidth="1"/>
  </cols>
  <sheetData>
    <row r="2" spans="3:15" x14ac:dyDescent="0.25">
      <c r="C2" s="26" t="s">
        <v>293</v>
      </c>
      <c r="D2" s="26" t="s">
        <v>295</v>
      </c>
      <c r="E2" s="26" t="s">
        <v>298</v>
      </c>
      <c r="N2" t="s">
        <v>299</v>
      </c>
      <c r="O2" t="s">
        <v>300</v>
      </c>
    </row>
    <row r="3" spans="3:15" x14ac:dyDescent="0.25">
      <c r="C3" s="19" t="s">
        <v>181</v>
      </c>
      <c r="D3" s="18" t="s">
        <v>30</v>
      </c>
      <c r="E3" s="18"/>
      <c r="N3" s="4" t="s">
        <v>30</v>
      </c>
      <c r="O3">
        <f t="shared" ref="O3:O32" si="0">MATCH(N3,D$3:D$55,0)</f>
        <v>1</v>
      </c>
    </row>
    <row r="4" spans="3:15" x14ac:dyDescent="0.25">
      <c r="C4" s="19" t="s">
        <v>184</v>
      </c>
      <c r="D4" s="21" t="s">
        <v>30</v>
      </c>
      <c r="E4" s="18"/>
      <c r="N4" s="4" t="s">
        <v>63</v>
      </c>
      <c r="O4">
        <f t="shared" si="0"/>
        <v>12</v>
      </c>
    </row>
    <row r="5" spans="3:15" x14ac:dyDescent="0.25">
      <c r="C5" s="19" t="s">
        <v>186</v>
      </c>
      <c r="D5" s="21" t="s">
        <v>30</v>
      </c>
      <c r="E5" s="18"/>
      <c r="N5" s="4" t="s">
        <v>66</v>
      </c>
      <c r="O5" t="e">
        <f t="shared" si="0"/>
        <v>#N/A</v>
      </c>
    </row>
    <row r="6" spans="3:15" x14ac:dyDescent="0.25">
      <c r="C6" s="19" t="s">
        <v>30</v>
      </c>
      <c r="D6" s="21" t="s">
        <v>30</v>
      </c>
      <c r="E6" s="18"/>
      <c r="N6" s="4" t="s">
        <v>38</v>
      </c>
      <c r="O6">
        <f t="shared" si="0"/>
        <v>13</v>
      </c>
    </row>
    <row r="7" spans="3:15" x14ac:dyDescent="0.25">
      <c r="C7" s="19" t="s">
        <v>189</v>
      </c>
      <c r="D7" s="21" t="s">
        <v>30</v>
      </c>
      <c r="E7" s="18"/>
      <c r="N7" s="4" t="s">
        <v>40</v>
      </c>
      <c r="O7">
        <f t="shared" si="0"/>
        <v>9</v>
      </c>
    </row>
    <row r="8" spans="3:15" x14ac:dyDescent="0.25">
      <c r="C8" s="19" t="s">
        <v>191</v>
      </c>
      <c r="D8" s="21" t="s">
        <v>30</v>
      </c>
      <c r="E8" s="18"/>
      <c r="N8" s="4" t="s">
        <v>47</v>
      </c>
      <c r="O8">
        <f t="shared" si="0"/>
        <v>8</v>
      </c>
    </row>
    <row r="9" spans="3:15" x14ac:dyDescent="0.25">
      <c r="C9" s="19" t="s">
        <v>117</v>
      </c>
      <c r="D9" s="21" t="s">
        <v>35</v>
      </c>
      <c r="E9" s="18"/>
      <c r="N9" s="4" t="s">
        <v>44</v>
      </c>
      <c r="O9">
        <f t="shared" si="0"/>
        <v>32</v>
      </c>
    </row>
    <row r="10" spans="3:15" x14ac:dyDescent="0.25">
      <c r="C10" s="19" t="s">
        <v>125</v>
      </c>
      <c r="D10" s="21" t="s">
        <v>47</v>
      </c>
      <c r="E10" s="18"/>
      <c r="N10" s="4" t="s">
        <v>46</v>
      </c>
      <c r="O10">
        <f t="shared" si="0"/>
        <v>11</v>
      </c>
    </row>
    <row r="11" spans="3:15" x14ac:dyDescent="0.25">
      <c r="C11" s="19" t="s">
        <v>131</v>
      </c>
      <c r="D11" s="21" t="s">
        <v>40</v>
      </c>
      <c r="E11" s="18"/>
      <c r="N11" s="4" t="s">
        <v>62</v>
      </c>
      <c r="O11">
        <f t="shared" si="0"/>
        <v>21</v>
      </c>
    </row>
    <row r="12" spans="3:15" x14ac:dyDescent="0.25">
      <c r="C12" s="19" t="s">
        <v>193</v>
      </c>
      <c r="D12" s="18" t="s">
        <v>30</v>
      </c>
      <c r="E12" s="18"/>
      <c r="N12" s="4" t="s">
        <v>64</v>
      </c>
      <c r="O12">
        <f t="shared" si="0"/>
        <v>22</v>
      </c>
    </row>
    <row r="13" spans="3:15" x14ac:dyDescent="0.25">
      <c r="C13" s="19" t="s">
        <v>136</v>
      </c>
      <c r="D13" s="21" t="s">
        <v>46</v>
      </c>
      <c r="E13" s="18"/>
      <c r="N13" s="4" t="s">
        <v>71</v>
      </c>
      <c r="O13">
        <f t="shared" si="0"/>
        <v>23</v>
      </c>
    </row>
    <row r="14" spans="3:15" x14ac:dyDescent="0.25">
      <c r="C14" s="19" t="s">
        <v>63</v>
      </c>
      <c r="D14" s="21" t="s">
        <v>63</v>
      </c>
      <c r="E14" s="18"/>
      <c r="N14" s="4" t="s">
        <v>72</v>
      </c>
      <c r="O14" t="e">
        <f t="shared" si="0"/>
        <v>#N/A</v>
      </c>
    </row>
    <row r="15" spans="3:15" x14ac:dyDescent="0.25">
      <c r="C15" s="19" t="s">
        <v>140</v>
      </c>
      <c r="D15" s="21" t="s">
        <v>38</v>
      </c>
      <c r="E15" s="18"/>
      <c r="N15" s="4" t="s">
        <v>48</v>
      </c>
      <c r="O15">
        <f t="shared" si="0"/>
        <v>34</v>
      </c>
    </row>
    <row r="16" spans="3:15" x14ac:dyDescent="0.25">
      <c r="C16" s="24" t="s">
        <v>197</v>
      </c>
      <c r="D16" s="20" t="s">
        <v>296</v>
      </c>
      <c r="E16" s="18" t="s">
        <v>301</v>
      </c>
      <c r="N16" s="4" t="s">
        <v>53</v>
      </c>
      <c r="O16">
        <f t="shared" si="0"/>
        <v>28</v>
      </c>
    </row>
    <row r="17" spans="3:15" x14ac:dyDescent="0.25">
      <c r="C17" s="24" t="s">
        <v>200</v>
      </c>
      <c r="D17" s="20" t="s">
        <v>296</v>
      </c>
      <c r="E17" s="18" t="s">
        <v>311</v>
      </c>
      <c r="N17" s="4" t="s">
        <v>35</v>
      </c>
      <c r="O17">
        <f t="shared" si="0"/>
        <v>7</v>
      </c>
    </row>
    <row r="18" spans="3:15" x14ac:dyDescent="0.25">
      <c r="C18" s="19" t="s">
        <v>203</v>
      </c>
      <c r="D18" s="21" t="s">
        <v>50</v>
      </c>
      <c r="E18" s="18"/>
      <c r="N18" s="4" t="s">
        <v>68</v>
      </c>
      <c r="O18">
        <f t="shared" si="0"/>
        <v>44</v>
      </c>
    </row>
    <row r="19" spans="3:15" x14ac:dyDescent="0.25">
      <c r="C19" s="19" t="s">
        <v>206</v>
      </c>
      <c r="D19" s="21" t="s">
        <v>59</v>
      </c>
      <c r="E19" s="18" t="s">
        <v>297</v>
      </c>
      <c r="N19" s="4" t="s">
        <v>50</v>
      </c>
      <c r="O19">
        <f t="shared" si="0"/>
        <v>16</v>
      </c>
    </row>
    <row r="20" spans="3:15" x14ac:dyDescent="0.25">
      <c r="C20" s="19" t="s">
        <v>147</v>
      </c>
      <c r="D20" s="18" t="s">
        <v>40</v>
      </c>
      <c r="E20" s="18"/>
      <c r="N20" s="4" t="s">
        <v>51</v>
      </c>
      <c r="O20">
        <f t="shared" si="0"/>
        <v>27</v>
      </c>
    </row>
    <row r="21" spans="3:15" x14ac:dyDescent="0.25">
      <c r="C21" s="24" t="s">
        <v>209</v>
      </c>
      <c r="D21" s="20" t="s">
        <v>70</v>
      </c>
      <c r="E21" s="18" t="s">
        <v>309</v>
      </c>
      <c r="N21" s="4" t="s">
        <v>52</v>
      </c>
      <c r="O21">
        <f t="shared" si="0"/>
        <v>42</v>
      </c>
    </row>
    <row r="22" spans="3:15" x14ac:dyDescent="0.25">
      <c r="C22" s="19" t="s">
        <v>152</v>
      </c>
      <c r="D22" s="18" t="s">
        <v>35</v>
      </c>
      <c r="E22" s="18"/>
      <c r="N22" s="4" t="s">
        <v>41</v>
      </c>
      <c r="O22">
        <f t="shared" si="0"/>
        <v>33</v>
      </c>
    </row>
    <row r="23" spans="3:15" x14ac:dyDescent="0.25">
      <c r="C23" s="19" t="s">
        <v>62</v>
      </c>
      <c r="D23" s="18" t="s">
        <v>62</v>
      </c>
      <c r="E23" s="18"/>
      <c r="N23" s="4" t="s">
        <v>43</v>
      </c>
      <c r="O23" t="e">
        <f t="shared" si="0"/>
        <v>#N/A</v>
      </c>
    </row>
    <row r="24" spans="3:15" x14ac:dyDescent="0.25">
      <c r="C24" s="19" t="s">
        <v>64</v>
      </c>
      <c r="D24" s="18" t="s">
        <v>64</v>
      </c>
      <c r="E24" s="18"/>
      <c r="N24" s="4" t="s">
        <v>54</v>
      </c>
      <c r="O24">
        <f t="shared" si="0"/>
        <v>45</v>
      </c>
    </row>
    <row r="25" spans="3:15" x14ac:dyDescent="0.25">
      <c r="C25" s="19" t="s">
        <v>71</v>
      </c>
      <c r="D25" s="18" t="s">
        <v>71</v>
      </c>
      <c r="E25" s="18"/>
      <c r="N25" s="4" t="s">
        <v>56</v>
      </c>
      <c r="O25">
        <f t="shared" si="0"/>
        <v>38</v>
      </c>
    </row>
    <row r="26" spans="3:15" x14ac:dyDescent="0.25">
      <c r="C26" s="19" t="s">
        <v>214</v>
      </c>
      <c r="D26" s="18" t="s">
        <v>71</v>
      </c>
      <c r="E26" s="18"/>
      <c r="N26" s="4" t="s">
        <v>61</v>
      </c>
      <c r="O26">
        <f t="shared" si="0"/>
        <v>40</v>
      </c>
    </row>
    <row r="27" spans="3:15" x14ac:dyDescent="0.25">
      <c r="C27" s="19" t="s">
        <v>157</v>
      </c>
      <c r="D27" s="21" t="s">
        <v>46</v>
      </c>
      <c r="E27" s="18"/>
      <c r="N27" s="4" t="s">
        <v>55</v>
      </c>
      <c r="O27">
        <f t="shared" si="0"/>
        <v>46</v>
      </c>
    </row>
    <row r="28" spans="3:15" x14ac:dyDescent="0.25">
      <c r="C28" s="19" t="s">
        <v>161</v>
      </c>
      <c r="D28" s="21" t="s">
        <v>38</v>
      </c>
      <c r="E28" s="18"/>
      <c r="N28" s="4" t="s">
        <v>67</v>
      </c>
      <c r="O28">
        <f t="shared" si="0"/>
        <v>47</v>
      </c>
    </row>
    <row r="29" spans="3:15" x14ac:dyDescent="0.25">
      <c r="C29" s="19" t="s">
        <v>216</v>
      </c>
      <c r="D29" s="21" t="s">
        <v>51</v>
      </c>
      <c r="E29" s="18"/>
      <c r="N29" s="4" t="s">
        <v>59</v>
      </c>
      <c r="O29">
        <f t="shared" si="0"/>
        <v>17</v>
      </c>
    </row>
    <row r="30" spans="3:15" x14ac:dyDescent="0.25">
      <c r="C30" s="19" t="s">
        <v>53</v>
      </c>
      <c r="D30" s="21" t="s">
        <v>53</v>
      </c>
      <c r="E30" s="18"/>
      <c r="N30" s="4" t="s">
        <v>57</v>
      </c>
      <c r="O30" t="e">
        <f t="shared" si="0"/>
        <v>#N/A</v>
      </c>
    </row>
    <row r="31" spans="3:15" x14ac:dyDescent="0.25">
      <c r="C31" s="19" t="s">
        <v>221</v>
      </c>
      <c r="D31" s="21" t="s">
        <v>53</v>
      </c>
      <c r="E31" s="18"/>
      <c r="N31" s="4" t="s">
        <v>70</v>
      </c>
      <c r="O31">
        <f t="shared" si="0"/>
        <v>19</v>
      </c>
    </row>
    <row r="32" spans="3:15" x14ac:dyDescent="0.25">
      <c r="C32" s="19" t="s">
        <v>166</v>
      </c>
      <c r="D32" s="21" t="s">
        <v>47</v>
      </c>
      <c r="E32" s="18"/>
      <c r="N32" s="4" t="s">
        <v>65</v>
      </c>
      <c r="O32">
        <f t="shared" si="0"/>
        <v>53</v>
      </c>
    </row>
    <row r="33" spans="3:5" x14ac:dyDescent="0.25">
      <c r="C33" s="19" t="s">
        <v>223</v>
      </c>
      <c r="D33" s="21" t="s">
        <v>70</v>
      </c>
      <c r="E33" s="18"/>
    </row>
    <row r="34" spans="3:5" x14ac:dyDescent="0.25">
      <c r="C34" s="19" t="s">
        <v>171</v>
      </c>
      <c r="D34" s="21" t="s">
        <v>44</v>
      </c>
      <c r="E34" s="18"/>
    </row>
    <row r="35" spans="3:5" x14ac:dyDescent="0.25">
      <c r="C35" s="19" t="s">
        <v>43</v>
      </c>
      <c r="D35" s="21" t="s">
        <v>41</v>
      </c>
      <c r="E35" s="18" t="s">
        <v>303</v>
      </c>
    </row>
    <row r="36" spans="3:5" x14ac:dyDescent="0.25">
      <c r="C36" s="19" t="s">
        <v>226</v>
      </c>
      <c r="D36" s="21" t="s">
        <v>48</v>
      </c>
      <c r="E36" s="18"/>
    </row>
    <row r="37" spans="3:5" x14ac:dyDescent="0.25">
      <c r="C37" s="19" t="s">
        <v>179</v>
      </c>
      <c r="D37" s="21" t="s">
        <v>38</v>
      </c>
      <c r="E37" s="18"/>
    </row>
    <row r="38" spans="3:5" x14ac:dyDescent="0.25">
      <c r="C38" s="24" t="s">
        <v>228</v>
      </c>
      <c r="D38" s="20" t="s">
        <v>296</v>
      </c>
      <c r="E38" s="18" t="s">
        <v>302</v>
      </c>
    </row>
    <row r="39" spans="3:5" x14ac:dyDescent="0.25">
      <c r="C39" s="24" t="s">
        <v>230</v>
      </c>
      <c r="D39" s="20" t="s">
        <v>296</v>
      </c>
      <c r="E39" s="18" t="s">
        <v>302</v>
      </c>
    </row>
    <row r="40" spans="3:5" x14ac:dyDescent="0.25">
      <c r="C40" s="19" t="s">
        <v>232</v>
      </c>
      <c r="D40" s="21" t="s">
        <v>56</v>
      </c>
      <c r="E40" s="18"/>
    </row>
    <row r="41" spans="3:5" x14ac:dyDescent="0.25">
      <c r="C41" s="19" t="s">
        <v>234</v>
      </c>
      <c r="D41" s="21" t="s">
        <v>70</v>
      </c>
      <c r="E41" s="18"/>
    </row>
    <row r="42" spans="3:5" x14ac:dyDescent="0.25">
      <c r="C42" s="19" t="s">
        <v>61</v>
      </c>
      <c r="D42" s="21" t="s">
        <v>61</v>
      </c>
      <c r="E42" s="18"/>
    </row>
    <row r="43" spans="3:5" x14ac:dyDescent="0.25">
      <c r="C43" s="19" t="s">
        <v>238</v>
      </c>
      <c r="D43" s="18" t="s">
        <v>50</v>
      </c>
      <c r="E43" s="18"/>
    </row>
    <row r="44" spans="3:5" x14ac:dyDescent="0.25">
      <c r="C44" s="19" t="s">
        <v>240</v>
      </c>
      <c r="D44" s="18" t="s">
        <v>52</v>
      </c>
      <c r="E44" s="18"/>
    </row>
    <row r="45" spans="3:5" x14ac:dyDescent="0.25">
      <c r="C45" s="24" t="s">
        <v>242</v>
      </c>
      <c r="D45" s="20" t="s">
        <v>296</v>
      </c>
      <c r="E45" s="18" t="s">
        <v>310</v>
      </c>
    </row>
    <row r="46" spans="3:5" x14ac:dyDescent="0.25">
      <c r="C46" s="19" t="s">
        <v>244</v>
      </c>
      <c r="D46" s="18" t="s">
        <v>68</v>
      </c>
      <c r="E46" s="18"/>
    </row>
    <row r="47" spans="3:5" x14ac:dyDescent="0.25">
      <c r="C47" s="19" t="s">
        <v>246</v>
      </c>
      <c r="D47" s="18" t="s">
        <v>54</v>
      </c>
      <c r="E47" s="18"/>
    </row>
    <row r="48" spans="3:5" x14ac:dyDescent="0.25">
      <c r="C48" s="19" t="s">
        <v>55</v>
      </c>
      <c r="D48" s="18" t="s">
        <v>55</v>
      </c>
      <c r="E48" s="18"/>
    </row>
    <row r="49" spans="3:5" x14ac:dyDescent="0.25">
      <c r="C49" s="19" t="s">
        <v>67</v>
      </c>
      <c r="D49" s="18" t="s">
        <v>67</v>
      </c>
      <c r="E49" s="18"/>
    </row>
    <row r="50" spans="3:5" x14ac:dyDescent="0.25">
      <c r="C50" s="19" t="s">
        <v>250</v>
      </c>
      <c r="D50" s="18" t="s">
        <v>30</v>
      </c>
      <c r="E50" s="18"/>
    </row>
    <row r="51" spans="3:5" x14ac:dyDescent="0.25">
      <c r="C51" s="19" t="s">
        <v>253</v>
      </c>
      <c r="D51" s="18" t="s">
        <v>30</v>
      </c>
      <c r="E51" s="18"/>
    </row>
    <row r="52" spans="3:5" x14ac:dyDescent="0.25">
      <c r="C52" s="19" t="s">
        <v>59</v>
      </c>
      <c r="D52" s="18" t="s">
        <v>59</v>
      </c>
      <c r="E52" s="18"/>
    </row>
    <row r="53" spans="3:5" x14ac:dyDescent="0.25">
      <c r="C53" s="24" t="s">
        <v>256</v>
      </c>
      <c r="D53" s="20" t="s">
        <v>296</v>
      </c>
      <c r="E53" s="18" t="s">
        <v>310</v>
      </c>
    </row>
    <row r="54" spans="3:5" x14ac:dyDescent="0.25">
      <c r="C54" s="19" t="s">
        <v>258</v>
      </c>
      <c r="D54" s="18" t="s">
        <v>52</v>
      </c>
      <c r="E54" s="18"/>
    </row>
    <row r="55" spans="3:5" x14ac:dyDescent="0.25">
      <c r="C55" s="19" t="s">
        <v>65</v>
      </c>
      <c r="D55" s="18" t="s">
        <v>65</v>
      </c>
      <c r="E55" s="18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U1146"/>
  <sheetViews>
    <sheetView zoomScaleNormal="100" workbookViewId="0">
      <pane xSplit="2" ySplit="5" topLeftCell="C6" activePane="bottomRight" state="frozen"/>
      <selection pane="topRight" activeCell="B1" sqref="B1"/>
      <selection pane="bottomLeft" activeCell="A6" sqref="A6"/>
      <selection pane="bottomRight" activeCell="AW10" sqref="AW10:AW22"/>
    </sheetView>
  </sheetViews>
  <sheetFormatPr defaultRowHeight="15" x14ac:dyDescent="0.25"/>
  <cols>
    <col min="2" max="2" width="13.140625" bestFit="1" customWidth="1"/>
    <col min="3" max="3" width="10.42578125" bestFit="1" customWidth="1"/>
    <col min="4" max="28" width="10.42578125" customWidth="1"/>
    <col min="29" max="29" width="7.28515625" customWidth="1"/>
    <col min="30" max="45" width="3" bestFit="1" customWidth="1"/>
    <col min="46" max="46" width="19.85546875" bestFit="1" customWidth="1"/>
    <col min="47" max="47" width="25.85546875" bestFit="1" customWidth="1"/>
    <col min="48" max="48" width="3" bestFit="1" customWidth="1"/>
    <col min="49" max="49" width="12" bestFit="1" customWidth="1"/>
    <col min="50" max="88" width="3" bestFit="1" customWidth="1"/>
    <col min="89" max="618" width="4" bestFit="1" customWidth="1"/>
    <col min="619" max="2313" width="5" bestFit="1" customWidth="1"/>
    <col min="2314" max="3236" width="6" bestFit="1" customWidth="1"/>
    <col min="3237" max="3271" width="7" bestFit="1" customWidth="1"/>
    <col min="3272" max="3272" width="11.28515625" bestFit="1" customWidth="1"/>
  </cols>
  <sheetData>
    <row r="3" spans="2:47" x14ac:dyDescent="0.25">
      <c r="D3" s="3" t="s">
        <v>289</v>
      </c>
      <c r="E3" s="3" t="s">
        <v>9</v>
      </c>
    </row>
    <row r="4" spans="2:47" x14ac:dyDescent="0.25">
      <c r="D4" t="s">
        <v>74</v>
      </c>
      <c r="I4" t="s">
        <v>75</v>
      </c>
      <c r="N4" t="s">
        <v>76</v>
      </c>
      <c r="S4" t="s">
        <v>77</v>
      </c>
      <c r="X4" t="s">
        <v>78</v>
      </c>
      <c r="Y4" t="s">
        <v>79</v>
      </c>
      <c r="Z4" t="s">
        <v>80</v>
      </c>
      <c r="AA4" t="s">
        <v>81</v>
      </c>
    </row>
    <row r="5" spans="2:47" x14ac:dyDescent="0.25">
      <c r="B5" s="3" t="s">
        <v>5</v>
      </c>
      <c r="C5" s="3" t="s">
        <v>2</v>
      </c>
      <c r="D5">
        <v>2</v>
      </c>
      <c r="E5">
        <v>3</v>
      </c>
      <c r="F5">
        <v>4</v>
      </c>
      <c r="G5">
        <v>5</v>
      </c>
      <c r="H5">
        <v>6</v>
      </c>
      <c r="I5">
        <v>2</v>
      </c>
      <c r="J5">
        <v>3</v>
      </c>
      <c r="K5">
        <v>4</v>
      </c>
      <c r="L5">
        <v>5</v>
      </c>
      <c r="M5">
        <v>6</v>
      </c>
      <c r="N5">
        <v>2</v>
      </c>
      <c r="O5">
        <v>3</v>
      </c>
      <c r="P5">
        <v>4</v>
      </c>
      <c r="Q5">
        <v>5</v>
      </c>
      <c r="R5">
        <v>6</v>
      </c>
      <c r="S5">
        <v>2</v>
      </c>
      <c r="T5">
        <v>3</v>
      </c>
      <c r="U5">
        <v>4</v>
      </c>
      <c r="V5">
        <v>5</v>
      </c>
      <c r="W5">
        <v>6</v>
      </c>
      <c r="AT5" t="s">
        <v>82</v>
      </c>
      <c r="AU5" t="s">
        <v>83</v>
      </c>
    </row>
    <row r="6" spans="2:47" x14ac:dyDescent="0.25">
      <c r="B6" t="s">
        <v>30</v>
      </c>
      <c r="C6">
        <v>1973</v>
      </c>
      <c r="D6" s="5"/>
      <c r="E6" s="5"/>
      <c r="F6" s="5"/>
      <c r="G6" s="5"/>
      <c r="H6" s="5">
        <v>1612</v>
      </c>
      <c r="I6" s="5"/>
      <c r="J6" s="5"/>
      <c r="K6" s="5"/>
      <c r="L6" s="5"/>
      <c r="M6" s="5">
        <v>86</v>
      </c>
      <c r="N6" s="5"/>
      <c r="O6" s="5"/>
      <c r="P6" s="5"/>
      <c r="Q6" s="5"/>
      <c r="R6" s="5">
        <v>0</v>
      </c>
      <c r="S6" s="5"/>
      <c r="T6" s="5"/>
      <c r="U6" s="5"/>
      <c r="V6" s="5"/>
      <c r="W6" s="5">
        <v>2608</v>
      </c>
      <c r="X6" s="5">
        <v>1612</v>
      </c>
      <c r="Y6" s="5">
        <v>86</v>
      </c>
      <c r="Z6" s="5">
        <v>0</v>
      </c>
      <c r="AA6" s="5">
        <v>2608</v>
      </c>
    </row>
    <row r="7" spans="2:47" x14ac:dyDescent="0.25">
      <c r="C7">
        <v>1974</v>
      </c>
      <c r="D7" s="5"/>
      <c r="E7" s="5"/>
      <c r="F7" s="5"/>
      <c r="G7" s="5">
        <v>4361</v>
      </c>
      <c r="H7" s="5">
        <v>860</v>
      </c>
      <c r="I7" s="5"/>
      <c r="J7" s="5"/>
      <c r="K7" s="5"/>
      <c r="L7" s="5">
        <v>231</v>
      </c>
      <c r="M7" s="5">
        <v>46</v>
      </c>
      <c r="N7" s="5"/>
      <c r="O7" s="5"/>
      <c r="P7" s="5"/>
      <c r="Q7" s="5">
        <v>0</v>
      </c>
      <c r="R7" s="5">
        <v>0</v>
      </c>
      <c r="S7" s="5"/>
      <c r="T7" s="5"/>
      <c r="U7" s="5"/>
      <c r="V7" s="5">
        <v>4495</v>
      </c>
      <c r="W7" s="5">
        <v>1392</v>
      </c>
      <c r="X7" s="5">
        <v>5221</v>
      </c>
      <c r="Y7" s="5">
        <v>277</v>
      </c>
      <c r="Z7" s="5">
        <v>0</v>
      </c>
      <c r="AA7" s="5">
        <v>5887</v>
      </c>
    </row>
    <row r="8" spans="2:47" x14ac:dyDescent="0.25">
      <c r="C8">
        <v>1975</v>
      </c>
      <c r="D8" s="5"/>
      <c r="E8" s="5"/>
      <c r="F8" s="5">
        <v>2615</v>
      </c>
      <c r="G8" s="5">
        <v>4233</v>
      </c>
      <c r="H8" s="5">
        <v>847</v>
      </c>
      <c r="I8" s="5"/>
      <c r="J8" s="5"/>
      <c r="K8" s="5">
        <v>0</v>
      </c>
      <c r="L8" s="5">
        <v>225</v>
      </c>
      <c r="M8" s="5">
        <v>44</v>
      </c>
      <c r="N8" s="5"/>
      <c r="O8" s="5"/>
      <c r="P8" s="5">
        <v>0</v>
      </c>
      <c r="Q8" s="5">
        <v>0</v>
      </c>
      <c r="R8" s="5">
        <v>0</v>
      </c>
      <c r="S8" s="5"/>
      <c r="T8" s="5"/>
      <c r="U8" s="5">
        <v>1978</v>
      </c>
      <c r="V8" s="5">
        <v>4370</v>
      </c>
      <c r="W8" s="5">
        <v>1343</v>
      </c>
      <c r="X8" s="5">
        <v>7695</v>
      </c>
      <c r="Y8" s="5">
        <v>269</v>
      </c>
      <c r="Z8" s="5">
        <v>0</v>
      </c>
      <c r="AA8" s="5">
        <v>7691</v>
      </c>
    </row>
    <row r="9" spans="2:47" x14ac:dyDescent="0.25">
      <c r="C9">
        <v>1976</v>
      </c>
      <c r="D9" s="5"/>
      <c r="E9" s="5">
        <v>893</v>
      </c>
      <c r="F9" s="5">
        <v>4266</v>
      </c>
      <c r="G9" s="5">
        <v>7061</v>
      </c>
      <c r="H9" s="5">
        <v>1463</v>
      </c>
      <c r="I9" s="5"/>
      <c r="J9" s="5">
        <v>0</v>
      </c>
      <c r="K9" s="5">
        <v>0</v>
      </c>
      <c r="L9" s="5">
        <v>367</v>
      </c>
      <c r="M9" s="5">
        <v>70</v>
      </c>
      <c r="N9" s="5"/>
      <c r="O9" s="5">
        <v>0</v>
      </c>
      <c r="P9" s="5">
        <v>0</v>
      </c>
      <c r="Q9" s="5">
        <v>0</v>
      </c>
      <c r="R9" s="5">
        <v>0</v>
      </c>
      <c r="S9" s="5"/>
      <c r="T9" s="5">
        <v>2666</v>
      </c>
      <c r="U9" s="5">
        <v>3258</v>
      </c>
      <c r="V9" s="5">
        <v>7137</v>
      </c>
      <c r="W9" s="5">
        <v>2117</v>
      </c>
      <c r="X9" s="5">
        <v>13683</v>
      </c>
      <c r="Y9" s="5">
        <v>437</v>
      </c>
      <c r="Z9" s="5">
        <v>0</v>
      </c>
      <c r="AA9" s="5">
        <v>15178</v>
      </c>
    </row>
    <row r="10" spans="2:47" x14ac:dyDescent="0.25">
      <c r="C10">
        <v>1977</v>
      </c>
      <c r="D10" s="5"/>
      <c r="E10" s="5">
        <v>659</v>
      </c>
      <c r="F10" s="5">
        <v>3603</v>
      </c>
      <c r="G10" s="5">
        <v>5605</v>
      </c>
      <c r="H10" s="5">
        <v>754</v>
      </c>
      <c r="I10" s="5"/>
      <c r="J10" s="5">
        <v>0</v>
      </c>
      <c r="K10" s="5">
        <v>0</v>
      </c>
      <c r="L10" s="5">
        <v>333</v>
      </c>
      <c r="M10" s="5">
        <v>24</v>
      </c>
      <c r="N10" s="5"/>
      <c r="O10" s="5">
        <v>0</v>
      </c>
      <c r="P10" s="5">
        <v>0</v>
      </c>
      <c r="Q10" s="5">
        <v>0</v>
      </c>
      <c r="R10" s="5">
        <v>0</v>
      </c>
      <c r="S10" s="5"/>
      <c r="T10" s="5">
        <v>706</v>
      </c>
      <c r="U10" s="5">
        <v>3319</v>
      </c>
      <c r="V10" s="5">
        <v>6473</v>
      </c>
      <c r="W10" s="5">
        <v>1416</v>
      </c>
      <c r="X10" s="5">
        <v>10621</v>
      </c>
      <c r="Y10" s="5">
        <v>357</v>
      </c>
      <c r="Z10" s="5">
        <v>0</v>
      </c>
      <c r="AA10" s="5">
        <v>11914</v>
      </c>
      <c r="AT10">
        <v>14120</v>
      </c>
      <c r="AU10" s="6">
        <v>0.48194416001092227</v>
      </c>
    </row>
    <row r="11" spans="2:47" x14ac:dyDescent="0.25">
      <c r="C11">
        <v>1978</v>
      </c>
      <c r="D11" s="5"/>
      <c r="E11" s="5">
        <v>838</v>
      </c>
      <c r="F11" s="5">
        <v>4602</v>
      </c>
      <c r="G11" s="5">
        <v>7300</v>
      </c>
      <c r="H11" s="5">
        <v>2508</v>
      </c>
      <c r="I11" s="5"/>
      <c r="J11" s="5">
        <v>0</v>
      </c>
      <c r="K11" s="5">
        <v>0</v>
      </c>
      <c r="L11" s="5">
        <v>183</v>
      </c>
      <c r="M11" s="5">
        <v>126</v>
      </c>
      <c r="N11" s="5"/>
      <c r="O11" s="5">
        <v>0</v>
      </c>
      <c r="P11" s="5">
        <v>0</v>
      </c>
      <c r="Q11" s="5">
        <v>0</v>
      </c>
      <c r="R11" s="5">
        <v>0</v>
      </c>
      <c r="S11" s="5"/>
      <c r="T11" s="5">
        <v>235</v>
      </c>
      <c r="U11" s="5">
        <v>1969</v>
      </c>
      <c r="V11" s="5">
        <v>6895</v>
      </c>
      <c r="W11" s="5">
        <v>4591</v>
      </c>
      <c r="X11" s="5">
        <v>15248</v>
      </c>
      <c r="Y11" s="5">
        <v>309</v>
      </c>
      <c r="Z11" s="5">
        <v>0</v>
      </c>
      <c r="AA11" s="5">
        <v>13690</v>
      </c>
      <c r="AT11">
        <v>10978</v>
      </c>
      <c r="AU11" s="6">
        <v>0.47955617683033375</v>
      </c>
    </row>
    <row r="12" spans="2:47" x14ac:dyDescent="0.25">
      <c r="C12">
        <v>1979</v>
      </c>
      <c r="D12" s="5"/>
      <c r="E12" s="5">
        <v>974</v>
      </c>
      <c r="F12" s="5">
        <v>3899</v>
      </c>
      <c r="G12" s="5">
        <v>6617</v>
      </c>
      <c r="H12" s="5">
        <v>766</v>
      </c>
      <c r="I12" s="5"/>
      <c r="J12" s="5">
        <v>0</v>
      </c>
      <c r="K12" s="5">
        <v>0</v>
      </c>
      <c r="L12" s="5">
        <v>370</v>
      </c>
      <c r="M12" s="5">
        <v>81</v>
      </c>
      <c r="N12" s="5"/>
      <c r="O12" s="5">
        <v>0</v>
      </c>
      <c r="P12" s="5">
        <v>0</v>
      </c>
      <c r="Q12" s="5">
        <v>0</v>
      </c>
      <c r="R12" s="5">
        <v>0</v>
      </c>
      <c r="S12" s="5"/>
      <c r="T12" s="5">
        <v>4776</v>
      </c>
      <c r="U12" s="5">
        <v>4368</v>
      </c>
      <c r="V12" s="5">
        <v>8741</v>
      </c>
      <c r="W12" s="5">
        <v>2268</v>
      </c>
      <c r="X12" s="5">
        <v>12256</v>
      </c>
      <c r="Y12" s="5">
        <v>451</v>
      </c>
      <c r="Z12" s="5">
        <v>0</v>
      </c>
      <c r="AA12" s="5">
        <v>20153</v>
      </c>
      <c r="AT12">
        <v>15557</v>
      </c>
      <c r="AU12" s="6">
        <v>0.5319178035354053</v>
      </c>
    </row>
    <row r="13" spans="2:47" x14ac:dyDescent="0.25">
      <c r="C13">
        <v>1980</v>
      </c>
      <c r="D13" s="5"/>
      <c r="E13" s="5">
        <v>882</v>
      </c>
      <c r="F13" s="5">
        <v>5013</v>
      </c>
      <c r="G13" s="5">
        <v>5921</v>
      </c>
      <c r="H13" s="5">
        <v>530</v>
      </c>
      <c r="I13" s="5"/>
      <c r="J13" s="5">
        <v>0</v>
      </c>
      <c r="K13" s="5">
        <v>0</v>
      </c>
      <c r="L13" s="5">
        <v>1011</v>
      </c>
      <c r="M13" s="5">
        <v>88</v>
      </c>
      <c r="N13" s="5"/>
      <c r="O13" s="5">
        <v>0</v>
      </c>
      <c r="P13" s="5">
        <v>0</v>
      </c>
      <c r="Q13" s="5">
        <v>0</v>
      </c>
      <c r="R13" s="5">
        <v>0</v>
      </c>
      <c r="S13" s="5"/>
      <c r="T13" s="5">
        <v>2376</v>
      </c>
      <c r="U13" s="5">
        <v>4616</v>
      </c>
      <c r="V13" s="5">
        <v>12540</v>
      </c>
      <c r="W13" s="5">
        <v>2572</v>
      </c>
      <c r="X13" s="5">
        <v>12346</v>
      </c>
      <c r="Y13" s="5">
        <v>1099</v>
      </c>
      <c r="Z13" s="5">
        <v>0</v>
      </c>
      <c r="AA13" s="5">
        <v>22104</v>
      </c>
      <c r="AT13">
        <v>12707</v>
      </c>
      <c r="AU13" s="6">
        <v>0.38670115642118075</v>
      </c>
    </row>
    <row r="14" spans="2:47" x14ac:dyDescent="0.25">
      <c r="C14">
        <v>1981</v>
      </c>
      <c r="D14" s="5"/>
      <c r="E14" s="5">
        <v>1045</v>
      </c>
      <c r="F14" s="5">
        <v>4976</v>
      </c>
      <c r="G14" s="5">
        <v>5289</v>
      </c>
      <c r="H14" s="5">
        <v>1903</v>
      </c>
      <c r="I14" s="5"/>
      <c r="J14" s="5">
        <v>0</v>
      </c>
      <c r="K14" s="5">
        <v>0</v>
      </c>
      <c r="L14" s="5">
        <v>948</v>
      </c>
      <c r="M14" s="5">
        <v>99</v>
      </c>
      <c r="N14" s="5"/>
      <c r="O14" s="5">
        <v>0</v>
      </c>
      <c r="P14" s="5">
        <v>0</v>
      </c>
      <c r="Q14" s="5">
        <v>0</v>
      </c>
      <c r="R14" s="5">
        <v>0</v>
      </c>
      <c r="S14" s="5"/>
      <c r="T14" s="5">
        <v>2371</v>
      </c>
      <c r="U14" s="5">
        <v>5806</v>
      </c>
      <c r="V14" s="5">
        <v>14436</v>
      </c>
      <c r="W14" s="5">
        <v>5705</v>
      </c>
      <c r="X14" s="5">
        <v>13213</v>
      </c>
      <c r="Y14" s="5">
        <v>1047</v>
      </c>
      <c r="Z14" s="5">
        <v>0</v>
      </c>
      <c r="AA14" s="5">
        <v>28318</v>
      </c>
      <c r="AT14">
        <v>13445</v>
      </c>
      <c r="AU14" s="6">
        <v>0.37821035753467047</v>
      </c>
    </row>
    <row r="15" spans="2:47" x14ac:dyDescent="0.25">
      <c r="C15">
        <v>1982</v>
      </c>
      <c r="D15" s="5"/>
      <c r="E15" s="5">
        <v>1042</v>
      </c>
      <c r="F15" s="5">
        <v>3489</v>
      </c>
      <c r="G15" s="5">
        <v>7630</v>
      </c>
      <c r="H15" s="5">
        <v>1929</v>
      </c>
      <c r="I15" s="5"/>
      <c r="J15" s="5">
        <v>0</v>
      </c>
      <c r="K15" s="5">
        <v>0</v>
      </c>
      <c r="L15" s="5">
        <v>349</v>
      </c>
      <c r="M15" s="5">
        <v>167</v>
      </c>
      <c r="N15" s="5"/>
      <c r="O15" s="5">
        <v>0</v>
      </c>
      <c r="P15" s="5">
        <v>0</v>
      </c>
      <c r="Q15" s="5">
        <v>0</v>
      </c>
      <c r="R15" s="5">
        <v>0</v>
      </c>
      <c r="S15" s="5"/>
      <c r="T15" s="5">
        <v>1231</v>
      </c>
      <c r="U15" s="5">
        <v>4950</v>
      </c>
      <c r="V15" s="5">
        <v>12209</v>
      </c>
      <c r="W15" s="5">
        <v>6925</v>
      </c>
      <c r="X15" s="5">
        <v>14090</v>
      </c>
      <c r="Y15" s="5">
        <v>516</v>
      </c>
      <c r="Z15" s="5">
        <v>0</v>
      </c>
      <c r="AA15" s="5">
        <v>25315</v>
      </c>
      <c r="AT15">
        <v>14260</v>
      </c>
      <c r="AU15" s="6">
        <v>0.33491474470383764</v>
      </c>
    </row>
    <row r="16" spans="2:47" x14ac:dyDescent="0.25">
      <c r="C16">
        <v>1983</v>
      </c>
      <c r="D16" s="5"/>
      <c r="E16" s="5">
        <v>707</v>
      </c>
      <c r="F16" s="5">
        <v>3631</v>
      </c>
      <c r="G16" s="5">
        <v>4395</v>
      </c>
      <c r="H16" s="5">
        <v>1592</v>
      </c>
      <c r="I16" s="5"/>
      <c r="J16" s="5">
        <v>0</v>
      </c>
      <c r="K16" s="5">
        <v>0</v>
      </c>
      <c r="L16" s="5">
        <v>560</v>
      </c>
      <c r="M16" s="5">
        <v>139</v>
      </c>
      <c r="N16" s="5"/>
      <c r="O16" s="5">
        <v>0</v>
      </c>
      <c r="P16" s="5">
        <v>0</v>
      </c>
      <c r="Q16" s="5">
        <v>0</v>
      </c>
      <c r="R16" s="5">
        <v>0</v>
      </c>
      <c r="S16" s="5"/>
      <c r="T16" s="5">
        <v>1600</v>
      </c>
      <c r="U16" s="5">
        <v>3349</v>
      </c>
      <c r="V16" s="5">
        <v>12803</v>
      </c>
      <c r="W16" s="5">
        <v>4444</v>
      </c>
      <c r="X16" s="5">
        <v>10325</v>
      </c>
      <c r="Y16" s="5">
        <v>699</v>
      </c>
      <c r="Z16" s="5">
        <v>0</v>
      </c>
      <c r="AA16" s="5">
        <v>22196</v>
      </c>
      <c r="AT16">
        <v>14606</v>
      </c>
      <c r="AU16" s="6">
        <v>0.36587259838180408</v>
      </c>
    </row>
    <row r="17" spans="3:47" x14ac:dyDescent="0.25">
      <c r="C17">
        <v>1984</v>
      </c>
      <c r="D17" s="5"/>
      <c r="E17" s="5">
        <v>588</v>
      </c>
      <c r="F17" s="5">
        <v>1690</v>
      </c>
      <c r="G17" s="5">
        <v>4201</v>
      </c>
      <c r="H17" s="5">
        <v>1408</v>
      </c>
      <c r="I17" s="5"/>
      <c r="J17" s="5">
        <v>0</v>
      </c>
      <c r="K17" s="5">
        <v>0</v>
      </c>
      <c r="L17" s="5">
        <v>521</v>
      </c>
      <c r="M17" s="5">
        <v>75</v>
      </c>
      <c r="N17" s="5"/>
      <c r="O17" s="5">
        <v>0</v>
      </c>
      <c r="P17" s="5">
        <v>0</v>
      </c>
      <c r="Q17" s="5">
        <v>0</v>
      </c>
      <c r="R17" s="5">
        <v>0</v>
      </c>
      <c r="S17" s="5"/>
      <c r="T17" s="5">
        <v>1231</v>
      </c>
      <c r="U17" s="5">
        <v>2272</v>
      </c>
      <c r="V17" s="5">
        <v>8417</v>
      </c>
      <c r="W17" s="5">
        <v>3767</v>
      </c>
      <c r="X17" s="5">
        <v>7887</v>
      </c>
      <c r="Y17" s="5">
        <v>596</v>
      </c>
      <c r="Z17" s="5">
        <v>0</v>
      </c>
      <c r="AA17" s="5">
        <v>15687</v>
      </c>
      <c r="AT17">
        <v>11024</v>
      </c>
      <c r="AU17" s="6">
        <v>0.33184828416616496</v>
      </c>
    </row>
    <row r="18" spans="3:47" x14ac:dyDescent="0.25">
      <c r="C18">
        <v>1985</v>
      </c>
      <c r="D18" s="5"/>
      <c r="E18" s="5">
        <v>287</v>
      </c>
      <c r="F18" s="5">
        <v>1180</v>
      </c>
      <c r="G18" s="5">
        <v>2377</v>
      </c>
      <c r="H18" s="5">
        <v>769</v>
      </c>
      <c r="I18" s="5"/>
      <c r="J18" s="5">
        <v>0</v>
      </c>
      <c r="K18" s="5">
        <v>0</v>
      </c>
      <c r="L18" s="5">
        <v>147</v>
      </c>
      <c r="M18" s="5">
        <v>34</v>
      </c>
      <c r="N18" s="5"/>
      <c r="O18" s="5">
        <v>0</v>
      </c>
      <c r="P18" s="5">
        <v>0</v>
      </c>
      <c r="Q18" s="5">
        <v>0</v>
      </c>
      <c r="R18" s="5">
        <v>0</v>
      </c>
      <c r="S18" s="5"/>
      <c r="T18" s="5">
        <v>1045</v>
      </c>
      <c r="U18" s="5">
        <v>1701</v>
      </c>
      <c r="V18" s="5">
        <v>4049</v>
      </c>
      <c r="W18" s="5">
        <v>1424</v>
      </c>
      <c r="X18" s="5">
        <v>4613</v>
      </c>
      <c r="Y18" s="5">
        <v>181</v>
      </c>
      <c r="Z18" s="5">
        <v>0</v>
      </c>
      <c r="AA18" s="5">
        <v>8219</v>
      </c>
      <c r="AT18">
        <v>8483</v>
      </c>
      <c r="AU18" s="6">
        <v>0.35097227968556061</v>
      </c>
    </row>
    <row r="19" spans="3:47" x14ac:dyDescent="0.25">
      <c r="C19">
        <v>1986</v>
      </c>
      <c r="D19" s="5"/>
      <c r="E19" s="5">
        <v>491</v>
      </c>
      <c r="F19" s="5">
        <v>2096</v>
      </c>
      <c r="G19" s="5">
        <v>3520</v>
      </c>
      <c r="H19" s="5">
        <v>793</v>
      </c>
      <c r="I19" s="5"/>
      <c r="J19" s="5">
        <v>0</v>
      </c>
      <c r="K19" s="5">
        <v>0</v>
      </c>
      <c r="L19" s="5">
        <v>258</v>
      </c>
      <c r="M19" s="5">
        <v>110</v>
      </c>
      <c r="N19" s="5"/>
      <c r="O19" s="5">
        <v>0</v>
      </c>
      <c r="P19" s="5">
        <v>0</v>
      </c>
      <c r="Q19" s="5">
        <v>0</v>
      </c>
      <c r="R19" s="5">
        <v>0</v>
      </c>
      <c r="S19" s="5"/>
      <c r="T19" s="5">
        <v>260</v>
      </c>
      <c r="U19" s="5">
        <v>2489</v>
      </c>
      <c r="V19" s="5">
        <v>5987</v>
      </c>
      <c r="W19" s="5">
        <v>1661</v>
      </c>
      <c r="X19" s="5">
        <v>6900</v>
      </c>
      <c r="Y19" s="5">
        <v>368</v>
      </c>
      <c r="Z19" s="5">
        <v>0</v>
      </c>
      <c r="AA19" s="5">
        <v>10397</v>
      </c>
      <c r="AT19">
        <v>4794</v>
      </c>
      <c r="AU19" s="6">
        <v>0.36840082993929146</v>
      </c>
    </row>
    <row r="20" spans="3:47" x14ac:dyDescent="0.25">
      <c r="C20">
        <v>1987</v>
      </c>
      <c r="D20" s="5"/>
      <c r="E20" s="5">
        <v>514</v>
      </c>
      <c r="F20" s="5">
        <v>2080</v>
      </c>
      <c r="G20" s="5">
        <v>3183</v>
      </c>
      <c r="H20" s="5">
        <v>1183</v>
      </c>
      <c r="I20" s="5"/>
      <c r="J20" s="5">
        <v>0</v>
      </c>
      <c r="K20" s="5">
        <v>0</v>
      </c>
      <c r="L20" s="5">
        <v>822</v>
      </c>
      <c r="M20" s="5">
        <v>68</v>
      </c>
      <c r="N20" s="5"/>
      <c r="O20" s="5">
        <v>0</v>
      </c>
      <c r="P20" s="5">
        <v>0</v>
      </c>
      <c r="Q20" s="5">
        <v>0</v>
      </c>
      <c r="R20" s="5">
        <v>0</v>
      </c>
      <c r="S20" s="5"/>
      <c r="T20" s="5">
        <v>954</v>
      </c>
      <c r="U20" s="5">
        <v>2125</v>
      </c>
      <c r="V20" s="5">
        <v>4883</v>
      </c>
      <c r="W20" s="5">
        <v>3337</v>
      </c>
      <c r="X20" s="5">
        <v>6960</v>
      </c>
      <c r="Y20" s="5">
        <v>890</v>
      </c>
      <c r="Z20" s="5">
        <v>0</v>
      </c>
      <c r="AA20" s="5">
        <v>11299</v>
      </c>
      <c r="AT20">
        <v>7268</v>
      </c>
      <c r="AU20" s="6">
        <v>0.41143504104160772</v>
      </c>
    </row>
    <row r="21" spans="3:47" x14ac:dyDescent="0.25">
      <c r="C21">
        <v>1988</v>
      </c>
      <c r="D21" s="5"/>
      <c r="E21" s="5">
        <v>525</v>
      </c>
      <c r="F21" s="5">
        <v>1870</v>
      </c>
      <c r="G21" s="5">
        <v>3428</v>
      </c>
      <c r="H21" s="5">
        <v>1172</v>
      </c>
      <c r="I21" s="5"/>
      <c r="J21" s="5">
        <v>0</v>
      </c>
      <c r="K21" s="5">
        <v>0</v>
      </c>
      <c r="L21" s="5">
        <v>225</v>
      </c>
      <c r="M21" s="5">
        <v>140</v>
      </c>
      <c r="N21" s="5"/>
      <c r="O21" s="5">
        <v>0</v>
      </c>
      <c r="P21" s="5">
        <v>0</v>
      </c>
      <c r="Q21" s="5">
        <v>0</v>
      </c>
      <c r="R21" s="5">
        <v>0</v>
      </c>
      <c r="S21" s="5"/>
      <c r="T21" s="5">
        <v>294</v>
      </c>
      <c r="U21" s="5">
        <v>1121</v>
      </c>
      <c r="V21" s="5">
        <v>6232</v>
      </c>
      <c r="W21" s="5">
        <v>3618</v>
      </c>
      <c r="X21" s="5">
        <v>6995</v>
      </c>
      <c r="Y21" s="5">
        <v>365</v>
      </c>
      <c r="Z21" s="5">
        <v>0</v>
      </c>
      <c r="AA21" s="5">
        <v>11265</v>
      </c>
      <c r="AT21">
        <v>7850</v>
      </c>
      <c r="AU21" s="6">
        <v>0.40994307796751789</v>
      </c>
    </row>
    <row r="22" spans="3:47" x14ac:dyDescent="0.25">
      <c r="C22">
        <v>1989</v>
      </c>
      <c r="D22" s="5"/>
      <c r="E22" s="5">
        <v>491</v>
      </c>
      <c r="F22" s="5">
        <v>1485</v>
      </c>
      <c r="G22" s="5">
        <v>2279</v>
      </c>
      <c r="H22" s="5">
        <v>849</v>
      </c>
      <c r="I22" s="5"/>
      <c r="J22" s="5">
        <v>0</v>
      </c>
      <c r="K22" s="5">
        <v>0</v>
      </c>
      <c r="L22" s="5">
        <v>426</v>
      </c>
      <c r="M22" s="5">
        <v>95</v>
      </c>
      <c r="N22" s="5"/>
      <c r="O22" s="5">
        <v>0</v>
      </c>
      <c r="P22" s="5">
        <v>0</v>
      </c>
      <c r="Q22" s="5">
        <v>0</v>
      </c>
      <c r="R22" s="5">
        <v>0</v>
      </c>
      <c r="S22" s="5"/>
      <c r="T22" s="5">
        <v>421</v>
      </c>
      <c r="U22" s="5">
        <v>1443</v>
      </c>
      <c r="V22" s="5">
        <v>5007</v>
      </c>
      <c r="W22" s="5">
        <v>2296</v>
      </c>
      <c r="X22" s="5">
        <v>5104</v>
      </c>
      <c r="Y22" s="5">
        <v>521</v>
      </c>
      <c r="Z22" s="5">
        <v>0</v>
      </c>
      <c r="AA22" s="5">
        <v>9167</v>
      </c>
      <c r="AT22">
        <v>7360</v>
      </c>
      <c r="AU22" s="6">
        <v>0.39516778523489932</v>
      </c>
    </row>
    <row r="23" spans="3:47" x14ac:dyDescent="0.25">
      <c r="C23">
        <v>1990</v>
      </c>
      <c r="D23" s="5"/>
      <c r="E23" s="5">
        <v>491</v>
      </c>
      <c r="F23" s="5">
        <v>1450</v>
      </c>
      <c r="G23" s="5">
        <v>3089</v>
      </c>
      <c r="H23" s="5">
        <v>1316</v>
      </c>
      <c r="I23" s="5"/>
      <c r="J23" s="5">
        <v>0</v>
      </c>
      <c r="K23" s="5">
        <v>0</v>
      </c>
      <c r="L23" s="5">
        <v>361</v>
      </c>
      <c r="M23" s="5">
        <v>41</v>
      </c>
      <c r="N23" s="5"/>
      <c r="O23" s="5">
        <v>0</v>
      </c>
      <c r="P23" s="5">
        <v>0</v>
      </c>
      <c r="Q23" s="5">
        <v>0</v>
      </c>
      <c r="R23" s="5">
        <v>0</v>
      </c>
      <c r="S23" s="5"/>
      <c r="T23" s="5">
        <v>330</v>
      </c>
      <c r="U23" s="5">
        <v>1481</v>
      </c>
      <c r="V23" s="5">
        <v>4466</v>
      </c>
      <c r="W23" s="5">
        <v>2484</v>
      </c>
      <c r="X23" s="5">
        <v>6346</v>
      </c>
      <c r="Y23" s="5">
        <v>402</v>
      </c>
      <c r="Z23" s="5">
        <v>0</v>
      </c>
      <c r="AA23" s="5">
        <v>8761</v>
      </c>
      <c r="AT23">
        <v>5625</v>
      </c>
      <c r="AU23" s="6">
        <v>0.38027312060573282</v>
      </c>
    </row>
    <row r="24" spans="3:47" x14ac:dyDescent="0.25">
      <c r="C24">
        <v>1991</v>
      </c>
      <c r="D24" s="5"/>
      <c r="E24" s="5">
        <v>567</v>
      </c>
      <c r="F24" s="5">
        <v>1817</v>
      </c>
      <c r="G24" s="5">
        <v>3629</v>
      </c>
      <c r="H24" s="5">
        <v>1068</v>
      </c>
      <c r="I24" s="5"/>
      <c r="J24" s="5">
        <v>0</v>
      </c>
      <c r="K24" s="5">
        <v>0</v>
      </c>
      <c r="L24" s="5">
        <v>112</v>
      </c>
      <c r="M24" s="5">
        <v>34</v>
      </c>
      <c r="N24" s="5"/>
      <c r="O24" s="5">
        <v>0</v>
      </c>
      <c r="P24" s="5">
        <v>0</v>
      </c>
      <c r="Q24" s="5">
        <v>0</v>
      </c>
      <c r="R24" s="5">
        <v>0</v>
      </c>
      <c r="S24" s="5"/>
      <c r="T24" s="5">
        <v>575</v>
      </c>
      <c r="U24" s="5">
        <v>1785</v>
      </c>
      <c r="V24" s="5">
        <v>5165</v>
      </c>
      <c r="W24" s="5">
        <v>2158</v>
      </c>
      <c r="X24" s="5">
        <v>7081</v>
      </c>
      <c r="Y24" s="5">
        <v>146</v>
      </c>
      <c r="Z24" s="5">
        <v>0</v>
      </c>
      <c r="AA24" s="5">
        <v>9683</v>
      </c>
      <c r="AT24">
        <v>6748</v>
      </c>
      <c r="AU24" s="6">
        <v>0.43510219872332195</v>
      </c>
    </row>
    <row r="25" spans="3:47" x14ac:dyDescent="0.25">
      <c r="C25">
        <v>1992</v>
      </c>
      <c r="D25" s="5"/>
      <c r="E25" s="5">
        <v>298</v>
      </c>
      <c r="F25" s="5">
        <v>1254</v>
      </c>
      <c r="G25" s="5">
        <v>2823</v>
      </c>
      <c r="H25" s="5">
        <v>641</v>
      </c>
      <c r="I25" s="5"/>
      <c r="J25" s="5">
        <v>0</v>
      </c>
      <c r="K25" s="5">
        <v>0</v>
      </c>
      <c r="L25" s="5">
        <v>109</v>
      </c>
      <c r="M25" s="5">
        <v>23</v>
      </c>
      <c r="N25" s="5"/>
      <c r="O25" s="5">
        <v>0</v>
      </c>
      <c r="P25" s="5">
        <v>0</v>
      </c>
      <c r="Q25" s="5">
        <v>0</v>
      </c>
      <c r="R25" s="5">
        <v>0</v>
      </c>
      <c r="S25" s="5"/>
      <c r="T25" s="5">
        <v>226</v>
      </c>
      <c r="U25" s="5">
        <v>569</v>
      </c>
      <c r="V25" s="5">
        <v>4170</v>
      </c>
      <c r="W25" s="5">
        <v>1456</v>
      </c>
      <c r="X25" s="5">
        <v>5016</v>
      </c>
      <c r="Y25" s="5">
        <v>132</v>
      </c>
      <c r="Z25" s="5">
        <v>0</v>
      </c>
      <c r="AA25" s="5">
        <v>6421</v>
      </c>
      <c r="AT25">
        <v>7227</v>
      </c>
      <c r="AU25" s="6">
        <v>0.42738024837374333</v>
      </c>
    </row>
    <row r="26" spans="3:47" x14ac:dyDescent="0.25">
      <c r="C26">
        <v>1993</v>
      </c>
      <c r="D26" s="5"/>
      <c r="E26" s="5">
        <v>249</v>
      </c>
      <c r="F26" s="5">
        <v>2340</v>
      </c>
      <c r="G26" s="5">
        <v>3981</v>
      </c>
      <c r="H26" s="5">
        <v>1754</v>
      </c>
      <c r="I26" s="5"/>
      <c r="J26" s="5">
        <v>0</v>
      </c>
      <c r="K26" s="5">
        <v>0</v>
      </c>
      <c r="L26" s="5">
        <v>138</v>
      </c>
      <c r="M26" s="5">
        <v>62</v>
      </c>
      <c r="N26" s="5"/>
      <c r="O26" s="5">
        <v>0</v>
      </c>
      <c r="P26" s="5">
        <v>0</v>
      </c>
      <c r="Q26" s="5">
        <v>0</v>
      </c>
      <c r="R26" s="5">
        <v>0</v>
      </c>
      <c r="S26" s="5"/>
      <c r="T26" s="5">
        <v>157</v>
      </c>
      <c r="U26" s="5">
        <v>1131</v>
      </c>
      <c r="V26" s="5">
        <v>4679</v>
      </c>
      <c r="W26" s="5">
        <v>3882</v>
      </c>
      <c r="X26" s="5">
        <v>8324</v>
      </c>
      <c r="Y26" s="5">
        <v>200</v>
      </c>
      <c r="Z26" s="5">
        <v>0</v>
      </c>
      <c r="AA26" s="5">
        <v>9849</v>
      </c>
      <c r="AT26">
        <v>5148</v>
      </c>
      <c r="AU26" s="6">
        <v>0.44498228023165354</v>
      </c>
    </row>
    <row r="27" spans="3:47" x14ac:dyDescent="0.25">
      <c r="C27">
        <v>1994</v>
      </c>
      <c r="D27" s="5"/>
      <c r="E27" s="5">
        <v>451</v>
      </c>
      <c r="F27" s="5">
        <v>1877</v>
      </c>
      <c r="G27" s="5">
        <v>3689</v>
      </c>
      <c r="H27" s="5">
        <v>918</v>
      </c>
      <c r="I27" s="5"/>
      <c r="J27" s="5">
        <v>0</v>
      </c>
      <c r="K27" s="5">
        <v>0</v>
      </c>
      <c r="L27" s="5">
        <v>172</v>
      </c>
      <c r="M27" s="5">
        <v>43</v>
      </c>
      <c r="N27" s="5"/>
      <c r="O27" s="5">
        <v>0</v>
      </c>
      <c r="P27" s="5">
        <v>0</v>
      </c>
      <c r="Q27" s="5">
        <v>0</v>
      </c>
      <c r="R27" s="5">
        <v>0</v>
      </c>
      <c r="S27" s="5"/>
      <c r="T27" s="5">
        <v>466</v>
      </c>
      <c r="U27" s="5">
        <v>1604</v>
      </c>
      <c r="V27" s="5">
        <v>6194</v>
      </c>
      <c r="W27" s="5">
        <v>2649</v>
      </c>
      <c r="X27" s="5">
        <v>6935</v>
      </c>
      <c r="Y27" s="5">
        <v>215</v>
      </c>
      <c r="Z27" s="5">
        <v>0</v>
      </c>
      <c r="AA27" s="5">
        <v>10913</v>
      </c>
      <c r="AT27">
        <v>8524</v>
      </c>
      <c r="AU27" s="6">
        <v>0.46394165351330757</v>
      </c>
    </row>
    <row r="28" spans="3:47" x14ac:dyDescent="0.25">
      <c r="C28">
        <v>1995</v>
      </c>
      <c r="D28" s="5"/>
      <c r="E28" s="5">
        <v>633</v>
      </c>
      <c r="F28" s="5">
        <v>2688</v>
      </c>
      <c r="G28" s="5">
        <v>3858</v>
      </c>
      <c r="H28" s="5">
        <v>782</v>
      </c>
      <c r="I28" s="5"/>
      <c r="J28" s="5">
        <v>0</v>
      </c>
      <c r="K28" s="5">
        <v>0</v>
      </c>
      <c r="L28" s="5">
        <v>252</v>
      </c>
      <c r="M28" s="5">
        <v>41</v>
      </c>
      <c r="N28" s="5"/>
      <c r="O28" s="5">
        <v>0</v>
      </c>
      <c r="P28" s="5">
        <v>0</v>
      </c>
      <c r="Q28" s="5">
        <v>0</v>
      </c>
      <c r="R28" s="5">
        <v>0</v>
      </c>
      <c r="S28" s="5"/>
      <c r="T28" s="5">
        <v>1088</v>
      </c>
      <c r="U28" s="5">
        <v>5790</v>
      </c>
      <c r="V28" s="5">
        <v>9769</v>
      </c>
      <c r="W28" s="5">
        <v>2378</v>
      </c>
      <c r="X28" s="5">
        <v>7961</v>
      </c>
      <c r="Y28" s="5">
        <v>293</v>
      </c>
      <c r="Z28" s="5">
        <v>0</v>
      </c>
      <c r="AA28" s="5">
        <v>19025</v>
      </c>
      <c r="AT28">
        <v>7150</v>
      </c>
      <c r="AU28" s="6">
        <v>0.39583679344516415</v>
      </c>
    </row>
    <row r="29" spans="3:47" x14ac:dyDescent="0.25">
      <c r="C29">
        <v>1996</v>
      </c>
      <c r="D29" s="5"/>
      <c r="E29" s="5">
        <v>764</v>
      </c>
      <c r="F29" s="5">
        <v>3024</v>
      </c>
      <c r="G29" s="5">
        <v>5315</v>
      </c>
      <c r="H29" s="5">
        <v>960</v>
      </c>
      <c r="I29" s="5"/>
      <c r="J29" s="5">
        <v>0</v>
      </c>
      <c r="K29" s="5">
        <v>0</v>
      </c>
      <c r="L29" s="5">
        <v>432</v>
      </c>
      <c r="M29" s="5">
        <v>48</v>
      </c>
      <c r="N29" s="5"/>
      <c r="O29" s="5">
        <v>0</v>
      </c>
      <c r="P29" s="5">
        <v>0</v>
      </c>
      <c r="Q29" s="5">
        <v>0</v>
      </c>
      <c r="R29" s="5">
        <v>0</v>
      </c>
      <c r="S29" s="5"/>
      <c r="T29" s="5">
        <v>1143</v>
      </c>
      <c r="U29" s="5">
        <v>6548</v>
      </c>
      <c r="V29" s="5">
        <v>14601</v>
      </c>
      <c r="W29" s="5">
        <v>3894</v>
      </c>
      <c r="X29" s="5">
        <v>10063</v>
      </c>
      <c r="Y29" s="5">
        <v>480</v>
      </c>
      <c r="Z29" s="5">
        <v>0</v>
      </c>
      <c r="AA29" s="5">
        <v>26186</v>
      </c>
      <c r="AT29">
        <v>8254</v>
      </c>
      <c r="AU29" s="6">
        <v>0.30257707393966055</v>
      </c>
    </row>
    <row r="30" spans="3:47" x14ac:dyDescent="0.25">
      <c r="C30">
        <v>1997</v>
      </c>
      <c r="D30" s="5"/>
      <c r="E30" s="5">
        <v>271</v>
      </c>
      <c r="F30" s="5">
        <v>1399</v>
      </c>
      <c r="G30" s="5">
        <v>2774</v>
      </c>
      <c r="H30" s="5">
        <v>465</v>
      </c>
      <c r="I30" s="5"/>
      <c r="J30" s="5">
        <v>0</v>
      </c>
      <c r="K30" s="5">
        <v>0</v>
      </c>
      <c r="L30" s="5">
        <v>191</v>
      </c>
      <c r="M30" s="5">
        <v>28</v>
      </c>
      <c r="N30" s="5"/>
      <c r="O30" s="5">
        <v>0</v>
      </c>
      <c r="P30" s="5">
        <v>0</v>
      </c>
      <c r="Q30" s="5">
        <v>0</v>
      </c>
      <c r="R30" s="5">
        <v>0</v>
      </c>
      <c r="S30" s="5"/>
      <c r="T30" s="5">
        <v>383</v>
      </c>
      <c r="U30" s="5">
        <v>2600</v>
      </c>
      <c r="V30" s="5">
        <v>8917</v>
      </c>
      <c r="W30" s="5">
        <v>1572</v>
      </c>
      <c r="X30" s="5">
        <v>4909</v>
      </c>
      <c r="Y30" s="5">
        <v>219</v>
      </c>
      <c r="Z30" s="5">
        <v>0</v>
      </c>
      <c r="AA30" s="5">
        <v>13472</v>
      </c>
      <c r="AT30">
        <v>10543</v>
      </c>
      <c r="AU30" s="6">
        <v>0.28704838138800404</v>
      </c>
    </row>
    <row r="31" spans="3:47" x14ac:dyDescent="0.25">
      <c r="C31">
        <v>1998</v>
      </c>
      <c r="D31" s="5"/>
      <c r="E31" s="5">
        <v>421</v>
      </c>
      <c r="F31" s="5">
        <v>2461</v>
      </c>
      <c r="G31" s="5">
        <v>4049</v>
      </c>
      <c r="H31" s="5">
        <v>1306</v>
      </c>
      <c r="I31" s="5"/>
      <c r="J31" s="5">
        <v>0</v>
      </c>
      <c r="K31" s="5">
        <v>0</v>
      </c>
      <c r="L31" s="5">
        <v>342</v>
      </c>
      <c r="M31" s="5">
        <v>107</v>
      </c>
      <c r="N31" s="5"/>
      <c r="O31" s="5">
        <v>0</v>
      </c>
      <c r="P31" s="5">
        <v>0</v>
      </c>
      <c r="Q31" s="5">
        <v>0</v>
      </c>
      <c r="R31" s="5">
        <v>0</v>
      </c>
      <c r="S31" s="5"/>
      <c r="T31" s="5">
        <v>1264</v>
      </c>
      <c r="U31" s="5">
        <v>5655</v>
      </c>
      <c r="V31" s="5">
        <v>10706</v>
      </c>
      <c r="W31" s="5">
        <v>3278</v>
      </c>
      <c r="X31" s="5">
        <v>8237</v>
      </c>
      <c r="Y31" s="5">
        <v>449</v>
      </c>
      <c r="Z31" s="5">
        <v>0</v>
      </c>
      <c r="AA31" s="5">
        <v>20903</v>
      </c>
      <c r="AT31">
        <v>5128</v>
      </c>
      <c r="AU31" s="6">
        <v>0.27569892473118279</v>
      </c>
    </row>
    <row r="32" spans="3:47" x14ac:dyDescent="0.25">
      <c r="C32">
        <v>1999</v>
      </c>
      <c r="D32" s="5"/>
      <c r="E32" s="5">
        <v>288</v>
      </c>
      <c r="F32" s="5">
        <v>1178</v>
      </c>
      <c r="G32" s="5">
        <v>2650</v>
      </c>
      <c r="H32" s="5">
        <v>655</v>
      </c>
      <c r="I32" s="5"/>
      <c r="J32" s="5">
        <v>0</v>
      </c>
      <c r="K32" s="5">
        <v>0</v>
      </c>
      <c r="L32" s="5">
        <v>328</v>
      </c>
      <c r="M32" s="5">
        <v>26</v>
      </c>
      <c r="N32" s="5"/>
      <c r="O32" s="5">
        <v>0</v>
      </c>
      <c r="P32" s="5">
        <v>0</v>
      </c>
      <c r="Q32" s="5">
        <v>0</v>
      </c>
      <c r="R32" s="5">
        <v>0</v>
      </c>
      <c r="S32" s="5"/>
      <c r="T32" s="5">
        <v>646</v>
      </c>
      <c r="U32" s="5">
        <v>2166</v>
      </c>
      <c r="V32" s="5">
        <v>5512</v>
      </c>
      <c r="W32" s="5">
        <v>1546</v>
      </c>
      <c r="X32" s="5">
        <v>4771</v>
      </c>
      <c r="Y32" s="5">
        <v>354</v>
      </c>
      <c r="Z32" s="5">
        <v>0</v>
      </c>
      <c r="AA32" s="5">
        <v>9870</v>
      </c>
      <c r="AT32">
        <v>8686</v>
      </c>
      <c r="AU32" s="6">
        <v>0.2935550373449593</v>
      </c>
    </row>
    <row r="33" spans="2:47" x14ac:dyDescent="0.25">
      <c r="C33">
        <v>2000</v>
      </c>
      <c r="D33" s="5"/>
      <c r="E33" s="5">
        <v>733</v>
      </c>
      <c r="F33" s="5">
        <v>3450</v>
      </c>
      <c r="G33" s="5">
        <v>5283</v>
      </c>
      <c r="H33" s="5">
        <v>1407</v>
      </c>
      <c r="I33" s="5"/>
      <c r="J33" s="5">
        <v>0</v>
      </c>
      <c r="K33" s="5">
        <v>0</v>
      </c>
      <c r="L33" s="5">
        <v>314</v>
      </c>
      <c r="M33" s="5">
        <v>50</v>
      </c>
      <c r="N33" s="5"/>
      <c r="O33" s="5">
        <v>0</v>
      </c>
      <c r="P33" s="5">
        <v>0</v>
      </c>
      <c r="Q33" s="5">
        <v>0</v>
      </c>
      <c r="R33" s="5">
        <v>0</v>
      </c>
      <c r="S33" s="5"/>
      <c r="T33" s="5">
        <v>1054</v>
      </c>
      <c r="U33" s="5">
        <v>10768</v>
      </c>
      <c r="V33" s="5">
        <v>10161</v>
      </c>
      <c r="W33" s="5">
        <v>2043</v>
      </c>
      <c r="X33" s="5">
        <v>10873</v>
      </c>
      <c r="Y33" s="5">
        <v>364</v>
      </c>
      <c r="Z33" s="5">
        <v>0</v>
      </c>
      <c r="AA33" s="5">
        <v>24026</v>
      </c>
      <c r="AT33">
        <v>5125</v>
      </c>
      <c r="AU33" s="6">
        <v>0.34178059353117707</v>
      </c>
    </row>
    <row r="34" spans="2:47" x14ac:dyDescent="0.25">
      <c r="C34">
        <v>2001</v>
      </c>
      <c r="D34" s="5"/>
      <c r="E34" s="5">
        <v>718</v>
      </c>
      <c r="F34" s="5">
        <v>2725</v>
      </c>
      <c r="G34" s="5">
        <v>5602</v>
      </c>
      <c r="H34" s="5">
        <v>1231</v>
      </c>
      <c r="I34" s="5"/>
      <c r="J34" s="5">
        <v>0</v>
      </c>
      <c r="K34" s="5">
        <v>0</v>
      </c>
      <c r="L34" s="5">
        <v>371</v>
      </c>
      <c r="M34" s="5">
        <v>44</v>
      </c>
      <c r="N34" s="5"/>
      <c r="O34" s="5">
        <v>0</v>
      </c>
      <c r="P34" s="5">
        <v>0</v>
      </c>
      <c r="Q34" s="5">
        <v>0</v>
      </c>
      <c r="R34" s="5">
        <v>0</v>
      </c>
      <c r="S34" s="5"/>
      <c r="T34" s="5">
        <v>313</v>
      </c>
      <c r="U34" s="5">
        <v>4575</v>
      </c>
      <c r="V34" s="5">
        <v>8377</v>
      </c>
      <c r="W34" s="5">
        <v>1183</v>
      </c>
      <c r="X34" s="5">
        <v>10276</v>
      </c>
      <c r="Y34" s="5">
        <v>415</v>
      </c>
      <c r="Z34" s="5">
        <v>0</v>
      </c>
      <c r="AA34" s="5">
        <v>14448</v>
      </c>
      <c r="AT34">
        <v>11237</v>
      </c>
      <c r="AU34" s="6">
        <v>0.31866262087740693</v>
      </c>
    </row>
    <row r="35" spans="2:47" x14ac:dyDescent="0.25">
      <c r="C35">
        <v>2002</v>
      </c>
      <c r="D35" s="5"/>
      <c r="E35" s="5">
        <v>1124</v>
      </c>
      <c r="F35" s="5">
        <v>4987</v>
      </c>
      <c r="G35" s="5">
        <v>10538</v>
      </c>
      <c r="H35" s="5">
        <v>1490</v>
      </c>
      <c r="I35" s="5"/>
      <c r="J35" s="5">
        <v>0</v>
      </c>
      <c r="K35" s="5">
        <v>0</v>
      </c>
      <c r="L35" s="5">
        <v>782</v>
      </c>
      <c r="M35" s="5">
        <v>39</v>
      </c>
      <c r="N35" s="5"/>
      <c r="O35" s="5">
        <v>0</v>
      </c>
      <c r="P35" s="5">
        <v>0</v>
      </c>
      <c r="Q35" s="5">
        <v>0</v>
      </c>
      <c r="R35" s="5">
        <v>0</v>
      </c>
      <c r="S35" s="5"/>
      <c r="T35" s="5">
        <v>674</v>
      </c>
      <c r="U35" s="5">
        <v>6951</v>
      </c>
      <c r="V35" s="5">
        <v>10434</v>
      </c>
      <c r="W35" s="5">
        <v>2520</v>
      </c>
      <c r="X35" s="5">
        <v>18139</v>
      </c>
      <c r="Y35" s="5">
        <v>821</v>
      </c>
      <c r="Z35" s="5">
        <v>0</v>
      </c>
      <c r="AA35" s="5">
        <v>20579</v>
      </c>
      <c r="AT35">
        <v>10691</v>
      </c>
      <c r="AU35" s="6">
        <v>0.42527546839571978</v>
      </c>
    </row>
    <row r="36" spans="2:47" x14ac:dyDescent="0.25">
      <c r="C36">
        <v>2003</v>
      </c>
      <c r="D36" s="5"/>
      <c r="E36" s="5">
        <v>589</v>
      </c>
      <c r="F36" s="5">
        <v>2726</v>
      </c>
      <c r="G36" s="5">
        <v>3185</v>
      </c>
      <c r="H36" s="5">
        <v>391</v>
      </c>
      <c r="I36" s="5"/>
      <c r="J36" s="5">
        <v>0</v>
      </c>
      <c r="K36" s="5">
        <v>0</v>
      </c>
      <c r="L36" s="5">
        <v>172</v>
      </c>
      <c r="M36" s="5">
        <v>19</v>
      </c>
      <c r="N36" s="5"/>
      <c r="O36" s="5">
        <v>0</v>
      </c>
      <c r="P36" s="5">
        <v>0</v>
      </c>
      <c r="Q36" s="5">
        <v>0</v>
      </c>
      <c r="R36" s="5">
        <v>0</v>
      </c>
      <c r="S36" s="5"/>
      <c r="T36" s="5">
        <v>657</v>
      </c>
      <c r="U36" s="5">
        <v>3643</v>
      </c>
      <c r="V36" s="5">
        <v>6275</v>
      </c>
      <c r="W36" s="5">
        <v>831</v>
      </c>
      <c r="X36" s="5">
        <v>6891</v>
      </c>
      <c r="Y36" s="5">
        <v>191</v>
      </c>
      <c r="Z36" s="5">
        <v>0</v>
      </c>
      <c r="AA36" s="5">
        <v>11406</v>
      </c>
      <c r="AT36">
        <v>18960</v>
      </c>
      <c r="AU36" s="6">
        <v>0.47952654341283291</v>
      </c>
    </row>
    <row r="37" spans="2:47" x14ac:dyDescent="0.25">
      <c r="C37">
        <v>2004</v>
      </c>
      <c r="D37" s="5"/>
      <c r="E37" s="5">
        <v>578</v>
      </c>
      <c r="F37" s="5">
        <v>1799</v>
      </c>
      <c r="G37" s="5">
        <v>2999</v>
      </c>
      <c r="H37" s="5">
        <v>474</v>
      </c>
      <c r="I37" s="5"/>
      <c r="J37" s="5">
        <v>0</v>
      </c>
      <c r="K37" s="5">
        <v>0</v>
      </c>
      <c r="L37" s="5">
        <v>267</v>
      </c>
      <c r="M37" s="5">
        <v>6</v>
      </c>
      <c r="N37" s="5"/>
      <c r="O37" s="5">
        <v>0</v>
      </c>
      <c r="P37" s="5">
        <v>0</v>
      </c>
      <c r="Q37" s="5">
        <v>0</v>
      </c>
      <c r="R37" s="5">
        <v>0</v>
      </c>
      <c r="S37" s="5"/>
      <c r="T37" s="5">
        <v>767</v>
      </c>
      <c r="U37" s="5">
        <v>4014</v>
      </c>
      <c r="V37" s="5">
        <v>5996</v>
      </c>
      <c r="W37" s="5">
        <v>739</v>
      </c>
      <c r="X37" s="5">
        <v>5850</v>
      </c>
      <c r="Y37" s="5">
        <v>273</v>
      </c>
      <c r="Z37" s="5">
        <v>0</v>
      </c>
      <c r="AA37" s="5">
        <v>11516</v>
      </c>
      <c r="AT37">
        <v>7082</v>
      </c>
      <c r="AU37" s="6">
        <v>0.38305928169623538</v>
      </c>
    </row>
    <row r="38" spans="2:47" x14ac:dyDescent="0.25">
      <c r="C38">
        <v>2005</v>
      </c>
      <c r="D38" s="5"/>
      <c r="E38" s="5">
        <v>489</v>
      </c>
      <c r="F38" s="5">
        <v>2496</v>
      </c>
      <c r="G38" s="5">
        <v>3898</v>
      </c>
      <c r="H38" s="5">
        <v>443</v>
      </c>
      <c r="I38" s="5"/>
      <c r="J38" s="5">
        <v>0</v>
      </c>
      <c r="K38" s="5">
        <v>0</v>
      </c>
      <c r="L38" s="5">
        <v>120</v>
      </c>
      <c r="M38" s="5">
        <v>13</v>
      </c>
      <c r="N38" s="5"/>
      <c r="O38" s="5">
        <v>0</v>
      </c>
      <c r="P38" s="5">
        <v>0</v>
      </c>
      <c r="Q38" s="5">
        <v>0</v>
      </c>
      <c r="R38" s="5">
        <v>0</v>
      </c>
      <c r="S38" s="5"/>
      <c r="T38" s="5">
        <v>410</v>
      </c>
      <c r="U38" s="5">
        <v>6927</v>
      </c>
      <c r="V38" s="5">
        <v>7684</v>
      </c>
      <c r="W38" s="5">
        <v>784</v>
      </c>
      <c r="X38" s="5">
        <v>7326</v>
      </c>
      <c r="Y38" s="5">
        <v>133</v>
      </c>
      <c r="Z38" s="5">
        <v>0</v>
      </c>
      <c r="AA38" s="5">
        <v>15805</v>
      </c>
      <c r="AT38">
        <v>6123</v>
      </c>
      <c r="AU38" s="6">
        <v>0.34712852202505812</v>
      </c>
    </row>
    <row r="39" spans="2:47" x14ac:dyDescent="0.25">
      <c r="C39">
        <v>2006</v>
      </c>
      <c r="D39" s="5"/>
      <c r="E39" s="5">
        <v>425</v>
      </c>
      <c r="F39" s="5">
        <v>1951</v>
      </c>
      <c r="G39" s="5">
        <v>3383</v>
      </c>
      <c r="H39" s="5">
        <v>511</v>
      </c>
      <c r="I39" s="5"/>
      <c r="J39" s="5">
        <v>0</v>
      </c>
      <c r="K39" s="5">
        <v>0</v>
      </c>
      <c r="L39" s="5">
        <v>213</v>
      </c>
      <c r="M39" s="5">
        <v>17</v>
      </c>
      <c r="N39" s="5"/>
      <c r="O39" s="5">
        <v>0</v>
      </c>
      <c r="P39" s="5">
        <v>0</v>
      </c>
      <c r="Q39" s="5">
        <v>0</v>
      </c>
      <c r="R39" s="5">
        <v>0</v>
      </c>
      <c r="S39" s="5"/>
      <c r="T39" s="5">
        <v>1278</v>
      </c>
      <c r="U39" s="5">
        <v>4079</v>
      </c>
      <c r="V39" s="5">
        <v>6637</v>
      </c>
      <c r="W39" s="5">
        <v>1068</v>
      </c>
      <c r="X39" s="5">
        <v>6270</v>
      </c>
      <c r="Y39" s="5">
        <v>230</v>
      </c>
      <c r="Z39" s="5">
        <v>0</v>
      </c>
      <c r="AA39" s="5">
        <v>13062</v>
      </c>
      <c r="AT39">
        <v>7459</v>
      </c>
      <c r="AU39" s="6">
        <v>0.32062414030261349</v>
      </c>
    </row>
    <row r="40" spans="2:47" x14ac:dyDescent="0.25">
      <c r="C40">
        <v>2007</v>
      </c>
      <c r="D40" s="5"/>
      <c r="E40" s="5">
        <v>235</v>
      </c>
      <c r="F40" s="5">
        <v>1094</v>
      </c>
      <c r="G40" s="5">
        <v>1808</v>
      </c>
      <c r="H40" s="5"/>
      <c r="I40" s="5"/>
      <c r="J40" s="5">
        <v>0</v>
      </c>
      <c r="K40" s="5">
        <v>0</v>
      </c>
      <c r="L40" s="5">
        <v>126</v>
      </c>
      <c r="M40" s="5"/>
      <c r="N40" s="5"/>
      <c r="O40" s="5">
        <v>0</v>
      </c>
      <c r="P40" s="5">
        <v>0</v>
      </c>
      <c r="Q40" s="5">
        <v>0</v>
      </c>
      <c r="R40" s="5"/>
      <c r="S40" s="5"/>
      <c r="T40" s="5">
        <v>402</v>
      </c>
      <c r="U40" s="5">
        <v>2530</v>
      </c>
      <c r="V40" s="5">
        <v>3997</v>
      </c>
      <c r="W40" s="5"/>
      <c r="X40" s="5">
        <v>3137</v>
      </c>
      <c r="Y40" s="5">
        <v>126</v>
      </c>
      <c r="Z40" s="5">
        <v>0</v>
      </c>
      <c r="AA40" s="5">
        <v>6929</v>
      </c>
      <c r="AT40">
        <v>6500</v>
      </c>
      <c r="AU40" s="6">
        <v>0.33227686330641037</v>
      </c>
    </row>
    <row r="41" spans="2:47" x14ac:dyDescent="0.25">
      <c r="C41">
        <v>2008</v>
      </c>
      <c r="D41" s="5"/>
      <c r="E41" s="5">
        <v>189</v>
      </c>
      <c r="F41" s="5">
        <v>729</v>
      </c>
      <c r="G41" s="5"/>
      <c r="H41" s="5"/>
      <c r="I41" s="5"/>
      <c r="J41" s="5">
        <v>0</v>
      </c>
      <c r="K41" s="5">
        <v>0</v>
      </c>
      <c r="L41" s="5"/>
      <c r="M41" s="5"/>
      <c r="N41" s="5"/>
      <c r="O41" s="5">
        <v>0</v>
      </c>
      <c r="P41" s="5">
        <v>0</v>
      </c>
      <c r="Q41" s="5"/>
      <c r="R41" s="5"/>
      <c r="S41" s="5"/>
      <c r="T41" s="5">
        <v>280</v>
      </c>
      <c r="U41" s="5">
        <v>1774</v>
      </c>
      <c r="V41" s="5"/>
      <c r="W41" s="5"/>
      <c r="X41" s="5">
        <v>918</v>
      </c>
      <c r="Y41" s="5">
        <v>0</v>
      </c>
      <c r="Z41" s="5">
        <v>0</v>
      </c>
      <c r="AA41" s="5">
        <v>2054</v>
      </c>
      <c r="AU41" s="6"/>
    </row>
    <row r="42" spans="2:47" x14ac:dyDescent="0.25">
      <c r="C42">
        <v>2009</v>
      </c>
      <c r="D42" s="5"/>
      <c r="E42" s="5">
        <v>147</v>
      </c>
      <c r="F42" s="5"/>
      <c r="G42" s="5"/>
      <c r="H42" s="5"/>
      <c r="I42" s="5"/>
      <c r="J42" s="5">
        <v>0</v>
      </c>
      <c r="K42" s="5"/>
      <c r="L42" s="5"/>
      <c r="M42" s="5"/>
      <c r="N42" s="5"/>
      <c r="O42" s="5">
        <v>0</v>
      </c>
      <c r="P42" s="5"/>
      <c r="Q42" s="5"/>
      <c r="R42" s="5"/>
      <c r="S42" s="5"/>
      <c r="T42" s="5">
        <v>258</v>
      </c>
      <c r="U42" s="5"/>
      <c r="V42" s="5"/>
      <c r="W42" s="5"/>
      <c r="X42" s="5">
        <v>147</v>
      </c>
      <c r="Y42" s="5">
        <v>0</v>
      </c>
      <c r="Z42" s="5">
        <v>0</v>
      </c>
      <c r="AA42" s="5">
        <v>258</v>
      </c>
      <c r="AU42" s="6"/>
    </row>
    <row r="43" spans="2:47" x14ac:dyDescent="0.25">
      <c r="B43" t="s">
        <v>63</v>
      </c>
      <c r="C43">
        <v>1974</v>
      </c>
      <c r="D43" s="5"/>
      <c r="E43" s="5"/>
      <c r="F43" s="5"/>
      <c r="G43" s="5">
        <v>5757</v>
      </c>
      <c r="H43" s="5"/>
      <c r="I43" s="5"/>
      <c r="J43" s="5"/>
      <c r="K43" s="5"/>
      <c r="L43" s="5">
        <v>315</v>
      </c>
      <c r="M43" s="5"/>
      <c r="N43" s="5"/>
      <c r="O43" s="5"/>
      <c r="P43" s="5"/>
      <c r="Q43" s="5">
        <v>7</v>
      </c>
      <c r="R43" s="5"/>
      <c r="S43" s="5"/>
      <c r="T43" s="5"/>
      <c r="U43" s="5"/>
      <c r="V43" s="5">
        <v>5630</v>
      </c>
      <c r="W43" s="5"/>
      <c r="X43" s="5">
        <v>5757</v>
      </c>
      <c r="Y43" s="5">
        <v>315</v>
      </c>
      <c r="Z43" s="5">
        <v>7</v>
      </c>
      <c r="AA43" s="5">
        <v>5630</v>
      </c>
      <c r="AU43" s="6"/>
    </row>
    <row r="44" spans="2:47" x14ac:dyDescent="0.25">
      <c r="C44">
        <v>1975</v>
      </c>
      <c r="D44" s="5"/>
      <c r="E44" s="5"/>
      <c r="F44" s="5">
        <v>39093</v>
      </c>
      <c r="G44" s="5">
        <v>3244</v>
      </c>
      <c r="H44" s="5"/>
      <c r="I44" s="5"/>
      <c r="J44" s="5"/>
      <c r="K44" s="5">
        <v>1257</v>
      </c>
      <c r="L44" s="5">
        <v>178</v>
      </c>
      <c r="M44" s="5"/>
      <c r="N44" s="5"/>
      <c r="O44" s="5"/>
      <c r="P44" s="5">
        <v>7800</v>
      </c>
      <c r="Q44" s="5">
        <v>4</v>
      </c>
      <c r="R44" s="5"/>
      <c r="S44" s="5"/>
      <c r="T44" s="5"/>
      <c r="U44" s="5">
        <v>23679</v>
      </c>
      <c r="V44" s="5">
        <v>3177</v>
      </c>
      <c r="W44" s="5"/>
      <c r="X44" s="5">
        <v>42337</v>
      </c>
      <c r="Y44" s="5">
        <v>1435</v>
      </c>
      <c r="Z44" s="5">
        <v>7804</v>
      </c>
      <c r="AA44" s="5">
        <v>26856</v>
      </c>
      <c r="AU44" s="6"/>
    </row>
    <row r="45" spans="2:47" x14ac:dyDescent="0.25">
      <c r="C45">
        <v>1976</v>
      </c>
      <c r="D45" s="5"/>
      <c r="E45" s="5">
        <v>42116</v>
      </c>
      <c r="F45" s="5">
        <v>50706</v>
      </c>
      <c r="G45" s="5">
        <v>4233</v>
      </c>
      <c r="H45" s="5"/>
      <c r="I45" s="5"/>
      <c r="J45" s="5">
        <v>0</v>
      </c>
      <c r="K45" s="5">
        <v>1637</v>
      </c>
      <c r="L45" s="5">
        <v>231</v>
      </c>
      <c r="M45" s="5"/>
      <c r="N45" s="5"/>
      <c r="O45" s="5">
        <v>8320</v>
      </c>
      <c r="P45" s="5">
        <v>10150</v>
      </c>
      <c r="Q45" s="5">
        <v>4</v>
      </c>
      <c r="R45" s="5"/>
      <c r="S45" s="5"/>
      <c r="T45" s="5">
        <v>10848</v>
      </c>
      <c r="U45" s="5">
        <v>30826</v>
      </c>
      <c r="V45" s="5">
        <v>4125</v>
      </c>
      <c r="W45" s="5"/>
      <c r="X45" s="5">
        <v>97055</v>
      </c>
      <c r="Y45" s="5">
        <v>1868</v>
      </c>
      <c r="Z45" s="5">
        <v>18474</v>
      </c>
      <c r="AA45" s="5">
        <v>45799</v>
      </c>
      <c r="AU45" s="6"/>
    </row>
    <row r="46" spans="2:47" x14ac:dyDescent="0.25">
      <c r="C46">
        <v>1977</v>
      </c>
      <c r="D46" s="5">
        <v>6594</v>
      </c>
      <c r="E46" s="5">
        <v>29985</v>
      </c>
      <c r="F46" s="5">
        <v>36970</v>
      </c>
      <c r="G46" s="5">
        <v>3998</v>
      </c>
      <c r="H46" s="5"/>
      <c r="I46" s="5">
        <v>0</v>
      </c>
      <c r="J46" s="5">
        <v>0</v>
      </c>
      <c r="K46" s="5">
        <v>1119</v>
      </c>
      <c r="L46" s="5">
        <v>221</v>
      </c>
      <c r="M46" s="5"/>
      <c r="N46" s="5">
        <v>83</v>
      </c>
      <c r="O46" s="5">
        <v>5737</v>
      </c>
      <c r="P46" s="5">
        <v>6901</v>
      </c>
      <c r="Q46" s="5">
        <v>5</v>
      </c>
      <c r="R46" s="5"/>
      <c r="S46" s="5">
        <v>165</v>
      </c>
      <c r="T46" s="5">
        <v>7494</v>
      </c>
      <c r="U46" s="5">
        <v>20987</v>
      </c>
      <c r="V46" s="5">
        <v>3950</v>
      </c>
      <c r="W46" s="5"/>
      <c r="X46" s="5">
        <v>77547</v>
      </c>
      <c r="Y46" s="5">
        <v>1340</v>
      </c>
      <c r="Z46" s="5">
        <v>12726</v>
      </c>
      <c r="AA46" s="5">
        <v>32596</v>
      </c>
      <c r="AU46" s="6"/>
    </row>
    <row r="47" spans="2:47" x14ac:dyDescent="0.25">
      <c r="C47">
        <v>1978</v>
      </c>
      <c r="D47" s="5">
        <v>7704</v>
      </c>
      <c r="E47" s="5">
        <v>34903</v>
      </c>
      <c r="F47" s="5">
        <v>44279</v>
      </c>
      <c r="G47" s="5">
        <v>3462</v>
      </c>
      <c r="H47" s="5"/>
      <c r="I47" s="5">
        <v>0</v>
      </c>
      <c r="J47" s="5">
        <v>0</v>
      </c>
      <c r="K47" s="5">
        <v>1508</v>
      </c>
      <c r="L47" s="5">
        <v>243</v>
      </c>
      <c r="M47" s="5"/>
      <c r="N47" s="5">
        <v>3051</v>
      </c>
      <c r="O47" s="5">
        <v>5151</v>
      </c>
      <c r="P47" s="5">
        <v>9352</v>
      </c>
      <c r="Q47" s="5">
        <v>2</v>
      </c>
      <c r="R47" s="5"/>
      <c r="S47" s="5">
        <v>6044</v>
      </c>
      <c r="T47" s="5">
        <v>6771</v>
      </c>
      <c r="U47" s="5">
        <v>28342</v>
      </c>
      <c r="V47" s="5">
        <v>2873</v>
      </c>
      <c r="W47" s="5"/>
      <c r="X47" s="5">
        <v>90348</v>
      </c>
      <c r="Y47" s="5">
        <v>1751</v>
      </c>
      <c r="Z47" s="5">
        <v>17556</v>
      </c>
      <c r="AA47" s="5">
        <v>44030</v>
      </c>
      <c r="AU47" s="6"/>
    </row>
    <row r="48" spans="2:47" x14ac:dyDescent="0.25">
      <c r="C48">
        <v>1979</v>
      </c>
      <c r="D48" s="5">
        <v>8558</v>
      </c>
      <c r="E48" s="5">
        <v>41568</v>
      </c>
      <c r="F48" s="5">
        <v>43949</v>
      </c>
      <c r="G48" s="5">
        <v>5539</v>
      </c>
      <c r="H48" s="5"/>
      <c r="I48" s="5">
        <v>0</v>
      </c>
      <c r="J48" s="5">
        <v>0</v>
      </c>
      <c r="K48" s="5">
        <v>1747</v>
      </c>
      <c r="L48" s="5">
        <v>108</v>
      </c>
      <c r="M48" s="5"/>
      <c r="N48" s="5">
        <v>1587</v>
      </c>
      <c r="O48" s="5">
        <v>9602</v>
      </c>
      <c r="P48" s="5">
        <v>5237</v>
      </c>
      <c r="Q48" s="5">
        <v>3</v>
      </c>
      <c r="R48" s="5"/>
      <c r="S48" s="5">
        <v>3129</v>
      </c>
      <c r="T48" s="5">
        <v>12438</v>
      </c>
      <c r="U48" s="5">
        <v>38985</v>
      </c>
      <c r="V48" s="5">
        <v>2869</v>
      </c>
      <c r="W48" s="5"/>
      <c r="X48" s="5">
        <v>99614</v>
      </c>
      <c r="Y48" s="5">
        <v>1855</v>
      </c>
      <c r="Z48" s="5">
        <v>16429</v>
      </c>
      <c r="AA48" s="5">
        <v>57421</v>
      </c>
      <c r="AT48">
        <v>91613</v>
      </c>
      <c r="AU48" s="6">
        <v>0.7375713515123703</v>
      </c>
    </row>
    <row r="49" spans="3:47" x14ac:dyDescent="0.25">
      <c r="C49">
        <v>1980</v>
      </c>
      <c r="D49" s="5">
        <v>6410</v>
      </c>
      <c r="E49" s="5">
        <v>26361</v>
      </c>
      <c r="F49" s="5">
        <v>34132</v>
      </c>
      <c r="G49" s="5">
        <v>3449</v>
      </c>
      <c r="H49" s="5"/>
      <c r="I49" s="5">
        <v>0</v>
      </c>
      <c r="J49" s="5">
        <v>0</v>
      </c>
      <c r="K49" s="5">
        <v>1124</v>
      </c>
      <c r="L49" s="5">
        <v>432</v>
      </c>
      <c r="M49" s="5"/>
      <c r="N49" s="5">
        <v>1477</v>
      </c>
      <c r="O49" s="5">
        <v>3109</v>
      </c>
      <c r="P49" s="5">
        <v>6726</v>
      </c>
      <c r="Q49" s="5">
        <v>7</v>
      </c>
      <c r="R49" s="5"/>
      <c r="S49" s="5">
        <v>2902</v>
      </c>
      <c r="T49" s="5">
        <v>11434</v>
      </c>
      <c r="U49" s="5">
        <v>26017</v>
      </c>
      <c r="V49" s="5">
        <v>6173</v>
      </c>
      <c r="W49" s="5"/>
      <c r="X49" s="5">
        <v>70352</v>
      </c>
      <c r="Y49" s="5">
        <v>1556</v>
      </c>
      <c r="Z49" s="5">
        <v>11319</v>
      </c>
      <c r="AA49" s="5">
        <v>46526</v>
      </c>
      <c r="AT49">
        <v>109655</v>
      </c>
      <c r="AU49" s="6">
        <v>0.71350489637895698</v>
      </c>
    </row>
    <row r="50" spans="3:47" x14ac:dyDescent="0.25">
      <c r="C50">
        <v>1981</v>
      </c>
      <c r="D50" s="5">
        <v>6342</v>
      </c>
      <c r="E50" s="5">
        <v>20984</v>
      </c>
      <c r="F50" s="5">
        <v>26252</v>
      </c>
      <c r="G50" s="5">
        <v>4090</v>
      </c>
      <c r="H50" s="5"/>
      <c r="I50" s="5">
        <v>0</v>
      </c>
      <c r="J50" s="5">
        <v>0</v>
      </c>
      <c r="K50" s="5">
        <v>1586</v>
      </c>
      <c r="L50" s="5">
        <v>328</v>
      </c>
      <c r="M50" s="5"/>
      <c r="N50" s="5">
        <v>506</v>
      </c>
      <c r="O50" s="5">
        <v>4170</v>
      </c>
      <c r="P50" s="5">
        <v>4604</v>
      </c>
      <c r="Q50" s="5">
        <v>14</v>
      </c>
      <c r="R50" s="5"/>
      <c r="S50" s="5">
        <v>2320</v>
      </c>
      <c r="T50" s="5">
        <v>4809</v>
      </c>
      <c r="U50" s="5">
        <v>33617</v>
      </c>
      <c r="V50" s="5">
        <v>8911</v>
      </c>
      <c r="W50" s="5"/>
      <c r="X50" s="5">
        <v>57668</v>
      </c>
      <c r="Y50" s="5">
        <v>1914</v>
      </c>
      <c r="Z50" s="5">
        <v>9294</v>
      </c>
      <c r="AA50" s="5">
        <v>49657</v>
      </c>
      <c r="AT50">
        <v>117898</v>
      </c>
      <c r="AU50" s="6">
        <v>0.67247702758970795</v>
      </c>
    </row>
    <row r="51" spans="3:47" x14ac:dyDescent="0.25">
      <c r="C51">
        <v>1982</v>
      </c>
      <c r="D51" s="5">
        <v>6357</v>
      </c>
      <c r="E51" s="5">
        <v>22275</v>
      </c>
      <c r="F51" s="5">
        <v>25944</v>
      </c>
      <c r="G51" s="5">
        <v>6040</v>
      </c>
      <c r="H51" s="5"/>
      <c r="I51" s="5">
        <v>0</v>
      </c>
      <c r="J51" s="5">
        <v>0</v>
      </c>
      <c r="K51" s="5">
        <v>1055</v>
      </c>
      <c r="L51" s="5">
        <v>371</v>
      </c>
      <c r="M51" s="5"/>
      <c r="N51" s="5">
        <v>2303</v>
      </c>
      <c r="O51" s="5">
        <v>4408</v>
      </c>
      <c r="P51" s="5">
        <v>12634</v>
      </c>
      <c r="Q51" s="5">
        <v>17</v>
      </c>
      <c r="R51" s="5"/>
      <c r="S51" s="5">
        <v>6395</v>
      </c>
      <c r="T51" s="5">
        <v>11819</v>
      </c>
      <c r="U51" s="5">
        <v>25539</v>
      </c>
      <c r="V51" s="5">
        <v>9987</v>
      </c>
      <c r="W51" s="5"/>
      <c r="X51" s="5">
        <v>60616</v>
      </c>
      <c r="Y51" s="5">
        <v>1426</v>
      </c>
      <c r="Z51" s="5">
        <v>19362</v>
      </c>
      <c r="AA51" s="5">
        <v>53740</v>
      </c>
      <c r="AT51">
        <v>83227</v>
      </c>
      <c r="AU51" s="6">
        <v>0.6414264024723898</v>
      </c>
    </row>
    <row r="52" spans="3:47" x14ac:dyDescent="0.25">
      <c r="C52">
        <v>1983</v>
      </c>
      <c r="D52" s="5">
        <v>9130</v>
      </c>
      <c r="E52" s="5">
        <v>33657</v>
      </c>
      <c r="F52" s="5">
        <v>26476</v>
      </c>
      <c r="G52" s="5">
        <v>4399</v>
      </c>
      <c r="H52" s="5"/>
      <c r="I52" s="5">
        <v>0</v>
      </c>
      <c r="J52" s="5">
        <v>0</v>
      </c>
      <c r="K52" s="5">
        <v>1166</v>
      </c>
      <c r="L52" s="5">
        <v>95</v>
      </c>
      <c r="M52" s="5"/>
      <c r="N52" s="5">
        <v>2578</v>
      </c>
      <c r="O52" s="5">
        <v>44393</v>
      </c>
      <c r="P52" s="5">
        <v>14752</v>
      </c>
      <c r="Q52" s="5">
        <v>13</v>
      </c>
      <c r="R52" s="5"/>
      <c r="S52" s="5">
        <v>12670</v>
      </c>
      <c r="T52" s="5">
        <v>25787</v>
      </c>
      <c r="U52" s="5">
        <v>25996</v>
      </c>
      <c r="V52" s="5">
        <v>6174</v>
      </c>
      <c r="W52" s="5"/>
      <c r="X52" s="5">
        <v>73662</v>
      </c>
      <c r="Y52" s="5">
        <v>1261</v>
      </c>
      <c r="Z52" s="5">
        <v>61736</v>
      </c>
      <c r="AA52" s="5">
        <v>70627</v>
      </c>
      <c r="AT52">
        <v>68876</v>
      </c>
      <c r="AU52" s="6">
        <v>0.58107025047876959</v>
      </c>
    </row>
    <row r="53" spans="3:47" x14ac:dyDescent="0.25">
      <c r="C53">
        <v>1984</v>
      </c>
      <c r="D53" s="5">
        <v>30043</v>
      </c>
      <c r="E53" s="5">
        <v>113145</v>
      </c>
      <c r="F53" s="5">
        <v>167121</v>
      </c>
      <c r="G53" s="5">
        <v>16789</v>
      </c>
      <c r="H53" s="5"/>
      <c r="I53" s="5">
        <v>0</v>
      </c>
      <c r="J53" s="5">
        <v>0</v>
      </c>
      <c r="K53" s="5">
        <v>3993</v>
      </c>
      <c r="L53" s="5">
        <v>2079</v>
      </c>
      <c r="M53" s="5"/>
      <c r="N53" s="5">
        <v>13620</v>
      </c>
      <c r="O53" s="5">
        <v>79434</v>
      </c>
      <c r="P53" s="5">
        <v>76758</v>
      </c>
      <c r="Q53" s="5">
        <v>72</v>
      </c>
      <c r="R53" s="5"/>
      <c r="S53" s="5">
        <v>17729</v>
      </c>
      <c r="T53" s="5">
        <v>30537</v>
      </c>
      <c r="U53" s="5">
        <v>123470</v>
      </c>
      <c r="V53" s="5">
        <v>38147</v>
      </c>
      <c r="W53" s="5"/>
      <c r="X53" s="5">
        <v>327098</v>
      </c>
      <c r="Y53" s="5">
        <v>6072</v>
      </c>
      <c r="Z53" s="5">
        <v>169884</v>
      </c>
      <c r="AA53" s="5">
        <v>209883</v>
      </c>
      <c r="AT53">
        <v>81404</v>
      </c>
      <c r="AU53" s="6">
        <v>0.60235008583436922</v>
      </c>
    </row>
    <row r="54" spans="3:47" x14ac:dyDescent="0.25">
      <c r="C54">
        <v>1985</v>
      </c>
      <c r="D54" s="5">
        <v>5771</v>
      </c>
      <c r="E54" s="5">
        <v>27629</v>
      </c>
      <c r="F54" s="5">
        <v>33193</v>
      </c>
      <c r="G54" s="5">
        <v>7160</v>
      </c>
      <c r="H54" s="5"/>
      <c r="I54" s="5">
        <v>0</v>
      </c>
      <c r="J54" s="5">
        <v>0</v>
      </c>
      <c r="K54" s="5">
        <v>1070</v>
      </c>
      <c r="L54" s="5">
        <v>359</v>
      </c>
      <c r="M54" s="5"/>
      <c r="N54" s="5">
        <v>3081</v>
      </c>
      <c r="O54" s="5">
        <v>10780</v>
      </c>
      <c r="P54" s="5">
        <v>6616</v>
      </c>
      <c r="Q54" s="5">
        <v>18</v>
      </c>
      <c r="R54" s="5"/>
      <c r="S54" s="5">
        <v>3570</v>
      </c>
      <c r="T54" s="5">
        <v>6152</v>
      </c>
      <c r="U54" s="5">
        <v>27841</v>
      </c>
      <c r="V54" s="5">
        <v>9769</v>
      </c>
      <c r="W54" s="5"/>
      <c r="X54" s="5">
        <v>73753</v>
      </c>
      <c r="Y54" s="5">
        <v>1429</v>
      </c>
      <c r="Z54" s="5">
        <v>20495</v>
      </c>
      <c r="AA54" s="5">
        <v>47332</v>
      </c>
      <c r="AT54">
        <v>136659</v>
      </c>
      <c r="AU54" s="6">
        <v>0.65927751994828399</v>
      </c>
    </row>
    <row r="55" spans="3:47" x14ac:dyDescent="0.25">
      <c r="C55">
        <v>1986</v>
      </c>
      <c r="D55" s="5">
        <v>3400</v>
      </c>
      <c r="E55" s="5">
        <v>18621</v>
      </c>
      <c r="F55" s="5">
        <v>22479</v>
      </c>
      <c r="G55" s="5">
        <v>1623</v>
      </c>
      <c r="H55" s="5"/>
      <c r="I55" s="5">
        <v>0</v>
      </c>
      <c r="J55" s="5">
        <v>0</v>
      </c>
      <c r="K55" s="5">
        <v>360</v>
      </c>
      <c r="L55" s="5">
        <v>92</v>
      </c>
      <c r="M55" s="5"/>
      <c r="N55" s="5">
        <v>3215</v>
      </c>
      <c r="O55" s="5">
        <v>5678</v>
      </c>
      <c r="P55" s="5">
        <v>1632</v>
      </c>
      <c r="Q55" s="5">
        <v>6</v>
      </c>
      <c r="R55" s="5"/>
      <c r="S55" s="5">
        <v>3052</v>
      </c>
      <c r="T55" s="5">
        <v>10220</v>
      </c>
      <c r="U55" s="5">
        <v>16562</v>
      </c>
      <c r="V55" s="5">
        <v>3056</v>
      </c>
      <c r="W55" s="5"/>
      <c r="X55" s="5">
        <v>46123</v>
      </c>
      <c r="Y55" s="5">
        <v>452</v>
      </c>
      <c r="Z55" s="5">
        <v>10531</v>
      </c>
      <c r="AA55" s="5">
        <v>32890</v>
      </c>
      <c r="AT55">
        <v>503054</v>
      </c>
      <c r="AU55" s="6">
        <v>0.70560792889133261</v>
      </c>
    </row>
    <row r="56" spans="3:47" x14ac:dyDescent="0.25">
      <c r="C56">
        <v>1987</v>
      </c>
      <c r="D56" s="5">
        <v>2998</v>
      </c>
      <c r="E56" s="5">
        <v>16051</v>
      </c>
      <c r="F56" s="5">
        <v>11365</v>
      </c>
      <c r="G56" s="5">
        <v>3350</v>
      </c>
      <c r="H56" s="5"/>
      <c r="I56" s="5">
        <v>0</v>
      </c>
      <c r="J56" s="5">
        <v>0</v>
      </c>
      <c r="K56" s="5">
        <v>252</v>
      </c>
      <c r="L56" s="5">
        <v>122</v>
      </c>
      <c r="M56" s="5"/>
      <c r="N56" s="5">
        <v>1622</v>
      </c>
      <c r="O56" s="5">
        <v>2104</v>
      </c>
      <c r="P56" s="5">
        <v>1393</v>
      </c>
      <c r="Q56" s="5">
        <v>8</v>
      </c>
      <c r="R56" s="5"/>
      <c r="S56" s="5">
        <v>4741</v>
      </c>
      <c r="T56" s="5">
        <v>8319</v>
      </c>
      <c r="U56" s="5">
        <v>9785</v>
      </c>
      <c r="V56" s="5">
        <v>5448</v>
      </c>
      <c r="W56" s="5"/>
      <c r="X56" s="5">
        <v>33764</v>
      </c>
      <c r="Y56" s="5">
        <v>374</v>
      </c>
      <c r="Z56" s="5">
        <v>5127</v>
      </c>
      <c r="AA56" s="5">
        <v>28293</v>
      </c>
      <c r="AT56">
        <v>95677</v>
      </c>
      <c r="AU56" s="6">
        <v>0.6690278234237006</v>
      </c>
    </row>
    <row r="57" spans="3:47" x14ac:dyDescent="0.25">
      <c r="C57">
        <v>1988</v>
      </c>
      <c r="D57" s="5">
        <v>3484</v>
      </c>
      <c r="E57" s="5">
        <v>14394</v>
      </c>
      <c r="F57" s="5">
        <v>20670</v>
      </c>
      <c r="G57" s="5">
        <v>4211</v>
      </c>
      <c r="H57" s="5"/>
      <c r="I57" s="5">
        <v>0</v>
      </c>
      <c r="J57" s="5">
        <v>0</v>
      </c>
      <c r="K57" s="5">
        <v>374</v>
      </c>
      <c r="L57" s="5">
        <v>298</v>
      </c>
      <c r="M57" s="5"/>
      <c r="N57" s="5">
        <v>387</v>
      </c>
      <c r="O57" s="5">
        <v>2527</v>
      </c>
      <c r="P57" s="5">
        <v>1567</v>
      </c>
      <c r="Q57" s="5">
        <v>9</v>
      </c>
      <c r="R57" s="5"/>
      <c r="S57" s="5">
        <v>2589</v>
      </c>
      <c r="T57" s="5">
        <v>6952</v>
      </c>
      <c r="U57" s="5">
        <v>17545</v>
      </c>
      <c r="V57" s="5">
        <v>6125</v>
      </c>
      <c r="W57" s="5"/>
      <c r="X57" s="5">
        <v>42759</v>
      </c>
      <c r="Y57" s="5">
        <v>672</v>
      </c>
      <c r="Z57" s="5">
        <v>4490</v>
      </c>
      <c r="AA57" s="5">
        <v>33211</v>
      </c>
      <c r="AT57">
        <v>57106</v>
      </c>
      <c r="AU57" s="6">
        <v>0.6345393128583493</v>
      </c>
    </row>
    <row r="58" spans="3:47" x14ac:dyDescent="0.25">
      <c r="C58">
        <v>1989</v>
      </c>
      <c r="D58" s="5">
        <v>2415</v>
      </c>
      <c r="E58" s="5">
        <v>12144</v>
      </c>
      <c r="F58" s="5">
        <v>13978</v>
      </c>
      <c r="G58" s="5">
        <v>1586</v>
      </c>
      <c r="H58" s="5"/>
      <c r="I58" s="5">
        <v>0</v>
      </c>
      <c r="J58" s="5">
        <v>0</v>
      </c>
      <c r="K58" s="5">
        <v>411</v>
      </c>
      <c r="L58" s="5">
        <v>86</v>
      </c>
      <c r="M58" s="5"/>
      <c r="N58" s="5">
        <v>614</v>
      </c>
      <c r="O58" s="5">
        <v>1346</v>
      </c>
      <c r="P58" s="5">
        <v>1387</v>
      </c>
      <c r="Q58" s="5">
        <v>3</v>
      </c>
      <c r="R58" s="5"/>
      <c r="S58" s="5">
        <v>2952</v>
      </c>
      <c r="T58" s="5">
        <v>5446</v>
      </c>
      <c r="U58" s="5">
        <v>13140</v>
      </c>
      <c r="V58" s="5">
        <v>3412</v>
      </c>
      <c r="W58" s="5"/>
      <c r="X58" s="5">
        <v>30123</v>
      </c>
      <c r="Y58" s="5">
        <v>497</v>
      </c>
      <c r="Z58" s="5">
        <v>3350</v>
      </c>
      <c r="AA58" s="5">
        <v>24950</v>
      </c>
      <c r="AT58">
        <v>39265</v>
      </c>
      <c r="AU58" s="6">
        <v>0.58120429852867161</v>
      </c>
    </row>
    <row r="59" spans="3:47" x14ac:dyDescent="0.25">
      <c r="C59">
        <v>1990</v>
      </c>
      <c r="D59" s="5">
        <v>2441</v>
      </c>
      <c r="E59" s="5">
        <v>10779</v>
      </c>
      <c r="F59" s="5">
        <v>5247</v>
      </c>
      <c r="G59" s="5">
        <v>918</v>
      </c>
      <c r="H59" s="5"/>
      <c r="I59" s="5">
        <v>0</v>
      </c>
      <c r="J59" s="5">
        <v>0</v>
      </c>
      <c r="K59" s="5">
        <v>309</v>
      </c>
      <c r="L59" s="5">
        <v>10</v>
      </c>
      <c r="M59" s="5"/>
      <c r="N59" s="5">
        <v>199</v>
      </c>
      <c r="O59" s="5">
        <v>3047</v>
      </c>
      <c r="P59" s="5">
        <v>68</v>
      </c>
      <c r="Q59" s="5">
        <v>4</v>
      </c>
      <c r="R59" s="5"/>
      <c r="S59" s="5">
        <v>1617</v>
      </c>
      <c r="T59" s="5">
        <v>11603</v>
      </c>
      <c r="U59" s="5">
        <v>13206</v>
      </c>
      <c r="V59" s="5">
        <v>3061</v>
      </c>
      <c r="W59" s="5"/>
      <c r="X59" s="5">
        <v>19385</v>
      </c>
      <c r="Y59" s="5">
        <v>319</v>
      </c>
      <c r="Z59" s="5">
        <v>3318</v>
      </c>
      <c r="AA59" s="5">
        <v>29487</v>
      </c>
      <c r="AT59">
        <v>47921</v>
      </c>
      <c r="AU59" s="6">
        <v>0.59065473549277725</v>
      </c>
    </row>
    <row r="60" spans="3:47" x14ac:dyDescent="0.25">
      <c r="C60">
        <v>1991</v>
      </c>
      <c r="D60" s="5">
        <v>1992</v>
      </c>
      <c r="E60" s="5">
        <v>3533</v>
      </c>
      <c r="F60" s="5">
        <v>3528</v>
      </c>
      <c r="G60" s="5">
        <v>113</v>
      </c>
      <c r="H60" s="5"/>
      <c r="I60" s="5">
        <v>0</v>
      </c>
      <c r="J60" s="5">
        <v>0</v>
      </c>
      <c r="K60" s="5">
        <v>187</v>
      </c>
      <c r="L60" s="5">
        <v>1</v>
      </c>
      <c r="M60" s="5"/>
      <c r="N60" s="5">
        <v>1151</v>
      </c>
      <c r="O60" s="5">
        <v>238</v>
      </c>
      <c r="P60" s="5">
        <v>288</v>
      </c>
      <c r="Q60" s="5">
        <v>2</v>
      </c>
      <c r="R60" s="5"/>
      <c r="S60" s="5">
        <v>7839</v>
      </c>
      <c r="T60" s="5">
        <v>9254</v>
      </c>
      <c r="U60" s="5">
        <v>12405</v>
      </c>
      <c r="V60" s="5">
        <v>2034</v>
      </c>
      <c r="W60" s="5"/>
      <c r="X60" s="5">
        <v>9166</v>
      </c>
      <c r="Y60" s="5">
        <v>188</v>
      </c>
      <c r="Z60" s="5">
        <v>1679</v>
      </c>
      <c r="AA60" s="5">
        <v>31532</v>
      </c>
      <c r="AT60">
        <v>33970</v>
      </c>
      <c r="AU60" s="6">
        <v>0.57654446707399865</v>
      </c>
    </row>
    <row r="61" spans="3:47" x14ac:dyDescent="0.25">
      <c r="C61">
        <v>1992</v>
      </c>
      <c r="D61" s="5">
        <v>3177</v>
      </c>
      <c r="E61" s="5">
        <v>5981</v>
      </c>
      <c r="F61" s="5">
        <v>4706</v>
      </c>
      <c r="G61" s="5">
        <v>802</v>
      </c>
      <c r="H61" s="5"/>
      <c r="I61" s="5">
        <v>0</v>
      </c>
      <c r="J61" s="5">
        <v>0</v>
      </c>
      <c r="K61" s="5">
        <v>398</v>
      </c>
      <c r="L61" s="5">
        <v>12</v>
      </c>
      <c r="M61" s="5"/>
      <c r="N61" s="5">
        <v>22</v>
      </c>
      <c r="O61" s="5">
        <v>860</v>
      </c>
      <c r="P61" s="5">
        <v>2105</v>
      </c>
      <c r="Q61" s="5">
        <v>7</v>
      </c>
      <c r="R61" s="5"/>
      <c r="S61" s="5">
        <v>832</v>
      </c>
      <c r="T61" s="5">
        <v>11321</v>
      </c>
      <c r="U61" s="5">
        <v>32966</v>
      </c>
      <c r="V61" s="5">
        <v>5950</v>
      </c>
      <c r="W61" s="5"/>
      <c r="X61" s="5">
        <v>14666</v>
      </c>
      <c r="Y61" s="5">
        <v>410</v>
      </c>
      <c r="Z61" s="5">
        <v>2994</v>
      </c>
      <c r="AA61" s="5">
        <v>51069</v>
      </c>
      <c r="AT61">
        <v>23022</v>
      </c>
      <c r="AU61" s="6">
        <v>0.43843912472147634</v>
      </c>
    </row>
    <row r="62" spans="3:47" x14ac:dyDescent="0.25">
      <c r="C62">
        <v>1993</v>
      </c>
      <c r="D62" s="5">
        <v>2310</v>
      </c>
      <c r="E62" s="5">
        <v>5144</v>
      </c>
      <c r="F62" s="5">
        <v>7184</v>
      </c>
      <c r="G62" s="5">
        <v>127</v>
      </c>
      <c r="H62" s="5"/>
      <c r="I62" s="5">
        <v>0</v>
      </c>
      <c r="J62" s="5">
        <v>0</v>
      </c>
      <c r="K62" s="5">
        <v>717</v>
      </c>
      <c r="L62" s="5">
        <v>2</v>
      </c>
      <c r="M62" s="5"/>
      <c r="N62" s="5">
        <v>101</v>
      </c>
      <c r="O62" s="5">
        <v>3897</v>
      </c>
      <c r="P62" s="5">
        <v>2078</v>
      </c>
      <c r="Q62" s="5">
        <v>5</v>
      </c>
      <c r="R62" s="5"/>
      <c r="S62" s="5">
        <v>1918</v>
      </c>
      <c r="T62" s="5">
        <v>24984</v>
      </c>
      <c r="U62" s="5">
        <v>24482</v>
      </c>
      <c r="V62" s="5">
        <v>4350</v>
      </c>
      <c r="W62" s="5"/>
      <c r="X62" s="5">
        <v>14765</v>
      </c>
      <c r="Y62" s="5">
        <v>719</v>
      </c>
      <c r="Z62" s="5">
        <v>6081</v>
      </c>
      <c r="AA62" s="5">
        <v>55734</v>
      </c>
      <c r="AT62">
        <v>11033</v>
      </c>
      <c r="AU62" s="6">
        <v>0.25920357100904501</v>
      </c>
    </row>
    <row r="63" spans="3:47" x14ac:dyDescent="0.25">
      <c r="C63">
        <v>1994</v>
      </c>
      <c r="D63" s="5">
        <v>308</v>
      </c>
      <c r="E63" s="5">
        <v>1224</v>
      </c>
      <c r="F63" s="5">
        <v>1253</v>
      </c>
      <c r="G63" s="5">
        <v>109</v>
      </c>
      <c r="H63" s="5"/>
      <c r="I63" s="5">
        <v>0</v>
      </c>
      <c r="J63" s="5">
        <v>0</v>
      </c>
      <c r="K63" s="5">
        <v>28</v>
      </c>
      <c r="L63" s="5">
        <v>1</v>
      </c>
      <c r="M63" s="5"/>
      <c r="N63" s="5">
        <v>83</v>
      </c>
      <c r="O63" s="5">
        <v>631</v>
      </c>
      <c r="P63" s="5">
        <v>310</v>
      </c>
      <c r="Q63" s="5">
        <v>2</v>
      </c>
      <c r="R63" s="5"/>
      <c r="S63" s="5">
        <v>812</v>
      </c>
      <c r="T63" s="5">
        <v>2757</v>
      </c>
      <c r="U63" s="5">
        <v>5762</v>
      </c>
      <c r="V63" s="5">
        <v>1535</v>
      </c>
      <c r="W63" s="5"/>
      <c r="X63" s="5">
        <v>2894</v>
      </c>
      <c r="Y63" s="5">
        <v>29</v>
      </c>
      <c r="Z63" s="5">
        <v>1026</v>
      </c>
      <c r="AA63" s="5">
        <v>10866</v>
      </c>
      <c r="AT63">
        <v>18070</v>
      </c>
      <c r="AU63" s="6">
        <v>0.26135755507022085</v>
      </c>
    </row>
    <row r="64" spans="3:47" x14ac:dyDescent="0.25">
      <c r="C64">
        <v>1995</v>
      </c>
      <c r="D64" s="5">
        <v>1200</v>
      </c>
      <c r="E64" s="5">
        <v>3203</v>
      </c>
      <c r="F64" s="5">
        <v>4566</v>
      </c>
      <c r="G64" s="5">
        <v>272</v>
      </c>
      <c r="H64" s="5"/>
      <c r="I64" s="5">
        <v>0</v>
      </c>
      <c r="J64" s="5">
        <v>0</v>
      </c>
      <c r="K64" s="5">
        <v>49</v>
      </c>
      <c r="L64" s="5">
        <v>4</v>
      </c>
      <c r="M64" s="5"/>
      <c r="N64" s="5">
        <v>153</v>
      </c>
      <c r="O64" s="5">
        <v>1387</v>
      </c>
      <c r="P64" s="5">
        <v>1503</v>
      </c>
      <c r="Q64" s="5">
        <v>2</v>
      </c>
      <c r="R64" s="5"/>
      <c r="S64" s="5">
        <v>1417</v>
      </c>
      <c r="T64" s="5">
        <v>8879</v>
      </c>
      <c r="U64" s="5">
        <v>15279</v>
      </c>
      <c r="V64" s="5">
        <v>2195</v>
      </c>
      <c r="W64" s="5"/>
      <c r="X64" s="5">
        <v>9241</v>
      </c>
      <c r="Y64" s="5">
        <v>53</v>
      </c>
      <c r="Z64" s="5">
        <v>3045</v>
      </c>
      <c r="AA64" s="5">
        <v>27770</v>
      </c>
      <c r="AT64">
        <v>21565</v>
      </c>
      <c r="AU64" s="6">
        <v>0.27898161683851019</v>
      </c>
    </row>
    <row r="65" spans="2:47" x14ac:dyDescent="0.25">
      <c r="C65">
        <v>1996</v>
      </c>
      <c r="D65" s="5">
        <v>873</v>
      </c>
      <c r="E65" s="5">
        <v>4910</v>
      </c>
      <c r="F65" s="5">
        <v>3494</v>
      </c>
      <c r="G65" s="5">
        <v>475</v>
      </c>
      <c r="H65" s="5"/>
      <c r="I65" s="5">
        <v>0</v>
      </c>
      <c r="J65" s="5">
        <v>0</v>
      </c>
      <c r="K65" s="5">
        <v>76</v>
      </c>
      <c r="L65" s="5">
        <v>16</v>
      </c>
      <c r="M65" s="5"/>
      <c r="N65" s="5">
        <v>29</v>
      </c>
      <c r="O65" s="5">
        <v>2272</v>
      </c>
      <c r="P65" s="5">
        <v>784</v>
      </c>
      <c r="Q65" s="5">
        <v>6</v>
      </c>
      <c r="R65" s="5"/>
      <c r="S65" s="5">
        <v>366</v>
      </c>
      <c r="T65" s="5">
        <v>8281</v>
      </c>
      <c r="U65" s="5">
        <v>11533</v>
      </c>
      <c r="V65" s="5">
        <v>4736</v>
      </c>
      <c r="W65" s="5"/>
      <c r="X65" s="5">
        <v>9752</v>
      </c>
      <c r="Y65" s="5">
        <v>92</v>
      </c>
      <c r="Z65" s="5">
        <v>3091</v>
      </c>
      <c r="AA65" s="5">
        <v>24916</v>
      </c>
      <c r="AT65">
        <v>3949</v>
      </c>
      <c r="AU65" s="6">
        <v>0.26655416807289911</v>
      </c>
    </row>
    <row r="66" spans="2:47" x14ac:dyDescent="0.25">
      <c r="C66">
        <v>1997</v>
      </c>
      <c r="D66" s="5">
        <v>706</v>
      </c>
      <c r="E66" s="5">
        <v>2943</v>
      </c>
      <c r="F66" s="5">
        <v>3258</v>
      </c>
      <c r="G66" s="5">
        <v>311</v>
      </c>
      <c r="H66" s="5"/>
      <c r="I66" s="5">
        <v>0</v>
      </c>
      <c r="J66" s="5">
        <v>0</v>
      </c>
      <c r="K66" s="5">
        <v>164</v>
      </c>
      <c r="L66" s="5">
        <v>38</v>
      </c>
      <c r="M66" s="5"/>
      <c r="N66" s="5">
        <v>238</v>
      </c>
      <c r="O66" s="5">
        <v>1194</v>
      </c>
      <c r="P66" s="5">
        <v>781</v>
      </c>
      <c r="Q66" s="5">
        <v>4</v>
      </c>
      <c r="R66" s="5"/>
      <c r="S66" s="5">
        <v>1764</v>
      </c>
      <c r="T66" s="5">
        <v>6319</v>
      </c>
      <c r="U66" s="5">
        <v>12204</v>
      </c>
      <c r="V66" s="5">
        <v>3198</v>
      </c>
      <c r="W66" s="5"/>
      <c r="X66" s="5">
        <v>7218</v>
      </c>
      <c r="Y66" s="5">
        <v>202</v>
      </c>
      <c r="Z66" s="5">
        <v>2217</v>
      </c>
      <c r="AA66" s="5">
        <v>23485</v>
      </c>
      <c r="AT66">
        <v>12339</v>
      </c>
      <c r="AU66" s="6">
        <v>0.30763669001969635</v>
      </c>
    </row>
    <row r="67" spans="2:47" x14ac:dyDescent="0.25">
      <c r="C67">
        <v>1998</v>
      </c>
      <c r="D67" s="5">
        <v>1982</v>
      </c>
      <c r="E67" s="5">
        <v>12439</v>
      </c>
      <c r="F67" s="5">
        <v>13361</v>
      </c>
      <c r="G67" s="5">
        <v>1043</v>
      </c>
      <c r="H67" s="5"/>
      <c r="I67" s="5">
        <v>0</v>
      </c>
      <c r="J67" s="5">
        <v>0</v>
      </c>
      <c r="K67" s="5">
        <v>394</v>
      </c>
      <c r="L67" s="5">
        <v>8</v>
      </c>
      <c r="M67" s="5"/>
      <c r="N67" s="5">
        <v>326</v>
      </c>
      <c r="O67" s="5">
        <v>5974</v>
      </c>
      <c r="P67" s="5">
        <v>3128</v>
      </c>
      <c r="Q67" s="5">
        <v>9</v>
      </c>
      <c r="R67" s="5"/>
      <c r="S67" s="5">
        <v>3589</v>
      </c>
      <c r="T67" s="5">
        <v>36571</v>
      </c>
      <c r="U67" s="5">
        <v>37883</v>
      </c>
      <c r="V67" s="5">
        <v>8595</v>
      </c>
      <c r="W67" s="5"/>
      <c r="X67" s="5">
        <v>28825</v>
      </c>
      <c r="Y67" s="5">
        <v>402</v>
      </c>
      <c r="Z67" s="5">
        <v>9437</v>
      </c>
      <c r="AA67" s="5">
        <v>86638</v>
      </c>
      <c r="AT67">
        <v>12935</v>
      </c>
      <c r="AU67" s="6">
        <v>0.34173469657340627</v>
      </c>
    </row>
    <row r="68" spans="2:47" x14ac:dyDescent="0.25">
      <c r="C68">
        <v>1999</v>
      </c>
      <c r="D68" s="5">
        <v>4358</v>
      </c>
      <c r="E68" s="5">
        <v>24401</v>
      </c>
      <c r="F68" s="5">
        <v>30373</v>
      </c>
      <c r="G68" s="5">
        <v>3949</v>
      </c>
      <c r="H68" s="5"/>
      <c r="I68" s="5">
        <v>0</v>
      </c>
      <c r="J68" s="5">
        <v>0</v>
      </c>
      <c r="K68" s="5">
        <v>421</v>
      </c>
      <c r="L68" s="5">
        <v>28</v>
      </c>
      <c r="M68" s="5"/>
      <c r="N68" s="5">
        <v>1243</v>
      </c>
      <c r="O68" s="5">
        <v>3585</v>
      </c>
      <c r="P68" s="5">
        <v>5687</v>
      </c>
      <c r="Q68" s="5">
        <v>31</v>
      </c>
      <c r="R68" s="5"/>
      <c r="S68" s="5">
        <v>12726</v>
      </c>
      <c r="T68" s="5">
        <v>17439</v>
      </c>
      <c r="U68" s="5">
        <v>74582</v>
      </c>
      <c r="V68" s="5">
        <v>24951</v>
      </c>
      <c r="W68" s="5"/>
      <c r="X68" s="5">
        <v>63081</v>
      </c>
      <c r="Y68" s="5">
        <v>449</v>
      </c>
      <c r="Z68" s="5">
        <v>10546</v>
      </c>
      <c r="AA68" s="5">
        <v>129698</v>
      </c>
      <c r="AT68">
        <v>9637</v>
      </c>
      <c r="AU68" s="6">
        <v>0.29095465249682989</v>
      </c>
    </row>
    <row r="69" spans="2:47" x14ac:dyDescent="0.25">
      <c r="C69">
        <v>2000</v>
      </c>
      <c r="D69" s="5">
        <v>2434</v>
      </c>
      <c r="E69" s="5">
        <v>14286</v>
      </c>
      <c r="F69" s="5">
        <v>13385</v>
      </c>
      <c r="G69" s="5">
        <v>3533</v>
      </c>
      <c r="H69" s="5"/>
      <c r="I69" s="5">
        <v>0</v>
      </c>
      <c r="J69" s="5">
        <v>0</v>
      </c>
      <c r="K69" s="5">
        <v>172</v>
      </c>
      <c r="L69" s="5">
        <v>7</v>
      </c>
      <c r="M69" s="5"/>
      <c r="N69" s="5">
        <v>338</v>
      </c>
      <c r="O69" s="5">
        <v>5044</v>
      </c>
      <c r="P69" s="5">
        <v>2859</v>
      </c>
      <c r="Q69" s="5">
        <v>18</v>
      </c>
      <c r="R69" s="5"/>
      <c r="S69" s="5">
        <v>2850</v>
      </c>
      <c r="T69" s="5">
        <v>26735</v>
      </c>
      <c r="U69" s="5">
        <v>21692</v>
      </c>
      <c r="V69" s="5">
        <v>14093</v>
      </c>
      <c r="W69" s="5"/>
      <c r="X69" s="5">
        <v>33638</v>
      </c>
      <c r="Y69" s="5">
        <v>179</v>
      </c>
      <c r="Z69" s="5">
        <v>8259</v>
      </c>
      <c r="AA69" s="5">
        <v>65370</v>
      </c>
      <c r="AT69">
        <v>38664</v>
      </c>
      <c r="AU69" s="6">
        <v>0.30856650332795965</v>
      </c>
    </row>
    <row r="70" spans="2:47" x14ac:dyDescent="0.25">
      <c r="C70">
        <v>2001</v>
      </c>
      <c r="D70" s="5">
        <v>2564</v>
      </c>
      <c r="E70" s="5">
        <v>16177</v>
      </c>
      <c r="F70" s="5">
        <v>27170</v>
      </c>
      <c r="G70" s="5">
        <v>1404</v>
      </c>
      <c r="H70" s="5"/>
      <c r="I70" s="5">
        <v>0</v>
      </c>
      <c r="J70" s="5">
        <v>0</v>
      </c>
      <c r="K70" s="5">
        <v>194</v>
      </c>
      <c r="L70" s="5">
        <v>62</v>
      </c>
      <c r="M70" s="5"/>
      <c r="N70" s="5">
        <v>43</v>
      </c>
      <c r="O70" s="5">
        <v>3974</v>
      </c>
      <c r="P70" s="5">
        <v>5307</v>
      </c>
      <c r="Q70" s="5">
        <v>8</v>
      </c>
      <c r="R70" s="5"/>
      <c r="S70" s="5">
        <v>410</v>
      </c>
      <c r="T70" s="5">
        <v>12750</v>
      </c>
      <c r="U70" s="5">
        <v>38337</v>
      </c>
      <c r="V70" s="5">
        <v>7050</v>
      </c>
      <c r="W70" s="5"/>
      <c r="X70" s="5">
        <v>47315</v>
      </c>
      <c r="Y70" s="5">
        <v>256</v>
      </c>
      <c r="Z70" s="5">
        <v>9332</v>
      </c>
      <c r="AA70" s="5">
        <v>58547</v>
      </c>
      <c r="AT70">
        <v>74076</v>
      </c>
      <c r="AU70" s="6">
        <v>0.36352037060665249</v>
      </c>
    </row>
    <row r="71" spans="2:47" x14ac:dyDescent="0.25">
      <c r="C71">
        <v>2002</v>
      </c>
      <c r="D71" s="5">
        <v>2298</v>
      </c>
      <c r="E71" s="5">
        <v>17082</v>
      </c>
      <c r="F71" s="5">
        <v>12750</v>
      </c>
      <c r="G71" s="5">
        <v>1446</v>
      </c>
      <c r="H71" s="5"/>
      <c r="I71" s="5">
        <v>0</v>
      </c>
      <c r="J71" s="5">
        <v>0</v>
      </c>
      <c r="K71" s="5">
        <v>218</v>
      </c>
      <c r="L71" s="5">
        <v>1</v>
      </c>
      <c r="M71" s="5"/>
      <c r="N71" s="5">
        <v>280</v>
      </c>
      <c r="O71" s="5">
        <v>4417</v>
      </c>
      <c r="P71" s="5">
        <v>2939</v>
      </c>
      <c r="Q71" s="5">
        <v>6</v>
      </c>
      <c r="R71" s="5"/>
      <c r="S71" s="5">
        <v>1531</v>
      </c>
      <c r="T71" s="5">
        <v>12913</v>
      </c>
      <c r="U71" s="5">
        <v>20582</v>
      </c>
      <c r="V71" s="5">
        <v>5393</v>
      </c>
      <c r="W71" s="5"/>
      <c r="X71" s="5">
        <v>33576</v>
      </c>
      <c r="Y71" s="5">
        <v>219</v>
      </c>
      <c r="Z71" s="5">
        <v>7642</v>
      </c>
      <c r="AA71" s="5">
        <v>40419</v>
      </c>
      <c r="AT71">
        <v>42076</v>
      </c>
      <c r="AU71" s="6">
        <v>0.3916013625449063</v>
      </c>
    </row>
    <row r="72" spans="2:47" x14ac:dyDescent="0.25">
      <c r="C72">
        <v>2003</v>
      </c>
      <c r="D72" s="5">
        <v>1160</v>
      </c>
      <c r="E72" s="5">
        <v>6615</v>
      </c>
      <c r="F72" s="5">
        <v>4563</v>
      </c>
      <c r="G72" s="5">
        <v>95</v>
      </c>
      <c r="H72" s="5"/>
      <c r="I72" s="5">
        <v>0</v>
      </c>
      <c r="J72" s="5">
        <v>0</v>
      </c>
      <c r="K72" s="5">
        <v>63</v>
      </c>
      <c r="L72" s="5">
        <v>0</v>
      </c>
      <c r="M72" s="5"/>
      <c r="N72" s="5">
        <v>318</v>
      </c>
      <c r="O72" s="5">
        <v>3128</v>
      </c>
      <c r="P72" s="5">
        <v>980</v>
      </c>
      <c r="Q72" s="5">
        <v>1</v>
      </c>
      <c r="R72" s="5"/>
      <c r="S72" s="5">
        <v>1670</v>
      </c>
      <c r="T72" s="5">
        <v>8482</v>
      </c>
      <c r="U72" s="5">
        <v>9495</v>
      </c>
      <c r="V72" s="5">
        <v>744</v>
      </c>
      <c r="W72" s="5"/>
      <c r="X72" s="5">
        <v>12433</v>
      </c>
      <c r="Y72" s="5">
        <v>63</v>
      </c>
      <c r="Z72" s="5">
        <v>4427</v>
      </c>
      <c r="AA72" s="5">
        <v>20391</v>
      </c>
      <c r="AT72">
        <v>56903</v>
      </c>
      <c r="AU72" s="6">
        <v>0.49288003464703334</v>
      </c>
    </row>
    <row r="73" spans="2:47" x14ac:dyDescent="0.25">
      <c r="C73">
        <v>2004</v>
      </c>
      <c r="D73" s="5">
        <v>1769</v>
      </c>
      <c r="E73" s="5">
        <v>8545</v>
      </c>
      <c r="F73" s="5">
        <v>2401</v>
      </c>
      <c r="G73" s="5">
        <v>0</v>
      </c>
      <c r="H73" s="5"/>
      <c r="I73" s="5">
        <v>0</v>
      </c>
      <c r="J73" s="5">
        <v>0</v>
      </c>
      <c r="K73" s="5">
        <v>58</v>
      </c>
      <c r="L73" s="5">
        <v>0</v>
      </c>
      <c r="M73" s="5"/>
      <c r="N73" s="5">
        <v>1763</v>
      </c>
      <c r="O73" s="5">
        <v>4277</v>
      </c>
      <c r="P73" s="5">
        <v>872</v>
      </c>
      <c r="Q73" s="5">
        <v>0</v>
      </c>
      <c r="R73" s="5"/>
      <c r="S73" s="5">
        <v>9584</v>
      </c>
      <c r="T73" s="5">
        <v>14162</v>
      </c>
      <c r="U73" s="5">
        <v>10527</v>
      </c>
      <c r="V73" s="5">
        <v>0</v>
      </c>
      <c r="W73" s="5"/>
      <c r="X73" s="5">
        <v>12715</v>
      </c>
      <c r="Y73" s="5">
        <v>58</v>
      </c>
      <c r="Z73" s="5">
        <v>6912</v>
      </c>
      <c r="AA73" s="5">
        <v>34273</v>
      </c>
      <c r="AT73">
        <v>41437</v>
      </c>
      <c r="AU73" s="6">
        <v>0.50621823690383116</v>
      </c>
    </row>
    <row r="74" spans="2:47" x14ac:dyDescent="0.25">
      <c r="C74">
        <v>2005</v>
      </c>
      <c r="D74" s="5">
        <v>3331</v>
      </c>
      <c r="E74" s="5">
        <v>9891</v>
      </c>
      <c r="F74" s="5">
        <v>9147</v>
      </c>
      <c r="G74" s="5">
        <v>308</v>
      </c>
      <c r="H74" s="5"/>
      <c r="I74" s="5">
        <v>0</v>
      </c>
      <c r="J74" s="5">
        <v>0</v>
      </c>
      <c r="K74" s="5">
        <v>242</v>
      </c>
      <c r="L74" s="5">
        <v>31</v>
      </c>
      <c r="M74" s="5"/>
      <c r="N74" s="5">
        <v>1125</v>
      </c>
      <c r="O74" s="5">
        <v>4625</v>
      </c>
      <c r="P74" s="5">
        <v>5364</v>
      </c>
      <c r="Q74" s="5">
        <v>5</v>
      </c>
      <c r="R74" s="5"/>
      <c r="S74" s="5">
        <v>8907</v>
      </c>
      <c r="T74" s="5">
        <v>21422</v>
      </c>
      <c r="U74" s="5">
        <v>34155</v>
      </c>
      <c r="V74" s="5">
        <v>3262</v>
      </c>
      <c r="W74" s="5"/>
      <c r="X74" s="5">
        <v>22677</v>
      </c>
      <c r="Y74" s="5">
        <v>273</v>
      </c>
      <c r="Z74" s="5">
        <v>11119</v>
      </c>
      <c r="AA74" s="5">
        <v>67746</v>
      </c>
      <c r="AT74">
        <v>16923</v>
      </c>
      <c r="AU74" s="6">
        <v>0.45352950635150346</v>
      </c>
    </row>
    <row r="75" spans="2:47" x14ac:dyDescent="0.25">
      <c r="C75">
        <v>2006</v>
      </c>
      <c r="D75" s="5">
        <v>1931</v>
      </c>
      <c r="E75" s="5">
        <v>7152</v>
      </c>
      <c r="F75" s="5">
        <v>7474</v>
      </c>
      <c r="G75" s="5">
        <v>1125</v>
      </c>
      <c r="H75" s="5"/>
      <c r="I75" s="5">
        <v>0</v>
      </c>
      <c r="J75" s="5">
        <v>0</v>
      </c>
      <c r="K75" s="5">
        <v>148</v>
      </c>
      <c r="L75" s="5">
        <v>58</v>
      </c>
      <c r="M75" s="5"/>
      <c r="N75" s="5">
        <v>1150</v>
      </c>
      <c r="O75" s="5">
        <v>7645</v>
      </c>
      <c r="P75" s="5">
        <v>2797</v>
      </c>
      <c r="Q75" s="5">
        <v>9</v>
      </c>
      <c r="R75" s="5"/>
      <c r="S75" s="5">
        <v>9539</v>
      </c>
      <c r="T75" s="5">
        <v>19191</v>
      </c>
      <c r="U75" s="5">
        <v>17742</v>
      </c>
      <c r="V75" s="5">
        <v>6260</v>
      </c>
      <c r="W75" s="5"/>
      <c r="X75" s="5">
        <v>17682</v>
      </c>
      <c r="Y75" s="5">
        <v>206</v>
      </c>
      <c r="Z75" s="5">
        <v>11601</v>
      </c>
      <c r="AA75" s="5">
        <v>52732</v>
      </c>
      <c r="AT75">
        <v>19685</v>
      </c>
      <c r="AU75" s="6">
        <v>0.36482078653767747</v>
      </c>
    </row>
    <row r="76" spans="2:47" x14ac:dyDescent="0.25">
      <c r="C76">
        <v>2007</v>
      </c>
      <c r="D76" s="5">
        <v>3268</v>
      </c>
      <c r="E76" s="5">
        <v>24478</v>
      </c>
      <c r="F76" s="5">
        <v>29030</v>
      </c>
      <c r="G76" s="5">
        <v>1528</v>
      </c>
      <c r="H76" s="5"/>
      <c r="I76" s="5">
        <v>0</v>
      </c>
      <c r="J76" s="5">
        <v>0</v>
      </c>
      <c r="K76" s="5">
        <v>553</v>
      </c>
      <c r="L76" s="5">
        <v>1</v>
      </c>
      <c r="M76" s="5"/>
      <c r="N76" s="5">
        <v>1784</v>
      </c>
      <c r="O76" s="5">
        <v>7399</v>
      </c>
      <c r="P76" s="5">
        <v>11472</v>
      </c>
      <c r="Q76" s="5">
        <v>14</v>
      </c>
      <c r="R76" s="5"/>
      <c r="S76" s="5">
        <v>8224</v>
      </c>
      <c r="T76" s="5">
        <v>19133</v>
      </c>
      <c r="U76" s="5">
        <v>66465</v>
      </c>
      <c r="V76" s="5">
        <v>9994</v>
      </c>
      <c r="W76" s="5"/>
      <c r="X76" s="5">
        <v>58304</v>
      </c>
      <c r="Y76" s="5">
        <v>554</v>
      </c>
      <c r="Z76" s="5">
        <v>20669</v>
      </c>
      <c r="AA76" s="5">
        <v>103816</v>
      </c>
      <c r="AT76">
        <v>34069</v>
      </c>
      <c r="AU76" s="6">
        <v>0.3346167067720866</v>
      </c>
    </row>
    <row r="77" spans="2:47" x14ac:dyDescent="0.25">
      <c r="C77">
        <v>2008</v>
      </c>
      <c r="D77" s="5">
        <v>1779</v>
      </c>
      <c r="E77" s="5">
        <v>12970</v>
      </c>
      <c r="F77" s="5">
        <v>12746</v>
      </c>
      <c r="G77" s="5"/>
      <c r="H77" s="5"/>
      <c r="I77" s="5">
        <v>0</v>
      </c>
      <c r="J77" s="5">
        <v>0</v>
      </c>
      <c r="K77" s="5">
        <v>77</v>
      </c>
      <c r="L77" s="5"/>
      <c r="M77" s="5"/>
      <c r="N77" s="5">
        <v>2119</v>
      </c>
      <c r="O77" s="5">
        <v>8996</v>
      </c>
      <c r="P77" s="5">
        <v>3428</v>
      </c>
      <c r="Q77" s="5"/>
      <c r="R77" s="5"/>
      <c r="S77" s="5">
        <v>9441</v>
      </c>
      <c r="T77" s="5">
        <v>20323</v>
      </c>
      <c r="U77" s="5">
        <v>25825</v>
      </c>
      <c r="V77" s="5"/>
      <c r="W77" s="5"/>
      <c r="X77" s="5">
        <v>27495</v>
      </c>
      <c r="Y77" s="5">
        <v>77</v>
      </c>
      <c r="Z77" s="5">
        <v>14543</v>
      </c>
      <c r="AA77" s="5">
        <v>55589</v>
      </c>
      <c r="AT77">
        <v>29489</v>
      </c>
      <c r="AU77" s="6">
        <v>0.35865533136303379</v>
      </c>
    </row>
    <row r="78" spans="2:47" x14ac:dyDescent="0.25">
      <c r="C78">
        <v>2009</v>
      </c>
      <c r="D78" s="5">
        <v>2067</v>
      </c>
      <c r="E78" s="5">
        <v>19330</v>
      </c>
      <c r="F78" s="5"/>
      <c r="G78" s="5"/>
      <c r="H78" s="5"/>
      <c r="I78" s="5">
        <v>0</v>
      </c>
      <c r="J78" s="5">
        <v>0</v>
      </c>
      <c r="K78" s="5"/>
      <c r="L78" s="5"/>
      <c r="M78" s="5"/>
      <c r="N78" s="5">
        <v>2325</v>
      </c>
      <c r="O78" s="5">
        <v>7379</v>
      </c>
      <c r="P78" s="5"/>
      <c r="Q78" s="5"/>
      <c r="R78" s="5"/>
      <c r="S78" s="5">
        <v>9842</v>
      </c>
      <c r="T78" s="5">
        <v>21519</v>
      </c>
      <c r="U78" s="5"/>
      <c r="V78" s="5"/>
      <c r="W78" s="5"/>
      <c r="X78" s="5">
        <v>21397</v>
      </c>
      <c r="Y78" s="5">
        <v>0</v>
      </c>
      <c r="Z78" s="5">
        <v>9704</v>
      </c>
      <c r="AA78" s="5">
        <v>31361</v>
      </c>
      <c r="AT78">
        <v>79527</v>
      </c>
      <c r="AU78" s="6">
        <v>0.43376076534146379</v>
      </c>
    </row>
    <row r="79" spans="2:47" x14ac:dyDescent="0.25">
      <c r="C79">
        <v>2010</v>
      </c>
      <c r="D79" s="5">
        <v>1150</v>
      </c>
      <c r="E79" s="5"/>
      <c r="F79" s="5"/>
      <c r="G79" s="5"/>
      <c r="H79" s="5"/>
      <c r="I79" s="5">
        <v>0</v>
      </c>
      <c r="J79" s="5"/>
      <c r="K79" s="5"/>
      <c r="L79" s="5"/>
      <c r="M79" s="5"/>
      <c r="N79" s="5">
        <v>1238</v>
      </c>
      <c r="O79" s="5"/>
      <c r="P79" s="5"/>
      <c r="Q79" s="5"/>
      <c r="R79" s="5"/>
      <c r="S79" s="5">
        <v>6832</v>
      </c>
      <c r="T79" s="5"/>
      <c r="U79" s="5"/>
      <c r="V79" s="5"/>
      <c r="W79" s="5"/>
      <c r="X79" s="5">
        <v>1150</v>
      </c>
      <c r="Y79" s="5">
        <v>0</v>
      </c>
      <c r="Z79" s="5">
        <v>1238</v>
      </c>
      <c r="AA79" s="5">
        <v>6832</v>
      </c>
      <c r="AU79" s="6"/>
    </row>
    <row r="80" spans="2:47" x14ac:dyDescent="0.25">
      <c r="B80" t="s">
        <v>66</v>
      </c>
      <c r="C80">
        <v>1973</v>
      </c>
      <c r="D80" s="5"/>
      <c r="E80" s="5"/>
      <c r="F80" s="5"/>
      <c r="G80" s="5"/>
      <c r="H80" s="5">
        <v>0</v>
      </c>
      <c r="I80" s="5"/>
      <c r="J80" s="5"/>
      <c r="K80" s="5"/>
      <c r="L80" s="5"/>
      <c r="M80" s="5">
        <v>0</v>
      </c>
      <c r="N80" s="5"/>
      <c r="O80" s="5"/>
      <c r="P80" s="5"/>
      <c r="Q80" s="5"/>
      <c r="R80" s="5">
        <v>0</v>
      </c>
      <c r="S80" s="5"/>
      <c r="T80" s="5"/>
      <c r="U80" s="5"/>
      <c r="V80" s="5"/>
      <c r="W80" s="5">
        <v>47</v>
      </c>
      <c r="X80" s="5">
        <v>0</v>
      </c>
      <c r="Y80" s="5">
        <v>0</v>
      </c>
      <c r="Z80" s="5">
        <v>0</v>
      </c>
      <c r="AA80" s="5">
        <v>47</v>
      </c>
      <c r="AU80" s="6"/>
    </row>
    <row r="81" spans="3:47" x14ac:dyDescent="0.25">
      <c r="C81">
        <v>1974</v>
      </c>
      <c r="D81" s="5"/>
      <c r="E81" s="5"/>
      <c r="F81" s="5"/>
      <c r="G81" s="5">
        <v>470</v>
      </c>
      <c r="H81" s="5">
        <v>0</v>
      </c>
      <c r="I81" s="5"/>
      <c r="J81" s="5"/>
      <c r="K81" s="5"/>
      <c r="L81" s="5">
        <v>0</v>
      </c>
      <c r="M81" s="5">
        <v>0</v>
      </c>
      <c r="N81" s="5"/>
      <c r="O81" s="5"/>
      <c r="P81" s="5"/>
      <c r="Q81" s="5">
        <v>2483</v>
      </c>
      <c r="R81" s="5">
        <v>0</v>
      </c>
      <c r="S81" s="5"/>
      <c r="T81" s="5"/>
      <c r="U81" s="5"/>
      <c r="V81" s="5">
        <v>3077</v>
      </c>
      <c r="W81" s="5">
        <v>48</v>
      </c>
      <c r="X81" s="5">
        <v>470</v>
      </c>
      <c r="Y81" s="5">
        <v>0</v>
      </c>
      <c r="Z81" s="5">
        <v>2483</v>
      </c>
      <c r="AA81" s="5">
        <v>3125</v>
      </c>
      <c r="AU81" s="6"/>
    </row>
    <row r="82" spans="3:47" x14ac:dyDescent="0.25">
      <c r="C82">
        <v>1975</v>
      </c>
      <c r="D82" s="5"/>
      <c r="E82" s="5"/>
      <c r="F82" s="5">
        <v>9809</v>
      </c>
      <c r="G82" s="5">
        <v>548</v>
      </c>
      <c r="H82" s="5">
        <v>0</v>
      </c>
      <c r="I82" s="5"/>
      <c r="J82" s="5"/>
      <c r="K82" s="5">
        <v>0</v>
      </c>
      <c r="L82" s="5">
        <v>0</v>
      </c>
      <c r="M82" s="5">
        <v>0</v>
      </c>
      <c r="N82" s="5"/>
      <c r="O82" s="5"/>
      <c r="P82" s="5">
        <v>8525</v>
      </c>
      <c r="Q82" s="5">
        <v>2931</v>
      </c>
      <c r="R82" s="5">
        <v>0</v>
      </c>
      <c r="S82" s="5"/>
      <c r="T82" s="5"/>
      <c r="U82" s="5">
        <v>8780</v>
      </c>
      <c r="V82" s="5">
        <v>3634</v>
      </c>
      <c r="W82" s="5">
        <v>57</v>
      </c>
      <c r="X82" s="5">
        <v>10357</v>
      </c>
      <c r="Y82" s="5">
        <v>0</v>
      </c>
      <c r="Z82" s="5">
        <v>11456</v>
      </c>
      <c r="AA82" s="5">
        <v>12471</v>
      </c>
      <c r="AU82" s="6"/>
    </row>
    <row r="83" spans="3:47" x14ac:dyDescent="0.25">
      <c r="C83">
        <v>1976</v>
      </c>
      <c r="D83" s="5"/>
      <c r="E83" s="5">
        <v>11668</v>
      </c>
      <c r="F83" s="5">
        <v>11578</v>
      </c>
      <c r="G83" s="5">
        <v>656</v>
      </c>
      <c r="H83" s="5">
        <v>0</v>
      </c>
      <c r="I83" s="5"/>
      <c r="J83" s="5">
        <v>0</v>
      </c>
      <c r="K83" s="5">
        <v>0</v>
      </c>
      <c r="L83" s="5">
        <v>0</v>
      </c>
      <c r="M83" s="5">
        <v>0</v>
      </c>
      <c r="N83" s="5"/>
      <c r="O83" s="5">
        <v>274</v>
      </c>
      <c r="P83" s="5">
        <v>10184</v>
      </c>
      <c r="Q83" s="5">
        <v>3503</v>
      </c>
      <c r="R83" s="5">
        <v>0</v>
      </c>
      <c r="S83" s="5"/>
      <c r="T83" s="5">
        <v>5082</v>
      </c>
      <c r="U83" s="5">
        <v>10509</v>
      </c>
      <c r="V83" s="5">
        <v>4347</v>
      </c>
      <c r="W83" s="5">
        <v>68</v>
      </c>
      <c r="X83" s="5">
        <v>23902</v>
      </c>
      <c r="Y83" s="5">
        <v>0</v>
      </c>
      <c r="Z83" s="5">
        <v>13961</v>
      </c>
      <c r="AA83" s="5">
        <v>20006</v>
      </c>
      <c r="AU83" s="6"/>
    </row>
    <row r="84" spans="3:47" x14ac:dyDescent="0.25">
      <c r="C84">
        <v>1977</v>
      </c>
      <c r="D84" s="5"/>
      <c r="E84" s="5">
        <v>14997</v>
      </c>
      <c r="F84" s="5">
        <v>15174</v>
      </c>
      <c r="G84" s="5">
        <v>849</v>
      </c>
      <c r="H84" s="5">
        <v>0</v>
      </c>
      <c r="I84" s="5"/>
      <c r="J84" s="5">
        <v>0</v>
      </c>
      <c r="K84" s="5">
        <v>0</v>
      </c>
      <c r="L84" s="5">
        <v>0</v>
      </c>
      <c r="M84" s="5">
        <v>0</v>
      </c>
      <c r="N84" s="5"/>
      <c r="O84" s="5">
        <v>364</v>
      </c>
      <c r="P84" s="5">
        <v>13311</v>
      </c>
      <c r="Q84" s="5">
        <v>4605</v>
      </c>
      <c r="R84" s="5">
        <v>0</v>
      </c>
      <c r="S84" s="5"/>
      <c r="T84" s="5">
        <v>6659</v>
      </c>
      <c r="U84" s="5">
        <v>13822</v>
      </c>
      <c r="V84" s="5">
        <v>5699</v>
      </c>
      <c r="W84" s="5">
        <v>90</v>
      </c>
      <c r="X84" s="5">
        <v>31020</v>
      </c>
      <c r="Y84" s="5">
        <v>0</v>
      </c>
      <c r="Z84" s="5">
        <v>18280</v>
      </c>
      <c r="AA84" s="5">
        <v>26270</v>
      </c>
      <c r="AU84" s="6"/>
    </row>
    <row r="85" spans="3:47" x14ac:dyDescent="0.25">
      <c r="C85">
        <v>1978</v>
      </c>
      <c r="D85" s="5"/>
      <c r="E85" s="5">
        <v>9529</v>
      </c>
      <c r="F85" s="5">
        <v>9722</v>
      </c>
      <c r="G85" s="5">
        <v>529</v>
      </c>
      <c r="H85" s="5">
        <v>0</v>
      </c>
      <c r="I85" s="5"/>
      <c r="J85" s="5">
        <v>0</v>
      </c>
      <c r="K85" s="5">
        <v>0</v>
      </c>
      <c r="L85" s="5">
        <v>0</v>
      </c>
      <c r="M85" s="5">
        <v>0</v>
      </c>
      <c r="N85" s="5"/>
      <c r="O85" s="5">
        <v>236</v>
      </c>
      <c r="P85" s="5">
        <v>8556</v>
      </c>
      <c r="Q85" s="5">
        <v>5327</v>
      </c>
      <c r="R85" s="5">
        <v>0</v>
      </c>
      <c r="S85" s="5"/>
      <c r="T85" s="5">
        <v>4249</v>
      </c>
      <c r="U85" s="5">
        <v>8756</v>
      </c>
      <c r="V85" s="5">
        <v>1260</v>
      </c>
      <c r="W85" s="5">
        <v>57</v>
      </c>
      <c r="X85" s="5">
        <v>19780</v>
      </c>
      <c r="Y85" s="5">
        <v>0</v>
      </c>
      <c r="Z85" s="5">
        <v>14119</v>
      </c>
      <c r="AA85" s="5">
        <v>14322</v>
      </c>
      <c r="AU85" s="6"/>
    </row>
    <row r="86" spans="3:47" x14ac:dyDescent="0.25">
      <c r="C86">
        <v>1979</v>
      </c>
      <c r="D86" s="5"/>
      <c r="E86" s="5">
        <v>10865</v>
      </c>
      <c r="F86" s="5">
        <v>9437</v>
      </c>
      <c r="G86" s="5">
        <v>713</v>
      </c>
      <c r="H86" s="5">
        <v>0</v>
      </c>
      <c r="I86" s="5"/>
      <c r="J86" s="5">
        <v>0</v>
      </c>
      <c r="K86" s="5">
        <v>0</v>
      </c>
      <c r="L86" s="5">
        <v>0</v>
      </c>
      <c r="M86" s="5">
        <v>0</v>
      </c>
      <c r="N86" s="5"/>
      <c r="O86" s="5">
        <v>274</v>
      </c>
      <c r="P86" s="5">
        <v>18407</v>
      </c>
      <c r="Q86" s="5">
        <v>6167</v>
      </c>
      <c r="R86" s="5">
        <v>0</v>
      </c>
      <c r="S86" s="5"/>
      <c r="T86" s="5">
        <v>4839</v>
      </c>
      <c r="U86" s="5">
        <v>2487</v>
      </c>
      <c r="V86" s="5">
        <v>1709</v>
      </c>
      <c r="W86" s="5">
        <v>68</v>
      </c>
      <c r="X86" s="5">
        <v>21015</v>
      </c>
      <c r="Y86" s="5">
        <v>0</v>
      </c>
      <c r="Z86" s="5">
        <v>24848</v>
      </c>
      <c r="AA86" s="5">
        <v>9103</v>
      </c>
      <c r="AT86">
        <v>37863</v>
      </c>
      <c r="AU86" s="6">
        <v>0.6542881335430023</v>
      </c>
    </row>
    <row r="87" spans="3:47" x14ac:dyDescent="0.25">
      <c r="C87">
        <v>1980</v>
      </c>
      <c r="D87" s="5"/>
      <c r="E87" s="5">
        <v>6287</v>
      </c>
      <c r="F87" s="5">
        <v>7826</v>
      </c>
      <c r="G87" s="5">
        <v>445</v>
      </c>
      <c r="H87" s="5">
        <v>0</v>
      </c>
      <c r="I87" s="5"/>
      <c r="J87" s="5">
        <v>0</v>
      </c>
      <c r="K87" s="5">
        <v>0</v>
      </c>
      <c r="L87" s="5">
        <v>0</v>
      </c>
      <c r="M87" s="5">
        <v>0</v>
      </c>
      <c r="N87" s="5"/>
      <c r="O87" s="5">
        <v>240</v>
      </c>
      <c r="P87" s="5">
        <v>16855</v>
      </c>
      <c r="Q87" s="5">
        <v>6228</v>
      </c>
      <c r="R87" s="5">
        <v>0</v>
      </c>
      <c r="S87" s="5"/>
      <c r="T87" s="5">
        <v>4360</v>
      </c>
      <c r="U87" s="5">
        <v>2412</v>
      </c>
      <c r="V87" s="5">
        <v>1244</v>
      </c>
      <c r="W87" s="5">
        <v>65</v>
      </c>
      <c r="X87" s="5">
        <v>14558</v>
      </c>
      <c r="Y87" s="5">
        <v>0</v>
      </c>
      <c r="Z87" s="5">
        <v>23323</v>
      </c>
      <c r="AA87" s="5">
        <v>8081</v>
      </c>
      <c r="AT87">
        <v>49300</v>
      </c>
      <c r="AU87" s="6">
        <v>0.65237528119624189</v>
      </c>
    </row>
    <row r="88" spans="3:47" x14ac:dyDescent="0.25">
      <c r="C88">
        <v>1981</v>
      </c>
      <c r="D88" s="5"/>
      <c r="E88" s="5">
        <v>2475</v>
      </c>
      <c r="F88" s="5">
        <v>3745</v>
      </c>
      <c r="G88" s="5">
        <v>247</v>
      </c>
      <c r="H88" s="5">
        <v>0</v>
      </c>
      <c r="I88" s="5"/>
      <c r="J88" s="5">
        <v>0</v>
      </c>
      <c r="K88" s="5">
        <v>0</v>
      </c>
      <c r="L88" s="5">
        <v>0</v>
      </c>
      <c r="M88" s="5">
        <v>0</v>
      </c>
      <c r="N88" s="5"/>
      <c r="O88" s="5">
        <v>154</v>
      </c>
      <c r="P88" s="5">
        <v>9311</v>
      </c>
      <c r="Q88" s="5">
        <v>4147</v>
      </c>
      <c r="R88" s="5">
        <v>0</v>
      </c>
      <c r="S88" s="5"/>
      <c r="T88" s="5">
        <v>2283</v>
      </c>
      <c r="U88" s="5">
        <v>1186</v>
      </c>
      <c r="V88" s="5">
        <v>0</v>
      </c>
      <c r="W88" s="5">
        <v>35</v>
      </c>
      <c r="X88" s="5">
        <v>6467</v>
      </c>
      <c r="Y88" s="5">
        <v>0</v>
      </c>
      <c r="Z88" s="5">
        <v>13612</v>
      </c>
      <c r="AA88" s="5">
        <v>3504</v>
      </c>
      <c r="AT88">
        <v>33899</v>
      </c>
      <c r="AU88" s="6">
        <v>0.70299247215943261</v>
      </c>
    </row>
    <row r="89" spans="3:47" x14ac:dyDescent="0.25">
      <c r="C89">
        <v>1982</v>
      </c>
      <c r="D89" s="5"/>
      <c r="E89" s="5">
        <v>3800</v>
      </c>
      <c r="F89" s="5">
        <v>5604</v>
      </c>
      <c r="G89" s="5">
        <v>389</v>
      </c>
      <c r="H89" s="5">
        <v>0</v>
      </c>
      <c r="I89" s="5"/>
      <c r="J89" s="5">
        <v>0</v>
      </c>
      <c r="K89" s="5">
        <v>0</v>
      </c>
      <c r="L89" s="5">
        <v>0</v>
      </c>
      <c r="M89" s="5">
        <v>0</v>
      </c>
      <c r="N89" s="5"/>
      <c r="O89" s="5">
        <v>202</v>
      </c>
      <c r="P89" s="5">
        <v>17629</v>
      </c>
      <c r="Q89" s="5">
        <v>4373</v>
      </c>
      <c r="R89" s="5">
        <v>0</v>
      </c>
      <c r="S89" s="5"/>
      <c r="T89" s="5">
        <v>3392</v>
      </c>
      <c r="U89" s="5">
        <v>0</v>
      </c>
      <c r="V89" s="5">
        <v>1574</v>
      </c>
      <c r="W89" s="5">
        <v>51</v>
      </c>
      <c r="X89" s="5">
        <v>9793</v>
      </c>
      <c r="Y89" s="5">
        <v>0</v>
      </c>
      <c r="Z89" s="5">
        <v>22204</v>
      </c>
      <c r="AA89" s="5">
        <v>5017</v>
      </c>
      <c r="AT89">
        <v>45863</v>
      </c>
      <c r="AU89" s="6">
        <v>0.83438853109194777</v>
      </c>
    </row>
    <row r="90" spans="3:47" x14ac:dyDescent="0.25">
      <c r="C90">
        <v>1983</v>
      </c>
      <c r="D90" s="5"/>
      <c r="E90" s="5">
        <v>6058</v>
      </c>
      <c r="F90" s="5">
        <v>9864</v>
      </c>
      <c r="G90" s="5">
        <v>830</v>
      </c>
      <c r="H90" s="5">
        <v>0</v>
      </c>
      <c r="I90" s="5"/>
      <c r="J90" s="5">
        <v>0</v>
      </c>
      <c r="K90" s="5">
        <v>0</v>
      </c>
      <c r="L90" s="5">
        <v>0</v>
      </c>
      <c r="M90" s="5">
        <v>0</v>
      </c>
      <c r="N90" s="5"/>
      <c r="O90" s="5">
        <v>463</v>
      </c>
      <c r="P90" s="5">
        <v>23620</v>
      </c>
      <c r="Q90" s="5">
        <v>6860</v>
      </c>
      <c r="R90" s="5">
        <v>0</v>
      </c>
      <c r="S90" s="5"/>
      <c r="T90" s="5">
        <v>6186</v>
      </c>
      <c r="U90" s="5">
        <v>5250</v>
      </c>
      <c r="V90" s="5">
        <v>4176</v>
      </c>
      <c r="W90" s="5">
        <v>96</v>
      </c>
      <c r="X90" s="5">
        <v>16752</v>
      </c>
      <c r="Y90" s="5">
        <v>0</v>
      </c>
      <c r="Z90" s="5">
        <v>30943</v>
      </c>
      <c r="AA90" s="5">
        <v>15708</v>
      </c>
      <c r="AT90">
        <v>37881</v>
      </c>
      <c r="AU90" s="6">
        <v>0.8241808450459075</v>
      </c>
    </row>
    <row r="91" spans="3:47" x14ac:dyDescent="0.25">
      <c r="C91">
        <v>1984</v>
      </c>
      <c r="D91" s="5"/>
      <c r="E91" s="5">
        <v>5148</v>
      </c>
      <c r="F91" s="5">
        <v>9094</v>
      </c>
      <c r="G91" s="5">
        <v>530</v>
      </c>
      <c r="H91" s="5">
        <v>0</v>
      </c>
      <c r="I91" s="5"/>
      <c r="J91" s="5">
        <v>0</v>
      </c>
      <c r="K91" s="5">
        <v>0</v>
      </c>
      <c r="L91" s="5">
        <v>0</v>
      </c>
      <c r="M91" s="5">
        <v>0</v>
      </c>
      <c r="N91" s="5"/>
      <c r="O91" s="5">
        <v>324</v>
      </c>
      <c r="P91" s="5">
        <v>6231</v>
      </c>
      <c r="Q91" s="5">
        <v>6002</v>
      </c>
      <c r="R91" s="5">
        <v>0</v>
      </c>
      <c r="S91" s="5"/>
      <c r="T91" s="5">
        <v>4378</v>
      </c>
      <c r="U91" s="5">
        <v>12690</v>
      </c>
      <c r="V91" s="5">
        <v>1244</v>
      </c>
      <c r="W91" s="5">
        <v>63</v>
      </c>
      <c r="X91" s="5">
        <v>14772</v>
      </c>
      <c r="Y91" s="5">
        <v>0</v>
      </c>
      <c r="Z91" s="5">
        <v>12557</v>
      </c>
      <c r="AA91" s="5">
        <v>18375</v>
      </c>
      <c r="AT91">
        <v>20079</v>
      </c>
      <c r="AU91" s="6">
        <v>0.85141839460628421</v>
      </c>
    </row>
    <row r="92" spans="3:47" x14ac:dyDescent="0.25">
      <c r="C92">
        <v>1985</v>
      </c>
      <c r="D92" s="5"/>
      <c r="E92" s="5">
        <v>3866</v>
      </c>
      <c r="F92" s="5">
        <v>7421</v>
      </c>
      <c r="G92" s="5">
        <v>440</v>
      </c>
      <c r="H92" s="5">
        <v>0</v>
      </c>
      <c r="I92" s="5"/>
      <c r="J92" s="5">
        <v>0</v>
      </c>
      <c r="K92" s="5">
        <v>0</v>
      </c>
      <c r="L92" s="5">
        <v>0</v>
      </c>
      <c r="M92" s="5">
        <v>0</v>
      </c>
      <c r="N92" s="5"/>
      <c r="O92" s="5">
        <v>1024</v>
      </c>
      <c r="P92" s="5">
        <v>5793</v>
      </c>
      <c r="Q92" s="5">
        <v>4829</v>
      </c>
      <c r="R92" s="5">
        <v>0</v>
      </c>
      <c r="S92" s="5"/>
      <c r="T92" s="5">
        <v>2446</v>
      </c>
      <c r="U92" s="5">
        <v>7667</v>
      </c>
      <c r="V92" s="5">
        <v>263</v>
      </c>
      <c r="W92" s="5">
        <v>44</v>
      </c>
      <c r="X92" s="5">
        <v>11727</v>
      </c>
      <c r="Y92" s="5">
        <v>0</v>
      </c>
      <c r="Z92" s="5">
        <v>11646</v>
      </c>
      <c r="AA92" s="5">
        <v>10420</v>
      </c>
      <c r="AT92">
        <v>31997</v>
      </c>
      <c r="AU92" s="6">
        <v>0.86445669206246289</v>
      </c>
    </row>
    <row r="93" spans="3:47" x14ac:dyDescent="0.25">
      <c r="C93">
        <v>1986</v>
      </c>
      <c r="D93" s="5"/>
      <c r="E93" s="5">
        <v>4260</v>
      </c>
      <c r="F93" s="5">
        <v>8262</v>
      </c>
      <c r="G93" s="5">
        <v>340</v>
      </c>
      <c r="H93" s="5">
        <v>0</v>
      </c>
      <c r="I93" s="5"/>
      <c r="J93" s="5">
        <v>0</v>
      </c>
      <c r="K93" s="5">
        <v>0</v>
      </c>
      <c r="L93" s="5">
        <v>0</v>
      </c>
      <c r="M93" s="5">
        <v>0</v>
      </c>
      <c r="N93" s="5"/>
      <c r="O93" s="5">
        <v>1296</v>
      </c>
      <c r="P93" s="5">
        <v>6209</v>
      </c>
      <c r="Q93" s="5">
        <v>4518</v>
      </c>
      <c r="R93" s="5">
        <v>0</v>
      </c>
      <c r="S93" s="5"/>
      <c r="T93" s="5">
        <v>2099</v>
      </c>
      <c r="U93" s="5">
        <v>6252</v>
      </c>
      <c r="V93" s="5">
        <v>263</v>
      </c>
      <c r="W93" s="5">
        <v>41</v>
      </c>
      <c r="X93" s="5">
        <v>12862</v>
      </c>
      <c r="Y93" s="5">
        <v>0</v>
      </c>
      <c r="Z93" s="5">
        <v>12023</v>
      </c>
      <c r="AA93" s="5">
        <v>8655</v>
      </c>
      <c r="AT93">
        <v>47695</v>
      </c>
      <c r="AU93" s="6">
        <v>0.7522514707505954</v>
      </c>
    </row>
    <row r="94" spans="3:47" x14ac:dyDescent="0.25">
      <c r="C94">
        <v>1987</v>
      </c>
      <c r="D94" s="5"/>
      <c r="E94" s="5">
        <v>5094</v>
      </c>
      <c r="F94" s="5">
        <v>5066</v>
      </c>
      <c r="G94" s="5">
        <v>339</v>
      </c>
      <c r="H94" s="5">
        <v>0</v>
      </c>
      <c r="I94" s="5"/>
      <c r="J94" s="5">
        <v>0</v>
      </c>
      <c r="K94" s="5">
        <v>0</v>
      </c>
      <c r="L94" s="5">
        <v>0</v>
      </c>
      <c r="M94" s="5">
        <v>0</v>
      </c>
      <c r="N94" s="5"/>
      <c r="O94" s="5">
        <v>1263</v>
      </c>
      <c r="P94" s="5">
        <v>5892</v>
      </c>
      <c r="Q94" s="5">
        <v>3255</v>
      </c>
      <c r="R94" s="5">
        <v>0</v>
      </c>
      <c r="S94" s="5"/>
      <c r="T94" s="5">
        <v>1580</v>
      </c>
      <c r="U94" s="5">
        <v>5857</v>
      </c>
      <c r="V94" s="5">
        <v>1234</v>
      </c>
      <c r="W94" s="5">
        <v>39</v>
      </c>
      <c r="X94" s="5">
        <v>10499</v>
      </c>
      <c r="Y94" s="5">
        <v>0</v>
      </c>
      <c r="Z94" s="5">
        <v>10410</v>
      </c>
      <c r="AA94" s="5">
        <v>8710</v>
      </c>
      <c r="AT94">
        <v>27329</v>
      </c>
      <c r="AU94" s="6">
        <v>0.59795641519341847</v>
      </c>
    </row>
    <row r="95" spans="3:47" x14ac:dyDescent="0.25">
      <c r="C95">
        <v>1988</v>
      </c>
      <c r="D95" s="5"/>
      <c r="E95" s="5">
        <v>4905</v>
      </c>
      <c r="F95" s="5">
        <v>9144</v>
      </c>
      <c r="G95" s="5">
        <v>528</v>
      </c>
      <c r="H95" s="5">
        <v>0</v>
      </c>
      <c r="I95" s="5"/>
      <c r="J95" s="5">
        <v>0</v>
      </c>
      <c r="K95" s="5">
        <v>0</v>
      </c>
      <c r="L95" s="5">
        <v>0</v>
      </c>
      <c r="M95" s="5">
        <v>0</v>
      </c>
      <c r="N95" s="5"/>
      <c r="O95" s="5">
        <v>1995</v>
      </c>
      <c r="P95" s="5">
        <v>6662</v>
      </c>
      <c r="Q95" s="5">
        <v>5737</v>
      </c>
      <c r="R95" s="5">
        <v>0</v>
      </c>
      <c r="S95" s="5"/>
      <c r="T95" s="5">
        <v>2452</v>
      </c>
      <c r="U95" s="5">
        <v>10851</v>
      </c>
      <c r="V95" s="5">
        <v>933</v>
      </c>
      <c r="W95" s="5">
        <v>58</v>
      </c>
      <c r="X95" s="5">
        <v>14577</v>
      </c>
      <c r="Y95" s="5">
        <v>0</v>
      </c>
      <c r="Z95" s="5">
        <v>14394</v>
      </c>
      <c r="AA95" s="5">
        <v>14294</v>
      </c>
      <c r="AT95">
        <v>23373</v>
      </c>
      <c r="AU95" s="6">
        <v>0.69165211730239995</v>
      </c>
    </row>
    <row r="96" spans="3:47" x14ac:dyDescent="0.25">
      <c r="C96">
        <v>1989</v>
      </c>
      <c r="D96" s="5"/>
      <c r="E96" s="5">
        <v>3718</v>
      </c>
      <c r="F96" s="5">
        <v>5351</v>
      </c>
      <c r="G96" s="5">
        <v>222</v>
      </c>
      <c r="H96" s="5">
        <v>0</v>
      </c>
      <c r="I96" s="5"/>
      <c r="J96" s="5">
        <v>0</v>
      </c>
      <c r="K96" s="5">
        <v>0</v>
      </c>
      <c r="L96" s="5">
        <v>0</v>
      </c>
      <c r="M96" s="5">
        <v>0</v>
      </c>
      <c r="N96" s="5"/>
      <c r="O96" s="5">
        <v>907</v>
      </c>
      <c r="P96" s="5">
        <v>4828</v>
      </c>
      <c r="Q96" s="5">
        <v>3331</v>
      </c>
      <c r="R96" s="5">
        <v>0</v>
      </c>
      <c r="S96" s="5"/>
      <c r="T96" s="5">
        <v>1775</v>
      </c>
      <c r="U96" s="5">
        <v>5851</v>
      </c>
      <c r="V96" s="5">
        <v>835</v>
      </c>
      <c r="W96" s="5">
        <v>36</v>
      </c>
      <c r="X96" s="5">
        <v>9291</v>
      </c>
      <c r="Y96" s="5">
        <v>0</v>
      </c>
      <c r="Z96" s="5">
        <v>9066</v>
      </c>
      <c r="AA96" s="5">
        <v>8497</v>
      </c>
      <c r="AT96">
        <v>24885</v>
      </c>
      <c r="AU96" s="6">
        <v>0.74194991055456172</v>
      </c>
    </row>
    <row r="97" spans="3:47" x14ac:dyDescent="0.25">
      <c r="C97">
        <v>1990</v>
      </c>
      <c r="D97" s="5"/>
      <c r="E97" s="5">
        <v>1735</v>
      </c>
      <c r="F97" s="5">
        <v>1179</v>
      </c>
      <c r="G97" s="5">
        <v>84</v>
      </c>
      <c r="H97" s="5">
        <v>0</v>
      </c>
      <c r="I97" s="5"/>
      <c r="J97" s="5">
        <v>0</v>
      </c>
      <c r="K97" s="5">
        <v>0</v>
      </c>
      <c r="L97" s="5">
        <v>0</v>
      </c>
      <c r="M97" s="5">
        <v>0</v>
      </c>
      <c r="N97" s="5"/>
      <c r="O97" s="5">
        <v>482</v>
      </c>
      <c r="P97" s="5">
        <v>2315</v>
      </c>
      <c r="Q97" s="5">
        <v>1341</v>
      </c>
      <c r="R97" s="5">
        <v>0</v>
      </c>
      <c r="S97" s="5"/>
      <c r="T97" s="5">
        <v>716</v>
      </c>
      <c r="U97" s="5">
        <v>3315</v>
      </c>
      <c r="V97" s="5">
        <v>887</v>
      </c>
      <c r="W97" s="5">
        <v>19</v>
      </c>
      <c r="X97" s="5">
        <v>2998</v>
      </c>
      <c r="Y97" s="5">
        <v>0</v>
      </c>
      <c r="Z97" s="5">
        <v>4138</v>
      </c>
      <c r="AA97" s="5">
        <v>4937</v>
      </c>
      <c r="AT97">
        <v>20909</v>
      </c>
      <c r="AU97" s="6">
        <v>0.70593200310611437</v>
      </c>
    </row>
    <row r="98" spans="3:47" x14ac:dyDescent="0.25">
      <c r="C98">
        <v>1991</v>
      </c>
      <c r="D98" s="5"/>
      <c r="E98" s="5">
        <v>262</v>
      </c>
      <c r="F98" s="5">
        <v>335</v>
      </c>
      <c r="G98" s="5">
        <v>12</v>
      </c>
      <c r="H98" s="5">
        <v>0</v>
      </c>
      <c r="I98" s="5"/>
      <c r="J98" s="5">
        <v>0</v>
      </c>
      <c r="K98" s="5">
        <v>0</v>
      </c>
      <c r="L98" s="5">
        <v>0</v>
      </c>
      <c r="M98" s="5">
        <v>0</v>
      </c>
      <c r="N98" s="5"/>
      <c r="O98" s="5">
        <v>141</v>
      </c>
      <c r="P98" s="5">
        <v>595</v>
      </c>
      <c r="Q98" s="5">
        <v>170</v>
      </c>
      <c r="R98" s="5">
        <v>0</v>
      </c>
      <c r="S98" s="5"/>
      <c r="T98" s="5">
        <v>248</v>
      </c>
      <c r="U98" s="5">
        <v>1269</v>
      </c>
      <c r="V98" s="5">
        <v>583</v>
      </c>
      <c r="W98" s="5">
        <v>6</v>
      </c>
      <c r="X98" s="5">
        <v>609</v>
      </c>
      <c r="Y98" s="5">
        <v>0</v>
      </c>
      <c r="Z98" s="5">
        <v>906</v>
      </c>
      <c r="AA98" s="5">
        <v>2106</v>
      </c>
      <c r="AT98">
        <v>28971</v>
      </c>
      <c r="AU98" s="6">
        <v>0.66961747370854041</v>
      </c>
    </row>
    <row r="99" spans="3:47" x14ac:dyDescent="0.25">
      <c r="C99">
        <v>1992</v>
      </c>
      <c r="D99" s="5"/>
      <c r="E99" s="5">
        <v>454</v>
      </c>
      <c r="F99" s="5">
        <v>577</v>
      </c>
      <c r="G99" s="5">
        <v>54</v>
      </c>
      <c r="H99" s="5">
        <v>0</v>
      </c>
      <c r="I99" s="5"/>
      <c r="J99" s="5">
        <v>0</v>
      </c>
      <c r="K99" s="5">
        <v>0</v>
      </c>
      <c r="L99" s="5">
        <v>0</v>
      </c>
      <c r="M99" s="5">
        <v>0</v>
      </c>
      <c r="N99" s="5"/>
      <c r="O99" s="5">
        <v>230</v>
      </c>
      <c r="P99" s="5">
        <v>538</v>
      </c>
      <c r="Q99" s="5">
        <v>507</v>
      </c>
      <c r="R99" s="5">
        <v>0</v>
      </c>
      <c r="S99" s="5"/>
      <c r="T99" s="5">
        <v>580</v>
      </c>
      <c r="U99" s="5">
        <v>3425</v>
      </c>
      <c r="V99" s="5">
        <v>1066</v>
      </c>
      <c r="W99" s="5">
        <v>13</v>
      </c>
      <c r="X99" s="5">
        <v>1085</v>
      </c>
      <c r="Y99" s="5">
        <v>0</v>
      </c>
      <c r="Z99" s="5">
        <v>1275</v>
      </c>
      <c r="AA99" s="5">
        <v>5084</v>
      </c>
      <c r="AT99">
        <v>18357</v>
      </c>
      <c r="AU99" s="6">
        <v>0.68358531317494597</v>
      </c>
    </row>
    <row r="100" spans="3:47" x14ac:dyDescent="0.25">
      <c r="C100">
        <v>1993</v>
      </c>
      <c r="D100" s="5"/>
      <c r="E100" s="5">
        <v>204</v>
      </c>
      <c r="F100" s="5">
        <v>482</v>
      </c>
      <c r="G100" s="5">
        <v>30</v>
      </c>
      <c r="H100" s="5">
        <v>0</v>
      </c>
      <c r="I100" s="5"/>
      <c r="J100" s="5">
        <v>0</v>
      </c>
      <c r="K100" s="5">
        <v>0</v>
      </c>
      <c r="L100" s="5">
        <v>0</v>
      </c>
      <c r="M100" s="5">
        <v>0</v>
      </c>
      <c r="N100" s="5"/>
      <c r="O100" s="5">
        <v>71</v>
      </c>
      <c r="P100" s="5">
        <v>463</v>
      </c>
      <c r="Q100" s="5">
        <v>128</v>
      </c>
      <c r="R100" s="5">
        <v>0</v>
      </c>
      <c r="S100" s="5"/>
      <c r="T100" s="5">
        <v>493</v>
      </c>
      <c r="U100" s="5">
        <v>2241</v>
      </c>
      <c r="V100" s="5">
        <v>952</v>
      </c>
      <c r="W100" s="5">
        <v>9</v>
      </c>
      <c r="X100" s="5">
        <v>716</v>
      </c>
      <c r="Y100" s="5">
        <v>0</v>
      </c>
      <c r="Z100" s="5">
        <v>662</v>
      </c>
      <c r="AA100" s="5">
        <v>3695</v>
      </c>
      <c r="AT100">
        <v>7136</v>
      </c>
      <c r="AU100" s="6">
        <v>0.59107098484220988</v>
      </c>
    </row>
    <row r="101" spans="3:47" x14ac:dyDescent="0.25">
      <c r="C101">
        <v>1994</v>
      </c>
      <c r="D101" s="5"/>
      <c r="E101" s="5">
        <v>346</v>
      </c>
      <c r="F101" s="5">
        <v>564</v>
      </c>
      <c r="G101" s="5">
        <v>31</v>
      </c>
      <c r="H101" s="5">
        <v>0</v>
      </c>
      <c r="I101" s="5"/>
      <c r="J101" s="5">
        <v>0</v>
      </c>
      <c r="K101" s="5">
        <v>0</v>
      </c>
      <c r="L101" s="5">
        <v>0</v>
      </c>
      <c r="M101" s="5">
        <v>0</v>
      </c>
      <c r="N101" s="5"/>
      <c r="O101" s="5">
        <v>89</v>
      </c>
      <c r="P101" s="5">
        <v>193</v>
      </c>
      <c r="Q101" s="5">
        <v>443</v>
      </c>
      <c r="R101" s="5">
        <v>0</v>
      </c>
      <c r="S101" s="5"/>
      <c r="T101" s="5">
        <v>497</v>
      </c>
      <c r="U101" s="5">
        <v>2572</v>
      </c>
      <c r="V101" s="5">
        <v>661</v>
      </c>
      <c r="W101" s="5">
        <v>9</v>
      </c>
      <c r="X101" s="5">
        <v>941</v>
      </c>
      <c r="Y101" s="5">
        <v>0</v>
      </c>
      <c r="Z101" s="5">
        <v>725</v>
      </c>
      <c r="AA101" s="5">
        <v>3739</v>
      </c>
      <c r="AT101">
        <v>1515</v>
      </c>
      <c r="AU101" s="6">
        <v>0.41839270919635457</v>
      </c>
    </row>
    <row r="102" spans="3:47" x14ac:dyDescent="0.25">
      <c r="C102">
        <v>1995</v>
      </c>
      <c r="D102" s="5"/>
      <c r="E102" s="5">
        <v>333</v>
      </c>
      <c r="F102" s="5">
        <v>936</v>
      </c>
      <c r="G102" s="5">
        <v>26</v>
      </c>
      <c r="H102" s="5">
        <v>0</v>
      </c>
      <c r="I102" s="5"/>
      <c r="J102" s="5">
        <v>0</v>
      </c>
      <c r="K102" s="5">
        <v>0</v>
      </c>
      <c r="L102" s="5">
        <v>0</v>
      </c>
      <c r="M102" s="5">
        <v>0</v>
      </c>
      <c r="N102" s="5"/>
      <c r="O102" s="5">
        <v>44</v>
      </c>
      <c r="P102" s="5">
        <v>694</v>
      </c>
      <c r="Q102" s="5">
        <v>728</v>
      </c>
      <c r="R102" s="5">
        <v>0</v>
      </c>
      <c r="S102" s="5"/>
      <c r="T102" s="5">
        <v>652</v>
      </c>
      <c r="U102" s="5">
        <v>2398</v>
      </c>
      <c r="V102" s="5">
        <v>514</v>
      </c>
      <c r="W102" s="5">
        <v>10</v>
      </c>
      <c r="X102" s="5">
        <v>1295</v>
      </c>
      <c r="Y102" s="5">
        <v>0</v>
      </c>
      <c r="Z102" s="5">
        <v>1466</v>
      </c>
      <c r="AA102" s="5">
        <v>3574</v>
      </c>
      <c r="AT102">
        <v>2360</v>
      </c>
      <c r="AU102" s="6">
        <v>0.31703385276732937</v>
      </c>
    </row>
    <row r="103" spans="3:47" x14ac:dyDescent="0.25">
      <c r="C103">
        <v>1996</v>
      </c>
      <c r="D103" s="5"/>
      <c r="E103" s="5">
        <v>1013</v>
      </c>
      <c r="F103" s="5">
        <v>1112</v>
      </c>
      <c r="G103" s="5">
        <v>46</v>
      </c>
      <c r="H103" s="5">
        <v>0</v>
      </c>
      <c r="I103" s="5"/>
      <c r="J103" s="5">
        <v>0</v>
      </c>
      <c r="K103" s="5">
        <v>0</v>
      </c>
      <c r="L103" s="5">
        <v>0</v>
      </c>
      <c r="M103" s="5">
        <v>0</v>
      </c>
      <c r="N103" s="5"/>
      <c r="O103" s="5">
        <v>261</v>
      </c>
      <c r="P103" s="5">
        <v>1891</v>
      </c>
      <c r="Q103" s="5">
        <v>1759</v>
      </c>
      <c r="R103" s="5">
        <v>0</v>
      </c>
      <c r="S103" s="5"/>
      <c r="T103" s="5">
        <v>1010</v>
      </c>
      <c r="U103" s="5">
        <v>4178</v>
      </c>
      <c r="V103" s="5">
        <v>687</v>
      </c>
      <c r="W103" s="5">
        <v>21</v>
      </c>
      <c r="X103" s="5">
        <v>2171</v>
      </c>
      <c r="Y103" s="5">
        <v>0</v>
      </c>
      <c r="Z103" s="5">
        <v>3911</v>
      </c>
      <c r="AA103" s="5">
        <v>5896</v>
      </c>
      <c r="AT103">
        <v>1378</v>
      </c>
      <c r="AU103" s="6">
        <v>0.27163414153360932</v>
      </c>
    </row>
    <row r="104" spans="3:47" x14ac:dyDescent="0.25">
      <c r="C104">
        <v>1997</v>
      </c>
      <c r="D104" s="5"/>
      <c r="E104" s="5">
        <v>426</v>
      </c>
      <c r="F104" s="5">
        <v>679</v>
      </c>
      <c r="G104" s="5">
        <v>41</v>
      </c>
      <c r="H104" s="5">
        <v>0</v>
      </c>
      <c r="I104" s="5"/>
      <c r="J104" s="5">
        <v>0</v>
      </c>
      <c r="K104" s="5">
        <v>0</v>
      </c>
      <c r="L104" s="5">
        <v>0</v>
      </c>
      <c r="M104" s="5">
        <v>0</v>
      </c>
      <c r="N104" s="5"/>
      <c r="O104" s="5">
        <v>207</v>
      </c>
      <c r="P104" s="5">
        <v>1282</v>
      </c>
      <c r="Q104" s="5">
        <v>848</v>
      </c>
      <c r="R104" s="5">
        <v>0</v>
      </c>
      <c r="S104" s="5"/>
      <c r="T104" s="5">
        <v>537</v>
      </c>
      <c r="U104" s="5">
        <v>2251</v>
      </c>
      <c r="V104" s="5">
        <v>562</v>
      </c>
      <c r="W104" s="5">
        <v>12</v>
      </c>
      <c r="X104" s="5">
        <v>1146</v>
      </c>
      <c r="Y104" s="5">
        <v>0</v>
      </c>
      <c r="Z104" s="5">
        <v>2337</v>
      </c>
      <c r="AA104" s="5">
        <v>3362</v>
      </c>
      <c r="AT104">
        <v>1666</v>
      </c>
      <c r="AU104" s="6">
        <v>0.30823311748381127</v>
      </c>
    </row>
    <row r="105" spans="3:47" x14ac:dyDescent="0.25">
      <c r="C105">
        <v>1998</v>
      </c>
      <c r="D105" s="5"/>
      <c r="E105" s="5">
        <v>2307</v>
      </c>
      <c r="F105" s="5">
        <v>4182</v>
      </c>
      <c r="G105" s="5">
        <v>212</v>
      </c>
      <c r="H105" s="5">
        <v>0</v>
      </c>
      <c r="I105" s="5"/>
      <c r="J105" s="5">
        <v>0</v>
      </c>
      <c r="K105" s="5">
        <v>0</v>
      </c>
      <c r="L105" s="5">
        <v>0</v>
      </c>
      <c r="M105" s="5">
        <v>0</v>
      </c>
      <c r="N105" s="5"/>
      <c r="O105" s="5">
        <v>1134</v>
      </c>
      <c r="P105" s="5">
        <v>5082</v>
      </c>
      <c r="Q105" s="5">
        <v>2744</v>
      </c>
      <c r="R105" s="5">
        <v>0</v>
      </c>
      <c r="S105" s="5"/>
      <c r="T105" s="5">
        <v>2434</v>
      </c>
      <c r="U105" s="5">
        <v>11197</v>
      </c>
      <c r="V105" s="5">
        <v>3731</v>
      </c>
      <c r="W105" s="5">
        <v>56</v>
      </c>
      <c r="X105" s="5">
        <v>6701</v>
      </c>
      <c r="Y105" s="5">
        <v>0</v>
      </c>
      <c r="Z105" s="5">
        <v>8960</v>
      </c>
      <c r="AA105" s="5">
        <v>17418</v>
      </c>
      <c r="AT105">
        <v>2761</v>
      </c>
      <c r="AU105" s="6">
        <v>0.43583267561168115</v>
      </c>
    </row>
    <row r="106" spans="3:47" x14ac:dyDescent="0.25">
      <c r="C106">
        <v>1999</v>
      </c>
      <c r="D106" s="5"/>
      <c r="E106" s="5">
        <v>3947</v>
      </c>
      <c r="F106" s="5">
        <v>5413</v>
      </c>
      <c r="G106" s="5">
        <v>274</v>
      </c>
      <c r="H106" s="5">
        <v>0</v>
      </c>
      <c r="I106" s="5"/>
      <c r="J106" s="5">
        <v>0</v>
      </c>
      <c r="K106" s="5">
        <v>0</v>
      </c>
      <c r="L106" s="5">
        <v>0</v>
      </c>
      <c r="M106" s="5">
        <v>0</v>
      </c>
      <c r="N106" s="5"/>
      <c r="O106" s="5">
        <v>1114</v>
      </c>
      <c r="P106" s="5">
        <v>4102</v>
      </c>
      <c r="Q106" s="5">
        <v>3129</v>
      </c>
      <c r="R106" s="5">
        <v>0</v>
      </c>
      <c r="S106" s="5"/>
      <c r="T106" s="5">
        <v>2911</v>
      </c>
      <c r="U106" s="5">
        <v>13769</v>
      </c>
      <c r="V106" s="5">
        <v>3940</v>
      </c>
      <c r="W106" s="5">
        <v>61</v>
      </c>
      <c r="X106" s="5">
        <v>9634</v>
      </c>
      <c r="Y106" s="5">
        <v>0</v>
      </c>
      <c r="Z106" s="5">
        <v>8345</v>
      </c>
      <c r="AA106" s="5">
        <v>20681</v>
      </c>
      <c r="AT106">
        <v>6082</v>
      </c>
      <c r="AU106" s="6">
        <v>0.50776423442978791</v>
      </c>
    </row>
    <row r="107" spans="3:47" x14ac:dyDescent="0.25">
      <c r="C107">
        <v>2000</v>
      </c>
      <c r="D107" s="5"/>
      <c r="E107" s="5">
        <v>3527</v>
      </c>
      <c r="F107" s="5">
        <v>5613</v>
      </c>
      <c r="G107" s="5">
        <v>365</v>
      </c>
      <c r="H107" s="5">
        <v>0</v>
      </c>
      <c r="I107" s="5"/>
      <c r="J107" s="5">
        <v>0</v>
      </c>
      <c r="K107" s="5">
        <v>0</v>
      </c>
      <c r="L107" s="5">
        <v>0</v>
      </c>
      <c r="M107" s="5">
        <v>0</v>
      </c>
      <c r="N107" s="5"/>
      <c r="O107" s="5">
        <v>834</v>
      </c>
      <c r="P107" s="5">
        <v>4174</v>
      </c>
      <c r="Q107" s="5">
        <v>3958</v>
      </c>
      <c r="R107" s="5">
        <v>0</v>
      </c>
      <c r="S107" s="5"/>
      <c r="T107" s="5">
        <v>3196</v>
      </c>
      <c r="U107" s="5">
        <v>13587</v>
      </c>
      <c r="V107" s="5">
        <v>2975</v>
      </c>
      <c r="W107" s="5">
        <v>60</v>
      </c>
      <c r="X107" s="5">
        <v>9505</v>
      </c>
      <c r="Y107" s="5">
        <v>0</v>
      </c>
      <c r="Z107" s="5">
        <v>8966</v>
      </c>
      <c r="AA107" s="5">
        <v>19818</v>
      </c>
      <c r="AT107">
        <v>3483</v>
      </c>
      <c r="AU107" s="6">
        <v>0.50883856829802776</v>
      </c>
    </row>
    <row r="108" spans="3:47" x14ac:dyDescent="0.25">
      <c r="C108">
        <v>2001</v>
      </c>
      <c r="D108" s="5"/>
      <c r="E108" s="5">
        <v>2667</v>
      </c>
      <c r="F108" s="5">
        <v>5716</v>
      </c>
      <c r="G108" s="5">
        <v>221</v>
      </c>
      <c r="H108" s="5">
        <v>0</v>
      </c>
      <c r="I108" s="5"/>
      <c r="J108" s="5">
        <v>0</v>
      </c>
      <c r="K108" s="5">
        <v>0</v>
      </c>
      <c r="L108" s="5">
        <v>0</v>
      </c>
      <c r="M108" s="5">
        <v>0</v>
      </c>
      <c r="N108" s="5"/>
      <c r="O108" s="5">
        <v>588</v>
      </c>
      <c r="P108" s="5">
        <v>3294</v>
      </c>
      <c r="Q108" s="5">
        <v>2084</v>
      </c>
      <c r="R108" s="5">
        <v>0</v>
      </c>
      <c r="S108" s="5"/>
      <c r="T108" s="5">
        <v>2213</v>
      </c>
      <c r="U108" s="5">
        <v>7772</v>
      </c>
      <c r="V108" s="5">
        <v>2241</v>
      </c>
      <c r="W108" s="5">
        <v>37</v>
      </c>
      <c r="X108" s="5">
        <v>8604</v>
      </c>
      <c r="Y108" s="5">
        <v>0</v>
      </c>
      <c r="Z108" s="5">
        <v>5966</v>
      </c>
      <c r="AA108" s="5">
        <v>12263</v>
      </c>
      <c r="AT108">
        <v>15661</v>
      </c>
      <c r="AU108" s="6">
        <v>0.47344236524683336</v>
      </c>
    </row>
    <row r="109" spans="3:47" x14ac:dyDescent="0.25">
      <c r="C109">
        <v>2002</v>
      </c>
      <c r="D109" s="5"/>
      <c r="E109" s="5">
        <v>7193</v>
      </c>
      <c r="F109" s="5">
        <v>9282</v>
      </c>
      <c r="G109" s="5">
        <v>412</v>
      </c>
      <c r="H109" s="5">
        <v>0</v>
      </c>
      <c r="I109" s="5"/>
      <c r="J109" s="5">
        <v>0</v>
      </c>
      <c r="K109" s="5">
        <v>0</v>
      </c>
      <c r="L109" s="5">
        <v>0</v>
      </c>
      <c r="M109" s="5">
        <v>0</v>
      </c>
      <c r="N109" s="5"/>
      <c r="O109" s="5">
        <v>1279</v>
      </c>
      <c r="P109" s="5">
        <v>5034</v>
      </c>
      <c r="Q109" s="5">
        <v>4661</v>
      </c>
      <c r="R109" s="5">
        <v>0</v>
      </c>
      <c r="S109" s="5"/>
      <c r="T109" s="5">
        <v>3557</v>
      </c>
      <c r="U109" s="5">
        <v>14474</v>
      </c>
      <c r="V109" s="5">
        <v>2944</v>
      </c>
      <c r="W109" s="5">
        <v>66</v>
      </c>
      <c r="X109" s="5">
        <v>16887</v>
      </c>
      <c r="Y109" s="5">
        <v>0</v>
      </c>
      <c r="Z109" s="5">
        <v>10974</v>
      </c>
      <c r="AA109" s="5">
        <v>21041</v>
      </c>
      <c r="AT109">
        <v>17979</v>
      </c>
      <c r="AU109" s="6">
        <v>0.46505431971029487</v>
      </c>
    </row>
    <row r="110" spans="3:47" x14ac:dyDescent="0.25">
      <c r="C110">
        <v>2003</v>
      </c>
      <c r="D110" s="5"/>
      <c r="E110" s="5">
        <v>1527</v>
      </c>
      <c r="F110" s="5">
        <v>2830</v>
      </c>
      <c r="G110" s="5">
        <v>67</v>
      </c>
      <c r="H110" s="5">
        <v>0</v>
      </c>
      <c r="I110" s="5"/>
      <c r="J110" s="5">
        <v>0</v>
      </c>
      <c r="K110" s="5">
        <v>0</v>
      </c>
      <c r="L110" s="5">
        <v>0</v>
      </c>
      <c r="M110" s="5">
        <v>0</v>
      </c>
      <c r="N110" s="5"/>
      <c r="O110" s="5">
        <v>319</v>
      </c>
      <c r="P110" s="5">
        <v>1744</v>
      </c>
      <c r="Q110" s="5">
        <v>1108</v>
      </c>
      <c r="R110" s="5">
        <v>0</v>
      </c>
      <c r="S110" s="5"/>
      <c r="T110" s="5">
        <v>1059</v>
      </c>
      <c r="U110" s="5">
        <v>3689</v>
      </c>
      <c r="V110" s="5">
        <v>1057</v>
      </c>
      <c r="W110" s="5">
        <v>18</v>
      </c>
      <c r="X110" s="5">
        <v>4424</v>
      </c>
      <c r="Y110" s="5">
        <v>0</v>
      </c>
      <c r="Z110" s="5">
        <v>3171</v>
      </c>
      <c r="AA110" s="5">
        <v>5823</v>
      </c>
      <c r="AT110">
        <v>18471</v>
      </c>
      <c r="AU110" s="6">
        <v>0.48241009167123716</v>
      </c>
    </row>
    <row r="111" spans="3:47" x14ac:dyDescent="0.25">
      <c r="C111">
        <v>2004</v>
      </c>
      <c r="D111" s="5"/>
      <c r="E111" s="5">
        <v>861</v>
      </c>
      <c r="F111" s="5">
        <v>782</v>
      </c>
      <c r="G111" s="5">
        <v>44</v>
      </c>
      <c r="H111" s="5">
        <v>0</v>
      </c>
      <c r="I111" s="5"/>
      <c r="J111" s="5">
        <v>0</v>
      </c>
      <c r="K111" s="5">
        <v>0</v>
      </c>
      <c r="L111" s="5">
        <v>0</v>
      </c>
      <c r="M111" s="5">
        <v>0</v>
      </c>
      <c r="N111" s="5"/>
      <c r="O111" s="5">
        <v>210</v>
      </c>
      <c r="P111" s="5">
        <v>959</v>
      </c>
      <c r="Q111" s="5">
        <v>809</v>
      </c>
      <c r="R111" s="5">
        <v>0</v>
      </c>
      <c r="S111" s="5"/>
      <c r="T111" s="5">
        <v>527</v>
      </c>
      <c r="U111" s="5">
        <v>2466</v>
      </c>
      <c r="V111" s="5">
        <v>553</v>
      </c>
      <c r="W111" s="5">
        <v>11</v>
      </c>
      <c r="X111" s="5">
        <v>1687</v>
      </c>
      <c r="Y111" s="5">
        <v>0</v>
      </c>
      <c r="Z111" s="5">
        <v>1978</v>
      </c>
      <c r="AA111" s="5">
        <v>3557</v>
      </c>
      <c r="AT111">
        <v>14570</v>
      </c>
      <c r="AU111" s="6">
        <v>0.54298811165356087</v>
      </c>
    </row>
    <row r="112" spans="3:47" x14ac:dyDescent="0.25">
      <c r="C112">
        <v>2005</v>
      </c>
      <c r="D112" s="5"/>
      <c r="E112" s="5">
        <v>1011</v>
      </c>
      <c r="F112" s="5">
        <v>1353</v>
      </c>
      <c r="G112" s="5">
        <v>74</v>
      </c>
      <c r="H112" s="5">
        <v>0</v>
      </c>
      <c r="I112" s="5"/>
      <c r="J112" s="5">
        <v>0</v>
      </c>
      <c r="K112" s="5">
        <v>0</v>
      </c>
      <c r="L112" s="5">
        <v>0</v>
      </c>
      <c r="M112" s="5">
        <v>0</v>
      </c>
      <c r="N112" s="5"/>
      <c r="O112" s="5">
        <v>312</v>
      </c>
      <c r="P112" s="5">
        <v>1829</v>
      </c>
      <c r="Q112" s="5">
        <v>1215</v>
      </c>
      <c r="R112" s="5">
        <v>0</v>
      </c>
      <c r="S112" s="5"/>
      <c r="T112" s="5">
        <v>917</v>
      </c>
      <c r="U112" s="5">
        <v>3846</v>
      </c>
      <c r="V112" s="5">
        <v>1042</v>
      </c>
      <c r="W112" s="5">
        <v>19</v>
      </c>
      <c r="X112" s="5">
        <v>2438</v>
      </c>
      <c r="Y112" s="5">
        <v>0</v>
      </c>
      <c r="Z112" s="5">
        <v>3356</v>
      </c>
      <c r="AA112" s="5">
        <v>5824</v>
      </c>
      <c r="AT112">
        <v>27861</v>
      </c>
      <c r="AU112" s="6">
        <v>0.56973129933336064</v>
      </c>
    </row>
    <row r="113" spans="2:47" x14ac:dyDescent="0.25">
      <c r="C113">
        <v>2006</v>
      </c>
      <c r="D113" s="5"/>
      <c r="E113" s="5">
        <v>1547</v>
      </c>
      <c r="F113" s="5">
        <v>2888</v>
      </c>
      <c r="G113" s="5">
        <v>133</v>
      </c>
      <c r="H113" s="5">
        <v>0</v>
      </c>
      <c r="I113" s="5"/>
      <c r="J113" s="5">
        <v>0</v>
      </c>
      <c r="K113" s="5">
        <v>0</v>
      </c>
      <c r="L113" s="5">
        <v>0</v>
      </c>
      <c r="M113" s="5">
        <v>0</v>
      </c>
      <c r="N113" s="5"/>
      <c r="O113" s="5">
        <v>600</v>
      </c>
      <c r="P113" s="5">
        <v>2668</v>
      </c>
      <c r="Q113" s="5">
        <v>1489</v>
      </c>
      <c r="R113" s="5">
        <v>0</v>
      </c>
      <c r="S113" s="5"/>
      <c r="T113" s="5">
        <v>1458</v>
      </c>
      <c r="U113" s="5">
        <v>6388</v>
      </c>
      <c r="V113" s="5">
        <v>2098</v>
      </c>
      <c r="W113" s="5">
        <v>31</v>
      </c>
      <c r="X113" s="5">
        <v>4568</v>
      </c>
      <c r="Y113" s="5">
        <v>0</v>
      </c>
      <c r="Z113" s="5">
        <v>4757</v>
      </c>
      <c r="AA113" s="5">
        <v>9975</v>
      </c>
      <c r="AT113">
        <v>7595</v>
      </c>
      <c r="AU113" s="6">
        <v>0.56603070502310326</v>
      </c>
    </row>
    <row r="114" spans="2:47" x14ac:dyDescent="0.25">
      <c r="C114">
        <v>2007</v>
      </c>
      <c r="D114" s="5"/>
      <c r="E114" s="5">
        <v>984</v>
      </c>
      <c r="F114" s="5">
        <v>1383</v>
      </c>
      <c r="G114" s="5">
        <v>66</v>
      </c>
      <c r="H114" s="5"/>
      <c r="I114" s="5"/>
      <c r="J114" s="5">
        <v>0</v>
      </c>
      <c r="K114" s="5">
        <v>0</v>
      </c>
      <c r="L114" s="5">
        <v>0</v>
      </c>
      <c r="M114" s="5"/>
      <c r="N114" s="5"/>
      <c r="O114" s="5">
        <v>243</v>
      </c>
      <c r="P114" s="5">
        <v>908</v>
      </c>
      <c r="Q114" s="5">
        <v>829</v>
      </c>
      <c r="R114" s="5"/>
      <c r="S114" s="5"/>
      <c r="T114" s="5">
        <v>668</v>
      </c>
      <c r="U114" s="5">
        <v>3032</v>
      </c>
      <c r="V114" s="5">
        <v>723</v>
      </c>
      <c r="W114" s="5"/>
      <c r="X114" s="5">
        <v>2433</v>
      </c>
      <c r="Y114" s="5">
        <v>0</v>
      </c>
      <c r="Z114" s="5">
        <v>1980</v>
      </c>
      <c r="AA114" s="5">
        <v>4423</v>
      </c>
      <c r="AT114">
        <v>3665</v>
      </c>
      <c r="AU114" s="6">
        <v>0.50747715314317365</v>
      </c>
    </row>
    <row r="115" spans="2:47" x14ac:dyDescent="0.25">
      <c r="C115">
        <v>2008</v>
      </c>
      <c r="D115" s="5"/>
      <c r="E115" s="5">
        <v>2591</v>
      </c>
      <c r="F115" s="5">
        <v>4566</v>
      </c>
      <c r="G115" s="5"/>
      <c r="H115" s="5"/>
      <c r="I115" s="5"/>
      <c r="J115" s="5">
        <v>0</v>
      </c>
      <c r="K115" s="5">
        <v>0</v>
      </c>
      <c r="L115" s="5"/>
      <c r="M115" s="5"/>
      <c r="N115" s="5"/>
      <c r="O115" s="5">
        <v>471</v>
      </c>
      <c r="P115" s="5">
        <v>2563</v>
      </c>
      <c r="Q115" s="5"/>
      <c r="R115" s="5"/>
      <c r="S115" s="5"/>
      <c r="T115" s="5">
        <v>1772</v>
      </c>
      <c r="U115" s="5">
        <v>6303</v>
      </c>
      <c r="V115" s="5"/>
      <c r="W115" s="5"/>
      <c r="X115" s="5">
        <v>7157</v>
      </c>
      <c r="Y115" s="5">
        <v>0</v>
      </c>
      <c r="Z115" s="5">
        <v>3034</v>
      </c>
      <c r="AA115" s="5">
        <v>8075</v>
      </c>
      <c r="AT115">
        <v>5794</v>
      </c>
      <c r="AU115" s="6">
        <v>0.49870889998278534</v>
      </c>
    </row>
    <row r="116" spans="2:47" x14ac:dyDescent="0.25">
      <c r="C116">
        <v>2009</v>
      </c>
      <c r="D116" s="5"/>
      <c r="E116" s="5">
        <v>1850</v>
      </c>
      <c r="F116" s="5"/>
      <c r="G116" s="5"/>
      <c r="H116" s="5"/>
      <c r="I116" s="5"/>
      <c r="J116" s="5">
        <v>0</v>
      </c>
      <c r="K116" s="5"/>
      <c r="L116" s="5"/>
      <c r="M116" s="5"/>
      <c r="N116" s="5"/>
      <c r="O116" s="5">
        <v>348</v>
      </c>
      <c r="P116" s="5"/>
      <c r="Q116" s="5"/>
      <c r="R116" s="5"/>
      <c r="S116" s="5"/>
      <c r="T116" s="5">
        <v>988</v>
      </c>
      <c r="U116" s="5"/>
      <c r="V116" s="5"/>
      <c r="W116" s="5"/>
      <c r="X116" s="5">
        <v>1850</v>
      </c>
      <c r="Y116" s="5">
        <v>0</v>
      </c>
      <c r="Z116" s="5">
        <v>348</v>
      </c>
      <c r="AA116" s="5">
        <v>988</v>
      </c>
      <c r="AT116">
        <v>9325</v>
      </c>
      <c r="AU116" s="6">
        <v>0.48316062176165803</v>
      </c>
    </row>
    <row r="117" spans="2:47" x14ac:dyDescent="0.25">
      <c r="B117" t="s">
        <v>38</v>
      </c>
      <c r="C117">
        <v>1974</v>
      </c>
      <c r="D117" s="5"/>
      <c r="E117" s="5"/>
      <c r="F117" s="5"/>
      <c r="G117" s="5">
        <v>7277</v>
      </c>
      <c r="H117" s="5"/>
      <c r="I117" s="5"/>
      <c r="J117" s="5"/>
      <c r="K117" s="5"/>
      <c r="L117" s="5">
        <v>1561</v>
      </c>
      <c r="M117" s="5"/>
      <c r="N117" s="5"/>
      <c r="O117" s="5"/>
      <c r="P117" s="5"/>
      <c r="Q117" s="5">
        <v>6537</v>
      </c>
      <c r="R117" s="5"/>
      <c r="S117" s="5"/>
      <c r="T117" s="5"/>
      <c r="U117" s="5"/>
      <c r="V117" s="5">
        <v>9418</v>
      </c>
      <c r="W117" s="5"/>
      <c r="X117" s="5">
        <v>7277</v>
      </c>
      <c r="Y117" s="5">
        <v>1561</v>
      </c>
      <c r="Z117" s="5">
        <v>6537</v>
      </c>
      <c r="AA117" s="5">
        <v>9418</v>
      </c>
      <c r="AU117" s="6"/>
    </row>
    <row r="118" spans="2:47" x14ac:dyDescent="0.25">
      <c r="C118">
        <v>1975</v>
      </c>
      <c r="D118" s="5"/>
      <c r="E118" s="5"/>
      <c r="F118" s="5">
        <v>20598</v>
      </c>
      <c r="G118" s="5">
        <v>6950</v>
      </c>
      <c r="H118" s="5"/>
      <c r="I118" s="5"/>
      <c r="J118" s="5"/>
      <c r="K118" s="5">
        <v>8482</v>
      </c>
      <c r="L118" s="5">
        <v>1492</v>
      </c>
      <c r="M118" s="5"/>
      <c r="N118" s="5"/>
      <c r="O118" s="5"/>
      <c r="P118" s="5">
        <v>31894</v>
      </c>
      <c r="Q118" s="5">
        <v>6255</v>
      </c>
      <c r="R118" s="5"/>
      <c r="S118" s="5"/>
      <c r="T118" s="5"/>
      <c r="U118" s="5">
        <v>17134</v>
      </c>
      <c r="V118" s="5">
        <v>8997</v>
      </c>
      <c r="W118" s="5"/>
      <c r="X118" s="5">
        <v>27548</v>
      </c>
      <c r="Y118" s="5">
        <v>9974</v>
      </c>
      <c r="Z118" s="5">
        <v>38149</v>
      </c>
      <c r="AA118" s="5">
        <v>26131</v>
      </c>
      <c r="AU118" s="6"/>
    </row>
    <row r="119" spans="2:47" x14ac:dyDescent="0.25">
      <c r="C119">
        <v>1976</v>
      </c>
      <c r="D119" s="5"/>
      <c r="E119" s="5">
        <v>6344</v>
      </c>
      <c r="F119" s="5">
        <v>15299</v>
      </c>
      <c r="G119" s="5">
        <v>5204</v>
      </c>
      <c r="H119" s="5"/>
      <c r="I119" s="5"/>
      <c r="J119" s="5">
        <v>0</v>
      </c>
      <c r="K119" s="5">
        <v>6320</v>
      </c>
      <c r="L119" s="5">
        <v>1111</v>
      </c>
      <c r="M119" s="5"/>
      <c r="N119" s="5"/>
      <c r="O119" s="5">
        <v>203</v>
      </c>
      <c r="P119" s="5">
        <v>23769</v>
      </c>
      <c r="Q119" s="5">
        <v>4652</v>
      </c>
      <c r="R119" s="5"/>
      <c r="S119" s="5"/>
      <c r="T119" s="5">
        <v>16340</v>
      </c>
      <c r="U119" s="5">
        <v>12762</v>
      </c>
      <c r="V119" s="5">
        <v>6688</v>
      </c>
      <c r="W119" s="5"/>
      <c r="X119" s="5">
        <v>26847</v>
      </c>
      <c r="Y119" s="5">
        <v>7431</v>
      </c>
      <c r="Z119" s="5">
        <v>28624</v>
      </c>
      <c r="AA119" s="5">
        <v>35790</v>
      </c>
      <c r="AU119" s="6"/>
    </row>
    <row r="120" spans="2:47" x14ac:dyDescent="0.25">
      <c r="C120">
        <v>1977</v>
      </c>
      <c r="D120" s="5">
        <v>5479</v>
      </c>
      <c r="E120" s="5">
        <v>5221</v>
      </c>
      <c r="F120" s="5">
        <v>12954</v>
      </c>
      <c r="G120" s="5">
        <v>4024</v>
      </c>
      <c r="H120" s="5"/>
      <c r="I120" s="5">
        <v>0</v>
      </c>
      <c r="J120" s="5">
        <v>0</v>
      </c>
      <c r="K120" s="5">
        <v>5310</v>
      </c>
      <c r="L120" s="5">
        <v>962</v>
      </c>
      <c r="M120" s="5"/>
      <c r="N120" s="5">
        <v>148</v>
      </c>
      <c r="O120" s="5">
        <v>200</v>
      </c>
      <c r="P120" s="5">
        <v>19947</v>
      </c>
      <c r="Q120" s="5">
        <v>4028</v>
      </c>
      <c r="R120" s="5"/>
      <c r="S120" s="5">
        <v>3842</v>
      </c>
      <c r="T120" s="5">
        <v>13707</v>
      </c>
      <c r="U120" s="5">
        <v>10703</v>
      </c>
      <c r="V120" s="5">
        <v>5801</v>
      </c>
      <c r="W120" s="5"/>
      <c r="X120" s="5">
        <v>27678</v>
      </c>
      <c r="Y120" s="5">
        <v>6272</v>
      </c>
      <c r="Z120" s="5">
        <v>24323</v>
      </c>
      <c r="AA120" s="5">
        <v>34053</v>
      </c>
      <c r="AU120" s="6"/>
    </row>
    <row r="121" spans="2:47" x14ac:dyDescent="0.25">
      <c r="C121">
        <v>1978</v>
      </c>
      <c r="D121" s="5">
        <v>5143</v>
      </c>
      <c r="E121" s="5">
        <v>4971</v>
      </c>
      <c r="F121" s="5">
        <v>11089</v>
      </c>
      <c r="G121" s="5">
        <v>3997</v>
      </c>
      <c r="H121" s="5"/>
      <c r="I121" s="5">
        <v>0</v>
      </c>
      <c r="J121" s="5">
        <v>0</v>
      </c>
      <c r="K121" s="5">
        <v>5245</v>
      </c>
      <c r="L121" s="5">
        <v>1183</v>
      </c>
      <c r="M121" s="5"/>
      <c r="N121" s="5">
        <v>167</v>
      </c>
      <c r="O121" s="5">
        <v>198</v>
      </c>
      <c r="P121" s="5">
        <v>19716</v>
      </c>
      <c r="Q121" s="5">
        <v>1282</v>
      </c>
      <c r="R121" s="5"/>
      <c r="S121" s="5">
        <v>3667</v>
      </c>
      <c r="T121" s="5">
        <v>13176</v>
      </c>
      <c r="U121" s="5">
        <v>10588</v>
      </c>
      <c r="V121" s="5">
        <v>8184</v>
      </c>
      <c r="W121" s="5"/>
      <c r="X121" s="5">
        <v>25200</v>
      </c>
      <c r="Y121" s="5">
        <v>6428</v>
      </c>
      <c r="Z121" s="5">
        <v>21363</v>
      </c>
      <c r="AA121" s="5">
        <v>35615</v>
      </c>
      <c r="AU121" s="6"/>
    </row>
    <row r="122" spans="2:47" x14ac:dyDescent="0.25">
      <c r="C122">
        <v>1979</v>
      </c>
      <c r="D122" s="5">
        <v>5769</v>
      </c>
      <c r="E122" s="5">
        <v>5749</v>
      </c>
      <c r="F122" s="5">
        <v>14504</v>
      </c>
      <c r="G122" s="5">
        <v>4779</v>
      </c>
      <c r="H122" s="5"/>
      <c r="I122" s="5">
        <v>0</v>
      </c>
      <c r="J122" s="5">
        <v>0</v>
      </c>
      <c r="K122" s="5">
        <v>5852</v>
      </c>
      <c r="L122" s="5">
        <v>741</v>
      </c>
      <c r="M122" s="5"/>
      <c r="N122" s="5">
        <v>196</v>
      </c>
      <c r="O122" s="5">
        <v>194</v>
      </c>
      <c r="P122" s="5">
        <v>6991</v>
      </c>
      <c r="Q122" s="5">
        <v>2346</v>
      </c>
      <c r="R122" s="5"/>
      <c r="S122" s="5">
        <v>4206</v>
      </c>
      <c r="T122" s="5">
        <v>15155</v>
      </c>
      <c r="U122" s="5">
        <v>26699</v>
      </c>
      <c r="V122" s="5">
        <v>8424</v>
      </c>
      <c r="W122" s="5"/>
      <c r="X122" s="5">
        <v>30801</v>
      </c>
      <c r="Y122" s="5">
        <v>6593</v>
      </c>
      <c r="Z122" s="5">
        <v>9727</v>
      </c>
      <c r="AA122" s="5">
        <v>54484</v>
      </c>
      <c r="AU122" s="6"/>
    </row>
    <row r="123" spans="2:47" x14ac:dyDescent="0.25">
      <c r="C123">
        <v>1980</v>
      </c>
      <c r="D123" s="5">
        <v>7282</v>
      </c>
      <c r="E123" s="5">
        <v>6389</v>
      </c>
      <c r="F123" s="5">
        <v>16231</v>
      </c>
      <c r="G123" s="5">
        <v>4486</v>
      </c>
      <c r="H123" s="5"/>
      <c r="I123" s="5">
        <v>0</v>
      </c>
      <c r="J123" s="5">
        <v>0</v>
      </c>
      <c r="K123" s="5">
        <v>6529</v>
      </c>
      <c r="L123" s="5">
        <v>2611</v>
      </c>
      <c r="M123" s="5"/>
      <c r="N123" s="5">
        <v>212</v>
      </c>
      <c r="O123" s="5">
        <v>261</v>
      </c>
      <c r="P123" s="5">
        <v>15616</v>
      </c>
      <c r="Q123" s="5">
        <v>3904</v>
      </c>
      <c r="R123" s="5"/>
      <c r="S123" s="5">
        <v>5332</v>
      </c>
      <c r="T123" s="5">
        <v>19219</v>
      </c>
      <c r="U123" s="5">
        <v>29579</v>
      </c>
      <c r="V123" s="5">
        <v>10309</v>
      </c>
      <c r="W123" s="5"/>
      <c r="X123" s="5">
        <v>34388</v>
      </c>
      <c r="Y123" s="5">
        <v>9140</v>
      </c>
      <c r="Z123" s="5">
        <v>19993</v>
      </c>
      <c r="AA123" s="5">
        <v>64439</v>
      </c>
      <c r="AU123" s="6"/>
    </row>
    <row r="124" spans="2:47" x14ac:dyDescent="0.25">
      <c r="C124">
        <v>1981</v>
      </c>
      <c r="D124" s="5">
        <v>8088</v>
      </c>
      <c r="E124" s="5">
        <v>8687</v>
      </c>
      <c r="F124" s="5">
        <v>16303</v>
      </c>
      <c r="G124" s="5">
        <v>6749</v>
      </c>
      <c r="H124" s="5"/>
      <c r="I124" s="5">
        <v>0</v>
      </c>
      <c r="J124" s="5">
        <v>0</v>
      </c>
      <c r="K124" s="5">
        <v>12985</v>
      </c>
      <c r="L124" s="5">
        <v>3527</v>
      </c>
      <c r="M124" s="5"/>
      <c r="N124" s="5">
        <v>301</v>
      </c>
      <c r="O124" s="5">
        <v>293</v>
      </c>
      <c r="P124" s="5">
        <v>25252</v>
      </c>
      <c r="Q124" s="5">
        <v>3701</v>
      </c>
      <c r="R124" s="5"/>
      <c r="S124" s="5">
        <v>7138</v>
      </c>
      <c r="T124" s="5">
        <v>25824</v>
      </c>
      <c r="U124" s="5">
        <v>34972</v>
      </c>
      <c r="V124" s="5">
        <v>16186</v>
      </c>
      <c r="W124" s="5"/>
      <c r="X124" s="5">
        <v>39827</v>
      </c>
      <c r="Y124" s="5">
        <v>16512</v>
      </c>
      <c r="Z124" s="5">
        <v>29547</v>
      </c>
      <c r="AA124" s="5">
        <v>84120</v>
      </c>
      <c r="AT124">
        <v>58273</v>
      </c>
      <c r="AU124" s="6">
        <v>0.63116565214565779</v>
      </c>
    </row>
    <row r="125" spans="2:47" x14ac:dyDescent="0.25">
      <c r="C125">
        <v>1982</v>
      </c>
      <c r="D125" s="5">
        <v>9694</v>
      </c>
      <c r="E125" s="5">
        <v>8556</v>
      </c>
      <c r="F125" s="5">
        <v>19489</v>
      </c>
      <c r="G125" s="5">
        <v>6954</v>
      </c>
      <c r="H125" s="5"/>
      <c r="I125" s="5">
        <v>0</v>
      </c>
      <c r="J125" s="5">
        <v>0</v>
      </c>
      <c r="K125" s="5">
        <v>9561</v>
      </c>
      <c r="L125" s="5">
        <v>1264</v>
      </c>
      <c r="M125" s="5"/>
      <c r="N125" s="5">
        <v>272</v>
      </c>
      <c r="O125" s="5">
        <v>207</v>
      </c>
      <c r="P125" s="5">
        <v>18355</v>
      </c>
      <c r="Q125" s="5">
        <v>2534</v>
      </c>
      <c r="R125" s="5"/>
      <c r="S125" s="5">
        <v>7763</v>
      </c>
      <c r="T125" s="5">
        <v>28151</v>
      </c>
      <c r="U125" s="5">
        <v>50310</v>
      </c>
      <c r="V125" s="5">
        <v>21478</v>
      </c>
      <c r="W125" s="5"/>
      <c r="X125" s="5">
        <v>44693</v>
      </c>
      <c r="Y125" s="5">
        <v>10825</v>
      </c>
      <c r="Z125" s="5">
        <v>21368</v>
      </c>
      <c r="AA125" s="5">
        <v>107702</v>
      </c>
      <c r="AT125">
        <v>52991</v>
      </c>
      <c r="AU125" s="6">
        <v>0.59805205065119749</v>
      </c>
    </row>
    <row r="126" spans="2:47" x14ac:dyDescent="0.25">
      <c r="C126">
        <v>1983</v>
      </c>
      <c r="D126" s="5">
        <v>6829</v>
      </c>
      <c r="E126" s="5">
        <v>7116</v>
      </c>
      <c r="F126" s="5">
        <v>16860</v>
      </c>
      <c r="G126" s="5">
        <v>5962</v>
      </c>
      <c r="H126" s="5"/>
      <c r="I126" s="5">
        <v>0</v>
      </c>
      <c r="J126" s="5">
        <v>0</v>
      </c>
      <c r="K126" s="5">
        <v>8086</v>
      </c>
      <c r="L126" s="5">
        <v>1169</v>
      </c>
      <c r="M126" s="5"/>
      <c r="N126" s="5">
        <v>164</v>
      </c>
      <c r="O126" s="5">
        <v>170</v>
      </c>
      <c r="P126" s="5">
        <v>10957</v>
      </c>
      <c r="Q126" s="5">
        <v>1779</v>
      </c>
      <c r="R126" s="5"/>
      <c r="S126" s="5">
        <v>7272</v>
      </c>
      <c r="T126" s="5">
        <v>26216</v>
      </c>
      <c r="U126" s="5">
        <v>54648</v>
      </c>
      <c r="V126" s="5">
        <v>21451</v>
      </c>
      <c r="W126" s="5"/>
      <c r="X126" s="5">
        <v>36767</v>
      </c>
      <c r="Y126" s="5">
        <v>9255</v>
      </c>
      <c r="Z126" s="5">
        <v>13070</v>
      </c>
      <c r="AA126" s="5">
        <v>109587</v>
      </c>
      <c r="AT126">
        <v>47121</v>
      </c>
      <c r="AU126" s="6">
        <v>0.46376654692190344</v>
      </c>
    </row>
    <row r="127" spans="2:47" x14ac:dyDescent="0.25">
      <c r="C127">
        <v>1984</v>
      </c>
      <c r="D127" s="5">
        <v>5555</v>
      </c>
      <c r="E127" s="5">
        <v>8158</v>
      </c>
      <c r="F127" s="5">
        <v>13341</v>
      </c>
      <c r="G127" s="5">
        <v>6864</v>
      </c>
      <c r="H127" s="5"/>
      <c r="I127" s="5">
        <v>0</v>
      </c>
      <c r="J127" s="5">
        <v>0</v>
      </c>
      <c r="K127" s="5">
        <v>5973</v>
      </c>
      <c r="L127" s="5">
        <v>3138</v>
      </c>
      <c r="M127" s="5"/>
      <c r="N127" s="5">
        <v>138</v>
      </c>
      <c r="O127" s="5">
        <v>115</v>
      </c>
      <c r="P127" s="5">
        <v>7611</v>
      </c>
      <c r="Q127" s="5">
        <v>6059</v>
      </c>
      <c r="R127" s="5"/>
      <c r="S127" s="5">
        <v>6940</v>
      </c>
      <c r="T127" s="5">
        <v>24755</v>
      </c>
      <c r="U127" s="5">
        <v>57676</v>
      </c>
      <c r="V127" s="5">
        <v>13298</v>
      </c>
      <c r="W127" s="5"/>
      <c r="X127" s="5">
        <v>33918</v>
      </c>
      <c r="Y127" s="5">
        <v>9111</v>
      </c>
      <c r="Z127" s="5">
        <v>13923</v>
      </c>
      <c r="AA127" s="5">
        <v>102669</v>
      </c>
      <c r="AT127">
        <v>63521</v>
      </c>
      <c r="AU127" s="6">
        <v>0.4964129415442326</v>
      </c>
    </row>
    <row r="128" spans="2:47" x14ac:dyDescent="0.25">
      <c r="C128">
        <v>1985</v>
      </c>
      <c r="D128" s="5">
        <v>6400</v>
      </c>
      <c r="E128" s="5">
        <v>6443</v>
      </c>
      <c r="F128" s="5">
        <v>14336</v>
      </c>
      <c r="G128" s="5">
        <v>5999</v>
      </c>
      <c r="H128" s="5"/>
      <c r="I128" s="5">
        <v>0</v>
      </c>
      <c r="J128" s="5">
        <v>0</v>
      </c>
      <c r="K128" s="5">
        <v>9466</v>
      </c>
      <c r="L128" s="5">
        <v>1600</v>
      </c>
      <c r="M128" s="5"/>
      <c r="N128" s="5">
        <v>95</v>
      </c>
      <c r="O128" s="5">
        <v>228</v>
      </c>
      <c r="P128" s="5">
        <v>27430</v>
      </c>
      <c r="Q128" s="5">
        <v>3059</v>
      </c>
      <c r="R128" s="5"/>
      <c r="S128" s="5">
        <v>6737</v>
      </c>
      <c r="T128" s="5">
        <v>24035</v>
      </c>
      <c r="U128" s="5">
        <v>31691</v>
      </c>
      <c r="V128" s="5">
        <v>17600</v>
      </c>
      <c r="W128" s="5"/>
      <c r="X128" s="5">
        <v>33178</v>
      </c>
      <c r="Y128" s="5">
        <v>11066</v>
      </c>
      <c r="Z128" s="5">
        <v>30812</v>
      </c>
      <c r="AA128" s="5">
        <v>80063</v>
      </c>
      <c r="AT128">
        <v>85886</v>
      </c>
      <c r="AU128" s="6">
        <v>0.50519393433172943</v>
      </c>
    </row>
    <row r="129" spans="3:47" x14ac:dyDescent="0.25">
      <c r="C129">
        <v>1986</v>
      </c>
      <c r="D129" s="5">
        <v>5808</v>
      </c>
      <c r="E129" s="5">
        <v>7125</v>
      </c>
      <c r="F129" s="5">
        <v>15703</v>
      </c>
      <c r="G129" s="5">
        <v>6871</v>
      </c>
      <c r="H129" s="5"/>
      <c r="I129" s="5">
        <v>0</v>
      </c>
      <c r="J129" s="5">
        <v>0</v>
      </c>
      <c r="K129" s="5">
        <v>5937</v>
      </c>
      <c r="L129" s="5">
        <v>1492</v>
      </c>
      <c r="M129" s="5"/>
      <c r="N129" s="5">
        <v>198</v>
      </c>
      <c r="O129" s="5">
        <v>259</v>
      </c>
      <c r="P129" s="5">
        <v>14123</v>
      </c>
      <c r="Q129" s="5">
        <v>3514</v>
      </c>
      <c r="R129" s="5"/>
      <c r="S129" s="5">
        <v>6785</v>
      </c>
      <c r="T129" s="5">
        <v>24441</v>
      </c>
      <c r="U129" s="5">
        <v>48978</v>
      </c>
      <c r="V129" s="5">
        <v>16567</v>
      </c>
      <c r="W129" s="5"/>
      <c r="X129" s="5">
        <v>35507</v>
      </c>
      <c r="Y129" s="5">
        <v>7429</v>
      </c>
      <c r="Z129" s="5">
        <v>18094</v>
      </c>
      <c r="AA129" s="5">
        <v>96771</v>
      </c>
      <c r="AT129">
        <v>76886</v>
      </c>
      <c r="AU129" s="6">
        <v>0.41652761826337575</v>
      </c>
    </row>
    <row r="130" spans="3:47" x14ac:dyDescent="0.25">
      <c r="C130">
        <v>1987</v>
      </c>
      <c r="D130" s="5">
        <v>5618</v>
      </c>
      <c r="E130" s="5">
        <v>6584</v>
      </c>
      <c r="F130" s="5">
        <v>14674</v>
      </c>
      <c r="G130" s="5">
        <v>5510</v>
      </c>
      <c r="H130" s="5"/>
      <c r="I130" s="5">
        <v>0</v>
      </c>
      <c r="J130" s="5">
        <v>0</v>
      </c>
      <c r="K130" s="5">
        <v>6181</v>
      </c>
      <c r="L130" s="5">
        <v>2083</v>
      </c>
      <c r="M130" s="5"/>
      <c r="N130" s="5">
        <v>207</v>
      </c>
      <c r="O130" s="5">
        <v>74</v>
      </c>
      <c r="P130" s="5">
        <v>15676</v>
      </c>
      <c r="Q130" s="5">
        <v>1457</v>
      </c>
      <c r="R130" s="5"/>
      <c r="S130" s="5">
        <v>6340</v>
      </c>
      <c r="T130" s="5">
        <v>23102</v>
      </c>
      <c r="U130" s="5">
        <v>42962</v>
      </c>
      <c r="V130" s="5">
        <v>17656</v>
      </c>
      <c r="W130" s="5"/>
      <c r="X130" s="5">
        <v>32386</v>
      </c>
      <c r="Y130" s="5">
        <v>8264</v>
      </c>
      <c r="Z130" s="5">
        <v>17414</v>
      </c>
      <c r="AA130" s="5">
        <v>90060</v>
      </c>
      <c r="AT130">
        <v>59092</v>
      </c>
      <c r="AU130" s="6">
        <v>0.35032220964079702</v>
      </c>
    </row>
    <row r="131" spans="3:47" x14ac:dyDescent="0.25">
      <c r="C131">
        <v>1988</v>
      </c>
      <c r="D131" s="5">
        <v>5776</v>
      </c>
      <c r="E131" s="5">
        <v>6490</v>
      </c>
      <c r="F131" s="5">
        <v>12679</v>
      </c>
      <c r="G131" s="5">
        <v>6799</v>
      </c>
      <c r="H131" s="5"/>
      <c r="I131" s="5">
        <v>0</v>
      </c>
      <c r="J131" s="5">
        <v>0</v>
      </c>
      <c r="K131" s="5">
        <v>10117</v>
      </c>
      <c r="L131" s="5">
        <v>802</v>
      </c>
      <c r="M131" s="5"/>
      <c r="N131" s="5">
        <v>61</v>
      </c>
      <c r="O131" s="5">
        <v>143</v>
      </c>
      <c r="P131" s="5">
        <v>6554</v>
      </c>
      <c r="Q131" s="5">
        <v>3417</v>
      </c>
      <c r="R131" s="5"/>
      <c r="S131" s="5">
        <v>6314</v>
      </c>
      <c r="T131" s="5">
        <v>22413</v>
      </c>
      <c r="U131" s="5">
        <v>47549</v>
      </c>
      <c r="V131" s="5">
        <v>15441</v>
      </c>
      <c r="W131" s="5"/>
      <c r="X131" s="5">
        <v>31744</v>
      </c>
      <c r="Y131" s="5">
        <v>10919</v>
      </c>
      <c r="Z131" s="5">
        <v>10175</v>
      </c>
      <c r="AA131" s="5">
        <v>91717</v>
      </c>
      <c r="AT131">
        <v>56952</v>
      </c>
      <c r="AU131" s="6">
        <v>0.35679515853177213</v>
      </c>
    </row>
    <row r="132" spans="3:47" x14ac:dyDescent="0.25">
      <c r="C132">
        <v>1989</v>
      </c>
      <c r="D132" s="5">
        <v>5994</v>
      </c>
      <c r="E132" s="5">
        <v>6652</v>
      </c>
      <c r="F132" s="5">
        <v>16021</v>
      </c>
      <c r="G132" s="5">
        <v>6406</v>
      </c>
      <c r="H132" s="5"/>
      <c r="I132" s="5">
        <v>0</v>
      </c>
      <c r="J132" s="5">
        <v>0</v>
      </c>
      <c r="K132" s="5">
        <v>7174</v>
      </c>
      <c r="L132" s="5">
        <v>2367</v>
      </c>
      <c r="M132" s="5"/>
      <c r="N132" s="5">
        <v>123</v>
      </c>
      <c r="O132" s="5">
        <v>62</v>
      </c>
      <c r="P132" s="5">
        <v>16104</v>
      </c>
      <c r="Q132" s="5">
        <v>2373</v>
      </c>
      <c r="R132" s="5"/>
      <c r="S132" s="5">
        <v>6299</v>
      </c>
      <c r="T132" s="5">
        <v>22638</v>
      </c>
      <c r="U132" s="5">
        <v>39043</v>
      </c>
      <c r="V132" s="5">
        <v>14531</v>
      </c>
      <c r="W132" s="5"/>
      <c r="X132" s="5">
        <v>35073</v>
      </c>
      <c r="Y132" s="5">
        <v>9541</v>
      </c>
      <c r="Z132" s="5">
        <v>18662</v>
      </c>
      <c r="AA132" s="5">
        <v>82511</v>
      </c>
      <c r="AT132">
        <v>75056</v>
      </c>
      <c r="AU132" s="6">
        <v>0.48386077785442144</v>
      </c>
    </row>
    <row r="133" spans="3:47" x14ac:dyDescent="0.25">
      <c r="C133">
        <v>1990</v>
      </c>
      <c r="D133" s="5">
        <v>7065</v>
      </c>
      <c r="E133" s="5">
        <v>9767</v>
      </c>
      <c r="F133" s="5">
        <v>16670</v>
      </c>
      <c r="G133" s="5">
        <v>4941</v>
      </c>
      <c r="H133" s="5"/>
      <c r="I133" s="5">
        <v>0</v>
      </c>
      <c r="J133" s="5">
        <v>0</v>
      </c>
      <c r="K133" s="5">
        <v>8683</v>
      </c>
      <c r="L133" s="5">
        <v>548</v>
      </c>
      <c r="M133" s="5"/>
      <c r="N133" s="5">
        <v>60</v>
      </c>
      <c r="O133" s="5">
        <v>133</v>
      </c>
      <c r="P133" s="5">
        <v>12877</v>
      </c>
      <c r="Q133" s="5">
        <v>1503</v>
      </c>
      <c r="R133" s="5"/>
      <c r="S133" s="5">
        <v>7217</v>
      </c>
      <c r="T133" s="5">
        <v>25188</v>
      </c>
      <c r="U133" s="5">
        <v>48807</v>
      </c>
      <c r="V133" s="5">
        <v>22000</v>
      </c>
      <c r="W133" s="5"/>
      <c r="X133" s="5">
        <v>38443</v>
      </c>
      <c r="Y133" s="5">
        <v>9231</v>
      </c>
      <c r="Z133" s="5">
        <v>14573</v>
      </c>
      <c r="AA133" s="5">
        <v>103212</v>
      </c>
      <c r="AT133">
        <v>61030</v>
      </c>
      <c r="AU133" s="6">
        <v>0.38675293565946983</v>
      </c>
    </row>
    <row r="134" spans="3:47" x14ac:dyDescent="0.25">
      <c r="C134">
        <v>1991</v>
      </c>
      <c r="D134" s="5">
        <v>8392</v>
      </c>
      <c r="E134" s="5">
        <v>7539</v>
      </c>
      <c r="F134" s="5">
        <v>12311</v>
      </c>
      <c r="G134" s="5">
        <v>3219</v>
      </c>
      <c r="H134" s="5"/>
      <c r="I134" s="5">
        <v>0</v>
      </c>
      <c r="J134" s="5">
        <v>0</v>
      </c>
      <c r="K134" s="5">
        <v>5746</v>
      </c>
      <c r="L134" s="5">
        <v>509</v>
      </c>
      <c r="M134" s="5"/>
      <c r="N134" s="5">
        <v>113</v>
      </c>
      <c r="O134" s="5">
        <v>99</v>
      </c>
      <c r="P134" s="5">
        <v>6728</v>
      </c>
      <c r="Q134" s="5">
        <v>1717</v>
      </c>
      <c r="R134" s="5"/>
      <c r="S134" s="5">
        <v>7017</v>
      </c>
      <c r="T134" s="5">
        <v>25073</v>
      </c>
      <c r="U134" s="5">
        <v>60499</v>
      </c>
      <c r="V134" s="5">
        <v>24620</v>
      </c>
      <c r="W134" s="5"/>
      <c r="X134" s="5">
        <v>31461</v>
      </c>
      <c r="Y134" s="5">
        <v>6255</v>
      </c>
      <c r="Z134" s="5">
        <v>8657</v>
      </c>
      <c r="AA134" s="5">
        <v>117209</v>
      </c>
      <c r="AT134">
        <v>58064</v>
      </c>
      <c r="AU134" s="6">
        <v>0.39199589533093893</v>
      </c>
    </row>
    <row r="135" spans="3:47" x14ac:dyDescent="0.25">
      <c r="C135">
        <v>1992</v>
      </c>
      <c r="D135" s="5">
        <v>8164</v>
      </c>
      <c r="E135" s="5">
        <v>6778</v>
      </c>
      <c r="F135" s="5">
        <v>10602</v>
      </c>
      <c r="G135" s="5">
        <v>7423</v>
      </c>
      <c r="H135" s="5"/>
      <c r="I135" s="5">
        <v>0</v>
      </c>
      <c r="J135" s="5">
        <v>0</v>
      </c>
      <c r="K135" s="5">
        <v>3542</v>
      </c>
      <c r="L135" s="5">
        <v>334</v>
      </c>
      <c r="M135" s="5"/>
      <c r="N135" s="5">
        <v>102</v>
      </c>
      <c r="O135" s="5">
        <v>158</v>
      </c>
      <c r="P135" s="5">
        <v>8623</v>
      </c>
      <c r="Q135" s="5">
        <v>5934</v>
      </c>
      <c r="R135" s="5"/>
      <c r="S135" s="5">
        <v>8448</v>
      </c>
      <c r="T135" s="5">
        <v>30433</v>
      </c>
      <c r="U135" s="5">
        <v>79603</v>
      </c>
      <c r="V135" s="5">
        <v>24119</v>
      </c>
      <c r="W135" s="5"/>
      <c r="X135" s="5">
        <v>32967</v>
      </c>
      <c r="Y135" s="5">
        <v>3876</v>
      </c>
      <c r="Z135" s="5">
        <v>14817</v>
      </c>
      <c r="AA135" s="5">
        <v>142603</v>
      </c>
      <c r="AT135">
        <v>52838</v>
      </c>
      <c r="AU135" s="6">
        <v>0.36552177371934558</v>
      </c>
    </row>
    <row r="136" spans="3:47" x14ac:dyDescent="0.25">
      <c r="C136">
        <v>1993</v>
      </c>
      <c r="D136" s="5">
        <v>6983</v>
      </c>
      <c r="E136" s="5">
        <v>6961</v>
      </c>
      <c r="F136" s="5">
        <v>22665</v>
      </c>
      <c r="G136" s="5">
        <v>7985</v>
      </c>
      <c r="H136" s="5"/>
      <c r="I136" s="5">
        <v>0</v>
      </c>
      <c r="J136" s="5">
        <v>0</v>
      </c>
      <c r="K136" s="5">
        <v>10220</v>
      </c>
      <c r="L136" s="5">
        <v>222</v>
      </c>
      <c r="M136" s="5"/>
      <c r="N136" s="5">
        <v>158</v>
      </c>
      <c r="O136" s="5">
        <v>260</v>
      </c>
      <c r="P136" s="5">
        <v>29645</v>
      </c>
      <c r="Q136" s="5">
        <v>2008</v>
      </c>
      <c r="R136" s="5"/>
      <c r="S136" s="5">
        <v>9999</v>
      </c>
      <c r="T136" s="5">
        <v>36277</v>
      </c>
      <c r="U136" s="5">
        <v>62657</v>
      </c>
      <c r="V136" s="5">
        <v>32025</v>
      </c>
      <c r="W136" s="5"/>
      <c r="X136" s="5">
        <v>44594</v>
      </c>
      <c r="Y136" s="5">
        <v>10442</v>
      </c>
      <c r="Z136" s="5">
        <v>32071</v>
      </c>
      <c r="AA136" s="5">
        <v>140958</v>
      </c>
      <c r="AT136">
        <v>63276</v>
      </c>
      <c r="AU136" s="6">
        <v>0.43403046910904264</v>
      </c>
    </row>
    <row r="137" spans="3:47" x14ac:dyDescent="0.25">
      <c r="C137">
        <v>1994</v>
      </c>
      <c r="D137" s="5">
        <v>4768</v>
      </c>
      <c r="E137" s="5">
        <v>6605</v>
      </c>
      <c r="F137" s="5">
        <v>16625</v>
      </c>
      <c r="G137" s="5">
        <v>5347</v>
      </c>
      <c r="H137" s="5"/>
      <c r="I137" s="5">
        <v>0</v>
      </c>
      <c r="J137" s="5">
        <v>0</v>
      </c>
      <c r="K137" s="5">
        <v>2323</v>
      </c>
      <c r="L137" s="5">
        <v>298</v>
      </c>
      <c r="M137" s="5"/>
      <c r="N137" s="5">
        <v>183</v>
      </c>
      <c r="O137" s="5">
        <v>342</v>
      </c>
      <c r="P137" s="5">
        <v>7629</v>
      </c>
      <c r="Q137" s="5">
        <v>925</v>
      </c>
      <c r="R137" s="5"/>
      <c r="S137" s="5">
        <v>8353</v>
      </c>
      <c r="T137" s="5">
        <v>30230</v>
      </c>
      <c r="U137" s="5">
        <v>77487</v>
      </c>
      <c r="V137" s="5">
        <v>29454</v>
      </c>
      <c r="W137" s="5"/>
      <c r="X137" s="5">
        <v>33345</v>
      </c>
      <c r="Y137" s="5">
        <v>2621</v>
      </c>
      <c r="Z137" s="5">
        <v>9079</v>
      </c>
      <c r="AA137" s="5">
        <v>145524</v>
      </c>
      <c r="AT137">
        <v>62247</v>
      </c>
      <c r="AU137" s="6">
        <v>0.37620800319112285</v>
      </c>
    </row>
    <row r="138" spans="3:47" x14ac:dyDescent="0.25">
      <c r="C138">
        <v>1995</v>
      </c>
      <c r="D138" s="5">
        <v>4099</v>
      </c>
      <c r="E138" s="5">
        <v>3032</v>
      </c>
      <c r="F138" s="5">
        <v>10781</v>
      </c>
      <c r="G138" s="5">
        <v>3114</v>
      </c>
      <c r="H138" s="5"/>
      <c r="I138" s="5">
        <v>0</v>
      </c>
      <c r="J138" s="5">
        <v>0</v>
      </c>
      <c r="K138" s="5">
        <v>1229</v>
      </c>
      <c r="L138" s="5">
        <v>250</v>
      </c>
      <c r="M138" s="5"/>
      <c r="N138" s="5">
        <v>220</v>
      </c>
      <c r="O138" s="5">
        <v>34</v>
      </c>
      <c r="P138" s="5">
        <v>3088</v>
      </c>
      <c r="Q138" s="5">
        <v>1078</v>
      </c>
      <c r="R138" s="5"/>
      <c r="S138" s="5">
        <v>6313</v>
      </c>
      <c r="T138" s="5">
        <v>23727</v>
      </c>
      <c r="U138" s="5">
        <v>65159</v>
      </c>
      <c r="V138" s="5">
        <v>24183</v>
      </c>
      <c r="W138" s="5"/>
      <c r="X138" s="5">
        <v>21026</v>
      </c>
      <c r="Y138" s="5">
        <v>1479</v>
      </c>
      <c r="Z138" s="5">
        <v>4420</v>
      </c>
      <c r="AA138" s="5">
        <v>119382</v>
      </c>
      <c r="AT138">
        <v>46373</v>
      </c>
      <c r="AU138" s="6">
        <v>0.28348473548434422</v>
      </c>
    </row>
    <row r="139" spans="3:47" x14ac:dyDescent="0.25">
      <c r="C139">
        <v>1996</v>
      </c>
      <c r="D139" s="5">
        <v>3116</v>
      </c>
      <c r="E139" s="5">
        <v>3238</v>
      </c>
      <c r="F139" s="5">
        <v>10654</v>
      </c>
      <c r="G139" s="5">
        <v>2810</v>
      </c>
      <c r="H139" s="5"/>
      <c r="I139" s="5">
        <v>0</v>
      </c>
      <c r="J139" s="5">
        <v>0</v>
      </c>
      <c r="K139" s="5">
        <v>1865</v>
      </c>
      <c r="L139" s="5">
        <v>1510</v>
      </c>
      <c r="M139" s="5"/>
      <c r="N139" s="5">
        <v>29</v>
      </c>
      <c r="O139" s="5">
        <v>68</v>
      </c>
      <c r="P139" s="5">
        <v>4518</v>
      </c>
      <c r="Q139" s="5">
        <v>896</v>
      </c>
      <c r="R139" s="5"/>
      <c r="S139" s="5">
        <v>6733</v>
      </c>
      <c r="T139" s="5">
        <v>24506</v>
      </c>
      <c r="U139" s="5">
        <v>65823</v>
      </c>
      <c r="V139" s="5">
        <v>24533</v>
      </c>
      <c r="W139" s="5"/>
      <c r="X139" s="5">
        <v>19818</v>
      </c>
      <c r="Y139" s="5">
        <v>3375</v>
      </c>
      <c r="Z139" s="5">
        <v>5511</v>
      </c>
      <c r="AA139" s="5">
        <v>121595</v>
      </c>
      <c r="AT139">
        <v>51660</v>
      </c>
      <c r="AU139" s="6">
        <v>0.26592814895270844</v>
      </c>
    </row>
    <row r="140" spans="3:47" x14ac:dyDescent="0.25">
      <c r="C140">
        <v>1997</v>
      </c>
      <c r="D140" s="5">
        <v>3635</v>
      </c>
      <c r="E140" s="5">
        <v>3081</v>
      </c>
      <c r="F140" s="5">
        <v>10943</v>
      </c>
      <c r="G140" s="5">
        <v>6775</v>
      </c>
      <c r="H140" s="5"/>
      <c r="I140" s="5">
        <v>0</v>
      </c>
      <c r="J140" s="5">
        <v>0</v>
      </c>
      <c r="K140" s="5">
        <v>3259</v>
      </c>
      <c r="L140" s="5">
        <v>663</v>
      </c>
      <c r="M140" s="5"/>
      <c r="N140" s="5">
        <v>71</v>
      </c>
      <c r="O140" s="5">
        <v>77</v>
      </c>
      <c r="P140" s="5">
        <v>4571</v>
      </c>
      <c r="Q140" s="5">
        <v>1750</v>
      </c>
      <c r="R140" s="5"/>
      <c r="S140" s="5">
        <v>8388</v>
      </c>
      <c r="T140" s="5">
        <v>30841</v>
      </c>
      <c r="U140" s="5">
        <v>84758</v>
      </c>
      <c r="V140" s="5">
        <v>28959</v>
      </c>
      <c r="W140" s="5"/>
      <c r="X140" s="5">
        <v>24434</v>
      </c>
      <c r="Y140" s="5">
        <v>3922</v>
      </c>
      <c r="Z140" s="5">
        <v>6469</v>
      </c>
      <c r="AA140" s="5">
        <v>152946</v>
      </c>
      <c r="AT140">
        <v>87107</v>
      </c>
      <c r="AU140" s="6">
        <v>0.38193935939315549</v>
      </c>
    </row>
    <row r="141" spans="3:47" x14ac:dyDescent="0.25">
      <c r="C141">
        <v>1998</v>
      </c>
      <c r="D141" s="5">
        <v>3167</v>
      </c>
      <c r="E141" s="5">
        <v>3561</v>
      </c>
      <c r="F141" s="5">
        <v>21866</v>
      </c>
      <c r="G141" s="5">
        <v>7204</v>
      </c>
      <c r="H141" s="5"/>
      <c r="I141" s="5">
        <v>0</v>
      </c>
      <c r="J141" s="5">
        <v>0</v>
      </c>
      <c r="K141" s="5">
        <v>3594</v>
      </c>
      <c r="L141" s="5">
        <v>235</v>
      </c>
      <c r="M141" s="5"/>
      <c r="N141" s="5">
        <v>79</v>
      </c>
      <c r="O141" s="5">
        <v>56</v>
      </c>
      <c r="P141" s="5">
        <v>8931</v>
      </c>
      <c r="Q141" s="5">
        <v>2822</v>
      </c>
      <c r="R141" s="5"/>
      <c r="S141" s="5">
        <v>10324</v>
      </c>
      <c r="T141" s="5">
        <v>38003</v>
      </c>
      <c r="U141" s="5">
        <v>95501</v>
      </c>
      <c r="V141" s="5">
        <v>34247</v>
      </c>
      <c r="W141" s="5"/>
      <c r="X141" s="5">
        <v>35798</v>
      </c>
      <c r="Y141" s="5">
        <v>3829</v>
      </c>
      <c r="Z141" s="5">
        <v>11888</v>
      </c>
      <c r="AA141" s="5">
        <v>178075</v>
      </c>
      <c r="AT141">
        <v>45045</v>
      </c>
      <c r="AU141" s="6">
        <v>0.23637107819215086</v>
      </c>
    </row>
    <row r="142" spans="3:47" x14ac:dyDescent="0.25">
      <c r="C142">
        <v>1999</v>
      </c>
      <c r="D142" s="5">
        <v>3167</v>
      </c>
      <c r="E142" s="5">
        <v>5885</v>
      </c>
      <c r="F142" s="5">
        <v>18849</v>
      </c>
      <c r="G142" s="5">
        <v>9195</v>
      </c>
      <c r="H142" s="5"/>
      <c r="I142" s="5">
        <v>0</v>
      </c>
      <c r="J142" s="5">
        <v>0</v>
      </c>
      <c r="K142" s="5">
        <v>2943</v>
      </c>
      <c r="L142" s="5">
        <v>311</v>
      </c>
      <c r="M142" s="5"/>
      <c r="N142" s="5">
        <v>46</v>
      </c>
      <c r="O142" s="5">
        <v>108</v>
      </c>
      <c r="P142" s="5">
        <v>12296</v>
      </c>
      <c r="Q142" s="5">
        <v>4133</v>
      </c>
      <c r="R142" s="5"/>
      <c r="S142" s="5">
        <v>10392</v>
      </c>
      <c r="T142" s="5">
        <v>37670</v>
      </c>
      <c r="U142" s="5">
        <v>94014</v>
      </c>
      <c r="V142" s="5">
        <v>31374</v>
      </c>
      <c r="W142" s="5"/>
      <c r="X142" s="5">
        <v>37096</v>
      </c>
      <c r="Y142" s="5">
        <v>3254</v>
      </c>
      <c r="Z142" s="5">
        <v>16583</v>
      </c>
      <c r="AA142" s="5">
        <v>173450</v>
      </c>
      <c r="AT142">
        <v>26925</v>
      </c>
      <c r="AU142" s="6">
        <v>0.18403083926264635</v>
      </c>
    </row>
    <row r="143" spans="3:47" x14ac:dyDescent="0.25">
      <c r="C143">
        <v>2000</v>
      </c>
      <c r="D143" s="5">
        <v>4464</v>
      </c>
      <c r="E143" s="5">
        <v>3876</v>
      </c>
      <c r="F143" s="5">
        <v>19646</v>
      </c>
      <c r="G143" s="5">
        <v>8637</v>
      </c>
      <c r="H143" s="5"/>
      <c r="I143" s="5">
        <v>0</v>
      </c>
      <c r="J143" s="5">
        <v>0</v>
      </c>
      <c r="K143" s="5">
        <v>3705</v>
      </c>
      <c r="L143" s="5">
        <v>146</v>
      </c>
      <c r="M143" s="5"/>
      <c r="N143" s="5">
        <v>78</v>
      </c>
      <c r="O143" s="5">
        <v>62</v>
      </c>
      <c r="P143" s="5">
        <v>15839</v>
      </c>
      <c r="Q143" s="5">
        <v>692</v>
      </c>
      <c r="R143" s="5"/>
      <c r="S143" s="5">
        <v>8917</v>
      </c>
      <c r="T143" s="5">
        <v>32704</v>
      </c>
      <c r="U143" s="5">
        <v>72876</v>
      </c>
      <c r="V143" s="5">
        <v>28602</v>
      </c>
      <c r="W143" s="5"/>
      <c r="X143" s="5">
        <v>36623</v>
      </c>
      <c r="Y143" s="5">
        <v>3851</v>
      </c>
      <c r="Z143" s="5">
        <v>16671</v>
      </c>
      <c r="AA143" s="5">
        <v>143099</v>
      </c>
      <c r="AT143">
        <v>28704</v>
      </c>
      <c r="AU143" s="6">
        <v>0.19097931456629785</v>
      </c>
    </row>
    <row r="144" spans="3:47" x14ac:dyDescent="0.25">
      <c r="C144">
        <v>2001</v>
      </c>
      <c r="D144" s="5">
        <v>3806</v>
      </c>
      <c r="E144" s="5">
        <v>5046</v>
      </c>
      <c r="F144" s="5">
        <v>21423</v>
      </c>
      <c r="G144" s="5">
        <v>8307</v>
      </c>
      <c r="H144" s="5"/>
      <c r="I144" s="5">
        <v>0</v>
      </c>
      <c r="J144" s="5">
        <v>0</v>
      </c>
      <c r="K144" s="5">
        <v>2192</v>
      </c>
      <c r="L144" s="5">
        <v>287</v>
      </c>
      <c r="M144" s="5"/>
      <c r="N144" s="5">
        <v>51</v>
      </c>
      <c r="O144" s="5">
        <v>137</v>
      </c>
      <c r="P144" s="5">
        <v>3055</v>
      </c>
      <c r="Q144" s="5">
        <v>852</v>
      </c>
      <c r="R144" s="5"/>
      <c r="S144" s="5">
        <v>8885</v>
      </c>
      <c r="T144" s="5">
        <v>32201</v>
      </c>
      <c r="U144" s="5">
        <v>84526</v>
      </c>
      <c r="V144" s="5">
        <v>27541</v>
      </c>
      <c r="W144" s="5"/>
      <c r="X144" s="5">
        <v>38582</v>
      </c>
      <c r="Y144" s="5">
        <v>2479</v>
      </c>
      <c r="Z144" s="5">
        <v>4095</v>
      </c>
      <c r="AA144" s="5">
        <v>153153</v>
      </c>
      <c r="AT144">
        <v>34825</v>
      </c>
      <c r="AU144" s="6">
        <v>0.18546527419037018</v>
      </c>
    </row>
    <row r="145" spans="2:47" x14ac:dyDescent="0.25">
      <c r="C145">
        <v>2002</v>
      </c>
      <c r="D145" s="5">
        <v>5834</v>
      </c>
      <c r="E145" s="5">
        <v>6087</v>
      </c>
      <c r="F145" s="5">
        <v>24693</v>
      </c>
      <c r="G145" s="5">
        <v>9116</v>
      </c>
      <c r="H145" s="5"/>
      <c r="I145" s="5">
        <v>0</v>
      </c>
      <c r="J145" s="5">
        <v>0</v>
      </c>
      <c r="K145" s="5">
        <v>4763</v>
      </c>
      <c r="L145" s="5">
        <v>399</v>
      </c>
      <c r="M145" s="5"/>
      <c r="N145" s="5">
        <v>133</v>
      </c>
      <c r="O145" s="5">
        <v>189</v>
      </c>
      <c r="P145" s="5">
        <v>4508</v>
      </c>
      <c r="Q145" s="5">
        <v>597</v>
      </c>
      <c r="R145" s="5"/>
      <c r="S145" s="5">
        <v>10302</v>
      </c>
      <c r="T145" s="5">
        <v>37539</v>
      </c>
      <c r="U145" s="5">
        <v>95678</v>
      </c>
      <c r="V145" s="5">
        <v>33129</v>
      </c>
      <c r="W145" s="5"/>
      <c r="X145" s="5">
        <v>45730</v>
      </c>
      <c r="Y145" s="5">
        <v>5162</v>
      </c>
      <c r="Z145" s="5">
        <v>5427</v>
      </c>
      <c r="AA145" s="5">
        <v>176648</v>
      </c>
      <c r="AT145">
        <v>51515</v>
      </c>
      <c r="AU145" s="6">
        <v>0.2243782394703602</v>
      </c>
    </row>
    <row r="146" spans="2:47" x14ac:dyDescent="0.25">
      <c r="C146">
        <v>2003</v>
      </c>
      <c r="D146" s="5">
        <v>5073</v>
      </c>
      <c r="E146" s="5">
        <v>5264</v>
      </c>
      <c r="F146" s="5">
        <v>20646</v>
      </c>
      <c r="G146" s="5">
        <v>5494</v>
      </c>
      <c r="H146" s="5"/>
      <c r="I146" s="5">
        <v>0</v>
      </c>
      <c r="J146" s="5">
        <v>0</v>
      </c>
      <c r="K146" s="5">
        <v>4016</v>
      </c>
      <c r="L146" s="5">
        <v>133</v>
      </c>
      <c r="M146" s="5"/>
      <c r="N146" s="5">
        <v>127</v>
      </c>
      <c r="O146" s="5">
        <v>192</v>
      </c>
      <c r="P146" s="5">
        <v>2140</v>
      </c>
      <c r="Q146" s="5">
        <v>788</v>
      </c>
      <c r="R146" s="5"/>
      <c r="S146" s="5">
        <v>8265</v>
      </c>
      <c r="T146" s="5">
        <v>30082</v>
      </c>
      <c r="U146" s="5">
        <v>77468</v>
      </c>
      <c r="V146" s="5">
        <v>28039</v>
      </c>
      <c r="W146" s="5"/>
      <c r="X146" s="5">
        <v>36477</v>
      </c>
      <c r="Y146" s="5">
        <v>4149</v>
      </c>
      <c r="Z146" s="5">
        <v>3247</v>
      </c>
      <c r="AA146" s="5">
        <v>143854</v>
      </c>
      <c r="AT146">
        <v>56933</v>
      </c>
      <c r="AU146" s="6">
        <v>0.24712326864395376</v>
      </c>
    </row>
    <row r="147" spans="2:47" x14ac:dyDescent="0.25">
      <c r="C147">
        <v>2004</v>
      </c>
      <c r="D147" s="5">
        <v>5146</v>
      </c>
      <c r="E147" s="5">
        <v>4492</v>
      </c>
      <c r="F147" s="5">
        <v>15016</v>
      </c>
      <c r="G147" s="5">
        <v>6451</v>
      </c>
      <c r="H147" s="5"/>
      <c r="I147" s="5">
        <v>0</v>
      </c>
      <c r="J147" s="5">
        <v>0</v>
      </c>
      <c r="K147" s="5">
        <v>2136</v>
      </c>
      <c r="L147" s="5">
        <v>233</v>
      </c>
      <c r="M147" s="5"/>
      <c r="N147" s="5">
        <v>153</v>
      </c>
      <c r="O147" s="5">
        <v>69</v>
      </c>
      <c r="P147" s="5">
        <v>3290</v>
      </c>
      <c r="Q147" s="5">
        <v>630</v>
      </c>
      <c r="R147" s="5"/>
      <c r="S147" s="5">
        <v>7833</v>
      </c>
      <c r="T147" s="5">
        <v>28832</v>
      </c>
      <c r="U147" s="5">
        <v>77732</v>
      </c>
      <c r="V147" s="5">
        <v>26948</v>
      </c>
      <c r="W147" s="5"/>
      <c r="X147" s="5">
        <v>31105</v>
      </c>
      <c r="Y147" s="5">
        <v>2369</v>
      </c>
      <c r="Z147" s="5">
        <v>4142</v>
      </c>
      <c r="AA147" s="5">
        <v>141345</v>
      </c>
      <c r="AT147">
        <v>57145</v>
      </c>
      <c r="AU147" s="6">
        <v>0.28537684025488902</v>
      </c>
    </row>
    <row r="148" spans="2:47" x14ac:dyDescent="0.25">
      <c r="C148">
        <v>2005</v>
      </c>
      <c r="D148" s="5">
        <v>5021</v>
      </c>
      <c r="E148" s="5">
        <v>3600</v>
      </c>
      <c r="F148" s="5">
        <v>19123</v>
      </c>
      <c r="G148" s="5">
        <v>6480</v>
      </c>
      <c r="H148" s="5"/>
      <c r="I148" s="5">
        <v>0</v>
      </c>
      <c r="J148" s="5">
        <v>0</v>
      </c>
      <c r="K148" s="5">
        <v>3416</v>
      </c>
      <c r="L148" s="5">
        <v>142</v>
      </c>
      <c r="M148" s="5"/>
      <c r="N148" s="5">
        <v>64</v>
      </c>
      <c r="O148" s="5">
        <v>156</v>
      </c>
      <c r="P148" s="5">
        <v>2993</v>
      </c>
      <c r="Q148" s="5">
        <v>1030</v>
      </c>
      <c r="R148" s="5"/>
      <c r="S148" s="5">
        <v>8738</v>
      </c>
      <c r="T148" s="5">
        <v>31941</v>
      </c>
      <c r="U148" s="5">
        <v>84211</v>
      </c>
      <c r="V148" s="5">
        <v>29684</v>
      </c>
      <c r="W148" s="5"/>
      <c r="X148" s="5">
        <v>34224</v>
      </c>
      <c r="Y148" s="5">
        <v>3558</v>
      </c>
      <c r="Z148" s="5">
        <v>4243</v>
      </c>
      <c r="AA148" s="5">
        <v>154574</v>
      </c>
      <c r="AT148">
        <v>45156</v>
      </c>
      <c r="AU148" s="6">
        <v>0.22770524787074717</v>
      </c>
    </row>
    <row r="149" spans="2:47" x14ac:dyDescent="0.25">
      <c r="C149">
        <v>2006</v>
      </c>
      <c r="D149" s="5">
        <v>4282</v>
      </c>
      <c r="E149" s="5">
        <v>5197</v>
      </c>
      <c r="F149" s="5">
        <v>21085</v>
      </c>
      <c r="G149" s="5">
        <v>7607</v>
      </c>
      <c r="H149" s="5"/>
      <c r="I149" s="5">
        <v>0</v>
      </c>
      <c r="J149" s="5">
        <v>0</v>
      </c>
      <c r="K149" s="5">
        <v>3435</v>
      </c>
      <c r="L149" s="5">
        <v>161</v>
      </c>
      <c r="M149" s="5"/>
      <c r="N149" s="5">
        <v>155</v>
      </c>
      <c r="O149" s="5">
        <v>144</v>
      </c>
      <c r="P149" s="5">
        <v>5248</v>
      </c>
      <c r="Q149" s="5">
        <v>1196</v>
      </c>
      <c r="R149" s="5"/>
      <c r="S149" s="5">
        <v>10400</v>
      </c>
      <c r="T149" s="5">
        <v>38189</v>
      </c>
      <c r="U149" s="5">
        <v>100784</v>
      </c>
      <c r="V149" s="5">
        <v>36138</v>
      </c>
      <c r="W149" s="5"/>
      <c r="X149" s="5">
        <v>38171</v>
      </c>
      <c r="Y149" s="5">
        <v>3596</v>
      </c>
      <c r="Z149" s="5">
        <v>6743</v>
      </c>
      <c r="AA149" s="5">
        <v>185511</v>
      </c>
      <c r="AT149">
        <v>56319</v>
      </c>
      <c r="AU149" s="6">
        <v>0.24174668515283279</v>
      </c>
    </row>
    <row r="150" spans="2:47" x14ac:dyDescent="0.25">
      <c r="C150">
        <v>2007</v>
      </c>
      <c r="D150" s="5">
        <v>4001</v>
      </c>
      <c r="E150" s="5">
        <v>4217</v>
      </c>
      <c r="F150" s="5">
        <v>18892</v>
      </c>
      <c r="G150" s="5">
        <v>7005</v>
      </c>
      <c r="H150" s="5"/>
      <c r="I150" s="5">
        <v>0</v>
      </c>
      <c r="J150" s="5">
        <v>0</v>
      </c>
      <c r="K150" s="5">
        <v>3444</v>
      </c>
      <c r="L150" s="5">
        <v>101</v>
      </c>
      <c r="M150" s="5"/>
      <c r="N150" s="5">
        <v>104</v>
      </c>
      <c r="O150" s="5">
        <v>294</v>
      </c>
      <c r="P150" s="5">
        <v>4468</v>
      </c>
      <c r="Q150" s="5">
        <v>831</v>
      </c>
      <c r="R150" s="5"/>
      <c r="S150" s="5">
        <v>9127</v>
      </c>
      <c r="T150" s="5">
        <v>33294</v>
      </c>
      <c r="U150" s="5">
        <v>87708</v>
      </c>
      <c r="V150" s="5">
        <v>31459</v>
      </c>
      <c r="W150" s="5"/>
      <c r="X150" s="5">
        <v>34115</v>
      </c>
      <c r="Y150" s="5">
        <v>3545</v>
      </c>
      <c r="Z150" s="5">
        <v>5697</v>
      </c>
      <c r="AA150" s="5">
        <v>161588</v>
      </c>
      <c r="AT150">
        <v>43873</v>
      </c>
      <c r="AU150" s="6">
        <v>0.23370639279379099</v>
      </c>
    </row>
    <row r="151" spans="2:47" x14ac:dyDescent="0.25">
      <c r="C151">
        <v>2008</v>
      </c>
      <c r="D151" s="5">
        <v>2647</v>
      </c>
      <c r="E151" s="5">
        <v>2916</v>
      </c>
      <c r="F151" s="5">
        <v>11751</v>
      </c>
      <c r="G151" s="5"/>
      <c r="H151" s="5"/>
      <c r="I151" s="5">
        <v>0</v>
      </c>
      <c r="J151" s="5">
        <v>0</v>
      </c>
      <c r="K151" s="5">
        <v>1286</v>
      </c>
      <c r="L151" s="5"/>
      <c r="M151" s="5"/>
      <c r="N151" s="5">
        <v>156</v>
      </c>
      <c r="O151" s="5">
        <v>88</v>
      </c>
      <c r="P151" s="5">
        <v>2298</v>
      </c>
      <c r="Q151" s="5"/>
      <c r="R151" s="5"/>
      <c r="S151" s="5">
        <v>5773</v>
      </c>
      <c r="T151" s="5">
        <v>21449</v>
      </c>
      <c r="U151" s="5">
        <v>57986</v>
      </c>
      <c r="V151" s="5"/>
      <c r="W151" s="5"/>
      <c r="X151" s="5">
        <v>17314</v>
      </c>
      <c r="Y151" s="5">
        <v>1286</v>
      </c>
      <c r="Z151" s="5">
        <v>2542</v>
      </c>
      <c r="AA151" s="5">
        <v>85208</v>
      </c>
      <c r="AT151">
        <v>37616</v>
      </c>
      <c r="AU151" s="6">
        <v>0.21019104721140361</v>
      </c>
    </row>
    <row r="152" spans="2:47" x14ac:dyDescent="0.25">
      <c r="C152">
        <v>2009</v>
      </c>
      <c r="D152" s="5">
        <v>2221</v>
      </c>
      <c r="E152" s="5">
        <v>2102</v>
      </c>
      <c r="F152" s="5"/>
      <c r="G152" s="5"/>
      <c r="H152" s="5"/>
      <c r="I152" s="5">
        <v>0</v>
      </c>
      <c r="J152" s="5">
        <v>0</v>
      </c>
      <c r="K152" s="5"/>
      <c r="L152" s="5"/>
      <c r="M152" s="5"/>
      <c r="N152" s="5">
        <v>57</v>
      </c>
      <c r="O152" s="5">
        <v>75</v>
      </c>
      <c r="P152" s="5"/>
      <c r="Q152" s="5"/>
      <c r="R152" s="5"/>
      <c r="S152" s="5">
        <v>4568</v>
      </c>
      <c r="T152" s="5">
        <v>16756</v>
      </c>
      <c r="U152" s="5"/>
      <c r="V152" s="5"/>
      <c r="W152" s="5"/>
      <c r="X152" s="5">
        <v>4323</v>
      </c>
      <c r="Y152" s="5">
        <v>0</v>
      </c>
      <c r="Z152" s="5">
        <v>132</v>
      </c>
      <c r="AA152" s="5">
        <v>21324</v>
      </c>
      <c r="AT152">
        <v>42025</v>
      </c>
      <c r="AU152" s="6">
        <v>0.21375998860624926</v>
      </c>
    </row>
    <row r="153" spans="2:47" x14ac:dyDescent="0.25">
      <c r="C153">
        <v>2010</v>
      </c>
      <c r="D153" s="5">
        <v>1952</v>
      </c>
      <c r="E153" s="5"/>
      <c r="F153" s="5"/>
      <c r="G153" s="5"/>
      <c r="H153" s="5"/>
      <c r="I153" s="5">
        <v>0</v>
      </c>
      <c r="J153" s="5"/>
      <c r="K153" s="5"/>
      <c r="L153" s="5"/>
      <c r="M153" s="5"/>
      <c r="N153" s="5">
        <v>63</v>
      </c>
      <c r="O153" s="5"/>
      <c r="P153" s="5"/>
      <c r="Q153" s="5"/>
      <c r="R153" s="5"/>
      <c r="S153" s="5">
        <v>4602</v>
      </c>
      <c r="T153" s="5"/>
      <c r="U153" s="5"/>
      <c r="V153" s="5"/>
      <c r="W153" s="5"/>
      <c r="X153" s="5">
        <v>1952</v>
      </c>
      <c r="Y153" s="5">
        <v>0</v>
      </c>
      <c r="Z153" s="5">
        <v>63</v>
      </c>
      <c r="AA153" s="5">
        <v>4602</v>
      </c>
      <c r="AT153">
        <v>48510</v>
      </c>
      <c r="AU153" s="6">
        <v>0.20728908944069122</v>
      </c>
    </row>
    <row r="154" spans="2:47" x14ac:dyDescent="0.25">
      <c r="B154" t="s">
        <v>40</v>
      </c>
      <c r="C154">
        <v>1974</v>
      </c>
      <c r="D154" s="5"/>
      <c r="E154" s="5"/>
      <c r="F154" s="5"/>
      <c r="G154" s="5">
        <v>1175</v>
      </c>
      <c r="H154" s="5"/>
      <c r="I154" s="5"/>
      <c r="J154" s="5"/>
      <c r="K154" s="5"/>
      <c r="L154" s="5">
        <v>84</v>
      </c>
      <c r="M154" s="5"/>
      <c r="N154" s="5"/>
      <c r="O154" s="5"/>
      <c r="P154" s="5"/>
      <c r="Q154" s="5">
        <v>208</v>
      </c>
      <c r="R154" s="5"/>
      <c r="S154" s="5"/>
      <c r="T154" s="5"/>
      <c r="U154" s="5"/>
      <c r="V154" s="5">
        <v>30321</v>
      </c>
      <c r="W154" s="5"/>
      <c r="X154" s="5">
        <v>1175</v>
      </c>
      <c r="Y154" s="5">
        <v>84</v>
      </c>
      <c r="Z154" s="5">
        <v>208</v>
      </c>
      <c r="AA154" s="5">
        <v>30321</v>
      </c>
      <c r="AT154">
        <v>43357</v>
      </c>
      <c r="AU154" s="6">
        <v>0.21155431945156017</v>
      </c>
    </row>
    <row r="155" spans="2:47" x14ac:dyDescent="0.25">
      <c r="C155">
        <v>1975</v>
      </c>
      <c r="D155" s="5"/>
      <c r="E155" s="5"/>
      <c r="F155" s="5">
        <v>177933</v>
      </c>
      <c r="G155" s="5">
        <v>587</v>
      </c>
      <c r="H155" s="5"/>
      <c r="I155" s="5"/>
      <c r="J155" s="5"/>
      <c r="K155" s="5">
        <v>2151</v>
      </c>
      <c r="L155" s="5">
        <v>42</v>
      </c>
      <c r="M155" s="5"/>
      <c r="N155" s="5"/>
      <c r="O155" s="5"/>
      <c r="P155" s="5">
        <v>2043</v>
      </c>
      <c r="Q155" s="5">
        <v>111</v>
      </c>
      <c r="R155" s="5"/>
      <c r="S155" s="5"/>
      <c r="T155" s="5"/>
      <c r="U155" s="5">
        <v>96517</v>
      </c>
      <c r="V155" s="5">
        <v>15303</v>
      </c>
      <c r="W155" s="5"/>
      <c r="X155" s="5">
        <v>178520</v>
      </c>
      <c r="Y155" s="5">
        <v>2193</v>
      </c>
      <c r="Z155" s="5">
        <v>2154</v>
      </c>
      <c r="AA155" s="5">
        <v>111820</v>
      </c>
      <c r="AU155" s="6"/>
    </row>
    <row r="156" spans="2:47" x14ac:dyDescent="0.25">
      <c r="C156">
        <v>1976</v>
      </c>
      <c r="D156" s="5"/>
      <c r="E156" s="5">
        <v>217052</v>
      </c>
      <c r="F156" s="5">
        <v>129085</v>
      </c>
      <c r="G156" s="5">
        <v>427</v>
      </c>
      <c r="H156" s="5"/>
      <c r="I156" s="5"/>
      <c r="J156" s="5">
        <v>0</v>
      </c>
      <c r="K156" s="5">
        <v>1567</v>
      </c>
      <c r="L156" s="5">
        <v>31</v>
      </c>
      <c r="M156" s="5"/>
      <c r="N156" s="5"/>
      <c r="O156" s="5">
        <v>11862</v>
      </c>
      <c r="P156" s="5">
        <v>1495</v>
      </c>
      <c r="Q156" s="5">
        <v>81</v>
      </c>
      <c r="R156" s="5"/>
      <c r="S156" s="5"/>
      <c r="T156" s="5">
        <v>23132</v>
      </c>
      <c r="U156" s="5">
        <v>70273</v>
      </c>
      <c r="V156" s="5">
        <v>11141</v>
      </c>
      <c r="W156" s="5"/>
      <c r="X156" s="5">
        <v>346564</v>
      </c>
      <c r="Y156" s="5">
        <v>1598</v>
      </c>
      <c r="Z156" s="5">
        <v>13438</v>
      </c>
      <c r="AA156" s="5">
        <v>104546</v>
      </c>
      <c r="AU156" s="6"/>
    </row>
    <row r="157" spans="2:47" x14ac:dyDescent="0.25">
      <c r="C157">
        <v>1977</v>
      </c>
      <c r="D157" s="5">
        <v>69712</v>
      </c>
      <c r="E157" s="5">
        <v>164822</v>
      </c>
      <c r="F157" s="5">
        <v>99016</v>
      </c>
      <c r="G157" s="5">
        <v>328</v>
      </c>
      <c r="H157" s="5"/>
      <c r="I157" s="5">
        <v>0</v>
      </c>
      <c r="J157" s="5">
        <v>0</v>
      </c>
      <c r="K157" s="5">
        <v>1212</v>
      </c>
      <c r="L157" s="5">
        <v>23</v>
      </c>
      <c r="M157" s="5"/>
      <c r="N157" s="5">
        <v>22512</v>
      </c>
      <c r="O157" s="5">
        <v>9156</v>
      </c>
      <c r="P157" s="5">
        <v>1148</v>
      </c>
      <c r="Q157" s="5">
        <v>59</v>
      </c>
      <c r="R157" s="5"/>
      <c r="S157" s="5">
        <v>29050</v>
      </c>
      <c r="T157" s="5">
        <v>17688</v>
      </c>
      <c r="U157" s="5">
        <v>53902</v>
      </c>
      <c r="V157" s="5">
        <v>8551</v>
      </c>
      <c r="W157" s="5"/>
      <c r="X157" s="5">
        <v>333878</v>
      </c>
      <c r="Y157" s="5">
        <v>1235</v>
      </c>
      <c r="Z157" s="5">
        <v>32875</v>
      </c>
      <c r="AA157" s="5">
        <v>109191</v>
      </c>
      <c r="AU157" s="6"/>
    </row>
    <row r="158" spans="2:47" x14ac:dyDescent="0.25">
      <c r="C158">
        <v>1978</v>
      </c>
      <c r="D158" s="5">
        <v>107683</v>
      </c>
      <c r="E158" s="5">
        <v>258695</v>
      </c>
      <c r="F158" s="5">
        <v>155654</v>
      </c>
      <c r="G158" s="5">
        <v>402</v>
      </c>
      <c r="H158" s="5"/>
      <c r="I158" s="5">
        <v>0</v>
      </c>
      <c r="J158" s="5">
        <v>0</v>
      </c>
      <c r="K158" s="5">
        <v>1898</v>
      </c>
      <c r="L158" s="5">
        <v>54</v>
      </c>
      <c r="M158" s="5"/>
      <c r="N158" s="5">
        <v>35894</v>
      </c>
      <c r="O158" s="5">
        <v>14420</v>
      </c>
      <c r="P158" s="5">
        <v>1799</v>
      </c>
      <c r="Q158" s="5">
        <v>96</v>
      </c>
      <c r="R158" s="5"/>
      <c r="S158" s="5">
        <v>45136</v>
      </c>
      <c r="T158" s="5">
        <v>27811</v>
      </c>
      <c r="U158" s="5">
        <v>84910</v>
      </c>
      <c r="V158" s="5">
        <v>13562</v>
      </c>
      <c r="W158" s="5"/>
      <c r="X158" s="5">
        <v>522434</v>
      </c>
      <c r="Y158" s="5">
        <v>1952</v>
      </c>
      <c r="Z158" s="5">
        <v>52209</v>
      </c>
      <c r="AA158" s="5">
        <v>171419</v>
      </c>
      <c r="AU158" s="6"/>
    </row>
    <row r="159" spans="2:47" x14ac:dyDescent="0.25">
      <c r="C159">
        <v>1979</v>
      </c>
      <c r="D159" s="5">
        <v>84777</v>
      </c>
      <c r="E159" s="5">
        <v>207455</v>
      </c>
      <c r="F159" s="5">
        <v>113675</v>
      </c>
      <c r="G159" s="5">
        <v>319</v>
      </c>
      <c r="H159" s="5"/>
      <c r="I159" s="5">
        <v>0</v>
      </c>
      <c r="J159" s="5">
        <v>0</v>
      </c>
      <c r="K159" s="5">
        <v>1943</v>
      </c>
      <c r="L159" s="5">
        <v>23</v>
      </c>
      <c r="M159" s="5"/>
      <c r="N159" s="5">
        <v>28762</v>
      </c>
      <c r="O159" s="5">
        <v>11422</v>
      </c>
      <c r="P159" s="5">
        <v>1618</v>
      </c>
      <c r="Q159" s="5">
        <v>81</v>
      </c>
      <c r="R159" s="5"/>
      <c r="S159" s="5">
        <v>36006</v>
      </c>
      <c r="T159" s="5">
        <v>22238</v>
      </c>
      <c r="U159" s="5">
        <v>76020</v>
      </c>
      <c r="V159" s="5">
        <v>12253</v>
      </c>
      <c r="W159" s="5"/>
      <c r="X159" s="5">
        <v>406226</v>
      </c>
      <c r="Y159" s="5">
        <v>1966</v>
      </c>
      <c r="Z159" s="5">
        <v>41883</v>
      </c>
      <c r="AA159" s="5">
        <v>146517</v>
      </c>
      <c r="AU159" s="6"/>
    </row>
    <row r="160" spans="2:47" x14ac:dyDescent="0.25">
      <c r="C160">
        <v>1980</v>
      </c>
      <c r="D160" s="5">
        <v>79239</v>
      </c>
      <c r="E160" s="5">
        <v>186969</v>
      </c>
      <c r="F160" s="5">
        <v>127245</v>
      </c>
      <c r="G160" s="5">
        <v>175</v>
      </c>
      <c r="H160" s="5"/>
      <c r="I160" s="5">
        <v>0</v>
      </c>
      <c r="J160" s="5">
        <v>0</v>
      </c>
      <c r="K160" s="5">
        <v>1110</v>
      </c>
      <c r="L160" s="5">
        <v>31</v>
      </c>
      <c r="M160" s="5"/>
      <c r="N160" s="5">
        <v>26542</v>
      </c>
      <c r="O160" s="5">
        <v>11065</v>
      </c>
      <c r="P160" s="5">
        <v>1253</v>
      </c>
      <c r="Q160" s="5">
        <v>43</v>
      </c>
      <c r="R160" s="5"/>
      <c r="S160" s="5">
        <v>34100</v>
      </c>
      <c r="T160" s="5">
        <v>21472</v>
      </c>
      <c r="U160" s="5">
        <v>59591</v>
      </c>
      <c r="V160" s="5">
        <v>9619</v>
      </c>
      <c r="W160" s="5"/>
      <c r="X160" s="5">
        <v>393628</v>
      </c>
      <c r="Y160" s="5">
        <v>1141</v>
      </c>
      <c r="Z160" s="5">
        <v>38903</v>
      </c>
      <c r="AA160" s="5">
        <v>124782</v>
      </c>
      <c r="AU160" s="6"/>
    </row>
    <row r="161" spans="3:47" x14ac:dyDescent="0.25">
      <c r="C161">
        <v>1981</v>
      </c>
      <c r="D161" s="5">
        <v>91371</v>
      </c>
      <c r="E161" s="5">
        <v>263237</v>
      </c>
      <c r="F161" s="5">
        <v>91133</v>
      </c>
      <c r="G161" s="5">
        <v>371</v>
      </c>
      <c r="H161" s="5"/>
      <c r="I161" s="5">
        <v>0</v>
      </c>
      <c r="J161" s="5">
        <v>0</v>
      </c>
      <c r="K161" s="5">
        <v>2977</v>
      </c>
      <c r="L161" s="5">
        <v>35</v>
      </c>
      <c r="M161" s="5"/>
      <c r="N161" s="5">
        <v>76936</v>
      </c>
      <c r="O161" s="5">
        <v>12807</v>
      </c>
      <c r="P161" s="5">
        <v>1664</v>
      </c>
      <c r="Q161" s="5">
        <v>173</v>
      </c>
      <c r="R161" s="5"/>
      <c r="S161" s="5">
        <v>97945</v>
      </c>
      <c r="T161" s="5">
        <v>25097</v>
      </c>
      <c r="U161" s="5">
        <v>116787</v>
      </c>
      <c r="V161" s="5">
        <v>18765</v>
      </c>
      <c r="W161" s="5"/>
      <c r="X161" s="5">
        <v>446112</v>
      </c>
      <c r="Y161" s="5">
        <v>3012</v>
      </c>
      <c r="Z161" s="5">
        <v>91580</v>
      </c>
      <c r="AA161" s="5">
        <v>258594</v>
      </c>
      <c r="AU161" s="6"/>
    </row>
    <row r="162" spans="3:47" x14ac:dyDescent="0.25">
      <c r="C162">
        <v>1982</v>
      </c>
      <c r="D162" s="5">
        <v>97191</v>
      </c>
      <c r="E162" s="5">
        <v>207262</v>
      </c>
      <c r="F162" s="5">
        <v>136773</v>
      </c>
      <c r="G162" s="5">
        <v>670</v>
      </c>
      <c r="H162" s="5"/>
      <c r="I162" s="5">
        <v>0</v>
      </c>
      <c r="J162" s="5">
        <v>0</v>
      </c>
      <c r="K162" s="5">
        <v>3114</v>
      </c>
      <c r="L162" s="5">
        <v>49</v>
      </c>
      <c r="M162" s="5"/>
      <c r="N162" s="5">
        <v>26738</v>
      </c>
      <c r="O162" s="5">
        <v>12491</v>
      </c>
      <c r="P162" s="5">
        <v>5855</v>
      </c>
      <c r="Q162" s="5">
        <v>106</v>
      </c>
      <c r="R162" s="5"/>
      <c r="S162" s="5">
        <v>34967</v>
      </c>
      <c r="T162" s="5">
        <v>42104</v>
      </c>
      <c r="U162" s="5">
        <v>161172</v>
      </c>
      <c r="V162" s="5">
        <v>26280</v>
      </c>
      <c r="W162" s="5"/>
      <c r="X162" s="5">
        <v>441896</v>
      </c>
      <c r="Y162" s="5">
        <v>3163</v>
      </c>
      <c r="Z162" s="5">
        <v>45190</v>
      </c>
      <c r="AA162" s="5">
        <v>264523</v>
      </c>
      <c r="AT162">
        <v>367988</v>
      </c>
      <c r="AU162" s="6">
        <v>0.77117392005934882</v>
      </c>
    </row>
    <row r="163" spans="3:47" x14ac:dyDescent="0.25">
      <c r="C163">
        <v>1983</v>
      </c>
      <c r="D163" s="5">
        <v>27820</v>
      </c>
      <c r="E163" s="5">
        <v>75305</v>
      </c>
      <c r="F163" s="5">
        <v>55053</v>
      </c>
      <c r="G163" s="5">
        <v>193</v>
      </c>
      <c r="H163" s="5"/>
      <c r="I163" s="5">
        <v>0</v>
      </c>
      <c r="J163" s="5">
        <v>0</v>
      </c>
      <c r="K163" s="5">
        <v>941</v>
      </c>
      <c r="L163" s="5">
        <v>7</v>
      </c>
      <c r="M163" s="5"/>
      <c r="N163" s="5">
        <v>1759</v>
      </c>
      <c r="O163" s="5">
        <v>11489</v>
      </c>
      <c r="P163" s="5">
        <v>818</v>
      </c>
      <c r="Q163" s="5">
        <v>59</v>
      </c>
      <c r="R163" s="5"/>
      <c r="S163" s="5">
        <v>4246</v>
      </c>
      <c r="T163" s="5">
        <v>8600</v>
      </c>
      <c r="U163" s="5">
        <v>56775</v>
      </c>
      <c r="V163" s="5">
        <v>9064</v>
      </c>
      <c r="W163" s="5"/>
      <c r="X163" s="5">
        <v>158371</v>
      </c>
      <c r="Y163" s="5">
        <v>948</v>
      </c>
      <c r="Z163" s="5">
        <v>14125</v>
      </c>
      <c r="AA163" s="5">
        <v>78685</v>
      </c>
      <c r="AT163">
        <v>576595</v>
      </c>
      <c r="AU163" s="6">
        <v>0.77083450309753565</v>
      </c>
    </row>
    <row r="164" spans="3:47" x14ac:dyDescent="0.25">
      <c r="C164">
        <v>1984</v>
      </c>
      <c r="D164" s="5">
        <v>22636</v>
      </c>
      <c r="E164" s="5">
        <v>60360</v>
      </c>
      <c r="F164" s="5">
        <v>54987</v>
      </c>
      <c r="G164" s="5">
        <v>221</v>
      </c>
      <c r="H164" s="5"/>
      <c r="I164" s="5">
        <v>0</v>
      </c>
      <c r="J164" s="5">
        <v>0</v>
      </c>
      <c r="K164" s="5">
        <v>501</v>
      </c>
      <c r="L164" s="5">
        <v>29</v>
      </c>
      <c r="M164" s="5"/>
      <c r="N164" s="5">
        <v>4572</v>
      </c>
      <c r="O164" s="5">
        <v>3934</v>
      </c>
      <c r="P164" s="5">
        <v>916</v>
      </c>
      <c r="Q164" s="5">
        <v>44</v>
      </c>
      <c r="R164" s="5"/>
      <c r="S164" s="5">
        <v>1859</v>
      </c>
      <c r="T164" s="5">
        <v>12978</v>
      </c>
      <c r="U164" s="5">
        <v>41746</v>
      </c>
      <c r="V164" s="5">
        <v>11406</v>
      </c>
      <c r="W164" s="5"/>
      <c r="X164" s="5">
        <v>138204</v>
      </c>
      <c r="Y164" s="5">
        <v>530</v>
      </c>
      <c r="Z164" s="5">
        <v>9466</v>
      </c>
      <c r="AA164" s="5">
        <v>67989</v>
      </c>
      <c r="AT164">
        <v>450075</v>
      </c>
      <c r="AU164" s="6">
        <v>0.75441004907876741</v>
      </c>
    </row>
    <row r="165" spans="3:47" x14ac:dyDescent="0.25">
      <c r="C165">
        <v>1985</v>
      </c>
      <c r="D165" s="5">
        <v>9192</v>
      </c>
      <c r="E165" s="5">
        <v>19220</v>
      </c>
      <c r="F165" s="5">
        <v>20429</v>
      </c>
      <c r="G165" s="5">
        <v>137</v>
      </c>
      <c r="H165" s="5"/>
      <c r="I165" s="5">
        <v>0</v>
      </c>
      <c r="J165" s="5">
        <v>0</v>
      </c>
      <c r="K165" s="5">
        <v>362</v>
      </c>
      <c r="L165" s="5">
        <v>10</v>
      </c>
      <c r="M165" s="5"/>
      <c r="N165" s="5">
        <v>3751</v>
      </c>
      <c r="O165" s="5">
        <v>1246</v>
      </c>
      <c r="P165" s="5">
        <v>162</v>
      </c>
      <c r="Q165" s="5">
        <v>9</v>
      </c>
      <c r="R165" s="5"/>
      <c r="S165" s="5">
        <v>9059</v>
      </c>
      <c r="T165" s="5">
        <v>2274</v>
      </c>
      <c r="U165" s="5">
        <v>17725</v>
      </c>
      <c r="V165" s="5">
        <v>6059</v>
      </c>
      <c r="W165" s="5"/>
      <c r="X165" s="5">
        <v>48978</v>
      </c>
      <c r="Y165" s="5">
        <v>372</v>
      </c>
      <c r="Z165" s="5">
        <v>5168</v>
      </c>
      <c r="AA165" s="5">
        <v>35117</v>
      </c>
      <c r="AT165">
        <v>433672</v>
      </c>
      <c r="AU165" s="6">
        <v>0.77655814086746622</v>
      </c>
    </row>
    <row r="166" spans="3:47" x14ac:dyDescent="0.25">
      <c r="C166">
        <v>1986</v>
      </c>
      <c r="D166" s="5">
        <v>60140</v>
      </c>
      <c r="E166" s="5">
        <v>155401</v>
      </c>
      <c r="F166" s="5">
        <v>149609</v>
      </c>
      <c r="G166" s="5">
        <v>388</v>
      </c>
      <c r="H166" s="5"/>
      <c r="I166" s="5">
        <v>0</v>
      </c>
      <c r="J166" s="5">
        <v>0</v>
      </c>
      <c r="K166" s="5">
        <v>2146</v>
      </c>
      <c r="L166" s="5">
        <v>27</v>
      </c>
      <c r="M166" s="5"/>
      <c r="N166" s="5">
        <v>36340</v>
      </c>
      <c r="O166" s="5">
        <v>7918</v>
      </c>
      <c r="P166" s="5">
        <v>788</v>
      </c>
      <c r="Q166" s="5">
        <v>58</v>
      </c>
      <c r="R166" s="5"/>
      <c r="S166" s="5">
        <v>44447</v>
      </c>
      <c r="T166" s="5">
        <v>44991</v>
      </c>
      <c r="U166" s="5">
        <v>175238</v>
      </c>
      <c r="V166" s="5">
        <v>19000</v>
      </c>
      <c r="W166" s="5"/>
      <c r="X166" s="5">
        <v>365538</v>
      </c>
      <c r="Y166" s="5">
        <v>2173</v>
      </c>
      <c r="Z166" s="5">
        <v>45104</v>
      </c>
      <c r="AA166" s="5">
        <v>283676</v>
      </c>
      <c r="AT166">
        <v>540704</v>
      </c>
      <c r="AU166" s="6">
        <v>0.67647360558890424</v>
      </c>
    </row>
    <row r="167" spans="3:47" x14ac:dyDescent="0.25">
      <c r="C167">
        <v>1987</v>
      </c>
      <c r="D167" s="5">
        <v>15424</v>
      </c>
      <c r="E167" s="5">
        <v>39720</v>
      </c>
      <c r="F167" s="5">
        <v>43812</v>
      </c>
      <c r="G167" s="5">
        <v>115</v>
      </c>
      <c r="H167" s="5"/>
      <c r="I167" s="5">
        <v>0</v>
      </c>
      <c r="J167" s="5">
        <v>0</v>
      </c>
      <c r="K167" s="5">
        <v>537</v>
      </c>
      <c r="L167" s="5">
        <v>5</v>
      </c>
      <c r="M167" s="5"/>
      <c r="N167" s="5">
        <v>2265</v>
      </c>
      <c r="O167" s="5">
        <v>582</v>
      </c>
      <c r="P167" s="5">
        <v>367</v>
      </c>
      <c r="Q167" s="5">
        <v>9</v>
      </c>
      <c r="R167" s="5"/>
      <c r="S167" s="5">
        <v>8957</v>
      </c>
      <c r="T167" s="5">
        <v>7277</v>
      </c>
      <c r="U167" s="5">
        <v>42178</v>
      </c>
      <c r="V167" s="5">
        <v>4937</v>
      </c>
      <c r="W167" s="5"/>
      <c r="X167" s="5">
        <v>99071</v>
      </c>
      <c r="Y167" s="5">
        <v>542</v>
      </c>
      <c r="Z167" s="5">
        <v>3223</v>
      </c>
      <c r="AA167" s="5">
        <v>63349</v>
      </c>
      <c r="AT167">
        <v>490249</v>
      </c>
      <c r="AU167" s="6">
        <v>0.64953257407534992</v>
      </c>
    </row>
    <row r="168" spans="3:47" x14ac:dyDescent="0.25">
      <c r="C168">
        <v>1988</v>
      </c>
      <c r="D168" s="5">
        <v>41907</v>
      </c>
      <c r="E168" s="5">
        <v>110475</v>
      </c>
      <c r="F168" s="5">
        <v>120241</v>
      </c>
      <c r="G168" s="5">
        <v>295</v>
      </c>
      <c r="H168" s="5"/>
      <c r="I168" s="5">
        <v>0</v>
      </c>
      <c r="J168" s="5">
        <v>0</v>
      </c>
      <c r="K168" s="5">
        <v>1403</v>
      </c>
      <c r="L168" s="5">
        <v>26</v>
      </c>
      <c r="M168" s="5"/>
      <c r="N168" s="5">
        <v>2513</v>
      </c>
      <c r="O168" s="5">
        <v>6756</v>
      </c>
      <c r="P168" s="5">
        <v>757</v>
      </c>
      <c r="Q168" s="5">
        <v>26</v>
      </c>
      <c r="R168" s="5"/>
      <c r="S168" s="5">
        <v>23581</v>
      </c>
      <c r="T168" s="5">
        <v>40526</v>
      </c>
      <c r="U168" s="5">
        <v>116268</v>
      </c>
      <c r="V168" s="5">
        <v>11955</v>
      </c>
      <c r="W168" s="5"/>
      <c r="X168" s="5">
        <v>272918</v>
      </c>
      <c r="Y168" s="5">
        <v>1429</v>
      </c>
      <c r="Z168" s="5">
        <v>10052</v>
      </c>
      <c r="AA168" s="5">
        <v>192330</v>
      </c>
      <c r="AT168">
        <v>173444</v>
      </c>
      <c r="AU168" s="6">
        <v>0.68791769292703342</v>
      </c>
    </row>
    <row r="169" spans="3:47" x14ac:dyDescent="0.25">
      <c r="C169">
        <v>1989</v>
      </c>
      <c r="D169" s="5">
        <v>32828</v>
      </c>
      <c r="E169" s="5">
        <v>90935</v>
      </c>
      <c r="F169" s="5">
        <v>93959</v>
      </c>
      <c r="G169" s="5">
        <v>74</v>
      </c>
      <c r="H169" s="5"/>
      <c r="I169" s="5">
        <v>0</v>
      </c>
      <c r="J169" s="5">
        <v>0</v>
      </c>
      <c r="K169" s="5">
        <v>1035</v>
      </c>
      <c r="L169" s="5">
        <v>5</v>
      </c>
      <c r="M169" s="5"/>
      <c r="N169" s="5">
        <v>3874</v>
      </c>
      <c r="O169" s="5">
        <v>6220</v>
      </c>
      <c r="P169" s="5">
        <v>381</v>
      </c>
      <c r="Q169" s="5">
        <v>9</v>
      </c>
      <c r="R169" s="5"/>
      <c r="S169" s="5">
        <v>16941</v>
      </c>
      <c r="T169" s="5">
        <v>52106</v>
      </c>
      <c r="U169" s="5">
        <v>65680</v>
      </c>
      <c r="V169" s="5">
        <v>4399</v>
      </c>
      <c r="W169" s="5"/>
      <c r="X169" s="5">
        <v>217796</v>
      </c>
      <c r="Y169" s="5">
        <v>1040</v>
      </c>
      <c r="Z169" s="5">
        <v>10484</v>
      </c>
      <c r="AA169" s="5">
        <v>139126</v>
      </c>
      <c r="AT169">
        <v>148200</v>
      </c>
      <c r="AU169" s="6">
        <v>0.68551128873346934</v>
      </c>
    </row>
    <row r="170" spans="3:47" x14ac:dyDescent="0.25">
      <c r="C170">
        <v>1990</v>
      </c>
      <c r="D170" s="5">
        <v>34334</v>
      </c>
      <c r="E170" s="5">
        <v>105343</v>
      </c>
      <c r="F170" s="5">
        <v>65180</v>
      </c>
      <c r="G170" s="5">
        <v>111</v>
      </c>
      <c r="H170" s="5"/>
      <c r="I170" s="5">
        <v>0</v>
      </c>
      <c r="J170" s="5">
        <v>0</v>
      </c>
      <c r="K170" s="5">
        <v>1468</v>
      </c>
      <c r="L170" s="5">
        <v>1</v>
      </c>
      <c r="M170" s="5"/>
      <c r="N170" s="5">
        <v>1566</v>
      </c>
      <c r="O170" s="5">
        <v>5159</v>
      </c>
      <c r="P170" s="5">
        <v>618</v>
      </c>
      <c r="Q170" s="5">
        <v>36</v>
      </c>
      <c r="R170" s="5"/>
      <c r="S170" s="5">
        <v>10005</v>
      </c>
      <c r="T170" s="5">
        <v>48914</v>
      </c>
      <c r="U170" s="5">
        <v>92067</v>
      </c>
      <c r="V170" s="5">
        <v>8921</v>
      </c>
      <c r="W170" s="5"/>
      <c r="X170" s="5">
        <v>204968</v>
      </c>
      <c r="Y170" s="5">
        <v>1469</v>
      </c>
      <c r="Z170" s="5">
        <v>7379</v>
      </c>
      <c r="AA170" s="5">
        <v>159907</v>
      </c>
      <c r="AT170">
        <v>54518</v>
      </c>
      <c r="AU170" s="6">
        <v>0.60822223461817371</v>
      </c>
    </row>
    <row r="171" spans="3:47" x14ac:dyDescent="0.25">
      <c r="C171">
        <v>1991</v>
      </c>
      <c r="D171" s="5">
        <v>6190</v>
      </c>
      <c r="E171" s="5">
        <v>10080</v>
      </c>
      <c r="F171" s="5">
        <v>9197</v>
      </c>
      <c r="G171" s="5">
        <v>13</v>
      </c>
      <c r="H171" s="5"/>
      <c r="I171" s="5">
        <v>0</v>
      </c>
      <c r="J171" s="5">
        <v>0</v>
      </c>
      <c r="K171" s="5">
        <v>114</v>
      </c>
      <c r="L171" s="5">
        <v>0</v>
      </c>
      <c r="M171" s="5"/>
      <c r="N171" s="5">
        <v>644</v>
      </c>
      <c r="O171" s="5">
        <v>886</v>
      </c>
      <c r="P171" s="5">
        <v>240</v>
      </c>
      <c r="Q171" s="5">
        <v>9</v>
      </c>
      <c r="R171" s="5"/>
      <c r="S171" s="5">
        <v>4468</v>
      </c>
      <c r="T171" s="5">
        <v>7184</v>
      </c>
      <c r="U171" s="5">
        <v>17010</v>
      </c>
      <c r="V171" s="5">
        <v>1541</v>
      </c>
      <c r="W171" s="5"/>
      <c r="X171" s="5">
        <v>25480</v>
      </c>
      <c r="Y171" s="5">
        <v>114</v>
      </c>
      <c r="Z171" s="5">
        <v>1779</v>
      </c>
      <c r="AA171" s="5">
        <v>30203</v>
      </c>
      <c r="AT171">
        <v>412815</v>
      </c>
      <c r="AU171" s="6">
        <v>0.59270686914834503</v>
      </c>
    </row>
    <row r="172" spans="3:47" x14ac:dyDescent="0.25">
      <c r="C172">
        <v>1992</v>
      </c>
      <c r="D172" s="5">
        <v>13700</v>
      </c>
      <c r="E172" s="5">
        <v>23560</v>
      </c>
      <c r="F172" s="5">
        <v>22471</v>
      </c>
      <c r="G172" s="5">
        <v>57</v>
      </c>
      <c r="H172" s="5"/>
      <c r="I172" s="5">
        <v>0</v>
      </c>
      <c r="J172" s="5">
        <v>0</v>
      </c>
      <c r="K172" s="5">
        <v>198</v>
      </c>
      <c r="L172" s="5">
        <v>1</v>
      </c>
      <c r="M172" s="5"/>
      <c r="N172" s="5">
        <v>1852</v>
      </c>
      <c r="O172" s="5">
        <v>6187</v>
      </c>
      <c r="P172" s="5">
        <v>1110</v>
      </c>
      <c r="Q172" s="5">
        <v>38</v>
      </c>
      <c r="R172" s="5"/>
      <c r="S172" s="5">
        <v>11255</v>
      </c>
      <c r="T172" s="5">
        <v>20686</v>
      </c>
      <c r="U172" s="5">
        <v>50733</v>
      </c>
      <c r="V172" s="5">
        <v>5797</v>
      </c>
      <c r="W172" s="5"/>
      <c r="X172" s="5">
        <v>59788</v>
      </c>
      <c r="Y172" s="5">
        <v>199</v>
      </c>
      <c r="Z172" s="5">
        <v>9187</v>
      </c>
      <c r="AA172" s="5">
        <v>88471</v>
      </c>
      <c r="AT172">
        <v>102836</v>
      </c>
      <c r="AU172" s="6">
        <v>0.61880434455576616</v>
      </c>
    </row>
    <row r="173" spans="3:47" x14ac:dyDescent="0.25">
      <c r="C173">
        <v>1993</v>
      </c>
      <c r="D173" s="5">
        <v>12561</v>
      </c>
      <c r="E173" s="5">
        <v>20115</v>
      </c>
      <c r="F173" s="5">
        <v>15516</v>
      </c>
      <c r="G173" s="5">
        <v>32</v>
      </c>
      <c r="H173" s="5"/>
      <c r="I173" s="5">
        <v>0</v>
      </c>
      <c r="J173" s="5">
        <v>0</v>
      </c>
      <c r="K173" s="5">
        <v>737</v>
      </c>
      <c r="L173" s="5">
        <v>0</v>
      </c>
      <c r="M173" s="5"/>
      <c r="N173" s="5">
        <v>6626</v>
      </c>
      <c r="O173" s="5">
        <v>13439</v>
      </c>
      <c r="P173" s="5">
        <v>1083</v>
      </c>
      <c r="Q173" s="5">
        <v>5</v>
      </c>
      <c r="R173" s="5"/>
      <c r="S173" s="5">
        <v>16156</v>
      </c>
      <c r="T173" s="5">
        <v>24382</v>
      </c>
      <c r="U173" s="5">
        <v>51559</v>
      </c>
      <c r="V173" s="5">
        <v>6308</v>
      </c>
      <c r="W173" s="5"/>
      <c r="X173" s="5">
        <v>48224</v>
      </c>
      <c r="Y173" s="5">
        <v>737</v>
      </c>
      <c r="Z173" s="5">
        <v>21153</v>
      </c>
      <c r="AA173" s="5">
        <v>98405</v>
      </c>
      <c r="AT173">
        <v>284399</v>
      </c>
      <c r="AU173" s="6">
        <v>0.59656324662439253</v>
      </c>
    </row>
    <row r="174" spans="3:47" x14ac:dyDescent="0.25">
      <c r="C174">
        <v>1994</v>
      </c>
      <c r="D174" s="5">
        <v>37085</v>
      </c>
      <c r="E174" s="5">
        <v>64788</v>
      </c>
      <c r="F174" s="5">
        <v>24341</v>
      </c>
      <c r="G174" s="5">
        <v>270</v>
      </c>
      <c r="H174" s="5"/>
      <c r="I174" s="5">
        <v>0</v>
      </c>
      <c r="J174" s="5">
        <v>0</v>
      </c>
      <c r="K174" s="5">
        <v>594</v>
      </c>
      <c r="L174" s="5">
        <v>1</v>
      </c>
      <c r="M174" s="5"/>
      <c r="N174" s="5">
        <v>14784</v>
      </c>
      <c r="O174" s="5">
        <v>33991</v>
      </c>
      <c r="P174" s="5">
        <v>718</v>
      </c>
      <c r="Q174" s="5">
        <v>55</v>
      </c>
      <c r="R174" s="5"/>
      <c r="S174" s="5">
        <v>18268</v>
      </c>
      <c r="T174" s="5">
        <v>66331</v>
      </c>
      <c r="U174" s="5">
        <v>268370</v>
      </c>
      <c r="V174" s="5">
        <v>29424</v>
      </c>
      <c r="W174" s="5"/>
      <c r="X174" s="5">
        <v>126484</v>
      </c>
      <c r="Y174" s="5">
        <v>595</v>
      </c>
      <c r="Z174" s="5">
        <v>49548</v>
      </c>
      <c r="AA174" s="5">
        <v>382393</v>
      </c>
      <c r="AT174">
        <v>229320</v>
      </c>
      <c r="AU174" s="6">
        <v>0.62239785477383391</v>
      </c>
    </row>
    <row r="175" spans="3:47" x14ac:dyDescent="0.25">
      <c r="C175">
        <v>1995</v>
      </c>
      <c r="D175" s="5">
        <v>6558</v>
      </c>
      <c r="E175" s="5">
        <v>6420</v>
      </c>
      <c r="F175" s="5">
        <v>10117</v>
      </c>
      <c r="G175" s="5">
        <v>34</v>
      </c>
      <c r="H175" s="5"/>
      <c r="I175" s="5">
        <v>0</v>
      </c>
      <c r="J175" s="5">
        <v>0</v>
      </c>
      <c r="K175" s="5">
        <v>46</v>
      </c>
      <c r="L175" s="5">
        <v>0</v>
      </c>
      <c r="M175" s="5"/>
      <c r="N175" s="5">
        <v>1662</v>
      </c>
      <c r="O175" s="5">
        <v>1042</v>
      </c>
      <c r="P175" s="5">
        <v>242</v>
      </c>
      <c r="Q175" s="5">
        <v>9</v>
      </c>
      <c r="R175" s="5"/>
      <c r="S175" s="5">
        <v>2165</v>
      </c>
      <c r="T175" s="5">
        <v>22400</v>
      </c>
      <c r="U175" s="5">
        <v>39509</v>
      </c>
      <c r="V175" s="5">
        <v>4835</v>
      </c>
      <c r="W175" s="5"/>
      <c r="X175" s="5">
        <v>23129</v>
      </c>
      <c r="Y175" s="5">
        <v>46</v>
      </c>
      <c r="Z175" s="5">
        <v>2955</v>
      </c>
      <c r="AA175" s="5">
        <v>68909</v>
      </c>
      <c r="AT175">
        <v>213816</v>
      </c>
      <c r="AU175" s="6">
        <v>0.57212427386058662</v>
      </c>
    </row>
    <row r="176" spans="3:47" x14ac:dyDescent="0.25">
      <c r="C176">
        <v>1996</v>
      </c>
      <c r="D176" s="5">
        <v>16333</v>
      </c>
      <c r="E176" s="5">
        <v>42274</v>
      </c>
      <c r="F176" s="5">
        <v>26759</v>
      </c>
      <c r="G176" s="5">
        <v>147</v>
      </c>
      <c r="H176" s="5"/>
      <c r="I176" s="5">
        <v>0</v>
      </c>
      <c r="J176" s="5">
        <v>0</v>
      </c>
      <c r="K176" s="5">
        <v>217</v>
      </c>
      <c r="L176" s="5">
        <v>3</v>
      </c>
      <c r="M176" s="5"/>
      <c r="N176" s="5">
        <v>2191</v>
      </c>
      <c r="O176" s="5">
        <v>13109</v>
      </c>
      <c r="P176" s="5">
        <v>666</v>
      </c>
      <c r="Q176" s="5">
        <v>13</v>
      </c>
      <c r="R176" s="5"/>
      <c r="S176" s="5">
        <v>36272</v>
      </c>
      <c r="T176" s="5">
        <v>115695</v>
      </c>
      <c r="U176" s="5">
        <v>102820</v>
      </c>
      <c r="V176" s="5">
        <v>17652</v>
      </c>
      <c r="W176" s="5"/>
      <c r="X176" s="5">
        <v>85513</v>
      </c>
      <c r="Y176" s="5">
        <v>220</v>
      </c>
      <c r="Z176" s="5">
        <v>15979</v>
      </c>
      <c r="AA176" s="5">
        <v>272439</v>
      </c>
      <c r="AT176">
        <v>27373</v>
      </c>
      <c r="AU176" s="6">
        <v>0.47542378768931498</v>
      </c>
    </row>
    <row r="177" spans="2:47" x14ac:dyDescent="0.25">
      <c r="C177">
        <v>1997</v>
      </c>
      <c r="D177" s="5">
        <v>9456</v>
      </c>
      <c r="E177" s="5">
        <v>21984</v>
      </c>
      <c r="F177" s="5">
        <v>21466</v>
      </c>
      <c r="G177" s="5">
        <v>85</v>
      </c>
      <c r="H177" s="5"/>
      <c r="I177" s="5">
        <v>0</v>
      </c>
      <c r="J177" s="5">
        <v>0</v>
      </c>
      <c r="K177" s="5">
        <v>658</v>
      </c>
      <c r="L177" s="5">
        <v>4</v>
      </c>
      <c r="M177" s="5"/>
      <c r="N177" s="5">
        <v>1017</v>
      </c>
      <c r="O177" s="5">
        <v>3426</v>
      </c>
      <c r="P177" s="5">
        <v>182</v>
      </c>
      <c r="Q177" s="5">
        <v>11</v>
      </c>
      <c r="R177" s="5"/>
      <c r="S177" s="5">
        <v>6841</v>
      </c>
      <c r="T177" s="5">
        <v>28563</v>
      </c>
      <c r="U177" s="5">
        <v>80473</v>
      </c>
      <c r="V177" s="5">
        <v>6837</v>
      </c>
      <c r="W177" s="5"/>
      <c r="X177" s="5">
        <v>52991</v>
      </c>
      <c r="Y177" s="5">
        <v>662</v>
      </c>
      <c r="Z177" s="5">
        <v>4636</v>
      </c>
      <c r="AA177" s="5">
        <v>122714</v>
      </c>
      <c r="AT177">
        <v>69174</v>
      </c>
      <c r="AU177" s="6">
        <v>0.43879602905261822</v>
      </c>
    </row>
    <row r="178" spans="2:47" x14ac:dyDescent="0.25">
      <c r="C178">
        <v>1998</v>
      </c>
      <c r="D178" s="5">
        <v>11286</v>
      </c>
      <c r="E178" s="5">
        <v>33135</v>
      </c>
      <c r="F178" s="5">
        <v>27158</v>
      </c>
      <c r="G178" s="5">
        <v>138</v>
      </c>
      <c r="H178" s="5"/>
      <c r="I178" s="5">
        <v>0</v>
      </c>
      <c r="J178" s="5">
        <v>0</v>
      </c>
      <c r="K178" s="5">
        <v>454</v>
      </c>
      <c r="L178" s="5">
        <v>2</v>
      </c>
      <c r="M178" s="5"/>
      <c r="N178" s="5">
        <v>5794</v>
      </c>
      <c r="O178" s="5">
        <v>2909</v>
      </c>
      <c r="P178" s="5">
        <v>386</v>
      </c>
      <c r="Q178" s="5">
        <v>12</v>
      </c>
      <c r="R178" s="5"/>
      <c r="S178" s="5">
        <v>36980</v>
      </c>
      <c r="T178" s="5">
        <v>74836</v>
      </c>
      <c r="U178" s="5">
        <v>77546</v>
      </c>
      <c r="V178" s="5">
        <v>14264</v>
      </c>
      <c r="W178" s="5"/>
      <c r="X178" s="5">
        <v>71717</v>
      </c>
      <c r="Y178" s="5">
        <v>456</v>
      </c>
      <c r="Z178" s="5">
        <v>9101</v>
      </c>
      <c r="AA178" s="5">
        <v>203626</v>
      </c>
      <c r="AT178">
        <v>70114</v>
      </c>
      <c r="AU178" s="6">
        <v>0.41605991015849847</v>
      </c>
    </row>
    <row r="179" spans="2:47" x14ac:dyDescent="0.25">
      <c r="C179">
        <v>1999</v>
      </c>
      <c r="D179" s="5">
        <v>26626</v>
      </c>
      <c r="E179" s="5">
        <v>81449</v>
      </c>
      <c r="F179" s="5">
        <v>60831</v>
      </c>
      <c r="G179" s="5">
        <v>358</v>
      </c>
      <c r="H179" s="5"/>
      <c r="I179" s="5">
        <v>0</v>
      </c>
      <c r="J179" s="5">
        <v>0</v>
      </c>
      <c r="K179" s="5">
        <v>561</v>
      </c>
      <c r="L179" s="5">
        <v>3</v>
      </c>
      <c r="M179" s="5"/>
      <c r="N179" s="5">
        <v>3335</v>
      </c>
      <c r="O179" s="5">
        <v>6832</v>
      </c>
      <c r="P179" s="5">
        <v>529</v>
      </c>
      <c r="Q179" s="5">
        <v>75</v>
      </c>
      <c r="R179" s="5"/>
      <c r="S179" s="5">
        <v>65533</v>
      </c>
      <c r="T179" s="5">
        <v>76229</v>
      </c>
      <c r="U179" s="5">
        <v>225670</v>
      </c>
      <c r="V179" s="5">
        <v>30543</v>
      </c>
      <c r="W179" s="5"/>
      <c r="X179" s="5">
        <v>169264</v>
      </c>
      <c r="Y179" s="5">
        <v>564</v>
      </c>
      <c r="Z179" s="5">
        <v>10771</v>
      </c>
      <c r="AA179" s="5">
        <v>397975</v>
      </c>
      <c r="AT179">
        <v>176627</v>
      </c>
      <c r="AU179" s="6">
        <v>0.3159582841401023</v>
      </c>
    </row>
    <row r="180" spans="2:47" x14ac:dyDescent="0.25">
      <c r="C180">
        <v>2000</v>
      </c>
      <c r="D180" s="5">
        <v>17022</v>
      </c>
      <c r="E180" s="5">
        <v>43787</v>
      </c>
      <c r="F180" s="5">
        <v>47650</v>
      </c>
      <c r="G180" s="5">
        <v>380</v>
      </c>
      <c r="H180" s="5"/>
      <c r="I180" s="5">
        <v>0</v>
      </c>
      <c r="J180" s="5">
        <v>0</v>
      </c>
      <c r="K180" s="5">
        <v>364</v>
      </c>
      <c r="L180" s="5">
        <v>2</v>
      </c>
      <c r="M180" s="5"/>
      <c r="N180" s="5">
        <v>3957</v>
      </c>
      <c r="O180" s="5">
        <v>1418</v>
      </c>
      <c r="P180" s="5">
        <v>861</v>
      </c>
      <c r="Q180" s="5">
        <v>106</v>
      </c>
      <c r="R180" s="5"/>
      <c r="S180" s="5">
        <v>33459</v>
      </c>
      <c r="T180" s="5">
        <v>34818</v>
      </c>
      <c r="U180" s="5">
        <v>113194</v>
      </c>
      <c r="V180" s="5">
        <v>25238</v>
      </c>
      <c r="W180" s="5"/>
      <c r="X180" s="5">
        <v>108839</v>
      </c>
      <c r="Y180" s="5">
        <v>366</v>
      </c>
      <c r="Z180" s="5">
        <v>6342</v>
      </c>
      <c r="AA180" s="5">
        <v>206709</v>
      </c>
      <c r="AT180">
        <v>26130</v>
      </c>
      <c r="AU180" s="6">
        <v>0.27493976157156536</v>
      </c>
    </row>
    <row r="181" spans="2:47" x14ac:dyDescent="0.25">
      <c r="C181">
        <v>2001</v>
      </c>
      <c r="D181" s="5">
        <v>10325</v>
      </c>
      <c r="E181" s="5">
        <v>38737</v>
      </c>
      <c r="F181" s="5">
        <v>25861</v>
      </c>
      <c r="G181" s="5">
        <v>44</v>
      </c>
      <c r="H181" s="5"/>
      <c r="I181" s="5">
        <v>0</v>
      </c>
      <c r="J181" s="5">
        <v>0</v>
      </c>
      <c r="K181" s="5">
        <v>168</v>
      </c>
      <c r="L181" s="5">
        <v>2</v>
      </c>
      <c r="M181" s="5"/>
      <c r="N181" s="5">
        <v>403</v>
      </c>
      <c r="O181" s="5">
        <v>7584</v>
      </c>
      <c r="P181" s="5">
        <v>1038</v>
      </c>
      <c r="Q181" s="5">
        <v>19</v>
      </c>
      <c r="R181" s="5"/>
      <c r="S181" s="5">
        <v>7468</v>
      </c>
      <c r="T181" s="5">
        <v>52726</v>
      </c>
      <c r="U181" s="5">
        <v>71047</v>
      </c>
      <c r="V181" s="5">
        <v>4186</v>
      </c>
      <c r="W181" s="5"/>
      <c r="X181" s="5">
        <v>74967</v>
      </c>
      <c r="Y181" s="5">
        <v>170</v>
      </c>
      <c r="Z181" s="5">
        <v>9044</v>
      </c>
      <c r="AA181" s="5">
        <v>135427</v>
      </c>
      <c r="AT181">
        <v>101712</v>
      </c>
      <c r="AU181" s="6">
        <v>0.27184746265545195</v>
      </c>
    </row>
    <row r="182" spans="2:47" x14ac:dyDescent="0.25">
      <c r="C182">
        <v>2002</v>
      </c>
      <c r="D182" s="5">
        <v>11250</v>
      </c>
      <c r="E182" s="5">
        <v>31020</v>
      </c>
      <c r="F182" s="5">
        <v>17293</v>
      </c>
      <c r="G182" s="5">
        <v>26</v>
      </c>
      <c r="H182" s="5"/>
      <c r="I182" s="5">
        <v>0</v>
      </c>
      <c r="J182" s="5">
        <v>0</v>
      </c>
      <c r="K182" s="5">
        <v>283</v>
      </c>
      <c r="L182" s="5">
        <v>0</v>
      </c>
      <c r="M182" s="5"/>
      <c r="N182" s="5">
        <v>4909</v>
      </c>
      <c r="O182" s="5">
        <v>9232</v>
      </c>
      <c r="P182" s="5">
        <v>892</v>
      </c>
      <c r="Q182" s="5">
        <v>4</v>
      </c>
      <c r="R182" s="5"/>
      <c r="S182" s="5">
        <v>25514</v>
      </c>
      <c r="T182" s="5">
        <v>29358</v>
      </c>
      <c r="U182" s="5">
        <v>56773</v>
      </c>
      <c r="V182" s="5">
        <v>2436</v>
      </c>
      <c r="W182" s="5"/>
      <c r="X182" s="5">
        <v>59589</v>
      </c>
      <c r="Y182" s="5">
        <v>283</v>
      </c>
      <c r="Z182" s="5">
        <v>15037</v>
      </c>
      <c r="AA182" s="5">
        <v>114081</v>
      </c>
      <c r="AT182">
        <v>58289</v>
      </c>
      <c r="AU182" s="6">
        <v>0.32203333646403653</v>
      </c>
    </row>
    <row r="183" spans="2:47" x14ac:dyDescent="0.25">
      <c r="C183">
        <v>2003</v>
      </c>
      <c r="D183" s="5">
        <v>21097</v>
      </c>
      <c r="E183" s="5">
        <v>47184</v>
      </c>
      <c r="F183" s="5">
        <v>27867</v>
      </c>
      <c r="G183" s="5">
        <v>41</v>
      </c>
      <c r="H183" s="5"/>
      <c r="I183" s="5">
        <v>0</v>
      </c>
      <c r="J183" s="5">
        <v>0</v>
      </c>
      <c r="K183" s="5">
        <v>181</v>
      </c>
      <c r="L183" s="5">
        <v>0</v>
      </c>
      <c r="M183" s="5"/>
      <c r="N183" s="5">
        <v>22415</v>
      </c>
      <c r="O183" s="5">
        <v>20289</v>
      </c>
      <c r="P183" s="5">
        <v>533</v>
      </c>
      <c r="Q183" s="5">
        <v>13</v>
      </c>
      <c r="R183" s="5"/>
      <c r="S183" s="5">
        <v>51918</v>
      </c>
      <c r="T183" s="5">
        <v>58790</v>
      </c>
      <c r="U183" s="5">
        <v>78000</v>
      </c>
      <c r="V183" s="5">
        <v>3720</v>
      </c>
      <c r="W183" s="5"/>
      <c r="X183" s="5">
        <v>96189</v>
      </c>
      <c r="Y183" s="5">
        <v>181</v>
      </c>
      <c r="Z183" s="5">
        <v>43250</v>
      </c>
      <c r="AA183" s="5">
        <v>192428</v>
      </c>
      <c r="AT183">
        <v>81274</v>
      </c>
      <c r="AU183" s="6">
        <v>0.28527202527202528</v>
      </c>
    </row>
    <row r="184" spans="2:47" x14ac:dyDescent="0.25">
      <c r="C184">
        <v>2004</v>
      </c>
      <c r="D184" s="5">
        <v>7575</v>
      </c>
      <c r="E184" s="5">
        <v>11666</v>
      </c>
      <c r="F184" s="5">
        <v>5325</v>
      </c>
      <c r="G184" s="5">
        <v>15</v>
      </c>
      <c r="H184" s="5"/>
      <c r="I184" s="5">
        <v>0</v>
      </c>
      <c r="J184" s="5">
        <v>0</v>
      </c>
      <c r="K184" s="5">
        <v>37</v>
      </c>
      <c r="L184" s="5">
        <v>1</v>
      </c>
      <c r="M184" s="5"/>
      <c r="N184" s="5">
        <v>19211</v>
      </c>
      <c r="O184" s="5">
        <v>2332</v>
      </c>
      <c r="P184" s="5">
        <v>171</v>
      </c>
      <c r="Q184" s="5">
        <v>3</v>
      </c>
      <c r="R184" s="5"/>
      <c r="S184" s="5">
        <v>39879</v>
      </c>
      <c r="T184" s="5">
        <v>18343</v>
      </c>
      <c r="U184" s="5">
        <v>14150</v>
      </c>
      <c r="V184" s="5">
        <v>1470</v>
      </c>
      <c r="W184" s="5"/>
      <c r="X184" s="5">
        <v>24581</v>
      </c>
      <c r="Y184" s="5">
        <v>38</v>
      </c>
      <c r="Z184" s="5">
        <v>21717</v>
      </c>
      <c r="AA184" s="5">
        <v>73842</v>
      </c>
      <c r="AT184">
        <v>180599</v>
      </c>
      <c r="AU184" s="6">
        <v>0.31214503244183112</v>
      </c>
    </row>
    <row r="185" spans="2:47" x14ac:dyDescent="0.25">
      <c r="C185">
        <v>2005</v>
      </c>
      <c r="D185" s="5">
        <v>23354</v>
      </c>
      <c r="E185" s="5">
        <v>51995</v>
      </c>
      <c r="F185" s="5">
        <v>27614</v>
      </c>
      <c r="G185" s="5">
        <v>129</v>
      </c>
      <c r="H185" s="5"/>
      <c r="I185" s="5">
        <v>0</v>
      </c>
      <c r="J185" s="5">
        <v>0</v>
      </c>
      <c r="K185" s="5">
        <v>259</v>
      </c>
      <c r="L185" s="5">
        <v>5</v>
      </c>
      <c r="M185" s="5"/>
      <c r="N185" s="5">
        <v>9574</v>
      </c>
      <c r="O185" s="5">
        <v>20451</v>
      </c>
      <c r="P185" s="5">
        <v>535</v>
      </c>
      <c r="Q185" s="5">
        <v>59</v>
      </c>
      <c r="R185" s="5"/>
      <c r="S185" s="5">
        <v>57707</v>
      </c>
      <c r="T185" s="5">
        <v>82368</v>
      </c>
      <c r="U185" s="5">
        <v>66763</v>
      </c>
      <c r="V185" s="5">
        <v>11282</v>
      </c>
      <c r="W185" s="5"/>
      <c r="X185" s="5">
        <v>103092</v>
      </c>
      <c r="Y185" s="5">
        <v>264</v>
      </c>
      <c r="Z185" s="5">
        <v>30619</v>
      </c>
      <c r="AA185" s="5">
        <v>218120</v>
      </c>
      <c r="AT185">
        <v>115547</v>
      </c>
      <c r="AU185" s="6">
        <v>0.35855655131324166</v>
      </c>
    </row>
    <row r="186" spans="2:47" x14ac:dyDescent="0.25">
      <c r="C186">
        <v>2006</v>
      </c>
      <c r="D186" s="5">
        <v>2497</v>
      </c>
      <c r="E186" s="5">
        <v>8015</v>
      </c>
      <c r="F186" s="5">
        <v>4801</v>
      </c>
      <c r="G186" s="5">
        <v>8</v>
      </c>
      <c r="H186" s="5"/>
      <c r="I186" s="5">
        <v>0</v>
      </c>
      <c r="J186" s="5">
        <v>0</v>
      </c>
      <c r="K186" s="5">
        <v>81</v>
      </c>
      <c r="L186" s="5">
        <v>0</v>
      </c>
      <c r="M186" s="5"/>
      <c r="N186" s="5">
        <v>1949</v>
      </c>
      <c r="O186" s="5">
        <v>921</v>
      </c>
      <c r="P186" s="5">
        <v>318</v>
      </c>
      <c r="Q186" s="5">
        <v>2</v>
      </c>
      <c r="R186" s="5"/>
      <c r="S186" s="5">
        <v>5786</v>
      </c>
      <c r="T186" s="5">
        <v>6048</v>
      </c>
      <c r="U186" s="5">
        <v>19147</v>
      </c>
      <c r="V186" s="5">
        <v>717</v>
      </c>
      <c r="W186" s="5"/>
      <c r="X186" s="5">
        <v>15321</v>
      </c>
      <c r="Y186" s="5">
        <v>81</v>
      </c>
      <c r="Z186" s="5">
        <v>3190</v>
      </c>
      <c r="AA186" s="5">
        <v>31698</v>
      </c>
      <c r="AT186">
        <v>84181</v>
      </c>
      <c r="AU186" s="6">
        <v>0.38332392262576953</v>
      </c>
    </row>
    <row r="187" spans="2:47" x14ac:dyDescent="0.25">
      <c r="C187">
        <v>2007</v>
      </c>
      <c r="D187" s="5">
        <v>34128</v>
      </c>
      <c r="E187" s="5">
        <v>85484</v>
      </c>
      <c r="F187" s="5">
        <v>53140</v>
      </c>
      <c r="G187" s="5">
        <v>86</v>
      </c>
      <c r="H187" s="5"/>
      <c r="I187" s="5">
        <v>0</v>
      </c>
      <c r="J187" s="5">
        <v>0</v>
      </c>
      <c r="K187" s="5">
        <v>610</v>
      </c>
      <c r="L187" s="5">
        <v>0</v>
      </c>
      <c r="M187" s="5"/>
      <c r="N187" s="5">
        <v>21746</v>
      </c>
      <c r="O187" s="5">
        <v>54935</v>
      </c>
      <c r="P187" s="5">
        <v>2201</v>
      </c>
      <c r="Q187" s="5">
        <v>22</v>
      </c>
      <c r="R187" s="5"/>
      <c r="S187" s="5">
        <v>107362</v>
      </c>
      <c r="T187" s="5">
        <v>146885</v>
      </c>
      <c r="U187" s="5">
        <v>150083</v>
      </c>
      <c r="V187" s="5">
        <v>6465</v>
      </c>
      <c r="W187" s="5"/>
      <c r="X187" s="5">
        <v>172838</v>
      </c>
      <c r="Y187" s="5">
        <v>610</v>
      </c>
      <c r="Z187" s="5">
        <v>78904</v>
      </c>
      <c r="AA187" s="5">
        <v>410795</v>
      </c>
      <c r="AT187">
        <v>74909</v>
      </c>
      <c r="AU187" s="6">
        <v>0.39636488703105982</v>
      </c>
    </row>
    <row r="188" spans="2:47" x14ac:dyDescent="0.25">
      <c r="C188">
        <v>2008</v>
      </c>
      <c r="D188" s="5">
        <v>9101</v>
      </c>
      <c r="E188" s="5">
        <v>26207</v>
      </c>
      <c r="F188" s="5">
        <v>12578</v>
      </c>
      <c r="G188" s="5"/>
      <c r="H188" s="5"/>
      <c r="I188" s="5">
        <v>0</v>
      </c>
      <c r="J188" s="5">
        <v>0</v>
      </c>
      <c r="K188" s="5">
        <v>52</v>
      </c>
      <c r="L188" s="5"/>
      <c r="M188" s="5"/>
      <c r="N188" s="5">
        <v>16477</v>
      </c>
      <c r="O188" s="5">
        <v>9939</v>
      </c>
      <c r="P188" s="5">
        <v>469</v>
      </c>
      <c r="Q188" s="5"/>
      <c r="R188" s="5"/>
      <c r="S188" s="5">
        <v>30796</v>
      </c>
      <c r="T188" s="5">
        <v>31543</v>
      </c>
      <c r="U188" s="5">
        <v>40147</v>
      </c>
      <c r="V188" s="5"/>
      <c r="W188" s="5"/>
      <c r="X188" s="5">
        <v>47886</v>
      </c>
      <c r="Y188" s="5">
        <v>52</v>
      </c>
      <c r="Z188" s="5">
        <v>26885</v>
      </c>
      <c r="AA188" s="5">
        <v>102486</v>
      </c>
      <c r="AT188">
        <v>139620</v>
      </c>
      <c r="AU188" s="6">
        <v>0.42048137618657544</v>
      </c>
    </row>
    <row r="189" spans="2:47" x14ac:dyDescent="0.25">
      <c r="C189">
        <v>2009</v>
      </c>
      <c r="D189" s="5">
        <v>9755</v>
      </c>
      <c r="E189" s="5">
        <v>20837</v>
      </c>
      <c r="F189" s="5"/>
      <c r="G189" s="5"/>
      <c r="H189" s="5"/>
      <c r="I189" s="5">
        <v>0</v>
      </c>
      <c r="J189" s="5">
        <v>0</v>
      </c>
      <c r="K189" s="5"/>
      <c r="L189" s="5"/>
      <c r="M189" s="5"/>
      <c r="N189" s="5">
        <v>13354</v>
      </c>
      <c r="O189" s="5">
        <v>7811</v>
      </c>
      <c r="P189" s="5"/>
      <c r="Q189" s="5"/>
      <c r="R189" s="5"/>
      <c r="S189" s="5">
        <v>31111</v>
      </c>
      <c r="T189" s="5">
        <v>32803</v>
      </c>
      <c r="U189" s="5"/>
      <c r="V189" s="5"/>
      <c r="W189" s="5"/>
      <c r="X189" s="5">
        <v>30592</v>
      </c>
      <c r="Y189" s="5">
        <v>0</v>
      </c>
      <c r="Z189" s="5">
        <v>21165</v>
      </c>
      <c r="AA189" s="5">
        <v>63914</v>
      </c>
      <c r="AT189">
        <v>46336</v>
      </c>
      <c r="AU189" s="6">
        <v>0.38556141723110721</v>
      </c>
    </row>
    <row r="190" spans="2:47" x14ac:dyDescent="0.25">
      <c r="C190">
        <v>2010</v>
      </c>
      <c r="D190" s="5">
        <v>8292</v>
      </c>
      <c r="E190" s="5"/>
      <c r="F190" s="5"/>
      <c r="G190" s="5"/>
      <c r="H190" s="5"/>
      <c r="I190" s="5">
        <v>0</v>
      </c>
      <c r="J190" s="5"/>
      <c r="K190" s="5"/>
      <c r="L190" s="5"/>
      <c r="M190" s="5"/>
      <c r="N190" s="5">
        <v>9819</v>
      </c>
      <c r="O190" s="5"/>
      <c r="P190" s="5"/>
      <c r="Q190" s="5"/>
      <c r="R190" s="5"/>
      <c r="S190" s="5">
        <v>30550</v>
      </c>
      <c r="T190" s="5"/>
      <c r="U190" s="5"/>
      <c r="V190" s="5"/>
      <c r="W190" s="5"/>
      <c r="X190" s="5">
        <v>8292</v>
      </c>
      <c r="Y190" s="5">
        <v>0</v>
      </c>
      <c r="Z190" s="5">
        <v>9819</v>
      </c>
      <c r="AA190" s="5">
        <v>30550</v>
      </c>
      <c r="AT190">
        <v>133975</v>
      </c>
      <c r="AU190" s="6">
        <v>0.38050810150669562</v>
      </c>
    </row>
    <row r="191" spans="2:47" x14ac:dyDescent="0.25">
      <c r="B191" t="s">
        <v>47</v>
      </c>
      <c r="C191">
        <v>1974</v>
      </c>
      <c r="D191" s="5"/>
      <c r="E191" s="5"/>
      <c r="F191" s="5"/>
      <c r="G191" s="5">
        <v>233</v>
      </c>
      <c r="H191" s="5"/>
      <c r="I191" s="5"/>
      <c r="J191" s="5"/>
      <c r="K191" s="5"/>
      <c r="L191" s="5">
        <v>60</v>
      </c>
      <c r="M191" s="5"/>
      <c r="N191" s="5"/>
      <c r="O191" s="5"/>
      <c r="P191" s="5"/>
      <c r="Q191" s="5">
        <v>0</v>
      </c>
      <c r="R191" s="5"/>
      <c r="S191" s="5"/>
      <c r="T191" s="5"/>
      <c r="U191" s="5"/>
      <c r="V191" s="5">
        <v>121</v>
      </c>
      <c r="W191" s="5"/>
      <c r="X191" s="5">
        <v>233</v>
      </c>
      <c r="Y191" s="5">
        <v>60</v>
      </c>
      <c r="Z191" s="5">
        <v>0</v>
      </c>
      <c r="AA191" s="5">
        <v>121</v>
      </c>
      <c r="AT191">
        <v>18592</v>
      </c>
      <c r="AU191" s="6">
        <v>0.36969576456552</v>
      </c>
    </row>
    <row r="192" spans="2:47" x14ac:dyDescent="0.25">
      <c r="C192">
        <v>1975</v>
      </c>
      <c r="D192" s="5"/>
      <c r="E192" s="5"/>
      <c r="F192" s="5">
        <v>6956</v>
      </c>
      <c r="G192" s="5">
        <v>141</v>
      </c>
      <c r="H192" s="5"/>
      <c r="I192" s="5"/>
      <c r="J192" s="5"/>
      <c r="K192" s="5">
        <v>1546</v>
      </c>
      <c r="L192" s="5">
        <v>36</v>
      </c>
      <c r="M192" s="5"/>
      <c r="N192" s="5"/>
      <c r="O192" s="5"/>
      <c r="P192" s="5">
        <v>0</v>
      </c>
      <c r="Q192" s="5">
        <v>0</v>
      </c>
      <c r="R192" s="5"/>
      <c r="S192" s="5"/>
      <c r="T192" s="5"/>
      <c r="U192" s="5">
        <v>4096</v>
      </c>
      <c r="V192" s="5">
        <v>74</v>
      </c>
      <c r="W192" s="5"/>
      <c r="X192" s="5">
        <v>7097</v>
      </c>
      <c r="Y192" s="5">
        <v>1582</v>
      </c>
      <c r="Z192" s="5">
        <v>0</v>
      </c>
      <c r="AA192" s="5">
        <v>4170</v>
      </c>
      <c r="AT192">
        <v>252352</v>
      </c>
      <c r="AU192" s="6">
        <v>0.38053704533082411</v>
      </c>
    </row>
    <row r="193" spans="3:47" x14ac:dyDescent="0.25">
      <c r="C193">
        <v>1976</v>
      </c>
      <c r="D193" s="5"/>
      <c r="E193" s="5">
        <v>92100</v>
      </c>
      <c r="F193" s="5">
        <v>8634</v>
      </c>
      <c r="G193" s="5">
        <v>179</v>
      </c>
      <c r="H193" s="5"/>
      <c r="I193" s="5"/>
      <c r="J193" s="5">
        <v>0</v>
      </c>
      <c r="K193" s="5">
        <v>1922</v>
      </c>
      <c r="L193" s="5">
        <v>46</v>
      </c>
      <c r="M193" s="5"/>
      <c r="N193" s="5"/>
      <c r="O193" s="5">
        <v>0</v>
      </c>
      <c r="P193" s="5">
        <v>0</v>
      </c>
      <c r="Q193" s="5">
        <v>0</v>
      </c>
      <c r="R193" s="5"/>
      <c r="S193" s="5"/>
      <c r="T193" s="5">
        <v>11286</v>
      </c>
      <c r="U193" s="5">
        <v>5093</v>
      </c>
      <c r="V193" s="5">
        <v>93</v>
      </c>
      <c r="W193" s="5"/>
      <c r="X193" s="5">
        <v>100913</v>
      </c>
      <c r="Y193" s="5">
        <v>1968</v>
      </c>
      <c r="Z193" s="5">
        <v>0</v>
      </c>
      <c r="AA193" s="5">
        <v>16472</v>
      </c>
      <c r="AU193" s="6"/>
    </row>
    <row r="194" spans="3:47" x14ac:dyDescent="0.25">
      <c r="C194">
        <v>1977</v>
      </c>
      <c r="D194" s="5">
        <v>51399</v>
      </c>
      <c r="E194" s="5">
        <v>101233</v>
      </c>
      <c r="F194" s="5">
        <v>11827</v>
      </c>
      <c r="G194" s="5">
        <v>537</v>
      </c>
      <c r="H194" s="5"/>
      <c r="I194" s="5">
        <v>0</v>
      </c>
      <c r="J194" s="5">
        <v>0</v>
      </c>
      <c r="K194" s="5">
        <v>2491</v>
      </c>
      <c r="L194" s="5">
        <v>135</v>
      </c>
      <c r="M194" s="5"/>
      <c r="N194" s="5">
        <v>0</v>
      </c>
      <c r="O194" s="5">
        <v>0</v>
      </c>
      <c r="P194" s="5">
        <v>0</v>
      </c>
      <c r="Q194" s="5">
        <v>0</v>
      </c>
      <c r="R194" s="5"/>
      <c r="S194" s="5">
        <v>10018</v>
      </c>
      <c r="T194" s="5">
        <v>8317</v>
      </c>
      <c r="U194" s="5">
        <v>6593</v>
      </c>
      <c r="V194" s="5">
        <v>274</v>
      </c>
      <c r="W194" s="5"/>
      <c r="X194" s="5">
        <v>164996</v>
      </c>
      <c r="Y194" s="5">
        <v>2626</v>
      </c>
      <c r="Z194" s="5">
        <v>0</v>
      </c>
      <c r="AA194" s="5">
        <v>25202</v>
      </c>
      <c r="AU194" s="6"/>
    </row>
    <row r="195" spans="3:47" x14ac:dyDescent="0.25">
      <c r="C195">
        <v>1978</v>
      </c>
      <c r="D195" s="5">
        <v>37251</v>
      </c>
      <c r="E195" s="5">
        <v>76143</v>
      </c>
      <c r="F195" s="5">
        <v>10801</v>
      </c>
      <c r="G195" s="5">
        <v>438</v>
      </c>
      <c r="H195" s="5"/>
      <c r="I195" s="5">
        <v>0</v>
      </c>
      <c r="J195" s="5">
        <v>0</v>
      </c>
      <c r="K195" s="5">
        <v>2266</v>
      </c>
      <c r="L195" s="5">
        <v>106</v>
      </c>
      <c r="M195" s="5"/>
      <c r="N195" s="5">
        <v>0</v>
      </c>
      <c r="O195" s="5">
        <v>0</v>
      </c>
      <c r="P195" s="5">
        <v>0</v>
      </c>
      <c r="Q195" s="5">
        <v>0</v>
      </c>
      <c r="R195" s="5"/>
      <c r="S195" s="5">
        <v>4461</v>
      </c>
      <c r="T195" s="5">
        <v>2793</v>
      </c>
      <c r="U195" s="5">
        <v>6002</v>
      </c>
      <c r="V195" s="5">
        <v>365</v>
      </c>
      <c r="W195" s="5"/>
      <c r="X195" s="5">
        <v>124633</v>
      </c>
      <c r="Y195" s="5">
        <v>2372</v>
      </c>
      <c r="Z195" s="5">
        <v>0</v>
      </c>
      <c r="AA195" s="5">
        <v>13621</v>
      </c>
      <c r="AU195" s="6"/>
    </row>
    <row r="196" spans="3:47" x14ac:dyDescent="0.25">
      <c r="C196">
        <v>1979</v>
      </c>
      <c r="D196" s="5">
        <v>29268</v>
      </c>
      <c r="E196" s="5">
        <v>59936</v>
      </c>
      <c r="F196" s="5">
        <v>6545</v>
      </c>
      <c r="G196" s="5">
        <v>230</v>
      </c>
      <c r="H196" s="5"/>
      <c r="I196" s="5">
        <v>0</v>
      </c>
      <c r="J196" s="5">
        <v>0</v>
      </c>
      <c r="K196" s="5">
        <v>2291</v>
      </c>
      <c r="L196" s="5">
        <v>23</v>
      </c>
      <c r="M196" s="5"/>
      <c r="N196" s="5">
        <v>0</v>
      </c>
      <c r="O196" s="5">
        <v>0</v>
      </c>
      <c r="P196" s="5">
        <v>0</v>
      </c>
      <c r="Q196" s="5">
        <v>0</v>
      </c>
      <c r="R196" s="5"/>
      <c r="S196" s="5">
        <v>4706</v>
      </c>
      <c r="T196" s="5">
        <v>3140</v>
      </c>
      <c r="U196" s="5">
        <v>5401</v>
      </c>
      <c r="V196" s="5">
        <v>158</v>
      </c>
      <c r="W196" s="5"/>
      <c r="X196" s="5">
        <v>95979</v>
      </c>
      <c r="Y196" s="5">
        <v>2314</v>
      </c>
      <c r="Z196" s="5">
        <v>0</v>
      </c>
      <c r="AA196" s="5">
        <v>13405</v>
      </c>
      <c r="AU196" s="6"/>
    </row>
    <row r="197" spans="3:47" x14ac:dyDescent="0.25">
      <c r="C197">
        <v>1980</v>
      </c>
      <c r="D197" s="5">
        <v>17660</v>
      </c>
      <c r="E197" s="5">
        <v>30186</v>
      </c>
      <c r="F197" s="5">
        <v>5512</v>
      </c>
      <c r="G197" s="5">
        <v>91</v>
      </c>
      <c r="H197" s="5"/>
      <c r="I197" s="5">
        <v>0</v>
      </c>
      <c r="J197" s="5">
        <v>0</v>
      </c>
      <c r="K197" s="5">
        <v>819</v>
      </c>
      <c r="L197" s="5">
        <v>39</v>
      </c>
      <c r="M197" s="5"/>
      <c r="N197" s="5">
        <v>0</v>
      </c>
      <c r="O197" s="5">
        <v>0</v>
      </c>
      <c r="P197" s="5">
        <v>0</v>
      </c>
      <c r="Q197" s="5">
        <v>0</v>
      </c>
      <c r="R197" s="5"/>
      <c r="S197" s="5">
        <v>4055</v>
      </c>
      <c r="T197" s="5">
        <v>5795</v>
      </c>
      <c r="U197" s="5">
        <v>3667</v>
      </c>
      <c r="V197" s="5">
        <v>99</v>
      </c>
      <c r="W197" s="5"/>
      <c r="X197" s="5">
        <v>53449</v>
      </c>
      <c r="Y197" s="5">
        <v>858</v>
      </c>
      <c r="Z197" s="5">
        <v>0</v>
      </c>
      <c r="AA197" s="5">
        <v>13616</v>
      </c>
      <c r="AU197" s="6"/>
    </row>
    <row r="198" spans="3:47" x14ac:dyDescent="0.25">
      <c r="C198">
        <v>1981</v>
      </c>
      <c r="D198" s="5">
        <v>35833</v>
      </c>
      <c r="E198" s="5">
        <v>101175</v>
      </c>
      <c r="F198" s="5">
        <v>10731</v>
      </c>
      <c r="G198" s="5">
        <v>666</v>
      </c>
      <c r="H198" s="5"/>
      <c r="I198" s="5">
        <v>0</v>
      </c>
      <c r="J198" s="5">
        <v>0</v>
      </c>
      <c r="K198" s="5">
        <v>4633</v>
      </c>
      <c r="L198" s="5">
        <v>311</v>
      </c>
      <c r="M198" s="5"/>
      <c r="N198" s="5">
        <v>0</v>
      </c>
      <c r="O198" s="5">
        <v>0</v>
      </c>
      <c r="P198" s="5">
        <v>0</v>
      </c>
      <c r="Q198" s="5">
        <v>0</v>
      </c>
      <c r="R198" s="5"/>
      <c r="S198" s="5">
        <v>13193</v>
      </c>
      <c r="T198" s="5">
        <v>6627</v>
      </c>
      <c r="U198" s="5">
        <v>9551</v>
      </c>
      <c r="V198" s="5">
        <v>785</v>
      </c>
      <c r="W198" s="5"/>
      <c r="X198" s="5">
        <v>148405</v>
      </c>
      <c r="Y198" s="5">
        <v>4944</v>
      </c>
      <c r="Z198" s="5">
        <v>0</v>
      </c>
      <c r="AA198" s="5">
        <v>30156</v>
      </c>
      <c r="AU198" s="6"/>
    </row>
    <row r="199" spans="3:47" x14ac:dyDescent="0.25">
      <c r="C199">
        <v>1982</v>
      </c>
      <c r="D199" s="5">
        <v>29187</v>
      </c>
      <c r="E199" s="5">
        <v>54165</v>
      </c>
      <c r="F199" s="5">
        <v>11266</v>
      </c>
      <c r="G199" s="5">
        <v>1313</v>
      </c>
      <c r="H199" s="5"/>
      <c r="I199" s="5">
        <v>0</v>
      </c>
      <c r="J199" s="5">
        <v>0</v>
      </c>
      <c r="K199" s="5">
        <v>2921</v>
      </c>
      <c r="L199" s="5">
        <v>310</v>
      </c>
      <c r="M199" s="5"/>
      <c r="N199" s="5">
        <v>0</v>
      </c>
      <c r="O199" s="5">
        <v>0</v>
      </c>
      <c r="P199" s="5">
        <v>0</v>
      </c>
      <c r="Q199" s="5">
        <v>0</v>
      </c>
      <c r="R199" s="5"/>
      <c r="S199" s="5">
        <v>6939</v>
      </c>
      <c r="T199" s="5">
        <v>9161</v>
      </c>
      <c r="U199" s="5">
        <v>9858</v>
      </c>
      <c r="V199" s="5">
        <v>1452</v>
      </c>
      <c r="W199" s="5"/>
      <c r="X199" s="5">
        <v>95931</v>
      </c>
      <c r="Y199" s="5">
        <v>3231</v>
      </c>
      <c r="Z199" s="5">
        <v>0</v>
      </c>
      <c r="AA199" s="5">
        <v>27410</v>
      </c>
      <c r="AU199" s="6"/>
    </row>
    <row r="200" spans="3:47" x14ac:dyDescent="0.25">
      <c r="C200">
        <v>1983</v>
      </c>
      <c r="D200" s="5">
        <v>14845</v>
      </c>
      <c r="E200" s="5">
        <v>30010</v>
      </c>
      <c r="F200" s="5">
        <v>7272</v>
      </c>
      <c r="G200" s="5">
        <v>167</v>
      </c>
      <c r="H200" s="5"/>
      <c r="I200" s="5">
        <v>0</v>
      </c>
      <c r="J200" s="5">
        <v>0</v>
      </c>
      <c r="K200" s="5">
        <v>1599</v>
      </c>
      <c r="L200" s="5">
        <v>44</v>
      </c>
      <c r="M200" s="5"/>
      <c r="N200" s="5">
        <v>0</v>
      </c>
      <c r="O200" s="5">
        <v>0</v>
      </c>
      <c r="P200" s="5">
        <v>0</v>
      </c>
      <c r="Q200" s="5">
        <v>0</v>
      </c>
      <c r="R200" s="5"/>
      <c r="S200" s="5">
        <v>3311</v>
      </c>
      <c r="T200" s="5">
        <v>5461</v>
      </c>
      <c r="U200" s="5">
        <v>7596</v>
      </c>
      <c r="V200" s="5">
        <v>272</v>
      </c>
      <c r="W200" s="5"/>
      <c r="X200" s="5">
        <v>52294</v>
      </c>
      <c r="Y200" s="5">
        <v>1643</v>
      </c>
      <c r="Z200" s="5">
        <v>0</v>
      </c>
      <c r="AA200" s="5">
        <v>16640</v>
      </c>
      <c r="AT200">
        <v>167622</v>
      </c>
      <c r="AU200" s="6">
        <v>0.86930050201219766</v>
      </c>
    </row>
    <row r="201" spans="3:47" x14ac:dyDescent="0.25">
      <c r="C201">
        <v>1984</v>
      </c>
      <c r="D201" s="5">
        <v>8037</v>
      </c>
      <c r="E201" s="5">
        <v>17233</v>
      </c>
      <c r="F201" s="5">
        <v>5201</v>
      </c>
      <c r="G201" s="5">
        <v>268</v>
      </c>
      <c r="H201" s="5"/>
      <c r="I201" s="5">
        <v>0</v>
      </c>
      <c r="J201" s="5">
        <v>0</v>
      </c>
      <c r="K201" s="5">
        <v>597</v>
      </c>
      <c r="L201" s="5">
        <v>69</v>
      </c>
      <c r="M201" s="5"/>
      <c r="N201" s="5">
        <v>0</v>
      </c>
      <c r="O201" s="5">
        <v>0</v>
      </c>
      <c r="P201" s="5">
        <v>0</v>
      </c>
      <c r="Q201" s="5">
        <v>0</v>
      </c>
      <c r="R201" s="5"/>
      <c r="S201" s="5">
        <v>1229</v>
      </c>
      <c r="T201" s="5">
        <v>2768</v>
      </c>
      <c r="U201" s="5">
        <v>4413</v>
      </c>
      <c r="V201" s="5">
        <v>304</v>
      </c>
      <c r="W201" s="5"/>
      <c r="X201" s="5">
        <v>30739</v>
      </c>
      <c r="Y201" s="5">
        <v>666</v>
      </c>
      <c r="Z201" s="5">
        <v>0</v>
      </c>
      <c r="AA201" s="5">
        <v>8714</v>
      </c>
      <c r="AT201">
        <v>127005</v>
      </c>
      <c r="AU201" s="6">
        <v>0.90314024433604023</v>
      </c>
    </row>
    <row r="202" spans="3:47" x14ac:dyDescent="0.25">
      <c r="C202">
        <v>1985</v>
      </c>
      <c r="D202" s="5">
        <v>3965</v>
      </c>
      <c r="E202" s="5">
        <v>5781</v>
      </c>
      <c r="F202" s="5">
        <v>4190</v>
      </c>
      <c r="G202" s="5">
        <v>195</v>
      </c>
      <c r="H202" s="5"/>
      <c r="I202" s="5">
        <v>0</v>
      </c>
      <c r="J202" s="5">
        <v>0</v>
      </c>
      <c r="K202" s="5">
        <v>938</v>
      </c>
      <c r="L202" s="5">
        <v>71</v>
      </c>
      <c r="M202" s="5"/>
      <c r="N202" s="5">
        <v>0</v>
      </c>
      <c r="O202" s="5">
        <v>0</v>
      </c>
      <c r="P202" s="5">
        <v>0</v>
      </c>
      <c r="Q202" s="5">
        <v>0</v>
      </c>
      <c r="R202" s="5"/>
      <c r="S202" s="5">
        <v>558</v>
      </c>
      <c r="T202" s="5">
        <v>2682</v>
      </c>
      <c r="U202" s="5">
        <v>2825</v>
      </c>
      <c r="V202" s="5">
        <v>263</v>
      </c>
      <c r="W202" s="5"/>
      <c r="X202" s="5">
        <v>14131</v>
      </c>
      <c r="Y202" s="5">
        <v>1009</v>
      </c>
      <c r="Z202" s="5">
        <v>0</v>
      </c>
      <c r="AA202" s="5">
        <v>6328</v>
      </c>
      <c r="AT202">
        <v>98293</v>
      </c>
      <c r="AU202" s="6">
        <v>0.87998889863739727</v>
      </c>
    </row>
    <row r="203" spans="3:47" x14ac:dyDescent="0.25">
      <c r="C203">
        <v>1986</v>
      </c>
      <c r="D203" s="5">
        <v>9809</v>
      </c>
      <c r="E203" s="5">
        <v>15827</v>
      </c>
      <c r="F203" s="5">
        <v>7039</v>
      </c>
      <c r="G203" s="5">
        <v>696</v>
      </c>
      <c r="H203" s="5"/>
      <c r="I203" s="5">
        <v>0</v>
      </c>
      <c r="J203" s="5">
        <v>0</v>
      </c>
      <c r="K203" s="5">
        <v>1571</v>
      </c>
      <c r="L203" s="5">
        <v>141</v>
      </c>
      <c r="M203" s="5"/>
      <c r="N203" s="5">
        <v>0</v>
      </c>
      <c r="O203" s="5">
        <v>0</v>
      </c>
      <c r="P203" s="5">
        <v>0</v>
      </c>
      <c r="Q203" s="5">
        <v>0</v>
      </c>
      <c r="R203" s="5"/>
      <c r="S203" s="5">
        <v>2500</v>
      </c>
      <c r="T203" s="5">
        <v>9983</v>
      </c>
      <c r="U203" s="5">
        <v>7195</v>
      </c>
      <c r="V203" s="5">
        <v>745</v>
      </c>
      <c r="W203" s="5"/>
      <c r="X203" s="5">
        <v>33371</v>
      </c>
      <c r="Y203" s="5">
        <v>1712</v>
      </c>
      <c r="Z203" s="5">
        <v>0</v>
      </c>
      <c r="AA203" s="5">
        <v>20423</v>
      </c>
      <c r="AT203">
        <v>54307</v>
      </c>
      <c r="AU203" s="6">
        <v>0.79953771182073818</v>
      </c>
    </row>
    <row r="204" spans="3:47" x14ac:dyDescent="0.25">
      <c r="C204">
        <v>1987</v>
      </c>
      <c r="D204" s="5">
        <v>6591</v>
      </c>
      <c r="E204" s="5">
        <v>8015</v>
      </c>
      <c r="F204" s="5">
        <v>5854</v>
      </c>
      <c r="G204" s="5">
        <v>105</v>
      </c>
      <c r="H204" s="5"/>
      <c r="I204" s="5">
        <v>0</v>
      </c>
      <c r="J204" s="5">
        <v>0</v>
      </c>
      <c r="K204" s="5">
        <v>913</v>
      </c>
      <c r="L204" s="5">
        <v>34</v>
      </c>
      <c r="M204" s="5"/>
      <c r="N204" s="5">
        <v>0</v>
      </c>
      <c r="O204" s="5">
        <v>0</v>
      </c>
      <c r="P204" s="5">
        <v>0</v>
      </c>
      <c r="Q204" s="5">
        <v>0</v>
      </c>
      <c r="R204" s="5"/>
      <c r="S204" s="5">
        <v>1513</v>
      </c>
      <c r="T204" s="5">
        <v>6065</v>
      </c>
      <c r="U204" s="5">
        <v>4705</v>
      </c>
      <c r="V204" s="5">
        <v>125</v>
      </c>
      <c r="W204" s="5"/>
      <c r="X204" s="5">
        <v>20565</v>
      </c>
      <c r="Y204" s="5">
        <v>947</v>
      </c>
      <c r="Z204" s="5">
        <v>0</v>
      </c>
      <c r="AA204" s="5">
        <v>12408</v>
      </c>
      <c r="AT204">
        <v>153349</v>
      </c>
      <c r="AU204" s="6">
        <v>0.83566660308983409</v>
      </c>
    </row>
    <row r="205" spans="3:47" x14ac:dyDescent="0.25">
      <c r="C205">
        <v>1988</v>
      </c>
      <c r="D205" s="5">
        <v>10926</v>
      </c>
      <c r="E205" s="5">
        <v>16140</v>
      </c>
      <c r="F205" s="5">
        <v>7571</v>
      </c>
      <c r="G205" s="5">
        <v>385</v>
      </c>
      <c r="H205" s="5"/>
      <c r="I205" s="5">
        <v>0</v>
      </c>
      <c r="J205" s="5">
        <v>0</v>
      </c>
      <c r="K205" s="5">
        <v>1764</v>
      </c>
      <c r="L205" s="5">
        <v>97</v>
      </c>
      <c r="M205" s="5"/>
      <c r="N205" s="5">
        <v>0</v>
      </c>
      <c r="O205" s="5">
        <v>0</v>
      </c>
      <c r="P205" s="5">
        <v>0</v>
      </c>
      <c r="Q205" s="5">
        <v>0</v>
      </c>
      <c r="R205" s="5"/>
      <c r="S205" s="5">
        <v>3824</v>
      </c>
      <c r="T205" s="5">
        <v>12601</v>
      </c>
      <c r="U205" s="5">
        <v>5577</v>
      </c>
      <c r="V205" s="5">
        <v>447</v>
      </c>
      <c r="W205" s="5"/>
      <c r="X205" s="5">
        <v>35022</v>
      </c>
      <c r="Y205" s="5">
        <v>1861</v>
      </c>
      <c r="Z205" s="5">
        <v>0</v>
      </c>
      <c r="AA205" s="5">
        <v>22449</v>
      </c>
      <c r="AT205">
        <v>99162</v>
      </c>
      <c r="AU205" s="6">
        <v>0.78344341560534714</v>
      </c>
    </row>
    <row r="206" spans="3:47" x14ac:dyDescent="0.25">
      <c r="C206">
        <v>1989</v>
      </c>
      <c r="D206" s="5">
        <v>7040</v>
      </c>
      <c r="E206" s="5">
        <v>9986</v>
      </c>
      <c r="F206" s="5">
        <v>6040</v>
      </c>
      <c r="G206" s="5">
        <v>111</v>
      </c>
      <c r="H206" s="5"/>
      <c r="I206" s="5">
        <v>0</v>
      </c>
      <c r="J206" s="5">
        <v>0</v>
      </c>
      <c r="K206" s="5">
        <v>835</v>
      </c>
      <c r="L206" s="5">
        <v>28</v>
      </c>
      <c r="M206" s="5"/>
      <c r="N206" s="5">
        <v>0</v>
      </c>
      <c r="O206" s="5">
        <v>0</v>
      </c>
      <c r="P206" s="5">
        <v>0</v>
      </c>
      <c r="Q206" s="5">
        <v>0</v>
      </c>
      <c r="R206" s="5"/>
      <c r="S206" s="5">
        <v>1596</v>
      </c>
      <c r="T206" s="5">
        <v>7778</v>
      </c>
      <c r="U206" s="5">
        <v>3250</v>
      </c>
      <c r="V206" s="5">
        <v>142</v>
      </c>
      <c r="W206" s="5"/>
      <c r="X206" s="5">
        <v>23177</v>
      </c>
      <c r="Y206" s="5">
        <v>863</v>
      </c>
      <c r="Z206" s="5">
        <v>0</v>
      </c>
      <c r="AA206" s="5">
        <v>12766</v>
      </c>
      <c r="AT206">
        <v>53937</v>
      </c>
      <c r="AU206" s="6">
        <v>0.76422913980475227</v>
      </c>
    </row>
    <row r="207" spans="3:47" x14ac:dyDescent="0.25">
      <c r="C207">
        <v>1990</v>
      </c>
      <c r="D207" s="5">
        <v>7534</v>
      </c>
      <c r="E207" s="5">
        <v>12984</v>
      </c>
      <c r="F207" s="5">
        <v>5001</v>
      </c>
      <c r="G207" s="5">
        <v>420</v>
      </c>
      <c r="H207" s="5"/>
      <c r="I207" s="5">
        <v>0</v>
      </c>
      <c r="J207" s="5">
        <v>0</v>
      </c>
      <c r="K207" s="5">
        <v>946</v>
      </c>
      <c r="L207" s="5">
        <v>105</v>
      </c>
      <c r="M207" s="5"/>
      <c r="N207" s="5">
        <v>0</v>
      </c>
      <c r="O207" s="5">
        <v>0</v>
      </c>
      <c r="P207" s="5">
        <v>0</v>
      </c>
      <c r="Q207" s="5">
        <v>0</v>
      </c>
      <c r="R207" s="5"/>
      <c r="S207" s="5">
        <v>1670</v>
      </c>
      <c r="T207" s="5">
        <v>6194</v>
      </c>
      <c r="U207" s="5">
        <v>4069</v>
      </c>
      <c r="V207" s="5">
        <v>970</v>
      </c>
      <c r="W207" s="5"/>
      <c r="X207" s="5">
        <v>25939</v>
      </c>
      <c r="Y207" s="5">
        <v>1051</v>
      </c>
      <c r="Z207" s="5">
        <v>0</v>
      </c>
      <c r="AA207" s="5">
        <v>12903</v>
      </c>
      <c r="AT207">
        <v>31405</v>
      </c>
      <c r="AU207" s="6">
        <v>0.7827961813604527</v>
      </c>
    </row>
    <row r="208" spans="3:47" x14ac:dyDescent="0.25">
      <c r="C208">
        <v>1991</v>
      </c>
      <c r="D208" s="5">
        <v>7316</v>
      </c>
      <c r="E208" s="5">
        <v>7200</v>
      </c>
      <c r="F208" s="5">
        <v>3185</v>
      </c>
      <c r="G208" s="5">
        <v>91</v>
      </c>
      <c r="H208" s="5"/>
      <c r="I208" s="5">
        <v>0</v>
      </c>
      <c r="J208" s="5">
        <v>0</v>
      </c>
      <c r="K208" s="5">
        <v>407</v>
      </c>
      <c r="L208" s="5">
        <v>19</v>
      </c>
      <c r="M208" s="5"/>
      <c r="N208" s="5">
        <v>0</v>
      </c>
      <c r="O208" s="5">
        <v>0</v>
      </c>
      <c r="P208" s="5">
        <v>0</v>
      </c>
      <c r="Q208" s="5">
        <v>0</v>
      </c>
      <c r="R208" s="5"/>
      <c r="S208" s="5">
        <v>3455</v>
      </c>
      <c r="T208" s="5">
        <v>7145</v>
      </c>
      <c r="U208" s="5">
        <v>3632</v>
      </c>
      <c r="V208" s="5">
        <v>302</v>
      </c>
      <c r="W208" s="5"/>
      <c r="X208" s="5">
        <v>17792</v>
      </c>
      <c r="Y208" s="5">
        <v>426</v>
      </c>
      <c r="Z208" s="5">
        <v>0</v>
      </c>
      <c r="AA208" s="5">
        <v>14534</v>
      </c>
      <c r="AT208">
        <v>15140</v>
      </c>
      <c r="AU208" s="6">
        <v>0.70523569964598476</v>
      </c>
    </row>
    <row r="209" spans="3:47" x14ac:dyDescent="0.25">
      <c r="C209">
        <v>1992</v>
      </c>
      <c r="D209" s="5">
        <v>7827</v>
      </c>
      <c r="E209" s="5">
        <v>9481</v>
      </c>
      <c r="F209" s="5">
        <v>6764</v>
      </c>
      <c r="G209" s="5">
        <v>321</v>
      </c>
      <c r="H209" s="5"/>
      <c r="I209" s="5">
        <v>0</v>
      </c>
      <c r="J209" s="5">
        <v>0</v>
      </c>
      <c r="K209" s="5">
        <v>346</v>
      </c>
      <c r="L209" s="5">
        <v>38</v>
      </c>
      <c r="M209" s="5"/>
      <c r="N209" s="5">
        <v>0</v>
      </c>
      <c r="O209" s="5">
        <v>0</v>
      </c>
      <c r="P209" s="5">
        <v>0</v>
      </c>
      <c r="Q209" s="5">
        <v>0</v>
      </c>
      <c r="R209" s="5"/>
      <c r="S209" s="5">
        <v>2770</v>
      </c>
      <c r="T209" s="5">
        <v>8508</v>
      </c>
      <c r="U209" s="5">
        <v>7603</v>
      </c>
      <c r="V209" s="5">
        <v>724</v>
      </c>
      <c r="W209" s="5"/>
      <c r="X209" s="5">
        <v>24393</v>
      </c>
      <c r="Y209" s="5">
        <v>384</v>
      </c>
      <c r="Z209" s="5">
        <v>0</v>
      </c>
      <c r="AA209" s="5">
        <v>19605</v>
      </c>
      <c r="AT209">
        <v>35083</v>
      </c>
      <c r="AU209" s="6">
        <v>0.63205779555363384</v>
      </c>
    </row>
    <row r="210" spans="3:47" x14ac:dyDescent="0.25">
      <c r="C210">
        <v>1993</v>
      </c>
      <c r="D210" s="5">
        <v>6701</v>
      </c>
      <c r="E210" s="5">
        <v>8915</v>
      </c>
      <c r="F210" s="5">
        <v>3367</v>
      </c>
      <c r="G210" s="5">
        <v>182</v>
      </c>
      <c r="H210" s="5"/>
      <c r="I210" s="5">
        <v>0</v>
      </c>
      <c r="J210" s="5">
        <v>0</v>
      </c>
      <c r="K210" s="5">
        <v>384</v>
      </c>
      <c r="L210" s="5">
        <v>22</v>
      </c>
      <c r="M210" s="5"/>
      <c r="N210" s="5">
        <v>0</v>
      </c>
      <c r="O210" s="5">
        <v>0</v>
      </c>
      <c r="P210" s="5">
        <v>0</v>
      </c>
      <c r="Q210" s="5">
        <v>0</v>
      </c>
      <c r="R210" s="5"/>
      <c r="S210" s="5">
        <v>5481</v>
      </c>
      <c r="T210" s="5">
        <v>13389</v>
      </c>
      <c r="U210" s="5">
        <v>5701</v>
      </c>
      <c r="V210" s="5">
        <v>396</v>
      </c>
      <c r="W210" s="5"/>
      <c r="X210" s="5">
        <v>19165</v>
      </c>
      <c r="Y210" s="5">
        <v>406</v>
      </c>
      <c r="Z210" s="5">
        <v>0</v>
      </c>
      <c r="AA210" s="5">
        <v>24967</v>
      </c>
      <c r="AT210">
        <v>21512</v>
      </c>
      <c r="AU210" s="6">
        <v>0.63419811320754715</v>
      </c>
    </row>
    <row r="211" spans="3:47" x14ac:dyDescent="0.25">
      <c r="C211">
        <v>1994</v>
      </c>
      <c r="D211" s="5">
        <v>8730</v>
      </c>
      <c r="E211" s="5">
        <v>10643</v>
      </c>
      <c r="F211" s="5">
        <v>4049</v>
      </c>
      <c r="G211" s="5">
        <v>827</v>
      </c>
      <c r="H211" s="5"/>
      <c r="I211" s="5">
        <v>0</v>
      </c>
      <c r="J211" s="5">
        <v>0</v>
      </c>
      <c r="K211" s="5">
        <v>484</v>
      </c>
      <c r="L211" s="5">
        <v>118</v>
      </c>
      <c r="M211" s="5"/>
      <c r="N211" s="5">
        <v>0</v>
      </c>
      <c r="O211" s="5">
        <v>0</v>
      </c>
      <c r="P211" s="5">
        <v>0</v>
      </c>
      <c r="Q211" s="5">
        <v>0</v>
      </c>
      <c r="R211" s="5"/>
      <c r="S211" s="5">
        <v>2978</v>
      </c>
      <c r="T211" s="5">
        <v>15949</v>
      </c>
      <c r="U211" s="5">
        <v>12141</v>
      </c>
      <c r="V211" s="5">
        <v>2275</v>
      </c>
      <c r="W211" s="5"/>
      <c r="X211" s="5">
        <v>24249</v>
      </c>
      <c r="Y211" s="5">
        <v>602</v>
      </c>
      <c r="Z211" s="5">
        <v>0</v>
      </c>
      <c r="AA211" s="5">
        <v>33343</v>
      </c>
      <c r="AT211">
        <v>36883</v>
      </c>
      <c r="AU211" s="6">
        <v>0.6216375648890986</v>
      </c>
    </row>
    <row r="212" spans="3:47" x14ac:dyDescent="0.25">
      <c r="C212">
        <v>1995</v>
      </c>
      <c r="D212" s="5">
        <v>4638</v>
      </c>
      <c r="E212" s="5">
        <v>4549</v>
      </c>
      <c r="F212" s="5">
        <v>5515</v>
      </c>
      <c r="G212" s="5">
        <v>525</v>
      </c>
      <c r="H212" s="5"/>
      <c r="I212" s="5">
        <v>0</v>
      </c>
      <c r="J212" s="5">
        <v>0</v>
      </c>
      <c r="K212" s="5">
        <v>338</v>
      </c>
      <c r="L212" s="5">
        <v>95</v>
      </c>
      <c r="M212" s="5"/>
      <c r="N212" s="5">
        <v>0</v>
      </c>
      <c r="O212" s="5">
        <v>0</v>
      </c>
      <c r="P212" s="5">
        <v>0</v>
      </c>
      <c r="Q212" s="5">
        <v>0</v>
      </c>
      <c r="R212" s="5"/>
      <c r="S212" s="5">
        <v>1178</v>
      </c>
      <c r="T212" s="5">
        <v>6971</v>
      </c>
      <c r="U212" s="5">
        <v>9255</v>
      </c>
      <c r="V212" s="5">
        <v>2268</v>
      </c>
      <c r="W212" s="5"/>
      <c r="X212" s="5">
        <v>15227</v>
      </c>
      <c r="Y212" s="5">
        <v>433</v>
      </c>
      <c r="Z212" s="5">
        <v>0</v>
      </c>
      <c r="AA212" s="5">
        <v>19672</v>
      </c>
      <c r="AT212">
        <v>24040</v>
      </c>
      <c r="AU212" s="6">
        <v>0.65315437700374934</v>
      </c>
    </row>
    <row r="213" spans="3:47" x14ac:dyDescent="0.25">
      <c r="C213">
        <v>1996</v>
      </c>
      <c r="D213" s="5">
        <v>4903</v>
      </c>
      <c r="E213" s="5">
        <v>8298</v>
      </c>
      <c r="F213" s="5">
        <v>4275</v>
      </c>
      <c r="G213" s="5">
        <v>878</v>
      </c>
      <c r="H213" s="5"/>
      <c r="I213" s="5">
        <v>0</v>
      </c>
      <c r="J213" s="5">
        <v>0</v>
      </c>
      <c r="K213" s="5">
        <v>340</v>
      </c>
      <c r="L213" s="5">
        <v>193</v>
      </c>
      <c r="M213" s="5"/>
      <c r="N213" s="5">
        <v>0</v>
      </c>
      <c r="O213" s="5">
        <v>0</v>
      </c>
      <c r="P213" s="5">
        <v>0</v>
      </c>
      <c r="Q213" s="5">
        <v>0</v>
      </c>
      <c r="R213" s="5"/>
      <c r="S213" s="5">
        <v>4418</v>
      </c>
      <c r="T213" s="5">
        <v>14083</v>
      </c>
      <c r="U213" s="5">
        <v>8605</v>
      </c>
      <c r="V213" s="5">
        <v>3581</v>
      </c>
      <c r="W213" s="5"/>
      <c r="X213" s="5">
        <v>18354</v>
      </c>
      <c r="Y213" s="5">
        <v>533</v>
      </c>
      <c r="Z213" s="5">
        <v>0</v>
      </c>
      <c r="AA213" s="5">
        <v>30687</v>
      </c>
      <c r="AT213">
        <v>26990</v>
      </c>
      <c r="AU213" s="6">
        <v>0.67655979745820072</v>
      </c>
    </row>
    <row r="214" spans="3:47" x14ac:dyDescent="0.25">
      <c r="C214">
        <v>1997</v>
      </c>
      <c r="D214" s="5">
        <v>5463</v>
      </c>
      <c r="E214" s="5">
        <v>6484</v>
      </c>
      <c r="F214" s="5">
        <v>6382</v>
      </c>
      <c r="G214" s="5">
        <v>613</v>
      </c>
      <c r="H214" s="5"/>
      <c r="I214" s="5">
        <v>0</v>
      </c>
      <c r="J214" s="5">
        <v>0</v>
      </c>
      <c r="K214" s="5">
        <v>799</v>
      </c>
      <c r="L214" s="5">
        <v>109</v>
      </c>
      <c r="M214" s="5"/>
      <c r="N214" s="5">
        <v>0</v>
      </c>
      <c r="O214" s="5">
        <v>0</v>
      </c>
      <c r="P214" s="5">
        <v>0</v>
      </c>
      <c r="Q214" s="5">
        <v>0</v>
      </c>
      <c r="R214" s="5"/>
      <c r="S214" s="5">
        <v>2889</v>
      </c>
      <c r="T214" s="5">
        <v>7674</v>
      </c>
      <c r="U214" s="5">
        <v>13858</v>
      </c>
      <c r="V214" s="5">
        <v>1678</v>
      </c>
      <c r="W214" s="5"/>
      <c r="X214" s="5">
        <v>18942</v>
      </c>
      <c r="Y214" s="5">
        <v>908</v>
      </c>
      <c r="Z214" s="5">
        <v>0</v>
      </c>
      <c r="AA214" s="5">
        <v>26099</v>
      </c>
      <c r="AT214">
        <v>18218</v>
      </c>
      <c r="AU214" s="6">
        <v>0.55624084025403031</v>
      </c>
    </row>
    <row r="215" spans="3:47" x14ac:dyDescent="0.25">
      <c r="C215">
        <v>1998</v>
      </c>
      <c r="D215" s="5">
        <v>5011</v>
      </c>
      <c r="E215" s="5">
        <v>7951</v>
      </c>
      <c r="F215" s="5">
        <v>6009</v>
      </c>
      <c r="G215" s="5">
        <v>394</v>
      </c>
      <c r="H215" s="5"/>
      <c r="I215" s="5">
        <v>0</v>
      </c>
      <c r="J215" s="5">
        <v>0</v>
      </c>
      <c r="K215" s="5">
        <v>764</v>
      </c>
      <c r="L215" s="5">
        <v>48</v>
      </c>
      <c r="M215" s="5"/>
      <c r="N215" s="5">
        <v>0</v>
      </c>
      <c r="O215" s="5">
        <v>0</v>
      </c>
      <c r="P215" s="5">
        <v>0</v>
      </c>
      <c r="Q215" s="5">
        <v>0</v>
      </c>
      <c r="R215" s="5"/>
      <c r="S215" s="5">
        <v>2730</v>
      </c>
      <c r="T215" s="5">
        <v>14943</v>
      </c>
      <c r="U215" s="5">
        <v>10832</v>
      </c>
      <c r="V215" s="5">
        <v>1048</v>
      </c>
      <c r="W215" s="5"/>
      <c r="X215" s="5">
        <v>19365</v>
      </c>
      <c r="Y215" s="5">
        <v>812</v>
      </c>
      <c r="Z215" s="5">
        <v>0</v>
      </c>
      <c r="AA215" s="5">
        <v>29553</v>
      </c>
      <c r="AT215">
        <v>24777</v>
      </c>
      <c r="AU215" s="6">
        <v>0.55826686494524802</v>
      </c>
    </row>
    <row r="216" spans="3:47" x14ac:dyDescent="0.25">
      <c r="C216">
        <v>1999</v>
      </c>
      <c r="D216" s="5">
        <v>6636</v>
      </c>
      <c r="E216" s="5">
        <v>10869</v>
      </c>
      <c r="F216" s="5">
        <v>6454</v>
      </c>
      <c r="G216" s="5">
        <v>1466</v>
      </c>
      <c r="H216" s="5"/>
      <c r="I216" s="5">
        <v>0</v>
      </c>
      <c r="J216" s="5">
        <v>0</v>
      </c>
      <c r="K216" s="5">
        <v>520</v>
      </c>
      <c r="L216" s="5">
        <v>265</v>
      </c>
      <c r="M216" s="5"/>
      <c r="N216" s="5">
        <v>0</v>
      </c>
      <c r="O216" s="5">
        <v>0</v>
      </c>
      <c r="P216" s="5">
        <v>0</v>
      </c>
      <c r="Q216" s="5">
        <v>0</v>
      </c>
      <c r="R216" s="5"/>
      <c r="S216" s="5">
        <v>3708</v>
      </c>
      <c r="T216" s="5">
        <v>13188</v>
      </c>
      <c r="U216" s="5">
        <v>12841</v>
      </c>
      <c r="V216" s="5">
        <v>3075</v>
      </c>
      <c r="W216" s="5"/>
      <c r="X216" s="5">
        <v>25425</v>
      </c>
      <c r="Y216" s="5">
        <v>785</v>
      </c>
      <c r="Z216" s="5">
        <v>0</v>
      </c>
      <c r="AA216" s="5">
        <v>32812</v>
      </c>
      <c r="AT216">
        <v>19571</v>
      </c>
      <c r="AU216" s="6">
        <v>0.43942251560465223</v>
      </c>
    </row>
    <row r="217" spans="3:47" x14ac:dyDescent="0.25">
      <c r="C217">
        <v>2000</v>
      </c>
      <c r="D217" s="5">
        <v>3670</v>
      </c>
      <c r="E217" s="5">
        <v>4332</v>
      </c>
      <c r="F217" s="5">
        <v>4023</v>
      </c>
      <c r="G217" s="5">
        <v>435</v>
      </c>
      <c r="H217" s="5"/>
      <c r="I217" s="5">
        <v>0</v>
      </c>
      <c r="J217" s="5">
        <v>0</v>
      </c>
      <c r="K217" s="5">
        <v>412</v>
      </c>
      <c r="L217" s="5">
        <v>52</v>
      </c>
      <c r="M217" s="5"/>
      <c r="N217" s="5">
        <v>0</v>
      </c>
      <c r="O217" s="5">
        <v>0</v>
      </c>
      <c r="P217" s="5">
        <v>0</v>
      </c>
      <c r="Q217" s="5">
        <v>0</v>
      </c>
      <c r="R217" s="5"/>
      <c r="S217" s="5">
        <v>2242</v>
      </c>
      <c r="T217" s="5">
        <v>7172</v>
      </c>
      <c r="U217" s="5">
        <v>5837</v>
      </c>
      <c r="V217" s="5">
        <v>843</v>
      </c>
      <c r="W217" s="5"/>
      <c r="X217" s="5">
        <v>12460</v>
      </c>
      <c r="Y217" s="5">
        <v>464</v>
      </c>
      <c r="Z217" s="5">
        <v>0</v>
      </c>
      <c r="AA217" s="5">
        <v>16094</v>
      </c>
      <c r="AT217">
        <v>24851</v>
      </c>
      <c r="AU217" s="6">
        <v>0.4270371515963845</v>
      </c>
    </row>
    <row r="218" spans="3:47" x14ac:dyDescent="0.25">
      <c r="C218">
        <v>2001</v>
      </c>
      <c r="D218" s="5">
        <v>6097</v>
      </c>
      <c r="E218" s="5">
        <v>11494</v>
      </c>
      <c r="F218" s="5">
        <v>8676</v>
      </c>
      <c r="G218" s="5">
        <v>1548</v>
      </c>
      <c r="H218" s="5"/>
      <c r="I218" s="5">
        <v>0</v>
      </c>
      <c r="J218" s="5">
        <v>0</v>
      </c>
      <c r="K218" s="5">
        <v>481</v>
      </c>
      <c r="L218" s="5">
        <v>277</v>
      </c>
      <c r="M218" s="5"/>
      <c r="N218" s="5">
        <v>0</v>
      </c>
      <c r="O218" s="5">
        <v>0</v>
      </c>
      <c r="P218" s="5">
        <v>0</v>
      </c>
      <c r="Q218" s="5">
        <v>0</v>
      </c>
      <c r="R218" s="5"/>
      <c r="S218" s="5">
        <v>1364</v>
      </c>
      <c r="T218" s="5">
        <v>11679</v>
      </c>
      <c r="U218" s="5">
        <v>11908</v>
      </c>
      <c r="V218" s="5">
        <v>2705</v>
      </c>
      <c r="W218" s="5"/>
      <c r="X218" s="5">
        <v>27815</v>
      </c>
      <c r="Y218" s="5">
        <v>758</v>
      </c>
      <c r="Z218" s="5">
        <v>0</v>
      </c>
      <c r="AA218" s="5">
        <v>27656</v>
      </c>
      <c r="AT218">
        <v>15660</v>
      </c>
      <c r="AU218" s="6">
        <v>0.44322427261406089</v>
      </c>
    </row>
    <row r="219" spans="3:47" x14ac:dyDescent="0.25">
      <c r="C219">
        <v>2002</v>
      </c>
      <c r="D219" s="5">
        <v>5718</v>
      </c>
      <c r="E219" s="5">
        <v>7085</v>
      </c>
      <c r="F219" s="5">
        <v>4158</v>
      </c>
      <c r="G219" s="5">
        <v>106</v>
      </c>
      <c r="H219" s="5"/>
      <c r="I219" s="5">
        <v>0</v>
      </c>
      <c r="J219" s="5">
        <v>0</v>
      </c>
      <c r="K219" s="5">
        <v>711</v>
      </c>
      <c r="L219" s="5">
        <v>23</v>
      </c>
      <c r="M219" s="5"/>
      <c r="N219" s="5">
        <v>0</v>
      </c>
      <c r="O219" s="5">
        <v>0</v>
      </c>
      <c r="P219" s="5">
        <v>0</v>
      </c>
      <c r="Q219" s="5">
        <v>0</v>
      </c>
      <c r="R219" s="5"/>
      <c r="S219" s="5">
        <v>6717</v>
      </c>
      <c r="T219" s="5">
        <v>10257</v>
      </c>
      <c r="U219" s="5">
        <v>8275</v>
      </c>
      <c r="V219" s="5">
        <v>202</v>
      </c>
      <c r="W219" s="5"/>
      <c r="X219" s="5">
        <v>17067</v>
      </c>
      <c r="Y219" s="5">
        <v>734</v>
      </c>
      <c r="Z219" s="5">
        <v>0</v>
      </c>
      <c r="AA219" s="5">
        <v>25451</v>
      </c>
      <c r="AT219">
        <v>18887</v>
      </c>
      <c r="AU219" s="6">
        <v>0.3809860007261871</v>
      </c>
    </row>
    <row r="220" spans="3:47" x14ac:dyDescent="0.25">
      <c r="C220">
        <v>2003</v>
      </c>
      <c r="D220" s="5">
        <v>7025</v>
      </c>
      <c r="E220" s="5">
        <v>9272</v>
      </c>
      <c r="F220" s="5">
        <v>5944</v>
      </c>
      <c r="G220" s="5">
        <v>659</v>
      </c>
      <c r="H220" s="5"/>
      <c r="I220" s="5">
        <v>0</v>
      </c>
      <c r="J220" s="5">
        <v>0</v>
      </c>
      <c r="K220" s="5">
        <v>785</v>
      </c>
      <c r="L220" s="5">
        <v>59</v>
      </c>
      <c r="M220" s="5"/>
      <c r="N220" s="5">
        <v>0</v>
      </c>
      <c r="O220" s="5">
        <v>0</v>
      </c>
      <c r="P220" s="5">
        <v>0</v>
      </c>
      <c r="Q220" s="5">
        <v>0</v>
      </c>
      <c r="R220" s="5"/>
      <c r="S220" s="5">
        <v>3592</v>
      </c>
      <c r="T220" s="5">
        <v>14870</v>
      </c>
      <c r="U220" s="5">
        <v>9063</v>
      </c>
      <c r="V220" s="5">
        <v>1621</v>
      </c>
      <c r="W220" s="5"/>
      <c r="X220" s="5">
        <v>22900</v>
      </c>
      <c r="Y220" s="5">
        <v>844</v>
      </c>
      <c r="Z220" s="5">
        <v>0</v>
      </c>
      <c r="AA220" s="5">
        <v>29146</v>
      </c>
      <c r="AT220">
        <v>19850</v>
      </c>
      <c r="AU220" s="6">
        <v>0.4320006964242965</v>
      </c>
    </row>
    <row r="221" spans="3:47" x14ac:dyDescent="0.25">
      <c r="C221">
        <v>2004</v>
      </c>
      <c r="D221" s="5">
        <v>963</v>
      </c>
      <c r="E221" s="5">
        <v>1377</v>
      </c>
      <c r="F221" s="5">
        <v>585</v>
      </c>
      <c r="G221" s="5">
        <v>18</v>
      </c>
      <c r="H221" s="5"/>
      <c r="I221" s="5">
        <v>0</v>
      </c>
      <c r="J221" s="5">
        <v>0</v>
      </c>
      <c r="K221" s="5">
        <v>46</v>
      </c>
      <c r="L221" s="5">
        <v>5</v>
      </c>
      <c r="M221" s="5"/>
      <c r="N221" s="5">
        <v>0</v>
      </c>
      <c r="O221" s="5">
        <v>0</v>
      </c>
      <c r="P221" s="5">
        <v>0</v>
      </c>
      <c r="Q221" s="5">
        <v>0</v>
      </c>
      <c r="R221" s="5"/>
      <c r="S221" s="5">
        <v>100</v>
      </c>
      <c r="T221" s="5">
        <v>2865</v>
      </c>
      <c r="U221" s="5">
        <v>1289</v>
      </c>
      <c r="V221" s="5">
        <v>40</v>
      </c>
      <c r="W221" s="5"/>
      <c r="X221" s="5">
        <v>2943</v>
      </c>
      <c r="Y221" s="5">
        <v>51</v>
      </c>
      <c r="Z221" s="5">
        <v>0</v>
      </c>
      <c r="AA221" s="5">
        <v>4294</v>
      </c>
      <c r="AT221">
        <v>20177</v>
      </c>
      <c r="AU221" s="6">
        <v>0.40573094711441787</v>
      </c>
    </row>
    <row r="222" spans="3:47" x14ac:dyDescent="0.25">
      <c r="C222">
        <v>2005</v>
      </c>
      <c r="D222" s="5">
        <v>6192</v>
      </c>
      <c r="E222" s="5">
        <v>6539</v>
      </c>
      <c r="F222" s="5">
        <v>4499</v>
      </c>
      <c r="G222" s="5">
        <v>140</v>
      </c>
      <c r="H222" s="5"/>
      <c r="I222" s="5">
        <v>0</v>
      </c>
      <c r="J222" s="5">
        <v>0</v>
      </c>
      <c r="K222" s="5">
        <v>1050</v>
      </c>
      <c r="L222" s="5">
        <v>15</v>
      </c>
      <c r="M222" s="5"/>
      <c r="N222" s="5">
        <v>0</v>
      </c>
      <c r="O222" s="5">
        <v>0</v>
      </c>
      <c r="P222" s="5">
        <v>0</v>
      </c>
      <c r="Q222" s="5">
        <v>0</v>
      </c>
      <c r="R222" s="5"/>
      <c r="S222" s="5">
        <v>7696</v>
      </c>
      <c r="T222" s="5">
        <v>11588</v>
      </c>
      <c r="U222" s="5">
        <v>8200</v>
      </c>
      <c r="V222" s="5">
        <v>342</v>
      </c>
      <c r="W222" s="5"/>
      <c r="X222" s="5">
        <v>17370</v>
      </c>
      <c r="Y222" s="5">
        <v>1065</v>
      </c>
      <c r="Z222" s="5">
        <v>0</v>
      </c>
      <c r="AA222" s="5">
        <v>27826</v>
      </c>
      <c r="AT222">
        <v>26210</v>
      </c>
      <c r="AU222" s="6">
        <v>0.44407170207719154</v>
      </c>
    </row>
    <row r="223" spans="3:47" x14ac:dyDescent="0.25">
      <c r="C223">
        <v>2006</v>
      </c>
      <c r="D223" s="5">
        <v>1827</v>
      </c>
      <c r="E223" s="5">
        <v>2976</v>
      </c>
      <c r="F223" s="5">
        <v>1532</v>
      </c>
      <c r="G223" s="5">
        <v>105</v>
      </c>
      <c r="H223" s="5"/>
      <c r="I223" s="5">
        <v>0</v>
      </c>
      <c r="J223" s="5">
        <v>0</v>
      </c>
      <c r="K223" s="5">
        <v>182</v>
      </c>
      <c r="L223" s="5">
        <v>23</v>
      </c>
      <c r="M223" s="5"/>
      <c r="N223" s="5">
        <v>0</v>
      </c>
      <c r="O223" s="5">
        <v>0</v>
      </c>
      <c r="P223" s="5">
        <v>0</v>
      </c>
      <c r="Q223" s="5">
        <v>0</v>
      </c>
      <c r="R223" s="5"/>
      <c r="S223" s="5">
        <v>1271</v>
      </c>
      <c r="T223" s="5">
        <v>4604</v>
      </c>
      <c r="U223" s="5">
        <v>3460</v>
      </c>
      <c r="V223" s="5">
        <v>277</v>
      </c>
      <c r="W223" s="5"/>
      <c r="X223" s="5">
        <v>6440</v>
      </c>
      <c r="Y223" s="5">
        <v>205</v>
      </c>
      <c r="Z223" s="5">
        <v>0</v>
      </c>
      <c r="AA223" s="5">
        <v>9612</v>
      </c>
      <c r="AT223">
        <v>12924</v>
      </c>
      <c r="AU223" s="6">
        <v>0.44537873044317322</v>
      </c>
    </row>
    <row r="224" spans="3:47" x14ac:dyDescent="0.25">
      <c r="C224">
        <v>2007</v>
      </c>
      <c r="D224" s="5">
        <v>2654</v>
      </c>
      <c r="E224" s="5">
        <v>2881</v>
      </c>
      <c r="F224" s="5">
        <v>1916</v>
      </c>
      <c r="G224" s="5">
        <v>0</v>
      </c>
      <c r="H224" s="5"/>
      <c r="I224" s="5">
        <v>0</v>
      </c>
      <c r="J224" s="5">
        <v>0</v>
      </c>
      <c r="K224" s="5">
        <v>284</v>
      </c>
      <c r="L224" s="5">
        <v>0</v>
      </c>
      <c r="M224" s="5"/>
      <c r="N224" s="5">
        <v>0</v>
      </c>
      <c r="O224" s="5">
        <v>0</v>
      </c>
      <c r="P224" s="5">
        <v>0</v>
      </c>
      <c r="Q224" s="5">
        <v>0</v>
      </c>
      <c r="R224" s="5"/>
      <c r="S224" s="5">
        <v>2248</v>
      </c>
      <c r="T224" s="5">
        <v>6190</v>
      </c>
      <c r="U224" s="5">
        <v>3972</v>
      </c>
      <c r="V224" s="5">
        <v>0</v>
      </c>
      <c r="W224" s="5"/>
      <c r="X224" s="5">
        <v>7451</v>
      </c>
      <c r="Y224" s="5">
        <v>284</v>
      </c>
      <c r="Z224" s="5">
        <v>0</v>
      </c>
      <c r="AA224" s="5">
        <v>12410</v>
      </c>
      <c r="AT224">
        <v>28573</v>
      </c>
      <c r="AU224" s="6">
        <v>0.50815415532910069</v>
      </c>
    </row>
    <row r="225" spans="2:47" x14ac:dyDescent="0.25">
      <c r="C225">
        <v>2008</v>
      </c>
      <c r="D225" s="5">
        <v>2051</v>
      </c>
      <c r="E225" s="5">
        <v>3154</v>
      </c>
      <c r="F225" s="5">
        <v>1942</v>
      </c>
      <c r="G225" s="5"/>
      <c r="H225" s="5"/>
      <c r="I225" s="5">
        <v>0</v>
      </c>
      <c r="J225" s="5">
        <v>0</v>
      </c>
      <c r="K225" s="5">
        <v>120</v>
      </c>
      <c r="L225" s="5"/>
      <c r="M225" s="5"/>
      <c r="N225" s="5">
        <v>0</v>
      </c>
      <c r="O225" s="5">
        <v>0</v>
      </c>
      <c r="P225" s="5">
        <v>0</v>
      </c>
      <c r="Q225" s="5"/>
      <c r="R225" s="5"/>
      <c r="S225" s="5">
        <v>1645</v>
      </c>
      <c r="T225" s="5">
        <v>5598</v>
      </c>
      <c r="U225" s="5">
        <v>3480</v>
      </c>
      <c r="V225" s="5"/>
      <c r="W225" s="5"/>
      <c r="X225" s="5">
        <v>7147</v>
      </c>
      <c r="Y225" s="5">
        <v>120</v>
      </c>
      <c r="Z225" s="5">
        <v>0</v>
      </c>
      <c r="AA225" s="5">
        <v>10723</v>
      </c>
      <c r="AT225">
        <v>17801</v>
      </c>
      <c r="AU225" s="6">
        <v>0.41156478313141587</v>
      </c>
    </row>
    <row r="226" spans="2:47" x14ac:dyDescent="0.25">
      <c r="C226">
        <v>2009</v>
      </c>
      <c r="D226" s="5">
        <v>1551</v>
      </c>
      <c r="E226" s="5">
        <v>1989</v>
      </c>
      <c r="F226" s="5"/>
      <c r="G226" s="5"/>
      <c r="H226" s="5"/>
      <c r="I226" s="5">
        <v>0</v>
      </c>
      <c r="J226" s="5">
        <v>0</v>
      </c>
      <c r="K226" s="5"/>
      <c r="L226" s="5"/>
      <c r="M226" s="5"/>
      <c r="N226" s="5">
        <v>0</v>
      </c>
      <c r="O226" s="5">
        <v>0</v>
      </c>
      <c r="P226" s="5"/>
      <c r="Q226" s="5"/>
      <c r="R226" s="5"/>
      <c r="S226" s="5">
        <v>1044</v>
      </c>
      <c r="T226" s="5">
        <v>3553</v>
      </c>
      <c r="U226" s="5"/>
      <c r="V226" s="5"/>
      <c r="W226" s="5"/>
      <c r="X226" s="5">
        <v>3540</v>
      </c>
      <c r="Y226" s="5">
        <v>0</v>
      </c>
      <c r="Z226" s="5">
        <v>0</v>
      </c>
      <c r="AA226" s="5">
        <v>4597</v>
      </c>
      <c r="AT226">
        <v>23744</v>
      </c>
      <c r="AU226" s="6">
        <v>0.44893174513140482</v>
      </c>
    </row>
    <row r="227" spans="2:47" x14ac:dyDescent="0.25">
      <c r="C227">
        <v>2010</v>
      </c>
      <c r="D227" s="5">
        <v>1225</v>
      </c>
      <c r="E227" s="5"/>
      <c r="F227" s="5"/>
      <c r="G227" s="5"/>
      <c r="H227" s="5"/>
      <c r="I227" s="5">
        <v>0</v>
      </c>
      <c r="J227" s="5"/>
      <c r="K227" s="5"/>
      <c r="L227" s="5"/>
      <c r="M227" s="5"/>
      <c r="N227" s="5">
        <v>0</v>
      </c>
      <c r="O227" s="5"/>
      <c r="P227" s="5"/>
      <c r="Q227" s="5"/>
      <c r="R227" s="5"/>
      <c r="S227" s="5">
        <v>905</v>
      </c>
      <c r="T227" s="5"/>
      <c r="U227" s="5"/>
      <c r="V227" s="5"/>
      <c r="W227" s="5"/>
      <c r="X227" s="5">
        <v>1225</v>
      </c>
      <c r="Y227" s="5">
        <v>0</v>
      </c>
      <c r="Z227" s="5">
        <v>0</v>
      </c>
      <c r="AA227" s="5">
        <v>905</v>
      </c>
      <c r="AT227">
        <v>2994</v>
      </c>
      <c r="AU227" s="6">
        <v>0.41081229418221732</v>
      </c>
    </row>
    <row r="228" spans="2:47" x14ac:dyDescent="0.25">
      <c r="B228" t="s">
        <v>44</v>
      </c>
      <c r="C228">
        <v>1974</v>
      </c>
      <c r="D228" s="5"/>
      <c r="E228" s="5"/>
      <c r="F228" s="5"/>
      <c r="G228" s="5">
        <v>13074</v>
      </c>
      <c r="H228" s="5"/>
      <c r="I228" s="5"/>
      <c r="J228" s="5"/>
      <c r="K228" s="5"/>
      <c r="L228" s="5">
        <v>5052</v>
      </c>
      <c r="M228" s="5"/>
      <c r="N228" s="5"/>
      <c r="O228" s="5"/>
      <c r="P228" s="5"/>
      <c r="Q228" s="5">
        <v>0</v>
      </c>
      <c r="R228" s="5"/>
      <c r="S228" s="5"/>
      <c r="T228" s="5"/>
      <c r="U228" s="5"/>
      <c r="V228" s="5">
        <v>8340</v>
      </c>
      <c r="W228" s="5"/>
      <c r="X228" s="5">
        <v>13074</v>
      </c>
      <c r="Y228" s="5">
        <v>5052</v>
      </c>
      <c r="Z228" s="5">
        <v>0</v>
      </c>
      <c r="AA228" s="5">
        <v>8340</v>
      </c>
      <c r="AT228">
        <v>18435</v>
      </c>
      <c r="AU228" s="6">
        <v>0.39849981625991654</v>
      </c>
    </row>
    <row r="229" spans="2:47" x14ac:dyDescent="0.25">
      <c r="C229">
        <v>1975</v>
      </c>
      <c r="D229" s="5"/>
      <c r="E229" s="5"/>
      <c r="F229" s="5">
        <v>10496</v>
      </c>
      <c r="G229" s="5">
        <v>7854</v>
      </c>
      <c r="H229" s="5"/>
      <c r="I229" s="5"/>
      <c r="J229" s="5"/>
      <c r="K229" s="5">
        <v>2741</v>
      </c>
      <c r="L229" s="5">
        <v>3038</v>
      </c>
      <c r="M229" s="5"/>
      <c r="N229" s="5"/>
      <c r="O229" s="5"/>
      <c r="P229" s="5">
        <v>0</v>
      </c>
      <c r="Q229" s="5">
        <v>0</v>
      </c>
      <c r="R229" s="5"/>
      <c r="S229" s="5"/>
      <c r="T229" s="5"/>
      <c r="U229" s="5">
        <v>3021</v>
      </c>
      <c r="V229" s="5">
        <v>5013</v>
      </c>
      <c r="W229" s="5"/>
      <c r="X229" s="5">
        <v>18350</v>
      </c>
      <c r="Y229" s="5">
        <v>5779</v>
      </c>
      <c r="Z229" s="5">
        <v>0</v>
      </c>
      <c r="AA229" s="5">
        <v>8034</v>
      </c>
      <c r="AT229">
        <v>6645</v>
      </c>
      <c r="AU229" s="6">
        <v>0.40874700129175123</v>
      </c>
    </row>
    <row r="230" spans="2:47" x14ac:dyDescent="0.25">
      <c r="C230">
        <v>1976</v>
      </c>
      <c r="D230" s="5"/>
      <c r="E230" s="5">
        <v>14469</v>
      </c>
      <c r="F230" s="5">
        <v>17773</v>
      </c>
      <c r="G230" s="5">
        <v>13403</v>
      </c>
      <c r="H230" s="5"/>
      <c r="I230" s="5"/>
      <c r="J230" s="5">
        <v>0</v>
      </c>
      <c r="K230" s="5">
        <v>4653</v>
      </c>
      <c r="L230" s="5">
        <v>5129</v>
      </c>
      <c r="M230" s="5"/>
      <c r="N230" s="5"/>
      <c r="O230" s="5">
        <v>0</v>
      </c>
      <c r="P230" s="5">
        <v>0</v>
      </c>
      <c r="Q230" s="5">
        <v>0</v>
      </c>
      <c r="R230" s="5"/>
      <c r="S230" s="5"/>
      <c r="T230" s="5">
        <v>710</v>
      </c>
      <c r="U230" s="5">
        <v>5127</v>
      </c>
      <c r="V230" s="5">
        <v>8463</v>
      </c>
      <c r="W230" s="5"/>
      <c r="X230" s="5">
        <v>45645</v>
      </c>
      <c r="Y230" s="5">
        <v>9782</v>
      </c>
      <c r="Z230" s="5">
        <v>0</v>
      </c>
      <c r="AA230" s="5">
        <v>14300</v>
      </c>
      <c r="AT230">
        <v>7735</v>
      </c>
      <c r="AU230" s="6">
        <v>0.38396624472573837</v>
      </c>
    </row>
    <row r="231" spans="2:47" x14ac:dyDescent="0.25">
      <c r="C231">
        <v>1977</v>
      </c>
      <c r="D231" s="5">
        <v>5303</v>
      </c>
      <c r="E231" s="5">
        <v>9095</v>
      </c>
      <c r="F231" s="5">
        <v>11327</v>
      </c>
      <c r="G231" s="5">
        <v>8330</v>
      </c>
      <c r="H231" s="5"/>
      <c r="I231" s="5">
        <v>0</v>
      </c>
      <c r="J231" s="5">
        <v>0</v>
      </c>
      <c r="K231" s="5">
        <v>2941</v>
      </c>
      <c r="L231" s="5">
        <v>3295</v>
      </c>
      <c r="M231" s="5"/>
      <c r="N231" s="5">
        <v>0</v>
      </c>
      <c r="O231" s="5">
        <v>0</v>
      </c>
      <c r="P231" s="5">
        <v>0</v>
      </c>
      <c r="Q231" s="5">
        <v>0</v>
      </c>
      <c r="R231" s="5"/>
      <c r="S231" s="5">
        <v>37</v>
      </c>
      <c r="T231" s="5">
        <v>450</v>
      </c>
      <c r="U231" s="5">
        <v>3240</v>
      </c>
      <c r="V231" s="5">
        <v>5437</v>
      </c>
      <c r="W231" s="5"/>
      <c r="X231" s="5">
        <v>34055</v>
      </c>
      <c r="Y231" s="5">
        <v>6236</v>
      </c>
      <c r="Z231" s="5">
        <v>0</v>
      </c>
      <c r="AA231" s="5">
        <v>9164</v>
      </c>
      <c r="AU231" s="6"/>
    </row>
    <row r="232" spans="2:47" x14ac:dyDescent="0.25">
      <c r="C232">
        <v>1978</v>
      </c>
      <c r="D232" s="5">
        <v>7288</v>
      </c>
      <c r="E232" s="5">
        <v>12754</v>
      </c>
      <c r="F232" s="5">
        <v>15728</v>
      </c>
      <c r="G232" s="5">
        <v>10617</v>
      </c>
      <c r="H232" s="5"/>
      <c r="I232" s="5">
        <v>0</v>
      </c>
      <c r="J232" s="5">
        <v>0</v>
      </c>
      <c r="K232" s="5">
        <v>4163</v>
      </c>
      <c r="L232" s="5">
        <v>4525</v>
      </c>
      <c r="M232" s="5"/>
      <c r="N232" s="5">
        <v>0</v>
      </c>
      <c r="O232" s="5">
        <v>0</v>
      </c>
      <c r="P232" s="5">
        <v>0</v>
      </c>
      <c r="Q232" s="5">
        <v>0</v>
      </c>
      <c r="R232" s="5"/>
      <c r="S232" s="5">
        <v>52</v>
      </c>
      <c r="T232" s="5">
        <v>633</v>
      </c>
      <c r="U232" s="5">
        <v>4587</v>
      </c>
      <c r="V232" s="5">
        <v>9011</v>
      </c>
      <c r="W232" s="5"/>
      <c r="X232" s="5">
        <v>46387</v>
      </c>
      <c r="Y232" s="5">
        <v>8688</v>
      </c>
      <c r="Z232" s="5">
        <v>0</v>
      </c>
      <c r="AA232" s="5">
        <v>14283</v>
      </c>
      <c r="AU232" s="6"/>
    </row>
    <row r="233" spans="2:47" x14ac:dyDescent="0.25">
      <c r="C233">
        <v>1979</v>
      </c>
      <c r="D233" s="5">
        <v>3403</v>
      </c>
      <c r="E233" s="5">
        <v>6032</v>
      </c>
      <c r="F233" s="5">
        <v>6665</v>
      </c>
      <c r="G233" s="5">
        <v>5373</v>
      </c>
      <c r="H233" s="5"/>
      <c r="I233" s="5">
        <v>0</v>
      </c>
      <c r="J233" s="5">
        <v>0</v>
      </c>
      <c r="K233" s="5">
        <v>1689</v>
      </c>
      <c r="L233" s="5">
        <v>1411</v>
      </c>
      <c r="M233" s="5"/>
      <c r="N233" s="5">
        <v>0</v>
      </c>
      <c r="O233" s="5">
        <v>0</v>
      </c>
      <c r="P233" s="5">
        <v>0</v>
      </c>
      <c r="Q233" s="5">
        <v>0</v>
      </c>
      <c r="R233" s="5"/>
      <c r="S233" s="5">
        <v>24</v>
      </c>
      <c r="T233" s="5">
        <v>298</v>
      </c>
      <c r="U233" s="5">
        <v>2642</v>
      </c>
      <c r="V233" s="5">
        <v>5171</v>
      </c>
      <c r="W233" s="5"/>
      <c r="X233" s="5">
        <v>21473</v>
      </c>
      <c r="Y233" s="5">
        <v>3100</v>
      </c>
      <c r="Z233" s="5">
        <v>0</v>
      </c>
      <c r="AA233" s="5">
        <v>8135</v>
      </c>
      <c r="AU233" s="6"/>
    </row>
    <row r="234" spans="2:47" x14ac:dyDescent="0.25">
      <c r="C234">
        <v>1980</v>
      </c>
      <c r="D234" s="5">
        <v>3725</v>
      </c>
      <c r="E234" s="5">
        <v>5224</v>
      </c>
      <c r="F234" s="5">
        <v>7572</v>
      </c>
      <c r="G234" s="5">
        <v>4396</v>
      </c>
      <c r="H234" s="5"/>
      <c r="I234" s="5">
        <v>0</v>
      </c>
      <c r="J234" s="5">
        <v>0</v>
      </c>
      <c r="K234" s="5">
        <v>1351</v>
      </c>
      <c r="L234" s="5">
        <v>3422</v>
      </c>
      <c r="M234" s="5"/>
      <c r="N234" s="5">
        <v>0</v>
      </c>
      <c r="O234" s="5">
        <v>0</v>
      </c>
      <c r="P234" s="5">
        <v>0</v>
      </c>
      <c r="Q234" s="5">
        <v>0</v>
      </c>
      <c r="R234" s="5"/>
      <c r="S234" s="5">
        <v>26</v>
      </c>
      <c r="T234" s="5">
        <v>343</v>
      </c>
      <c r="U234" s="5">
        <v>3650</v>
      </c>
      <c r="V234" s="5">
        <v>5986</v>
      </c>
      <c r="W234" s="5"/>
      <c r="X234" s="5">
        <v>20917</v>
      </c>
      <c r="Y234" s="5">
        <v>4773</v>
      </c>
      <c r="Z234" s="5">
        <v>0</v>
      </c>
      <c r="AA234" s="5">
        <v>10005</v>
      </c>
      <c r="AU234" s="6"/>
    </row>
    <row r="235" spans="2:47" x14ac:dyDescent="0.25">
      <c r="C235">
        <v>1981</v>
      </c>
      <c r="D235" s="5">
        <v>5032</v>
      </c>
      <c r="E235" s="5">
        <v>12702</v>
      </c>
      <c r="F235" s="5">
        <v>10845</v>
      </c>
      <c r="G235" s="5">
        <v>9855</v>
      </c>
      <c r="H235" s="5"/>
      <c r="I235" s="5">
        <v>0</v>
      </c>
      <c r="J235" s="5">
        <v>0</v>
      </c>
      <c r="K235" s="5">
        <v>5429</v>
      </c>
      <c r="L235" s="5">
        <v>5608</v>
      </c>
      <c r="M235" s="5"/>
      <c r="N235" s="5">
        <v>0</v>
      </c>
      <c r="O235" s="5">
        <v>0</v>
      </c>
      <c r="P235" s="5">
        <v>0</v>
      </c>
      <c r="Q235" s="5">
        <v>0</v>
      </c>
      <c r="R235" s="5"/>
      <c r="S235" s="5">
        <v>55</v>
      </c>
      <c r="T235" s="5">
        <v>684</v>
      </c>
      <c r="U235" s="5">
        <v>5675</v>
      </c>
      <c r="V235" s="5">
        <v>15187</v>
      </c>
      <c r="W235" s="5"/>
      <c r="X235" s="5">
        <v>38434</v>
      </c>
      <c r="Y235" s="5">
        <v>11037</v>
      </c>
      <c r="Z235" s="5">
        <v>0</v>
      </c>
      <c r="AA235" s="5">
        <v>21601</v>
      </c>
      <c r="AU235" s="6"/>
    </row>
    <row r="236" spans="2:47" x14ac:dyDescent="0.25">
      <c r="C236">
        <v>1982</v>
      </c>
      <c r="D236" s="5">
        <v>4785</v>
      </c>
      <c r="E236" s="5">
        <v>12083</v>
      </c>
      <c r="F236" s="5">
        <v>11126</v>
      </c>
      <c r="G236" s="5">
        <v>12029</v>
      </c>
      <c r="H236" s="5"/>
      <c r="I236" s="5">
        <v>0</v>
      </c>
      <c r="J236" s="5">
        <v>0</v>
      </c>
      <c r="K236" s="5">
        <v>4467</v>
      </c>
      <c r="L236" s="5">
        <v>4092</v>
      </c>
      <c r="M236" s="5"/>
      <c r="N236" s="5">
        <v>0</v>
      </c>
      <c r="O236" s="5">
        <v>0</v>
      </c>
      <c r="P236" s="5">
        <v>0</v>
      </c>
      <c r="Q236" s="5">
        <v>0</v>
      </c>
      <c r="R236" s="5"/>
      <c r="S236" s="5">
        <v>56</v>
      </c>
      <c r="T236" s="5">
        <v>712</v>
      </c>
      <c r="U236" s="5">
        <v>7129</v>
      </c>
      <c r="V236" s="5">
        <v>15886</v>
      </c>
      <c r="W236" s="5"/>
      <c r="X236" s="5">
        <v>40023</v>
      </c>
      <c r="Y236" s="5">
        <v>8559</v>
      </c>
      <c r="Z236" s="5">
        <v>0</v>
      </c>
      <c r="AA236" s="5">
        <v>23783</v>
      </c>
      <c r="AU236" s="6"/>
    </row>
    <row r="237" spans="2:47" x14ac:dyDescent="0.25">
      <c r="C237">
        <v>1983</v>
      </c>
      <c r="D237" s="5">
        <v>2654</v>
      </c>
      <c r="E237" s="5">
        <v>5170</v>
      </c>
      <c r="F237" s="5">
        <v>6796</v>
      </c>
      <c r="G237" s="5">
        <v>4913</v>
      </c>
      <c r="H237" s="5"/>
      <c r="I237" s="5">
        <v>0</v>
      </c>
      <c r="J237" s="5">
        <v>0</v>
      </c>
      <c r="K237" s="5">
        <v>1374</v>
      </c>
      <c r="L237" s="5">
        <v>1245</v>
      </c>
      <c r="M237" s="5"/>
      <c r="N237" s="5">
        <v>0</v>
      </c>
      <c r="O237" s="5">
        <v>0</v>
      </c>
      <c r="P237" s="5">
        <v>0</v>
      </c>
      <c r="Q237" s="5">
        <v>0</v>
      </c>
      <c r="R237" s="5"/>
      <c r="S237" s="5">
        <v>26</v>
      </c>
      <c r="T237" s="5">
        <v>343</v>
      </c>
      <c r="U237" s="5">
        <v>3830</v>
      </c>
      <c r="V237" s="5">
        <v>8206</v>
      </c>
      <c r="W237" s="5"/>
      <c r="X237" s="5">
        <v>19533</v>
      </c>
      <c r="Y237" s="5">
        <v>2619</v>
      </c>
      <c r="Z237" s="5">
        <v>0</v>
      </c>
      <c r="AA237" s="5">
        <v>12405</v>
      </c>
      <c r="AU237" s="6"/>
    </row>
    <row r="238" spans="2:47" x14ac:dyDescent="0.25">
      <c r="C238">
        <v>1984</v>
      </c>
      <c r="D238" s="5">
        <v>7284</v>
      </c>
      <c r="E238" s="5">
        <v>10602</v>
      </c>
      <c r="F238" s="5">
        <v>14812</v>
      </c>
      <c r="G238" s="5">
        <v>16607</v>
      </c>
      <c r="H238" s="5"/>
      <c r="I238" s="5">
        <v>0</v>
      </c>
      <c r="J238" s="5">
        <v>0</v>
      </c>
      <c r="K238" s="5">
        <v>3021</v>
      </c>
      <c r="L238" s="5">
        <v>6266</v>
      </c>
      <c r="M238" s="5"/>
      <c r="N238" s="5">
        <v>0</v>
      </c>
      <c r="O238" s="5">
        <v>0</v>
      </c>
      <c r="P238" s="5">
        <v>0</v>
      </c>
      <c r="Q238" s="5">
        <v>0</v>
      </c>
      <c r="R238" s="5"/>
      <c r="S238" s="5">
        <v>69</v>
      </c>
      <c r="T238" s="5">
        <v>924</v>
      </c>
      <c r="U238" s="5">
        <v>11916</v>
      </c>
      <c r="V238" s="5">
        <v>18358</v>
      </c>
      <c r="W238" s="5"/>
      <c r="X238" s="5">
        <v>49305</v>
      </c>
      <c r="Y238" s="5">
        <v>9287</v>
      </c>
      <c r="Z238" s="5">
        <v>0</v>
      </c>
      <c r="AA238" s="5">
        <v>31267</v>
      </c>
      <c r="AT238">
        <v>40291</v>
      </c>
      <c r="AU238" s="6">
        <v>0.81470023253462742</v>
      </c>
    </row>
    <row r="239" spans="2:47" x14ac:dyDescent="0.25">
      <c r="C239">
        <v>1985</v>
      </c>
      <c r="D239" s="5">
        <v>1825</v>
      </c>
      <c r="E239" s="5">
        <v>2708</v>
      </c>
      <c r="F239" s="5">
        <v>5005</v>
      </c>
      <c r="G239" s="5">
        <v>4771</v>
      </c>
      <c r="H239" s="5"/>
      <c r="I239" s="5">
        <v>0</v>
      </c>
      <c r="J239" s="5">
        <v>0</v>
      </c>
      <c r="K239" s="5">
        <v>1552</v>
      </c>
      <c r="L239" s="5">
        <v>1786</v>
      </c>
      <c r="M239" s="5"/>
      <c r="N239" s="5">
        <v>0</v>
      </c>
      <c r="O239" s="5">
        <v>0</v>
      </c>
      <c r="P239" s="5">
        <v>0</v>
      </c>
      <c r="Q239" s="5">
        <v>0</v>
      </c>
      <c r="R239" s="5"/>
      <c r="S239" s="5">
        <v>21</v>
      </c>
      <c r="T239" s="5">
        <v>288</v>
      </c>
      <c r="U239" s="5">
        <v>3010</v>
      </c>
      <c r="V239" s="5">
        <v>6037</v>
      </c>
      <c r="W239" s="5"/>
      <c r="X239" s="5">
        <v>14309</v>
      </c>
      <c r="Y239" s="5">
        <v>3338</v>
      </c>
      <c r="Z239" s="5">
        <v>0</v>
      </c>
      <c r="AA239" s="5">
        <v>9356</v>
      </c>
      <c r="AT239">
        <v>55075</v>
      </c>
      <c r="AU239" s="6">
        <v>0.79406845641454482</v>
      </c>
    </row>
    <row r="240" spans="2:47" x14ac:dyDescent="0.25">
      <c r="C240">
        <v>1986</v>
      </c>
      <c r="D240" s="5">
        <v>4006</v>
      </c>
      <c r="E240" s="5">
        <v>8042</v>
      </c>
      <c r="F240" s="5">
        <v>11890</v>
      </c>
      <c r="G240" s="5">
        <v>12945</v>
      </c>
      <c r="H240" s="5"/>
      <c r="I240" s="5">
        <v>0</v>
      </c>
      <c r="J240" s="5">
        <v>0</v>
      </c>
      <c r="K240" s="5">
        <v>3185</v>
      </c>
      <c r="L240" s="5">
        <v>3355</v>
      </c>
      <c r="M240" s="5"/>
      <c r="N240" s="5">
        <v>0</v>
      </c>
      <c r="O240" s="5">
        <v>0</v>
      </c>
      <c r="P240" s="5">
        <v>0</v>
      </c>
      <c r="Q240" s="5">
        <v>0</v>
      </c>
      <c r="R240" s="5"/>
      <c r="S240" s="5">
        <v>51</v>
      </c>
      <c r="T240" s="5">
        <v>681</v>
      </c>
      <c r="U240" s="5">
        <v>7581</v>
      </c>
      <c r="V240" s="5">
        <v>13418</v>
      </c>
      <c r="W240" s="5"/>
      <c r="X240" s="5">
        <v>36883</v>
      </c>
      <c r="Y240" s="5">
        <v>6540</v>
      </c>
      <c r="Z240" s="5">
        <v>0</v>
      </c>
      <c r="AA240" s="5">
        <v>21731</v>
      </c>
      <c r="AT240">
        <v>24573</v>
      </c>
      <c r="AU240" s="6">
        <v>0.75128408951938364</v>
      </c>
    </row>
    <row r="241" spans="3:47" x14ac:dyDescent="0.25">
      <c r="C241">
        <v>1987</v>
      </c>
      <c r="D241" s="5">
        <v>2534</v>
      </c>
      <c r="E241" s="5">
        <v>4827</v>
      </c>
      <c r="F241" s="5">
        <v>7894</v>
      </c>
      <c r="G241" s="5">
        <v>7199</v>
      </c>
      <c r="H241" s="5"/>
      <c r="I241" s="5">
        <v>0</v>
      </c>
      <c r="J241" s="5">
        <v>0</v>
      </c>
      <c r="K241" s="5">
        <v>1612</v>
      </c>
      <c r="L241" s="5">
        <v>1934</v>
      </c>
      <c r="M241" s="5"/>
      <c r="N241" s="5">
        <v>0</v>
      </c>
      <c r="O241" s="5">
        <v>0</v>
      </c>
      <c r="P241" s="5">
        <v>0</v>
      </c>
      <c r="Q241" s="5">
        <v>0</v>
      </c>
      <c r="R241" s="5"/>
      <c r="S241" s="5">
        <v>30</v>
      </c>
      <c r="T241" s="5">
        <v>404</v>
      </c>
      <c r="U241" s="5">
        <v>4544</v>
      </c>
      <c r="V241" s="5">
        <v>7859</v>
      </c>
      <c r="W241" s="5"/>
      <c r="X241" s="5">
        <v>22454</v>
      </c>
      <c r="Y241" s="5">
        <v>3546</v>
      </c>
      <c r="Z241" s="5">
        <v>0</v>
      </c>
      <c r="AA241" s="5">
        <v>12837</v>
      </c>
      <c r="AT241">
        <v>25690</v>
      </c>
      <c r="AU241" s="6">
        <v>0.71970864266704015</v>
      </c>
    </row>
    <row r="242" spans="3:47" x14ac:dyDescent="0.25">
      <c r="C242">
        <v>1988</v>
      </c>
      <c r="D242" s="5">
        <v>3628</v>
      </c>
      <c r="E242" s="5">
        <v>5740</v>
      </c>
      <c r="F242" s="5">
        <v>8133</v>
      </c>
      <c r="G242" s="5">
        <v>9033</v>
      </c>
      <c r="H242" s="5"/>
      <c r="I242" s="5">
        <v>0</v>
      </c>
      <c r="J242" s="5">
        <v>0</v>
      </c>
      <c r="K242" s="5">
        <v>2671</v>
      </c>
      <c r="L242" s="5">
        <v>2476</v>
      </c>
      <c r="M242" s="5"/>
      <c r="N242" s="5">
        <v>0</v>
      </c>
      <c r="O242" s="5">
        <v>0</v>
      </c>
      <c r="P242" s="5">
        <v>0</v>
      </c>
      <c r="Q242" s="5">
        <v>0</v>
      </c>
      <c r="R242" s="5"/>
      <c r="S242" s="5">
        <v>34</v>
      </c>
      <c r="T242" s="5">
        <v>451</v>
      </c>
      <c r="U242" s="5">
        <v>4389</v>
      </c>
      <c r="V242" s="5">
        <v>7980</v>
      </c>
      <c r="W242" s="5"/>
      <c r="X242" s="5">
        <v>26534</v>
      </c>
      <c r="Y242" s="5">
        <v>5147</v>
      </c>
      <c r="Z242" s="5">
        <v>0</v>
      </c>
      <c r="AA242" s="5">
        <v>12854</v>
      </c>
      <c r="AT242">
        <v>49471</v>
      </c>
      <c r="AU242" s="6">
        <v>0.69606877532642952</v>
      </c>
    </row>
    <row r="243" spans="3:47" x14ac:dyDescent="0.25">
      <c r="C243">
        <v>1989</v>
      </c>
      <c r="D243" s="5">
        <v>681</v>
      </c>
      <c r="E243" s="5">
        <v>1281</v>
      </c>
      <c r="F243" s="5">
        <v>1832</v>
      </c>
      <c r="G243" s="5">
        <v>1672</v>
      </c>
      <c r="H243" s="5"/>
      <c r="I243" s="5">
        <v>0</v>
      </c>
      <c r="J243" s="5">
        <v>0</v>
      </c>
      <c r="K243" s="5">
        <v>434</v>
      </c>
      <c r="L243" s="5">
        <v>383</v>
      </c>
      <c r="M243" s="5"/>
      <c r="N243" s="5">
        <v>0</v>
      </c>
      <c r="O243" s="5">
        <v>0</v>
      </c>
      <c r="P243" s="5">
        <v>0</v>
      </c>
      <c r="Q243" s="5">
        <v>0</v>
      </c>
      <c r="R243" s="5"/>
      <c r="S243" s="5">
        <v>7</v>
      </c>
      <c r="T243" s="5">
        <v>95</v>
      </c>
      <c r="U243" s="5">
        <v>1021</v>
      </c>
      <c r="V243" s="5">
        <v>1962</v>
      </c>
      <c r="W243" s="5"/>
      <c r="X243" s="5">
        <v>5466</v>
      </c>
      <c r="Y243" s="5">
        <v>817</v>
      </c>
      <c r="Z243" s="5">
        <v>0</v>
      </c>
      <c r="AA243" s="5">
        <v>3085</v>
      </c>
      <c r="AT243">
        <v>48582</v>
      </c>
      <c r="AU243" s="6">
        <v>0.67134664547778622</v>
      </c>
    </row>
    <row r="244" spans="3:47" x14ac:dyDescent="0.25">
      <c r="C244">
        <v>1990</v>
      </c>
      <c r="D244" s="5">
        <v>1682</v>
      </c>
      <c r="E244" s="5">
        <v>2823</v>
      </c>
      <c r="F244" s="5">
        <v>3619</v>
      </c>
      <c r="G244" s="5">
        <v>3272</v>
      </c>
      <c r="H244" s="5"/>
      <c r="I244" s="5">
        <v>0</v>
      </c>
      <c r="J244" s="5">
        <v>0</v>
      </c>
      <c r="K244" s="5">
        <v>889</v>
      </c>
      <c r="L244" s="5">
        <v>513</v>
      </c>
      <c r="M244" s="5"/>
      <c r="N244" s="5">
        <v>0</v>
      </c>
      <c r="O244" s="5">
        <v>0</v>
      </c>
      <c r="P244" s="5">
        <v>0</v>
      </c>
      <c r="Q244" s="5">
        <v>0</v>
      </c>
      <c r="R244" s="5"/>
      <c r="S244" s="5">
        <v>15</v>
      </c>
      <c r="T244" s="5">
        <v>204</v>
      </c>
      <c r="U244" s="5">
        <v>2325</v>
      </c>
      <c r="V244" s="5">
        <v>5088</v>
      </c>
      <c r="W244" s="5"/>
      <c r="X244" s="5">
        <v>11396</v>
      </c>
      <c r="Y244" s="5">
        <v>1402</v>
      </c>
      <c r="Z244" s="5">
        <v>0</v>
      </c>
      <c r="AA244" s="5">
        <v>7632</v>
      </c>
      <c r="AT244">
        <v>22152</v>
      </c>
      <c r="AU244" s="6">
        <v>0.64102786700234393</v>
      </c>
    </row>
    <row r="245" spans="3:47" x14ac:dyDescent="0.25">
      <c r="C245">
        <v>1991</v>
      </c>
      <c r="D245" s="5">
        <v>1325</v>
      </c>
      <c r="E245" s="5">
        <v>1911</v>
      </c>
      <c r="F245" s="5">
        <v>2526</v>
      </c>
      <c r="G245" s="5">
        <v>2081</v>
      </c>
      <c r="H245" s="5"/>
      <c r="I245" s="5">
        <v>0</v>
      </c>
      <c r="J245" s="5">
        <v>0</v>
      </c>
      <c r="K245" s="5">
        <v>469</v>
      </c>
      <c r="L245" s="5">
        <v>402</v>
      </c>
      <c r="M245" s="5"/>
      <c r="N245" s="5">
        <v>0</v>
      </c>
      <c r="O245" s="5">
        <v>0</v>
      </c>
      <c r="P245" s="5">
        <v>0</v>
      </c>
      <c r="Q245" s="5">
        <v>0</v>
      </c>
      <c r="R245" s="5"/>
      <c r="S245" s="5">
        <v>11</v>
      </c>
      <c r="T245" s="5">
        <v>150</v>
      </c>
      <c r="U245" s="5">
        <v>1942</v>
      </c>
      <c r="V245" s="5">
        <v>4173</v>
      </c>
      <c r="W245" s="5"/>
      <c r="X245" s="5">
        <v>7843</v>
      </c>
      <c r="Y245" s="5">
        <v>871</v>
      </c>
      <c r="Z245" s="5">
        <v>0</v>
      </c>
      <c r="AA245" s="5">
        <v>6276</v>
      </c>
      <c r="AT245">
        <v>58592</v>
      </c>
      <c r="AU245" s="6">
        <v>0.65204375744221499</v>
      </c>
    </row>
    <row r="246" spans="3:47" x14ac:dyDescent="0.25">
      <c r="C246">
        <v>1992</v>
      </c>
      <c r="D246" s="5">
        <v>1320</v>
      </c>
      <c r="E246" s="5">
        <v>1666</v>
      </c>
      <c r="F246" s="5">
        <v>2735</v>
      </c>
      <c r="G246" s="5">
        <v>3593</v>
      </c>
      <c r="H246" s="5"/>
      <c r="I246" s="5">
        <v>0</v>
      </c>
      <c r="J246" s="5">
        <v>0</v>
      </c>
      <c r="K246" s="5">
        <v>357</v>
      </c>
      <c r="L246" s="5">
        <v>259</v>
      </c>
      <c r="M246" s="5"/>
      <c r="N246" s="5">
        <v>0</v>
      </c>
      <c r="O246" s="5">
        <v>0</v>
      </c>
      <c r="P246" s="5">
        <v>0</v>
      </c>
      <c r="Q246" s="5">
        <v>0</v>
      </c>
      <c r="R246" s="5"/>
      <c r="S246" s="5">
        <v>13</v>
      </c>
      <c r="T246" s="5">
        <v>184</v>
      </c>
      <c r="U246" s="5">
        <v>2683</v>
      </c>
      <c r="V246" s="5">
        <v>4539</v>
      </c>
      <c r="W246" s="5"/>
      <c r="X246" s="5">
        <v>9314</v>
      </c>
      <c r="Y246" s="5">
        <v>616</v>
      </c>
      <c r="Z246" s="5">
        <v>0</v>
      </c>
      <c r="AA246" s="5">
        <v>7419</v>
      </c>
      <c r="AT246">
        <v>17647</v>
      </c>
      <c r="AU246" s="6">
        <v>0.65351997926156358</v>
      </c>
    </row>
    <row r="247" spans="3:47" x14ac:dyDescent="0.25">
      <c r="C247">
        <v>1993</v>
      </c>
      <c r="D247" s="5">
        <v>1675</v>
      </c>
      <c r="E247" s="5">
        <v>2258</v>
      </c>
      <c r="F247" s="5">
        <v>5872</v>
      </c>
      <c r="G247" s="5">
        <v>5660</v>
      </c>
      <c r="H247" s="5"/>
      <c r="I247" s="5">
        <v>0</v>
      </c>
      <c r="J247" s="5">
        <v>0</v>
      </c>
      <c r="K247" s="5">
        <v>494</v>
      </c>
      <c r="L247" s="5">
        <v>351</v>
      </c>
      <c r="M247" s="5"/>
      <c r="N247" s="5">
        <v>0</v>
      </c>
      <c r="O247" s="5">
        <v>0</v>
      </c>
      <c r="P247" s="5">
        <v>0</v>
      </c>
      <c r="Q247" s="5">
        <v>0</v>
      </c>
      <c r="R247" s="5"/>
      <c r="S247" s="5">
        <v>24</v>
      </c>
      <c r="T247" s="5">
        <v>340</v>
      </c>
      <c r="U247" s="5">
        <v>4892</v>
      </c>
      <c r="V247" s="5">
        <v>8858</v>
      </c>
      <c r="W247" s="5"/>
      <c r="X247" s="5">
        <v>15465</v>
      </c>
      <c r="Y247" s="5">
        <v>845</v>
      </c>
      <c r="Z247" s="5">
        <v>0</v>
      </c>
      <c r="AA247" s="5">
        <v>14114</v>
      </c>
      <c r="AT247">
        <v>43423</v>
      </c>
      <c r="AU247" s="6">
        <v>0.6664671393928232</v>
      </c>
    </row>
    <row r="248" spans="3:47" x14ac:dyDescent="0.25">
      <c r="C248">
        <v>1994</v>
      </c>
      <c r="D248" s="5">
        <v>1557</v>
      </c>
      <c r="E248" s="5">
        <v>3336</v>
      </c>
      <c r="F248" s="5">
        <v>6008</v>
      </c>
      <c r="G248" s="5">
        <v>6054</v>
      </c>
      <c r="H248" s="5"/>
      <c r="I248" s="5">
        <v>0</v>
      </c>
      <c r="J248" s="5">
        <v>0</v>
      </c>
      <c r="K248" s="5">
        <v>500</v>
      </c>
      <c r="L248" s="5">
        <v>428</v>
      </c>
      <c r="M248" s="5"/>
      <c r="N248" s="5">
        <v>0</v>
      </c>
      <c r="O248" s="5">
        <v>0</v>
      </c>
      <c r="P248" s="5">
        <v>0</v>
      </c>
      <c r="Q248" s="5">
        <v>0</v>
      </c>
      <c r="R248" s="5"/>
      <c r="S248" s="5">
        <v>27</v>
      </c>
      <c r="T248" s="5">
        <v>377</v>
      </c>
      <c r="U248" s="5">
        <v>5609</v>
      </c>
      <c r="V248" s="5">
        <v>10382</v>
      </c>
      <c r="W248" s="5"/>
      <c r="X248" s="5">
        <v>16955</v>
      </c>
      <c r="Y248" s="5">
        <v>928</v>
      </c>
      <c r="Z248" s="5">
        <v>0</v>
      </c>
      <c r="AA248" s="5">
        <v>16395</v>
      </c>
      <c r="AT248">
        <v>26000</v>
      </c>
      <c r="AU248" s="6">
        <v>0.66946468573782736</v>
      </c>
    </row>
    <row r="249" spans="3:47" x14ac:dyDescent="0.25">
      <c r="C249">
        <v>1995</v>
      </c>
      <c r="D249" s="5">
        <v>2354</v>
      </c>
      <c r="E249" s="5">
        <v>3505</v>
      </c>
      <c r="F249" s="5">
        <v>6500</v>
      </c>
      <c r="G249" s="5">
        <v>5720</v>
      </c>
      <c r="H249" s="5"/>
      <c r="I249" s="5">
        <v>0</v>
      </c>
      <c r="J249" s="5">
        <v>0</v>
      </c>
      <c r="K249" s="5">
        <v>591</v>
      </c>
      <c r="L249" s="5">
        <v>745</v>
      </c>
      <c r="M249" s="5"/>
      <c r="N249" s="5">
        <v>0</v>
      </c>
      <c r="O249" s="5">
        <v>0</v>
      </c>
      <c r="P249" s="5">
        <v>0</v>
      </c>
      <c r="Q249" s="5">
        <v>0</v>
      </c>
      <c r="R249" s="5"/>
      <c r="S249" s="5">
        <v>31</v>
      </c>
      <c r="T249" s="5">
        <v>439</v>
      </c>
      <c r="U249" s="5">
        <v>6648</v>
      </c>
      <c r="V249" s="5">
        <v>13516</v>
      </c>
      <c r="W249" s="5"/>
      <c r="X249" s="5">
        <v>18079</v>
      </c>
      <c r="Y249" s="5">
        <v>1336</v>
      </c>
      <c r="Z249" s="5">
        <v>0</v>
      </c>
      <c r="AA249" s="5">
        <v>20634</v>
      </c>
      <c r="AT249">
        <v>31681</v>
      </c>
      <c r="AU249" s="6">
        <v>0.71137307735488942</v>
      </c>
    </row>
    <row r="250" spans="3:47" x14ac:dyDescent="0.25">
      <c r="C250">
        <v>1996</v>
      </c>
      <c r="D250" s="5">
        <v>2621</v>
      </c>
      <c r="E250" s="5">
        <v>3752</v>
      </c>
      <c r="F250" s="5">
        <v>6499</v>
      </c>
      <c r="G250" s="5">
        <v>8696</v>
      </c>
      <c r="H250" s="5"/>
      <c r="I250" s="5">
        <v>0</v>
      </c>
      <c r="J250" s="5">
        <v>0</v>
      </c>
      <c r="K250" s="5">
        <v>896</v>
      </c>
      <c r="L250" s="5">
        <v>1506</v>
      </c>
      <c r="M250" s="5"/>
      <c r="N250" s="5">
        <v>0</v>
      </c>
      <c r="O250" s="5">
        <v>0</v>
      </c>
      <c r="P250" s="5">
        <v>0</v>
      </c>
      <c r="Q250" s="5">
        <v>0</v>
      </c>
      <c r="R250" s="5"/>
      <c r="S250" s="5">
        <v>41</v>
      </c>
      <c r="T250" s="5">
        <v>583</v>
      </c>
      <c r="U250" s="5">
        <v>9290</v>
      </c>
      <c r="V250" s="5">
        <v>17914</v>
      </c>
      <c r="W250" s="5"/>
      <c r="X250" s="5">
        <v>21568</v>
      </c>
      <c r="Y250" s="5">
        <v>2402</v>
      </c>
      <c r="Z250" s="5">
        <v>0</v>
      </c>
      <c r="AA250" s="5">
        <v>27828</v>
      </c>
      <c r="AT250">
        <v>6283</v>
      </c>
      <c r="AU250" s="6">
        <v>0.67068744662681468</v>
      </c>
    </row>
    <row r="251" spans="3:47" x14ac:dyDescent="0.25">
      <c r="C251">
        <v>1997</v>
      </c>
      <c r="D251" s="5">
        <v>2863</v>
      </c>
      <c r="E251" s="5">
        <v>3535</v>
      </c>
      <c r="F251" s="5">
        <v>7867</v>
      </c>
      <c r="G251" s="5">
        <v>12222</v>
      </c>
      <c r="H251" s="5"/>
      <c r="I251" s="5">
        <v>0</v>
      </c>
      <c r="J251" s="5">
        <v>0</v>
      </c>
      <c r="K251" s="5">
        <v>1406</v>
      </c>
      <c r="L251" s="5">
        <v>1698</v>
      </c>
      <c r="M251" s="5"/>
      <c r="N251" s="5">
        <v>0</v>
      </c>
      <c r="O251" s="5">
        <v>0</v>
      </c>
      <c r="P251" s="5">
        <v>0</v>
      </c>
      <c r="Q251" s="5">
        <v>0</v>
      </c>
      <c r="R251" s="5"/>
      <c r="S251" s="5">
        <v>49</v>
      </c>
      <c r="T251" s="5">
        <v>701</v>
      </c>
      <c r="U251" s="5">
        <v>10822</v>
      </c>
      <c r="V251" s="5">
        <v>19834</v>
      </c>
      <c r="W251" s="5"/>
      <c r="X251" s="5">
        <v>26487</v>
      </c>
      <c r="Y251" s="5">
        <v>3104</v>
      </c>
      <c r="Z251" s="5">
        <v>0</v>
      </c>
      <c r="AA251" s="5">
        <v>31406</v>
      </c>
      <c r="AT251">
        <v>12798</v>
      </c>
      <c r="AU251" s="6">
        <v>0.62643171806167397</v>
      </c>
    </row>
    <row r="252" spans="3:47" x14ac:dyDescent="0.25">
      <c r="C252">
        <v>1998</v>
      </c>
      <c r="D252" s="5">
        <v>2418</v>
      </c>
      <c r="E252" s="5">
        <v>4519</v>
      </c>
      <c r="F252" s="5">
        <v>9396</v>
      </c>
      <c r="G252" s="5">
        <v>13129</v>
      </c>
      <c r="H252" s="5"/>
      <c r="I252" s="5">
        <v>0</v>
      </c>
      <c r="J252" s="5">
        <v>0</v>
      </c>
      <c r="K252" s="5">
        <v>1386</v>
      </c>
      <c r="L252" s="5">
        <v>735</v>
      </c>
      <c r="M252" s="5"/>
      <c r="N252" s="5">
        <v>0</v>
      </c>
      <c r="O252" s="5">
        <v>0</v>
      </c>
      <c r="P252" s="5">
        <v>0</v>
      </c>
      <c r="Q252" s="5">
        <v>0</v>
      </c>
      <c r="R252" s="5"/>
      <c r="S252" s="5">
        <v>51</v>
      </c>
      <c r="T252" s="5">
        <v>723</v>
      </c>
      <c r="U252" s="5">
        <v>10893</v>
      </c>
      <c r="V252" s="5">
        <v>20029</v>
      </c>
      <c r="W252" s="5"/>
      <c r="X252" s="5">
        <v>29462</v>
      </c>
      <c r="Y252" s="5">
        <v>2121</v>
      </c>
      <c r="Z252" s="5">
        <v>0</v>
      </c>
      <c r="AA252" s="5">
        <v>31696</v>
      </c>
      <c r="AT252">
        <v>8714</v>
      </c>
      <c r="AU252" s="6">
        <v>0.581320880587058</v>
      </c>
    </row>
    <row r="253" spans="3:47" x14ac:dyDescent="0.25">
      <c r="C253">
        <v>1999</v>
      </c>
      <c r="D253" s="5">
        <v>3165</v>
      </c>
      <c r="E253" s="5">
        <v>5573</v>
      </c>
      <c r="F253" s="5">
        <v>9979</v>
      </c>
      <c r="G253" s="5">
        <v>17342</v>
      </c>
      <c r="H253" s="5"/>
      <c r="I253" s="5">
        <v>0</v>
      </c>
      <c r="J253" s="5">
        <v>0</v>
      </c>
      <c r="K253" s="5">
        <v>1020</v>
      </c>
      <c r="L253" s="5">
        <v>1004</v>
      </c>
      <c r="M253" s="5"/>
      <c r="N253" s="5">
        <v>0</v>
      </c>
      <c r="O253" s="5">
        <v>0</v>
      </c>
      <c r="P253" s="5">
        <v>0</v>
      </c>
      <c r="Q253" s="5">
        <v>0</v>
      </c>
      <c r="R253" s="5"/>
      <c r="S253" s="5">
        <v>53</v>
      </c>
      <c r="T253" s="5">
        <v>750</v>
      </c>
      <c r="U253" s="5">
        <v>11662</v>
      </c>
      <c r="V253" s="5">
        <v>16660</v>
      </c>
      <c r="W253" s="5"/>
      <c r="X253" s="5">
        <v>36059</v>
      </c>
      <c r="Y253" s="5">
        <v>2024</v>
      </c>
      <c r="Z253" s="5">
        <v>0</v>
      </c>
      <c r="AA253" s="5">
        <v>29125</v>
      </c>
      <c r="AT253">
        <v>9930</v>
      </c>
      <c r="AU253" s="6">
        <v>0.57236728341691168</v>
      </c>
    </row>
    <row r="254" spans="3:47" x14ac:dyDescent="0.25">
      <c r="C254">
        <v>2000</v>
      </c>
      <c r="D254" s="5">
        <v>3716</v>
      </c>
      <c r="E254" s="5">
        <v>5726</v>
      </c>
      <c r="F254" s="5">
        <v>13004</v>
      </c>
      <c r="G254" s="5">
        <v>17158</v>
      </c>
      <c r="H254" s="5"/>
      <c r="I254" s="5">
        <v>0</v>
      </c>
      <c r="J254" s="5">
        <v>0</v>
      </c>
      <c r="K254" s="5">
        <v>1738</v>
      </c>
      <c r="L254" s="5">
        <v>661</v>
      </c>
      <c r="M254" s="5"/>
      <c r="N254" s="5">
        <v>0</v>
      </c>
      <c r="O254" s="5">
        <v>0</v>
      </c>
      <c r="P254" s="5">
        <v>0</v>
      </c>
      <c r="Q254" s="5">
        <v>0</v>
      </c>
      <c r="R254" s="5"/>
      <c r="S254" s="5">
        <v>55</v>
      </c>
      <c r="T254" s="5">
        <v>771</v>
      </c>
      <c r="U254" s="5">
        <v>10557</v>
      </c>
      <c r="V254" s="5">
        <v>16122</v>
      </c>
      <c r="W254" s="5"/>
      <c r="X254" s="5">
        <v>39604</v>
      </c>
      <c r="Y254" s="5">
        <v>2399</v>
      </c>
      <c r="Z254" s="5">
        <v>0</v>
      </c>
      <c r="AA254" s="5">
        <v>27505</v>
      </c>
      <c r="AT254">
        <v>16310</v>
      </c>
      <c r="AU254" s="6">
        <v>0.53608992900341834</v>
      </c>
    </row>
    <row r="255" spans="3:47" x14ac:dyDescent="0.25">
      <c r="C255">
        <v>2001</v>
      </c>
      <c r="D255" s="5">
        <v>4623</v>
      </c>
      <c r="E255" s="5">
        <v>9188</v>
      </c>
      <c r="F255" s="5">
        <v>16074</v>
      </c>
      <c r="G255" s="5">
        <v>20232</v>
      </c>
      <c r="H255" s="5"/>
      <c r="I255" s="5">
        <v>0</v>
      </c>
      <c r="J255" s="5">
        <v>0</v>
      </c>
      <c r="K255" s="5">
        <v>1169</v>
      </c>
      <c r="L255" s="5">
        <v>1471</v>
      </c>
      <c r="M255" s="5"/>
      <c r="N255" s="5">
        <v>0</v>
      </c>
      <c r="O255" s="5">
        <v>0</v>
      </c>
      <c r="P255" s="5">
        <v>0</v>
      </c>
      <c r="Q255" s="5">
        <v>0</v>
      </c>
      <c r="R255" s="5"/>
      <c r="S255" s="5">
        <v>66</v>
      </c>
      <c r="T255" s="5">
        <v>887</v>
      </c>
      <c r="U255" s="5">
        <v>12685</v>
      </c>
      <c r="V255" s="5">
        <v>16539</v>
      </c>
      <c r="W255" s="5"/>
      <c r="X255" s="5">
        <v>50117</v>
      </c>
      <c r="Y255" s="5">
        <v>2640</v>
      </c>
      <c r="Z255" s="5">
        <v>0</v>
      </c>
      <c r="AA255" s="5">
        <v>30177</v>
      </c>
      <c r="AT255">
        <v>17883</v>
      </c>
      <c r="AU255" s="6">
        <v>0.52170488359880973</v>
      </c>
    </row>
    <row r="256" spans="3:47" x14ac:dyDescent="0.25">
      <c r="C256">
        <v>2002</v>
      </c>
      <c r="D256" s="5">
        <v>5970</v>
      </c>
      <c r="E256" s="5">
        <v>8488</v>
      </c>
      <c r="F256" s="5">
        <v>16398</v>
      </c>
      <c r="G256" s="5">
        <v>19920</v>
      </c>
      <c r="H256" s="5"/>
      <c r="I256" s="5">
        <v>0</v>
      </c>
      <c r="J256" s="5">
        <v>0</v>
      </c>
      <c r="K256" s="5">
        <v>1914</v>
      </c>
      <c r="L256" s="5">
        <v>1251</v>
      </c>
      <c r="M256" s="5"/>
      <c r="N256" s="5">
        <v>0</v>
      </c>
      <c r="O256" s="5">
        <v>0</v>
      </c>
      <c r="P256" s="5">
        <v>0</v>
      </c>
      <c r="Q256" s="5">
        <v>0</v>
      </c>
      <c r="R256" s="5"/>
      <c r="S256" s="5">
        <v>62</v>
      </c>
      <c r="T256" s="5">
        <v>846</v>
      </c>
      <c r="U256" s="5">
        <v>11016</v>
      </c>
      <c r="V256" s="5">
        <v>14519</v>
      </c>
      <c r="W256" s="5"/>
      <c r="X256" s="5">
        <v>50776</v>
      </c>
      <c r="Y256" s="5">
        <v>3165</v>
      </c>
      <c r="Z256" s="5">
        <v>0</v>
      </c>
      <c r="AA256" s="5">
        <v>26443</v>
      </c>
      <c r="AT256">
        <v>19415</v>
      </c>
      <c r="AU256" s="6">
        <v>0.48478114309970288</v>
      </c>
    </row>
    <row r="257" spans="2:47" x14ac:dyDescent="0.25">
      <c r="C257">
        <v>2003</v>
      </c>
      <c r="D257" s="5">
        <v>4124</v>
      </c>
      <c r="E257" s="5">
        <v>6403</v>
      </c>
      <c r="F257" s="5">
        <v>11931</v>
      </c>
      <c r="G257" s="5">
        <v>10324</v>
      </c>
      <c r="H257" s="5"/>
      <c r="I257" s="5">
        <v>0</v>
      </c>
      <c r="J257" s="5">
        <v>0</v>
      </c>
      <c r="K257" s="5">
        <v>1488</v>
      </c>
      <c r="L257" s="5">
        <v>367</v>
      </c>
      <c r="M257" s="5"/>
      <c r="N257" s="5">
        <v>0</v>
      </c>
      <c r="O257" s="5">
        <v>0</v>
      </c>
      <c r="P257" s="5">
        <v>0</v>
      </c>
      <c r="Q257" s="5">
        <v>0</v>
      </c>
      <c r="R257" s="5"/>
      <c r="S257" s="5">
        <v>43</v>
      </c>
      <c r="T257" s="5">
        <v>573</v>
      </c>
      <c r="U257" s="5">
        <v>7046</v>
      </c>
      <c r="V257" s="5">
        <v>12864</v>
      </c>
      <c r="W257" s="5"/>
      <c r="X257" s="5">
        <v>32782</v>
      </c>
      <c r="Y257" s="5">
        <v>1855</v>
      </c>
      <c r="Z257" s="5">
        <v>0</v>
      </c>
      <c r="AA257" s="5">
        <v>20526</v>
      </c>
      <c r="AT257">
        <v>23970</v>
      </c>
      <c r="AU257" s="6">
        <v>0.46275917989111548</v>
      </c>
    </row>
    <row r="258" spans="2:47" x14ac:dyDescent="0.25">
      <c r="C258">
        <v>2004</v>
      </c>
      <c r="D258" s="5">
        <v>4068</v>
      </c>
      <c r="E258" s="5">
        <v>5915</v>
      </c>
      <c r="F258" s="5">
        <v>8280</v>
      </c>
      <c r="G258" s="5">
        <v>10829</v>
      </c>
      <c r="H258" s="5"/>
      <c r="I258" s="5">
        <v>0</v>
      </c>
      <c r="J258" s="5">
        <v>0</v>
      </c>
      <c r="K258" s="5">
        <v>574</v>
      </c>
      <c r="L258" s="5">
        <v>1483</v>
      </c>
      <c r="M258" s="5"/>
      <c r="N258" s="5">
        <v>0</v>
      </c>
      <c r="O258" s="5">
        <v>0</v>
      </c>
      <c r="P258" s="5">
        <v>0</v>
      </c>
      <c r="Q258" s="5">
        <v>0</v>
      </c>
      <c r="R258" s="5"/>
      <c r="S258" s="5">
        <v>40</v>
      </c>
      <c r="T258" s="5">
        <v>533</v>
      </c>
      <c r="U258" s="5">
        <v>8121</v>
      </c>
      <c r="V258" s="5">
        <v>11690</v>
      </c>
      <c r="W258" s="5"/>
      <c r="X258" s="5">
        <v>29092</v>
      </c>
      <c r="Y258" s="5">
        <v>2057</v>
      </c>
      <c r="Z258" s="5">
        <v>0</v>
      </c>
      <c r="AA258" s="5">
        <v>20384</v>
      </c>
      <c r="AT258">
        <v>29591</v>
      </c>
      <c r="AU258" s="6">
        <v>0.48512221912553077</v>
      </c>
    </row>
    <row r="259" spans="2:47" x14ac:dyDescent="0.25">
      <c r="C259">
        <v>2005</v>
      </c>
      <c r="D259" s="5">
        <v>4180</v>
      </c>
      <c r="E259" s="5">
        <v>3815</v>
      </c>
      <c r="F259" s="5">
        <v>9179</v>
      </c>
      <c r="G259" s="5">
        <v>12253</v>
      </c>
      <c r="H259" s="5"/>
      <c r="I259" s="5">
        <v>0</v>
      </c>
      <c r="J259" s="5">
        <v>0</v>
      </c>
      <c r="K259" s="5">
        <v>1664</v>
      </c>
      <c r="L259" s="5">
        <v>574</v>
      </c>
      <c r="M259" s="5"/>
      <c r="N259" s="5">
        <v>0</v>
      </c>
      <c r="O259" s="5">
        <v>0</v>
      </c>
      <c r="P259" s="5">
        <v>0</v>
      </c>
      <c r="Q259" s="5">
        <v>0</v>
      </c>
      <c r="R259" s="5"/>
      <c r="S259" s="5">
        <v>39</v>
      </c>
      <c r="T259" s="5">
        <v>558</v>
      </c>
      <c r="U259" s="5">
        <v>7295</v>
      </c>
      <c r="V259" s="5">
        <v>11903</v>
      </c>
      <c r="W259" s="5"/>
      <c r="X259" s="5">
        <v>29427</v>
      </c>
      <c r="Y259" s="5">
        <v>2238</v>
      </c>
      <c r="Z259" s="5">
        <v>0</v>
      </c>
      <c r="AA259" s="5">
        <v>19795</v>
      </c>
      <c r="AT259">
        <v>31583</v>
      </c>
      <c r="AU259" s="6">
        <v>0.49910712874729374</v>
      </c>
    </row>
    <row r="260" spans="2:47" x14ac:dyDescent="0.25">
      <c r="C260">
        <v>2006</v>
      </c>
      <c r="D260" s="5">
        <v>2810</v>
      </c>
      <c r="E260" s="5">
        <v>4500</v>
      </c>
      <c r="F260" s="5">
        <v>9379</v>
      </c>
      <c r="G260" s="5">
        <v>12589</v>
      </c>
      <c r="H260" s="5"/>
      <c r="I260" s="5">
        <v>0</v>
      </c>
      <c r="J260" s="5">
        <v>0</v>
      </c>
      <c r="K260" s="5">
        <v>640</v>
      </c>
      <c r="L260" s="5">
        <v>793</v>
      </c>
      <c r="M260" s="5"/>
      <c r="N260" s="5">
        <v>0</v>
      </c>
      <c r="O260" s="5">
        <v>0</v>
      </c>
      <c r="P260" s="5">
        <v>0</v>
      </c>
      <c r="Q260" s="5">
        <v>0</v>
      </c>
      <c r="R260" s="5"/>
      <c r="S260" s="5">
        <v>39</v>
      </c>
      <c r="T260" s="5">
        <v>550</v>
      </c>
      <c r="U260" s="5">
        <v>8111</v>
      </c>
      <c r="V260" s="5">
        <v>10774</v>
      </c>
      <c r="W260" s="5"/>
      <c r="X260" s="5">
        <v>29278</v>
      </c>
      <c r="Y260" s="5">
        <v>1433</v>
      </c>
      <c r="Z260" s="5">
        <v>0</v>
      </c>
      <c r="AA260" s="5">
        <v>19474</v>
      </c>
      <c r="AT260">
        <v>38083</v>
      </c>
      <c r="AU260" s="6">
        <v>0.5666438519223902</v>
      </c>
    </row>
    <row r="261" spans="2:47" x14ac:dyDescent="0.25">
      <c r="C261">
        <v>2007</v>
      </c>
      <c r="D261" s="5">
        <v>3347</v>
      </c>
      <c r="E261" s="5">
        <v>4759</v>
      </c>
      <c r="F261" s="5">
        <v>10003</v>
      </c>
      <c r="G261" s="5">
        <v>11675</v>
      </c>
      <c r="H261" s="5"/>
      <c r="I261" s="5">
        <v>0</v>
      </c>
      <c r="J261" s="5">
        <v>0</v>
      </c>
      <c r="K261" s="5">
        <v>1105</v>
      </c>
      <c r="L261" s="5">
        <v>361</v>
      </c>
      <c r="M261" s="5"/>
      <c r="N261" s="5">
        <v>0</v>
      </c>
      <c r="O261" s="5">
        <v>0</v>
      </c>
      <c r="P261" s="5">
        <v>0</v>
      </c>
      <c r="Q261" s="5">
        <v>0</v>
      </c>
      <c r="R261" s="5"/>
      <c r="S261" s="5">
        <v>42</v>
      </c>
      <c r="T261" s="5">
        <v>588</v>
      </c>
      <c r="U261" s="5">
        <v>8260</v>
      </c>
      <c r="V261" s="5">
        <v>13816</v>
      </c>
      <c r="W261" s="5"/>
      <c r="X261" s="5">
        <v>29784</v>
      </c>
      <c r="Y261" s="5">
        <v>1466</v>
      </c>
      <c r="Z261" s="5">
        <v>0</v>
      </c>
      <c r="AA261" s="5">
        <v>22706</v>
      </c>
      <c r="AT261">
        <v>42003</v>
      </c>
      <c r="AU261" s="6">
        <v>0.60429015365137828</v>
      </c>
    </row>
    <row r="262" spans="2:47" x14ac:dyDescent="0.25">
      <c r="C262">
        <v>2008</v>
      </c>
      <c r="D262" s="5">
        <v>3583</v>
      </c>
      <c r="E262" s="5">
        <v>5425</v>
      </c>
      <c r="F262" s="5">
        <v>9450</v>
      </c>
      <c r="G262" s="5"/>
      <c r="H262" s="5"/>
      <c r="I262" s="5">
        <v>0</v>
      </c>
      <c r="J262" s="5">
        <v>0</v>
      </c>
      <c r="K262" s="5">
        <v>662</v>
      </c>
      <c r="L262" s="5"/>
      <c r="M262" s="5"/>
      <c r="N262" s="5">
        <v>0</v>
      </c>
      <c r="O262" s="5">
        <v>0</v>
      </c>
      <c r="P262" s="5">
        <v>0</v>
      </c>
      <c r="Q262" s="5"/>
      <c r="R262" s="5"/>
      <c r="S262" s="5">
        <v>43</v>
      </c>
      <c r="T262" s="5">
        <v>595</v>
      </c>
      <c r="U262" s="5">
        <v>8987</v>
      </c>
      <c r="V262" s="5"/>
      <c r="W262" s="5"/>
      <c r="X262" s="5">
        <v>18458</v>
      </c>
      <c r="Y262" s="5">
        <v>662</v>
      </c>
      <c r="Z262" s="5">
        <v>0</v>
      </c>
      <c r="AA262" s="5">
        <v>9625</v>
      </c>
      <c r="AT262">
        <v>52757</v>
      </c>
      <c r="AU262" s="6">
        <v>0.63613234620300485</v>
      </c>
    </row>
    <row r="263" spans="2:47" x14ac:dyDescent="0.25">
      <c r="C263">
        <v>2009</v>
      </c>
      <c r="D263" s="5">
        <v>8632</v>
      </c>
      <c r="E263" s="5">
        <v>8635</v>
      </c>
      <c r="F263" s="5"/>
      <c r="G263" s="5"/>
      <c r="H263" s="5"/>
      <c r="I263" s="5">
        <v>0</v>
      </c>
      <c r="J263" s="5">
        <v>0</v>
      </c>
      <c r="K263" s="5"/>
      <c r="L263" s="5"/>
      <c r="M263" s="5"/>
      <c r="N263" s="5">
        <v>0</v>
      </c>
      <c r="O263" s="5">
        <v>0</v>
      </c>
      <c r="P263" s="5"/>
      <c r="Q263" s="5"/>
      <c r="R263" s="5"/>
      <c r="S263" s="5">
        <v>83</v>
      </c>
      <c r="T263" s="5">
        <v>1167</v>
      </c>
      <c r="U263" s="5"/>
      <c r="V263" s="5"/>
      <c r="W263" s="5"/>
      <c r="X263" s="5">
        <v>17267</v>
      </c>
      <c r="Y263" s="5">
        <v>0</v>
      </c>
      <c r="Z263" s="5">
        <v>0</v>
      </c>
      <c r="AA263" s="5">
        <v>1250</v>
      </c>
      <c r="AT263">
        <v>53941</v>
      </c>
      <c r="AU263" s="6">
        <v>0.6710415007961783</v>
      </c>
    </row>
    <row r="264" spans="2:47" x14ac:dyDescent="0.25">
      <c r="C264">
        <v>2010</v>
      </c>
      <c r="D264" s="5">
        <v>6311</v>
      </c>
      <c r="E264" s="5"/>
      <c r="F264" s="5"/>
      <c r="G264" s="5"/>
      <c r="H264" s="5"/>
      <c r="I264" s="5">
        <v>0</v>
      </c>
      <c r="J264" s="5"/>
      <c r="K264" s="5"/>
      <c r="L264" s="5"/>
      <c r="M264" s="5"/>
      <c r="N264" s="5">
        <v>0</v>
      </c>
      <c r="O264" s="5"/>
      <c r="P264" s="5"/>
      <c r="Q264" s="5"/>
      <c r="R264" s="5"/>
      <c r="S264" s="5">
        <v>87</v>
      </c>
      <c r="T264" s="5"/>
      <c r="U264" s="5"/>
      <c r="V264" s="5"/>
      <c r="W264" s="5"/>
      <c r="X264" s="5">
        <v>6311</v>
      </c>
      <c r="Y264" s="5">
        <v>0</v>
      </c>
      <c r="Z264" s="5">
        <v>0</v>
      </c>
      <c r="AA264" s="5">
        <v>87</v>
      </c>
      <c r="AT264">
        <v>34637</v>
      </c>
      <c r="AU264" s="6">
        <v>0.62790276090857999</v>
      </c>
    </row>
    <row r="265" spans="2:47" x14ac:dyDescent="0.25">
      <c r="B265" t="s">
        <v>46</v>
      </c>
      <c r="C265">
        <v>1974</v>
      </c>
      <c r="D265" s="5"/>
      <c r="E265" s="5"/>
      <c r="F265" s="5"/>
      <c r="G265" s="5">
        <v>196</v>
      </c>
      <c r="H265" s="5"/>
      <c r="I265" s="5"/>
      <c r="J265" s="5"/>
      <c r="K265" s="5"/>
      <c r="L265" s="5">
        <v>50</v>
      </c>
      <c r="M265" s="5"/>
      <c r="N265" s="5"/>
      <c r="O265" s="5"/>
      <c r="P265" s="5"/>
      <c r="Q265" s="5">
        <v>0</v>
      </c>
      <c r="R265" s="5"/>
      <c r="S265" s="5"/>
      <c r="T265" s="5"/>
      <c r="U265" s="5"/>
      <c r="V265" s="5">
        <v>102</v>
      </c>
      <c r="W265" s="5"/>
      <c r="X265" s="5">
        <v>196</v>
      </c>
      <c r="Y265" s="5">
        <v>50</v>
      </c>
      <c r="Z265" s="5">
        <v>0</v>
      </c>
      <c r="AA265" s="5">
        <v>102</v>
      </c>
      <c r="AT265">
        <v>31149</v>
      </c>
      <c r="AU265" s="6">
        <v>0.6044476354957018</v>
      </c>
    </row>
    <row r="266" spans="2:47" x14ac:dyDescent="0.25">
      <c r="C266">
        <v>1975</v>
      </c>
      <c r="D266" s="5"/>
      <c r="E266" s="5"/>
      <c r="F266" s="5">
        <v>5959</v>
      </c>
      <c r="G266" s="5">
        <v>203</v>
      </c>
      <c r="H266" s="5"/>
      <c r="I266" s="5"/>
      <c r="J266" s="5"/>
      <c r="K266" s="5">
        <v>1284</v>
      </c>
      <c r="L266" s="5">
        <v>52</v>
      </c>
      <c r="M266" s="5"/>
      <c r="N266" s="5"/>
      <c r="O266" s="5"/>
      <c r="P266" s="5">
        <v>0</v>
      </c>
      <c r="Q266" s="5">
        <v>0</v>
      </c>
      <c r="R266" s="5"/>
      <c r="S266" s="5"/>
      <c r="T266" s="5"/>
      <c r="U266" s="5">
        <v>3403</v>
      </c>
      <c r="V266" s="5">
        <v>106</v>
      </c>
      <c r="W266" s="5"/>
      <c r="X266" s="5">
        <v>6162</v>
      </c>
      <c r="Y266" s="5">
        <v>1336</v>
      </c>
      <c r="Z266" s="5">
        <v>0</v>
      </c>
      <c r="AA266" s="5">
        <v>3509</v>
      </c>
      <c r="AT266">
        <v>31665</v>
      </c>
      <c r="AU266" s="6">
        <v>0.61533229692965408</v>
      </c>
    </row>
    <row r="267" spans="2:47" x14ac:dyDescent="0.25">
      <c r="C267">
        <v>1976</v>
      </c>
      <c r="D267" s="5"/>
      <c r="E267" s="5">
        <v>91600</v>
      </c>
      <c r="F267" s="5">
        <v>10730</v>
      </c>
      <c r="G267" s="5">
        <v>368</v>
      </c>
      <c r="H267" s="5"/>
      <c r="I267" s="5"/>
      <c r="J267" s="5">
        <v>0</v>
      </c>
      <c r="K267" s="5">
        <v>2318</v>
      </c>
      <c r="L267" s="5">
        <v>94</v>
      </c>
      <c r="M267" s="5"/>
      <c r="N267" s="5"/>
      <c r="O267" s="5">
        <v>0</v>
      </c>
      <c r="P267" s="5">
        <v>0</v>
      </c>
      <c r="Q267" s="5">
        <v>0</v>
      </c>
      <c r="R267" s="5"/>
      <c r="S267" s="5"/>
      <c r="T267" s="5">
        <v>7263</v>
      </c>
      <c r="U267" s="5">
        <v>6141</v>
      </c>
      <c r="V267" s="5">
        <v>191</v>
      </c>
      <c r="W267" s="5"/>
      <c r="X267" s="5">
        <v>102698</v>
      </c>
      <c r="Y267" s="5">
        <v>2412</v>
      </c>
      <c r="Z267" s="5">
        <v>0</v>
      </c>
      <c r="AA267" s="5">
        <v>13595</v>
      </c>
      <c r="AT267">
        <v>30711</v>
      </c>
      <c r="AU267" s="6">
        <v>0.61195576367440474</v>
      </c>
    </row>
    <row r="268" spans="2:47" x14ac:dyDescent="0.25">
      <c r="C268">
        <v>1977</v>
      </c>
      <c r="D268" s="5">
        <v>36733</v>
      </c>
      <c r="E268" s="5">
        <v>73073</v>
      </c>
      <c r="F268" s="5">
        <v>8627</v>
      </c>
      <c r="G268" s="5">
        <v>298</v>
      </c>
      <c r="H268" s="5"/>
      <c r="I268" s="5">
        <v>0</v>
      </c>
      <c r="J268" s="5">
        <v>0</v>
      </c>
      <c r="K268" s="5">
        <v>1862</v>
      </c>
      <c r="L268" s="5">
        <v>75</v>
      </c>
      <c r="M268" s="5"/>
      <c r="N268" s="5">
        <v>0</v>
      </c>
      <c r="O268" s="5">
        <v>0</v>
      </c>
      <c r="P268" s="5">
        <v>0</v>
      </c>
      <c r="Q268" s="5">
        <v>0</v>
      </c>
      <c r="R268" s="5"/>
      <c r="S268" s="5">
        <v>6219</v>
      </c>
      <c r="T268" s="5">
        <v>5836</v>
      </c>
      <c r="U268" s="5">
        <v>4930</v>
      </c>
      <c r="V268" s="5">
        <v>152</v>
      </c>
      <c r="W268" s="5"/>
      <c r="X268" s="5">
        <v>118731</v>
      </c>
      <c r="Y268" s="5">
        <v>1937</v>
      </c>
      <c r="Z268" s="5">
        <v>0</v>
      </c>
      <c r="AA268" s="5">
        <v>17137</v>
      </c>
      <c r="AT268">
        <v>31250</v>
      </c>
      <c r="AU268" s="6">
        <v>0.57917562458299354</v>
      </c>
    </row>
    <row r="269" spans="2:47" x14ac:dyDescent="0.25">
      <c r="C269">
        <v>1978</v>
      </c>
      <c r="D269" s="5">
        <v>21191</v>
      </c>
      <c r="E269" s="5">
        <v>42480</v>
      </c>
      <c r="F269" s="5">
        <v>5028</v>
      </c>
      <c r="G269" s="5">
        <v>147</v>
      </c>
      <c r="H269" s="5"/>
      <c r="I269" s="5">
        <v>0</v>
      </c>
      <c r="J269" s="5">
        <v>0</v>
      </c>
      <c r="K269" s="5">
        <v>1087</v>
      </c>
      <c r="L269" s="5">
        <v>35</v>
      </c>
      <c r="M269" s="5"/>
      <c r="N269" s="5">
        <v>0</v>
      </c>
      <c r="O269" s="5">
        <v>0</v>
      </c>
      <c r="P269" s="5">
        <v>0</v>
      </c>
      <c r="Q269" s="5">
        <v>0</v>
      </c>
      <c r="R269" s="5"/>
      <c r="S269" s="5">
        <v>3618</v>
      </c>
      <c r="T269" s="5">
        <v>3404</v>
      </c>
      <c r="U269" s="5">
        <v>2879</v>
      </c>
      <c r="V269" s="5">
        <v>123</v>
      </c>
      <c r="W269" s="5"/>
      <c r="X269" s="5">
        <v>68846</v>
      </c>
      <c r="Y269" s="5">
        <v>1122</v>
      </c>
      <c r="Z269" s="5">
        <v>0</v>
      </c>
      <c r="AA269" s="5">
        <v>10024</v>
      </c>
      <c r="AU269" s="6"/>
    </row>
    <row r="270" spans="2:47" x14ac:dyDescent="0.25">
      <c r="C270">
        <v>1979</v>
      </c>
      <c r="D270" s="5">
        <v>17226</v>
      </c>
      <c r="E270" s="5">
        <v>35112</v>
      </c>
      <c r="F270" s="5">
        <v>3408</v>
      </c>
      <c r="G270" s="5">
        <v>169</v>
      </c>
      <c r="H270" s="5"/>
      <c r="I270" s="5">
        <v>0</v>
      </c>
      <c r="J270" s="5">
        <v>0</v>
      </c>
      <c r="K270" s="5">
        <v>1166</v>
      </c>
      <c r="L270" s="5">
        <v>17</v>
      </c>
      <c r="M270" s="5"/>
      <c r="N270" s="5">
        <v>0</v>
      </c>
      <c r="O270" s="5">
        <v>0</v>
      </c>
      <c r="P270" s="5">
        <v>0</v>
      </c>
      <c r="Q270" s="5">
        <v>0</v>
      </c>
      <c r="R270" s="5"/>
      <c r="S270" s="5">
        <v>2985</v>
      </c>
      <c r="T270" s="5">
        <v>2792</v>
      </c>
      <c r="U270" s="5">
        <v>2750</v>
      </c>
      <c r="V270" s="5">
        <v>116</v>
      </c>
      <c r="W270" s="5"/>
      <c r="X270" s="5">
        <v>55915</v>
      </c>
      <c r="Y270" s="5">
        <v>1183</v>
      </c>
      <c r="Z270" s="5">
        <v>0</v>
      </c>
      <c r="AA270" s="5">
        <v>8643</v>
      </c>
      <c r="AU270" s="6"/>
    </row>
    <row r="271" spans="2:47" x14ac:dyDescent="0.25">
      <c r="C271">
        <v>1980</v>
      </c>
      <c r="D271" s="5">
        <v>12175</v>
      </c>
      <c r="E271" s="5">
        <v>21252</v>
      </c>
      <c r="F271" s="5">
        <v>4487</v>
      </c>
      <c r="G271" s="5">
        <v>103</v>
      </c>
      <c r="H271" s="5"/>
      <c r="I271" s="5">
        <v>0</v>
      </c>
      <c r="J271" s="5">
        <v>0</v>
      </c>
      <c r="K271" s="5">
        <v>618</v>
      </c>
      <c r="L271" s="5">
        <v>44</v>
      </c>
      <c r="M271" s="5"/>
      <c r="N271" s="5">
        <v>0</v>
      </c>
      <c r="O271" s="5">
        <v>0</v>
      </c>
      <c r="P271" s="5">
        <v>0</v>
      </c>
      <c r="Q271" s="5">
        <v>0</v>
      </c>
      <c r="R271" s="5"/>
      <c r="S271" s="5">
        <v>2122</v>
      </c>
      <c r="T271" s="5">
        <v>2979</v>
      </c>
      <c r="U271" s="5">
        <v>2771</v>
      </c>
      <c r="V271" s="5">
        <v>113</v>
      </c>
      <c r="W271" s="5"/>
      <c r="X271" s="5">
        <v>38017</v>
      </c>
      <c r="Y271" s="5">
        <v>662</v>
      </c>
      <c r="Z271" s="5">
        <v>0</v>
      </c>
      <c r="AA271" s="5">
        <v>7985</v>
      </c>
      <c r="AU271" s="6"/>
    </row>
    <row r="272" spans="2:47" x14ac:dyDescent="0.25">
      <c r="C272">
        <v>1981</v>
      </c>
      <c r="D272" s="5">
        <v>15204</v>
      </c>
      <c r="E272" s="5">
        <v>44238</v>
      </c>
      <c r="F272" s="5">
        <v>4288</v>
      </c>
      <c r="G272" s="5">
        <v>172</v>
      </c>
      <c r="H272" s="5"/>
      <c r="I272" s="5">
        <v>0</v>
      </c>
      <c r="J272" s="5">
        <v>0</v>
      </c>
      <c r="K272" s="5">
        <v>1932</v>
      </c>
      <c r="L272" s="5">
        <v>80</v>
      </c>
      <c r="M272" s="5"/>
      <c r="N272" s="5">
        <v>0</v>
      </c>
      <c r="O272" s="5">
        <v>0</v>
      </c>
      <c r="P272" s="5">
        <v>0</v>
      </c>
      <c r="Q272" s="5">
        <v>0</v>
      </c>
      <c r="R272" s="5"/>
      <c r="S272" s="5">
        <v>3855</v>
      </c>
      <c r="T272" s="5">
        <v>3902</v>
      </c>
      <c r="U272" s="5">
        <v>3982</v>
      </c>
      <c r="V272" s="5">
        <v>203</v>
      </c>
      <c r="W272" s="5"/>
      <c r="X272" s="5">
        <v>63902</v>
      </c>
      <c r="Y272" s="5">
        <v>2012</v>
      </c>
      <c r="Z272" s="5">
        <v>0</v>
      </c>
      <c r="AA272" s="5">
        <v>11942</v>
      </c>
      <c r="AU272" s="6"/>
    </row>
    <row r="273" spans="3:47" x14ac:dyDescent="0.25">
      <c r="C273">
        <v>1982</v>
      </c>
      <c r="D273" s="5">
        <v>8433</v>
      </c>
      <c r="E273" s="5">
        <v>15812</v>
      </c>
      <c r="F273" s="5">
        <v>3221</v>
      </c>
      <c r="G273" s="5">
        <v>139</v>
      </c>
      <c r="H273" s="5"/>
      <c r="I273" s="5">
        <v>0</v>
      </c>
      <c r="J273" s="5">
        <v>0</v>
      </c>
      <c r="K273" s="5">
        <v>961</v>
      </c>
      <c r="L273" s="5">
        <v>32</v>
      </c>
      <c r="M273" s="5"/>
      <c r="N273" s="5">
        <v>0</v>
      </c>
      <c r="O273" s="5">
        <v>0</v>
      </c>
      <c r="P273" s="5">
        <v>0</v>
      </c>
      <c r="Q273" s="5">
        <v>0</v>
      </c>
      <c r="R273" s="5"/>
      <c r="S273" s="5">
        <v>1731</v>
      </c>
      <c r="T273" s="5">
        <v>2838</v>
      </c>
      <c r="U273" s="5">
        <v>3245</v>
      </c>
      <c r="V273" s="5">
        <v>153</v>
      </c>
      <c r="W273" s="5"/>
      <c r="X273" s="5">
        <v>27605</v>
      </c>
      <c r="Y273" s="5">
        <v>993</v>
      </c>
      <c r="Z273" s="5">
        <v>0</v>
      </c>
      <c r="AA273" s="5">
        <v>7967</v>
      </c>
      <c r="AU273" s="6"/>
    </row>
    <row r="274" spans="3:47" x14ac:dyDescent="0.25">
      <c r="C274">
        <v>1983</v>
      </c>
      <c r="D274" s="5">
        <v>4868</v>
      </c>
      <c r="E274" s="5">
        <v>9820</v>
      </c>
      <c r="F274" s="5">
        <v>2303</v>
      </c>
      <c r="G274" s="5">
        <v>76</v>
      </c>
      <c r="H274" s="5"/>
      <c r="I274" s="5">
        <v>0</v>
      </c>
      <c r="J274" s="5">
        <v>0</v>
      </c>
      <c r="K274" s="5">
        <v>494</v>
      </c>
      <c r="L274" s="5">
        <v>20</v>
      </c>
      <c r="M274" s="5"/>
      <c r="N274" s="5">
        <v>0</v>
      </c>
      <c r="O274" s="5">
        <v>0</v>
      </c>
      <c r="P274" s="5">
        <v>0</v>
      </c>
      <c r="Q274" s="5">
        <v>0</v>
      </c>
      <c r="R274" s="5"/>
      <c r="S274" s="5">
        <v>1124</v>
      </c>
      <c r="T274" s="5">
        <v>1965</v>
      </c>
      <c r="U274" s="5">
        <v>2350</v>
      </c>
      <c r="V274" s="5">
        <v>123</v>
      </c>
      <c r="W274" s="5"/>
      <c r="X274" s="5">
        <v>17067</v>
      </c>
      <c r="Y274" s="5">
        <v>514</v>
      </c>
      <c r="Z274" s="5">
        <v>0</v>
      </c>
      <c r="AA274" s="5">
        <v>5562</v>
      </c>
      <c r="AU274" s="6"/>
    </row>
    <row r="275" spans="3:47" x14ac:dyDescent="0.25">
      <c r="C275">
        <v>1984</v>
      </c>
      <c r="D275" s="5">
        <v>7533</v>
      </c>
      <c r="E275" s="5">
        <v>15766</v>
      </c>
      <c r="F275" s="5">
        <v>4372</v>
      </c>
      <c r="G275" s="5">
        <v>142</v>
      </c>
      <c r="H275" s="5"/>
      <c r="I275" s="5">
        <v>0</v>
      </c>
      <c r="J275" s="5">
        <v>0</v>
      </c>
      <c r="K275" s="5">
        <v>526</v>
      </c>
      <c r="L275" s="5">
        <v>37</v>
      </c>
      <c r="M275" s="5"/>
      <c r="N275" s="5">
        <v>0</v>
      </c>
      <c r="O275" s="5">
        <v>0</v>
      </c>
      <c r="P275" s="5">
        <v>0</v>
      </c>
      <c r="Q275" s="5">
        <v>0</v>
      </c>
      <c r="R275" s="5"/>
      <c r="S275" s="5">
        <v>1850</v>
      </c>
      <c r="T275" s="5">
        <v>3339</v>
      </c>
      <c r="U275" s="5">
        <v>3883</v>
      </c>
      <c r="V275" s="5">
        <v>161</v>
      </c>
      <c r="W275" s="5"/>
      <c r="X275" s="5">
        <v>27813</v>
      </c>
      <c r="Y275" s="5">
        <v>563</v>
      </c>
      <c r="Z275" s="5">
        <v>0</v>
      </c>
      <c r="AA275" s="5">
        <v>9233</v>
      </c>
      <c r="AU275" s="6"/>
    </row>
    <row r="276" spans="3:47" x14ac:dyDescent="0.25">
      <c r="C276">
        <v>1985</v>
      </c>
      <c r="D276" s="5">
        <v>2934</v>
      </c>
      <c r="E276" s="5">
        <v>4146</v>
      </c>
      <c r="F276" s="5">
        <v>2895</v>
      </c>
      <c r="G276" s="5">
        <v>78</v>
      </c>
      <c r="H276" s="5"/>
      <c r="I276" s="5">
        <v>0</v>
      </c>
      <c r="J276" s="5">
        <v>0</v>
      </c>
      <c r="K276" s="5">
        <v>686</v>
      </c>
      <c r="L276" s="5">
        <v>28</v>
      </c>
      <c r="M276" s="5"/>
      <c r="N276" s="5">
        <v>0</v>
      </c>
      <c r="O276" s="5">
        <v>0</v>
      </c>
      <c r="P276" s="5">
        <v>0</v>
      </c>
      <c r="Q276" s="5">
        <v>0</v>
      </c>
      <c r="R276" s="5"/>
      <c r="S276" s="5">
        <v>797</v>
      </c>
      <c r="T276" s="5">
        <v>2146</v>
      </c>
      <c r="U276" s="5">
        <v>2067</v>
      </c>
      <c r="V276" s="5">
        <v>105</v>
      </c>
      <c r="W276" s="5"/>
      <c r="X276" s="5">
        <v>10053</v>
      </c>
      <c r="Y276" s="5">
        <v>714</v>
      </c>
      <c r="Z276" s="5">
        <v>0</v>
      </c>
      <c r="AA276" s="5">
        <v>5115</v>
      </c>
      <c r="AT276">
        <v>120668</v>
      </c>
      <c r="AU276" s="6">
        <v>0.87564311889989477</v>
      </c>
    </row>
    <row r="277" spans="3:47" x14ac:dyDescent="0.25">
      <c r="C277">
        <v>1986</v>
      </c>
      <c r="D277" s="5">
        <v>6314</v>
      </c>
      <c r="E277" s="5">
        <v>10115</v>
      </c>
      <c r="F277" s="5">
        <v>5183</v>
      </c>
      <c r="G277" s="5">
        <v>240</v>
      </c>
      <c r="H277" s="5"/>
      <c r="I277" s="5">
        <v>0</v>
      </c>
      <c r="J277" s="5">
        <v>0</v>
      </c>
      <c r="K277" s="5">
        <v>1268</v>
      </c>
      <c r="L277" s="5">
        <v>48</v>
      </c>
      <c r="M277" s="5"/>
      <c r="N277" s="5">
        <v>0</v>
      </c>
      <c r="O277" s="5">
        <v>0</v>
      </c>
      <c r="P277" s="5">
        <v>0</v>
      </c>
      <c r="Q277" s="5">
        <v>0</v>
      </c>
      <c r="R277" s="5"/>
      <c r="S277" s="5">
        <v>1810</v>
      </c>
      <c r="T277" s="5">
        <v>4688</v>
      </c>
      <c r="U277" s="5">
        <v>5807</v>
      </c>
      <c r="V277" s="5">
        <v>257</v>
      </c>
      <c r="W277" s="5"/>
      <c r="X277" s="5">
        <v>21852</v>
      </c>
      <c r="Y277" s="5">
        <v>1316</v>
      </c>
      <c r="Z277" s="5">
        <v>0</v>
      </c>
      <c r="AA277" s="5">
        <v>12562</v>
      </c>
      <c r="AT277">
        <v>69968</v>
      </c>
      <c r="AU277" s="6">
        <v>0.87468746874687464</v>
      </c>
    </row>
    <row r="278" spans="3:47" x14ac:dyDescent="0.25">
      <c r="C278">
        <v>1987</v>
      </c>
      <c r="D278" s="5">
        <v>4252</v>
      </c>
      <c r="E278" s="5">
        <v>5137</v>
      </c>
      <c r="F278" s="5">
        <v>4165</v>
      </c>
      <c r="G278" s="5">
        <v>119</v>
      </c>
      <c r="H278" s="5"/>
      <c r="I278" s="5">
        <v>0</v>
      </c>
      <c r="J278" s="5">
        <v>0</v>
      </c>
      <c r="K278" s="5">
        <v>632</v>
      </c>
      <c r="L278" s="5">
        <v>39</v>
      </c>
      <c r="M278" s="5"/>
      <c r="N278" s="5">
        <v>0</v>
      </c>
      <c r="O278" s="5">
        <v>0</v>
      </c>
      <c r="P278" s="5">
        <v>0</v>
      </c>
      <c r="Q278" s="5">
        <v>0</v>
      </c>
      <c r="R278" s="5"/>
      <c r="S278" s="5">
        <v>1085</v>
      </c>
      <c r="T278" s="5">
        <v>3058</v>
      </c>
      <c r="U278" s="5">
        <v>3255</v>
      </c>
      <c r="V278" s="5">
        <v>142</v>
      </c>
      <c r="W278" s="5"/>
      <c r="X278" s="5">
        <v>13673</v>
      </c>
      <c r="Y278" s="5">
        <v>671</v>
      </c>
      <c r="Z278" s="5">
        <v>0</v>
      </c>
      <c r="AA278" s="5">
        <v>7540</v>
      </c>
      <c r="AT278">
        <v>57098</v>
      </c>
      <c r="AU278" s="6">
        <v>0.86852953255958987</v>
      </c>
    </row>
    <row r="279" spans="3:47" x14ac:dyDescent="0.25">
      <c r="C279">
        <v>1988</v>
      </c>
      <c r="D279" s="5">
        <v>8751</v>
      </c>
      <c r="E279" s="5">
        <v>13174</v>
      </c>
      <c r="F279" s="5">
        <v>8122</v>
      </c>
      <c r="G279" s="5">
        <v>263</v>
      </c>
      <c r="H279" s="5"/>
      <c r="I279" s="5">
        <v>0</v>
      </c>
      <c r="J279" s="5">
        <v>0</v>
      </c>
      <c r="K279" s="5">
        <v>1979</v>
      </c>
      <c r="L279" s="5">
        <v>66</v>
      </c>
      <c r="M279" s="5"/>
      <c r="N279" s="5">
        <v>0</v>
      </c>
      <c r="O279" s="5">
        <v>0</v>
      </c>
      <c r="P279" s="5">
        <v>0</v>
      </c>
      <c r="Q279" s="5">
        <v>0</v>
      </c>
      <c r="R279" s="5"/>
      <c r="S279" s="5">
        <v>2386</v>
      </c>
      <c r="T279" s="5">
        <v>6221</v>
      </c>
      <c r="U279" s="5">
        <v>6257</v>
      </c>
      <c r="V279" s="5">
        <v>306</v>
      </c>
      <c r="W279" s="5"/>
      <c r="X279" s="5">
        <v>30310</v>
      </c>
      <c r="Y279" s="5">
        <v>2045</v>
      </c>
      <c r="Z279" s="5">
        <v>0</v>
      </c>
      <c r="AA279" s="5">
        <v>15170</v>
      </c>
      <c r="AT279">
        <v>38679</v>
      </c>
      <c r="AU279" s="6">
        <v>0.82888307903308756</v>
      </c>
    </row>
    <row r="280" spans="3:47" x14ac:dyDescent="0.25">
      <c r="C280">
        <v>1989</v>
      </c>
      <c r="D280" s="5">
        <v>5344</v>
      </c>
      <c r="E280" s="5">
        <v>7518</v>
      </c>
      <c r="F280" s="5">
        <v>5816</v>
      </c>
      <c r="G280" s="5">
        <v>119</v>
      </c>
      <c r="H280" s="5"/>
      <c r="I280" s="5">
        <v>0</v>
      </c>
      <c r="J280" s="5">
        <v>0</v>
      </c>
      <c r="K280" s="5">
        <v>798</v>
      </c>
      <c r="L280" s="5">
        <v>30</v>
      </c>
      <c r="M280" s="5"/>
      <c r="N280" s="5">
        <v>0</v>
      </c>
      <c r="O280" s="5">
        <v>0</v>
      </c>
      <c r="P280" s="5">
        <v>0</v>
      </c>
      <c r="Q280" s="5">
        <v>0</v>
      </c>
      <c r="R280" s="5"/>
      <c r="S280" s="5">
        <v>1390</v>
      </c>
      <c r="T280" s="5">
        <v>3669</v>
      </c>
      <c r="U280" s="5">
        <v>3106</v>
      </c>
      <c r="V280" s="5">
        <v>152</v>
      </c>
      <c r="W280" s="5"/>
      <c r="X280" s="5">
        <v>18797</v>
      </c>
      <c r="Y280" s="5">
        <v>828</v>
      </c>
      <c r="Z280" s="5">
        <v>0</v>
      </c>
      <c r="AA280" s="5">
        <v>8317</v>
      </c>
      <c r="AT280">
        <v>65914</v>
      </c>
      <c r="AU280" s="6">
        <v>0.84661426222770242</v>
      </c>
    </row>
    <row r="281" spans="3:47" x14ac:dyDescent="0.25">
      <c r="C281">
        <v>1990</v>
      </c>
      <c r="D281" s="5">
        <v>4687</v>
      </c>
      <c r="E281" s="5">
        <v>7993</v>
      </c>
      <c r="F281" s="5">
        <v>3466</v>
      </c>
      <c r="G281" s="5">
        <v>91</v>
      </c>
      <c r="H281" s="5"/>
      <c r="I281" s="5">
        <v>0</v>
      </c>
      <c r="J281" s="5">
        <v>0</v>
      </c>
      <c r="K281" s="5">
        <v>790</v>
      </c>
      <c r="L281" s="5">
        <v>22</v>
      </c>
      <c r="M281" s="5"/>
      <c r="N281" s="5">
        <v>0</v>
      </c>
      <c r="O281" s="5">
        <v>0</v>
      </c>
      <c r="P281" s="5">
        <v>0</v>
      </c>
      <c r="Q281" s="5">
        <v>0</v>
      </c>
      <c r="R281" s="5"/>
      <c r="S281" s="5">
        <v>1238</v>
      </c>
      <c r="T281" s="5">
        <v>2921</v>
      </c>
      <c r="U281" s="5">
        <v>3399</v>
      </c>
      <c r="V281" s="5">
        <v>210</v>
      </c>
      <c r="W281" s="5"/>
      <c r="X281" s="5">
        <v>16237</v>
      </c>
      <c r="Y281" s="5">
        <v>812</v>
      </c>
      <c r="Z281" s="5">
        <v>0</v>
      </c>
      <c r="AA281" s="5">
        <v>7768</v>
      </c>
      <c r="AT281">
        <v>28598</v>
      </c>
      <c r="AU281" s="6">
        <v>0.78211404348420621</v>
      </c>
    </row>
    <row r="282" spans="3:47" x14ac:dyDescent="0.25">
      <c r="C282">
        <v>1991</v>
      </c>
      <c r="D282" s="5">
        <v>7399</v>
      </c>
      <c r="E282" s="5">
        <v>7902</v>
      </c>
      <c r="F282" s="5">
        <v>4953</v>
      </c>
      <c r="G282" s="5">
        <v>110</v>
      </c>
      <c r="H282" s="5"/>
      <c r="I282" s="5">
        <v>0</v>
      </c>
      <c r="J282" s="5">
        <v>0</v>
      </c>
      <c r="K282" s="5">
        <v>648</v>
      </c>
      <c r="L282" s="5">
        <v>23</v>
      </c>
      <c r="M282" s="5"/>
      <c r="N282" s="5">
        <v>0</v>
      </c>
      <c r="O282" s="5">
        <v>0</v>
      </c>
      <c r="P282" s="5">
        <v>0</v>
      </c>
      <c r="Q282" s="5">
        <v>0</v>
      </c>
      <c r="R282" s="5"/>
      <c r="S282" s="5">
        <v>1582</v>
      </c>
      <c r="T282" s="5">
        <v>4348</v>
      </c>
      <c r="U282" s="5">
        <v>5780</v>
      </c>
      <c r="V282" s="5">
        <v>363</v>
      </c>
      <c r="W282" s="5"/>
      <c r="X282" s="5">
        <v>20364</v>
      </c>
      <c r="Y282" s="5">
        <v>671</v>
      </c>
      <c r="Z282" s="5">
        <v>0</v>
      </c>
      <c r="AA282" s="5">
        <v>12073</v>
      </c>
      <c r="AT282">
        <v>17581</v>
      </c>
      <c r="AU282" s="6">
        <v>0.75966815019660372</v>
      </c>
    </row>
    <row r="283" spans="3:47" x14ac:dyDescent="0.25">
      <c r="C283">
        <v>1992</v>
      </c>
      <c r="D283" s="5">
        <v>10727</v>
      </c>
      <c r="E283" s="5">
        <v>13190</v>
      </c>
      <c r="F283" s="5">
        <v>10601</v>
      </c>
      <c r="G283" s="5">
        <v>300</v>
      </c>
      <c r="H283" s="5"/>
      <c r="I283" s="5">
        <v>0</v>
      </c>
      <c r="J283" s="5">
        <v>0</v>
      </c>
      <c r="K283" s="5">
        <v>572</v>
      </c>
      <c r="L283" s="5">
        <v>36</v>
      </c>
      <c r="M283" s="5"/>
      <c r="N283" s="5">
        <v>0</v>
      </c>
      <c r="O283" s="5">
        <v>0</v>
      </c>
      <c r="P283" s="5">
        <v>0</v>
      </c>
      <c r="Q283" s="5">
        <v>0</v>
      </c>
      <c r="R283" s="5"/>
      <c r="S283" s="5">
        <v>3080</v>
      </c>
      <c r="T283" s="5">
        <v>9056</v>
      </c>
      <c r="U283" s="5">
        <v>12550</v>
      </c>
      <c r="V283" s="5">
        <v>678</v>
      </c>
      <c r="W283" s="5"/>
      <c r="X283" s="5">
        <v>34818</v>
      </c>
      <c r="Y283" s="5">
        <v>608</v>
      </c>
      <c r="Z283" s="5">
        <v>0</v>
      </c>
      <c r="AA283" s="5">
        <v>25364</v>
      </c>
      <c r="AT283">
        <v>28376</v>
      </c>
      <c r="AU283" s="6">
        <v>0.75450025259911191</v>
      </c>
    </row>
    <row r="284" spans="3:47" x14ac:dyDescent="0.25">
      <c r="C284">
        <v>1993</v>
      </c>
      <c r="D284" s="5">
        <v>4409</v>
      </c>
      <c r="E284" s="5">
        <v>6438</v>
      </c>
      <c r="F284" s="5">
        <v>4151</v>
      </c>
      <c r="G284" s="5">
        <v>180</v>
      </c>
      <c r="H284" s="5"/>
      <c r="I284" s="5">
        <v>0</v>
      </c>
      <c r="J284" s="5">
        <v>0</v>
      </c>
      <c r="K284" s="5">
        <v>483</v>
      </c>
      <c r="L284" s="5">
        <v>22</v>
      </c>
      <c r="M284" s="5"/>
      <c r="N284" s="5">
        <v>0</v>
      </c>
      <c r="O284" s="5">
        <v>0</v>
      </c>
      <c r="P284" s="5">
        <v>0</v>
      </c>
      <c r="Q284" s="5">
        <v>0</v>
      </c>
      <c r="R284" s="5"/>
      <c r="S284" s="5">
        <v>1532</v>
      </c>
      <c r="T284" s="5">
        <v>4537</v>
      </c>
      <c r="U284" s="5">
        <v>7167</v>
      </c>
      <c r="V284" s="5">
        <v>390</v>
      </c>
      <c r="W284" s="5"/>
      <c r="X284" s="5">
        <v>15178</v>
      </c>
      <c r="Y284" s="5">
        <v>505</v>
      </c>
      <c r="Z284" s="5">
        <v>0</v>
      </c>
      <c r="AA284" s="5">
        <v>13626</v>
      </c>
      <c r="AT284">
        <v>10767</v>
      </c>
      <c r="AU284" s="6">
        <v>0.67793728749527771</v>
      </c>
    </row>
    <row r="285" spans="3:47" x14ac:dyDescent="0.25">
      <c r="C285">
        <v>1994</v>
      </c>
      <c r="D285" s="5">
        <v>3643</v>
      </c>
      <c r="E285" s="5">
        <v>4435</v>
      </c>
      <c r="F285" s="5">
        <v>2225</v>
      </c>
      <c r="G285" s="5">
        <v>160</v>
      </c>
      <c r="H285" s="5"/>
      <c r="I285" s="5">
        <v>0</v>
      </c>
      <c r="J285" s="5">
        <v>0</v>
      </c>
      <c r="K285" s="5">
        <v>310</v>
      </c>
      <c r="L285" s="5">
        <v>23</v>
      </c>
      <c r="M285" s="5"/>
      <c r="N285" s="5">
        <v>0</v>
      </c>
      <c r="O285" s="5">
        <v>0</v>
      </c>
      <c r="P285" s="5">
        <v>0</v>
      </c>
      <c r="Q285" s="5">
        <v>0</v>
      </c>
      <c r="R285" s="5"/>
      <c r="S285" s="5">
        <v>1270</v>
      </c>
      <c r="T285" s="5">
        <v>4003</v>
      </c>
      <c r="U285" s="5">
        <v>7774</v>
      </c>
      <c r="V285" s="5">
        <v>441</v>
      </c>
      <c r="W285" s="5"/>
      <c r="X285" s="5">
        <v>10463</v>
      </c>
      <c r="Y285" s="5">
        <v>333</v>
      </c>
      <c r="Z285" s="5">
        <v>0</v>
      </c>
      <c r="AA285" s="5">
        <v>13488</v>
      </c>
      <c r="AT285">
        <v>23168</v>
      </c>
      <c r="AU285" s="6">
        <v>0.64841869577385947</v>
      </c>
    </row>
    <row r="286" spans="3:47" x14ac:dyDescent="0.25">
      <c r="C286">
        <v>1995</v>
      </c>
      <c r="D286" s="5">
        <v>1905</v>
      </c>
      <c r="E286" s="5">
        <v>1823</v>
      </c>
      <c r="F286" s="5">
        <v>2245</v>
      </c>
      <c r="G286" s="5">
        <v>66</v>
      </c>
      <c r="H286" s="5"/>
      <c r="I286" s="5">
        <v>0</v>
      </c>
      <c r="J286" s="5">
        <v>0</v>
      </c>
      <c r="K286" s="5">
        <v>166</v>
      </c>
      <c r="L286" s="5">
        <v>12</v>
      </c>
      <c r="M286" s="5"/>
      <c r="N286" s="5">
        <v>0</v>
      </c>
      <c r="O286" s="5">
        <v>0</v>
      </c>
      <c r="P286" s="5">
        <v>0</v>
      </c>
      <c r="Q286" s="5">
        <v>0</v>
      </c>
      <c r="R286" s="5"/>
      <c r="S286" s="5">
        <v>776</v>
      </c>
      <c r="T286" s="5">
        <v>2682</v>
      </c>
      <c r="U286" s="5">
        <v>4551</v>
      </c>
      <c r="V286" s="5">
        <v>286</v>
      </c>
      <c r="W286" s="5"/>
      <c r="X286" s="5">
        <v>6039</v>
      </c>
      <c r="Y286" s="5">
        <v>178</v>
      </c>
      <c r="Z286" s="5">
        <v>0</v>
      </c>
      <c r="AA286" s="5">
        <v>8295</v>
      </c>
      <c r="AT286">
        <v>14344</v>
      </c>
      <c r="AU286" s="6">
        <v>0.65545604094315479</v>
      </c>
    </row>
    <row r="287" spans="3:47" x14ac:dyDescent="0.25">
      <c r="C287">
        <v>1996</v>
      </c>
      <c r="D287" s="5">
        <v>1860</v>
      </c>
      <c r="E287" s="5">
        <v>3279</v>
      </c>
      <c r="F287" s="5">
        <v>2211</v>
      </c>
      <c r="G287" s="5">
        <v>95</v>
      </c>
      <c r="H287" s="5"/>
      <c r="I287" s="5">
        <v>0</v>
      </c>
      <c r="J287" s="5">
        <v>0</v>
      </c>
      <c r="K287" s="5">
        <v>248</v>
      </c>
      <c r="L287" s="5">
        <v>21</v>
      </c>
      <c r="M287" s="5"/>
      <c r="N287" s="5">
        <v>0</v>
      </c>
      <c r="O287" s="5">
        <v>0</v>
      </c>
      <c r="P287" s="5">
        <v>0</v>
      </c>
      <c r="Q287" s="5">
        <v>0</v>
      </c>
      <c r="R287" s="5"/>
      <c r="S287" s="5">
        <v>1043</v>
      </c>
      <c r="T287" s="5">
        <v>3384</v>
      </c>
      <c r="U287" s="5">
        <v>6281</v>
      </c>
      <c r="V287" s="5">
        <v>388</v>
      </c>
      <c r="W287" s="5"/>
      <c r="X287" s="5">
        <v>7445</v>
      </c>
      <c r="Y287" s="5">
        <v>269</v>
      </c>
      <c r="Z287" s="5">
        <v>0</v>
      </c>
      <c r="AA287" s="5">
        <v>11096</v>
      </c>
      <c r="AT287">
        <v>32355</v>
      </c>
      <c r="AU287" s="6">
        <v>0.68079957916885847</v>
      </c>
    </row>
    <row r="288" spans="3:47" x14ac:dyDescent="0.25">
      <c r="C288">
        <v>1997</v>
      </c>
      <c r="D288" s="5">
        <v>1530</v>
      </c>
      <c r="E288" s="5">
        <v>1835</v>
      </c>
      <c r="F288" s="5">
        <v>1755</v>
      </c>
      <c r="G288" s="5">
        <v>86</v>
      </c>
      <c r="H288" s="5"/>
      <c r="I288" s="5">
        <v>0</v>
      </c>
      <c r="J288" s="5">
        <v>0</v>
      </c>
      <c r="K288" s="5">
        <v>237</v>
      </c>
      <c r="L288" s="5">
        <v>15</v>
      </c>
      <c r="M288" s="5"/>
      <c r="N288" s="5">
        <v>0</v>
      </c>
      <c r="O288" s="5">
        <v>0</v>
      </c>
      <c r="P288" s="5">
        <v>0</v>
      </c>
      <c r="Q288" s="5">
        <v>0</v>
      </c>
      <c r="R288" s="5"/>
      <c r="S288" s="5">
        <v>698</v>
      </c>
      <c r="T288" s="5">
        <v>2360</v>
      </c>
      <c r="U288" s="5">
        <v>4118</v>
      </c>
      <c r="V288" s="5">
        <v>235</v>
      </c>
      <c r="W288" s="5"/>
      <c r="X288" s="5">
        <v>5206</v>
      </c>
      <c r="Y288" s="5">
        <v>252</v>
      </c>
      <c r="Z288" s="5">
        <v>0</v>
      </c>
      <c r="AA288" s="5">
        <v>7411</v>
      </c>
      <c r="AT288">
        <v>19625</v>
      </c>
      <c r="AU288" s="6">
        <v>0.70234772027771808</v>
      </c>
    </row>
    <row r="289" spans="2:47" x14ac:dyDescent="0.25">
      <c r="C289">
        <v>1998</v>
      </c>
      <c r="D289" s="5">
        <v>1640</v>
      </c>
      <c r="E289" s="5">
        <v>2601</v>
      </c>
      <c r="F289" s="5">
        <v>2565</v>
      </c>
      <c r="G289" s="5">
        <v>106</v>
      </c>
      <c r="H289" s="5"/>
      <c r="I289" s="5">
        <v>0</v>
      </c>
      <c r="J289" s="5">
        <v>0</v>
      </c>
      <c r="K289" s="5">
        <v>342</v>
      </c>
      <c r="L289" s="5">
        <v>12</v>
      </c>
      <c r="M289" s="5"/>
      <c r="N289" s="5">
        <v>0</v>
      </c>
      <c r="O289" s="5">
        <v>0</v>
      </c>
      <c r="P289" s="5">
        <v>0</v>
      </c>
      <c r="Q289" s="5">
        <v>0</v>
      </c>
      <c r="R289" s="5"/>
      <c r="S289" s="5">
        <v>900</v>
      </c>
      <c r="T289" s="5">
        <v>2984</v>
      </c>
      <c r="U289" s="5">
        <v>4844</v>
      </c>
      <c r="V289" s="5">
        <v>282</v>
      </c>
      <c r="W289" s="5"/>
      <c r="X289" s="5">
        <v>6912</v>
      </c>
      <c r="Y289" s="5">
        <v>354</v>
      </c>
      <c r="Z289" s="5">
        <v>0</v>
      </c>
      <c r="AA289" s="5">
        <v>9010</v>
      </c>
      <c r="AT289">
        <v>17049</v>
      </c>
      <c r="AU289" s="6">
        <v>0.68698875770641088</v>
      </c>
    </row>
    <row r="290" spans="2:47" x14ac:dyDescent="0.25">
      <c r="C290">
        <v>1999</v>
      </c>
      <c r="D290" s="5">
        <v>1503</v>
      </c>
      <c r="E290" s="5">
        <v>2487</v>
      </c>
      <c r="F290" s="5">
        <v>1660</v>
      </c>
      <c r="G290" s="5">
        <v>102</v>
      </c>
      <c r="H290" s="5"/>
      <c r="I290" s="5">
        <v>0</v>
      </c>
      <c r="J290" s="5">
        <v>0</v>
      </c>
      <c r="K290" s="5">
        <v>169</v>
      </c>
      <c r="L290" s="5">
        <v>18</v>
      </c>
      <c r="M290" s="5"/>
      <c r="N290" s="5">
        <v>0</v>
      </c>
      <c r="O290" s="5">
        <v>0</v>
      </c>
      <c r="P290" s="5">
        <v>0</v>
      </c>
      <c r="Q290" s="5">
        <v>0</v>
      </c>
      <c r="R290" s="5"/>
      <c r="S290" s="5">
        <v>730</v>
      </c>
      <c r="T290" s="5">
        <v>2319</v>
      </c>
      <c r="U290" s="5">
        <v>4169</v>
      </c>
      <c r="V290" s="5">
        <v>214</v>
      </c>
      <c r="W290" s="5"/>
      <c r="X290" s="5">
        <v>5752</v>
      </c>
      <c r="Y290" s="5">
        <v>187</v>
      </c>
      <c r="Z290" s="5">
        <v>0</v>
      </c>
      <c r="AA290" s="5">
        <v>7432</v>
      </c>
      <c r="AT290">
        <v>21035</v>
      </c>
      <c r="AU290" s="6">
        <v>0.63534493173855267</v>
      </c>
    </row>
    <row r="291" spans="2:47" x14ac:dyDescent="0.25">
      <c r="C291">
        <v>2000</v>
      </c>
      <c r="D291" s="5">
        <v>1608</v>
      </c>
      <c r="E291" s="5">
        <v>1954</v>
      </c>
      <c r="F291" s="5">
        <v>2150</v>
      </c>
      <c r="G291" s="5">
        <v>95</v>
      </c>
      <c r="H291" s="5"/>
      <c r="I291" s="5">
        <v>0</v>
      </c>
      <c r="J291" s="5">
        <v>0</v>
      </c>
      <c r="K291" s="5">
        <v>247</v>
      </c>
      <c r="L291" s="5">
        <v>11</v>
      </c>
      <c r="M291" s="5"/>
      <c r="N291" s="5">
        <v>0</v>
      </c>
      <c r="O291" s="5">
        <v>0</v>
      </c>
      <c r="P291" s="5">
        <v>0</v>
      </c>
      <c r="Q291" s="5">
        <v>0</v>
      </c>
      <c r="R291" s="5"/>
      <c r="S291" s="5">
        <v>683</v>
      </c>
      <c r="T291" s="5">
        <v>2270</v>
      </c>
      <c r="U291" s="5">
        <v>3512</v>
      </c>
      <c r="V291" s="5">
        <v>184</v>
      </c>
      <c r="W291" s="5"/>
      <c r="X291" s="5">
        <v>5807</v>
      </c>
      <c r="Y291" s="5">
        <v>258</v>
      </c>
      <c r="Z291" s="5">
        <v>0</v>
      </c>
      <c r="AA291" s="5">
        <v>6649</v>
      </c>
      <c r="AT291">
        <v>35426</v>
      </c>
      <c r="AU291" s="6">
        <v>0.58276032242145093</v>
      </c>
    </row>
    <row r="292" spans="2:47" x14ac:dyDescent="0.25">
      <c r="C292">
        <v>2001</v>
      </c>
      <c r="D292" s="5">
        <v>1131</v>
      </c>
      <c r="E292" s="5">
        <v>2058</v>
      </c>
      <c r="F292" s="5">
        <v>1656</v>
      </c>
      <c r="G292" s="5">
        <v>79</v>
      </c>
      <c r="H292" s="5"/>
      <c r="I292" s="5">
        <v>0</v>
      </c>
      <c r="J292" s="5">
        <v>0</v>
      </c>
      <c r="K292" s="5">
        <v>116</v>
      </c>
      <c r="L292" s="5">
        <v>14</v>
      </c>
      <c r="M292" s="5"/>
      <c r="N292" s="5">
        <v>0</v>
      </c>
      <c r="O292" s="5">
        <v>0</v>
      </c>
      <c r="P292" s="5">
        <v>0</v>
      </c>
      <c r="Q292" s="5">
        <v>0</v>
      </c>
      <c r="R292" s="5"/>
      <c r="S292" s="5">
        <v>572</v>
      </c>
      <c r="T292" s="5">
        <v>1788</v>
      </c>
      <c r="U292" s="5">
        <v>2881</v>
      </c>
      <c r="V292" s="5">
        <v>138</v>
      </c>
      <c r="W292" s="5"/>
      <c r="X292" s="5">
        <v>4924</v>
      </c>
      <c r="Y292" s="5">
        <v>130</v>
      </c>
      <c r="Z292" s="5">
        <v>0</v>
      </c>
      <c r="AA292" s="5">
        <v>5379</v>
      </c>
      <c r="AT292">
        <v>15683</v>
      </c>
      <c r="AU292" s="6">
        <v>0.53509161008563921</v>
      </c>
    </row>
    <row r="293" spans="2:47" x14ac:dyDescent="0.25">
      <c r="C293">
        <v>2002</v>
      </c>
      <c r="D293" s="5">
        <v>1115</v>
      </c>
      <c r="E293" s="5">
        <v>1579</v>
      </c>
      <c r="F293" s="5">
        <v>1195</v>
      </c>
      <c r="G293" s="5">
        <v>61</v>
      </c>
      <c r="H293" s="5"/>
      <c r="I293" s="5">
        <v>0</v>
      </c>
      <c r="J293" s="5">
        <v>0</v>
      </c>
      <c r="K293" s="5">
        <v>196</v>
      </c>
      <c r="L293" s="5">
        <v>13</v>
      </c>
      <c r="M293" s="5"/>
      <c r="N293" s="5">
        <v>0</v>
      </c>
      <c r="O293" s="5">
        <v>0</v>
      </c>
      <c r="P293" s="5">
        <v>0</v>
      </c>
      <c r="Q293" s="5">
        <v>0</v>
      </c>
      <c r="R293" s="5"/>
      <c r="S293" s="5">
        <v>450</v>
      </c>
      <c r="T293" s="5">
        <v>1417</v>
      </c>
      <c r="U293" s="5">
        <v>2288</v>
      </c>
      <c r="V293" s="5">
        <v>117</v>
      </c>
      <c r="W293" s="5"/>
      <c r="X293" s="5">
        <v>3950</v>
      </c>
      <c r="Y293" s="5">
        <v>209</v>
      </c>
      <c r="Z293" s="5">
        <v>0</v>
      </c>
      <c r="AA293" s="5">
        <v>4272</v>
      </c>
      <c r="AT293">
        <v>10796</v>
      </c>
      <c r="AU293" s="6">
        <v>0.44457255806292206</v>
      </c>
    </row>
    <row r="294" spans="2:47" x14ac:dyDescent="0.25">
      <c r="C294">
        <v>2003</v>
      </c>
      <c r="D294" s="5">
        <v>1387</v>
      </c>
      <c r="E294" s="5">
        <v>1864</v>
      </c>
      <c r="F294" s="5">
        <v>1592</v>
      </c>
      <c r="G294" s="5">
        <v>66</v>
      </c>
      <c r="H294" s="5"/>
      <c r="I294" s="5">
        <v>0</v>
      </c>
      <c r="J294" s="5">
        <v>0</v>
      </c>
      <c r="K294" s="5">
        <v>241</v>
      </c>
      <c r="L294" s="5">
        <v>5</v>
      </c>
      <c r="M294" s="5"/>
      <c r="N294" s="5">
        <v>0</v>
      </c>
      <c r="O294" s="5">
        <v>0</v>
      </c>
      <c r="P294" s="5">
        <v>0</v>
      </c>
      <c r="Q294" s="5">
        <v>0</v>
      </c>
      <c r="R294" s="5"/>
      <c r="S294" s="5">
        <v>557</v>
      </c>
      <c r="T294" s="5">
        <v>1778</v>
      </c>
      <c r="U294" s="5">
        <v>2789</v>
      </c>
      <c r="V294" s="5">
        <v>162</v>
      </c>
      <c r="W294" s="5"/>
      <c r="X294" s="5">
        <v>4909</v>
      </c>
      <c r="Y294" s="5">
        <v>246</v>
      </c>
      <c r="Z294" s="5">
        <v>0</v>
      </c>
      <c r="AA294" s="5">
        <v>5286</v>
      </c>
      <c r="AT294">
        <v>6217</v>
      </c>
      <c r="AU294" s="6">
        <v>0.42840407938257996</v>
      </c>
    </row>
    <row r="295" spans="2:47" x14ac:dyDescent="0.25">
      <c r="C295">
        <v>2004</v>
      </c>
      <c r="D295" s="5">
        <v>1548</v>
      </c>
      <c r="E295" s="5">
        <v>2109</v>
      </c>
      <c r="F295" s="5">
        <v>1604</v>
      </c>
      <c r="G295" s="5">
        <v>78</v>
      </c>
      <c r="H295" s="5"/>
      <c r="I295" s="5">
        <v>0</v>
      </c>
      <c r="J295" s="5">
        <v>0</v>
      </c>
      <c r="K295" s="5">
        <v>123</v>
      </c>
      <c r="L295" s="5">
        <v>22</v>
      </c>
      <c r="M295" s="5"/>
      <c r="N295" s="5">
        <v>0</v>
      </c>
      <c r="O295" s="5">
        <v>0</v>
      </c>
      <c r="P295" s="5">
        <v>0</v>
      </c>
      <c r="Q295" s="5">
        <v>0</v>
      </c>
      <c r="R295" s="5"/>
      <c r="S295" s="5">
        <v>625</v>
      </c>
      <c r="T295" s="5">
        <v>1991</v>
      </c>
      <c r="U295" s="5">
        <v>3435</v>
      </c>
      <c r="V295" s="5">
        <v>174</v>
      </c>
      <c r="W295" s="5"/>
      <c r="X295" s="5">
        <v>5339</v>
      </c>
      <c r="Y295" s="5">
        <v>145</v>
      </c>
      <c r="Z295" s="5">
        <v>0</v>
      </c>
      <c r="AA295" s="5">
        <v>6225</v>
      </c>
      <c r="AT295">
        <v>7714</v>
      </c>
      <c r="AU295" s="6">
        <v>0.41010101010101008</v>
      </c>
    </row>
    <row r="296" spans="2:47" x14ac:dyDescent="0.25">
      <c r="C296">
        <v>2005</v>
      </c>
      <c r="D296" s="5">
        <v>1456</v>
      </c>
      <c r="E296" s="5">
        <v>1787</v>
      </c>
      <c r="F296" s="5">
        <v>1632</v>
      </c>
      <c r="G296" s="5">
        <v>71</v>
      </c>
      <c r="H296" s="5"/>
      <c r="I296" s="5">
        <v>0</v>
      </c>
      <c r="J296" s="5">
        <v>0</v>
      </c>
      <c r="K296" s="5">
        <v>372</v>
      </c>
      <c r="L296" s="5">
        <v>7</v>
      </c>
      <c r="M296" s="5"/>
      <c r="N296" s="5">
        <v>0</v>
      </c>
      <c r="O296" s="5">
        <v>0</v>
      </c>
      <c r="P296" s="5">
        <v>0</v>
      </c>
      <c r="Q296" s="5">
        <v>0</v>
      </c>
      <c r="R296" s="5"/>
      <c r="S296" s="5">
        <v>580</v>
      </c>
      <c r="T296" s="5">
        <v>1892</v>
      </c>
      <c r="U296" s="5">
        <v>2910</v>
      </c>
      <c r="V296" s="5">
        <v>174</v>
      </c>
      <c r="W296" s="5"/>
      <c r="X296" s="5">
        <v>4946</v>
      </c>
      <c r="Y296" s="5">
        <v>379</v>
      </c>
      <c r="Z296" s="5">
        <v>0</v>
      </c>
      <c r="AA296" s="5">
        <v>5556</v>
      </c>
      <c r="AT296">
        <v>5458</v>
      </c>
      <c r="AU296" s="6">
        <v>0.42411997824228764</v>
      </c>
    </row>
    <row r="297" spans="2:47" x14ac:dyDescent="0.25">
      <c r="C297">
        <v>2006</v>
      </c>
      <c r="D297" s="5">
        <v>454</v>
      </c>
      <c r="E297" s="5">
        <v>759</v>
      </c>
      <c r="F297" s="5">
        <v>523</v>
      </c>
      <c r="G297" s="5">
        <v>25</v>
      </c>
      <c r="H297" s="5"/>
      <c r="I297" s="5">
        <v>0</v>
      </c>
      <c r="J297" s="5">
        <v>0</v>
      </c>
      <c r="K297" s="5">
        <v>64</v>
      </c>
      <c r="L297" s="5">
        <v>5</v>
      </c>
      <c r="M297" s="5"/>
      <c r="N297" s="5">
        <v>0</v>
      </c>
      <c r="O297" s="5">
        <v>0</v>
      </c>
      <c r="P297" s="5">
        <v>0</v>
      </c>
      <c r="Q297" s="5">
        <v>0</v>
      </c>
      <c r="R297" s="5"/>
      <c r="S297" s="5">
        <v>220</v>
      </c>
      <c r="T297" s="5">
        <v>698</v>
      </c>
      <c r="U297" s="5">
        <v>1220</v>
      </c>
      <c r="V297" s="5">
        <v>67</v>
      </c>
      <c r="W297" s="5"/>
      <c r="X297" s="5">
        <v>1761</v>
      </c>
      <c r="Y297" s="5">
        <v>69</v>
      </c>
      <c r="Z297" s="5">
        <v>0</v>
      </c>
      <c r="AA297" s="5">
        <v>2205</v>
      </c>
      <c r="AT297">
        <v>7266</v>
      </c>
      <c r="AU297" s="6">
        <v>0.44642418284590807</v>
      </c>
    </row>
    <row r="298" spans="2:47" x14ac:dyDescent="0.25">
      <c r="C298">
        <v>2007</v>
      </c>
      <c r="D298" s="5">
        <v>2104</v>
      </c>
      <c r="E298" s="5">
        <v>2534</v>
      </c>
      <c r="F298" s="5">
        <v>2428</v>
      </c>
      <c r="G298" s="5">
        <v>108</v>
      </c>
      <c r="H298" s="5"/>
      <c r="I298" s="5">
        <v>0</v>
      </c>
      <c r="J298" s="5">
        <v>0</v>
      </c>
      <c r="K298" s="5">
        <v>334</v>
      </c>
      <c r="L298" s="5">
        <v>11</v>
      </c>
      <c r="M298" s="5"/>
      <c r="N298" s="5">
        <v>0</v>
      </c>
      <c r="O298" s="5">
        <v>0</v>
      </c>
      <c r="P298" s="5">
        <v>0</v>
      </c>
      <c r="Q298" s="5">
        <v>0</v>
      </c>
      <c r="R298" s="5"/>
      <c r="S298" s="5">
        <v>866</v>
      </c>
      <c r="T298" s="5">
        <v>2863</v>
      </c>
      <c r="U298" s="5">
        <v>4671</v>
      </c>
      <c r="V298" s="5">
        <v>267</v>
      </c>
      <c r="W298" s="5"/>
      <c r="X298" s="5">
        <v>7174</v>
      </c>
      <c r="Y298" s="5">
        <v>345</v>
      </c>
      <c r="Z298" s="5">
        <v>0</v>
      </c>
      <c r="AA298" s="5">
        <v>8667</v>
      </c>
      <c r="AT298">
        <v>5939</v>
      </c>
      <c r="AU298" s="6">
        <v>0.44417021913095506</v>
      </c>
    </row>
    <row r="299" spans="2:47" x14ac:dyDescent="0.25">
      <c r="C299">
        <v>2008</v>
      </c>
      <c r="D299" s="5">
        <v>2139</v>
      </c>
      <c r="E299" s="5">
        <v>3359</v>
      </c>
      <c r="F299" s="5">
        <v>2986</v>
      </c>
      <c r="G299" s="5"/>
      <c r="H299" s="5"/>
      <c r="I299" s="5">
        <v>0</v>
      </c>
      <c r="J299" s="5">
        <v>0</v>
      </c>
      <c r="K299" s="5">
        <v>187</v>
      </c>
      <c r="L299" s="5"/>
      <c r="M299" s="5"/>
      <c r="N299" s="5">
        <v>0</v>
      </c>
      <c r="O299" s="5">
        <v>0</v>
      </c>
      <c r="P299" s="5">
        <v>0</v>
      </c>
      <c r="Q299" s="5"/>
      <c r="R299" s="5"/>
      <c r="S299" s="5">
        <v>1025</v>
      </c>
      <c r="T299" s="5">
        <v>3289</v>
      </c>
      <c r="U299" s="5">
        <v>5382</v>
      </c>
      <c r="V299" s="5"/>
      <c r="W299" s="5"/>
      <c r="X299" s="5">
        <v>8484</v>
      </c>
      <c r="Y299" s="5">
        <v>187</v>
      </c>
      <c r="Z299" s="5">
        <v>0</v>
      </c>
      <c r="AA299" s="5">
        <v>9696</v>
      </c>
      <c r="AT299">
        <v>6065</v>
      </c>
      <c r="AU299" s="6">
        <v>0.47703319175711811</v>
      </c>
    </row>
    <row r="300" spans="2:47" x14ac:dyDescent="0.25">
      <c r="C300">
        <v>2009</v>
      </c>
      <c r="D300" s="5">
        <v>2146</v>
      </c>
      <c r="E300" s="5">
        <v>2926</v>
      </c>
      <c r="F300" s="5"/>
      <c r="G300" s="5"/>
      <c r="H300" s="5"/>
      <c r="I300" s="5">
        <v>0</v>
      </c>
      <c r="J300" s="5">
        <v>0</v>
      </c>
      <c r="K300" s="5"/>
      <c r="L300" s="5"/>
      <c r="M300" s="5"/>
      <c r="N300" s="5">
        <v>0</v>
      </c>
      <c r="O300" s="5">
        <v>0</v>
      </c>
      <c r="P300" s="5"/>
      <c r="Q300" s="5"/>
      <c r="R300" s="5"/>
      <c r="S300" s="5">
        <v>892</v>
      </c>
      <c r="T300" s="5">
        <v>2862</v>
      </c>
      <c r="U300" s="5"/>
      <c r="V300" s="5"/>
      <c r="W300" s="5"/>
      <c r="X300" s="5">
        <v>5072</v>
      </c>
      <c r="Y300" s="5">
        <v>0</v>
      </c>
      <c r="Z300" s="5">
        <v>0</v>
      </c>
      <c r="AA300" s="5">
        <v>3754</v>
      </c>
      <c r="AT300">
        <v>5054</v>
      </c>
      <c r="AU300" s="6">
        <v>0.48442442250551138</v>
      </c>
    </row>
    <row r="301" spans="2:47" x14ac:dyDescent="0.25">
      <c r="C301">
        <v>2010</v>
      </c>
      <c r="D301" s="5">
        <v>2197</v>
      </c>
      <c r="E301" s="5"/>
      <c r="F301" s="5"/>
      <c r="G301" s="5"/>
      <c r="H301" s="5"/>
      <c r="I301" s="5">
        <v>0</v>
      </c>
      <c r="J301" s="5"/>
      <c r="K301" s="5"/>
      <c r="L301" s="5"/>
      <c r="M301" s="5"/>
      <c r="N301" s="5">
        <v>0</v>
      </c>
      <c r="O301" s="5"/>
      <c r="P301" s="5"/>
      <c r="Q301" s="5"/>
      <c r="R301" s="5"/>
      <c r="S301" s="5">
        <v>985</v>
      </c>
      <c r="T301" s="5"/>
      <c r="U301" s="5"/>
      <c r="V301" s="5"/>
      <c r="W301" s="5"/>
      <c r="X301" s="5">
        <v>2197</v>
      </c>
      <c r="Y301" s="5">
        <v>0</v>
      </c>
      <c r="Z301" s="5">
        <v>0</v>
      </c>
      <c r="AA301" s="5">
        <v>985</v>
      </c>
      <c r="AT301">
        <v>4159</v>
      </c>
      <c r="AU301" s="6">
        <v>0.4932985410983276</v>
      </c>
    </row>
    <row r="302" spans="2:47" x14ac:dyDescent="0.25">
      <c r="B302" t="s">
        <v>62</v>
      </c>
      <c r="C302">
        <v>1974</v>
      </c>
      <c r="D302" s="5"/>
      <c r="E302" s="5"/>
      <c r="F302" s="5"/>
      <c r="G302" s="5">
        <v>11</v>
      </c>
      <c r="H302" s="5"/>
      <c r="I302" s="5"/>
      <c r="J302" s="5"/>
      <c r="K302" s="5"/>
      <c r="L302" s="5">
        <v>0</v>
      </c>
      <c r="M302" s="5"/>
      <c r="N302" s="5"/>
      <c r="O302" s="5"/>
      <c r="P302" s="5"/>
      <c r="Q302" s="5">
        <v>6</v>
      </c>
      <c r="R302" s="5"/>
      <c r="S302" s="5"/>
      <c r="T302" s="5"/>
      <c r="U302" s="5"/>
      <c r="V302" s="5">
        <v>4746</v>
      </c>
      <c r="W302" s="5"/>
      <c r="X302" s="5">
        <v>11</v>
      </c>
      <c r="Y302" s="5">
        <v>0</v>
      </c>
      <c r="Z302" s="5">
        <v>6</v>
      </c>
      <c r="AA302" s="5">
        <v>4746</v>
      </c>
      <c r="AT302">
        <v>5155</v>
      </c>
      <c r="AU302" s="6">
        <v>0.49372665453500625</v>
      </c>
    </row>
    <row r="303" spans="2:47" x14ac:dyDescent="0.25">
      <c r="C303">
        <v>1975</v>
      </c>
      <c r="D303" s="5"/>
      <c r="E303" s="5"/>
      <c r="F303" s="5">
        <v>27544</v>
      </c>
      <c r="G303" s="5">
        <v>0</v>
      </c>
      <c r="H303" s="5"/>
      <c r="I303" s="5"/>
      <c r="J303" s="5"/>
      <c r="K303" s="5">
        <v>1</v>
      </c>
      <c r="L303" s="5">
        <v>0</v>
      </c>
      <c r="M303" s="5"/>
      <c r="N303" s="5"/>
      <c r="O303" s="5"/>
      <c r="P303" s="5">
        <v>10305</v>
      </c>
      <c r="Q303" s="5">
        <v>0</v>
      </c>
      <c r="R303" s="5"/>
      <c r="S303" s="5"/>
      <c r="T303" s="5"/>
      <c r="U303" s="5">
        <v>18558</v>
      </c>
      <c r="V303" s="5">
        <v>322</v>
      </c>
      <c r="W303" s="5"/>
      <c r="X303" s="5">
        <v>27544</v>
      </c>
      <c r="Y303" s="5">
        <v>1</v>
      </c>
      <c r="Z303" s="5">
        <v>10305</v>
      </c>
      <c r="AA303" s="5">
        <v>18880</v>
      </c>
      <c r="AT303">
        <v>5484</v>
      </c>
      <c r="AU303" s="6">
        <v>0.46835767358442226</v>
      </c>
    </row>
    <row r="304" spans="2:47" x14ac:dyDescent="0.25">
      <c r="C304">
        <v>1976</v>
      </c>
      <c r="D304" s="5"/>
      <c r="E304" s="5">
        <v>66725</v>
      </c>
      <c r="F304" s="5">
        <v>29543</v>
      </c>
      <c r="G304" s="5">
        <v>5</v>
      </c>
      <c r="H304" s="5"/>
      <c r="I304" s="5"/>
      <c r="J304" s="5">
        <v>0</v>
      </c>
      <c r="K304" s="5">
        <v>2</v>
      </c>
      <c r="L304" s="5">
        <v>0</v>
      </c>
      <c r="M304" s="5"/>
      <c r="N304" s="5"/>
      <c r="O304" s="5">
        <v>9378</v>
      </c>
      <c r="P304" s="5">
        <v>10145</v>
      </c>
      <c r="Q304" s="5">
        <v>3</v>
      </c>
      <c r="R304" s="5"/>
      <c r="S304" s="5"/>
      <c r="T304" s="5">
        <v>13300</v>
      </c>
      <c r="U304" s="5">
        <v>18277</v>
      </c>
      <c r="V304" s="5">
        <v>2985</v>
      </c>
      <c r="W304" s="5"/>
      <c r="X304" s="5">
        <v>96273</v>
      </c>
      <c r="Y304" s="5">
        <v>2</v>
      </c>
      <c r="Z304" s="5">
        <v>19526</v>
      </c>
      <c r="AA304" s="5">
        <v>34562</v>
      </c>
      <c r="AT304">
        <v>5325</v>
      </c>
      <c r="AU304" s="6">
        <v>0.48938516680452165</v>
      </c>
    </row>
    <row r="305" spans="3:47" x14ac:dyDescent="0.25">
      <c r="C305">
        <v>1977</v>
      </c>
      <c r="D305" s="5">
        <v>6192</v>
      </c>
      <c r="E305" s="5">
        <v>40769</v>
      </c>
      <c r="F305" s="5">
        <v>13726</v>
      </c>
      <c r="G305" s="5">
        <v>0</v>
      </c>
      <c r="H305" s="5"/>
      <c r="I305" s="5">
        <v>0</v>
      </c>
      <c r="J305" s="5">
        <v>0</v>
      </c>
      <c r="K305" s="5">
        <v>0</v>
      </c>
      <c r="L305" s="5">
        <v>0</v>
      </c>
      <c r="M305" s="5"/>
      <c r="N305" s="5">
        <v>411</v>
      </c>
      <c r="O305" s="5">
        <v>9648</v>
      </c>
      <c r="P305" s="5">
        <v>5149</v>
      </c>
      <c r="Q305" s="5">
        <v>0</v>
      </c>
      <c r="R305" s="5"/>
      <c r="S305" s="5">
        <v>1121</v>
      </c>
      <c r="T305" s="5">
        <v>13710</v>
      </c>
      <c r="U305" s="5">
        <v>9287</v>
      </c>
      <c r="V305" s="5">
        <v>161</v>
      </c>
      <c r="W305" s="5"/>
      <c r="X305" s="5">
        <v>60687</v>
      </c>
      <c r="Y305" s="5">
        <v>0</v>
      </c>
      <c r="Z305" s="5">
        <v>15208</v>
      </c>
      <c r="AA305" s="5">
        <v>24279</v>
      </c>
      <c r="AT305">
        <v>1830</v>
      </c>
      <c r="AU305" s="6">
        <v>0.45353159851301117</v>
      </c>
    </row>
    <row r="306" spans="3:47" x14ac:dyDescent="0.25">
      <c r="C306">
        <v>1978</v>
      </c>
      <c r="D306" s="5">
        <v>7064</v>
      </c>
      <c r="E306" s="5">
        <v>48726</v>
      </c>
      <c r="F306" s="5">
        <v>17616</v>
      </c>
      <c r="G306" s="5">
        <v>1</v>
      </c>
      <c r="H306" s="5"/>
      <c r="I306" s="5">
        <v>0</v>
      </c>
      <c r="J306" s="5">
        <v>0</v>
      </c>
      <c r="K306" s="5">
        <v>1</v>
      </c>
      <c r="L306" s="5">
        <v>0</v>
      </c>
      <c r="M306" s="5"/>
      <c r="N306" s="5">
        <v>324</v>
      </c>
      <c r="O306" s="5">
        <v>10482</v>
      </c>
      <c r="P306" s="5">
        <v>6339</v>
      </c>
      <c r="Q306" s="5">
        <v>0</v>
      </c>
      <c r="R306" s="5"/>
      <c r="S306" s="5">
        <v>883</v>
      </c>
      <c r="T306" s="5">
        <v>14991</v>
      </c>
      <c r="U306" s="5">
        <v>11402</v>
      </c>
      <c r="V306" s="5">
        <v>986</v>
      </c>
      <c r="W306" s="5"/>
      <c r="X306" s="5">
        <v>73407</v>
      </c>
      <c r="Y306" s="5">
        <v>1</v>
      </c>
      <c r="Z306" s="5">
        <v>17145</v>
      </c>
      <c r="AA306" s="5">
        <v>28262</v>
      </c>
      <c r="AT306">
        <v>7519</v>
      </c>
      <c r="AU306" s="6">
        <v>0.46453725441739774</v>
      </c>
    </row>
    <row r="307" spans="3:47" x14ac:dyDescent="0.25">
      <c r="C307">
        <v>1979</v>
      </c>
      <c r="D307" s="5">
        <v>8052</v>
      </c>
      <c r="E307" s="5">
        <v>56954</v>
      </c>
      <c r="F307" s="5">
        <v>14270</v>
      </c>
      <c r="G307" s="5">
        <v>0</v>
      </c>
      <c r="H307" s="5"/>
      <c r="I307" s="5">
        <v>0</v>
      </c>
      <c r="J307" s="5">
        <v>0</v>
      </c>
      <c r="K307" s="5">
        <v>0</v>
      </c>
      <c r="L307" s="5">
        <v>0</v>
      </c>
      <c r="M307" s="5"/>
      <c r="N307" s="5">
        <v>115</v>
      </c>
      <c r="O307" s="5">
        <v>19656</v>
      </c>
      <c r="P307" s="5">
        <v>1788</v>
      </c>
      <c r="Q307" s="5">
        <v>0</v>
      </c>
      <c r="R307" s="5"/>
      <c r="S307" s="5">
        <v>311</v>
      </c>
      <c r="T307" s="5">
        <v>27692</v>
      </c>
      <c r="U307" s="5">
        <v>8807</v>
      </c>
      <c r="V307" s="5">
        <v>260</v>
      </c>
      <c r="W307" s="5"/>
      <c r="X307" s="5">
        <v>79276</v>
      </c>
      <c r="Y307" s="5">
        <v>0</v>
      </c>
      <c r="Z307" s="5">
        <v>21559</v>
      </c>
      <c r="AA307" s="5">
        <v>37070</v>
      </c>
      <c r="AU307" s="6"/>
    </row>
    <row r="308" spans="3:47" x14ac:dyDescent="0.25">
      <c r="C308">
        <v>1980</v>
      </c>
      <c r="D308" s="5">
        <v>7577</v>
      </c>
      <c r="E308" s="5">
        <v>61072</v>
      </c>
      <c r="F308" s="5">
        <v>14366</v>
      </c>
      <c r="G308" s="5">
        <v>0</v>
      </c>
      <c r="H308" s="5"/>
      <c r="I308" s="5">
        <v>0</v>
      </c>
      <c r="J308" s="5">
        <v>0</v>
      </c>
      <c r="K308" s="5">
        <v>0</v>
      </c>
      <c r="L308" s="5">
        <v>0</v>
      </c>
      <c r="M308" s="5"/>
      <c r="N308" s="5">
        <v>1264</v>
      </c>
      <c r="O308" s="5">
        <v>6839</v>
      </c>
      <c r="P308" s="5">
        <v>2662</v>
      </c>
      <c r="Q308" s="5">
        <v>0</v>
      </c>
      <c r="R308" s="5"/>
      <c r="S308" s="5">
        <v>3404</v>
      </c>
      <c r="T308" s="5">
        <v>27553</v>
      </c>
      <c r="U308" s="5">
        <v>7559</v>
      </c>
      <c r="V308" s="5">
        <v>423</v>
      </c>
      <c r="W308" s="5"/>
      <c r="X308" s="5">
        <v>83015</v>
      </c>
      <c r="Y308" s="5">
        <v>0</v>
      </c>
      <c r="Z308" s="5">
        <v>10765</v>
      </c>
      <c r="AA308" s="5">
        <v>38939</v>
      </c>
      <c r="AU308" s="6"/>
    </row>
    <row r="309" spans="3:47" x14ac:dyDescent="0.25">
      <c r="C309">
        <v>1981</v>
      </c>
      <c r="D309" s="5">
        <v>5065</v>
      </c>
      <c r="E309" s="5">
        <v>54353</v>
      </c>
      <c r="F309" s="5">
        <v>7522</v>
      </c>
      <c r="G309" s="5">
        <v>0</v>
      </c>
      <c r="H309" s="5"/>
      <c r="I309" s="5">
        <v>0</v>
      </c>
      <c r="J309" s="5">
        <v>0</v>
      </c>
      <c r="K309" s="5">
        <v>0</v>
      </c>
      <c r="L309" s="5">
        <v>0</v>
      </c>
      <c r="M309" s="5"/>
      <c r="N309" s="5">
        <v>261</v>
      </c>
      <c r="O309" s="5">
        <v>11317</v>
      </c>
      <c r="P309" s="5">
        <v>1936</v>
      </c>
      <c r="Q309" s="5">
        <v>1</v>
      </c>
      <c r="R309" s="5"/>
      <c r="S309" s="5">
        <v>1505</v>
      </c>
      <c r="T309" s="5">
        <v>22426</v>
      </c>
      <c r="U309" s="5">
        <v>10773</v>
      </c>
      <c r="V309" s="5">
        <v>847</v>
      </c>
      <c r="W309" s="5"/>
      <c r="X309" s="5">
        <v>66940</v>
      </c>
      <c r="Y309" s="5">
        <v>0</v>
      </c>
      <c r="Z309" s="5">
        <v>13515</v>
      </c>
      <c r="AA309" s="5">
        <v>35551</v>
      </c>
      <c r="AU309" s="6"/>
    </row>
    <row r="310" spans="3:47" x14ac:dyDescent="0.25">
      <c r="C310">
        <v>1982</v>
      </c>
      <c r="D310" s="5">
        <v>3872</v>
      </c>
      <c r="E310" s="5">
        <v>37622</v>
      </c>
      <c r="F310" s="5">
        <v>10522</v>
      </c>
      <c r="G310" s="5">
        <v>0</v>
      </c>
      <c r="H310" s="5"/>
      <c r="I310" s="5">
        <v>0</v>
      </c>
      <c r="J310" s="5">
        <v>0</v>
      </c>
      <c r="K310" s="5">
        <v>0</v>
      </c>
      <c r="L310" s="5">
        <v>0</v>
      </c>
      <c r="M310" s="5"/>
      <c r="N310" s="5">
        <v>680</v>
      </c>
      <c r="O310" s="5">
        <v>7852</v>
      </c>
      <c r="P310" s="5">
        <v>6793</v>
      </c>
      <c r="Q310" s="5">
        <v>0</v>
      </c>
      <c r="R310" s="5"/>
      <c r="S310" s="5">
        <v>2472</v>
      </c>
      <c r="T310" s="5">
        <v>31295</v>
      </c>
      <c r="U310" s="5">
        <v>7802</v>
      </c>
      <c r="V310" s="5">
        <v>536</v>
      </c>
      <c r="W310" s="5"/>
      <c r="X310" s="5">
        <v>52016</v>
      </c>
      <c r="Y310" s="5">
        <v>0</v>
      </c>
      <c r="Z310" s="5">
        <v>15325</v>
      </c>
      <c r="AA310" s="5">
        <v>42105</v>
      </c>
      <c r="AU310" s="6"/>
    </row>
    <row r="311" spans="3:47" x14ac:dyDescent="0.25">
      <c r="C311">
        <v>1983</v>
      </c>
      <c r="D311" s="5">
        <v>5914</v>
      </c>
      <c r="E311" s="5">
        <v>68826</v>
      </c>
      <c r="F311" s="5">
        <v>18610</v>
      </c>
      <c r="G311" s="5">
        <v>2</v>
      </c>
      <c r="H311" s="5"/>
      <c r="I311" s="5">
        <v>0</v>
      </c>
      <c r="J311" s="5">
        <v>0</v>
      </c>
      <c r="K311" s="5">
        <v>0</v>
      </c>
      <c r="L311" s="5">
        <v>0</v>
      </c>
      <c r="M311" s="5"/>
      <c r="N311" s="5">
        <v>963</v>
      </c>
      <c r="O311" s="5">
        <v>34504</v>
      </c>
      <c r="P311" s="5">
        <v>12856</v>
      </c>
      <c r="Q311" s="5">
        <v>2</v>
      </c>
      <c r="R311" s="5"/>
      <c r="S311" s="5">
        <v>5884</v>
      </c>
      <c r="T311" s="5">
        <v>27975</v>
      </c>
      <c r="U311" s="5">
        <v>12999</v>
      </c>
      <c r="V311" s="5">
        <v>1068</v>
      </c>
      <c r="W311" s="5"/>
      <c r="X311" s="5">
        <v>93352</v>
      </c>
      <c r="Y311" s="5">
        <v>0</v>
      </c>
      <c r="Z311" s="5">
        <v>48325</v>
      </c>
      <c r="AA311" s="5">
        <v>47926</v>
      </c>
      <c r="AU311" s="6"/>
    </row>
    <row r="312" spans="3:47" x14ac:dyDescent="0.25">
      <c r="C312">
        <v>1984</v>
      </c>
      <c r="D312" s="5">
        <v>12152</v>
      </c>
      <c r="E312" s="5">
        <v>122837</v>
      </c>
      <c r="F312" s="5">
        <v>47273</v>
      </c>
      <c r="G312" s="5">
        <v>4</v>
      </c>
      <c r="H312" s="5"/>
      <c r="I312" s="5">
        <v>0</v>
      </c>
      <c r="J312" s="5">
        <v>0</v>
      </c>
      <c r="K312" s="5">
        <v>1</v>
      </c>
      <c r="L312" s="5">
        <v>0</v>
      </c>
      <c r="M312" s="5"/>
      <c r="N312" s="5">
        <v>9641</v>
      </c>
      <c r="O312" s="5">
        <v>88035</v>
      </c>
      <c r="P312" s="5">
        <v>30393</v>
      </c>
      <c r="Q312" s="5">
        <v>5</v>
      </c>
      <c r="R312" s="5"/>
      <c r="S312" s="5">
        <v>18104</v>
      </c>
      <c r="T312" s="5">
        <v>58723</v>
      </c>
      <c r="U312" s="5">
        <v>24643</v>
      </c>
      <c r="V312" s="5">
        <v>2928</v>
      </c>
      <c r="W312" s="5"/>
      <c r="X312" s="5">
        <v>182266</v>
      </c>
      <c r="Y312" s="5">
        <v>1</v>
      </c>
      <c r="Z312" s="5">
        <v>128074</v>
      </c>
      <c r="AA312" s="5">
        <v>104398</v>
      </c>
      <c r="AU312" s="6"/>
    </row>
    <row r="313" spans="3:47" x14ac:dyDescent="0.25">
      <c r="C313">
        <v>1985</v>
      </c>
      <c r="D313" s="5">
        <v>2219</v>
      </c>
      <c r="E313" s="5">
        <v>30539</v>
      </c>
      <c r="F313" s="5">
        <v>8148</v>
      </c>
      <c r="G313" s="5">
        <v>0</v>
      </c>
      <c r="H313" s="5"/>
      <c r="I313" s="5">
        <v>0</v>
      </c>
      <c r="J313" s="5">
        <v>0</v>
      </c>
      <c r="K313" s="5">
        <v>0</v>
      </c>
      <c r="L313" s="5">
        <v>0</v>
      </c>
      <c r="M313" s="5"/>
      <c r="N313" s="5">
        <v>1192</v>
      </c>
      <c r="O313" s="5">
        <v>11036</v>
      </c>
      <c r="P313" s="5">
        <v>3140</v>
      </c>
      <c r="Q313" s="5">
        <v>0</v>
      </c>
      <c r="R313" s="5"/>
      <c r="S313" s="5">
        <v>2029</v>
      </c>
      <c r="T313" s="5">
        <v>6331</v>
      </c>
      <c r="U313" s="5">
        <v>10698</v>
      </c>
      <c r="V313" s="5">
        <v>231</v>
      </c>
      <c r="W313" s="5"/>
      <c r="X313" s="5">
        <v>40906</v>
      </c>
      <c r="Y313" s="5">
        <v>0</v>
      </c>
      <c r="Z313" s="5">
        <v>15368</v>
      </c>
      <c r="AA313" s="5">
        <v>19289</v>
      </c>
      <c r="AU313" s="6"/>
    </row>
    <row r="314" spans="3:47" x14ac:dyDescent="0.25">
      <c r="C314">
        <v>1986</v>
      </c>
      <c r="D314" s="5">
        <v>1900</v>
      </c>
      <c r="E314" s="5">
        <v>23080</v>
      </c>
      <c r="F314" s="5">
        <v>5909</v>
      </c>
      <c r="G314" s="5">
        <v>0</v>
      </c>
      <c r="H314" s="5"/>
      <c r="I314" s="5">
        <v>0</v>
      </c>
      <c r="J314" s="5">
        <v>0</v>
      </c>
      <c r="K314" s="5">
        <v>0</v>
      </c>
      <c r="L314" s="5">
        <v>0</v>
      </c>
      <c r="M314" s="5"/>
      <c r="N314" s="5">
        <v>815</v>
      </c>
      <c r="O314" s="5">
        <v>5229</v>
      </c>
      <c r="P314" s="5">
        <v>525</v>
      </c>
      <c r="Q314" s="5">
        <v>0</v>
      </c>
      <c r="R314" s="5"/>
      <c r="S314" s="5">
        <v>1276</v>
      </c>
      <c r="T314" s="5">
        <v>12669</v>
      </c>
      <c r="U314" s="5">
        <v>6319</v>
      </c>
      <c r="V314" s="5">
        <v>283</v>
      </c>
      <c r="W314" s="5"/>
      <c r="X314" s="5">
        <v>30889</v>
      </c>
      <c r="Y314" s="5">
        <v>0</v>
      </c>
      <c r="Z314" s="5">
        <v>6569</v>
      </c>
      <c r="AA314" s="5">
        <v>20547</v>
      </c>
      <c r="AT314">
        <v>75895</v>
      </c>
      <c r="AU314" s="6">
        <v>0.75763172080579788</v>
      </c>
    </row>
    <row r="315" spans="3:47" x14ac:dyDescent="0.25">
      <c r="C315">
        <v>1987</v>
      </c>
      <c r="D315" s="5">
        <v>911</v>
      </c>
      <c r="E315" s="5">
        <v>13831</v>
      </c>
      <c r="F315" s="5">
        <v>1977</v>
      </c>
      <c r="G315" s="5">
        <v>0</v>
      </c>
      <c r="H315" s="5"/>
      <c r="I315" s="5">
        <v>0</v>
      </c>
      <c r="J315" s="5">
        <v>0</v>
      </c>
      <c r="K315" s="5">
        <v>0</v>
      </c>
      <c r="L315" s="5">
        <v>0</v>
      </c>
      <c r="M315" s="5"/>
      <c r="N315" s="5">
        <v>120</v>
      </c>
      <c r="O315" s="5">
        <v>1018</v>
      </c>
      <c r="P315" s="5">
        <v>363</v>
      </c>
      <c r="Q315" s="5">
        <v>0</v>
      </c>
      <c r="R315" s="5"/>
      <c r="S315" s="5">
        <v>554</v>
      </c>
      <c r="T315" s="5">
        <v>6811</v>
      </c>
      <c r="U315" s="5">
        <v>2776</v>
      </c>
      <c r="V315" s="5">
        <v>0</v>
      </c>
      <c r="W315" s="5"/>
      <c r="X315" s="5">
        <v>16719</v>
      </c>
      <c r="Y315" s="5">
        <v>0</v>
      </c>
      <c r="Z315" s="5">
        <v>1501</v>
      </c>
      <c r="AA315" s="5">
        <v>10141</v>
      </c>
      <c r="AT315">
        <v>90553</v>
      </c>
      <c r="AU315" s="6">
        <v>0.76213441063838738</v>
      </c>
    </row>
    <row r="316" spans="3:47" x14ac:dyDescent="0.25">
      <c r="C316">
        <v>1988</v>
      </c>
      <c r="D316" s="5">
        <v>2949</v>
      </c>
      <c r="E316" s="5">
        <v>28435</v>
      </c>
      <c r="F316" s="5">
        <v>8744</v>
      </c>
      <c r="G316" s="5">
        <v>0</v>
      </c>
      <c r="H316" s="5"/>
      <c r="I316" s="5">
        <v>0</v>
      </c>
      <c r="J316" s="5">
        <v>0</v>
      </c>
      <c r="K316" s="5">
        <v>0</v>
      </c>
      <c r="L316" s="5">
        <v>0</v>
      </c>
      <c r="M316" s="5"/>
      <c r="N316" s="5">
        <v>249</v>
      </c>
      <c r="O316" s="5">
        <v>4886</v>
      </c>
      <c r="P316" s="5">
        <v>514</v>
      </c>
      <c r="Q316" s="5">
        <v>0</v>
      </c>
      <c r="R316" s="5"/>
      <c r="S316" s="5">
        <v>2678</v>
      </c>
      <c r="T316" s="5">
        <v>22400</v>
      </c>
      <c r="U316" s="5">
        <v>10176</v>
      </c>
      <c r="V316" s="5">
        <v>442</v>
      </c>
      <c r="W316" s="5"/>
      <c r="X316" s="5">
        <v>40128</v>
      </c>
      <c r="Y316" s="5">
        <v>0</v>
      </c>
      <c r="Z316" s="5">
        <v>5649</v>
      </c>
      <c r="AA316" s="5">
        <v>35696</v>
      </c>
      <c r="AT316">
        <v>100835</v>
      </c>
      <c r="AU316" s="6">
        <v>0.73119176244516149</v>
      </c>
    </row>
    <row r="317" spans="3:47" x14ac:dyDescent="0.25">
      <c r="C317">
        <v>1989</v>
      </c>
      <c r="D317" s="5">
        <v>2607</v>
      </c>
      <c r="E317" s="5">
        <v>34860</v>
      </c>
      <c r="F317" s="5">
        <v>7110</v>
      </c>
      <c r="G317" s="5">
        <v>0</v>
      </c>
      <c r="H317" s="5"/>
      <c r="I317" s="5">
        <v>0</v>
      </c>
      <c r="J317" s="5">
        <v>0</v>
      </c>
      <c r="K317" s="5">
        <v>0</v>
      </c>
      <c r="L317" s="5">
        <v>0</v>
      </c>
      <c r="M317" s="5"/>
      <c r="N317" s="5">
        <v>1058</v>
      </c>
      <c r="O317" s="5">
        <v>2903</v>
      </c>
      <c r="P317" s="5">
        <v>682</v>
      </c>
      <c r="Q317" s="5">
        <v>0</v>
      </c>
      <c r="R317" s="5"/>
      <c r="S317" s="5">
        <v>8367</v>
      </c>
      <c r="T317" s="5">
        <v>25793</v>
      </c>
      <c r="U317" s="5">
        <v>7775</v>
      </c>
      <c r="V317" s="5">
        <v>64</v>
      </c>
      <c r="W317" s="5"/>
      <c r="X317" s="5">
        <v>44577</v>
      </c>
      <c r="Y317" s="5">
        <v>0</v>
      </c>
      <c r="Z317" s="5">
        <v>4643</v>
      </c>
      <c r="AA317" s="5">
        <v>41999</v>
      </c>
      <c r="AT317">
        <v>93780</v>
      </c>
      <c r="AU317" s="6">
        <v>0.70660568569684823</v>
      </c>
    </row>
    <row r="318" spans="3:47" x14ac:dyDescent="0.25">
      <c r="C318">
        <v>1990</v>
      </c>
      <c r="D318" s="5">
        <v>1390</v>
      </c>
      <c r="E318" s="5">
        <v>16086</v>
      </c>
      <c r="F318" s="5">
        <v>2606</v>
      </c>
      <c r="G318" s="5">
        <v>0</v>
      </c>
      <c r="H318" s="5"/>
      <c r="I318" s="5">
        <v>0</v>
      </c>
      <c r="J318" s="5">
        <v>0</v>
      </c>
      <c r="K318" s="5">
        <v>0</v>
      </c>
      <c r="L318" s="5">
        <v>0</v>
      </c>
      <c r="M318" s="5"/>
      <c r="N318" s="5">
        <v>87</v>
      </c>
      <c r="O318" s="5">
        <v>1599</v>
      </c>
      <c r="P318" s="5">
        <v>23</v>
      </c>
      <c r="Q318" s="5">
        <v>0</v>
      </c>
      <c r="R318" s="5"/>
      <c r="S318" s="5">
        <v>1354</v>
      </c>
      <c r="T318" s="5">
        <v>10636</v>
      </c>
      <c r="U318" s="5">
        <v>6050</v>
      </c>
      <c r="V318" s="5">
        <v>251</v>
      </c>
      <c r="W318" s="5"/>
      <c r="X318" s="5">
        <v>20082</v>
      </c>
      <c r="Y318" s="5">
        <v>0</v>
      </c>
      <c r="Z318" s="5">
        <v>1709</v>
      </c>
      <c r="AA318" s="5">
        <v>18291</v>
      </c>
      <c r="AT318">
        <v>80455</v>
      </c>
      <c r="AU318" s="6">
        <v>0.69354171335965387</v>
      </c>
    </row>
    <row r="319" spans="3:47" x14ac:dyDescent="0.25">
      <c r="C319">
        <v>1991</v>
      </c>
      <c r="D319" s="5">
        <v>990</v>
      </c>
      <c r="E319" s="5">
        <v>5666</v>
      </c>
      <c r="F319" s="5">
        <v>2143</v>
      </c>
      <c r="G319" s="5">
        <v>0</v>
      </c>
      <c r="H319" s="5"/>
      <c r="I319" s="5">
        <v>0</v>
      </c>
      <c r="J319" s="5">
        <v>0</v>
      </c>
      <c r="K319" s="5">
        <v>0</v>
      </c>
      <c r="L319" s="5">
        <v>0</v>
      </c>
      <c r="M319" s="5"/>
      <c r="N319" s="5">
        <v>83</v>
      </c>
      <c r="O319" s="5">
        <v>271</v>
      </c>
      <c r="P319" s="5">
        <v>76</v>
      </c>
      <c r="Q319" s="5">
        <v>0</v>
      </c>
      <c r="R319" s="5"/>
      <c r="S319" s="5">
        <v>958</v>
      </c>
      <c r="T319" s="5">
        <v>12018</v>
      </c>
      <c r="U319" s="5">
        <v>6484</v>
      </c>
      <c r="V319" s="5">
        <v>271</v>
      </c>
      <c r="W319" s="5"/>
      <c r="X319" s="5">
        <v>8799</v>
      </c>
      <c r="Y319" s="5">
        <v>0</v>
      </c>
      <c r="Z319" s="5">
        <v>430</v>
      </c>
      <c r="AA319" s="5">
        <v>19731</v>
      </c>
      <c r="AT319">
        <v>67341</v>
      </c>
      <c r="AU319" s="6">
        <v>0.61528973192259195</v>
      </c>
    </row>
    <row r="320" spans="3:47" x14ac:dyDescent="0.25">
      <c r="C320">
        <v>1992</v>
      </c>
      <c r="D320" s="5">
        <v>359</v>
      </c>
      <c r="E320" s="5">
        <v>2976</v>
      </c>
      <c r="F320" s="5">
        <v>648</v>
      </c>
      <c r="G320" s="5">
        <v>0</v>
      </c>
      <c r="H320" s="5"/>
      <c r="I320" s="5">
        <v>0</v>
      </c>
      <c r="J320" s="5">
        <v>0</v>
      </c>
      <c r="K320" s="5">
        <v>0</v>
      </c>
      <c r="L320" s="5">
        <v>0</v>
      </c>
      <c r="M320" s="5"/>
      <c r="N320" s="5">
        <v>14</v>
      </c>
      <c r="O320" s="5">
        <v>309</v>
      </c>
      <c r="P320" s="5">
        <v>253</v>
      </c>
      <c r="Q320" s="5">
        <v>0</v>
      </c>
      <c r="R320" s="5"/>
      <c r="S320" s="5">
        <v>580</v>
      </c>
      <c r="T320" s="5">
        <v>6869</v>
      </c>
      <c r="U320" s="5">
        <v>4166</v>
      </c>
      <c r="V320" s="5">
        <v>183</v>
      </c>
      <c r="W320" s="5"/>
      <c r="X320" s="5">
        <v>3983</v>
      </c>
      <c r="Y320" s="5">
        <v>0</v>
      </c>
      <c r="Z320" s="5">
        <v>576</v>
      </c>
      <c r="AA320" s="5">
        <v>11798</v>
      </c>
      <c r="AT320">
        <v>141677</v>
      </c>
      <c r="AU320" s="6">
        <v>0.74722973792608771</v>
      </c>
    </row>
    <row r="321" spans="3:47" x14ac:dyDescent="0.25">
      <c r="C321">
        <v>1993</v>
      </c>
      <c r="D321" s="5">
        <v>784</v>
      </c>
      <c r="E321" s="5">
        <v>4279</v>
      </c>
      <c r="F321" s="5">
        <v>1961</v>
      </c>
      <c r="G321" s="5">
        <v>0</v>
      </c>
      <c r="H321" s="5"/>
      <c r="I321" s="5">
        <v>0</v>
      </c>
      <c r="J321" s="5">
        <v>0</v>
      </c>
      <c r="K321" s="5">
        <v>0</v>
      </c>
      <c r="L321" s="5">
        <v>0</v>
      </c>
      <c r="M321" s="5"/>
      <c r="N321" s="5">
        <v>45</v>
      </c>
      <c r="O321" s="5">
        <v>1505</v>
      </c>
      <c r="P321" s="5">
        <v>389</v>
      </c>
      <c r="Q321" s="5">
        <v>0</v>
      </c>
      <c r="R321" s="5"/>
      <c r="S321" s="5">
        <v>1182</v>
      </c>
      <c r="T321" s="5">
        <v>14388</v>
      </c>
      <c r="U321" s="5">
        <v>8885</v>
      </c>
      <c r="V321" s="5">
        <v>384</v>
      </c>
      <c r="W321" s="5"/>
      <c r="X321" s="5">
        <v>7024</v>
      </c>
      <c r="Y321" s="5">
        <v>0</v>
      </c>
      <c r="Z321" s="5">
        <v>1939</v>
      </c>
      <c r="AA321" s="5">
        <v>24839</v>
      </c>
      <c r="AT321">
        <v>310341</v>
      </c>
      <c r="AU321" s="6">
        <v>0.74828024371954405</v>
      </c>
    </row>
    <row r="322" spans="3:47" x14ac:dyDescent="0.25">
      <c r="C322">
        <v>1994</v>
      </c>
      <c r="D322" s="5">
        <v>497</v>
      </c>
      <c r="E322" s="5">
        <v>3318</v>
      </c>
      <c r="F322" s="5">
        <v>456</v>
      </c>
      <c r="G322" s="5">
        <v>0</v>
      </c>
      <c r="H322" s="5"/>
      <c r="I322" s="5">
        <v>0</v>
      </c>
      <c r="J322" s="5">
        <v>0</v>
      </c>
      <c r="K322" s="5">
        <v>0</v>
      </c>
      <c r="L322" s="5">
        <v>0</v>
      </c>
      <c r="M322" s="5"/>
      <c r="N322" s="5">
        <v>54</v>
      </c>
      <c r="O322" s="5">
        <v>944</v>
      </c>
      <c r="P322" s="5">
        <v>160</v>
      </c>
      <c r="Q322" s="5">
        <v>0</v>
      </c>
      <c r="R322" s="5"/>
      <c r="S322" s="5">
        <v>784</v>
      </c>
      <c r="T322" s="5">
        <v>9687</v>
      </c>
      <c r="U322" s="5">
        <v>6876</v>
      </c>
      <c r="V322" s="5">
        <v>291</v>
      </c>
      <c r="W322" s="5"/>
      <c r="X322" s="5">
        <v>4271</v>
      </c>
      <c r="Y322" s="5">
        <v>0</v>
      </c>
      <c r="Z322" s="5">
        <v>1158</v>
      </c>
      <c r="AA322" s="5">
        <v>17638</v>
      </c>
      <c r="AT322">
        <v>56274</v>
      </c>
      <c r="AU322" s="6">
        <v>0.74472956341066399</v>
      </c>
    </row>
    <row r="323" spans="3:47" x14ac:dyDescent="0.25">
      <c r="C323">
        <v>1995</v>
      </c>
      <c r="D323" s="5">
        <v>347</v>
      </c>
      <c r="E323" s="5">
        <v>2308</v>
      </c>
      <c r="F323" s="5">
        <v>611</v>
      </c>
      <c r="G323" s="5">
        <v>0</v>
      </c>
      <c r="H323" s="5"/>
      <c r="I323" s="5">
        <v>0</v>
      </c>
      <c r="J323" s="5">
        <v>0</v>
      </c>
      <c r="K323" s="5">
        <v>0</v>
      </c>
      <c r="L323" s="5">
        <v>0</v>
      </c>
      <c r="M323" s="5"/>
      <c r="N323" s="5">
        <v>45</v>
      </c>
      <c r="O323" s="5">
        <v>617</v>
      </c>
      <c r="P323" s="5">
        <v>288</v>
      </c>
      <c r="Q323" s="5">
        <v>0</v>
      </c>
      <c r="R323" s="5"/>
      <c r="S323" s="5">
        <v>858</v>
      </c>
      <c r="T323" s="5">
        <v>9081</v>
      </c>
      <c r="U323" s="5">
        <v>4875</v>
      </c>
      <c r="V323" s="5">
        <v>0</v>
      </c>
      <c r="W323" s="5"/>
      <c r="X323" s="5">
        <v>3266</v>
      </c>
      <c r="Y323" s="5">
        <v>0</v>
      </c>
      <c r="Z323" s="5">
        <v>950</v>
      </c>
      <c r="AA323" s="5">
        <v>14814</v>
      </c>
      <c r="AT323">
        <v>37458</v>
      </c>
      <c r="AU323" s="6">
        <v>0.64577191621411945</v>
      </c>
    </row>
    <row r="324" spans="3:47" x14ac:dyDescent="0.25">
      <c r="C324">
        <v>1996</v>
      </c>
      <c r="D324" s="5">
        <v>134</v>
      </c>
      <c r="E324" s="5">
        <v>3181</v>
      </c>
      <c r="F324" s="5">
        <v>563</v>
      </c>
      <c r="G324" s="5">
        <v>0</v>
      </c>
      <c r="H324" s="5"/>
      <c r="I324" s="5">
        <v>0</v>
      </c>
      <c r="J324" s="5">
        <v>0</v>
      </c>
      <c r="K324" s="5">
        <v>0</v>
      </c>
      <c r="L324" s="5">
        <v>0</v>
      </c>
      <c r="M324" s="5"/>
      <c r="N324" s="5">
        <v>23</v>
      </c>
      <c r="O324" s="5">
        <v>718</v>
      </c>
      <c r="P324" s="5">
        <v>128</v>
      </c>
      <c r="Q324" s="5">
        <v>0</v>
      </c>
      <c r="R324" s="5"/>
      <c r="S324" s="5">
        <v>534</v>
      </c>
      <c r="T324" s="5">
        <v>5774</v>
      </c>
      <c r="U324" s="5">
        <v>3892</v>
      </c>
      <c r="V324" s="5">
        <v>166</v>
      </c>
      <c r="W324" s="5"/>
      <c r="X324" s="5">
        <v>3878</v>
      </c>
      <c r="Y324" s="5">
        <v>0</v>
      </c>
      <c r="Z324" s="5">
        <v>869</v>
      </c>
      <c r="AA324" s="5">
        <v>10366</v>
      </c>
      <c r="AT324">
        <v>18220</v>
      </c>
      <c r="AU324" s="6">
        <v>0.64243150805683857</v>
      </c>
    </row>
    <row r="325" spans="3:47" x14ac:dyDescent="0.25">
      <c r="C325">
        <v>1997</v>
      </c>
      <c r="D325" s="5">
        <v>345</v>
      </c>
      <c r="E325" s="5">
        <v>4569</v>
      </c>
      <c r="F325" s="5">
        <v>1146</v>
      </c>
      <c r="G325" s="5">
        <v>0</v>
      </c>
      <c r="H325" s="5"/>
      <c r="I325" s="5">
        <v>0</v>
      </c>
      <c r="J325" s="5">
        <v>0</v>
      </c>
      <c r="K325" s="5">
        <v>0</v>
      </c>
      <c r="L325" s="5">
        <v>0</v>
      </c>
      <c r="M325" s="5"/>
      <c r="N325" s="5">
        <v>26</v>
      </c>
      <c r="O325" s="5">
        <v>733</v>
      </c>
      <c r="P325" s="5">
        <v>398</v>
      </c>
      <c r="Q325" s="5">
        <v>0</v>
      </c>
      <c r="R325" s="5"/>
      <c r="S325" s="5">
        <v>383</v>
      </c>
      <c r="T325" s="5">
        <v>9154</v>
      </c>
      <c r="U325" s="5">
        <v>7942</v>
      </c>
      <c r="V325" s="5">
        <v>296</v>
      </c>
      <c r="W325" s="5"/>
      <c r="X325" s="5">
        <v>6060</v>
      </c>
      <c r="Y325" s="5">
        <v>0</v>
      </c>
      <c r="Z325" s="5">
        <v>1157</v>
      </c>
      <c r="AA325" s="5">
        <v>17775</v>
      </c>
      <c r="AT325">
        <v>45777</v>
      </c>
      <c r="AU325" s="6">
        <v>0.56186712162311436</v>
      </c>
    </row>
    <row r="326" spans="3:47" x14ac:dyDescent="0.25">
      <c r="C326">
        <v>1998</v>
      </c>
      <c r="D326" s="5">
        <v>1073</v>
      </c>
      <c r="E326" s="5">
        <v>17289</v>
      </c>
      <c r="F326" s="5">
        <v>3463</v>
      </c>
      <c r="G326" s="5">
        <v>0</v>
      </c>
      <c r="H326" s="5"/>
      <c r="I326" s="5">
        <v>0</v>
      </c>
      <c r="J326" s="5">
        <v>0</v>
      </c>
      <c r="K326" s="5">
        <v>0</v>
      </c>
      <c r="L326" s="5">
        <v>0</v>
      </c>
      <c r="M326" s="5"/>
      <c r="N326" s="5">
        <v>117</v>
      </c>
      <c r="O326" s="5">
        <v>3795</v>
      </c>
      <c r="P326" s="5">
        <v>1713</v>
      </c>
      <c r="Q326" s="5">
        <v>0</v>
      </c>
      <c r="R326" s="5"/>
      <c r="S326" s="5">
        <v>2627</v>
      </c>
      <c r="T326" s="5">
        <v>40052</v>
      </c>
      <c r="U326" s="5">
        <v>24696</v>
      </c>
      <c r="V326" s="5">
        <v>393</v>
      </c>
      <c r="W326" s="5"/>
      <c r="X326" s="5">
        <v>21825</v>
      </c>
      <c r="Y326" s="5">
        <v>0</v>
      </c>
      <c r="Z326" s="5">
        <v>5625</v>
      </c>
      <c r="AA326" s="5">
        <v>67768</v>
      </c>
      <c r="AT326">
        <v>49220</v>
      </c>
      <c r="AU326" s="6">
        <v>0.5395805698374242</v>
      </c>
    </row>
    <row r="327" spans="3:47" x14ac:dyDescent="0.25">
      <c r="C327">
        <v>1999</v>
      </c>
      <c r="D327" s="5">
        <v>1581</v>
      </c>
      <c r="E327" s="5">
        <v>18935</v>
      </c>
      <c r="F327" s="5">
        <v>4553</v>
      </c>
      <c r="G327" s="5">
        <v>0</v>
      </c>
      <c r="H327" s="5"/>
      <c r="I327" s="5">
        <v>0</v>
      </c>
      <c r="J327" s="5">
        <v>0</v>
      </c>
      <c r="K327" s="5">
        <v>0</v>
      </c>
      <c r="L327" s="5">
        <v>0</v>
      </c>
      <c r="M327" s="5"/>
      <c r="N327" s="5">
        <v>187</v>
      </c>
      <c r="O327" s="5">
        <v>3818</v>
      </c>
      <c r="P327" s="5">
        <v>1842</v>
      </c>
      <c r="Q327" s="5">
        <v>0</v>
      </c>
      <c r="R327" s="5"/>
      <c r="S327" s="5">
        <v>3084</v>
      </c>
      <c r="T327" s="5">
        <v>31881</v>
      </c>
      <c r="U327" s="5">
        <v>29539</v>
      </c>
      <c r="V327" s="5">
        <v>261</v>
      </c>
      <c r="W327" s="5"/>
      <c r="X327" s="5">
        <v>25069</v>
      </c>
      <c r="Y327" s="5">
        <v>0</v>
      </c>
      <c r="Z327" s="5">
        <v>5847</v>
      </c>
      <c r="AA327" s="5">
        <v>64765</v>
      </c>
      <c r="AT327">
        <v>21791</v>
      </c>
      <c r="AU327" s="6">
        <v>0.5436604959832344</v>
      </c>
    </row>
    <row r="328" spans="3:47" x14ac:dyDescent="0.25">
      <c r="C328">
        <v>2000</v>
      </c>
      <c r="D328" s="5">
        <v>816</v>
      </c>
      <c r="E328" s="5">
        <v>12687</v>
      </c>
      <c r="F328" s="5">
        <v>3973</v>
      </c>
      <c r="G328" s="5">
        <v>0</v>
      </c>
      <c r="H328" s="5"/>
      <c r="I328" s="5">
        <v>0</v>
      </c>
      <c r="J328" s="5">
        <v>0</v>
      </c>
      <c r="K328" s="5">
        <v>0</v>
      </c>
      <c r="L328" s="5">
        <v>0</v>
      </c>
      <c r="M328" s="5"/>
      <c r="N328" s="5">
        <v>27</v>
      </c>
      <c r="O328" s="5">
        <v>1165</v>
      </c>
      <c r="P328" s="5">
        <v>2358</v>
      </c>
      <c r="Q328" s="5">
        <v>3</v>
      </c>
      <c r="R328" s="5"/>
      <c r="S328" s="5">
        <v>383</v>
      </c>
      <c r="T328" s="5">
        <v>10902</v>
      </c>
      <c r="U328" s="5">
        <v>17237</v>
      </c>
      <c r="V328" s="5">
        <v>2245</v>
      </c>
      <c r="W328" s="5"/>
      <c r="X328" s="5">
        <v>17476</v>
      </c>
      <c r="Y328" s="5">
        <v>0</v>
      </c>
      <c r="Z328" s="5">
        <v>3553</v>
      </c>
      <c r="AA328" s="5">
        <v>30767</v>
      </c>
      <c r="AT328">
        <v>9229</v>
      </c>
      <c r="AU328" s="6">
        <v>0.31868093922651936</v>
      </c>
    </row>
    <row r="329" spans="3:47" x14ac:dyDescent="0.25">
      <c r="C329">
        <v>2001</v>
      </c>
      <c r="D329" s="5">
        <v>318</v>
      </c>
      <c r="E329" s="5">
        <v>6324</v>
      </c>
      <c r="F329" s="5">
        <v>2686</v>
      </c>
      <c r="G329" s="5">
        <v>0</v>
      </c>
      <c r="H329" s="5"/>
      <c r="I329" s="5">
        <v>0</v>
      </c>
      <c r="J329" s="5">
        <v>0</v>
      </c>
      <c r="K329" s="5">
        <v>0</v>
      </c>
      <c r="L329" s="5">
        <v>0</v>
      </c>
      <c r="M329" s="5"/>
      <c r="N329" s="5">
        <v>8</v>
      </c>
      <c r="O329" s="5">
        <v>788</v>
      </c>
      <c r="P329" s="5">
        <v>1164</v>
      </c>
      <c r="Q329" s="5">
        <v>0</v>
      </c>
      <c r="R329" s="5"/>
      <c r="S329" s="5">
        <v>138</v>
      </c>
      <c r="T329" s="5">
        <v>3893</v>
      </c>
      <c r="U329" s="5">
        <v>8770</v>
      </c>
      <c r="V329" s="5">
        <v>317</v>
      </c>
      <c r="W329" s="5"/>
      <c r="X329" s="5">
        <v>9328</v>
      </c>
      <c r="Y329" s="5">
        <v>0</v>
      </c>
      <c r="Z329" s="5">
        <v>1960</v>
      </c>
      <c r="AA329" s="5">
        <v>13118</v>
      </c>
      <c r="AT329">
        <v>4559</v>
      </c>
      <c r="AU329" s="6">
        <v>0.27871859142874611</v>
      </c>
    </row>
    <row r="330" spans="3:47" x14ac:dyDescent="0.25">
      <c r="C330">
        <v>2002</v>
      </c>
      <c r="D330" s="5">
        <v>209</v>
      </c>
      <c r="E330" s="5">
        <v>5722</v>
      </c>
      <c r="F330" s="5">
        <v>414</v>
      </c>
      <c r="G330" s="5">
        <v>0</v>
      </c>
      <c r="H330" s="5"/>
      <c r="I330" s="5">
        <v>0</v>
      </c>
      <c r="J330" s="5">
        <v>0</v>
      </c>
      <c r="K330" s="5">
        <v>0</v>
      </c>
      <c r="L330" s="5">
        <v>0</v>
      </c>
      <c r="M330" s="5"/>
      <c r="N330" s="5">
        <v>50</v>
      </c>
      <c r="O330" s="5">
        <v>1057</v>
      </c>
      <c r="P330" s="5">
        <v>194</v>
      </c>
      <c r="Q330" s="5">
        <v>0</v>
      </c>
      <c r="R330" s="5"/>
      <c r="S330" s="5">
        <v>454</v>
      </c>
      <c r="T330" s="5">
        <v>5155</v>
      </c>
      <c r="U330" s="5">
        <v>1679</v>
      </c>
      <c r="V330" s="5">
        <v>517</v>
      </c>
      <c r="W330" s="5"/>
      <c r="X330" s="5">
        <v>6345</v>
      </c>
      <c r="Y330" s="5">
        <v>0</v>
      </c>
      <c r="Z330" s="5">
        <v>1301</v>
      </c>
      <c r="AA330" s="5">
        <v>7805</v>
      </c>
      <c r="AT330">
        <v>8963</v>
      </c>
      <c r="AU330" s="6">
        <v>0.265161824744098</v>
      </c>
    </row>
    <row r="331" spans="3:47" x14ac:dyDescent="0.25">
      <c r="C331">
        <v>2003</v>
      </c>
      <c r="D331" s="5">
        <v>138</v>
      </c>
      <c r="E331" s="5">
        <v>2582</v>
      </c>
      <c r="F331" s="5">
        <v>470</v>
      </c>
      <c r="G331" s="5">
        <v>0</v>
      </c>
      <c r="H331" s="5"/>
      <c r="I331" s="5">
        <v>0</v>
      </c>
      <c r="J331" s="5">
        <v>0</v>
      </c>
      <c r="K331" s="5">
        <v>0</v>
      </c>
      <c r="L331" s="5">
        <v>0</v>
      </c>
      <c r="M331" s="5"/>
      <c r="N331" s="5">
        <v>36</v>
      </c>
      <c r="O331" s="5">
        <v>397</v>
      </c>
      <c r="P331" s="5">
        <v>66</v>
      </c>
      <c r="Q331" s="5">
        <v>0</v>
      </c>
      <c r="R331" s="5"/>
      <c r="S331" s="5">
        <v>321</v>
      </c>
      <c r="T331" s="5">
        <v>2091</v>
      </c>
      <c r="U331" s="5">
        <v>1563</v>
      </c>
      <c r="V331" s="5">
        <v>0</v>
      </c>
      <c r="W331" s="5"/>
      <c r="X331" s="5">
        <v>3190</v>
      </c>
      <c r="Y331" s="5">
        <v>0</v>
      </c>
      <c r="Z331" s="5">
        <v>499</v>
      </c>
      <c r="AA331" s="5">
        <v>3975</v>
      </c>
      <c r="AT331">
        <v>5429</v>
      </c>
      <c r="AU331" s="6">
        <v>0.2353578705510036</v>
      </c>
    </row>
    <row r="332" spans="3:47" x14ac:dyDescent="0.25">
      <c r="C332">
        <v>2004</v>
      </c>
      <c r="D332" s="5">
        <v>252</v>
      </c>
      <c r="E332" s="5">
        <v>6478</v>
      </c>
      <c r="F332" s="5">
        <v>127</v>
      </c>
      <c r="G332" s="5">
        <v>0</v>
      </c>
      <c r="H332" s="5"/>
      <c r="I332" s="5">
        <v>0</v>
      </c>
      <c r="J332" s="5">
        <v>0</v>
      </c>
      <c r="K332" s="5">
        <v>0</v>
      </c>
      <c r="L332" s="5">
        <v>0</v>
      </c>
      <c r="M332" s="5"/>
      <c r="N332" s="5">
        <v>90</v>
      </c>
      <c r="O332" s="5">
        <v>791</v>
      </c>
      <c r="P332" s="5">
        <v>50</v>
      </c>
      <c r="Q332" s="5">
        <v>0</v>
      </c>
      <c r="R332" s="5"/>
      <c r="S332" s="5">
        <v>926</v>
      </c>
      <c r="T332" s="5">
        <v>7294</v>
      </c>
      <c r="U332" s="5">
        <v>801</v>
      </c>
      <c r="V332" s="5">
        <v>0</v>
      </c>
      <c r="W332" s="5"/>
      <c r="X332" s="5">
        <v>6857</v>
      </c>
      <c r="Y332" s="5">
        <v>0</v>
      </c>
      <c r="Z332" s="5">
        <v>931</v>
      </c>
      <c r="AA332" s="5">
        <v>9021</v>
      </c>
      <c r="AT332">
        <v>4216</v>
      </c>
      <c r="AU332" s="6">
        <v>0.22154492905937992</v>
      </c>
    </row>
    <row r="333" spans="3:47" x14ac:dyDescent="0.25">
      <c r="C333">
        <v>2005</v>
      </c>
      <c r="D333" s="5">
        <v>514</v>
      </c>
      <c r="E333" s="5">
        <v>5184</v>
      </c>
      <c r="F333" s="5">
        <v>978</v>
      </c>
      <c r="G333" s="5">
        <v>0</v>
      </c>
      <c r="H333" s="5"/>
      <c r="I333" s="5">
        <v>0</v>
      </c>
      <c r="J333" s="5">
        <v>0</v>
      </c>
      <c r="K333" s="5">
        <v>0</v>
      </c>
      <c r="L333" s="5">
        <v>0</v>
      </c>
      <c r="M333" s="5"/>
      <c r="N333" s="5">
        <v>113</v>
      </c>
      <c r="O333" s="5">
        <v>1387</v>
      </c>
      <c r="P333" s="5">
        <v>746</v>
      </c>
      <c r="Q333" s="5">
        <v>0</v>
      </c>
      <c r="R333" s="5"/>
      <c r="S333" s="5">
        <v>2161</v>
      </c>
      <c r="T333" s="5">
        <v>11884</v>
      </c>
      <c r="U333" s="5">
        <v>5043</v>
      </c>
      <c r="V333" s="5">
        <v>237</v>
      </c>
      <c r="W333" s="5"/>
      <c r="X333" s="5">
        <v>6676</v>
      </c>
      <c r="Y333" s="5">
        <v>0</v>
      </c>
      <c r="Z333" s="5">
        <v>2246</v>
      </c>
      <c r="AA333" s="5">
        <v>19325</v>
      </c>
      <c r="AT333">
        <v>4747</v>
      </c>
      <c r="AU333" s="6">
        <v>0.3141004433269371</v>
      </c>
    </row>
    <row r="334" spans="3:47" x14ac:dyDescent="0.25">
      <c r="C334">
        <v>2006</v>
      </c>
      <c r="D334" s="5">
        <v>105</v>
      </c>
      <c r="E334" s="5">
        <v>1466</v>
      </c>
      <c r="F334" s="5">
        <v>134</v>
      </c>
      <c r="G334" s="5">
        <v>0</v>
      </c>
      <c r="H334" s="5"/>
      <c r="I334" s="5">
        <v>0</v>
      </c>
      <c r="J334" s="5">
        <v>0</v>
      </c>
      <c r="K334" s="5">
        <v>0</v>
      </c>
      <c r="L334" s="5">
        <v>0</v>
      </c>
      <c r="M334" s="5"/>
      <c r="N334" s="5">
        <v>23</v>
      </c>
      <c r="O334" s="5">
        <v>853</v>
      </c>
      <c r="P334" s="5">
        <v>140</v>
      </c>
      <c r="Q334" s="5">
        <v>0</v>
      </c>
      <c r="R334" s="5"/>
      <c r="S334" s="5">
        <v>332</v>
      </c>
      <c r="T334" s="5">
        <v>3678</v>
      </c>
      <c r="U334" s="5">
        <v>855</v>
      </c>
      <c r="V334" s="5">
        <v>0</v>
      </c>
      <c r="W334" s="5"/>
      <c r="X334" s="5">
        <v>1705</v>
      </c>
      <c r="Y334" s="5">
        <v>0</v>
      </c>
      <c r="Z334" s="5">
        <v>1016</v>
      </c>
      <c r="AA334" s="5">
        <v>4865</v>
      </c>
      <c r="AT334">
        <v>7217</v>
      </c>
      <c r="AU334" s="6">
        <v>0.28877240717029451</v>
      </c>
    </row>
    <row r="335" spans="3:47" x14ac:dyDescent="0.25">
      <c r="C335">
        <v>2007</v>
      </c>
      <c r="D335" s="5">
        <v>477</v>
      </c>
      <c r="E335" s="5">
        <v>8158</v>
      </c>
      <c r="F335" s="5">
        <v>938</v>
      </c>
      <c r="G335" s="5">
        <v>0</v>
      </c>
      <c r="H335" s="5"/>
      <c r="I335" s="5">
        <v>0</v>
      </c>
      <c r="J335" s="5">
        <v>0</v>
      </c>
      <c r="K335" s="5">
        <v>0</v>
      </c>
      <c r="L335" s="5">
        <v>0</v>
      </c>
      <c r="M335" s="5"/>
      <c r="N335" s="5">
        <v>129</v>
      </c>
      <c r="O335" s="5">
        <v>4117</v>
      </c>
      <c r="P335" s="5">
        <v>580</v>
      </c>
      <c r="Q335" s="5">
        <v>0</v>
      </c>
      <c r="R335" s="5"/>
      <c r="S335" s="5">
        <v>1035</v>
      </c>
      <c r="T335" s="5">
        <v>16627</v>
      </c>
      <c r="U335" s="5">
        <v>3542</v>
      </c>
      <c r="V335" s="5">
        <v>218</v>
      </c>
      <c r="W335" s="5"/>
      <c r="X335" s="5">
        <v>9573</v>
      </c>
      <c r="Y335" s="5">
        <v>0</v>
      </c>
      <c r="Z335" s="5">
        <v>4826</v>
      </c>
      <c r="AA335" s="5">
        <v>21422</v>
      </c>
      <c r="AT335">
        <v>27450</v>
      </c>
      <c r="AU335" s="6">
        <v>0.28828582830977334</v>
      </c>
    </row>
    <row r="336" spans="3:47" x14ac:dyDescent="0.25">
      <c r="C336">
        <v>2008</v>
      </c>
      <c r="D336" s="5">
        <v>449</v>
      </c>
      <c r="E336" s="5">
        <v>8819</v>
      </c>
      <c r="F336" s="5">
        <v>923</v>
      </c>
      <c r="G336" s="5"/>
      <c r="H336" s="5"/>
      <c r="I336" s="5">
        <v>0</v>
      </c>
      <c r="J336" s="5">
        <v>0</v>
      </c>
      <c r="K336" s="5">
        <v>0</v>
      </c>
      <c r="L336" s="5"/>
      <c r="M336" s="5"/>
      <c r="N336" s="5">
        <v>198</v>
      </c>
      <c r="O336" s="5">
        <v>3000</v>
      </c>
      <c r="P336" s="5">
        <v>423</v>
      </c>
      <c r="Q336" s="5"/>
      <c r="R336" s="5"/>
      <c r="S336" s="5">
        <v>1448</v>
      </c>
      <c r="T336" s="5">
        <v>11756</v>
      </c>
      <c r="U336" s="5">
        <v>3739</v>
      </c>
      <c r="V336" s="5"/>
      <c r="W336" s="5"/>
      <c r="X336" s="5">
        <v>10191</v>
      </c>
      <c r="Y336" s="5">
        <v>0</v>
      </c>
      <c r="Z336" s="5">
        <v>3621</v>
      </c>
      <c r="AA336" s="5">
        <v>16943</v>
      </c>
      <c r="AT336">
        <v>30916</v>
      </c>
      <c r="AU336" s="6">
        <v>0.32311535205526698</v>
      </c>
    </row>
    <row r="337" spans="2:47" x14ac:dyDescent="0.25">
      <c r="C337">
        <v>2009</v>
      </c>
      <c r="D337" s="5">
        <v>951</v>
      </c>
      <c r="E337" s="5">
        <v>21645</v>
      </c>
      <c r="F337" s="5"/>
      <c r="G337" s="5"/>
      <c r="H337" s="5"/>
      <c r="I337" s="5">
        <v>0</v>
      </c>
      <c r="J337" s="5">
        <v>0</v>
      </c>
      <c r="K337" s="5"/>
      <c r="L337" s="5"/>
      <c r="M337" s="5"/>
      <c r="N337" s="5">
        <v>392</v>
      </c>
      <c r="O337" s="5">
        <v>4202</v>
      </c>
      <c r="P337" s="5"/>
      <c r="Q337" s="5"/>
      <c r="R337" s="5"/>
      <c r="S337" s="5">
        <v>2915</v>
      </c>
      <c r="T337" s="5">
        <v>22419</v>
      </c>
      <c r="U337" s="5"/>
      <c r="V337" s="5"/>
      <c r="W337" s="5"/>
      <c r="X337" s="5">
        <v>22596</v>
      </c>
      <c r="Y337" s="5">
        <v>0</v>
      </c>
      <c r="Z337" s="5">
        <v>4594</v>
      </c>
      <c r="AA337" s="5">
        <v>25334</v>
      </c>
      <c r="AT337">
        <v>21029</v>
      </c>
      <c r="AU337" s="6">
        <v>0.40599660205421267</v>
      </c>
    </row>
    <row r="338" spans="2:47" x14ac:dyDescent="0.25">
      <c r="C338">
        <v>2010</v>
      </c>
      <c r="D338" s="5">
        <v>1042</v>
      </c>
      <c r="E338" s="5"/>
      <c r="F338" s="5"/>
      <c r="G338" s="5"/>
      <c r="H338" s="5"/>
      <c r="I338" s="5">
        <v>0</v>
      </c>
      <c r="J338" s="5"/>
      <c r="K338" s="5"/>
      <c r="L338" s="5"/>
      <c r="M338" s="5"/>
      <c r="N338" s="5">
        <v>324</v>
      </c>
      <c r="O338" s="5"/>
      <c r="P338" s="5"/>
      <c r="Q338" s="5"/>
      <c r="R338" s="5"/>
      <c r="S338" s="5">
        <v>3196</v>
      </c>
      <c r="T338" s="5"/>
      <c r="U338" s="5"/>
      <c r="V338" s="5"/>
      <c r="W338" s="5"/>
      <c r="X338" s="5">
        <v>1042</v>
      </c>
      <c r="Y338" s="5">
        <v>0</v>
      </c>
      <c r="Z338" s="5">
        <v>324</v>
      </c>
      <c r="AA338" s="5">
        <v>3196</v>
      </c>
      <c r="AT338">
        <v>11288</v>
      </c>
      <c r="AU338" s="6">
        <v>0.46250921904449727</v>
      </c>
    </row>
    <row r="339" spans="2:47" x14ac:dyDescent="0.25">
      <c r="B339" t="s">
        <v>64</v>
      </c>
      <c r="C339">
        <v>1974</v>
      </c>
      <c r="D339" s="5"/>
      <c r="E339" s="5"/>
      <c r="F339" s="5"/>
      <c r="G339" s="5">
        <v>1346</v>
      </c>
      <c r="H339" s="5"/>
      <c r="I339" s="5"/>
      <c r="J339" s="5"/>
      <c r="K339" s="5"/>
      <c r="L339" s="5">
        <v>0</v>
      </c>
      <c r="M339" s="5"/>
      <c r="N339" s="5"/>
      <c r="O339" s="5"/>
      <c r="P339" s="5"/>
      <c r="Q339" s="5">
        <v>1015</v>
      </c>
      <c r="R339" s="5"/>
      <c r="S339" s="5"/>
      <c r="T339" s="5"/>
      <c r="U339" s="5"/>
      <c r="V339" s="5">
        <v>3382</v>
      </c>
      <c r="W339" s="5"/>
      <c r="X339" s="5">
        <v>1346</v>
      </c>
      <c r="Y339" s="5">
        <v>0</v>
      </c>
      <c r="Z339" s="5">
        <v>1015</v>
      </c>
      <c r="AA339" s="5">
        <v>3382</v>
      </c>
      <c r="AT339">
        <v>7646</v>
      </c>
      <c r="AU339" s="6">
        <v>0.49485470196103815</v>
      </c>
    </row>
    <row r="340" spans="2:47" x14ac:dyDescent="0.25">
      <c r="C340">
        <v>1975</v>
      </c>
      <c r="D340" s="5"/>
      <c r="E340" s="5"/>
      <c r="F340" s="5">
        <v>9008</v>
      </c>
      <c r="G340" s="5">
        <v>1990</v>
      </c>
      <c r="H340" s="5"/>
      <c r="I340" s="5"/>
      <c r="J340" s="5"/>
      <c r="K340" s="5">
        <v>1313</v>
      </c>
      <c r="L340" s="5">
        <v>0</v>
      </c>
      <c r="M340" s="5"/>
      <c r="N340" s="5"/>
      <c r="O340" s="5"/>
      <c r="P340" s="5">
        <v>2702</v>
      </c>
      <c r="Q340" s="5">
        <v>1504</v>
      </c>
      <c r="R340" s="5"/>
      <c r="S340" s="5"/>
      <c r="T340" s="5"/>
      <c r="U340" s="5">
        <v>14946</v>
      </c>
      <c r="V340" s="5">
        <v>5010</v>
      </c>
      <c r="W340" s="5"/>
      <c r="X340" s="5">
        <v>10998</v>
      </c>
      <c r="Y340" s="5">
        <v>1313</v>
      </c>
      <c r="Z340" s="5">
        <v>4206</v>
      </c>
      <c r="AA340" s="5">
        <v>19956</v>
      </c>
      <c r="AT340">
        <v>3689</v>
      </c>
      <c r="AU340" s="6">
        <v>0.48134133611691021</v>
      </c>
    </row>
    <row r="341" spans="2:47" x14ac:dyDescent="0.25">
      <c r="C341">
        <v>1976</v>
      </c>
      <c r="D341" s="5"/>
      <c r="E341" s="5">
        <v>6583</v>
      </c>
      <c r="F341" s="5">
        <v>11572</v>
      </c>
      <c r="G341" s="5">
        <v>2595</v>
      </c>
      <c r="H341" s="5"/>
      <c r="I341" s="5"/>
      <c r="J341" s="5">
        <v>0</v>
      </c>
      <c r="K341" s="5">
        <v>1694</v>
      </c>
      <c r="L341" s="5">
        <v>0</v>
      </c>
      <c r="M341" s="5"/>
      <c r="N341" s="5"/>
      <c r="O341" s="5">
        <v>2680</v>
      </c>
      <c r="P341" s="5">
        <v>3486</v>
      </c>
      <c r="Q341" s="5">
        <v>1935</v>
      </c>
      <c r="R341" s="5"/>
      <c r="S341" s="5"/>
      <c r="T341" s="5">
        <v>4775</v>
      </c>
      <c r="U341" s="5">
        <v>19294</v>
      </c>
      <c r="V341" s="5">
        <v>6448</v>
      </c>
      <c r="W341" s="5"/>
      <c r="X341" s="5">
        <v>20750</v>
      </c>
      <c r="Y341" s="5">
        <v>1694</v>
      </c>
      <c r="Z341" s="5">
        <v>8101</v>
      </c>
      <c r="AA341" s="5">
        <v>30517</v>
      </c>
      <c r="AT341">
        <v>7788</v>
      </c>
      <c r="AU341" s="6">
        <v>0.46332321970373014</v>
      </c>
    </row>
    <row r="342" spans="2:47" x14ac:dyDescent="0.25">
      <c r="C342">
        <v>1977</v>
      </c>
      <c r="D342" s="5">
        <v>4156</v>
      </c>
      <c r="E342" s="5">
        <v>4763</v>
      </c>
      <c r="F342" s="5">
        <v>8952</v>
      </c>
      <c r="G342" s="5">
        <v>1535</v>
      </c>
      <c r="H342" s="5"/>
      <c r="I342" s="5">
        <v>0</v>
      </c>
      <c r="J342" s="5">
        <v>0</v>
      </c>
      <c r="K342" s="5">
        <v>1349</v>
      </c>
      <c r="L342" s="5">
        <v>0</v>
      </c>
      <c r="M342" s="5"/>
      <c r="N342" s="5">
        <v>679</v>
      </c>
      <c r="O342" s="5">
        <v>1540</v>
      </c>
      <c r="P342" s="5">
        <v>2862</v>
      </c>
      <c r="Q342" s="5">
        <v>1301</v>
      </c>
      <c r="R342" s="5"/>
      <c r="S342" s="5">
        <v>3786</v>
      </c>
      <c r="T342" s="5">
        <v>2749</v>
      </c>
      <c r="U342" s="5">
        <v>15879</v>
      </c>
      <c r="V342" s="5">
        <v>4331</v>
      </c>
      <c r="W342" s="5"/>
      <c r="X342" s="5">
        <v>19406</v>
      </c>
      <c r="Y342" s="5">
        <v>1349</v>
      </c>
      <c r="Z342" s="5">
        <v>6382</v>
      </c>
      <c r="AA342" s="5">
        <v>26745</v>
      </c>
      <c r="AT342">
        <v>8922</v>
      </c>
      <c r="AU342" s="6">
        <v>0.31585655113817396</v>
      </c>
    </row>
    <row r="343" spans="2:47" x14ac:dyDescent="0.25">
      <c r="C343">
        <v>1978</v>
      </c>
      <c r="D343" s="5">
        <v>1640</v>
      </c>
      <c r="E343" s="5">
        <v>2005</v>
      </c>
      <c r="F343" s="5">
        <v>3491</v>
      </c>
      <c r="G343" s="5">
        <v>1004</v>
      </c>
      <c r="H343" s="5"/>
      <c r="I343" s="5">
        <v>0</v>
      </c>
      <c r="J343" s="5">
        <v>0</v>
      </c>
      <c r="K343" s="5">
        <v>486</v>
      </c>
      <c r="L343" s="5">
        <v>0</v>
      </c>
      <c r="M343" s="5"/>
      <c r="N343" s="5">
        <v>176</v>
      </c>
      <c r="O343" s="5">
        <v>963</v>
      </c>
      <c r="P343" s="5">
        <v>930</v>
      </c>
      <c r="Q343" s="5">
        <v>1013</v>
      </c>
      <c r="R343" s="5"/>
      <c r="S343" s="5">
        <v>976</v>
      </c>
      <c r="T343" s="5">
        <v>1732</v>
      </c>
      <c r="U343" s="5">
        <v>5136</v>
      </c>
      <c r="V343" s="5">
        <v>2384</v>
      </c>
      <c r="W343" s="5"/>
      <c r="X343" s="5">
        <v>8140</v>
      </c>
      <c r="Y343" s="5">
        <v>486</v>
      </c>
      <c r="Z343" s="5">
        <v>3082</v>
      </c>
      <c r="AA343" s="5">
        <v>10228</v>
      </c>
      <c r="AT343">
        <v>2721</v>
      </c>
      <c r="AU343" s="6">
        <v>0.35868705510150278</v>
      </c>
    </row>
    <row r="344" spans="2:47" x14ac:dyDescent="0.25">
      <c r="C344">
        <v>1979</v>
      </c>
      <c r="D344" s="5">
        <v>2687</v>
      </c>
      <c r="E344" s="5">
        <v>3103</v>
      </c>
      <c r="F344" s="5">
        <v>5044</v>
      </c>
      <c r="G344" s="5">
        <v>798</v>
      </c>
      <c r="H344" s="5"/>
      <c r="I344" s="5">
        <v>0</v>
      </c>
      <c r="J344" s="5">
        <v>0</v>
      </c>
      <c r="K344" s="5">
        <v>658</v>
      </c>
      <c r="L344" s="5">
        <v>0</v>
      </c>
      <c r="M344" s="5"/>
      <c r="N344" s="5">
        <v>705</v>
      </c>
      <c r="O344" s="5">
        <v>1520</v>
      </c>
      <c r="P344" s="5">
        <v>2023</v>
      </c>
      <c r="Q344" s="5">
        <v>2187</v>
      </c>
      <c r="R344" s="5"/>
      <c r="S344" s="5">
        <v>3884</v>
      </c>
      <c r="T344" s="5">
        <v>2689</v>
      </c>
      <c r="U344" s="5">
        <v>8790</v>
      </c>
      <c r="V344" s="5">
        <v>2481</v>
      </c>
      <c r="W344" s="5"/>
      <c r="X344" s="5">
        <v>11632</v>
      </c>
      <c r="Y344" s="5">
        <v>658</v>
      </c>
      <c r="Z344" s="5">
        <v>6435</v>
      </c>
      <c r="AA344" s="5">
        <v>17844</v>
      </c>
      <c r="AT344">
        <v>14399</v>
      </c>
      <c r="AU344" s="6">
        <v>0.40197091091817649</v>
      </c>
    </row>
    <row r="345" spans="2:47" x14ac:dyDescent="0.25">
      <c r="C345">
        <v>1980</v>
      </c>
      <c r="D345" s="5">
        <v>1807</v>
      </c>
      <c r="E345" s="5">
        <v>2206</v>
      </c>
      <c r="F345" s="5">
        <v>3880</v>
      </c>
      <c r="G345" s="5">
        <v>878</v>
      </c>
      <c r="H345" s="5"/>
      <c r="I345" s="5">
        <v>0</v>
      </c>
      <c r="J345" s="5">
        <v>0</v>
      </c>
      <c r="K345" s="5">
        <v>439</v>
      </c>
      <c r="L345" s="5">
        <v>0</v>
      </c>
      <c r="M345" s="5"/>
      <c r="N345" s="5">
        <v>338</v>
      </c>
      <c r="O345" s="5">
        <v>856</v>
      </c>
      <c r="P345" s="5">
        <v>1498</v>
      </c>
      <c r="Q345" s="5">
        <v>2227</v>
      </c>
      <c r="R345" s="5"/>
      <c r="S345" s="5">
        <v>1853</v>
      </c>
      <c r="T345" s="5">
        <v>1157</v>
      </c>
      <c r="U345" s="5">
        <v>3515</v>
      </c>
      <c r="V345" s="5">
        <v>3722</v>
      </c>
      <c r="W345" s="5"/>
      <c r="X345" s="5">
        <v>8771</v>
      </c>
      <c r="Y345" s="5">
        <v>439</v>
      </c>
      <c r="Z345" s="5">
        <v>4919</v>
      </c>
      <c r="AA345" s="5">
        <v>10247</v>
      </c>
      <c r="AU345" s="6"/>
    </row>
    <row r="346" spans="2:47" x14ac:dyDescent="0.25">
      <c r="C346">
        <v>1981</v>
      </c>
      <c r="D346" s="5">
        <v>1320</v>
      </c>
      <c r="E346" s="5">
        <v>1595</v>
      </c>
      <c r="F346" s="5">
        <v>2041</v>
      </c>
      <c r="G346" s="5">
        <v>837</v>
      </c>
      <c r="H346" s="5"/>
      <c r="I346" s="5">
        <v>0</v>
      </c>
      <c r="J346" s="5">
        <v>0</v>
      </c>
      <c r="K346" s="5">
        <v>528</v>
      </c>
      <c r="L346" s="5">
        <v>16</v>
      </c>
      <c r="M346" s="5"/>
      <c r="N346" s="5">
        <v>119</v>
      </c>
      <c r="O346" s="5">
        <v>1083</v>
      </c>
      <c r="P346" s="5">
        <v>1056</v>
      </c>
      <c r="Q346" s="5">
        <v>1828</v>
      </c>
      <c r="R346" s="5"/>
      <c r="S346" s="5">
        <v>1594</v>
      </c>
      <c r="T346" s="5">
        <v>504</v>
      </c>
      <c r="U346" s="5">
        <v>3155</v>
      </c>
      <c r="V346" s="5">
        <v>3284</v>
      </c>
      <c r="W346" s="5"/>
      <c r="X346" s="5">
        <v>5793</v>
      </c>
      <c r="Y346" s="5">
        <v>544</v>
      </c>
      <c r="Z346" s="5">
        <v>4086</v>
      </c>
      <c r="AA346" s="5">
        <v>8537</v>
      </c>
      <c r="AU346" s="6"/>
    </row>
    <row r="347" spans="2:47" x14ac:dyDescent="0.25">
      <c r="C347">
        <v>1982</v>
      </c>
      <c r="D347" s="5">
        <v>2209</v>
      </c>
      <c r="E347" s="5">
        <v>2681</v>
      </c>
      <c r="F347" s="5">
        <v>3516</v>
      </c>
      <c r="G347" s="5">
        <v>1434</v>
      </c>
      <c r="H347" s="5"/>
      <c r="I347" s="5">
        <v>0</v>
      </c>
      <c r="J347" s="5">
        <v>0</v>
      </c>
      <c r="K347" s="5">
        <v>978</v>
      </c>
      <c r="L347" s="5">
        <v>7</v>
      </c>
      <c r="M347" s="5"/>
      <c r="N347" s="5">
        <v>375</v>
      </c>
      <c r="O347" s="5">
        <v>2634</v>
      </c>
      <c r="P347" s="5">
        <v>2317</v>
      </c>
      <c r="Q347" s="5">
        <v>3473</v>
      </c>
      <c r="R347" s="5"/>
      <c r="S347" s="5">
        <v>2047</v>
      </c>
      <c r="T347" s="5">
        <v>2103</v>
      </c>
      <c r="U347" s="5">
        <v>7337</v>
      </c>
      <c r="V347" s="5">
        <v>5250</v>
      </c>
      <c r="W347" s="5"/>
      <c r="X347" s="5">
        <v>9840</v>
      </c>
      <c r="Y347" s="5">
        <v>985</v>
      </c>
      <c r="Z347" s="5">
        <v>8799</v>
      </c>
      <c r="AA347" s="5">
        <v>16737</v>
      </c>
      <c r="AU347" s="6"/>
    </row>
    <row r="348" spans="2:47" x14ac:dyDescent="0.25">
      <c r="C348">
        <v>1983</v>
      </c>
      <c r="D348" s="5">
        <v>3426</v>
      </c>
      <c r="E348" s="5">
        <v>4490</v>
      </c>
      <c r="F348" s="5">
        <v>6965</v>
      </c>
      <c r="G348" s="5">
        <v>1967</v>
      </c>
      <c r="H348" s="5"/>
      <c r="I348" s="5">
        <v>0</v>
      </c>
      <c r="J348" s="5">
        <v>0</v>
      </c>
      <c r="K348" s="5">
        <v>1117</v>
      </c>
      <c r="L348" s="5">
        <v>16</v>
      </c>
      <c r="M348" s="5"/>
      <c r="N348" s="5">
        <v>1310</v>
      </c>
      <c r="O348" s="5">
        <v>3197</v>
      </c>
      <c r="P348" s="5">
        <v>4234</v>
      </c>
      <c r="Q348" s="5">
        <v>5983</v>
      </c>
      <c r="R348" s="5"/>
      <c r="S348" s="5">
        <v>6606</v>
      </c>
      <c r="T348" s="5">
        <v>2607</v>
      </c>
      <c r="U348" s="5">
        <v>12164</v>
      </c>
      <c r="V348" s="5">
        <v>10931</v>
      </c>
      <c r="W348" s="5"/>
      <c r="X348" s="5">
        <v>16848</v>
      </c>
      <c r="Y348" s="5">
        <v>1133</v>
      </c>
      <c r="Z348" s="5">
        <v>14724</v>
      </c>
      <c r="AA348" s="5">
        <v>32308</v>
      </c>
      <c r="AU348" s="6"/>
    </row>
    <row r="349" spans="2:47" x14ac:dyDescent="0.25">
      <c r="C349">
        <v>1984</v>
      </c>
      <c r="D349" s="5">
        <v>4798</v>
      </c>
      <c r="E349" s="5">
        <v>6772</v>
      </c>
      <c r="F349" s="5">
        <v>9992</v>
      </c>
      <c r="G349" s="5">
        <v>4377</v>
      </c>
      <c r="H349" s="5"/>
      <c r="I349" s="5">
        <v>0</v>
      </c>
      <c r="J349" s="5">
        <v>0</v>
      </c>
      <c r="K349" s="5">
        <v>1513</v>
      </c>
      <c r="L349" s="5">
        <v>140</v>
      </c>
      <c r="M349" s="5"/>
      <c r="N349" s="5">
        <v>2349</v>
      </c>
      <c r="O349" s="5">
        <v>8508</v>
      </c>
      <c r="P349" s="5">
        <v>3209</v>
      </c>
      <c r="Q349" s="5">
        <v>14142</v>
      </c>
      <c r="R349" s="5"/>
      <c r="S349" s="5">
        <v>7917</v>
      </c>
      <c r="T349" s="5">
        <v>5399</v>
      </c>
      <c r="U349" s="5">
        <v>10959</v>
      </c>
      <c r="V349" s="5">
        <v>18322</v>
      </c>
      <c r="W349" s="5"/>
      <c r="X349" s="5">
        <v>25939</v>
      </c>
      <c r="Y349" s="5">
        <v>1653</v>
      </c>
      <c r="Z349" s="5">
        <v>28208</v>
      </c>
      <c r="AA349" s="5">
        <v>42597</v>
      </c>
      <c r="AU349" s="6"/>
    </row>
    <row r="350" spans="2:47" x14ac:dyDescent="0.25">
      <c r="C350">
        <v>1985</v>
      </c>
      <c r="D350" s="5">
        <v>2520</v>
      </c>
      <c r="E350" s="5">
        <v>3224</v>
      </c>
      <c r="F350" s="5">
        <v>4911</v>
      </c>
      <c r="G350" s="5">
        <v>2153</v>
      </c>
      <c r="H350" s="5"/>
      <c r="I350" s="5">
        <v>0</v>
      </c>
      <c r="J350" s="5">
        <v>0</v>
      </c>
      <c r="K350" s="5">
        <v>1046</v>
      </c>
      <c r="L350" s="5">
        <v>27</v>
      </c>
      <c r="M350" s="5"/>
      <c r="N350" s="5">
        <v>1868</v>
      </c>
      <c r="O350" s="5">
        <v>1527</v>
      </c>
      <c r="P350" s="5">
        <v>2477</v>
      </c>
      <c r="Q350" s="5">
        <v>4971</v>
      </c>
      <c r="R350" s="5"/>
      <c r="S350" s="5">
        <v>5868</v>
      </c>
      <c r="T350" s="5">
        <v>2692</v>
      </c>
      <c r="U350" s="5">
        <v>6608</v>
      </c>
      <c r="V350" s="5">
        <v>8331</v>
      </c>
      <c r="W350" s="5"/>
      <c r="X350" s="5">
        <v>12808</v>
      </c>
      <c r="Y350" s="5">
        <v>1073</v>
      </c>
      <c r="Z350" s="5">
        <v>10843</v>
      </c>
      <c r="AA350" s="5">
        <v>23499</v>
      </c>
      <c r="AU350" s="6"/>
    </row>
    <row r="351" spans="2:47" x14ac:dyDescent="0.25">
      <c r="C351">
        <v>1986</v>
      </c>
      <c r="D351" s="5">
        <v>1709</v>
      </c>
      <c r="E351" s="5">
        <v>2555</v>
      </c>
      <c r="F351" s="5">
        <v>3879</v>
      </c>
      <c r="G351" s="5">
        <v>1347</v>
      </c>
      <c r="H351" s="5"/>
      <c r="I351" s="5">
        <v>0</v>
      </c>
      <c r="J351" s="5">
        <v>0</v>
      </c>
      <c r="K351" s="5">
        <v>549</v>
      </c>
      <c r="L351" s="5">
        <v>21</v>
      </c>
      <c r="M351" s="5"/>
      <c r="N351" s="5">
        <v>2516</v>
      </c>
      <c r="O351" s="5">
        <v>1711</v>
      </c>
      <c r="P351" s="5">
        <v>1389</v>
      </c>
      <c r="Q351" s="5">
        <v>3533</v>
      </c>
      <c r="R351" s="5"/>
      <c r="S351" s="5">
        <v>2112</v>
      </c>
      <c r="T351" s="5">
        <v>3454</v>
      </c>
      <c r="U351" s="5">
        <v>4740</v>
      </c>
      <c r="V351" s="5">
        <v>5179</v>
      </c>
      <c r="W351" s="5"/>
      <c r="X351" s="5">
        <v>9490</v>
      </c>
      <c r="Y351" s="5">
        <v>570</v>
      </c>
      <c r="Z351" s="5">
        <v>9149</v>
      </c>
      <c r="AA351" s="5">
        <v>15485</v>
      </c>
      <c r="AU351" s="6"/>
    </row>
    <row r="352" spans="2:47" x14ac:dyDescent="0.25">
      <c r="C352">
        <v>1987</v>
      </c>
      <c r="D352" s="5">
        <v>1096</v>
      </c>
      <c r="E352" s="5">
        <v>1703</v>
      </c>
      <c r="F352" s="5">
        <v>2069</v>
      </c>
      <c r="G352" s="5">
        <v>652</v>
      </c>
      <c r="H352" s="5"/>
      <c r="I352" s="5">
        <v>0</v>
      </c>
      <c r="J352" s="5">
        <v>0</v>
      </c>
      <c r="K352" s="5">
        <v>395</v>
      </c>
      <c r="L352" s="5">
        <v>80</v>
      </c>
      <c r="M352" s="5"/>
      <c r="N352" s="5">
        <v>2297</v>
      </c>
      <c r="O352" s="5">
        <v>617</v>
      </c>
      <c r="P352" s="5">
        <v>1245</v>
      </c>
      <c r="Q352" s="5">
        <v>2766</v>
      </c>
      <c r="R352" s="5"/>
      <c r="S352" s="5">
        <v>1509</v>
      </c>
      <c r="T352" s="5">
        <v>1730</v>
      </c>
      <c r="U352" s="5">
        <v>3649</v>
      </c>
      <c r="V352" s="5">
        <v>1736</v>
      </c>
      <c r="W352" s="5"/>
      <c r="X352" s="5">
        <v>5520</v>
      </c>
      <c r="Y352" s="5">
        <v>475</v>
      </c>
      <c r="Z352" s="5">
        <v>6925</v>
      </c>
      <c r="AA352" s="5">
        <v>8624</v>
      </c>
      <c r="AT352">
        <v>27137</v>
      </c>
      <c r="AU352" s="6">
        <v>0.50363757841208567</v>
      </c>
    </row>
    <row r="353" spans="3:47" x14ac:dyDescent="0.25">
      <c r="C353">
        <v>1988</v>
      </c>
      <c r="D353" s="5">
        <v>1913</v>
      </c>
      <c r="E353" s="5">
        <v>2244</v>
      </c>
      <c r="F353" s="5">
        <v>3695</v>
      </c>
      <c r="G353" s="5">
        <v>1547</v>
      </c>
      <c r="H353" s="5"/>
      <c r="I353" s="5">
        <v>0</v>
      </c>
      <c r="J353" s="5">
        <v>0</v>
      </c>
      <c r="K353" s="5">
        <v>1087</v>
      </c>
      <c r="L353" s="5">
        <v>18</v>
      </c>
      <c r="M353" s="5"/>
      <c r="N353" s="5">
        <v>1808</v>
      </c>
      <c r="O353" s="5">
        <v>1129</v>
      </c>
      <c r="P353" s="5">
        <v>2208</v>
      </c>
      <c r="Q353" s="5">
        <v>6738</v>
      </c>
      <c r="R353" s="5"/>
      <c r="S353" s="5">
        <v>1723</v>
      </c>
      <c r="T353" s="5">
        <v>2032</v>
      </c>
      <c r="U353" s="5">
        <v>3299</v>
      </c>
      <c r="V353" s="5">
        <v>3058</v>
      </c>
      <c r="W353" s="5"/>
      <c r="X353" s="5">
        <v>9399</v>
      </c>
      <c r="Y353" s="5">
        <v>1105</v>
      </c>
      <c r="Z353" s="5">
        <v>11883</v>
      </c>
      <c r="AA353" s="5">
        <v>10112</v>
      </c>
      <c r="AT353">
        <v>11708</v>
      </c>
      <c r="AU353" s="6">
        <v>0.53373450036469727</v>
      </c>
    </row>
    <row r="354" spans="3:47" x14ac:dyDescent="0.25">
      <c r="C354">
        <v>1989</v>
      </c>
      <c r="D354" s="5">
        <v>805</v>
      </c>
      <c r="E354" s="5">
        <v>852</v>
      </c>
      <c r="F354" s="5">
        <v>1220</v>
      </c>
      <c r="G354" s="5">
        <v>453</v>
      </c>
      <c r="H354" s="5"/>
      <c r="I354" s="5">
        <v>0</v>
      </c>
      <c r="J354" s="5">
        <v>0</v>
      </c>
      <c r="K354" s="5">
        <v>169</v>
      </c>
      <c r="L354" s="5">
        <v>22</v>
      </c>
      <c r="M354" s="5"/>
      <c r="N354" s="5">
        <v>3511</v>
      </c>
      <c r="O354" s="5">
        <v>491</v>
      </c>
      <c r="P354" s="5">
        <v>724</v>
      </c>
      <c r="Q354" s="5">
        <v>815</v>
      </c>
      <c r="R354" s="5"/>
      <c r="S354" s="5">
        <v>2449</v>
      </c>
      <c r="T354" s="5">
        <v>653</v>
      </c>
      <c r="U354" s="5">
        <v>1034</v>
      </c>
      <c r="V354" s="5">
        <v>2531</v>
      </c>
      <c r="W354" s="5"/>
      <c r="X354" s="5">
        <v>3330</v>
      </c>
      <c r="Y354" s="5">
        <v>191</v>
      </c>
      <c r="Z354" s="5">
        <v>5541</v>
      </c>
      <c r="AA354" s="5">
        <v>6667</v>
      </c>
      <c r="AT354">
        <v>18725</v>
      </c>
      <c r="AU354" s="6">
        <v>0.51204572178621233</v>
      </c>
    </row>
    <row r="355" spans="3:47" x14ac:dyDescent="0.25">
      <c r="C355">
        <v>1990</v>
      </c>
      <c r="D355" s="5">
        <v>2414</v>
      </c>
      <c r="E355" s="5">
        <v>3104</v>
      </c>
      <c r="F355" s="5">
        <v>3537</v>
      </c>
      <c r="G355" s="5">
        <v>1436</v>
      </c>
      <c r="H355" s="5"/>
      <c r="I355" s="5">
        <v>0</v>
      </c>
      <c r="J355" s="5">
        <v>0</v>
      </c>
      <c r="K355" s="5">
        <v>961</v>
      </c>
      <c r="L355" s="5">
        <v>48</v>
      </c>
      <c r="M355" s="5"/>
      <c r="N355" s="5">
        <v>6060</v>
      </c>
      <c r="O355" s="5">
        <v>1054</v>
      </c>
      <c r="P355" s="5">
        <v>1080</v>
      </c>
      <c r="Q355" s="5">
        <v>10746</v>
      </c>
      <c r="R355" s="5"/>
      <c r="S355" s="5">
        <v>1403</v>
      </c>
      <c r="T355" s="5">
        <v>1243</v>
      </c>
      <c r="U355" s="5">
        <v>6026</v>
      </c>
      <c r="V355" s="5">
        <v>2834</v>
      </c>
      <c r="W355" s="5"/>
      <c r="X355" s="5">
        <v>10491</v>
      </c>
      <c r="Y355" s="5">
        <v>1009</v>
      </c>
      <c r="Z355" s="5">
        <v>18940</v>
      </c>
      <c r="AA355" s="5">
        <v>11506</v>
      </c>
      <c r="AT355">
        <v>14129</v>
      </c>
      <c r="AU355" s="6">
        <v>0.57962750246143746</v>
      </c>
    </row>
    <row r="356" spans="3:47" x14ac:dyDescent="0.25">
      <c r="C356">
        <v>1991</v>
      </c>
      <c r="D356" s="5">
        <v>1102</v>
      </c>
      <c r="E356" s="5">
        <v>1040</v>
      </c>
      <c r="F356" s="5">
        <v>1316</v>
      </c>
      <c r="G356" s="5">
        <v>689</v>
      </c>
      <c r="H356" s="5"/>
      <c r="I356" s="5">
        <v>0</v>
      </c>
      <c r="J356" s="5">
        <v>0</v>
      </c>
      <c r="K356" s="5">
        <v>446</v>
      </c>
      <c r="L356" s="5">
        <v>0</v>
      </c>
      <c r="M356" s="5"/>
      <c r="N356" s="5">
        <v>1313</v>
      </c>
      <c r="O356" s="5">
        <v>191</v>
      </c>
      <c r="P356" s="5">
        <v>2087</v>
      </c>
      <c r="Q356" s="5">
        <v>363</v>
      </c>
      <c r="R356" s="5"/>
      <c r="S356" s="5">
        <v>136</v>
      </c>
      <c r="T356" s="5">
        <v>947</v>
      </c>
      <c r="U356" s="5">
        <v>2268</v>
      </c>
      <c r="V356" s="5">
        <v>6107</v>
      </c>
      <c r="W356" s="5"/>
      <c r="X356" s="5">
        <v>4147</v>
      </c>
      <c r="Y356" s="5">
        <v>446</v>
      </c>
      <c r="Z356" s="5">
        <v>3954</v>
      </c>
      <c r="AA356" s="5">
        <v>9458</v>
      </c>
      <c r="AT356">
        <v>10423</v>
      </c>
      <c r="AU356" s="6">
        <v>0.54973628691983123</v>
      </c>
    </row>
    <row r="357" spans="3:47" x14ac:dyDescent="0.25">
      <c r="C357">
        <v>1992</v>
      </c>
      <c r="D357" s="5">
        <v>1036</v>
      </c>
      <c r="E357" s="5">
        <v>875</v>
      </c>
      <c r="F357" s="5">
        <v>796</v>
      </c>
      <c r="G357" s="5">
        <v>1343</v>
      </c>
      <c r="H357" s="5"/>
      <c r="I357" s="5">
        <v>0</v>
      </c>
      <c r="J357" s="5">
        <v>0</v>
      </c>
      <c r="K357" s="5">
        <v>347</v>
      </c>
      <c r="L357" s="5">
        <v>3</v>
      </c>
      <c r="M357" s="5"/>
      <c r="N357" s="5">
        <v>355</v>
      </c>
      <c r="O357" s="5">
        <v>1071</v>
      </c>
      <c r="P357" s="5">
        <v>177</v>
      </c>
      <c r="Q357" s="5">
        <v>3171</v>
      </c>
      <c r="R357" s="5"/>
      <c r="S357" s="5">
        <v>723</v>
      </c>
      <c r="T357" s="5">
        <v>1115</v>
      </c>
      <c r="U357" s="5">
        <v>4629</v>
      </c>
      <c r="V357" s="5">
        <v>4565</v>
      </c>
      <c r="W357" s="5"/>
      <c r="X357" s="5">
        <v>4050</v>
      </c>
      <c r="Y357" s="5">
        <v>350</v>
      </c>
      <c r="Z357" s="5">
        <v>4774</v>
      </c>
      <c r="AA357" s="5">
        <v>11032</v>
      </c>
      <c r="AT357">
        <v>19624</v>
      </c>
      <c r="AU357" s="6">
        <v>0.53969912818679355</v>
      </c>
    </row>
    <row r="358" spans="3:47" x14ac:dyDescent="0.25">
      <c r="C358">
        <v>1993</v>
      </c>
      <c r="D358" s="5">
        <v>774</v>
      </c>
      <c r="E358" s="5">
        <v>505</v>
      </c>
      <c r="F358" s="5">
        <v>1298</v>
      </c>
      <c r="G358" s="5">
        <v>806</v>
      </c>
      <c r="H358" s="5"/>
      <c r="I358" s="5">
        <v>0</v>
      </c>
      <c r="J358" s="5">
        <v>0</v>
      </c>
      <c r="K358" s="5">
        <v>308</v>
      </c>
      <c r="L358" s="5">
        <v>5</v>
      </c>
      <c r="M358" s="5"/>
      <c r="N358" s="5">
        <v>2295</v>
      </c>
      <c r="O358" s="5">
        <v>134</v>
      </c>
      <c r="P358" s="5">
        <v>1256</v>
      </c>
      <c r="Q358" s="5">
        <v>1551</v>
      </c>
      <c r="R358" s="5"/>
      <c r="S358" s="5">
        <v>0</v>
      </c>
      <c r="T358" s="5">
        <v>1966</v>
      </c>
      <c r="U358" s="5">
        <v>3923</v>
      </c>
      <c r="V358" s="5">
        <v>3848</v>
      </c>
      <c r="W358" s="5"/>
      <c r="X358" s="5">
        <v>3383</v>
      </c>
      <c r="Y358" s="5">
        <v>313</v>
      </c>
      <c r="Z358" s="5">
        <v>5236</v>
      </c>
      <c r="AA358" s="5">
        <v>9737</v>
      </c>
      <c r="AT358">
        <v>32705</v>
      </c>
      <c r="AU358" s="6">
        <v>0.50305323550674486</v>
      </c>
    </row>
    <row r="359" spans="3:47" x14ac:dyDescent="0.25">
      <c r="C359">
        <v>1994</v>
      </c>
      <c r="D359" s="5">
        <v>129</v>
      </c>
      <c r="E359" s="5">
        <v>200</v>
      </c>
      <c r="F359" s="5">
        <v>286</v>
      </c>
      <c r="G359" s="5">
        <v>225</v>
      </c>
      <c r="H359" s="5"/>
      <c r="I359" s="5">
        <v>0</v>
      </c>
      <c r="J359" s="5">
        <v>0</v>
      </c>
      <c r="K359" s="5">
        <v>75</v>
      </c>
      <c r="L359" s="5">
        <v>0</v>
      </c>
      <c r="M359" s="5"/>
      <c r="N359" s="5">
        <v>19</v>
      </c>
      <c r="O359" s="5">
        <v>219</v>
      </c>
      <c r="P359" s="5">
        <v>178</v>
      </c>
      <c r="Q359" s="5">
        <v>3</v>
      </c>
      <c r="R359" s="5"/>
      <c r="S359" s="5">
        <v>169</v>
      </c>
      <c r="T359" s="5">
        <v>608</v>
      </c>
      <c r="U359" s="5">
        <v>877</v>
      </c>
      <c r="V359" s="5">
        <v>1675</v>
      </c>
      <c r="W359" s="5"/>
      <c r="X359" s="5">
        <v>840</v>
      </c>
      <c r="Y359" s="5">
        <v>75</v>
      </c>
      <c r="Z359" s="5">
        <v>419</v>
      </c>
      <c r="AA359" s="5">
        <v>3329</v>
      </c>
      <c r="AT359">
        <v>55800</v>
      </c>
      <c r="AU359" s="6">
        <v>0.5670904600750023</v>
      </c>
    </row>
    <row r="360" spans="3:47" x14ac:dyDescent="0.25">
      <c r="C360">
        <v>1995</v>
      </c>
      <c r="D360" s="5">
        <v>184</v>
      </c>
      <c r="E360" s="5">
        <v>139</v>
      </c>
      <c r="F360" s="5">
        <v>298</v>
      </c>
      <c r="G360" s="5">
        <v>203</v>
      </c>
      <c r="H360" s="5"/>
      <c r="I360" s="5">
        <v>0</v>
      </c>
      <c r="J360" s="5">
        <v>0</v>
      </c>
      <c r="K360" s="5">
        <v>79</v>
      </c>
      <c r="L360" s="5">
        <v>0</v>
      </c>
      <c r="M360" s="5"/>
      <c r="N360" s="5">
        <v>231</v>
      </c>
      <c r="O360" s="5">
        <v>76</v>
      </c>
      <c r="P360" s="5">
        <v>4</v>
      </c>
      <c r="Q360" s="5">
        <v>18</v>
      </c>
      <c r="R360" s="5"/>
      <c r="S360" s="5">
        <v>196</v>
      </c>
      <c r="T360" s="5">
        <v>348</v>
      </c>
      <c r="U360" s="5">
        <v>1290</v>
      </c>
      <c r="V360" s="5">
        <v>1514</v>
      </c>
      <c r="W360" s="5"/>
      <c r="X360" s="5">
        <v>824</v>
      </c>
      <c r="Y360" s="5">
        <v>79</v>
      </c>
      <c r="Z360" s="5">
        <v>329</v>
      </c>
      <c r="AA360" s="5">
        <v>3348</v>
      </c>
      <c r="AT360">
        <v>24724</v>
      </c>
      <c r="AU360" s="6">
        <v>0.51270140804180575</v>
      </c>
    </row>
    <row r="361" spans="3:47" x14ac:dyDescent="0.25">
      <c r="C361">
        <v>1996</v>
      </c>
      <c r="D361" s="5">
        <v>406</v>
      </c>
      <c r="E361" s="5">
        <v>542</v>
      </c>
      <c r="F361" s="5">
        <v>835</v>
      </c>
      <c r="G361" s="5">
        <v>553</v>
      </c>
      <c r="H361" s="5"/>
      <c r="I361" s="5">
        <v>0</v>
      </c>
      <c r="J361" s="5">
        <v>0</v>
      </c>
      <c r="K361" s="5">
        <v>256</v>
      </c>
      <c r="L361" s="5">
        <v>1</v>
      </c>
      <c r="M361" s="5"/>
      <c r="N361" s="5">
        <v>514</v>
      </c>
      <c r="O361" s="5">
        <v>23</v>
      </c>
      <c r="P361" s="5">
        <v>40</v>
      </c>
      <c r="Q361" s="5">
        <v>837</v>
      </c>
      <c r="R361" s="5"/>
      <c r="S361" s="5">
        <v>867</v>
      </c>
      <c r="T361" s="5">
        <v>1340</v>
      </c>
      <c r="U361" s="5">
        <v>4169</v>
      </c>
      <c r="V361" s="5">
        <v>4253</v>
      </c>
      <c r="W361" s="5"/>
      <c r="X361" s="5">
        <v>2336</v>
      </c>
      <c r="Y361" s="5">
        <v>257</v>
      </c>
      <c r="Z361" s="5">
        <v>1414</v>
      </c>
      <c r="AA361" s="5">
        <v>10629</v>
      </c>
      <c r="AT361">
        <v>19209</v>
      </c>
      <c r="AU361" s="6">
        <v>0.55366922234392113</v>
      </c>
    </row>
    <row r="362" spans="3:47" x14ac:dyDescent="0.25">
      <c r="C362">
        <v>1997</v>
      </c>
      <c r="D362" s="5">
        <v>762</v>
      </c>
      <c r="E362" s="5">
        <v>786</v>
      </c>
      <c r="F362" s="5">
        <v>1461</v>
      </c>
      <c r="G362" s="5">
        <v>1394</v>
      </c>
      <c r="H362" s="5"/>
      <c r="I362" s="5">
        <v>0</v>
      </c>
      <c r="J362" s="5">
        <v>0</v>
      </c>
      <c r="K362" s="5">
        <v>558</v>
      </c>
      <c r="L362" s="5">
        <v>0</v>
      </c>
      <c r="M362" s="5"/>
      <c r="N362" s="5">
        <v>55</v>
      </c>
      <c r="O362" s="5">
        <v>72</v>
      </c>
      <c r="P362" s="5">
        <v>785</v>
      </c>
      <c r="Q362" s="5">
        <v>3770</v>
      </c>
      <c r="R362" s="5"/>
      <c r="S362" s="5">
        <v>2456</v>
      </c>
      <c r="T362" s="5">
        <v>2427</v>
      </c>
      <c r="U362" s="5">
        <v>6870</v>
      </c>
      <c r="V362" s="5">
        <v>5218</v>
      </c>
      <c r="W362" s="5"/>
      <c r="X362" s="5">
        <v>4403</v>
      </c>
      <c r="Y362" s="5">
        <v>558</v>
      </c>
      <c r="Z362" s="5">
        <v>4682</v>
      </c>
      <c r="AA362" s="5">
        <v>16971</v>
      </c>
      <c r="AT362">
        <v>12920</v>
      </c>
      <c r="AU362" s="6">
        <v>0.5997029335313776</v>
      </c>
    </row>
    <row r="363" spans="3:47" x14ac:dyDescent="0.25">
      <c r="C363">
        <v>1998</v>
      </c>
      <c r="D363" s="5">
        <v>833</v>
      </c>
      <c r="E363" s="5">
        <v>1279</v>
      </c>
      <c r="F363" s="5">
        <v>3201</v>
      </c>
      <c r="G363" s="5">
        <v>2146</v>
      </c>
      <c r="H363" s="5"/>
      <c r="I363" s="5">
        <v>0</v>
      </c>
      <c r="J363" s="5">
        <v>0</v>
      </c>
      <c r="K363" s="5">
        <v>747</v>
      </c>
      <c r="L363" s="5">
        <v>5</v>
      </c>
      <c r="M363" s="5"/>
      <c r="N363" s="5">
        <v>36</v>
      </c>
      <c r="O363" s="5">
        <v>134</v>
      </c>
      <c r="P363" s="5">
        <v>2715</v>
      </c>
      <c r="Q363" s="5">
        <v>10226</v>
      </c>
      <c r="R363" s="5"/>
      <c r="S363" s="5">
        <v>1109</v>
      </c>
      <c r="T363" s="5">
        <v>808</v>
      </c>
      <c r="U363" s="5">
        <v>8153</v>
      </c>
      <c r="V363" s="5">
        <v>6194</v>
      </c>
      <c r="W363" s="5"/>
      <c r="X363" s="5">
        <v>7459</v>
      </c>
      <c r="Y363" s="5">
        <v>752</v>
      </c>
      <c r="Z363" s="5">
        <v>13111</v>
      </c>
      <c r="AA363" s="5">
        <v>16264</v>
      </c>
      <c r="AT363">
        <v>22387</v>
      </c>
      <c r="AU363" s="6">
        <v>0.6888519646758362</v>
      </c>
    </row>
    <row r="364" spans="3:47" x14ac:dyDescent="0.25">
      <c r="C364">
        <v>1999</v>
      </c>
      <c r="D364" s="5">
        <v>972</v>
      </c>
      <c r="E364" s="5">
        <v>1644</v>
      </c>
      <c r="F364" s="5">
        <v>3399</v>
      </c>
      <c r="G364" s="5">
        <v>3421</v>
      </c>
      <c r="H364" s="5"/>
      <c r="I364" s="5">
        <v>0</v>
      </c>
      <c r="J364" s="5">
        <v>0</v>
      </c>
      <c r="K364" s="5">
        <v>653</v>
      </c>
      <c r="L364" s="5">
        <v>5</v>
      </c>
      <c r="M364" s="5"/>
      <c r="N364" s="5">
        <v>85</v>
      </c>
      <c r="O364" s="5">
        <v>201</v>
      </c>
      <c r="P364" s="5">
        <v>1290</v>
      </c>
      <c r="Q364" s="5">
        <v>11859</v>
      </c>
      <c r="R364" s="5"/>
      <c r="S364" s="5">
        <v>263</v>
      </c>
      <c r="T364" s="5">
        <v>497</v>
      </c>
      <c r="U364" s="5">
        <v>2199</v>
      </c>
      <c r="V364" s="5">
        <v>10472</v>
      </c>
      <c r="W364" s="5"/>
      <c r="X364" s="5">
        <v>9436</v>
      </c>
      <c r="Y364" s="5">
        <v>658</v>
      </c>
      <c r="Z364" s="5">
        <v>13435</v>
      </c>
      <c r="AA364" s="5">
        <v>13431</v>
      </c>
      <c r="AT364">
        <v>9062</v>
      </c>
      <c r="AU364" s="6">
        <v>0.57613325704113416</v>
      </c>
    </row>
    <row r="365" spans="3:47" x14ac:dyDescent="0.25">
      <c r="C365">
        <v>2000</v>
      </c>
      <c r="D365" s="5">
        <v>528</v>
      </c>
      <c r="E365" s="5">
        <v>783</v>
      </c>
      <c r="F365" s="5">
        <v>1842</v>
      </c>
      <c r="G365" s="5">
        <v>734</v>
      </c>
      <c r="H365" s="5"/>
      <c r="I365" s="5">
        <v>0</v>
      </c>
      <c r="J365" s="5">
        <v>0</v>
      </c>
      <c r="K365" s="5">
        <v>498</v>
      </c>
      <c r="L365" s="5">
        <v>0</v>
      </c>
      <c r="M365" s="5"/>
      <c r="N365" s="5">
        <v>340</v>
      </c>
      <c r="O365" s="5">
        <v>208</v>
      </c>
      <c r="P365" s="5">
        <v>2589</v>
      </c>
      <c r="Q365" s="5">
        <v>2151</v>
      </c>
      <c r="R365" s="5"/>
      <c r="S365" s="5">
        <v>264</v>
      </c>
      <c r="T365" s="5">
        <v>291</v>
      </c>
      <c r="U365" s="5">
        <v>5504</v>
      </c>
      <c r="V365" s="5">
        <v>1997</v>
      </c>
      <c r="W365" s="5"/>
      <c r="X365" s="5">
        <v>3887</v>
      </c>
      <c r="Y365" s="5">
        <v>498</v>
      </c>
      <c r="Z365" s="5">
        <v>5288</v>
      </c>
      <c r="AA365" s="5">
        <v>8056</v>
      </c>
      <c r="AT365">
        <v>30440</v>
      </c>
      <c r="AU365" s="6">
        <v>0.72569494111476662</v>
      </c>
    </row>
    <row r="366" spans="3:47" x14ac:dyDescent="0.25">
      <c r="C366">
        <v>2001</v>
      </c>
      <c r="D366" s="5">
        <v>1190</v>
      </c>
      <c r="E366" s="5">
        <v>2066</v>
      </c>
      <c r="F366" s="5">
        <v>4831</v>
      </c>
      <c r="G366" s="5">
        <v>3096</v>
      </c>
      <c r="H366" s="5"/>
      <c r="I366" s="5">
        <v>0</v>
      </c>
      <c r="J366" s="5">
        <v>0</v>
      </c>
      <c r="K366" s="5">
        <v>638</v>
      </c>
      <c r="L366" s="5">
        <v>4</v>
      </c>
      <c r="M366" s="5"/>
      <c r="N366" s="5">
        <v>415</v>
      </c>
      <c r="O366" s="5">
        <v>2140</v>
      </c>
      <c r="P366" s="5">
        <v>1754</v>
      </c>
      <c r="Q366" s="5">
        <v>8724</v>
      </c>
      <c r="R366" s="5"/>
      <c r="S366" s="5">
        <v>91</v>
      </c>
      <c r="T366" s="5">
        <v>3803</v>
      </c>
      <c r="U366" s="5">
        <v>3918</v>
      </c>
      <c r="V366" s="5">
        <v>8284</v>
      </c>
      <c r="W366" s="5"/>
      <c r="X366" s="5">
        <v>11183</v>
      </c>
      <c r="Y366" s="5">
        <v>642</v>
      </c>
      <c r="Z366" s="5">
        <v>13033</v>
      </c>
      <c r="AA366" s="5">
        <v>16096</v>
      </c>
      <c r="AT366">
        <v>8547</v>
      </c>
      <c r="AU366" s="6">
        <v>0.47470147181338518</v>
      </c>
    </row>
    <row r="367" spans="3:47" x14ac:dyDescent="0.25">
      <c r="C367">
        <v>2002</v>
      </c>
      <c r="D367" s="5">
        <v>497</v>
      </c>
      <c r="E367" s="5">
        <v>916</v>
      </c>
      <c r="F367" s="5">
        <v>1608</v>
      </c>
      <c r="G367" s="5">
        <v>872</v>
      </c>
      <c r="H367" s="5"/>
      <c r="I367" s="5">
        <v>0</v>
      </c>
      <c r="J367" s="5">
        <v>0</v>
      </c>
      <c r="K367" s="5">
        <v>293</v>
      </c>
      <c r="L367" s="5">
        <v>14</v>
      </c>
      <c r="M367" s="5"/>
      <c r="N367" s="5">
        <v>715</v>
      </c>
      <c r="O367" s="5">
        <v>175</v>
      </c>
      <c r="P367" s="5">
        <v>1383</v>
      </c>
      <c r="Q367" s="5">
        <v>455</v>
      </c>
      <c r="R367" s="5"/>
      <c r="S367" s="5">
        <v>299</v>
      </c>
      <c r="T367" s="5">
        <v>310</v>
      </c>
      <c r="U367" s="5">
        <v>3112</v>
      </c>
      <c r="V367" s="5">
        <v>3511</v>
      </c>
      <c r="W367" s="5"/>
      <c r="X367" s="5">
        <v>3893</v>
      </c>
      <c r="Y367" s="5">
        <v>307</v>
      </c>
      <c r="Z367" s="5">
        <v>2728</v>
      </c>
      <c r="AA367" s="5">
        <v>7232</v>
      </c>
      <c r="AT367">
        <v>9174</v>
      </c>
      <c r="AU367" s="6">
        <v>0.45402355735920025</v>
      </c>
    </row>
    <row r="368" spans="3:47" x14ac:dyDescent="0.25">
      <c r="C368">
        <v>2003</v>
      </c>
      <c r="D368" s="5">
        <v>269</v>
      </c>
      <c r="E368" s="5">
        <v>368</v>
      </c>
      <c r="F368" s="5">
        <v>727</v>
      </c>
      <c r="G368" s="5">
        <v>363</v>
      </c>
      <c r="H368" s="5"/>
      <c r="I368" s="5">
        <v>0</v>
      </c>
      <c r="J368" s="5">
        <v>0</v>
      </c>
      <c r="K368" s="5">
        <v>130</v>
      </c>
      <c r="L368" s="5">
        <v>0</v>
      </c>
      <c r="M368" s="5"/>
      <c r="N368" s="5">
        <v>421</v>
      </c>
      <c r="O368" s="5">
        <v>164</v>
      </c>
      <c r="P368" s="5">
        <v>79</v>
      </c>
      <c r="Q368" s="5">
        <v>980</v>
      </c>
      <c r="R368" s="5"/>
      <c r="S368" s="5">
        <v>184</v>
      </c>
      <c r="T368" s="5">
        <v>295</v>
      </c>
      <c r="U368" s="5">
        <v>1008</v>
      </c>
      <c r="V368" s="5">
        <v>1409</v>
      </c>
      <c r="W368" s="5"/>
      <c r="X368" s="5">
        <v>1727</v>
      </c>
      <c r="Y368" s="5">
        <v>130</v>
      </c>
      <c r="Z368" s="5">
        <v>1644</v>
      </c>
      <c r="AA368" s="5">
        <v>2896</v>
      </c>
      <c r="AT368">
        <v>8932</v>
      </c>
      <c r="AU368" s="6">
        <v>0.47844019497562806</v>
      </c>
    </row>
    <row r="369" spans="2:47" x14ac:dyDescent="0.25">
      <c r="C369">
        <v>2004</v>
      </c>
      <c r="D369" s="5">
        <v>307</v>
      </c>
      <c r="E369" s="5">
        <v>478</v>
      </c>
      <c r="F369" s="5">
        <v>610</v>
      </c>
      <c r="G369" s="5">
        <v>243</v>
      </c>
      <c r="H369" s="5"/>
      <c r="I369" s="5">
        <v>0</v>
      </c>
      <c r="J369" s="5">
        <v>0</v>
      </c>
      <c r="K369" s="5">
        <v>146</v>
      </c>
      <c r="L369" s="5">
        <v>0</v>
      </c>
      <c r="M369" s="5"/>
      <c r="N369" s="5">
        <v>113</v>
      </c>
      <c r="O369" s="5">
        <v>46</v>
      </c>
      <c r="P369" s="5">
        <v>802</v>
      </c>
      <c r="Q369" s="5">
        <v>243</v>
      </c>
      <c r="R369" s="5"/>
      <c r="S369" s="5">
        <v>52</v>
      </c>
      <c r="T369" s="5">
        <v>404</v>
      </c>
      <c r="U369" s="5">
        <v>2539</v>
      </c>
      <c r="V369" s="5">
        <v>1345</v>
      </c>
      <c r="W369" s="5"/>
      <c r="X369" s="5">
        <v>1638</v>
      </c>
      <c r="Y369" s="5">
        <v>146</v>
      </c>
      <c r="Z369" s="5">
        <v>1204</v>
      </c>
      <c r="AA369" s="5">
        <v>4340</v>
      </c>
      <c r="AT369">
        <v>1334</v>
      </c>
      <c r="AU369" s="6">
        <v>0.28608192150975764</v>
      </c>
    </row>
    <row r="370" spans="2:47" x14ac:dyDescent="0.25">
      <c r="C370">
        <v>2005</v>
      </c>
      <c r="D370" s="5">
        <v>653</v>
      </c>
      <c r="E370" s="5">
        <v>566</v>
      </c>
      <c r="F370" s="5">
        <v>1358</v>
      </c>
      <c r="G370" s="5">
        <v>1048</v>
      </c>
      <c r="H370" s="5"/>
      <c r="I370" s="5">
        <v>0</v>
      </c>
      <c r="J370" s="5">
        <v>0</v>
      </c>
      <c r="K370" s="5">
        <v>302</v>
      </c>
      <c r="L370" s="5">
        <v>0</v>
      </c>
      <c r="M370" s="5"/>
      <c r="N370" s="5">
        <v>0</v>
      </c>
      <c r="O370" s="5">
        <v>168</v>
      </c>
      <c r="P370" s="5">
        <v>378</v>
      </c>
      <c r="Q370" s="5">
        <v>407</v>
      </c>
      <c r="R370" s="5"/>
      <c r="S370" s="5">
        <v>0</v>
      </c>
      <c r="T370" s="5">
        <v>504</v>
      </c>
      <c r="U370" s="5">
        <v>3627</v>
      </c>
      <c r="V370" s="5">
        <v>5559</v>
      </c>
      <c r="W370" s="5"/>
      <c r="X370" s="5">
        <v>3625</v>
      </c>
      <c r="Y370" s="5">
        <v>302</v>
      </c>
      <c r="Z370" s="5">
        <v>953</v>
      </c>
      <c r="AA370" s="5">
        <v>9690</v>
      </c>
      <c r="AT370">
        <v>1232</v>
      </c>
      <c r="AU370" s="6">
        <v>0.26899563318777292</v>
      </c>
    </row>
    <row r="371" spans="2:47" x14ac:dyDescent="0.25">
      <c r="C371">
        <v>2006</v>
      </c>
      <c r="D371" s="5">
        <v>367</v>
      </c>
      <c r="E371" s="5">
        <v>453</v>
      </c>
      <c r="F371" s="5">
        <v>1192</v>
      </c>
      <c r="G371" s="5">
        <v>654</v>
      </c>
      <c r="H371" s="5"/>
      <c r="I371" s="5">
        <v>0</v>
      </c>
      <c r="J371" s="5">
        <v>0</v>
      </c>
      <c r="K371" s="5">
        <v>205</v>
      </c>
      <c r="L371" s="5">
        <v>0</v>
      </c>
      <c r="M371" s="5"/>
      <c r="N371" s="5">
        <v>242</v>
      </c>
      <c r="O371" s="5">
        <v>83</v>
      </c>
      <c r="P371" s="5">
        <v>169</v>
      </c>
      <c r="Q371" s="5">
        <v>2917</v>
      </c>
      <c r="R371" s="5"/>
      <c r="S371" s="5">
        <v>218</v>
      </c>
      <c r="T371" s="5">
        <v>583</v>
      </c>
      <c r="U371" s="5">
        <v>3994</v>
      </c>
      <c r="V371" s="5">
        <v>936</v>
      </c>
      <c r="W371" s="5"/>
      <c r="X371" s="5">
        <v>2666</v>
      </c>
      <c r="Y371" s="5">
        <v>205</v>
      </c>
      <c r="Z371" s="5">
        <v>3411</v>
      </c>
      <c r="AA371" s="5">
        <v>5731</v>
      </c>
      <c r="AT371">
        <v>4007</v>
      </c>
      <c r="AU371" s="6">
        <v>0.27377698824815522</v>
      </c>
    </row>
    <row r="372" spans="2:47" x14ac:dyDescent="0.25">
      <c r="C372">
        <v>2007</v>
      </c>
      <c r="D372" s="5">
        <v>758</v>
      </c>
      <c r="E372" s="5">
        <v>1205</v>
      </c>
      <c r="F372" s="5">
        <v>2871</v>
      </c>
      <c r="G372" s="5">
        <v>1511</v>
      </c>
      <c r="H372" s="5"/>
      <c r="I372" s="5">
        <v>0</v>
      </c>
      <c r="J372" s="5">
        <v>0</v>
      </c>
      <c r="K372" s="5">
        <v>517</v>
      </c>
      <c r="L372" s="5">
        <v>8</v>
      </c>
      <c r="M372" s="5"/>
      <c r="N372" s="5">
        <v>5</v>
      </c>
      <c r="O372" s="5">
        <v>58</v>
      </c>
      <c r="P372" s="5">
        <v>3833</v>
      </c>
      <c r="Q372" s="5">
        <v>2662</v>
      </c>
      <c r="R372" s="5"/>
      <c r="S372" s="5">
        <v>17</v>
      </c>
      <c r="T372" s="5">
        <v>1089</v>
      </c>
      <c r="U372" s="5">
        <v>4750</v>
      </c>
      <c r="V372" s="5">
        <v>6173</v>
      </c>
      <c r="W372" s="5"/>
      <c r="X372" s="5">
        <v>6345</v>
      </c>
      <c r="Y372" s="5">
        <v>525</v>
      </c>
      <c r="Z372" s="5">
        <v>6558</v>
      </c>
      <c r="AA372" s="5">
        <v>12029</v>
      </c>
      <c r="AT372">
        <v>9643</v>
      </c>
      <c r="AU372" s="6">
        <v>0.36232809799353721</v>
      </c>
    </row>
    <row r="373" spans="2:47" x14ac:dyDescent="0.25">
      <c r="C373">
        <v>2008</v>
      </c>
      <c r="D373" s="5">
        <v>587</v>
      </c>
      <c r="E373" s="5">
        <v>928</v>
      </c>
      <c r="F373" s="5">
        <v>1965</v>
      </c>
      <c r="G373" s="5"/>
      <c r="H373" s="5"/>
      <c r="I373" s="5">
        <v>0</v>
      </c>
      <c r="J373" s="5">
        <v>0</v>
      </c>
      <c r="K373" s="5">
        <v>354</v>
      </c>
      <c r="L373" s="5"/>
      <c r="M373" s="5"/>
      <c r="N373" s="5">
        <v>57</v>
      </c>
      <c r="O373" s="5">
        <v>495</v>
      </c>
      <c r="P373" s="5">
        <v>1017</v>
      </c>
      <c r="Q373" s="5"/>
      <c r="R373" s="5"/>
      <c r="S373" s="5">
        <v>524</v>
      </c>
      <c r="T373" s="5">
        <v>532</v>
      </c>
      <c r="U373" s="5">
        <v>4635</v>
      </c>
      <c r="V373" s="5"/>
      <c r="W373" s="5"/>
      <c r="X373" s="5">
        <v>3480</v>
      </c>
      <c r="Y373" s="5">
        <v>354</v>
      </c>
      <c r="Z373" s="5">
        <v>1569</v>
      </c>
      <c r="AA373" s="5">
        <v>5691</v>
      </c>
      <c r="AT373">
        <v>21322</v>
      </c>
      <c r="AU373" s="6">
        <v>0.56728569148087049</v>
      </c>
    </row>
    <row r="374" spans="2:47" x14ac:dyDescent="0.25">
      <c r="C374">
        <v>2009</v>
      </c>
      <c r="D374" s="5">
        <v>752</v>
      </c>
      <c r="E374" s="5">
        <v>1235</v>
      </c>
      <c r="F374" s="5"/>
      <c r="G374" s="5"/>
      <c r="H374" s="5"/>
      <c r="I374" s="5">
        <v>0</v>
      </c>
      <c r="J374" s="5">
        <v>0</v>
      </c>
      <c r="K374" s="5"/>
      <c r="L374" s="5"/>
      <c r="M374" s="5"/>
      <c r="N374" s="5">
        <v>670</v>
      </c>
      <c r="O374" s="5">
        <v>248</v>
      </c>
      <c r="P374" s="5"/>
      <c r="Q374" s="5"/>
      <c r="R374" s="5"/>
      <c r="S374" s="5">
        <v>8</v>
      </c>
      <c r="T374" s="5">
        <v>944</v>
      </c>
      <c r="U374" s="5"/>
      <c r="V374" s="5"/>
      <c r="W374" s="5"/>
      <c r="X374" s="5">
        <v>1987</v>
      </c>
      <c r="Y374" s="5">
        <v>0</v>
      </c>
      <c r="Z374" s="5">
        <v>918</v>
      </c>
      <c r="AA374" s="5">
        <v>952</v>
      </c>
      <c r="AT374">
        <v>23529</v>
      </c>
      <c r="AU374" s="6">
        <v>0.63660714285714282</v>
      </c>
    </row>
    <row r="375" spans="2:47" x14ac:dyDescent="0.25">
      <c r="C375">
        <v>2010</v>
      </c>
      <c r="D375" s="5">
        <v>2226</v>
      </c>
      <c r="E375" s="5"/>
      <c r="F375" s="5"/>
      <c r="G375" s="5"/>
      <c r="H375" s="5"/>
      <c r="I375" s="5">
        <v>0</v>
      </c>
      <c r="J375" s="5"/>
      <c r="K375" s="5"/>
      <c r="L375" s="5"/>
      <c r="M375" s="5"/>
      <c r="N375" s="5">
        <v>920</v>
      </c>
      <c r="O375" s="5"/>
      <c r="P375" s="5"/>
      <c r="Q375" s="5"/>
      <c r="R375" s="5"/>
      <c r="S375" s="5">
        <v>1323</v>
      </c>
      <c r="T375" s="5"/>
      <c r="U375" s="5"/>
      <c r="V375" s="5"/>
      <c r="W375" s="5"/>
      <c r="X375" s="5">
        <v>2226</v>
      </c>
      <c r="Y375" s="5">
        <v>0</v>
      </c>
      <c r="Z375" s="5">
        <v>920</v>
      </c>
      <c r="AA375" s="5">
        <v>1323</v>
      </c>
      <c r="AT375">
        <v>9673</v>
      </c>
      <c r="AU375" s="6">
        <v>0.54560324891420831</v>
      </c>
    </row>
    <row r="376" spans="2:47" x14ac:dyDescent="0.25">
      <c r="B376" t="s">
        <v>71</v>
      </c>
      <c r="C376">
        <v>1974</v>
      </c>
      <c r="D376" s="5"/>
      <c r="E376" s="5"/>
      <c r="F376" s="5"/>
      <c r="G376" s="5">
        <v>145</v>
      </c>
      <c r="H376" s="5"/>
      <c r="I376" s="5"/>
      <c r="J376" s="5"/>
      <c r="K376" s="5"/>
      <c r="L376" s="5">
        <v>1</v>
      </c>
      <c r="M376" s="5"/>
      <c r="N376" s="5"/>
      <c r="O376" s="5"/>
      <c r="P376" s="5"/>
      <c r="Q376" s="5">
        <v>51</v>
      </c>
      <c r="R376" s="5"/>
      <c r="S376" s="5"/>
      <c r="T376" s="5"/>
      <c r="U376" s="5"/>
      <c r="V376" s="5">
        <v>63</v>
      </c>
      <c r="W376" s="5"/>
      <c r="X376" s="5">
        <v>145</v>
      </c>
      <c r="Y376" s="5">
        <v>1</v>
      </c>
      <c r="Z376" s="5">
        <v>51</v>
      </c>
      <c r="AA376" s="5">
        <v>63</v>
      </c>
      <c r="AT376">
        <v>24858</v>
      </c>
      <c r="AU376" s="6">
        <v>0.6069736777848318</v>
      </c>
    </row>
    <row r="377" spans="2:47" x14ac:dyDescent="0.25">
      <c r="C377">
        <v>1975</v>
      </c>
      <c r="D377" s="5"/>
      <c r="E377" s="5"/>
      <c r="F377" s="5">
        <v>855</v>
      </c>
      <c r="G377" s="5">
        <v>144</v>
      </c>
      <c r="H377" s="5"/>
      <c r="I377" s="5"/>
      <c r="J377" s="5"/>
      <c r="K377" s="5">
        <v>3</v>
      </c>
      <c r="L377" s="5">
        <v>1</v>
      </c>
      <c r="M377" s="5"/>
      <c r="N377" s="5"/>
      <c r="O377" s="5"/>
      <c r="P377" s="5">
        <v>252</v>
      </c>
      <c r="Q377" s="5">
        <v>50</v>
      </c>
      <c r="R377" s="5"/>
      <c r="S377" s="5"/>
      <c r="T377" s="5"/>
      <c r="U377" s="5">
        <v>199</v>
      </c>
      <c r="V377" s="5">
        <v>54</v>
      </c>
      <c r="W377" s="5"/>
      <c r="X377" s="5">
        <v>999</v>
      </c>
      <c r="Y377" s="5">
        <v>4</v>
      </c>
      <c r="Z377" s="5">
        <v>302</v>
      </c>
      <c r="AA377" s="5">
        <v>253</v>
      </c>
      <c r="AT377">
        <v>6928</v>
      </c>
      <c r="AU377" s="6">
        <v>0.48926553672316386</v>
      </c>
    </row>
    <row r="378" spans="2:47" x14ac:dyDescent="0.25">
      <c r="C378">
        <v>1976</v>
      </c>
      <c r="D378" s="5"/>
      <c r="E378" s="5">
        <v>614</v>
      </c>
      <c r="F378" s="5">
        <v>871</v>
      </c>
      <c r="G378" s="5">
        <v>148</v>
      </c>
      <c r="H378" s="5"/>
      <c r="I378" s="5"/>
      <c r="J378" s="5">
        <v>0</v>
      </c>
      <c r="K378" s="5">
        <v>3</v>
      </c>
      <c r="L378" s="5">
        <v>1</v>
      </c>
      <c r="M378" s="5"/>
      <c r="N378" s="5"/>
      <c r="O378" s="5">
        <v>100</v>
      </c>
      <c r="P378" s="5">
        <v>257</v>
      </c>
      <c r="Q378" s="5">
        <v>51</v>
      </c>
      <c r="R378" s="5"/>
      <c r="S378" s="5"/>
      <c r="T378" s="5">
        <v>248</v>
      </c>
      <c r="U378" s="5">
        <v>177</v>
      </c>
      <c r="V378" s="5">
        <v>31</v>
      </c>
      <c r="W378" s="5"/>
      <c r="X378" s="5">
        <v>1633</v>
      </c>
      <c r="Y378" s="5">
        <v>4</v>
      </c>
      <c r="Z378" s="5">
        <v>408</v>
      </c>
      <c r="AA378" s="5">
        <v>456</v>
      </c>
      <c r="AT378">
        <v>3501</v>
      </c>
      <c r="AU378" s="6">
        <v>0.54728779115210258</v>
      </c>
    </row>
    <row r="379" spans="2:47" x14ac:dyDescent="0.25">
      <c r="C379">
        <v>1977</v>
      </c>
      <c r="D379" s="5">
        <v>258</v>
      </c>
      <c r="E379" s="5">
        <v>702</v>
      </c>
      <c r="F379" s="5">
        <v>1016</v>
      </c>
      <c r="G379" s="5">
        <v>167</v>
      </c>
      <c r="H379" s="5"/>
      <c r="I379" s="5">
        <v>0</v>
      </c>
      <c r="J379" s="5">
        <v>0</v>
      </c>
      <c r="K379" s="5">
        <v>4</v>
      </c>
      <c r="L379" s="5">
        <v>1</v>
      </c>
      <c r="M379" s="5"/>
      <c r="N379" s="5">
        <v>48</v>
      </c>
      <c r="O379" s="5">
        <v>116</v>
      </c>
      <c r="P379" s="5">
        <v>299</v>
      </c>
      <c r="Q379" s="5">
        <v>61</v>
      </c>
      <c r="R379" s="5"/>
      <c r="S379" s="5">
        <v>191</v>
      </c>
      <c r="T379" s="5">
        <v>251</v>
      </c>
      <c r="U379" s="5">
        <v>116</v>
      </c>
      <c r="V379" s="5">
        <v>68</v>
      </c>
      <c r="W379" s="5"/>
      <c r="X379" s="5">
        <v>2143</v>
      </c>
      <c r="Y379" s="5">
        <v>5</v>
      </c>
      <c r="Z379" s="5">
        <v>524</v>
      </c>
      <c r="AA379" s="5">
        <v>626</v>
      </c>
      <c r="AT379">
        <v>2988</v>
      </c>
      <c r="AU379" s="6">
        <v>0.40775109170305679</v>
      </c>
    </row>
    <row r="380" spans="2:47" x14ac:dyDescent="0.25">
      <c r="C380">
        <v>1978</v>
      </c>
      <c r="D380" s="5">
        <v>263</v>
      </c>
      <c r="E380" s="5">
        <v>749</v>
      </c>
      <c r="F380" s="5">
        <v>1053</v>
      </c>
      <c r="G380" s="5">
        <v>209</v>
      </c>
      <c r="H380" s="5"/>
      <c r="I380" s="5">
        <v>0</v>
      </c>
      <c r="J380" s="5">
        <v>0</v>
      </c>
      <c r="K380" s="5">
        <v>4</v>
      </c>
      <c r="L380" s="5">
        <v>0</v>
      </c>
      <c r="M380" s="5"/>
      <c r="N380" s="5">
        <v>52</v>
      </c>
      <c r="O380" s="5">
        <v>122</v>
      </c>
      <c r="P380" s="5">
        <v>328</v>
      </c>
      <c r="Q380" s="5">
        <v>60</v>
      </c>
      <c r="R380" s="5"/>
      <c r="S380" s="5">
        <v>177</v>
      </c>
      <c r="T380" s="5">
        <v>152</v>
      </c>
      <c r="U380" s="5">
        <v>234</v>
      </c>
      <c r="V380" s="5">
        <v>110</v>
      </c>
      <c r="W380" s="5"/>
      <c r="X380" s="5">
        <v>2274</v>
      </c>
      <c r="Y380" s="5">
        <v>4</v>
      </c>
      <c r="Z380" s="5">
        <v>562</v>
      </c>
      <c r="AA380" s="5">
        <v>673</v>
      </c>
      <c r="AT380">
        <v>4880</v>
      </c>
      <c r="AU380" s="6">
        <v>0.33493479752916955</v>
      </c>
    </row>
    <row r="381" spans="2:47" x14ac:dyDescent="0.25">
      <c r="C381">
        <v>1979</v>
      </c>
      <c r="D381" s="5">
        <v>195</v>
      </c>
      <c r="E381" s="5">
        <v>569</v>
      </c>
      <c r="F381" s="5">
        <v>859</v>
      </c>
      <c r="G381" s="5">
        <v>138</v>
      </c>
      <c r="H381" s="5"/>
      <c r="I381" s="5">
        <v>0</v>
      </c>
      <c r="J381" s="5">
        <v>0</v>
      </c>
      <c r="K381" s="5">
        <v>2</v>
      </c>
      <c r="L381" s="5">
        <v>1</v>
      </c>
      <c r="M381" s="5"/>
      <c r="N381" s="5">
        <v>39</v>
      </c>
      <c r="O381" s="5">
        <v>94</v>
      </c>
      <c r="P381" s="5">
        <v>227</v>
      </c>
      <c r="Q381" s="5">
        <v>73</v>
      </c>
      <c r="R381" s="5"/>
      <c r="S381" s="5">
        <v>75</v>
      </c>
      <c r="T381" s="5">
        <v>209</v>
      </c>
      <c r="U381" s="5">
        <v>270</v>
      </c>
      <c r="V381" s="5">
        <v>67</v>
      </c>
      <c r="W381" s="5"/>
      <c r="X381" s="5">
        <v>1761</v>
      </c>
      <c r="Y381" s="5">
        <v>3</v>
      </c>
      <c r="Z381" s="5">
        <v>433</v>
      </c>
      <c r="AA381" s="5">
        <v>621</v>
      </c>
      <c r="AT381">
        <v>6282</v>
      </c>
      <c r="AU381" s="6">
        <v>0.52293348872055279</v>
      </c>
    </row>
    <row r="382" spans="2:47" x14ac:dyDescent="0.25">
      <c r="C382">
        <v>1980</v>
      </c>
      <c r="D382" s="5">
        <v>123</v>
      </c>
      <c r="E382" s="5">
        <v>383</v>
      </c>
      <c r="F382" s="5">
        <v>557</v>
      </c>
      <c r="G382" s="5">
        <v>58</v>
      </c>
      <c r="H382" s="5"/>
      <c r="I382" s="5">
        <v>0</v>
      </c>
      <c r="J382" s="5">
        <v>0</v>
      </c>
      <c r="K382" s="5">
        <v>1</v>
      </c>
      <c r="L382" s="5">
        <v>0</v>
      </c>
      <c r="M382" s="5"/>
      <c r="N382" s="5">
        <v>25</v>
      </c>
      <c r="O382" s="5">
        <v>54</v>
      </c>
      <c r="P382" s="5">
        <v>229</v>
      </c>
      <c r="Q382" s="5">
        <v>54</v>
      </c>
      <c r="R382" s="5"/>
      <c r="S382" s="5">
        <v>87</v>
      </c>
      <c r="T382" s="5">
        <v>214</v>
      </c>
      <c r="U382" s="5">
        <v>106</v>
      </c>
      <c r="V382" s="5">
        <v>61</v>
      </c>
      <c r="W382" s="5"/>
      <c r="X382" s="5">
        <v>1121</v>
      </c>
      <c r="Y382" s="5">
        <v>1</v>
      </c>
      <c r="Z382" s="5">
        <v>362</v>
      </c>
      <c r="AA382" s="5">
        <v>468</v>
      </c>
      <c r="AT382">
        <v>13428</v>
      </c>
      <c r="AU382" s="6">
        <v>0.52747770750677614</v>
      </c>
    </row>
    <row r="383" spans="2:47" x14ac:dyDescent="0.25">
      <c r="C383">
        <v>1981</v>
      </c>
      <c r="D383" s="5">
        <v>114</v>
      </c>
      <c r="E383" s="5">
        <v>332</v>
      </c>
      <c r="F383" s="5">
        <v>330</v>
      </c>
      <c r="G383" s="5">
        <v>77</v>
      </c>
      <c r="H383" s="5"/>
      <c r="I383" s="5">
        <v>0</v>
      </c>
      <c r="J383" s="5">
        <v>0</v>
      </c>
      <c r="K383" s="5">
        <v>3</v>
      </c>
      <c r="L383" s="5">
        <v>0</v>
      </c>
      <c r="M383" s="5"/>
      <c r="N383" s="5">
        <v>21</v>
      </c>
      <c r="O383" s="5">
        <v>83</v>
      </c>
      <c r="P383" s="5">
        <v>272</v>
      </c>
      <c r="Q383" s="5">
        <v>71</v>
      </c>
      <c r="R383" s="5"/>
      <c r="S383" s="5">
        <v>127</v>
      </c>
      <c r="T383" s="5">
        <v>184</v>
      </c>
      <c r="U383" s="5">
        <v>162</v>
      </c>
      <c r="V383" s="5">
        <v>32</v>
      </c>
      <c r="W383" s="5"/>
      <c r="X383" s="5">
        <v>853</v>
      </c>
      <c r="Y383" s="5">
        <v>3</v>
      </c>
      <c r="Z383" s="5">
        <v>447</v>
      </c>
      <c r="AA383" s="5">
        <v>505</v>
      </c>
      <c r="AU383" s="6"/>
    </row>
    <row r="384" spans="2:47" x14ac:dyDescent="0.25">
      <c r="C384">
        <v>1982</v>
      </c>
      <c r="D384" s="5">
        <v>117</v>
      </c>
      <c r="E384" s="5">
        <v>299</v>
      </c>
      <c r="F384" s="5">
        <v>429</v>
      </c>
      <c r="G384" s="5">
        <v>97</v>
      </c>
      <c r="H384" s="5"/>
      <c r="I384" s="5">
        <v>0</v>
      </c>
      <c r="J384" s="5">
        <v>0</v>
      </c>
      <c r="K384" s="5">
        <v>3</v>
      </c>
      <c r="L384" s="5">
        <v>0</v>
      </c>
      <c r="M384" s="5"/>
      <c r="N384" s="5">
        <v>37</v>
      </c>
      <c r="O384" s="5">
        <v>102</v>
      </c>
      <c r="P384" s="5">
        <v>394</v>
      </c>
      <c r="Q384" s="5">
        <v>87</v>
      </c>
      <c r="R384" s="5"/>
      <c r="S384" s="5">
        <v>156</v>
      </c>
      <c r="T384" s="5">
        <v>292</v>
      </c>
      <c r="U384" s="5">
        <v>77</v>
      </c>
      <c r="V384" s="5">
        <v>42</v>
      </c>
      <c r="W384" s="5"/>
      <c r="X384" s="5">
        <v>942</v>
      </c>
      <c r="Y384" s="5">
        <v>3</v>
      </c>
      <c r="Z384" s="5">
        <v>620</v>
      </c>
      <c r="AA384" s="5">
        <v>567</v>
      </c>
      <c r="AU384" s="6"/>
    </row>
    <row r="385" spans="3:47" x14ac:dyDescent="0.25">
      <c r="C385">
        <v>1983</v>
      </c>
      <c r="D385" s="5">
        <v>169</v>
      </c>
      <c r="E385" s="5">
        <v>429</v>
      </c>
      <c r="F385" s="5">
        <v>617</v>
      </c>
      <c r="G385" s="5">
        <v>140</v>
      </c>
      <c r="H385" s="5"/>
      <c r="I385" s="5">
        <v>0</v>
      </c>
      <c r="J385" s="5">
        <v>0</v>
      </c>
      <c r="K385" s="5">
        <v>2</v>
      </c>
      <c r="L385" s="5">
        <v>0</v>
      </c>
      <c r="M385" s="5"/>
      <c r="N385" s="5">
        <v>51</v>
      </c>
      <c r="O385" s="5">
        <v>171</v>
      </c>
      <c r="P385" s="5">
        <v>543</v>
      </c>
      <c r="Q385" s="5">
        <v>130</v>
      </c>
      <c r="R385" s="5"/>
      <c r="S385" s="5">
        <v>275</v>
      </c>
      <c r="T385" s="5">
        <v>194</v>
      </c>
      <c r="U385" s="5">
        <v>113</v>
      </c>
      <c r="V385" s="5">
        <v>47</v>
      </c>
      <c r="W385" s="5"/>
      <c r="X385" s="5">
        <v>1355</v>
      </c>
      <c r="Y385" s="5">
        <v>2</v>
      </c>
      <c r="Z385" s="5">
        <v>895</v>
      </c>
      <c r="AA385" s="5">
        <v>629</v>
      </c>
      <c r="AU385" s="6"/>
    </row>
    <row r="386" spans="3:47" x14ac:dyDescent="0.25">
      <c r="C386">
        <v>1984</v>
      </c>
      <c r="D386" s="5">
        <v>131</v>
      </c>
      <c r="E386" s="5">
        <v>361</v>
      </c>
      <c r="F386" s="5">
        <v>622</v>
      </c>
      <c r="G386" s="5">
        <v>117</v>
      </c>
      <c r="H386" s="5"/>
      <c r="I386" s="5">
        <v>0</v>
      </c>
      <c r="J386" s="5">
        <v>0</v>
      </c>
      <c r="K386" s="5">
        <v>1</v>
      </c>
      <c r="L386" s="5">
        <v>0</v>
      </c>
      <c r="M386" s="5"/>
      <c r="N386" s="5">
        <v>52</v>
      </c>
      <c r="O386" s="5">
        <v>154</v>
      </c>
      <c r="P386" s="5">
        <v>501</v>
      </c>
      <c r="Q386" s="5">
        <v>97</v>
      </c>
      <c r="R386" s="5"/>
      <c r="S386" s="5">
        <v>119</v>
      </c>
      <c r="T386" s="5">
        <v>179</v>
      </c>
      <c r="U386" s="5">
        <v>66</v>
      </c>
      <c r="V386" s="5">
        <v>51</v>
      </c>
      <c r="W386" s="5"/>
      <c r="X386" s="5">
        <v>1231</v>
      </c>
      <c r="Y386" s="5">
        <v>1</v>
      </c>
      <c r="Z386" s="5">
        <v>804</v>
      </c>
      <c r="AA386" s="5">
        <v>415</v>
      </c>
      <c r="AU386" s="6"/>
    </row>
    <row r="387" spans="3:47" x14ac:dyDescent="0.25">
      <c r="C387">
        <v>1985</v>
      </c>
      <c r="D387" s="5">
        <v>115</v>
      </c>
      <c r="E387" s="5">
        <v>381</v>
      </c>
      <c r="F387" s="5">
        <v>497</v>
      </c>
      <c r="G387" s="5">
        <v>124</v>
      </c>
      <c r="H387" s="5"/>
      <c r="I387" s="5">
        <v>0</v>
      </c>
      <c r="J387" s="5">
        <v>0</v>
      </c>
      <c r="K387" s="5">
        <v>3</v>
      </c>
      <c r="L387" s="5">
        <v>0</v>
      </c>
      <c r="M387" s="5"/>
      <c r="N387" s="5">
        <v>48</v>
      </c>
      <c r="O387" s="5">
        <v>147</v>
      </c>
      <c r="P387" s="5">
        <v>433</v>
      </c>
      <c r="Q387" s="5">
        <v>85</v>
      </c>
      <c r="R387" s="5"/>
      <c r="S387" s="5">
        <v>114</v>
      </c>
      <c r="T387" s="5">
        <v>146</v>
      </c>
      <c r="U387" s="5">
        <v>98</v>
      </c>
      <c r="V387" s="5">
        <v>50</v>
      </c>
      <c r="W387" s="5"/>
      <c r="X387" s="5">
        <v>1117</v>
      </c>
      <c r="Y387" s="5">
        <v>3</v>
      </c>
      <c r="Z387" s="5">
        <v>713</v>
      </c>
      <c r="AA387" s="5">
        <v>408</v>
      </c>
      <c r="AU387" s="6"/>
    </row>
    <row r="388" spans="3:47" x14ac:dyDescent="0.25">
      <c r="C388">
        <v>1986</v>
      </c>
      <c r="D388" s="5">
        <v>76</v>
      </c>
      <c r="E388" s="5">
        <v>248</v>
      </c>
      <c r="F388" s="5">
        <v>411</v>
      </c>
      <c r="G388" s="5">
        <v>65</v>
      </c>
      <c r="H388" s="5"/>
      <c r="I388" s="5">
        <v>0</v>
      </c>
      <c r="J388" s="5">
        <v>0</v>
      </c>
      <c r="K388" s="5">
        <v>1</v>
      </c>
      <c r="L388" s="5">
        <v>0</v>
      </c>
      <c r="M388" s="5"/>
      <c r="N388" s="5">
        <v>31</v>
      </c>
      <c r="O388" s="5">
        <v>85</v>
      </c>
      <c r="P388" s="5">
        <v>217</v>
      </c>
      <c r="Q388" s="5">
        <v>34</v>
      </c>
      <c r="R388" s="5"/>
      <c r="S388" s="5">
        <v>69</v>
      </c>
      <c r="T388" s="5">
        <v>114</v>
      </c>
      <c r="U388" s="5">
        <v>67</v>
      </c>
      <c r="V388" s="5">
        <v>25</v>
      </c>
      <c r="W388" s="5"/>
      <c r="X388" s="5">
        <v>800</v>
      </c>
      <c r="Y388" s="5">
        <v>1</v>
      </c>
      <c r="Z388" s="5">
        <v>367</v>
      </c>
      <c r="AA388" s="5">
        <v>275</v>
      </c>
      <c r="AU388" s="6"/>
    </row>
    <row r="389" spans="3:47" x14ac:dyDescent="0.25">
      <c r="C389">
        <v>1987</v>
      </c>
      <c r="D389" s="5">
        <v>79</v>
      </c>
      <c r="E389" s="5">
        <v>270</v>
      </c>
      <c r="F389" s="5">
        <v>280</v>
      </c>
      <c r="G389" s="5">
        <v>68</v>
      </c>
      <c r="H389" s="5"/>
      <c r="I389" s="5">
        <v>0</v>
      </c>
      <c r="J389" s="5">
        <v>0</v>
      </c>
      <c r="K389" s="5">
        <v>1</v>
      </c>
      <c r="L389" s="5">
        <v>0</v>
      </c>
      <c r="M389" s="5"/>
      <c r="N389" s="5">
        <v>25</v>
      </c>
      <c r="O389" s="5">
        <v>69</v>
      </c>
      <c r="P389" s="5">
        <v>173</v>
      </c>
      <c r="Q389" s="5">
        <v>22</v>
      </c>
      <c r="R389" s="5"/>
      <c r="S389" s="5">
        <v>74</v>
      </c>
      <c r="T389" s="5">
        <v>107</v>
      </c>
      <c r="U389" s="5">
        <v>68</v>
      </c>
      <c r="V389" s="5">
        <v>52</v>
      </c>
      <c r="W389" s="5"/>
      <c r="X389" s="5">
        <v>697</v>
      </c>
      <c r="Y389" s="5">
        <v>1</v>
      </c>
      <c r="Z389" s="5">
        <v>289</v>
      </c>
      <c r="AA389" s="5">
        <v>301</v>
      </c>
      <c r="AU389" s="6"/>
    </row>
    <row r="390" spans="3:47" x14ac:dyDescent="0.25">
      <c r="C390">
        <v>1988</v>
      </c>
      <c r="D390" s="5">
        <v>119</v>
      </c>
      <c r="E390" s="5">
        <v>309</v>
      </c>
      <c r="F390" s="5">
        <v>487</v>
      </c>
      <c r="G390" s="5">
        <v>109</v>
      </c>
      <c r="H390" s="5"/>
      <c r="I390" s="5">
        <v>0</v>
      </c>
      <c r="J390" s="5">
        <v>0</v>
      </c>
      <c r="K390" s="5">
        <v>2</v>
      </c>
      <c r="L390" s="5">
        <v>0</v>
      </c>
      <c r="M390" s="5"/>
      <c r="N390" s="5">
        <v>36</v>
      </c>
      <c r="O390" s="5">
        <v>89</v>
      </c>
      <c r="P390" s="5">
        <v>174</v>
      </c>
      <c r="Q390" s="5">
        <v>34</v>
      </c>
      <c r="R390" s="5"/>
      <c r="S390" s="5">
        <v>117</v>
      </c>
      <c r="T390" s="5">
        <v>129</v>
      </c>
      <c r="U390" s="5">
        <v>237</v>
      </c>
      <c r="V390" s="5">
        <v>85</v>
      </c>
      <c r="W390" s="5"/>
      <c r="X390" s="5">
        <v>1024</v>
      </c>
      <c r="Y390" s="5">
        <v>2</v>
      </c>
      <c r="Z390" s="5">
        <v>333</v>
      </c>
      <c r="AA390" s="5">
        <v>568</v>
      </c>
      <c r="AT390">
        <v>2672</v>
      </c>
      <c r="AU390" s="6">
        <v>0.81018799272286235</v>
      </c>
    </row>
    <row r="391" spans="3:47" x14ac:dyDescent="0.25">
      <c r="C391">
        <v>1989</v>
      </c>
      <c r="D391" s="5">
        <v>117</v>
      </c>
      <c r="E391" s="5">
        <v>391</v>
      </c>
      <c r="F391" s="5">
        <v>531</v>
      </c>
      <c r="G391" s="5">
        <v>84</v>
      </c>
      <c r="H391" s="5"/>
      <c r="I391" s="5">
        <v>0</v>
      </c>
      <c r="J391" s="5">
        <v>0</v>
      </c>
      <c r="K391" s="5">
        <v>1</v>
      </c>
      <c r="L391" s="5">
        <v>0</v>
      </c>
      <c r="M391" s="5"/>
      <c r="N391" s="5">
        <v>32</v>
      </c>
      <c r="O391" s="5">
        <v>62</v>
      </c>
      <c r="P391" s="5">
        <v>184</v>
      </c>
      <c r="Q391" s="5">
        <v>29</v>
      </c>
      <c r="R391" s="5"/>
      <c r="S391" s="5">
        <v>91</v>
      </c>
      <c r="T391" s="5">
        <v>247</v>
      </c>
      <c r="U391" s="5">
        <v>256</v>
      </c>
      <c r="V391" s="5">
        <v>88</v>
      </c>
      <c r="W391" s="5"/>
      <c r="X391" s="5">
        <v>1123</v>
      </c>
      <c r="Y391" s="5">
        <v>1</v>
      </c>
      <c r="Z391" s="5">
        <v>307</v>
      </c>
      <c r="AA391" s="5">
        <v>682</v>
      </c>
      <c r="AT391">
        <v>2840</v>
      </c>
      <c r="AU391" s="6">
        <v>0.80842584685454033</v>
      </c>
    </row>
    <row r="392" spans="3:47" x14ac:dyDescent="0.25">
      <c r="C392">
        <v>1990</v>
      </c>
      <c r="D392" s="5">
        <v>108</v>
      </c>
      <c r="E392" s="5">
        <v>310</v>
      </c>
      <c r="F392" s="5">
        <v>297</v>
      </c>
      <c r="G392" s="5">
        <v>62</v>
      </c>
      <c r="H392" s="5"/>
      <c r="I392" s="5">
        <v>0</v>
      </c>
      <c r="J392" s="5">
        <v>0</v>
      </c>
      <c r="K392" s="5">
        <v>2</v>
      </c>
      <c r="L392" s="5">
        <v>0</v>
      </c>
      <c r="M392" s="5"/>
      <c r="N392" s="5">
        <v>18</v>
      </c>
      <c r="O392" s="5">
        <v>52</v>
      </c>
      <c r="P392" s="5">
        <v>114</v>
      </c>
      <c r="Q392" s="5">
        <v>31</v>
      </c>
      <c r="R392" s="5"/>
      <c r="S392" s="5">
        <v>132</v>
      </c>
      <c r="T392" s="5">
        <v>224</v>
      </c>
      <c r="U392" s="5">
        <v>248</v>
      </c>
      <c r="V392" s="5">
        <v>71</v>
      </c>
      <c r="W392" s="5"/>
      <c r="X392" s="5">
        <v>777</v>
      </c>
      <c r="Y392" s="5">
        <v>2</v>
      </c>
      <c r="Z392" s="5">
        <v>215</v>
      </c>
      <c r="AA392" s="5">
        <v>675</v>
      </c>
      <c r="AT392">
        <v>2197</v>
      </c>
      <c r="AU392" s="6">
        <v>0.7796309439318666</v>
      </c>
    </row>
    <row r="393" spans="3:47" x14ac:dyDescent="0.25">
      <c r="C393">
        <v>1991</v>
      </c>
      <c r="D393" s="5">
        <v>81</v>
      </c>
      <c r="E393" s="5">
        <v>149</v>
      </c>
      <c r="F393" s="5">
        <v>181</v>
      </c>
      <c r="G393" s="5">
        <v>32</v>
      </c>
      <c r="H393" s="5"/>
      <c r="I393" s="5">
        <v>0</v>
      </c>
      <c r="J393" s="5">
        <v>0</v>
      </c>
      <c r="K393" s="5">
        <v>0</v>
      </c>
      <c r="L393" s="5">
        <v>1</v>
      </c>
      <c r="M393" s="5"/>
      <c r="N393" s="5">
        <v>13</v>
      </c>
      <c r="O393" s="5">
        <v>28</v>
      </c>
      <c r="P393" s="5">
        <v>109</v>
      </c>
      <c r="Q393" s="5">
        <v>41</v>
      </c>
      <c r="R393" s="5"/>
      <c r="S393" s="5">
        <v>110</v>
      </c>
      <c r="T393" s="5">
        <v>158</v>
      </c>
      <c r="U393" s="5">
        <v>157</v>
      </c>
      <c r="V393" s="5">
        <v>86</v>
      </c>
      <c r="W393" s="5"/>
      <c r="X393" s="5">
        <v>443</v>
      </c>
      <c r="Y393" s="5">
        <v>1</v>
      </c>
      <c r="Z393" s="5">
        <v>191</v>
      </c>
      <c r="AA393" s="5">
        <v>511</v>
      </c>
      <c r="AT393">
        <v>1484</v>
      </c>
      <c r="AU393" s="6">
        <v>0.76024590163934425</v>
      </c>
    </row>
    <row r="394" spans="3:47" x14ac:dyDescent="0.25">
      <c r="C394">
        <v>1992</v>
      </c>
      <c r="D394" s="5">
        <v>85</v>
      </c>
      <c r="E394" s="5">
        <v>132</v>
      </c>
      <c r="F394" s="5">
        <v>84</v>
      </c>
      <c r="G394" s="5">
        <v>79</v>
      </c>
      <c r="H394" s="5"/>
      <c r="I394" s="5">
        <v>0</v>
      </c>
      <c r="J394" s="5">
        <v>0</v>
      </c>
      <c r="K394" s="5">
        <v>1</v>
      </c>
      <c r="L394" s="5">
        <v>0</v>
      </c>
      <c r="M394" s="5"/>
      <c r="N394" s="5">
        <v>11</v>
      </c>
      <c r="O394" s="5">
        <v>37</v>
      </c>
      <c r="P394" s="5">
        <v>207</v>
      </c>
      <c r="Q394" s="5">
        <v>56</v>
      </c>
      <c r="R394" s="5"/>
      <c r="S394" s="5">
        <v>106</v>
      </c>
      <c r="T394" s="5">
        <v>134</v>
      </c>
      <c r="U394" s="5">
        <v>241</v>
      </c>
      <c r="V394" s="5">
        <v>131</v>
      </c>
      <c r="W394" s="5"/>
      <c r="X394" s="5">
        <v>380</v>
      </c>
      <c r="Y394" s="5">
        <v>1</v>
      </c>
      <c r="Z394" s="5">
        <v>311</v>
      </c>
      <c r="AA394" s="5">
        <v>612</v>
      </c>
      <c r="AT394">
        <v>1303</v>
      </c>
      <c r="AU394" s="6">
        <v>0.7206858407079646</v>
      </c>
    </row>
    <row r="395" spans="3:47" x14ac:dyDescent="0.25">
      <c r="C395">
        <v>1993</v>
      </c>
      <c r="D395" s="5">
        <v>75</v>
      </c>
      <c r="E395" s="5">
        <v>92</v>
      </c>
      <c r="F395" s="5">
        <v>208</v>
      </c>
      <c r="G395" s="5">
        <v>72</v>
      </c>
      <c r="H395" s="5"/>
      <c r="I395" s="5">
        <v>0</v>
      </c>
      <c r="J395" s="5">
        <v>0</v>
      </c>
      <c r="K395" s="5">
        <v>0</v>
      </c>
      <c r="L395" s="5">
        <v>0</v>
      </c>
      <c r="M395" s="5"/>
      <c r="N395" s="5">
        <v>14</v>
      </c>
      <c r="O395" s="5">
        <v>55</v>
      </c>
      <c r="P395" s="5">
        <v>269</v>
      </c>
      <c r="Q395" s="5">
        <v>54</v>
      </c>
      <c r="R395" s="5"/>
      <c r="S395" s="5">
        <v>87</v>
      </c>
      <c r="T395" s="5">
        <v>195</v>
      </c>
      <c r="U395" s="5">
        <v>304</v>
      </c>
      <c r="V395" s="5">
        <v>142</v>
      </c>
      <c r="W395" s="5"/>
      <c r="X395" s="5">
        <v>447</v>
      </c>
      <c r="Y395" s="5">
        <v>0</v>
      </c>
      <c r="Z395" s="5">
        <v>392</v>
      </c>
      <c r="AA395" s="5">
        <v>728</v>
      </c>
      <c r="AT395">
        <v>1565</v>
      </c>
      <c r="AU395" s="6">
        <v>0.73405253283302063</v>
      </c>
    </row>
    <row r="396" spans="3:47" x14ac:dyDescent="0.25">
      <c r="C396">
        <v>1994</v>
      </c>
      <c r="D396" s="5">
        <v>51</v>
      </c>
      <c r="E396" s="5">
        <v>104</v>
      </c>
      <c r="F396" s="5">
        <v>121</v>
      </c>
      <c r="G396" s="5">
        <v>53</v>
      </c>
      <c r="H396" s="5"/>
      <c r="I396" s="5">
        <v>0</v>
      </c>
      <c r="J396" s="5">
        <v>0</v>
      </c>
      <c r="K396" s="5">
        <v>0</v>
      </c>
      <c r="L396" s="5">
        <v>0</v>
      </c>
      <c r="M396" s="5"/>
      <c r="N396" s="5">
        <v>14</v>
      </c>
      <c r="O396" s="5">
        <v>52</v>
      </c>
      <c r="P396" s="5">
        <v>200</v>
      </c>
      <c r="Q396" s="5">
        <v>52</v>
      </c>
      <c r="R396" s="5"/>
      <c r="S396" s="5">
        <v>94</v>
      </c>
      <c r="T396" s="5">
        <v>214</v>
      </c>
      <c r="U396" s="5">
        <v>283</v>
      </c>
      <c r="V396" s="5">
        <v>104</v>
      </c>
      <c r="W396" s="5"/>
      <c r="X396" s="5">
        <v>329</v>
      </c>
      <c r="Y396" s="5">
        <v>0</v>
      </c>
      <c r="Z396" s="5">
        <v>318</v>
      </c>
      <c r="AA396" s="5">
        <v>695</v>
      </c>
      <c r="AT396">
        <v>2252</v>
      </c>
      <c r="AU396" s="6">
        <v>0.78167303019784795</v>
      </c>
    </row>
    <row r="397" spans="3:47" x14ac:dyDescent="0.25">
      <c r="C397">
        <v>1995</v>
      </c>
      <c r="D397" s="5">
        <v>64</v>
      </c>
      <c r="E397" s="5">
        <v>110</v>
      </c>
      <c r="F397" s="5">
        <v>170</v>
      </c>
      <c r="G397" s="5">
        <v>53</v>
      </c>
      <c r="H397" s="5"/>
      <c r="I397" s="5">
        <v>0</v>
      </c>
      <c r="J397" s="5">
        <v>0</v>
      </c>
      <c r="K397" s="5">
        <v>0</v>
      </c>
      <c r="L397" s="5">
        <v>0</v>
      </c>
      <c r="M397" s="5"/>
      <c r="N397" s="5">
        <v>16</v>
      </c>
      <c r="O397" s="5">
        <v>55</v>
      </c>
      <c r="P397" s="5">
        <v>270</v>
      </c>
      <c r="Q397" s="5">
        <v>62</v>
      </c>
      <c r="R397" s="5"/>
      <c r="S397" s="5">
        <v>150</v>
      </c>
      <c r="T397" s="5">
        <v>248</v>
      </c>
      <c r="U397" s="5">
        <v>240</v>
      </c>
      <c r="V397" s="5">
        <v>145</v>
      </c>
      <c r="W397" s="5"/>
      <c r="X397" s="5">
        <v>397</v>
      </c>
      <c r="Y397" s="5">
        <v>0</v>
      </c>
      <c r="Z397" s="5">
        <v>403</v>
      </c>
      <c r="AA397" s="5">
        <v>783</v>
      </c>
      <c r="AT397">
        <v>2036</v>
      </c>
      <c r="AU397" s="6">
        <v>0.83068135454916359</v>
      </c>
    </row>
    <row r="398" spans="3:47" x14ac:dyDescent="0.25">
      <c r="C398">
        <v>1996</v>
      </c>
      <c r="D398" s="5">
        <v>106</v>
      </c>
      <c r="E398" s="5">
        <v>399</v>
      </c>
      <c r="F398" s="5">
        <v>425</v>
      </c>
      <c r="G398" s="5">
        <v>121</v>
      </c>
      <c r="H398" s="5"/>
      <c r="I398" s="5">
        <v>0</v>
      </c>
      <c r="J398" s="5">
        <v>0</v>
      </c>
      <c r="K398" s="5">
        <v>2</v>
      </c>
      <c r="L398" s="5">
        <v>3</v>
      </c>
      <c r="M398" s="5"/>
      <c r="N398" s="5">
        <v>42</v>
      </c>
      <c r="O398" s="5">
        <v>155</v>
      </c>
      <c r="P398" s="5">
        <v>619</v>
      </c>
      <c r="Q398" s="5">
        <v>119</v>
      </c>
      <c r="R398" s="5"/>
      <c r="S398" s="5">
        <v>367</v>
      </c>
      <c r="T398" s="5">
        <v>482</v>
      </c>
      <c r="U398" s="5">
        <v>731</v>
      </c>
      <c r="V398" s="5">
        <v>293</v>
      </c>
      <c r="W398" s="5"/>
      <c r="X398" s="5">
        <v>1051</v>
      </c>
      <c r="Y398" s="5">
        <v>5</v>
      </c>
      <c r="Z398" s="5">
        <v>935</v>
      </c>
      <c r="AA398" s="5">
        <v>1873</v>
      </c>
      <c r="AT398">
        <v>1833</v>
      </c>
      <c r="AU398" s="6">
        <v>0.81793842034805886</v>
      </c>
    </row>
    <row r="399" spans="3:47" x14ac:dyDescent="0.25">
      <c r="C399">
        <v>1997</v>
      </c>
      <c r="D399" s="5">
        <v>184</v>
      </c>
      <c r="E399" s="5">
        <v>542</v>
      </c>
      <c r="F399" s="5">
        <v>627</v>
      </c>
      <c r="G399" s="5">
        <v>276</v>
      </c>
      <c r="H399" s="5"/>
      <c r="I399" s="5">
        <v>0</v>
      </c>
      <c r="J399" s="5">
        <v>0</v>
      </c>
      <c r="K399" s="5">
        <v>23</v>
      </c>
      <c r="L399" s="5">
        <v>2</v>
      </c>
      <c r="M399" s="5"/>
      <c r="N399" s="5">
        <v>75</v>
      </c>
      <c r="O399" s="5">
        <v>243</v>
      </c>
      <c r="P399" s="5">
        <v>802</v>
      </c>
      <c r="Q399" s="5">
        <v>252</v>
      </c>
      <c r="R399" s="5"/>
      <c r="S399" s="5">
        <v>491</v>
      </c>
      <c r="T399" s="5">
        <v>981</v>
      </c>
      <c r="U399" s="5">
        <v>1098</v>
      </c>
      <c r="V399" s="5">
        <v>720</v>
      </c>
      <c r="W399" s="5"/>
      <c r="X399" s="5">
        <v>1629</v>
      </c>
      <c r="Y399" s="5">
        <v>25</v>
      </c>
      <c r="Z399" s="5">
        <v>1372</v>
      </c>
      <c r="AA399" s="5">
        <v>3290</v>
      </c>
      <c r="AT399">
        <v>1168</v>
      </c>
      <c r="AU399" s="6">
        <v>0.80942480942480943</v>
      </c>
    </row>
    <row r="400" spans="3:47" x14ac:dyDescent="0.25">
      <c r="C400">
        <v>1998</v>
      </c>
      <c r="D400" s="5">
        <v>193</v>
      </c>
      <c r="E400" s="5">
        <v>736</v>
      </c>
      <c r="F400" s="5">
        <v>1154</v>
      </c>
      <c r="G400" s="5">
        <v>392</v>
      </c>
      <c r="H400" s="5"/>
      <c r="I400" s="5">
        <v>0</v>
      </c>
      <c r="J400" s="5">
        <v>0</v>
      </c>
      <c r="K400" s="5">
        <v>13</v>
      </c>
      <c r="L400" s="5">
        <v>2</v>
      </c>
      <c r="M400" s="5"/>
      <c r="N400" s="5">
        <v>92</v>
      </c>
      <c r="O400" s="5">
        <v>267</v>
      </c>
      <c r="P400" s="5">
        <v>1464</v>
      </c>
      <c r="Q400" s="5">
        <v>236</v>
      </c>
      <c r="R400" s="5"/>
      <c r="S400" s="5">
        <v>791</v>
      </c>
      <c r="T400" s="5">
        <v>1037</v>
      </c>
      <c r="U400" s="5">
        <v>1901</v>
      </c>
      <c r="V400" s="5">
        <v>830</v>
      </c>
      <c r="W400" s="5"/>
      <c r="X400" s="5">
        <v>2475</v>
      </c>
      <c r="Y400" s="5">
        <v>15</v>
      </c>
      <c r="Z400" s="5">
        <v>2059</v>
      </c>
      <c r="AA400" s="5">
        <v>4559</v>
      </c>
      <c r="AT400">
        <v>987</v>
      </c>
      <c r="AU400" s="6">
        <v>0.76630434782608692</v>
      </c>
    </row>
    <row r="401" spans="2:47" x14ac:dyDescent="0.25">
      <c r="C401">
        <v>1999</v>
      </c>
      <c r="D401" s="5">
        <v>204</v>
      </c>
      <c r="E401" s="5">
        <v>729</v>
      </c>
      <c r="F401" s="5">
        <v>937</v>
      </c>
      <c r="G401" s="5">
        <v>357</v>
      </c>
      <c r="H401" s="5"/>
      <c r="I401" s="5">
        <v>0</v>
      </c>
      <c r="J401" s="5">
        <v>0</v>
      </c>
      <c r="K401" s="5">
        <v>1</v>
      </c>
      <c r="L401" s="5">
        <v>2</v>
      </c>
      <c r="M401" s="5"/>
      <c r="N401" s="5">
        <v>66</v>
      </c>
      <c r="O401" s="5">
        <v>263</v>
      </c>
      <c r="P401" s="5">
        <v>847</v>
      </c>
      <c r="Q401" s="5">
        <v>167</v>
      </c>
      <c r="R401" s="5"/>
      <c r="S401" s="5">
        <v>466</v>
      </c>
      <c r="T401" s="5">
        <v>1187</v>
      </c>
      <c r="U401" s="5">
        <v>1389</v>
      </c>
      <c r="V401" s="5">
        <v>484</v>
      </c>
      <c r="W401" s="5"/>
      <c r="X401" s="5">
        <v>2227</v>
      </c>
      <c r="Y401" s="5">
        <v>3</v>
      </c>
      <c r="Z401" s="5">
        <v>1343</v>
      </c>
      <c r="AA401" s="5">
        <v>3526</v>
      </c>
      <c r="AT401">
        <v>1359</v>
      </c>
      <c r="AU401" s="6">
        <v>0.70524130773222626</v>
      </c>
    </row>
    <row r="402" spans="2:47" x14ac:dyDescent="0.25">
      <c r="C402">
        <v>2000</v>
      </c>
      <c r="D402" s="5">
        <v>308</v>
      </c>
      <c r="E402" s="5">
        <v>1171</v>
      </c>
      <c r="F402" s="5">
        <v>1575</v>
      </c>
      <c r="G402" s="5">
        <v>604</v>
      </c>
      <c r="H402" s="5"/>
      <c r="I402" s="5">
        <v>0</v>
      </c>
      <c r="J402" s="5">
        <v>0</v>
      </c>
      <c r="K402" s="5">
        <v>3</v>
      </c>
      <c r="L402" s="5">
        <v>0</v>
      </c>
      <c r="M402" s="5"/>
      <c r="N402" s="5">
        <v>109</v>
      </c>
      <c r="O402" s="5">
        <v>294</v>
      </c>
      <c r="P402" s="5">
        <v>1118</v>
      </c>
      <c r="Q402" s="5">
        <v>259</v>
      </c>
      <c r="R402" s="5"/>
      <c r="S402" s="5">
        <v>1054</v>
      </c>
      <c r="T402" s="5">
        <v>1513</v>
      </c>
      <c r="U402" s="5">
        <v>1629</v>
      </c>
      <c r="V402" s="5">
        <v>821</v>
      </c>
      <c r="W402" s="5"/>
      <c r="X402" s="5">
        <v>3658</v>
      </c>
      <c r="Y402" s="5">
        <v>3</v>
      </c>
      <c r="Z402" s="5">
        <v>1780</v>
      </c>
      <c r="AA402" s="5">
        <v>5017</v>
      </c>
      <c r="AT402">
        <v>1431</v>
      </c>
      <c r="AU402" s="6">
        <v>0.67723615712257457</v>
      </c>
    </row>
    <row r="403" spans="2:47" x14ac:dyDescent="0.25">
      <c r="C403">
        <v>2001</v>
      </c>
      <c r="D403" s="5">
        <v>317</v>
      </c>
      <c r="E403" s="5">
        <v>1572</v>
      </c>
      <c r="F403" s="5">
        <v>2636</v>
      </c>
      <c r="G403" s="5">
        <v>678</v>
      </c>
      <c r="H403" s="5"/>
      <c r="I403" s="5">
        <v>0</v>
      </c>
      <c r="J403" s="5">
        <v>0</v>
      </c>
      <c r="K403" s="5">
        <v>1</v>
      </c>
      <c r="L403" s="5">
        <v>2</v>
      </c>
      <c r="M403" s="5"/>
      <c r="N403" s="5">
        <v>102</v>
      </c>
      <c r="O403" s="5">
        <v>347</v>
      </c>
      <c r="P403" s="5">
        <v>1519</v>
      </c>
      <c r="Q403" s="5">
        <v>316</v>
      </c>
      <c r="R403" s="5"/>
      <c r="S403" s="5">
        <v>1097</v>
      </c>
      <c r="T403" s="5">
        <v>1478</v>
      </c>
      <c r="U403" s="5">
        <v>2124</v>
      </c>
      <c r="V403" s="5">
        <v>632</v>
      </c>
      <c r="W403" s="5"/>
      <c r="X403" s="5">
        <v>5203</v>
      </c>
      <c r="Y403" s="5">
        <v>3</v>
      </c>
      <c r="Z403" s="5">
        <v>2284</v>
      </c>
      <c r="AA403" s="5">
        <v>5331</v>
      </c>
      <c r="AT403">
        <v>994</v>
      </c>
      <c r="AU403" s="6">
        <v>0.59556620730976628</v>
      </c>
    </row>
    <row r="404" spans="2:47" x14ac:dyDescent="0.25">
      <c r="C404">
        <v>2002</v>
      </c>
      <c r="D404" s="5">
        <v>475</v>
      </c>
      <c r="E404" s="5">
        <v>2750</v>
      </c>
      <c r="F404" s="5">
        <v>2653</v>
      </c>
      <c r="G404" s="5">
        <v>850</v>
      </c>
      <c r="H404" s="5"/>
      <c r="I404" s="5">
        <v>0</v>
      </c>
      <c r="J404" s="5">
        <v>0</v>
      </c>
      <c r="K404" s="5">
        <v>4</v>
      </c>
      <c r="L404" s="5">
        <v>4</v>
      </c>
      <c r="M404" s="5"/>
      <c r="N404" s="5">
        <v>130</v>
      </c>
      <c r="O404" s="5">
        <v>475</v>
      </c>
      <c r="P404" s="5">
        <v>1848</v>
      </c>
      <c r="Q404" s="5">
        <v>305</v>
      </c>
      <c r="R404" s="5"/>
      <c r="S404" s="5">
        <v>1069</v>
      </c>
      <c r="T404" s="5">
        <v>2175</v>
      </c>
      <c r="U404" s="5">
        <v>1866</v>
      </c>
      <c r="V404" s="5">
        <v>777</v>
      </c>
      <c r="W404" s="5"/>
      <c r="X404" s="5">
        <v>6728</v>
      </c>
      <c r="Y404" s="5">
        <v>8</v>
      </c>
      <c r="Z404" s="5">
        <v>2758</v>
      </c>
      <c r="AA404" s="5">
        <v>5887</v>
      </c>
      <c r="AT404">
        <v>635</v>
      </c>
      <c r="AU404" s="6">
        <v>0.55410122164048869</v>
      </c>
    </row>
    <row r="405" spans="2:47" x14ac:dyDescent="0.25">
      <c r="C405">
        <v>2003</v>
      </c>
      <c r="D405" s="5">
        <v>429</v>
      </c>
      <c r="E405" s="5">
        <v>2079</v>
      </c>
      <c r="F405" s="5">
        <v>2587</v>
      </c>
      <c r="G405" s="5">
        <v>466</v>
      </c>
      <c r="H405" s="5"/>
      <c r="I405" s="5">
        <v>0</v>
      </c>
      <c r="J405" s="5">
        <v>0</v>
      </c>
      <c r="K405" s="5">
        <v>5</v>
      </c>
      <c r="L405" s="5">
        <v>1</v>
      </c>
      <c r="M405" s="5"/>
      <c r="N405" s="5">
        <v>125</v>
      </c>
      <c r="O405" s="5">
        <v>420</v>
      </c>
      <c r="P405" s="5">
        <v>1267</v>
      </c>
      <c r="Q405" s="5">
        <v>364</v>
      </c>
      <c r="R405" s="5"/>
      <c r="S405" s="5">
        <v>1191</v>
      </c>
      <c r="T405" s="5">
        <v>1401</v>
      </c>
      <c r="U405" s="5">
        <v>1710</v>
      </c>
      <c r="V405" s="5">
        <v>931</v>
      </c>
      <c r="W405" s="5"/>
      <c r="X405" s="5">
        <v>5561</v>
      </c>
      <c r="Y405" s="5">
        <v>6</v>
      </c>
      <c r="Z405" s="5">
        <v>2176</v>
      </c>
      <c r="AA405" s="5">
        <v>5233</v>
      </c>
      <c r="AT405">
        <v>692</v>
      </c>
      <c r="AU405" s="6">
        <v>0.53067484662576692</v>
      </c>
    </row>
    <row r="406" spans="2:47" x14ac:dyDescent="0.25">
      <c r="C406">
        <v>2004</v>
      </c>
      <c r="D406" s="5">
        <v>372</v>
      </c>
      <c r="E406" s="5">
        <v>1755</v>
      </c>
      <c r="F406" s="5">
        <v>1121</v>
      </c>
      <c r="G406" s="5">
        <v>458</v>
      </c>
      <c r="H406" s="5"/>
      <c r="I406" s="5">
        <v>0</v>
      </c>
      <c r="J406" s="5">
        <v>0</v>
      </c>
      <c r="K406" s="5">
        <v>1</v>
      </c>
      <c r="L406" s="5">
        <v>0</v>
      </c>
      <c r="M406" s="5"/>
      <c r="N406" s="5">
        <v>99</v>
      </c>
      <c r="O406" s="5">
        <v>273</v>
      </c>
      <c r="P406" s="5">
        <v>1375</v>
      </c>
      <c r="Q406" s="5">
        <v>432</v>
      </c>
      <c r="R406" s="5"/>
      <c r="S406" s="5">
        <v>684</v>
      </c>
      <c r="T406" s="5">
        <v>1102</v>
      </c>
      <c r="U406" s="5">
        <v>1798</v>
      </c>
      <c r="V406" s="5">
        <v>603</v>
      </c>
      <c r="W406" s="5"/>
      <c r="X406" s="5">
        <v>3706</v>
      </c>
      <c r="Y406" s="5">
        <v>1</v>
      </c>
      <c r="Z406" s="5">
        <v>2179</v>
      </c>
      <c r="AA406" s="5">
        <v>4187</v>
      </c>
      <c r="AT406">
        <v>839</v>
      </c>
      <c r="AU406" s="6">
        <v>0.53541799617102748</v>
      </c>
    </row>
    <row r="407" spans="2:47" x14ac:dyDescent="0.25">
      <c r="C407">
        <v>2005</v>
      </c>
      <c r="D407" s="5">
        <v>454</v>
      </c>
      <c r="E407" s="5">
        <v>1090</v>
      </c>
      <c r="F407" s="5">
        <v>1524</v>
      </c>
      <c r="G407" s="5">
        <v>599</v>
      </c>
      <c r="H407" s="5"/>
      <c r="I407" s="5">
        <v>0</v>
      </c>
      <c r="J407" s="5">
        <v>0</v>
      </c>
      <c r="K407" s="5">
        <v>0</v>
      </c>
      <c r="L407" s="5">
        <v>0</v>
      </c>
      <c r="M407" s="5"/>
      <c r="N407" s="5">
        <v>103</v>
      </c>
      <c r="O407" s="5">
        <v>420</v>
      </c>
      <c r="P407" s="5">
        <v>2284</v>
      </c>
      <c r="Q407" s="5">
        <v>355</v>
      </c>
      <c r="R407" s="5"/>
      <c r="S407" s="5">
        <v>811</v>
      </c>
      <c r="T407" s="5">
        <v>1761</v>
      </c>
      <c r="U407" s="5">
        <v>1538</v>
      </c>
      <c r="V407" s="5">
        <v>1207</v>
      </c>
      <c r="W407" s="5"/>
      <c r="X407" s="5">
        <v>3667</v>
      </c>
      <c r="Y407" s="5">
        <v>0</v>
      </c>
      <c r="Z407" s="5">
        <v>3162</v>
      </c>
      <c r="AA407" s="5">
        <v>5317</v>
      </c>
      <c r="AT407">
        <v>647</v>
      </c>
      <c r="AU407" s="6">
        <v>0.48211624441132639</v>
      </c>
    </row>
    <row r="408" spans="2:47" x14ac:dyDescent="0.25">
      <c r="C408">
        <v>2006</v>
      </c>
      <c r="D408" s="5">
        <v>360</v>
      </c>
      <c r="E408" s="5">
        <v>1394</v>
      </c>
      <c r="F408" s="5">
        <v>1884</v>
      </c>
      <c r="G408" s="5">
        <v>793</v>
      </c>
      <c r="H408" s="5"/>
      <c r="I408" s="5">
        <v>0</v>
      </c>
      <c r="J408" s="5">
        <v>0</v>
      </c>
      <c r="K408" s="5">
        <v>1</v>
      </c>
      <c r="L408" s="5">
        <v>1</v>
      </c>
      <c r="M408" s="5"/>
      <c r="N408" s="5">
        <v>160</v>
      </c>
      <c r="O408" s="5">
        <v>691</v>
      </c>
      <c r="P408" s="5">
        <v>2048</v>
      </c>
      <c r="Q408" s="5">
        <v>635</v>
      </c>
      <c r="R408" s="5"/>
      <c r="S408" s="5">
        <v>1323</v>
      </c>
      <c r="T408" s="5">
        <v>1789</v>
      </c>
      <c r="U408" s="5">
        <v>3557</v>
      </c>
      <c r="V408" s="5">
        <v>1250</v>
      </c>
      <c r="W408" s="5"/>
      <c r="X408" s="5">
        <v>4431</v>
      </c>
      <c r="Y408" s="5">
        <v>2</v>
      </c>
      <c r="Z408" s="5">
        <v>3534</v>
      </c>
      <c r="AA408" s="5">
        <v>7919</v>
      </c>
      <c r="AT408">
        <v>800</v>
      </c>
      <c r="AU408" s="6">
        <v>0.50536955148452301</v>
      </c>
    </row>
    <row r="409" spans="2:47" x14ac:dyDescent="0.25">
      <c r="C409">
        <v>2007</v>
      </c>
      <c r="D409" s="5">
        <v>534</v>
      </c>
      <c r="E409" s="5">
        <v>2238</v>
      </c>
      <c r="F409" s="5">
        <v>3177</v>
      </c>
      <c r="G409" s="5">
        <v>997</v>
      </c>
      <c r="H409" s="5"/>
      <c r="I409" s="5">
        <v>0</v>
      </c>
      <c r="J409" s="5">
        <v>0</v>
      </c>
      <c r="K409" s="5">
        <v>1</v>
      </c>
      <c r="L409" s="5">
        <v>1</v>
      </c>
      <c r="M409" s="5"/>
      <c r="N409" s="5">
        <v>276</v>
      </c>
      <c r="O409" s="5">
        <v>698</v>
      </c>
      <c r="P409" s="5">
        <v>3894</v>
      </c>
      <c r="Q409" s="5">
        <v>674</v>
      </c>
      <c r="R409" s="5"/>
      <c r="S409" s="5">
        <v>1508</v>
      </c>
      <c r="T409" s="5">
        <v>3701</v>
      </c>
      <c r="U409" s="5">
        <v>3238</v>
      </c>
      <c r="V409" s="5">
        <v>1742</v>
      </c>
      <c r="W409" s="5"/>
      <c r="X409" s="5">
        <v>6946</v>
      </c>
      <c r="Y409" s="5">
        <v>2</v>
      </c>
      <c r="Z409" s="5">
        <v>5542</v>
      </c>
      <c r="AA409" s="5">
        <v>10189</v>
      </c>
      <c r="AT409">
        <v>1991</v>
      </c>
      <c r="AU409" s="6">
        <v>0.51526915113871641</v>
      </c>
    </row>
    <row r="410" spans="2:47" x14ac:dyDescent="0.25">
      <c r="C410">
        <v>2008</v>
      </c>
      <c r="D410" s="5">
        <v>628</v>
      </c>
      <c r="E410" s="5">
        <v>3189</v>
      </c>
      <c r="F410" s="5">
        <v>4059</v>
      </c>
      <c r="G410" s="5"/>
      <c r="H410" s="5"/>
      <c r="I410" s="5">
        <v>0</v>
      </c>
      <c r="J410" s="5">
        <v>0</v>
      </c>
      <c r="K410" s="5">
        <v>2</v>
      </c>
      <c r="L410" s="5"/>
      <c r="M410" s="5"/>
      <c r="N410" s="5">
        <v>263</v>
      </c>
      <c r="O410" s="5">
        <v>1115</v>
      </c>
      <c r="P410" s="5">
        <v>3488</v>
      </c>
      <c r="Q410" s="5"/>
      <c r="R410" s="5"/>
      <c r="S410" s="5">
        <v>2655</v>
      </c>
      <c r="T410" s="5">
        <v>3775</v>
      </c>
      <c r="U410" s="5">
        <v>4449</v>
      </c>
      <c r="V410" s="5"/>
      <c r="W410" s="5"/>
      <c r="X410" s="5">
        <v>7876</v>
      </c>
      <c r="Y410" s="5">
        <v>2</v>
      </c>
      <c r="Z410" s="5">
        <v>4866</v>
      </c>
      <c r="AA410" s="5">
        <v>10879</v>
      </c>
      <c r="AT410">
        <v>3026</v>
      </c>
      <c r="AU410" s="6">
        <v>0.47910069664344523</v>
      </c>
    </row>
    <row r="411" spans="2:47" x14ac:dyDescent="0.25">
      <c r="C411">
        <v>2009</v>
      </c>
      <c r="D411" s="5">
        <v>910</v>
      </c>
      <c r="E411" s="5">
        <v>5101</v>
      </c>
      <c r="F411" s="5"/>
      <c r="G411" s="5"/>
      <c r="H411" s="5"/>
      <c r="I411" s="5">
        <v>0</v>
      </c>
      <c r="J411" s="5">
        <v>0</v>
      </c>
      <c r="K411" s="5"/>
      <c r="L411" s="5"/>
      <c r="M411" s="5"/>
      <c r="N411" s="5">
        <v>432</v>
      </c>
      <c r="O411" s="5">
        <v>1187</v>
      </c>
      <c r="P411" s="5"/>
      <c r="Q411" s="5"/>
      <c r="R411" s="5"/>
      <c r="S411" s="5">
        <v>3246</v>
      </c>
      <c r="T411" s="5">
        <v>5153</v>
      </c>
      <c r="U411" s="5"/>
      <c r="V411" s="5"/>
      <c r="W411" s="5"/>
      <c r="X411" s="5">
        <v>6011</v>
      </c>
      <c r="Y411" s="5">
        <v>0</v>
      </c>
      <c r="Z411" s="5">
        <v>1619</v>
      </c>
      <c r="AA411" s="5">
        <v>8399</v>
      </c>
      <c r="AT411">
        <v>4549</v>
      </c>
      <c r="AU411" s="6">
        <v>0.49945103205972768</v>
      </c>
    </row>
    <row r="412" spans="2:47" x14ac:dyDescent="0.25">
      <c r="C412">
        <v>2010</v>
      </c>
      <c r="D412" s="5">
        <v>1073</v>
      </c>
      <c r="E412" s="5"/>
      <c r="F412" s="5"/>
      <c r="G412" s="5"/>
      <c r="H412" s="5"/>
      <c r="I412" s="5">
        <v>0</v>
      </c>
      <c r="J412" s="5"/>
      <c r="K412" s="5"/>
      <c r="L412" s="5"/>
      <c r="M412" s="5"/>
      <c r="N412" s="5">
        <v>496</v>
      </c>
      <c r="O412" s="5"/>
      <c r="P412" s="5"/>
      <c r="Q412" s="5"/>
      <c r="R412" s="5"/>
      <c r="S412" s="5">
        <v>4427</v>
      </c>
      <c r="T412" s="5"/>
      <c r="U412" s="5"/>
      <c r="V412" s="5"/>
      <c r="W412" s="5"/>
      <c r="X412" s="5">
        <v>1073</v>
      </c>
      <c r="Y412" s="5">
        <v>0</v>
      </c>
      <c r="Z412" s="5">
        <v>496</v>
      </c>
      <c r="AA412" s="5">
        <v>4427</v>
      </c>
      <c r="AT412">
        <v>3573</v>
      </c>
      <c r="AU412" s="6">
        <v>0.5033103253979434</v>
      </c>
    </row>
    <row r="413" spans="2:47" x14ac:dyDescent="0.25">
      <c r="B413" t="s">
        <v>72</v>
      </c>
      <c r="C413">
        <v>1974</v>
      </c>
      <c r="D413" s="5"/>
      <c r="E413" s="5"/>
      <c r="F413" s="5"/>
      <c r="G413" s="5">
        <v>8</v>
      </c>
      <c r="H413" s="5"/>
      <c r="I413" s="5"/>
      <c r="J413" s="5"/>
      <c r="K413" s="5"/>
      <c r="L413" s="5">
        <v>0</v>
      </c>
      <c r="M413" s="5"/>
      <c r="N413" s="5"/>
      <c r="O413" s="5"/>
      <c r="P413" s="5"/>
      <c r="Q413" s="5">
        <v>1</v>
      </c>
      <c r="R413" s="5"/>
      <c r="S413" s="5"/>
      <c r="T413" s="5"/>
      <c r="U413" s="5"/>
      <c r="V413" s="5">
        <v>13</v>
      </c>
      <c r="W413" s="5"/>
      <c r="X413" s="5">
        <v>8</v>
      </c>
      <c r="Y413" s="5">
        <v>0</v>
      </c>
      <c r="Z413" s="5">
        <v>1</v>
      </c>
      <c r="AA413" s="5">
        <v>13</v>
      </c>
      <c r="AT413">
        <v>5441</v>
      </c>
      <c r="AU413" s="6">
        <v>0.52027156244023709</v>
      </c>
    </row>
    <row r="414" spans="2:47" x14ac:dyDescent="0.25">
      <c r="C414">
        <v>1975</v>
      </c>
      <c r="D414" s="5"/>
      <c r="E414" s="5"/>
      <c r="F414" s="5">
        <v>28</v>
      </c>
      <c r="G414" s="5">
        <v>8</v>
      </c>
      <c r="H414" s="5"/>
      <c r="I414" s="5"/>
      <c r="J414" s="5"/>
      <c r="K414" s="5">
        <v>2</v>
      </c>
      <c r="L414" s="5">
        <v>0</v>
      </c>
      <c r="M414" s="5"/>
      <c r="N414" s="5"/>
      <c r="O414" s="5"/>
      <c r="P414" s="5">
        <v>8</v>
      </c>
      <c r="Q414" s="5">
        <v>1</v>
      </c>
      <c r="R414" s="5"/>
      <c r="S414" s="5"/>
      <c r="T414" s="5"/>
      <c r="U414" s="5">
        <v>20</v>
      </c>
      <c r="V414" s="5">
        <v>13</v>
      </c>
      <c r="W414" s="5"/>
      <c r="X414" s="5">
        <v>36</v>
      </c>
      <c r="Y414" s="5">
        <v>2</v>
      </c>
      <c r="Z414" s="5">
        <v>9</v>
      </c>
      <c r="AA414" s="5">
        <v>33</v>
      </c>
      <c r="AT414">
        <v>7490</v>
      </c>
      <c r="AU414" s="6">
        <v>0.58419780048358161</v>
      </c>
    </row>
    <row r="415" spans="2:47" x14ac:dyDescent="0.25">
      <c r="C415">
        <v>1976</v>
      </c>
      <c r="D415" s="5"/>
      <c r="E415" s="5">
        <v>108</v>
      </c>
      <c r="F415" s="5">
        <v>192</v>
      </c>
      <c r="G415" s="5">
        <v>60</v>
      </c>
      <c r="H415" s="5"/>
      <c r="I415" s="5"/>
      <c r="J415" s="5">
        <v>0</v>
      </c>
      <c r="K415" s="5">
        <v>14</v>
      </c>
      <c r="L415" s="5">
        <v>0</v>
      </c>
      <c r="M415" s="5"/>
      <c r="N415" s="5"/>
      <c r="O415" s="5">
        <v>31</v>
      </c>
      <c r="P415" s="5">
        <v>55</v>
      </c>
      <c r="Q415" s="5">
        <v>7</v>
      </c>
      <c r="R415" s="5"/>
      <c r="S415" s="5"/>
      <c r="T415" s="5">
        <v>59</v>
      </c>
      <c r="U415" s="5">
        <v>141</v>
      </c>
      <c r="V415" s="5">
        <v>91</v>
      </c>
      <c r="W415" s="5"/>
      <c r="X415" s="5">
        <v>360</v>
      </c>
      <c r="Y415" s="5">
        <v>14</v>
      </c>
      <c r="Z415" s="5">
        <v>93</v>
      </c>
      <c r="AA415" s="5">
        <v>291</v>
      </c>
      <c r="AT415">
        <v>9494</v>
      </c>
      <c r="AU415" s="6">
        <v>0.61725505493791044</v>
      </c>
    </row>
    <row r="416" spans="2:47" x14ac:dyDescent="0.25">
      <c r="C416">
        <v>1977</v>
      </c>
      <c r="D416" s="5">
        <v>1144</v>
      </c>
      <c r="E416" s="5">
        <v>2120</v>
      </c>
      <c r="F416" s="5">
        <v>3857</v>
      </c>
      <c r="G416" s="5">
        <v>1129</v>
      </c>
      <c r="H416" s="5"/>
      <c r="I416" s="5">
        <v>0</v>
      </c>
      <c r="J416" s="5">
        <v>0</v>
      </c>
      <c r="K416" s="5">
        <v>299</v>
      </c>
      <c r="L416" s="5">
        <v>12</v>
      </c>
      <c r="M416" s="5"/>
      <c r="N416" s="5">
        <v>77</v>
      </c>
      <c r="O416" s="5">
        <v>625</v>
      </c>
      <c r="P416" s="5">
        <v>1100</v>
      </c>
      <c r="Q416" s="5">
        <v>162</v>
      </c>
      <c r="R416" s="5"/>
      <c r="S416" s="5">
        <v>655</v>
      </c>
      <c r="T416" s="5">
        <v>1192</v>
      </c>
      <c r="U416" s="5">
        <v>2797</v>
      </c>
      <c r="V416" s="5">
        <v>1880</v>
      </c>
      <c r="W416" s="5"/>
      <c r="X416" s="5">
        <v>8250</v>
      </c>
      <c r="Y416" s="5">
        <v>311</v>
      </c>
      <c r="Z416" s="5">
        <v>1964</v>
      </c>
      <c r="AA416" s="5">
        <v>6524</v>
      </c>
      <c r="AT416">
        <v>7743</v>
      </c>
      <c r="AU416" s="6">
        <v>0.59671701602959315</v>
      </c>
    </row>
    <row r="417" spans="3:47" x14ac:dyDescent="0.25">
      <c r="C417">
        <v>1978</v>
      </c>
      <c r="D417" s="5">
        <v>849</v>
      </c>
      <c r="E417" s="5">
        <v>1641</v>
      </c>
      <c r="F417" s="5">
        <v>2754</v>
      </c>
      <c r="G417" s="5">
        <v>976</v>
      </c>
      <c r="H417" s="5"/>
      <c r="I417" s="5">
        <v>0</v>
      </c>
      <c r="J417" s="5">
        <v>0</v>
      </c>
      <c r="K417" s="5">
        <v>240</v>
      </c>
      <c r="L417" s="5">
        <v>7</v>
      </c>
      <c r="M417" s="5"/>
      <c r="N417" s="5">
        <v>60</v>
      </c>
      <c r="O417" s="5">
        <v>482</v>
      </c>
      <c r="P417" s="5">
        <v>891</v>
      </c>
      <c r="Q417" s="5">
        <v>62</v>
      </c>
      <c r="R417" s="5"/>
      <c r="S417" s="5">
        <v>507</v>
      </c>
      <c r="T417" s="5">
        <v>926</v>
      </c>
      <c r="U417" s="5">
        <v>2258</v>
      </c>
      <c r="V417" s="5">
        <v>1525</v>
      </c>
      <c r="W417" s="5"/>
      <c r="X417" s="5">
        <v>6220</v>
      </c>
      <c r="Y417" s="5">
        <v>247</v>
      </c>
      <c r="Z417" s="5">
        <v>1495</v>
      </c>
      <c r="AA417" s="5">
        <v>5216</v>
      </c>
      <c r="AT417">
        <v>5886</v>
      </c>
      <c r="AU417" s="6">
        <v>0.58433435917800058</v>
      </c>
    </row>
    <row r="418" spans="3:47" x14ac:dyDescent="0.25">
      <c r="C418">
        <v>1979</v>
      </c>
      <c r="D418" s="5">
        <v>2302</v>
      </c>
      <c r="E418" s="5">
        <v>4465</v>
      </c>
      <c r="F418" s="5">
        <v>8349</v>
      </c>
      <c r="G418" s="5">
        <v>2160</v>
      </c>
      <c r="H418" s="5"/>
      <c r="I418" s="5">
        <v>0</v>
      </c>
      <c r="J418" s="5">
        <v>0</v>
      </c>
      <c r="K418" s="5">
        <v>396</v>
      </c>
      <c r="L418" s="5">
        <v>23</v>
      </c>
      <c r="M418" s="5"/>
      <c r="N418" s="5">
        <v>168</v>
      </c>
      <c r="O418" s="5">
        <v>1354</v>
      </c>
      <c r="P418" s="5">
        <v>1199</v>
      </c>
      <c r="Q418" s="5">
        <v>284</v>
      </c>
      <c r="R418" s="5"/>
      <c r="S418" s="5">
        <v>1405</v>
      </c>
      <c r="T418" s="5">
        <v>2560</v>
      </c>
      <c r="U418" s="5">
        <v>7427</v>
      </c>
      <c r="V418" s="5">
        <v>4378</v>
      </c>
      <c r="W418" s="5"/>
      <c r="X418" s="5">
        <v>17276</v>
      </c>
      <c r="Y418" s="5">
        <v>419</v>
      </c>
      <c r="Z418" s="5">
        <v>3005</v>
      </c>
      <c r="AA418" s="5">
        <v>15770</v>
      </c>
      <c r="AT418">
        <v>6829</v>
      </c>
      <c r="AU418" s="6">
        <v>0.56224271365058454</v>
      </c>
    </row>
    <row r="419" spans="3:47" x14ac:dyDescent="0.25">
      <c r="C419">
        <v>1980</v>
      </c>
      <c r="D419" s="5">
        <v>1448</v>
      </c>
      <c r="E419" s="5">
        <v>3286</v>
      </c>
      <c r="F419" s="5">
        <v>4977</v>
      </c>
      <c r="G419" s="5">
        <v>1001</v>
      </c>
      <c r="H419" s="5"/>
      <c r="I419" s="5">
        <v>0</v>
      </c>
      <c r="J419" s="5">
        <v>0</v>
      </c>
      <c r="K419" s="5">
        <v>299</v>
      </c>
      <c r="L419" s="5">
        <v>20</v>
      </c>
      <c r="M419" s="5"/>
      <c r="N419" s="5">
        <v>107</v>
      </c>
      <c r="O419" s="5">
        <v>420</v>
      </c>
      <c r="P419" s="5">
        <v>1109</v>
      </c>
      <c r="Q419" s="5">
        <v>246</v>
      </c>
      <c r="R419" s="5"/>
      <c r="S419" s="5">
        <v>887</v>
      </c>
      <c r="T419" s="5">
        <v>1990</v>
      </c>
      <c r="U419" s="5">
        <v>4243</v>
      </c>
      <c r="V419" s="5">
        <v>3021</v>
      </c>
      <c r="W419" s="5"/>
      <c r="X419" s="5">
        <v>10712</v>
      </c>
      <c r="Y419" s="5">
        <v>319</v>
      </c>
      <c r="Z419" s="5">
        <v>1882</v>
      </c>
      <c r="AA419" s="5">
        <v>10141</v>
      </c>
      <c r="AT419">
        <v>7967</v>
      </c>
      <c r="AU419" s="6">
        <v>0.5015107641948886</v>
      </c>
    </row>
    <row r="420" spans="3:47" x14ac:dyDescent="0.25">
      <c r="C420">
        <v>1981</v>
      </c>
      <c r="D420" s="5">
        <v>476</v>
      </c>
      <c r="E420" s="5">
        <v>1111</v>
      </c>
      <c r="F420" s="5">
        <v>1129</v>
      </c>
      <c r="G420" s="5">
        <v>375</v>
      </c>
      <c r="H420" s="5"/>
      <c r="I420" s="5">
        <v>0</v>
      </c>
      <c r="J420" s="5">
        <v>0</v>
      </c>
      <c r="K420" s="5">
        <v>188</v>
      </c>
      <c r="L420" s="5">
        <v>9</v>
      </c>
      <c r="M420" s="5"/>
      <c r="N420" s="5">
        <v>24</v>
      </c>
      <c r="O420" s="5">
        <v>210</v>
      </c>
      <c r="P420" s="5">
        <v>529</v>
      </c>
      <c r="Q420" s="5">
        <v>130</v>
      </c>
      <c r="R420" s="5"/>
      <c r="S420" s="5">
        <v>306</v>
      </c>
      <c r="T420" s="5">
        <v>587</v>
      </c>
      <c r="U420" s="5">
        <v>1447</v>
      </c>
      <c r="V420" s="5">
        <v>1128</v>
      </c>
      <c r="W420" s="5"/>
      <c r="X420" s="5">
        <v>3091</v>
      </c>
      <c r="Y420" s="5">
        <v>197</v>
      </c>
      <c r="Z420" s="5">
        <v>893</v>
      </c>
      <c r="AA420" s="5">
        <v>3468</v>
      </c>
      <c r="AT420">
        <v>12490</v>
      </c>
      <c r="AU420" s="6">
        <v>0.55072974998897661</v>
      </c>
    </row>
    <row r="421" spans="3:47" x14ac:dyDescent="0.25">
      <c r="C421">
        <v>1982</v>
      </c>
      <c r="D421" s="5">
        <v>1533</v>
      </c>
      <c r="E421" s="5">
        <v>3074</v>
      </c>
      <c r="F421" s="5">
        <v>4399</v>
      </c>
      <c r="G421" s="5">
        <v>1536</v>
      </c>
      <c r="H421" s="5"/>
      <c r="I421" s="5">
        <v>0</v>
      </c>
      <c r="J421" s="5">
        <v>0</v>
      </c>
      <c r="K421" s="5">
        <v>468</v>
      </c>
      <c r="L421" s="5">
        <v>19</v>
      </c>
      <c r="M421" s="5"/>
      <c r="N421" s="5">
        <v>120</v>
      </c>
      <c r="O421" s="5">
        <v>1002</v>
      </c>
      <c r="P421" s="5">
        <v>2864</v>
      </c>
      <c r="Q421" s="5">
        <v>497</v>
      </c>
      <c r="R421" s="5"/>
      <c r="S421" s="5">
        <v>1107</v>
      </c>
      <c r="T421" s="5">
        <v>2109</v>
      </c>
      <c r="U421" s="5">
        <v>5110</v>
      </c>
      <c r="V421" s="5">
        <v>4353</v>
      </c>
      <c r="W421" s="5"/>
      <c r="X421" s="5">
        <v>10542</v>
      </c>
      <c r="Y421" s="5">
        <v>487</v>
      </c>
      <c r="Z421" s="5">
        <v>4483</v>
      </c>
      <c r="AA421" s="5">
        <v>12679</v>
      </c>
      <c r="AU421" s="6"/>
    </row>
    <row r="422" spans="3:47" x14ac:dyDescent="0.25">
      <c r="C422">
        <v>1983</v>
      </c>
      <c r="D422" s="5">
        <v>5222</v>
      </c>
      <c r="E422" s="5">
        <v>10768</v>
      </c>
      <c r="F422" s="5">
        <v>14968</v>
      </c>
      <c r="G422" s="5">
        <v>4960</v>
      </c>
      <c r="H422" s="5"/>
      <c r="I422" s="5">
        <v>0</v>
      </c>
      <c r="J422" s="5">
        <v>0</v>
      </c>
      <c r="K422" s="5">
        <v>1128</v>
      </c>
      <c r="L422" s="5">
        <v>60</v>
      </c>
      <c r="M422" s="5"/>
      <c r="N422" s="5">
        <v>432</v>
      </c>
      <c r="O422" s="5">
        <v>4763</v>
      </c>
      <c r="P422" s="5">
        <v>9781</v>
      </c>
      <c r="Q422" s="5">
        <v>1943</v>
      </c>
      <c r="R422" s="5"/>
      <c r="S422" s="5">
        <v>3798</v>
      </c>
      <c r="T422" s="5">
        <v>5935</v>
      </c>
      <c r="U422" s="5">
        <v>18207</v>
      </c>
      <c r="V422" s="5">
        <v>15133</v>
      </c>
      <c r="W422" s="5"/>
      <c r="X422" s="5">
        <v>35918</v>
      </c>
      <c r="Y422" s="5">
        <v>1188</v>
      </c>
      <c r="Z422" s="5">
        <v>16919</v>
      </c>
      <c r="AA422" s="5">
        <v>43073</v>
      </c>
      <c r="AU422" s="6"/>
    </row>
    <row r="423" spans="3:47" x14ac:dyDescent="0.25">
      <c r="C423">
        <v>1984</v>
      </c>
      <c r="D423" s="5">
        <v>9931</v>
      </c>
      <c r="E423" s="5">
        <v>19758</v>
      </c>
      <c r="F423" s="5">
        <v>26538</v>
      </c>
      <c r="G423" s="5">
        <v>11697</v>
      </c>
      <c r="H423" s="5"/>
      <c r="I423" s="5">
        <v>0</v>
      </c>
      <c r="J423" s="5">
        <v>0</v>
      </c>
      <c r="K423" s="5">
        <v>1791</v>
      </c>
      <c r="L423" s="5">
        <v>303</v>
      </c>
      <c r="M423" s="5"/>
      <c r="N423" s="5">
        <v>1166</v>
      </c>
      <c r="O423" s="5">
        <v>9912</v>
      </c>
      <c r="P423" s="5">
        <v>23197</v>
      </c>
      <c r="Q423" s="5">
        <v>3974</v>
      </c>
      <c r="R423" s="5"/>
      <c r="S423" s="5">
        <v>7536</v>
      </c>
      <c r="T423" s="5">
        <v>12430</v>
      </c>
      <c r="U423" s="5">
        <v>38497</v>
      </c>
      <c r="V423" s="5">
        <v>32206</v>
      </c>
      <c r="W423" s="5"/>
      <c r="X423" s="5">
        <v>67924</v>
      </c>
      <c r="Y423" s="5">
        <v>2094</v>
      </c>
      <c r="Z423" s="5">
        <v>38249</v>
      </c>
      <c r="AA423" s="5">
        <v>90669</v>
      </c>
      <c r="AU423" s="6"/>
    </row>
    <row r="424" spans="3:47" x14ac:dyDescent="0.25">
      <c r="C424">
        <v>1985</v>
      </c>
      <c r="D424" s="5">
        <v>5131</v>
      </c>
      <c r="E424" s="5">
        <v>10292</v>
      </c>
      <c r="F424" s="5">
        <v>16344</v>
      </c>
      <c r="G424" s="5">
        <v>6383</v>
      </c>
      <c r="H424" s="5"/>
      <c r="I424" s="5">
        <v>0</v>
      </c>
      <c r="J424" s="5">
        <v>0</v>
      </c>
      <c r="K424" s="5">
        <v>2006</v>
      </c>
      <c r="L424" s="5">
        <v>106</v>
      </c>
      <c r="M424" s="5"/>
      <c r="N424" s="5">
        <v>668</v>
      </c>
      <c r="O424" s="5">
        <v>6110</v>
      </c>
      <c r="P424" s="5">
        <v>12334</v>
      </c>
      <c r="Q424" s="5">
        <v>1847</v>
      </c>
      <c r="R424" s="5"/>
      <c r="S424" s="5">
        <v>4245</v>
      </c>
      <c r="T424" s="5">
        <v>6624</v>
      </c>
      <c r="U424" s="5">
        <v>21153</v>
      </c>
      <c r="V424" s="5">
        <v>18600</v>
      </c>
      <c r="W424" s="5"/>
      <c r="X424" s="5">
        <v>38150</v>
      </c>
      <c r="Y424" s="5">
        <v>2112</v>
      </c>
      <c r="Z424" s="5">
        <v>20959</v>
      </c>
      <c r="AA424" s="5">
        <v>50622</v>
      </c>
      <c r="AU424" s="6"/>
    </row>
    <row r="425" spans="3:47" x14ac:dyDescent="0.25">
      <c r="C425">
        <v>1986</v>
      </c>
      <c r="D425" s="5">
        <v>4250</v>
      </c>
      <c r="E425" s="5">
        <v>8067</v>
      </c>
      <c r="F425" s="5">
        <v>14850</v>
      </c>
      <c r="G425" s="5">
        <v>5576</v>
      </c>
      <c r="H425" s="5"/>
      <c r="I425" s="5">
        <v>0</v>
      </c>
      <c r="J425" s="5">
        <v>0</v>
      </c>
      <c r="K425" s="5">
        <v>1163</v>
      </c>
      <c r="L425" s="5">
        <v>92</v>
      </c>
      <c r="M425" s="5"/>
      <c r="N425" s="5">
        <v>644</v>
      </c>
      <c r="O425" s="5">
        <v>4639</v>
      </c>
      <c r="P425" s="5">
        <v>7434</v>
      </c>
      <c r="Q425" s="5">
        <v>1004</v>
      </c>
      <c r="R425" s="5"/>
      <c r="S425" s="5">
        <v>3284</v>
      </c>
      <c r="T425" s="5">
        <v>5564</v>
      </c>
      <c r="U425" s="5">
        <v>18846</v>
      </c>
      <c r="V425" s="5">
        <v>14153</v>
      </c>
      <c r="W425" s="5"/>
      <c r="X425" s="5">
        <v>32743</v>
      </c>
      <c r="Y425" s="5">
        <v>1255</v>
      </c>
      <c r="Z425" s="5">
        <v>13721</v>
      </c>
      <c r="AA425" s="5">
        <v>41847</v>
      </c>
      <c r="AU425" s="6"/>
    </row>
    <row r="426" spans="3:47" x14ac:dyDescent="0.25">
      <c r="C426">
        <v>1987</v>
      </c>
      <c r="D426" s="5">
        <v>2270</v>
      </c>
      <c r="E426" s="5">
        <v>4535</v>
      </c>
      <c r="F426" s="5">
        <v>6573</v>
      </c>
      <c r="G426" s="5">
        <v>2411</v>
      </c>
      <c r="H426" s="5"/>
      <c r="I426" s="5">
        <v>0</v>
      </c>
      <c r="J426" s="5">
        <v>0</v>
      </c>
      <c r="K426" s="5">
        <v>646</v>
      </c>
      <c r="L426" s="5">
        <v>157</v>
      </c>
      <c r="M426" s="5"/>
      <c r="N426" s="5">
        <v>289</v>
      </c>
      <c r="O426" s="5">
        <v>1705</v>
      </c>
      <c r="P426" s="5">
        <v>2609</v>
      </c>
      <c r="Q426" s="5">
        <v>477</v>
      </c>
      <c r="R426" s="5"/>
      <c r="S426" s="5">
        <v>1561</v>
      </c>
      <c r="T426" s="5">
        <v>3001</v>
      </c>
      <c r="U426" s="5">
        <v>9562</v>
      </c>
      <c r="V426" s="5">
        <v>6681</v>
      </c>
      <c r="W426" s="5"/>
      <c r="X426" s="5">
        <v>15789</v>
      </c>
      <c r="Y426" s="5">
        <v>803</v>
      </c>
      <c r="Z426" s="5">
        <v>5080</v>
      </c>
      <c r="AA426" s="5">
        <v>20805</v>
      </c>
      <c r="AU426" s="6"/>
    </row>
    <row r="427" spans="3:47" x14ac:dyDescent="0.25">
      <c r="C427">
        <v>1988</v>
      </c>
      <c r="D427" s="5">
        <v>2974</v>
      </c>
      <c r="E427" s="5">
        <v>5119</v>
      </c>
      <c r="F427" s="5">
        <v>7730</v>
      </c>
      <c r="G427" s="5">
        <v>3228</v>
      </c>
      <c r="H427" s="5"/>
      <c r="I427" s="5">
        <v>0</v>
      </c>
      <c r="J427" s="5">
        <v>0</v>
      </c>
      <c r="K427" s="5">
        <v>1681</v>
      </c>
      <c r="L427" s="5">
        <v>48</v>
      </c>
      <c r="M427" s="5"/>
      <c r="N427" s="5">
        <v>355</v>
      </c>
      <c r="O427" s="5">
        <v>1688</v>
      </c>
      <c r="P427" s="5">
        <v>3045</v>
      </c>
      <c r="Q427" s="5">
        <v>671</v>
      </c>
      <c r="R427" s="5"/>
      <c r="S427" s="5">
        <v>1978</v>
      </c>
      <c r="T427" s="5">
        <v>4328</v>
      </c>
      <c r="U427" s="5">
        <v>12038</v>
      </c>
      <c r="V427" s="5">
        <v>8775</v>
      </c>
      <c r="W427" s="5"/>
      <c r="X427" s="5">
        <v>19051</v>
      </c>
      <c r="Y427" s="5">
        <v>1729</v>
      </c>
      <c r="Z427" s="5">
        <v>5759</v>
      </c>
      <c r="AA427" s="5">
        <v>27119</v>
      </c>
      <c r="AU427" s="6"/>
    </row>
    <row r="428" spans="3:47" x14ac:dyDescent="0.25">
      <c r="C428">
        <v>1989</v>
      </c>
      <c r="D428" s="5">
        <v>2995</v>
      </c>
      <c r="E428" s="5">
        <v>6141</v>
      </c>
      <c r="F428" s="5">
        <v>9600</v>
      </c>
      <c r="G428" s="5">
        <v>3128</v>
      </c>
      <c r="H428" s="5"/>
      <c r="I428" s="5">
        <v>0</v>
      </c>
      <c r="J428" s="5">
        <v>0</v>
      </c>
      <c r="K428" s="5">
        <v>766</v>
      </c>
      <c r="L428" s="5">
        <v>95</v>
      </c>
      <c r="M428" s="5"/>
      <c r="N428" s="5">
        <v>300</v>
      </c>
      <c r="O428" s="5">
        <v>1603</v>
      </c>
      <c r="P428" s="5">
        <v>3525</v>
      </c>
      <c r="Q428" s="5">
        <v>299</v>
      </c>
      <c r="R428" s="5"/>
      <c r="S428" s="5">
        <v>2225</v>
      </c>
      <c r="T428" s="5">
        <v>4826</v>
      </c>
      <c r="U428" s="5">
        <v>12862</v>
      </c>
      <c r="V428" s="5">
        <v>9495</v>
      </c>
      <c r="W428" s="5"/>
      <c r="X428" s="5">
        <v>21864</v>
      </c>
      <c r="Y428" s="5">
        <v>861</v>
      </c>
      <c r="Z428" s="5">
        <v>5727</v>
      </c>
      <c r="AA428" s="5">
        <v>29408</v>
      </c>
      <c r="AT428">
        <v>10525</v>
      </c>
      <c r="AU428" s="6">
        <v>0.61733826030852246</v>
      </c>
    </row>
    <row r="429" spans="3:47" x14ac:dyDescent="0.25">
      <c r="C429">
        <v>1990</v>
      </c>
      <c r="D429" s="5">
        <v>3978</v>
      </c>
      <c r="E429" s="5">
        <v>7448</v>
      </c>
      <c r="F429" s="5">
        <v>9963</v>
      </c>
      <c r="G429" s="5">
        <v>2651</v>
      </c>
      <c r="H429" s="5"/>
      <c r="I429" s="5">
        <v>0</v>
      </c>
      <c r="J429" s="5">
        <v>0</v>
      </c>
      <c r="K429" s="5">
        <v>1052</v>
      </c>
      <c r="L429" s="5">
        <v>91</v>
      </c>
      <c r="M429" s="5"/>
      <c r="N429" s="5">
        <v>377</v>
      </c>
      <c r="O429" s="5">
        <v>2051</v>
      </c>
      <c r="P429" s="5">
        <v>1688</v>
      </c>
      <c r="Q429" s="5">
        <v>610</v>
      </c>
      <c r="R429" s="5"/>
      <c r="S429" s="5">
        <v>2549</v>
      </c>
      <c r="T429" s="5">
        <v>5350</v>
      </c>
      <c r="U429" s="5">
        <v>17628</v>
      </c>
      <c r="V429" s="5">
        <v>12105</v>
      </c>
      <c r="W429" s="5"/>
      <c r="X429" s="5">
        <v>24040</v>
      </c>
      <c r="Y429" s="5">
        <v>1143</v>
      </c>
      <c r="Z429" s="5">
        <v>4726</v>
      </c>
      <c r="AA429" s="5">
        <v>37632</v>
      </c>
      <c r="AT429">
        <v>7962</v>
      </c>
      <c r="AU429" s="6">
        <v>0.60418879951434212</v>
      </c>
    </row>
    <row r="430" spans="3:47" x14ac:dyDescent="0.25">
      <c r="C430">
        <v>1991</v>
      </c>
      <c r="D430" s="5">
        <v>2070</v>
      </c>
      <c r="E430" s="5">
        <v>3184</v>
      </c>
      <c r="F430" s="5">
        <v>4053</v>
      </c>
      <c r="G430" s="5">
        <v>1229</v>
      </c>
      <c r="H430" s="5"/>
      <c r="I430" s="5">
        <v>0</v>
      </c>
      <c r="J430" s="5">
        <v>0</v>
      </c>
      <c r="K430" s="5">
        <v>530</v>
      </c>
      <c r="L430" s="5">
        <v>27</v>
      </c>
      <c r="M430" s="5"/>
      <c r="N430" s="5">
        <v>193</v>
      </c>
      <c r="O430" s="5">
        <v>473</v>
      </c>
      <c r="P430" s="5">
        <v>1146</v>
      </c>
      <c r="Q430" s="5">
        <v>411</v>
      </c>
      <c r="R430" s="5"/>
      <c r="S430" s="5">
        <v>1326</v>
      </c>
      <c r="T430" s="5">
        <v>3464</v>
      </c>
      <c r="U430" s="5">
        <v>9870</v>
      </c>
      <c r="V430" s="5">
        <v>7096</v>
      </c>
      <c r="W430" s="5"/>
      <c r="X430" s="5">
        <v>10536</v>
      </c>
      <c r="Y430" s="5">
        <v>557</v>
      </c>
      <c r="Z430" s="5">
        <v>2223</v>
      </c>
      <c r="AA430" s="5">
        <v>21756</v>
      </c>
      <c r="AT430">
        <v>20700</v>
      </c>
      <c r="AU430" s="6">
        <v>0.56758979983548119</v>
      </c>
    </row>
    <row r="431" spans="3:47" x14ac:dyDescent="0.25">
      <c r="C431">
        <v>1992</v>
      </c>
      <c r="D431" s="5">
        <v>3555</v>
      </c>
      <c r="E431" s="5">
        <v>4486</v>
      </c>
      <c r="F431" s="5">
        <v>5003</v>
      </c>
      <c r="G431" s="5">
        <v>3913</v>
      </c>
      <c r="H431" s="5"/>
      <c r="I431" s="5">
        <v>0</v>
      </c>
      <c r="J431" s="5">
        <v>0</v>
      </c>
      <c r="K431" s="5">
        <v>992</v>
      </c>
      <c r="L431" s="5">
        <v>33</v>
      </c>
      <c r="M431" s="5"/>
      <c r="N431" s="5">
        <v>194</v>
      </c>
      <c r="O431" s="5">
        <v>1113</v>
      </c>
      <c r="P431" s="5">
        <v>3357</v>
      </c>
      <c r="Q431" s="5">
        <v>865</v>
      </c>
      <c r="R431" s="5"/>
      <c r="S431" s="5">
        <v>2591</v>
      </c>
      <c r="T431" s="5">
        <v>6293</v>
      </c>
      <c r="U431" s="5">
        <v>18853</v>
      </c>
      <c r="V431" s="5">
        <v>12799</v>
      </c>
      <c r="W431" s="5"/>
      <c r="X431" s="5">
        <v>16957</v>
      </c>
      <c r="Y431" s="5">
        <v>1025</v>
      </c>
      <c r="Z431" s="5">
        <v>5529</v>
      </c>
      <c r="AA431" s="5">
        <v>40536</v>
      </c>
      <c r="AT431">
        <v>12913</v>
      </c>
      <c r="AU431" s="6">
        <v>0.56011971892079471</v>
      </c>
    </row>
    <row r="432" spans="3:47" x14ac:dyDescent="0.25">
      <c r="C432">
        <v>1993</v>
      </c>
      <c r="D432" s="5">
        <v>5359</v>
      </c>
      <c r="E432" s="5">
        <v>5851</v>
      </c>
      <c r="F432" s="5">
        <v>18947</v>
      </c>
      <c r="G432" s="5">
        <v>7041</v>
      </c>
      <c r="H432" s="5"/>
      <c r="I432" s="5">
        <v>0</v>
      </c>
      <c r="J432" s="5">
        <v>0</v>
      </c>
      <c r="K432" s="5">
        <v>994</v>
      </c>
      <c r="L432" s="5">
        <v>63</v>
      </c>
      <c r="M432" s="5"/>
      <c r="N432" s="5">
        <v>751</v>
      </c>
      <c r="O432" s="5">
        <v>3058</v>
      </c>
      <c r="P432" s="5">
        <v>5597</v>
      </c>
      <c r="Q432" s="5">
        <v>1605</v>
      </c>
      <c r="R432" s="5"/>
      <c r="S432" s="5">
        <v>4770</v>
      </c>
      <c r="T432" s="5">
        <v>12048</v>
      </c>
      <c r="U432" s="5">
        <v>35763</v>
      </c>
      <c r="V432" s="5">
        <v>23433</v>
      </c>
      <c r="W432" s="5"/>
      <c r="X432" s="5">
        <v>37198</v>
      </c>
      <c r="Y432" s="5">
        <v>1057</v>
      </c>
      <c r="Z432" s="5">
        <v>11011</v>
      </c>
      <c r="AA432" s="5">
        <v>76014</v>
      </c>
      <c r="AT432">
        <v>4181</v>
      </c>
      <c r="AU432" s="6">
        <v>0.54660739966008631</v>
      </c>
    </row>
    <row r="433" spans="3:47" x14ac:dyDescent="0.25">
      <c r="C433">
        <v>1994</v>
      </c>
      <c r="D433" s="5">
        <v>1319</v>
      </c>
      <c r="E433" s="5">
        <v>2573</v>
      </c>
      <c r="F433" s="5">
        <v>5180</v>
      </c>
      <c r="G433" s="5">
        <v>1852</v>
      </c>
      <c r="H433" s="5"/>
      <c r="I433" s="5">
        <v>0</v>
      </c>
      <c r="J433" s="5">
        <v>0</v>
      </c>
      <c r="K433" s="5">
        <v>221</v>
      </c>
      <c r="L433" s="5">
        <v>18</v>
      </c>
      <c r="M433" s="5"/>
      <c r="N433" s="5">
        <v>212</v>
      </c>
      <c r="O433" s="5">
        <v>887</v>
      </c>
      <c r="P433" s="5">
        <v>1369</v>
      </c>
      <c r="Q433" s="5">
        <v>563</v>
      </c>
      <c r="R433" s="5"/>
      <c r="S433" s="5">
        <v>1556</v>
      </c>
      <c r="T433" s="5">
        <v>3853</v>
      </c>
      <c r="U433" s="5">
        <v>12137</v>
      </c>
      <c r="V433" s="5">
        <v>7983</v>
      </c>
      <c r="W433" s="5"/>
      <c r="X433" s="5">
        <v>10924</v>
      </c>
      <c r="Y433" s="5">
        <v>239</v>
      </c>
      <c r="Z433" s="5">
        <v>3031</v>
      </c>
      <c r="AA433" s="5">
        <v>25529</v>
      </c>
      <c r="AT433">
        <v>15512</v>
      </c>
      <c r="AU433" s="6">
        <v>0.55024653258132028</v>
      </c>
    </row>
    <row r="434" spans="3:47" x14ac:dyDescent="0.25">
      <c r="C434">
        <v>1995</v>
      </c>
      <c r="D434" s="5">
        <v>3357</v>
      </c>
      <c r="E434" s="5">
        <v>3997</v>
      </c>
      <c r="F434" s="5">
        <v>9916</v>
      </c>
      <c r="G434" s="5">
        <v>3897</v>
      </c>
      <c r="H434" s="5"/>
      <c r="I434" s="5">
        <v>0</v>
      </c>
      <c r="J434" s="5">
        <v>0</v>
      </c>
      <c r="K434" s="5">
        <v>515</v>
      </c>
      <c r="L434" s="5">
        <v>56</v>
      </c>
      <c r="M434" s="5"/>
      <c r="N434" s="5">
        <v>629</v>
      </c>
      <c r="O434" s="5">
        <v>1616</v>
      </c>
      <c r="P434" s="5">
        <v>4175</v>
      </c>
      <c r="Q434" s="5">
        <v>1243</v>
      </c>
      <c r="R434" s="5"/>
      <c r="S434" s="5">
        <v>3218</v>
      </c>
      <c r="T434" s="5">
        <v>8923</v>
      </c>
      <c r="U434" s="5">
        <v>26735</v>
      </c>
      <c r="V434" s="5">
        <v>18654</v>
      </c>
      <c r="W434" s="5"/>
      <c r="X434" s="5">
        <v>21167</v>
      </c>
      <c r="Y434" s="5">
        <v>571</v>
      </c>
      <c r="Z434" s="5">
        <v>7663</v>
      </c>
      <c r="AA434" s="5">
        <v>57530</v>
      </c>
      <c r="AT434">
        <v>54025</v>
      </c>
      <c r="AU434" s="6">
        <v>0.55639663020865515</v>
      </c>
    </row>
    <row r="435" spans="3:47" x14ac:dyDescent="0.25">
      <c r="C435">
        <v>1996</v>
      </c>
      <c r="D435" s="5">
        <v>1134</v>
      </c>
      <c r="E435" s="5">
        <v>1837</v>
      </c>
      <c r="F435" s="5">
        <v>4344</v>
      </c>
      <c r="G435" s="5">
        <v>1596</v>
      </c>
      <c r="H435" s="5"/>
      <c r="I435" s="5">
        <v>0</v>
      </c>
      <c r="J435" s="5">
        <v>0</v>
      </c>
      <c r="K435" s="5">
        <v>391</v>
      </c>
      <c r="L435" s="5">
        <v>33</v>
      </c>
      <c r="M435" s="5"/>
      <c r="N435" s="5">
        <v>367</v>
      </c>
      <c r="O435" s="5">
        <v>955</v>
      </c>
      <c r="P435" s="5">
        <v>2103</v>
      </c>
      <c r="Q435" s="5">
        <v>728</v>
      </c>
      <c r="R435" s="5"/>
      <c r="S435" s="5">
        <v>1434</v>
      </c>
      <c r="T435" s="5">
        <v>3984</v>
      </c>
      <c r="U435" s="5">
        <v>12408</v>
      </c>
      <c r="V435" s="5">
        <v>8952</v>
      </c>
      <c r="W435" s="5"/>
      <c r="X435" s="5">
        <v>8911</v>
      </c>
      <c r="Y435" s="5">
        <v>424</v>
      </c>
      <c r="Z435" s="5">
        <v>4153</v>
      </c>
      <c r="AA435" s="5">
        <v>26778</v>
      </c>
      <c r="AT435">
        <v>108267</v>
      </c>
      <c r="AU435" s="6">
        <v>0.54423030522379057</v>
      </c>
    </row>
    <row r="436" spans="3:47" x14ac:dyDescent="0.25">
      <c r="C436">
        <v>1997</v>
      </c>
      <c r="D436" s="5">
        <v>2227</v>
      </c>
      <c r="E436" s="5">
        <v>3601</v>
      </c>
      <c r="F436" s="5">
        <v>7049</v>
      </c>
      <c r="G436" s="5">
        <v>4187</v>
      </c>
      <c r="H436" s="5"/>
      <c r="I436" s="5">
        <v>0</v>
      </c>
      <c r="J436" s="5">
        <v>0</v>
      </c>
      <c r="K436" s="5">
        <v>1212</v>
      </c>
      <c r="L436" s="5">
        <v>38</v>
      </c>
      <c r="M436" s="5"/>
      <c r="N436" s="5">
        <v>631</v>
      </c>
      <c r="O436" s="5">
        <v>1879</v>
      </c>
      <c r="P436" s="5">
        <v>4841</v>
      </c>
      <c r="Q436" s="5">
        <v>1352</v>
      </c>
      <c r="R436" s="5"/>
      <c r="S436" s="5">
        <v>2855</v>
      </c>
      <c r="T436" s="5">
        <v>7674</v>
      </c>
      <c r="U436" s="5">
        <v>23537</v>
      </c>
      <c r="V436" s="5">
        <v>16881</v>
      </c>
      <c r="W436" s="5"/>
      <c r="X436" s="5">
        <v>17064</v>
      </c>
      <c r="Y436" s="5">
        <v>1250</v>
      </c>
      <c r="Z436" s="5">
        <v>8703</v>
      </c>
      <c r="AA436" s="5">
        <v>50947</v>
      </c>
      <c r="AT436">
        <v>61221</v>
      </c>
      <c r="AU436" s="6">
        <v>0.54738338563879729</v>
      </c>
    </row>
    <row r="437" spans="3:47" x14ac:dyDescent="0.25">
      <c r="C437">
        <v>1998</v>
      </c>
      <c r="D437" s="5">
        <v>4247</v>
      </c>
      <c r="E437" s="5">
        <v>8756</v>
      </c>
      <c r="F437" s="5">
        <v>26835</v>
      </c>
      <c r="G437" s="5">
        <v>10464</v>
      </c>
      <c r="H437" s="5"/>
      <c r="I437" s="5">
        <v>0</v>
      </c>
      <c r="J437" s="5">
        <v>0</v>
      </c>
      <c r="K437" s="5">
        <v>1712</v>
      </c>
      <c r="L437" s="5">
        <v>82</v>
      </c>
      <c r="M437" s="5"/>
      <c r="N437" s="5">
        <v>1363</v>
      </c>
      <c r="O437" s="5">
        <v>5731</v>
      </c>
      <c r="P437" s="5">
        <v>11900</v>
      </c>
      <c r="Q437" s="5">
        <v>2955</v>
      </c>
      <c r="R437" s="5"/>
      <c r="S437" s="5">
        <v>7732</v>
      </c>
      <c r="T437" s="5">
        <v>19276</v>
      </c>
      <c r="U437" s="5">
        <v>59076</v>
      </c>
      <c r="V437" s="5">
        <v>41666</v>
      </c>
      <c r="W437" s="5"/>
      <c r="X437" s="5">
        <v>50302</v>
      </c>
      <c r="Y437" s="5">
        <v>1794</v>
      </c>
      <c r="Z437" s="5">
        <v>21949</v>
      </c>
      <c r="AA437" s="5">
        <v>127750</v>
      </c>
      <c r="AT437">
        <v>47719</v>
      </c>
      <c r="AU437" s="6">
        <v>0.53278029609450017</v>
      </c>
    </row>
    <row r="438" spans="3:47" x14ac:dyDescent="0.25">
      <c r="C438">
        <v>1999</v>
      </c>
      <c r="D438" s="5">
        <v>7623</v>
      </c>
      <c r="E438" s="5">
        <v>15595</v>
      </c>
      <c r="F438" s="5">
        <v>33918</v>
      </c>
      <c r="G438" s="5">
        <v>17077</v>
      </c>
      <c r="H438" s="5"/>
      <c r="I438" s="5">
        <v>0</v>
      </c>
      <c r="J438" s="5">
        <v>0</v>
      </c>
      <c r="K438" s="5">
        <v>1336</v>
      </c>
      <c r="L438" s="5">
        <v>152</v>
      </c>
      <c r="M438" s="5"/>
      <c r="N438" s="5">
        <v>2326</v>
      </c>
      <c r="O438" s="5">
        <v>7689</v>
      </c>
      <c r="P438" s="5">
        <v>16109</v>
      </c>
      <c r="Q438" s="5">
        <v>3499</v>
      </c>
      <c r="R438" s="5"/>
      <c r="S438" s="5">
        <v>10111</v>
      </c>
      <c r="T438" s="5">
        <v>26002</v>
      </c>
      <c r="U438" s="5">
        <v>81755</v>
      </c>
      <c r="V438" s="5">
        <v>54560</v>
      </c>
      <c r="W438" s="5"/>
      <c r="X438" s="5">
        <v>74213</v>
      </c>
      <c r="Y438" s="5">
        <v>1488</v>
      </c>
      <c r="Z438" s="5">
        <v>29623</v>
      </c>
      <c r="AA438" s="5">
        <v>172428</v>
      </c>
      <c r="AT438">
        <v>21672</v>
      </c>
      <c r="AU438" s="6">
        <v>0.51020552298891164</v>
      </c>
    </row>
    <row r="439" spans="3:47" x14ac:dyDescent="0.25">
      <c r="C439">
        <v>2000</v>
      </c>
      <c r="D439" s="5">
        <v>3212</v>
      </c>
      <c r="E439" s="5">
        <v>6174</v>
      </c>
      <c r="F439" s="5">
        <v>17164</v>
      </c>
      <c r="G439" s="5">
        <v>7618</v>
      </c>
      <c r="H439" s="5"/>
      <c r="I439" s="5">
        <v>0</v>
      </c>
      <c r="J439" s="5">
        <v>0</v>
      </c>
      <c r="K439" s="5">
        <v>732</v>
      </c>
      <c r="L439" s="5">
        <v>35</v>
      </c>
      <c r="M439" s="5"/>
      <c r="N439" s="5">
        <v>943</v>
      </c>
      <c r="O439" s="5">
        <v>3126</v>
      </c>
      <c r="P439" s="5">
        <v>5403</v>
      </c>
      <c r="Q439" s="5">
        <v>1439</v>
      </c>
      <c r="R439" s="5"/>
      <c r="S439" s="5">
        <v>4263</v>
      </c>
      <c r="T439" s="5">
        <v>11026</v>
      </c>
      <c r="U439" s="5">
        <v>33881</v>
      </c>
      <c r="V439" s="5">
        <v>21276</v>
      </c>
      <c r="W439" s="5"/>
      <c r="X439" s="5">
        <v>34168</v>
      </c>
      <c r="Y439" s="5">
        <v>767</v>
      </c>
      <c r="Z439" s="5">
        <v>10911</v>
      </c>
      <c r="AA439" s="5">
        <v>70446</v>
      </c>
      <c r="AT439">
        <v>26539</v>
      </c>
      <c r="AU439" s="6">
        <v>0.49459540049945955</v>
      </c>
    </row>
    <row r="440" spans="3:47" x14ac:dyDescent="0.25">
      <c r="C440">
        <v>2001</v>
      </c>
      <c r="D440" s="5">
        <v>4280</v>
      </c>
      <c r="E440" s="5">
        <v>10790</v>
      </c>
      <c r="F440" s="5">
        <v>27539</v>
      </c>
      <c r="G440" s="5">
        <v>10851</v>
      </c>
      <c r="H440" s="5"/>
      <c r="I440" s="5">
        <v>0</v>
      </c>
      <c r="J440" s="5">
        <v>0</v>
      </c>
      <c r="K440" s="5">
        <v>533</v>
      </c>
      <c r="L440" s="5">
        <v>71</v>
      </c>
      <c r="M440" s="5"/>
      <c r="N440" s="5">
        <v>1041</v>
      </c>
      <c r="O440" s="5">
        <v>3696</v>
      </c>
      <c r="P440" s="5">
        <v>6997</v>
      </c>
      <c r="Q440" s="5">
        <v>1542</v>
      </c>
      <c r="R440" s="5"/>
      <c r="S440" s="5">
        <v>6208</v>
      </c>
      <c r="T440" s="5">
        <v>15705</v>
      </c>
      <c r="U440" s="5">
        <v>45049</v>
      </c>
      <c r="V440" s="5">
        <v>27436</v>
      </c>
      <c r="W440" s="5"/>
      <c r="X440" s="5">
        <v>53460</v>
      </c>
      <c r="Y440" s="5">
        <v>604</v>
      </c>
      <c r="Z440" s="5">
        <v>13276</v>
      </c>
      <c r="AA440" s="5">
        <v>94398</v>
      </c>
      <c r="AT440">
        <v>28452</v>
      </c>
      <c r="AU440" s="6">
        <v>0.49173867957137918</v>
      </c>
    </row>
    <row r="441" spans="3:47" x14ac:dyDescent="0.25">
      <c r="C441">
        <v>2002</v>
      </c>
      <c r="D441" s="5">
        <v>3924</v>
      </c>
      <c r="E441" s="5">
        <v>9395</v>
      </c>
      <c r="F441" s="5">
        <v>19371</v>
      </c>
      <c r="G441" s="5">
        <v>8565</v>
      </c>
      <c r="H441" s="5"/>
      <c r="I441" s="5">
        <v>0</v>
      </c>
      <c r="J441" s="5">
        <v>0</v>
      </c>
      <c r="K441" s="5">
        <v>658</v>
      </c>
      <c r="L441" s="5">
        <v>131</v>
      </c>
      <c r="M441" s="5"/>
      <c r="N441" s="5">
        <v>781</v>
      </c>
      <c r="O441" s="5">
        <v>2631</v>
      </c>
      <c r="P441" s="5">
        <v>5714</v>
      </c>
      <c r="Q441" s="5">
        <v>1409</v>
      </c>
      <c r="R441" s="5"/>
      <c r="S441" s="5">
        <v>4462</v>
      </c>
      <c r="T441" s="5">
        <v>11179</v>
      </c>
      <c r="U441" s="5">
        <v>31187</v>
      </c>
      <c r="V441" s="5">
        <v>18398</v>
      </c>
      <c r="W441" s="5"/>
      <c r="X441" s="5">
        <v>41255</v>
      </c>
      <c r="Y441" s="5">
        <v>789</v>
      </c>
      <c r="Z441" s="5">
        <v>10535</v>
      </c>
      <c r="AA441" s="5">
        <v>65226</v>
      </c>
      <c r="AT441">
        <v>29909</v>
      </c>
      <c r="AU441" s="6">
        <v>0.44282731970210687</v>
      </c>
    </row>
    <row r="442" spans="3:47" x14ac:dyDescent="0.25">
      <c r="C442">
        <v>2003</v>
      </c>
      <c r="D442" s="5">
        <v>3172</v>
      </c>
      <c r="E442" s="5">
        <v>6543</v>
      </c>
      <c r="F442" s="5">
        <v>15368</v>
      </c>
      <c r="G442" s="5">
        <v>4352</v>
      </c>
      <c r="H442" s="5"/>
      <c r="I442" s="5">
        <v>0</v>
      </c>
      <c r="J442" s="5">
        <v>0</v>
      </c>
      <c r="K442" s="5">
        <v>991</v>
      </c>
      <c r="L442" s="5">
        <v>34</v>
      </c>
      <c r="M442" s="5"/>
      <c r="N442" s="5">
        <v>641</v>
      </c>
      <c r="O442" s="5">
        <v>2103</v>
      </c>
      <c r="P442" s="5">
        <v>5606</v>
      </c>
      <c r="Q442" s="5">
        <v>1106</v>
      </c>
      <c r="R442" s="5"/>
      <c r="S442" s="5">
        <v>3206</v>
      </c>
      <c r="T442" s="5">
        <v>8081</v>
      </c>
      <c r="U442" s="5">
        <v>20482</v>
      </c>
      <c r="V442" s="5">
        <v>15056</v>
      </c>
      <c r="W442" s="5"/>
      <c r="X442" s="5">
        <v>29435</v>
      </c>
      <c r="Y442" s="5">
        <v>1025</v>
      </c>
      <c r="Z442" s="5">
        <v>9456</v>
      </c>
      <c r="AA442" s="5">
        <v>46825</v>
      </c>
      <c r="AT442">
        <v>13316</v>
      </c>
      <c r="AU442" s="6">
        <v>0.37967609489051096</v>
      </c>
    </row>
    <row r="443" spans="3:47" x14ac:dyDescent="0.25">
      <c r="C443">
        <v>2004</v>
      </c>
      <c r="D443" s="5">
        <v>3929</v>
      </c>
      <c r="E443" s="5">
        <v>8340</v>
      </c>
      <c r="F443" s="5">
        <v>12003</v>
      </c>
      <c r="G443" s="5">
        <v>5544</v>
      </c>
      <c r="H443" s="5"/>
      <c r="I443" s="5">
        <v>0</v>
      </c>
      <c r="J443" s="5">
        <v>0</v>
      </c>
      <c r="K443" s="5">
        <v>408</v>
      </c>
      <c r="L443" s="5">
        <v>48</v>
      </c>
      <c r="M443" s="5"/>
      <c r="N443" s="5">
        <v>441</v>
      </c>
      <c r="O443" s="5">
        <v>3200</v>
      </c>
      <c r="P443" s="5">
        <v>7018</v>
      </c>
      <c r="Q443" s="5">
        <v>1672</v>
      </c>
      <c r="R443" s="5"/>
      <c r="S443" s="5">
        <v>3997</v>
      </c>
      <c r="T443" s="5">
        <v>8438</v>
      </c>
      <c r="U443" s="5">
        <v>26681</v>
      </c>
      <c r="V443" s="5">
        <v>18621</v>
      </c>
      <c r="W443" s="5"/>
      <c r="X443" s="5">
        <v>29816</v>
      </c>
      <c r="Y443" s="5">
        <v>456</v>
      </c>
      <c r="Z443" s="5">
        <v>12331</v>
      </c>
      <c r="AA443" s="5">
        <v>57737</v>
      </c>
      <c r="AT443">
        <v>23511</v>
      </c>
      <c r="AU443" s="6">
        <v>0.36708979343294768</v>
      </c>
    </row>
    <row r="444" spans="3:47" x14ac:dyDescent="0.25">
      <c r="C444">
        <v>2005</v>
      </c>
      <c r="D444" s="5">
        <v>5791</v>
      </c>
      <c r="E444" s="5">
        <v>6813</v>
      </c>
      <c r="F444" s="5">
        <v>19209</v>
      </c>
      <c r="G444" s="5">
        <v>8757</v>
      </c>
      <c r="H444" s="5"/>
      <c r="I444" s="5">
        <v>0</v>
      </c>
      <c r="J444" s="5">
        <v>0</v>
      </c>
      <c r="K444" s="5">
        <v>617</v>
      </c>
      <c r="L444" s="5">
        <v>42</v>
      </c>
      <c r="M444" s="5"/>
      <c r="N444" s="5">
        <v>724</v>
      </c>
      <c r="O444" s="5">
        <v>4496</v>
      </c>
      <c r="P444" s="5">
        <v>9541</v>
      </c>
      <c r="Q444" s="5">
        <v>1711</v>
      </c>
      <c r="R444" s="5"/>
      <c r="S444" s="5">
        <v>5263</v>
      </c>
      <c r="T444" s="5">
        <v>11817</v>
      </c>
      <c r="U444" s="5">
        <v>36291</v>
      </c>
      <c r="V444" s="5">
        <v>24741</v>
      </c>
      <c r="W444" s="5"/>
      <c r="X444" s="5">
        <v>40570</v>
      </c>
      <c r="Y444" s="5">
        <v>659</v>
      </c>
      <c r="Z444" s="5">
        <v>16472</v>
      </c>
      <c r="AA444" s="5">
        <v>78112</v>
      </c>
      <c r="AT444">
        <v>49266</v>
      </c>
      <c r="AU444" s="6">
        <v>0.39324712643678161</v>
      </c>
    </row>
    <row r="445" spans="3:47" x14ac:dyDescent="0.25">
      <c r="C445">
        <v>2006</v>
      </c>
      <c r="D445" s="5">
        <v>1974</v>
      </c>
      <c r="E445" s="5">
        <v>3995</v>
      </c>
      <c r="F445" s="5">
        <v>9779</v>
      </c>
      <c r="G445" s="5">
        <v>4522</v>
      </c>
      <c r="H445" s="5"/>
      <c r="I445" s="5">
        <v>0</v>
      </c>
      <c r="J445" s="5">
        <v>0</v>
      </c>
      <c r="K445" s="5">
        <v>236</v>
      </c>
      <c r="L445" s="5">
        <v>27</v>
      </c>
      <c r="M445" s="5"/>
      <c r="N445" s="5">
        <v>372</v>
      </c>
      <c r="O445" s="5">
        <v>2420</v>
      </c>
      <c r="P445" s="5">
        <v>4082</v>
      </c>
      <c r="Q445" s="5">
        <v>899</v>
      </c>
      <c r="R445" s="5"/>
      <c r="S445" s="5">
        <v>2812</v>
      </c>
      <c r="T445" s="5">
        <v>6206</v>
      </c>
      <c r="U445" s="5">
        <v>20457</v>
      </c>
      <c r="V445" s="5">
        <v>13355</v>
      </c>
      <c r="W445" s="5"/>
      <c r="X445" s="5">
        <v>20270</v>
      </c>
      <c r="Y445" s="5">
        <v>263</v>
      </c>
      <c r="Z445" s="5">
        <v>7773</v>
      </c>
      <c r="AA445" s="5">
        <v>42830</v>
      </c>
      <c r="AT445">
        <v>14194</v>
      </c>
      <c r="AU445" s="6">
        <v>0.35732447196838102</v>
      </c>
    </row>
    <row r="446" spans="3:47" x14ac:dyDescent="0.25">
      <c r="C446">
        <v>2007</v>
      </c>
      <c r="D446" s="5">
        <v>4667</v>
      </c>
      <c r="E446" s="5">
        <v>8445</v>
      </c>
      <c r="F446" s="5">
        <v>24021</v>
      </c>
      <c r="G446" s="5">
        <v>10087</v>
      </c>
      <c r="H446" s="5"/>
      <c r="I446" s="5">
        <v>0</v>
      </c>
      <c r="J446" s="5">
        <v>0</v>
      </c>
      <c r="K446" s="5">
        <v>653</v>
      </c>
      <c r="L446" s="5">
        <v>89</v>
      </c>
      <c r="M446" s="5"/>
      <c r="N446" s="5">
        <v>1325</v>
      </c>
      <c r="O446" s="5">
        <v>4639</v>
      </c>
      <c r="P446" s="5">
        <v>8672</v>
      </c>
      <c r="Q446" s="5">
        <v>2324</v>
      </c>
      <c r="R446" s="5"/>
      <c r="S446" s="5">
        <v>6072</v>
      </c>
      <c r="T446" s="5">
        <v>15516</v>
      </c>
      <c r="U446" s="5">
        <v>47900</v>
      </c>
      <c r="V446" s="5">
        <v>30931</v>
      </c>
      <c r="W446" s="5"/>
      <c r="X446" s="5">
        <v>47220</v>
      </c>
      <c r="Y446" s="5">
        <v>742</v>
      </c>
      <c r="Z446" s="5">
        <v>16960</v>
      </c>
      <c r="AA446" s="5">
        <v>100419</v>
      </c>
      <c r="AT446">
        <v>29401</v>
      </c>
      <c r="AU446" s="6">
        <v>0.33821076485948626</v>
      </c>
    </row>
    <row r="447" spans="3:47" x14ac:dyDescent="0.25">
      <c r="C447">
        <v>2008</v>
      </c>
      <c r="D447" s="5">
        <v>2091</v>
      </c>
      <c r="E447" s="5">
        <v>4861</v>
      </c>
      <c r="F447" s="5">
        <v>10736</v>
      </c>
      <c r="G447" s="5"/>
      <c r="H447" s="5"/>
      <c r="I447" s="5">
        <v>0</v>
      </c>
      <c r="J447" s="5">
        <v>0</v>
      </c>
      <c r="K447" s="5">
        <v>335</v>
      </c>
      <c r="L447" s="5"/>
      <c r="M447" s="5"/>
      <c r="N447" s="5">
        <v>496</v>
      </c>
      <c r="O447" s="5">
        <v>1961</v>
      </c>
      <c r="P447" s="5">
        <v>4890</v>
      </c>
      <c r="Q447" s="5"/>
      <c r="R447" s="5"/>
      <c r="S447" s="5">
        <v>2922</v>
      </c>
      <c r="T447" s="5">
        <v>7220</v>
      </c>
      <c r="U447" s="5">
        <v>20964</v>
      </c>
      <c r="V447" s="5"/>
      <c r="W447" s="5"/>
      <c r="X447" s="5">
        <v>17688</v>
      </c>
      <c r="Y447" s="5">
        <v>335</v>
      </c>
      <c r="Z447" s="5">
        <v>7347</v>
      </c>
      <c r="AA447" s="5">
        <v>31106</v>
      </c>
      <c r="AT447">
        <v>13488</v>
      </c>
      <c r="AU447" s="6">
        <v>0.33497243331843241</v>
      </c>
    </row>
    <row r="448" spans="3:47" x14ac:dyDescent="0.25">
      <c r="C448">
        <v>2009</v>
      </c>
      <c r="D448" s="5">
        <v>5474</v>
      </c>
      <c r="E448" s="5">
        <v>10205</v>
      </c>
      <c r="F448" s="5"/>
      <c r="G448" s="5"/>
      <c r="H448" s="5"/>
      <c r="I448" s="5">
        <v>0</v>
      </c>
      <c r="J448" s="5">
        <v>0</v>
      </c>
      <c r="K448" s="5"/>
      <c r="L448" s="5"/>
      <c r="M448" s="5"/>
      <c r="N448" s="5">
        <v>1161</v>
      </c>
      <c r="O448" s="5">
        <v>5320</v>
      </c>
      <c r="P448" s="5"/>
      <c r="Q448" s="5"/>
      <c r="R448" s="5"/>
      <c r="S448" s="5">
        <v>6585</v>
      </c>
      <c r="T448" s="5">
        <v>15596</v>
      </c>
      <c r="U448" s="5"/>
      <c r="V448" s="5"/>
      <c r="W448" s="5"/>
      <c r="X448" s="5">
        <v>15679</v>
      </c>
      <c r="Y448" s="5">
        <v>0</v>
      </c>
      <c r="Z448" s="5">
        <v>6481</v>
      </c>
      <c r="AA448" s="5">
        <v>22181</v>
      </c>
      <c r="AT448">
        <v>27017</v>
      </c>
      <c r="AU448" s="6">
        <v>0.34653173259453079</v>
      </c>
    </row>
    <row r="449" spans="2:47" x14ac:dyDescent="0.25">
      <c r="C449">
        <v>2010</v>
      </c>
      <c r="D449" s="5">
        <v>9055</v>
      </c>
      <c r="E449" s="5"/>
      <c r="F449" s="5"/>
      <c r="G449" s="5"/>
      <c r="H449" s="5"/>
      <c r="I449" s="5">
        <v>0</v>
      </c>
      <c r="J449" s="5"/>
      <c r="K449" s="5"/>
      <c r="L449" s="5"/>
      <c r="M449" s="5"/>
      <c r="N449" s="5">
        <v>2177</v>
      </c>
      <c r="O449" s="5"/>
      <c r="P449" s="5"/>
      <c r="Q449" s="5"/>
      <c r="R449" s="5"/>
      <c r="S449" s="5">
        <v>13225</v>
      </c>
      <c r="T449" s="5"/>
      <c r="U449" s="5"/>
      <c r="V449" s="5"/>
      <c r="W449" s="5"/>
      <c r="X449" s="5">
        <v>9055</v>
      </c>
      <c r="Y449" s="5">
        <v>0</v>
      </c>
      <c r="Z449" s="5">
        <v>2177</v>
      </c>
      <c r="AA449" s="5">
        <v>13225</v>
      </c>
      <c r="AT449">
        <v>74045</v>
      </c>
      <c r="AU449" s="6">
        <v>0.36693178720979214</v>
      </c>
    </row>
    <row r="450" spans="2:47" x14ac:dyDescent="0.25">
      <c r="B450" t="s">
        <v>48</v>
      </c>
      <c r="C450">
        <v>1974</v>
      </c>
      <c r="D450" s="5"/>
      <c r="E450" s="5"/>
      <c r="F450" s="5"/>
      <c r="G450" s="5">
        <v>2153</v>
      </c>
      <c r="H450" s="5"/>
      <c r="I450" s="5"/>
      <c r="J450" s="5"/>
      <c r="K450" s="5"/>
      <c r="L450" s="5">
        <v>36</v>
      </c>
      <c r="M450" s="5"/>
      <c r="N450" s="5"/>
      <c r="O450" s="5"/>
      <c r="P450" s="5"/>
      <c r="Q450" s="5">
        <v>5028</v>
      </c>
      <c r="R450" s="5"/>
      <c r="S450" s="5"/>
      <c r="T450" s="5"/>
      <c r="U450" s="5"/>
      <c r="V450" s="5">
        <v>150</v>
      </c>
      <c r="W450" s="5"/>
      <c r="X450" s="5">
        <v>2153</v>
      </c>
      <c r="Y450" s="5">
        <v>36</v>
      </c>
      <c r="Z450" s="5">
        <v>5028</v>
      </c>
      <c r="AA450" s="5">
        <v>150</v>
      </c>
      <c r="AT450">
        <v>105324</v>
      </c>
      <c r="AU450" s="6">
        <v>0.37920158990754343</v>
      </c>
    </row>
    <row r="451" spans="2:47" x14ac:dyDescent="0.25">
      <c r="C451">
        <v>1975</v>
      </c>
      <c r="D451" s="5"/>
      <c r="E451" s="5"/>
      <c r="F451" s="5">
        <v>46433</v>
      </c>
      <c r="G451" s="5">
        <v>2190</v>
      </c>
      <c r="H451" s="5"/>
      <c r="I451" s="5"/>
      <c r="J451" s="5"/>
      <c r="K451" s="5">
        <v>1255</v>
      </c>
      <c r="L451" s="5">
        <v>37</v>
      </c>
      <c r="M451" s="5"/>
      <c r="N451" s="5"/>
      <c r="O451" s="5"/>
      <c r="P451" s="5">
        <v>44262</v>
      </c>
      <c r="Q451" s="5">
        <v>5124</v>
      </c>
      <c r="R451" s="5"/>
      <c r="S451" s="5"/>
      <c r="T451" s="5"/>
      <c r="U451" s="5">
        <v>9677</v>
      </c>
      <c r="V451" s="5">
        <v>153</v>
      </c>
      <c r="W451" s="5"/>
      <c r="X451" s="5">
        <v>48623</v>
      </c>
      <c r="Y451" s="5">
        <v>1292</v>
      </c>
      <c r="Z451" s="5">
        <v>49386</v>
      </c>
      <c r="AA451" s="5">
        <v>9830</v>
      </c>
      <c r="AT451">
        <v>45846</v>
      </c>
      <c r="AU451" s="6">
        <v>0.39423176142812921</v>
      </c>
    </row>
    <row r="452" spans="2:47" x14ac:dyDescent="0.25">
      <c r="C452">
        <v>1976</v>
      </c>
      <c r="D452" s="5"/>
      <c r="E452" s="5">
        <v>54831</v>
      </c>
      <c r="F452" s="5">
        <v>55411</v>
      </c>
      <c r="G452" s="5">
        <v>2623</v>
      </c>
      <c r="H452" s="5"/>
      <c r="I452" s="5"/>
      <c r="J452" s="5">
        <v>0</v>
      </c>
      <c r="K452" s="5">
        <v>1504</v>
      </c>
      <c r="L452" s="5">
        <v>44</v>
      </c>
      <c r="M452" s="5"/>
      <c r="N452" s="5"/>
      <c r="O452" s="5">
        <v>24691</v>
      </c>
      <c r="P452" s="5">
        <v>52983</v>
      </c>
      <c r="Q452" s="5">
        <v>6140</v>
      </c>
      <c r="R452" s="5"/>
      <c r="S452" s="5"/>
      <c r="T452" s="5">
        <v>2196</v>
      </c>
      <c r="U452" s="5">
        <v>11619</v>
      </c>
      <c r="V452" s="5">
        <v>181</v>
      </c>
      <c r="W452" s="5"/>
      <c r="X452" s="5">
        <v>112865</v>
      </c>
      <c r="Y452" s="5">
        <v>1548</v>
      </c>
      <c r="Z452" s="5">
        <v>83814</v>
      </c>
      <c r="AA452" s="5">
        <v>13996</v>
      </c>
      <c r="AT452">
        <v>67340</v>
      </c>
      <c r="AU452" s="6">
        <v>0.41635237235529066</v>
      </c>
    </row>
    <row r="453" spans="2:47" x14ac:dyDescent="0.25">
      <c r="C453">
        <v>1977</v>
      </c>
      <c r="D453" s="5">
        <v>23292</v>
      </c>
      <c r="E453" s="5">
        <v>49822</v>
      </c>
      <c r="F453" s="5">
        <v>51055</v>
      </c>
      <c r="G453" s="5">
        <v>2418</v>
      </c>
      <c r="H453" s="5"/>
      <c r="I453" s="5">
        <v>0</v>
      </c>
      <c r="J453" s="5">
        <v>0</v>
      </c>
      <c r="K453" s="5">
        <v>1386</v>
      </c>
      <c r="L453" s="5">
        <v>41</v>
      </c>
      <c r="M453" s="5"/>
      <c r="N453" s="5">
        <v>1631</v>
      </c>
      <c r="O453" s="5">
        <v>22691</v>
      </c>
      <c r="P453" s="5">
        <v>48886</v>
      </c>
      <c r="Q453" s="5">
        <v>5657</v>
      </c>
      <c r="R453" s="5"/>
      <c r="S453" s="5">
        <v>210</v>
      </c>
      <c r="T453" s="5">
        <v>2087</v>
      </c>
      <c r="U453" s="5">
        <v>10653</v>
      </c>
      <c r="V453" s="5">
        <v>168</v>
      </c>
      <c r="W453" s="5"/>
      <c r="X453" s="5">
        <v>126587</v>
      </c>
      <c r="Y453" s="5">
        <v>1427</v>
      </c>
      <c r="Z453" s="5">
        <v>78865</v>
      </c>
      <c r="AA453" s="5">
        <v>13118</v>
      </c>
      <c r="AT453">
        <v>52579</v>
      </c>
      <c r="AU453" s="6">
        <v>0.44632231229574298</v>
      </c>
    </row>
    <row r="454" spans="2:47" x14ac:dyDescent="0.25">
      <c r="C454">
        <v>1978</v>
      </c>
      <c r="D454" s="5">
        <v>24132</v>
      </c>
      <c r="E454" s="5">
        <v>53282</v>
      </c>
      <c r="F454" s="5">
        <v>54741</v>
      </c>
      <c r="G454" s="5">
        <v>3321</v>
      </c>
      <c r="H454" s="5"/>
      <c r="I454" s="5">
        <v>0</v>
      </c>
      <c r="J454" s="5">
        <v>0</v>
      </c>
      <c r="K454" s="5">
        <v>1487</v>
      </c>
      <c r="L454" s="5">
        <v>63</v>
      </c>
      <c r="M454" s="5"/>
      <c r="N454" s="5">
        <v>1715</v>
      </c>
      <c r="O454" s="5">
        <v>24456</v>
      </c>
      <c r="P454" s="5">
        <v>52348</v>
      </c>
      <c r="Q454" s="5">
        <v>4194</v>
      </c>
      <c r="R454" s="5"/>
      <c r="S454" s="5">
        <v>258</v>
      </c>
      <c r="T454" s="5">
        <v>2103</v>
      </c>
      <c r="U454" s="5">
        <v>11455</v>
      </c>
      <c r="V454" s="5">
        <v>1299</v>
      </c>
      <c r="W454" s="5"/>
      <c r="X454" s="5">
        <v>135476</v>
      </c>
      <c r="Y454" s="5">
        <v>1550</v>
      </c>
      <c r="Z454" s="5">
        <v>82713</v>
      </c>
      <c r="AA454" s="5">
        <v>15115</v>
      </c>
      <c r="AT454">
        <v>39916</v>
      </c>
      <c r="AU454" s="6">
        <v>0.46017454260384361</v>
      </c>
    </row>
    <row r="455" spans="2:47" x14ac:dyDescent="0.25">
      <c r="C455">
        <v>1979</v>
      </c>
      <c r="D455" s="5">
        <v>23025</v>
      </c>
      <c r="E455" s="5">
        <v>52417</v>
      </c>
      <c r="F455" s="5">
        <v>60377</v>
      </c>
      <c r="G455" s="5">
        <v>2823</v>
      </c>
      <c r="H455" s="5"/>
      <c r="I455" s="5">
        <v>0</v>
      </c>
      <c r="J455" s="5">
        <v>0</v>
      </c>
      <c r="K455" s="5">
        <v>1480</v>
      </c>
      <c r="L455" s="5">
        <v>27</v>
      </c>
      <c r="M455" s="5"/>
      <c r="N455" s="5">
        <v>1740</v>
      </c>
      <c r="O455" s="5">
        <v>23781</v>
      </c>
      <c r="P455" s="5">
        <v>36447</v>
      </c>
      <c r="Q455" s="5">
        <v>4383</v>
      </c>
      <c r="R455" s="5"/>
      <c r="S455" s="5">
        <v>189</v>
      </c>
      <c r="T455" s="5">
        <v>2140</v>
      </c>
      <c r="U455" s="5">
        <v>19693</v>
      </c>
      <c r="V455" s="5">
        <v>584</v>
      </c>
      <c r="W455" s="5"/>
      <c r="X455" s="5">
        <v>138642</v>
      </c>
      <c r="Y455" s="5">
        <v>1507</v>
      </c>
      <c r="Z455" s="5">
        <v>66351</v>
      </c>
      <c r="AA455" s="5">
        <v>22606</v>
      </c>
      <c r="AT455">
        <v>42603</v>
      </c>
      <c r="AU455" s="6">
        <v>0.42458640621885591</v>
      </c>
    </row>
    <row r="456" spans="2:47" x14ac:dyDescent="0.25">
      <c r="C456">
        <v>1980</v>
      </c>
      <c r="D456" s="5">
        <v>31365</v>
      </c>
      <c r="E456" s="5">
        <v>72804</v>
      </c>
      <c r="F456" s="5">
        <v>92891</v>
      </c>
      <c r="G456" s="5">
        <v>2453</v>
      </c>
      <c r="H456" s="5"/>
      <c r="I456" s="5">
        <v>0</v>
      </c>
      <c r="J456" s="5">
        <v>0</v>
      </c>
      <c r="K456" s="5">
        <v>1160</v>
      </c>
      <c r="L456" s="5">
        <v>43</v>
      </c>
      <c r="M456" s="5"/>
      <c r="N456" s="5">
        <v>2340</v>
      </c>
      <c r="O456" s="5">
        <v>27665</v>
      </c>
      <c r="P456" s="5">
        <v>50796</v>
      </c>
      <c r="Q456" s="5">
        <v>6646</v>
      </c>
      <c r="R456" s="5"/>
      <c r="S456" s="5">
        <v>319</v>
      </c>
      <c r="T456" s="5">
        <v>7961</v>
      </c>
      <c r="U456" s="5">
        <v>18486</v>
      </c>
      <c r="V456" s="5">
        <v>440</v>
      </c>
      <c r="W456" s="5"/>
      <c r="X456" s="5">
        <v>199513</v>
      </c>
      <c r="Y456" s="5">
        <v>1203</v>
      </c>
      <c r="Z456" s="5">
        <v>87447</v>
      </c>
      <c r="AA456" s="5">
        <v>27206</v>
      </c>
      <c r="AT456">
        <v>57701</v>
      </c>
      <c r="AU456" s="6">
        <v>0.42485623614823326</v>
      </c>
    </row>
    <row r="457" spans="2:47" x14ac:dyDescent="0.25">
      <c r="C457">
        <v>1981</v>
      </c>
      <c r="D457" s="5">
        <v>20097</v>
      </c>
      <c r="E457" s="5">
        <v>66825</v>
      </c>
      <c r="F457" s="5">
        <v>48754</v>
      </c>
      <c r="G457" s="5">
        <v>3157</v>
      </c>
      <c r="H457" s="5"/>
      <c r="I457" s="5">
        <v>0</v>
      </c>
      <c r="J457" s="5">
        <v>0</v>
      </c>
      <c r="K457" s="5">
        <v>1534</v>
      </c>
      <c r="L457" s="5">
        <v>42</v>
      </c>
      <c r="M457" s="5"/>
      <c r="N457" s="5">
        <v>1687</v>
      </c>
      <c r="O457" s="5">
        <v>19746</v>
      </c>
      <c r="P457" s="5">
        <v>58404</v>
      </c>
      <c r="Q457" s="5">
        <v>6788</v>
      </c>
      <c r="R457" s="5"/>
      <c r="S457" s="5">
        <v>485</v>
      </c>
      <c r="T457" s="5">
        <v>8102</v>
      </c>
      <c r="U457" s="5">
        <v>16127</v>
      </c>
      <c r="V457" s="5">
        <v>361</v>
      </c>
      <c r="W457" s="5"/>
      <c r="X457" s="5">
        <v>138833</v>
      </c>
      <c r="Y457" s="5">
        <v>1576</v>
      </c>
      <c r="Z457" s="5">
        <v>86625</v>
      </c>
      <c r="AA457" s="5">
        <v>25075</v>
      </c>
      <c r="AT457">
        <v>28306</v>
      </c>
      <c r="AU457" s="6">
        <v>0.39791385515069727</v>
      </c>
    </row>
    <row r="458" spans="2:47" x14ac:dyDescent="0.25">
      <c r="C458">
        <v>1982</v>
      </c>
      <c r="D458" s="5">
        <v>17108</v>
      </c>
      <c r="E458" s="5">
        <v>42706</v>
      </c>
      <c r="F458" s="5">
        <v>50671</v>
      </c>
      <c r="G458" s="5">
        <v>2462</v>
      </c>
      <c r="H458" s="5"/>
      <c r="I458" s="5">
        <v>0</v>
      </c>
      <c r="J458" s="5">
        <v>0</v>
      </c>
      <c r="K458" s="5">
        <v>900</v>
      </c>
      <c r="L458" s="5">
        <v>24</v>
      </c>
      <c r="M458" s="5"/>
      <c r="N458" s="5">
        <v>1192</v>
      </c>
      <c r="O458" s="5">
        <v>20313</v>
      </c>
      <c r="P458" s="5">
        <v>52397</v>
      </c>
      <c r="Q458" s="5">
        <v>6492</v>
      </c>
      <c r="R458" s="5"/>
      <c r="S458" s="5">
        <v>664</v>
      </c>
      <c r="T458" s="5">
        <v>5954</v>
      </c>
      <c r="U458" s="5">
        <v>14324</v>
      </c>
      <c r="V458" s="5">
        <v>222</v>
      </c>
      <c r="W458" s="5"/>
      <c r="X458" s="5">
        <v>112947</v>
      </c>
      <c r="Y458" s="5">
        <v>924</v>
      </c>
      <c r="Z458" s="5">
        <v>80394</v>
      </c>
      <c r="AA458" s="5">
        <v>21164</v>
      </c>
      <c r="AT458">
        <v>64922</v>
      </c>
      <c r="AU458" s="6">
        <v>0.39265517929612137</v>
      </c>
    </row>
    <row r="459" spans="2:47" x14ac:dyDescent="0.25">
      <c r="C459">
        <v>1983</v>
      </c>
      <c r="D459" s="5">
        <v>11080</v>
      </c>
      <c r="E459" s="5">
        <v>29250</v>
      </c>
      <c r="F459" s="5">
        <v>31782</v>
      </c>
      <c r="G459" s="5">
        <v>2008</v>
      </c>
      <c r="H459" s="5"/>
      <c r="I459" s="5">
        <v>0</v>
      </c>
      <c r="J459" s="5">
        <v>0</v>
      </c>
      <c r="K459" s="5">
        <v>501</v>
      </c>
      <c r="L459" s="5">
        <v>9</v>
      </c>
      <c r="M459" s="5"/>
      <c r="N459" s="5">
        <v>902</v>
      </c>
      <c r="O459" s="5">
        <v>13339</v>
      </c>
      <c r="P459" s="5">
        <v>38411</v>
      </c>
      <c r="Q459" s="5">
        <v>4240</v>
      </c>
      <c r="R459" s="5"/>
      <c r="S459" s="5">
        <v>366</v>
      </c>
      <c r="T459" s="5">
        <v>4593</v>
      </c>
      <c r="U459" s="5">
        <v>9717</v>
      </c>
      <c r="V459" s="5">
        <v>367</v>
      </c>
      <c r="W459" s="5"/>
      <c r="X459" s="5">
        <v>74120</v>
      </c>
      <c r="Y459" s="5">
        <v>510</v>
      </c>
      <c r="Z459" s="5">
        <v>56892</v>
      </c>
      <c r="AA459" s="5">
        <v>15043</v>
      </c>
      <c r="AU459" s="6"/>
    </row>
    <row r="460" spans="2:47" x14ac:dyDescent="0.25">
      <c r="C460">
        <v>1984</v>
      </c>
      <c r="D460" s="5">
        <v>7757</v>
      </c>
      <c r="E460" s="5">
        <v>19564</v>
      </c>
      <c r="F460" s="5">
        <v>30008</v>
      </c>
      <c r="G460" s="5">
        <v>1274</v>
      </c>
      <c r="H460" s="5"/>
      <c r="I460" s="5">
        <v>0</v>
      </c>
      <c r="J460" s="5">
        <v>0</v>
      </c>
      <c r="K460" s="5">
        <v>242</v>
      </c>
      <c r="L460" s="5">
        <v>20</v>
      </c>
      <c r="M460" s="5"/>
      <c r="N460" s="5">
        <v>629</v>
      </c>
      <c r="O460" s="5">
        <v>10628</v>
      </c>
      <c r="P460" s="5">
        <v>25116</v>
      </c>
      <c r="Q460" s="5">
        <v>2631</v>
      </c>
      <c r="R460" s="5"/>
      <c r="S460" s="5">
        <v>331</v>
      </c>
      <c r="T460" s="5">
        <v>3383</v>
      </c>
      <c r="U460" s="5">
        <v>8084</v>
      </c>
      <c r="V460" s="5">
        <v>632</v>
      </c>
      <c r="W460" s="5"/>
      <c r="X460" s="5">
        <v>58603</v>
      </c>
      <c r="Y460" s="5">
        <v>262</v>
      </c>
      <c r="Z460" s="5">
        <v>39004</v>
      </c>
      <c r="AA460" s="5">
        <v>12430</v>
      </c>
      <c r="AU460" s="6"/>
    </row>
    <row r="461" spans="2:47" x14ac:dyDescent="0.25">
      <c r="C461">
        <v>1985</v>
      </c>
      <c r="D461" s="5">
        <v>8321</v>
      </c>
      <c r="E461" s="5">
        <v>21306</v>
      </c>
      <c r="F461" s="5">
        <v>34929</v>
      </c>
      <c r="G461" s="5">
        <v>1859</v>
      </c>
      <c r="H461" s="5"/>
      <c r="I461" s="5">
        <v>0</v>
      </c>
      <c r="J461" s="5">
        <v>0</v>
      </c>
      <c r="K461" s="5">
        <v>764</v>
      </c>
      <c r="L461" s="5">
        <v>15</v>
      </c>
      <c r="M461" s="5"/>
      <c r="N461" s="5">
        <v>776</v>
      </c>
      <c r="O461" s="5">
        <v>12501</v>
      </c>
      <c r="P461" s="5">
        <v>29337</v>
      </c>
      <c r="Q461" s="5">
        <v>3696</v>
      </c>
      <c r="R461" s="5"/>
      <c r="S461" s="5">
        <v>405</v>
      </c>
      <c r="T461" s="5">
        <v>5233</v>
      </c>
      <c r="U461" s="5">
        <v>14924</v>
      </c>
      <c r="V461" s="5">
        <v>554</v>
      </c>
      <c r="W461" s="5"/>
      <c r="X461" s="5">
        <v>66415</v>
      </c>
      <c r="Y461" s="5">
        <v>779</v>
      </c>
      <c r="Z461" s="5">
        <v>46310</v>
      </c>
      <c r="AA461" s="5">
        <v>21116</v>
      </c>
      <c r="AU461" s="6"/>
    </row>
    <row r="462" spans="2:47" x14ac:dyDescent="0.25">
      <c r="C462">
        <v>1986</v>
      </c>
      <c r="D462" s="5">
        <v>12145</v>
      </c>
      <c r="E462" s="5">
        <v>30650</v>
      </c>
      <c r="F462" s="5">
        <v>48483</v>
      </c>
      <c r="G462" s="5">
        <v>2392</v>
      </c>
      <c r="H462" s="5"/>
      <c r="I462" s="5">
        <v>0</v>
      </c>
      <c r="J462" s="5">
        <v>0</v>
      </c>
      <c r="K462" s="5">
        <v>790</v>
      </c>
      <c r="L462" s="5">
        <v>26</v>
      </c>
      <c r="M462" s="5"/>
      <c r="N462" s="5">
        <v>951</v>
      </c>
      <c r="O462" s="5">
        <v>12951</v>
      </c>
      <c r="P462" s="5">
        <v>42443</v>
      </c>
      <c r="Q462" s="5">
        <v>4854</v>
      </c>
      <c r="R462" s="5"/>
      <c r="S462" s="5">
        <v>677</v>
      </c>
      <c r="T462" s="5">
        <v>11241</v>
      </c>
      <c r="U462" s="5">
        <v>17438</v>
      </c>
      <c r="V462" s="5">
        <v>992</v>
      </c>
      <c r="W462" s="5"/>
      <c r="X462" s="5">
        <v>93670</v>
      </c>
      <c r="Y462" s="5">
        <v>816</v>
      </c>
      <c r="Z462" s="5">
        <v>61199</v>
      </c>
      <c r="AA462" s="5">
        <v>30348</v>
      </c>
      <c r="AU462" s="6"/>
    </row>
    <row r="463" spans="2:47" x14ac:dyDescent="0.25">
      <c r="C463">
        <v>1987</v>
      </c>
      <c r="D463" s="5">
        <v>9087</v>
      </c>
      <c r="E463" s="5">
        <v>18341</v>
      </c>
      <c r="F463" s="5">
        <v>30029</v>
      </c>
      <c r="G463" s="5">
        <v>1634</v>
      </c>
      <c r="H463" s="5"/>
      <c r="I463" s="5">
        <v>0</v>
      </c>
      <c r="J463" s="5">
        <v>0</v>
      </c>
      <c r="K463" s="5">
        <v>492</v>
      </c>
      <c r="L463" s="5">
        <v>8</v>
      </c>
      <c r="M463" s="5"/>
      <c r="N463" s="5">
        <v>438</v>
      </c>
      <c r="O463" s="5">
        <v>7643</v>
      </c>
      <c r="P463" s="5">
        <v>25254</v>
      </c>
      <c r="Q463" s="5">
        <v>2610</v>
      </c>
      <c r="R463" s="5"/>
      <c r="S463" s="5">
        <v>567</v>
      </c>
      <c r="T463" s="5">
        <v>7385</v>
      </c>
      <c r="U463" s="5">
        <v>12025</v>
      </c>
      <c r="V463" s="5">
        <v>891</v>
      </c>
      <c r="W463" s="5"/>
      <c r="X463" s="5">
        <v>59091</v>
      </c>
      <c r="Y463" s="5">
        <v>500</v>
      </c>
      <c r="Z463" s="5">
        <v>35945</v>
      </c>
      <c r="AA463" s="5">
        <v>20868</v>
      </c>
      <c r="AU463" s="6"/>
    </row>
    <row r="464" spans="2:47" x14ac:dyDescent="0.25">
      <c r="C464">
        <v>1988</v>
      </c>
      <c r="D464" s="5">
        <v>4864</v>
      </c>
      <c r="E464" s="5">
        <v>10759</v>
      </c>
      <c r="F464" s="5">
        <v>18118</v>
      </c>
      <c r="G464" s="5">
        <v>978</v>
      </c>
      <c r="H464" s="5"/>
      <c r="I464" s="5">
        <v>0</v>
      </c>
      <c r="J464" s="5">
        <v>0</v>
      </c>
      <c r="K464" s="5">
        <v>168</v>
      </c>
      <c r="L464" s="5">
        <v>4</v>
      </c>
      <c r="M464" s="5"/>
      <c r="N464" s="5">
        <v>222</v>
      </c>
      <c r="O464" s="5">
        <v>4350</v>
      </c>
      <c r="P464" s="5">
        <v>12481</v>
      </c>
      <c r="Q464" s="5">
        <v>1325</v>
      </c>
      <c r="R464" s="5"/>
      <c r="S464" s="5">
        <v>354</v>
      </c>
      <c r="T464" s="5">
        <v>4244</v>
      </c>
      <c r="U464" s="5">
        <v>8116</v>
      </c>
      <c r="V464" s="5">
        <v>522</v>
      </c>
      <c r="W464" s="5"/>
      <c r="X464" s="5">
        <v>34719</v>
      </c>
      <c r="Y464" s="5">
        <v>172</v>
      </c>
      <c r="Z464" s="5">
        <v>18378</v>
      </c>
      <c r="AA464" s="5">
        <v>13236</v>
      </c>
      <c r="AU464" s="6"/>
    </row>
    <row r="465" spans="3:47" x14ac:dyDescent="0.25">
      <c r="C465">
        <v>1989</v>
      </c>
      <c r="D465" s="5">
        <v>5479</v>
      </c>
      <c r="E465" s="5">
        <v>13111</v>
      </c>
      <c r="F465" s="5">
        <v>23224</v>
      </c>
      <c r="G465" s="5">
        <v>571</v>
      </c>
      <c r="H465" s="5"/>
      <c r="I465" s="5">
        <v>0</v>
      </c>
      <c r="J465" s="5">
        <v>0</v>
      </c>
      <c r="K465" s="5">
        <v>275</v>
      </c>
      <c r="L465" s="5">
        <v>2</v>
      </c>
      <c r="M465" s="5"/>
      <c r="N465" s="5">
        <v>251</v>
      </c>
      <c r="O465" s="5">
        <v>4392</v>
      </c>
      <c r="P465" s="5">
        <v>12100</v>
      </c>
      <c r="Q465" s="5">
        <v>1910</v>
      </c>
      <c r="R465" s="5"/>
      <c r="S465" s="5">
        <v>408</v>
      </c>
      <c r="T465" s="5">
        <v>5282</v>
      </c>
      <c r="U465" s="5">
        <v>8507</v>
      </c>
      <c r="V465" s="5">
        <v>363</v>
      </c>
      <c r="W465" s="5"/>
      <c r="X465" s="5">
        <v>42385</v>
      </c>
      <c r="Y465" s="5">
        <v>277</v>
      </c>
      <c r="Z465" s="5">
        <v>18653</v>
      </c>
      <c r="AA465" s="5">
        <v>14560</v>
      </c>
      <c r="AU465" s="6"/>
    </row>
    <row r="466" spans="3:47" x14ac:dyDescent="0.25">
      <c r="C466">
        <v>1990</v>
      </c>
      <c r="D466" s="5">
        <v>4588</v>
      </c>
      <c r="E466" s="5">
        <v>10871</v>
      </c>
      <c r="F466" s="5">
        <v>10787</v>
      </c>
      <c r="G466" s="5">
        <v>583</v>
      </c>
      <c r="H466" s="5"/>
      <c r="I466" s="5">
        <v>0</v>
      </c>
      <c r="J466" s="5">
        <v>0</v>
      </c>
      <c r="K466" s="5">
        <v>135</v>
      </c>
      <c r="L466" s="5">
        <v>0</v>
      </c>
      <c r="M466" s="5"/>
      <c r="N466" s="5">
        <v>166</v>
      </c>
      <c r="O466" s="5">
        <v>3265</v>
      </c>
      <c r="P466" s="5">
        <v>14213</v>
      </c>
      <c r="Q466" s="5">
        <v>1605</v>
      </c>
      <c r="R466" s="5"/>
      <c r="S466" s="5">
        <v>329</v>
      </c>
      <c r="T466" s="5">
        <v>3833</v>
      </c>
      <c r="U466" s="5">
        <v>6480</v>
      </c>
      <c r="V466" s="5">
        <v>651</v>
      </c>
      <c r="W466" s="5"/>
      <c r="X466" s="5">
        <v>26829</v>
      </c>
      <c r="Y466" s="5">
        <v>135</v>
      </c>
      <c r="Z466" s="5">
        <v>19249</v>
      </c>
      <c r="AA466" s="5">
        <v>11293</v>
      </c>
      <c r="AT466">
        <v>206879</v>
      </c>
      <c r="AU466" s="6">
        <v>0.94037191416246591</v>
      </c>
    </row>
    <row r="467" spans="3:47" x14ac:dyDescent="0.25">
      <c r="C467">
        <v>1991</v>
      </c>
      <c r="D467" s="5">
        <v>3696</v>
      </c>
      <c r="E467" s="5">
        <v>6031</v>
      </c>
      <c r="F467" s="5">
        <v>8924</v>
      </c>
      <c r="G467" s="5">
        <v>413</v>
      </c>
      <c r="H467" s="5"/>
      <c r="I467" s="5">
        <v>0</v>
      </c>
      <c r="J467" s="5">
        <v>0</v>
      </c>
      <c r="K467" s="5">
        <v>46</v>
      </c>
      <c r="L467" s="5">
        <v>0</v>
      </c>
      <c r="M467" s="5"/>
      <c r="N467" s="5">
        <v>134</v>
      </c>
      <c r="O467" s="5">
        <v>3506</v>
      </c>
      <c r="P467" s="5">
        <v>10201</v>
      </c>
      <c r="Q467" s="5">
        <v>1517</v>
      </c>
      <c r="R467" s="5"/>
      <c r="S467" s="5">
        <v>253</v>
      </c>
      <c r="T467" s="5">
        <v>2485</v>
      </c>
      <c r="U467" s="5">
        <v>7492</v>
      </c>
      <c r="V467" s="5">
        <v>489</v>
      </c>
      <c r="W467" s="5"/>
      <c r="X467" s="5">
        <v>19064</v>
      </c>
      <c r="Y467" s="5">
        <v>46</v>
      </c>
      <c r="Z467" s="5">
        <v>15358</v>
      </c>
      <c r="AA467" s="5">
        <v>10719</v>
      </c>
      <c r="AT467">
        <v>219739</v>
      </c>
      <c r="AU467" s="6">
        <v>0.93564086624030252</v>
      </c>
    </row>
    <row r="468" spans="3:47" x14ac:dyDescent="0.25">
      <c r="C468">
        <v>1992</v>
      </c>
      <c r="D468" s="5">
        <v>3768</v>
      </c>
      <c r="E468" s="5">
        <v>5708</v>
      </c>
      <c r="F468" s="5">
        <v>8484</v>
      </c>
      <c r="G468" s="5">
        <v>468</v>
      </c>
      <c r="H468" s="5"/>
      <c r="I468" s="5">
        <v>0</v>
      </c>
      <c r="J468" s="5">
        <v>0</v>
      </c>
      <c r="K468" s="5">
        <v>56</v>
      </c>
      <c r="L468" s="5">
        <v>0</v>
      </c>
      <c r="M468" s="5"/>
      <c r="N468" s="5">
        <v>189</v>
      </c>
      <c r="O468" s="5">
        <v>2923</v>
      </c>
      <c r="P468" s="5">
        <v>12554</v>
      </c>
      <c r="Q468" s="5">
        <v>1459</v>
      </c>
      <c r="R468" s="5"/>
      <c r="S468" s="5">
        <v>228</v>
      </c>
      <c r="T468" s="5">
        <v>3654</v>
      </c>
      <c r="U468" s="5">
        <v>8017</v>
      </c>
      <c r="V468" s="5">
        <v>887</v>
      </c>
      <c r="W468" s="5"/>
      <c r="X468" s="5">
        <v>18428</v>
      </c>
      <c r="Y468" s="5">
        <v>56</v>
      </c>
      <c r="Z468" s="5">
        <v>17125</v>
      </c>
      <c r="AA468" s="5">
        <v>12786</v>
      </c>
      <c r="AT468">
        <v>206500</v>
      </c>
      <c r="AU468" s="6">
        <v>0.90132951559540131</v>
      </c>
    </row>
    <row r="469" spans="3:47" x14ac:dyDescent="0.25">
      <c r="C469">
        <v>1993</v>
      </c>
      <c r="D469" s="5">
        <v>3633</v>
      </c>
      <c r="E469" s="5">
        <v>6337</v>
      </c>
      <c r="F469" s="5">
        <v>8964</v>
      </c>
      <c r="G469" s="5">
        <v>180</v>
      </c>
      <c r="H469" s="5"/>
      <c r="I469" s="5">
        <v>0</v>
      </c>
      <c r="J469" s="5">
        <v>0</v>
      </c>
      <c r="K469" s="5">
        <v>46</v>
      </c>
      <c r="L469" s="5">
        <v>0</v>
      </c>
      <c r="M469" s="5"/>
      <c r="N469" s="5">
        <v>181</v>
      </c>
      <c r="O469" s="5">
        <v>3542</v>
      </c>
      <c r="P469" s="5">
        <v>14102</v>
      </c>
      <c r="Q469" s="5">
        <v>2673</v>
      </c>
      <c r="R469" s="5"/>
      <c r="S469" s="5">
        <v>341</v>
      </c>
      <c r="T469" s="5">
        <v>4826</v>
      </c>
      <c r="U469" s="5">
        <v>13705</v>
      </c>
      <c r="V469" s="5">
        <v>947</v>
      </c>
      <c r="W469" s="5"/>
      <c r="X469" s="5">
        <v>19114</v>
      </c>
      <c r="Y469" s="5">
        <v>46</v>
      </c>
      <c r="Z469" s="5">
        <v>20498</v>
      </c>
      <c r="AA469" s="5">
        <v>19819</v>
      </c>
      <c r="AT469">
        <v>288163</v>
      </c>
      <c r="AU469" s="6">
        <v>0.91373280189238637</v>
      </c>
    </row>
    <row r="470" spans="3:47" x14ac:dyDescent="0.25">
      <c r="C470">
        <v>1994</v>
      </c>
      <c r="D470" s="5">
        <v>2684</v>
      </c>
      <c r="E470" s="5">
        <v>5129</v>
      </c>
      <c r="F470" s="5">
        <v>2780</v>
      </c>
      <c r="G470" s="5">
        <v>351</v>
      </c>
      <c r="H470" s="5"/>
      <c r="I470" s="5">
        <v>0</v>
      </c>
      <c r="J470" s="5">
        <v>0</v>
      </c>
      <c r="K470" s="5">
        <v>28</v>
      </c>
      <c r="L470" s="5">
        <v>0</v>
      </c>
      <c r="M470" s="5"/>
      <c r="N470" s="5">
        <v>154</v>
      </c>
      <c r="O470" s="5">
        <v>3454</v>
      </c>
      <c r="P470" s="5">
        <v>18167</v>
      </c>
      <c r="Q470" s="5">
        <v>3454</v>
      </c>
      <c r="R470" s="5"/>
      <c r="S470" s="5">
        <v>322</v>
      </c>
      <c r="T470" s="5">
        <v>4285</v>
      </c>
      <c r="U470" s="5">
        <v>12413</v>
      </c>
      <c r="V470" s="5">
        <v>371</v>
      </c>
      <c r="W470" s="5"/>
      <c r="X470" s="5">
        <v>10944</v>
      </c>
      <c r="Y470" s="5">
        <v>28</v>
      </c>
      <c r="Z470" s="5">
        <v>25229</v>
      </c>
      <c r="AA470" s="5">
        <v>17391</v>
      </c>
      <c r="AT470">
        <v>227034</v>
      </c>
      <c r="AU470" s="6">
        <v>0.90053905255266575</v>
      </c>
    </row>
    <row r="471" spans="3:47" x14ac:dyDescent="0.25">
      <c r="C471">
        <v>1995</v>
      </c>
      <c r="D471" s="5">
        <v>3085</v>
      </c>
      <c r="E471" s="5">
        <v>2615</v>
      </c>
      <c r="F471" s="5">
        <v>6398</v>
      </c>
      <c r="G471" s="5">
        <v>377</v>
      </c>
      <c r="H471" s="5"/>
      <c r="I471" s="5">
        <v>0</v>
      </c>
      <c r="J471" s="5">
        <v>0</v>
      </c>
      <c r="K471" s="5">
        <v>31</v>
      </c>
      <c r="L471" s="5">
        <v>0</v>
      </c>
      <c r="M471" s="5"/>
      <c r="N471" s="5">
        <v>180</v>
      </c>
      <c r="O471" s="5">
        <v>3453</v>
      </c>
      <c r="P471" s="5">
        <v>22134</v>
      </c>
      <c r="Q471" s="5">
        <v>3691</v>
      </c>
      <c r="R471" s="5"/>
      <c r="S471" s="5">
        <v>312</v>
      </c>
      <c r="T471" s="5">
        <v>5007</v>
      </c>
      <c r="U471" s="5">
        <v>8338</v>
      </c>
      <c r="V471" s="5">
        <v>93</v>
      </c>
      <c r="W471" s="5"/>
      <c r="X471" s="5">
        <v>12475</v>
      </c>
      <c r="Y471" s="5">
        <v>31</v>
      </c>
      <c r="Z471" s="5">
        <v>29458</v>
      </c>
      <c r="AA471" s="5">
        <v>13750</v>
      </c>
      <c r="AT471">
        <v>194265</v>
      </c>
      <c r="AU471" s="6">
        <v>0.90175881612967612</v>
      </c>
    </row>
    <row r="472" spans="3:47" x14ac:dyDescent="0.25">
      <c r="C472">
        <v>1996</v>
      </c>
      <c r="D472" s="5">
        <v>2270</v>
      </c>
      <c r="E472" s="5">
        <v>3625</v>
      </c>
      <c r="F472" s="5">
        <v>5800</v>
      </c>
      <c r="G472" s="5">
        <v>410</v>
      </c>
      <c r="H472" s="5"/>
      <c r="I472" s="5">
        <v>0</v>
      </c>
      <c r="J472" s="5">
        <v>0</v>
      </c>
      <c r="K472" s="5">
        <v>47</v>
      </c>
      <c r="L472" s="5">
        <v>0</v>
      </c>
      <c r="M472" s="5"/>
      <c r="N472" s="5">
        <v>133</v>
      </c>
      <c r="O472" s="5">
        <v>3926</v>
      </c>
      <c r="P472" s="5">
        <v>22552</v>
      </c>
      <c r="Q472" s="5">
        <v>2952</v>
      </c>
      <c r="R472" s="5"/>
      <c r="S472" s="5">
        <v>339</v>
      </c>
      <c r="T472" s="5">
        <v>4003</v>
      </c>
      <c r="U472" s="5">
        <v>6159</v>
      </c>
      <c r="V472" s="5">
        <v>561</v>
      </c>
      <c r="W472" s="5"/>
      <c r="X472" s="5">
        <v>12105</v>
      </c>
      <c r="Y472" s="5">
        <v>47</v>
      </c>
      <c r="Z472" s="5">
        <v>29563</v>
      </c>
      <c r="AA472" s="5">
        <v>11062</v>
      </c>
      <c r="AT472">
        <v>131522</v>
      </c>
      <c r="AU472" s="6">
        <v>0.89736294476853273</v>
      </c>
    </row>
    <row r="473" spans="3:47" x14ac:dyDescent="0.25">
      <c r="C473">
        <v>1997</v>
      </c>
      <c r="D473" s="5">
        <v>3763</v>
      </c>
      <c r="E473" s="5">
        <v>5401</v>
      </c>
      <c r="F473" s="5">
        <v>9926</v>
      </c>
      <c r="G473" s="5">
        <v>554</v>
      </c>
      <c r="H473" s="5"/>
      <c r="I473" s="5">
        <v>0</v>
      </c>
      <c r="J473" s="5">
        <v>0</v>
      </c>
      <c r="K473" s="5">
        <v>309</v>
      </c>
      <c r="L473" s="5">
        <v>0</v>
      </c>
      <c r="M473" s="5"/>
      <c r="N473" s="5">
        <v>253</v>
      </c>
      <c r="O473" s="5">
        <v>6660</v>
      </c>
      <c r="P473" s="5">
        <v>29757</v>
      </c>
      <c r="Q473" s="5">
        <v>2275</v>
      </c>
      <c r="R473" s="5"/>
      <c r="S473" s="5">
        <v>481</v>
      </c>
      <c r="T473" s="5">
        <v>5697</v>
      </c>
      <c r="U473" s="5">
        <v>13972</v>
      </c>
      <c r="V473" s="5">
        <v>3179</v>
      </c>
      <c r="W473" s="5"/>
      <c r="X473" s="5">
        <v>19644</v>
      </c>
      <c r="Y473" s="5">
        <v>309</v>
      </c>
      <c r="Z473" s="5">
        <v>38945</v>
      </c>
      <c r="AA473" s="5">
        <v>23329</v>
      </c>
      <c r="AT473">
        <v>97869</v>
      </c>
      <c r="AU473" s="6">
        <v>0.88730632190681691</v>
      </c>
    </row>
    <row r="474" spans="3:47" x14ac:dyDescent="0.25">
      <c r="C474">
        <v>1998</v>
      </c>
      <c r="D474" s="5">
        <v>3041</v>
      </c>
      <c r="E474" s="5">
        <v>6235</v>
      </c>
      <c r="F474" s="5">
        <v>10170</v>
      </c>
      <c r="G474" s="5">
        <v>509</v>
      </c>
      <c r="H474" s="5"/>
      <c r="I474" s="5">
        <v>0</v>
      </c>
      <c r="J474" s="5">
        <v>0</v>
      </c>
      <c r="K474" s="5">
        <v>231</v>
      </c>
      <c r="L474" s="5">
        <v>0</v>
      </c>
      <c r="M474" s="5"/>
      <c r="N474" s="5">
        <v>298</v>
      </c>
      <c r="O474" s="5">
        <v>5862</v>
      </c>
      <c r="P474" s="5">
        <v>15083</v>
      </c>
      <c r="Q474" s="5">
        <v>4098</v>
      </c>
      <c r="R474" s="5"/>
      <c r="S474" s="5">
        <v>458</v>
      </c>
      <c r="T474" s="5">
        <v>6754</v>
      </c>
      <c r="U474" s="5">
        <v>29619</v>
      </c>
      <c r="V474" s="5">
        <v>1524</v>
      </c>
      <c r="W474" s="5"/>
      <c r="X474" s="5">
        <v>19955</v>
      </c>
      <c r="Y474" s="5">
        <v>231</v>
      </c>
      <c r="Z474" s="5">
        <v>25341</v>
      </c>
      <c r="AA474" s="5">
        <v>38355</v>
      </c>
      <c r="AT474">
        <v>113504</v>
      </c>
      <c r="AU474" s="6">
        <v>0.84314366364581783</v>
      </c>
    </row>
    <row r="475" spans="3:47" x14ac:dyDescent="0.25">
      <c r="C475">
        <v>1999</v>
      </c>
      <c r="D475" s="5">
        <v>2433</v>
      </c>
      <c r="E475" s="5">
        <v>4048</v>
      </c>
      <c r="F475" s="5">
        <v>5391</v>
      </c>
      <c r="G475" s="5">
        <v>436</v>
      </c>
      <c r="H475" s="5"/>
      <c r="I475" s="5">
        <v>0</v>
      </c>
      <c r="J475" s="5">
        <v>0</v>
      </c>
      <c r="K475" s="5">
        <v>49</v>
      </c>
      <c r="L475" s="5">
        <v>0</v>
      </c>
      <c r="M475" s="5"/>
      <c r="N475" s="5">
        <v>162</v>
      </c>
      <c r="O475" s="5">
        <v>1819</v>
      </c>
      <c r="P475" s="5">
        <v>16814</v>
      </c>
      <c r="Q475" s="5">
        <v>2471</v>
      </c>
      <c r="R475" s="5"/>
      <c r="S475" s="5">
        <v>308</v>
      </c>
      <c r="T475" s="5">
        <v>6012</v>
      </c>
      <c r="U475" s="5">
        <v>11839</v>
      </c>
      <c r="V475" s="5">
        <v>1009</v>
      </c>
      <c r="W475" s="5"/>
      <c r="X475" s="5">
        <v>12308</v>
      </c>
      <c r="Y475" s="5">
        <v>49</v>
      </c>
      <c r="Z475" s="5">
        <v>21266</v>
      </c>
      <c r="AA475" s="5">
        <v>19168</v>
      </c>
      <c r="AT475">
        <v>155685</v>
      </c>
      <c r="AU475" s="6">
        <v>0.83686765251326378</v>
      </c>
    </row>
    <row r="476" spans="3:47" x14ac:dyDescent="0.25">
      <c r="C476">
        <v>2000</v>
      </c>
      <c r="D476" s="5">
        <v>1423</v>
      </c>
      <c r="E476" s="5">
        <v>2156</v>
      </c>
      <c r="F476" s="5">
        <v>4401</v>
      </c>
      <c r="G476" s="5">
        <v>231</v>
      </c>
      <c r="H476" s="5"/>
      <c r="I476" s="5">
        <v>0</v>
      </c>
      <c r="J476" s="5">
        <v>0</v>
      </c>
      <c r="K476" s="5">
        <v>34</v>
      </c>
      <c r="L476" s="5">
        <v>0</v>
      </c>
      <c r="M476" s="5"/>
      <c r="N476" s="5">
        <v>50</v>
      </c>
      <c r="O476" s="5">
        <v>1854</v>
      </c>
      <c r="P476" s="5">
        <v>9011</v>
      </c>
      <c r="Q476" s="5">
        <v>1700</v>
      </c>
      <c r="R476" s="5"/>
      <c r="S476" s="5">
        <v>224</v>
      </c>
      <c r="T476" s="5">
        <v>2750</v>
      </c>
      <c r="U476" s="5">
        <v>6747</v>
      </c>
      <c r="V476" s="5">
        <v>222</v>
      </c>
      <c r="W476" s="5"/>
      <c r="X476" s="5">
        <v>8211</v>
      </c>
      <c r="Y476" s="5">
        <v>34</v>
      </c>
      <c r="Z476" s="5">
        <v>12615</v>
      </c>
      <c r="AA476" s="5">
        <v>9943</v>
      </c>
      <c r="AT476">
        <v>95536</v>
      </c>
      <c r="AU476" s="6">
        <v>0.82072781004089201</v>
      </c>
    </row>
    <row r="477" spans="3:47" x14ac:dyDescent="0.25">
      <c r="C477">
        <v>2001</v>
      </c>
      <c r="D477" s="5">
        <v>1353</v>
      </c>
      <c r="E477" s="5">
        <v>2834</v>
      </c>
      <c r="F477" s="5">
        <v>4242</v>
      </c>
      <c r="G477" s="5">
        <v>216</v>
      </c>
      <c r="H477" s="5"/>
      <c r="I477" s="5">
        <v>0</v>
      </c>
      <c r="J477" s="5">
        <v>0</v>
      </c>
      <c r="K477" s="5">
        <v>41</v>
      </c>
      <c r="L477" s="5">
        <v>0</v>
      </c>
      <c r="M477" s="5"/>
      <c r="N477" s="5">
        <v>73</v>
      </c>
      <c r="O477" s="5">
        <v>1730</v>
      </c>
      <c r="P477" s="5">
        <v>10693</v>
      </c>
      <c r="Q477" s="5">
        <v>1683</v>
      </c>
      <c r="R477" s="5"/>
      <c r="S477" s="5">
        <v>196</v>
      </c>
      <c r="T477" s="5">
        <v>2668</v>
      </c>
      <c r="U477" s="5">
        <v>4317</v>
      </c>
      <c r="V477" s="5">
        <v>153</v>
      </c>
      <c r="W477" s="5"/>
      <c r="X477" s="5">
        <v>8645</v>
      </c>
      <c r="Y477" s="5">
        <v>41</v>
      </c>
      <c r="Z477" s="5">
        <v>14179</v>
      </c>
      <c r="AA477" s="5">
        <v>7334</v>
      </c>
      <c r="AT477">
        <v>53269</v>
      </c>
      <c r="AU477" s="6">
        <v>0.80097737012254722</v>
      </c>
    </row>
    <row r="478" spans="3:47" x14ac:dyDescent="0.25">
      <c r="C478">
        <v>2002</v>
      </c>
      <c r="D478" s="5">
        <v>2621</v>
      </c>
      <c r="E478" s="5">
        <v>4456</v>
      </c>
      <c r="F478" s="5">
        <v>6021</v>
      </c>
      <c r="G478" s="5">
        <v>434</v>
      </c>
      <c r="H478" s="5"/>
      <c r="I478" s="5">
        <v>0</v>
      </c>
      <c r="J478" s="5">
        <v>0</v>
      </c>
      <c r="K478" s="5">
        <v>108</v>
      </c>
      <c r="L478" s="5">
        <v>0</v>
      </c>
      <c r="M478" s="5"/>
      <c r="N478" s="5">
        <v>111</v>
      </c>
      <c r="O478" s="5">
        <v>3323</v>
      </c>
      <c r="P478" s="5">
        <v>17635</v>
      </c>
      <c r="Q478" s="5">
        <v>2270</v>
      </c>
      <c r="R478" s="5"/>
      <c r="S478" s="5">
        <v>309</v>
      </c>
      <c r="T478" s="5">
        <v>3521</v>
      </c>
      <c r="U478" s="5">
        <v>6192</v>
      </c>
      <c r="V478" s="5">
        <v>560</v>
      </c>
      <c r="W478" s="5"/>
      <c r="X478" s="5">
        <v>13532</v>
      </c>
      <c r="Y478" s="5">
        <v>108</v>
      </c>
      <c r="Z478" s="5">
        <v>23339</v>
      </c>
      <c r="AA478" s="5">
        <v>10582</v>
      </c>
      <c r="AT478">
        <v>61315</v>
      </c>
      <c r="AU478" s="6">
        <v>0.80810543657331135</v>
      </c>
    </row>
    <row r="479" spans="3:47" x14ac:dyDescent="0.25">
      <c r="C479">
        <v>2003</v>
      </c>
      <c r="D479" s="5">
        <v>2910</v>
      </c>
      <c r="E479" s="5">
        <v>4632</v>
      </c>
      <c r="F479" s="5">
        <v>7634</v>
      </c>
      <c r="G479" s="5">
        <v>352</v>
      </c>
      <c r="H479" s="5"/>
      <c r="I479" s="5">
        <v>0</v>
      </c>
      <c r="J479" s="5">
        <v>0</v>
      </c>
      <c r="K479" s="5">
        <v>92</v>
      </c>
      <c r="L479" s="5">
        <v>0</v>
      </c>
      <c r="M479" s="5"/>
      <c r="N479" s="5">
        <v>146</v>
      </c>
      <c r="O479" s="5">
        <v>3706</v>
      </c>
      <c r="P479" s="5">
        <v>15684</v>
      </c>
      <c r="Q479" s="5">
        <v>2313</v>
      </c>
      <c r="R479" s="5"/>
      <c r="S479" s="5">
        <v>298</v>
      </c>
      <c r="T479" s="5">
        <v>3558</v>
      </c>
      <c r="U479" s="5">
        <v>8532</v>
      </c>
      <c r="V479" s="5">
        <v>651</v>
      </c>
      <c r="W479" s="5"/>
      <c r="X479" s="5">
        <v>15528</v>
      </c>
      <c r="Y479" s="5">
        <v>92</v>
      </c>
      <c r="Z479" s="5">
        <v>21849</v>
      </c>
      <c r="AA479" s="5">
        <v>13039</v>
      </c>
      <c r="AT479">
        <v>46213</v>
      </c>
      <c r="AU479" s="6">
        <v>0.80362049177477135</v>
      </c>
    </row>
    <row r="480" spans="3:47" x14ac:dyDescent="0.25">
      <c r="C480">
        <v>2004</v>
      </c>
      <c r="D480" s="5">
        <v>2822</v>
      </c>
      <c r="E480" s="5">
        <v>4899</v>
      </c>
      <c r="F480" s="5">
        <v>5520</v>
      </c>
      <c r="G480" s="5">
        <v>417</v>
      </c>
      <c r="H480" s="5"/>
      <c r="I480" s="5">
        <v>0</v>
      </c>
      <c r="J480" s="5">
        <v>0</v>
      </c>
      <c r="K480" s="5">
        <v>41</v>
      </c>
      <c r="L480" s="5">
        <v>0</v>
      </c>
      <c r="M480" s="5"/>
      <c r="N480" s="5">
        <v>152</v>
      </c>
      <c r="O480" s="5">
        <v>3005</v>
      </c>
      <c r="P480" s="5">
        <v>15047</v>
      </c>
      <c r="Q480" s="5">
        <v>1982</v>
      </c>
      <c r="R480" s="5"/>
      <c r="S480" s="5">
        <v>266</v>
      </c>
      <c r="T480" s="5">
        <v>3732</v>
      </c>
      <c r="U480" s="5">
        <v>8829</v>
      </c>
      <c r="V480" s="5">
        <v>863</v>
      </c>
      <c r="W480" s="5"/>
      <c r="X480" s="5">
        <v>13658</v>
      </c>
      <c r="Y480" s="5">
        <v>41</v>
      </c>
      <c r="Z480" s="5">
        <v>20186</v>
      </c>
      <c r="AA480" s="5">
        <v>13690</v>
      </c>
      <c r="AT480">
        <v>34468</v>
      </c>
      <c r="AU480" s="6">
        <v>0.76278575696549888</v>
      </c>
    </row>
    <row r="481" spans="2:47" x14ac:dyDescent="0.25">
      <c r="C481">
        <v>2005</v>
      </c>
      <c r="D481" s="5">
        <v>2929</v>
      </c>
      <c r="E481" s="5">
        <v>3514</v>
      </c>
      <c r="F481" s="5">
        <v>6272</v>
      </c>
      <c r="G481" s="5">
        <v>292</v>
      </c>
      <c r="H481" s="5"/>
      <c r="I481" s="5">
        <v>0</v>
      </c>
      <c r="J481" s="5">
        <v>0</v>
      </c>
      <c r="K481" s="5">
        <v>137</v>
      </c>
      <c r="L481" s="5">
        <v>0</v>
      </c>
      <c r="M481" s="5"/>
      <c r="N481" s="5">
        <v>141</v>
      </c>
      <c r="O481" s="5">
        <v>3071</v>
      </c>
      <c r="P481" s="5">
        <v>13190</v>
      </c>
      <c r="Q481" s="5">
        <v>1899</v>
      </c>
      <c r="R481" s="5"/>
      <c r="S481" s="5">
        <v>267</v>
      </c>
      <c r="T481" s="5">
        <v>3732</v>
      </c>
      <c r="U481" s="5">
        <v>10210</v>
      </c>
      <c r="V481" s="5">
        <v>1020</v>
      </c>
      <c r="W481" s="5"/>
      <c r="X481" s="5">
        <v>13007</v>
      </c>
      <c r="Y481" s="5">
        <v>137</v>
      </c>
      <c r="Z481" s="5">
        <v>18301</v>
      </c>
      <c r="AA481" s="5">
        <v>15229</v>
      </c>
      <c r="AT481">
        <v>35609</v>
      </c>
      <c r="AU481" s="6">
        <v>0.73579915280504182</v>
      </c>
    </row>
    <row r="482" spans="2:47" x14ac:dyDescent="0.25">
      <c r="C482">
        <v>2006</v>
      </c>
      <c r="D482" s="5">
        <v>2421</v>
      </c>
      <c r="E482" s="5">
        <v>4421</v>
      </c>
      <c r="F482" s="5">
        <v>5129</v>
      </c>
      <c r="G482" s="5">
        <v>476</v>
      </c>
      <c r="H482" s="5"/>
      <c r="I482" s="5">
        <v>0</v>
      </c>
      <c r="J482" s="5">
        <v>0</v>
      </c>
      <c r="K482" s="5">
        <v>60</v>
      </c>
      <c r="L482" s="5">
        <v>0</v>
      </c>
      <c r="M482" s="5"/>
      <c r="N482" s="5">
        <v>171</v>
      </c>
      <c r="O482" s="5">
        <v>2932</v>
      </c>
      <c r="P482" s="5">
        <v>14637</v>
      </c>
      <c r="Q482" s="5">
        <v>2345</v>
      </c>
      <c r="R482" s="5"/>
      <c r="S482" s="5">
        <v>289</v>
      </c>
      <c r="T482" s="5">
        <v>4655</v>
      </c>
      <c r="U482" s="5">
        <v>13198</v>
      </c>
      <c r="V482" s="5">
        <v>984</v>
      </c>
      <c r="W482" s="5"/>
      <c r="X482" s="5">
        <v>12447</v>
      </c>
      <c r="Y482" s="5">
        <v>60</v>
      </c>
      <c r="Z482" s="5">
        <v>20085</v>
      </c>
      <c r="AA482" s="5">
        <v>19126</v>
      </c>
      <c r="AT482">
        <v>39658</v>
      </c>
      <c r="AU482" s="6">
        <v>0.66677875481278481</v>
      </c>
    </row>
    <row r="483" spans="2:47" x14ac:dyDescent="0.25">
      <c r="C483">
        <v>2007</v>
      </c>
      <c r="D483" s="5">
        <v>2706</v>
      </c>
      <c r="E483" s="5">
        <v>3822</v>
      </c>
      <c r="F483" s="5">
        <v>7793</v>
      </c>
      <c r="G483" s="5">
        <v>445</v>
      </c>
      <c r="H483" s="5"/>
      <c r="I483" s="5">
        <v>0</v>
      </c>
      <c r="J483" s="5">
        <v>0</v>
      </c>
      <c r="K483" s="5">
        <v>127</v>
      </c>
      <c r="L483" s="5">
        <v>0</v>
      </c>
      <c r="M483" s="5"/>
      <c r="N483" s="5">
        <v>149</v>
      </c>
      <c r="O483" s="5">
        <v>3190</v>
      </c>
      <c r="P483" s="5">
        <v>16499</v>
      </c>
      <c r="Q483" s="5">
        <v>2481</v>
      </c>
      <c r="R483" s="5"/>
      <c r="S483" s="5">
        <v>353</v>
      </c>
      <c r="T483" s="5">
        <v>5232</v>
      </c>
      <c r="U483" s="5">
        <v>12489</v>
      </c>
      <c r="V483" s="5">
        <v>1045</v>
      </c>
      <c r="W483" s="5"/>
      <c r="X483" s="5">
        <v>14766</v>
      </c>
      <c r="Y483" s="5">
        <v>127</v>
      </c>
      <c r="Z483" s="5">
        <v>22319</v>
      </c>
      <c r="AA483" s="5">
        <v>19119</v>
      </c>
      <c r="AT483">
        <v>36201</v>
      </c>
      <c r="AU483" s="6">
        <v>0.67549261083743839</v>
      </c>
    </row>
    <row r="484" spans="2:47" x14ac:dyDescent="0.25">
      <c r="C484">
        <v>2008</v>
      </c>
      <c r="D484" s="5">
        <v>2816</v>
      </c>
      <c r="E484" s="5">
        <v>5341</v>
      </c>
      <c r="F484" s="5">
        <v>7997</v>
      </c>
      <c r="G484" s="5"/>
      <c r="H484" s="5"/>
      <c r="I484" s="5">
        <v>0</v>
      </c>
      <c r="J484" s="5">
        <v>0</v>
      </c>
      <c r="K484" s="5">
        <v>41</v>
      </c>
      <c r="L484" s="5"/>
      <c r="M484" s="5"/>
      <c r="N484" s="5">
        <v>164</v>
      </c>
      <c r="O484" s="5">
        <v>3422</v>
      </c>
      <c r="P484" s="5">
        <v>16955</v>
      </c>
      <c r="Q484" s="5"/>
      <c r="R484" s="5"/>
      <c r="S484" s="5">
        <v>364</v>
      </c>
      <c r="T484" s="5">
        <v>5236</v>
      </c>
      <c r="U484" s="5">
        <v>12943</v>
      </c>
      <c r="V484" s="5"/>
      <c r="W484" s="5"/>
      <c r="X484" s="5">
        <v>16154</v>
      </c>
      <c r="Y484" s="5">
        <v>41</v>
      </c>
      <c r="Z484" s="5">
        <v>20541</v>
      </c>
      <c r="AA484" s="5">
        <v>18543</v>
      </c>
      <c r="AT484">
        <v>41964</v>
      </c>
      <c r="AU484" s="6">
        <v>0.7532038625839107</v>
      </c>
    </row>
    <row r="485" spans="2:47" x14ac:dyDescent="0.25">
      <c r="C485">
        <v>2009</v>
      </c>
      <c r="D485" s="5">
        <v>3585</v>
      </c>
      <c r="E485" s="5">
        <v>5199</v>
      </c>
      <c r="F485" s="5"/>
      <c r="G485" s="5"/>
      <c r="H485" s="5"/>
      <c r="I485" s="5">
        <v>0</v>
      </c>
      <c r="J485" s="5">
        <v>0</v>
      </c>
      <c r="K485" s="5"/>
      <c r="L485" s="5"/>
      <c r="M485" s="5"/>
      <c r="N485" s="5">
        <v>172</v>
      </c>
      <c r="O485" s="5">
        <v>3850</v>
      </c>
      <c r="P485" s="5"/>
      <c r="Q485" s="5"/>
      <c r="R485" s="5"/>
      <c r="S485" s="5">
        <v>416</v>
      </c>
      <c r="T485" s="5">
        <v>5912</v>
      </c>
      <c r="U485" s="5"/>
      <c r="V485" s="5"/>
      <c r="W485" s="5"/>
      <c r="X485" s="5">
        <v>8784</v>
      </c>
      <c r="Y485" s="5">
        <v>0</v>
      </c>
      <c r="Z485" s="5">
        <v>4022</v>
      </c>
      <c r="AA485" s="5">
        <v>6328</v>
      </c>
      <c r="AT485">
        <v>41715</v>
      </c>
      <c r="AU485" s="6">
        <v>0.79040112170074084</v>
      </c>
    </row>
    <row r="486" spans="2:47" x14ac:dyDescent="0.25">
      <c r="C486">
        <v>2010</v>
      </c>
      <c r="D486" s="5">
        <v>4015</v>
      </c>
      <c r="E486" s="5"/>
      <c r="F486" s="5"/>
      <c r="G486" s="5"/>
      <c r="H486" s="5"/>
      <c r="I486" s="5">
        <v>0</v>
      </c>
      <c r="J486" s="5"/>
      <c r="K486" s="5"/>
      <c r="L486" s="5"/>
      <c r="M486" s="5"/>
      <c r="N486" s="5">
        <v>235</v>
      </c>
      <c r="O486" s="5"/>
      <c r="P486" s="5"/>
      <c r="Q486" s="5"/>
      <c r="R486" s="5"/>
      <c r="S486" s="5">
        <v>529</v>
      </c>
      <c r="T486" s="5"/>
      <c r="U486" s="5"/>
      <c r="V486" s="5"/>
      <c r="W486" s="5"/>
      <c r="X486" s="5">
        <v>4015</v>
      </c>
      <c r="Y486" s="5">
        <v>0</v>
      </c>
      <c r="Z486" s="5">
        <v>235</v>
      </c>
      <c r="AA486" s="5">
        <v>529</v>
      </c>
      <c r="AT486">
        <v>58898</v>
      </c>
      <c r="AU486" s="6">
        <v>0.71628540503727489</v>
      </c>
    </row>
    <row r="487" spans="2:47" x14ac:dyDescent="0.25">
      <c r="B487" t="s">
        <v>53</v>
      </c>
      <c r="C487">
        <v>1973</v>
      </c>
      <c r="D487" s="5"/>
      <c r="E487" s="5"/>
      <c r="F487" s="5"/>
      <c r="G487" s="5"/>
      <c r="H487" s="5">
        <v>0</v>
      </c>
      <c r="I487" s="5"/>
      <c r="J487" s="5"/>
      <c r="K487" s="5"/>
      <c r="L487" s="5"/>
      <c r="M487" s="5">
        <v>0</v>
      </c>
      <c r="N487" s="5"/>
      <c r="O487" s="5"/>
      <c r="P487" s="5"/>
      <c r="Q487" s="5"/>
      <c r="R487" s="5">
        <v>0</v>
      </c>
      <c r="S487" s="5"/>
      <c r="T487" s="5"/>
      <c r="U487" s="5"/>
      <c r="V487" s="5"/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T487">
        <v>45527</v>
      </c>
      <c r="AU487" s="6">
        <v>0.54275053050714095</v>
      </c>
    </row>
    <row r="488" spans="2:47" x14ac:dyDescent="0.25">
      <c r="C488">
        <v>1974</v>
      </c>
      <c r="D488" s="5"/>
      <c r="E488" s="5"/>
      <c r="F488" s="5"/>
      <c r="G488" s="5">
        <v>22354</v>
      </c>
      <c r="H488" s="5">
        <v>6626</v>
      </c>
      <c r="I488" s="5"/>
      <c r="J488" s="5"/>
      <c r="K488" s="5"/>
      <c r="L488" s="5">
        <v>0</v>
      </c>
      <c r="M488" s="5">
        <v>0</v>
      </c>
      <c r="N488" s="5"/>
      <c r="O488" s="5"/>
      <c r="P488" s="5"/>
      <c r="Q488" s="5">
        <v>49</v>
      </c>
      <c r="R488" s="5">
        <v>0</v>
      </c>
      <c r="S488" s="5"/>
      <c r="T488" s="5"/>
      <c r="U488" s="5"/>
      <c r="V488" s="5">
        <v>70089</v>
      </c>
      <c r="W488" s="5">
        <v>0</v>
      </c>
      <c r="X488" s="5">
        <v>28980</v>
      </c>
      <c r="Y488" s="5">
        <v>0</v>
      </c>
      <c r="Z488" s="5">
        <v>49</v>
      </c>
      <c r="AA488" s="5">
        <v>70089</v>
      </c>
      <c r="AT488">
        <v>33623</v>
      </c>
      <c r="AU488" s="6">
        <v>0.63690780625485399</v>
      </c>
    </row>
    <row r="489" spans="2:47" x14ac:dyDescent="0.25">
      <c r="C489">
        <v>1975</v>
      </c>
      <c r="D489" s="5"/>
      <c r="E489" s="5"/>
      <c r="F489" s="5">
        <v>6968</v>
      </c>
      <c r="G489" s="5">
        <v>293</v>
      </c>
      <c r="H489" s="5">
        <v>87</v>
      </c>
      <c r="I489" s="5"/>
      <c r="J489" s="5"/>
      <c r="K489" s="5">
        <v>0</v>
      </c>
      <c r="L489" s="5">
        <v>0</v>
      </c>
      <c r="M489" s="5">
        <v>0</v>
      </c>
      <c r="N489" s="5"/>
      <c r="O489" s="5"/>
      <c r="P489" s="5">
        <v>58</v>
      </c>
      <c r="Q489" s="5">
        <v>0</v>
      </c>
      <c r="R489" s="5">
        <v>0</v>
      </c>
      <c r="S489" s="5"/>
      <c r="T489" s="5"/>
      <c r="U489" s="5">
        <v>897</v>
      </c>
      <c r="V489" s="5">
        <v>923</v>
      </c>
      <c r="W489" s="5">
        <v>0</v>
      </c>
      <c r="X489" s="5">
        <v>7348</v>
      </c>
      <c r="Y489" s="5">
        <v>0</v>
      </c>
      <c r="Z489" s="5">
        <v>58</v>
      </c>
      <c r="AA489" s="5">
        <v>1820</v>
      </c>
      <c r="AT489">
        <v>20860</v>
      </c>
      <c r="AU489" s="6">
        <v>0.67720676557478166</v>
      </c>
    </row>
    <row r="490" spans="2:47" x14ac:dyDescent="0.25">
      <c r="C490">
        <v>1976</v>
      </c>
      <c r="D490" s="5"/>
      <c r="E490" s="5">
        <v>2490</v>
      </c>
      <c r="F490" s="5">
        <v>6260</v>
      </c>
      <c r="G490" s="5">
        <v>266</v>
      </c>
      <c r="H490" s="5">
        <v>79</v>
      </c>
      <c r="I490" s="5"/>
      <c r="J490" s="5">
        <v>0</v>
      </c>
      <c r="K490" s="5">
        <v>0</v>
      </c>
      <c r="L490" s="5">
        <v>0</v>
      </c>
      <c r="M490" s="5">
        <v>0</v>
      </c>
      <c r="N490" s="5"/>
      <c r="O490" s="5">
        <v>302</v>
      </c>
      <c r="P490" s="5">
        <v>52</v>
      </c>
      <c r="Q490" s="5">
        <v>0</v>
      </c>
      <c r="R490" s="5">
        <v>0</v>
      </c>
      <c r="S490" s="5"/>
      <c r="T490" s="5">
        <v>80</v>
      </c>
      <c r="U490" s="5">
        <v>813</v>
      </c>
      <c r="V490" s="5">
        <v>837</v>
      </c>
      <c r="W490" s="5">
        <v>0</v>
      </c>
      <c r="X490" s="5">
        <v>9095</v>
      </c>
      <c r="Y490" s="5">
        <v>0</v>
      </c>
      <c r="Z490" s="5">
        <v>354</v>
      </c>
      <c r="AA490" s="5">
        <v>1730</v>
      </c>
      <c r="AT490">
        <v>22865</v>
      </c>
      <c r="AU490" s="6">
        <v>0.75714427630053971</v>
      </c>
    </row>
    <row r="491" spans="2:47" x14ac:dyDescent="0.25">
      <c r="C491">
        <v>1977</v>
      </c>
      <c r="D491" s="5"/>
      <c r="E491" s="5">
        <v>1439</v>
      </c>
      <c r="F491" s="5">
        <v>3658</v>
      </c>
      <c r="G491" s="5">
        <v>156</v>
      </c>
      <c r="H491" s="5">
        <v>28</v>
      </c>
      <c r="I491" s="5"/>
      <c r="J491" s="5">
        <v>0</v>
      </c>
      <c r="K491" s="5">
        <v>0</v>
      </c>
      <c r="L491" s="5">
        <v>0</v>
      </c>
      <c r="M491" s="5">
        <v>0</v>
      </c>
      <c r="N491" s="5"/>
      <c r="O491" s="5">
        <v>176</v>
      </c>
      <c r="P491" s="5">
        <v>31</v>
      </c>
      <c r="Q491" s="5">
        <v>0</v>
      </c>
      <c r="R491" s="5">
        <v>0</v>
      </c>
      <c r="S491" s="5"/>
      <c r="T491" s="5">
        <v>47</v>
      </c>
      <c r="U491" s="5">
        <v>475</v>
      </c>
      <c r="V491" s="5">
        <v>490</v>
      </c>
      <c r="W491" s="5">
        <v>17</v>
      </c>
      <c r="X491" s="5">
        <v>5281</v>
      </c>
      <c r="Y491" s="5">
        <v>0</v>
      </c>
      <c r="Z491" s="5">
        <v>207</v>
      </c>
      <c r="AA491" s="5">
        <v>1029</v>
      </c>
      <c r="AT491">
        <v>36979</v>
      </c>
      <c r="AU491" s="6">
        <v>0.77750678076575341</v>
      </c>
    </row>
    <row r="492" spans="2:47" x14ac:dyDescent="0.25">
      <c r="C492">
        <v>1978</v>
      </c>
      <c r="D492" s="5"/>
      <c r="E492" s="5">
        <v>699</v>
      </c>
      <c r="F492" s="5">
        <v>1789</v>
      </c>
      <c r="G492" s="5">
        <v>59</v>
      </c>
      <c r="H492" s="5">
        <v>29</v>
      </c>
      <c r="I492" s="5"/>
      <c r="J492" s="5">
        <v>0</v>
      </c>
      <c r="K492" s="5">
        <v>0</v>
      </c>
      <c r="L492" s="5">
        <v>0</v>
      </c>
      <c r="M492" s="5">
        <v>0</v>
      </c>
      <c r="N492" s="5"/>
      <c r="O492" s="5">
        <v>87</v>
      </c>
      <c r="P492" s="5">
        <v>15</v>
      </c>
      <c r="Q492" s="5">
        <v>0</v>
      </c>
      <c r="R492" s="5">
        <v>0</v>
      </c>
      <c r="S492" s="5"/>
      <c r="T492" s="5">
        <v>22</v>
      </c>
      <c r="U492" s="5">
        <v>232</v>
      </c>
      <c r="V492" s="5">
        <v>253</v>
      </c>
      <c r="W492" s="5">
        <v>0</v>
      </c>
      <c r="X492" s="5">
        <v>2576</v>
      </c>
      <c r="Y492" s="5">
        <v>0</v>
      </c>
      <c r="Z492" s="5">
        <v>102</v>
      </c>
      <c r="AA492" s="5">
        <v>507</v>
      </c>
      <c r="AT492">
        <v>37469</v>
      </c>
      <c r="AU492" s="6">
        <v>0.74184287637601964</v>
      </c>
    </row>
    <row r="493" spans="2:47" x14ac:dyDescent="0.25">
      <c r="C493">
        <v>1979</v>
      </c>
      <c r="D493" s="5"/>
      <c r="E493" s="5">
        <v>413</v>
      </c>
      <c r="F493" s="5">
        <v>942</v>
      </c>
      <c r="G493" s="5">
        <v>73</v>
      </c>
      <c r="H493" s="5">
        <v>15</v>
      </c>
      <c r="I493" s="5"/>
      <c r="J493" s="5">
        <v>0</v>
      </c>
      <c r="K493" s="5">
        <v>0</v>
      </c>
      <c r="L493" s="5">
        <v>0</v>
      </c>
      <c r="M493" s="5">
        <v>0</v>
      </c>
      <c r="N493" s="5"/>
      <c r="O493" s="5">
        <v>51</v>
      </c>
      <c r="P493" s="5">
        <v>12</v>
      </c>
      <c r="Q493" s="5">
        <v>0</v>
      </c>
      <c r="R493" s="5">
        <v>0</v>
      </c>
      <c r="S493" s="5"/>
      <c r="T493" s="5">
        <v>13</v>
      </c>
      <c r="U493" s="5">
        <v>185</v>
      </c>
      <c r="V493" s="5">
        <v>179</v>
      </c>
      <c r="W493" s="5">
        <v>0</v>
      </c>
      <c r="X493" s="5">
        <v>1443</v>
      </c>
      <c r="Y493" s="5">
        <v>0</v>
      </c>
      <c r="Z493" s="5">
        <v>63</v>
      </c>
      <c r="AA493" s="5">
        <v>377</v>
      </c>
      <c r="AT493">
        <v>33885</v>
      </c>
      <c r="AU493" s="6">
        <v>0.7122438255386232</v>
      </c>
    </row>
    <row r="494" spans="2:47" x14ac:dyDescent="0.25">
      <c r="C494">
        <v>1980</v>
      </c>
      <c r="D494" s="5"/>
      <c r="E494" s="5">
        <v>402</v>
      </c>
      <c r="F494" s="5">
        <v>1159</v>
      </c>
      <c r="G494" s="5">
        <v>69</v>
      </c>
      <c r="H494" s="5">
        <v>20</v>
      </c>
      <c r="I494" s="5"/>
      <c r="J494" s="5">
        <v>0</v>
      </c>
      <c r="K494" s="5">
        <v>0</v>
      </c>
      <c r="L494" s="5">
        <v>0</v>
      </c>
      <c r="M494" s="5">
        <v>0</v>
      </c>
      <c r="N494" s="5"/>
      <c r="O494" s="5">
        <v>63</v>
      </c>
      <c r="P494" s="5">
        <v>14</v>
      </c>
      <c r="Q494" s="5">
        <v>0</v>
      </c>
      <c r="R494" s="5">
        <v>0</v>
      </c>
      <c r="S494" s="5"/>
      <c r="T494" s="5">
        <v>16</v>
      </c>
      <c r="U494" s="5">
        <v>226</v>
      </c>
      <c r="V494" s="5">
        <v>236</v>
      </c>
      <c r="W494" s="5">
        <v>1</v>
      </c>
      <c r="X494" s="5">
        <v>1650</v>
      </c>
      <c r="Y494" s="5">
        <v>0</v>
      </c>
      <c r="Z494" s="5">
        <v>77</v>
      </c>
      <c r="AA494" s="5">
        <v>479</v>
      </c>
      <c r="AT494">
        <v>31445</v>
      </c>
      <c r="AU494" s="6">
        <v>0.67371555898358826</v>
      </c>
    </row>
    <row r="495" spans="2:47" x14ac:dyDescent="0.25">
      <c r="C495">
        <v>1981</v>
      </c>
      <c r="D495" s="5"/>
      <c r="E495" s="5">
        <v>364</v>
      </c>
      <c r="F495" s="5">
        <v>432</v>
      </c>
      <c r="G495" s="5">
        <v>84</v>
      </c>
      <c r="H495" s="5">
        <v>21</v>
      </c>
      <c r="I495" s="5"/>
      <c r="J495" s="5">
        <v>0</v>
      </c>
      <c r="K495" s="5">
        <v>0</v>
      </c>
      <c r="L495" s="5">
        <v>0</v>
      </c>
      <c r="M495" s="5">
        <v>0</v>
      </c>
      <c r="N495" s="5"/>
      <c r="O495" s="5">
        <v>39</v>
      </c>
      <c r="P495" s="5">
        <v>16</v>
      </c>
      <c r="Q495" s="5">
        <v>0</v>
      </c>
      <c r="R495" s="5">
        <v>0</v>
      </c>
      <c r="S495" s="5"/>
      <c r="T495" s="5">
        <v>10</v>
      </c>
      <c r="U495" s="5">
        <v>260</v>
      </c>
      <c r="V495" s="5">
        <v>268</v>
      </c>
      <c r="W495" s="5">
        <v>3</v>
      </c>
      <c r="X495" s="5">
        <v>901</v>
      </c>
      <c r="Y495" s="5">
        <v>0</v>
      </c>
      <c r="Z495" s="5">
        <v>55</v>
      </c>
      <c r="AA495" s="5">
        <v>541</v>
      </c>
      <c r="AT495">
        <v>32592</v>
      </c>
      <c r="AU495" s="6">
        <v>0.63018678216481694</v>
      </c>
    </row>
    <row r="496" spans="2:47" x14ac:dyDescent="0.25">
      <c r="C496">
        <v>1982</v>
      </c>
      <c r="D496" s="5"/>
      <c r="E496" s="5">
        <v>210</v>
      </c>
      <c r="F496" s="5">
        <v>259</v>
      </c>
      <c r="G496" s="5">
        <v>56</v>
      </c>
      <c r="H496" s="5">
        <v>26</v>
      </c>
      <c r="I496" s="5"/>
      <c r="J496" s="5">
        <v>0</v>
      </c>
      <c r="K496" s="5">
        <v>0</v>
      </c>
      <c r="L496" s="5">
        <v>0</v>
      </c>
      <c r="M496" s="5">
        <v>0</v>
      </c>
      <c r="N496" s="5"/>
      <c r="O496" s="5">
        <v>26</v>
      </c>
      <c r="P496" s="5">
        <v>10</v>
      </c>
      <c r="Q496" s="5">
        <v>0</v>
      </c>
      <c r="R496" s="5">
        <v>0</v>
      </c>
      <c r="S496" s="5"/>
      <c r="T496" s="5">
        <v>8</v>
      </c>
      <c r="U496" s="5">
        <v>197</v>
      </c>
      <c r="V496" s="5">
        <v>208</v>
      </c>
      <c r="W496" s="5">
        <v>0</v>
      </c>
      <c r="X496" s="5">
        <v>551</v>
      </c>
      <c r="Y496" s="5">
        <v>0</v>
      </c>
      <c r="Z496" s="5">
        <v>36</v>
      </c>
      <c r="AA496" s="5">
        <v>413</v>
      </c>
      <c r="AT496">
        <v>37212</v>
      </c>
      <c r="AU496" s="6">
        <v>0.66059540927730731</v>
      </c>
    </row>
    <row r="497" spans="3:47" x14ac:dyDescent="0.25">
      <c r="C497">
        <v>1983</v>
      </c>
      <c r="D497" s="5"/>
      <c r="E497" s="5">
        <v>281</v>
      </c>
      <c r="F497" s="5">
        <v>357</v>
      </c>
      <c r="G497" s="5">
        <v>112</v>
      </c>
      <c r="H497" s="5">
        <v>35</v>
      </c>
      <c r="I497" s="5"/>
      <c r="J497" s="5">
        <v>0</v>
      </c>
      <c r="K497" s="5">
        <v>0</v>
      </c>
      <c r="L497" s="5">
        <v>0</v>
      </c>
      <c r="M497" s="5">
        <v>0</v>
      </c>
      <c r="N497" s="5"/>
      <c r="O497" s="5">
        <v>32</v>
      </c>
      <c r="P497" s="5">
        <v>16</v>
      </c>
      <c r="Q497" s="5">
        <v>0</v>
      </c>
      <c r="R497" s="5">
        <v>0</v>
      </c>
      <c r="S497" s="5"/>
      <c r="T497" s="5">
        <v>16</v>
      </c>
      <c r="U497" s="5">
        <v>281</v>
      </c>
      <c r="V497" s="5">
        <v>270</v>
      </c>
      <c r="W497" s="5">
        <v>0</v>
      </c>
      <c r="X497" s="5">
        <v>785</v>
      </c>
      <c r="Y497" s="5">
        <v>0</v>
      </c>
      <c r="Z497" s="5">
        <v>48</v>
      </c>
      <c r="AA497" s="5">
        <v>567</v>
      </c>
      <c r="AU497" s="6"/>
    </row>
    <row r="498" spans="3:47" x14ac:dyDescent="0.25">
      <c r="C498">
        <v>1984</v>
      </c>
      <c r="D498" s="5"/>
      <c r="E498" s="5">
        <v>277</v>
      </c>
      <c r="F498" s="5">
        <v>392</v>
      </c>
      <c r="G498" s="5">
        <v>165</v>
      </c>
      <c r="H498" s="5">
        <v>33</v>
      </c>
      <c r="I498" s="5"/>
      <c r="J498" s="5">
        <v>0</v>
      </c>
      <c r="K498" s="5">
        <v>0</v>
      </c>
      <c r="L498" s="5">
        <v>0</v>
      </c>
      <c r="M498" s="5">
        <v>0</v>
      </c>
      <c r="N498" s="5"/>
      <c r="O498" s="5">
        <v>47</v>
      </c>
      <c r="P498" s="5">
        <v>20</v>
      </c>
      <c r="Q498" s="5">
        <v>0</v>
      </c>
      <c r="R498" s="5">
        <v>0</v>
      </c>
      <c r="S498" s="5"/>
      <c r="T498" s="5">
        <v>16</v>
      </c>
      <c r="U498" s="5">
        <v>402</v>
      </c>
      <c r="V498" s="5">
        <v>376</v>
      </c>
      <c r="W498" s="5">
        <v>1</v>
      </c>
      <c r="X498" s="5">
        <v>867</v>
      </c>
      <c r="Y498" s="5">
        <v>0</v>
      </c>
      <c r="Z498" s="5">
        <v>67</v>
      </c>
      <c r="AA498" s="5">
        <v>795</v>
      </c>
      <c r="AU498" s="6"/>
    </row>
    <row r="499" spans="3:47" x14ac:dyDescent="0.25">
      <c r="C499">
        <v>1985</v>
      </c>
      <c r="D499" s="5"/>
      <c r="E499" s="5">
        <v>126</v>
      </c>
      <c r="F499" s="5">
        <v>256</v>
      </c>
      <c r="G499" s="5">
        <v>76</v>
      </c>
      <c r="H499" s="5">
        <v>31</v>
      </c>
      <c r="I499" s="5"/>
      <c r="J499" s="5">
        <v>0</v>
      </c>
      <c r="K499" s="5">
        <v>0</v>
      </c>
      <c r="L499" s="5">
        <v>0</v>
      </c>
      <c r="M499" s="5">
        <v>0</v>
      </c>
      <c r="N499" s="5"/>
      <c r="O499" s="5">
        <v>25</v>
      </c>
      <c r="P499" s="5">
        <v>13</v>
      </c>
      <c r="Q499" s="5">
        <v>0</v>
      </c>
      <c r="R499" s="5">
        <v>0</v>
      </c>
      <c r="S499" s="5"/>
      <c r="T499" s="5">
        <v>15</v>
      </c>
      <c r="U499" s="5">
        <v>249</v>
      </c>
      <c r="V499" s="5">
        <v>257</v>
      </c>
      <c r="W499" s="5">
        <v>0</v>
      </c>
      <c r="X499" s="5">
        <v>489</v>
      </c>
      <c r="Y499" s="5">
        <v>0</v>
      </c>
      <c r="Z499" s="5">
        <v>38</v>
      </c>
      <c r="AA499" s="5">
        <v>521</v>
      </c>
      <c r="AU499" s="6"/>
    </row>
    <row r="500" spans="3:47" x14ac:dyDescent="0.25">
      <c r="C500">
        <v>1986</v>
      </c>
      <c r="D500" s="5"/>
      <c r="E500" s="5">
        <v>101</v>
      </c>
      <c r="F500" s="5">
        <v>144</v>
      </c>
      <c r="G500" s="5">
        <v>61</v>
      </c>
      <c r="H500" s="5">
        <v>16</v>
      </c>
      <c r="I500" s="5"/>
      <c r="J500" s="5">
        <v>0</v>
      </c>
      <c r="K500" s="5">
        <v>0</v>
      </c>
      <c r="L500" s="5">
        <v>0</v>
      </c>
      <c r="M500" s="5">
        <v>0</v>
      </c>
      <c r="N500" s="5"/>
      <c r="O500" s="5">
        <v>16</v>
      </c>
      <c r="P500" s="5">
        <v>4</v>
      </c>
      <c r="Q500" s="5">
        <v>0</v>
      </c>
      <c r="R500" s="5">
        <v>0</v>
      </c>
      <c r="S500" s="5"/>
      <c r="T500" s="5">
        <v>8</v>
      </c>
      <c r="U500" s="5">
        <v>159</v>
      </c>
      <c r="V500" s="5">
        <v>149</v>
      </c>
      <c r="W500" s="5">
        <v>0</v>
      </c>
      <c r="X500" s="5">
        <v>322</v>
      </c>
      <c r="Y500" s="5">
        <v>0</v>
      </c>
      <c r="Z500" s="5">
        <v>20</v>
      </c>
      <c r="AA500" s="5">
        <v>316</v>
      </c>
      <c r="AU500" s="6"/>
    </row>
    <row r="501" spans="3:47" x14ac:dyDescent="0.25">
      <c r="C501">
        <v>1987</v>
      </c>
      <c r="D501" s="5"/>
      <c r="E501" s="5">
        <v>126</v>
      </c>
      <c r="F501" s="5">
        <v>305</v>
      </c>
      <c r="G501" s="5">
        <v>97</v>
      </c>
      <c r="H501" s="5">
        <v>39</v>
      </c>
      <c r="I501" s="5"/>
      <c r="J501" s="5">
        <v>0</v>
      </c>
      <c r="K501" s="5">
        <v>0</v>
      </c>
      <c r="L501" s="5">
        <v>0</v>
      </c>
      <c r="M501" s="5">
        <v>0</v>
      </c>
      <c r="N501" s="5"/>
      <c r="O501" s="5">
        <v>16</v>
      </c>
      <c r="P501" s="5">
        <v>9</v>
      </c>
      <c r="Q501" s="5">
        <v>0</v>
      </c>
      <c r="R501" s="5">
        <v>0</v>
      </c>
      <c r="S501" s="5"/>
      <c r="T501" s="5">
        <v>27</v>
      </c>
      <c r="U501" s="5">
        <v>268</v>
      </c>
      <c r="V501" s="5">
        <v>257</v>
      </c>
      <c r="W501" s="5">
        <v>0</v>
      </c>
      <c r="X501" s="5">
        <v>567</v>
      </c>
      <c r="Y501" s="5">
        <v>0</v>
      </c>
      <c r="Z501" s="5">
        <v>25</v>
      </c>
      <c r="AA501" s="5">
        <v>552</v>
      </c>
      <c r="AU501" s="6"/>
    </row>
    <row r="502" spans="3:47" x14ac:dyDescent="0.25">
      <c r="C502">
        <v>1988</v>
      </c>
      <c r="D502" s="5"/>
      <c r="E502" s="5">
        <v>180</v>
      </c>
      <c r="F502" s="5">
        <v>328</v>
      </c>
      <c r="G502" s="5">
        <v>158</v>
      </c>
      <c r="H502" s="5">
        <v>31</v>
      </c>
      <c r="I502" s="5"/>
      <c r="J502" s="5">
        <v>0</v>
      </c>
      <c r="K502" s="5">
        <v>0</v>
      </c>
      <c r="L502" s="5">
        <v>0</v>
      </c>
      <c r="M502" s="5">
        <v>0</v>
      </c>
      <c r="N502" s="5"/>
      <c r="O502" s="5">
        <v>23</v>
      </c>
      <c r="P502" s="5">
        <v>12</v>
      </c>
      <c r="Q502" s="5">
        <v>0</v>
      </c>
      <c r="R502" s="5">
        <v>0</v>
      </c>
      <c r="S502" s="5"/>
      <c r="T502" s="5">
        <v>29</v>
      </c>
      <c r="U502" s="5">
        <v>335</v>
      </c>
      <c r="V502" s="5">
        <v>289</v>
      </c>
      <c r="W502" s="5">
        <v>0</v>
      </c>
      <c r="X502" s="5">
        <v>697</v>
      </c>
      <c r="Y502" s="5">
        <v>0</v>
      </c>
      <c r="Z502" s="5">
        <v>35</v>
      </c>
      <c r="AA502" s="5">
        <v>653</v>
      </c>
      <c r="AU502" s="6"/>
    </row>
    <row r="503" spans="3:47" x14ac:dyDescent="0.25">
      <c r="C503">
        <v>1989</v>
      </c>
      <c r="D503" s="5"/>
      <c r="E503" s="5">
        <v>110</v>
      </c>
      <c r="F503" s="5">
        <v>260</v>
      </c>
      <c r="G503" s="5">
        <v>64</v>
      </c>
      <c r="H503" s="5">
        <v>24</v>
      </c>
      <c r="I503" s="5"/>
      <c r="J503" s="5">
        <v>0</v>
      </c>
      <c r="K503" s="5">
        <v>0</v>
      </c>
      <c r="L503" s="5">
        <v>0</v>
      </c>
      <c r="M503" s="5">
        <v>0</v>
      </c>
      <c r="N503" s="5"/>
      <c r="O503" s="5">
        <v>16</v>
      </c>
      <c r="P503" s="5">
        <v>9</v>
      </c>
      <c r="Q503" s="5">
        <v>0</v>
      </c>
      <c r="R503" s="5">
        <v>0</v>
      </c>
      <c r="S503" s="5"/>
      <c r="T503" s="5">
        <v>18</v>
      </c>
      <c r="U503" s="5">
        <v>200</v>
      </c>
      <c r="V503" s="5">
        <v>203</v>
      </c>
      <c r="W503" s="5">
        <v>0</v>
      </c>
      <c r="X503" s="5">
        <v>458</v>
      </c>
      <c r="Y503" s="5">
        <v>0</v>
      </c>
      <c r="Z503" s="5">
        <v>25</v>
      </c>
      <c r="AA503" s="5">
        <v>421</v>
      </c>
      <c r="AU503" s="6"/>
    </row>
    <row r="504" spans="3:47" x14ac:dyDescent="0.25">
      <c r="C504">
        <v>1990</v>
      </c>
      <c r="D504" s="5"/>
      <c r="E504" s="5">
        <v>89</v>
      </c>
      <c r="F504" s="5">
        <v>103</v>
      </c>
      <c r="G504" s="5">
        <v>58</v>
      </c>
      <c r="H504" s="5">
        <v>23</v>
      </c>
      <c r="I504" s="5"/>
      <c r="J504" s="5">
        <v>0</v>
      </c>
      <c r="K504" s="5">
        <v>0</v>
      </c>
      <c r="L504" s="5">
        <v>0</v>
      </c>
      <c r="M504" s="5">
        <v>0</v>
      </c>
      <c r="N504" s="5"/>
      <c r="O504" s="5">
        <v>14</v>
      </c>
      <c r="P504" s="5">
        <v>9</v>
      </c>
      <c r="Q504" s="5">
        <v>0</v>
      </c>
      <c r="R504" s="5">
        <v>0</v>
      </c>
      <c r="S504" s="5"/>
      <c r="T504" s="5">
        <v>9</v>
      </c>
      <c r="U504" s="5">
        <v>168</v>
      </c>
      <c r="V504" s="5">
        <v>168</v>
      </c>
      <c r="W504" s="5">
        <v>0</v>
      </c>
      <c r="X504" s="5">
        <v>273</v>
      </c>
      <c r="Y504" s="5">
        <v>0</v>
      </c>
      <c r="Z504" s="5">
        <v>23</v>
      </c>
      <c r="AA504" s="5">
        <v>345</v>
      </c>
      <c r="AT504">
        <v>9449</v>
      </c>
      <c r="AU504" s="6">
        <v>0.84524554969138566</v>
      </c>
    </row>
    <row r="505" spans="3:47" x14ac:dyDescent="0.25">
      <c r="C505">
        <v>1991</v>
      </c>
      <c r="D505" s="5"/>
      <c r="E505" s="5">
        <v>127</v>
      </c>
      <c r="F505" s="5">
        <v>138</v>
      </c>
      <c r="G505" s="5">
        <v>117</v>
      </c>
      <c r="H505" s="5">
        <v>22</v>
      </c>
      <c r="I505" s="5"/>
      <c r="J505" s="5">
        <v>0</v>
      </c>
      <c r="K505" s="5">
        <v>0</v>
      </c>
      <c r="L505" s="5">
        <v>0</v>
      </c>
      <c r="M505" s="5">
        <v>0</v>
      </c>
      <c r="N505" s="5"/>
      <c r="O505" s="5">
        <v>28</v>
      </c>
      <c r="P505" s="5">
        <v>9</v>
      </c>
      <c r="Q505" s="5">
        <v>0</v>
      </c>
      <c r="R505" s="5">
        <v>0</v>
      </c>
      <c r="S505" s="5"/>
      <c r="T505" s="5">
        <v>13</v>
      </c>
      <c r="U505" s="5">
        <v>313</v>
      </c>
      <c r="V505" s="5">
        <v>295</v>
      </c>
      <c r="W505" s="5">
        <v>5</v>
      </c>
      <c r="X505" s="5">
        <v>404</v>
      </c>
      <c r="Y505" s="5">
        <v>0</v>
      </c>
      <c r="Z505" s="5">
        <v>37</v>
      </c>
      <c r="AA505" s="5">
        <v>626</v>
      </c>
      <c r="AT505">
        <v>5488</v>
      </c>
      <c r="AU505" s="6">
        <v>0.84210526315789469</v>
      </c>
    </row>
    <row r="506" spans="3:47" x14ac:dyDescent="0.25">
      <c r="C506">
        <v>1992</v>
      </c>
      <c r="D506" s="5"/>
      <c r="E506" s="5">
        <v>110</v>
      </c>
      <c r="F506" s="5">
        <v>130</v>
      </c>
      <c r="G506" s="5">
        <v>83</v>
      </c>
      <c r="H506" s="5">
        <v>9</v>
      </c>
      <c r="I506" s="5"/>
      <c r="J506" s="5">
        <v>0</v>
      </c>
      <c r="K506" s="5">
        <v>0</v>
      </c>
      <c r="L506" s="5">
        <v>0</v>
      </c>
      <c r="M506" s="5">
        <v>0</v>
      </c>
      <c r="N506" s="5"/>
      <c r="O506" s="5">
        <v>16</v>
      </c>
      <c r="P506" s="5">
        <v>3</v>
      </c>
      <c r="Q506" s="5">
        <v>0</v>
      </c>
      <c r="R506" s="5">
        <v>0</v>
      </c>
      <c r="S506" s="5"/>
      <c r="T506" s="5">
        <v>27</v>
      </c>
      <c r="U506" s="5">
        <v>352</v>
      </c>
      <c r="V506" s="5">
        <v>369</v>
      </c>
      <c r="W506" s="5">
        <v>25</v>
      </c>
      <c r="X506" s="5">
        <v>332</v>
      </c>
      <c r="Y506" s="5">
        <v>0</v>
      </c>
      <c r="Z506" s="5">
        <v>19</v>
      </c>
      <c r="AA506" s="5">
        <v>773</v>
      </c>
      <c r="AT506">
        <v>2678</v>
      </c>
      <c r="AU506" s="6">
        <v>0.84081632653061222</v>
      </c>
    </row>
    <row r="507" spans="3:47" x14ac:dyDescent="0.25">
      <c r="C507">
        <v>1993</v>
      </c>
      <c r="D507" s="5"/>
      <c r="E507" s="5">
        <v>95</v>
      </c>
      <c r="F507" s="5">
        <v>86</v>
      </c>
      <c r="G507" s="5">
        <v>28</v>
      </c>
      <c r="H507" s="5">
        <v>26</v>
      </c>
      <c r="I507" s="5"/>
      <c r="J507" s="5">
        <v>0</v>
      </c>
      <c r="K507" s="5">
        <v>0</v>
      </c>
      <c r="L507" s="5">
        <v>0</v>
      </c>
      <c r="M507" s="5">
        <v>0</v>
      </c>
      <c r="N507" s="5"/>
      <c r="O507" s="5">
        <v>5</v>
      </c>
      <c r="P507" s="5">
        <v>24</v>
      </c>
      <c r="Q507" s="5">
        <v>0</v>
      </c>
      <c r="R507" s="5">
        <v>0</v>
      </c>
      <c r="S507" s="5"/>
      <c r="T507" s="5">
        <v>31</v>
      </c>
      <c r="U507" s="5">
        <v>280</v>
      </c>
      <c r="V507" s="5">
        <v>354</v>
      </c>
      <c r="W507" s="5">
        <v>6</v>
      </c>
      <c r="X507" s="5">
        <v>235</v>
      </c>
      <c r="Y507" s="5">
        <v>0</v>
      </c>
      <c r="Z507" s="5">
        <v>29</v>
      </c>
      <c r="AA507" s="5">
        <v>671</v>
      </c>
      <c r="AT507">
        <v>1506</v>
      </c>
      <c r="AU507" s="6">
        <v>0.79978757302177372</v>
      </c>
    </row>
    <row r="508" spans="3:47" x14ac:dyDescent="0.25">
      <c r="C508">
        <v>1994</v>
      </c>
      <c r="D508" s="5"/>
      <c r="E508" s="5">
        <v>59</v>
      </c>
      <c r="F508" s="5">
        <v>33</v>
      </c>
      <c r="G508" s="5">
        <v>72</v>
      </c>
      <c r="H508" s="5">
        <v>19</v>
      </c>
      <c r="I508" s="5"/>
      <c r="J508" s="5">
        <v>0</v>
      </c>
      <c r="K508" s="5">
        <v>0</v>
      </c>
      <c r="L508" s="5">
        <v>0</v>
      </c>
      <c r="M508" s="5">
        <v>0</v>
      </c>
      <c r="N508" s="5"/>
      <c r="O508" s="5">
        <v>42</v>
      </c>
      <c r="P508" s="5">
        <v>3</v>
      </c>
      <c r="Q508" s="5">
        <v>0</v>
      </c>
      <c r="R508" s="5">
        <v>0</v>
      </c>
      <c r="S508" s="5"/>
      <c r="T508" s="5">
        <v>0</v>
      </c>
      <c r="U508" s="5">
        <v>351</v>
      </c>
      <c r="V508" s="5">
        <v>376</v>
      </c>
      <c r="W508" s="5">
        <v>16</v>
      </c>
      <c r="X508" s="5">
        <v>183</v>
      </c>
      <c r="Y508" s="5">
        <v>0</v>
      </c>
      <c r="Z508" s="5">
        <v>45</v>
      </c>
      <c r="AA508" s="5">
        <v>743</v>
      </c>
      <c r="AT508">
        <v>1727</v>
      </c>
      <c r="AU508" s="6">
        <v>0.78286491387126023</v>
      </c>
    </row>
    <row r="509" spans="3:47" x14ac:dyDescent="0.25">
      <c r="C509">
        <v>1995</v>
      </c>
      <c r="D509" s="5"/>
      <c r="E509" s="5">
        <v>40</v>
      </c>
      <c r="F509" s="5">
        <v>107</v>
      </c>
      <c r="G509" s="5">
        <v>76</v>
      </c>
      <c r="H509" s="5">
        <v>40</v>
      </c>
      <c r="I509" s="5"/>
      <c r="J509" s="5">
        <v>0</v>
      </c>
      <c r="K509" s="5">
        <v>0</v>
      </c>
      <c r="L509" s="5">
        <v>0</v>
      </c>
      <c r="M509" s="5">
        <v>0</v>
      </c>
      <c r="N509" s="5"/>
      <c r="O509" s="5">
        <v>9</v>
      </c>
      <c r="P509" s="5">
        <v>1</v>
      </c>
      <c r="Q509" s="5">
        <v>0</v>
      </c>
      <c r="R509" s="5">
        <v>0</v>
      </c>
      <c r="S509" s="5"/>
      <c r="T509" s="5">
        <v>57</v>
      </c>
      <c r="U509" s="5">
        <v>570</v>
      </c>
      <c r="V509" s="5">
        <v>644</v>
      </c>
      <c r="W509" s="5">
        <v>20</v>
      </c>
      <c r="X509" s="5">
        <v>263</v>
      </c>
      <c r="Y509" s="5">
        <v>0</v>
      </c>
      <c r="Z509" s="5">
        <v>10</v>
      </c>
      <c r="AA509" s="5">
        <v>1291</v>
      </c>
      <c r="AT509">
        <v>956</v>
      </c>
      <c r="AU509" s="6">
        <v>0.63861055444221781</v>
      </c>
    </row>
    <row r="510" spans="3:47" x14ac:dyDescent="0.25">
      <c r="C510">
        <v>1996</v>
      </c>
      <c r="D510" s="5"/>
      <c r="E510" s="5">
        <v>147</v>
      </c>
      <c r="F510" s="5">
        <v>203</v>
      </c>
      <c r="G510" s="5">
        <v>156</v>
      </c>
      <c r="H510" s="5">
        <v>77</v>
      </c>
      <c r="I510" s="5"/>
      <c r="J510" s="5">
        <v>0</v>
      </c>
      <c r="K510" s="5">
        <v>0</v>
      </c>
      <c r="L510" s="5">
        <v>0</v>
      </c>
      <c r="M510" s="5">
        <v>0</v>
      </c>
      <c r="N510" s="5"/>
      <c r="O510" s="5">
        <v>3</v>
      </c>
      <c r="P510" s="5">
        <v>4</v>
      </c>
      <c r="Q510" s="5">
        <v>0</v>
      </c>
      <c r="R510" s="5">
        <v>0</v>
      </c>
      <c r="S510" s="5"/>
      <c r="T510" s="5">
        <v>107</v>
      </c>
      <c r="U510" s="5">
        <v>925</v>
      </c>
      <c r="V510" s="5">
        <v>1018</v>
      </c>
      <c r="W510" s="5">
        <v>18</v>
      </c>
      <c r="X510" s="5">
        <v>583</v>
      </c>
      <c r="Y510" s="5">
        <v>0</v>
      </c>
      <c r="Z510" s="5">
        <v>7</v>
      </c>
      <c r="AA510" s="5">
        <v>2068</v>
      </c>
      <c r="AT510">
        <v>587</v>
      </c>
      <c r="AU510" s="6">
        <v>0.58699999999999997</v>
      </c>
    </row>
    <row r="511" spans="3:47" x14ac:dyDescent="0.25">
      <c r="C511">
        <v>1997</v>
      </c>
      <c r="D511" s="5"/>
      <c r="E511" s="5">
        <v>167</v>
      </c>
      <c r="F511" s="5">
        <v>363</v>
      </c>
      <c r="G511" s="5">
        <v>311</v>
      </c>
      <c r="H511" s="5">
        <v>76</v>
      </c>
      <c r="I511" s="5"/>
      <c r="J511" s="5">
        <v>0</v>
      </c>
      <c r="K511" s="5">
        <v>0</v>
      </c>
      <c r="L511" s="5">
        <v>0</v>
      </c>
      <c r="M511" s="5">
        <v>0</v>
      </c>
      <c r="N511" s="5"/>
      <c r="O511" s="5">
        <v>11</v>
      </c>
      <c r="P511" s="5">
        <v>4</v>
      </c>
      <c r="Q511" s="5">
        <v>0</v>
      </c>
      <c r="R511" s="5">
        <v>0</v>
      </c>
      <c r="S511" s="5"/>
      <c r="T511" s="5">
        <v>170</v>
      </c>
      <c r="U511" s="5">
        <v>1509</v>
      </c>
      <c r="V511" s="5">
        <v>1605</v>
      </c>
      <c r="W511" s="5">
        <v>74</v>
      </c>
      <c r="X511" s="5">
        <v>917</v>
      </c>
      <c r="Y511" s="5">
        <v>0</v>
      </c>
      <c r="Z511" s="5">
        <v>15</v>
      </c>
      <c r="AA511" s="5">
        <v>3358</v>
      </c>
      <c r="AT511">
        <v>833</v>
      </c>
      <c r="AU511" s="6">
        <v>0.59499999999999997</v>
      </c>
    </row>
    <row r="512" spans="3:47" x14ac:dyDescent="0.25">
      <c r="C512">
        <v>1998</v>
      </c>
      <c r="D512" s="5"/>
      <c r="E512" s="5">
        <v>289</v>
      </c>
      <c r="F512" s="5">
        <v>357</v>
      </c>
      <c r="G512" s="5">
        <v>225</v>
      </c>
      <c r="H512" s="5">
        <v>134</v>
      </c>
      <c r="I512" s="5"/>
      <c r="J512" s="5">
        <v>0</v>
      </c>
      <c r="K512" s="5">
        <v>0</v>
      </c>
      <c r="L512" s="5">
        <v>0</v>
      </c>
      <c r="M512" s="5">
        <v>0</v>
      </c>
      <c r="N512" s="5"/>
      <c r="O512" s="5">
        <v>7</v>
      </c>
      <c r="P512" s="5">
        <v>10</v>
      </c>
      <c r="Q512" s="5">
        <v>0</v>
      </c>
      <c r="R512" s="5">
        <v>0</v>
      </c>
      <c r="S512" s="5"/>
      <c r="T512" s="5">
        <v>184</v>
      </c>
      <c r="U512" s="5">
        <v>1604</v>
      </c>
      <c r="V512" s="5">
        <v>1810</v>
      </c>
      <c r="W512" s="5">
        <v>35</v>
      </c>
      <c r="X512" s="5">
        <v>1005</v>
      </c>
      <c r="Y512" s="5">
        <v>0</v>
      </c>
      <c r="Z512" s="5">
        <v>17</v>
      </c>
      <c r="AA512" s="5">
        <v>3633</v>
      </c>
      <c r="AT512">
        <v>934</v>
      </c>
      <c r="AU512" s="6">
        <v>0.54019664545980339</v>
      </c>
    </row>
    <row r="513" spans="2:47" x14ac:dyDescent="0.25">
      <c r="C513">
        <v>1999</v>
      </c>
      <c r="D513" s="5"/>
      <c r="E513" s="5">
        <v>193</v>
      </c>
      <c r="F513" s="5">
        <v>264</v>
      </c>
      <c r="G513" s="5">
        <v>242</v>
      </c>
      <c r="H513" s="5">
        <v>85</v>
      </c>
      <c r="I513" s="5"/>
      <c r="J513" s="5">
        <v>0</v>
      </c>
      <c r="K513" s="5">
        <v>0</v>
      </c>
      <c r="L513" s="5">
        <v>0</v>
      </c>
      <c r="M513" s="5">
        <v>0</v>
      </c>
      <c r="N513" s="5"/>
      <c r="O513" s="5">
        <v>11</v>
      </c>
      <c r="P513" s="5">
        <v>12</v>
      </c>
      <c r="Q513" s="5">
        <v>0</v>
      </c>
      <c r="R513" s="5">
        <v>0</v>
      </c>
      <c r="S513" s="5"/>
      <c r="T513" s="5">
        <v>126</v>
      </c>
      <c r="U513" s="5">
        <v>1141</v>
      </c>
      <c r="V513" s="5">
        <v>1219</v>
      </c>
      <c r="W513" s="5">
        <v>29</v>
      </c>
      <c r="X513" s="5">
        <v>784</v>
      </c>
      <c r="Y513" s="5">
        <v>0</v>
      </c>
      <c r="Z513" s="5">
        <v>23</v>
      </c>
      <c r="AA513" s="5">
        <v>2515</v>
      </c>
      <c r="AT513">
        <v>527</v>
      </c>
      <c r="AU513" s="6">
        <v>0.50286259541984735</v>
      </c>
    </row>
    <row r="514" spans="2:47" x14ac:dyDescent="0.25">
      <c r="C514">
        <v>2000</v>
      </c>
      <c r="D514" s="5"/>
      <c r="E514" s="5">
        <v>113</v>
      </c>
      <c r="F514" s="5">
        <v>317</v>
      </c>
      <c r="G514" s="5">
        <v>189</v>
      </c>
      <c r="H514" s="5">
        <v>54</v>
      </c>
      <c r="I514" s="5"/>
      <c r="J514" s="5">
        <v>0</v>
      </c>
      <c r="K514" s="5">
        <v>0</v>
      </c>
      <c r="L514" s="5">
        <v>0</v>
      </c>
      <c r="M514" s="5">
        <v>0</v>
      </c>
      <c r="N514" s="5"/>
      <c r="O514" s="5">
        <v>17</v>
      </c>
      <c r="P514" s="5">
        <v>13</v>
      </c>
      <c r="Q514" s="5">
        <v>0</v>
      </c>
      <c r="R514" s="5">
        <v>0</v>
      </c>
      <c r="S514" s="5"/>
      <c r="T514" s="5">
        <v>100</v>
      </c>
      <c r="U514" s="5">
        <v>932</v>
      </c>
      <c r="V514" s="5">
        <v>1007</v>
      </c>
      <c r="W514" s="5">
        <v>40</v>
      </c>
      <c r="X514" s="5">
        <v>673</v>
      </c>
      <c r="Y514" s="5">
        <v>0</v>
      </c>
      <c r="Z514" s="5">
        <v>30</v>
      </c>
      <c r="AA514" s="5">
        <v>2079</v>
      </c>
      <c r="AT514">
        <v>342</v>
      </c>
      <c r="AU514" s="6">
        <v>0.51975683890577506</v>
      </c>
    </row>
    <row r="515" spans="2:47" x14ac:dyDescent="0.25">
      <c r="C515">
        <v>2001</v>
      </c>
      <c r="D515" s="5"/>
      <c r="E515" s="5">
        <v>152</v>
      </c>
      <c r="F515" s="5">
        <v>314</v>
      </c>
      <c r="G515" s="5">
        <v>143</v>
      </c>
      <c r="H515" s="5">
        <v>56</v>
      </c>
      <c r="I515" s="5"/>
      <c r="J515" s="5">
        <v>0</v>
      </c>
      <c r="K515" s="5">
        <v>0</v>
      </c>
      <c r="L515" s="5">
        <v>0</v>
      </c>
      <c r="M515" s="5">
        <v>0</v>
      </c>
      <c r="N515" s="5"/>
      <c r="O515" s="5">
        <v>20</v>
      </c>
      <c r="P515" s="5">
        <v>10</v>
      </c>
      <c r="Q515" s="5">
        <v>0</v>
      </c>
      <c r="R515" s="5">
        <v>0</v>
      </c>
      <c r="S515" s="5"/>
      <c r="T515" s="5">
        <v>87</v>
      </c>
      <c r="U515" s="5">
        <v>850</v>
      </c>
      <c r="V515" s="5">
        <v>943</v>
      </c>
      <c r="W515" s="5">
        <v>32</v>
      </c>
      <c r="X515" s="5">
        <v>665</v>
      </c>
      <c r="Y515" s="5">
        <v>0</v>
      </c>
      <c r="Z515" s="5">
        <v>30</v>
      </c>
      <c r="AA515" s="5">
        <v>1912</v>
      </c>
      <c r="AT515">
        <v>592</v>
      </c>
      <c r="AU515" s="6">
        <v>0.5174825174825175</v>
      </c>
    </row>
    <row r="516" spans="2:47" x14ac:dyDescent="0.25">
      <c r="C516">
        <v>2002</v>
      </c>
      <c r="D516" s="5"/>
      <c r="E516" s="5">
        <v>134</v>
      </c>
      <c r="F516" s="5">
        <v>254</v>
      </c>
      <c r="G516" s="5">
        <v>133</v>
      </c>
      <c r="H516" s="5">
        <v>44</v>
      </c>
      <c r="I516" s="5"/>
      <c r="J516" s="5">
        <v>0</v>
      </c>
      <c r="K516" s="5">
        <v>0</v>
      </c>
      <c r="L516" s="5">
        <v>0</v>
      </c>
      <c r="M516" s="5">
        <v>0</v>
      </c>
      <c r="N516" s="5"/>
      <c r="O516" s="5">
        <v>14</v>
      </c>
      <c r="P516" s="5">
        <v>14</v>
      </c>
      <c r="Q516" s="5">
        <v>0</v>
      </c>
      <c r="R516" s="5">
        <v>0</v>
      </c>
      <c r="S516" s="5"/>
      <c r="T516" s="5">
        <v>78</v>
      </c>
      <c r="U516" s="5">
        <v>730</v>
      </c>
      <c r="V516" s="5">
        <v>807</v>
      </c>
      <c r="W516" s="5">
        <v>31</v>
      </c>
      <c r="X516" s="5">
        <v>565</v>
      </c>
      <c r="Y516" s="5">
        <v>0</v>
      </c>
      <c r="Z516" s="5">
        <v>28</v>
      </c>
      <c r="AA516" s="5">
        <v>1646</v>
      </c>
      <c r="AT516">
        <v>732</v>
      </c>
      <c r="AU516" s="6">
        <v>0.52851985559566783</v>
      </c>
    </row>
    <row r="517" spans="2:47" x14ac:dyDescent="0.25">
      <c r="C517">
        <v>2003</v>
      </c>
      <c r="D517" s="5"/>
      <c r="E517" s="5">
        <v>122</v>
      </c>
      <c r="F517" s="5">
        <v>303</v>
      </c>
      <c r="G517" s="5">
        <v>120</v>
      </c>
      <c r="H517" s="5">
        <v>51</v>
      </c>
      <c r="I517" s="5"/>
      <c r="J517" s="5">
        <v>0</v>
      </c>
      <c r="K517" s="5">
        <v>0</v>
      </c>
      <c r="L517" s="5">
        <v>0</v>
      </c>
      <c r="M517" s="5">
        <v>0</v>
      </c>
      <c r="N517" s="5"/>
      <c r="O517" s="5">
        <v>24</v>
      </c>
      <c r="P517" s="5">
        <v>6</v>
      </c>
      <c r="Q517" s="5">
        <v>0</v>
      </c>
      <c r="R517" s="5">
        <v>0</v>
      </c>
      <c r="S517" s="5"/>
      <c r="T517" s="5">
        <v>71</v>
      </c>
      <c r="U517" s="5">
        <v>741</v>
      </c>
      <c r="V517" s="5">
        <v>823</v>
      </c>
      <c r="W517" s="5">
        <v>25</v>
      </c>
      <c r="X517" s="5">
        <v>596</v>
      </c>
      <c r="Y517" s="5">
        <v>0</v>
      </c>
      <c r="Z517" s="5">
        <v>30</v>
      </c>
      <c r="AA517" s="5">
        <v>1660</v>
      </c>
      <c r="AT517">
        <v>483</v>
      </c>
      <c r="AU517" s="6">
        <v>0.53429203539823011</v>
      </c>
    </row>
    <row r="518" spans="2:47" x14ac:dyDescent="0.25">
      <c r="C518">
        <v>2004</v>
      </c>
      <c r="D518" s="5"/>
      <c r="E518" s="5">
        <v>153</v>
      </c>
      <c r="F518" s="5">
        <v>250</v>
      </c>
      <c r="G518" s="5">
        <v>168</v>
      </c>
      <c r="H518" s="5">
        <v>39</v>
      </c>
      <c r="I518" s="5"/>
      <c r="J518" s="5">
        <v>0</v>
      </c>
      <c r="K518" s="5">
        <v>0</v>
      </c>
      <c r="L518" s="5">
        <v>0</v>
      </c>
      <c r="M518" s="5">
        <v>0</v>
      </c>
      <c r="N518" s="5"/>
      <c r="O518" s="5">
        <v>12</v>
      </c>
      <c r="P518" s="5">
        <v>11</v>
      </c>
      <c r="Q518" s="5">
        <v>0</v>
      </c>
      <c r="R518" s="5">
        <v>0</v>
      </c>
      <c r="S518" s="5"/>
      <c r="T518" s="5">
        <v>96</v>
      </c>
      <c r="U518" s="5">
        <v>876</v>
      </c>
      <c r="V518" s="5">
        <v>955</v>
      </c>
      <c r="W518" s="5">
        <v>50</v>
      </c>
      <c r="X518" s="5">
        <v>610</v>
      </c>
      <c r="Y518" s="5">
        <v>0</v>
      </c>
      <c r="Z518" s="5">
        <v>23</v>
      </c>
      <c r="AA518" s="5">
        <v>1977</v>
      </c>
      <c r="AT518">
        <v>296</v>
      </c>
      <c r="AU518" s="6">
        <v>0.46177847113884557</v>
      </c>
    </row>
    <row r="519" spans="2:47" x14ac:dyDescent="0.25">
      <c r="C519">
        <v>2005</v>
      </c>
      <c r="D519" s="5"/>
      <c r="E519" s="5">
        <v>142</v>
      </c>
      <c r="F519" s="5">
        <v>337</v>
      </c>
      <c r="G519" s="5">
        <v>140</v>
      </c>
      <c r="H519" s="5">
        <v>63</v>
      </c>
      <c r="I519" s="5"/>
      <c r="J519" s="5">
        <v>0</v>
      </c>
      <c r="K519" s="5">
        <v>0</v>
      </c>
      <c r="L519" s="5">
        <v>0</v>
      </c>
      <c r="M519" s="5">
        <v>0</v>
      </c>
      <c r="N519" s="5"/>
      <c r="O519" s="5">
        <v>22</v>
      </c>
      <c r="P519" s="5">
        <v>2</v>
      </c>
      <c r="Q519" s="5">
        <v>0</v>
      </c>
      <c r="R519" s="5">
        <v>0</v>
      </c>
      <c r="S519" s="5"/>
      <c r="T519" s="5">
        <v>108</v>
      </c>
      <c r="U519" s="5">
        <v>1052</v>
      </c>
      <c r="V519" s="5">
        <v>1189</v>
      </c>
      <c r="W519" s="5">
        <v>49</v>
      </c>
      <c r="X519" s="5">
        <v>682</v>
      </c>
      <c r="Y519" s="5">
        <v>0</v>
      </c>
      <c r="Z519" s="5">
        <v>24</v>
      </c>
      <c r="AA519" s="5">
        <v>2398</v>
      </c>
      <c r="AT519">
        <v>441</v>
      </c>
      <c r="AU519" s="6">
        <v>0.41330834114339271</v>
      </c>
    </row>
    <row r="520" spans="2:47" x14ac:dyDescent="0.25">
      <c r="C520">
        <v>2006</v>
      </c>
      <c r="D520" s="5"/>
      <c r="E520" s="5">
        <v>126</v>
      </c>
      <c r="F520" s="5">
        <v>159</v>
      </c>
      <c r="G520" s="5">
        <v>137</v>
      </c>
      <c r="H520" s="5">
        <v>70</v>
      </c>
      <c r="I520" s="5"/>
      <c r="J520" s="5">
        <v>0</v>
      </c>
      <c r="K520" s="5">
        <v>0</v>
      </c>
      <c r="L520" s="5">
        <v>0</v>
      </c>
      <c r="M520" s="5">
        <v>0</v>
      </c>
      <c r="N520" s="5"/>
      <c r="O520" s="5">
        <v>3</v>
      </c>
      <c r="P520" s="5">
        <v>14</v>
      </c>
      <c r="Q520" s="5">
        <v>0</v>
      </c>
      <c r="R520" s="5">
        <v>0</v>
      </c>
      <c r="S520" s="5"/>
      <c r="T520" s="5">
        <v>96</v>
      </c>
      <c r="U520" s="5">
        <v>840</v>
      </c>
      <c r="V520" s="5">
        <v>941</v>
      </c>
      <c r="W520" s="5">
        <v>18</v>
      </c>
      <c r="X520" s="5">
        <v>492</v>
      </c>
      <c r="Y520" s="5">
        <v>0</v>
      </c>
      <c r="Z520" s="5">
        <v>17</v>
      </c>
      <c r="AA520" s="5">
        <v>1895</v>
      </c>
      <c r="AT520">
        <v>351</v>
      </c>
      <c r="AU520" s="6">
        <v>0.3122775800711744</v>
      </c>
    </row>
    <row r="521" spans="2:47" x14ac:dyDescent="0.25">
      <c r="C521">
        <v>2007</v>
      </c>
      <c r="D521" s="5"/>
      <c r="E521" s="5">
        <v>59</v>
      </c>
      <c r="F521" s="5">
        <v>180</v>
      </c>
      <c r="G521" s="5">
        <v>128</v>
      </c>
      <c r="H521" s="5"/>
      <c r="I521" s="5"/>
      <c r="J521" s="5">
        <v>0</v>
      </c>
      <c r="K521" s="5">
        <v>0</v>
      </c>
      <c r="L521" s="5">
        <v>0</v>
      </c>
      <c r="M521" s="5"/>
      <c r="N521" s="5"/>
      <c r="O521" s="5">
        <v>16</v>
      </c>
      <c r="P521" s="5">
        <v>9</v>
      </c>
      <c r="Q521" s="5">
        <v>0</v>
      </c>
      <c r="R521" s="5"/>
      <c r="S521" s="5"/>
      <c r="T521" s="5">
        <v>57</v>
      </c>
      <c r="U521" s="5">
        <v>591</v>
      </c>
      <c r="V521" s="5">
        <v>632</v>
      </c>
      <c r="W521" s="5"/>
      <c r="X521" s="5">
        <v>367</v>
      </c>
      <c r="Y521" s="5">
        <v>0</v>
      </c>
      <c r="Z521" s="5">
        <v>25</v>
      </c>
      <c r="AA521" s="5">
        <v>1280</v>
      </c>
      <c r="AT521">
        <v>264</v>
      </c>
      <c r="AU521" s="6">
        <v>0.28235294117647058</v>
      </c>
    </row>
    <row r="522" spans="2:47" x14ac:dyDescent="0.25">
      <c r="C522">
        <v>2008</v>
      </c>
      <c r="D522" s="5"/>
      <c r="E522" s="5">
        <v>84</v>
      </c>
      <c r="F522" s="5">
        <v>172</v>
      </c>
      <c r="G522" s="5"/>
      <c r="H522" s="5"/>
      <c r="I522" s="5"/>
      <c r="J522" s="5">
        <v>0</v>
      </c>
      <c r="K522" s="5">
        <v>0</v>
      </c>
      <c r="L522" s="5"/>
      <c r="M522" s="5"/>
      <c r="N522" s="5"/>
      <c r="O522" s="5">
        <v>15</v>
      </c>
      <c r="P522" s="5">
        <v>4</v>
      </c>
      <c r="Q522" s="5"/>
      <c r="R522" s="5"/>
      <c r="S522" s="5"/>
      <c r="T522" s="5">
        <v>57</v>
      </c>
      <c r="U522" s="5">
        <v>593</v>
      </c>
      <c r="V522" s="5"/>
      <c r="W522" s="5"/>
      <c r="X522" s="5">
        <v>256</v>
      </c>
      <c r="Y522" s="5">
        <v>0</v>
      </c>
      <c r="Z522" s="5">
        <v>19</v>
      </c>
      <c r="AA522" s="5">
        <v>650</v>
      </c>
      <c r="AT522">
        <v>228</v>
      </c>
      <c r="AU522" s="6">
        <v>0.23480947476828012</v>
      </c>
    </row>
    <row r="523" spans="2:47" x14ac:dyDescent="0.25">
      <c r="C523">
        <v>2009</v>
      </c>
      <c r="D523" s="5"/>
      <c r="E523" s="5">
        <v>107</v>
      </c>
      <c r="F523" s="5"/>
      <c r="G523" s="5"/>
      <c r="H523" s="5"/>
      <c r="I523" s="5"/>
      <c r="J523" s="5">
        <v>0</v>
      </c>
      <c r="K523" s="5"/>
      <c r="L523" s="5"/>
      <c r="M523" s="5"/>
      <c r="N523" s="5"/>
      <c r="O523" s="5">
        <v>7</v>
      </c>
      <c r="P523" s="5"/>
      <c r="Q523" s="5"/>
      <c r="R523" s="5"/>
      <c r="S523" s="5"/>
      <c r="T523" s="5">
        <v>73</v>
      </c>
      <c r="U523" s="5"/>
      <c r="V523" s="5"/>
      <c r="W523" s="5"/>
      <c r="X523" s="5">
        <v>107</v>
      </c>
      <c r="Y523" s="5">
        <v>0</v>
      </c>
      <c r="Z523" s="5">
        <v>7</v>
      </c>
      <c r="AA523" s="5">
        <v>73</v>
      </c>
      <c r="AT523">
        <v>273</v>
      </c>
      <c r="AU523" s="6">
        <v>0.17455242966751919</v>
      </c>
    </row>
    <row r="524" spans="2:47" x14ac:dyDescent="0.25">
      <c r="B524" t="s">
        <v>35</v>
      </c>
      <c r="C524">
        <v>1973</v>
      </c>
      <c r="D524" s="5"/>
      <c r="E524" s="5"/>
      <c r="F524" s="5"/>
      <c r="G524" s="5"/>
      <c r="H524" s="5">
        <v>7384</v>
      </c>
      <c r="I524" s="5"/>
      <c r="J524" s="5"/>
      <c r="K524" s="5"/>
      <c r="L524" s="5"/>
      <c r="M524" s="5">
        <v>968</v>
      </c>
      <c r="N524" s="5"/>
      <c r="O524" s="5"/>
      <c r="P524" s="5"/>
      <c r="Q524" s="5"/>
      <c r="R524" s="5">
        <v>0</v>
      </c>
      <c r="S524" s="5"/>
      <c r="T524" s="5"/>
      <c r="U524" s="5"/>
      <c r="V524" s="5"/>
      <c r="W524" s="5">
        <v>10149</v>
      </c>
      <c r="X524" s="5">
        <v>7384</v>
      </c>
      <c r="Y524" s="5">
        <v>968</v>
      </c>
      <c r="Z524" s="5">
        <v>0</v>
      </c>
      <c r="AA524" s="5">
        <v>10149</v>
      </c>
      <c r="AT524">
        <v>590</v>
      </c>
      <c r="AU524" s="6">
        <v>0.22197140707298721</v>
      </c>
    </row>
    <row r="525" spans="2:47" x14ac:dyDescent="0.25">
      <c r="C525">
        <v>1974</v>
      </c>
      <c r="D525" s="5"/>
      <c r="E525" s="5"/>
      <c r="F525" s="5"/>
      <c r="G525" s="5">
        <v>12092</v>
      </c>
      <c r="H525" s="5">
        <v>7454</v>
      </c>
      <c r="I525" s="5"/>
      <c r="J525" s="5"/>
      <c r="K525" s="5"/>
      <c r="L525" s="5">
        <v>3787</v>
      </c>
      <c r="M525" s="5">
        <v>979</v>
      </c>
      <c r="N525" s="5"/>
      <c r="O525" s="5"/>
      <c r="P525" s="5"/>
      <c r="Q525" s="5">
        <v>0</v>
      </c>
      <c r="R525" s="5">
        <v>0</v>
      </c>
      <c r="S525" s="5"/>
      <c r="T525" s="5"/>
      <c r="U525" s="5"/>
      <c r="V525" s="5">
        <v>42432</v>
      </c>
      <c r="W525" s="5">
        <v>10251</v>
      </c>
      <c r="X525" s="5">
        <v>19546</v>
      </c>
      <c r="Y525" s="5">
        <v>4766</v>
      </c>
      <c r="Z525" s="5">
        <v>0</v>
      </c>
      <c r="AA525" s="5">
        <v>52683</v>
      </c>
      <c r="AT525">
        <v>932</v>
      </c>
      <c r="AU525" s="6">
        <v>0.21724941724941724</v>
      </c>
    </row>
    <row r="526" spans="2:47" x14ac:dyDescent="0.25">
      <c r="C526">
        <v>1975</v>
      </c>
      <c r="D526" s="5"/>
      <c r="E526" s="5"/>
      <c r="F526" s="5">
        <v>26209</v>
      </c>
      <c r="G526" s="5">
        <v>12666</v>
      </c>
      <c r="H526" s="5">
        <v>7917</v>
      </c>
      <c r="I526" s="5"/>
      <c r="J526" s="5"/>
      <c r="K526" s="5">
        <v>0</v>
      </c>
      <c r="L526" s="5">
        <v>3983</v>
      </c>
      <c r="M526" s="5">
        <v>1022</v>
      </c>
      <c r="N526" s="5"/>
      <c r="O526" s="5"/>
      <c r="P526" s="5">
        <v>0</v>
      </c>
      <c r="Q526" s="5">
        <v>0</v>
      </c>
      <c r="R526" s="5">
        <v>0</v>
      </c>
      <c r="S526" s="5"/>
      <c r="T526" s="5"/>
      <c r="U526" s="5">
        <v>17661</v>
      </c>
      <c r="V526" s="5">
        <v>44618</v>
      </c>
      <c r="W526" s="5">
        <v>10707</v>
      </c>
      <c r="X526" s="5">
        <v>46792</v>
      </c>
      <c r="Y526" s="5">
        <v>5005</v>
      </c>
      <c r="Z526" s="5">
        <v>0</v>
      </c>
      <c r="AA526" s="5">
        <v>72986</v>
      </c>
      <c r="AT526">
        <v>1022</v>
      </c>
      <c r="AU526" s="6">
        <v>0.21954887218045113</v>
      </c>
    </row>
    <row r="527" spans="2:47" x14ac:dyDescent="0.25">
      <c r="C527">
        <v>1976</v>
      </c>
      <c r="D527" s="5"/>
      <c r="E527" s="5">
        <v>29849</v>
      </c>
      <c r="F527" s="5">
        <v>27499</v>
      </c>
      <c r="G527" s="5">
        <v>13504</v>
      </c>
      <c r="H527" s="5">
        <v>8227</v>
      </c>
      <c r="I527" s="5"/>
      <c r="J527" s="5">
        <v>0</v>
      </c>
      <c r="K527" s="5">
        <v>0</v>
      </c>
      <c r="L527" s="5">
        <v>4206</v>
      </c>
      <c r="M527" s="5">
        <v>1092</v>
      </c>
      <c r="N527" s="5"/>
      <c r="O527" s="5">
        <v>0</v>
      </c>
      <c r="P527" s="5">
        <v>0</v>
      </c>
      <c r="Q527" s="5">
        <v>0</v>
      </c>
      <c r="R527" s="5">
        <v>0</v>
      </c>
      <c r="S527" s="5"/>
      <c r="T527" s="5">
        <v>12625</v>
      </c>
      <c r="U527" s="5">
        <v>18679</v>
      </c>
      <c r="V527" s="5">
        <v>47119</v>
      </c>
      <c r="W527" s="5">
        <v>11428</v>
      </c>
      <c r="X527" s="5">
        <v>79079</v>
      </c>
      <c r="Y527" s="5">
        <v>5298</v>
      </c>
      <c r="Z527" s="5">
        <v>0</v>
      </c>
      <c r="AA527" s="5">
        <v>89851</v>
      </c>
      <c r="AT527">
        <v>807</v>
      </c>
      <c r="AU527" s="6">
        <v>0.24292594822396146</v>
      </c>
    </row>
    <row r="528" spans="2:47" x14ac:dyDescent="0.25">
      <c r="C528">
        <v>1977</v>
      </c>
      <c r="D528" s="5"/>
      <c r="E528" s="5">
        <v>30112</v>
      </c>
      <c r="F528" s="5">
        <v>28174</v>
      </c>
      <c r="G528" s="5">
        <v>13800</v>
      </c>
      <c r="H528" s="5">
        <v>6696</v>
      </c>
      <c r="I528" s="5"/>
      <c r="J528" s="5">
        <v>0</v>
      </c>
      <c r="K528" s="5">
        <v>0</v>
      </c>
      <c r="L528" s="5">
        <v>4288</v>
      </c>
      <c r="M528" s="5">
        <v>1194</v>
      </c>
      <c r="N528" s="5"/>
      <c r="O528" s="5">
        <v>0</v>
      </c>
      <c r="P528" s="5">
        <v>0</v>
      </c>
      <c r="Q528" s="5">
        <v>0</v>
      </c>
      <c r="R528" s="5">
        <v>0</v>
      </c>
      <c r="S528" s="5"/>
      <c r="T528" s="5">
        <v>12887</v>
      </c>
      <c r="U528" s="5">
        <v>19047</v>
      </c>
      <c r="V528" s="5">
        <v>48026</v>
      </c>
      <c r="W528" s="5">
        <v>13257</v>
      </c>
      <c r="X528" s="5">
        <v>78782</v>
      </c>
      <c r="Y528" s="5">
        <v>5482</v>
      </c>
      <c r="Z528" s="5">
        <v>0</v>
      </c>
      <c r="AA528" s="5">
        <v>93217</v>
      </c>
      <c r="AT528">
        <v>703</v>
      </c>
      <c r="AU528" s="6">
        <v>0.25269590222861249</v>
      </c>
    </row>
    <row r="529" spans="3:47" x14ac:dyDescent="0.25">
      <c r="C529">
        <v>1978</v>
      </c>
      <c r="D529" s="5"/>
      <c r="E529" s="5">
        <v>30788</v>
      </c>
      <c r="F529" s="5">
        <v>28258</v>
      </c>
      <c r="G529" s="5">
        <v>13039</v>
      </c>
      <c r="H529" s="5">
        <v>8635</v>
      </c>
      <c r="I529" s="5"/>
      <c r="J529" s="5">
        <v>0</v>
      </c>
      <c r="K529" s="5">
        <v>0</v>
      </c>
      <c r="L529" s="5">
        <v>4456</v>
      </c>
      <c r="M529" s="5">
        <v>934</v>
      </c>
      <c r="N529" s="5"/>
      <c r="O529" s="5">
        <v>0</v>
      </c>
      <c r="P529" s="5">
        <v>0</v>
      </c>
      <c r="Q529" s="5">
        <v>0</v>
      </c>
      <c r="R529" s="5">
        <v>0</v>
      </c>
      <c r="S529" s="5"/>
      <c r="T529" s="5">
        <v>13363</v>
      </c>
      <c r="U529" s="5">
        <v>19922</v>
      </c>
      <c r="V529" s="5">
        <v>51255</v>
      </c>
      <c r="W529" s="5">
        <v>12951</v>
      </c>
      <c r="X529" s="5">
        <v>80720</v>
      </c>
      <c r="Y529" s="5">
        <v>5390</v>
      </c>
      <c r="Z529" s="5">
        <v>0</v>
      </c>
      <c r="AA529" s="5">
        <v>97491</v>
      </c>
      <c r="AT529">
        <v>695</v>
      </c>
      <c r="AU529" s="6">
        <v>0.26658995013425391</v>
      </c>
    </row>
    <row r="530" spans="3:47" x14ac:dyDescent="0.25">
      <c r="C530">
        <v>1979</v>
      </c>
      <c r="D530" s="5"/>
      <c r="E530" s="5">
        <v>36285</v>
      </c>
      <c r="F530" s="5">
        <v>36027</v>
      </c>
      <c r="G530" s="5">
        <v>16036</v>
      </c>
      <c r="H530" s="5">
        <v>6185</v>
      </c>
      <c r="I530" s="5"/>
      <c r="J530" s="5">
        <v>0</v>
      </c>
      <c r="K530" s="5">
        <v>0</v>
      </c>
      <c r="L530" s="5">
        <v>4362</v>
      </c>
      <c r="M530" s="5">
        <v>1332</v>
      </c>
      <c r="N530" s="5"/>
      <c r="O530" s="5">
        <v>0</v>
      </c>
      <c r="P530" s="5">
        <v>0</v>
      </c>
      <c r="Q530" s="5">
        <v>0</v>
      </c>
      <c r="R530" s="5">
        <v>0</v>
      </c>
      <c r="S530" s="5"/>
      <c r="T530" s="5">
        <v>16141</v>
      </c>
      <c r="U530" s="5">
        <v>23725</v>
      </c>
      <c r="V530" s="5">
        <v>61622</v>
      </c>
      <c r="W530" s="5">
        <v>19156</v>
      </c>
      <c r="X530" s="5">
        <v>94533</v>
      </c>
      <c r="Y530" s="5">
        <v>5694</v>
      </c>
      <c r="Z530" s="5">
        <v>0</v>
      </c>
      <c r="AA530" s="5">
        <v>120644</v>
      </c>
      <c r="AT530">
        <v>593</v>
      </c>
      <c r="AU530" s="6">
        <v>0.26485037963376507</v>
      </c>
    </row>
    <row r="531" spans="3:47" x14ac:dyDescent="0.25">
      <c r="C531">
        <v>1980</v>
      </c>
      <c r="D531" s="5"/>
      <c r="E531" s="5">
        <v>43074</v>
      </c>
      <c r="F531" s="5">
        <v>39318</v>
      </c>
      <c r="G531" s="5">
        <v>13076</v>
      </c>
      <c r="H531" s="5">
        <v>5299</v>
      </c>
      <c r="I531" s="5"/>
      <c r="J531" s="5">
        <v>0</v>
      </c>
      <c r="K531" s="5">
        <v>0</v>
      </c>
      <c r="L531" s="5">
        <v>5956</v>
      </c>
      <c r="M531" s="5">
        <v>1263</v>
      </c>
      <c r="N531" s="5"/>
      <c r="O531" s="5">
        <v>0</v>
      </c>
      <c r="P531" s="5">
        <v>0</v>
      </c>
      <c r="Q531" s="5">
        <v>0</v>
      </c>
      <c r="R531" s="5">
        <v>0</v>
      </c>
      <c r="S531" s="5"/>
      <c r="T531" s="5">
        <v>19067</v>
      </c>
      <c r="U531" s="5">
        <v>28605</v>
      </c>
      <c r="V531" s="5">
        <v>78059</v>
      </c>
      <c r="W531" s="5">
        <v>27401</v>
      </c>
      <c r="X531" s="5">
        <v>100767</v>
      </c>
      <c r="Y531" s="5">
        <v>7219</v>
      </c>
      <c r="Z531" s="5">
        <v>0</v>
      </c>
      <c r="AA531" s="5">
        <v>153132</v>
      </c>
      <c r="AT531">
        <v>626</v>
      </c>
      <c r="AU531" s="6">
        <v>0.27384076990376205</v>
      </c>
    </row>
    <row r="532" spans="3:47" x14ac:dyDescent="0.25">
      <c r="C532">
        <v>1981</v>
      </c>
      <c r="D532" s="5"/>
      <c r="E532" s="5">
        <v>46484</v>
      </c>
      <c r="F532" s="5">
        <v>31676</v>
      </c>
      <c r="G532" s="5">
        <v>12651</v>
      </c>
      <c r="H532" s="5">
        <v>7319</v>
      </c>
      <c r="I532" s="5"/>
      <c r="J532" s="5">
        <v>0</v>
      </c>
      <c r="K532" s="5">
        <v>0</v>
      </c>
      <c r="L532" s="5">
        <v>4549</v>
      </c>
      <c r="M532" s="5">
        <v>834</v>
      </c>
      <c r="N532" s="5"/>
      <c r="O532" s="5">
        <v>0</v>
      </c>
      <c r="P532" s="5">
        <v>0</v>
      </c>
      <c r="Q532" s="5">
        <v>0</v>
      </c>
      <c r="R532" s="5">
        <v>0</v>
      </c>
      <c r="S532" s="5"/>
      <c r="T532" s="5">
        <v>20183</v>
      </c>
      <c r="U532" s="5">
        <v>32062</v>
      </c>
      <c r="V532" s="5">
        <v>91045</v>
      </c>
      <c r="W532" s="5">
        <v>30490</v>
      </c>
      <c r="X532" s="5">
        <v>98130</v>
      </c>
      <c r="Y532" s="5">
        <v>5383</v>
      </c>
      <c r="Z532" s="5">
        <v>0</v>
      </c>
      <c r="AA532" s="5">
        <v>173780</v>
      </c>
      <c r="AT532">
        <v>633</v>
      </c>
      <c r="AU532" s="6">
        <v>0.24252873563218391</v>
      </c>
    </row>
    <row r="533" spans="3:47" x14ac:dyDescent="0.25">
      <c r="C533">
        <v>1982</v>
      </c>
      <c r="D533" s="5"/>
      <c r="E533" s="5">
        <v>31111</v>
      </c>
      <c r="F533" s="5">
        <v>28250</v>
      </c>
      <c r="G533" s="5">
        <v>15116</v>
      </c>
      <c r="H533" s="5">
        <v>5769</v>
      </c>
      <c r="I533" s="5"/>
      <c r="J533" s="5">
        <v>0</v>
      </c>
      <c r="K533" s="5">
        <v>0</v>
      </c>
      <c r="L533" s="5">
        <v>2247</v>
      </c>
      <c r="M533" s="5">
        <v>889</v>
      </c>
      <c r="N533" s="5"/>
      <c r="O533" s="5">
        <v>0</v>
      </c>
      <c r="P533" s="5">
        <v>0</v>
      </c>
      <c r="Q533" s="5">
        <v>0</v>
      </c>
      <c r="R533" s="5">
        <v>0</v>
      </c>
      <c r="S533" s="5"/>
      <c r="T533" s="5">
        <v>19696</v>
      </c>
      <c r="U533" s="5">
        <v>31765</v>
      </c>
      <c r="V533" s="5">
        <v>90623</v>
      </c>
      <c r="W533" s="5">
        <v>30885</v>
      </c>
      <c r="X533" s="5">
        <v>80246</v>
      </c>
      <c r="Y533" s="5">
        <v>3136</v>
      </c>
      <c r="Z533" s="5">
        <v>0</v>
      </c>
      <c r="AA533" s="5">
        <v>172969</v>
      </c>
      <c r="AT533">
        <v>706</v>
      </c>
      <c r="AU533" s="6">
        <v>0.22744845360824742</v>
      </c>
    </row>
    <row r="534" spans="3:47" x14ac:dyDescent="0.25">
      <c r="C534">
        <v>1983</v>
      </c>
      <c r="D534" s="5"/>
      <c r="E534" s="5">
        <v>33852</v>
      </c>
      <c r="F534" s="5">
        <v>32112</v>
      </c>
      <c r="G534" s="5">
        <v>14113</v>
      </c>
      <c r="H534" s="5">
        <v>9799</v>
      </c>
      <c r="I534" s="5"/>
      <c r="J534" s="5">
        <v>0</v>
      </c>
      <c r="K534" s="5">
        <v>0</v>
      </c>
      <c r="L534" s="5">
        <v>2836</v>
      </c>
      <c r="M534" s="5">
        <v>1398</v>
      </c>
      <c r="N534" s="5"/>
      <c r="O534" s="5">
        <v>0</v>
      </c>
      <c r="P534" s="5">
        <v>0</v>
      </c>
      <c r="Q534" s="5">
        <v>0</v>
      </c>
      <c r="R534" s="5">
        <v>0</v>
      </c>
      <c r="S534" s="5"/>
      <c r="T534" s="5">
        <v>21735</v>
      </c>
      <c r="U534" s="5">
        <v>34885</v>
      </c>
      <c r="V534" s="5">
        <v>100930</v>
      </c>
      <c r="W534" s="5">
        <v>30749</v>
      </c>
      <c r="X534" s="5">
        <v>89876</v>
      </c>
      <c r="Y534" s="5">
        <v>4234</v>
      </c>
      <c r="Z534" s="5">
        <v>0</v>
      </c>
      <c r="AA534" s="5">
        <v>188299</v>
      </c>
      <c r="AT534">
        <v>509</v>
      </c>
      <c r="AU534" s="6">
        <v>0.21173044925124793</v>
      </c>
    </row>
    <row r="535" spans="3:47" x14ac:dyDescent="0.25">
      <c r="C535">
        <v>1984</v>
      </c>
      <c r="D535" s="5"/>
      <c r="E535" s="5">
        <v>36123</v>
      </c>
      <c r="F535" s="5">
        <v>25543</v>
      </c>
      <c r="G535" s="5">
        <v>20458</v>
      </c>
      <c r="H535" s="5">
        <v>7572</v>
      </c>
      <c r="I535" s="5"/>
      <c r="J535" s="5">
        <v>0</v>
      </c>
      <c r="K535" s="5">
        <v>0</v>
      </c>
      <c r="L535" s="5">
        <v>5398</v>
      </c>
      <c r="M535" s="5">
        <v>1357</v>
      </c>
      <c r="N535" s="5"/>
      <c r="O535" s="5">
        <v>0</v>
      </c>
      <c r="P535" s="5">
        <v>0</v>
      </c>
      <c r="Q535" s="5">
        <v>0</v>
      </c>
      <c r="R535" s="5">
        <v>0</v>
      </c>
      <c r="S535" s="5"/>
      <c r="T535" s="5">
        <v>22838</v>
      </c>
      <c r="U535" s="5">
        <v>38124</v>
      </c>
      <c r="V535" s="5">
        <v>104417</v>
      </c>
      <c r="W535" s="5">
        <v>35463</v>
      </c>
      <c r="X535" s="5">
        <v>89696</v>
      </c>
      <c r="Y535" s="5">
        <v>6755</v>
      </c>
      <c r="Z535" s="5">
        <v>0</v>
      </c>
      <c r="AA535" s="5">
        <v>200842</v>
      </c>
      <c r="AU535" s="6"/>
    </row>
    <row r="536" spans="3:47" x14ac:dyDescent="0.25">
      <c r="C536">
        <v>1985</v>
      </c>
      <c r="D536" s="5"/>
      <c r="E536" s="5">
        <v>40091</v>
      </c>
      <c r="F536" s="5">
        <v>30544</v>
      </c>
      <c r="G536" s="5">
        <v>17994</v>
      </c>
      <c r="H536" s="5">
        <v>10325</v>
      </c>
      <c r="I536" s="5"/>
      <c r="J536" s="5">
        <v>0</v>
      </c>
      <c r="K536" s="5">
        <v>0</v>
      </c>
      <c r="L536" s="5">
        <v>4625</v>
      </c>
      <c r="M536" s="5">
        <v>1749</v>
      </c>
      <c r="N536" s="5"/>
      <c r="O536" s="5">
        <v>0</v>
      </c>
      <c r="P536" s="5">
        <v>0</v>
      </c>
      <c r="Q536" s="5">
        <v>0</v>
      </c>
      <c r="R536" s="5">
        <v>0</v>
      </c>
      <c r="S536" s="5"/>
      <c r="T536" s="5">
        <v>22682</v>
      </c>
      <c r="U536" s="5">
        <v>36937</v>
      </c>
      <c r="V536" s="5">
        <v>103070</v>
      </c>
      <c r="W536" s="5">
        <v>31460</v>
      </c>
      <c r="X536" s="5">
        <v>98954</v>
      </c>
      <c r="Y536" s="5">
        <v>6374</v>
      </c>
      <c r="Z536" s="5">
        <v>0</v>
      </c>
      <c r="AA536" s="5">
        <v>194149</v>
      </c>
      <c r="AU536" s="6"/>
    </row>
    <row r="537" spans="3:47" x14ac:dyDescent="0.25">
      <c r="C537">
        <v>1986</v>
      </c>
      <c r="D537" s="5"/>
      <c r="E537" s="5">
        <v>67865</v>
      </c>
      <c r="F537" s="5">
        <v>33214</v>
      </c>
      <c r="G537" s="5">
        <v>21508</v>
      </c>
      <c r="H537" s="5">
        <v>9045</v>
      </c>
      <c r="I537" s="5"/>
      <c r="J537" s="5">
        <v>0</v>
      </c>
      <c r="K537" s="5">
        <v>0</v>
      </c>
      <c r="L537" s="5">
        <v>5395</v>
      </c>
      <c r="M537" s="5">
        <v>2104</v>
      </c>
      <c r="N537" s="5"/>
      <c r="O537" s="5">
        <v>0</v>
      </c>
      <c r="P537" s="5">
        <v>0</v>
      </c>
      <c r="Q537" s="5">
        <v>0</v>
      </c>
      <c r="R537" s="5">
        <v>0</v>
      </c>
      <c r="S537" s="5"/>
      <c r="T537" s="5">
        <v>22570</v>
      </c>
      <c r="U537" s="5">
        <v>36248</v>
      </c>
      <c r="V537" s="5">
        <v>97550</v>
      </c>
      <c r="W537" s="5">
        <v>30466</v>
      </c>
      <c r="X537" s="5">
        <v>131632</v>
      </c>
      <c r="Y537" s="5">
        <v>7499</v>
      </c>
      <c r="Z537" s="5">
        <v>0</v>
      </c>
      <c r="AA537" s="5">
        <v>186834</v>
      </c>
      <c r="AU537" s="6"/>
    </row>
    <row r="538" spans="3:47" x14ac:dyDescent="0.25">
      <c r="C538">
        <v>1987</v>
      </c>
      <c r="D538" s="5"/>
      <c r="E538" s="5">
        <v>67202</v>
      </c>
      <c r="F538" s="5">
        <v>39013</v>
      </c>
      <c r="G538" s="5">
        <v>23067</v>
      </c>
      <c r="H538" s="5">
        <v>9564</v>
      </c>
      <c r="I538" s="5"/>
      <c r="J538" s="5">
        <v>0</v>
      </c>
      <c r="K538" s="5">
        <v>0</v>
      </c>
      <c r="L538" s="5">
        <v>12163</v>
      </c>
      <c r="M538" s="5">
        <v>1571</v>
      </c>
      <c r="N538" s="5"/>
      <c r="O538" s="5">
        <v>0</v>
      </c>
      <c r="P538" s="5">
        <v>0</v>
      </c>
      <c r="Q538" s="5">
        <v>0</v>
      </c>
      <c r="R538" s="5">
        <v>0</v>
      </c>
      <c r="S538" s="5"/>
      <c r="T538" s="5">
        <v>25507</v>
      </c>
      <c r="U538" s="5">
        <v>40701</v>
      </c>
      <c r="V538" s="5">
        <v>104202</v>
      </c>
      <c r="W538" s="5">
        <v>35905</v>
      </c>
      <c r="X538" s="5">
        <v>138846</v>
      </c>
      <c r="Y538" s="5">
        <v>13734</v>
      </c>
      <c r="Z538" s="5">
        <v>0</v>
      </c>
      <c r="AA538" s="5">
        <v>206315</v>
      </c>
      <c r="AU538" s="6"/>
    </row>
    <row r="539" spans="3:47" x14ac:dyDescent="0.25">
      <c r="C539">
        <v>1988</v>
      </c>
      <c r="D539" s="5"/>
      <c r="E539" s="5">
        <v>68513</v>
      </c>
      <c r="F539" s="5">
        <v>36076</v>
      </c>
      <c r="G539" s="5">
        <v>21252</v>
      </c>
      <c r="H539" s="5">
        <v>9653</v>
      </c>
      <c r="I539" s="5"/>
      <c r="J539" s="5">
        <v>0</v>
      </c>
      <c r="K539" s="5">
        <v>0</v>
      </c>
      <c r="L539" s="5">
        <v>4267</v>
      </c>
      <c r="M539" s="5">
        <v>1250</v>
      </c>
      <c r="N539" s="5"/>
      <c r="O539" s="5">
        <v>0</v>
      </c>
      <c r="P539" s="5">
        <v>0</v>
      </c>
      <c r="Q539" s="5">
        <v>0</v>
      </c>
      <c r="R539" s="5">
        <v>0</v>
      </c>
      <c r="S539" s="5"/>
      <c r="T539" s="5">
        <v>24190</v>
      </c>
      <c r="U539" s="5">
        <v>38765</v>
      </c>
      <c r="V539" s="5">
        <v>107071</v>
      </c>
      <c r="W539" s="5">
        <v>34105</v>
      </c>
      <c r="X539" s="5">
        <v>135494</v>
      </c>
      <c r="Y539" s="5">
        <v>5517</v>
      </c>
      <c r="Z539" s="5">
        <v>0</v>
      </c>
      <c r="AA539" s="5">
        <v>204131</v>
      </c>
      <c r="AU539" s="6"/>
    </row>
    <row r="540" spans="3:47" x14ac:dyDescent="0.25">
      <c r="C540">
        <v>1989</v>
      </c>
      <c r="D540" s="5"/>
      <c r="E540" s="5">
        <v>72241</v>
      </c>
      <c r="F540" s="5">
        <v>30763</v>
      </c>
      <c r="G540" s="5">
        <v>16603</v>
      </c>
      <c r="H540" s="5">
        <v>5102</v>
      </c>
      <c r="I540" s="5"/>
      <c r="J540" s="5">
        <v>0</v>
      </c>
      <c r="K540" s="5">
        <v>0</v>
      </c>
      <c r="L540" s="5">
        <v>4418</v>
      </c>
      <c r="M540" s="5">
        <v>1622</v>
      </c>
      <c r="N540" s="5"/>
      <c r="O540" s="5">
        <v>0</v>
      </c>
      <c r="P540" s="5">
        <v>0</v>
      </c>
      <c r="Q540" s="5">
        <v>0</v>
      </c>
      <c r="R540" s="5">
        <v>0</v>
      </c>
      <c r="S540" s="5"/>
      <c r="T540" s="5">
        <v>19622</v>
      </c>
      <c r="U540" s="5">
        <v>31176</v>
      </c>
      <c r="V540" s="5">
        <v>85472</v>
      </c>
      <c r="W540" s="5">
        <v>29614</v>
      </c>
      <c r="X540" s="5">
        <v>124709</v>
      </c>
      <c r="Y540" s="5">
        <v>6040</v>
      </c>
      <c r="Z540" s="5">
        <v>0</v>
      </c>
      <c r="AA540" s="5">
        <v>165884</v>
      </c>
      <c r="AU540" s="6"/>
    </row>
    <row r="541" spans="3:47" x14ac:dyDescent="0.25">
      <c r="C541">
        <v>1990</v>
      </c>
      <c r="D541" s="5"/>
      <c r="E541" s="5">
        <v>72480</v>
      </c>
      <c r="F541" s="5">
        <v>25404</v>
      </c>
      <c r="G541" s="5">
        <v>11087</v>
      </c>
      <c r="H541" s="5">
        <v>3340</v>
      </c>
      <c r="I541" s="5"/>
      <c r="J541" s="5">
        <v>0</v>
      </c>
      <c r="K541" s="5">
        <v>0</v>
      </c>
      <c r="L541" s="5">
        <v>3977</v>
      </c>
      <c r="M541" s="5">
        <v>1292</v>
      </c>
      <c r="N541" s="5"/>
      <c r="O541" s="5">
        <v>0</v>
      </c>
      <c r="P541" s="5">
        <v>0</v>
      </c>
      <c r="Q541" s="5">
        <v>0</v>
      </c>
      <c r="R541" s="5">
        <v>0</v>
      </c>
      <c r="S541" s="5"/>
      <c r="T541" s="5">
        <v>17432</v>
      </c>
      <c r="U541" s="5">
        <v>28041</v>
      </c>
      <c r="V541" s="5">
        <v>79615</v>
      </c>
      <c r="W541" s="5">
        <v>29159</v>
      </c>
      <c r="X541" s="5">
        <v>112311</v>
      </c>
      <c r="Y541" s="5">
        <v>5269</v>
      </c>
      <c r="Z541" s="5">
        <v>0</v>
      </c>
      <c r="AA541" s="5">
        <v>154247</v>
      </c>
      <c r="AU541" s="6"/>
    </row>
    <row r="542" spans="3:47" x14ac:dyDescent="0.25">
      <c r="C542">
        <v>1991</v>
      </c>
      <c r="D542" s="5"/>
      <c r="E542" s="5">
        <v>82934</v>
      </c>
      <c r="F542" s="5">
        <v>31066</v>
      </c>
      <c r="G542" s="5">
        <v>12257</v>
      </c>
      <c r="H542" s="5">
        <v>9178</v>
      </c>
      <c r="I542" s="5"/>
      <c r="J542" s="5">
        <v>0</v>
      </c>
      <c r="K542" s="5">
        <v>0</v>
      </c>
      <c r="L542" s="5">
        <v>3365</v>
      </c>
      <c r="M542" s="5">
        <v>1087</v>
      </c>
      <c r="N542" s="5"/>
      <c r="O542" s="5">
        <v>0</v>
      </c>
      <c r="P542" s="5">
        <v>0</v>
      </c>
      <c r="Q542" s="5">
        <v>0</v>
      </c>
      <c r="R542" s="5">
        <v>0</v>
      </c>
      <c r="S542" s="5"/>
      <c r="T542" s="5">
        <v>23078</v>
      </c>
      <c r="U542" s="5">
        <v>37582</v>
      </c>
      <c r="V542" s="5">
        <v>110521</v>
      </c>
      <c r="W542" s="5">
        <v>35772</v>
      </c>
      <c r="X542" s="5">
        <v>135435</v>
      </c>
      <c r="Y542" s="5">
        <v>4452</v>
      </c>
      <c r="Z542" s="5">
        <v>0</v>
      </c>
      <c r="AA542" s="5">
        <v>206953</v>
      </c>
      <c r="AT542">
        <v>84377</v>
      </c>
      <c r="AU542" s="6">
        <v>0.48429069954312742</v>
      </c>
    </row>
    <row r="543" spans="3:47" x14ac:dyDescent="0.25">
      <c r="C543">
        <v>1992</v>
      </c>
      <c r="D543" s="5"/>
      <c r="E543" s="5">
        <v>60372</v>
      </c>
      <c r="F543" s="5">
        <v>24549</v>
      </c>
      <c r="G543" s="5">
        <v>18852</v>
      </c>
      <c r="H543" s="5">
        <v>8650</v>
      </c>
      <c r="I543" s="5"/>
      <c r="J543" s="5">
        <v>0</v>
      </c>
      <c r="K543" s="5">
        <v>0</v>
      </c>
      <c r="L543" s="5">
        <v>2191</v>
      </c>
      <c r="M543" s="5">
        <v>478</v>
      </c>
      <c r="N543" s="5"/>
      <c r="O543" s="5">
        <v>0</v>
      </c>
      <c r="P543" s="5">
        <v>0</v>
      </c>
      <c r="Q543" s="5">
        <v>0</v>
      </c>
      <c r="R543" s="5">
        <v>0</v>
      </c>
      <c r="S543" s="5"/>
      <c r="T543" s="5">
        <v>20831</v>
      </c>
      <c r="U543" s="5">
        <v>34549</v>
      </c>
      <c r="V543" s="5">
        <v>97104</v>
      </c>
      <c r="W543" s="5">
        <v>31011</v>
      </c>
      <c r="X543" s="5">
        <v>112423</v>
      </c>
      <c r="Y543" s="5">
        <v>2669</v>
      </c>
      <c r="Z543" s="5">
        <v>0</v>
      </c>
      <c r="AA543" s="5">
        <v>183495</v>
      </c>
      <c r="AT543">
        <v>84264</v>
      </c>
      <c r="AU543" s="6">
        <v>0.47477758182566021</v>
      </c>
    </row>
    <row r="544" spans="3:47" x14ac:dyDescent="0.25">
      <c r="C544">
        <v>1993</v>
      </c>
      <c r="D544" s="5"/>
      <c r="E544" s="5">
        <v>28097</v>
      </c>
      <c r="F544" s="5">
        <v>30056</v>
      </c>
      <c r="G544" s="5">
        <v>16662</v>
      </c>
      <c r="H544" s="5">
        <v>6034</v>
      </c>
      <c r="I544" s="5"/>
      <c r="J544" s="5">
        <v>0</v>
      </c>
      <c r="K544" s="5">
        <v>0</v>
      </c>
      <c r="L544" s="5">
        <v>1485</v>
      </c>
      <c r="M544" s="5">
        <v>615</v>
      </c>
      <c r="N544" s="5"/>
      <c r="O544" s="5">
        <v>0</v>
      </c>
      <c r="P544" s="5">
        <v>0</v>
      </c>
      <c r="Q544" s="5">
        <v>0</v>
      </c>
      <c r="R544" s="5">
        <v>0</v>
      </c>
      <c r="S544" s="5"/>
      <c r="T544" s="5">
        <v>19249</v>
      </c>
      <c r="U544" s="5">
        <v>30605</v>
      </c>
      <c r="V544" s="5">
        <v>86500</v>
      </c>
      <c r="W544" s="5">
        <v>28918</v>
      </c>
      <c r="X544" s="5">
        <v>80849</v>
      </c>
      <c r="Y544" s="5">
        <v>2100</v>
      </c>
      <c r="Z544" s="5">
        <v>0</v>
      </c>
      <c r="AA544" s="5">
        <v>165272</v>
      </c>
      <c r="AT544">
        <v>86110</v>
      </c>
      <c r="AU544" s="6">
        <v>0.46900616009716722</v>
      </c>
    </row>
    <row r="545" spans="3:47" x14ac:dyDescent="0.25">
      <c r="C545">
        <v>1994</v>
      </c>
      <c r="D545" s="5"/>
      <c r="E545" s="5">
        <v>91268</v>
      </c>
      <c r="F545" s="5">
        <v>26885</v>
      </c>
      <c r="G545" s="5">
        <v>14105</v>
      </c>
      <c r="H545" s="5">
        <v>4685</v>
      </c>
      <c r="I545" s="5"/>
      <c r="J545" s="5">
        <v>0</v>
      </c>
      <c r="K545" s="5">
        <v>0</v>
      </c>
      <c r="L545" s="5">
        <v>1516</v>
      </c>
      <c r="M545" s="5">
        <v>996</v>
      </c>
      <c r="N545" s="5"/>
      <c r="O545" s="5">
        <v>0</v>
      </c>
      <c r="P545" s="5">
        <v>0</v>
      </c>
      <c r="Q545" s="5">
        <v>0</v>
      </c>
      <c r="R545" s="5">
        <v>0</v>
      </c>
      <c r="S545" s="5"/>
      <c r="T545" s="5">
        <v>19653</v>
      </c>
      <c r="U545" s="5">
        <v>31929</v>
      </c>
      <c r="V545" s="5">
        <v>92610</v>
      </c>
      <c r="W545" s="5">
        <v>32369</v>
      </c>
      <c r="X545" s="5">
        <v>136943</v>
      </c>
      <c r="Y545" s="5">
        <v>2512</v>
      </c>
      <c r="Z545" s="5">
        <v>0</v>
      </c>
      <c r="AA545" s="5">
        <v>176561</v>
      </c>
      <c r="AT545">
        <v>100227</v>
      </c>
      <c r="AU545" s="6">
        <v>0.45378071362922251</v>
      </c>
    </row>
    <row r="546" spans="3:47" x14ac:dyDescent="0.25">
      <c r="C546">
        <v>1995</v>
      </c>
      <c r="D546" s="5"/>
      <c r="E546" s="5">
        <v>94107</v>
      </c>
      <c r="F546" s="5">
        <v>27759</v>
      </c>
      <c r="G546" s="5">
        <v>12752</v>
      </c>
      <c r="H546" s="5">
        <v>6388</v>
      </c>
      <c r="I546" s="5"/>
      <c r="J546" s="5">
        <v>0</v>
      </c>
      <c r="K546" s="5">
        <v>0</v>
      </c>
      <c r="L546" s="5">
        <v>2339</v>
      </c>
      <c r="M546" s="5">
        <v>1473</v>
      </c>
      <c r="N546" s="5"/>
      <c r="O546" s="5">
        <v>0</v>
      </c>
      <c r="P546" s="5">
        <v>0</v>
      </c>
      <c r="Q546" s="5">
        <v>0</v>
      </c>
      <c r="R546" s="5">
        <v>0</v>
      </c>
      <c r="S546" s="5"/>
      <c r="T546" s="5">
        <v>22558</v>
      </c>
      <c r="U546" s="5">
        <v>37204</v>
      </c>
      <c r="V546" s="5">
        <v>109960</v>
      </c>
      <c r="W546" s="5">
        <v>37535</v>
      </c>
      <c r="X546" s="5">
        <v>141006</v>
      </c>
      <c r="Y546" s="5">
        <v>3812</v>
      </c>
      <c r="Z546" s="5">
        <v>0</v>
      </c>
      <c r="AA546" s="5">
        <v>207257</v>
      </c>
      <c r="AT546">
        <v>107986</v>
      </c>
      <c r="AU546" s="6">
        <v>0.4135524935086819</v>
      </c>
    </row>
    <row r="547" spans="3:47" x14ac:dyDescent="0.25">
      <c r="C547">
        <v>1996</v>
      </c>
      <c r="D547" s="5"/>
      <c r="E547" s="5">
        <v>84020</v>
      </c>
      <c r="F547" s="5">
        <v>26852</v>
      </c>
      <c r="G547" s="5">
        <v>14920</v>
      </c>
      <c r="H547" s="5">
        <v>8455</v>
      </c>
      <c r="I547" s="5"/>
      <c r="J547" s="5">
        <v>0</v>
      </c>
      <c r="K547" s="5">
        <v>0</v>
      </c>
      <c r="L547" s="5">
        <v>3756</v>
      </c>
      <c r="M547" s="5">
        <v>1011</v>
      </c>
      <c r="N547" s="5"/>
      <c r="O547" s="5">
        <v>0</v>
      </c>
      <c r="P547" s="5">
        <v>0</v>
      </c>
      <c r="Q547" s="5">
        <v>0</v>
      </c>
      <c r="R547" s="5">
        <v>0</v>
      </c>
      <c r="S547" s="5"/>
      <c r="T547" s="5">
        <v>24352</v>
      </c>
      <c r="U547" s="5">
        <v>40719</v>
      </c>
      <c r="V547" s="5">
        <v>118469</v>
      </c>
      <c r="W547" s="5">
        <v>39943</v>
      </c>
      <c r="X547" s="5">
        <v>134247</v>
      </c>
      <c r="Y547" s="5">
        <v>4767</v>
      </c>
      <c r="Z547" s="5">
        <v>0</v>
      </c>
      <c r="AA547" s="5">
        <v>223483</v>
      </c>
      <c r="AT547">
        <v>103513</v>
      </c>
      <c r="AU547" s="6">
        <v>0.37329828015853267</v>
      </c>
    </row>
    <row r="548" spans="3:47" x14ac:dyDescent="0.25">
      <c r="C548">
        <v>1997</v>
      </c>
      <c r="D548" s="5"/>
      <c r="E548" s="5">
        <v>62248</v>
      </c>
      <c r="F548" s="5">
        <v>22362</v>
      </c>
      <c r="G548" s="5">
        <v>15543</v>
      </c>
      <c r="H548" s="5">
        <v>8875</v>
      </c>
      <c r="I548" s="5"/>
      <c r="J548" s="5">
        <v>0</v>
      </c>
      <c r="K548" s="5">
        <v>0</v>
      </c>
      <c r="L548" s="5">
        <v>1978</v>
      </c>
      <c r="M548" s="5">
        <v>512</v>
      </c>
      <c r="N548" s="5"/>
      <c r="O548" s="5">
        <v>0</v>
      </c>
      <c r="P548" s="5">
        <v>0</v>
      </c>
      <c r="Q548" s="5">
        <v>0</v>
      </c>
      <c r="R548" s="5">
        <v>0</v>
      </c>
      <c r="S548" s="5"/>
      <c r="T548" s="5">
        <v>20849</v>
      </c>
      <c r="U548" s="5">
        <v>34975</v>
      </c>
      <c r="V548" s="5">
        <v>101062</v>
      </c>
      <c r="W548" s="5">
        <v>32267</v>
      </c>
      <c r="X548" s="5">
        <v>109028</v>
      </c>
      <c r="Y548" s="5">
        <v>2490</v>
      </c>
      <c r="Z548" s="5">
        <v>0</v>
      </c>
      <c r="AA548" s="5">
        <v>189153</v>
      </c>
      <c r="AT548">
        <v>83382</v>
      </c>
      <c r="AU548" s="6">
        <v>0.32526496873427452</v>
      </c>
    </row>
    <row r="549" spans="3:47" x14ac:dyDescent="0.25">
      <c r="C549">
        <v>1998</v>
      </c>
      <c r="D549" s="5"/>
      <c r="E549" s="5">
        <v>86513</v>
      </c>
      <c r="F549" s="5">
        <v>26735</v>
      </c>
      <c r="G549" s="5">
        <v>18476</v>
      </c>
      <c r="H549" s="5">
        <v>10841</v>
      </c>
      <c r="I549" s="5"/>
      <c r="J549" s="5">
        <v>0</v>
      </c>
      <c r="K549" s="5">
        <v>0</v>
      </c>
      <c r="L549" s="5">
        <v>1349</v>
      </c>
      <c r="M549" s="5">
        <v>843</v>
      </c>
      <c r="N549" s="5"/>
      <c r="O549" s="5">
        <v>0</v>
      </c>
      <c r="P549" s="5">
        <v>0</v>
      </c>
      <c r="Q549" s="5">
        <v>0</v>
      </c>
      <c r="R549" s="5">
        <v>0</v>
      </c>
      <c r="S549" s="5"/>
      <c r="T549" s="5">
        <v>21347</v>
      </c>
      <c r="U549" s="5">
        <v>35123</v>
      </c>
      <c r="V549" s="5">
        <v>100085</v>
      </c>
      <c r="W549" s="5">
        <v>29320</v>
      </c>
      <c r="X549" s="5">
        <v>142565</v>
      </c>
      <c r="Y549" s="5">
        <v>2192</v>
      </c>
      <c r="Z549" s="5">
        <v>0</v>
      </c>
      <c r="AA549" s="5">
        <v>185875</v>
      </c>
      <c r="AT549">
        <v>94110</v>
      </c>
      <c r="AU549" s="6">
        <v>0.33324008795753679</v>
      </c>
    </row>
    <row r="550" spans="3:47" x14ac:dyDescent="0.25">
      <c r="C550">
        <v>1999</v>
      </c>
      <c r="D550" s="5"/>
      <c r="E550" s="5">
        <v>99600</v>
      </c>
      <c r="F550" s="5">
        <v>26057</v>
      </c>
      <c r="G550" s="5">
        <v>23032</v>
      </c>
      <c r="H550" s="5">
        <v>10948</v>
      </c>
      <c r="I550" s="5"/>
      <c r="J550" s="5">
        <v>0</v>
      </c>
      <c r="K550" s="5">
        <v>0</v>
      </c>
      <c r="L550" s="5">
        <v>2194</v>
      </c>
      <c r="M550" s="5">
        <v>358</v>
      </c>
      <c r="N550" s="5"/>
      <c r="O550" s="5">
        <v>0</v>
      </c>
      <c r="P550" s="5">
        <v>0</v>
      </c>
      <c r="Q550" s="5">
        <v>0</v>
      </c>
      <c r="R550" s="5">
        <v>0</v>
      </c>
      <c r="S550" s="5"/>
      <c r="T550" s="5">
        <v>21222</v>
      </c>
      <c r="U550" s="5">
        <v>35011</v>
      </c>
      <c r="V550" s="5">
        <v>95629</v>
      </c>
      <c r="W550" s="5">
        <v>28238</v>
      </c>
      <c r="X550" s="5">
        <v>159637</v>
      </c>
      <c r="Y550" s="5">
        <v>2552</v>
      </c>
      <c r="Z550" s="5">
        <v>0</v>
      </c>
      <c r="AA550" s="5">
        <v>180100</v>
      </c>
      <c r="AT550">
        <v>96451</v>
      </c>
      <c r="AU550" s="6">
        <v>0.32443078040855317</v>
      </c>
    </row>
    <row r="551" spans="3:47" x14ac:dyDescent="0.25">
      <c r="C551">
        <v>2000</v>
      </c>
      <c r="D551" s="5"/>
      <c r="E551" s="5">
        <v>130583</v>
      </c>
      <c r="F551" s="5">
        <v>30814</v>
      </c>
      <c r="G551" s="5">
        <v>21982</v>
      </c>
      <c r="H551" s="5">
        <v>10758</v>
      </c>
      <c r="I551" s="5"/>
      <c r="J551" s="5">
        <v>0</v>
      </c>
      <c r="K551" s="5">
        <v>0</v>
      </c>
      <c r="L551" s="5">
        <v>1261</v>
      </c>
      <c r="M551" s="5">
        <v>525</v>
      </c>
      <c r="N551" s="5"/>
      <c r="O551" s="5">
        <v>0</v>
      </c>
      <c r="P551" s="5">
        <v>0</v>
      </c>
      <c r="Q551" s="5">
        <v>0</v>
      </c>
      <c r="R551" s="5">
        <v>0</v>
      </c>
      <c r="S551" s="5"/>
      <c r="T551" s="5">
        <v>20347</v>
      </c>
      <c r="U551" s="5">
        <v>32522</v>
      </c>
      <c r="V551" s="5">
        <v>89190</v>
      </c>
      <c r="W551" s="5">
        <v>25281</v>
      </c>
      <c r="X551" s="5">
        <v>194137</v>
      </c>
      <c r="Y551" s="5">
        <v>1786</v>
      </c>
      <c r="Z551" s="5">
        <v>0</v>
      </c>
      <c r="AA551" s="5">
        <v>167340</v>
      </c>
      <c r="AT551">
        <v>105328</v>
      </c>
      <c r="AU551" s="6">
        <v>0.351706474954671</v>
      </c>
    </row>
    <row r="552" spans="3:47" x14ac:dyDescent="0.25">
      <c r="C552">
        <v>2001</v>
      </c>
      <c r="D552" s="5"/>
      <c r="E552" s="5">
        <v>207920</v>
      </c>
      <c r="F552" s="5">
        <v>33093</v>
      </c>
      <c r="G552" s="5">
        <v>25690</v>
      </c>
      <c r="H552" s="5">
        <v>11021</v>
      </c>
      <c r="I552" s="5"/>
      <c r="J552" s="5">
        <v>0</v>
      </c>
      <c r="K552" s="5">
        <v>0</v>
      </c>
      <c r="L552" s="5">
        <v>1786</v>
      </c>
      <c r="M552" s="5">
        <v>833</v>
      </c>
      <c r="N552" s="5"/>
      <c r="O552" s="5">
        <v>0</v>
      </c>
      <c r="P552" s="5">
        <v>0</v>
      </c>
      <c r="Q552" s="5">
        <v>0</v>
      </c>
      <c r="R552" s="5">
        <v>0</v>
      </c>
      <c r="S552" s="5"/>
      <c r="T552" s="5">
        <v>21253</v>
      </c>
      <c r="U552" s="5">
        <v>33808</v>
      </c>
      <c r="V552" s="5">
        <v>90221</v>
      </c>
      <c r="W552" s="5">
        <v>25339</v>
      </c>
      <c r="X552" s="5">
        <v>277724</v>
      </c>
      <c r="Y552" s="5">
        <v>2619</v>
      </c>
      <c r="Z552" s="5">
        <v>0</v>
      </c>
      <c r="AA552" s="5">
        <v>170621</v>
      </c>
      <c r="AT552">
        <v>139131</v>
      </c>
      <c r="AU552" s="6">
        <v>0.42682803368459804</v>
      </c>
    </row>
    <row r="553" spans="3:47" x14ac:dyDescent="0.25">
      <c r="C553">
        <v>2002</v>
      </c>
      <c r="D553" s="5"/>
      <c r="E553" s="5">
        <v>172107</v>
      </c>
      <c r="F553" s="5">
        <v>32382</v>
      </c>
      <c r="G553" s="5">
        <v>24177</v>
      </c>
      <c r="H553" s="5">
        <v>7309</v>
      </c>
      <c r="I553" s="5"/>
      <c r="J553" s="5">
        <v>0</v>
      </c>
      <c r="K553" s="5">
        <v>0</v>
      </c>
      <c r="L553" s="5">
        <v>3055</v>
      </c>
      <c r="M553" s="5">
        <v>318</v>
      </c>
      <c r="N553" s="5"/>
      <c r="O553" s="5">
        <v>0</v>
      </c>
      <c r="P553" s="5">
        <v>0</v>
      </c>
      <c r="Q553" s="5">
        <v>0</v>
      </c>
      <c r="R553" s="5">
        <v>0</v>
      </c>
      <c r="S553" s="5"/>
      <c r="T553" s="5">
        <v>19088</v>
      </c>
      <c r="U553" s="5">
        <v>29887</v>
      </c>
      <c r="V553" s="5">
        <v>77237</v>
      </c>
      <c r="W553" s="5">
        <v>24830</v>
      </c>
      <c r="X553" s="5">
        <v>235975</v>
      </c>
      <c r="Y553" s="5">
        <v>3373</v>
      </c>
      <c r="Z553" s="5">
        <v>0</v>
      </c>
      <c r="AA553" s="5">
        <v>151042</v>
      </c>
      <c r="AT553">
        <v>152580</v>
      </c>
      <c r="AU553" s="6">
        <v>0.42513827163933743</v>
      </c>
    </row>
    <row r="554" spans="3:47" x14ac:dyDescent="0.25">
      <c r="C554">
        <v>2003</v>
      </c>
      <c r="D554" s="5"/>
      <c r="E554" s="5">
        <v>151179</v>
      </c>
      <c r="F554" s="5">
        <v>30791</v>
      </c>
      <c r="G554" s="5">
        <v>16178</v>
      </c>
      <c r="H554" s="5">
        <v>6910</v>
      </c>
      <c r="I554" s="5"/>
      <c r="J554" s="5">
        <v>0</v>
      </c>
      <c r="K554" s="5">
        <v>0</v>
      </c>
      <c r="L554" s="5">
        <v>814</v>
      </c>
      <c r="M554" s="5">
        <v>254</v>
      </c>
      <c r="N554" s="5"/>
      <c r="O554" s="5">
        <v>0</v>
      </c>
      <c r="P554" s="5">
        <v>0</v>
      </c>
      <c r="Q554" s="5">
        <v>0</v>
      </c>
      <c r="R554" s="5">
        <v>0</v>
      </c>
      <c r="S554" s="5"/>
      <c r="T554" s="5">
        <v>16680</v>
      </c>
      <c r="U554" s="5">
        <v>25670</v>
      </c>
      <c r="V554" s="5">
        <v>71416</v>
      </c>
      <c r="W554" s="5">
        <v>22034</v>
      </c>
      <c r="X554" s="5">
        <v>205058</v>
      </c>
      <c r="Y554" s="5">
        <v>1068</v>
      </c>
      <c r="Z554" s="5">
        <v>0</v>
      </c>
      <c r="AA554" s="5">
        <v>135800</v>
      </c>
      <c r="AT554">
        <v>141011</v>
      </c>
      <c r="AU554" s="6">
        <v>0.40855937556136313</v>
      </c>
    </row>
    <row r="555" spans="3:47" x14ac:dyDescent="0.25">
      <c r="C555">
        <v>2004</v>
      </c>
      <c r="D555" s="5"/>
      <c r="E555" s="5">
        <v>147601</v>
      </c>
      <c r="F555" s="5">
        <v>21945</v>
      </c>
      <c r="G555" s="5">
        <v>15705</v>
      </c>
      <c r="H555" s="5">
        <v>8348</v>
      </c>
      <c r="I555" s="5"/>
      <c r="J555" s="5">
        <v>0</v>
      </c>
      <c r="K555" s="5">
        <v>0</v>
      </c>
      <c r="L555" s="5">
        <v>932</v>
      </c>
      <c r="M555" s="5">
        <v>115</v>
      </c>
      <c r="N555" s="5"/>
      <c r="O555" s="5">
        <v>0</v>
      </c>
      <c r="P555" s="5">
        <v>0</v>
      </c>
      <c r="Q555" s="5">
        <v>0</v>
      </c>
      <c r="R555" s="5">
        <v>0</v>
      </c>
      <c r="S555" s="5"/>
      <c r="T555" s="5">
        <v>16258</v>
      </c>
      <c r="U555" s="5">
        <v>26466</v>
      </c>
      <c r="V555" s="5">
        <v>74231</v>
      </c>
      <c r="W555" s="5">
        <v>21921</v>
      </c>
      <c r="X555" s="5">
        <v>193599</v>
      </c>
      <c r="Y555" s="5">
        <v>1047</v>
      </c>
      <c r="Z555" s="5">
        <v>0</v>
      </c>
      <c r="AA555" s="5">
        <v>138876</v>
      </c>
      <c r="AT555">
        <v>130749</v>
      </c>
      <c r="AU555" s="6">
        <v>0.44077698705133955</v>
      </c>
    </row>
    <row r="556" spans="3:47" x14ac:dyDescent="0.25">
      <c r="C556">
        <v>2005</v>
      </c>
      <c r="D556" s="5"/>
      <c r="E556" s="5">
        <v>101771</v>
      </c>
      <c r="F556" s="5">
        <v>22208</v>
      </c>
      <c r="G556" s="5">
        <v>18216</v>
      </c>
      <c r="H556" s="5">
        <v>7762</v>
      </c>
      <c r="I556" s="5"/>
      <c r="J556" s="5">
        <v>0</v>
      </c>
      <c r="K556" s="5">
        <v>0</v>
      </c>
      <c r="L556" s="5">
        <v>332</v>
      </c>
      <c r="M556" s="5">
        <v>203</v>
      </c>
      <c r="N556" s="5"/>
      <c r="O556" s="5">
        <v>0</v>
      </c>
      <c r="P556" s="5">
        <v>0</v>
      </c>
      <c r="Q556" s="5">
        <v>0</v>
      </c>
      <c r="R556" s="5">
        <v>0</v>
      </c>
      <c r="S556" s="5"/>
      <c r="T556" s="5">
        <v>15694</v>
      </c>
      <c r="U556" s="5">
        <v>25365</v>
      </c>
      <c r="V556" s="5">
        <v>69451</v>
      </c>
      <c r="W556" s="5">
        <v>20244</v>
      </c>
      <c r="X556" s="5">
        <v>149957</v>
      </c>
      <c r="Y556" s="5">
        <v>535</v>
      </c>
      <c r="Z556" s="5">
        <v>0</v>
      </c>
      <c r="AA556" s="5">
        <v>130754</v>
      </c>
      <c r="AT556">
        <v>117580</v>
      </c>
      <c r="AU556" s="6">
        <v>0.43255452916744841</v>
      </c>
    </row>
    <row r="557" spans="3:47" x14ac:dyDescent="0.25">
      <c r="C557">
        <v>2006</v>
      </c>
      <c r="D557" s="5"/>
      <c r="E557" s="5">
        <v>90798</v>
      </c>
      <c r="F557" s="5">
        <v>19831</v>
      </c>
      <c r="G557" s="5">
        <v>15271</v>
      </c>
      <c r="H557" s="5">
        <v>5743</v>
      </c>
      <c r="I557" s="5"/>
      <c r="J557" s="5">
        <v>0</v>
      </c>
      <c r="K557" s="5">
        <v>0</v>
      </c>
      <c r="L557" s="5">
        <v>825</v>
      </c>
      <c r="M557" s="5">
        <v>156</v>
      </c>
      <c r="N557" s="5"/>
      <c r="O557" s="5">
        <v>0</v>
      </c>
      <c r="P557" s="5">
        <v>0</v>
      </c>
      <c r="Q557" s="5">
        <v>0</v>
      </c>
      <c r="R557" s="5">
        <v>0</v>
      </c>
      <c r="S557" s="5"/>
      <c r="T557" s="5">
        <v>13398</v>
      </c>
      <c r="U557" s="5">
        <v>21497</v>
      </c>
      <c r="V557" s="5">
        <v>58437</v>
      </c>
      <c r="W557" s="5">
        <v>18056</v>
      </c>
      <c r="X557" s="5">
        <v>131643</v>
      </c>
      <c r="Y557" s="5">
        <v>981</v>
      </c>
      <c r="Z557" s="5">
        <v>0</v>
      </c>
      <c r="AA557" s="5">
        <v>111388</v>
      </c>
      <c r="AT557">
        <v>139887</v>
      </c>
      <c r="AU557" s="6">
        <v>0.40331853304117171</v>
      </c>
    </row>
    <row r="558" spans="3:47" x14ac:dyDescent="0.25">
      <c r="C558">
        <v>2007</v>
      </c>
      <c r="D558" s="5"/>
      <c r="E558" s="5">
        <v>109144</v>
      </c>
      <c r="F558" s="5">
        <v>18105</v>
      </c>
      <c r="G558" s="5">
        <v>11488</v>
      </c>
      <c r="H558" s="5"/>
      <c r="I558" s="5"/>
      <c r="J558" s="5">
        <v>0</v>
      </c>
      <c r="K558" s="5">
        <v>0</v>
      </c>
      <c r="L558" s="5">
        <v>635</v>
      </c>
      <c r="M558" s="5"/>
      <c r="N558" s="5"/>
      <c r="O558" s="5">
        <v>0</v>
      </c>
      <c r="P558" s="5">
        <v>0</v>
      </c>
      <c r="Q558" s="5">
        <v>0</v>
      </c>
      <c r="R558" s="5"/>
      <c r="S558" s="5"/>
      <c r="T558" s="5">
        <v>11768</v>
      </c>
      <c r="U558" s="5">
        <v>18759</v>
      </c>
      <c r="V558" s="5">
        <v>52388</v>
      </c>
      <c r="W558" s="5"/>
      <c r="X558" s="5">
        <v>138737</v>
      </c>
      <c r="Y558" s="5">
        <v>635</v>
      </c>
      <c r="Z558" s="5">
        <v>0</v>
      </c>
      <c r="AA558" s="5">
        <v>82915</v>
      </c>
      <c r="AT558">
        <v>115092</v>
      </c>
      <c r="AU558" s="6">
        <v>0.38545549538325513</v>
      </c>
    </row>
    <row r="559" spans="3:47" x14ac:dyDescent="0.25">
      <c r="C559">
        <v>2008</v>
      </c>
      <c r="D559" s="5"/>
      <c r="E559" s="5">
        <v>132814</v>
      </c>
      <c r="F559" s="5">
        <v>14695</v>
      </c>
      <c r="G559" s="5"/>
      <c r="H559" s="5"/>
      <c r="I559" s="5"/>
      <c r="J559" s="5">
        <v>0</v>
      </c>
      <c r="K559" s="5">
        <v>0</v>
      </c>
      <c r="L559" s="5"/>
      <c r="M559" s="5"/>
      <c r="N559" s="5"/>
      <c r="O559" s="5">
        <v>0</v>
      </c>
      <c r="P559" s="5">
        <v>0</v>
      </c>
      <c r="Q559" s="5"/>
      <c r="R559" s="5"/>
      <c r="S559" s="5"/>
      <c r="T559" s="5">
        <v>10948</v>
      </c>
      <c r="U559" s="5">
        <v>17836</v>
      </c>
      <c r="V559" s="5"/>
      <c r="W559" s="5"/>
      <c r="X559" s="5">
        <v>147509</v>
      </c>
      <c r="Y559" s="5">
        <v>0</v>
      </c>
      <c r="Z559" s="5">
        <v>0</v>
      </c>
      <c r="AA559" s="5">
        <v>28784</v>
      </c>
      <c r="AT559">
        <v>82949</v>
      </c>
      <c r="AU559" s="6">
        <v>0.33417398205631271</v>
      </c>
    </row>
    <row r="560" spans="3:47" x14ac:dyDescent="0.25">
      <c r="C560">
        <v>2009</v>
      </c>
      <c r="D560" s="5"/>
      <c r="E560" s="5">
        <v>96960</v>
      </c>
      <c r="F560" s="5"/>
      <c r="G560" s="5"/>
      <c r="H560" s="5"/>
      <c r="I560" s="5"/>
      <c r="J560" s="5">
        <v>0</v>
      </c>
      <c r="K560" s="5"/>
      <c r="L560" s="5"/>
      <c r="M560" s="5"/>
      <c r="N560" s="5"/>
      <c r="O560" s="5">
        <v>0</v>
      </c>
      <c r="P560" s="5"/>
      <c r="Q560" s="5"/>
      <c r="R560" s="5"/>
      <c r="S560" s="5"/>
      <c r="T560" s="5">
        <v>14011</v>
      </c>
      <c r="U560" s="5"/>
      <c r="V560" s="5"/>
      <c r="W560" s="5"/>
      <c r="X560" s="5">
        <v>96960</v>
      </c>
      <c r="Y560" s="5">
        <v>0</v>
      </c>
      <c r="Z560" s="5">
        <v>0</v>
      </c>
      <c r="AA560" s="5">
        <v>14011</v>
      </c>
      <c r="AT560">
        <v>139455</v>
      </c>
      <c r="AU560" s="6">
        <v>0.44129094729380791</v>
      </c>
    </row>
    <row r="561" spans="2:47" x14ac:dyDescent="0.25">
      <c r="B561" t="s">
        <v>68</v>
      </c>
      <c r="C561">
        <v>1974</v>
      </c>
      <c r="D561" s="5"/>
      <c r="E561" s="5"/>
      <c r="F561" s="5"/>
      <c r="G561" s="5">
        <v>31703</v>
      </c>
      <c r="H561" s="5"/>
      <c r="I561" s="5"/>
      <c r="J561" s="5"/>
      <c r="K561" s="5"/>
      <c r="L561" s="5">
        <v>1160</v>
      </c>
      <c r="M561" s="5"/>
      <c r="N561" s="5"/>
      <c r="O561" s="5"/>
      <c r="P561" s="5"/>
      <c r="Q561" s="5">
        <v>7785</v>
      </c>
      <c r="R561" s="5"/>
      <c r="S561" s="5"/>
      <c r="T561" s="5"/>
      <c r="U561" s="5"/>
      <c r="V561" s="5">
        <v>28964</v>
      </c>
      <c r="W561" s="5"/>
      <c r="X561" s="5">
        <v>31703</v>
      </c>
      <c r="Y561" s="5">
        <v>1160</v>
      </c>
      <c r="Z561" s="5">
        <v>7785</v>
      </c>
      <c r="AA561" s="5">
        <v>28964</v>
      </c>
      <c r="AT561">
        <v>144818</v>
      </c>
      <c r="AU561" s="6">
        <v>0.41132713200312432</v>
      </c>
    </row>
    <row r="562" spans="2:47" x14ac:dyDescent="0.25">
      <c r="C562">
        <v>1975</v>
      </c>
      <c r="D562" s="5"/>
      <c r="E562" s="5"/>
      <c r="F562" s="5">
        <v>50068</v>
      </c>
      <c r="G562" s="5">
        <v>21055</v>
      </c>
      <c r="H562" s="5"/>
      <c r="I562" s="5"/>
      <c r="J562" s="5"/>
      <c r="K562" s="5">
        <v>1597</v>
      </c>
      <c r="L562" s="5">
        <v>772</v>
      </c>
      <c r="M562" s="5"/>
      <c r="N562" s="5"/>
      <c r="O562" s="5"/>
      <c r="P562" s="5">
        <v>9682</v>
      </c>
      <c r="Q562" s="5">
        <v>5178</v>
      </c>
      <c r="R562" s="5"/>
      <c r="S562" s="5"/>
      <c r="T562" s="5"/>
      <c r="U562" s="5">
        <v>36175</v>
      </c>
      <c r="V562" s="5">
        <v>19263</v>
      </c>
      <c r="W562" s="5"/>
      <c r="X562" s="5">
        <v>71123</v>
      </c>
      <c r="Y562" s="5">
        <v>2369</v>
      </c>
      <c r="Z562" s="5">
        <v>14860</v>
      </c>
      <c r="AA562" s="5">
        <v>55438</v>
      </c>
      <c r="AT562">
        <v>139014</v>
      </c>
      <c r="AU562" s="6">
        <v>0.38349007026265047</v>
      </c>
    </row>
    <row r="563" spans="2:47" x14ac:dyDescent="0.25">
      <c r="C563">
        <v>1976</v>
      </c>
      <c r="D563" s="5"/>
      <c r="E563" s="5">
        <v>25400</v>
      </c>
      <c r="F563" s="5">
        <v>38758</v>
      </c>
      <c r="G563" s="5">
        <v>16528</v>
      </c>
      <c r="H563" s="5"/>
      <c r="I563" s="5"/>
      <c r="J563" s="5">
        <v>0</v>
      </c>
      <c r="K563" s="5">
        <v>1242</v>
      </c>
      <c r="L563" s="5">
        <v>595</v>
      </c>
      <c r="M563" s="5"/>
      <c r="N563" s="5"/>
      <c r="O563" s="5">
        <v>6289</v>
      </c>
      <c r="P563" s="5">
        <v>7525</v>
      </c>
      <c r="Q563" s="5">
        <v>3990</v>
      </c>
      <c r="R563" s="5"/>
      <c r="S563" s="5"/>
      <c r="T563" s="5">
        <v>23594</v>
      </c>
      <c r="U563" s="5">
        <v>28113</v>
      </c>
      <c r="V563" s="5">
        <v>14845</v>
      </c>
      <c r="W563" s="5"/>
      <c r="X563" s="5">
        <v>80686</v>
      </c>
      <c r="Y563" s="5">
        <v>1837</v>
      </c>
      <c r="Z563" s="5">
        <v>17804</v>
      </c>
      <c r="AA563" s="5">
        <v>66552</v>
      </c>
      <c r="AT563">
        <v>111518</v>
      </c>
      <c r="AU563" s="6">
        <v>0.37089709350086975</v>
      </c>
    </row>
    <row r="564" spans="2:47" x14ac:dyDescent="0.25">
      <c r="C564">
        <v>1977</v>
      </c>
      <c r="D564" s="5">
        <v>12022</v>
      </c>
      <c r="E564" s="5">
        <v>26572</v>
      </c>
      <c r="F564" s="5">
        <v>40385</v>
      </c>
      <c r="G564" s="5">
        <v>19676</v>
      </c>
      <c r="H564" s="5"/>
      <c r="I564" s="5">
        <v>0</v>
      </c>
      <c r="J564" s="5">
        <v>0</v>
      </c>
      <c r="K564" s="5">
        <v>891</v>
      </c>
      <c r="L564" s="5">
        <v>884</v>
      </c>
      <c r="M564" s="5"/>
      <c r="N564" s="5">
        <v>1264</v>
      </c>
      <c r="O564" s="5">
        <v>7510</v>
      </c>
      <c r="P564" s="5">
        <v>5398</v>
      </c>
      <c r="Q564" s="5">
        <v>5932</v>
      </c>
      <c r="R564" s="5"/>
      <c r="S564" s="5">
        <v>58681</v>
      </c>
      <c r="T564" s="5">
        <v>28174</v>
      </c>
      <c r="U564" s="5">
        <v>20167</v>
      </c>
      <c r="V564" s="5">
        <v>22070</v>
      </c>
      <c r="W564" s="5"/>
      <c r="X564" s="5">
        <v>98655</v>
      </c>
      <c r="Y564" s="5">
        <v>1775</v>
      </c>
      <c r="Z564" s="5">
        <v>20104</v>
      </c>
      <c r="AA564" s="5">
        <v>129092</v>
      </c>
      <c r="AT564">
        <v>144757</v>
      </c>
      <c r="AU564" s="6">
        <v>0.43781908587190593</v>
      </c>
    </row>
    <row r="565" spans="2:47" x14ac:dyDescent="0.25">
      <c r="C565">
        <v>1978</v>
      </c>
      <c r="D565" s="5">
        <v>8875</v>
      </c>
      <c r="E565" s="5">
        <v>23625</v>
      </c>
      <c r="F565" s="5">
        <v>36822</v>
      </c>
      <c r="G565" s="5">
        <v>18776</v>
      </c>
      <c r="H565" s="5"/>
      <c r="I565" s="5">
        <v>0</v>
      </c>
      <c r="J565" s="5">
        <v>0</v>
      </c>
      <c r="K565" s="5">
        <v>1272</v>
      </c>
      <c r="L565" s="5">
        <v>351</v>
      </c>
      <c r="M565" s="5"/>
      <c r="N565" s="5">
        <v>666</v>
      </c>
      <c r="O565" s="5">
        <v>3638</v>
      </c>
      <c r="P565" s="5">
        <v>7708</v>
      </c>
      <c r="Q565" s="5">
        <v>4856</v>
      </c>
      <c r="R565" s="5"/>
      <c r="S565" s="5">
        <v>29201</v>
      </c>
      <c r="T565" s="5">
        <v>13648</v>
      </c>
      <c r="U565" s="5">
        <v>28798</v>
      </c>
      <c r="V565" s="5">
        <v>18439</v>
      </c>
      <c r="W565" s="5"/>
      <c r="X565" s="5">
        <v>88098</v>
      </c>
      <c r="Y565" s="5">
        <v>1623</v>
      </c>
      <c r="Z565" s="5">
        <v>16868</v>
      </c>
      <c r="AA565" s="5">
        <v>90086</v>
      </c>
      <c r="AT565">
        <v>162189</v>
      </c>
      <c r="AU565" s="6">
        <v>0.47383643646158657</v>
      </c>
    </row>
    <row r="566" spans="2:47" x14ac:dyDescent="0.25">
      <c r="C566">
        <v>1979</v>
      </c>
      <c r="D566" s="5">
        <v>12102</v>
      </c>
      <c r="E566" s="5">
        <v>34685</v>
      </c>
      <c r="F566" s="5">
        <v>65471</v>
      </c>
      <c r="G566" s="5">
        <v>38863</v>
      </c>
      <c r="H566" s="5"/>
      <c r="I566" s="5">
        <v>0</v>
      </c>
      <c r="J566" s="5">
        <v>0</v>
      </c>
      <c r="K566" s="5">
        <v>435</v>
      </c>
      <c r="L566" s="5">
        <v>1438</v>
      </c>
      <c r="M566" s="5"/>
      <c r="N566" s="5">
        <v>400</v>
      </c>
      <c r="O566" s="5">
        <v>4961</v>
      </c>
      <c r="P566" s="5">
        <v>5563</v>
      </c>
      <c r="Q566" s="5">
        <v>11383</v>
      </c>
      <c r="R566" s="5"/>
      <c r="S566" s="5">
        <v>15413</v>
      </c>
      <c r="T566" s="5">
        <v>18611</v>
      </c>
      <c r="U566" s="5">
        <v>21266</v>
      </c>
      <c r="V566" s="5">
        <v>42608</v>
      </c>
      <c r="W566" s="5"/>
      <c r="X566" s="5">
        <v>151121</v>
      </c>
      <c r="Y566" s="5">
        <v>1873</v>
      </c>
      <c r="Z566" s="5">
        <v>22307</v>
      </c>
      <c r="AA566" s="5">
        <v>97898</v>
      </c>
      <c r="AT566">
        <v>195923</v>
      </c>
      <c r="AU566" s="6">
        <v>0.53934201941843785</v>
      </c>
    </row>
    <row r="567" spans="2:47" x14ac:dyDescent="0.25">
      <c r="C567">
        <v>1980</v>
      </c>
      <c r="D567" s="5">
        <v>15796</v>
      </c>
      <c r="E567" s="5">
        <v>56952</v>
      </c>
      <c r="F567" s="5">
        <v>76653</v>
      </c>
      <c r="G567" s="5">
        <v>23942</v>
      </c>
      <c r="H567" s="5"/>
      <c r="I567" s="5">
        <v>0</v>
      </c>
      <c r="J567" s="5">
        <v>0</v>
      </c>
      <c r="K567" s="5">
        <v>1636</v>
      </c>
      <c r="L567" s="5">
        <v>1594</v>
      </c>
      <c r="M567" s="5"/>
      <c r="N567" s="5">
        <v>718</v>
      </c>
      <c r="O567" s="5">
        <v>4974</v>
      </c>
      <c r="P567" s="5">
        <v>13110</v>
      </c>
      <c r="Q567" s="5">
        <v>11209</v>
      </c>
      <c r="R567" s="5"/>
      <c r="S567" s="5">
        <v>32873</v>
      </c>
      <c r="T567" s="5">
        <v>18656</v>
      </c>
      <c r="U567" s="5">
        <v>49505</v>
      </c>
      <c r="V567" s="5">
        <v>41780</v>
      </c>
      <c r="W567" s="5"/>
      <c r="X567" s="5">
        <v>173343</v>
      </c>
      <c r="Y567" s="5">
        <v>3230</v>
      </c>
      <c r="Z567" s="5">
        <v>30011</v>
      </c>
      <c r="AA567" s="5">
        <v>142814</v>
      </c>
      <c r="AT567">
        <v>280343</v>
      </c>
      <c r="AU567" s="6">
        <v>0.62165272615995959</v>
      </c>
    </row>
    <row r="568" spans="2:47" x14ac:dyDescent="0.25">
      <c r="C568">
        <v>1981</v>
      </c>
      <c r="D568" s="5">
        <v>14088</v>
      </c>
      <c r="E568" s="5">
        <v>71748</v>
      </c>
      <c r="F568" s="5">
        <v>55182</v>
      </c>
      <c r="G568" s="5">
        <v>27137</v>
      </c>
      <c r="H568" s="5"/>
      <c r="I568" s="5">
        <v>0</v>
      </c>
      <c r="J568" s="5">
        <v>0</v>
      </c>
      <c r="K568" s="5">
        <v>4197</v>
      </c>
      <c r="L568" s="5">
        <v>1181</v>
      </c>
      <c r="M568" s="5"/>
      <c r="N568" s="5">
        <v>848</v>
      </c>
      <c r="O568" s="5">
        <v>8441</v>
      </c>
      <c r="P568" s="5">
        <v>15993</v>
      </c>
      <c r="Q568" s="5">
        <v>12761</v>
      </c>
      <c r="R568" s="5"/>
      <c r="S568" s="5">
        <v>28067</v>
      </c>
      <c r="T568" s="5">
        <v>31661</v>
      </c>
      <c r="U568" s="5">
        <v>58192</v>
      </c>
      <c r="V568" s="5">
        <v>48195</v>
      </c>
      <c r="W568" s="5"/>
      <c r="X568" s="5">
        <v>168155</v>
      </c>
      <c r="Y568" s="5">
        <v>5378</v>
      </c>
      <c r="Z568" s="5">
        <v>38043</v>
      </c>
      <c r="AA568" s="5">
        <v>166115</v>
      </c>
      <c r="AT568">
        <v>239348</v>
      </c>
      <c r="AU568" s="6">
        <v>0.61309972079202846</v>
      </c>
    </row>
    <row r="569" spans="2:47" x14ac:dyDescent="0.25">
      <c r="C569">
        <v>1982</v>
      </c>
      <c r="D569" s="5">
        <v>12194</v>
      </c>
      <c r="E569" s="5">
        <v>40102</v>
      </c>
      <c r="F569" s="5">
        <v>57731</v>
      </c>
      <c r="G569" s="5">
        <v>36542</v>
      </c>
      <c r="H569" s="5"/>
      <c r="I569" s="5">
        <v>0</v>
      </c>
      <c r="J569" s="5">
        <v>0</v>
      </c>
      <c r="K569" s="5">
        <v>1757</v>
      </c>
      <c r="L569" s="5">
        <v>1382</v>
      </c>
      <c r="M569" s="5"/>
      <c r="N569" s="5">
        <v>1356</v>
      </c>
      <c r="O569" s="5">
        <v>459</v>
      </c>
      <c r="P569" s="5">
        <v>9103</v>
      </c>
      <c r="Q569" s="5">
        <v>19626</v>
      </c>
      <c r="R569" s="5"/>
      <c r="S569" s="5">
        <v>43163</v>
      </c>
      <c r="T569" s="5">
        <v>1721</v>
      </c>
      <c r="U569" s="5">
        <v>33755</v>
      </c>
      <c r="V569" s="5">
        <v>74558</v>
      </c>
      <c r="W569" s="5"/>
      <c r="X569" s="5">
        <v>146569</v>
      </c>
      <c r="Y569" s="5">
        <v>3139</v>
      </c>
      <c r="Z569" s="5">
        <v>30544</v>
      </c>
      <c r="AA569" s="5">
        <v>153197</v>
      </c>
      <c r="AT569">
        <v>206126</v>
      </c>
      <c r="AU569" s="6">
        <v>0.60283804097962712</v>
      </c>
    </row>
    <row r="570" spans="2:47" x14ac:dyDescent="0.25">
      <c r="C570">
        <v>1983</v>
      </c>
      <c r="D570" s="5">
        <v>13943</v>
      </c>
      <c r="E570" s="5">
        <v>45561</v>
      </c>
      <c r="F570" s="5">
        <v>52957</v>
      </c>
      <c r="G570" s="5">
        <v>25861</v>
      </c>
      <c r="H570" s="5"/>
      <c r="I570" s="5">
        <v>0</v>
      </c>
      <c r="J570" s="5">
        <v>0</v>
      </c>
      <c r="K570" s="5">
        <v>1001</v>
      </c>
      <c r="L570" s="5">
        <v>953</v>
      </c>
      <c r="M570" s="5"/>
      <c r="N570" s="5">
        <v>2927</v>
      </c>
      <c r="O570" s="5">
        <v>7883</v>
      </c>
      <c r="P570" s="5">
        <v>10728</v>
      </c>
      <c r="Q570" s="5">
        <v>18775</v>
      </c>
      <c r="R570" s="5"/>
      <c r="S570" s="5">
        <v>113589</v>
      </c>
      <c r="T570" s="5">
        <v>29570</v>
      </c>
      <c r="U570" s="5">
        <v>40850</v>
      </c>
      <c r="V570" s="5">
        <v>74307</v>
      </c>
      <c r="W570" s="5"/>
      <c r="X570" s="5">
        <v>138322</v>
      </c>
      <c r="Y570" s="5">
        <v>1954</v>
      </c>
      <c r="Z570" s="5">
        <v>40313</v>
      </c>
      <c r="AA570" s="5">
        <v>258316</v>
      </c>
      <c r="AT570">
        <v>194646</v>
      </c>
      <c r="AU570" s="6">
        <v>0.58360767805422131</v>
      </c>
    </row>
    <row r="571" spans="2:47" x14ac:dyDescent="0.25">
      <c r="C571">
        <v>1984</v>
      </c>
      <c r="D571" s="5">
        <v>9643</v>
      </c>
      <c r="E571" s="5">
        <v>38608</v>
      </c>
      <c r="F571" s="5">
        <v>45998</v>
      </c>
      <c r="G571" s="5">
        <v>26742</v>
      </c>
      <c r="H571" s="5"/>
      <c r="I571" s="5">
        <v>0</v>
      </c>
      <c r="J571" s="5">
        <v>0</v>
      </c>
      <c r="K571" s="5">
        <v>2341</v>
      </c>
      <c r="L571" s="5">
        <v>1414</v>
      </c>
      <c r="M571" s="5"/>
      <c r="N571" s="5">
        <v>873</v>
      </c>
      <c r="O571" s="5">
        <v>7905</v>
      </c>
      <c r="P571" s="5">
        <v>19822</v>
      </c>
      <c r="Q571" s="5">
        <v>13763</v>
      </c>
      <c r="R571" s="5"/>
      <c r="S571" s="5">
        <v>33229</v>
      </c>
      <c r="T571" s="5">
        <v>29653</v>
      </c>
      <c r="U571" s="5">
        <v>82013</v>
      </c>
      <c r="V571" s="5">
        <v>53695</v>
      </c>
      <c r="W571" s="5"/>
      <c r="X571" s="5">
        <v>120991</v>
      </c>
      <c r="Y571" s="5">
        <v>3755</v>
      </c>
      <c r="Z571" s="5">
        <v>42363</v>
      </c>
      <c r="AA571" s="5">
        <v>198590</v>
      </c>
      <c r="AT571">
        <v>150492</v>
      </c>
      <c r="AU571" s="6">
        <v>0.53509027683949284</v>
      </c>
    </row>
    <row r="572" spans="2:47" x14ac:dyDescent="0.25">
      <c r="C572">
        <v>1985</v>
      </c>
      <c r="D572" s="5">
        <v>7949</v>
      </c>
      <c r="E572" s="5">
        <v>21331</v>
      </c>
      <c r="F572" s="5">
        <v>36297</v>
      </c>
      <c r="G572" s="5">
        <v>27952</v>
      </c>
      <c r="H572" s="5"/>
      <c r="I572" s="5">
        <v>0</v>
      </c>
      <c r="J572" s="5">
        <v>0</v>
      </c>
      <c r="K572" s="5">
        <v>1211</v>
      </c>
      <c r="L572" s="5">
        <v>1016</v>
      </c>
      <c r="M572" s="5"/>
      <c r="N572" s="5">
        <v>400</v>
      </c>
      <c r="O572" s="5">
        <v>1640</v>
      </c>
      <c r="P572" s="5">
        <v>6017</v>
      </c>
      <c r="Q572" s="5">
        <v>14399</v>
      </c>
      <c r="R572" s="5"/>
      <c r="S572" s="5">
        <v>15243</v>
      </c>
      <c r="T572" s="5">
        <v>15071</v>
      </c>
      <c r="U572" s="5">
        <v>24325</v>
      </c>
      <c r="V572" s="5">
        <v>56621</v>
      </c>
      <c r="W572" s="5"/>
      <c r="X572" s="5">
        <v>93529</v>
      </c>
      <c r="Y572" s="5">
        <v>2227</v>
      </c>
      <c r="Z572" s="5">
        <v>22456</v>
      </c>
      <c r="AA572" s="5">
        <v>111260</v>
      </c>
      <c r="AT572">
        <v>132624</v>
      </c>
      <c r="AU572" s="6">
        <v>0.54351425339737391</v>
      </c>
    </row>
    <row r="573" spans="2:47" x14ac:dyDescent="0.25">
      <c r="C573">
        <v>1986</v>
      </c>
      <c r="D573" s="5">
        <v>8136</v>
      </c>
      <c r="E573" s="5">
        <v>27548</v>
      </c>
      <c r="F573" s="5">
        <v>46192</v>
      </c>
      <c r="G573" s="5">
        <v>31095</v>
      </c>
      <c r="H573" s="5"/>
      <c r="I573" s="5">
        <v>0</v>
      </c>
      <c r="J573" s="5">
        <v>0</v>
      </c>
      <c r="K573" s="5">
        <v>980</v>
      </c>
      <c r="L573" s="5">
        <v>1584</v>
      </c>
      <c r="M573" s="5"/>
      <c r="N573" s="5">
        <v>1928</v>
      </c>
      <c r="O573" s="5">
        <v>1479</v>
      </c>
      <c r="P573" s="5">
        <v>7583</v>
      </c>
      <c r="Q573" s="5">
        <v>15128</v>
      </c>
      <c r="R573" s="5"/>
      <c r="S573" s="5">
        <v>19094</v>
      </c>
      <c r="T573" s="5">
        <v>13088</v>
      </c>
      <c r="U573" s="5">
        <v>31172</v>
      </c>
      <c r="V573" s="5">
        <v>58910</v>
      </c>
      <c r="W573" s="5"/>
      <c r="X573" s="5">
        <v>112971</v>
      </c>
      <c r="Y573" s="5">
        <v>2564</v>
      </c>
      <c r="Z573" s="5">
        <v>26118</v>
      </c>
      <c r="AA573" s="5">
        <v>122264</v>
      </c>
      <c r="AU573" s="6"/>
    </row>
    <row r="574" spans="2:47" x14ac:dyDescent="0.25">
      <c r="C574">
        <v>1987</v>
      </c>
      <c r="D574" s="5">
        <v>6528</v>
      </c>
      <c r="E574" s="5">
        <v>23456</v>
      </c>
      <c r="F574" s="5">
        <v>34489</v>
      </c>
      <c r="G574" s="5">
        <v>17265</v>
      </c>
      <c r="H574" s="5"/>
      <c r="I574" s="5">
        <v>0</v>
      </c>
      <c r="J574" s="5">
        <v>0</v>
      </c>
      <c r="K574" s="5">
        <v>1166</v>
      </c>
      <c r="L574" s="5">
        <v>1751</v>
      </c>
      <c r="M574" s="5"/>
      <c r="N574" s="5">
        <v>2387</v>
      </c>
      <c r="O574" s="5">
        <v>1862</v>
      </c>
      <c r="P574" s="5">
        <v>7505</v>
      </c>
      <c r="Q574" s="5">
        <v>11155</v>
      </c>
      <c r="R574" s="5"/>
      <c r="S574" s="5">
        <v>22589</v>
      </c>
      <c r="T574" s="5">
        <v>16295</v>
      </c>
      <c r="U574" s="5">
        <v>30571</v>
      </c>
      <c r="V574" s="5">
        <v>42882</v>
      </c>
      <c r="W574" s="5"/>
      <c r="X574" s="5">
        <v>81738</v>
      </c>
      <c r="Y574" s="5">
        <v>2917</v>
      </c>
      <c r="Z574" s="5">
        <v>22909</v>
      </c>
      <c r="AA574" s="5">
        <v>112337</v>
      </c>
      <c r="AU574" s="6"/>
    </row>
    <row r="575" spans="2:47" x14ac:dyDescent="0.25">
      <c r="C575">
        <v>1988</v>
      </c>
      <c r="D575" s="5">
        <v>8376</v>
      </c>
      <c r="E575" s="5">
        <v>26351</v>
      </c>
      <c r="F575" s="5">
        <v>34713</v>
      </c>
      <c r="G575" s="5">
        <v>22834</v>
      </c>
      <c r="H575" s="5"/>
      <c r="I575" s="5">
        <v>0</v>
      </c>
      <c r="J575" s="5">
        <v>0</v>
      </c>
      <c r="K575" s="5">
        <v>6433</v>
      </c>
      <c r="L575" s="5">
        <v>923</v>
      </c>
      <c r="M575" s="5"/>
      <c r="N575" s="5">
        <v>1853</v>
      </c>
      <c r="O575" s="5">
        <v>1613</v>
      </c>
      <c r="P575" s="5">
        <v>12099</v>
      </c>
      <c r="Q575" s="5">
        <v>10813</v>
      </c>
      <c r="R575" s="5"/>
      <c r="S575" s="5">
        <v>17315</v>
      </c>
      <c r="T575" s="5">
        <v>13641</v>
      </c>
      <c r="U575" s="5">
        <v>44808</v>
      </c>
      <c r="V575" s="5">
        <v>42335</v>
      </c>
      <c r="W575" s="5"/>
      <c r="X575" s="5">
        <v>92274</v>
      </c>
      <c r="Y575" s="5">
        <v>7356</v>
      </c>
      <c r="Z575" s="5">
        <v>26378</v>
      </c>
      <c r="AA575" s="5">
        <v>118099</v>
      </c>
      <c r="AU575" s="6"/>
    </row>
    <row r="576" spans="2:47" x14ac:dyDescent="0.25">
      <c r="C576">
        <v>1989</v>
      </c>
      <c r="D576" s="5">
        <v>5672</v>
      </c>
      <c r="E576" s="5">
        <v>19846</v>
      </c>
      <c r="F576" s="5">
        <v>31537</v>
      </c>
      <c r="G576" s="5">
        <v>21128</v>
      </c>
      <c r="H576" s="5"/>
      <c r="I576" s="5">
        <v>0</v>
      </c>
      <c r="J576" s="5">
        <v>0</v>
      </c>
      <c r="K576" s="5">
        <v>630</v>
      </c>
      <c r="L576" s="5">
        <v>803</v>
      </c>
      <c r="M576" s="5"/>
      <c r="N576" s="5">
        <v>955</v>
      </c>
      <c r="O576" s="5">
        <v>2067</v>
      </c>
      <c r="P576" s="5">
        <v>4977</v>
      </c>
      <c r="Q576" s="5">
        <v>9762</v>
      </c>
      <c r="R576" s="5"/>
      <c r="S576" s="5">
        <v>8560</v>
      </c>
      <c r="T576" s="5">
        <v>17822</v>
      </c>
      <c r="U576" s="5">
        <v>20443</v>
      </c>
      <c r="V576" s="5">
        <v>38307</v>
      </c>
      <c r="W576" s="5"/>
      <c r="X576" s="5">
        <v>78183</v>
      </c>
      <c r="Y576" s="5">
        <v>1433</v>
      </c>
      <c r="Z576" s="5">
        <v>17761</v>
      </c>
      <c r="AA576" s="5">
        <v>85132</v>
      </c>
      <c r="AU576" s="6"/>
    </row>
    <row r="577" spans="3:47" x14ac:dyDescent="0.25">
      <c r="C577">
        <v>1990</v>
      </c>
      <c r="D577" s="5">
        <v>11646</v>
      </c>
      <c r="E577" s="5">
        <v>39314</v>
      </c>
      <c r="F577" s="5">
        <v>52137</v>
      </c>
      <c r="G577" s="5">
        <v>18485</v>
      </c>
      <c r="H577" s="5"/>
      <c r="I577" s="5">
        <v>0</v>
      </c>
      <c r="J577" s="5">
        <v>0</v>
      </c>
      <c r="K577" s="5">
        <v>3571</v>
      </c>
      <c r="L577" s="5">
        <v>1435</v>
      </c>
      <c r="M577" s="5"/>
      <c r="N577" s="5">
        <v>2151</v>
      </c>
      <c r="O577" s="5">
        <v>3924</v>
      </c>
      <c r="P577" s="5">
        <v>13744</v>
      </c>
      <c r="Q577" s="5">
        <v>14293</v>
      </c>
      <c r="R577" s="5"/>
      <c r="S577" s="5">
        <v>19737</v>
      </c>
      <c r="T577" s="5">
        <v>33705</v>
      </c>
      <c r="U577" s="5">
        <v>54839</v>
      </c>
      <c r="V577" s="5">
        <v>55723</v>
      </c>
      <c r="W577" s="5"/>
      <c r="X577" s="5">
        <v>121582</v>
      </c>
      <c r="Y577" s="5">
        <v>5006</v>
      </c>
      <c r="Z577" s="5">
        <v>34112</v>
      </c>
      <c r="AA577" s="5">
        <v>164004</v>
      </c>
      <c r="AU577" s="6"/>
    </row>
    <row r="578" spans="3:47" x14ac:dyDescent="0.25">
      <c r="C578">
        <v>1991</v>
      </c>
      <c r="D578" s="5">
        <v>4059</v>
      </c>
      <c r="E578" s="5">
        <v>12287</v>
      </c>
      <c r="F578" s="5">
        <v>12441</v>
      </c>
      <c r="G578" s="5">
        <v>4106</v>
      </c>
      <c r="H578" s="5"/>
      <c r="I578" s="5">
        <v>0</v>
      </c>
      <c r="J578" s="5">
        <v>0</v>
      </c>
      <c r="K578" s="5">
        <v>1146</v>
      </c>
      <c r="L578" s="5">
        <v>626</v>
      </c>
      <c r="M578" s="5"/>
      <c r="N578" s="5">
        <v>527</v>
      </c>
      <c r="O578" s="5">
        <v>1289</v>
      </c>
      <c r="P578" s="5">
        <v>5131</v>
      </c>
      <c r="Q578" s="5">
        <v>5425</v>
      </c>
      <c r="R578" s="5"/>
      <c r="S578" s="5">
        <v>4815</v>
      </c>
      <c r="T578" s="5">
        <v>11624</v>
      </c>
      <c r="U578" s="5">
        <v>20560</v>
      </c>
      <c r="V578" s="5">
        <v>21125</v>
      </c>
      <c r="W578" s="5"/>
      <c r="X578" s="5">
        <v>32893</v>
      </c>
      <c r="Y578" s="5">
        <v>1772</v>
      </c>
      <c r="Z578" s="5">
        <v>12372</v>
      </c>
      <c r="AA578" s="5">
        <v>58124</v>
      </c>
      <c r="AU578" s="6"/>
    </row>
    <row r="579" spans="3:47" x14ac:dyDescent="0.25">
      <c r="C579">
        <v>1992</v>
      </c>
      <c r="D579" s="5">
        <v>8560</v>
      </c>
      <c r="E579" s="5">
        <v>19602</v>
      </c>
      <c r="F579" s="5">
        <v>14363</v>
      </c>
      <c r="G579" s="5">
        <v>21298</v>
      </c>
      <c r="H579" s="5"/>
      <c r="I579" s="5">
        <v>0</v>
      </c>
      <c r="J579" s="5">
        <v>0</v>
      </c>
      <c r="K579" s="5">
        <v>1051</v>
      </c>
      <c r="L579" s="5">
        <v>561</v>
      </c>
      <c r="M579" s="5"/>
      <c r="N579" s="5">
        <v>2297</v>
      </c>
      <c r="O579" s="5">
        <v>7908</v>
      </c>
      <c r="P579" s="5">
        <v>10983</v>
      </c>
      <c r="Q579" s="5">
        <v>10038</v>
      </c>
      <c r="R579" s="5"/>
      <c r="S579" s="5">
        <v>22247</v>
      </c>
      <c r="T579" s="5">
        <v>67053</v>
      </c>
      <c r="U579" s="5">
        <v>45706</v>
      </c>
      <c r="V579" s="5">
        <v>39691</v>
      </c>
      <c r="W579" s="5"/>
      <c r="X579" s="5">
        <v>63823</v>
      </c>
      <c r="Y579" s="5">
        <v>1612</v>
      </c>
      <c r="Z579" s="5">
        <v>31226</v>
      </c>
      <c r="AA579" s="5">
        <v>174697</v>
      </c>
      <c r="AU579" s="6"/>
    </row>
    <row r="580" spans="3:47" x14ac:dyDescent="0.25">
      <c r="C580">
        <v>1993</v>
      </c>
      <c r="D580" s="5">
        <v>3452</v>
      </c>
      <c r="E580" s="5">
        <v>4794</v>
      </c>
      <c r="F580" s="5">
        <v>24129</v>
      </c>
      <c r="G580" s="5">
        <v>11076</v>
      </c>
      <c r="H580" s="5"/>
      <c r="I580" s="5">
        <v>0</v>
      </c>
      <c r="J580" s="5">
        <v>0</v>
      </c>
      <c r="K580" s="5">
        <v>694</v>
      </c>
      <c r="L580" s="5">
        <v>147</v>
      </c>
      <c r="M580" s="5"/>
      <c r="N580" s="5">
        <v>1756</v>
      </c>
      <c r="O580" s="5">
        <v>1815</v>
      </c>
      <c r="P580" s="5">
        <v>8787</v>
      </c>
      <c r="Q580" s="5">
        <v>5401</v>
      </c>
      <c r="R580" s="5"/>
      <c r="S580" s="5">
        <v>15803</v>
      </c>
      <c r="T580" s="5">
        <v>16755</v>
      </c>
      <c r="U580" s="5">
        <v>36732</v>
      </c>
      <c r="V580" s="5">
        <v>21506</v>
      </c>
      <c r="W580" s="5"/>
      <c r="X580" s="5">
        <v>43451</v>
      </c>
      <c r="Y580" s="5">
        <v>841</v>
      </c>
      <c r="Z580" s="5">
        <v>17759</v>
      </c>
      <c r="AA580" s="5">
        <v>90796</v>
      </c>
      <c r="AT580">
        <v>120534</v>
      </c>
      <c r="AU580" s="6">
        <v>0.48285835610072669</v>
      </c>
    </row>
    <row r="581" spans="3:47" x14ac:dyDescent="0.25">
      <c r="C581">
        <v>1994</v>
      </c>
      <c r="D581" s="5">
        <v>2268</v>
      </c>
      <c r="E581" s="5">
        <v>13053</v>
      </c>
      <c r="F581" s="5">
        <v>25112</v>
      </c>
      <c r="G581" s="5">
        <v>11433</v>
      </c>
      <c r="H581" s="5"/>
      <c r="I581" s="5">
        <v>0</v>
      </c>
      <c r="J581" s="5">
        <v>0</v>
      </c>
      <c r="K581" s="5">
        <v>615</v>
      </c>
      <c r="L581" s="5">
        <v>261</v>
      </c>
      <c r="M581" s="5"/>
      <c r="N581" s="5">
        <v>307</v>
      </c>
      <c r="O581" s="5">
        <v>944</v>
      </c>
      <c r="P581" s="5">
        <v>7795</v>
      </c>
      <c r="Q581" s="5">
        <v>8298</v>
      </c>
      <c r="R581" s="5"/>
      <c r="S581" s="5">
        <v>3065</v>
      </c>
      <c r="T581" s="5">
        <v>8782</v>
      </c>
      <c r="U581" s="5">
        <v>32560</v>
      </c>
      <c r="V581" s="5">
        <v>33004</v>
      </c>
      <c r="W581" s="5"/>
      <c r="X581" s="5">
        <v>51866</v>
      </c>
      <c r="Y581" s="5">
        <v>876</v>
      </c>
      <c r="Z581" s="5">
        <v>17344</v>
      </c>
      <c r="AA581" s="5">
        <v>77411</v>
      </c>
      <c r="AT581">
        <v>106589</v>
      </c>
      <c r="AU581" s="6">
        <v>0.54195500190669887</v>
      </c>
    </row>
    <row r="582" spans="3:47" x14ac:dyDescent="0.25">
      <c r="C582">
        <v>1995</v>
      </c>
      <c r="D582" s="5">
        <v>2975</v>
      </c>
      <c r="E582" s="5">
        <v>11994</v>
      </c>
      <c r="F582" s="5">
        <v>15796</v>
      </c>
      <c r="G582" s="5">
        <v>7786</v>
      </c>
      <c r="H582" s="5"/>
      <c r="I582" s="5">
        <v>0</v>
      </c>
      <c r="J582" s="5">
        <v>0</v>
      </c>
      <c r="K582" s="5">
        <v>549</v>
      </c>
      <c r="L582" s="5">
        <v>430</v>
      </c>
      <c r="M582" s="5"/>
      <c r="N582" s="5">
        <v>485</v>
      </c>
      <c r="O582" s="5">
        <v>2154</v>
      </c>
      <c r="P582" s="5">
        <v>7777</v>
      </c>
      <c r="Q582" s="5">
        <v>6734</v>
      </c>
      <c r="R582" s="5"/>
      <c r="S582" s="5">
        <v>4875</v>
      </c>
      <c r="T582" s="5">
        <v>19787</v>
      </c>
      <c r="U582" s="5">
        <v>32544</v>
      </c>
      <c r="V582" s="5">
        <v>26561</v>
      </c>
      <c r="W582" s="5"/>
      <c r="X582" s="5">
        <v>38551</v>
      </c>
      <c r="Y582" s="5">
        <v>979</v>
      </c>
      <c r="Z582" s="5">
        <v>17150</v>
      </c>
      <c r="AA582" s="5">
        <v>83767</v>
      </c>
      <c r="AT582">
        <v>175301</v>
      </c>
      <c r="AU582" s="6">
        <v>0.6416604745991018</v>
      </c>
    </row>
    <row r="583" spans="3:47" x14ac:dyDescent="0.25">
      <c r="C583">
        <v>1996</v>
      </c>
      <c r="D583" s="5">
        <v>1504</v>
      </c>
      <c r="E583" s="5">
        <v>5546</v>
      </c>
      <c r="F583" s="5">
        <v>7944</v>
      </c>
      <c r="G583" s="5">
        <v>2015</v>
      </c>
      <c r="H583" s="5"/>
      <c r="I583" s="5">
        <v>0</v>
      </c>
      <c r="J583" s="5">
        <v>0</v>
      </c>
      <c r="K583" s="5">
        <v>543</v>
      </c>
      <c r="L583" s="5">
        <v>225</v>
      </c>
      <c r="M583" s="5"/>
      <c r="N583" s="5">
        <v>676</v>
      </c>
      <c r="O583" s="5">
        <v>1771</v>
      </c>
      <c r="P583" s="5">
        <v>7000</v>
      </c>
      <c r="Q583" s="5">
        <v>2345</v>
      </c>
      <c r="R583" s="5"/>
      <c r="S583" s="5">
        <v>6693</v>
      </c>
      <c r="T583" s="5">
        <v>16254</v>
      </c>
      <c r="U583" s="5">
        <v>29234</v>
      </c>
      <c r="V583" s="5">
        <v>9177</v>
      </c>
      <c r="W583" s="5"/>
      <c r="X583" s="5">
        <v>17009</v>
      </c>
      <c r="Y583" s="5">
        <v>768</v>
      </c>
      <c r="Z583" s="5">
        <v>11792</v>
      </c>
      <c r="AA583" s="5">
        <v>61358</v>
      </c>
      <c r="AT583">
        <v>206584</v>
      </c>
      <c r="AU583" s="6">
        <v>0.59125696197459632</v>
      </c>
    </row>
    <row r="584" spans="3:47" x14ac:dyDescent="0.25">
      <c r="C584">
        <v>1997</v>
      </c>
      <c r="D584" s="5">
        <v>3762</v>
      </c>
      <c r="E584" s="5">
        <v>11217</v>
      </c>
      <c r="F584" s="5">
        <v>18615</v>
      </c>
      <c r="G584" s="5">
        <v>13777</v>
      </c>
      <c r="H584" s="5"/>
      <c r="I584" s="5">
        <v>0</v>
      </c>
      <c r="J584" s="5">
        <v>0</v>
      </c>
      <c r="K584" s="5">
        <v>2261</v>
      </c>
      <c r="L584" s="5">
        <v>364</v>
      </c>
      <c r="M584" s="5"/>
      <c r="N584" s="5">
        <v>944</v>
      </c>
      <c r="O584" s="5">
        <v>5146</v>
      </c>
      <c r="P584" s="5">
        <v>19720</v>
      </c>
      <c r="Q584" s="5">
        <v>7747</v>
      </c>
      <c r="R584" s="5"/>
      <c r="S584" s="5">
        <v>9338</v>
      </c>
      <c r="T584" s="5">
        <v>46986</v>
      </c>
      <c r="U584" s="5">
        <v>81704</v>
      </c>
      <c r="V584" s="5">
        <v>30692</v>
      </c>
      <c r="W584" s="5"/>
      <c r="X584" s="5">
        <v>47371</v>
      </c>
      <c r="Y584" s="5">
        <v>2625</v>
      </c>
      <c r="Z584" s="5">
        <v>33557</v>
      </c>
      <c r="AA584" s="5">
        <v>168720</v>
      </c>
      <c r="AT584">
        <v>211576</v>
      </c>
      <c r="AU584" s="6">
        <v>0.56018279493024725</v>
      </c>
    </row>
    <row r="585" spans="3:47" x14ac:dyDescent="0.25">
      <c r="C585">
        <v>1998</v>
      </c>
      <c r="D585" s="5">
        <v>2589</v>
      </c>
      <c r="E585" s="5">
        <v>8369</v>
      </c>
      <c r="F585" s="5">
        <v>34216</v>
      </c>
      <c r="G585" s="5">
        <v>15900</v>
      </c>
      <c r="H585" s="5"/>
      <c r="I585" s="5">
        <v>0</v>
      </c>
      <c r="J585" s="5">
        <v>0</v>
      </c>
      <c r="K585" s="5">
        <v>1037</v>
      </c>
      <c r="L585" s="5">
        <v>278</v>
      </c>
      <c r="M585" s="5"/>
      <c r="N585" s="5">
        <v>1013</v>
      </c>
      <c r="O585" s="5">
        <v>3855</v>
      </c>
      <c r="P585" s="5">
        <v>15024</v>
      </c>
      <c r="Q585" s="5">
        <v>10307</v>
      </c>
      <c r="R585" s="5"/>
      <c r="S585" s="5">
        <v>9960</v>
      </c>
      <c r="T585" s="5">
        <v>35672</v>
      </c>
      <c r="U585" s="5">
        <v>62901</v>
      </c>
      <c r="V585" s="5">
        <v>41059</v>
      </c>
      <c r="W585" s="5"/>
      <c r="X585" s="5">
        <v>61074</v>
      </c>
      <c r="Y585" s="5">
        <v>1315</v>
      </c>
      <c r="Z585" s="5">
        <v>30199</v>
      </c>
      <c r="AA585" s="5">
        <v>149592</v>
      </c>
      <c r="AT585">
        <v>180252</v>
      </c>
      <c r="AU585" s="6">
        <v>0.54056842275730321</v>
      </c>
    </row>
    <row r="586" spans="3:47" x14ac:dyDescent="0.25">
      <c r="C586">
        <v>1999</v>
      </c>
      <c r="D586" s="5">
        <v>4094</v>
      </c>
      <c r="E586" s="5">
        <v>31682</v>
      </c>
      <c r="F586" s="5">
        <v>48407</v>
      </c>
      <c r="G586" s="5">
        <v>33154</v>
      </c>
      <c r="H586" s="5"/>
      <c r="I586" s="5">
        <v>0</v>
      </c>
      <c r="J586" s="5">
        <v>0</v>
      </c>
      <c r="K586" s="5">
        <v>1697</v>
      </c>
      <c r="L586" s="5">
        <v>656</v>
      </c>
      <c r="M586" s="5"/>
      <c r="N586" s="5">
        <v>1099</v>
      </c>
      <c r="O586" s="5">
        <v>8696</v>
      </c>
      <c r="P586" s="5">
        <v>23262</v>
      </c>
      <c r="Q586" s="5">
        <v>16657</v>
      </c>
      <c r="R586" s="5"/>
      <c r="S586" s="5">
        <v>10986</v>
      </c>
      <c r="T586" s="5">
        <v>79904</v>
      </c>
      <c r="U586" s="5">
        <v>97412</v>
      </c>
      <c r="V586" s="5">
        <v>66105</v>
      </c>
      <c r="W586" s="5"/>
      <c r="X586" s="5">
        <v>117337</v>
      </c>
      <c r="Y586" s="5">
        <v>2353</v>
      </c>
      <c r="Z586" s="5">
        <v>49714</v>
      </c>
      <c r="AA586" s="5">
        <v>254407</v>
      </c>
      <c r="AT586">
        <v>180589</v>
      </c>
      <c r="AU586" s="6">
        <v>0.41145350360556382</v>
      </c>
    </row>
    <row r="587" spans="3:47" x14ac:dyDescent="0.25">
      <c r="C587">
        <v>2000</v>
      </c>
      <c r="D587" s="5">
        <v>5849</v>
      </c>
      <c r="E587" s="5">
        <v>23143</v>
      </c>
      <c r="F587" s="5">
        <v>52930</v>
      </c>
      <c r="G587" s="5">
        <v>36750</v>
      </c>
      <c r="H587" s="5"/>
      <c r="I587" s="5">
        <v>0</v>
      </c>
      <c r="J587" s="5">
        <v>0</v>
      </c>
      <c r="K587" s="5">
        <v>2037</v>
      </c>
      <c r="L587" s="5">
        <v>207</v>
      </c>
      <c r="M587" s="5"/>
      <c r="N587" s="5">
        <v>1049</v>
      </c>
      <c r="O587" s="5">
        <v>3890</v>
      </c>
      <c r="P587" s="5">
        <v>16041</v>
      </c>
      <c r="Q587" s="5">
        <v>15443</v>
      </c>
      <c r="R587" s="5"/>
      <c r="S587" s="5">
        <v>10396</v>
      </c>
      <c r="T587" s="5">
        <v>36314</v>
      </c>
      <c r="U587" s="5">
        <v>66201</v>
      </c>
      <c r="V587" s="5">
        <v>61709</v>
      </c>
      <c r="W587" s="5"/>
      <c r="X587" s="5">
        <v>118672</v>
      </c>
      <c r="Y587" s="5">
        <v>2244</v>
      </c>
      <c r="Z587" s="5">
        <v>36423</v>
      </c>
      <c r="AA587" s="5">
        <v>174620</v>
      </c>
      <c r="AT587">
        <v>167109</v>
      </c>
      <c r="AU587" s="6">
        <v>0.45695777128184656</v>
      </c>
    </row>
    <row r="588" spans="3:47" x14ac:dyDescent="0.25">
      <c r="C588">
        <v>2001</v>
      </c>
      <c r="D588" s="5">
        <v>4047</v>
      </c>
      <c r="E588" s="5">
        <v>23836</v>
      </c>
      <c r="F588" s="5">
        <v>46168</v>
      </c>
      <c r="G588" s="5">
        <v>20604</v>
      </c>
      <c r="H588" s="5"/>
      <c r="I588" s="5">
        <v>0</v>
      </c>
      <c r="J588" s="5">
        <v>0</v>
      </c>
      <c r="K588" s="5">
        <v>990</v>
      </c>
      <c r="L588" s="5">
        <v>252</v>
      </c>
      <c r="M588" s="5"/>
      <c r="N588" s="5">
        <v>79</v>
      </c>
      <c r="O588" s="5">
        <v>3072</v>
      </c>
      <c r="P588" s="5">
        <v>15107</v>
      </c>
      <c r="Q588" s="5">
        <v>8522</v>
      </c>
      <c r="R588" s="5"/>
      <c r="S588" s="5">
        <v>806</v>
      </c>
      <c r="T588" s="5">
        <v>28081</v>
      </c>
      <c r="U588" s="5">
        <v>63332</v>
      </c>
      <c r="V588" s="5">
        <v>33912</v>
      </c>
      <c r="W588" s="5"/>
      <c r="X588" s="5">
        <v>94655</v>
      </c>
      <c r="Y588" s="5">
        <v>1242</v>
      </c>
      <c r="Z588" s="5">
        <v>26780</v>
      </c>
      <c r="AA588" s="5">
        <v>126131</v>
      </c>
      <c r="AT588">
        <v>118212</v>
      </c>
      <c r="AU588" s="6">
        <v>0.51514781759866124</v>
      </c>
    </row>
    <row r="589" spans="3:47" x14ac:dyDescent="0.25">
      <c r="C589">
        <v>2002</v>
      </c>
      <c r="D589" s="5">
        <v>3951</v>
      </c>
      <c r="E589" s="5">
        <v>20727</v>
      </c>
      <c r="F589" s="5">
        <v>32537</v>
      </c>
      <c r="G589" s="5">
        <v>18574</v>
      </c>
      <c r="H589" s="5"/>
      <c r="I589" s="5">
        <v>0</v>
      </c>
      <c r="J589" s="5">
        <v>0</v>
      </c>
      <c r="K589" s="5">
        <v>814</v>
      </c>
      <c r="L589" s="5">
        <v>518</v>
      </c>
      <c r="M589" s="5"/>
      <c r="N589" s="5">
        <v>599</v>
      </c>
      <c r="O589" s="5">
        <v>2722</v>
      </c>
      <c r="P589" s="5">
        <v>8427</v>
      </c>
      <c r="Q589" s="5">
        <v>7663</v>
      </c>
      <c r="R589" s="5"/>
      <c r="S589" s="5">
        <v>5896</v>
      </c>
      <c r="T589" s="5">
        <v>25163</v>
      </c>
      <c r="U589" s="5">
        <v>35056</v>
      </c>
      <c r="V589" s="5">
        <v>30190</v>
      </c>
      <c r="W589" s="5"/>
      <c r="X589" s="5">
        <v>75789</v>
      </c>
      <c r="Y589" s="5">
        <v>1332</v>
      </c>
      <c r="Z589" s="5">
        <v>19411</v>
      </c>
      <c r="AA589" s="5">
        <v>96305</v>
      </c>
      <c r="AT589">
        <v>141653</v>
      </c>
      <c r="AU589" s="6">
        <v>0.53673313958555147</v>
      </c>
    </row>
    <row r="590" spans="3:47" x14ac:dyDescent="0.25">
      <c r="C590">
        <v>2003</v>
      </c>
      <c r="D590" s="5">
        <v>1727</v>
      </c>
      <c r="E590" s="5">
        <v>7949</v>
      </c>
      <c r="F590" s="5">
        <v>13193</v>
      </c>
      <c r="G590" s="5">
        <v>1266</v>
      </c>
      <c r="H590" s="5"/>
      <c r="I590" s="5">
        <v>0</v>
      </c>
      <c r="J590" s="5">
        <v>0</v>
      </c>
      <c r="K590" s="5">
        <v>1398</v>
      </c>
      <c r="L590" s="5">
        <v>14</v>
      </c>
      <c r="M590" s="5"/>
      <c r="N590" s="5">
        <v>303</v>
      </c>
      <c r="O590" s="5">
        <v>494</v>
      </c>
      <c r="P590" s="5">
        <v>6995</v>
      </c>
      <c r="Q590" s="5">
        <v>857</v>
      </c>
      <c r="R590" s="5"/>
      <c r="S590" s="5">
        <v>3028</v>
      </c>
      <c r="T590" s="5">
        <v>4552</v>
      </c>
      <c r="U590" s="5">
        <v>28350</v>
      </c>
      <c r="V590" s="5">
        <v>3424</v>
      </c>
      <c r="W590" s="5"/>
      <c r="X590" s="5">
        <v>24135</v>
      </c>
      <c r="Y590" s="5">
        <v>1412</v>
      </c>
      <c r="Z590" s="5">
        <v>8649</v>
      </c>
      <c r="AA590" s="5">
        <v>39354</v>
      </c>
      <c r="AT590">
        <v>107564</v>
      </c>
      <c r="AU590" s="6">
        <v>0.48914738905234628</v>
      </c>
    </row>
    <row r="591" spans="3:47" x14ac:dyDescent="0.25">
      <c r="C591">
        <v>2004</v>
      </c>
      <c r="D591" s="5">
        <v>1046</v>
      </c>
      <c r="E591" s="5">
        <v>4258</v>
      </c>
      <c r="F591" s="5">
        <v>5822</v>
      </c>
      <c r="G591" s="5">
        <v>4339</v>
      </c>
      <c r="H591" s="5"/>
      <c r="I591" s="5">
        <v>0</v>
      </c>
      <c r="J591" s="5">
        <v>0</v>
      </c>
      <c r="K591" s="5">
        <v>149</v>
      </c>
      <c r="L591" s="5">
        <v>20</v>
      </c>
      <c r="M591" s="5"/>
      <c r="N591" s="5">
        <v>17</v>
      </c>
      <c r="O591" s="5">
        <v>260</v>
      </c>
      <c r="P591" s="5">
        <v>2538</v>
      </c>
      <c r="Q591" s="5">
        <v>2288</v>
      </c>
      <c r="R591" s="5"/>
      <c r="S591" s="5">
        <v>170</v>
      </c>
      <c r="T591" s="5">
        <v>2368</v>
      </c>
      <c r="U591" s="5">
        <v>10667</v>
      </c>
      <c r="V591" s="5">
        <v>9161</v>
      </c>
      <c r="W591" s="5"/>
      <c r="X591" s="5">
        <v>15465</v>
      </c>
      <c r="Y591" s="5">
        <v>169</v>
      </c>
      <c r="Z591" s="5">
        <v>5103</v>
      </c>
      <c r="AA591" s="5">
        <v>22366</v>
      </c>
      <c r="AT591">
        <v>126008</v>
      </c>
      <c r="AU591" s="6">
        <v>0.5161998631747553</v>
      </c>
    </row>
    <row r="592" spans="3:47" x14ac:dyDescent="0.25">
      <c r="C592">
        <v>2005</v>
      </c>
      <c r="D592" s="5">
        <v>1618</v>
      </c>
      <c r="E592" s="5">
        <v>4616</v>
      </c>
      <c r="F592" s="5">
        <v>10188</v>
      </c>
      <c r="G592" s="5">
        <v>4388</v>
      </c>
      <c r="H592" s="5"/>
      <c r="I592" s="5">
        <v>0</v>
      </c>
      <c r="J592" s="5">
        <v>0</v>
      </c>
      <c r="K592" s="5">
        <v>376</v>
      </c>
      <c r="L592" s="5">
        <v>18</v>
      </c>
      <c r="M592" s="5"/>
      <c r="N592" s="5">
        <v>575</v>
      </c>
      <c r="O592" s="5">
        <v>1209</v>
      </c>
      <c r="P592" s="5">
        <v>4341</v>
      </c>
      <c r="Q592" s="5">
        <v>2484</v>
      </c>
      <c r="R592" s="5"/>
      <c r="S592" s="5">
        <v>5629</v>
      </c>
      <c r="T592" s="5">
        <v>11295</v>
      </c>
      <c r="U592" s="5">
        <v>18137</v>
      </c>
      <c r="V592" s="5">
        <v>9938</v>
      </c>
      <c r="W592" s="5"/>
      <c r="X592" s="5">
        <v>20810</v>
      </c>
      <c r="Y592" s="5">
        <v>394</v>
      </c>
      <c r="Z592" s="5">
        <v>8609</v>
      </c>
      <c r="AA592" s="5">
        <v>44999</v>
      </c>
      <c r="AT592">
        <v>97377</v>
      </c>
      <c r="AU592" s="6">
        <v>0.53354629086784766</v>
      </c>
    </row>
    <row r="593" spans="2:47" x14ac:dyDescent="0.25">
      <c r="C593">
        <v>2006</v>
      </c>
      <c r="D593" s="5">
        <v>1753</v>
      </c>
      <c r="E593" s="5">
        <v>9181</v>
      </c>
      <c r="F593" s="5">
        <v>16358</v>
      </c>
      <c r="G593" s="5">
        <v>6900</v>
      </c>
      <c r="H593" s="5"/>
      <c r="I593" s="5">
        <v>0</v>
      </c>
      <c r="J593" s="5">
        <v>0</v>
      </c>
      <c r="K593" s="5">
        <v>281</v>
      </c>
      <c r="L593" s="5">
        <v>42</v>
      </c>
      <c r="M593" s="5"/>
      <c r="N593" s="5">
        <v>226</v>
      </c>
      <c r="O593" s="5">
        <v>1277</v>
      </c>
      <c r="P593" s="5">
        <v>8397</v>
      </c>
      <c r="Q593" s="5">
        <v>4030</v>
      </c>
      <c r="R593" s="5"/>
      <c r="S593" s="5">
        <v>2286</v>
      </c>
      <c r="T593" s="5">
        <v>12055</v>
      </c>
      <c r="U593" s="5">
        <v>35441</v>
      </c>
      <c r="V593" s="5">
        <v>16111</v>
      </c>
      <c r="W593" s="5"/>
      <c r="X593" s="5">
        <v>34192</v>
      </c>
      <c r="Y593" s="5">
        <v>323</v>
      </c>
      <c r="Z593" s="5">
        <v>13930</v>
      </c>
      <c r="AA593" s="5">
        <v>65893</v>
      </c>
      <c r="AT593">
        <v>160700</v>
      </c>
      <c r="AU593" s="6">
        <v>0.49491228934660492</v>
      </c>
    </row>
    <row r="594" spans="2:47" x14ac:dyDescent="0.25">
      <c r="C594">
        <v>2007</v>
      </c>
      <c r="D594" s="5">
        <v>2482</v>
      </c>
      <c r="E594" s="5">
        <v>11945</v>
      </c>
      <c r="F594" s="5">
        <v>19260</v>
      </c>
      <c r="G594" s="5">
        <v>8947</v>
      </c>
      <c r="H594" s="5"/>
      <c r="I594" s="5">
        <v>0</v>
      </c>
      <c r="J594" s="5">
        <v>0</v>
      </c>
      <c r="K594" s="5">
        <v>612</v>
      </c>
      <c r="L594" s="5">
        <v>75</v>
      </c>
      <c r="M594" s="5"/>
      <c r="N594" s="5">
        <v>336</v>
      </c>
      <c r="O594" s="5">
        <v>4476</v>
      </c>
      <c r="P594" s="5">
        <v>8991</v>
      </c>
      <c r="Q594" s="5">
        <v>4994</v>
      </c>
      <c r="R594" s="5"/>
      <c r="S594" s="5">
        <v>3446</v>
      </c>
      <c r="T594" s="5">
        <v>40934</v>
      </c>
      <c r="U594" s="5">
        <v>37645</v>
      </c>
      <c r="V594" s="5">
        <v>19940</v>
      </c>
      <c r="W594" s="5"/>
      <c r="X594" s="5">
        <v>42634</v>
      </c>
      <c r="Y594" s="5">
        <v>687</v>
      </c>
      <c r="Z594" s="5">
        <v>18797</v>
      </c>
      <c r="AA594" s="5">
        <v>101965</v>
      </c>
      <c r="AT594">
        <v>47037</v>
      </c>
      <c r="AU594" s="6">
        <v>0.44728559066574108</v>
      </c>
    </row>
    <row r="595" spans="2:47" x14ac:dyDescent="0.25">
      <c r="C595">
        <v>2008</v>
      </c>
      <c r="D595" s="5">
        <v>2920</v>
      </c>
      <c r="E595" s="5">
        <v>13748</v>
      </c>
      <c r="F595" s="5">
        <v>23487</v>
      </c>
      <c r="G595" s="5"/>
      <c r="H595" s="5"/>
      <c r="I595" s="5">
        <v>0</v>
      </c>
      <c r="J595" s="5">
        <v>0</v>
      </c>
      <c r="K595" s="5">
        <v>869</v>
      </c>
      <c r="L595" s="5"/>
      <c r="M595" s="5"/>
      <c r="N595" s="5">
        <v>551</v>
      </c>
      <c r="O595" s="5">
        <v>2267</v>
      </c>
      <c r="P595" s="5">
        <v>11441</v>
      </c>
      <c r="Q595" s="5"/>
      <c r="R595" s="5"/>
      <c r="S595" s="5">
        <v>5428</v>
      </c>
      <c r="T595" s="5">
        <v>20783</v>
      </c>
      <c r="U595" s="5">
        <v>47776</v>
      </c>
      <c r="V595" s="5"/>
      <c r="W595" s="5"/>
      <c r="X595" s="5">
        <v>40155</v>
      </c>
      <c r="Y595" s="5">
        <v>869</v>
      </c>
      <c r="Z595" s="5">
        <v>14259</v>
      </c>
      <c r="AA595" s="5">
        <v>73987</v>
      </c>
      <c r="AT595">
        <v>96661</v>
      </c>
      <c r="AU595" s="6">
        <v>0.35621208882730565</v>
      </c>
    </row>
    <row r="596" spans="2:47" x14ac:dyDescent="0.25">
      <c r="C596">
        <v>2009</v>
      </c>
      <c r="D596" s="5">
        <v>2508</v>
      </c>
      <c r="E596" s="5">
        <v>11144</v>
      </c>
      <c r="F596" s="5"/>
      <c r="G596" s="5"/>
      <c r="H596" s="5"/>
      <c r="I596" s="5">
        <v>0</v>
      </c>
      <c r="J596" s="5">
        <v>0</v>
      </c>
      <c r="K596" s="5"/>
      <c r="L596" s="5"/>
      <c r="M596" s="5"/>
      <c r="N596" s="5">
        <v>445</v>
      </c>
      <c r="O596" s="5">
        <v>1847</v>
      </c>
      <c r="P596" s="5"/>
      <c r="Q596" s="5"/>
      <c r="R596" s="5"/>
      <c r="S596" s="5">
        <v>4401</v>
      </c>
      <c r="T596" s="5">
        <v>16775</v>
      </c>
      <c r="U596" s="5"/>
      <c r="V596" s="5"/>
      <c r="W596" s="5"/>
      <c r="X596" s="5">
        <v>13652</v>
      </c>
      <c r="Y596" s="5">
        <v>0</v>
      </c>
      <c r="Z596" s="5">
        <v>2292</v>
      </c>
      <c r="AA596" s="5">
        <v>21176</v>
      </c>
      <c r="AT596">
        <v>62051</v>
      </c>
      <c r="AU596" s="6">
        <v>0.40596805956283083</v>
      </c>
    </row>
    <row r="597" spans="2:47" x14ac:dyDescent="0.25">
      <c r="C597">
        <v>2010</v>
      </c>
      <c r="D597" s="5">
        <v>1475</v>
      </c>
      <c r="E597" s="5"/>
      <c r="F597" s="5"/>
      <c r="G597" s="5"/>
      <c r="H597" s="5"/>
      <c r="I597" s="5">
        <v>0</v>
      </c>
      <c r="J597" s="5"/>
      <c r="K597" s="5"/>
      <c r="L597" s="5"/>
      <c r="M597" s="5"/>
      <c r="N597" s="5">
        <v>298</v>
      </c>
      <c r="O597" s="5"/>
      <c r="P597" s="5"/>
      <c r="Q597" s="5"/>
      <c r="R597" s="5"/>
      <c r="S597" s="5">
        <v>2910</v>
      </c>
      <c r="T597" s="5"/>
      <c r="U597" s="5"/>
      <c r="V597" s="5"/>
      <c r="W597" s="5"/>
      <c r="X597" s="5">
        <v>1475</v>
      </c>
      <c r="Y597" s="5">
        <v>0</v>
      </c>
      <c r="Z597" s="5">
        <v>298</v>
      </c>
      <c r="AA597" s="5">
        <v>2910</v>
      </c>
      <c r="AT597">
        <v>70086</v>
      </c>
      <c r="AU597" s="6">
        <v>0.47516898648786077</v>
      </c>
    </row>
    <row r="598" spans="2:47" x14ac:dyDescent="0.25">
      <c r="B598" t="s">
        <v>50</v>
      </c>
      <c r="C598">
        <v>1974</v>
      </c>
      <c r="D598" s="5"/>
      <c r="E598" s="5"/>
      <c r="F598" s="5"/>
      <c r="G598" s="5">
        <v>2292</v>
      </c>
      <c r="H598" s="5"/>
      <c r="I598" s="5"/>
      <c r="J598" s="5"/>
      <c r="K598" s="5"/>
      <c r="L598" s="5">
        <v>31</v>
      </c>
      <c r="M598" s="5"/>
      <c r="N598" s="5"/>
      <c r="O598" s="5"/>
      <c r="P598" s="5"/>
      <c r="Q598" s="5">
        <v>1899</v>
      </c>
      <c r="R598" s="5"/>
      <c r="S598" s="5"/>
      <c r="T598" s="5"/>
      <c r="U598" s="5"/>
      <c r="V598" s="5">
        <v>2075</v>
      </c>
      <c r="W598" s="5"/>
      <c r="X598" s="5">
        <v>2292</v>
      </c>
      <c r="Y598" s="5">
        <v>31</v>
      </c>
      <c r="Z598" s="5">
        <v>1899</v>
      </c>
      <c r="AA598" s="5">
        <v>2075</v>
      </c>
      <c r="AT598">
        <v>56680</v>
      </c>
      <c r="AU598" s="6">
        <v>0.4035686059509993</v>
      </c>
    </row>
    <row r="599" spans="2:47" x14ac:dyDescent="0.25">
      <c r="C599">
        <v>1975</v>
      </c>
      <c r="D599" s="5"/>
      <c r="E599" s="5"/>
      <c r="F599" s="5">
        <v>17353</v>
      </c>
      <c r="G599" s="5">
        <v>1872</v>
      </c>
      <c r="H599" s="5"/>
      <c r="I599" s="5"/>
      <c r="J599" s="5"/>
      <c r="K599" s="5">
        <v>182</v>
      </c>
      <c r="L599" s="5">
        <v>26</v>
      </c>
      <c r="M599" s="5"/>
      <c r="N599" s="5"/>
      <c r="O599" s="5"/>
      <c r="P599" s="5">
        <v>9739</v>
      </c>
      <c r="Q599" s="5">
        <v>1553</v>
      </c>
      <c r="R599" s="5"/>
      <c r="S599" s="5"/>
      <c r="T599" s="5"/>
      <c r="U599" s="5">
        <v>14204</v>
      </c>
      <c r="V599" s="5">
        <v>1698</v>
      </c>
      <c r="W599" s="5"/>
      <c r="X599" s="5">
        <v>19225</v>
      </c>
      <c r="Y599" s="5">
        <v>208</v>
      </c>
      <c r="Z599" s="5">
        <v>11292</v>
      </c>
      <c r="AA599" s="5">
        <v>15902</v>
      </c>
      <c r="AT599">
        <v>29569</v>
      </c>
      <c r="AU599" s="6">
        <v>0.32519493659749027</v>
      </c>
    </row>
    <row r="600" spans="2:47" x14ac:dyDescent="0.25">
      <c r="C600">
        <v>1976</v>
      </c>
      <c r="D600" s="5"/>
      <c r="E600" s="5">
        <v>21868</v>
      </c>
      <c r="F600" s="5">
        <v>17963</v>
      </c>
      <c r="G600" s="5">
        <v>1945</v>
      </c>
      <c r="H600" s="5"/>
      <c r="I600" s="5"/>
      <c r="J600" s="5">
        <v>0</v>
      </c>
      <c r="K600" s="5">
        <v>190</v>
      </c>
      <c r="L600" s="5">
        <v>27</v>
      </c>
      <c r="M600" s="5"/>
      <c r="N600" s="5"/>
      <c r="O600" s="5">
        <v>5611</v>
      </c>
      <c r="P600" s="5">
        <v>10109</v>
      </c>
      <c r="Q600" s="5">
        <v>1614</v>
      </c>
      <c r="R600" s="5"/>
      <c r="S600" s="5"/>
      <c r="T600" s="5">
        <v>4076</v>
      </c>
      <c r="U600" s="5">
        <v>14770</v>
      </c>
      <c r="V600" s="5">
        <v>1763</v>
      </c>
      <c r="W600" s="5"/>
      <c r="X600" s="5">
        <v>41776</v>
      </c>
      <c r="Y600" s="5">
        <v>217</v>
      </c>
      <c r="Z600" s="5">
        <v>17334</v>
      </c>
      <c r="AA600" s="5">
        <v>20609</v>
      </c>
      <c r="AT600">
        <v>83553</v>
      </c>
      <c r="AU600" s="6">
        <v>0.33120072302624537</v>
      </c>
    </row>
    <row r="601" spans="2:47" x14ac:dyDescent="0.25">
      <c r="C601">
        <v>1977</v>
      </c>
      <c r="D601" s="5">
        <v>11449</v>
      </c>
      <c r="E601" s="5">
        <v>22190</v>
      </c>
      <c r="F601" s="5">
        <v>18475</v>
      </c>
      <c r="G601" s="5">
        <v>2001</v>
      </c>
      <c r="H601" s="5"/>
      <c r="I601" s="5">
        <v>0</v>
      </c>
      <c r="J601" s="5">
        <v>0</v>
      </c>
      <c r="K601" s="5">
        <v>195</v>
      </c>
      <c r="L601" s="5">
        <v>27</v>
      </c>
      <c r="M601" s="5"/>
      <c r="N601" s="5">
        <v>1741</v>
      </c>
      <c r="O601" s="5">
        <v>5746</v>
      </c>
      <c r="P601" s="5">
        <v>10421</v>
      </c>
      <c r="Q601" s="5">
        <v>1660</v>
      </c>
      <c r="R601" s="5"/>
      <c r="S601" s="5">
        <v>464</v>
      </c>
      <c r="T601" s="5">
        <v>4218</v>
      </c>
      <c r="U601" s="5">
        <v>15169</v>
      </c>
      <c r="V601" s="5">
        <v>1814</v>
      </c>
      <c r="W601" s="5"/>
      <c r="X601" s="5">
        <v>54115</v>
      </c>
      <c r="Y601" s="5">
        <v>222</v>
      </c>
      <c r="Z601" s="5">
        <v>19568</v>
      </c>
      <c r="AA601" s="5">
        <v>21665</v>
      </c>
      <c r="AT601">
        <v>92588</v>
      </c>
      <c r="AU601" s="6">
        <v>0.38231067800809315</v>
      </c>
    </row>
    <row r="602" spans="2:47" x14ac:dyDescent="0.25">
      <c r="C602">
        <v>1978</v>
      </c>
      <c r="D602" s="5">
        <v>9605</v>
      </c>
      <c r="E602" s="5">
        <v>19148</v>
      </c>
      <c r="F602" s="5">
        <v>15964</v>
      </c>
      <c r="G602" s="5">
        <v>2294</v>
      </c>
      <c r="H602" s="5"/>
      <c r="I602" s="5">
        <v>0</v>
      </c>
      <c r="J602" s="5">
        <v>0</v>
      </c>
      <c r="K602" s="5">
        <v>169</v>
      </c>
      <c r="L602" s="5">
        <v>28</v>
      </c>
      <c r="M602" s="5"/>
      <c r="N602" s="5">
        <v>1473</v>
      </c>
      <c r="O602" s="5">
        <v>5013</v>
      </c>
      <c r="P602" s="5">
        <v>9003</v>
      </c>
      <c r="Q602" s="5">
        <v>1374</v>
      </c>
      <c r="R602" s="5"/>
      <c r="S602" s="5">
        <v>433</v>
      </c>
      <c r="T602" s="5">
        <v>3604</v>
      </c>
      <c r="U602" s="5">
        <v>13138</v>
      </c>
      <c r="V602" s="5">
        <v>1064</v>
      </c>
      <c r="W602" s="5"/>
      <c r="X602" s="5">
        <v>47011</v>
      </c>
      <c r="Y602" s="5">
        <v>197</v>
      </c>
      <c r="Z602" s="5">
        <v>16863</v>
      </c>
      <c r="AA602" s="5">
        <v>18239</v>
      </c>
      <c r="AT602">
        <v>169404</v>
      </c>
      <c r="AU602" s="6">
        <v>0.3997159111018827</v>
      </c>
    </row>
    <row r="603" spans="2:47" x14ac:dyDescent="0.25">
      <c r="C603">
        <v>1979</v>
      </c>
      <c r="D603" s="5">
        <v>13795</v>
      </c>
      <c r="E603" s="5">
        <v>28269</v>
      </c>
      <c r="F603" s="5">
        <v>29833</v>
      </c>
      <c r="G603" s="5">
        <v>2641</v>
      </c>
      <c r="H603" s="5"/>
      <c r="I603" s="5">
        <v>0</v>
      </c>
      <c r="J603" s="5">
        <v>0</v>
      </c>
      <c r="K603" s="5">
        <v>278</v>
      </c>
      <c r="L603" s="5">
        <v>18</v>
      </c>
      <c r="M603" s="5"/>
      <c r="N603" s="5">
        <v>2254</v>
      </c>
      <c r="O603" s="5">
        <v>7301</v>
      </c>
      <c r="P603" s="5">
        <v>12755</v>
      </c>
      <c r="Q603" s="5">
        <v>1829</v>
      </c>
      <c r="R603" s="5"/>
      <c r="S603" s="5">
        <v>544</v>
      </c>
      <c r="T603" s="5">
        <v>5323</v>
      </c>
      <c r="U603" s="5">
        <v>14341</v>
      </c>
      <c r="V603" s="5">
        <v>1354</v>
      </c>
      <c r="W603" s="5"/>
      <c r="X603" s="5">
        <v>74538</v>
      </c>
      <c r="Y603" s="5">
        <v>296</v>
      </c>
      <c r="Z603" s="5">
        <v>24139</v>
      </c>
      <c r="AA603" s="5">
        <v>21562</v>
      </c>
      <c r="AT603">
        <v>157339</v>
      </c>
      <c r="AU603" s="6">
        <v>0.47397118318828529</v>
      </c>
    </row>
    <row r="604" spans="2:47" x14ac:dyDescent="0.25">
      <c r="C604">
        <v>1980</v>
      </c>
      <c r="D604" s="5">
        <v>17369</v>
      </c>
      <c r="E604" s="5">
        <v>41369</v>
      </c>
      <c r="F604" s="5">
        <v>34149</v>
      </c>
      <c r="G604" s="5">
        <v>2253</v>
      </c>
      <c r="H604" s="5"/>
      <c r="I604" s="5">
        <v>0</v>
      </c>
      <c r="J604" s="5">
        <v>0</v>
      </c>
      <c r="K604" s="5">
        <v>183</v>
      </c>
      <c r="L604" s="5">
        <v>85</v>
      </c>
      <c r="M604" s="5"/>
      <c r="N604" s="5">
        <v>2790</v>
      </c>
      <c r="O604" s="5">
        <v>9468</v>
      </c>
      <c r="P604" s="5">
        <v>15997</v>
      </c>
      <c r="Q604" s="5">
        <v>2889</v>
      </c>
      <c r="R604" s="5"/>
      <c r="S604" s="5">
        <v>769</v>
      </c>
      <c r="T604" s="5">
        <v>5692</v>
      </c>
      <c r="U604" s="5">
        <v>18075</v>
      </c>
      <c r="V604" s="5">
        <v>2084</v>
      </c>
      <c r="W604" s="5"/>
      <c r="X604" s="5">
        <v>95140</v>
      </c>
      <c r="Y604" s="5">
        <v>268</v>
      </c>
      <c r="Z604" s="5">
        <v>31144</v>
      </c>
      <c r="AA604" s="5">
        <v>26620</v>
      </c>
      <c r="AT604">
        <v>122677</v>
      </c>
      <c r="AU604" s="6">
        <v>0.49305890485836468</v>
      </c>
    </row>
    <row r="605" spans="2:47" x14ac:dyDescent="0.25">
      <c r="C605">
        <v>1981</v>
      </c>
      <c r="D605" s="5">
        <v>8275</v>
      </c>
      <c r="E605" s="5">
        <v>31985</v>
      </c>
      <c r="F605" s="5">
        <v>18695</v>
      </c>
      <c r="G605" s="5">
        <v>2568</v>
      </c>
      <c r="H605" s="5"/>
      <c r="I605" s="5">
        <v>0</v>
      </c>
      <c r="J605" s="5">
        <v>0</v>
      </c>
      <c r="K605" s="5">
        <v>391</v>
      </c>
      <c r="L605" s="5">
        <v>89</v>
      </c>
      <c r="M605" s="5"/>
      <c r="N605" s="5">
        <v>2482</v>
      </c>
      <c r="O605" s="5">
        <v>6939</v>
      </c>
      <c r="P605" s="5">
        <v>16273</v>
      </c>
      <c r="Q605" s="5">
        <v>2504</v>
      </c>
      <c r="R605" s="5"/>
      <c r="S605" s="5">
        <v>352</v>
      </c>
      <c r="T605" s="5">
        <v>5293</v>
      </c>
      <c r="U605" s="5">
        <v>18271</v>
      </c>
      <c r="V605" s="5">
        <v>2295</v>
      </c>
      <c r="W605" s="5"/>
      <c r="X605" s="5">
        <v>61523</v>
      </c>
      <c r="Y605" s="5">
        <v>480</v>
      </c>
      <c r="Z605" s="5">
        <v>28198</v>
      </c>
      <c r="AA605" s="5">
        <v>26211</v>
      </c>
      <c r="AT605">
        <v>96532</v>
      </c>
      <c r="AU605" s="6">
        <v>0.50058857999242878</v>
      </c>
    </row>
    <row r="606" spans="2:47" x14ac:dyDescent="0.25">
      <c r="C606">
        <v>1982</v>
      </c>
      <c r="D606" s="5">
        <v>8890</v>
      </c>
      <c r="E606" s="5">
        <v>27223</v>
      </c>
      <c r="F606" s="5">
        <v>24332</v>
      </c>
      <c r="G606" s="5">
        <v>2539</v>
      </c>
      <c r="H606" s="5"/>
      <c r="I606" s="5">
        <v>0</v>
      </c>
      <c r="J606" s="5">
        <v>0</v>
      </c>
      <c r="K606" s="5">
        <v>386</v>
      </c>
      <c r="L606" s="5">
        <v>25</v>
      </c>
      <c r="M606" s="5"/>
      <c r="N606" s="5">
        <v>2628</v>
      </c>
      <c r="O606" s="5">
        <v>8070</v>
      </c>
      <c r="P606" s="5">
        <v>16459</v>
      </c>
      <c r="Q606" s="5">
        <v>3165</v>
      </c>
      <c r="R606" s="5"/>
      <c r="S606" s="5">
        <v>426</v>
      </c>
      <c r="T606" s="5">
        <v>6320</v>
      </c>
      <c r="U606" s="5">
        <v>22328</v>
      </c>
      <c r="V606" s="5">
        <v>2631</v>
      </c>
      <c r="W606" s="5"/>
      <c r="X606" s="5">
        <v>62984</v>
      </c>
      <c r="Y606" s="5">
        <v>411</v>
      </c>
      <c r="Z606" s="5">
        <v>30322</v>
      </c>
      <c r="AA606" s="5">
        <v>31705</v>
      </c>
      <c r="AT606">
        <v>34196</v>
      </c>
      <c r="AU606" s="6">
        <v>0.46493541808293676</v>
      </c>
    </row>
    <row r="607" spans="2:47" x14ac:dyDescent="0.25">
      <c r="C607">
        <v>1983</v>
      </c>
      <c r="D607" s="5">
        <v>9870</v>
      </c>
      <c r="E607" s="5">
        <v>34242</v>
      </c>
      <c r="F607" s="5">
        <v>26742</v>
      </c>
      <c r="G607" s="5">
        <v>3805</v>
      </c>
      <c r="H607" s="5"/>
      <c r="I607" s="5">
        <v>0</v>
      </c>
      <c r="J607" s="5">
        <v>0</v>
      </c>
      <c r="K607" s="5">
        <v>204</v>
      </c>
      <c r="L607" s="5">
        <v>38</v>
      </c>
      <c r="M607" s="5"/>
      <c r="N607" s="5">
        <v>3332</v>
      </c>
      <c r="O607" s="5">
        <v>9296</v>
      </c>
      <c r="P607" s="5">
        <v>23028</v>
      </c>
      <c r="Q607" s="5">
        <v>4218</v>
      </c>
      <c r="R607" s="5"/>
      <c r="S607" s="5">
        <v>482</v>
      </c>
      <c r="T607" s="5">
        <v>8627</v>
      </c>
      <c r="U607" s="5">
        <v>28498</v>
      </c>
      <c r="V607" s="5">
        <v>2979</v>
      </c>
      <c r="W607" s="5"/>
      <c r="X607" s="5">
        <v>74659</v>
      </c>
      <c r="Y607" s="5">
        <v>242</v>
      </c>
      <c r="Z607" s="5">
        <v>39874</v>
      </c>
      <c r="AA607" s="5">
        <v>40586</v>
      </c>
      <c r="AT607">
        <v>20737</v>
      </c>
      <c r="AU607" s="6">
        <v>0.48110340347539615</v>
      </c>
    </row>
    <row r="608" spans="2:47" x14ac:dyDescent="0.25">
      <c r="C608">
        <v>1984</v>
      </c>
      <c r="D608" s="5">
        <v>10278</v>
      </c>
      <c r="E608" s="5">
        <v>31875</v>
      </c>
      <c r="F608" s="5">
        <v>37408</v>
      </c>
      <c r="G608" s="5">
        <v>3843</v>
      </c>
      <c r="H608" s="5"/>
      <c r="I608" s="5">
        <v>0</v>
      </c>
      <c r="J608" s="5">
        <v>0</v>
      </c>
      <c r="K608" s="5">
        <v>216</v>
      </c>
      <c r="L608" s="5">
        <v>147</v>
      </c>
      <c r="M608" s="5"/>
      <c r="N608" s="5">
        <v>3482</v>
      </c>
      <c r="O608" s="5">
        <v>12184</v>
      </c>
      <c r="P608" s="5">
        <v>28973</v>
      </c>
      <c r="Q608" s="5">
        <v>4614</v>
      </c>
      <c r="R608" s="5"/>
      <c r="S608" s="5">
        <v>985</v>
      </c>
      <c r="T608" s="5">
        <v>10183</v>
      </c>
      <c r="U608" s="5">
        <v>32035</v>
      </c>
      <c r="V608" s="5">
        <v>4463</v>
      </c>
      <c r="W608" s="5"/>
      <c r="X608" s="5">
        <v>83404</v>
      </c>
      <c r="Y608" s="5">
        <v>363</v>
      </c>
      <c r="Z608" s="5">
        <v>49253</v>
      </c>
      <c r="AA608" s="5">
        <v>47666</v>
      </c>
      <c r="AT608">
        <v>29813</v>
      </c>
      <c r="AU608" s="6">
        <v>0.3985055873389296</v>
      </c>
    </row>
    <row r="609" spans="3:47" x14ac:dyDescent="0.25">
      <c r="C609">
        <v>1985</v>
      </c>
      <c r="D609" s="5">
        <v>11066</v>
      </c>
      <c r="E609" s="5">
        <v>37487</v>
      </c>
      <c r="F609" s="5">
        <v>37772</v>
      </c>
      <c r="G609" s="5">
        <v>5819</v>
      </c>
      <c r="H609" s="5"/>
      <c r="I609" s="5">
        <v>0</v>
      </c>
      <c r="J609" s="5">
        <v>0</v>
      </c>
      <c r="K609" s="5">
        <v>735</v>
      </c>
      <c r="L609" s="5">
        <v>73</v>
      </c>
      <c r="M609" s="5"/>
      <c r="N609" s="5">
        <v>4101</v>
      </c>
      <c r="O609" s="5">
        <v>14047</v>
      </c>
      <c r="P609" s="5">
        <v>29073</v>
      </c>
      <c r="Q609" s="5">
        <v>4984</v>
      </c>
      <c r="R609" s="5"/>
      <c r="S609" s="5">
        <v>977</v>
      </c>
      <c r="T609" s="5">
        <v>11166</v>
      </c>
      <c r="U609" s="5">
        <v>42831</v>
      </c>
      <c r="V609" s="5">
        <v>4627</v>
      </c>
      <c r="W609" s="5"/>
      <c r="X609" s="5">
        <v>92144</v>
      </c>
      <c r="Y609" s="5">
        <v>808</v>
      </c>
      <c r="Z609" s="5">
        <v>52205</v>
      </c>
      <c r="AA609" s="5">
        <v>59601</v>
      </c>
      <c r="AT609">
        <v>48445</v>
      </c>
      <c r="AU609" s="6">
        <v>0.42369990729241375</v>
      </c>
    </row>
    <row r="610" spans="3:47" x14ac:dyDescent="0.25">
      <c r="C610">
        <v>1986</v>
      </c>
      <c r="D610" s="5">
        <v>11216</v>
      </c>
      <c r="E610" s="5">
        <v>39884</v>
      </c>
      <c r="F610" s="5">
        <v>47981</v>
      </c>
      <c r="G610" s="5">
        <v>4746</v>
      </c>
      <c r="H610" s="5"/>
      <c r="I610" s="5">
        <v>0</v>
      </c>
      <c r="J610" s="5">
        <v>0</v>
      </c>
      <c r="K610" s="5">
        <v>410</v>
      </c>
      <c r="L610" s="5">
        <v>71</v>
      </c>
      <c r="M610" s="5"/>
      <c r="N610" s="5">
        <v>4430</v>
      </c>
      <c r="O610" s="5">
        <v>11721</v>
      </c>
      <c r="P610" s="5">
        <v>28583</v>
      </c>
      <c r="Q610" s="5">
        <v>5342</v>
      </c>
      <c r="R610" s="5"/>
      <c r="S610" s="5">
        <v>949</v>
      </c>
      <c r="T610" s="5">
        <v>14961</v>
      </c>
      <c r="U610" s="5">
        <v>41277</v>
      </c>
      <c r="V610" s="5">
        <v>4838</v>
      </c>
      <c r="W610" s="5"/>
      <c r="X610" s="5">
        <v>103827</v>
      </c>
      <c r="Y610" s="5">
        <v>481</v>
      </c>
      <c r="Z610" s="5">
        <v>50076</v>
      </c>
      <c r="AA610" s="5">
        <v>62025</v>
      </c>
      <c r="AT610">
        <v>62118</v>
      </c>
      <c r="AU610" s="6">
        <v>0.37857669594046917</v>
      </c>
    </row>
    <row r="611" spans="3:47" x14ac:dyDescent="0.25">
      <c r="C611">
        <v>1987</v>
      </c>
      <c r="D611" s="5">
        <v>9267</v>
      </c>
      <c r="E611" s="5">
        <v>31148</v>
      </c>
      <c r="F611" s="5">
        <v>29269</v>
      </c>
      <c r="G611" s="5">
        <v>4135</v>
      </c>
      <c r="H611" s="5"/>
      <c r="I611" s="5">
        <v>0</v>
      </c>
      <c r="J611" s="5">
        <v>0</v>
      </c>
      <c r="K611" s="5">
        <v>276</v>
      </c>
      <c r="L611" s="5">
        <v>66</v>
      </c>
      <c r="M611" s="5"/>
      <c r="N611" s="5">
        <v>2779</v>
      </c>
      <c r="O611" s="5">
        <v>7794</v>
      </c>
      <c r="P611" s="5">
        <v>21691</v>
      </c>
      <c r="Q611" s="5">
        <v>3513</v>
      </c>
      <c r="R611" s="5"/>
      <c r="S611" s="5">
        <v>1064</v>
      </c>
      <c r="T611" s="5">
        <v>10825</v>
      </c>
      <c r="U611" s="5">
        <v>30543</v>
      </c>
      <c r="V611" s="5">
        <v>3493</v>
      </c>
      <c r="W611" s="5"/>
      <c r="X611" s="5">
        <v>73819</v>
      </c>
      <c r="Y611" s="5">
        <v>342</v>
      </c>
      <c r="Z611" s="5">
        <v>35777</v>
      </c>
      <c r="AA611" s="5">
        <v>45925</v>
      </c>
      <c r="AU611" s="6"/>
    </row>
    <row r="612" spans="3:47" x14ac:dyDescent="0.25">
      <c r="C612">
        <v>1988</v>
      </c>
      <c r="D612" s="5">
        <v>6663</v>
      </c>
      <c r="E612" s="5">
        <v>21420</v>
      </c>
      <c r="F612" s="5">
        <v>25087</v>
      </c>
      <c r="G612" s="5">
        <v>2898</v>
      </c>
      <c r="H612" s="5"/>
      <c r="I612" s="5">
        <v>0</v>
      </c>
      <c r="J612" s="5">
        <v>0</v>
      </c>
      <c r="K612" s="5">
        <v>199</v>
      </c>
      <c r="L612" s="5">
        <v>12</v>
      </c>
      <c r="M612" s="5"/>
      <c r="N612" s="5">
        <v>2086</v>
      </c>
      <c r="O612" s="5">
        <v>6037</v>
      </c>
      <c r="P612" s="5">
        <v>14492</v>
      </c>
      <c r="Q612" s="5">
        <v>2238</v>
      </c>
      <c r="R612" s="5"/>
      <c r="S612" s="5">
        <v>746</v>
      </c>
      <c r="T612" s="5">
        <v>7938</v>
      </c>
      <c r="U612" s="5">
        <v>22154</v>
      </c>
      <c r="V612" s="5">
        <v>2715</v>
      </c>
      <c r="W612" s="5"/>
      <c r="X612" s="5">
        <v>56068</v>
      </c>
      <c r="Y612" s="5">
        <v>211</v>
      </c>
      <c r="Z612" s="5">
        <v>24853</v>
      </c>
      <c r="AA612" s="5">
        <v>33553</v>
      </c>
      <c r="AU612" s="6"/>
    </row>
    <row r="613" spans="3:47" x14ac:dyDescent="0.25">
      <c r="C613">
        <v>1989</v>
      </c>
      <c r="D613" s="5">
        <v>6554</v>
      </c>
      <c r="E613" s="5">
        <v>24873</v>
      </c>
      <c r="F613" s="5">
        <v>24653</v>
      </c>
      <c r="G613" s="5">
        <v>1806</v>
      </c>
      <c r="H613" s="5"/>
      <c r="I613" s="5">
        <v>0</v>
      </c>
      <c r="J613" s="5">
        <v>0</v>
      </c>
      <c r="K613" s="5">
        <v>146</v>
      </c>
      <c r="L613" s="5">
        <v>85</v>
      </c>
      <c r="M613" s="5"/>
      <c r="N613" s="5">
        <v>2086</v>
      </c>
      <c r="O613" s="5">
        <v>5553</v>
      </c>
      <c r="P613" s="5">
        <v>12774</v>
      </c>
      <c r="Q613" s="5">
        <v>2470</v>
      </c>
      <c r="R613" s="5"/>
      <c r="S613" s="5">
        <v>775</v>
      </c>
      <c r="T613" s="5">
        <v>8029</v>
      </c>
      <c r="U613" s="5">
        <v>22663</v>
      </c>
      <c r="V613" s="5">
        <v>3233</v>
      </c>
      <c r="W613" s="5"/>
      <c r="X613" s="5">
        <v>57886</v>
      </c>
      <c r="Y613" s="5">
        <v>231</v>
      </c>
      <c r="Z613" s="5">
        <v>22883</v>
      </c>
      <c r="AA613" s="5">
        <v>34700</v>
      </c>
      <c r="AU613" s="6"/>
    </row>
    <row r="614" spans="3:47" x14ac:dyDescent="0.25">
      <c r="C614">
        <v>1990</v>
      </c>
      <c r="D614" s="5">
        <v>7929</v>
      </c>
      <c r="E614" s="5">
        <v>26592</v>
      </c>
      <c r="F614" s="5">
        <v>17409</v>
      </c>
      <c r="G614" s="5">
        <v>2328</v>
      </c>
      <c r="H614" s="5"/>
      <c r="I614" s="5">
        <v>0</v>
      </c>
      <c r="J614" s="5">
        <v>0</v>
      </c>
      <c r="K614" s="5">
        <v>350</v>
      </c>
      <c r="L614" s="5">
        <v>8</v>
      </c>
      <c r="M614" s="5"/>
      <c r="N614" s="5">
        <v>2120</v>
      </c>
      <c r="O614" s="5">
        <v>5682</v>
      </c>
      <c r="P614" s="5">
        <v>16022</v>
      </c>
      <c r="Q614" s="5">
        <v>3034</v>
      </c>
      <c r="R614" s="5"/>
      <c r="S614" s="5">
        <v>979</v>
      </c>
      <c r="T614" s="5">
        <v>9091</v>
      </c>
      <c r="U614" s="5">
        <v>30084</v>
      </c>
      <c r="V614" s="5">
        <v>4546</v>
      </c>
      <c r="W614" s="5"/>
      <c r="X614" s="5">
        <v>54258</v>
      </c>
      <c r="Y614" s="5">
        <v>358</v>
      </c>
      <c r="Z614" s="5">
        <v>26858</v>
      </c>
      <c r="AA614" s="5">
        <v>44700</v>
      </c>
      <c r="AU614" s="6"/>
    </row>
    <row r="615" spans="3:47" x14ac:dyDescent="0.25">
      <c r="C615">
        <v>1991</v>
      </c>
      <c r="D615" s="5">
        <v>10360</v>
      </c>
      <c r="E615" s="5">
        <v>25367</v>
      </c>
      <c r="F615" s="5">
        <v>22570</v>
      </c>
      <c r="G615" s="5">
        <v>2101</v>
      </c>
      <c r="H615" s="5"/>
      <c r="I615" s="5">
        <v>0</v>
      </c>
      <c r="J615" s="5">
        <v>0</v>
      </c>
      <c r="K615" s="5">
        <v>43</v>
      </c>
      <c r="L615" s="5">
        <v>5</v>
      </c>
      <c r="M615" s="5"/>
      <c r="N615" s="5">
        <v>2404</v>
      </c>
      <c r="O615" s="5">
        <v>7823</v>
      </c>
      <c r="P615" s="5">
        <v>19871</v>
      </c>
      <c r="Q615" s="5">
        <v>4449</v>
      </c>
      <c r="R615" s="5"/>
      <c r="S615" s="5">
        <v>1455</v>
      </c>
      <c r="T615" s="5">
        <v>11861</v>
      </c>
      <c r="U615" s="5">
        <v>42498</v>
      </c>
      <c r="V615" s="5">
        <v>6765</v>
      </c>
      <c r="W615" s="5"/>
      <c r="X615" s="5">
        <v>60398</v>
      </c>
      <c r="Y615" s="5">
        <v>48</v>
      </c>
      <c r="Z615" s="5">
        <v>34547</v>
      </c>
      <c r="AA615" s="5">
        <v>62579</v>
      </c>
      <c r="AU615" s="6"/>
    </row>
    <row r="616" spans="3:47" x14ac:dyDescent="0.25">
      <c r="C616">
        <v>1992</v>
      </c>
      <c r="D616" s="5">
        <v>8870</v>
      </c>
      <c r="E616" s="5">
        <v>24345</v>
      </c>
      <c r="F616" s="5">
        <v>15538</v>
      </c>
      <c r="G616" s="5">
        <v>2427</v>
      </c>
      <c r="H616" s="5"/>
      <c r="I616" s="5">
        <v>0</v>
      </c>
      <c r="J616" s="5">
        <v>0</v>
      </c>
      <c r="K616" s="5">
        <v>21</v>
      </c>
      <c r="L616" s="5">
        <v>4</v>
      </c>
      <c r="M616" s="5"/>
      <c r="N616" s="5">
        <v>2180</v>
      </c>
      <c r="O616" s="5">
        <v>6279</v>
      </c>
      <c r="P616" s="5">
        <v>19684</v>
      </c>
      <c r="Q616" s="5">
        <v>3353</v>
      </c>
      <c r="R616" s="5"/>
      <c r="S616" s="5">
        <v>1447</v>
      </c>
      <c r="T616" s="5">
        <v>12139</v>
      </c>
      <c r="U616" s="5">
        <v>43292</v>
      </c>
      <c r="V616" s="5">
        <v>7662</v>
      </c>
      <c r="W616" s="5"/>
      <c r="X616" s="5">
        <v>51180</v>
      </c>
      <c r="Y616" s="5">
        <v>25</v>
      </c>
      <c r="Z616" s="5">
        <v>31496</v>
      </c>
      <c r="AA616" s="5">
        <v>64540</v>
      </c>
      <c r="AU616" s="6"/>
    </row>
    <row r="617" spans="3:47" x14ac:dyDescent="0.25">
      <c r="C617">
        <v>1993</v>
      </c>
      <c r="D617" s="5">
        <v>5479</v>
      </c>
      <c r="E617" s="5">
        <v>17616</v>
      </c>
      <c r="F617" s="5">
        <v>13351</v>
      </c>
      <c r="G617" s="5">
        <v>645</v>
      </c>
      <c r="H617" s="5"/>
      <c r="I617" s="5">
        <v>0</v>
      </c>
      <c r="J617" s="5">
        <v>0</v>
      </c>
      <c r="K617" s="5">
        <v>16</v>
      </c>
      <c r="L617" s="5">
        <v>3</v>
      </c>
      <c r="M617" s="5"/>
      <c r="N617" s="5">
        <v>1649</v>
      </c>
      <c r="O617" s="5">
        <v>4664</v>
      </c>
      <c r="P617" s="5">
        <v>12293</v>
      </c>
      <c r="Q617" s="5">
        <v>2937</v>
      </c>
      <c r="R617" s="5"/>
      <c r="S617" s="5">
        <v>1204</v>
      </c>
      <c r="T617" s="5">
        <v>10083</v>
      </c>
      <c r="U617" s="5">
        <v>37382</v>
      </c>
      <c r="V617" s="5">
        <v>7020</v>
      </c>
      <c r="W617" s="5"/>
      <c r="X617" s="5">
        <v>37091</v>
      </c>
      <c r="Y617" s="5">
        <v>19</v>
      </c>
      <c r="Z617" s="5">
        <v>21543</v>
      </c>
      <c r="AA617" s="5">
        <v>55689</v>
      </c>
      <c r="AU617" s="6"/>
    </row>
    <row r="618" spans="3:47" x14ac:dyDescent="0.25">
      <c r="C618">
        <v>1994</v>
      </c>
      <c r="D618" s="5">
        <v>4175</v>
      </c>
      <c r="E618" s="5">
        <v>14966</v>
      </c>
      <c r="F618" s="5">
        <v>5742</v>
      </c>
      <c r="G618" s="5">
        <v>986</v>
      </c>
      <c r="H618" s="5"/>
      <c r="I618" s="5">
        <v>0</v>
      </c>
      <c r="J618" s="5">
        <v>0</v>
      </c>
      <c r="K618" s="5">
        <v>13</v>
      </c>
      <c r="L618" s="5">
        <v>8</v>
      </c>
      <c r="M618" s="5"/>
      <c r="N618" s="5">
        <v>1670</v>
      </c>
      <c r="O618" s="5">
        <v>4434</v>
      </c>
      <c r="P618" s="5">
        <v>13343</v>
      </c>
      <c r="Q618" s="5">
        <v>4413</v>
      </c>
      <c r="R618" s="5"/>
      <c r="S618" s="5">
        <v>1172</v>
      </c>
      <c r="T618" s="5">
        <v>10680</v>
      </c>
      <c r="U618" s="5">
        <v>44116</v>
      </c>
      <c r="V618" s="5">
        <v>6859</v>
      </c>
      <c r="W618" s="5"/>
      <c r="X618" s="5">
        <v>25869</v>
      </c>
      <c r="Y618" s="5">
        <v>21</v>
      </c>
      <c r="Z618" s="5">
        <v>23860</v>
      </c>
      <c r="AA618" s="5">
        <v>62827</v>
      </c>
      <c r="AT618">
        <v>73905</v>
      </c>
      <c r="AU618" s="6">
        <v>0.77330752328136443</v>
      </c>
    </row>
    <row r="619" spans="3:47" x14ac:dyDescent="0.25">
      <c r="C619">
        <v>1995</v>
      </c>
      <c r="D619" s="5">
        <v>5645</v>
      </c>
      <c r="E619" s="5">
        <v>9320</v>
      </c>
      <c r="F619" s="5">
        <v>10220</v>
      </c>
      <c r="G619" s="5">
        <v>1709</v>
      </c>
      <c r="H619" s="5"/>
      <c r="I619" s="5">
        <v>0</v>
      </c>
      <c r="J619" s="5">
        <v>0</v>
      </c>
      <c r="K619" s="5">
        <v>30</v>
      </c>
      <c r="L619" s="5">
        <v>1</v>
      </c>
      <c r="M619" s="5"/>
      <c r="N619" s="5">
        <v>1573</v>
      </c>
      <c r="O619" s="5">
        <v>4723</v>
      </c>
      <c r="P619" s="5">
        <v>22963</v>
      </c>
      <c r="Q619" s="5">
        <v>6529</v>
      </c>
      <c r="R619" s="5"/>
      <c r="S619" s="5">
        <v>1934</v>
      </c>
      <c r="T619" s="5">
        <v>15463</v>
      </c>
      <c r="U619" s="5">
        <v>51661</v>
      </c>
      <c r="V619" s="5">
        <v>7695</v>
      </c>
      <c r="W619" s="5"/>
      <c r="X619" s="5">
        <v>26894</v>
      </c>
      <c r="Y619" s="5">
        <v>31</v>
      </c>
      <c r="Z619" s="5">
        <v>35788</v>
      </c>
      <c r="AA619" s="5">
        <v>76753</v>
      </c>
      <c r="AT619">
        <v>64071</v>
      </c>
      <c r="AU619" s="6">
        <v>0.7784108856761025</v>
      </c>
    </row>
    <row r="620" spans="3:47" x14ac:dyDescent="0.25">
      <c r="C620">
        <v>1996</v>
      </c>
      <c r="D620" s="5">
        <v>3845</v>
      </c>
      <c r="E620" s="5">
        <v>11137</v>
      </c>
      <c r="F620" s="5">
        <v>10953</v>
      </c>
      <c r="G620" s="5">
        <v>1745</v>
      </c>
      <c r="H620" s="5"/>
      <c r="I620" s="5">
        <v>0</v>
      </c>
      <c r="J620" s="5">
        <v>0</v>
      </c>
      <c r="K620" s="5">
        <v>13</v>
      </c>
      <c r="L620" s="5">
        <v>79</v>
      </c>
      <c r="M620" s="5"/>
      <c r="N620" s="5">
        <v>1434</v>
      </c>
      <c r="O620" s="5">
        <v>5843</v>
      </c>
      <c r="P620" s="5">
        <v>24982</v>
      </c>
      <c r="Q620" s="5">
        <v>5160</v>
      </c>
      <c r="R620" s="5"/>
      <c r="S620" s="5">
        <v>1931</v>
      </c>
      <c r="T620" s="5">
        <v>13156</v>
      </c>
      <c r="U620" s="5">
        <v>44170</v>
      </c>
      <c r="V620" s="5">
        <v>7778</v>
      </c>
      <c r="W620" s="5"/>
      <c r="X620" s="5">
        <v>27680</v>
      </c>
      <c r="Y620" s="5">
        <v>92</v>
      </c>
      <c r="Z620" s="5">
        <v>37419</v>
      </c>
      <c r="AA620" s="5">
        <v>67035</v>
      </c>
      <c r="AT620">
        <v>98973</v>
      </c>
      <c r="AU620" s="6">
        <v>0.82111419919525452</v>
      </c>
    </row>
    <row r="621" spans="3:47" x14ac:dyDescent="0.25">
      <c r="C621">
        <v>1997</v>
      </c>
      <c r="D621" s="5">
        <v>4911</v>
      </c>
      <c r="E621" s="5">
        <v>12529</v>
      </c>
      <c r="F621" s="5">
        <v>14159</v>
      </c>
      <c r="G621" s="5">
        <v>1418</v>
      </c>
      <c r="H621" s="5"/>
      <c r="I621" s="5">
        <v>0</v>
      </c>
      <c r="J621" s="5">
        <v>0</v>
      </c>
      <c r="K621" s="5">
        <v>222</v>
      </c>
      <c r="L621" s="5">
        <v>26</v>
      </c>
      <c r="M621" s="5"/>
      <c r="N621" s="5">
        <v>2221</v>
      </c>
      <c r="O621" s="5">
        <v>8119</v>
      </c>
      <c r="P621" s="5">
        <v>25061</v>
      </c>
      <c r="Q621" s="5">
        <v>6648</v>
      </c>
      <c r="R621" s="5"/>
      <c r="S621" s="5">
        <v>1722</v>
      </c>
      <c r="T621" s="5">
        <v>14230</v>
      </c>
      <c r="U621" s="5">
        <v>55030</v>
      </c>
      <c r="V621" s="5">
        <v>9049</v>
      </c>
      <c r="W621" s="5"/>
      <c r="X621" s="5">
        <v>33017</v>
      </c>
      <c r="Y621" s="5">
        <v>248</v>
      </c>
      <c r="Z621" s="5">
        <v>42049</v>
      </c>
      <c r="AA621" s="5">
        <v>80031</v>
      </c>
      <c r="AT621">
        <v>126552</v>
      </c>
      <c r="AU621" s="6">
        <v>0.82620844540777683</v>
      </c>
    </row>
    <row r="622" spans="3:47" x14ac:dyDescent="0.25">
      <c r="C622">
        <v>1998</v>
      </c>
      <c r="D622" s="5">
        <v>3858</v>
      </c>
      <c r="E622" s="5">
        <v>15737</v>
      </c>
      <c r="F622" s="5">
        <v>11692</v>
      </c>
      <c r="G622" s="5">
        <v>1779</v>
      </c>
      <c r="H622" s="5"/>
      <c r="I622" s="5">
        <v>0</v>
      </c>
      <c r="J622" s="5">
        <v>0</v>
      </c>
      <c r="K622" s="5">
        <v>119</v>
      </c>
      <c r="L622" s="5">
        <v>8</v>
      </c>
      <c r="M622" s="5"/>
      <c r="N622" s="5">
        <v>2787</v>
      </c>
      <c r="O622" s="5">
        <v>7231</v>
      </c>
      <c r="P622" s="5">
        <v>28235</v>
      </c>
      <c r="Q622" s="5">
        <v>8671</v>
      </c>
      <c r="R622" s="5"/>
      <c r="S622" s="5">
        <v>1349</v>
      </c>
      <c r="T622" s="5">
        <v>15771</v>
      </c>
      <c r="U622" s="5">
        <v>56676</v>
      </c>
      <c r="V622" s="5">
        <v>7690</v>
      </c>
      <c r="W622" s="5"/>
      <c r="X622" s="5">
        <v>33066</v>
      </c>
      <c r="Y622" s="5">
        <v>127</v>
      </c>
      <c r="Z622" s="5">
        <v>46924</v>
      </c>
      <c r="AA622" s="5">
        <v>81486</v>
      </c>
      <c r="AT622">
        <v>90201</v>
      </c>
      <c r="AU622" s="6">
        <v>0.77484279971136993</v>
      </c>
    </row>
    <row r="623" spans="3:47" x14ac:dyDescent="0.25">
      <c r="C623">
        <v>1999</v>
      </c>
      <c r="D623" s="5">
        <v>4552</v>
      </c>
      <c r="E623" s="5">
        <v>12369</v>
      </c>
      <c r="F623" s="5">
        <v>12343</v>
      </c>
      <c r="G623" s="5">
        <v>2014</v>
      </c>
      <c r="H623" s="5"/>
      <c r="I623" s="5">
        <v>0</v>
      </c>
      <c r="J623" s="5">
        <v>0</v>
      </c>
      <c r="K623" s="5">
        <v>36</v>
      </c>
      <c r="L623" s="5">
        <v>8</v>
      </c>
      <c r="M623" s="5"/>
      <c r="N623" s="5">
        <v>2258</v>
      </c>
      <c r="O623" s="5">
        <v>7168</v>
      </c>
      <c r="P623" s="5">
        <v>32973</v>
      </c>
      <c r="Q623" s="5">
        <v>6255</v>
      </c>
      <c r="R623" s="5"/>
      <c r="S623" s="5">
        <v>1584</v>
      </c>
      <c r="T623" s="5">
        <v>14576</v>
      </c>
      <c r="U623" s="5">
        <v>46312</v>
      </c>
      <c r="V623" s="5">
        <v>8653</v>
      </c>
      <c r="W623" s="5"/>
      <c r="X623" s="5">
        <v>31278</v>
      </c>
      <c r="Y623" s="5">
        <v>44</v>
      </c>
      <c r="Z623" s="5">
        <v>48654</v>
      </c>
      <c r="AA623" s="5">
        <v>71125</v>
      </c>
      <c r="AT623">
        <v>93717</v>
      </c>
      <c r="AU623" s="6">
        <v>0.74721340753615795</v>
      </c>
    </row>
    <row r="624" spans="3:47" x14ac:dyDescent="0.25">
      <c r="C624">
        <v>2000</v>
      </c>
      <c r="D624" s="5">
        <v>4567</v>
      </c>
      <c r="E624" s="5">
        <v>12539</v>
      </c>
      <c r="F624" s="5">
        <v>14942</v>
      </c>
      <c r="G624" s="5">
        <v>1949</v>
      </c>
      <c r="H624" s="5"/>
      <c r="I624" s="5">
        <v>0</v>
      </c>
      <c r="J624" s="5">
        <v>0</v>
      </c>
      <c r="K624" s="5">
        <v>39</v>
      </c>
      <c r="L624" s="5">
        <v>9</v>
      </c>
      <c r="M624" s="5"/>
      <c r="N624" s="5">
        <v>2228</v>
      </c>
      <c r="O624" s="5">
        <v>8822</v>
      </c>
      <c r="P624" s="5">
        <v>25062</v>
      </c>
      <c r="Q624" s="5">
        <v>7375</v>
      </c>
      <c r="R624" s="5"/>
      <c r="S624" s="5">
        <v>1575</v>
      </c>
      <c r="T624" s="5">
        <v>12655</v>
      </c>
      <c r="U624" s="5">
        <v>50979</v>
      </c>
      <c r="V624" s="5">
        <v>6905</v>
      </c>
      <c r="W624" s="5"/>
      <c r="X624" s="5">
        <v>33997</v>
      </c>
      <c r="Y624" s="5">
        <v>48</v>
      </c>
      <c r="Z624" s="5">
        <v>43487</v>
      </c>
      <c r="AA624" s="5">
        <v>72114</v>
      </c>
      <c r="AT624">
        <v>114775</v>
      </c>
      <c r="AU624" s="6">
        <v>0.7387632674866923</v>
      </c>
    </row>
    <row r="625" spans="2:47" x14ac:dyDescent="0.25">
      <c r="C625">
        <v>2001</v>
      </c>
      <c r="D625" s="5">
        <v>4804</v>
      </c>
      <c r="E625" s="5">
        <v>16682</v>
      </c>
      <c r="F625" s="5">
        <v>16990</v>
      </c>
      <c r="G625" s="5">
        <v>2214</v>
      </c>
      <c r="H625" s="5"/>
      <c r="I625" s="5">
        <v>0</v>
      </c>
      <c r="J625" s="5">
        <v>0</v>
      </c>
      <c r="K625" s="5">
        <v>61</v>
      </c>
      <c r="L625" s="5">
        <v>12</v>
      </c>
      <c r="M625" s="5"/>
      <c r="N625" s="5">
        <v>3020</v>
      </c>
      <c r="O625" s="5">
        <v>7731</v>
      </c>
      <c r="P625" s="5">
        <v>33689</v>
      </c>
      <c r="Q625" s="5">
        <v>7925</v>
      </c>
      <c r="R625" s="5"/>
      <c r="S625" s="5">
        <v>1238</v>
      </c>
      <c r="T625" s="5">
        <v>15873</v>
      </c>
      <c r="U625" s="5">
        <v>49396</v>
      </c>
      <c r="V625" s="5">
        <v>7595</v>
      </c>
      <c r="W625" s="5"/>
      <c r="X625" s="5">
        <v>40690</v>
      </c>
      <c r="Y625" s="5">
        <v>73</v>
      </c>
      <c r="Z625" s="5">
        <v>52365</v>
      </c>
      <c r="AA625" s="5">
        <v>74102</v>
      </c>
      <c r="AT625">
        <v>133020</v>
      </c>
      <c r="AU625" s="6">
        <v>0.73619428179272328</v>
      </c>
    </row>
    <row r="626" spans="2:47" x14ac:dyDescent="0.25">
      <c r="C626">
        <v>2002</v>
      </c>
      <c r="D626" s="5">
        <v>7423</v>
      </c>
      <c r="E626" s="5">
        <v>20006</v>
      </c>
      <c r="F626" s="5">
        <v>20628</v>
      </c>
      <c r="G626" s="5">
        <v>3598</v>
      </c>
      <c r="H626" s="5"/>
      <c r="I626" s="5">
        <v>0</v>
      </c>
      <c r="J626" s="5">
        <v>0</v>
      </c>
      <c r="K626" s="5">
        <v>128</v>
      </c>
      <c r="L626" s="5">
        <v>11</v>
      </c>
      <c r="M626" s="5"/>
      <c r="N626" s="5">
        <v>2925</v>
      </c>
      <c r="O626" s="5">
        <v>11435</v>
      </c>
      <c r="P626" s="5">
        <v>40241</v>
      </c>
      <c r="Q626" s="5">
        <v>9702</v>
      </c>
      <c r="R626" s="5"/>
      <c r="S626" s="5">
        <v>2211</v>
      </c>
      <c r="T626" s="5">
        <v>17058</v>
      </c>
      <c r="U626" s="5">
        <v>59899</v>
      </c>
      <c r="V626" s="5">
        <v>8090</v>
      </c>
      <c r="W626" s="5"/>
      <c r="X626" s="5">
        <v>51655</v>
      </c>
      <c r="Y626" s="5">
        <v>139</v>
      </c>
      <c r="Z626" s="5">
        <v>64303</v>
      </c>
      <c r="AA626" s="5">
        <v>87258</v>
      </c>
      <c r="AT626">
        <v>145157</v>
      </c>
      <c r="AU626" s="6">
        <v>0.70891979800545035</v>
      </c>
    </row>
    <row r="627" spans="2:47" x14ac:dyDescent="0.25">
      <c r="C627">
        <v>2003</v>
      </c>
      <c r="D627" s="5">
        <v>8982</v>
      </c>
      <c r="E627" s="5">
        <v>22370</v>
      </c>
      <c r="F627" s="5">
        <v>29158</v>
      </c>
      <c r="G627" s="5">
        <v>2649</v>
      </c>
      <c r="H627" s="5"/>
      <c r="I627" s="5">
        <v>0</v>
      </c>
      <c r="J627" s="5">
        <v>0</v>
      </c>
      <c r="K627" s="5">
        <v>82</v>
      </c>
      <c r="L627" s="5">
        <v>6</v>
      </c>
      <c r="M627" s="5"/>
      <c r="N627" s="5">
        <v>4036</v>
      </c>
      <c r="O627" s="5">
        <v>12738</v>
      </c>
      <c r="P627" s="5">
        <v>45551</v>
      </c>
      <c r="Q627" s="5">
        <v>11185</v>
      </c>
      <c r="R627" s="5"/>
      <c r="S627" s="5">
        <v>1677</v>
      </c>
      <c r="T627" s="5">
        <v>18931</v>
      </c>
      <c r="U627" s="5">
        <v>60674</v>
      </c>
      <c r="V627" s="5">
        <v>8850</v>
      </c>
      <c r="W627" s="5"/>
      <c r="X627" s="5">
        <v>63159</v>
      </c>
      <c r="Y627" s="5">
        <v>88</v>
      </c>
      <c r="Z627" s="5">
        <v>73510</v>
      </c>
      <c r="AA627" s="5">
        <v>90132</v>
      </c>
      <c r="AT627">
        <v>154384</v>
      </c>
      <c r="AU627" s="6">
        <v>0.71338992370927268</v>
      </c>
    </row>
    <row r="628" spans="2:47" x14ac:dyDescent="0.25">
      <c r="C628">
        <v>2004</v>
      </c>
      <c r="D628" s="5">
        <v>7710</v>
      </c>
      <c r="E628" s="5">
        <v>23398</v>
      </c>
      <c r="F628" s="5">
        <v>15983</v>
      </c>
      <c r="G628" s="5">
        <v>2579</v>
      </c>
      <c r="H628" s="5"/>
      <c r="I628" s="5">
        <v>0</v>
      </c>
      <c r="J628" s="5">
        <v>0</v>
      </c>
      <c r="K628" s="5">
        <v>40</v>
      </c>
      <c r="L628" s="5">
        <v>2</v>
      </c>
      <c r="M628" s="5"/>
      <c r="N628" s="5">
        <v>3357</v>
      </c>
      <c r="O628" s="5">
        <v>10718</v>
      </c>
      <c r="P628" s="5">
        <v>39500</v>
      </c>
      <c r="Q628" s="5">
        <v>9666</v>
      </c>
      <c r="R628" s="5"/>
      <c r="S628" s="5">
        <v>1308</v>
      </c>
      <c r="T628" s="5">
        <v>14284</v>
      </c>
      <c r="U628" s="5">
        <v>50189</v>
      </c>
      <c r="V628" s="5">
        <v>6905</v>
      </c>
      <c r="W628" s="5"/>
      <c r="X628" s="5">
        <v>49670</v>
      </c>
      <c r="Y628" s="5">
        <v>42</v>
      </c>
      <c r="Z628" s="5">
        <v>63241</v>
      </c>
      <c r="AA628" s="5">
        <v>72686</v>
      </c>
      <c r="AT628">
        <v>109938</v>
      </c>
      <c r="AU628" s="6">
        <v>0.70535021140360443</v>
      </c>
    </row>
    <row r="629" spans="2:47" x14ac:dyDescent="0.25">
      <c r="C629">
        <v>2005</v>
      </c>
      <c r="D629" s="5">
        <v>6864</v>
      </c>
      <c r="E629" s="5">
        <v>12835</v>
      </c>
      <c r="F629" s="5">
        <v>15492</v>
      </c>
      <c r="G629" s="5">
        <v>1629</v>
      </c>
      <c r="H629" s="5"/>
      <c r="I629" s="5">
        <v>0</v>
      </c>
      <c r="J629" s="5">
        <v>0</v>
      </c>
      <c r="K629" s="5">
        <v>129</v>
      </c>
      <c r="L629" s="5">
        <v>2</v>
      </c>
      <c r="M629" s="5"/>
      <c r="N629" s="5">
        <v>2993</v>
      </c>
      <c r="O629" s="5">
        <v>9631</v>
      </c>
      <c r="P629" s="5">
        <v>34635</v>
      </c>
      <c r="Q629" s="5">
        <v>7650</v>
      </c>
      <c r="R629" s="5"/>
      <c r="S629" s="5">
        <v>818</v>
      </c>
      <c r="T629" s="5">
        <v>11846</v>
      </c>
      <c r="U629" s="5">
        <v>40860</v>
      </c>
      <c r="V629" s="5">
        <v>6861</v>
      </c>
      <c r="W629" s="5"/>
      <c r="X629" s="5">
        <v>36820</v>
      </c>
      <c r="Y629" s="5">
        <v>131</v>
      </c>
      <c r="Z629" s="5">
        <v>54909</v>
      </c>
      <c r="AA629" s="5">
        <v>60385</v>
      </c>
      <c r="AT629">
        <v>81132</v>
      </c>
      <c r="AU629" s="6">
        <v>0.70743340454287829</v>
      </c>
    </row>
    <row r="630" spans="2:47" x14ac:dyDescent="0.25">
      <c r="C630">
        <v>2006</v>
      </c>
      <c r="D630" s="5">
        <v>4595</v>
      </c>
      <c r="E630" s="5">
        <v>14064</v>
      </c>
      <c r="F630" s="5">
        <v>12136</v>
      </c>
      <c r="G630" s="5">
        <v>1798</v>
      </c>
      <c r="H630" s="5"/>
      <c r="I630" s="5">
        <v>0</v>
      </c>
      <c r="J630" s="5">
        <v>0</v>
      </c>
      <c r="K630" s="5">
        <v>51</v>
      </c>
      <c r="L630" s="5">
        <v>2</v>
      </c>
      <c r="M630" s="5"/>
      <c r="N630" s="5">
        <v>3091</v>
      </c>
      <c r="O630" s="5">
        <v>9580</v>
      </c>
      <c r="P630" s="5">
        <v>31878</v>
      </c>
      <c r="Q630" s="5">
        <v>8095</v>
      </c>
      <c r="R630" s="5"/>
      <c r="S630" s="5">
        <v>687</v>
      </c>
      <c r="T630" s="5">
        <v>11490</v>
      </c>
      <c r="U630" s="5">
        <v>44782</v>
      </c>
      <c r="V630" s="5">
        <v>6478</v>
      </c>
      <c r="W630" s="5"/>
      <c r="X630" s="5">
        <v>32593</v>
      </c>
      <c r="Y630" s="5">
        <v>53</v>
      </c>
      <c r="Z630" s="5">
        <v>52644</v>
      </c>
      <c r="AA630" s="5">
        <v>63437</v>
      </c>
      <c r="AT630">
        <v>81000</v>
      </c>
      <c r="AU630" s="6">
        <v>0.70008643042350904</v>
      </c>
    </row>
    <row r="631" spans="2:47" x14ac:dyDescent="0.25">
      <c r="C631">
        <v>2007</v>
      </c>
      <c r="D631" s="5">
        <v>5008</v>
      </c>
      <c r="E631" s="5">
        <v>11809</v>
      </c>
      <c r="F631" s="5">
        <v>14327</v>
      </c>
      <c r="G631" s="5">
        <v>2065</v>
      </c>
      <c r="H631" s="5"/>
      <c r="I631" s="5">
        <v>0</v>
      </c>
      <c r="J631" s="5">
        <v>0</v>
      </c>
      <c r="K631" s="5">
        <v>91</v>
      </c>
      <c r="L631" s="5">
        <v>2</v>
      </c>
      <c r="M631" s="5"/>
      <c r="N631" s="5">
        <v>3290</v>
      </c>
      <c r="O631" s="5">
        <v>9716</v>
      </c>
      <c r="P631" s="5">
        <v>36219</v>
      </c>
      <c r="Q631" s="5">
        <v>8690</v>
      </c>
      <c r="R631" s="5"/>
      <c r="S631" s="5">
        <v>744</v>
      </c>
      <c r="T631" s="5">
        <v>13315</v>
      </c>
      <c r="U631" s="5">
        <v>46672</v>
      </c>
      <c r="V631" s="5">
        <v>6954</v>
      </c>
      <c r="W631" s="5"/>
      <c r="X631" s="5">
        <v>33209</v>
      </c>
      <c r="Y631" s="5">
        <v>93</v>
      </c>
      <c r="Z631" s="5">
        <v>57915</v>
      </c>
      <c r="AA631" s="5">
        <v>67685</v>
      </c>
      <c r="AT631">
        <v>81474</v>
      </c>
      <c r="AU631" s="6">
        <v>0.64572732892672025</v>
      </c>
    </row>
    <row r="632" spans="2:47" x14ac:dyDescent="0.25">
      <c r="C632">
        <v>2008</v>
      </c>
      <c r="D632" s="5">
        <v>5431</v>
      </c>
      <c r="E632" s="5">
        <v>14582</v>
      </c>
      <c r="F632" s="5">
        <v>18287</v>
      </c>
      <c r="G632" s="5"/>
      <c r="H632" s="5"/>
      <c r="I632" s="5">
        <v>0</v>
      </c>
      <c r="J632" s="5">
        <v>0</v>
      </c>
      <c r="K632" s="5">
        <v>29</v>
      </c>
      <c r="L632" s="5"/>
      <c r="M632" s="5"/>
      <c r="N632" s="5">
        <v>3560</v>
      </c>
      <c r="O632" s="5">
        <v>11613</v>
      </c>
      <c r="P632" s="5">
        <v>41378</v>
      </c>
      <c r="Q632" s="5"/>
      <c r="R632" s="5"/>
      <c r="S632" s="5">
        <v>1140</v>
      </c>
      <c r="T632" s="5">
        <v>15078</v>
      </c>
      <c r="U632" s="5">
        <v>53370</v>
      </c>
      <c r="V632" s="5"/>
      <c r="W632" s="5"/>
      <c r="X632" s="5">
        <v>38300</v>
      </c>
      <c r="Y632" s="5">
        <v>29</v>
      </c>
      <c r="Z632" s="5">
        <v>56551</v>
      </c>
      <c r="AA632" s="5">
        <v>69588</v>
      </c>
      <c r="AT632">
        <v>94993</v>
      </c>
      <c r="AU632" s="6">
        <v>0.60285456807046933</v>
      </c>
    </row>
    <row r="633" spans="2:47" x14ac:dyDescent="0.25">
      <c r="C633">
        <v>2009</v>
      </c>
      <c r="D633" s="5">
        <v>6838</v>
      </c>
      <c r="E633" s="5">
        <v>16929</v>
      </c>
      <c r="F633" s="5"/>
      <c r="G633" s="5"/>
      <c r="H633" s="5"/>
      <c r="I633" s="5">
        <v>0</v>
      </c>
      <c r="J633" s="5">
        <v>0</v>
      </c>
      <c r="K633" s="5"/>
      <c r="L633" s="5"/>
      <c r="M633" s="5"/>
      <c r="N633" s="5">
        <v>3915</v>
      </c>
      <c r="O633" s="5">
        <v>12539</v>
      </c>
      <c r="P633" s="5"/>
      <c r="Q633" s="5"/>
      <c r="R633" s="5"/>
      <c r="S633" s="5">
        <v>1181</v>
      </c>
      <c r="T633" s="5">
        <v>16215</v>
      </c>
      <c r="U633" s="5"/>
      <c r="V633" s="5"/>
      <c r="W633" s="5"/>
      <c r="X633" s="5">
        <v>23767</v>
      </c>
      <c r="Y633" s="5">
        <v>0</v>
      </c>
      <c r="Z633" s="5">
        <v>16454</v>
      </c>
      <c r="AA633" s="5">
        <v>17396</v>
      </c>
      <c r="AT633">
        <v>82701</v>
      </c>
      <c r="AU633" s="6">
        <v>0.56167100196276853</v>
      </c>
    </row>
    <row r="634" spans="2:47" x14ac:dyDescent="0.25">
      <c r="C634">
        <v>2010</v>
      </c>
      <c r="D634" s="5">
        <v>7146</v>
      </c>
      <c r="E634" s="5"/>
      <c r="F634" s="5"/>
      <c r="G634" s="5"/>
      <c r="H634" s="5"/>
      <c r="I634" s="5">
        <v>0</v>
      </c>
      <c r="J634" s="5"/>
      <c r="K634" s="5"/>
      <c r="L634" s="5"/>
      <c r="M634" s="5"/>
      <c r="N634" s="5">
        <v>4779</v>
      </c>
      <c r="O634" s="5"/>
      <c r="P634" s="5"/>
      <c r="Q634" s="5"/>
      <c r="R634" s="5"/>
      <c r="S634" s="5">
        <v>1295</v>
      </c>
      <c r="T634" s="5"/>
      <c r="U634" s="5"/>
      <c r="V634" s="5"/>
      <c r="W634" s="5"/>
      <c r="X634" s="5">
        <v>7146</v>
      </c>
      <c r="Y634" s="5">
        <v>0</v>
      </c>
      <c r="Z634" s="5">
        <v>4779</v>
      </c>
      <c r="AA634" s="5">
        <v>1295</v>
      </c>
      <c r="AT634">
        <v>58653</v>
      </c>
      <c r="AU634" s="6">
        <v>0.51296111665004984</v>
      </c>
    </row>
    <row r="635" spans="2:47" x14ac:dyDescent="0.25">
      <c r="B635" t="s">
        <v>51</v>
      </c>
      <c r="C635">
        <v>1974</v>
      </c>
      <c r="D635" s="5"/>
      <c r="E635" s="5"/>
      <c r="F635" s="5"/>
      <c r="G635" s="5">
        <v>1434</v>
      </c>
      <c r="H635" s="5"/>
      <c r="I635" s="5"/>
      <c r="J635" s="5"/>
      <c r="K635" s="5"/>
      <c r="L635" s="5">
        <v>20</v>
      </c>
      <c r="M635" s="5"/>
      <c r="N635" s="5"/>
      <c r="O635" s="5"/>
      <c r="P635" s="5"/>
      <c r="Q635" s="5">
        <v>1193</v>
      </c>
      <c r="R635" s="5"/>
      <c r="S635" s="5"/>
      <c r="T635" s="5"/>
      <c r="U635" s="5"/>
      <c r="V635" s="5">
        <v>1346</v>
      </c>
      <c r="W635" s="5"/>
      <c r="X635" s="5">
        <v>1434</v>
      </c>
      <c r="Y635" s="5">
        <v>20</v>
      </c>
      <c r="Z635" s="5">
        <v>1193</v>
      </c>
      <c r="AA635" s="5">
        <v>1346</v>
      </c>
      <c r="AT635">
        <v>49750</v>
      </c>
      <c r="AU635" s="6">
        <v>0.44191975270259465</v>
      </c>
    </row>
    <row r="636" spans="2:47" x14ac:dyDescent="0.25">
      <c r="C636">
        <v>1975</v>
      </c>
      <c r="D636" s="5"/>
      <c r="E636" s="5"/>
      <c r="F636" s="5">
        <v>12785</v>
      </c>
      <c r="G636" s="5">
        <v>1358</v>
      </c>
      <c r="H636" s="5"/>
      <c r="I636" s="5"/>
      <c r="J636" s="5"/>
      <c r="K636" s="5">
        <v>128</v>
      </c>
      <c r="L636" s="5">
        <v>19</v>
      </c>
      <c r="M636" s="5"/>
      <c r="N636" s="5"/>
      <c r="O636" s="5"/>
      <c r="P636" s="5">
        <v>6792</v>
      </c>
      <c r="Q636" s="5">
        <v>1132</v>
      </c>
      <c r="R636" s="5"/>
      <c r="S636" s="5"/>
      <c r="T636" s="5"/>
      <c r="U636" s="5">
        <v>10730</v>
      </c>
      <c r="V636" s="5">
        <v>1277</v>
      </c>
      <c r="W636" s="5"/>
      <c r="X636" s="5">
        <v>14143</v>
      </c>
      <c r="Y636" s="5">
        <v>147</v>
      </c>
      <c r="Z636" s="5">
        <v>7924</v>
      </c>
      <c r="AA636" s="5">
        <v>12007</v>
      </c>
      <c r="AT636">
        <v>62713</v>
      </c>
      <c r="AU636" s="6">
        <v>0.44966515136305624</v>
      </c>
    </row>
    <row r="637" spans="2:47" x14ac:dyDescent="0.25">
      <c r="C637">
        <v>1976</v>
      </c>
      <c r="D637" s="5"/>
      <c r="E637" s="5">
        <v>13345</v>
      </c>
      <c r="F637" s="5">
        <v>10818</v>
      </c>
      <c r="G637" s="5">
        <v>1153</v>
      </c>
      <c r="H637" s="5"/>
      <c r="I637" s="5"/>
      <c r="J637" s="5">
        <v>0</v>
      </c>
      <c r="K637" s="5">
        <v>109</v>
      </c>
      <c r="L637" s="5">
        <v>16</v>
      </c>
      <c r="M637" s="5"/>
      <c r="N637" s="5"/>
      <c r="O637" s="5">
        <v>3665</v>
      </c>
      <c r="P637" s="5">
        <v>5762</v>
      </c>
      <c r="Q637" s="5">
        <v>962</v>
      </c>
      <c r="R637" s="5"/>
      <c r="S637" s="5"/>
      <c r="T637" s="5">
        <v>2491</v>
      </c>
      <c r="U637" s="5">
        <v>9121</v>
      </c>
      <c r="V637" s="5">
        <v>1084</v>
      </c>
      <c r="W637" s="5"/>
      <c r="X637" s="5">
        <v>25316</v>
      </c>
      <c r="Y637" s="5">
        <v>125</v>
      </c>
      <c r="Z637" s="5">
        <v>10389</v>
      </c>
      <c r="AA637" s="5">
        <v>12696</v>
      </c>
      <c r="AT637">
        <v>65191</v>
      </c>
      <c r="AU637" s="6">
        <v>0.49302708998230305</v>
      </c>
    </row>
    <row r="638" spans="2:47" x14ac:dyDescent="0.25">
      <c r="C638">
        <v>1977</v>
      </c>
      <c r="D638" s="5">
        <v>4483</v>
      </c>
      <c r="E638" s="5">
        <v>8330</v>
      </c>
      <c r="F638" s="5">
        <v>6845</v>
      </c>
      <c r="G638" s="5">
        <v>730</v>
      </c>
      <c r="H638" s="5"/>
      <c r="I638" s="5">
        <v>0</v>
      </c>
      <c r="J638" s="5">
        <v>0</v>
      </c>
      <c r="K638" s="5">
        <v>69</v>
      </c>
      <c r="L638" s="5">
        <v>10</v>
      </c>
      <c r="M638" s="5"/>
      <c r="N638" s="5">
        <v>755</v>
      </c>
      <c r="O638" s="5">
        <v>2309</v>
      </c>
      <c r="P638" s="5">
        <v>3654</v>
      </c>
      <c r="Q638" s="5">
        <v>608</v>
      </c>
      <c r="R638" s="5"/>
      <c r="S638" s="5">
        <v>156</v>
      </c>
      <c r="T638" s="5">
        <v>1586</v>
      </c>
      <c r="U638" s="5">
        <v>5762</v>
      </c>
      <c r="V638" s="5">
        <v>686</v>
      </c>
      <c r="W638" s="5"/>
      <c r="X638" s="5">
        <v>20388</v>
      </c>
      <c r="Y638" s="5">
        <v>79</v>
      </c>
      <c r="Z638" s="5">
        <v>7326</v>
      </c>
      <c r="AA638" s="5">
        <v>8190</v>
      </c>
      <c r="AT638">
        <v>75314</v>
      </c>
      <c r="AU638" s="6">
        <v>0.48481766390936304</v>
      </c>
    </row>
    <row r="639" spans="2:47" x14ac:dyDescent="0.25">
      <c r="C639">
        <v>1978</v>
      </c>
      <c r="D639" s="5">
        <v>4319</v>
      </c>
      <c r="E639" s="5">
        <v>8248</v>
      </c>
      <c r="F639" s="5">
        <v>6787</v>
      </c>
      <c r="G639" s="5">
        <v>959</v>
      </c>
      <c r="H639" s="5"/>
      <c r="I639" s="5">
        <v>0</v>
      </c>
      <c r="J639" s="5">
        <v>0</v>
      </c>
      <c r="K639" s="5">
        <v>68</v>
      </c>
      <c r="L639" s="5">
        <v>12</v>
      </c>
      <c r="M639" s="5"/>
      <c r="N639" s="5">
        <v>734</v>
      </c>
      <c r="O639" s="5">
        <v>2311</v>
      </c>
      <c r="P639" s="5">
        <v>3622</v>
      </c>
      <c r="Q639" s="5">
        <v>736</v>
      </c>
      <c r="R639" s="5"/>
      <c r="S639" s="5">
        <v>170</v>
      </c>
      <c r="T639" s="5">
        <v>1554</v>
      </c>
      <c r="U639" s="5">
        <v>5726</v>
      </c>
      <c r="V639" s="5">
        <v>312</v>
      </c>
      <c r="W639" s="5"/>
      <c r="X639" s="5">
        <v>20313</v>
      </c>
      <c r="Y639" s="5">
        <v>80</v>
      </c>
      <c r="Z639" s="5">
        <v>7403</v>
      </c>
      <c r="AA639" s="5">
        <v>7762</v>
      </c>
      <c r="AT639">
        <v>80117</v>
      </c>
      <c r="AU639" s="6">
        <v>0.49576431130610199</v>
      </c>
    </row>
    <row r="640" spans="2:47" x14ac:dyDescent="0.25">
      <c r="C640">
        <v>1979</v>
      </c>
      <c r="D640" s="5">
        <v>7516</v>
      </c>
      <c r="E640" s="5">
        <v>14740</v>
      </c>
      <c r="F640" s="5">
        <v>15402</v>
      </c>
      <c r="G640" s="5">
        <v>1352</v>
      </c>
      <c r="H640" s="5"/>
      <c r="I640" s="5">
        <v>0</v>
      </c>
      <c r="J640" s="5">
        <v>0</v>
      </c>
      <c r="K640" s="5">
        <v>132</v>
      </c>
      <c r="L640" s="5">
        <v>9</v>
      </c>
      <c r="M640" s="5"/>
      <c r="N640" s="5">
        <v>1358</v>
      </c>
      <c r="O640" s="5">
        <v>4075</v>
      </c>
      <c r="P640" s="5">
        <v>7633</v>
      </c>
      <c r="Q640" s="5">
        <v>996</v>
      </c>
      <c r="R640" s="5"/>
      <c r="S640" s="5">
        <v>250</v>
      </c>
      <c r="T640" s="5">
        <v>2780</v>
      </c>
      <c r="U640" s="5">
        <v>6165</v>
      </c>
      <c r="V640" s="5">
        <v>632</v>
      </c>
      <c r="W640" s="5"/>
      <c r="X640" s="5">
        <v>39010</v>
      </c>
      <c r="Y640" s="5">
        <v>141</v>
      </c>
      <c r="Z640" s="5">
        <v>14062</v>
      </c>
      <c r="AA640" s="5">
        <v>9827</v>
      </c>
      <c r="AT640">
        <v>79976</v>
      </c>
      <c r="AU640" s="6">
        <v>0.52928835679446196</v>
      </c>
    </row>
    <row r="641" spans="3:47" x14ac:dyDescent="0.25">
      <c r="C641">
        <v>1980</v>
      </c>
      <c r="D641" s="5">
        <v>7319</v>
      </c>
      <c r="E641" s="5">
        <v>16735</v>
      </c>
      <c r="F641" s="5">
        <v>13669</v>
      </c>
      <c r="G641" s="5">
        <v>871</v>
      </c>
      <c r="H641" s="5"/>
      <c r="I641" s="5">
        <v>0</v>
      </c>
      <c r="J641" s="5">
        <v>0</v>
      </c>
      <c r="K641" s="5">
        <v>67</v>
      </c>
      <c r="L641" s="5">
        <v>33</v>
      </c>
      <c r="M641" s="5"/>
      <c r="N641" s="5">
        <v>1301</v>
      </c>
      <c r="O641" s="5">
        <v>4791</v>
      </c>
      <c r="P641" s="5">
        <v>6318</v>
      </c>
      <c r="Q641" s="5">
        <v>1238</v>
      </c>
      <c r="R641" s="5"/>
      <c r="S641" s="5">
        <v>280</v>
      </c>
      <c r="T641" s="5">
        <v>1560</v>
      </c>
      <c r="U641" s="5">
        <v>7018</v>
      </c>
      <c r="V641" s="5">
        <v>732</v>
      </c>
      <c r="W641" s="5"/>
      <c r="X641" s="5">
        <v>38594</v>
      </c>
      <c r="Y641" s="5">
        <v>100</v>
      </c>
      <c r="Z641" s="5">
        <v>13648</v>
      </c>
      <c r="AA641" s="5">
        <v>9590</v>
      </c>
      <c r="AT641">
        <v>77532</v>
      </c>
      <c r="AU641" s="6">
        <v>0.51810272242492283</v>
      </c>
    </row>
    <row r="642" spans="3:47" x14ac:dyDescent="0.25">
      <c r="C642">
        <v>1981</v>
      </c>
      <c r="D642" s="5">
        <v>3733</v>
      </c>
      <c r="E642" s="5">
        <v>14322</v>
      </c>
      <c r="F642" s="5">
        <v>8353</v>
      </c>
      <c r="G642" s="5">
        <v>1117</v>
      </c>
      <c r="H642" s="5"/>
      <c r="I642" s="5">
        <v>0</v>
      </c>
      <c r="J642" s="5">
        <v>0</v>
      </c>
      <c r="K642" s="5">
        <v>165</v>
      </c>
      <c r="L642" s="5">
        <v>39</v>
      </c>
      <c r="M642" s="5"/>
      <c r="N642" s="5">
        <v>1579</v>
      </c>
      <c r="O642" s="5">
        <v>3540</v>
      </c>
      <c r="P642" s="5">
        <v>7369</v>
      </c>
      <c r="Q642" s="5">
        <v>1169</v>
      </c>
      <c r="R642" s="5"/>
      <c r="S642" s="5">
        <v>0</v>
      </c>
      <c r="T642" s="5">
        <v>2209</v>
      </c>
      <c r="U642" s="5">
        <v>7907</v>
      </c>
      <c r="V642" s="5">
        <v>987</v>
      </c>
      <c r="W642" s="5"/>
      <c r="X642" s="5">
        <v>27525</v>
      </c>
      <c r="Y642" s="5">
        <v>204</v>
      </c>
      <c r="Z642" s="5">
        <v>13657</v>
      </c>
      <c r="AA642" s="5">
        <v>11103</v>
      </c>
      <c r="AT642">
        <v>93128</v>
      </c>
      <c r="AU642" s="6">
        <v>0.55688572624529087</v>
      </c>
    </row>
    <row r="643" spans="3:47" x14ac:dyDescent="0.25">
      <c r="C643">
        <v>1982</v>
      </c>
      <c r="D643" s="5">
        <v>3628</v>
      </c>
      <c r="E643" s="5">
        <v>11026</v>
      </c>
      <c r="F643" s="5">
        <v>9786</v>
      </c>
      <c r="G643" s="5">
        <v>1011</v>
      </c>
      <c r="H643" s="5"/>
      <c r="I643" s="5">
        <v>0</v>
      </c>
      <c r="J643" s="5">
        <v>0</v>
      </c>
      <c r="K643" s="5">
        <v>151</v>
      </c>
      <c r="L643" s="5">
        <v>10</v>
      </c>
      <c r="M643" s="5"/>
      <c r="N643" s="5">
        <v>1333</v>
      </c>
      <c r="O643" s="5">
        <v>3773</v>
      </c>
      <c r="P643" s="5">
        <v>6489</v>
      </c>
      <c r="Q643" s="5">
        <v>970</v>
      </c>
      <c r="R643" s="5"/>
      <c r="S643" s="5">
        <v>35</v>
      </c>
      <c r="T643" s="5">
        <v>2327</v>
      </c>
      <c r="U643" s="5">
        <v>8981</v>
      </c>
      <c r="V643" s="5">
        <v>1359</v>
      </c>
      <c r="W643" s="5"/>
      <c r="X643" s="5">
        <v>25451</v>
      </c>
      <c r="Y643" s="5">
        <v>161</v>
      </c>
      <c r="Z643" s="5">
        <v>12565</v>
      </c>
      <c r="AA643" s="5">
        <v>12702</v>
      </c>
      <c r="AT643">
        <v>116097</v>
      </c>
      <c r="AU643" s="6">
        <v>0.57090801799808222</v>
      </c>
    </row>
    <row r="644" spans="3:47" x14ac:dyDescent="0.25">
      <c r="C644">
        <v>1983</v>
      </c>
      <c r="D644" s="5">
        <v>3993</v>
      </c>
      <c r="E644" s="5">
        <v>13691</v>
      </c>
      <c r="F644" s="5">
        <v>10612</v>
      </c>
      <c r="G644" s="5">
        <v>1487</v>
      </c>
      <c r="H644" s="5"/>
      <c r="I644" s="5">
        <v>0</v>
      </c>
      <c r="J644" s="5">
        <v>0</v>
      </c>
      <c r="K644" s="5">
        <v>75</v>
      </c>
      <c r="L644" s="5">
        <v>15</v>
      </c>
      <c r="M644" s="5"/>
      <c r="N644" s="5">
        <v>1685</v>
      </c>
      <c r="O644" s="5">
        <v>4145</v>
      </c>
      <c r="P644" s="5">
        <v>6698</v>
      </c>
      <c r="Q644" s="5">
        <v>1054</v>
      </c>
      <c r="R644" s="5"/>
      <c r="S644" s="5">
        <v>0</v>
      </c>
      <c r="T644" s="5">
        <v>3339</v>
      </c>
      <c r="U644" s="5">
        <v>13540</v>
      </c>
      <c r="V644" s="5">
        <v>1801</v>
      </c>
      <c r="W644" s="5"/>
      <c r="X644" s="5">
        <v>29783</v>
      </c>
      <c r="Y644" s="5">
        <v>90</v>
      </c>
      <c r="Z644" s="5">
        <v>13582</v>
      </c>
      <c r="AA644" s="5">
        <v>18680</v>
      </c>
      <c r="AT644">
        <v>136757</v>
      </c>
      <c r="AU644" s="6">
        <v>0.60274848053453456</v>
      </c>
    </row>
    <row r="645" spans="3:47" x14ac:dyDescent="0.25">
      <c r="C645">
        <v>1984</v>
      </c>
      <c r="D645" s="5">
        <v>3746</v>
      </c>
      <c r="E645" s="5">
        <v>11421</v>
      </c>
      <c r="F645" s="5">
        <v>13350</v>
      </c>
      <c r="G645" s="5">
        <v>1329</v>
      </c>
      <c r="H645" s="5"/>
      <c r="I645" s="5">
        <v>0</v>
      </c>
      <c r="J645" s="5">
        <v>0</v>
      </c>
      <c r="K645" s="5">
        <v>74</v>
      </c>
      <c r="L645" s="5">
        <v>52</v>
      </c>
      <c r="M645" s="5"/>
      <c r="N645" s="5">
        <v>1531</v>
      </c>
      <c r="O645" s="5">
        <v>3893</v>
      </c>
      <c r="P645" s="5">
        <v>6310</v>
      </c>
      <c r="Q645" s="5">
        <v>1347</v>
      </c>
      <c r="R645" s="5"/>
      <c r="S645" s="5">
        <v>241</v>
      </c>
      <c r="T645" s="5">
        <v>4509</v>
      </c>
      <c r="U645" s="5">
        <v>15237</v>
      </c>
      <c r="V645" s="5">
        <v>1909</v>
      </c>
      <c r="W645" s="5"/>
      <c r="X645" s="5">
        <v>29846</v>
      </c>
      <c r="Y645" s="5">
        <v>126</v>
      </c>
      <c r="Z645" s="5">
        <v>13081</v>
      </c>
      <c r="AA645" s="5">
        <v>21896</v>
      </c>
      <c r="AT645">
        <v>112953</v>
      </c>
      <c r="AU645" s="6">
        <v>0.60845511988321421</v>
      </c>
    </row>
    <row r="646" spans="3:47" x14ac:dyDescent="0.25">
      <c r="C646">
        <v>1985</v>
      </c>
      <c r="D646" s="5">
        <v>3834</v>
      </c>
      <c r="E646" s="5">
        <v>12955</v>
      </c>
      <c r="F646" s="5">
        <v>12810</v>
      </c>
      <c r="G646" s="5">
        <v>1946</v>
      </c>
      <c r="H646" s="5"/>
      <c r="I646" s="5">
        <v>0</v>
      </c>
      <c r="J646" s="5">
        <v>0</v>
      </c>
      <c r="K646" s="5">
        <v>238</v>
      </c>
      <c r="L646" s="5">
        <v>25</v>
      </c>
      <c r="M646" s="5"/>
      <c r="N646" s="5">
        <v>1336</v>
      </c>
      <c r="O646" s="5">
        <v>3703</v>
      </c>
      <c r="P646" s="5">
        <v>7636</v>
      </c>
      <c r="Q646" s="5">
        <v>1796</v>
      </c>
      <c r="R646" s="5"/>
      <c r="S646" s="5">
        <v>595</v>
      </c>
      <c r="T646" s="5">
        <v>5362</v>
      </c>
      <c r="U646" s="5">
        <v>16769</v>
      </c>
      <c r="V646" s="5">
        <v>1519</v>
      </c>
      <c r="W646" s="5"/>
      <c r="X646" s="5">
        <v>31545</v>
      </c>
      <c r="Y646" s="5">
        <v>263</v>
      </c>
      <c r="Z646" s="5">
        <v>14471</v>
      </c>
      <c r="AA646" s="5">
        <v>24245</v>
      </c>
      <c r="AT646">
        <v>91860</v>
      </c>
      <c r="AU646" s="6">
        <v>0.60336956878715231</v>
      </c>
    </row>
    <row r="647" spans="3:47" x14ac:dyDescent="0.25">
      <c r="C647">
        <v>1986</v>
      </c>
      <c r="D647" s="5">
        <v>3500</v>
      </c>
      <c r="E647" s="5">
        <v>12467</v>
      </c>
      <c r="F647" s="5">
        <v>14771</v>
      </c>
      <c r="G647" s="5">
        <v>1434</v>
      </c>
      <c r="H647" s="5"/>
      <c r="I647" s="5">
        <v>0</v>
      </c>
      <c r="J647" s="5">
        <v>0</v>
      </c>
      <c r="K647" s="5">
        <v>120</v>
      </c>
      <c r="L647" s="5">
        <v>22</v>
      </c>
      <c r="M647" s="5"/>
      <c r="N647" s="5">
        <v>1099</v>
      </c>
      <c r="O647" s="5">
        <v>3319</v>
      </c>
      <c r="P647" s="5">
        <v>8568</v>
      </c>
      <c r="Q647" s="5">
        <v>1256</v>
      </c>
      <c r="R647" s="5"/>
      <c r="S647" s="5">
        <v>749</v>
      </c>
      <c r="T647" s="5">
        <v>5344</v>
      </c>
      <c r="U647" s="5">
        <v>12778</v>
      </c>
      <c r="V647" s="5">
        <v>1892</v>
      </c>
      <c r="W647" s="5"/>
      <c r="X647" s="5">
        <v>32172</v>
      </c>
      <c r="Y647" s="5">
        <v>142</v>
      </c>
      <c r="Z647" s="5">
        <v>14242</v>
      </c>
      <c r="AA647" s="5">
        <v>20763</v>
      </c>
      <c r="AT647">
        <v>85290</v>
      </c>
      <c r="AU647" s="6">
        <v>0.57346682176067565</v>
      </c>
    </row>
    <row r="648" spans="3:47" x14ac:dyDescent="0.25">
      <c r="C648">
        <v>1987</v>
      </c>
      <c r="D648" s="5">
        <v>3440</v>
      </c>
      <c r="E648" s="5">
        <v>11563</v>
      </c>
      <c r="F648" s="5">
        <v>10630</v>
      </c>
      <c r="G648" s="5">
        <v>1472</v>
      </c>
      <c r="H648" s="5"/>
      <c r="I648" s="5">
        <v>0</v>
      </c>
      <c r="J648" s="5">
        <v>0</v>
      </c>
      <c r="K648" s="5">
        <v>95</v>
      </c>
      <c r="L648" s="5">
        <v>24</v>
      </c>
      <c r="M648" s="5"/>
      <c r="N648" s="5">
        <v>1021</v>
      </c>
      <c r="O648" s="5">
        <v>3238</v>
      </c>
      <c r="P648" s="5">
        <v>5638</v>
      </c>
      <c r="Q648" s="5">
        <v>893</v>
      </c>
      <c r="R648" s="5"/>
      <c r="S648" s="5">
        <v>540</v>
      </c>
      <c r="T648" s="5">
        <v>3901</v>
      </c>
      <c r="U648" s="5">
        <v>13228</v>
      </c>
      <c r="V648" s="5">
        <v>1678</v>
      </c>
      <c r="W648" s="5"/>
      <c r="X648" s="5">
        <v>27105</v>
      </c>
      <c r="Y648" s="5">
        <v>119</v>
      </c>
      <c r="Z648" s="5">
        <v>10790</v>
      </c>
      <c r="AA648" s="5">
        <v>19347</v>
      </c>
      <c r="AT648">
        <v>91217</v>
      </c>
      <c r="AU648" s="6">
        <v>0.5740456381920932</v>
      </c>
    </row>
    <row r="649" spans="3:47" x14ac:dyDescent="0.25">
      <c r="C649">
        <v>1988</v>
      </c>
      <c r="D649" s="5">
        <v>2678</v>
      </c>
      <c r="E649" s="5">
        <v>8637</v>
      </c>
      <c r="F649" s="5">
        <v>9951</v>
      </c>
      <c r="G649" s="5">
        <v>1134</v>
      </c>
      <c r="H649" s="5"/>
      <c r="I649" s="5">
        <v>0</v>
      </c>
      <c r="J649" s="5">
        <v>0</v>
      </c>
      <c r="K649" s="5">
        <v>76</v>
      </c>
      <c r="L649" s="5">
        <v>4</v>
      </c>
      <c r="M649" s="5"/>
      <c r="N649" s="5">
        <v>1040</v>
      </c>
      <c r="O649" s="5">
        <v>2053</v>
      </c>
      <c r="P649" s="5">
        <v>3751</v>
      </c>
      <c r="Q649" s="5">
        <v>966</v>
      </c>
      <c r="R649" s="5"/>
      <c r="S649" s="5">
        <v>215</v>
      </c>
      <c r="T649" s="5">
        <v>3798</v>
      </c>
      <c r="U649" s="5">
        <v>10695</v>
      </c>
      <c r="V649" s="5">
        <v>1010</v>
      </c>
      <c r="W649" s="5"/>
      <c r="X649" s="5">
        <v>22400</v>
      </c>
      <c r="Y649" s="5">
        <v>80</v>
      </c>
      <c r="Z649" s="5">
        <v>7810</v>
      </c>
      <c r="AA649" s="5">
        <v>15718</v>
      </c>
      <c r="AU649" s="6"/>
    </row>
    <row r="650" spans="3:47" x14ac:dyDescent="0.25">
      <c r="C650">
        <v>1989</v>
      </c>
      <c r="D650" s="5">
        <v>2133</v>
      </c>
      <c r="E650" s="5">
        <v>8121</v>
      </c>
      <c r="F650" s="5">
        <v>7905</v>
      </c>
      <c r="G650" s="5">
        <v>579</v>
      </c>
      <c r="H650" s="5"/>
      <c r="I650" s="5">
        <v>0</v>
      </c>
      <c r="J650" s="5">
        <v>0</v>
      </c>
      <c r="K650" s="5">
        <v>42</v>
      </c>
      <c r="L650" s="5">
        <v>27</v>
      </c>
      <c r="M650" s="5"/>
      <c r="N650" s="5">
        <v>634</v>
      </c>
      <c r="O650" s="5">
        <v>1400</v>
      </c>
      <c r="P650" s="5">
        <v>4139</v>
      </c>
      <c r="Q650" s="5">
        <v>934</v>
      </c>
      <c r="R650" s="5"/>
      <c r="S650" s="5">
        <v>389</v>
      </c>
      <c r="T650" s="5">
        <v>3191</v>
      </c>
      <c r="U650" s="5">
        <v>7132</v>
      </c>
      <c r="V650" s="5">
        <v>887</v>
      </c>
      <c r="W650" s="5"/>
      <c r="X650" s="5">
        <v>18738</v>
      </c>
      <c r="Y650" s="5">
        <v>69</v>
      </c>
      <c r="Z650" s="5">
        <v>7107</v>
      </c>
      <c r="AA650" s="5">
        <v>11599</v>
      </c>
      <c r="AU650" s="6"/>
    </row>
    <row r="651" spans="3:47" x14ac:dyDescent="0.25">
      <c r="C651">
        <v>1990</v>
      </c>
      <c r="D651" s="5">
        <v>2247</v>
      </c>
      <c r="E651" s="5">
        <v>7530</v>
      </c>
      <c r="F651" s="5">
        <v>4891</v>
      </c>
      <c r="G651" s="5">
        <v>639</v>
      </c>
      <c r="H651" s="5"/>
      <c r="I651" s="5">
        <v>0</v>
      </c>
      <c r="J651" s="5">
        <v>0</v>
      </c>
      <c r="K651" s="5">
        <v>95</v>
      </c>
      <c r="L651" s="5">
        <v>2</v>
      </c>
      <c r="M651" s="5"/>
      <c r="N651" s="5">
        <v>515</v>
      </c>
      <c r="O651" s="5">
        <v>1868</v>
      </c>
      <c r="P651" s="5">
        <v>4952</v>
      </c>
      <c r="Q651" s="5">
        <v>651</v>
      </c>
      <c r="R651" s="5"/>
      <c r="S651" s="5">
        <v>450</v>
      </c>
      <c r="T651" s="5">
        <v>2483</v>
      </c>
      <c r="U651" s="5">
        <v>7818</v>
      </c>
      <c r="V651" s="5">
        <v>1467</v>
      </c>
      <c r="W651" s="5"/>
      <c r="X651" s="5">
        <v>15307</v>
      </c>
      <c r="Y651" s="5">
        <v>97</v>
      </c>
      <c r="Z651" s="5">
        <v>7986</v>
      </c>
      <c r="AA651" s="5">
        <v>12218</v>
      </c>
      <c r="AU651" s="6"/>
    </row>
    <row r="652" spans="3:47" x14ac:dyDescent="0.25">
      <c r="C652">
        <v>1991</v>
      </c>
      <c r="D652" s="5">
        <v>2397</v>
      </c>
      <c r="E652" s="5">
        <v>5845</v>
      </c>
      <c r="F652" s="5">
        <v>5185</v>
      </c>
      <c r="G652" s="5">
        <v>457</v>
      </c>
      <c r="H652" s="5"/>
      <c r="I652" s="5">
        <v>0</v>
      </c>
      <c r="J652" s="5">
        <v>0</v>
      </c>
      <c r="K652" s="5">
        <v>9</v>
      </c>
      <c r="L652" s="5">
        <v>1</v>
      </c>
      <c r="M652" s="5"/>
      <c r="N652" s="5">
        <v>714</v>
      </c>
      <c r="O652" s="5">
        <v>2258</v>
      </c>
      <c r="P652" s="5">
        <v>3293</v>
      </c>
      <c r="Q652" s="5">
        <v>938</v>
      </c>
      <c r="R652" s="5"/>
      <c r="S652" s="5">
        <v>269</v>
      </c>
      <c r="T652" s="5">
        <v>2496</v>
      </c>
      <c r="U652" s="5">
        <v>10885</v>
      </c>
      <c r="V652" s="5">
        <v>1646</v>
      </c>
      <c r="W652" s="5"/>
      <c r="X652" s="5">
        <v>13884</v>
      </c>
      <c r="Y652" s="5">
        <v>10</v>
      </c>
      <c r="Z652" s="5">
        <v>7203</v>
      </c>
      <c r="AA652" s="5">
        <v>15296</v>
      </c>
      <c r="AU652" s="6"/>
    </row>
    <row r="653" spans="3:47" x14ac:dyDescent="0.25">
      <c r="C653">
        <v>1992</v>
      </c>
      <c r="D653" s="5">
        <v>1839</v>
      </c>
      <c r="E653" s="5">
        <v>5030</v>
      </c>
      <c r="F653" s="5">
        <v>3144</v>
      </c>
      <c r="G653" s="5">
        <v>478</v>
      </c>
      <c r="H653" s="5"/>
      <c r="I653" s="5">
        <v>0</v>
      </c>
      <c r="J653" s="5">
        <v>0</v>
      </c>
      <c r="K653" s="5">
        <v>4</v>
      </c>
      <c r="L653" s="5">
        <v>0</v>
      </c>
      <c r="M653" s="5"/>
      <c r="N653" s="5">
        <v>624</v>
      </c>
      <c r="O653" s="5">
        <v>1113</v>
      </c>
      <c r="P653" s="5">
        <v>3430</v>
      </c>
      <c r="Q653" s="5">
        <v>293</v>
      </c>
      <c r="R653" s="5"/>
      <c r="S653" s="5">
        <v>200</v>
      </c>
      <c r="T653" s="5">
        <v>2845</v>
      </c>
      <c r="U653" s="5">
        <v>9344</v>
      </c>
      <c r="V653" s="5">
        <v>1969</v>
      </c>
      <c r="W653" s="5"/>
      <c r="X653" s="5">
        <v>10491</v>
      </c>
      <c r="Y653" s="5">
        <v>4</v>
      </c>
      <c r="Z653" s="5">
        <v>5460</v>
      </c>
      <c r="AA653" s="5">
        <v>14358</v>
      </c>
      <c r="AU653" s="6"/>
    </row>
    <row r="654" spans="3:47" x14ac:dyDescent="0.25">
      <c r="C654">
        <v>1993</v>
      </c>
      <c r="D654" s="5">
        <v>1181</v>
      </c>
      <c r="E654" s="5">
        <v>3807</v>
      </c>
      <c r="F654" s="5">
        <v>2824</v>
      </c>
      <c r="G654" s="5">
        <v>128</v>
      </c>
      <c r="H654" s="5"/>
      <c r="I654" s="5">
        <v>0</v>
      </c>
      <c r="J654" s="5">
        <v>0</v>
      </c>
      <c r="K654" s="5">
        <v>3</v>
      </c>
      <c r="L654" s="5">
        <v>0</v>
      </c>
      <c r="M654" s="5"/>
      <c r="N654" s="5">
        <v>337</v>
      </c>
      <c r="O654" s="5">
        <v>1000</v>
      </c>
      <c r="P654" s="5">
        <v>1126</v>
      </c>
      <c r="Q654" s="5">
        <v>486</v>
      </c>
      <c r="R654" s="5"/>
      <c r="S654" s="5">
        <v>340</v>
      </c>
      <c r="T654" s="5">
        <v>2307</v>
      </c>
      <c r="U654" s="5">
        <v>9385</v>
      </c>
      <c r="V654" s="5">
        <v>1640</v>
      </c>
      <c r="W654" s="5"/>
      <c r="X654" s="5">
        <v>7940</v>
      </c>
      <c r="Y654" s="5">
        <v>3</v>
      </c>
      <c r="Z654" s="5">
        <v>2949</v>
      </c>
      <c r="AA654" s="5">
        <v>13672</v>
      </c>
      <c r="AU654" s="6"/>
    </row>
    <row r="655" spans="3:47" x14ac:dyDescent="0.25">
      <c r="C655">
        <v>1994</v>
      </c>
      <c r="D655" s="5">
        <v>947</v>
      </c>
      <c r="E655" s="5">
        <v>3399</v>
      </c>
      <c r="F655" s="5">
        <v>1253</v>
      </c>
      <c r="G655" s="5">
        <v>209</v>
      </c>
      <c r="H655" s="5"/>
      <c r="I655" s="5">
        <v>0</v>
      </c>
      <c r="J655" s="5">
        <v>0</v>
      </c>
      <c r="K655" s="5">
        <v>3</v>
      </c>
      <c r="L655" s="5">
        <v>1</v>
      </c>
      <c r="M655" s="5"/>
      <c r="N655" s="5">
        <v>415</v>
      </c>
      <c r="O655" s="5">
        <v>592</v>
      </c>
      <c r="P655" s="5">
        <v>2158</v>
      </c>
      <c r="Q655" s="5">
        <v>462</v>
      </c>
      <c r="R655" s="5"/>
      <c r="S655" s="5">
        <v>290</v>
      </c>
      <c r="T655" s="5">
        <v>2958</v>
      </c>
      <c r="U655" s="5">
        <v>10587</v>
      </c>
      <c r="V655" s="5">
        <v>2061</v>
      </c>
      <c r="W655" s="5"/>
      <c r="X655" s="5">
        <v>5808</v>
      </c>
      <c r="Y655" s="5">
        <v>4</v>
      </c>
      <c r="Z655" s="5">
        <v>3627</v>
      </c>
      <c r="AA655" s="5">
        <v>15896</v>
      </c>
      <c r="AU655" s="6"/>
    </row>
    <row r="656" spans="3:47" x14ac:dyDescent="0.25">
      <c r="C656">
        <v>1995</v>
      </c>
      <c r="D656" s="5">
        <v>1045</v>
      </c>
      <c r="E656" s="5">
        <v>1742</v>
      </c>
      <c r="F656" s="5">
        <v>1847</v>
      </c>
      <c r="G656" s="5">
        <v>310</v>
      </c>
      <c r="H656" s="5"/>
      <c r="I656" s="5">
        <v>0</v>
      </c>
      <c r="J656" s="5">
        <v>0</v>
      </c>
      <c r="K656" s="5">
        <v>5</v>
      </c>
      <c r="L656" s="5">
        <v>0</v>
      </c>
      <c r="M656" s="5"/>
      <c r="N656" s="5">
        <v>174</v>
      </c>
      <c r="O656" s="5">
        <v>744</v>
      </c>
      <c r="P656" s="5">
        <v>1846</v>
      </c>
      <c r="Q656" s="5">
        <v>846</v>
      </c>
      <c r="R656" s="5"/>
      <c r="S656" s="5">
        <v>540</v>
      </c>
      <c r="T656" s="5">
        <v>3147</v>
      </c>
      <c r="U656" s="5">
        <v>11734</v>
      </c>
      <c r="V656" s="5">
        <v>1758</v>
      </c>
      <c r="W656" s="5"/>
      <c r="X656" s="5">
        <v>4944</v>
      </c>
      <c r="Y656" s="5">
        <v>5</v>
      </c>
      <c r="Z656" s="5">
        <v>3610</v>
      </c>
      <c r="AA656" s="5">
        <v>17179</v>
      </c>
      <c r="AT656">
        <v>27793</v>
      </c>
      <c r="AU656" s="6">
        <v>0.77239251868938108</v>
      </c>
    </row>
    <row r="657" spans="2:47" x14ac:dyDescent="0.25">
      <c r="C657">
        <v>1996</v>
      </c>
      <c r="D657" s="5">
        <v>646</v>
      </c>
      <c r="E657" s="5">
        <v>1882</v>
      </c>
      <c r="F657" s="5">
        <v>1832</v>
      </c>
      <c r="G657" s="5">
        <v>283</v>
      </c>
      <c r="H657" s="5"/>
      <c r="I657" s="5">
        <v>0</v>
      </c>
      <c r="J657" s="5">
        <v>0</v>
      </c>
      <c r="K657" s="5">
        <v>2</v>
      </c>
      <c r="L657" s="5">
        <v>13</v>
      </c>
      <c r="M657" s="5"/>
      <c r="N657" s="5">
        <v>231</v>
      </c>
      <c r="O657" s="5">
        <v>519</v>
      </c>
      <c r="P657" s="5">
        <v>2749</v>
      </c>
      <c r="Q657" s="5">
        <v>720</v>
      </c>
      <c r="R657" s="5"/>
      <c r="S657" s="5">
        <v>392</v>
      </c>
      <c r="T657" s="5">
        <v>2813</v>
      </c>
      <c r="U657" s="5">
        <v>8680</v>
      </c>
      <c r="V657" s="5">
        <v>1436</v>
      </c>
      <c r="W657" s="5"/>
      <c r="X657" s="5">
        <v>4643</v>
      </c>
      <c r="Y657" s="5">
        <v>15</v>
      </c>
      <c r="Z657" s="5">
        <v>4219</v>
      </c>
      <c r="AA657" s="5">
        <v>13321</v>
      </c>
      <c r="AT657">
        <v>27796</v>
      </c>
      <c r="AU657" s="6">
        <v>0.78170875752292035</v>
      </c>
    </row>
    <row r="658" spans="2:47" x14ac:dyDescent="0.25">
      <c r="C658">
        <v>1997</v>
      </c>
      <c r="D658" s="5">
        <v>860</v>
      </c>
      <c r="E658" s="5">
        <v>2187</v>
      </c>
      <c r="F658" s="5">
        <v>2444</v>
      </c>
      <c r="G658" s="5">
        <v>239</v>
      </c>
      <c r="H658" s="5"/>
      <c r="I658" s="5">
        <v>0</v>
      </c>
      <c r="J658" s="5">
        <v>0</v>
      </c>
      <c r="K658" s="5">
        <v>38</v>
      </c>
      <c r="L658" s="5">
        <v>4</v>
      </c>
      <c r="M658" s="5"/>
      <c r="N658" s="5">
        <v>247</v>
      </c>
      <c r="O658" s="5">
        <v>1108</v>
      </c>
      <c r="P658" s="5">
        <v>3384</v>
      </c>
      <c r="Q658" s="5">
        <v>1002</v>
      </c>
      <c r="R658" s="5"/>
      <c r="S658" s="5">
        <v>511</v>
      </c>
      <c r="T658" s="5">
        <v>2963</v>
      </c>
      <c r="U658" s="5">
        <v>10368</v>
      </c>
      <c r="V658" s="5">
        <v>1712</v>
      </c>
      <c r="W658" s="5"/>
      <c r="X658" s="5">
        <v>5730</v>
      </c>
      <c r="Y658" s="5">
        <v>42</v>
      </c>
      <c r="Z658" s="5">
        <v>5741</v>
      </c>
      <c r="AA658" s="5">
        <v>15554</v>
      </c>
      <c r="AT658">
        <v>53213</v>
      </c>
      <c r="AU658" s="6">
        <v>0.84411484771573608</v>
      </c>
    </row>
    <row r="659" spans="2:47" x14ac:dyDescent="0.25">
      <c r="C659">
        <v>1998</v>
      </c>
      <c r="D659" s="5">
        <v>679</v>
      </c>
      <c r="E659" s="5">
        <v>2782</v>
      </c>
      <c r="F659" s="5">
        <v>2028</v>
      </c>
      <c r="G659" s="5">
        <v>303</v>
      </c>
      <c r="H659" s="5"/>
      <c r="I659" s="5">
        <v>0</v>
      </c>
      <c r="J659" s="5">
        <v>0</v>
      </c>
      <c r="K659" s="5">
        <v>19</v>
      </c>
      <c r="L659" s="5">
        <v>1</v>
      </c>
      <c r="M659" s="5"/>
      <c r="N659" s="5">
        <v>438</v>
      </c>
      <c r="O659" s="5">
        <v>1168</v>
      </c>
      <c r="P659" s="5">
        <v>4007</v>
      </c>
      <c r="Q659" s="5">
        <v>924</v>
      </c>
      <c r="R659" s="5"/>
      <c r="S659" s="5">
        <v>365</v>
      </c>
      <c r="T659" s="5">
        <v>3062</v>
      </c>
      <c r="U659" s="5">
        <v>10723</v>
      </c>
      <c r="V659" s="5">
        <v>1935</v>
      </c>
      <c r="W659" s="5"/>
      <c r="X659" s="5">
        <v>5792</v>
      </c>
      <c r="Y659" s="5">
        <v>20</v>
      </c>
      <c r="Z659" s="5">
        <v>6537</v>
      </c>
      <c r="AA659" s="5">
        <v>16085</v>
      </c>
      <c r="AT659">
        <v>52342</v>
      </c>
      <c r="AU659" s="6">
        <v>0.84515274817541819</v>
      </c>
    </row>
    <row r="660" spans="2:47" x14ac:dyDescent="0.25">
      <c r="C660">
        <v>1999</v>
      </c>
      <c r="D660" s="5">
        <v>733</v>
      </c>
      <c r="E660" s="5">
        <v>1979</v>
      </c>
      <c r="F660" s="5">
        <v>1944</v>
      </c>
      <c r="G660" s="5">
        <v>318</v>
      </c>
      <c r="H660" s="5"/>
      <c r="I660" s="5">
        <v>0</v>
      </c>
      <c r="J660" s="5">
        <v>0</v>
      </c>
      <c r="K660" s="5">
        <v>5</v>
      </c>
      <c r="L660" s="5">
        <v>1</v>
      </c>
      <c r="M660" s="5"/>
      <c r="N660" s="5">
        <v>370</v>
      </c>
      <c r="O660" s="5">
        <v>1091</v>
      </c>
      <c r="P660" s="5">
        <v>2982</v>
      </c>
      <c r="Q660" s="5">
        <v>867</v>
      </c>
      <c r="R660" s="5"/>
      <c r="S660" s="5">
        <v>307</v>
      </c>
      <c r="T660" s="5">
        <v>2541</v>
      </c>
      <c r="U660" s="5">
        <v>9515</v>
      </c>
      <c r="V660" s="5">
        <v>1495</v>
      </c>
      <c r="W660" s="5"/>
      <c r="X660" s="5">
        <v>4974</v>
      </c>
      <c r="Y660" s="5">
        <v>6</v>
      </c>
      <c r="Z660" s="5">
        <v>5310</v>
      </c>
      <c r="AA660" s="5">
        <v>13858</v>
      </c>
      <c r="AT660">
        <v>41386</v>
      </c>
      <c r="AU660" s="6">
        <v>0.78846996513555223</v>
      </c>
    </row>
    <row r="661" spans="2:47" x14ac:dyDescent="0.25">
      <c r="C661">
        <v>2000</v>
      </c>
      <c r="D661" s="5">
        <v>888</v>
      </c>
      <c r="E661" s="5">
        <v>2443</v>
      </c>
      <c r="F661" s="5">
        <v>2863</v>
      </c>
      <c r="G661" s="5">
        <v>371</v>
      </c>
      <c r="H661" s="5"/>
      <c r="I661" s="5">
        <v>0</v>
      </c>
      <c r="J661" s="5">
        <v>0</v>
      </c>
      <c r="K661" s="5">
        <v>7</v>
      </c>
      <c r="L661" s="5">
        <v>1</v>
      </c>
      <c r="M661" s="5"/>
      <c r="N661" s="5">
        <v>457</v>
      </c>
      <c r="O661" s="5">
        <v>1150</v>
      </c>
      <c r="P661" s="5">
        <v>3926</v>
      </c>
      <c r="Q661" s="5">
        <v>773</v>
      </c>
      <c r="R661" s="5"/>
      <c r="S661" s="5">
        <v>356</v>
      </c>
      <c r="T661" s="5">
        <v>3193</v>
      </c>
      <c r="U661" s="5">
        <v>10572</v>
      </c>
      <c r="V661" s="5">
        <v>1965</v>
      </c>
      <c r="W661" s="5"/>
      <c r="X661" s="5">
        <v>6565</v>
      </c>
      <c r="Y661" s="5">
        <v>8</v>
      </c>
      <c r="Z661" s="5">
        <v>6306</v>
      </c>
      <c r="AA661" s="5">
        <v>16086</v>
      </c>
      <c r="AT661">
        <v>38177</v>
      </c>
      <c r="AU661" s="6">
        <v>0.75034886691955427</v>
      </c>
    </row>
    <row r="662" spans="2:47" x14ac:dyDescent="0.25">
      <c r="C662">
        <v>2001</v>
      </c>
      <c r="D662" s="5">
        <v>619</v>
      </c>
      <c r="E662" s="5">
        <v>2146</v>
      </c>
      <c r="F662" s="5">
        <v>2165</v>
      </c>
      <c r="G662" s="5">
        <v>279</v>
      </c>
      <c r="H662" s="5"/>
      <c r="I662" s="5">
        <v>0</v>
      </c>
      <c r="J662" s="5">
        <v>0</v>
      </c>
      <c r="K662" s="5">
        <v>8</v>
      </c>
      <c r="L662" s="5">
        <v>1</v>
      </c>
      <c r="M662" s="5"/>
      <c r="N662" s="5">
        <v>296</v>
      </c>
      <c r="O662" s="5">
        <v>952</v>
      </c>
      <c r="P662" s="5">
        <v>2199</v>
      </c>
      <c r="Q662" s="5">
        <v>769</v>
      </c>
      <c r="R662" s="5"/>
      <c r="S662" s="5">
        <v>308</v>
      </c>
      <c r="T662" s="5">
        <v>2225</v>
      </c>
      <c r="U662" s="5">
        <v>8343</v>
      </c>
      <c r="V662" s="5">
        <v>1213</v>
      </c>
      <c r="W662" s="5"/>
      <c r="X662" s="5">
        <v>5209</v>
      </c>
      <c r="Y662" s="5">
        <v>9</v>
      </c>
      <c r="Z662" s="5">
        <v>4216</v>
      </c>
      <c r="AA662" s="5">
        <v>12089</v>
      </c>
      <c r="AT662">
        <v>43455</v>
      </c>
      <c r="AU662" s="6">
        <v>0.69936428743864165</v>
      </c>
    </row>
    <row r="663" spans="2:47" x14ac:dyDescent="0.25">
      <c r="C663">
        <v>2002</v>
      </c>
      <c r="D663" s="5">
        <v>881</v>
      </c>
      <c r="E663" s="5">
        <v>2377</v>
      </c>
      <c r="F663" s="5">
        <v>2414</v>
      </c>
      <c r="G663" s="5">
        <v>415</v>
      </c>
      <c r="H663" s="5"/>
      <c r="I663" s="5">
        <v>0</v>
      </c>
      <c r="J663" s="5">
        <v>0</v>
      </c>
      <c r="K663" s="5">
        <v>14</v>
      </c>
      <c r="L663" s="5">
        <v>1</v>
      </c>
      <c r="M663" s="5"/>
      <c r="N663" s="5">
        <v>368</v>
      </c>
      <c r="O663" s="5">
        <v>823</v>
      </c>
      <c r="P663" s="5">
        <v>3358</v>
      </c>
      <c r="Q663" s="5">
        <v>854</v>
      </c>
      <c r="R663" s="5"/>
      <c r="S663" s="5">
        <v>304</v>
      </c>
      <c r="T663" s="5">
        <v>2704</v>
      </c>
      <c r="U663" s="5">
        <v>8334</v>
      </c>
      <c r="V663" s="5">
        <v>1240</v>
      </c>
      <c r="W663" s="5"/>
      <c r="X663" s="5">
        <v>6087</v>
      </c>
      <c r="Y663" s="5">
        <v>15</v>
      </c>
      <c r="Z663" s="5">
        <v>5403</v>
      </c>
      <c r="AA663" s="5">
        <v>12582</v>
      </c>
      <c r="AT663">
        <v>43053</v>
      </c>
      <c r="AU663" s="6">
        <v>0.66287394725091997</v>
      </c>
    </row>
    <row r="664" spans="2:47" x14ac:dyDescent="0.25">
      <c r="C664">
        <v>2003</v>
      </c>
      <c r="D664" s="5">
        <v>1080</v>
      </c>
      <c r="E664" s="5">
        <v>2697</v>
      </c>
      <c r="F664" s="5">
        <v>3466</v>
      </c>
      <c r="G664" s="5">
        <v>313</v>
      </c>
      <c r="H664" s="5"/>
      <c r="I664" s="5">
        <v>0</v>
      </c>
      <c r="J664" s="5">
        <v>0</v>
      </c>
      <c r="K664" s="5">
        <v>10</v>
      </c>
      <c r="L664" s="5">
        <v>0</v>
      </c>
      <c r="M664" s="5"/>
      <c r="N664" s="5">
        <v>339</v>
      </c>
      <c r="O664" s="5">
        <v>1280</v>
      </c>
      <c r="P664" s="5">
        <v>3785</v>
      </c>
      <c r="Q664" s="5">
        <v>1162</v>
      </c>
      <c r="R664" s="5"/>
      <c r="S664" s="5">
        <v>418</v>
      </c>
      <c r="T664" s="5">
        <v>2694</v>
      </c>
      <c r="U664" s="5">
        <v>8778</v>
      </c>
      <c r="V664" s="5">
        <v>1221</v>
      </c>
      <c r="W664" s="5"/>
      <c r="X664" s="5">
        <v>7556</v>
      </c>
      <c r="Y664" s="5">
        <v>10</v>
      </c>
      <c r="Z664" s="5">
        <v>6566</v>
      </c>
      <c r="AA664" s="5">
        <v>13111</v>
      </c>
      <c r="AT664">
        <v>46279</v>
      </c>
      <c r="AU664" s="6">
        <v>0.65621632352107084</v>
      </c>
    </row>
    <row r="665" spans="2:47" x14ac:dyDescent="0.25">
      <c r="C665">
        <v>2004</v>
      </c>
      <c r="D665" s="5">
        <v>1222</v>
      </c>
      <c r="E665" s="5">
        <v>3731</v>
      </c>
      <c r="F665" s="5">
        <v>2511</v>
      </c>
      <c r="G665" s="5">
        <v>399</v>
      </c>
      <c r="H665" s="5"/>
      <c r="I665" s="5">
        <v>0</v>
      </c>
      <c r="J665" s="5">
        <v>0</v>
      </c>
      <c r="K665" s="5">
        <v>6</v>
      </c>
      <c r="L665" s="5">
        <v>0</v>
      </c>
      <c r="M665" s="5"/>
      <c r="N665" s="5">
        <v>500</v>
      </c>
      <c r="O665" s="5">
        <v>1396</v>
      </c>
      <c r="P665" s="5">
        <v>5034</v>
      </c>
      <c r="Q665" s="5">
        <v>1042</v>
      </c>
      <c r="R665" s="5"/>
      <c r="S665" s="5">
        <v>315</v>
      </c>
      <c r="T665" s="5">
        <v>2740</v>
      </c>
      <c r="U665" s="5">
        <v>8951</v>
      </c>
      <c r="V665" s="5">
        <v>1560</v>
      </c>
      <c r="W665" s="5"/>
      <c r="X665" s="5">
        <v>7863</v>
      </c>
      <c r="Y665" s="5">
        <v>6</v>
      </c>
      <c r="Z665" s="5">
        <v>7972</v>
      </c>
      <c r="AA665" s="5">
        <v>13566</v>
      </c>
      <c r="AT665">
        <v>46556</v>
      </c>
      <c r="AU665" s="6">
        <v>0.69157295860009804</v>
      </c>
    </row>
    <row r="666" spans="2:47" x14ac:dyDescent="0.25">
      <c r="C666">
        <v>2005</v>
      </c>
      <c r="D666" s="5">
        <v>733</v>
      </c>
      <c r="E666" s="5">
        <v>1375</v>
      </c>
      <c r="F666" s="5">
        <v>1639</v>
      </c>
      <c r="G666" s="5">
        <v>168</v>
      </c>
      <c r="H666" s="5"/>
      <c r="I666" s="5">
        <v>0</v>
      </c>
      <c r="J666" s="5">
        <v>0</v>
      </c>
      <c r="K666" s="5">
        <v>12</v>
      </c>
      <c r="L666" s="5">
        <v>0</v>
      </c>
      <c r="M666" s="5"/>
      <c r="N666" s="5">
        <v>297</v>
      </c>
      <c r="O666" s="5">
        <v>964</v>
      </c>
      <c r="P666" s="5">
        <v>2352</v>
      </c>
      <c r="Q666" s="5">
        <v>473</v>
      </c>
      <c r="R666" s="5"/>
      <c r="S666" s="5">
        <v>151</v>
      </c>
      <c r="T666" s="5">
        <v>1433</v>
      </c>
      <c r="U666" s="5">
        <v>5595</v>
      </c>
      <c r="V666" s="5">
        <v>1066</v>
      </c>
      <c r="W666" s="5"/>
      <c r="X666" s="5">
        <v>3915</v>
      </c>
      <c r="Y666" s="5">
        <v>12</v>
      </c>
      <c r="Z666" s="5">
        <v>4086</v>
      </c>
      <c r="AA666" s="5">
        <v>8245</v>
      </c>
      <c r="AT666">
        <v>38014</v>
      </c>
      <c r="AU666" s="6">
        <v>0.66271508516239253</v>
      </c>
    </row>
    <row r="667" spans="2:47" x14ac:dyDescent="0.25">
      <c r="C667">
        <v>2006</v>
      </c>
      <c r="D667" s="5">
        <v>370</v>
      </c>
      <c r="E667" s="5">
        <v>1136</v>
      </c>
      <c r="F667" s="5">
        <v>962</v>
      </c>
      <c r="G667" s="5">
        <v>141</v>
      </c>
      <c r="H667" s="5"/>
      <c r="I667" s="5">
        <v>0</v>
      </c>
      <c r="J667" s="5">
        <v>0</v>
      </c>
      <c r="K667" s="5">
        <v>3</v>
      </c>
      <c r="L667" s="5">
        <v>0</v>
      </c>
      <c r="M667" s="5"/>
      <c r="N667" s="5">
        <v>263</v>
      </c>
      <c r="O667" s="5">
        <v>584</v>
      </c>
      <c r="P667" s="5">
        <v>1395</v>
      </c>
      <c r="Q667" s="5">
        <v>493</v>
      </c>
      <c r="R667" s="5"/>
      <c r="S667" s="5">
        <v>72</v>
      </c>
      <c r="T667" s="5">
        <v>1189</v>
      </c>
      <c r="U667" s="5">
        <v>4694</v>
      </c>
      <c r="V667" s="5">
        <v>672</v>
      </c>
      <c r="W667" s="5"/>
      <c r="X667" s="5">
        <v>2609</v>
      </c>
      <c r="Y667" s="5">
        <v>3</v>
      </c>
      <c r="Z667" s="5">
        <v>2735</v>
      </c>
      <c r="AA667" s="5">
        <v>6627</v>
      </c>
      <c r="AT667">
        <v>30290</v>
      </c>
      <c r="AU667" s="6">
        <v>0.65836376282385667</v>
      </c>
    </row>
    <row r="668" spans="2:47" x14ac:dyDescent="0.25">
      <c r="C668">
        <v>2007</v>
      </c>
      <c r="D668" s="5">
        <v>467</v>
      </c>
      <c r="E668" s="5">
        <v>1111</v>
      </c>
      <c r="F668" s="5">
        <v>1316</v>
      </c>
      <c r="G668" s="5">
        <v>186</v>
      </c>
      <c r="H668" s="5"/>
      <c r="I668" s="5">
        <v>0</v>
      </c>
      <c r="J668" s="5">
        <v>0</v>
      </c>
      <c r="K668" s="5">
        <v>7</v>
      </c>
      <c r="L668" s="5">
        <v>0</v>
      </c>
      <c r="M668" s="5"/>
      <c r="N668" s="5">
        <v>264</v>
      </c>
      <c r="O668" s="5">
        <v>595</v>
      </c>
      <c r="P668" s="5">
        <v>2385</v>
      </c>
      <c r="Q668" s="5">
        <v>614</v>
      </c>
      <c r="R668" s="5"/>
      <c r="S668" s="5">
        <v>151</v>
      </c>
      <c r="T668" s="5">
        <v>1648</v>
      </c>
      <c r="U668" s="5">
        <v>5234</v>
      </c>
      <c r="V668" s="5">
        <v>835</v>
      </c>
      <c r="W668" s="5"/>
      <c r="X668" s="5">
        <v>3080</v>
      </c>
      <c r="Y668" s="5">
        <v>7</v>
      </c>
      <c r="Z668" s="5">
        <v>3858</v>
      </c>
      <c r="AA668" s="5">
        <v>7868</v>
      </c>
      <c r="AT668">
        <v>25914</v>
      </c>
      <c r="AU668" s="6">
        <v>0.69080052248553836</v>
      </c>
    </row>
    <row r="669" spans="2:47" x14ac:dyDescent="0.25">
      <c r="C669">
        <v>2008</v>
      </c>
      <c r="D669" s="5">
        <v>589</v>
      </c>
      <c r="E669" s="5">
        <v>1590</v>
      </c>
      <c r="F669" s="5">
        <v>1951</v>
      </c>
      <c r="G669" s="5"/>
      <c r="H669" s="5"/>
      <c r="I669" s="5">
        <v>0</v>
      </c>
      <c r="J669" s="5">
        <v>0</v>
      </c>
      <c r="K669" s="5">
        <v>3</v>
      </c>
      <c r="L669" s="5"/>
      <c r="M669" s="5"/>
      <c r="N669" s="5">
        <v>292</v>
      </c>
      <c r="O669" s="5">
        <v>1054</v>
      </c>
      <c r="P669" s="5">
        <v>3168</v>
      </c>
      <c r="Q669" s="5"/>
      <c r="R669" s="5"/>
      <c r="S669" s="5">
        <v>270</v>
      </c>
      <c r="T669" s="5">
        <v>1968</v>
      </c>
      <c r="U669" s="5">
        <v>6957</v>
      </c>
      <c r="V669" s="5"/>
      <c r="W669" s="5"/>
      <c r="X669" s="5">
        <v>4130</v>
      </c>
      <c r="Y669" s="5">
        <v>3</v>
      </c>
      <c r="Z669" s="5">
        <v>4514</v>
      </c>
      <c r="AA669" s="5">
        <v>9195</v>
      </c>
      <c r="AT669">
        <v>23390</v>
      </c>
      <c r="AU669" s="6">
        <v>0.65687485958211633</v>
      </c>
    </row>
    <row r="670" spans="2:47" x14ac:dyDescent="0.25">
      <c r="C670">
        <v>2009</v>
      </c>
      <c r="D670" s="5">
        <v>536</v>
      </c>
      <c r="E670" s="5">
        <v>1337</v>
      </c>
      <c r="F670" s="5"/>
      <c r="G670" s="5"/>
      <c r="H670" s="5"/>
      <c r="I670" s="5">
        <v>0</v>
      </c>
      <c r="J670" s="5">
        <v>0</v>
      </c>
      <c r="K670" s="5"/>
      <c r="L670" s="5"/>
      <c r="M670" s="5"/>
      <c r="N670" s="5">
        <v>288</v>
      </c>
      <c r="O670" s="5">
        <v>824</v>
      </c>
      <c r="P670" s="5"/>
      <c r="Q670" s="5"/>
      <c r="R670" s="5"/>
      <c r="S670" s="5">
        <v>152</v>
      </c>
      <c r="T670" s="5">
        <v>1531</v>
      </c>
      <c r="U670" s="5"/>
      <c r="V670" s="5"/>
      <c r="W670" s="5"/>
      <c r="X670" s="5">
        <v>1873</v>
      </c>
      <c r="Y670" s="5">
        <v>0</v>
      </c>
      <c r="Z670" s="5">
        <v>1112</v>
      </c>
      <c r="AA670" s="5">
        <v>1683</v>
      </c>
      <c r="AT670">
        <v>21097</v>
      </c>
      <c r="AU670" s="6">
        <v>0.5796993927403622</v>
      </c>
    </row>
    <row r="671" spans="2:47" x14ac:dyDescent="0.25">
      <c r="C671">
        <v>2010</v>
      </c>
      <c r="D671" s="5">
        <v>454</v>
      </c>
      <c r="E671" s="5"/>
      <c r="F671" s="5"/>
      <c r="G671" s="5"/>
      <c r="H671" s="5"/>
      <c r="I671" s="5">
        <v>0</v>
      </c>
      <c r="J671" s="5"/>
      <c r="K671" s="5"/>
      <c r="L671" s="5"/>
      <c r="M671" s="5"/>
      <c r="N671" s="5">
        <v>286</v>
      </c>
      <c r="O671" s="5"/>
      <c r="P671" s="5"/>
      <c r="Q671" s="5"/>
      <c r="R671" s="5"/>
      <c r="S671" s="5">
        <v>139</v>
      </c>
      <c r="T671" s="5"/>
      <c r="U671" s="5"/>
      <c r="V671" s="5"/>
      <c r="W671" s="5"/>
      <c r="X671" s="5">
        <v>454</v>
      </c>
      <c r="Y671" s="5">
        <v>0</v>
      </c>
      <c r="Z671" s="5">
        <v>286</v>
      </c>
      <c r="AA671" s="5">
        <v>139</v>
      </c>
      <c r="AT671">
        <v>15955</v>
      </c>
      <c r="AU671" s="6">
        <v>0.52634183353676645</v>
      </c>
    </row>
    <row r="672" spans="2:47" x14ac:dyDescent="0.25">
      <c r="B672" t="s">
        <v>52</v>
      </c>
      <c r="C672">
        <v>1974</v>
      </c>
      <c r="D672" s="5"/>
      <c r="E672" s="5"/>
      <c r="F672" s="5"/>
      <c r="G672" s="5">
        <v>2559</v>
      </c>
      <c r="H672" s="5"/>
      <c r="I672" s="5"/>
      <c r="J672" s="5"/>
      <c r="K672" s="5"/>
      <c r="L672" s="5">
        <v>134</v>
      </c>
      <c r="M672" s="5"/>
      <c r="N672" s="5"/>
      <c r="O672" s="5"/>
      <c r="P672" s="5"/>
      <c r="Q672" s="5">
        <v>1218</v>
      </c>
      <c r="R672" s="5"/>
      <c r="S672" s="5"/>
      <c r="T672" s="5"/>
      <c r="U672" s="5"/>
      <c r="V672" s="5">
        <v>1602</v>
      </c>
      <c r="W672" s="5"/>
      <c r="X672" s="5">
        <v>2559</v>
      </c>
      <c r="Y672" s="5">
        <v>134</v>
      </c>
      <c r="Z672" s="5">
        <v>1218</v>
      </c>
      <c r="AA672" s="5">
        <v>1602</v>
      </c>
      <c r="AT672">
        <v>10892</v>
      </c>
      <c r="AU672" s="6">
        <v>0.44341312489822504</v>
      </c>
    </row>
    <row r="673" spans="3:47" x14ac:dyDescent="0.25">
      <c r="C673">
        <v>1975</v>
      </c>
      <c r="D673" s="5"/>
      <c r="E673" s="5"/>
      <c r="F673" s="5">
        <v>16369</v>
      </c>
      <c r="G673" s="5">
        <v>2047</v>
      </c>
      <c r="H673" s="5"/>
      <c r="I673" s="5"/>
      <c r="J673" s="5"/>
      <c r="K673" s="5">
        <v>563</v>
      </c>
      <c r="L673" s="5">
        <v>108</v>
      </c>
      <c r="M673" s="5"/>
      <c r="N673" s="5"/>
      <c r="O673" s="5"/>
      <c r="P673" s="5">
        <v>3984</v>
      </c>
      <c r="Q673" s="5">
        <v>976</v>
      </c>
      <c r="R673" s="5"/>
      <c r="S673" s="5"/>
      <c r="T673" s="5"/>
      <c r="U673" s="5">
        <v>4545</v>
      </c>
      <c r="V673" s="5">
        <v>1284</v>
      </c>
      <c r="W673" s="5"/>
      <c r="X673" s="5">
        <v>18416</v>
      </c>
      <c r="Y673" s="5">
        <v>671</v>
      </c>
      <c r="Z673" s="5">
        <v>4960</v>
      </c>
      <c r="AA673" s="5">
        <v>5829</v>
      </c>
      <c r="AT673">
        <v>9439</v>
      </c>
      <c r="AU673" s="6">
        <v>0.37256759423722124</v>
      </c>
    </row>
    <row r="674" spans="3:47" x14ac:dyDescent="0.25">
      <c r="C674">
        <v>1976</v>
      </c>
      <c r="D674" s="5"/>
      <c r="E674" s="5">
        <v>31856</v>
      </c>
      <c r="F674" s="5">
        <v>15964</v>
      </c>
      <c r="G674" s="5">
        <v>2004</v>
      </c>
      <c r="H674" s="5"/>
      <c r="I674" s="5"/>
      <c r="J674" s="5">
        <v>0</v>
      </c>
      <c r="K674" s="5">
        <v>551</v>
      </c>
      <c r="L674" s="5">
        <v>105</v>
      </c>
      <c r="M674" s="5"/>
      <c r="N674" s="5"/>
      <c r="O674" s="5">
        <v>4030</v>
      </c>
      <c r="P674" s="5">
        <v>3896</v>
      </c>
      <c r="Q674" s="5">
        <v>955</v>
      </c>
      <c r="R674" s="5"/>
      <c r="S674" s="5"/>
      <c r="T674" s="5">
        <v>1658</v>
      </c>
      <c r="U674" s="5">
        <v>4453</v>
      </c>
      <c r="V674" s="5">
        <v>1255</v>
      </c>
      <c r="W674" s="5"/>
      <c r="X674" s="5">
        <v>49824</v>
      </c>
      <c r="Y674" s="5">
        <v>656</v>
      </c>
      <c r="Z674" s="5">
        <v>8881</v>
      </c>
      <c r="AA674" s="5">
        <v>7366</v>
      </c>
      <c r="AT674">
        <v>8559</v>
      </c>
      <c r="AU674" s="6">
        <v>0.33254332115937524</v>
      </c>
    </row>
    <row r="675" spans="3:47" x14ac:dyDescent="0.25">
      <c r="C675">
        <v>1977</v>
      </c>
      <c r="D675" s="5">
        <v>9634</v>
      </c>
      <c r="E675" s="5">
        <v>32517</v>
      </c>
      <c r="F675" s="5">
        <v>16469</v>
      </c>
      <c r="G675" s="5">
        <v>2073</v>
      </c>
      <c r="H675" s="5"/>
      <c r="I675" s="5">
        <v>0</v>
      </c>
      <c r="J675" s="5">
        <v>0</v>
      </c>
      <c r="K675" s="5">
        <v>568</v>
      </c>
      <c r="L675" s="5">
        <v>109</v>
      </c>
      <c r="M675" s="5"/>
      <c r="N675" s="5">
        <v>1186</v>
      </c>
      <c r="O675" s="5">
        <v>4143</v>
      </c>
      <c r="P675" s="5">
        <v>4028</v>
      </c>
      <c r="Q675" s="5">
        <v>983</v>
      </c>
      <c r="R675" s="5"/>
      <c r="S675" s="5">
        <v>1917</v>
      </c>
      <c r="T675" s="5">
        <v>1725</v>
      </c>
      <c r="U675" s="5">
        <v>4586</v>
      </c>
      <c r="V675" s="5">
        <v>1293</v>
      </c>
      <c r="W675" s="5"/>
      <c r="X675" s="5">
        <v>60693</v>
      </c>
      <c r="Y675" s="5">
        <v>677</v>
      </c>
      <c r="Z675" s="5">
        <v>10340</v>
      </c>
      <c r="AA675" s="5">
        <v>9521</v>
      </c>
      <c r="AT675">
        <v>8877</v>
      </c>
      <c r="AU675" s="6">
        <v>0.39990089197224976</v>
      </c>
    </row>
    <row r="676" spans="3:47" x14ac:dyDescent="0.25">
      <c r="C676">
        <v>1978</v>
      </c>
      <c r="D676" s="5">
        <v>8085</v>
      </c>
      <c r="E676" s="5">
        <v>28074</v>
      </c>
      <c r="F676" s="5">
        <v>14252</v>
      </c>
      <c r="G676" s="5">
        <v>2099</v>
      </c>
      <c r="H676" s="5"/>
      <c r="I676" s="5">
        <v>0</v>
      </c>
      <c r="J676" s="5">
        <v>0</v>
      </c>
      <c r="K676" s="5">
        <v>491</v>
      </c>
      <c r="L676" s="5">
        <v>79</v>
      </c>
      <c r="M676" s="5"/>
      <c r="N676" s="5">
        <v>981</v>
      </c>
      <c r="O676" s="5">
        <v>3609</v>
      </c>
      <c r="P676" s="5">
        <v>3477</v>
      </c>
      <c r="Q676" s="5">
        <v>848</v>
      </c>
      <c r="R676" s="5"/>
      <c r="S676" s="5">
        <v>1701</v>
      </c>
      <c r="T676" s="5">
        <v>1467</v>
      </c>
      <c r="U676" s="5">
        <v>3969</v>
      </c>
      <c r="V676" s="5">
        <v>827</v>
      </c>
      <c r="W676" s="5"/>
      <c r="X676" s="5">
        <v>52510</v>
      </c>
      <c r="Y676" s="5">
        <v>570</v>
      </c>
      <c r="Z676" s="5">
        <v>8915</v>
      </c>
      <c r="AA676" s="5">
        <v>7964</v>
      </c>
      <c r="AT676">
        <v>11513</v>
      </c>
      <c r="AU676" s="6">
        <v>0.42535190453319538</v>
      </c>
    </row>
    <row r="677" spans="3:47" x14ac:dyDescent="0.25">
      <c r="C677">
        <v>1979</v>
      </c>
      <c r="D677" s="5">
        <v>5918</v>
      </c>
      <c r="E677" s="5">
        <v>21096</v>
      </c>
      <c r="F677" s="5">
        <v>12176</v>
      </c>
      <c r="G677" s="5">
        <v>1177</v>
      </c>
      <c r="H677" s="5"/>
      <c r="I677" s="5">
        <v>0</v>
      </c>
      <c r="J677" s="5">
        <v>0</v>
      </c>
      <c r="K677" s="5">
        <v>281</v>
      </c>
      <c r="L677" s="5">
        <v>36</v>
      </c>
      <c r="M677" s="5"/>
      <c r="N677" s="5">
        <v>800</v>
      </c>
      <c r="O677" s="5">
        <v>2683</v>
      </c>
      <c r="P677" s="5">
        <v>2480</v>
      </c>
      <c r="Q677" s="5">
        <v>594</v>
      </c>
      <c r="R677" s="5"/>
      <c r="S677" s="5">
        <v>1208</v>
      </c>
      <c r="T677" s="5">
        <v>1108</v>
      </c>
      <c r="U677" s="5">
        <v>2136</v>
      </c>
      <c r="V677" s="5">
        <v>570</v>
      </c>
      <c r="W677" s="5"/>
      <c r="X677" s="5">
        <v>40367</v>
      </c>
      <c r="Y677" s="5">
        <v>317</v>
      </c>
      <c r="Z677" s="5">
        <v>6557</v>
      </c>
      <c r="AA677" s="5">
        <v>5022</v>
      </c>
      <c r="AT677">
        <v>12349</v>
      </c>
      <c r="AU677" s="6">
        <v>0.43430400225082649</v>
      </c>
    </row>
    <row r="678" spans="3:47" x14ac:dyDescent="0.25">
      <c r="C678">
        <v>1980</v>
      </c>
      <c r="D678" s="5">
        <v>7011</v>
      </c>
      <c r="E678" s="5">
        <v>24919</v>
      </c>
      <c r="F678" s="5">
        <v>14994</v>
      </c>
      <c r="G678" s="5">
        <v>1134</v>
      </c>
      <c r="H678" s="5"/>
      <c r="I678" s="5">
        <v>0</v>
      </c>
      <c r="J678" s="5">
        <v>0</v>
      </c>
      <c r="K678" s="5">
        <v>247</v>
      </c>
      <c r="L678" s="5">
        <v>57</v>
      </c>
      <c r="M678" s="5"/>
      <c r="N678" s="5">
        <v>905</v>
      </c>
      <c r="O678" s="5">
        <v>3494</v>
      </c>
      <c r="P678" s="5">
        <v>2930</v>
      </c>
      <c r="Q678" s="5">
        <v>822</v>
      </c>
      <c r="R678" s="5"/>
      <c r="S678" s="5">
        <v>1498</v>
      </c>
      <c r="T678" s="5">
        <v>1097</v>
      </c>
      <c r="U678" s="5">
        <v>2585</v>
      </c>
      <c r="V678" s="5">
        <v>783</v>
      </c>
      <c r="W678" s="5"/>
      <c r="X678" s="5">
        <v>48058</v>
      </c>
      <c r="Y678" s="5">
        <v>304</v>
      </c>
      <c r="Z678" s="5">
        <v>8151</v>
      </c>
      <c r="AA678" s="5">
        <v>5963</v>
      </c>
      <c r="AT678">
        <v>10290</v>
      </c>
      <c r="AU678" s="6">
        <v>0.42612224614874938</v>
      </c>
    </row>
    <row r="679" spans="3:47" x14ac:dyDescent="0.25">
      <c r="C679">
        <v>1981</v>
      </c>
      <c r="D679" s="5">
        <v>3270</v>
      </c>
      <c r="E679" s="5">
        <v>17934</v>
      </c>
      <c r="F679" s="5">
        <v>8720</v>
      </c>
      <c r="G679" s="5">
        <v>1697</v>
      </c>
      <c r="H679" s="5"/>
      <c r="I679" s="5">
        <v>0</v>
      </c>
      <c r="J679" s="5">
        <v>0</v>
      </c>
      <c r="K679" s="5">
        <v>341</v>
      </c>
      <c r="L679" s="5">
        <v>45</v>
      </c>
      <c r="M679" s="5"/>
      <c r="N679" s="5">
        <v>751</v>
      </c>
      <c r="O679" s="5">
        <v>2656</v>
      </c>
      <c r="P679" s="5">
        <v>3810</v>
      </c>
      <c r="Q679" s="5">
        <v>864</v>
      </c>
      <c r="R679" s="5"/>
      <c r="S679" s="5">
        <v>1137</v>
      </c>
      <c r="T679" s="5">
        <v>1217</v>
      </c>
      <c r="U679" s="5">
        <v>3360</v>
      </c>
      <c r="V679" s="5">
        <v>1039</v>
      </c>
      <c r="W679" s="5"/>
      <c r="X679" s="5">
        <v>31621</v>
      </c>
      <c r="Y679" s="5">
        <v>386</v>
      </c>
      <c r="Z679" s="5">
        <v>8081</v>
      </c>
      <c r="AA679" s="5">
        <v>6753</v>
      </c>
      <c r="AT679">
        <v>12879</v>
      </c>
      <c r="AU679" s="6">
        <v>0.4446400828586225</v>
      </c>
    </row>
    <row r="680" spans="3:47" x14ac:dyDescent="0.25">
      <c r="C680">
        <v>1982</v>
      </c>
      <c r="D680" s="5">
        <v>3521</v>
      </c>
      <c r="E680" s="5">
        <v>15775</v>
      </c>
      <c r="F680" s="5">
        <v>9214</v>
      </c>
      <c r="G680" s="5">
        <v>1288</v>
      </c>
      <c r="H680" s="5"/>
      <c r="I680" s="5">
        <v>0</v>
      </c>
      <c r="J680" s="5">
        <v>0</v>
      </c>
      <c r="K680" s="5">
        <v>208</v>
      </c>
      <c r="L680" s="5">
        <v>35</v>
      </c>
      <c r="M680" s="5"/>
      <c r="N680" s="5">
        <v>659</v>
      </c>
      <c r="O680" s="5">
        <v>2591</v>
      </c>
      <c r="P680" s="5">
        <v>3215</v>
      </c>
      <c r="Q680" s="5">
        <v>1000</v>
      </c>
      <c r="R680" s="5"/>
      <c r="S680" s="5">
        <v>1119</v>
      </c>
      <c r="T680" s="5">
        <v>1239</v>
      </c>
      <c r="U680" s="5">
        <v>3606</v>
      </c>
      <c r="V680" s="5">
        <v>1089</v>
      </c>
      <c r="W680" s="5"/>
      <c r="X680" s="5">
        <v>29798</v>
      </c>
      <c r="Y680" s="5">
        <v>243</v>
      </c>
      <c r="Z680" s="5">
        <v>7465</v>
      </c>
      <c r="AA680" s="5">
        <v>7053</v>
      </c>
      <c r="AT680">
        <v>9434</v>
      </c>
      <c r="AU680" s="6">
        <v>0.43832179528876086</v>
      </c>
    </row>
    <row r="681" spans="3:47" x14ac:dyDescent="0.25">
      <c r="C681">
        <v>1983</v>
      </c>
      <c r="D681" s="5">
        <v>2114</v>
      </c>
      <c r="E681" s="5">
        <v>12095</v>
      </c>
      <c r="F681" s="5">
        <v>6444</v>
      </c>
      <c r="G681" s="5">
        <v>1250</v>
      </c>
      <c r="H681" s="5"/>
      <c r="I681" s="5">
        <v>0</v>
      </c>
      <c r="J681" s="5">
        <v>0</v>
      </c>
      <c r="K681" s="5">
        <v>123</v>
      </c>
      <c r="L681" s="5">
        <v>25</v>
      </c>
      <c r="M681" s="5"/>
      <c r="N681" s="5">
        <v>528</v>
      </c>
      <c r="O681" s="5">
        <v>1866</v>
      </c>
      <c r="P681" s="5">
        <v>2875</v>
      </c>
      <c r="Q681" s="5">
        <v>821</v>
      </c>
      <c r="R681" s="5"/>
      <c r="S681" s="5">
        <v>846</v>
      </c>
      <c r="T681" s="5">
        <v>1107</v>
      </c>
      <c r="U681" s="5">
        <v>2933</v>
      </c>
      <c r="V681" s="5">
        <v>782</v>
      </c>
      <c r="W681" s="5"/>
      <c r="X681" s="5">
        <v>21903</v>
      </c>
      <c r="Y681" s="5">
        <v>148</v>
      </c>
      <c r="Z681" s="5">
        <v>6090</v>
      </c>
      <c r="AA681" s="5">
        <v>5668</v>
      </c>
      <c r="AT681">
        <v>11505</v>
      </c>
      <c r="AU681" s="6">
        <v>0.4776435421596712</v>
      </c>
    </row>
    <row r="682" spans="3:47" x14ac:dyDescent="0.25">
      <c r="C682">
        <v>1984</v>
      </c>
      <c r="D682" s="5">
        <v>2096</v>
      </c>
      <c r="E682" s="5">
        <v>9432</v>
      </c>
      <c r="F682" s="5">
        <v>9180</v>
      </c>
      <c r="G682" s="5">
        <v>1479</v>
      </c>
      <c r="H682" s="5"/>
      <c r="I682" s="5">
        <v>0</v>
      </c>
      <c r="J682" s="5">
        <v>0</v>
      </c>
      <c r="K682" s="5">
        <v>145</v>
      </c>
      <c r="L682" s="5">
        <v>56</v>
      </c>
      <c r="M682" s="5"/>
      <c r="N682" s="5">
        <v>502</v>
      </c>
      <c r="O682" s="5">
        <v>2489</v>
      </c>
      <c r="P682" s="5">
        <v>3535</v>
      </c>
      <c r="Q682" s="5">
        <v>799</v>
      </c>
      <c r="R682" s="5"/>
      <c r="S682" s="5">
        <v>973</v>
      </c>
      <c r="T682" s="5">
        <v>1285</v>
      </c>
      <c r="U682" s="5">
        <v>3175</v>
      </c>
      <c r="V682" s="5">
        <v>994</v>
      </c>
      <c r="W682" s="5"/>
      <c r="X682" s="5">
        <v>22187</v>
      </c>
      <c r="Y682" s="5">
        <v>201</v>
      </c>
      <c r="Z682" s="5">
        <v>7325</v>
      </c>
      <c r="AA682" s="5">
        <v>6427</v>
      </c>
      <c r="AT682">
        <v>14132</v>
      </c>
      <c r="AU682" s="6">
        <v>0.5187387585801857</v>
      </c>
    </row>
    <row r="683" spans="3:47" x14ac:dyDescent="0.25">
      <c r="C683">
        <v>1985</v>
      </c>
      <c r="D683" s="5">
        <v>2793</v>
      </c>
      <c r="E683" s="5">
        <v>11996</v>
      </c>
      <c r="F683" s="5">
        <v>10836</v>
      </c>
      <c r="G683" s="5">
        <v>2079</v>
      </c>
      <c r="H683" s="5"/>
      <c r="I683" s="5">
        <v>0</v>
      </c>
      <c r="J683" s="5">
        <v>0</v>
      </c>
      <c r="K683" s="5">
        <v>379</v>
      </c>
      <c r="L683" s="5">
        <v>71</v>
      </c>
      <c r="M683" s="5"/>
      <c r="N683" s="5">
        <v>650</v>
      </c>
      <c r="O683" s="5">
        <v>3299</v>
      </c>
      <c r="P683" s="5">
        <v>4201</v>
      </c>
      <c r="Q683" s="5">
        <v>1151</v>
      </c>
      <c r="R683" s="5"/>
      <c r="S683" s="5">
        <v>1254</v>
      </c>
      <c r="T683" s="5">
        <v>1598</v>
      </c>
      <c r="U683" s="5">
        <v>5043</v>
      </c>
      <c r="V683" s="5">
        <v>1371</v>
      </c>
      <c r="W683" s="5"/>
      <c r="X683" s="5">
        <v>27704</v>
      </c>
      <c r="Y683" s="5">
        <v>450</v>
      </c>
      <c r="Z683" s="5">
        <v>9301</v>
      </c>
      <c r="AA683" s="5">
        <v>9266</v>
      </c>
      <c r="AT683">
        <v>15841</v>
      </c>
      <c r="AU683" s="6">
        <v>0.53868126636515112</v>
      </c>
    </row>
    <row r="684" spans="3:47" x14ac:dyDescent="0.25">
      <c r="C684">
        <v>1986</v>
      </c>
      <c r="D684" s="5">
        <v>2247</v>
      </c>
      <c r="E684" s="5">
        <v>12235</v>
      </c>
      <c r="F684" s="5">
        <v>10100</v>
      </c>
      <c r="G684" s="5">
        <v>1717</v>
      </c>
      <c r="H684" s="5"/>
      <c r="I684" s="5">
        <v>0</v>
      </c>
      <c r="J684" s="5">
        <v>0</v>
      </c>
      <c r="K684" s="5">
        <v>283</v>
      </c>
      <c r="L684" s="5">
        <v>53</v>
      </c>
      <c r="M684" s="5"/>
      <c r="N684" s="5">
        <v>562</v>
      </c>
      <c r="O684" s="5">
        <v>2240</v>
      </c>
      <c r="P684" s="5">
        <v>3513</v>
      </c>
      <c r="Q684" s="5">
        <v>955</v>
      </c>
      <c r="R684" s="5"/>
      <c r="S684" s="5">
        <v>1175</v>
      </c>
      <c r="T684" s="5">
        <v>2019</v>
      </c>
      <c r="U684" s="5">
        <v>4116</v>
      </c>
      <c r="V684" s="5">
        <v>1115</v>
      </c>
      <c r="W684" s="5"/>
      <c r="X684" s="5">
        <v>26299</v>
      </c>
      <c r="Y684" s="5">
        <v>336</v>
      </c>
      <c r="Z684" s="5">
        <v>7270</v>
      </c>
      <c r="AA684" s="5">
        <v>8425</v>
      </c>
      <c r="AT684">
        <v>8013</v>
      </c>
      <c r="AU684" s="6">
        <v>0.4928650510517899</v>
      </c>
    </row>
    <row r="685" spans="3:47" x14ac:dyDescent="0.25">
      <c r="C685">
        <v>1987</v>
      </c>
      <c r="D685" s="5">
        <v>1278</v>
      </c>
      <c r="E685" s="5">
        <v>6565</v>
      </c>
      <c r="F685" s="5">
        <v>5353</v>
      </c>
      <c r="G685" s="5">
        <v>993</v>
      </c>
      <c r="H685" s="5"/>
      <c r="I685" s="5">
        <v>0</v>
      </c>
      <c r="J685" s="5">
        <v>0</v>
      </c>
      <c r="K685" s="5">
        <v>146</v>
      </c>
      <c r="L685" s="5">
        <v>15</v>
      </c>
      <c r="M685" s="5"/>
      <c r="N685" s="5">
        <v>273</v>
      </c>
      <c r="O685" s="5">
        <v>1126</v>
      </c>
      <c r="P685" s="5">
        <v>1899</v>
      </c>
      <c r="Q685" s="5">
        <v>451</v>
      </c>
      <c r="R685" s="5"/>
      <c r="S685" s="5">
        <v>653</v>
      </c>
      <c r="T685" s="5">
        <v>1137</v>
      </c>
      <c r="U685" s="5">
        <v>2167</v>
      </c>
      <c r="V685" s="5">
        <v>586</v>
      </c>
      <c r="W685" s="5"/>
      <c r="X685" s="5">
        <v>14189</v>
      </c>
      <c r="Y685" s="5">
        <v>161</v>
      </c>
      <c r="Z685" s="5">
        <v>3749</v>
      </c>
      <c r="AA685" s="5">
        <v>4543</v>
      </c>
      <c r="AT685">
        <v>5347</v>
      </c>
      <c r="AU685" s="6">
        <v>0.44655086019709372</v>
      </c>
    </row>
    <row r="686" spans="3:47" x14ac:dyDescent="0.25">
      <c r="C686">
        <v>1988</v>
      </c>
      <c r="D686" s="5">
        <v>870</v>
      </c>
      <c r="E686" s="5">
        <v>4318</v>
      </c>
      <c r="F686" s="5">
        <v>4075</v>
      </c>
      <c r="G686" s="5">
        <v>689</v>
      </c>
      <c r="H686" s="5"/>
      <c r="I686" s="5">
        <v>0</v>
      </c>
      <c r="J686" s="5">
        <v>0</v>
      </c>
      <c r="K686" s="5">
        <v>54</v>
      </c>
      <c r="L686" s="5">
        <v>16</v>
      </c>
      <c r="M686" s="5"/>
      <c r="N686" s="5">
        <v>189</v>
      </c>
      <c r="O686" s="5">
        <v>821</v>
      </c>
      <c r="P686" s="5">
        <v>1186</v>
      </c>
      <c r="Q686" s="5">
        <v>253</v>
      </c>
      <c r="R686" s="5"/>
      <c r="S686" s="5">
        <v>449</v>
      </c>
      <c r="T686" s="5">
        <v>773</v>
      </c>
      <c r="U686" s="5">
        <v>1522</v>
      </c>
      <c r="V686" s="5">
        <v>382</v>
      </c>
      <c r="W686" s="5"/>
      <c r="X686" s="5">
        <v>9952</v>
      </c>
      <c r="Y686" s="5">
        <v>70</v>
      </c>
      <c r="Z686" s="5">
        <v>2449</v>
      </c>
      <c r="AA686" s="5">
        <v>3126</v>
      </c>
      <c r="AT686">
        <v>6945</v>
      </c>
      <c r="AU686" s="6">
        <v>0.4688449335043543</v>
      </c>
    </row>
    <row r="687" spans="3:47" x14ac:dyDescent="0.25">
      <c r="C687">
        <v>1989</v>
      </c>
      <c r="D687" s="5">
        <v>961</v>
      </c>
      <c r="E687" s="5">
        <v>5225</v>
      </c>
      <c r="F687" s="5">
        <v>4509</v>
      </c>
      <c r="G687" s="5">
        <v>399</v>
      </c>
      <c r="H687" s="5"/>
      <c r="I687" s="5">
        <v>0</v>
      </c>
      <c r="J687" s="5">
        <v>0</v>
      </c>
      <c r="K687" s="5">
        <v>86</v>
      </c>
      <c r="L687" s="5">
        <v>10</v>
      </c>
      <c r="M687" s="5"/>
      <c r="N687" s="5">
        <v>196</v>
      </c>
      <c r="O687" s="5">
        <v>799</v>
      </c>
      <c r="P687" s="5">
        <v>1029</v>
      </c>
      <c r="Q687" s="5">
        <v>323</v>
      </c>
      <c r="R687" s="5"/>
      <c r="S687" s="5">
        <v>496</v>
      </c>
      <c r="T687" s="5">
        <v>839</v>
      </c>
      <c r="U687" s="5">
        <v>1512</v>
      </c>
      <c r="V687" s="5">
        <v>542</v>
      </c>
      <c r="W687" s="5"/>
      <c r="X687" s="5">
        <v>11094</v>
      </c>
      <c r="Y687" s="5">
        <v>96</v>
      </c>
      <c r="Z687" s="5">
        <v>2347</v>
      </c>
      <c r="AA687" s="5">
        <v>3389</v>
      </c>
      <c r="AU687" s="6"/>
    </row>
    <row r="688" spans="3:47" x14ac:dyDescent="0.25">
      <c r="C688">
        <v>1990</v>
      </c>
      <c r="D688" s="5">
        <v>1003</v>
      </c>
      <c r="E688" s="5">
        <v>4938</v>
      </c>
      <c r="F688" s="5">
        <v>3193</v>
      </c>
      <c r="G688" s="5">
        <v>606</v>
      </c>
      <c r="H688" s="5"/>
      <c r="I688" s="5">
        <v>0</v>
      </c>
      <c r="J688" s="5">
        <v>0</v>
      </c>
      <c r="K688" s="5">
        <v>53</v>
      </c>
      <c r="L688" s="5">
        <v>3</v>
      </c>
      <c r="M688" s="5"/>
      <c r="N688" s="5">
        <v>175</v>
      </c>
      <c r="O688" s="5">
        <v>754</v>
      </c>
      <c r="P688" s="5">
        <v>1317</v>
      </c>
      <c r="Q688" s="5">
        <v>378</v>
      </c>
      <c r="R688" s="5"/>
      <c r="S688" s="5">
        <v>503</v>
      </c>
      <c r="T688" s="5">
        <v>883</v>
      </c>
      <c r="U688" s="5">
        <v>2134</v>
      </c>
      <c r="V688" s="5">
        <v>714</v>
      </c>
      <c r="W688" s="5"/>
      <c r="X688" s="5">
        <v>9740</v>
      </c>
      <c r="Y688" s="5">
        <v>56</v>
      </c>
      <c r="Z688" s="5">
        <v>2624</v>
      </c>
      <c r="AA688" s="5">
        <v>4234</v>
      </c>
      <c r="AU688" s="6"/>
    </row>
    <row r="689" spans="3:47" x14ac:dyDescent="0.25">
      <c r="C689">
        <v>1991</v>
      </c>
      <c r="D689" s="5">
        <v>1146</v>
      </c>
      <c r="E689" s="5">
        <v>4173</v>
      </c>
      <c r="F689" s="5">
        <v>3346</v>
      </c>
      <c r="G689" s="5">
        <v>674</v>
      </c>
      <c r="H689" s="5"/>
      <c r="I689" s="5">
        <v>0</v>
      </c>
      <c r="J689" s="5">
        <v>0</v>
      </c>
      <c r="K689" s="5">
        <v>22</v>
      </c>
      <c r="L689" s="5">
        <v>3</v>
      </c>
      <c r="M689" s="5"/>
      <c r="N689" s="5">
        <v>159</v>
      </c>
      <c r="O689" s="5">
        <v>836</v>
      </c>
      <c r="P689" s="5">
        <v>1309</v>
      </c>
      <c r="Q689" s="5">
        <v>395</v>
      </c>
      <c r="R689" s="5"/>
      <c r="S689" s="5">
        <v>514</v>
      </c>
      <c r="T689" s="5">
        <v>907</v>
      </c>
      <c r="U689" s="5">
        <v>2437</v>
      </c>
      <c r="V689" s="5">
        <v>757</v>
      </c>
      <c r="W689" s="5"/>
      <c r="X689" s="5">
        <v>9339</v>
      </c>
      <c r="Y689" s="5">
        <v>25</v>
      </c>
      <c r="Z689" s="5">
        <v>2699</v>
      </c>
      <c r="AA689" s="5">
        <v>4615</v>
      </c>
      <c r="AU689" s="6"/>
    </row>
    <row r="690" spans="3:47" x14ac:dyDescent="0.25">
      <c r="C690">
        <v>1992</v>
      </c>
      <c r="D690" s="5">
        <v>824</v>
      </c>
      <c r="E690" s="5">
        <v>3587</v>
      </c>
      <c r="F690" s="5">
        <v>2561</v>
      </c>
      <c r="G690" s="5">
        <v>546</v>
      </c>
      <c r="H690" s="5"/>
      <c r="I690" s="5">
        <v>0</v>
      </c>
      <c r="J690" s="5">
        <v>0</v>
      </c>
      <c r="K690" s="5">
        <v>26</v>
      </c>
      <c r="L690" s="5">
        <v>2</v>
      </c>
      <c r="M690" s="5"/>
      <c r="N690" s="5">
        <v>140</v>
      </c>
      <c r="O690" s="5">
        <v>635</v>
      </c>
      <c r="P690" s="5">
        <v>1251</v>
      </c>
      <c r="Q690" s="5">
        <v>325</v>
      </c>
      <c r="R690" s="5"/>
      <c r="S690" s="5">
        <v>456</v>
      </c>
      <c r="T690" s="5">
        <v>925</v>
      </c>
      <c r="U690" s="5">
        <v>2390</v>
      </c>
      <c r="V690" s="5">
        <v>907</v>
      </c>
      <c r="W690" s="5"/>
      <c r="X690" s="5">
        <v>7518</v>
      </c>
      <c r="Y690" s="5">
        <v>28</v>
      </c>
      <c r="Z690" s="5">
        <v>2351</v>
      </c>
      <c r="AA690" s="5">
        <v>4678</v>
      </c>
      <c r="AU690" s="6"/>
    </row>
    <row r="691" spans="3:47" x14ac:dyDescent="0.25">
      <c r="C691">
        <v>1993</v>
      </c>
      <c r="D691" s="5">
        <v>758</v>
      </c>
      <c r="E691" s="5">
        <v>3732</v>
      </c>
      <c r="F691" s="5">
        <v>2198</v>
      </c>
      <c r="G691" s="5">
        <v>243</v>
      </c>
      <c r="H691" s="5"/>
      <c r="I691" s="5">
        <v>0</v>
      </c>
      <c r="J691" s="5">
        <v>0</v>
      </c>
      <c r="K691" s="5">
        <v>16</v>
      </c>
      <c r="L691" s="5">
        <v>3</v>
      </c>
      <c r="M691" s="5"/>
      <c r="N691" s="5">
        <v>143</v>
      </c>
      <c r="O691" s="5">
        <v>589</v>
      </c>
      <c r="P691" s="5">
        <v>1068</v>
      </c>
      <c r="Q691" s="5">
        <v>427</v>
      </c>
      <c r="R691" s="5"/>
      <c r="S691" s="5">
        <v>464</v>
      </c>
      <c r="T691" s="5">
        <v>987</v>
      </c>
      <c r="U691" s="5">
        <v>2880</v>
      </c>
      <c r="V691" s="5">
        <v>1251</v>
      </c>
      <c r="W691" s="5"/>
      <c r="X691" s="5">
        <v>6931</v>
      </c>
      <c r="Y691" s="5">
        <v>19</v>
      </c>
      <c r="Z691" s="5">
        <v>2227</v>
      </c>
      <c r="AA691" s="5">
        <v>5582</v>
      </c>
      <c r="AU691" s="6"/>
    </row>
    <row r="692" spans="3:47" x14ac:dyDescent="0.25">
      <c r="C692">
        <v>1994</v>
      </c>
      <c r="D692" s="5">
        <v>471</v>
      </c>
      <c r="E692" s="5">
        <v>2185</v>
      </c>
      <c r="F692" s="5">
        <v>707</v>
      </c>
      <c r="G692" s="5">
        <v>356</v>
      </c>
      <c r="H692" s="5"/>
      <c r="I692" s="5">
        <v>0</v>
      </c>
      <c r="J692" s="5">
        <v>0</v>
      </c>
      <c r="K692" s="5">
        <v>12</v>
      </c>
      <c r="L692" s="5">
        <v>2</v>
      </c>
      <c r="M692" s="5"/>
      <c r="N692" s="5">
        <v>113</v>
      </c>
      <c r="O692" s="5">
        <v>453</v>
      </c>
      <c r="P692" s="5">
        <v>1000</v>
      </c>
      <c r="Q692" s="5">
        <v>526</v>
      </c>
      <c r="R692" s="5"/>
      <c r="S692" s="5">
        <v>341</v>
      </c>
      <c r="T692" s="5">
        <v>827</v>
      </c>
      <c r="U692" s="5">
        <v>2934</v>
      </c>
      <c r="V692" s="5">
        <v>1031</v>
      </c>
      <c r="W692" s="5"/>
      <c r="X692" s="5">
        <v>3719</v>
      </c>
      <c r="Y692" s="5">
        <v>14</v>
      </c>
      <c r="Z692" s="5">
        <v>2092</v>
      </c>
      <c r="AA692" s="5">
        <v>5133</v>
      </c>
      <c r="AU692" s="6"/>
    </row>
    <row r="693" spans="3:47" x14ac:dyDescent="0.25">
      <c r="C693">
        <v>1995</v>
      </c>
      <c r="D693" s="5">
        <v>631</v>
      </c>
      <c r="E693" s="5">
        <v>1541</v>
      </c>
      <c r="F693" s="5">
        <v>1686</v>
      </c>
      <c r="G693" s="5">
        <v>406</v>
      </c>
      <c r="H693" s="5"/>
      <c r="I693" s="5">
        <v>0</v>
      </c>
      <c r="J693" s="5">
        <v>0</v>
      </c>
      <c r="K693" s="5">
        <v>16</v>
      </c>
      <c r="L693" s="5">
        <v>3</v>
      </c>
      <c r="M693" s="5"/>
      <c r="N693" s="5">
        <v>114</v>
      </c>
      <c r="O693" s="5">
        <v>536</v>
      </c>
      <c r="P693" s="5">
        <v>1864</v>
      </c>
      <c r="Q693" s="5">
        <v>905</v>
      </c>
      <c r="R693" s="5"/>
      <c r="S693" s="5">
        <v>493</v>
      </c>
      <c r="T693" s="5">
        <v>1399</v>
      </c>
      <c r="U693" s="5">
        <v>3669</v>
      </c>
      <c r="V693" s="5">
        <v>1380</v>
      </c>
      <c r="W693" s="5"/>
      <c r="X693" s="5">
        <v>4264</v>
      </c>
      <c r="Y693" s="5">
        <v>19</v>
      </c>
      <c r="Z693" s="5">
        <v>3419</v>
      </c>
      <c r="AA693" s="5">
        <v>6941</v>
      </c>
      <c r="AU693" s="6"/>
    </row>
    <row r="694" spans="3:47" x14ac:dyDescent="0.25">
      <c r="C694">
        <v>1996</v>
      </c>
      <c r="D694" s="5">
        <v>486</v>
      </c>
      <c r="E694" s="5">
        <v>2171</v>
      </c>
      <c r="F694" s="5">
        <v>1827</v>
      </c>
      <c r="G694" s="5">
        <v>576</v>
      </c>
      <c r="H694" s="5"/>
      <c r="I694" s="5">
        <v>0</v>
      </c>
      <c r="J694" s="5">
        <v>0</v>
      </c>
      <c r="K694" s="5">
        <v>22</v>
      </c>
      <c r="L694" s="5">
        <v>8</v>
      </c>
      <c r="M694" s="5"/>
      <c r="N694" s="5">
        <v>120</v>
      </c>
      <c r="O694" s="5">
        <v>775</v>
      </c>
      <c r="P694" s="5">
        <v>2419</v>
      </c>
      <c r="Q694" s="5">
        <v>820</v>
      </c>
      <c r="R694" s="5"/>
      <c r="S694" s="5">
        <v>570</v>
      </c>
      <c r="T694" s="5">
        <v>1356</v>
      </c>
      <c r="U694" s="5">
        <v>3691</v>
      </c>
      <c r="V694" s="5">
        <v>1573</v>
      </c>
      <c r="W694" s="5"/>
      <c r="X694" s="5">
        <v>5060</v>
      </c>
      <c r="Y694" s="5">
        <v>30</v>
      </c>
      <c r="Z694" s="5">
        <v>4134</v>
      </c>
      <c r="AA694" s="5">
        <v>7190</v>
      </c>
      <c r="AT694">
        <v>71710</v>
      </c>
      <c r="AU694" s="6">
        <v>0.8827910526769337</v>
      </c>
    </row>
    <row r="695" spans="3:47" x14ac:dyDescent="0.25">
      <c r="C695">
        <v>1997</v>
      </c>
      <c r="D695" s="5">
        <v>740</v>
      </c>
      <c r="E695" s="5">
        <v>2217</v>
      </c>
      <c r="F695" s="5">
        <v>2853</v>
      </c>
      <c r="G695" s="5">
        <v>674</v>
      </c>
      <c r="H695" s="5"/>
      <c r="I695" s="5">
        <v>0</v>
      </c>
      <c r="J695" s="5">
        <v>0</v>
      </c>
      <c r="K695" s="5">
        <v>91</v>
      </c>
      <c r="L695" s="5">
        <v>16</v>
      </c>
      <c r="M695" s="5"/>
      <c r="N695" s="5">
        <v>206</v>
      </c>
      <c r="O695" s="5">
        <v>1238</v>
      </c>
      <c r="P695" s="5">
        <v>2737</v>
      </c>
      <c r="Q695" s="5">
        <v>1176</v>
      </c>
      <c r="R695" s="5"/>
      <c r="S695" s="5">
        <v>695</v>
      </c>
      <c r="T695" s="5">
        <v>1644</v>
      </c>
      <c r="U695" s="5">
        <v>5205</v>
      </c>
      <c r="V695" s="5">
        <v>2034</v>
      </c>
      <c r="W695" s="5"/>
      <c r="X695" s="5">
        <v>6484</v>
      </c>
      <c r="Y695" s="5">
        <v>107</v>
      </c>
      <c r="Z695" s="5">
        <v>5357</v>
      </c>
      <c r="AA695" s="5">
        <v>9578</v>
      </c>
      <c r="AT695">
        <v>61995</v>
      </c>
      <c r="AU695" s="6">
        <v>0.88616189482411123</v>
      </c>
    </row>
    <row r="696" spans="3:47" x14ac:dyDescent="0.25">
      <c r="C696">
        <v>1998</v>
      </c>
      <c r="D696" s="5">
        <v>688</v>
      </c>
      <c r="E696" s="5">
        <v>4088</v>
      </c>
      <c r="F696" s="5">
        <v>3019</v>
      </c>
      <c r="G696" s="5">
        <v>720</v>
      </c>
      <c r="H696" s="5"/>
      <c r="I696" s="5">
        <v>0</v>
      </c>
      <c r="J696" s="5">
        <v>0</v>
      </c>
      <c r="K696" s="5">
        <v>90</v>
      </c>
      <c r="L696" s="5">
        <v>18</v>
      </c>
      <c r="M696" s="5"/>
      <c r="N696" s="5">
        <v>322</v>
      </c>
      <c r="O696" s="5">
        <v>1283</v>
      </c>
      <c r="P696" s="5">
        <v>3591</v>
      </c>
      <c r="Q696" s="5">
        <v>1866</v>
      </c>
      <c r="R696" s="5"/>
      <c r="S696" s="5">
        <v>822</v>
      </c>
      <c r="T696" s="5">
        <v>2172</v>
      </c>
      <c r="U696" s="5">
        <v>6221</v>
      </c>
      <c r="V696" s="5">
        <v>2204</v>
      </c>
      <c r="W696" s="5"/>
      <c r="X696" s="5">
        <v>8515</v>
      </c>
      <c r="Y696" s="5">
        <v>108</v>
      </c>
      <c r="Z696" s="5">
        <v>7062</v>
      </c>
      <c r="AA696" s="5">
        <v>11419</v>
      </c>
      <c r="AT696">
        <v>47241</v>
      </c>
      <c r="AU696" s="6">
        <v>0.90390907525400377</v>
      </c>
    </row>
    <row r="697" spans="3:47" x14ac:dyDescent="0.25">
      <c r="C697">
        <v>1999</v>
      </c>
      <c r="D697" s="5">
        <v>824</v>
      </c>
      <c r="E697" s="5">
        <v>3359</v>
      </c>
      <c r="F697" s="5">
        <v>2936</v>
      </c>
      <c r="G697" s="5">
        <v>926</v>
      </c>
      <c r="H697" s="5"/>
      <c r="I697" s="5">
        <v>0</v>
      </c>
      <c r="J697" s="5">
        <v>0</v>
      </c>
      <c r="K697" s="5">
        <v>72</v>
      </c>
      <c r="L697" s="5">
        <v>21</v>
      </c>
      <c r="M697" s="5"/>
      <c r="N697" s="5">
        <v>287</v>
      </c>
      <c r="O697" s="5">
        <v>1412</v>
      </c>
      <c r="P697" s="5">
        <v>4767</v>
      </c>
      <c r="Q697" s="5">
        <v>1508</v>
      </c>
      <c r="R697" s="5"/>
      <c r="S697" s="5">
        <v>867</v>
      </c>
      <c r="T697" s="5">
        <v>2200</v>
      </c>
      <c r="U697" s="5">
        <v>5660</v>
      </c>
      <c r="V697" s="5">
        <v>2643</v>
      </c>
      <c r="W697" s="5"/>
      <c r="X697" s="5">
        <v>8045</v>
      </c>
      <c r="Y697" s="5">
        <v>93</v>
      </c>
      <c r="Z697" s="5">
        <v>7974</v>
      </c>
      <c r="AA697" s="5">
        <v>11370</v>
      </c>
      <c r="AT697">
        <v>56513</v>
      </c>
      <c r="AU697" s="6">
        <v>0.90455534925411363</v>
      </c>
    </row>
    <row r="698" spans="3:47" x14ac:dyDescent="0.25">
      <c r="C698">
        <v>2000</v>
      </c>
      <c r="D698" s="5">
        <v>988</v>
      </c>
      <c r="E698" s="5">
        <v>3455</v>
      </c>
      <c r="F698" s="5">
        <v>4272</v>
      </c>
      <c r="G698" s="5">
        <v>910</v>
      </c>
      <c r="H698" s="5"/>
      <c r="I698" s="5">
        <v>0</v>
      </c>
      <c r="J698" s="5">
        <v>0</v>
      </c>
      <c r="K698" s="5">
        <v>90</v>
      </c>
      <c r="L698" s="5">
        <v>39</v>
      </c>
      <c r="M698" s="5"/>
      <c r="N698" s="5">
        <v>283</v>
      </c>
      <c r="O698" s="5">
        <v>1947</v>
      </c>
      <c r="P698" s="5">
        <v>3925</v>
      </c>
      <c r="Q698" s="5">
        <v>1951</v>
      </c>
      <c r="R698" s="5"/>
      <c r="S698" s="5">
        <v>981</v>
      </c>
      <c r="T698" s="5">
        <v>2044</v>
      </c>
      <c r="U698" s="5">
        <v>6895</v>
      </c>
      <c r="V698" s="5">
        <v>2396</v>
      </c>
      <c r="W698" s="5"/>
      <c r="X698" s="5">
        <v>9625</v>
      </c>
      <c r="Y698" s="5">
        <v>129</v>
      </c>
      <c r="Z698" s="5">
        <v>8106</v>
      </c>
      <c r="AA698" s="5">
        <v>12316</v>
      </c>
      <c r="AT698">
        <v>40088</v>
      </c>
      <c r="AU698" s="6">
        <v>0.85583142973036441</v>
      </c>
    </row>
    <row r="699" spans="3:47" x14ac:dyDescent="0.25">
      <c r="C699">
        <v>2001</v>
      </c>
      <c r="D699" s="5">
        <v>1325</v>
      </c>
      <c r="E699" s="5">
        <v>5719</v>
      </c>
      <c r="F699" s="5">
        <v>5964</v>
      </c>
      <c r="G699" s="5">
        <v>1308</v>
      </c>
      <c r="H699" s="5"/>
      <c r="I699" s="5">
        <v>0</v>
      </c>
      <c r="J699" s="5">
        <v>0</v>
      </c>
      <c r="K699" s="5">
        <v>207</v>
      </c>
      <c r="L699" s="5">
        <v>79</v>
      </c>
      <c r="M699" s="5"/>
      <c r="N699" s="5">
        <v>477</v>
      </c>
      <c r="O699" s="5">
        <v>2246</v>
      </c>
      <c r="P699" s="5">
        <v>7051</v>
      </c>
      <c r="Q699" s="5">
        <v>2827</v>
      </c>
      <c r="R699" s="5"/>
      <c r="S699" s="5">
        <v>1386</v>
      </c>
      <c r="T699" s="5">
        <v>3529</v>
      </c>
      <c r="U699" s="5">
        <v>8674</v>
      </c>
      <c r="V699" s="5">
        <v>3522</v>
      </c>
      <c r="W699" s="5"/>
      <c r="X699" s="5">
        <v>14316</v>
      </c>
      <c r="Y699" s="5">
        <v>286</v>
      </c>
      <c r="Z699" s="5">
        <v>12601</v>
      </c>
      <c r="AA699" s="5">
        <v>17111</v>
      </c>
      <c r="AT699">
        <v>37506</v>
      </c>
      <c r="AU699" s="6">
        <v>0.84171547835454119</v>
      </c>
    </row>
    <row r="700" spans="3:47" x14ac:dyDescent="0.25">
      <c r="C700">
        <v>2002</v>
      </c>
      <c r="D700" s="5">
        <v>2068</v>
      </c>
      <c r="E700" s="5">
        <v>6758</v>
      </c>
      <c r="F700" s="5">
        <v>6784</v>
      </c>
      <c r="G700" s="5">
        <v>2071</v>
      </c>
      <c r="H700" s="5"/>
      <c r="I700" s="5">
        <v>0</v>
      </c>
      <c r="J700" s="5">
        <v>0</v>
      </c>
      <c r="K700" s="5">
        <v>335</v>
      </c>
      <c r="L700" s="5">
        <v>80</v>
      </c>
      <c r="M700" s="5"/>
      <c r="N700" s="5">
        <v>473</v>
      </c>
      <c r="O700" s="5">
        <v>3325</v>
      </c>
      <c r="P700" s="5">
        <v>8570</v>
      </c>
      <c r="Q700" s="5">
        <v>3487</v>
      </c>
      <c r="R700" s="5"/>
      <c r="S700" s="5">
        <v>1773</v>
      </c>
      <c r="T700" s="5">
        <v>3659</v>
      </c>
      <c r="U700" s="5">
        <v>10648</v>
      </c>
      <c r="V700" s="5">
        <v>3857</v>
      </c>
      <c r="W700" s="5"/>
      <c r="X700" s="5">
        <v>17681</v>
      </c>
      <c r="Y700" s="5">
        <v>415</v>
      </c>
      <c r="Z700" s="5">
        <v>15855</v>
      </c>
      <c r="AA700" s="5">
        <v>19937</v>
      </c>
      <c r="AT700">
        <v>28141</v>
      </c>
      <c r="AU700" s="6">
        <v>0.83235233221923155</v>
      </c>
    </row>
    <row r="701" spans="3:47" x14ac:dyDescent="0.25">
      <c r="C701">
        <v>2003</v>
      </c>
      <c r="D701" s="5">
        <v>2471</v>
      </c>
      <c r="E701" s="5">
        <v>7468</v>
      </c>
      <c r="F701" s="5">
        <v>9648</v>
      </c>
      <c r="G701" s="5">
        <v>1708</v>
      </c>
      <c r="H701" s="5"/>
      <c r="I701" s="5">
        <v>0</v>
      </c>
      <c r="J701" s="5">
        <v>0</v>
      </c>
      <c r="K701" s="5">
        <v>337</v>
      </c>
      <c r="L701" s="5">
        <v>40</v>
      </c>
      <c r="M701" s="5"/>
      <c r="N701" s="5">
        <v>662</v>
      </c>
      <c r="O701" s="5">
        <v>3709</v>
      </c>
      <c r="P701" s="5">
        <v>9532</v>
      </c>
      <c r="Q701" s="5">
        <v>3937</v>
      </c>
      <c r="R701" s="5"/>
      <c r="S701" s="5">
        <v>1837</v>
      </c>
      <c r="T701" s="5">
        <v>4069</v>
      </c>
      <c r="U701" s="5">
        <v>10501</v>
      </c>
      <c r="V701" s="5">
        <v>4206</v>
      </c>
      <c r="W701" s="5"/>
      <c r="X701" s="5">
        <v>21295</v>
      </c>
      <c r="Y701" s="5">
        <v>377</v>
      </c>
      <c r="Z701" s="5">
        <v>17840</v>
      </c>
      <c r="AA701" s="5">
        <v>20613</v>
      </c>
      <c r="AT701">
        <v>29713</v>
      </c>
      <c r="AU701" s="6">
        <v>0.82216380741560602</v>
      </c>
    </row>
    <row r="702" spans="3:47" x14ac:dyDescent="0.25">
      <c r="C702">
        <v>2004</v>
      </c>
      <c r="D702" s="5">
        <v>2060</v>
      </c>
      <c r="E702" s="5">
        <v>7938</v>
      </c>
      <c r="F702" s="5">
        <v>5687</v>
      </c>
      <c r="G702" s="5">
        <v>1720</v>
      </c>
      <c r="H702" s="5"/>
      <c r="I702" s="5">
        <v>0</v>
      </c>
      <c r="J702" s="5">
        <v>0</v>
      </c>
      <c r="K702" s="5">
        <v>125</v>
      </c>
      <c r="L702" s="5">
        <v>92</v>
      </c>
      <c r="M702" s="5"/>
      <c r="N702" s="5">
        <v>579</v>
      </c>
      <c r="O702" s="5">
        <v>3074</v>
      </c>
      <c r="P702" s="5">
        <v>8219</v>
      </c>
      <c r="Q702" s="5">
        <v>3309</v>
      </c>
      <c r="R702" s="5"/>
      <c r="S702" s="5">
        <v>1464</v>
      </c>
      <c r="T702" s="5">
        <v>2986</v>
      </c>
      <c r="U702" s="5">
        <v>8757</v>
      </c>
      <c r="V702" s="5">
        <v>3183</v>
      </c>
      <c r="W702" s="5"/>
      <c r="X702" s="5">
        <v>17405</v>
      </c>
      <c r="Y702" s="5">
        <v>217</v>
      </c>
      <c r="Z702" s="5">
        <v>15181</v>
      </c>
      <c r="AA702" s="5">
        <v>16390</v>
      </c>
      <c r="AT702">
        <v>37455</v>
      </c>
      <c r="AU702" s="6">
        <v>0.80167376554440184</v>
      </c>
    </row>
    <row r="703" spans="3:47" x14ac:dyDescent="0.25">
      <c r="C703">
        <v>2005</v>
      </c>
      <c r="D703" s="5">
        <v>1829</v>
      </c>
      <c r="E703" s="5">
        <v>4379</v>
      </c>
      <c r="F703" s="5">
        <v>5600</v>
      </c>
      <c r="G703" s="5">
        <v>1109</v>
      </c>
      <c r="H703" s="5"/>
      <c r="I703" s="5">
        <v>0</v>
      </c>
      <c r="J703" s="5">
        <v>0</v>
      </c>
      <c r="K703" s="5">
        <v>251</v>
      </c>
      <c r="L703" s="5">
        <v>27</v>
      </c>
      <c r="M703" s="5"/>
      <c r="N703" s="5">
        <v>533</v>
      </c>
      <c r="O703" s="5">
        <v>2813</v>
      </c>
      <c r="P703" s="5">
        <v>7264</v>
      </c>
      <c r="Q703" s="5">
        <v>2700</v>
      </c>
      <c r="R703" s="5"/>
      <c r="S703" s="5">
        <v>1136</v>
      </c>
      <c r="T703" s="5">
        <v>2482</v>
      </c>
      <c r="U703" s="5">
        <v>7006</v>
      </c>
      <c r="V703" s="5">
        <v>3214</v>
      </c>
      <c r="W703" s="5"/>
      <c r="X703" s="5">
        <v>12917</v>
      </c>
      <c r="Y703" s="5">
        <v>278</v>
      </c>
      <c r="Z703" s="5">
        <v>13310</v>
      </c>
      <c r="AA703" s="5">
        <v>13838</v>
      </c>
      <c r="AT703">
        <v>33905</v>
      </c>
      <c r="AU703" s="6">
        <v>0.80096858020316564</v>
      </c>
    </row>
    <row r="704" spans="3:47" x14ac:dyDescent="0.25">
      <c r="C704">
        <v>2006</v>
      </c>
      <c r="D704" s="5">
        <v>1268</v>
      </c>
      <c r="E704" s="5">
        <v>5055</v>
      </c>
      <c r="F704" s="5">
        <v>3964</v>
      </c>
      <c r="G704" s="5">
        <v>1254</v>
      </c>
      <c r="H704" s="5"/>
      <c r="I704" s="5">
        <v>0</v>
      </c>
      <c r="J704" s="5">
        <v>0</v>
      </c>
      <c r="K704" s="5">
        <v>85</v>
      </c>
      <c r="L704" s="5">
        <v>77</v>
      </c>
      <c r="M704" s="5"/>
      <c r="N704" s="5">
        <v>564</v>
      </c>
      <c r="O704" s="5">
        <v>2762</v>
      </c>
      <c r="P704" s="5">
        <v>6824</v>
      </c>
      <c r="Q704" s="5">
        <v>2896</v>
      </c>
      <c r="R704" s="5"/>
      <c r="S704" s="5">
        <v>1089</v>
      </c>
      <c r="T704" s="5">
        <v>2365</v>
      </c>
      <c r="U704" s="5">
        <v>8131</v>
      </c>
      <c r="V704" s="5">
        <v>3076</v>
      </c>
      <c r="W704" s="5"/>
      <c r="X704" s="5">
        <v>11541</v>
      </c>
      <c r="Y704" s="5">
        <v>162</v>
      </c>
      <c r="Z704" s="5">
        <v>13046</v>
      </c>
      <c r="AA704" s="5">
        <v>14661</v>
      </c>
      <c r="AT704">
        <v>18099</v>
      </c>
      <c r="AU704" s="6">
        <v>0.79935518063775279</v>
      </c>
    </row>
    <row r="705" spans="2:47" x14ac:dyDescent="0.25">
      <c r="C705">
        <v>2007</v>
      </c>
      <c r="D705" s="5">
        <v>1374</v>
      </c>
      <c r="E705" s="5">
        <v>4248</v>
      </c>
      <c r="F705" s="5">
        <v>4824</v>
      </c>
      <c r="G705" s="5">
        <v>1560</v>
      </c>
      <c r="H705" s="5"/>
      <c r="I705" s="5">
        <v>0</v>
      </c>
      <c r="J705" s="5">
        <v>0</v>
      </c>
      <c r="K705" s="5">
        <v>280</v>
      </c>
      <c r="L705" s="5">
        <v>28</v>
      </c>
      <c r="M705" s="5"/>
      <c r="N705" s="5">
        <v>559</v>
      </c>
      <c r="O705" s="5">
        <v>2833</v>
      </c>
      <c r="P705" s="5">
        <v>7776</v>
      </c>
      <c r="Q705" s="5">
        <v>3044</v>
      </c>
      <c r="R705" s="5"/>
      <c r="S705" s="5">
        <v>1206</v>
      </c>
      <c r="T705" s="5">
        <v>2830</v>
      </c>
      <c r="U705" s="5">
        <v>8256</v>
      </c>
      <c r="V705" s="5">
        <v>3287</v>
      </c>
      <c r="W705" s="5"/>
      <c r="X705" s="5">
        <v>12006</v>
      </c>
      <c r="Y705" s="5">
        <v>308</v>
      </c>
      <c r="Z705" s="5">
        <v>14212</v>
      </c>
      <c r="AA705" s="5">
        <v>15579</v>
      </c>
      <c r="AT705">
        <v>12471</v>
      </c>
      <c r="AU705" s="6">
        <v>0.79957684170032695</v>
      </c>
    </row>
    <row r="706" spans="2:47" x14ac:dyDescent="0.25">
      <c r="C706">
        <v>2008</v>
      </c>
      <c r="D706" s="5">
        <v>1492</v>
      </c>
      <c r="E706" s="5">
        <v>5314</v>
      </c>
      <c r="F706" s="5">
        <v>6377</v>
      </c>
      <c r="G706" s="5"/>
      <c r="H706" s="5"/>
      <c r="I706" s="5">
        <v>0</v>
      </c>
      <c r="J706" s="5">
        <v>0</v>
      </c>
      <c r="K706" s="5">
        <v>120</v>
      </c>
      <c r="L706" s="5"/>
      <c r="M706" s="5"/>
      <c r="N706" s="5">
        <v>631</v>
      </c>
      <c r="O706" s="5">
        <v>3374</v>
      </c>
      <c r="P706" s="5">
        <v>8719</v>
      </c>
      <c r="Q706" s="5"/>
      <c r="R706" s="5"/>
      <c r="S706" s="5">
        <v>1426</v>
      </c>
      <c r="T706" s="5">
        <v>3163</v>
      </c>
      <c r="U706" s="5">
        <v>9447</v>
      </c>
      <c r="V706" s="5"/>
      <c r="W706" s="5"/>
      <c r="X706" s="5">
        <v>13183</v>
      </c>
      <c r="Y706" s="5">
        <v>120</v>
      </c>
      <c r="Z706" s="5">
        <v>12724</v>
      </c>
      <c r="AA706" s="5">
        <v>14036</v>
      </c>
      <c r="AT706">
        <v>13537</v>
      </c>
      <c r="AU706" s="6">
        <v>0.79977549332388043</v>
      </c>
    </row>
    <row r="707" spans="2:47" x14ac:dyDescent="0.25">
      <c r="C707">
        <v>2009</v>
      </c>
      <c r="D707" s="5">
        <v>1858</v>
      </c>
      <c r="E707" s="5">
        <v>5906</v>
      </c>
      <c r="F707" s="5"/>
      <c r="G707" s="5"/>
      <c r="H707" s="5"/>
      <c r="I707" s="5">
        <v>0</v>
      </c>
      <c r="J707" s="5">
        <v>0</v>
      </c>
      <c r="K707" s="5"/>
      <c r="L707" s="5"/>
      <c r="M707" s="5"/>
      <c r="N707" s="5">
        <v>654</v>
      </c>
      <c r="O707" s="5">
        <v>3650</v>
      </c>
      <c r="P707" s="5"/>
      <c r="Q707" s="5"/>
      <c r="R707" s="5"/>
      <c r="S707" s="5">
        <v>1576</v>
      </c>
      <c r="T707" s="5">
        <v>3416</v>
      </c>
      <c r="U707" s="5"/>
      <c r="V707" s="5"/>
      <c r="W707" s="5"/>
      <c r="X707" s="5">
        <v>7764</v>
      </c>
      <c r="Y707" s="5">
        <v>0</v>
      </c>
      <c r="Z707" s="5">
        <v>4304</v>
      </c>
      <c r="AA707" s="5">
        <v>4992</v>
      </c>
      <c r="AT707">
        <v>12420</v>
      </c>
      <c r="AU707" s="6">
        <v>0.74576678275489372</v>
      </c>
    </row>
    <row r="708" spans="2:47" x14ac:dyDescent="0.25">
      <c r="C708">
        <v>2010</v>
      </c>
      <c r="D708" s="5">
        <v>2050</v>
      </c>
      <c r="E708" s="5"/>
      <c r="F708" s="5"/>
      <c r="G708" s="5"/>
      <c r="H708" s="5"/>
      <c r="I708" s="5">
        <v>0</v>
      </c>
      <c r="J708" s="5"/>
      <c r="K708" s="5"/>
      <c r="L708" s="5"/>
      <c r="M708" s="5"/>
      <c r="N708" s="5">
        <v>828</v>
      </c>
      <c r="O708" s="5"/>
      <c r="P708" s="5"/>
      <c r="Q708" s="5"/>
      <c r="R708" s="5"/>
      <c r="S708" s="5">
        <v>1826</v>
      </c>
      <c r="T708" s="5"/>
      <c r="U708" s="5"/>
      <c r="V708" s="5"/>
      <c r="W708" s="5"/>
      <c r="X708" s="5">
        <v>2050</v>
      </c>
      <c r="Y708" s="5">
        <v>0</v>
      </c>
      <c r="Z708" s="5">
        <v>828</v>
      </c>
      <c r="AA708" s="5">
        <v>1826</v>
      </c>
      <c r="AT708">
        <v>12063</v>
      </c>
      <c r="AU708" s="6">
        <v>0.72328816404844709</v>
      </c>
    </row>
    <row r="709" spans="2:47" x14ac:dyDescent="0.25">
      <c r="B709" t="s">
        <v>41</v>
      </c>
      <c r="C709">
        <v>1974</v>
      </c>
      <c r="D709" s="5"/>
      <c r="E709" s="5"/>
      <c r="F709" s="5"/>
      <c r="G709" s="5">
        <v>2625</v>
      </c>
      <c r="H709" s="5"/>
      <c r="I709" s="5"/>
      <c r="J709" s="5"/>
      <c r="K709" s="5"/>
      <c r="L709" s="5">
        <v>423</v>
      </c>
      <c r="M709" s="5"/>
      <c r="N709" s="5"/>
      <c r="O709" s="5"/>
      <c r="P709" s="5"/>
      <c r="Q709" s="5">
        <v>853</v>
      </c>
      <c r="R709" s="5"/>
      <c r="S709" s="5"/>
      <c r="T709" s="5"/>
      <c r="U709" s="5"/>
      <c r="V709" s="5">
        <v>1802</v>
      </c>
      <c r="W709" s="5"/>
      <c r="X709" s="5">
        <v>2625</v>
      </c>
      <c r="Y709" s="5">
        <v>423</v>
      </c>
      <c r="Z709" s="5">
        <v>853</v>
      </c>
      <c r="AA709" s="5">
        <v>1802</v>
      </c>
      <c r="AT709">
        <v>9897</v>
      </c>
      <c r="AU709" s="6">
        <v>0.67903945111492281</v>
      </c>
    </row>
    <row r="710" spans="2:47" x14ac:dyDescent="0.25">
      <c r="C710">
        <v>1975</v>
      </c>
      <c r="D710" s="5"/>
      <c r="E710" s="5"/>
      <c r="F710" s="5">
        <v>6788</v>
      </c>
      <c r="G710" s="5">
        <v>1582</v>
      </c>
      <c r="H710" s="5"/>
      <c r="I710" s="5"/>
      <c r="J710" s="5"/>
      <c r="K710" s="5">
        <v>677</v>
      </c>
      <c r="L710" s="5">
        <v>255</v>
      </c>
      <c r="M710" s="5"/>
      <c r="N710" s="5"/>
      <c r="O710" s="5"/>
      <c r="P710" s="5">
        <v>1188</v>
      </c>
      <c r="Q710" s="5">
        <v>515</v>
      </c>
      <c r="R710" s="5"/>
      <c r="S710" s="5"/>
      <c r="T710" s="5"/>
      <c r="U710" s="5">
        <v>5104</v>
      </c>
      <c r="V710" s="5">
        <v>1087</v>
      </c>
      <c r="W710" s="5"/>
      <c r="X710" s="5">
        <v>8370</v>
      </c>
      <c r="Y710" s="5">
        <v>932</v>
      </c>
      <c r="Z710" s="5">
        <v>1703</v>
      </c>
      <c r="AA710" s="5">
        <v>6191</v>
      </c>
      <c r="AT710">
        <v>9177</v>
      </c>
      <c r="AU710" s="6">
        <v>0.62179009417982245</v>
      </c>
    </row>
    <row r="711" spans="2:47" x14ac:dyDescent="0.25">
      <c r="C711">
        <v>1976</v>
      </c>
      <c r="D711" s="5"/>
      <c r="E711" s="5">
        <v>21546</v>
      </c>
      <c r="F711" s="5">
        <v>34414</v>
      </c>
      <c r="G711" s="5">
        <v>6032</v>
      </c>
      <c r="H711" s="5"/>
      <c r="I711" s="5"/>
      <c r="J711" s="5">
        <v>0</v>
      </c>
      <c r="K711" s="5">
        <v>3861</v>
      </c>
      <c r="L711" s="5">
        <v>957</v>
      </c>
      <c r="M711" s="5"/>
      <c r="N711" s="5"/>
      <c r="O711" s="5">
        <v>2343</v>
      </c>
      <c r="P711" s="5">
        <v>6819</v>
      </c>
      <c r="Q711" s="5">
        <v>1925</v>
      </c>
      <c r="R711" s="5"/>
      <c r="S711" s="5"/>
      <c r="T711" s="5">
        <v>20199</v>
      </c>
      <c r="U711" s="5">
        <v>29307</v>
      </c>
      <c r="V711" s="5">
        <v>4065</v>
      </c>
      <c r="W711" s="5"/>
      <c r="X711" s="5">
        <v>61992</v>
      </c>
      <c r="Y711" s="5">
        <v>4818</v>
      </c>
      <c r="Z711" s="5">
        <v>11087</v>
      </c>
      <c r="AA711" s="5">
        <v>53571</v>
      </c>
      <c r="AT711">
        <v>5825</v>
      </c>
      <c r="AU711" s="6">
        <v>0.53157510494615801</v>
      </c>
    </row>
    <row r="712" spans="2:47" x14ac:dyDescent="0.25">
      <c r="C712">
        <v>1977</v>
      </c>
      <c r="D712" s="5">
        <v>3755</v>
      </c>
      <c r="E712" s="5">
        <v>8579</v>
      </c>
      <c r="F712" s="5">
        <v>12997</v>
      </c>
      <c r="G712" s="5">
        <v>4473</v>
      </c>
      <c r="H712" s="5"/>
      <c r="I712" s="5">
        <v>0</v>
      </c>
      <c r="J712" s="5">
        <v>0</v>
      </c>
      <c r="K712" s="5">
        <v>891</v>
      </c>
      <c r="L712" s="5">
        <v>847</v>
      </c>
      <c r="M712" s="5"/>
      <c r="N712" s="5">
        <v>402</v>
      </c>
      <c r="O712" s="5">
        <v>1238</v>
      </c>
      <c r="P712" s="5">
        <v>1547</v>
      </c>
      <c r="Q712" s="5">
        <v>1707</v>
      </c>
      <c r="R712" s="5"/>
      <c r="S712" s="5">
        <v>11547</v>
      </c>
      <c r="T712" s="5">
        <v>10660</v>
      </c>
      <c r="U712" s="5">
        <v>6641</v>
      </c>
      <c r="V712" s="5">
        <v>3605</v>
      </c>
      <c r="W712" s="5"/>
      <c r="X712" s="5">
        <v>29804</v>
      </c>
      <c r="Y712" s="5">
        <v>1738</v>
      </c>
      <c r="Z712" s="5">
        <v>4894</v>
      </c>
      <c r="AA712" s="5">
        <v>32453</v>
      </c>
      <c r="AT712">
        <v>7702</v>
      </c>
      <c r="AU712" s="6">
        <v>0.52598511234036738</v>
      </c>
    </row>
    <row r="713" spans="2:47" x14ac:dyDescent="0.25">
      <c r="C713">
        <v>1978</v>
      </c>
      <c r="D713" s="5">
        <v>9285</v>
      </c>
      <c r="E713" s="5">
        <v>25828</v>
      </c>
      <c r="F713" s="5">
        <v>43039</v>
      </c>
      <c r="G713" s="5">
        <v>15133</v>
      </c>
      <c r="H713" s="5"/>
      <c r="I713" s="5">
        <v>0</v>
      </c>
      <c r="J713" s="5">
        <v>0</v>
      </c>
      <c r="K713" s="5">
        <v>3787</v>
      </c>
      <c r="L713" s="5">
        <v>2092</v>
      </c>
      <c r="M713" s="5"/>
      <c r="N713" s="5">
        <v>400</v>
      </c>
      <c r="O713" s="5">
        <v>1890</v>
      </c>
      <c r="P713" s="5">
        <v>6636</v>
      </c>
      <c r="Q713" s="5">
        <v>5425</v>
      </c>
      <c r="R713" s="5"/>
      <c r="S713" s="5">
        <v>10592</v>
      </c>
      <c r="T713" s="5">
        <v>16288</v>
      </c>
      <c r="U713" s="5">
        <v>28508</v>
      </c>
      <c r="V713" s="5">
        <v>11487</v>
      </c>
      <c r="W713" s="5"/>
      <c r="X713" s="5">
        <v>93285</v>
      </c>
      <c r="Y713" s="5">
        <v>5879</v>
      </c>
      <c r="Z713" s="5">
        <v>14351</v>
      </c>
      <c r="AA713" s="5">
        <v>66875</v>
      </c>
      <c r="AT713">
        <v>9224</v>
      </c>
      <c r="AU713" s="6">
        <v>0.56195930303399533</v>
      </c>
    </row>
    <row r="714" spans="2:47" x14ac:dyDescent="0.25">
      <c r="C714">
        <v>1979</v>
      </c>
      <c r="D714" s="5">
        <v>16177</v>
      </c>
      <c r="E714" s="5">
        <v>45960</v>
      </c>
      <c r="F714" s="5">
        <v>82262</v>
      </c>
      <c r="G714" s="5">
        <v>27157</v>
      </c>
      <c r="H714" s="5"/>
      <c r="I714" s="5">
        <v>0</v>
      </c>
      <c r="J714" s="5">
        <v>0</v>
      </c>
      <c r="K714" s="5">
        <v>3522</v>
      </c>
      <c r="L714" s="5">
        <v>4403</v>
      </c>
      <c r="M714" s="5"/>
      <c r="N714" s="5">
        <v>434</v>
      </c>
      <c r="O714" s="5">
        <v>4236</v>
      </c>
      <c r="P714" s="5">
        <v>10220</v>
      </c>
      <c r="Q714" s="5">
        <v>13214</v>
      </c>
      <c r="R714" s="5"/>
      <c r="S714" s="5">
        <v>10825</v>
      </c>
      <c r="T714" s="5">
        <v>36463</v>
      </c>
      <c r="U714" s="5">
        <v>44643</v>
      </c>
      <c r="V714" s="5">
        <v>25224</v>
      </c>
      <c r="W714" s="5"/>
      <c r="X714" s="5">
        <v>171556</v>
      </c>
      <c r="Y714" s="5">
        <v>7925</v>
      </c>
      <c r="Z714" s="5">
        <v>28104</v>
      </c>
      <c r="AA714" s="5">
        <v>117155</v>
      </c>
      <c r="AT714">
        <v>11948</v>
      </c>
      <c r="AU714" s="6">
        <v>0.55504970733066994</v>
      </c>
    </row>
    <row r="715" spans="2:47" x14ac:dyDescent="0.25">
      <c r="C715">
        <v>1980</v>
      </c>
      <c r="D715" s="5">
        <v>12250</v>
      </c>
      <c r="E715" s="5">
        <v>42119</v>
      </c>
      <c r="F715" s="5">
        <v>59698</v>
      </c>
      <c r="G715" s="5">
        <v>7501</v>
      </c>
      <c r="H715" s="5"/>
      <c r="I715" s="5">
        <v>0</v>
      </c>
      <c r="J715" s="5">
        <v>0</v>
      </c>
      <c r="K715" s="5">
        <v>5628</v>
      </c>
      <c r="L715" s="5">
        <v>2720</v>
      </c>
      <c r="M715" s="5"/>
      <c r="N715" s="5">
        <v>309</v>
      </c>
      <c r="O715" s="5">
        <v>1705</v>
      </c>
      <c r="P715" s="5">
        <v>15494</v>
      </c>
      <c r="Q715" s="5">
        <v>2786</v>
      </c>
      <c r="R715" s="5"/>
      <c r="S715" s="5">
        <v>8193</v>
      </c>
      <c r="T715" s="5">
        <v>14282</v>
      </c>
      <c r="U715" s="5">
        <v>60951</v>
      </c>
      <c r="V715" s="5">
        <v>13033</v>
      </c>
      <c r="W715" s="5"/>
      <c r="X715" s="5">
        <v>121568</v>
      </c>
      <c r="Y715" s="5">
        <v>8348</v>
      </c>
      <c r="Z715" s="5">
        <v>20294</v>
      </c>
      <c r="AA715" s="5">
        <v>96459</v>
      </c>
      <c r="AT715">
        <v>15685</v>
      </c>
      <c r="AU715" s="6">
        <v>0.57869687131050762</v>
      </c>
    </row>
    <row r="716" spans="2:47" x14ac:dyDescent="0.25">
      <c r="C716">
        <v>1981</v>
      </c>
      <c r="D716" s="5">
        <v>7185</v>
      </c>
      <c r="E716" s="5">
        <v>23111</v>
      </c>
      <c r="F716" s="5">
        <v>21135</v>
      </c>
      <c r="G716" s="5">
        <v>3629</v>
      </c>
      <c r="H716" s="5"/>
      <c r="I716" s="5">
        <v>0</v>
      </c>
      <c r="J716" s="5">
        <v>0</v>
      </c>
      <c r="K716" s="5">
        <v>6077</v>
      </c>
      <c r="L716" s="5">
        <v>982</v>
      </c>
      <c r="M716" s="5"/>
      <c r="N716" s="5">
        <v>270</v>
      </c>
      <c r="O716" s="5">
        <v>1717</v>
      </c>
      <c r="P716" s="5">
        <v>5162</v>
      </c>
      <c r="Q716" s="5">
        <v>1254</v>
      </c>
      <c r="R716" s="5"/>
      <c r="S716" s="5">
        <v>5599</v>
      </c>
      <c r="T716" s="5">
        <v>13398</v>
      </c>
      <c r="U716" s="5">
        <v>42060</v>
      </c>
      <c r="V716" s="5">
        <v>6998</v>
      </c>
      <c r="W716" s="5"/>
      <c r="X716" s="5">
        <v>55060</v>
      </c>
      <c r="Y716" s="5">
        <v>7059</v>
      </c>
      <c r="Z716" s="5">
        <v>8403</v>
      </c>
      <c r="AA716" s="5">
        <v>68055</v>
      </c>
      <c r="AT716">
        <v>16112</v>
      </c>
      <c r="AU716" s="6">
        <v>0.58627465249981803</v>
      </c>
    </row>
    <row r="717" spans="2:47" x14ac:dyDescent="0.25">
      <c r="C717">
        <v>1982</v>
      </c>
      <c r="D717" s="5">
        <v>7568</v>
      </c>
      <c r="E717" s="5">
        <v>19374</v>
      </c>
      <c r="F717" s="5">
        <v>21939</v>
      </c>
      <c r="G717" s="5">
        <v>4381</v>
      </c>
      <c r="H717" s="5"/>
      <c r="I717" s="5">
        <v>0</v>
      </c>
      <c r="J717" s="5">
        <v>0</v>
      </c>
      <c r="K717" s="5">
        <v>5021</v>
      </c>
      <c r="L717" s="5">
        <v>825</v>
      </c>
      <c r="M717" s="5"/>
      <c r="N717" s="5">
        <v>166</v>
      </c>
      <c r="O717" s="5">
        <v>2079</v>
      </c>
      <c r="P717" s="5">
        <v>4923</v>
      </c>
      <c r="Q717" s="5">
        <v>1324</v>
      </c>
      <c r="R717" s="5"/>
      <c r="S717" s="5">
        <v>3131</v>
      </c>
      <c r="T717" s="5">
        <v>29495</v>
      </c>
      <c r="U717" s="5">
        <v>45696</v>
      </c>
      <c r="V717" s="5">
        <v>8797</v>
      </c>
      <c r="W717" s="5"/>
      <c r="X717" s="5">
        <v>53262</v>
      </c>
      <c r="Y717" s="5">
        <v>5846</v>
      </c>
      <c r="Z717" s="5">
        <v>8492</v>
      </c>
      <c r="AA717" s="5">
        <v>87119</v>
      </c>
      <c r="AT717">
        <v>17860</v>
      </c>
      <c r="AU717" s="6">
        <v>0.59186108165429485</v>
      </c>
    </row>
    <row r="718" spans="2:47" x14ac:dyDescent="0.25">
      <c r="C718">
        <v>1983</v>
      </c>
      <c r="D718" s="5">
        <v>1304</v>
      </c>
      <c r="E718" s="5">
        <v>3179</v>
      </c>
      <c r="F718" s="5">
        <v>4089</v>
      </c>
      <c r="G718" s="5">
        <v>958</v>
      </c>
      <c r="H718" s="5"/>
      <c r="I718" s="5">
        <v>0</v>
      </c>
      <c r="J718" s="5">
        <v>0</v>
      </c>
      <c r="K718" s="5">
        <v>658</v>
      </c>
      <c r="L718" s="5">
        <v>206</v>
      </c>
      <c r="M718" s="5"/>
      <c r="N718" s="5">
        <v>180</v>
      </c>
      <c r="O718" s="5">
        <v>254</v>
      </c>
      <c r="P718" s="5">
        <v>968</v>
      </c>
      <c r="Q718" s="5">
        <v>638</v>
      </c>
      <c r="R718" s="5"/>
      <c r="S718" s="5">
        <v>6325</v>
      </c>
      <c r="T718" s="5">
        <v>3883</v>
      </c>
      <c r="U718" s="5">
        <v>10504</v>
      </c>
      <c r="V718" s="5">
        <v>2403</v>
      </c>
      <c r="W718" s="5"/>
      <c r="X718" s="5">
        <v>9530</v>
      </c>
      <c r="Y718" s="5">
        <v>864</v>
      </c>
      <c r="Z718" s="5">
        <v>2040</v>
      </c>
      <c r="AA718" s="5">
        <v>23115</v>
      </c>
      <c r="AT718">
        <v>27203</v>
      </c>
      <c r="AU718" s="6">
        <v>0.6138692061199621</v>
      </c>
    </row>
    <row r="719" spans="2:47" x14ac:dyDescent="0.25">
      <c r="C719">
        <v>1984</v>
      </c>
      <c r="D719" s="5">
        <v>9690</v>
      </c>
      <c r="E719" s="5">
        <v>28894</v>
      </c>
      <c r="F719" s="5">
        <v>31530</v>
      </c>
      <c r="G719" s="5">
        <v>10876</v>
      </c>
      <c r="H719" s="5"/>
      <c r="I719" s="5">
        <v>0</v>
      </c>
      <c r="J719" s="5">
        <v>0</v>
      </c>
      <c r="K719" s="5">
        <v>4455</v>
      </c>
      <c r="L719" s="5">
        <v>3291</v>
      </c>
      <c r="M719" s="5"/>
      <c r="N719" s="5">
        <v>199</v>
      </c>
      <c r="O719" s="5">
        <v>3389</v>
      </c>
      <c r="P719" s="5">
        <v>10047</v>
      </c>
      <c r="Q719" s="5">
        <v>8650</v>
      </c>
      <c r="R719" s="5"/>
      <c r="S719" s="5">
        <v>7292</v>
      </c>
      <c r="T719" s="5">
        <v>56055</v>
      </c>
      <c r="U719" s="5">
        <v>68404</v>
      </c>
      <c r="V719" s="5">
        <v>18309</v>
      </c>
      <c r="W719" s="5"/>
      <c r="X719" s="5">
        <v>80990</v>
      </c>
      <c r="Y719" s="5">
        <v>7746</v>
      </c>
      <c r="Z719" s="5">
        <v>22285</v>
      </c>
      <c r="AA719" s="5">
        <v>150060</v>
      </c>
      <c r="AT719">
        <v>33951</v>
      </c>
      <c r="AU719" s="6">
        <v>0.63002894893111638</v>
      </c>
    </row>
    <row r="720" spans="2:47" x14ac:dyDescent="0.25">
      <c r="C720">
        <v>1985</v>
      </c>
      <c r="D720" s="5">
        <v>10767</v>
      </c>
      <c r="E720" s="5">
        <v>23400</v>
      </c>
      <c r="F720" s="5">
        <v>37293</v>
      </c>
      <c r="G720" s="5">
        <v>13239</v>
      </c>
      <c r="H720" s="5"/>
      <c r="I720" s="5">
        <v>0</v>
      </c>
      <c r="J720" s="5">
        <v>0</v>
      </c>
      <c r="K720" s="5">
        <v>6981</v>
      </c>
      <c r="L720" s="5">
        <v>2787</v>
      </c>
      <c r="M720" s="5"/>
      <c r="N720" s="5">
        <v>271</v>
      </c>
      <c r="O720" s="5">
        <v>2486</v>
      </c>
      <c r="P720" s="5">
        <v>15122</v>
      </c>
      <c r="Q720" s="5">
        <v>8002</v>
      </c>
      <c r="R720" s="5"/>
      <c r="S720" s="5">
        <v>10470</v>
      </c>
      <c r="T720" s="5">
        <v>39863</v>
      </c>
      <c r="U720" s="5">
        <v>65130</v>
      </c>
      <c r="V720" s="5">
        <v>24928</v>
      </c>
      <c r="W720" s="5"/>
      <c r="X720" s="5">
        <v>84699</v>
      </c>
      <c r="Y720" s="5">
        <v>9768</v>
      </c>
      <c r="Z720" s="5">
        <v>25881</v>
      </c>
      <c r="AA720" s="5">
        <v>140391</v>
      </c>
      <c r="AT720">
        <v>39512</v>
      </c>
      <c r="AU720" s="6">
        <v>0.65716424116424121</v>
      </c>
    </row>
    <row r="721" spans="3:47" x14ac:dyDescent="0.25">
      <c r="C721">
        <v>1986</v>
      </c>
      <c r="D721" s="5">
        <v>18453</v>
      </c>
      <c r="E721" s="5">
        <v>42393</v>
      </c>
      <c r="F721" s="5">
        <v>69565</v>
      </c>
      <c r="G721" s="5">
        <v>31958</v>
      </c>
      <c r="H721" s="5"/>
      <c r="I721" s="5">
        <v>0</v>
      </c>
      <c r="J721" s="5">
        <v>0</v>
      </c>
      <c r="K721" s="5">
        <v>7476</v>
      </c>
      <c r="L721" s="5">
        <v>6698</v>
      </c>
      <c r="M721" s="5"/>
      <c r="N721" s="5">
        <v>938</v>
      </c>
      <c r="O721" s="5">
        <v>5891</v>
      </c>
      <c r="P721" s="5">
        <v>17148</v>
      </c>
      <c r="Q721" s="5">
        <v>23175</v>
      </c>
      <c r="R721" s="5"/>
      <c r="S721" s="5">
        <v>10414</v>
      </c>
      <c r="T721" s="5">
        <v>60300</v>
      </c>
      <c r="U721" s="5">
        <v>100080</v>
      </c>
      <c r="V721" s="5">
        <v>49660</v>
      </c>
      <c r="W721" s="5"/>
      <c r="X721" s="5">
        <v>162369</v>
      </c>
      <c r="Y721" s="5">
        <v>14174</v>
      </c>
      <c r="Z721" s="5">
        <v>47152</v>
      </c>
      <c r="AA721" s="5">
        <v>220454</v>
      </c>
      <c r="AT721">
        <v>32803</v>
      </c>
      <c r="AU721" s="6">
        <v>0.66682251539853232</v>
      </c>
    </row>
    <row r="722" spans="3:47" x14ac:dyDescent="0.25">
      <c r="C722">
        <v>1987</v>
      </c>
      <c r="D722" s="5">
        <v>21794</v>
      </c>
      <c r="E722" s="5">
        <v>51045</v>
      </c>
      <c r="F722" s="5">
        <v>82788</v>
      </c>
      <c r="G722" s="5">
        <v>34317</v>
      </c>
      <c r="H722" s="5"/>
      <c r="I722" s="5">
        <v>0</v>
      </c>
      <c r="J722" s="5">
        <v>0</v>
      </c>
      <c r="K722" s="5">
        <v>9519</v>
      </c>
      <c r="L722" s="5">
        <v>10284</v>
      </c>
      <c r="M722" s="5"/>
      <c r="N722" s="5">
        <v>2737</v>
      </c>
      <c r="O722" s="5">
        <v>4695</v>
      </c>
      <c r="P722" s="5">
        <v>25673</v>
      </c>
      <c r="Q722" s="5">
        <v>11608</v>
      </c>
      <c r="R722" s="5"/>
      <c r="S722" s="5">
        <v>25921</v>
      </c>
      <c r="T722" s="5">
        <v>61118</v>
      </c>
      <c r="U722" s="5">
        <v>109919</v>
      </c>
      <c r="V722" s="5">
        <v>59282</v>
      </c>
      <c r="W722" s="5"/>
      <c r="X722" s="5">
        <v>189944</v>
      </c>
      <c r="Y722" s="5">
        <v>19803</v>
      </c>
      <c r="Z722" s="5">
        <v>44713</v>
      </c>
      <c r="AA722" s="5">
        <v>256240</v>
      </c>
      <c r="AT722">
        <v>26505</v>
      </c>
      <c r="AU722" s="6">
        <v>0.65699129960587954</v>
      </c>
    </row>
    <row r="723" spans="3:47" x14ac:dyDescent="0.25">
      <c r="C723">
        <v>1988</v>
      </c>
      <c r="D723" s="5">
        <v>20568</v>
      </c>
      <c r="E723" s="5">
        <v>45135</v>
      </c>
      <c r="F723" s="5">
        <v>94279</v>
      </c>
      <c r="G723" s="5">
        <v>23858</v>
      </c>
      <c r="H723" s="5"/>
      <c r="I723" s="5">
        <v>0</v>
      </c>
      <c r="J723" s="5">
        <v>0</v>
      </c>
      <c r="K723" s="5">
        <v>18661</v>
      </c>
      <c r="L723" s="5">
        <v>4772</v>
      </c>
      <c r="M723" s="5"/>
      <c r="N723" s="5">
        <v>1866</v>
      </c>
      <c r="O723" s="5">
        <v>6883</v>
      </c>
      <c r="P723" s="5">
        <v>11526</v>
      </c>
      <c r="Q723" s="5">
        <v>11426</v>
      </c>
      <c r="R723" s="5"/>
      <c r="S723" s="5">
        <v>18603</v>
      </c>
      <c r="T723" s="5">
        <v>65641</v>
      </c>
      <c r="U723" s="5">
        <v>97090</v>
      </c>
      <c r="V723" s="5">
        <v>37560</v>
      </c>
      <c r="W723" s="5"/>
      <c r="X723" s="5">
        <v>183840</v>
      </c>
      <c r="Y723" s="5">
        <v>23433</v>
      </c>
      <c r="Z723" s="5">
        <v>31701</v>
      </c>
      <c r="AA723" s="5">
        <v>218894</v>
      </c>
      <c r="AT723">
        <v>24749</v>
      </c>
      <c r="AU723" s="6">
        <v>0.62798782035016498</v>
      </c>
    </row>
    <row r="724" spans="3:47" x14ac:dyDescent="0.25">
      <c r="C724">
        <v>1989</v>
      </c>
      <c r="D724" s="5">
        <v>21259</v>
      </c>
      <c r="E724" s="5">
        <v>71713</v>
      </c>
      <c r="F724" s="5">
        <v>90952</v>
      </c>
      <c r="G724" s="5">
        <v>24605</v>
      </c>
      <c r="H724" s="5"/>
      <c r="I724" s="5">
        <v>0</v>
      </c>
      <c r="J724" s="5">
        <v>0</v>
      </c>
      <c r="K724" s="5">
        <v>8473</v>
      </c>
      <c r="L724" s="5">
        <v>5729</v>
      </c>
      <c r="M724" s="5"/>
      <c r="N724" s="5">
        <v>2234</v>
      </c>
      <c r="O724" s="5">
        <v>2382</v>
      </c>
      <c r="P724" s="5">
        <v>19041</v>
      </c>
      <c r="Q724" s="5">
        <v>7916</v>
      </c>
      <c r="R724" s="5"/>
      <c r="S724" s="5">
        <v>19302</v>
      </c>
      <c r="T724" s="5">
        <v>46941</v>
      </c>
      <c r="U724" s="5">
        <v>117819</v>
      </c>
      <c r="V724" s="5">
        <v>49978</v>
      </c>
      <c r="W724" s="5"/>
      <c r="X724" s="5">
        <v>208529</v>
      </c>
      <c r="Y724" s="5">
        <v>14202</v>
      </c>
      <c r="Z724" s="5">
        <v>31573</v>
      </c>
      <c r="AA724" s="5">
        <v>234040</v>
      </c>
      <c r="AT724">
        <v>26526</v>
      </c>
      <c r="AU724" s="6">
        <v>0.62999643747773426</v>
      </c>
    </row>
    <row r="725" spans="3:47" x14ac:dyDescent="0.25">
      <c r="C725">
        <v>1990</v>
      </c>
      <c r="D725" s="5">
        <v>21192</v>
      </c>
      <c r="E725" s="5">
        <v>56293</v>
      </c>
      <c r="F725" s="5">
        <v>65469</v>
      </c>
      <c r="G725" s="5">
        <v>19665</v>
      </c>
      <c r="H725" s="5"/>
      <c r="I725" s="5">
        <v>0</v>
      </c>
      <c r="J725" s="5">
        <v>0</v>
      </c>
      <c r="K725" s="5">
        <v>11034</v>
      </c>
      <c r="L725" s="5">
        <v>6009</v>
      </c>
      <c r="M725" s="5"/>
      <c r="N725" s="5">
        <v>430</v>
      </c>
      <c r="O725" s="5">
        <v>3691</v>
      </c>
      <c r="P725" s="5">
        <v>10146</v>
      </c>
      <c r="Q725" s="5">
        <v>8357</v>
      </c>
      <c r="R725" s="5"/>
      <c r="S725" s="5">
        <v>4623</v>
      </c>
      <c r="T725" s="5">
        <v>49329</v>
      </c>
      <c r="U725" s="5">
        <v>106646</v>
      </c>
      <c r="V725" s="5">
        <v>56271</v>
      </c>
      <c r="W725" s="5"/>
      <c r="X725" s="5">
        <v>162619</v>
      </c>
      <c r="Y725" s="5">
        <v>17043</v>
      </c>
      <c r="Z725" s="5">
        <v>22624</v>
      </c>
      <c r="AA725" s="5">
        <v>216869</v>
      </c>
      <c r="AU725" s="6"/>
    </row>
    <row r="726" spans="3:47" x14ac:dyDescent="0.25">
      <c r="C726">
        <v>1991</v>
      </c>
      <c r="D726" s="5">
        <v>2284</v>
      </c>
      <c r="E726" s="5">
        <v>4393</v>
      </c>
      <c r="F726" s="5">
        <v>4994</v>
      </c>
      <c r="G726" s="5">
        <v>1071</v>
      </c>
      <c r="H726" s="5"/>
      <c r="I726" s="5">
        <v>0</v>
      </c>
      <c r="J726" s="5">
        <v>0</v>
      </c>
      <c r="K726" s="5">
        <v>1325</v>
      </c>
      <c r="L726" s="5">
        <v>270</v>
      </c>
      <c r="M726" s="5"/>
      <c r="N726" s="5">
        <v>219</v>
      </c>
      <c r="O726" s="5">
        <v>196</v>
      </c>
      <c r="P726" s="5">
        <v>1313</v>
      </c>
      <c r="Q726" s="5">
        <v>581</v>
      </c>
      <c r="R726" s="5"/>
      <c r="S726" s="5">
        <v>2126</v>
      </c>
      <c r="T726" s="5">
        <v>4896</v>
      </c>
      <c r="U726" s="5">
        <v>14553</v>
      </c>
      <c r="V726" s="5">
        <v>4171</v>
      </c>
      <c r="W726" s="5"/>
      <c r="X726" s="5">
        <v>12742</v>
      </c>
      <c r="Y726" s="5">
        <v>1595</v>
      </c>
      <c r="Z726" s="5">
        <v>2309</v>
      </c>
      <c r="AA726" s="5">
        <v>25746</v>
      </c>
      <c r="AU726" s="6"/>
    </row>
    <row r="727" spans="3:47" x14ac:dyDescent="0.25">
      <c r="C727">
        <v>1992</v>
      </c>
      <c r="D727" s="5">
        <v>940</v>
      </c>
      <c r="E727" s="5">
        <v>1573</v>
      </c>
      <c r="F727" s="5">
        <v>1813</v>
      </c>
      <c r="G727" s="5">
        <v>1121</v>
      </c>
      <c r="H727" s="5"/>
      <c r="I727" s="5">
        <v>0</v>
      </c>
      <c r="J727" s="5">
        <v>0</v>
      </c>
      <c r="K727" s="5">
        <v>353</v>
      </c>
      <c r="L727" s="5">
        <v>109</v>
      </c>
      <c r="M727" s="5"/>
      <c r="N727" s="5">
        <v>70</v>
      </c>
      <c r="O727" s="5">
        <v>149</v>
      </c>
      <c r="P727" s="5">
        <v>588</v>
      </c>
      <c r="Q727" s="5">
        <v>324</v>
      </c>
      <c r="R727" s="5"/>
      <c r="S727" s="5">
        <v>833</v>
      </c>
      <c r="T727" s="5">
        <v>3373</v>
      </c>
      <c r="U727" s="5">
        <v>6996</v>
      </c>
      <c r="V727" s="5">
        <v>2336</v>
      </c>
      <c r="W727" s="5"/>
      <c r="X727" s="5">
        <v>5447</v>
      </c>
      <c r="Y727" s="5">
        <v>462</v>
      </c>
      <c r="Z727" s="5">
        <v>1131</v>
      </c>
      <c r="AA727" s="5">
        <v>13538</v>
      </c>
      <c r="AU727" s="6"/>
    </row>
    <row r="728" spans="3:47" x14ac:dyDescent="0.25">
      <c r="C728">
        <v>1993</v>
      </c>
      <c r="D728" s="5">
        <v>6743</v>
      </c>
      <c r="E728" s="5">
        <v>9512</v>
      </c>
      <c r="F728" s="5">
        <v>23968</v>
      </c>
      <c r="G728" s="5">
        <v>5950</v>
      </c>
      <c r="H728" s="5"/>
      <c r="I728" s="5">
        <v>0</v>
      </c>
      <c r="J728" s="5">
        <v>0</v>
      </c>
      <c r="K728" s="5">
        <v>2483</v>
      </c>
      <c r="L728" s="5">
        <v>502</v>
      </c>
      <c r="M728" s="5"/>
      <c r="N728" s="5">
        <v>482</v>
      </c>
      <c r="O728" s="5">
        <v>2013</v>
      </c>
      <c r="P728" s="5">
        <v>4748</v>
      </c>
      <c r="Q728" s="5">
        <v>1885</v>
      </c>
      <c r="R728" s="5"/>
      <c r="S728" s="5">
        <v>5266</v>
      </c>
      <c r="T728" s="5">
        <v>57263</v>
      </c>
      <c r="U728" s="5">
        <v>56186</v>
      </c>
      <c r="V728" s="5">
        <v>13660</v>
      </c>
      <c r="W728" s="5"/>
      <c r="X728" s="5">
        <v>46173</v>
      </c>
      <c r="Y728" s="5">
        <v>2985</v>
      </c>
      <c r="Z728" s="5">
        <v>9128</v>
      </c>
      <c r="AA728" s="5">
        <v>132375</v>
      </c>
      <c r="AU728" s="6"/>
    </row>
    <row r="729" spans="3:47" x14ac:dyDescent="0.25">
      <c r="C729">
        <v>1994</v>
      </c>
      <c r="D729" s="5">
        <v>8644</v>
      </c>
      <c r="E729" s="5">
        <v>26660</v>
      </c>
      <c r="F729" s="5">
        <v>45680</v>
      </c>
      <c r="G729" s="5">
        <v>13014</v>
      </c>
      <c r="H729" s="5"/>
      <c r="I729" s="5">
        <v>0</v>
      </c>
      <c r="J729" s="5">
        <v>0</v>
      </c>
      <c r="K729" s="5">
        <v>3659</v>
      </c>
      <c r="L729" s="5">
        <v>1547</v>
      </c>
      <c r="M729" s="5"/>
      <c r="N729" s="5">
        <v>151</v>
      </c>
      <c r="O729" s="5">
        <v>1876</v>
      </c>
      <c r="P729" s="5">
        <v>9086</v>
      </c>
      <c r="Q729" s="5">
        <v>5359</v>
      </c>
      <c r="R729" s="5"/>
      <c r="S729" s="5">
        <v>1868</v>
      </c>
      <c r="T729" s="5">
        <v>53737</v>
      </c>
      <c r="U729" s="5">
        <v>108083</v>
      </c>
      <c r="V729" s="5">
        <v>39098</v>
      </c>
      <c r="W729" s="5"/>
      <c r="X729" s="5">
        <v>93998</v>
      </c>
      <c r="Y729" s="5">
        <v>5206</v>
      </c>
      <c r="Z729" s="5">
        <v>16472</v>
      </c>
      <c r="AA729" s="5">
        <v>202786</v>
      </c>
      <c r="AU729" s="6"/>
    </row>
    <row r="730" spans="3:47" x14ac:dyDescent="0.25">
      <c r="C730">
        <v>1995</v>
      </c>
      <c r="D730" s="5">
        <v>2154</v>
      </c>
      <c r="E730" s="5">
        <v>4308</v>
      </c>
      <c r="F730" s="5">
        <v>7983</v>
      </c>
      <c r="G730" s="5">
        <v>2464</v>
      </c>
      <c r="H730" s="5"/>
      <c r="I730" s="5">
        <v>0</v>
      </c>
      <c r="J730" s="5">
        <v>0</v>
      </c>
      <c r="K730" s="5">
        <v>814</v>
      </c>
      <c r="L730" s="5">
        <v>426</v>
      </c>
      <c r="M730" s="5"/>
      <c r="N730" s="5">
        <v>31</v>
      </c>
      <c r="O730" s="5">
        <v>312</v>
      </c>
      <c r="P730" s="5">
        <v>2074</v>
      </c>
      <c r="Q730" s="5">
        <v>1164</v>
      </c>
      <c r="R730" s="5"/>
      <c r="S730" s="5">
        <v>387</v>
      </c>
      <c r="T730" s="5">
        <v>8651</v>
      </c>
      <c r="U730" s="5">
        <v>24911</v>
      </c>
      <c r="V730" s="5">
        <v>8463</v>
      </c>
      <c r="W730" s="5"/>
      <c r="X730" s="5">
        <v>16909</v>
      </c>
      <c r="Y730" s="5">
        <v>1240</v>
      </c>
      <c r="Z730" s="5">
        <v>3581</v>
      </c>
      <c r="AA730" s="5">
        <v>42412</v>
      </c>
      <c r="AU730" s="6"/>
    </row>
    <row r="731" spans="3:47" x14ac:dyDescent="0.25">
      <c r="C731">
        <v>1996</v>
      </c>
      <c r="D731" s="5">
        <v>1167</v>
      </c>
      <c r="E731" s="5">
        <v>2336</v>
      </c>
      <c r="F731" s="5">
        <v>4247</v>
      </c>
      <c r="G731" s="5">
        <v>1017</v>
      </c>
      <c r="H731" s="5"/>
      <c r="I731" s="5">
        <v>0</v>
      </c>
      <c r="J731" s="5">
        <v>0</v>
      </c>
      <c r="K731" s="5">
        <v>662</v>
      </c>
      <c r="L731" s="5">
        <v>270</v>
      </c>
      <c r="M731" s="5"/>
      <c r="N731" s="5">
        <v>182</v>
      </c>
      <c r="O731" s="5">
        <v>301</v>
      </c>
      <c r="P731" s="5">
        <v>1430</v>
      </c>
      <c r="Q731" s="5">
        <v>601</v>
      </c>
      <c r="R731" s="5"/>
      <c r="S731" s="5">
        <v>2232</v>
      </c>
      <c r="T731" s="5">
        <v>8392</v>
      </c>
      <c r="U731" s="5">
        <v>17162</v>
      </c>
      <c r="V731" s="5">
        <v>4322</v>
      </c>
      <c r="W731" s="5"/>
      <c r="X731" s="5">
        <v>8767</v>
      </c>
      <c r="Y731" s="5">
        <v>932</v>
      </c>
      <c r="Z731" s="5">
        <v>2514</v>
      </c>
      <c r="AA731" s="5">
        <v>32108</v>
      </c>
      <c r="AU731" s="6"/>
    </row>
    <row r="732" spans="3:47" x14ac:dyDescent="0.25">
      <c r="C732">
        <v>1997</v>
      </c>
      <c r="D732" s="5">
        <v>687</v>
      </c>
      <c r="E732" s="5">
        <v>1214</v>
      </c>
      <c r="F732" s="5">
        <v>2410</v>
      </c>
      <c r="G732" s="5">
        <v>1380</v>
      </c>
      <c r="H732" s="5"/>
      <c r="I732" s="5">
        <v>0</v>
      </c>
      <c r="J732" s="5">
        <v>0</v>
      </c>
      <c r="K732" s="5">
        <v>538</v>
      </c>
      <c r="L732" s="5">
        <v>177</v>
      </c>
      <c r="M732" s="5"/>
      <c r="N732" s="5">
        <v>95</v>
      </c>
      <c r="O732" s="5">
        <v>179</v>
      </c>
      <c r="P732" s="5">
        <v>868</v>
      </c>
      <c r="Q732" s="5">
        <v>513</v>
      </c>
      <c r="R732" s="5"/>
      <c r="S732" s="5">
        <v>1169</v>
      </c>
      <c r="T732" s="5">
        <v>4949</v>
      </c>
      <c r="U732" s="5">
        <v>10308</v>
      </c>
      <c r="V732" s="5">
        <v>3671</v>
      </c>
      <c r="W732" s="5"/>
      <c r="X732" s="5">
        <v>5691</v>
      </c>
      <c r="Y732" s="5">
        <v>715</v>
      </c>
      <c r="Z732" s="5">
        <v>1655</v>
      </c>
      <c r="AA732" s="5">
        <v>20097</v>
      </c>
      <c r="AT732">
        <v>36436</v>
      </c>
      <c r="AU732" s="6">
        <v>0.52890882434060593</v>
      </c>
    </row>
    <row r="733" spans="3:47" x14ac:dyDescent="0.25">
      <c r="C733">
        <v>1998</v>
      </c>
      <c r="D733" s="5">
        <v>4102</v>
      </c>
      <c r="E733" s="5">
        <v>9735</v>
      </c>
      <c r="F733" s="5">
        <v>25917</v>
      </c>
      <c r="G733" s="5">
        <v>6319</v>
      </c>
      <c r="H733" s="5"/>
      <c r="I733" s="5">
        <v>0</v>
      </c>
      <c r="J733" s="5">
        <v>0</v>
      </c>
      <c r="K733" s="5">
        <v>2997</v>
      </c>
      <c r="L733" s="5">
        <v>802</v>
      </c>
      <c r="M733" s="5"/>
      <c r="N733" s="5">
        <v>401</v>
      </c>
      <c r="O733" s="5">
        <v>2156</v>
      </c>
      <c r="P733" s="5">
        <v>7444</v>
      </c>
      <c r="Q733" s="5">
        <v>3512</v>
      </c>
      <c r="R733" s="5"/>
      <c r="S733" s="5">
        <v>4879</v>
      </c>
      <c r="T733" s="5">
        <v>61726</v>
      </c>
      <c r="U733" s="5">
        <v>88409</v>
      </c>
      <c r="V733" s="5">
        <v>18078</v>
      </c>
      <c r="W733" s="5"/>
      <c r="X733" s="5">
        <v>46073</v>
      </c>
      <c r="Y733" s="5">
        <v>3799</v>
      </c>
      <c r="Z733" s="5">
        <v>13513</v>
      </c>
      <c r="AA733" s="5">
        <v>173092</v>
      </c>
      <c r="AT733">
        <v>113515</v>
      </c>
      <c r="AU733" s="6">
        <v>0.62927545872831092</v>
      </c>
    </row>
    <row r="734" spans="3:47" x14ac:dyDescent="0.25">
      <c r="C734">
        <v>1999</v>
      </c>
      <c r="D734" s="5">
        <v>6805</v>
      </c>
      <c r="E734" s="5">
        <v>21075</v>
      </c>
      <c r="F734" s="5">
        <v>43413</v>
      </c>
      <c r="G734" s="5">
        <v>31328</v>
      </c>
      <c r="H734" s="5"/>
      <c r="I734" s="5">
        <v>0</v>
      </c>
      <c r="J734" s="5">
        <v>0</v>
      </c>
      <c r="K734" s="5">
        <v>3152</v>
      </c>
      <c r="L734" s="5">
        <v>5448</v>
      </c>
      <c r="M734" s="5"/>
      <c r="N734" s="5">
        <v>603</v>
      </c>
      <c r="O734" s="5">
        <v>1392</v>
      </c>
      <c r="P734" s="5">
        <v>10360</v>
      </c>
      <c r="Q734" s="5">
        <v>13705</v>
      </c>
      <c r="R734" s="5"/>
      <c r="S734" s="5">
        <v>7472</v>
      </c>
      <c r="T734" s="5">
        <v>38482</v>
      </c>
      <c r="U734" s="5">
        <v>92255</v>
      </c>
      <c r="V734" s="5">
        <v>69061</v>
      </c>
      <c r="W734" s="5"/>
      <c r="X734" s="5">
        <v>102621</v>
      </c>
      <c r="Y734" s="5">
        <v>8600</v>
      </c>
      <c r="Z734" s="5">
        <v>26060</v>
      </c>
      <c r="AA734" s="5">
        <v>207270</v>
      </c>
      <c r="AT734">
        <v>207585</v>
      </c>
      <c r="AU734" s="6">
        <v>0.63923446449467269</v>
      </c>
    </row>
    <row r="735" spans="3:47" x14ac:dyDescent="0.25">
      <c r="C735">
        <v>2000</v>
      </c>
      <c r="D735" s="5">
        <v>4666</v>
      </c>
      <c r="E735" s="5">
        <v>11073</v>
      </c>
      <c r="F735" s="5">
        <v>26909</v>
      </c>
      <c r="G735" s="5">
        <v>8667</v>
      </c>
      <c r="H735" s="5"/>
      <c r="I735" s="5">
        <v>0</v>
      </c>
      <c r="J735" s="5">
        <v>0</v>
      </c>
      <c r="K735" s="5">
        <v>4070</v>
      </c>
      <c r="L735" s="5">
        <v>679</v>
      </c>
      <c r="M735" s="5"/>
      <c r="N735" s="5">
        <v>255</v>
      </c>
      <c r="O735" s="5">
        <v>2082</v>
      </c>
      <c r="P735" s="5">
        <v>8043</v>
      </c>
      <c r="Q735" s="5">
        <v>5339</v>
      </c>
      <c r="R735" s="5"/>
      <c r="S735" s="5">
        <v>3121</v>
      </c>
      <c r="T735" s="5">
        <v>43821</v>
      </c>
      <c r="U735" s="5">
        <v>70583</v>
      </c>
      <c r="V735" s="5">
        <v>15155</v>
      </c>
      <c r="W735" s="5"/>
      <c r="X735" s="5">
        <v>51315</v>
      </c>
      <c r="Y735" s="5">
        <v>4749</v>
      </c>
      <c r="Z735" s="5">
        <v>15719</v>
      </c>
      <c r="AA735" s="5">
        <v>132680</v>
      </c>
      <c r="AT735">
        <v>150210</v>
      </c>
      <c r="AU735" s="6">
        <v>0.60895369908663022</v>
      </c>
    </row>
    <row r="736" spans="3:47" x14ac:dyDescent="0.25">
      <c r="C736">
        <v>2001</v>
      </c>
      <c r="D736" s="5">
        <v>7100</v>
      </c>
      <c r="E736" s="5">
        <v>21965</v>
      </c>
      <c r="F736" s="5">
        <v>39581</v>
      </c>
      <c r="G736" s="5">
        <v>10331</v>
      </c>
      <c r="H736" s="5"/>
      <c r="I736" s="5">
        <v>0</v>
      </c>
      <c r="J736" s="5">
        <v>0</v>
      </c>
      <c r="K736" s="5">
        <v>3177</v>
      </c>
      <c r="L736" s="5">
        <v>1303</v>
      </c>
      <c r="M736" s="5"/>
      <c r="N736" s="5">
        <v>711</v>
      </c>
      <c r="O736" s="5">
        <v>4686</v>
      </c>
      <c r="P736" s="5">
        <v>17199</v>
      </c>
      <c r="Q736" s="5">
        <v>5479</v>
      </c>
      <c r="R736" s="5"/>
      <c r="S736" s="5">
        <v>8456</v>
      </c>
      <c r="T736" s="5">
        <v>95551</v>
      </c>
      <c r="U736" s="5">
        <v>91675</v>
      </c>
      <c r="V736" s="5">
        <v>17059</v>
      </c>
      <c r="W736" s="5"/>
      <c r="X736" s="5">
        <v>78977</v>
      </c>
      <c r="Y736" s="5">
        <v>4480</v>
      </c>
      <c r="Z736" s="5">
        <v>28075</v>
      </c>
      <c r="AA736" s="5">
        <v>212741</v>
      </c>
      <c r="AT736">
        <v>70522</v>
      </c>
      <c r="AU736" s="6">
        <v>0.50890118850891564</v>
      </c>
    </row>
    <row r="737" spans="2:47" x14ac:dyDescent="0.25">
      <c r="C737">
        <v>2002</v>
      </c>
      <c r="D737" s="5">
        <v>5011</v>
      </c>
      <c r="E737" s="5">
        <v>12596</v>
      </c>
      <c r="F737" s="5">
        <v>30200</v>
      </c>
      <c r="G737" s="5">
        <v>7260</v>
      </c>
      <c r="H737" s="5"/>
      <c r="I737" s="5">
        <v>0</v>
      </c>
      <c r="J737" s="5">
        <v>0</v>
      </c>
      <c r="K737" s="5">
        <v>3383</v>
      </c>
      <c r="L737" s="5">
        <v>1060</v>
      </c>
      <c r="M737" s="5"/>
      <c r="N737" s="5">
        <v>299</v>
      </c>
      <c r="O737" s="5">
        <v>1749</v>
      </c>
      <c r="P737" s="5">
        <v>11266</v>
      </c>
      <c r="Q737" s="5">
        <v>4504</v>
      </c>
      <c r="R737" s="5"/>
      <c r="S737" s="5">
        <v>3443</v>
      </c>
      <c r="T737" s="5">
        <v>21596</v>
      </c>
      <c r="U737" s="5">
        <v>65522</v>
      </c>
      <c r="V737" s="5">
        <v>9401</v>
      </c>
      <c r="W737" s="5"/>
      <c r="X737" s="5">
        <v>55067</v>
      </c>
      <c r="Y737" s="5">
        <v>4443</v>
      </c>
      <c r="Z737" s="5">
        <v>17818</v>
      </c>
      <c r="AA737" s="5">
        <v>99962</v>
      </c>
      <c r="AT737">
        <v>67600</v>
      </c>
      <c r="AU737" s="6">
        <v>0.43692112798040317</v>
      </c>
    </row>
    <row r="738" spans="2:47" x14ac:dyDescent="0.25">
      <c r="C738">
        <v>2003</v>
      </c>
      <c r="D738" s="5">
        <v>9101</v>
      </c>
      <c r="E738" s="5">
        <v>22479</v>
      </c>
      <c r="F738" s="5">
        <v>47660</v>
      </c>
      <c r="G738" s="5">
        <v>10267</v>
      </c>
      <c r="H738" s="5"/>
      <c r="I738" s="5">
        <v>0</v>
      </c>
      <c r="J738" s="5">
        <v>0</v>
      </c>
      <c r="K738" s="5">
        <v>6790</v>
      </c>
      <c r="L738" s="5">
        <v>1040</v>
      </c>
      <c r="M738" s="5"/>
      <c r="N738" s="5">
        <v>505</v>
      </c>
      <c r="O738" s="5">
        <v>4715</v>
      </c>
      <c r="P738" s="5">
        <v>18291</v>
      </c>
      <c r="Q738" s="5">
        <v>6193</v>
      </c>
      <c r="R738" s="5"/>
      <c r="S738" s="5">
        <v>5286</v>
      </c>
      <c r="T738" s="5">
        <v>64066</v>
      </c>
      <c r="U738" s="5">
        <v>75398</v>
      </c>
      <c r="V738" s="5">
        <v>27240</v>
      </c>
      <c r="W738" s="5"/>
      <c r="X738" s="5">
        <v>89507</v>
      </c>
      <c r="Y738" s="5">
        <v>7830</v>
      </c>
      <c r="Z738" s="5">
        <v>29704</v>
      </c>
      <c r="AA738" s="5">
        <v>171990</v>
      </c>
      <c r="AT738">
        <v>12434</v>
      </c>
      <c r="AU738" s="6">
        <v>0.34977073897999944</v>
      </c>
    </row>
    <row r="739" spans="2:47" x14ac:dyDescent="0.25">
      <c r="C739">
        <v>2004</v>
      </c>
      <c r="D739" s="5">
        <v>1516</v>
      </c>
      <c r="E739" s="5">
        <v>3544</v>
      </c>
      <c r="F739" s="5">
        <v>5888</v>
      </c>
      <c r="G739" s="5">
        <v>2352</v>
      </c>
      <c r="H739" s="5"/>
      <c r="I739" s="5">
        <v>0</v>
      </c>
      <c r="J739" s="5">
        <v>0</v>
      </c>
      <c r="K739" s="5">
        <v>507</v>
      </c>
      <c r="L739" s="5">
        <v>405</v>
      </c>
      <c r="M739" s="5"/>
      <c r="N739" s="5">
        <v>39</v>
      </c>
      <c r="O739" s="5">
        <v>630</v>
      </c>
      <c r="P739" s="5">
        <v>2098</v>
      </c>
      <c r="Q739" s="5">
        <v>1390</v>
      </c>
      <c r="R739" s="5"/>
      <c r="S739" s="5">
        <v>420</v>
      </c>
      <c r="T739" s="5">
        <v>6297</v>
      </c>
      <c r="U739" s="5">
        <v>16260</v>
      </c>
      <c r="V739" s="5">
        <v>4910</v>
      </c>
      <c r="W739" s="5"/>
      <c r="X739" s="5">
        <v>13300</v>
      </c>
      <c r="Y739" s="5">
        <v>912</v>
      </c>
      <c r="Z739" s="5">
        <v>4157</v>
      </c>
      <c r="AA739" s="5">
        <v>27887</v>
      </c>
      <c r="AT739">
        <v>111021</v>
      </c>
      <c r="AU739" s="6">
        <v>0.42523584634653611</v>
      </c>
    </row>
    <row r="740" spans="2:47" x14ac:dyDescent="0.25">
      <c r="C740">
        <v>2005</v>
      </c>
      <c r="D740" s="5">
        <v>4423</v>
      </c>
      <c r="E740" s="5">
        <v>6232</v>
      </c>
      <c r="F740" s="5">
        <v>13633</v>
      </c>
      <c r="G740" s="5">
        <v>1838</v>
      </c>
      <c r="H740" s="5"/>
      <c r="I740" s="5">
        <v>0</v>
      </c>
      <c r="J740" s="5">
        <v>0</v>
      </c>
      <c r="K740" s="5">
        <v>1926</v>
      </c>
      <c r="L740" s="5">
        <v>127</v>
      </c>
      <c r="M740" s="5"/>
      <c r="N740" s="5">
        <v>430</v>
      </c>
      <c r="O740" s="5">
        <v>2126</v>
      </c>
      <c r="P740" s="5">
        <v>6408</v>
      </c>
      <c r="Q740" s="5">
        <v>706</v>
      </c>
      <c r="R740" s="5"/>
      <c r="S740" s="5">
        <v>4213</v>
      </c>
      <c r="T740" s="5">
        <v>38656</v>
      </c>
      <c r="U740" s="5">
        <v>42042</v>
      </c>
      <c r="V740" s="5">
        <v>4361</v>
      </c>
      <c r="W740" s="5"/>
      <c r="X740" s="5">
        <v>26126</v>
      </c>
      <c r="Y740" s="5">
        <v>2053</v>
      </c>
      <c r="Z740" s="5">
        <v>9670</v>
      </c>
      <c r="AA740" s="5">
        <v>89272</v>
      </c>
      <c r="AT740">
        <v>120348</v>
      </c>
      <c r="AU740" s="6">
        <v>0.46156501328915123</v>
      </c>
    </row>
    <row r="741" spans="2:47" x14ac:dyDescent="0.25">
      <c r="C741">
        <v>2006</v>
      </c>
      <c r="D741" s="5">
        <v>1633</v>
      </c>
      <c r="E741" s="5">
        <v>4161</v>
      </c>
      <c r="F741" s="5">
        <v>10342</v>
      </c>
      <c r="G741" s="5">
        <v>2545</v>
      </c>
      <c r="H741" s="5"/>
      <c r="I741" s="5">
        <v>0</v>
      </c>
      <c r="J741" s="5">
        <v>0</v>
      </c>
      <c r="K741" s="5">
        <v>596</v>
      </c>
      <c r="L741" s="5">
        <v>292</v>
      </c>
      <c r="M741" s="5"/>
      <c r="N741" s="5">
        <v>298</v>
      </c>
      <c r="O741" s="5">
        <v>607</v>
      </c>
      <c r="P741" s="5">
        <v>2688</v>
      </c>
      <c r="Q741" s="5">
        <v>1905</v>
      </c>
      <c r="R741" s="5"/>
      <c r="S741" s="5">
        <v>3472</v>
      </c>
      <c r="T741" s="5">
        <v>9588</v>
      </c>
      <c r="U741" s="5">
        <v>28000</v>
      </c>
      <c r="V741" s="5">
        <v>5309</v>
      </c>
      <c r="W741" s="5"/>
      <c r="X741" s="5">
        <v>18681</v>
      </c>
      <c r="Y741" s="5">
        <v>888</v>
      </c>
      <c r="Z741" s="5">
        <v>5498</v>
      </c>
      <c r="AA741" s="5">
        <v>46369</v>
      </c>
      <c r="AT741">
        <v>223695</v>
      </c>
      <c r="AU741" s="6">
        <v>0.50364855037386103</v>
      </c>
    </row>
    <row r="742" spans="2:47" x14ac:dyDescent="0.25">
      <c r="C742">
        <v>2007</v>
      </c>
      <c r="D742" s="5">
        <v>7164</v>
      </c>
      <c r="E742" s="5">
        <v>15880</v>
      </c>
      <c r="F742" s="5">
        <v>38552</v>
      </c>
      <c r="G742" s="5">
        <v>15253</v>
      </c>
      <c r="H742" s="5"/>
      <c r="I742" s="5">
        <v>0</v>
      </c>
      <c r="J742" s="5">
        <v>0</v>
      </c>
      <c r="K742" s="5">
        <v>3128</v>
      </c>
      <c r="L742" s="5">
        <v>1289</v>
      </c>
      <c r="M742" s="5"/>
      <c r="N742" s="5">
        <v>426</v>
      </c>
      <c r="O742" s="5">
        <v>2337</v>
      </c>
      <c r="P742" s="5">
        <v>15735</v>
      </c>
      <c r="Q742" s="5">
        <v>8161</v>
      </c>
      <c r="R742" s="5"/>
      <c r="S742" s="5">
        <v>4889</v>
      </c>
      <c r="T742" s="5">
        <v>54938</v>
      </c>
      <c r="U742" s="5">
        <v>82971</v>
      </c>
      <c r="V742" s="5">
        <v>35258</v>
      </c>
      <c r="W742" s="5"/>
      <c r="X742" s="5">
        <v>76849</v>
      </c>
      <c r="Y742" s="5">
        <v>4417</v>
      </c>
      <c r="Z742" s="5">
        <v>26659</v>
      </c>
      <c r="AA742" s="5">
        <v>178056</v>
      </c>
      <c r="AT742">
        <v>254460</v>
      </c>
      <c r="AU742" s="6">
        <v>0.49825729391031914</v>
      </c>
    </row>
    <row r="743" spans="2:47" x14ac:dyDescent="0.25">
      <c r="C743">
        <v>2008</v>
      </c>
      <c r="D743" s="5">
        <v>2516</v>
      </c>
      <c r="E743" s="5">
        <v>5981</v>
      </c>
      <c r="F743" s="5">
        <v>13564</v>
      </c>
      <c r="G743" s="5"/>
      <c r="H743" s="5"/>
      <c r="I743" s="5">
        <v>0</v>
      </c>
      <c r="J743" s="5">
        <v>0</v>
      </c>
      <c r="K743" s="5">
        <v>1210</v>
      </c>
      <c r="L743" s="5"/>
      <c r="M743" s="5"/>
      <c r="N743" s="5">
        <v>227</v>
      </c>
      <c r="O743" s="5">
        <v>1714</v>
      </c>
      <c r="P743" s="5">
        <v>4801</v>
      </c>
      <c r="Q743" s="5"/>
      <c r="R743" s="5"/>
      <c r="S743" s="5">
        <v>2707</v>
      </c>
      <c r="T743" s="5">
        <v>20813</v>
      </c>
      <c r="U743" s="5">
        <v>36425</v>
      </c>
      <c r="V743" s="5"/>
      <c r="W743" s="5"/>
      <c r="X743" s="5">
        <v>22061</v>
      </c>
      <c r="Y743" s="5">
        <v>1210</v>
      </c>
      <c r="Z743" s="5">
        <v>6742</v>
      </c>
      <c r="AA743" s="5">
        <v>59945</v>
      </c>
      <c r="AT743">
        <v>238974</v>
      </c>
      <c r="AU743" s="6">
        <v>0.52192771715865705</v>
      </c>
    </row>
    <row r="744" spans="2:47" x14ac:dyDescent="0.25">
      <c r="C744">
        <v>2009</v>
      </c>
      <c r="D744" s="5">
        <v>815</v>
      </c>
      <c r="E744" s="5">
        <v>1657</v>
      </c>
      <c r="F744" s="5"/>
      <c r="G744" s="5"/>
      <c r="H744" s="5"/>
      <c r="I744" s="5">
        <v>0</v>
      </c>
      <c r="J744" s="5">
        <v>0</v>
      </c>
      <c r="K744" s="5"/>
      <c r="L744" s="5"/>
      <c r="M744" s="5"/>
      <c r="N744" s="5">
        <v>73</v>
      </c>
      <c r="O744" s="5">
        <v>355</v>
      </c>
      <c r="P744" s="5"/>
      <c r="Q744" s="5"/>
      <c r="R744" s="5"/>
      <c r="S744" s="5">
        <v>760</v>
      </c>
      <c r="T744" s="5">
        <v>6054</v>
      </c>
      <c r="U744" s="5"/>
      <c r="V744" s="5"/>
      <c r="W744" s="5"/>
      <c r="X744" s="5">
        <v>2472</v>
      </c>
      <c r="Y744" s="5">
        <v>0</v>
      </c>
      <c r="Z744" s="5">
        <v>428</v>
      </c>
      <c r="AA744" s="5">
        <v>6814</v>
      </c>
      <c r="AT744">
        <v>254304</v>
      </c>
      <c r="AU744" s="6">
        <v>0.5207476696754747</v>
      </c>
    </row>
    <row r="745" spans="2:47" x14ac:dyDescent="0.25">
      <c r="C745">
        <v>2010</v>
      </c>
      <c r="D745" s="5">
        <v>713</v>
      </c>
      <c r="E745" s="5"/>
      <c r="F745" s="5"/>
      <c r="G745" s="5"/>
      <c r="H745" s="5"/>
      <c r="I745" s="5">
        <v>0</v>
      </c>
      <c r="J745" s="5"/>
      <c r="K745" s="5"/>
      <c r="L745" s="5"/>
      <c r="M745" s="5"/>
      <c r="N745" s="5">
        <v>69</v>
      </c>
      <c r="O745" s="5"/>
      <c r="P745" s="5"/>
      <c r="Q745" s="5"/>
      <c r="R745" s="5"/>
      <c r="S745" s="5">
        <v>767</v>
      </c>
      <c r="T745" s="5"/>
      <c r="U745" s="5"/>
      <c r="V745" s="5"/>
      <c r="W745" s="5"/>
      <c r="X745" s="5">
        <v>713</v>
      </c>
      <c r="Y745" s="5">
        <v>0</v>
      </c>
      <c r="Z745" s="5">
        <v>69</v>
      </c>
      <c r="AA745" s="5">
        <v>767</v>
      </c>
      <c r="AT745">
        <v>202286</v>
      </c>
      <c r="AU745" s="6">
        <v>0.48260428719686033</v>
      </c>
    </row>
    <row r="746" spans="2:47" x14ac:dyDescent="0.25">
      <c r="B746" t="s">
        <v>43</v>
      </c>
      <c r="C746">
        <v>1974</v>
      </c>
      <c r="D746" s="5"/>
      <c r="E746" s="5"/>
      <c r="F746" s="5"/>
      <c r="G746" s="5">
        <v>3692</v>
      </c>
      <c r="H746" s="5"/>
      <c r="I746" s="5"/>
      <c r="J746" s="5"/>
      <c r="K746" s="5"/>
      <c r="L746" s="5">
        <v>595</v>
      </c>
      <c r="M746" s="5"/>
      <c r="N746" s="5"/>
      <c r="O746" s="5"/>
      <c r="P746" s="5"/>
      <c r="Q746" s="5">
        <v>1199</v>
      </c>
      <c r="R746" s="5"/>
      <c r="S746" s="5"/>
      <c r="T746" s="5"/>
      <c r="U746" s="5"/>
      <c r="V746" s="5">
        <v>2534</v>
      </c>
      <c r="W746" s="5"/>
      <c r="X746" s="5">
        <v>3692</v>
      </c>
      <c r="Y746" s="5">
        <v>595</v>
      </c>
      <c r="Z746" s="5">
        <v>1199</v>
      </c>
      <c r="AA746" s="5">
        <v>2534</v>
      </c>
      <c r="AT746">
        <v>16646</v>
      </c>
      <c r="AU746" s="6">
        <v>0.39266842800528401</v>
      </c>
    </row>
    <row r="747" spans="2:47" x14ac:dyDescent="0.25">
      <c r="C747">
        <v>1975</v>
      </c>
      <c r="D747" s="5"/>
      <c r="E747" s="5"/>
      <c r="F747" s="5">
        <v>9526</v>
      </c>
      <c r="G747" s="5">
        <v>2219</v>
      </c>
      <c r="H747" s="5"/>
      <c r="I747" s="5"/>
      <c r="J747" s="5"/>
      <c r="K747" s="5">
        <v>950</v>
      </c>
      <c r="L747" s="5">
        <v>358</v>
      </c>
      <c r="M747" s="5"/>
      <c r="N747" s="5"/>
      <c r="O747" s="5"/>
      <c r="P747" s="5">
        <v>1667</v>
      </c>
      <c r="Q747" s="5">
        <v>722</v>
      </c>
      <c r="R747" s="5"/>
      <c r="S747" s="5"/>
      <c r="T747" s="5"/>
      <c r="U747" s="5">
        <v>7162</v>
      </c>
      <c r="V747" s="5">
        <v>1526</v>
      </c>
      <c r="W747" s="5"/>
      <c r="X747" s="5">
        <v>11745</v>
      </c>
      <c r="Y747" s="5">
        <v>1308</v>
      </c>
      <c r="Z747" s="5">
        <v>2389</v>
      </c>
      <c r="AA747" s="5">
        <v>8688</v>
      </c>
      <c r="AT747">
        <v>7040</v>
      </c>
      <c r="AU747" s="6">
        <v>0.34211293614539801</v>
      </c>
    </row>
    <row r="748" spans="2:47" x14ac:dyDescent="0.25">
      <c r="C748">
        <v>1976</v>
      </c>
      <c r="D748" s="5"/>
      <c r="E748" s="5">
        <v>30165</v>
      </c>
      <c r="F748" s="5">
        <v>48181</v>
      </c>
      <c r="G748" s="5">
        <v>8445</v>
      </c>
      <c r="H748" s="5"/>
      <c r="I748" s="5"/>
      <c r="J748" s="5">
        <v>0</v>
      </c>
      <c r="K748" s="5">
        <v>5405</v>
      </c>
      <c r="L748" s="5">
        <v>1340</v>
      </c>
      <c r="M748" s="5"/>
      <c r="N748" s="5"/>
      <c r="O748" s="5">
        <v>3281</v>
      </c>
      <c r="P748" s="5">
        <v>9547</v>
      </c>
      <c r="Q748" s="5">
        <v>2695</v>
      </c>
      <c r="R748" s="5"/>
      <c r="S748" s="5"/>
      <c r="T748" s="5">
        <v>28280</v>
      </c>
      <c r="U748" s="5">
        <v>41031</v>
      </c>
      <c r="V748" s="5">
        <v>5692</v>
      </c>
      <c r="W748" s="5"/>
      <c r="X748" s="5">
        <v>86791</v>
      </c>
      <c r="Y748" s="5">
        <v>6745</v>
      </c>
      <c r="Z748" s="5">
        <v>15523</v>
      </c>
      <c r="AA748" s="5">
        <v>75003</v>
      </c>
      <c r="AT748">
        <v>58286</v>
      </c>
      <c r="AU748" s="6">
        <v>0.30570488983064181</v>
      </c>
    </row>
    <row r="749" spans="2:47" x14ac:dyDescent="0.25">
      <c r="C749">
        <v>1977</v>
      </c>
      <c r="D749" s="5">
        <v>5250</v>
      </c>
      <c r="E749" s="5">
        <v>11996</v>
      </c>
      <c r="F749" s="5">
        <v>18174</v>
      </c>
      <c r="G749" s="5">
        <v>6254</v>
      </c>
      <c r="H749" s="5"/>
      <c r="I749" s="5">
        <v>0</v>
      </c>
      <c r="J749" s="5">
        <v>0</v>
      </c>
      <c r="K749" s="5">
        <v>1246</v>
      </c>
      <c r="L749" s="5">
        <v>1184</v>
      </c>
      <c r="M749" s="5"/>
      <c r="N749" s="5">
        <v>563</v>
      </c>
      <c r="O749" s="5">
        <v>1731</v>
      </c>
      <c r="P749" s="5">
        <v>2163</v>
      </c>
      <c r="Q749" s="5">
        <v>2387</v>
      </c>
      <c r="R749" s="5"/>
      <c r="S749" s="5">
        <v>16146</v>
      </c>
      <c r="T749" s="5">
        <v>14906</v>
      </c>
      <c r="U749" s="5">
        <v>9286</v>
      </c>
      <c r="V749" s="5">
        <v>5041</v>
      </c>
      <c r="W749" s="5"/>
      <c r="X749" s="5">
        <v>41674</v>
      </c>
      <c r="Y749" s="5">
        <v>2430</v>
      </c>
      <c r="Z749" s="5">
        <v>6844</v>
      </c>
      <c r="AA749" s="5">
        <v>45379</v>
      </c>
      <c r="AT749">
        <v>115676</v>
      </c>
      <c r="AU749" s="6">
        <v>0.36323329000006283</v>
      </c>
    </row>
    <row r="750" spans="2:47" x14ac:dyDescent="0.25">
      <c r="C750">
        <v>1978</v>
      </c>
      <c r="D750" s="5">
        <v>12912</v>
      </c>
      <c r="E750" s="5">
        <v>35915</v>
      </c>
      <c r="F750" s="5">
        <v>59849</v>
      </c>
      <c r="G750" s="5">
        <v>21044</v>
      </c>
      <c r="H750" s="5"/>
      <c r="I750" s="5">
        <v>0</v>
      </c>
      <c r="J750" s="5">
        <v>0</v>
      </c>
      <c r="K750" s="5">
        <v>5266</v>
      </c>
      <c r="L750" s="5">
        <v>2910</v>
      </c>
      <c r="M750" s="5"/>
      <c r="N750" s="5">
        <v>557</v>
      </c>
      <c r="O750" s="5">
        <v>2629</v>
      </c>
      <c r="P750" s="5">
        <v>9228</v>
      </c>
      <c r="Q750" s="5">
        <v>7544</v>
      </c>
      <c r="R750" s="5"/>
      <c r="S750" s="5">
        <v>14729</v>
      </c>
      <c r="T750" s="5">
        <v>22649</v>
      </c>
      <c r="U750" s="5">
        <v>39642</v>
      </c>
      <c r="V750" s="5">
        <v>15974</v>
      </c>
      <c r="W750" s="5"/>
      <c r="X750" s="5">
        <v>129720</v>
      </c>
      <c r="Y750" s="5">
        <v>8176</v>
      </c>
      <c r="Z750" s="5">
        <v>19958</v>
      </c>
      <c r="AA750" s="5">
        <v>92994</v>
      </c>
      <c r="AT750">
        <v>21730</v>
      </c>
      <c r="AU750" s="6">
        <v>0.33877958280066106</v>
      </c>
    </row>
    <row r="751" spans="2:47" x14ac:dyDescent="0.25">
      <c r="C751">
        <v>1979</v>
      </c>
      <c r="D751" s="5">
        <v>5042</v>
      </c>
      <c r="E751" s="5">
        <v>14326</v>
      </c>
      <c r="F751" s="5">
        <v>25641</v>
      </c>
      <c r="G751" s="5">
        <v>8465</v>
      </c>
      <c r="H751" s="5"/>
      <c r="I751" s="5">
        <v>0</v>
      </c>
      <c r="J751" s="5">
        <v>0</v>
      </c>
      <c r="K751" s="5">
        <v>1098</v>
      </c>
      <c r="L751" s="5">
        <v>1372</v>
      </c>
      <c r="M751" s="5"/>
      <c r="N751" s="5">
        <v>135</v>
      </c>
      <c r="O751" s="5">
        <v>1320</v>
      </c>
      <c r="P751" s="5">
        <v>3185</v>
      </c>
      <c r="Q751" s="5">
        <v>4119</v>
      </c>
      <c r="R751" s="5"/>
      <c r="S751" s="5">
        <v>3374</v>
      </c>
      <c r="T751" s="5">
        <v>11366</v>
      </c>
      <c r="U751" s="5">
        <v>13915</v>
      </c>
      <c r="V751" s="5">
        <v>7862</v>
      </c>
      <c r="W751" s="5"/>
      <c r="X751" s="5">
        <v>53474</v>
      </c>
      <c r="Y751" s="5">
        <v>2470</v>
      </c>
      <c r="Z751" s="5">
        <v>8759</v>
      </c>
      <c r="AA751" s="5">
        <v>36517</v>
      </c>
      <c r="AT751">
        <v>12213</v>
      </c>
      <c r="AU751" s="6">
        <v>0.27555786196159832</v>
      </c>
    </row>
    <row r="752" spans="2:47" x14ac:dyDescent="0.25">
      <c r="C752">
        <v>1980</v>
      </c>
      <c r="D752" s="5">
        <v>4634</v>
      </c>
      <c r="E752" s="5">
        <v>15934</v>
      </c>
      <c r="F752" s="5">
        <v>22585</v>
      </c>
      <c r="G752" s="5">
        <v>2837</v>
      </c>
      <c r="H752" s="5"/>
      <c r="I752" s="5">
        <v>0</v>
      </c>
      <c r="J752" s="5">
        <v>0</v>
      </c>
      <c r="K752" s="5">
        <v>2129</v>
      </c>
      <c r="L752" s="5">
        <v>1029</v>
      </c>
      <c r="M752" s="5"/>
      <c r="N752" s="5">
        <v>116</v>
      </c>
      <c r="O752" s="5">
        <v>645</v>
      </c>
      <c r="P752" s="5">
        <v>5861</v>
      </c>
      <c r="Q752" s="5">
        <v>1054</v>
      </c>
      <c r="R752" s="5"/>
      <c r="S752" s="5">
        <v>3099</v>
      </c>
      <c r="T752" s="5">
        <v>5403</v>
      </c>
      <c r="U752" s="5">
        <v>23059</v>
      </c>
      <c r="V752" s="5">
        <v>4931</v>
      </c>
      <c r="W752" s="5"/>
      <c r="X752" s="5">
        <v>45990</v>
      </c>
      <c r="Y752" s="5">
        <v>3158</v>
      </c>
      <c r="Z752" s="5">
        <v>7676</v>
      </c>
      <c r="AA752" s="5">
        <v>36492</v>
      </c>
      <c r="AT752">
        <v>8061</v>
      </c>
      <c r="AU752" s="6">
        <v>0.28627743447688048</v>
      </c>
    </row>
    <row r="753" spans="3:47" x14ac:dyDescent="0.25">
      <c r="C753">
        <v>1981</v>
      </c>
      <c r="D753" s="5">
        <v>2469</v>
      </c>
      <c r="E753" s="5">
        <v>7943</v>
      </c>
      <c r="F753" s="5">
        <v>7264</v>
      </c>
      <c r="G753" s="5">
        <v>1247</v>
      </c>
      <c r="H753" s="5"/>
      <c r="I753" s="5">
        <v>0</v>
      </c>
      <c r="J753" s="5">
        <v>0</v>
      </c>
      <c r="K753" s="5">
        <v>2088</v>
      </c>
      <c r="L753" s="5">
        <v>337</v>
      </c>
      <c r="M753" s="5"/>
      <c r="N753" s="5">
        <v>93</v>
      </c>
      <c r="O753" s="5">
        <v>590</v>
      </c>
      <c r="P753" s="5">
        <v>1774</v>
      </c>
      <c r="Q753" s="5">
        <v>431</v>
      </c>
      <c r="R753" s="5"/>
      <c r="S753" s="5">
        <v>1924</v>
      </c>
      <c r="T753" s="5">
        <v>4604</v>
      </c>
      <c r="U753" s="5">
        <v>14455</v>
      </c>
      <c r="V753" s="5">
        <v>2405</v>
      </c>
      <c r="W753" s="5"/>
      <c r="X753" s="5">
        <v>18923</v>
      </c>
      <c r="Y753" s="5">
        <v>2425</v>
      </c>
      <c r="Z753" s="5">
        <v>2888</v>
      </c>
      <c r="AA753" s="5">
        <v>23388</v>
      </c>
      <c r="AT753">
        <v>63385</v>
      </c>
      <c r="AU753" s="6">
        <v>0.26803875218308759</v>
      </c>
    </row>
    <row r="754" spans="3:47" x14ac:dyDescent="0.25">
      <c r="C754">
        <v>1982</v>
      </c>
      <c r="D754" s="5">
        <v>2647</v>
      </c>
      <c r="E754" s="5">
        <v>6778</v>
      </c>
      <c r="F754" s="5">
        <v>7675</v>
      </c>
      <c r="G754" s="5">
        <v>1533</v>
      </c>
      <c r="H754" s="5"/>
      <c r="I754" s="5">
        <v>0</v>
      </c>
      <c r="J754" s="5">
        <v>0</v>
      </c>
      <c r="K754" s="5">
        <v>1756</v>
      </c>
      <c r="L754" s="5">
        <v>288</v>
      </c>
      <c r="M754" s="5"/>
      <c r="N754" s="5">
        <v>58</v>
      </c>
      <c r="O754" s="5">
        <v>727</v>
      </c>
      <c r="P754" s="5">
        <v>1722</v>
      </c>
      <c r="Q754" s="5">
        <v>463</v>
      </c>
      <c r="R754" s="5"/>
      <c r="S754" s="5">
        <v>1095</v>
      </c>
      <c r="T754" s="5">
        <v>10318</v>
      </c>
      <c r="U754" s="5">
        <v>15986</v>
      </c>
      <c r="V754" s="5">
        <v>3077</v>
      </c>
      <c r="W754" s="5"/>
      <c r="X754" s="5">
        <v>18633</v>
      </c>
      <c r="Y754" s="5">
        <v>2044</v>
      </c>
      <c r="Z754" s="5">
        <v>2970</v>
      </c>
      <c r="AA754" s="5">
        <v>30476</v>
      </c>
      <c r="AT754">
        <v>137281</v>
      </c>
      <c r="AU754" s="6">
        <v>0.39843448429985689</v>
      </c>
    </row>
    <row r="755" spans="3:47" x14ac:dyDescent="0.25">
      <c r="C755">
        <v>1983</v>
      </c>
      <c r="D755" s="5">
        <v>365</v>
      </c>
      <c r="E755" s="5">
        <v>892</v>
      </c>
      <c r="F755" s="5">
        <v>1147</v>
      </c>
      <c r="G755" s="5">
        <v>268</v>
      </c>
      <c r="H755" s="5"/>
      <c r="I755" s="5">
        <v>0</v>
      </c>
      <c r="J755" s="5">
        <v>0</v>
      </c>
      <c r="K755" s="5">
        <v>184</v>
      </c>
      <c r="L755" s="5">
        <v>58</v>
      </c>
      <c r="M755" s="5"/>
      <c r="N755" s="5">
        <v>50</v>
      </c>
      <c r="O755" s="5">
        <v>71</v>
      </c>
      <c r="P755" s="5">
        <v>271</v>
      </c>
      <c r="Q755" s="5">
        <v>179</v>
      </c>
      <c r="R755" s="5"/>
      <c r="S755" s="5">
        <v>1774</v>
      </c>
      <c r="T755" s="5">
        <v>1089</v>
      </c>
      <c r="U755" s="5">
        <v>2947</v>
      </c>
      <c r="V755" s="5">
        <v>674</v>
      </c>
      <c r="W755" s="5"/>
      <c r="X755" s="5">
        <v>2672</v>
      </c>
      <c r="Y755" s="5">
        <v>242</v>
      </c>
      <c r="Z755" s="5">
        <v>571</v>
      </c>
      <c r="AA755" s="5">
        <v>6484</v>
      </c>
      <c r="AT755">
        <v>71783</v>
      </c>
      <c r="AU755" s="6">
        <v>0.35108063561622394</v>
      </c>
    </row>
    <row r="756" spans="3:47" x14ac:dyDescent="0.25">
      <c r="C756">
        <v>1984</v>
      </c>
      <c r="D756" s="5">
        <v>2890</v>
      </c>
      <c r="E756" s="5">
        <v>8618</v>
      </c>
      <c r="F756" s="5">
        <v>9404</v>
      </c>
      <c r="G756" s="5">
        <v>3244</v>
      </c>
      <c r="H756" s="5"/>
      <c r="I756" s="5">
        <v>0</v>
      </c>
      <c r="J756" s="5">
        <v>0</v>
      </c>
      <c r="K756" s="5">
        <v>1328</v>
      </c>
      <c r="L756" s="5">
        <v>981</v>
      </c>
      <c r="M756" s="5"/>
      <c r="N756" s="5">
        <v>59</v>
      </c>
      <c r="O756" s="5">
        <v>1011</v>
      </c>
      <c r="P756" s="5">
        <v>2996</v>
      </c>
      <c r="Q756" s="5">
        <v>2580</v>
      </c>
      <c r="R756" s="5"/>
      <c r="S756" s="5">
        <v>2175</v>
      </c>
      <c r="T756" s="5">
        <v>16719</v>
      </c>
      <c r="U756" s="5">
        <v>20402</v>
      </c>
      <c r="V756" s="5">
        <v>5460</v>
      </c>
      <c r="W756" s="5"/>
      <c r="X756" s="5">
        <v>24156</v>
      </c>
      <c r="Y756" s="5">
        <v>2309</v>
      </c>
      <c r="Z756" s="5">
        <v>6646</v>
      </c>
      <c r="AA756" s="5">
        <v>44756</v>
      </c>
      <c r="AT756">
        <v>111532</v>
      </c>
      <c r="AU756" s="6">
        <v>0.34394476259201351</v>
      </c>
    </row>
    <row r="757" spans="3:47" x14ac:dyDescent="0.25">
      <c r="C757">
        <v>1985</v>
      </c>
      <c r="D757" s="5">
        <v>2436</v>
      </c>
      <c r="E757" s="5">
        <v>5296</v>
      </c>
      <c r="F757" s="5">
        <v>8440</v>
      </c>
      <c r="G757" s="5">
        <v>2996</v>
      </c>
      <c r="H757" s="5"/>
      <c r="I757" s="5">
        <v>0</v>
      </c>
      <c r="J757" s="5">
        <v>0</v>
      </c>
      <c r="K757" s="5">
        <v>1580</v>
      </c>
      <c r="L757" s="5">
        <v>630</v>
      </c>
      <c r="M757" s="5"/>
      <c r="N757" s="5">
        <v>61</v>
      </c>
      <c r="O757" s="5">
        <v>562</v>
      </c>
      <c r="P757" s="5">
        <v>3422</v>
      </c>
      <c r="Q757" s="5">
        <v>1811</v>
      </c>
      <c r="R757" s="5"/>
      <c r="S757" s="5">
        <v>2369</v>
      </c>
      <c r="T757" s="5">
        <v>9021</v>
      </c>
      <c r="U757" s="5">
        <v>14740</v>
      </c>
      <c r="V757" s="5">
        <v>5641</v>
      </c>
      <c r="W757" s="5"/>
      <c r="X757" s="5">
        <v>19168</v>
      </c>
      <c r="Y757" s="5">
        <v>2210</v>
      </c>
      <c r="Z757" s="5">
        <v>5856</v>
      </c>
      <c r="AA757" s="5">
        <v>31771</v>
      </c>
      <c r="AT757">
        <v>77328</v>
      </c>
      <c r="AU757" s="6">
        <v>0.43616673247222065</v>
      </c>
    </row>
    <row r="758" spans="3:47" x14ac:dyDescent="0.25">
      <c r="C758">
        <v>1986</v>
      </c>
      <c r="D758" s="5">
        <v>3684</v>
      </c>
      <c r="E758" s="5">
        <v>8465</v>
      </c>
      <c r="F758" s="5">
        <v>13891</v>
      </c>
      <c r="G758" s="5">
        <v>6381</v>
      </c>
      <c r="H758" s="5"/>
      <c r="I758" s="5">
        <v>0</v>
      </c>
      <c r="J758" s="5">
        <v>0</v>
      </c>
      <c r="K758" s="5">
        <v>1492</v>
      </c>
      <c r="L758" s="5">
        <v>1337</v>
      </c>
      <c r="M758" s="5"/>
      <c r="N758" s="5">
        <v>187</v>
      </c>
      <c r="O758" s="5">
        <v>1176</v>
      </c>
      <c r="P758" s="5">
        <v>3424</v>
      </c>
      <c r="Q758" s="5">
        <v>4627</v>
      </c>
      <c r="R758" s="5"/>
      <c r="S758" s="5">
        <v>2079</v>
      </c>
      <c r="T758" s="5">
        <v>12041</v>
      </c>
      <c r="U758" s="5">
        <v>19984</v>
      </c>
      <c r="V758" s="5">
        <v>9916</v>
      </c>
      <c r="W758" s="5"/>
      <c r="X758" s="5">
        <v>32421</v>
      </c>
      <c r="Y758" s="5">
        <v>2829</v>
      </c>
      <c r="Z758" s="5">
        <v>9414</v>
      </c>
      <c r="AA758" s="5">
        <v>44020</v>
      </c>
      <c r="AT758">
        <v>127041</v>
      </c>
      <c r="AU758" s="6">
        <v>0.42484224043661023</v>
      </c>
    </row>
    <row r="759" spans="3:47" x14ac:dyDescent="0.25">
      <c r="C759">
        <v>1987</v>
      </c>
      <c r="D759" s="5">
        <v>4689</v>
      </c>
      <c r="E759" s="5">
        <v>10984</v>
      </c>
      <c r="F759" s="5">
        <v>17815</v>
      </c>
      <c r="G759" s="5">
        <v>7384</v>
      </c>
      <c r="H759" s="5"/>
      <c r="I759" s="5">
        <v>0</v>
      </c>
      <c r="J759" s="5">
        <v>0</v>
      </c>
      <c r="K759" s="5">
        <v>2048</v>
      </c>
      <c r="L759" s="5">
        <v>2213</v>
      </c>
      <c r="M759" s="5"/>
      <c r="N759" s="5">
        <v>589</v>
      </c>
      <c r="O759" s="5">
        <v>1010</v>
      </c>
      <c r="P759" s="5">
        <v>5524</v>
      </c>
      <c r="Q759" s="5">
        <v>2498</v>
      </c>
      <c r="R759" s="5"/>
      <c r="S759" s="5">
        <v>5578</v>
      </c>
      <c r="T759" s="5">
        <v>13152</v>
      </c>
      <c r="U759" s="5">
        <v>23653</v>
      </c>
      <c r="V759" s="5">
        <v>12757</v>
      </c>
      <c r="W759" s="5"/>
      <c r="X759" s="5">
        <v>40872</v>
      </c>
      <c r="Y759" s="5">
        <v>4261</v>
      </c>
      <c r="Z759" s="5">
        <v>9621</v>
      </c>
      <c r="AA759" s="5">
        <v>55140</v>
      </c>
      <c r="AT759">
        <v>18369</v>
      </c>
      <c r="AU759" s="6">
        <v>0.3971160498097544</v>
      </c>
    </row>
    <row r="760" spans="3:47" x14ac:dyDescent="0.25">
      <c r="C760">
        <v>1988</v>
      </c>
      <c r="D760" s="5">
        <v>5094</v>
      </c>
      <c r="E760" s="5">
        <v>11180</v>
      </c>
      <c r="F760" s="5">
        <v>23353</v>
      </c>
      <c r="G760" s="5">
        <v>5909</v>
      </c>
      <c r="H760" s="5"/>
      <c r="I760" s="5">
        <v>0</v>
      </c>
      <c r="J760" s="5">
        <v>0</v>
      </c>
      <c r="K760" s="5">
        <v>4622</v>
      </c>
      <c r="L760" s="5">
        <v>1182</v>
      </c>
      <c r="M760" s="5"/>
      <c r="N760" s="5">
        <v>462</v>
      </c>
      <c r="O760" s="5">
        <v>1705</v>
      </c>
      <c r="P760" s="5">
        <v>2855</v>
      </c>
      <c r="Q760" s="5">
        <v>2830</v>
      </c>
      <c r="R760" s="5"/>
      <c r="S760" s="5">
        <v>4608</v>
      </c>
      <c r="T760" s="5">
        <v>16259</v>
      </c>
      <c r="U760" s="5">
        <v>24049</v>
      </c>
      <c r="V760" s="5">
        <v>9303</v>
      </c>
      <c r="W760" s="5"/>
      <c r="X760" s="5">
        <v>45536</v>
      </c>
      <c r="Y760" s="5">
        <v>5804</v>
      </c>
      <c r="Z760" s="5">
        <v>7852</v>
      </c>
      <c r="AA760" s="5">
        <v>54219</v>
      </c>
      <c r="AT760">
        <v>37849</v>
      </c>
      <c r="AU760" s="6">
        <v>0.29773994855295349</v>
      </c>
    </row>
    <row r="761" spans="3:47" x14ac:dyDescent="0.25">
      <c r="C761">
        <v>1989</v>
      </c>
      <c r="D761" s="5">
        <v>5681</v>
      </c>
      <c r="E761" s="5">
        <v>19164</v>
      </c>
      <c r="F761" s="5">
        <v>24306</v>
      </c>
      <c r="G761" s="5">
        <v>6575</v>
      </c>
      <c r="H761" s="5"/>
      <c r="I761" s="5">
        <v>0</v>
      </c>
      <c r="J761" s="5">
        <v>0</v>
      </c>
      <c r="K761" s="5">
        <v>2264</v>
      </c>
      <c r="L761" s="5">
        <v>1531</v>
      </c>
      <c r="M761" s="5"/>
      <c r="N761" s="5">
        <v>597</v>
      </c>
      <c r="O761" s="5">
        <v>636</v>
      </c>
      <c r="P761" s="5">
        <v>5088</v>
      </c>
      <c r="Q761" s="5">
        <v>2115</v>
      </c>
      <c r="R761" s="5"/>
      <c r="S761" s="5">
        <v>5158</v>
      </c>
      <c r="T761" s="5">
        <v>12544</v>
      </c>
      <c r="U761" s="5">
        <v>31486</v>
      </c>
      <c r="V761" s="5">
        <v>13356</v>
      </c>
      <c r="W761" s="5"/>
      <c r="X761" s="5">
        <v>55726</v>
      </c>
      <c r="Y761" s="5">
        <v>3795</v>
      </c>
      <c r="Z761" s="5">
        <v>8436</v>
      </c>
      <c r="AA761" s="5">
        <v>62544</v>
      </c>
      <c r="AT761">
        <v>25067</v>
      </c>
      <c r="AU761" s="6">
        <v>0.3509015062433507</v>
      </c>
    </row>
    <row r="762" spans="3:47" x14ac:dyDescent="0.25">
      <c r="C762">
        <v>1990</v>
      </c>
      <c r="D762" s="5">
        <v>5304</v>
      </c>
      <c r="E762" s="5">
        <v>14089</v>
      </c>
      <c r="F762" s="5">
        <v>16385</v>
      </c>
      <c r="G762" s="5">
        <v>4921</v>
      </c>
      <c r="H762" s="5"/>
      <c r="I762" s="5">
        <v>0</v>
      </c>
      <c r="J762" s="5">
        <v>0</v>
      </c>
      <c r="K762" s="5">
        <v>2761</v>
      </c>
      <c r="L762" s="5">
        <v>1504</v>
      </c>
      <c r="M762" s="5"/>
      <c r="N762" s="5">
        <v>107</v>
      </c>
      <c r="O762" s="5">
        <v>923</v>
      </c>
      <c r="P762" s="5">
        <v>2539</v>
      </c>
      <c r="Q762" s="5">
        <v>2091</v>
      </c>
      <c r="R762" s="5"/>
      <c r="S762" s="5">
        <v>1157</v>
      </c>
      <c r="T762" s="5">
        <v>12346</v>
      </c>
      <c r="U762" s="5">
        <v>26691</v>
      </c>
      <c r="V762" s="5">
        <v>14083</v>
      </c>
      <c r="W762" s="5"/>
      <c r="X762" s="5">
        <v>40699</v>
      </c>
      <c r="Y762" s="5">
        <v>4265</v>
      </c>
      <c r="Z762" s="5">
        <v>5660</v>
      </c>
      <c r="AA762" s="5">
        <v>54277</v>
      </c>
      <c r="AT762">
        <v>107925</v>
      </c>
      <c r="AU762" s="6">
        <v>0.37738521090561961</v>
      </c>
    </row>
    <row r="763" spans="3:47" x14ac:dyDescent="0.25">
      <c r="C763">
        <v>1991</v>
      </c>
      <c r="D763" s="5">
        <v>687</v>
      </c>
      <c r="E763" s="5">
        <v>1321</v>
      </c>
      <c r="F763" s="5">
        <v>1502</v>
      </c>
      <c r="G763" s="5">
        <v>322</v>
      </c>
      <c r="H763" s="5"/>
      <c r="I763" s="5">
        <v>0</v>
      </c>
      <c r="J763" s="5">
        <v>0</v>
      </c>
      <c r="K763" s="5">
        <v>398</v>
      </c>
      <c r="L763" s="5">
        <v>81</v>
      </c>
      <c r="M763" s="5"/>
      <c r="N763" s="5">
        <v>65</v>
      </c>
      <c r="O763" s="5">
        <v>59</v>
      </c>
      <c r="P763" s="5">
        <v>395</v>
      </c>
      <c r="Q763" s="5">
        <v>175</v>
      </c>
      <c r="R763" s="5"/>
      <c r="S763" s="5">
        <v>639</v>
      </c>
      <c r="T763" s="5">
        <v>1473</v>
      </c>
      <c r="U763" s="5">
        <v>4379</v>
      </c>
      <c r="V763" s="5">
        <v>1255</v>
      </c>
      <c r="W763" s="5"/>
      <c r="X763" s="5">
        <v>3832</v>
      </c>
      <c r="Y763" s="5">
        <v>479</v>
      </c>
      <c r="Z763" s="5">
        <v>694</v>
      </c>
      <c r="AA763" s="5">
        <v>7746</v>
      </c>
      <c r="AU763" s="6"/>
    </row>
    <row r="764" spans="3:47" x14ac:dyDescent="0.25">
      <c r="C764">
        <v>1992</v>
      </c>
      <c r="D764" s="5">
        <v>258</v>
      </c>
      <c r="E764" s="5">
        <v>432</v>
      </c>
      <c r="F764" s="5">
        <v>498</v>
      </c>
      <c r="G764" s="5">
        <v>307</v>
      </c>
      <c r="H764" s="5"/>
      <c r="I764" s="5">
        <v>0</v>
      </c>
      <c r="J764" s="5">
        <v>0</v>
      </c>
      <c r="K764" s="5">
        <v>97</v>
      </c>
      <c r="L764" s="5">
        <v>29</v>
      </c>
      <c r="M764" s="5"/>
      <c r="N764" s="5">
        <v>19</v>
      </c>
      <c r="O764" s="5">
        <v>40</v>
      </c>
      <c r="P764" s="5">
        <v>161</v>
      </c>
      <c r="Q764" s="5">
        <v>89</v>
      </c>
      <c r="R764" s="5"/>
      <c r="S764" s="5">
        <v>229</v>
      </c>
      <c r="T764" s="5">
        <v>926</v>
      </c>
      <c r="U764" s="5">
        <v>1921</v>
      </c>
      <c r="V764" s="5">
        <v>641</v>
      </c>
      <c r="W764" s="5"/>
      <c r="X764" s="5">
        <v>1495</v>
      </c>
      <c r="Y764" s="5">
        <v>126</v>
      </c>
      <c r="Z764" s="5">
        <v>309</v>
      </c>
      <c r="AA764" s="5">
        <v>3717</v>
      </c>
      <c r="AU764" s="6"/>
    </row>
    <row r="765" spans="3:47" x14ac:dyDescent="0.25">
      <c r="C765">
        <v>1993</v>
      </c>
      <c r="D765" s="5">
        <v>1975</v>
      </c>
      <c r="E765" s="5">
        <v>2787</v>
      </c>
      <c r="F765" s="5">
        <v>7023</v>
      </c>
      <c r="G765" s="5">
        <v>1743</v>
      </c>
      <c r="H765" s="5"/>
      <c r="I765" s="5">
        <v>0</v>
      </c>
      <c r="J765" s="5">
        <v>0</v>
      </c>
      <c r="K765" s="5">
        <v>727</v>
      </c>
      <c r="L765" s="5">
        <v>147</v>
      </c>
      <c r="M765" s="5"/>
      <c r="N765" s="5">
        <v>141</v>
      </c>
      <c r="O765" s="5">
        <v>589</v>
      </c>
      <c r="P765" s="5">
        <v>1391</v>
      </c>
      <c r="Q765" s="5">
        <v>552</v>
      </c>
      <c r="R765" s="5"/>
      <c r="S765" s="5">
        <v>1543</v>
      </c>
      <c r="T765" s="5">
        <v>16779</v>
      </c>
      <c r="U765" s="5">
        <v>16463</v>
      </c>
      <c r="V765" s="5">
        <v>4002</v>
      </c>
      <c r="W765" s="5"/>
      <c r="X765" s="5">
        <v>13528</v>
      </c>
      <c r="Y765" s="5">
        <v>874</v>
      </c>
      <c r="Z765" s="5">
        <v>2673</v>
      </c>
      <c r="AA765" s="5">
        <v>38787</v>
      </c>
      <c r="AU765" s="6"/>
    </row>
    <row r="766" spans="3:47" x14ac:dyDescent="0.25">
      <c r="C766">
        <v>1994</v>
      </c>
      <c r="D766" s="5">
        <v>2251</v>
      </c>
      <c r="E766" s="5">
        <v>6942</v>
      </c>
      <c r="F766" s="5">
        <v>11895</v>
      </c>
      <c r="G766" s="5">
        <v>3388</v>
      </c>
      <c r="H766" s="5"/>
      <c r="I766" s="5">
        <v>0</v>
      </c>
      <c r="J766" s="5">
        <v>0</v>
      </c>
      <c r="K766" s="5">
        <v>953</v>
      </c>
      <c r="L766" s="5">
        <v>403</v>
      </c>
      <c r="M766" s="5"/>
      <c r="N766" s="5">
        <v>39</v>
      </c>
      <c r="O766" s="5">
        <v>488</v>
      </c>
      <c r="P766" s="5">
        <v>2366</v>
      </c>
      <c r="Q766" s="5">
        <v>1395</v>
      </c>
      <c r="R766" s="5"/>
      <c r="S766" s="5">
        <v>486</v>
      </c>
      <c r="T766" s="5">
        <v>13993</v>
      </c>
      <c r="U766" s="5">
        <v>28144</v>
      </c>
      <c r="V766" s="5">
        <v>10181</v>
      </c>
      <c r="W766" s="5"/>
      <c r="X766" s="5">
        <v>24476</v>
      </c>
      <c r="Y766" s="5">
        <v>1356</v>
      </c>
      <c r="Z766" s="5">
        <v>4288</v>
      </c>
      <c r="AA766" s="5">
        <v>52804</v>
      </c>
      <c r="AU766" s="6"/>
    </row>
    <row r="767" spans="3:47" x14ac:dyDescent="0.25">
      <c r="C767">
        <v>1995</v>
      </c>
      <c r="D767" s="5">
        <v>364</v>
      </c>
      <c r="E767" s="5">
        <v>728</v>
      </c>
      <c r="F767" s="5">
        <v>1350</v>
      </c>
      <c r="G767" s="5">
        <v>416</v>
      </c>
      <c r="H767" s="5"/>
      <c r="I767" s="5">
        <v>0</v>
      </c>
      <c r="J767" s="5">
        <v>0</v>
      </c>
      <c r="K767" s="5">
        <v>137</v>
      </c>
      <c r="L767" s="5">
        <v>72</v>
      </c>
      <c r="M767" s="5"/>
      <c r="N767" s="5">
        <v>5</v>
      </c>
      <c r="O767" s="5">
        <v>52</v>
      </c>
      <c r="P767" s="5">
        <v>350</v>
      </c>
      <c r="Q767" s="5">
        <v>197</v>
      </c>
      <c r="R767" s="5"/>
      <c r="S767" s="5">
        <v>65</v>
      </c>
      <c r="T767" s="5">
        <v>1463</v>
      </c>
      <c r="U767" s="5">
        <v>4214</v>
      </c>
      <c r="V767" s="5">
        <v>1431</v>
      </c>
      <c r="W767" s="5"/>
      <c r="X767" s="5">
        <v>2858</v>
      </c>
      <c r="Y767" s="5">
        <v>209</v>
      </c>
      <c r="Z767" s="5">
        <v>604</v>
      </c>
      <c r="AA767" s="5">
        <v>7173</v>
      </c>
      <c r="AU767" s="6"/>
    </row>
    <row r="768" spans="3:47" x14ac:dyDescent="0.25">
      <c r="C768">
        <v>1996</v>
      </c>
      <c r="D768" s="5">
        <v>172</v>
      </c>
      <c r="E768" s="5">
        <v>345</v>
      </c>
      <c r="F768" s="5">
        <v>628</v>
      </c>
      <c r="G768" s="5">
        <v>150</v>
      </c>
      <c r="H768" s="5"/>
      <c r="I768" s="5">
        <v>0</v>
      </c>
      <c r="J768" s="5">
        <v>0</v>
      </c>
      <c r="K768" s="5">
        <v>97</v>
      </c>
      <c r="L768" s="5">
        <v>40</v>
      </c>
      <c r="M768" s="5"/>
      <c r="N768" s="5">
        <v>26</v>
      </c>
      <c r="O768" s="5">
        <v>44</v>
      </c>
      <c r="P768" s="5">
        <v>211</v>
      </c>
      <c r="Q768" s="5">
        <v>88</v>
      </c>
      <c r="R768" s="5"/>
      <c r="S768" s="5">
        <v>330</v>
      </c>
      <c r="T768" s="5">
        <v>1241</v>
      </c>
      <c r="U768" s="5">
        <v>2538</v>
      </c>
      <c r="V768" s="5">
        <v>639</v>
      </c>
      <c r="W768" s="5"/>
      <c r="X768" s="5">
        <v>1295</v>
      </c>
      <c r="Y768" s="5">
        <v>137</v>
      </c>
      <c r="Z768" s="5">
        <v>369</v>
      </c>
      <c r="AA768" s="5">
        <v>4748</v>
      </c>
      <c r="AU768" s="6"/>
    </row>
    <row r="769" spans="2:47" x14ac:dyDescent="0.25">
      <c r="C769">
        <v>1997</v>
      </c>
      <c r="D769" s="5">
        <v>100</v>
      </c>
      <c r="E769" s="5">
        <v>178</v>
      </c>
      <c r="F769" s="5">
        <v>353</v>
      </c>
      <c r="G769" s="5">
        <v>202</v>
      </c>
      <c r="H769" s="5"/>
      <c r="I769" s="5">
        <v>0</v>
      </c>
      <c r="J769" s="5">
        <v>0</v>
      </c>
      <c r="K769" s="5">
        <v>78</v>
      </c>
      <c r="L769" s="5">
        <v>26</v>
      </c>
      <c r="M769" s="5"/>
      <c r="N769" s="5">
        <v>14</v>
      </c>
      <c r="O769" s="5">
        <v>26</v>
      </c>
      <c r="P769" s="5">
        <v>127</v>
      </c>
      <c r="Q769" s="5">
        <v>75</v>
      </c>
      <c r="R769" s="5"/>
      <c r="S769" s="5">
        <v>171</v>
      </c>
      <c r="T769" s="5">
        <v>726</v>
      </c>
      <c r="U769" s="5">
        <v>1513</v>
      </c>
      <c r="V769" s="5">
        <v>539</v>
      </c>
      <c r="W769" s="5"/>
      <c r="X769" s="5">
        <v>833</v>
      </c>
      <c r="Y769" s="5">
        <v>104</v>
      </c>
      <c r="Z769" s="5">
        <v>242</v>
      </c>
      <c r="AA769" s="5">
        <v>2949</v>
      </c>
      <c r="AU769" s="6"/>
    </row>
    <row r="770" spans="2:47" x14ac:dyDescent="0.25">
      <c r="C770">
        <v>1998</v>
      </c>
      <c r="D770" s="5">
        <v>540</v>
      </c>
      <c r="E770" s="5">
        <v>1282</v>
      </c>
      <c r="F770" s="5">
        <v>3415</v>
      </c>
      <c r="G770" s="5">
        <v>832</v>
      </c>
      <c r="H770" s="5"/>
      <c r="I770" s="5">
        <v>0</v>
      </c>
      <c r="J770" s="5">
        <v>0</v>
      </c>
      <c r="K770" s="5">
        <v>394</v>
      </c>
      <c r="L770" s="5">
        <v>105</v>
      </c>
      <c r="M770" s="5"/>
      <c r="N770" s="5">
        <v>52</v>
      </c>
      <c r="O770" s="5">
        <v>284</v>
      </c>
      <c r="P770" s="5">
        <v>977</v>
      </c>
      <c r="Q770" s="5">
        <v>412</v>
      </c>
      <c r="R770" s="5"/>
      <c r="S770" s="5">
        <v>643</v>
      </c>
      <c r="T770" s="5">
        <v>8134</v>
      </c>
      <c r="U770" s="5">
        <v>11654</v>
      </c>
      <c r="V770" s="5">
        <v>2432</v>
      </c>
      <c r="W770" s="5"/>
      <c r="X770" s="5">
        <v>6069</v>
      </c>
      <c r="Y770" s="5">
        <v>499</v>
      </c>
      <c r="Z770" s="5">
        <v>1725</v>
      </c>
      <c r="AA770" s="5">
        <v>22863</v>
      </c>
      <c r="AT770">
        <v>50948</v>
      </c>
      <c r="AU770" s="6">
        <v>0.52890674473408283</v>
      </c>
    </row>
    <row r="771" spans="2:47" x14ac:dyDescent="0.25">
      <c r="C771">
        <v>1999</v>
      </c>
      <c r="D771" s="5">
        <v>736</v>
      </c>
      <c r="E771" s="5">
        <v>2280</v>
      </c>
      <c r="F771" s="5">
        <v>4698</v>
      </c>
      <c r="G771" s="5">
        <v>3390</v>
      </c>
      <c r="H771" s="5"/>
      <c r="I771" s="5">
        <v>0</v>
      </c>
      <c r="J771" s="5">
        <v>0</v>
      </c>
      <c r="K771" s="5">
        <v>341</v>
      </c>
      <c r="L771" s="5">
        <v>589</v>
      </c>
      <c r="M771" s="5"/>
      <c r="N771" s="5">
        <v>65</v>
      </c>
      <c r="O771" s="5">
        <v>150</v>
      </c>
      <c r="P771" s="5">
        <v>1007</v>
      </c>
      <c r="Q771" s="5">
        <v>1351</v>
      </c>
      <c r="R771" s="5"/>
      <c r="S771" s="5">
        <v>808</v>
      </c>
      <c r="T771" s="5">
        <v>4165</v>
      </c>
      <c r="U771" s="5">
        <v>10099</v>
      </c>
      <c r="V771" s="5">
        <v>7606</v>
      </c>
      <c r="W771" s="5"/>
      <c r="X771" s="5">
        <v>11104</v>
      </c>
      <c r="Y771" s="5">
        <v>930</v>
      </c>
      <c r="Z771" s="5">
        <v>2573</v>
      </c>
      <c r="AA771" s="5">
        <v>22678</v>
      </c>
      <c r="AT771">
        <v>157854</v>
      </c>
      <c r="AU771" s="6">
        <v>0.62928147722923844</v>
      </c>
    </row>
    <row r="772" spans="2:47" x14ac:dyDescent="0.25">
      <c r="C772">
        <v>2000</v>
      </c>
      <c r="D772" s="5">
        <v>188</v>
      </c>
      <c r="E772" s="5">
        <v>448</v>
      </c>
      <c r="F772" s="5">
        <v>1089</v>
      </c>
      <c r="G772" s="5">
        <v>350</v>
      </c>
      <c r="H772" s="5"/>
      <c r="I772" s="5">
        <v>0</v>
      </c>
      <c r="J772" s="5">
        <v>0</v>
      </c>
      <c r="K772" s="5">
        <v>164</v>
      </c>
      <c r="L772" s="5">
        <v>27</v>
      </c>
      <c r="M772" s="5"/>
      <c r="N772" s="5">
        <v>10</v>
      </c>
      <c r="O772" s="5">
        <v>74</v>
      </c>
      <c r="P772" s="5">
        <v>298</v>
      </c>
      <c r="Q772" s="5">
        <v>159</v>
      </c>
      <c r="R772" s="5"/>
      <c r="S772" s="5">
        <v>126</v>
      </c>
      <c r="T772" s="5">
        <v>1783</v>
      </c>
      <c r="U772" s="5">
        <v>2884</v>
      </c>
      <c r="V772" s="5">
        <v>670</v>
      </c>
      <c r="W772" s="5"/>
      <c r="X772" s="5">
        <v>2075</v>
      </c>
      <c r="Y772" s="5">
        <v>191</v>
      </c>
      <c r="Z772" s="5">
        <v>541</v>
      </c>
      <c r="AA772" s="5">
        <v>5463</v>
      </c>
      <c r="AT772">
        <v>64703</v>
      </c>
      <c r="AU772" s="6">
        <v>0.63923137719818213</v>
      </c>
    </row>
    <row r="773" spans="2:47" x14ac:dyDescent="0.25">
      <c r="C773">
        <v>2001</v>
      </c>
      <c r="D773" s="5">
        <v>563</v>
      </c>
      <c r="E773" s="5">
        <v>1743</v>
      </c>
      <c r="F773" s="5">
        <v>3142</v>
      </c>
      <c r="G773" s="5">
        <v>820</v>
      </c>
      <c r="H773" s="5"/>
      <c r="I773" s="5">
        <v>0</v>
      </c>
      <c r="J773" s="5">
        <v>0</v>
      </c>
      <c r="K773" s="5">
        <v>252</v>
      </c>
      <c r="L773" s="5">
        <v>103</v>
      </c>
      <c r="M773" s="5"/>
      <c r="N773" s="5">
        <v>55</v>
      </c>
      <c r="O773" s="5">
        <v>338</v>
      </c>
      <c r="P773" s="5">
        <v>1022</v>
      </c>
      <c r="Q773" s="5">
        <v>329</v>
      </c>
      <c r="R773" s="5"/>
      <c r="S773" s="5">
        <v>672</v>
      </c>
      <c r="T773" s="5">
        <v>7618</v>
      </c>
      <c r="U773" s="5">
        <v>7620</v>
      </c>
      <c r="V773" s="5">
        <v>1459</v>
      </c>
      <c r="W773" s="5"/>
      <c r="X773" s="5">
        <v>6268</v>
      </c>
      <c r="Y773" s="5">
        <v>355</v>
      </c>
      <c r="Z773" s="5">
        <v>1744</v>
      </c>
      <c r="AA773" s="5">
        <v>17369</v>
      </c>
      <c r="AT773">
        <v>56824</v>
      </c>
      <c r="AU773" s="6">
        <v>0.60894166059411037</v>
      </c>
    </row>
    <row r="774" spans="2:47" x14ac:dyDescent="0.25">
      <c r="C774">
        <v>2002</v>
      </c>
      <c r="D774" s="5">
        <v>680</v>
      </c>
      <c r="E774" s="5">
        <v>1710</v>
      </c>
      <c r="F774" s="5">
        <v>4099</v>
      </c>
      <c r="G774" s="5">
        <v>985</v>
      </c>
      <c r="H774" s="5"/>
      <c r="I774" s="5">
        <v>0</v>
      </c>
      <c r="J774" s="5">
        <v>0</v>
      </c>
      <c r="K774" s="5">
        <v>459</v>
      </c>
      <c r="L774" s="5">
        <v>143</v>
      </c>
      <c r="M774" s="5"/>
      <c r="N774" s="5">
        <v>40</v>
      </c>
      <c r="O774" s="5">
        <v>174</v>
      </c>
      <c r="P774" s="5">
        <v>1176</v>
      </c>
      <c r="Q774" s="5">
        <v>480</v>
      </c>
      <c r="R774" s="5"/>
      <c r="S774" s="5">
        <v>467</v>
      </c>
      <c r="T774" s="5">
        <v>2994</v>
      </c>
      <c r="U774" s="5">
        <v>9248</v>
      </c>
      <c r="V774" s="5">
        <v>1407</v>
      </c>
      <c r="W774" s="5"/>
      <c r="X774" s="5">
        <v>7474</v>
      </c>
      <c r="Y774" s="5">
        <v>602</v>
      </c>
      <c r="Z774" s="5">
        <v>1870</v>
      </c>
      <c r="AA774" s="5">
        <v>14116</v>
      </c>
      <c r="AT774">
        <v>24236</v>
      </c>
      <c r="AU774" s="6">
        <v>0.50890307408029567</v>
      </c>
    </row>
    <row r="775" spans="2:47" x14ac:dyDescent="0.25">
      <c r="C775">
        <v>2003</v>
      </c>
      <c r="D775" s="5">
        <v>1066</v>
      </c>
      <c r="E775" s="5">
        <v>2635</v>
      </c>
      <c r="F775" s="5">
        <v>5587</v>
      </c>
      <c r="G775" s="5">
        <v>1203</v>
      </c>
      <c r="H775" s="5"/>
      <c r="I775" s="5">
        <v>0</v>
      </c>
      <c r="J775" s="5">
        <v>0</v>
      </c>
      <c r="K775" s="5">
        <v>796</v>
      </c>
      <c r="L775" s="5">
        <v>122</v>
      </c>
      <c r="M775" s="5"/>
      <c r="N775" s="5">
        <v>56</v>
      </c>
      <c r="O775" s="5">
        <v>417</v>
      </c>
      <c r="P775" s="5">
        <v>1701</v>
      </c>
      <c r="Q775" s="5">
        <v>589</v>
      </c>
      <c r="R775" s="5"/>
      <c r="S775" s="5">
        <v>622</v>
      </c>
      <c r="T775" s="5">
        <v>7645</v>
      </c>
      <c r="U775" s="5">
        <v>9281</v>
      </c>
      <c r="V775" s="5">
        <v>3329</v>
      </c>
      <c r="W775" s="5"/>
      <c r="X775" s="5">
        <v>10491</v>
      </c>
      <c r="Y775" s="5">
        <v>918</v>
      </c>
      <c r="Z775" s="5">
        <v>2763</v>
      </c>
      <c r="AA775" s="5">
        <v>20877</v>
      </c>
      <c r="AT775">
        <v>23647</v>
      </c>
      <c r="AU775" s="6">
        <v>0.43691221846534745</v>
      </c>
    </row>
    <row r="776" spans="2:47" x14ac:dyDescent="0.25">
      <c r="C776">
        <v>2004</v>
      </c>
      <c r="D776" s="5">
        <v>235</v>
      </c>
      <c r="E776" s="5">
        <v>549</v>
      </c>
      <c r="F776" s="5">
        <v>912</v>
      </c>
      <c r="G776" s="5">
        <v>364</v>
      </c>
      <c r="H776" s="5"/>
      <c r="I776" s="5">
        <v>0</v>
      </c>
      <c r="J776" s="5">
        <v>0</v>
      </c>
      <c r="K776" s="5">
        <v>78</v>
      </c>
      <c r="L776" s="5">
        <v>62</v>
      </c>
      <c r="M776" s="5"/>
      <c r="N776" s="5">
        <v>5</v>
      </c>
      <c r="O776" s="5">
        <v>76</v>
      </c>
      <c r="P776" s="5">
        <v>267</v>
      </c>
      <c r="Q776" s="5">
        <v>167</v>
      </c>
      <c r="R776" s="5"/>
      <c r="S776" s="5">
        <v>65</v>
      </c>
      <c r="T776" s="5">
        <v>997</v>
      </c>
      <c r="U776" s="5">
        <v>2578</v>
      </c>
      <c r="V776" s="5">
        <v>809</v>
      </c>
      <c r="W776" s="5"/>
      <c r="X776" s="5">
        <v>2060</v>
      </c>
      <c r="Y776" s="5">
        <v>140</v>
      </c>
      <c r="Z776" s="5">
        <v>515</v>
      </c>
      <c r="AA776" s="5">
        <v>4449</v>
      </c>
      <c r="AT776">
        <v>3485</v>
      </c>
      <c r="AU776" s="6">
        <v>0.34958370949944828</v>
      </c>
    </row>
    <row r="777" spans="2:47" x14ac:dyDescent="0.25">
      <c r="C777">
        <v>2005</v>
      </c>
      <c r="D777" s="5">
        <v>517</v>
      </c>
      <c r="E777" s="5">
        <v>728</v>
      </c>
      <c r="F777" s="5">
        <v>1593</v>
      </c>
      <c r="G777" s="5">
        <v>214</v>
      </c>
      <c r="H777" s="5"/>
      <c r="I777" s="5">
        <v>0</v>
      </c>
      <c r="J777" s="5">
        <v>0</v>
      </c>
      <c r="K777" s="5">
        <v>225</v>
      </c>
      <c r="L777" s="5">
        <v>14</v>
      </c>
      <c r="M777" s="5"/>
      <c r="N777" s="5">
        <v>48</v>
      </c>
      <c r="O777" s="5">
        <v>200</v>
      </c>
      <c r="P777" s="5">
        <v>590</v>
      </c>
      <c r="Q777" s="5">
        <v>71</v>
      </c>
      <c r="R777" s="5"/>
      <c r="S777" s="5">
        <v>494</v>
      </c>
      <c r="T777" s="5">
        <v>4566</v>
      </c>
      <c r="U777" s="5">
        <v>5072</v>
      </c>
      <c r="V777" s="5">
        <v>520</v>
      </c>
      <c r="W777" s="5"/>
      <c r="X777" s="5">
        <v>3052</v>
      </c>
      <c r="Y777" s="5">
        <v>239</v>
      </c>
      <c r="Z777" s="5">
        <v>909</v>
      </c>
      <c r="AA777" s="5">
        <v>10652</v>
      </c>
      <c r="AT777">
        <v>33111</v>
      </c>
      <c r="AU777" s="6">
        <v>0.4252250632488731</v>
      </c>
    </row>
    <row r="778" spans="2:47" x14ac:dyDescent="0.25">
      <c r="C778">
        <v>2006</v>
      </c>
      <c r="D778" s="5">
        <v>254</v>
      </c>
      <c r="E778" s="5">
        <v>648</v>
      </c>
      <c r="F778" s="5">
        <v>1612</v>
      </c>
      <c r="G778" s="5">
        <v>396</v>
      </c>
      <c r="H778" s="5"/>
      <c r="I778" s="5">
        <v>0</v>
      </c>
      <c r="J778" s="5">
        <v>0</v>
      </c>
      <c r="K778" s="5">
        <v>92</v>
      </c>
      <c r="L778" s="5">
        <v>45</v>
      </c>
      <c r="M778" s="5"/>
      <c r="N778" s="5">
        <v>45</v>
      </c>
      <c r="O778" s="5">
        <v>72</v>
      </c>
      <c r="P778" s="5">
        <v>369</v>
      </c>
      <c r="Q778" s="5">
        <v>269</v>
      </c>
      <c r="R778" s="5"/>
      <c r="S778" s="5">
        <v>542</v>
      </c>
      <c r="T778" s="5">
        <v>1516</v>
      </c>
      <c r="U778" s="5">
        <v>4415</v>
      </c>
      <c r="V778" s="5">
        <v>855</v>
      </c>
      <c r="W778" s="5"/>
      <c r="X778" s="5">
        <v>2910</v>
      </c>
      <c r="Y778" s="5">
        <v>137</v>
      </c>
      <c r="Z778" s="5">
        <v>755</v>
      </c>
      <c r="AA778" s="5">
        <v>7328</v>
      </c>
      <c r="AT778">
        <v>27234</v>
      </c>
      <c r="AU778" s="6">
        <v>0.46155410558427251</v>
      </c>
    </row>
    <row r="779" spans="2:47" x14ac:dyDescent="0.25">
      <c r="C779">
        <v>2007</v>
      </c>
      <c r="D779" s="5">
        <v>903</v>
      </c>
      <c r="E779" s="5">
        <v>2002</v>
      </c>
      <c r="F779" s="5">
        <v>4862</v>
      </c>
      <c r="G779" s="5">
        <v>1923</v>
      </c>
      <c r="H779" s="5"/>
      <c r="I779" s="5">
        <v>0</v>
      </c>
      <c r="J779" s="5">
        <v>0</v>
      </c>
      <c r="K779" s="5">
        <v>394</v>
      </c>
      <c r="L779" s="5">
        <v>162</v>
      </c>
      <c r="M779" s="5"/>
      <c r="N779" s="5">
        <v>51</v>
      </c>
      <c r="O779" s="5">
        <v>256</v>
      </c>
      <c r="P779" s="5">
        <v>1805</v>
      </c>
      <c r="Q779" s="5">
        <v>922</v>
      </c>
      <c r="R779" s="5"/>
      <c r="S779" s="5">
        <v>618</v>
      </c>
      <c r="T779" s="5">
        <v>6966</v>
      </c>
      <c r="U779" s="5">
        <v>10643</v>
      </c>
      <c r="V779" s="5">
        <v>4553</v>
      </c>
      <c r="W779" s="5"/>
      <c r="X779" s="5">
        <v>9690</v>
      </c>
      <c r="Y779" s="5">
        <v>556</v>
      </c>
      <c r="Z779" s="5">
        <v>3034</v>
      </c>
      <c r="AA779" s="5">
        <v>22780</v>
      </c>
      <c r="AT779">
        <v>44664</v>
      </c>
      <c r="AU779" s="6">
        <v>0.50363086915339861</v>
      </c>
    </row>
    <row r="780" spans="2:47" x14ac:dyDescent="0.25">
      <c r="C780">
        <v>2008</v>
      </c>
      <c r="D780" s="5">
        <v>274</v>
      </c>
      <c r="E780" s="5">
        <v>653</v>
      </c>
      <c r="F780" s="5">
        <v>1480</v>
      </c>
      <c r="G780" s="5"/>
      <c r="H780" s="5"/>
      <c r="I780" s="5">
        <v>0</v>
      </c>
      <c r="J780" s="5">
        <v>0</v>
      </c>
      <c r="K780" s="5">
        <v>132</v>
      </c>
      <c r="L780" s="5"/>
      <c r="M780" s="5"/>
      <c r="N780" s="5">
        <v>24</v>
      </c>
      <c r="O780" s="5">
        <v>169</v>
      </c>
      <c r="P780" s="5">
        <v>473</v>
      </c>
      <c r="Q780" s="5"/>
      <c r="R780" s="5"/>
      <c r="S780" s="5">
        <v>295</v>
      </c>
      <c r="T780" s="5">
        <v>2289</v>
      </c>
      <c r="U780" s="5">
        <v>4027</v>
      </c>
      <c r="V780" s="5"/>
      <c r="W780" s="5"/>
      <c r="X780" s="5">
        <v>2407</v>
      </c>
      <c r="Y780" s="5">
        <v>132</v>
      </c>
      <c r="Z780" s="5">
        <v>666</v>
      </c>
      <c r="AA780" s="5">
        <v>6611</v>
      </c>
      <c r="AT780">
        <v>54754</v>
      </c>
      <c r="AU780" s="6">
        <v>0.49824376217081917</v>
      </c>
    </row>
    <row r="781" spans="2:47" x14ac:dyDescent="0.25">
      <c r="C781">
        <v>2009</v>
      </c>
      <c r="D781" s="5">
        <v>68</v>
      </c>
      <c r="E781" s="5">
        <v>139</v>
      </c>
      <c r="F781" s="5"/>
      <c r="G781" s="5"/>
      <c r="H781" s="5"/>
      <c r="I781" s="5">
        <v>0</v>
      </c>
      <c r="J781" s="5">
        <v>0</v>
      </c>
      <c r="K781" s="5"/>
      <c r="L781" s="5"/>
      <c r="M781" s="5"/>
      <c r="N781" s="5">
        <v>6</v>
      </c>
      <c r="O781" s="5">
        <v>26</v>
      </c>
      <c r="P781" s="5"/>
      <c r="Q781" s="5"/>
      <c r="R781" s="5"/>
      <c r="S781" s="5">
        <v>63</v>
      </c>
      <c r="T781" s="5">
        <v>511</v>
      </c>
      <c r="U781" s="5"/>
      <c r="V781" s="5"/>
      <c r="W781" s="5"/>
      <c r="X781" s="5">
        <v>207</v>
      </c>
      <c r="Y781" s="5">
        <v>0</v>
      </c>
      <c r="Z781" s="5">
        <v>32</v>
      </c>
      <c r="AA781" s="5">
        <v>574</v>
      </c>
      <c r="AT781">
        <v>59192</v>
      </c>
      <c r="AU781" s="6">
        <v>0.52192468102741352</v>
      </c>
    </row>
    <row r="782" spans="2:47" x14ac:dyDescent="0.25">
      <c r="C782">
        <v>2010</v>
      </c>
      <c r="D782" s="5">
        <v>90</v>
      </c>
      <c r="E782" s="5"/>
      <c r="F782" s="5"/>
      <c r="G782" s="5"/>
      <c r="H782" s="5"/>
      <c r="I782" s="5">
        <v>0</v>
      </c>
      <c r="J782" s="5"/>
      <c r="K782" s="5"/>
      <c r="L782" s="5"/>
      <c r="M782" s="5"/>
      <c r="N782" s="5">
        <v>8</v>
      </c>
      <c r="O782" s="5"/>
      <c r="P782" s="5"/>
      <c r="Q782" s="5"/>
      <c r="R782" s="5"/>
      <c r="S782" s="5">
        <v>97</v>
      </c>
      <c r="T782" s="5"/>
      <c r="U782" s="5"/>
      <c r="V782" s="5"/>
      <c r="W782" s="5"/>
      <c r="X782" s="5">
        <v>90</v>
      </c>
      <c r="Y782" s="5">
        <v>0</v>
      </c>
      <c r="Z782" s="5">
        <v>8</v>
      </c>
      <c r="AA782" s="5">
        <v>97</v>
      </c>
      <c r="AT782">
        <v>67957</v>
      </c>
      <c r="AU782" s="6">
        <v>0.52073930467965768</v>
      </c>
    </row>
    <row r="783" spans="2:47" x14ac:dyDescent="0.25">
      <c r="B783" t="s">
        <v>54</v>
      </c>
      <c r="C783">
        <v>1974</v>
      </c>
      <c r="D783" s="5"/>
      <c r="E783" s="5"/>
      <c r="F783" s="5"/>
      <c r="G783" s="5">
        <v>826</v>
      </c>
      <c r="H783" s="5"/>
      <c r="I783" s="5"/>
      <c r="J783" s="5"/>
      <c r="K783" s="5"/>
      <c r="L783" s="5">
        <v>113</v>
      </c>
      <c r="M783" s="5"/>
      <c r="N783" s="5"/>
      <c r="O783" s="5"/>
      <c r="P783" s="5"/>
      <c r="Q783" s="5">
        <v>1211</v>
      </c>
      <c r="R783" s="5"/>
      <c r="S783" s="5"/>
      <c r="T783" s="5"/>
      <c r="U783" s="5"/>
      <c r="V783" s="5">
        <v>1233</v>
      </c>
      <c r="W783" s="5"/>
      <c r="X783" s="5">
        <v>826</v>
      </c>
      <c r="Y783" s="5">
        <v>113</v>
      </c>
      <c r="Z783" s="5">
        <v>1211</v>
      </c>
      <c r="AA783" s="5">
        <v>1233</v>
      </c>
      <c r="AT783">
        <v>50624</v>
      </c>
      <c r="AU783" s="6">
        <v>0.48258834520166632</v>
      </c>
    </row>
    <row r="784" spans="2:47" x14ac:dyDescent="0.25">
      <c r="C784">
        <v>1975</v>
      </c>
      <c r="D784" s="5"/>
      <c r="E784" s="5"/>
      <c r="F784" s="5">
        <v>4583</v>
      </c>
      <c r="G784" s="5">
        <v>728</v>
      </c>
      <c r="H784" s="5"/>
      <c r="I784" s="5"/>
      <c r="J784" s="5"/>
      <c r="K784" s="5">
        <v>85</v>
      </c>
      <c r="L784" s="5">
        <v>100</v>
      </c>
      <c r="M784" s="5"/>
      <c r="N784" s="5"/>
      <c r="O784" s="5"/>
      <c r="P784" s="5">
        <v>3239</v>
      </c>
      <c r="Q784" s="5">
        <v>1068</v>
      </c>
      <c r="R784" s="5"/>
      <c r="S784" s="5"/>
      <c r="T784" s="5"/>
      <c r="U784" s="5">
        <v>10675</v>
      </c>
      <c r="V784" s="5">
        <v>1087</v>
      </c>
      <c r="W784" s="5"/>
      <c r="X784" s="5">
        <v>5311</v>
      </c>
      <c r="Y784" s="5">
        <v>185</v>
      </c>
      <c r="Z784" s="5">
        <v>4307</v>
      </c>
      <c r="AA784" s="5">
        <v>11762</v>
      </c>
      <c r="AT784">
        <v>5005</v>
      </c>
      <c r="AU784" s="6">
        <v>0.39251823386401069</v>
      </c>
    </row>
    <row r="785" spans="3:47" x14ac:dyDescent="0.25">
      <c r="C785">
        <v>1976</v>
      </c>
      <c r="D785" s="5"/>
      <c r="E785" s="5">
        <v>19423</v>
      </c>
      <c r="F785" s="5">
        <v>6939</v>
      </c>
      <c r="G785" s="5">
        <v>1106</v>
      </c>
      <c r="H785" s="5"/>
      <c r="I785" s="5"/>
      <c r="J785" s="5">
        <v>0</v>
      </c>
      <c r="K785" s="5">
        <v>130</v>
      </c>
      <c r="L785" s="5">
        <v>151</v>
      </c>
      <c r="M785" s="5"/>
      <c r="N785" s="5"/>
      <c r="O785" s="5">
        <v>1644</v>
      </c>
      <c r="P785" s="5">
        <v>4909</v>
      </c>
      <c r="Q785" s="5">
        <v>1622</v>
      </c>
      <c r="R785" s="5"/>
      <c r="S785" s="5"/>
      <c r="T785" s="5">
        <v>8212</v>
      </c>
      <c r="U785" s="5">
        <v>16220</v>
      </c>
      <c r="V785" s="5">
        <v>1650</v>
      </c>
      <c r="W785" s="5"/>
      <c r="X785" s="5">
        <v>27468</v>
      </c>
      <c r="Y785" s="5">
        <v>281</v>
      </c>
      <c r="Z785" s="5">
        <v>8175</v>
      </c>
      <c r="AA785" s="5">
        <v>26082</v>
      </c>
      <c r="AT785">
        <v>1930</v>
      </c>
      <c r="AU785" s="6">
        <v>0.34177439348326544</v>
      </c>
    </row>
    <row r="786" spans="3:47" x14ac:dyDescent="0.25">
      <c r="C786">
        <v>1977</v>
      </c>
      <c r="D786" s="5">
        <v>7168</v>
      </c>
      <c r="E786" s="5">
        <v>12332</v>
      </c>
      <c r="F786" s="5">
        <v>4436</v>
      </c>
      <c r="G786" s="5">
        <v>706</v>
      </c>
      <c r="H786" s="5"/>
      <c r="I786" s="5">
        <v>0</v>
      </c>
      <c r="J786" s="5">
        <v>0</v>
      </c>
      <c r="K786" s="5">
        <v>83</v>
      </c>
      <c r="L786" s="5">
        <v>97</v>
      </c>
      <c r="M786" s="5"/>
      <c r="N786" s="5">
        <v>224</v>
      </c>
      <c r="O786" s="5">
        <v>1034</v>
      </c>
      <c r="P786" s="5">
        <v>3148</v>
      </c>
      <c r="Q786" s="5">
        <v>1036</v>
      </c>
      <c r="R786" s="5"/>
      <c r="S786" s="5">
        <v>609</v>
      </c>
      <c r="T786" s="5">
        <v>5263</v>
      </c>
      <c r="U786" s="5">
        <v>10349</v>
      </c>
      <c r="V786" s="5">
        <v>1055</v>
      </c>
      <c r="W786" s="5"/>
      <c r="X786" s="5">
        <v>24642</v>
      </c>
      <c r="Y786" s="5">
        <v>180</v>
      </c>
      <c r="Z786" s="5">
        <v>5442</v>
      </c>
      <c r="AA786" s="5">
        <v>17276</v>
      </c>
      <c r="AT786">
        <v>17075</v>
      </c>
      <c r="AU786" s="6">
        <v>0.30566395760982423</v>
      </c>
    </row>
    <row r="787" spans="3:47" x14ac:dyDescent="0.25">
      <c r="C787">
        <v>1978</v>
      </c>
      <c r="D787" s="5">
        <v>7940</v>
      </c>
      <c r="E787" s="5">
        <v>13803</v>
      </c>
      <c r="F787" s="5">
        <v>4967</v>
      </c>
      <c r="G787" s="5">
        <v>1054</v>
      </c>
      <c r="H787" s="5"/>
      <c r="I787" s="5">
        <v>0</v>
      </c>
      <c r="J787" s="5">
        <v>0</v>
      </c>
      <c r="K787" s="5">
        <v>93</v>
      </c>
      <c r="L787" s="5">
        <v>127</v>
      </c>
      <c r="M787" s="5"/>
      <c r="N787" s="5">
        <v>236</v>
      </c>
      <c r="O787" s="5">
        <v>1196</v>
      </c>
      <c r="P787" s="5">
        <v>3524</v>
      </c>
      <c r="Q787" s="5">
        <v>1015</v>
      </c>
      <c r="R787" s="5"/>
      <c r="S787" s="5">
        <v>698</v>
      </c>
      <c r="T787" s="5">
        <v>5868</v>
      </c>
      <c r="U787" s="5">
        <v>11625</v>
      </c>
      <c r="V787" s="5">
        <v>1051</v>
      </c>
      <c r="W787" s="5"/>
      <c r="X787" s="5">
        <v>27764</v>
      </c>
      <c r="Y787" s="5">
        <v>220</v>
      </c>
      <c r="Z787" s="5">
        <v>5971</v>
      </c>
      <c r="AA787" s="5">
        <v>19242</v>
      </c>
      <c r="AT787">
        <v>30120</v>
      </c>
      <c r="AU787" s="6">
        <v>0.36322415705947614</v>
      </c>
    </row>
    <row r="788" spans="3:47" x14ac:dyDescent="0.25">
      <c r="C788">
        <v>1979</v>
      </c>
      <c r="D788" s="5">
        <v>4828</v>
      </c>
      <c r="E788" s="5">
        <v>8574</v>
      </c>
      <c r="F788" s="5">
        <v>3216</v>
      </c>
      <c r="G788" s="5">
        <v>623</v>
      </c>
      <c r="H788" s="5"/>
      <c r="I788" s="5">
        <v>0</v>
      </c>
      <c r="J788" s="5">
        <v>0</v>
      </c>
      <c r="K788" s="5">
        <v>63</v>
      </c>
      <c r="L788" s="5">
        <v>48</v>
      </c>
      <c r="M788" s="5"/>
      <c r="N788" s="5">
        <v>165</v>
      </c>
      <c r="O788" s="5">
        <v>726</v>
      </c>
      <c r="P788" s="5">
        <v>2038</v>
      </c>
      <c r="Q788" s="5">
        <v>216</v>
      </c>
      <c r="R788" s="5"/>
      <c r="S788" s="5">
        <v>414</v>
      </c>
      <c r="T788" s="5">
        <v>3649</v>
      </c>
      <c r="U788" s="5">
        <v>7224</v>
      </c>
      <c r="V788" s="5">
        <v>1100</v>
      </c>
      <c r="W788" s="5"/>
      <c r="X788" s="5">
        <v>17241</v>
      </c>
      <c r="Y788" s="5">
        <v>111</v>
      </c>
      <c r="Z788" s="5">
        <v>3145</v>
      </c>
      <c r="AA788" s="5">
        <v>12387</v>
      </c>
      <c r="AT788">
        <v>3671</v>
      </c>
      <c r="AU788" s="6">
        <v>0.33852821836960534</v>
      </c>
    </row>
    <row r="789" spans="3:47" x14ac:dyDescent="0.25">
      <c r="C789">
        <v>1980</v>
      </c>
      <c r="D789" s="5">
        <v>3825</v>
      </c>
      <c r="E789" s="5">
        <v>7082</v>
      </c>
      <c r="F789" s="5">
        <v>2683</v>
      </c>
      <c r="G789" s="5">
        <v>313</v>
      </c>
      <c r="H789" s="5"/>
      <c r="I789" s="5">
        <v>0</v>
      </c>
      <c r="J789" s="5">
        <v>0</v>
      </c>
      <c r="K789" s="5">
        <v>27</v>
      </c>
      <c r="L789" s="5">
        <v>52</v>
      </c>
      <c r="M789" s="5"/>
      <c r="N789" s="5">
        <v>122</v>
      </c>
      <c r="O789" s="5">
        <v>522</v>
      </c>
      <c r="P789" s="5">
        <v>622</v>
      </c>
      <c r="Q789" s="5">
        <v>530</v>
      </c>
      <c r="R789" s="5"/>
      <c r="S789" s="5">
        <v>340</v>
      </c>
      <c r="T789" s="5">
        <v>2913</v>
      </c>
      <c r="U789" s="5">
        <v>6540</v>
      </c>
      <c r="V789" s="5">
        <v>637</v>
      </c>
      <c r="W789" s="5"/>
      <c r="X789" s="5">
        <v>13903</v>
      </c>
      <c r="Y789" s="5">
        <v>79</v>
      </c>
      <c r="Z789" s="5">
        <v>1796</v>
      </c>
      <c r="AA789" s="5">
        <v>10430</v>
      </c>
      <c r="AT789">
        <v>1801</v>
      </c>
      <c r="AU789" s="6">
        <v>0.27500381737669871</v>
      </c>
    </row>
    <row r="790" spans="3:47" x14ac:dyDescent="0.25">
      <c r="C790">
        <v>1981</v>
      </c>
      <c r="D790" s="5">
        <v>8359</v>
      </c>
      <c r="E790" s="5">
        <v>21291</v>
      </c>
      <c r="F790" s="5">
        <v>4417</v>
      </c>
      <c r="G790" s="5">
        <v>1042</v>
      </c>
      <c r="H790" s="5"/>
      <c r="I790" s="5">
        <v>0</v>
      </c>
      <c r="J790" s="5">
        <v>0</v>
      </c>
      <c r="K790" s="5">
        <v>122</v>
      </c>
      <c r="L790" s="5">
        <v>76</v>
      </c>
      <c r="M790" s="5"/>
      <c r="N790" s="5">
        <v>289</v>
      </c>
      <c r="O790" s="5">
        <v>706</v>
      </c>
      <c r="P790" s="5">
        <v>4268</v>
      </c>
      <c r="Q790" s="5">
        <v>758</v>
      </c>
      <c r="R790" s="5"/>
      <c r="S790" s="5">
        <v>1001</v>
      </c>
      <c r="T790" s="5">
        <v>8515</v>
      </c>
      <c r="U790" s="5">
        <v>17208</v>
      </c>
      <c r="V790" s="5">
        <v>2726</v>
      </c>
      <c r="W790" s="5"/>
      <c r="X790" s="5">
        <v>35109</v>
      </c>
      <c r="Y790" s="5">
        <v>198</v>
      </c>
      <c r="Z790" s="5">
        <v>6021</v>
      </c>
      <c r="AA790" s="5">
        <v>29450</v>
      </c>
      <c r="AT790">
        <v>1179</v>
      </c>
      <c r="AU790" s="6">
        <v>0.28561046511627908</v>
      </c>
    </row>
    <row r="791" spans="3:47" x14ac:dyDescent="0.25">
      <c r="C791">
        <v>1982</v>
      </c>
      <c r="D791" s="5">
        <v>5321</v>
      </c>
      <c r="E791" s="5">
        <v>8707</v>
      </c>
      <c r="F791" s="5">
        <v>2846</v>
      </c>
      <c r="G791" s="5">
        <v>604</v>
      </c>
      <c r="H791" s="5"/>
      <c r="I791" s="5">
        <v>0</v>
      </c>
      <c r="J791" s="5">
        <v>0</v>
      </c>
      <c r="K791" s="5">
        <v>49</v>
      </c>
      <c r="L791" s="5">
        <v>44</v>
      </c>
      <c r="M791" s="5"/>
      <c r="N791" s="5">
        <v>136</v>
      </c>
      <c r="O791" s="5">
        <v>761</v>
      </c>
      <c r="P791" s="5">
        <v>1375</v>
      </c>
      <c r="Q791" s="5">
        <v>702</v>
      </c>
      <c r="R791" s="5"/>
      <c r="S791" s="5">
        <v>568</v>
      </c>
      <c r="T791" s="5">
        <v>4958</v>
      </c>
      <c r="U791" s="5">
        <v>11885</v>
      </c>
      <c r="V791" s="5">
        <v>1485</v>
      </c>
      <c r="W791" s="5"/>
      <c r="X791" s="5">
        <v>17478</v>
      </c>
      <c r="Y791" s="5">
        <v>93</v>
      </c>
      <c r="Z791" s="5">
        <v>2974</v>
      </c>
      <c r="AA791" s="5">
        <v>18896</v>
      </c>
      <c r="AT791">
        <v>8293</v>
      </c>
      <c r="AU791" s="6">
        <v>0.26617665939144947</v>
      </c>
    </row>
    <row r="792" spans="3:47" x14ac:dyDescent="0.25">
      <c r="C792">
        <v>1983</v>
      </c>
      <c r="D792" s="5">
        <v>2120</v>
      </c>
      <c r="E792" s="5">
        <v>4130</v>
      </c>
      <c r="F792" s="5">
        <v>1397</v>
      </c>
      <c r="G792" s="5">
        <v>285</v>
      </c>
      <c r="H792" s="5"/>
      <c r="I792" s="5">
        <v>0</v>
      </c>
      <c r="J792" s="5">
        <v>0</v>
      </c>
      <c r="K792" s="5">
        <v>17</v>
      </c>
      <c r="L792" s="5">
        <v>13</v>
      </c>
      <c r="M792" s="5"/>
      <c r="N792" s="5">
        <v>58</v>
      </c>
      <c r="O792" s="5">
        <v>208</v>
      </c>
      <c r="P792" s="5">
        <v>876</v>
      </c>
      <c r="Q792" s="5">
        <v>247</v>
      </c>
      <c r="R792" s="5"/>
      <c r="S792" s="5">
        <v>266</v>
      </c>
      <c r="T792" s="5">
        <v>2399</v>
      </c>
      <c r="U792" s="5">
        <v>5090</v>
      </c>
      <c r="V792" s="5">
        <v>728</v>
      </c>
      <c r="W792" s="5"/>
      <c r="X792" s="5">
        <v>7932</v>
      </c>
      <c r="Y792" s="5">
        <v>30</v>
      </c>
      <c r="Z792" s="5">
        <v>1389</v>
      </c>
      <c r="AA792" s="5">
        <v>8483</v>
      </c>
      <c r="AT792">
        <v>14607</v>
      </c>
      <c r="AU792" s="6">
        <v>0.39176612578785036</v>
      </c>
    </row>
    <row r="793" spans="3:47" x14ac:dyDescent="0.25">
      <c r="C793">
        <v>1984</v>
      </c>
      <c r="D793" s="5">
        <v>3596</v>
      </c>
      <c r="E793" s="5">
        <v>6006</v>
      </c>
      <c r="F793" s="5">
        <v>2621</v>
      </c>
      <c r="G793" s="5">
        <v>431</v>
      </c>
      <c r="H793" s="5"/>
      <c r="I793" s="5">
        <v>0</v>
      </c>
      <c r="J793" s="5">
        <v>0</v>
      </c>
      <c r="K793" s="5">
        <v>22</v>
      </c>
      <c r="L793" s="5">
        <v>75</v>
      </c>
      <c r="M793" s="5"/>
      <c r="N793" s="5">
        <v>92</v>
      </c>
      <c r="O793" s="5">
        <v>494</v>
      </c>
      <c r="P793" s="5">
        <v>1308</v>
      </c>
      <c r="Q793" s="5">
        <v>1141</v>
      </c>
      <c r="R793" s="5"/>
      <c r="S793" s="5">
        <v>478</v>
      </c>
      <c r="T793" s="5">
        <v>4368</v>
      </c>
      <c r="U793" s="5">
        <v>9816</v>
      </c>
      <c r="V793" s="5">
        <v>727</v>
      </c>
      <c r="W793" s="5"/>
      <c r="X793" s="5">
        <v>12654</v>
      </c>
      <c r="Y793" s="5">
        <v>97</v>
      </c>
      <c r="Z793" s="5">
        <v>3035</v>
      </c>
      <c r="AA793" s="5">
        <v>15389</v>
      </c>
      <c r="AT793">
        <v>2807</v>
      </c>
      <c r="AU793" s="6">
        <v>0.33941958887545343</v>
      </c>
    </row>
    <row r="794" spans="3:47" x14ac:dyDescent="0.25">
      <c r="C794">
        <v>1985</v>
      </c>
      <c r="D794" s="5">
        <v>1812</v>
      </c>
      <c r="E794" s="5">
        <v>2992</v>
      </c>
      <c r="F794" s="5">
        <v>1406</v>
      </c>
      <c r="G794" s="5">
        <v>337</v>
      </c>
      <c r="H794" s="5"/>
      <c r="I794" s="5">
        <v>0</v>
      </c>
      <c r="J794" s="5">
        <v>0</v>
      </c>
      <c r="K794" s="5">
        <v>30</v>
      </c>
      <c r="L794" s="5">
        <v>29</v>
      </c>
      <c r="M794" s="5"/>
      <c r="N794" s="5">
        <v>48</v>
      </c>
      <c r="O794" s="5">
        <v>232</v>
      </c>
      <c r="P794" s="5">
        <v>1714</v>
      </c>
      <c r="Q794" s="5">
        <v>158</v>
      </c>
      <c r="R794" s="5"/>
      <c r="S794" s="5">
        <v>275</v>
      </c>
      <c r="T794" s="5">
        <v>2637</v>
      </c>
      <c r="U794" s="5">
        <v>4950</v>
      </c>
      <c r="V794" s="5">
        <v>901</v>
      </c>
      <c r="W794" s="5"/>
      <c r="X794" s="5">
        <v>6547</v>
      </c>
      <c r="Y794" s="5">
        <v>59</v>
      </c>
      <c r="Z794" s="5">
        <v>2152</v>
      </c>
      <c r="AA794" s="5">
        <v>8763</v>
      </c>
      <c r="AT794">
        <v>8367</v>
      </c>
      <c r="AU794" s="6">
        <v>0.32510879701585327</v>
      </c>
    </row>
    <row r="795" spans="3:47" x14ac:dyDescent="0.25">
      <c r="C795">
        <v>1986</v>
      </c>
      <c r="D795" s="5">
        <v>1962</v>
      </c>
      <c r="E795" s="5">
        <v>4052</v>
      </c>
      <c r="F795" s="5">
        <v>2016</v>
      </c>
      <c r="G795" s="5">
        <v>393</v>
      </c>
      <c r="H795" s="5"/>
      <c r="I795" s="5">
        <v>0</v>
      </c>
      <c r="J795" s="5">
        <v>0</v>
      </c>
      <c r="K795" s="5">
        <v>34</v>
      </c>
      <c r="L795" s="5">
        <v>39</v>
      </c>
      <c r="M795" s="5"/>
      <c r="N795" s="5">
        <v>50</v>
      </c>
      <c r="O795" s="5">
        <v>594</v>
      </c>
      <c r="P795" s="5">
        <v>585</v>
      </c>
      <c r="Q795" s="5">
        <v>573</v>
      </c>
      <c r="R795" s="5"/>
      <c r="S795" s="5">
        <v>388</v>
      </c>
      <c r="T795" s="5">
        <v>3284</v>
      </c>
      <c r="U795" s="5">
        <v>8334</v>
      </c>
      <c r="V795" s="5">
        <v>902</v>
      </c>
      <c r="W795" s="5"/>
      <c r="X795" s="5">
        <v>8423</v>
      </c>
      <c r="Y795" s="5">
        <v>73</v>
      </c>
      <c r="Z795" s="5">
        <v>1802</v>
      </c>
      <c r="AA795" s="5">
        <v>12908</v>
      </c>
      <c r="AT795">
        <v>9946</v>
      </c>
      <c r="AU795" s="6">
        <v>0.41334884880724793</v>
      </c>
    </row>
    <row r="796" spans="3:47" x14ac:dyDescent="0.25">
      <c r="C796">
        <v>1987</v>
      </c>
      <c r="D796" s="5">
        <v>918</v>
      </c>
      <c r="E796" s="5">
        <v>1840</v>
      </c>
      <c r="F796" s="5">
        <v>886</v>
      </c>
      <c r="G796" s="5">
        <v>186</v>
      </c>
      <c r="H796" s="5"/>
      <c r="I796" s="5">
        <v>0</v>
      </c>
      <c r="J796" s="5">
        <v>0</v>
      </c>
      <c r="K796" s="5">
        <v>12</v>
      </c>
      <c r="L796" s="5">
        <v>9</v>
      </c>
      <c r="M796" s="5"/>
      <c r="N796" s="5">
        <v>20</v>
      </c>
      <c r="O796" s="5">
        <v>79</v>
      </c>
      <c r="P796" s="5">
        <v>615</v>
      </c>
      <c r="Q796" s="5">
        <v>129</v>
      </c>
      <c r="R796" s="5"/>
      <c r="S796" s="5">
        <v>167</v>
      </c>
      <c r="T796" s="5">
        <v>1548</v>
      </c>
      <c r="U796" s="5">
        <v>3099</v>
      </c>
      <c r="V796" s="5">
        <v>469</v>
      </c>
      <c r="W796" s="5"/>
      <c r="X796" s="5">
        <v>3830</v>
      </c>
      <c r="Y796" s="5">
        <v>21</v>
      </c>
      <c r="Z796" s="5">
        <v>843</v>
      </c>
      <c r="AA796" s="5">
        <v>5283</v>
      </c>
      <c r="AT796">
        <v>14172</v>
      </c>
      <c r="AU796" s="6">
        <v>0.40434819823675427</v>
      </c>
    </row>
    <row r="797" spans="3:47" x14ac:dyDescent="0.25">
      <c r="C797">
        <v>1988</v>
      </c>
      <c r="D797" s="5">
        <v>698</v>
      </c>
      <c r="E797" s="5">
        <v>1391</v>
      </c>
      <c r="F797" s="5">
        <v>729</v>
      </c>
      <c r="G797" s="5">
        <v>144</v>
      </c>
      <c r="H797" s="5"/>
      <c r="I797" s="5">
        <v>0</v>
      </c>
      <c r="J797" s="5">
        <v>0</v>
      </c>
      <c r="K797" s="5">
        <v>6</v>
      </c>
      <c r="L797" s="5">
        <v>14</v>
      </c>
      <c r="M797" s="5"/>
      <c r="N797" s="5">
        <v>14</v>
      </c>
      <c r="O797" s="5">
        <v>126</v>
      </c>
      <c r="P797" s="5">
        <v>266</v>
      </c>
      <c r="Q797" s="5">
        <v>94</v>
      </c>
      <c r="R797" s="5"/>
      <c r="S797" s="5">
        <v>129</v>
      </c>
      <c r="T797" s="5">
        <v>1128</v>
      </c>
      <c r="U797" s="5">
        <v>2561</v>
      </c>
      <c r="V797" s="5">
        <v>350</v>
      </c>
      <c r="W797" s="5"/>
      <c r="X797" s="5">
        <v>2962</v>
      </c>
      <c r="Y797" s="5">
        <v>20</v>
      </c>
      <c r="Z797" s="5">
        <v>500</v>
      </c>
      <c r="AA797" s="5">
        <v>4168</v>
      </c>
      <c r="AT797">
        <v>2715</v>
      </c>
      <c r="AU797" s="6">
        <v>0.37897822445561141</v>
      </c>
    </row>
    <row r="798" spans="3:47" x14ac:dyDescent="0.25">
      <c r="C798">
        <v>1989</v>
      </c>
      <c r="D798" s="5">
        <v>535</v>
      </c>
      <c r="E798" s="5">
        <v>1126</v>
      </c>
      <c r="F798" s="5">
        <v>586</v>
      </c>
      <c r="G798" s="5">
        <v>74</v>
      </c>
      <c r="H798" s="5"/>
      <c r="I798" s="5">
        <v>0</v>
      </c>
      <c r="J798" s="5">
        <v>0</v>
      </c>
      <c r="K798" s="5">
        <v>8</v>
      </c>
      <c r="L798" s="5">
        <v>5</v>
      </c>
      <c r="M798" s="5"/>
      <c r="N798" s="5">
        <v>9</v>
      </c>
      <c r="O798" s="5">
        <v>57</v>
      </c>
      <c r="P798" s="5">
        <v>194</v>
      </c>
      <c r="Q798" s="5">
        <v>16</v>
      </c>
      <c r="R798" s="5"/>
      <c r="S798" s="5">
        <v>101</v>
      </c>
      <c r="T798" s="5">
        <v>892</v>
      </c>
      <c r="U798" s="5">
        <v>1912</v>
      </c>
      <c r="V798" s="5">
        <v>354</v>
      </c>
      <c r="W798" s="5"/>
      <c r="X798" s="5">
        <v>2321</v>
      </c>
      <c r="Y798" s="5">
        <v>13</v>
      </c>
      <c r="Z798" s="5">
        <v>276</v>
      </c>
      <c r="AA798" s="5">
        <v>3259</v>
      </c>
      <c r="AT798">
        <v>4200</v>
      </c>
      <c r="AU798" s="6">
        <v>0.28279019660651766</v>
      </c>
    </row>
    <row r="799" spans="3:47" x14ac:dyDescent="0.25">
      <c r="C799">
        <v>1990</v>
      </c>
      <c r="D799" s="5">
        <v>416</v>
      </c>
      <c r="E799" s="5">
        <v>884</v>
      </c>
      <c r="F799" s="5">
        <v>365</v>
      </c>
      <c r="G799" s="5">
        <v>50</v>
      </c>
      <c r="H799" s="5"/>
      <c r="I799" s="5">
        <v>0</v>
      </c>
      <c r="J799" s="5">
        <v>0</v>
      </c>
      <c r="K799" s="5">
        <v>3</v>
      </c>
      <c r="L799" s="5">
        <v>0</v>
      </c>
      <c r="M799" s="5"/>
      <c r="N799" s="5">
        <v>5</v>
      </c>
      <c r="O799" s="5">
        <v>40</v>
      </c>
      <c r="P799" s="5">
        <v>40</v>
      </c>
      <c r="Q799" s="5">
        <v>81</v>
      </c>
      <c r="R799" s="5"/>
      <c r="S799" s="5">
        <v>74</v>
      </c>
      <c r="T799" s="5">
        <v>638</v>
      </c>
      <c r="U799" s="5">
        <v>1511</v>
      </c>
      <c r="V799" s="5">
        <v>198</v>
      </c>
      <c r="W799" s="5"/>
      <c r="X799" s="5">
        <v>1715</v>
      </c>
      <c r="Y799" s="5">
        <v>3</v>
      </c>
      <c r="Z799" s="5">
        <v>166</v>
      </c>
      <c r="AA799" s="5">
        <v>2421</v>
      </c>
      <c r="AT799">
        <v>3802</v>
      </c>
      <c r="AU799" s="6">
        <v>0.34159928122192273</v>
      </c>
    </row>
    <row r="800" spans="3:47" x14ac:dyDescent="0.25">
      <c r="C800">
        <v>1991</v>
      </c>
      <c r="D800" s="5">
        <v>645</v>
      </c>
      <c r="E800" s="5">
        <v>988</v>
      </c>
      <c r="F800" s="5">
        <v>431</v>
      </c>
      <c r="G800" s="5">
        <v>45</v>
      </c>
      <c r="H800" s="5"/>
      <c r="I800" s="5">
        <v>0</v>
      </c>
      <c r="J800" s="5">
        <v>0</v>
      </c>
      <c r="K800" s="5">
        <v>1</v>
      </c>
      <c r="L800" s="5">
        <v>0</v>
      </c>
      <c r="M800" s="5"/>
      <c r="N800" s="5">
        <v>7</v>
      </c>
      <c r="O800" s="5">
        <v>26</v>
      </c>
      <c r="P800" s="5">
        <v>303</v>
      </c>
      <c r="Q800" s="5">
        <v>9</v>
      </c>
      <c r="R800" s="5"/>
      <c r="S800" s="5">
        <v>104</v>
      </c>
      <c r="T800" s="5">
        <v>970</v>
      </c>
      <c r="U800" s="5">
        <v>2068</v>
      </c>
      <c r="V800" s="5">
        <v>450</v>
      </c>
      <c r="W800" s="5"/>
      <c r="X800" s="5">
        <v>2109</v>
      </c>
      <c r="Y800" s="5">
        <v>1</v>
      </c>
      <c r="Z800" s="5">
        <v>345</v>
      </c>
      <c r="AA800" s="5">
        <v>3592</v>
      </c>
      <c r="AT800">
        <v>13280</v>
      </c>
      <c r="AU800" s="6">
        <v>0.3682750970604548</v>
      </c>
    </row>
    <row r="801" spans="3:47" x14ac:dyDescent="0.25">
      <c r="C801">
        <v>1992</v>
      </c>
      <c r="D801" s="5">
        <v>1134</v>
      </c>
      <c r="E801" s="5">
        <v>1561</v>
      </c>
      <c r="F801" s="5">
        <v>579</v>
      </c>
      <c r="G801" s="5">
        <v>129</v>
      </c>
      <c r="H801" s="5"/>
      <c r="I801" s="5">
        <v>0</v>
      </c>
      <c r="J801" s="5">
        <v>0</v>
      </c>
      <c r="K801" s="5">
        <v>1</v>
      </c>
      <c r="L801" s="5">
        <v>1</v>
      </c>
      <c r="M801" s="5"/>
      <c r="N801" s="5">
        <v>18</v>
      </c>
      <c r="O801" s="5">
        <v>168</v>
      </c>
      <c r="P801" s="5">
        <v>58</v>
      </c>
      <c r="Q801" s="5">
        <v>225</v>
      </c>
      <c r="R801" s="5"/>
      <c r="S801" s="5">
        <v>204</v>
      </c>
      <c r="T801" s="5">
        <v>1912</v>
      </c>
      <c r="U801" s="5">
        <v>5157</v>
      </c>
      <c r="V801" s="5">
        <v>756</v>
      </c>
      <c r="W801" s="5"/>
      <c r="X801" s="5">
        <v>3403</v>
      </c>
      <c r="Y801" s="5">
        <v>2</v>
      </c>
      <c r="Z801" s="5">
        <v>469</v>
      </c>
      <c r="AA801" s="5">
        <v>8029</v>
      </c>
      <c r="AU801" s="6"/>
    </row>
    <row r="802" spans="3:47" x14ac:dyDescent="0.25">
      <c r="C802">
        <v>1993</v>
      </c>
      <c r="D802" s="5">
        <v>974</v>
      </c>
      <c r="E802" s="5">
        <v>1385</v>
      </c>
      <c r="F802" s="5">
        <v>866</v>
      </c>
      <c r="G802" s="5">
        <v>54</v>
      </c>
      <c r="H802" s="5"/>
      <c r="I802" s="5">
        <v>0</v>
      </c>
      <c r="J802" s="5">
        <v>0</v>
      </c>
      <c r="K802" s="5">
        <v>1</v>
      </c>
      <c r="L802" s="5">
        <v>0</v>
      </c>
      <c r="M802" s="5"/>
      <c r="N802" s="5">
        <v>21</v>
      </c>
      <c r="O802" s="5">
        <v>46</v>
      </c>
      <c r="P802" s="5">
        <v>615</v>
      </c>
      <c r="Q802" s="5">
        <v>32</v>
      </c>
      <c r="R802" s="5"/>
      <c r="S802" s="5">
        <v>229</v>
      </c>
      <c r="T802" s="5">
        <v>2380</v>
      </c>
      <c r="U802" s="5">
        <v>5312</v>
      </c>
      <c r="V802" s="5">
        <v>1176</v>
      </c>
      <c r="W802" s="5"/>
      <c r="X802" s="5">
        <v>3279</v>
      </c>
      <c r="Y802" s="5">
        <v>1</v>
      </c>
      <c r="Z802" s="5">
        <v>714</v>
      </c>
      <c r="AA802" s="5">
        <v>9097</v>
      </c>
      <c r="AU802" s="6"/>
    </row>
    <row r="803" spans="3:47" x14ac:dyDescent="0.25">
      <c r="C803">
        <v>1994</v>
      </c>
      <c r="D803" s="5">
        <v>1158</v>
      </c>
      <c r="E803" s="5">
        <v>2011</v>
      </c>
      <c r="F803" s="5">
        <v>892</v>
      </c>
      <c r="G803" s="5">
        <v>96</v>
      </c>
      <c r="H803" s="5"/>
      <c r="I803" s="5">
        <v>0</v>
      </c>
      <c r="J803" s="5">
        <v>0</v>
      </c>
      <c r="K803" s="5">
        <v>2</v>
      </c>
      <c r="L803" s="5">
        <v>1</v>
      </c>
      <c r="M803" s="5"/>
      <c r="N803" s="5">
        <v>34</v>
      </c>
      <c r="O803" s="5">
        <v>238</v>
      </c>
      <c r="P803" s="5">
        <v>114</v>
      </c>
      <c r="Q803" s="5">
        <v>146</v>
      </c>
      <c r="R803" s="5"/>
      <c r="S803" s="5">
        <v>330</v>
      </c>
      <c r="T803" s="5">
        <v>3292</v>
      </c>
      <c r="U803" s="5">
        <v>8813</v>
      </c>
      <c r="V803" s="5">
        <v>1660</v>
      </c>
      <c r="W803" s="5"/>
      <c r="X803" s="5">
        <v>4157</v>
      </c>
      <c r="Y803" s="5">
        <v>3</v>
      </c>
      <c r="Z803" s="5">
        <v>532</v>
      </c>
      <c r="AA803" s="5">
        <v>14095</v>
      </c>
      <c r="AU803" s="6"/>
    </row>
    <row r="804" spans="3:47" x14ac:dyDescent="0.25">
      <c r="C804">
        <v>1995</v>
      </c>
      <c r="D804" s="5">
        <v>262</v>
      </c>
      <c r="E804" s="5">
        <v>284</v>
      </c>
      <c r="F804" s="5">
        <v>231</v>
      </c>
      <c r="G804" s="5">
        <v>38</v>
      </c>
      <c r="H804" s="5"/>
      <c r="I804" s="5">
        <v>0</v>
      </c>
      <c r="J804" s="5">
        <v>0</v>
      </c>
      <c r="K804" s="5">
        <v>0</v>
      </c>
      <c r="L804" s="5">
        <v>0</v>
      </c>
      <c r="M804" s="5"/>
      <c r="N804" s="5">
        <v>6</v>
      </c>
      <c r="O804" s="5">
        <v>13</v>
      </c>
      <c r="P804" s="5">
        <v>81</v>
      </c>
      <c r="Q804" s="5">
        <v>9</v>
      </c>
      <c r="R804" s="5"/>
      <c r="S804" s="5">
        <v>80</v>
      </c>
      <c r="T804" s="5">
        <v>874</v>
      </c>
      <c r="U804" s="5">
        <v>2157</v>
      </c>
      <c r="V804" s="5">
        <v>429</v>
      </c>
      <c r="W804" s="5"/>
      <c r="X804" s="5">
        <v>815</v>
      </c>
      <c r="Y804" s="5">
        <v>0</v>
      </c>
      <c r="Z804" s="5">
        <v>109</v>
      </c>
      <c r="AA804" s="5">
        <v>3540</v>
      </c>
      <c r="AU804" s="6"/>
    </row>
    <row r="805" spans="3:47" x14ac:dyDescent="0.25">
      <c r="C805">
        <v>1996</v>
      </c>
      <c r="D805" s="5">
        <v>878</v>
      </c>
      <c r="E805" s="5">
        <v>1710</v>
      </c>
      <c r="F805" s="5">
        <v>1077</v>
      </c>
      <c r="G805" s="5">
        <v>193</v>
      </c>
      <c r="H805" s="5"/>
      <c r="I805" s="5">
        <v>0</v>
      </c>
      <c r="J805" s="5">
        <v>0</v>
      </c>
      <c r="K805" s="5">
        <v>2</v>
      </c>
      <c r="L805" s="5">
        <v>5</v>
      </c>
      <c r="M805" s="5"/>
      <c r="N805" s="5">
        <v>25</v>
      </c>
      <c r="O805" s="5">
        <v>132</v>
      </c>
      <c r="P805" s="5">
        <v>128</v>
      </c>
      <c r="Q805" s="5">
        <v>43</v>
      </c>
      <c r="R805" s="5"/>
      <c r="S805" s="5">
        <v>410</v>
      </c>
      <c r="T805" s="5">
        <v>4259</v>
      </c>
      <c r="U805" s="5">
        <v>11001</v>
      </c>
      <c r="V805" s="5">
        <v>2131</v>
      </c>
      <c r="W805" s="5"/>
      <c r="X805" s="5">
        <v>3858</v>
      </c>
      <c r="Y805" s="5">
        <v>7</v>
      </c>
      <c r="Z805" s="5">
        <v>328</v>
      </c>
      <c r="AA805" s="5">
        <v>17801</v>
      </c>
      <c r="AU805" s="6"/>
    </row>
    <row r="806" spans="3:47" x14ac:dyDescent="0.25">
      <c r="C806">
        <v>1997</v>
      </c>
      <c r="D806" s="5">
        <v>992</v>
      </c>
      <c r="E806" s="5">
        <v>1716</v>
      </c>
      <c r="F806" s="5">
        <v>1082</v>
      </c>
      <c r="G806" s="5">
        <v>127</v>
      </c>
      <c r="H806" s="5"/>
      <c r="I806" s="5">
        <v>0</v>
      </c>
      <c r="J806" s="5">
        <v>0</v>
      </c>
      <c r="K806" s="5">
        <v>4</v>
      </c>
      <c r="L806" s="5">
        <v>14</v>
      </c>
      <c r="M806" s="5"/>
      <c r="N806" s="5">
        <v>31</v>
      </c>
      <c r="O806" s="5">
        <v>83</v>
      </c>
      <c r="P806" s="5">
        <v>109</v>
      </c>
      <c r="Q806" s="5">
        <v>33</v>
      </c>
      <c r="R806" s="5"/>
      <c r="S806" s="5">
        <v>376</v>
      </c>
      <c r="T806" s="5">
        <v>3987</v>
      </c>
      <c r="U806" s="5">
        <v>10137</v>
      </c>
      <c r="V806" s="5">
        <v>2010</v>
      </c>
      <c r="W806" s="5"/>
      <c r="X806" s="5">
        <v>3917</v>
      </c>
      <c r="Y806" s="5">
        <v>18</v>
      </c>
      <c r="Z806" s="5">
        <v>256</v>
      </c>
      <c r="AA806" s="5">
        <v>16510</v>
      </c>
      <c r="AU806" s="6"/>
    </row>
    <row r="807" spans="3:47" x14ac:dyDescent="0.25">
      <c r="C807">
        <v>1998</v>
      </c>
      <c r="D807" s="5">
        <v>636</v>
      </c>
      <c r="E807" s="5">
        <v>1612</v>
      </c>
      <c r="F807" s="5">
        <v>968</v>
      </c>
      <c r="G807" s="5">
        <v>126</v>
      </c>
      <c r="H807" s="5"/>
      <c r="I807" s="5">
        <v>0</v>
      </c>
      <c r="J807" s="5">
        <v>0</v>
      </c>
      <c r="K807" s="5">
        <v>8</v>
      </c>
      <c r="L807" s="5">
        <v>5</v>
      </c>
      <c r="M807" s="5"/>
      <c r="N807" s="5">
        <v>35</v>
      </c>
      <c r="O807" s="5">
        <v>65</v>
      </c>
      <c r="P807" s="5">
        <v>71</v>
      </c>
      <c r="Q807" s="5">
        <v>53</v>
      </c>
      <c r="R807" s="5"/>
      <c r="S807" s="5">
        <v>310</v>
      </c>
      <c r="T807" s="5">
        <v>3361</v>
      </c>
      <c r="U807" s="5">
        <v>8501</v>
      </c>
      <c r="V807" s="5">
        <v>1643</v>
      </c>
      <c r="W807" s="5"/>
      <c r="X807" s="5">
        <v>3342</v>
      </c>
      <c r="Y807" s="5">
        <v>13</v>
      </c>
      <c r="Z807" s="5">
        <v>224</v>
      </c>
      <c r="AA807" s="5">
        <v>13815</v>
      </c>
      <c r="AU807" s="6"/>
    </row>
    <row r="808" spans="3:47" x14ac:dyDescent="0.25">
      <c r="C808">
        <v>1999</v>
      </c>
      <c r="D808" s="5">
        <v>798</v>
      </c>
      <c r="E808" s="5">
        <v>1602</v>
      </c>
      <c r="F808" s="5">
        <v>1064</v>
      </c>
      <c r="G808" s="5">
        <v>155</v>
      </c>
      <c r="H808" s="5"/>
      <c r="I808" s="5">
        <v>0</v>
      </c>
      <c r="J808" s="5">
        <v>0</v>
      </c>
      <c r="K808" s="5">
        <v>3</v>
      </c>
      <c r="L808" s="5">
        <v>6</v>
      </c>
      <c r="M808" s="5"/>
      <c r="N808" s="5">
        <v>32</v>
      </c>
      <c r="O808" s="5">
        <v>43</v>
      </c>
      <c r="P808" s="5">
        <v>123</v>
      </c>
      <c r="Q808" s="5">
        <v>38</v>
      </c>
      <c r="R808" s="5"/>
      <c r="S808" s="5">
        <v>311</v>
      </c>
      <c r="T808" s="5">
        <v>3361</v>
      </c>
      <c r="U808" s="5">
        <v>8314</v>
      </c>
      <c r="V808" s="5">
        <v>1599</v>
      </c>
      <c r="W808" s="5"/>
      <c r="X808" s="5">
        <v>3619</v>
      </c>
      <c r="Y808" s="5">
        <v>9</v>
      </c>
      <c r="Z808" s="5">
        <v>236</v>
      </c>
      <c r="AA808" s="5">
        <v>13585</v>
      </c>
      <c r="AT808">
        <v>30264</v>
      </c>
      <c r="AU808" s="6">
        <v>0.63660075725704668</v>
      </c>
    </row>
    <row r="809" spans="3:47" x14ac:dyDescent="0.25">
      <c r="C809">
        <v>2000</v>
      </c>
      <c r="D809" s="5">
        <v>1550</v>
      </c>
      <c r="E809" s="5">
        <v>2871</v>
      </c>
      <c r="F809" s="5">
        <v>2584</v>
      </c>
      <c r="G809" s="5">
        <v>268</v>
      </c>
      <c r="H809" s="5"/>
      <c r="I809" s="5">
        <v>0</v>
      </c>
      <c r="J809" s="5">
        <v>0</v>
      </c>
      <c r="K809" s="5">
        <v>7</v>
      </c>
      <c r="L809" s="5">
        <v>18</v>
      </c>
      <c r="M809" s="5"/>
      <c r="N809" s="5">
        <v>37</v>
      </c>
      <c r="O809" s="5">
        <v>92</v>
      </c>
      <c r="P809" s="5">
        <v>170</v>
      </c>
      <c r="Q809" s="5">
        <v>394</v>
      </c>
      <c r="R809" s="5"/>
      <c r="S809" s="5">
        <v>591</v>
      </c>
      <c r="T809" s="5">
        <v>6135</v>
      </c>
      <c r="U809" s="5">
        <v>14738</v>
      </c>
      <c r="V809" s="5">
        <v>2498</v>
      </c>
      <c r="W809" s="5"/>
      <c r="X809" s="5">
        <v>7273</v>
      </c>
      <c r="Y809" s="5">
        <v>25</v>
      </c>
      <c r="Z809" s="5">
        <v>693</v>
      </c>
      <c r="AA809" s="5">
        <v>23962</v>
      </c>
      <c r="AT809">
        <v>33955</v>
      </c>
      <c r="AU809" s="6">
        <v>0.6382878733763182</v>
      </c>
    </row>
    <row r="810" spans="3:47" x14ac:dyDescent="0.25">
      <c r="C810">
        <v>2001</v>
      </c>
      <c r="D810" s="5">
        <v>1171</v>
      </c>
      <c r="E810" s="5">
        <v>3455</v>
      </c>
      <c r="F810" s="5">
        <v>2172</v>
      </c>
      <c r="G810" s="5">
        <v>234</v>
      </c>
      <c r="H810" s="5"/>
      <c r="I810" s="5">
        <v>0</v>
      </c>
      <c r="J810" s="5">
        <v>0</v>
      </c>
      <c r="K810" s="5">
        <v>9</v>
      </c>
      <c r="L810" s="5">
        <v>27</v>
      </c>
      <c r="M810" s="5"/>
      <c r="N810" s="5">
        <v>27</v>
      </c>
      <c r="O810" s="5">
        <v>66</v>
      </c>
      <c r="P810" s="5">
        <v>739</v>
      </c>
      <c r="Q810" s="5">
        <v>223</v>
      </c>
      <c r="R810" s="5"/>
      <c r="S810" s="5">
        <v>520</v>
      </c>
      <c r="T810" s="5">
        <v>5141</v>
      </c>
      <c r="U810" s="5">
        <v>11714</v>
      </c>
      <c r="V810" s="5">
        <v>2171</v>
      </c>
      <c r="W810" s="5"/>
      <c r="X810" s="5">
        <v>7032</v>
      </c>
      <c r="Y810" s="5">
        <v>36</v>
      </c>
      <c r="Z810" s="5">
        <v>1055</v>
      </c>
      <c r="AA810" s="5">
        <v>19546</v>
      </c>
      <c r="AT810">
        <v>20497</v>
      </c>
      <c r="AU810" s="6">
        <v>0.62331224911811212</v>
      </c>
    </row>
    <row r="811" spans="3:47" x14ac:dyDescent="0.25">
      <c r="C811">
        <v>2002</v>
      </c>
      <c r="D811" s="5">
        <v>1678</v>
      </c>
      <c r="E811" s="5">
        <v>3640</v>
      </c>
      <c r="F811" s="5">
        <v>2228</v>
      </c>
      <c r="G811" s="5">
        <v>315</v>
      </c>
      <c r="H811" s="5"/>
      <c r="I811" s="5">
        <v>0</v>
      </c>
      <c r="J811" s="5">
        <v>0</v>
      </c>
      <c r="K811" s="5">
        <v>17</v>
      </c>
      <c r="L811" s="5">
        <v>17</v>
      </c>
      <c r="M811" s="5"/>
      <c r="N811" s="5">
        <v>27</v>
      </c>
      <c r="O811" s="5">
        <v>221</v>
      </c>
      <c r="P811" s="5">
        <v>542</v>
      </c>
      <c r="Q811" s="5">
        <v>404</v>
      </c>
      <c r="R811" s="5"/>
      <c r="S811" s="5">
        <v>544</v>
      </c>
      <c r="T811" s="5">
        <v>5206</v>
      </c>
      <c r="U811" s="5">
        <v>12459</v>
      </c>
      <c r="V811" s="5">
        <v>2038</v>
      </c>
      <c r="W811" s="5"/>
      <c r="X811" s="5">
        <v>7861</v>
      </c>
      <c r="Y811" s="5">
        <v>34</v>
      </c>
      <c r="Z811" s="5">
        <v>1194</v>
      </c>
      <c r="AA811" s="5">
        <v>20247</v>
      </c>
      <c r="AT811">
        <v>15778</v>
      </c>
      <c r="AU811" s="6">
        <v>0.6020299145299145</v>
      </c>
    </row>
    <row r="812" spans="3:47" x14ac:dyDescent="0.25">
      <c r="C812">
        <v>2003</v>
      </c>
      <c r="D812" s="5">
        <v>761</v>
      </c>
      <c r="E812" s="5">
        <v>1530</v>
      </c>
      <c r="F812" s="5">
        <v>934</v>
      </c>
      <c r="G812" s="5">
        <v>105</v>
      </c>
      <c r="H812" s="5"/>
      <c r="I812" s="5">
        <v>0</v>
      </c>
      <c r="J812" s="5">
        <v>0</v>
      </c>
      <c r="K812" s="5">
        <v>5</v>
      </c>
      <c r="L812" s="5">
        <v>4</v>
      </c>
      <c r="M812" s="5"/>
      <c r="N812" s="5">
        <v>15</v>
      </c>
      <c r="O812" s="5">
        <v>80</v>
      </c>
      <c r="P812" s="5">
        <v>409</v>
      </c>
      <c r="Q812" s="5">
        <v>283</v>
      </c>
      <c r="R812" s="5"/>
      <c r="S812" s="5">
        <v>230</v>
      </c>
      <c r="T812" s="5">
        <v>2261</v>
      </c>
      <c r="U812" s="5">
        <v>5226</v>
      </c>
      <c r="V812" s="5">
        <v>808</v>
      </c>
      <c r="W812" s="5"/>
      <c r="X812" s="5">
        <v>3330</v>
      </c>
      <c r="Y812" s="5">
        <v>9</v>
      </c>
      <c r="Z812" s="5">
        <v>787</v>
      </c>
      <c r="AA812" s="5">
        <v>8525</v>
      </c>
      <c r="AT812">
        <v>41328</v>
      </c>
      <c r="AU812" s="6">
        <v>0.58391025459888668</v>
      </c>
    </row>
    <row r="813" spans="3:47" x14ac:dyDescent="0.25">
      <c r="C813">
        <v>2004</v>
      </c>
      <c r="D813" s="5">
        <v>1326</v>
      </c>
      <c r="E813" s="5">
        <v>2913</v>
      </c>
      <c r="F813" s="5">
        <v>1219</v>
      </c>
      <c r="G813" s="5">
        <v>199</v>
      </c>
      <c r="H813" s="5"/>
      <c r="I813" s="5">
        <v>0</v>
      </c>
      <c r="J813" s="5">
        <v>0</v>
      </c>
      <c r="K813" s="5">
        <v>4</v>
      </c>
      <c r="L813" s="5">
        <v>32</v>
      </c>
      <c r="M813" s="5"/>
      <c r="N813" s="5">
        <v>35</v>
      </c>
      <c r="O813" s="5">
        <v>212</v>
      </c>
      <c r="P813" s="5">
        <v>1115</v>
      </c>
      <c r="Q813" s="5">
        <v>1011</v>
      </c>
      <c r="R813" s="5"/>
      <c r="S813" s="5">
        <v>385</v>
      </c>
      <c r="T813" s="5">
        <v>3737</v>
      </c>
      <c r="U813" s="5">
        <v>8686</v>
      </c>
      <c r="V813" s="5">
        <v>846</v>
      </c>
      <c r="W813" s="5"/>
      <c r="X813" s="5">
        <v>5657</v>
      </c>
      <c r="Y813" s="5">
        <v>36</v>
      </c>
      <c r="Z813" s="5">
        <v>2373</v>
      </c>
      <c r="AA813" s="5">
        <v>13654</v>
      </c>
      <c r="AT813">
        <v>20545</v>
      </c>
      <c r="AU813" s="6">
        <v>0.52090464237722167</v>
      </c>
    </row>
    <row r="814" spans="3:47" x14ac:dyDescent="0.25">
      <c r="C814">
        <v>2005</v>
      </c>
      <c r="D814" s="5">
        <v>1051</v>
      </c>
      <c r="E814" s="5">
        <v>1501</v>
      </c>
      <c r="F814" s="5">
        <v>996</v>
      </c>
      <c r="G814" s="5">
        <v>113</v>
      </c>
      <c r="H814" s="5"/>
      <c r="I814" s="5">
        <v>0</v>
      </c>
      <c r="J814" s="5">
        <v>0</v>
      </c>
      <c r="K814" s="5">
        <v>15</v>
      </c>
      <c r="L814" s="5">
        <v>9</v>
      </c>
      <c r="M814" s="5"/>
      <c r="N814" s="5">
        <v>32</v>
      </c>
      <c r="O814" s="5">
        <v>238</v>
      </c>
      <c r="P814" s="5">
        <v>1719</v>
      </c>
      <c r="Q814" s="5">
        <v>337</v>
      </c>
      <c r="R814" s="5"/>
      <c r="S814" s="5">
        <v>275</v>
      </c>
      <c r="T814" s="5">
        <v>2795</v>
      </c>
      <c r="U814" s="5">
        <v>5746</v>
      </c>
      <c r="V814" s="5">
        <v>1134</v>
      </c>
      <c r="W814" s="5"/>
      <c r="X814" s="5">
        <v>3661</v>
      </c>
      <c r="Y814" s="5">
        <v>24</v>
      </c>
      <c r="Z814" s="5">
        <v>2326</v>
      </c>
      <c r="AA814" s="5">
        <v>9950</v>
      </c>
      <c r="AT814">
        <v>9351</v>
      </c>
      <c r="AU814" s="6">
        <v>0.52433553885836048</v>
      </c>
    </row>
    <row r="815" spans="3:47" x14ac:dyDescent="0.25">
      <c r="C815">
        <v>2006</v>
      </c>
      <c r="D815" s="5">
        <v>403</v>
      </c>
      <c r="E815" s="5">
        <v>884</v>
      </c>
      <c r="F815" s="5">
        <v>518</v>
      </c>
      <c r="G815" s="5">
        <v>70</v>
      </c>
      <c r="H815" s="5"/>
      <c r="I815" s="5">
        <v>0</v>
      </c>
      <c r="J815" s="5">
        <v>0</v>
      </c>
      <c r="K815" s="5">
        <v>3</v>
      </c>
      <c r="L815" s="5">
        <v>9</v>
      </c>
      <c r="M815" s="5"/>
      <c r="N815" s="5">
        <v>21</v>
      </c>
      <c r="O815" s="5">
        <v>228</v>
      </c>
      <c r="P815" s="5">
        <v>418</v>
      </c>
      <c r="Q815" s="5">
        <v>280</v>
      </c>
      <c r="R815" s="5"/>
      <c r="S815" s="5">
        <v>150</v>
      </c>
      <c r="T815" s="5">
        <v>1456</v>
      </c>
      <c r="U815" s="5">
        <v>3763</v>
      </c>
      <c r="V815" s="5">
        <v>530</v>
      </c>
      <c r="W815" s="5"/>
      <c r="X815" s="5">
        <v>1875</v>
      </c>
      <c r="Y815" s="5">
        <v>12</v>
      </c>
      <c r="Z815" s="5">
        <v>947</v>
      </c>
      <c r="AA815" s="5">
        <v>5899</v>
      </c>
      <c r="AT815">
        <v>15786</v>
      </c>
      <c r="AU815" s="6">
        <v>0.50636728147554133</v>
      </c>
    </row>
    <row r="816" spans="3:47" x14ac:dyDescent="0.25">
      <c r="C816">
        <v>2007</v>
      </c>
      <c r="D816" s="5">
        <v>463</v>
      </c>
      <c r="E816" s="5">
        <v>784</v>
      </c>
      <c r="F816" s="5">
        <v>663</v>
      </c>
      <c r="G816" s="5">
        <v>79</v>
      </c>
      <c r="H816" s="5"/>
      <c r="I816" s="5">
        <v>0</v>
      </c>
      <c r="J816" s="5">
        <v>0</v>
      </c>
      <c r="K816" s="5">
        <v>6</v>
      </c>
      <c r="L816" s="5">
        <v>3</v>
      </c>
      <c r="M816" s="5"/>
      <c r="N816" s="5">
        <v>17</v>
      </c>
      <c r="O816" s="5">
        <v>135</v>
      </c>
      <c r="P816" s="5">
        <v>724</v>
      </c>
      <c r="Q816" s="5">
        <v>330</v>
      </c>
      <c r="R816" s="5"/>
      <c r="S816" s="5">
        <v>180</v>
      </c>
      <c r="T816" s="5">
        <v>1856</v>
      </c>
      <c r="U816" s="5">
        <v>4174</v>
      </c>
      <c r="V816" s="5">
        <v>632</v>
      </c>
      <c r="W816" s="5"/>
      <c r="X816" s="5">
        <v>1989</v>
      </c>
      <c r="Y816" s="5">
        <v>9</v>
      </c>
      <c r="Z816" s="5">
        <v>1206</v>
      </c>
      <c r="AA816" s="5">
        <v>6842</v>
      </c>
      <c r="AT816">
        <v>8758</v>
      </c>
      <c r="AU816" s="6">
        <v>0.49985731408024658</v>
      </c>
    </row>
    <row r="817" spans="2:47" x14ac:dyDescent="0.25">
      <c r="C817">
        <v>2008</v>
      </c>
      <c r="D817" s="5">
        <v>663</v>
      </c>
      <c r="E817" s="5">
        <v>1741</v>
      </c>
      <c r="F817" s="5">
        <v>1096</v>
      </c>
      <c r="G817" s="5"/>
      <c r="H817" s="5"/>
      <c r="I817" s="5">
        <v>0</v>
      </c>
      <c r="J817" s="5">
        <v>0</v>
      </c>
      <c r="K817" s="5">
        <v>3</v>
      </c>
      <c r="L817" s="5"/>
      <c r="M817" s="5"/>
      <c r="N817" s="5">
        <v>36</v>
      </c>
      <c r="O817" s="5">
        <v>318</v>
      </c>
      <c r="P817" s="5">
        <v>1297</v>
      </c>
      <c r="Q817" s="5"/>
      <c r="R817" s="5"/>
      <c r="S817" s="5">
        <v>322</v>
      </c>
      <c r="T817" s="5">
        <v>3214</v>
      </c>
      <c r="U817" s="5">
        <v>7464</v>
      </c>
      <c r="V817" s="5"/>
      <c r="W817" s="5"/>
      <c r="X817" s="5">
        <v>3500</v>
      </c>
      <c r="Y817" s="5">
        <v>3</v>
      </c>
      <c r="Z817" s="5">
        <v>1651</v>
      </c>
      <c r="AA817" s="5">
        <v>11000</v>
      </c>
      <c r="AT817">
        <v>10298</v>
      </c>
      <c r="AU817" s="6">
        <v>0.44376454365250367</v>
      </c>
    </row>
    <row r="818" spans="2:47" x14ac:dyDescent="0.25">
      <c r="C818">
        <v>2009</v>
      </c>
      <c r="D818" s="5">
        <v>388</v>
      </c>
      <c r="E818" s="5">
        <v>767</v>
      </c>
      <c r="F818" s="5"/>
      <c r="G818" s="5"/>
      <c r="H818" s="5"/>
      <c r="I818" s="5">
        <v>0</v>
      </c>
      <c r="J818" s="5">
        <v>0</v>
      </c>
      <c r="K818" s="5"/>
      <c r="L818" s="5"/>
      <c r="M818" s="5"/>
      <c r="N818" s="5">
        <v>13</v>
      </c>
      <c r="O818" s="5">
        <v>156</v>
      </c>
      <c r="P818" s="5"/>
      <c r="Q818" s="5"/>
      <c r="R818" s="5"/>
      <c r="S818" s="5">
        <v>157</v>
      </c>
      <c r="T818" s="5">
        <v>1532</v>
      </c>
      <c r="U818" s="5"/>
      <c r="V818" s="5"/>
      <c r="W818" s="5"/>
      <c r="X818" s="5">
        <v>1155</v>
      </c>
      <c r="Y818" s="5">
        <v>0</v>
      </c>
      <c r="Z818" s="5">
        <v>169</v>
      </c>
      <c r="AA818" s="5">
        <v>1689</v>
      </c>
      <c r="AT818">
        <v>4694</v>
      </c>
      <c r="AU818" s="6">
        <v>0.4704821088503558</v>
      </c>
    </row>
    <row r="819" spans="2:47" x14ac:dyDescent="0.25">
      <c r="C819">
        <v>2010</v>
      </c>
      <c r="D819" s="5">
        <v>322</v>
      </c>
      <c r="E819" s="5"/>
      <c r="F819" s="5"/>
      <c r="G819" s="5"/>
      <c r="H819" s="5"/>
      <c r="I819" s="5">
        <v>0</v>
      </c>
      <c r="J819" s="5"/>
      <c r="K819" s="5"/>
      <c r="L819" s="5"/>
      <c r="M819" s="5"/>
      <c r="N819" s="5">
        <v>14</v>
      </c>
      <c r="O819" s="5"/>
      <c r="P819" s="5"/>
      <c r="Q819" s="5"/>
      <c r="R819" s="5"/>
      <c r="S819" s="5">
        <v>139</v>
      </c>
      <c r="T819" s="5"/>
      <c r="U819" s="5"/>
      <c r="V819" s="5"/>
      <c r="W819" s="5"/>
      <c r="X819" s="5">
        <v>322</v>
      </c>
      <c r="Y819" s="5">
        <v>0</v>
      </c>
      <c r="Z819" s="5">
        <v>14</v>
      </c>
      <c r="AA819" s="5">
        <v>139</v>
      </c>
      <c r="AT819">
        <v>3482</v>
      </c>
      <c r="AU819" s="6">
        <v>0.45516339869281047</v>
      </c>
    </row>
    <row r="820" spans="2:47" x14ac:dyDescent="0.25">
      <c r="B820" t="s">
        <v>56</v>
      </c>
      <c r="C820">
        <v>1974</v>
      </c>
      <c r="D820" s="5"/>
      <c r="E820" s="5"/>
      <c r="F820" s="5"/>
      <c r="G820" s="5">
        <v>444</v>
      </c>
      <c r="H820" s="5"/>
      <c r="I820" s="5"/>
      <c r="J820" s="5"/>
      <c r="K820" s="5"/>
      <c r="L820" s="5">
        <v>61</v>
      </c>
      <c r="M820" s="5"/>
      <c r="N820" s="5"/>
      <c r="O820" s="5"/>
      <c r="P820" s="5"/>
      <c r="Q820" s="5">
        <v>1855</v>
      </c>
      <c r="R820" s="5"/>
      <c r="S820" s="5"/>
      <c r="T820" s="5"/>
      <c r="U820" s="5"/>
      <c r="V820" s="5">
        <v>353</v>
      </c>
      <c r="W820" s="5"/>
      <c r="X820" s="5">
        <v>444</v>
      </c>
      <c r="Y820" s="5">
        <v>61</v>
      </c>
      <c r="Z820" s="5">
        <v>1855</v>
      </c>
      <c r="AA820" s="5">
        <v>353</v>
      </c>
      <c r="AT820">
        <v>2610</v>
      </c>
      <c r="AU820" s="6">
        <v>0.44470949054353381</v>
      </c>
    </row>
    <row r="821" spans="2:47" x14ac:dyDescent="0.25">
      <c r="C821">
        <v>1975</v>
      </c>
      <c r="D821" s="5"/>
      <c r="E821" s="5"/>
      <c r="F821" s="5">
        <v>2898</v>
      </c>
      <c r="G821" s="5">
        <v>461</v>
      </c>
      <c r="H821" s="5"/>
      <c r="I821" s="5"/>
      <c r="J821" s="5"/>
      <c r="K821" s="5">
        <v>54</v>
      </c>
      <c r="L821" s="5">
        <v>64</v>
      </c>
      <c r="M821" s="5"/>
      <c r="N821" s="5"/>
      <c r="O821" s="5"/>
      <c r="P821" s="5">
        <v>5311</v>
      </c>
      <c r="Q821" s="5">
        <v>1926</v>
      </c>
      <c r="R821" s="5"/>
      <c r="S821" s="5"/>
      <c r="T821" s="5"/>
      <c r="U821" s="5">
        <v>3495</v>
      </c>
      <c r="V821" s="5">
        <v>367</v>
      </c>
      <c r="W821" s="5"/>
      <c r="X821" s="5">
        <v>3359</v>
      </c>
      <c r="Y821" s="5">
        <v>118</v>
      </c>
      <c r="Z821" s="5">
        <v>7237</v>
      </c>
      <c r="AA821" s="5">
        <v>3862</v>
      </c>
      <c r="AT821">
        <v>1884</v>
      </c>
      <c r="AU821" s="6">
        <v>0.43763066202090595</v>
      </c>
    </row>
    <row r="822" spans="2:47" x14ac:dyDescent="0.25">
      <c r="C822">
        <v>1976</v>
      </c>
      <c r="D822" s="5"/>
      <c r="E822" s="5">
        <v>8538</v>
      </c>
      <c r="F822" s="5">
        <v>3081</v>
      </c>
      <c r="G822" s="5">
        <v>492</v>
      </c>
      <c r="H822" s="5"/>
      <c r="I822" s="5"/>
      <c r="J822" s="5">
        <v>0</v>
      </c>
      <c r="K822" s="5">
        <v>58</v>
      </c>
      <c r="L822" s="5">
        <v>68</v>
      </c>
      <c r="M822" s="5"/>
      <c r="N822" s="5"/>
      <c r="O822" s="5">
        <v>1572</v>
      </c>
      <c r="P822" s="5">
        <v>5659</v>
      </c>
      <c r="Q822" s="5">
        <v>2055</v>
      </c>
      <c r="R822" s="5"/>
      <c r="S822" s="5"/>
      <c r="T822" s="5">
        <v>1874</v>
      </c>
      <c r="U822" s="5">
        <v>3732</v>
      </c>
      <c r="V822" s="5">
        <v>390</v>
      </c>
      <c r="W822" s="5"/>
      <c r="X822" s="5">
        <v>12111</v>
      </c>
      <c r="Y822" s="5">
        <v>126</v>
      </c>
      <c r="Z822" s="5">
        <v>9286</v>
      </c>
      <c r="AA822" s="5">
        <v>5996</v>
      </c>
      <c r="AT822">
        <v>2455</v>
      </c>
      <c r="AU822" s="6">
        <v>0.40598643955680502</v>
      </c>
    </row>
    <row r="823" spans="2:47" x14ac:dyDescent="0.25">
      <c r="C823">
        <v>1977</v>
      </c>
      <c r="D823" s="5">
        <v>3601</v>
      </c>
      <c r="E823" s="5">
        <v>6214</v>
      </c>
      <c r="F823" s="5">
        <v>2258</v>
      </c>
      <c r="G823" s="5">
        <v>347</v>
      </c>
      <c r="H823" s="5"/>
      <c r="I823" s="5">
        <v>0</v>
      </c>
      <c r="J823" s="5">
        <v>0</v>
      </c>
      <c r="K823" s="5">
        <v>42</v>
      </c>
      <c r="L823" s="5">
        <v>50</v>
      </c>
      <c r="M823" s="5"/>
      <c r="N823" s="5">
        <v>83</v>
      </c>
      <c r="O823" s="5">
        <v>1145</v>
      </c>
      <c r="P823" s="5">
        <v>4150</v>
      </c>
      <c r="Q823" s="5">
        <v>1514</v>
      </c>
      <c r="R823" s="5"/>
      <c r="S823" s="5">
        <v>155</v>
      </c>
      <c r="T823" s="5">
        <v>1379</v>
      </c>
      <c r="U823" s="5">
        <v>2726</v>
      </c>
      <c r="V823" s="5">
        <v>288</v>
      </c>
      <c r="W823" s="5"/>
      <c r="X823" s="5">
        <v>12420</v>
      </c>
      <c r="Y823" s="5">
        <v>92</v>
      </c>
      <c r="Z823" s="5">
        <v>6892</v>
      </c>
      <c r="AA823" s="5">
        <v>4548</v>
      </c>
      <c r="AT823">
        <v>3874</v>
      </c>
      <c r="AU823" s="6">
        <v>0.32546416869696715</v>
      </c>
    </row>
    <row r="824" spans="2:47" x14ac:dyDescent="0.25">
      <c r="C824">
        <v>1978</v>
      </c>
      <c r="D824" s="5">
        <v>3020</v>
      </c>
      <c r="E824" s="5">
        <v>5267</v>
      </c>
      <c r="F824" s="5">
        <v>1931</v>
      </c>
      <c r="G824" s="5">
        <v>398</v>
      </c>
      <c r="H824" s="5"/>
      <c r="I824" s="5">
        <v>0</v>
      </c>
      <c r="J824" s="5">
        <v>0</v>
      </c>
      <c r="K824" s="5">
        <v>36</v>
      </c>
      <c r="L824" s="5">
        <v>52</v>
      </c>
      <c r="M824" s="5"/>
      <c r="N824" s="5">
        <v>67</v>
      </c>
      <c r="O824" s="5">
        <v>984</v>
      </c>
      <c r="P824" s="5">
        <v>3516</v>
      </c>
      <c r="Q824" s="5">
        <v>1266</v>
      </c>
      <c r="R824" s="5"/>
      <c r="S824" s="5">
        <v>135</v>
      </c>
      <c r="T824" s="5">
        <v>1160</v>
      </c>
      <c r="U824" s="5">
        <v>2316</v>
      </c>
      <c r="V824" s="5">
        <v>150</v>
      </c>
      <c r="W824" s="5"/>
      <c r="X824" s="5">
        <v>10616</v>
      </c>
      <c r="Y824" s="5">
        <v>88</v>
      </c>
      <c r="Z824" s="5">
        <v>5833</v>
      </c>
      <c r="AA824" s="5">
        <v>3761</v>
      </c>
      <c r="AT824">
        <v>3994</v>
      </c>
      <c r="AU824" s="6">
        <v>0.30509510350622565</v>
      </c>
    </row>
    <row r="825" spans="2:47" x14ac:dyDescent="0.25">
      <c r="C825">
        <v>1979</v>
      </c>
      <c r="D825" s="5">
        <v>3257</v>
      </c>
      <c r="E825" s="5">
        <v>5718</v>
      </c>
      <c r="F825" s="5">
        <v>2233</v>
      </c>
      <c r="G825" s="5">
        <v>418</v>
      </c>
      <c r="H825" s="5"/>
      <c r="I825" s="5">
        <v>0</v>
      </c>
      <c r="J825" s="5">
        <v>0</v>
      </c>
      <c r="K825" s="5">
        <v>43</v>
      </c>
      <c r="L825" s="5">
        <v>35</v>
      </c>
      <c r="M825" s="5"/>
      <c r="N825" s="5">
        <v>81</v>
      </c>
      <c r="O825" s="5">
        <v>1079</v>
      </c>
      <c r="P825" s="5">
        <v>4024</v>
      </c>
      <c r="Q825" s="5">
        <v>1471</v>
      </c>
      <c r="R825" s="5"/>
      <c r="S825" s="5">
        <v>141</v>
      </c>
      <c r="T825" s="5">
        <v>1291</v>
      </c>
      <c r="U825" s="5">
        <v>2342</v>
      </c>
      <c r="V825" s="5">
        <v>114</v>
      </c>
      <c r="W825" s="5"/>
      <c r="X825" s="5">
        <v>11626</v>
      </c>
      <c r="Y825" s="5">
        <v>78</v>
      </c>
      <c r="Z825" s="5">
        <v>6655</v>
      </c>
      <c r="AA825" s="5">
        <v>3888</v>
      </c>
      <c r="AT825">
        <v>4692</v>
      </c>
      <c r="AU825" s="6">
        <v>0.24974716559322935</v>
      </c>
    </row>
    <row r="826" spans="2:47" x14ac:dyDescent="0.25">
      <c r="C826">
        <v>1980</v>
      </c>
      <c r="D826" s="5">
        <v>3102</v>
      </c>
      <c r="E826" s="5">
        <v>5662</v>
      </c>
      <c r="F826" s="5">
        <v>2192</v>
      </c>
      <c r="G826" s="5">
        <v>255</v>
      </c>
      <c r="H826" s="5"/>
      <c r="I826" s="5">
        <v>0</v>
      </c>
      <c r="J826" s="5">
        <v>0</v>
      </c>
      <c r="K826" s="5">
        <v>23</v>
      </c>
      <c r="L826" s="5">
        <v>43</v>
      </c>
      <c r="M826" s="5"/>
      <c r="N826" s="5">
        <v>73</v>
      </c>
      <c r="O826" s="5">
        <v>1056</v>
      </c>
      <c r="P826" s="5">
        <v>3903</v>
      </c>
      <c r="Q826" s="5">
        <v>1173</v>
      </c>
      <c r="R826" s="5"/>
      <c r="S826" s="5">
        <v>140</v>
      </c>
      <c r="T826" s="5">
        <v>1185</v>
      </c>
      <c r="U826" s="5">
        <v>2074</v>
      </c>
      <c r="V826" s="5">
        <v>437</v>
      </c>
      <c r="W826" s="5"/>
      <c r="X826" s="5">
        <v>11211</v>
      </c>
      <c r="Y826" s="5">
        <v>66</v>
      </c>
      <c r="Z826" s="5">
        <v>6205</v>
      </c>
      <c r="AA826" s="5">
        <v>3836</v>
      </c>
      <c r="AT826">
        <v>924</v>
      </c>
      <c r="AU826" s="6">
        <v>0.20698924731182797</v>
      </c>
    </row>
    <row r="827" spans="2:47" x14ac:dyDescent="0.25">
      <c r="C827">
        <v>1981</v>
      </c>
      <c r="D827" s="5">
        <v>2121</v>
      </c>
      <c r="E827" s="5">
        <v>5371</v>
      </c>
      <c r="F827" s="5">
        <v>1124</v>
      </c>
      <c r="G827" s="5">
        <v>266</v>
      </c>
      <c r="H827" s="5"/>
      <c r="I827" s="5">
        <v>0</v>
      </c>
      <c r="J827" s="5">
        <v>0</v>
      </c>
      <c r="K827" s="5">
        <v>31</v>
      </c>
      <c r="L827" s="5">
        <v>19</v>
      </c>
      <c r="M827" s="5"/>
      <c r="N827" s="5">
        <v>59</v>
      </c>
      <c r="O827" s="5">
        <v>892</v>
      </c>
      <c r="P827" s="5">
        <v>2846</v>
      </c>
      <c r="Q827" s="5">
        <v>1046</v>
      </c>
      <c r="R827" s="5"/>
      <c r="S827" s="5">
        <v>127</v>
      </c>
      <c r="T827" s="5">
        <v>984</v>
      </c>
      <c r="U827" s="5">
        <v>2684</v>
      </c>
      <c r="V827" s="5">
        <v>437</v>
      </c>
      <c r="W827" s="5"/>
      <c r="X827" s="5">
        <v>8882</v>
      </c>
      <c r="Y827" s="5">
        <v>50</v>
      </c>
      <c r="Z827" s="5">
        <v>4843</v>
      </c>
      <c r="AA827" s="5">
        <v>4232</v>
      </c>
      <c r="AT827">
        <v>4193</v>
      </c>
      <c r="AU827" s="6">
        <v>0.19064290260980268</v>
      </c>
    </row>
    <row r="828" spans="2:47" x14ac:dyDescent="0.25">
      <c r="C828">
        <v>1982</v>
      </c>
      <c r="D828" s="5">
        <v>1811</v>
      </c>
      <c r="E828" s="5">
        <v>2929</v>
      </c>
      <c r="F828" s="5">
        <v>977</v>
      </c>
      <c r="G828" s="5">
        <v>206</v>
      </c>
      <c r="H828" s="5"/>
      <c r="I828" s="5">
        <v>0</v>
      </c>
      <c r="J828" s="5">
        <v>0</v>
      </c>
      <c r="K828" s="5">
        <v>17</v>
      </c>
      <c r="L828" s="5">
        <v>15</v>
      </c>
      <c r="M828" s="5"/>
      <c r="N828" s="5">
        <v>32</v>
      </c>
      <c r="O828" s="5">
        <v>595</v>
      </c>
      <c r="P828" s="5">
        <v>2307</v>
      </c>
      <c r="Q828" s="5">
        <v>580</v>
      </c>
      <c r="R828" s="5"/>
      <c r="S828" s="5">
        <v>105</v>
      </c>
      <c r="T828" s="5">
        <v>963</v>
      </c>
      <c r="U828" s="5">
        <v>2264</v>
      </c>
      <c r="V828" s="5">
        <v>658</v>
      </c>
      <c r="W828" s="5"/>
      <c r="X828" s="5">
        <v>5923</v>
      </c>
      <c r="Y828" s="5">
        <v>32</v>
      </c>
      <c r="Z828" s="5">
        <v>3514</v>
      </c>
      <c r="AA828" s="5">
        <v>3990</v>
      </c>
      <c r="AT828">
        <v>4191</v>
      </c>
      <c r="AU828" s="6">
        <v>0.20245398773006135</v>
      </c>
    </row>
    <row r="829" spans="2:47" x14ac:dyDescent="0.25">
      <c r="C829">
        <v>1983</v>
      </c>
      <c r="D829" s="5">
        <v>1468</v>
      </c>
      <c r="E829" s="5">
        <v>2827</v>
      </c>
      <c r="F829" s="5">
        <v>985</v>
      </c>
      <c r="G829" s="5">
        <v>198</v>
      </c>
      <c r="H829" s="5"/>
      <c r="I829" s="5">
        <v>0</v>
      </c>
      <c r="J829" s="5">
        <v>0</v>
      </c>
      <c r="K829" s="5">
        <v>12</v>
      </c>
      <c r="L829" s="5">
        <v>9</v>
      </c>
      <c r="M829" s="5"/>
      <c r="N829" s="5">
        <v>31</v>
      </c>
      <c r="O829" s="5">
        <v>540</v>
      </c>
      <c r="P829" s="5">
        <v>1429</v>
      </c>
      <c r="Q829" s="5">
        <v>678</v>
      </c>
      <c r="R829" s="5"/>
      <c r="S829" s="5">
        <v>97</v>
      </c>
      <c r="T829" s="5">
        <v>906</v>
      </c>
      <c r="U829" s="5">
        <v>2757</v>
      </c>
      <c r="V829" s="5">
        <v>448</v>
      </c>
      <c r="W829" s="5"/>
      <c r="X829" s="5">
        <v>5478</v>
      </c>
      <c r="Y829" s="5">
        <v>21</v>
      </c>
      <c r="Z829" s="5">
        <v>2678</v>
      </c>
      <c r="AA829" s="5">
        <v>4208</v>
      </c>
      <c r="AT829">
        <v>3579</v>
      </c>
      <c r="AU829" s="6">
        <v>0.20576060710589858</v>
      </c>
    </row>
    <row r="830" spans="2:47" x14ac:dyDescent="0.25">
      <c r="C830">
        <v>1984</v>
      </c>
      <c r="D830" s="5">
        <v>1336</v>
      </c>
      <c r="E830" s="5">
        <v>2193</v>
      </c>
      <c r="F830" s="5">
        <v>1029</v>
      </c>
      <c r="G830" s="5">
        <v>158</v>
      </c>
      <c r="H830" s="5"/>
      <c r="I830" s="5">
        <v>0</v>
      </c>
      <c r="J830" s="5">
        <v>0</v>
      </c>
      <c r="K830" s="5">
        <v>8</v>
      </c>
      <c r="L830" s="5">
        <v>27</v>
      </c>
      <c r="M830" s="5"/>
      <c r="N830" s="5">
        <v>27</v>
      </c>
      <c r="O830" s="5">
        <v>379</v>
      </c>
      <c r="P830" s="5">
        <v>1800</v>
      </c>
      <c r="Q830" s="5">
        <v>885</v>
      </c>
      <c r="R830" s="5"/>
      <c r="S830" s="5">
        <v>93</v>
      </c>
      <c r="T830" s="5">
        <v>1069</v>
      </c>
      <c r="U830" s="5">
        <v>2362</v>
      </c>
      <c r="V830" s="5">
        <v>255</v>
      </c>
      <c r="W830" s="5"/>
      <c r="X830" s="5">
        <v>4716</v>
      </c>
      <c r="Y830" s="5">
        <v>35</v>
      </c>
      <c r="Z830" s="5">
        <v>3091</v>
      </c>
      <c r="AA830" s="5">
        <v>3779</v>
      </c>
      <c r="AT830">
        <v>3864</v>
      </c>
      <c r="AU830" s="6">
        <v>0.22144535503467247</v>
      </c>
    </row>
    <row r="831" spans="2:47" x14ac:dyDescent="0.25">
      <c r="C831">
        <v>1985</v>
      </c>
      <c r="D831" s="5">
        <v>1015</v>
      </c>
      <c r="E831" s="5">
        <v>1658</v>
      </c>
      <c r="F831" s="5">
        <v>823</v>
      </c>
      <c r="G831" s="5">
        <v>188</v>
      </c>
      <c r="H831" s="5"/>
      <c r="I831" s="5">
        <v>0</v>
      </c>
      <c r="J831" s="5">
        <v>0</v>
      </c>
      <c r="K831" s="5">
        <v>17</v>
      </c>
      <c r="L831" s="5">
        <v>17</v>
      </c>
      <c r="M831" s="5"/>
      <c r="N831" s="5">
        <v>22</v>
      </c>
      <c r="O831" s="5">
        <v>408</v>
      </c>
      <c r="P831" s="5">
        <v>2021</v>
      </c>
      <c r="Q831" s="5">
        <v>779</v>
      </c>
      <c r="R831" s="5"/>
      <c r="S831" s="5">
        <v>81</v>
      </c>
      <c r="T831" s="5">
        <v>875</v>
      </c>
      <c r="U831" s="5">
        <v>1728</v>
      </c>
      <c r="V831" s="5">
        <v>213</v>
      </c>
      <c r="W831" s="5"/>
      <c r="X831" s="5">
        <v>3684</v>
      </c>
      <c r="Y831" s="5">
        <v>34</v>
      </c>
      <c r="Z831" s="5">
        <v>3230</v>
      </c>
      <c r="AA831" s="5">
        <v>2897</v>
      </c>
      <c r="AT831">
        <v>7991</v>
      </c>
      <c r="AU831" s="6">
        <v>0.25008606390636245</v>
      </c>
    </row>
    <row r="832" spans="2:47" x14ac:dyDescent="0.25">
      <c r="C832">
        <v>1986</v>
      </c>
      <c r="D832" s="5">
        <v>762</v>
      </c>
      <c r="E832" s="5">
        <v>1558</v>
      </c>
      <c r="F832" s="5">
        <v>794</v>
      </c>
      <c r="G832" s="5">
        <v>151</v>
      </c>
      <c r="H832" s="5"/>
      <c r="I832" s="5">
        <v>0</v>
      </c>
      <c r="J832" s="5">
        <v>0</v>
      </c>
      <c r="K832" s="5">
        <v>13</v>
      </c>
      <c r="L832" s="5">
        <v>15</v>
      </c>
      <c r="M832" s="5"/>
      <c r="N832" s="5">
        <v>17</v>
      </c>
      <c r="O832" s="5">
        <v>462</v>
      </c>
      <c r="P832" s="5">
        <v>1903</v>
      </c>
      <c r="Q832" s="5">
        <v>672</v>
      </c>
      <c r="R832" s="5"/>
      <c r="S832" s="5">
        <v>80</v>
      </c>
      <c r="T832" s="5">
        <v>740</v>
      </c>
      <c r="U832" s="5">
        <v>1594</v>
      </c>
      <c r="V832" s="5">
        <v>277</v>
      </c>
      <c r="W832" s="5"/>
      <c r="X832" s="5">
        <v>3265</v>
      </c>
      <c r="Y832" s="5">
        <v>28</v>
      </c>
      <c r="Z832" s="5">
        <v>3054</v>
      </c>
      <c r="AA832" s="5">
        <v>2691</v>
      </c>
      <c r="AT832">
        <v>8123</v>
      </c>
      <c r="AU832" s="6">
        <v>0.29357765007770431</v>
      </c>
    </row>
    <row r="833" spans="3:47" x14ac:dyDescent="0.25">
      <c r="C833">
        <v>1987</v>
      </c>
      <c r="D833" s="5">
        <v>649</v>
      </c>
      <c r="E833" s="5">
        <v>1279</v>
      </c>
      <c r="F833" s="5">
        <v>660</v>
      </c>
      <c r="G833" s="5">
        <v>131</v>
      </c>
      <c r="H833" s="5"/>
      <c r="I833" s="5">
        <v>0</v>
      </c>
      <c r="J833" s="5">
        <v>0</v>
      </c>
      <c r="K833" s="5">
        <v>8</v>
      </c>
      <c r="L833" s="5">
        <v>6</v>
      </c>
      <c r="M833" s="5"/>
      <c r="N833" s="5">
        <v>10</v>
      </c>
      <c r="O833" s="5">
        <v>353</v>
      </c>
      <c r="P833" s="5">
        <v>1298</v>
      </c>
      <c r="Q833" s="5">
        <v>419</v>
      </c>
      <c r="R833" s="5"/>
      <c r="S833" s="5">
        <v>65</v>
      </c>
      <c r="T833" s="5">
        <v>566</v>
      </c>
      <c r="U833" s="5">
        <v>1338</v>
      </c>
      <c r="V833" s="5">
        <v>284</v>
      </c>
      <c r="W833" s="5"/>
      <c r="X833" s="5">
        <v>2719</v>
      </c>
      <c r="Y833" s="5">
        <v>14</v>
      </c>
      <c r="Z833" s="5">
        <v>2080</v>
      </c>
      <c r="AA833" s="5">
        <v>2253</v>
      </c>
      <c r="AT833">
        <v>9089</v>
      </c>
      <c r="AU833" s="6">
        <v>0.30982410689937279</v>
      </c>
    </row>
    <row r="834" spans="3:47" x14ac:dyDescent="0.25">
      <c r="C834">
        <v>1988</v>
      </c>
      <c r="D834" s="5">
        <v>535</v>
      </c>
      <c r="E834" s="5">
        <v>1058</v>
      </c>
      <c r="F834" s="5">
        <v>593</v>
      </c>
      <c r="G834" s="5">
        <v>110</v>
      </c>
      <c r="H834" s="5"/>
      <c r="I834" s="5">
        <v>0</v>
      </c>
      <c r="J834" s="5">
        <v>0</v>
      </c>
      <c r="K834" s="5">
        <v>4</v>
      </c>
      <c r="L834" s="5">
        <v>11</v>
      </c>
      <c r="M834" s="5"/>
      <c r="N834" s="5">
        <v>6</v>
      </c>
      <c r="O834" s="5">
        <v>267</v>
      </c>
      <c r="P834" s="5">
        <v>905</v>
      </c>
      <c r="Q834" s="5">
        <v>267</v>
      </c>
      <c r="R834" s="5"/>
      <c r="S834" s="5">
        <v>56</v>
      </c>
      <c r="T834" s="5">
        <v>500</v>
      </c>
      <c r="U834" s="5">
        <v>1266</v>
      </c>
      <c r="V834" s="5">
        <v>303</v>
      </c>
      <c r="W834" s="5"/>
      <c r="X834" s="5">
        <v>2296</v>
      </c>
      <c r="Y834" s="5">
        <v>15</v>
      </c>
      <c r="Z834" s="5">
        <v>1445</v>
      </c>
      <c r="AA834" s="5">
        <v>2125</v>
      </c>
      <c r="AT834">
        <v>4126</v>
      </c>
      <c r="AU834" s="6">
        <v>0.32614022606908544</v>
      </c>
    </row>
    <row r="835" spans="3:47" x14ac:dyDescent="0.25">
      <c r="C835">
        <v>1989</v>
      </c>
      <c r="D835" s="5">
        <v>606</v>
      </c>
      <c r="E835" s="5">
        <v>1269</v>
      </c>
      <c r="F835" s="5">
        <v>686</v>
      </c>
      <c r="G835" s="5">
        <v>84</v>
      </c>
      <c r="H835" s="5"/>
      <c r="I835" s="5">
        <v>0</v>
      </c>
      <c r="J835" s="5">
        <v>0</v>
      </c>
      <c r="K835" s="5">
        <v>9</v>
      </c>
      <c r="L835" s="5">
        <v>6</v>
      </c>
      <c r="M835" s="5"/>
      <c r="N835" s="5">
        <v>7</v>
      </c>
      <c r="O835" s="5">
        <v>252</v>
      </c>
      <c r="P835" s="5">
        <v>786</v>
      </c>
      <c r="Q835" s="5">
        <v>272</v>
      </c>
      <c r="R835" s="5"/>
      <c r="S835" s="5">
        <v>64</v>
      </c>
      <c r="T835" s="5">
        <v>603</v>
      </c>
      <c r="U835" s="5">
        <v>1612</v>
      </c>
      <c r="V835" s="5">
        <v>403</v>
      </c>
      <c r="W835" s="5"/>
      <c r="X835" s="5">
        <v>2645</v>
      </c>
      <c r="Y835" s="5">
        <v>15</v>
      </c>
      <c r="Z835" s="5">
        <v>1317</v>
      </c>
      <c r="AA835" s="5">
        <v>2682</v>
      </c>
      <c r="AT835">
        <v>8066</v>
      </c>
      <c r="AU835" s="6">
        <v>0.37136279926335175</v>
      </c>
    </row>
    <row r="836" spans="3:47" x14ac:dyDescent="0.25">
      <c r="C836">
        <v>1990</v>
      </c>
      <c r="D836" s="5">
        <v>629</v>
      </c>
      <c r="E836" s="5">
        <v>1324</v>
      </c>
      <c r="F836" s="5">
        <v>575</v>
      </c>
      <c r="G836" s="5">
        <v>75</v>
      </c>
      <c r="H836" s="5"/>
      <c r="I836" s="5">
        <v>0</v>
      </c>
      <c r="J836" s="5">
        <v>0</v>
      </c>
      <c r="K836" s="5">
        <v>5</v>
      </c>
      <c r="L836" s="5">
        <v>0</v>
      </c>
      <c r="M836" s="5"/>
      <c r="N836" s="5">
        <v>5</v>
      </c>
      <c r="O836" s="5">
        <v>191</v>
      </c>
      <c r="P836" s="5">
        <v>680</v>
      </c>
      <c r="Q836" s="5">
        <v>374</v>
      </c>
      <c r="R836" s="5"/>
      <c r="S836" s="5">
        <v>63</v>
      </c>
      <c r="T836" s="5">
        <v>626</v>
      </c>
      <c r="U836" s="5">
        <v>1675</v>
      </c>
      <c r="V836" s="5">
        <v>299</v>
      </c>
      <c r="W836" s="5"/>
      <c r="X836" s="5">
        <v>2603</v>
      </c>
      <c r="Y836" s="5">
        <v>5</v>
      </c>
      <c r="Z836" s="5">
        <v>1250</v>
      </c>
      <c r="AA836" s="5">
        <v>2663</v>
      </c>
      <c r="AT836">
        <v>6011</v>
      </c>
      <c r="AU836" s="6">
        <v>0.37660547584737797</v>
      </c>
    </row>
    <row r="837" spans="3:47" x14ac:dyDescent="0.25">
      <c r="C837">
        <v>1991</v>
      </c>
      <c r="D837" s="5">
        <v>643</v>
      </c>
      <c r="E837" s="5">
        <v>977</v>
      </c>
      <c r="F837" s="5">
        <v>436</v>
      </c>
      <c r="G837" s="5">
        <v>44</v>
      </c>
      <c r="H837" s="5"/>
      <c r="I837" s="5">
        <v>0</v>
      </c>
      <c r="J837" s="5">
        <v>0</v>
      </c>
      <c r="K837" s="5">
        <v>1</v>
      </c>
      <c r="L837" s="5">
        <v>0</v>
      </c>
      <c r="M837" s="5"/>
      <c r="N837" s="5">
        <v>5</v>
      </c>
      <c r="O837" s="5">
        <v>168</v>
      </c>
      <c r="P837" s="5">
        <v>934</v>
      </c>
      <c r="Q837" s="5">
        <v>429</v>
      </c>
      <c r="R837" s="5"/>
      <c r="S837" s="5">
        <v>58</v>
      </c>
      <c r="T837" s="5">
        <v>624</v>
      </c>
      <c r="U837" s="5">
        <v>1446</v>
      </c>
      <c r="V837" s="5">
        <v>283</v>
      </c>
      <c r="W837" s="5"/>
      <c r="X837" s="5">
        <v>2100</v>
      </c>
      <c r="Y837" s="5">
        <v>1</v>
      </c>
      <c r="Z837" s="5">
        <v>1536</v>
      </c>
      <c r="AA837" s="5">
        <v>2411</v>
      </c>
      <c r="AT837">
        <v>2834</v>
      </c>
      <c r="AU837" s="6">
        <v>0.32451620290850797</v>
      </c>
    </row>
    <row r="838" spans="3:47" x14ac:dyDescent="0.25">
      <c r="C838">
        <v>1992</v>
      </c>
      <c r="D838" s="5">
        <v>638</v>
      </c>
      <c r="E838" s="5">
        <v>861</v>
      </c>
      <c r="F838" s="5">
        <v>340</v>
      </c>
      <c r="G838" s="5">
        <v>71</v>
      </c>
      <c r="H838" s="5"/>
      <c r="I838" s="5">
        <v>0</v>
      </c>
      <c r="J838" s="5">
        <v>0</v>
      </c>
      <c r="K838" s="5">
        <v>1</v>
      </c>
      <c r="L838" s="5">
        <v>0</v>
      </c>
      <c r="M838" s="5"/>
      <c r="N838" s="5">
        <v>8</v>
      </c>
      <c r="O838" s="5">
        <v>263</v>
      </c>
      <c r="P838" s="5">
        <v>1241</v>
      </c>
      <c r="Q838" s="5">
        <v>355</v>
      </c>
      <c r="R838" s="5"/>
      <c r="S838" s="5">
        <v>63</v>
      </c>
      <c r="T838" s="5">
        <v>671</v>
      </c>
      <c r="U838" s="5">
        <v>1695</v>
      </c>
      <c r="V838" s="5">
        <v>507</v>
      </c>
      <c r="W838" s="5"/>
      <c r="X838" s="5">
        <v>1910</v>
      </c>
      <c r="Y838" s="5">
        <v>1</v>
      </c>
      <c r="Z838" s="5">
        <v>1867</v>
      </c>
      <c r="AA838" s="5">
        <v>2936</v>
      </c>
      <c r="AT838">
        <v>3204</v>
      </c>
      <c r="AU838" s="6">
        <v>0.3189329086203464</v>
      </c>
    </row>
    <row r="839" spans="3:47" x14ac:dyDescent="0.25">
      <c r="C839">
        <v>1993</v>
      </c>
      <c r="D839" s="5">
        <v>494</v>
      </c>
      <c r="E839" s="5">
        <v>688</v>
      </c>
      <c r="F839" s="5">
        <v>448</v>
      </c>
      <c r="G839" s="5">
        <v>25</v>
      </c>
      <c r="H839" s="5"/>
      <c r="I839" s="5">
        <v>0</v>
      </c>
      <c r="J839" s="5">
        <v>0</v>
      </c>
      <c r="K839" s="5">
        <v>0</v>
      </c>
      <c r="L839" s="5">
        <v>0</v>
      </c>
      <c r="M839" s="5"/>
      <c r="N839" s="5">
        <v>7</v>
      </c>
      <c r="O839" s="5">
        <v>295</v>
      </c>
      <c r="P839" s="5">
        <v>890</v>
      </c>
      <c r="Q839" s="5">
        <v>442</v>
      </c>
      <c r="R839" s="5"/>
      <c r="S839" s="5">
        <v>65</v>
      </c>
      <c r="T839" s="5">
        <v>685</v>
      </c>
      <c r="U839" s="5">
        <v>2123</v>
      </c>
      <c r="V839" s="5">
        <v>491</v>
      </c>
      <c r="W839" s="5"/>
      <c r="X839" s="5">
        <v>1655</v>
      </c>
      <c r="Y839" s="5">
        <v>0</v>
      </c>
      <c r="Z839" s="5">
        <v>1634</v>
      </c>
      <c r="AA839" s="5">
        <v>3364</v>
      </c>
      <c r="AU839" s="6"/>
    </row>
    <row r="840" spans="3:47" x14ac:dyDescent="0.25">
      <c r="C840">
        <v>1994</v>
      </c>
      <c r="D840" s="5">
        <v>465</v>
      </c>
      <c r="E840" s="5">
        <v>787</v>
      </c>
      <c r="F840" s="5">
        <v>381</v>
      </c>
      <c r="G840" s="5">
        <v>36</v>
      </c>
      <c r="H840" s="5"/>
      <c r="I840" s="5">
        <v>0</v>
      </c>
      <c r="J840" s="5">
        <v>0</v>
      </c>
      <c r="K840" s="5">
        <v>0</v>
      </c>
      <c r="L840" s="5">
        <v>0</v>
      </c>
      <c r="M840" s="5"/>
      <c r="N840" s="5">
        <v>8</v>
      </c>
      <c r="O840" s="5">
        <v>244</v>
      </c>
      <c r="P840" s="5">
        <v>1187</v>
      </c>
      <c r="Q840" s="5">
        <v>749</v>
      </c>
      <c r="R840" s="5"/>
      <c r="S840" s="5">
        <v>75</v>
      </c>
      <c r="T840" s="5">
        <v>886</v>
      </c>
      <c r="U840" s="5">
        <v>2389</v>
      </c>
      <c r="V840" s="5">
        <v>352</v>
      </c>
      <c r="W840" s="5"/>
      <c r="X840" s="5">
        <v>1669</v>
      </c>
      <c r="Y840" s="5">
        <v>0</v>
      </c>
      <c r="Z840" s="5">
        <v>2188</v>
      </c>
      <c r="AA840" s="5">
        <v>3702</v>
      </c>
      <c r="AU840" s="6"/>
    </row>
    <row r="841" spans="3:47" x14ac:dyDescent="0.25">
      <c r="C841">
        <v>1995</v>
      </c>
      <c r="D841" s="5">
        <v>403</v>
      </c>
      <c r="E841" s="5">
        <v>417</v>
      </c>
      <c r="F841" s="5">
        <v>374</v>
      </c>
      <c r="G841" s="5">
        <v>56</v>
      </c>
      <c r="H841" s="5"/>
      <c r="I841" s="5">
        <v>0</v>
      </c>
      <c r="J841" s="5">
        <v>0</v>
      </c>
      <c r="K841" s="5">
        <v>0</v>
      </c>
      <c r="L841" s="5">
        <v>0</v>
      </c>
      <c r="M841" s="5"/>
      <c r="N841" s="5">
        <v>8</v>
      </c>
      <c r="O841" s="5">
        <v>254</v>
      </c>
      <c r="P841" s="5">
        <v>1632</v>
      </c>
      <c r="Q841" s="5">
        <v>685</v>
      </c>
      <c r="R841" s="5"/>
      <c r="S841" s="5">
        <v>67</v>
      </c>
      <c r="T841" s="5">
        <v>831</v>
      </c>
      <c r="U841" s="5">
        <v>1796</v>
      </c>
      <c r="V841" s="5">
        <v>348</v>
      </c>
      <c r="W841" s="5"/>
      <c r="X841" s="5">
        <v>1250</v>
      </c>
      <c r="Y841" s="5">
        <v>0</v>
      </c>
      <c r="Z841" s="5">
        <v>2579</v>
      </c>
      <c r="AA841" s="5">
        <v>3042</v>
      </c>
      <c r="AU841" s="6"/>
    </row>
    <row r="842" spans="3:47" x14ac:dyDescent="0.25">
      <c r="C842">
        <v>1996</v>
      </c>
      <c r="D842" s="5">
        <v>319</v>
      </c>
      <c r="E842" s="5">
        <v>606</v>
      </c>
      <c r="F842" s="5">
        <v>411</v>
      </c>
      <c r="G842" s="5">
        <v>67</v>
      </c>
      <c r="H842" s="5"/>
      <c r="I842" s="5">
        <v>0</v>
      </c>
      <c r="J842" s="5">
        <v>0</v>
      </c>
      <c r="K842" s="5">
        <v>0</v>
      </c>
      <c r="L842" s="5">
        <v>2</v>
      </c>
      <c r="M842" s="5"/>
      <c r="N842" s="5">
        <v>5</v>
      </c>
      <c r="O842" s="5">
        <v>426</v>
      </c>
      <c r="P842" s="5">
        <v>1875</v>
      </c>
      <c r="Q842" s="5">
        <v>536</v>
      </c>
      <c r="R842" s="5"/>
      <c r="S842" s="5">
        <v>85</v>
      </c>
      <c r="T842" s="5">
        <v>846</v>
      </c>
      <c r="U842" s="5">
        <v>2163</v>
      </c>
      <c r="V842" s="5">
        <v>679</v>
      </c>
      <c r="W842" s="5"/>
      <c r="X842" s="5">
        <v>1403</v>
      </c>
      <c r="Y842" s="5">
        <v>2</v>
      </c>
      <c r="Z842" s="5">
        <v>2842</v>
      </c>
      <c r="AA842" s="5">
        <v>3773</v>
      </c>
      <c r="AU842" s="6"/>
    </row>
    <row r="843" spans="3:47" x14ac:dyDescent="0.25">
      <c r="C843">
        <v>1997</v>
      </c>
      <c r="D843" s="5">
        <v>477</v>
      </c>
      <c r="E843" s="5">
        <v>803</v>
      </c>
      <c r="F843" s="5">
        <v>547</v>
      </c>
      <c r="G843" s="5">
        <v>58</v>
      </c>
      <c r="H843" s="5"/>
      <c r="I843" s="5">
        <v>0</v>
      </c>
      <c r="J843" s="5">
        <v>0</v>
      </c>
      <c r="K843" s="5">
        <v>2</v>
      </c>
      <c r="L843" s="5">
        <v>6</v>
      </c>
      <c r="M843" s="5"/>
      <c r="N843" s="5">
        <v>8</v>
      </c>
      <c r="O843" s="5">
        <v>515</v>
      </c>
      <c r="P843" s="5">
        <v>1520</v>
      </c>
      <c r="Q843" s="5">
        <v>520</v>
      </c>
      <c r="R843" s="5"/>
      <c r="S843" s="5">
        <v>103</v>
      </c>
      <c r="T843" s="5">
        <v>1043</v>
      </c>
      <c r="U843" s="5">
        <v>3394</v>
      </c>
      <c r="V843" s="5">
        <v>978</v>
      </c>
      <c r="W843" s="5"/>
      <c r="X843" s="5">
        <v>1885</v>
      </c>
      <c r="Y843" s="5">
        <v>8</v>
      </c>
      <c r="Z843" s="5">
        <v>2563</v>
      </c>
      <c r="AA843" s="5">
        <v>5518</v>
      </c>
      <c r="AU843" s="6"/>
    </row>
    <row r="844" spans="3:47" x14ac:dyDescent="0.25">
      <c r="C844">
        <v>1998</v>
      </c>
      <c r="D844" s="5">
        <v>338</v>
      </c>
      <c r="E844" s="5">
        <v>841</v>
      </c>
      <c r="F844" s="5">
        <v>523</v>
      </c>
      <c r="G844" s="5">
        <v>64</v>
      </c>
      <c r="H844" s="5"/>
      <c r="I844" s="5">
        <v>0</v>
      </c>
      <c r="J844" s="5">
        <v>0</v>
      </c>
      <c r="K844" s="5">
        <v>4</v>
      </c>
      <c r="L844" s="5">
        <v>2</v>
      </c>
      <c r="M844" s="5"/>
      <c r="N844" s="5">
        <v>10</v>
      </c>
      <c r="O844" s="5">
        <v>324</v>
      </c>
      <c r="P844" s="5">
        <v>1106</v>
      </c>
      <c r="Q844" s="5">
        <v>326</v>
      </c>
      <c r="R844" s="5"/>
      <c r="S844" s="5">
        <v>94</v>
      </c>
      <c r="T844" s="5">
        <v>1126</v>
      </c>
      <c r="U844" s="5">
        <v>3455</v>
      </c>
      <c r="V844" s="5">
        <v>1058</v>
      </c>
      <c r="W844" s="5"/>
      <c r="X844" s="5">
        <v>1766</v>
      </c>
      <c r="Y844" s="5">
        <v>6</v>
      </c>
      <c r="Z844" s="5">
        <v>1766</v>
      </c>
      <c r="AA844" s="5">
        <v>5733</v>
      </c>
      <c r="AU844" s="6"/>
    </row>
    <row r="845" spans="3:47" x14ac:dyDescent="0.25">
      <c r="C845">
        <v>1999</v>
      </c>
      <c r="D845" s="5">
        <v>407</v>
      </c>
      <c r="E845" s="5">
        <v>791</v>
      </c>
      <c r="F845" s="5">
        <v>569</v>
      </c>
      <c r="G845" s="5">
        <v>76</v>
      </c>
      <c r="H845" s="5"/>
      <c r="I845" s="5">
        <v>0</v>
      </c>
      <c r="J845" s="5">
        <v>0</v>
      </c>
      <c r="K845" s="5">
        <v>1</v>
      </c>
      <c r="L845" s="5">
        <v>2</v>
      </c>
      <c r="M845" s="5"/>
      <c r="N845" s="5">
        <v>9</v>
      </c>
      <c r="O845" s="5">
        <v>240</v>
      </c>
      <c r="P845" s="5">
        <v>712</v>
      </c>
      <c r="Q845" s="5">
        <v>328</v>
      </c>
      <c r="R845" s="5"/>
      <c r="S845" s="5">
        <v>90</v>
      </c>
      <c r="T845" s="5">
        <v>1145</v>
      </c>
      <c r="U845" s="5">
        <v>3590</v>
      </c>
      <c r="V845" s="5">
        <v>961</v>
      </c>
      <c r="W845" s="5"/>
      <c r="X845" s="5">
        <v>1843</v>
      </c>
      <c r="Y845" s="5">
        <v>3</v>
      </c>
      <c r="Z845" s="5">
        <v>1289</v>
      </c>
      <c r="AA845" s="5">
        <v>5786</v>
      </c>
      <c r="AU845" s="6"/>
    </row>
    <row r="846" spans="3:47" x14ac:dyDescent="0.25">
      <c r="C846">
        <v>2000</v>
      </c>
      <c r="D846" s="5">
        <v>562</v>
      </c>
      <c r="E846" s="5">
        <v>1014</v>
      </c>
      <c r="F846" s="5">
        <v>981</v>
      </c>
      <c r="G846" s="5">
        <v>93</v>
      </c>
      <c r="H846" s="5"/>
      <c r="I846" s="5">
        <v>0</v>
      </c>
      <c r="J846" s="5">
        <v>0</v>
      </c>
      <c r="K846" s="5">
        <v>2</v>
      </c>
      <c r="L846" s="5">
        <v>6</v>
      </c>
      <c r="M846" s="5"/>
      <c r="N846" s="5">
        <v>7</v>
      </c>
      <c r="O846" s="5">
        <v>215</v>
      </c>
      <c r="P846" s="5">
        <v>966</v>
      </c>
      <c r="Q846" s="5">
        <v>537</v>
      </c>
      <c r="R846" s="5"/>
      <c r="S846" s="5">
        <v>122</v>
      </c>
      <c r="T846" s="5">
        <v>1585</v>
      </c>
      <c r="U846" s="5">
        <v>4443</v>
      </c>
      <c r="V846" s="5">
        <v>1084</v>
      </c>
      <c r="W846" s="5"/>
      <c r="X846" s="5">
        <v>2650</v>
      </c>
      <c r="Y846" s="5">
        <v>8</v>
      </c>
      <c r="Z846" s="5">
        <v>1725</v>
      </c>
      <c r="AA846" s="5">
        <v>7234</v>
      </c>
      <c r="AT846">
        <v>19404</v>
      </c>
      <c r="AU846" s="6">
        <v>0.81012024048096187</v>
      </c>
    </row>
    <row r="847" spans="3:47" x14ac:dyDescent="0.25">
      <c r="C847">
        <v>2001</v>
      </c>
      <c r="D847" s="5">
        <v>399</v>
      </c>
      <c r="E847" s="5">
        <v>1152</v>
      </c>
      <c r="F847" s="5">
        <v>768</v>
      </c>
      <c r="G847" s="5">
        <v>76</v>
      </c>
      <c r="H847" s="5"/>
      <c r="I847" s="5">
        <v>0</v>
      </c>
      <c r="J847" s="5">
        <v>0</v>
      </c>
      <c r="K847" s="5">
        <v>3</v>
      </c>
      <c r="L847" s="5">
        <v>8</v>
      </c>
      <c r="M847" s="5"/>
      <c r="N847" s="5">
        <v>5</v>
      </c>
      <c r="O847" s="5">
        <v>181</v>
      </c>
      <c r="P847" s="5">
        <v>985</v>
      </c>
      <c r="Q847" s="5">
        <v>195</v>
      </c>
      <c r="R847" s="5"/>
      <c r="S847" s="5">
        <v>101</v>
      </c>
      <c r="T847" s="5">
        <v>1232</v>
      </c>
      <c r="U847" s="5">
        <v>3263</v>
      </c>
      <c r="V847" s="5">
        <v>1071</v>
      </c>
      <c r="W847" s="5"/>
      <c r="X847" s="5">
        <v>2395</v>
      </c>
      <c r="Y847" s="5">
        <v>11</v>
      </c>
      <c r="Z847" s="5">
        <v>1366</v>
      </c>
      <c r="AA847" s="5">
        <v>5667</v>
      </c>
      <c r="AT847">
        <v>16537</v>
      </c>
      <c r="AU847" s="6">
        <v>0.81471080894669423</v>
      </c>
    </row>
    <row r="848" spans="3:47" x14ac:dyDescent="0.25">
      <c r="C848">
        <v>2002</v>
      </c>
      <c r="D848" s="5">
        <v>571</v>
      </c>
      <c r="E848" s="5">
        <v>1209</v>
      </c>
      <c r="F848" s="5">
        <v>809</v>
      </c>
      <c r="G848" s="5">
        <v>102</v>
      </c>
      <c r="H848" s="5"/>
      <c r="I848" s="5">
        <v>0</v>
      </c>
      <c r="J848" s="5">
        <v>0</v>
      </c>
      <c r="K848" s="5">
        <v>6</v>
      </c>
      <c r="L848" s="5">
        <v>5</v>
      </c>
      <c r="M848" s="5"/>
      <c r="N848" s="5">
        <v>5</v>
      </c>
      <c r="O848" s="5">
        <v>245</v>
      </c>
      <c r="P848" s="5">
        <v>482</v>
      </c>
      <c r="Q848" s="5">
        <v>216</v>
      </c>
      <c r="R848" s="5"/>
      <c r="S848" s="5">
        <v>105</v>
      </c>
      <c r="T848" s="5">
        <v>1227</v>
      </c>
      <c r="U848" s="5">
        <v>3932</v>
      </c>
      <c r="V848" s="5">
        <v>1082</v>
      </c>
      <c r="W848" s="5"/>
      <c r="X848" s="5">
        <v>2691</v>
      </c>
      <c r="Y848" s="5">
        <v>11</v>
      </c>
      <c r="Z848" s="5">
        <v>948</v>
      </c>
      <c r="AA848" s="5">
        <v>6346</v>
      </c>
      <c r="AT848">
        <v>18359</v>
      </c>
      <c r="AU848" s="6">
        <v>0.82523486312761274</v>
      </c>
    </row>
    <row r="849" spans="2:47" x14ac:dyDescent="0.25">
      <c r="C849">
        <v>2003</v>
      </c>
      <c r="D849" s="5">
        <v>498</v>
      </c>
      <c r="E849" s="5">
        <v>1004</v>
      </c>
      <c r="F849" s="5">
        <v>723</v>
      </c>
      <c r="G849" s="5">
        <v>65</v>
      </c>
      <c r="H849" s="5"/>
      <c r="I849" s="5">
        <v>0</v>
      </c>
      <c r="J849" s="5">
        <v>0</v>
      </c>
      <c r="K849" s="5">
        <v>3</v>
      </c>
      <c r="L849" s="5">
        <v>2</v>
      </c>
      <c r="M849" s="5"/>
      <c r="N849" s="5">
        <v>5</v>
      </c>
      <c r="O849" s="5">
        <v>105</v>
      </c>
      <c r="P849" s="5">
        <v>426</v>
      </c>
      <c r="Q849" s="5">
        <v>38</v>
      </c>
      <c r="R849" s="5"/>
      <c r="S849" s="5">
        <v>85</v>
      </c>
      <c r="T849" s="5">
        <v>1113</v>
      </c>
      <c r="U849" s="5">
        <v>3187</v>
      </c>
      <c r="V849" s="5">
        <v>1044</v>
      </c>
      <c r="W849" s="5"/>
      <c r="X849" s="5">
        <v>2290</v>
      </c>
      <c r="Y849" s="5">
        <v>5</v>
      </c>
      <c r="Z849" s="5">
        <v>574</v>
      </c>
      <c r="AA849" s="5">
        <v>5429</v>
      </c>
      <c r="AT849">
        <v>17482</v>
      </c>
      <c r="AU849" s="6">
        <v>0.82005816680739285</v>
      </c>
    </row>
    <row r="850" spans="2:47" x14ac:dyDescent="0.25">
      <c r="C850">
        <v>2004</v>
      </c>
      <c r="D850" s="5">
        <v>548</v>
      </c>
      <c r="E850" s="5">
        <v>1207</v>
      </c>
      <c r="F850" s="5">
        <v>592</v>
      </c>
      <c r="G850" s="5">
        <v>80</v>
      </c>
      <c r="H850" s="5"/>
      <c r="I850" s="5">
        <v>0</v>
      </c>
      <c r="J850" s="5">
        <v>0</v>
      </c>
      <c r="K850" s="5">
        <v>1</v>
      </c>
      <c r="L850" s="5">
        <v>12</v>
      </c>
      <c r="M850" s="5"/>
      <c r="N850" s="5">
        <v>8</v>
      </c>
      <c r="O850" s="5">
        <v>123</v>
      </c>
      <c r="P850" s="5">
        <v>113</v>
      </c>
      <c r="Q850" s="5">
        <v>111</v>
      </c>
      <c r="R850" s="5"/>
      <c r="S850" s="5">
        <v>90</v>
      </c>
      <c r="T850" s="5">
        <v>1175</v>
      </c>
      <c r="U850" s="5">
        <v>3875</v>
      </c>
      <c r="V850" s="5">
        <v>1064</v>
      </c>
      <c r="W850" s="5"/>
      <c r="X850" s="5">
        <v>2427</v>
      </c>
      <c r="Y850" s="5">
        <v>13</v>
      </c>
      <c r="Z850" s="5">
        <v>355</v>
      </c>
      <c r="AA850" s="5">
        <v>6204</v>
      </c>
      <c r="AT850">
        <v>13775</v>
      </c>
      <c r="AU850" s="6">
        <v>0.76498028544454932</v>
      </c>
    </row>
    <row r="851" spans="2:47" x14ac:dyDescent="0.25">
      <c r="C851">
        <v>2005</v>
      </c>
      <c r="D851" s="5">
        <v>344</v>
      </c>
      <c r="E851" s="5">
        <v>492</v>
      </c>
      <c r="F851" s="5">
        <v>364</v>
      </c>
      <c r="G851" s="5">
        <v>36</v>
      </c>
      <c r="H851" s="5"/>
      <c r="I851" s="5">
        <v>0</v>
      </c>
      <c r="J851" s="5">
        <v>0</v>
      </c>
      <c r="K851" s="5">
        <v>5</v>
      </c>
      <c r="L851" s="5">
        <v>2</v>
      </c>
      <c r="M851" s="5"/>
      <c r="N851" s="5">
        <v>6</v>
      </c>
      <c r="O851" s="5">
        <v>29</v>
      </c>
      <c r="P851" s="5">
        <v>163</v>
      </c>
      <c r="Q851" s="5">
        <v>100</v>
      </c>
      <c r="R851" s="5"/>
      <c r="S851" s="5">
        <v>51</v>
      </c>
      <c r="T851" s="5">
        <v>760</v>
      </c>
      <c r="U851" s="5">
        <v>2254</v>
      </c>
      <c r="V851" s="5">
        <v>631</v>
      </c>
      <c r="W851" s="5"/>
      <c r="X851" s="5">
        <v>1236</v>
      </c>
      <c r="Y851" s="5">
        <v>7</v>
      </c>
      <c r="Z851" s="5">
        <v>298</v>
      </c>
      <c r="AA851" s="5">
        <v>3696</v>
      </c>
      <c r="AT851">
        <v>9469</v>
      </c>
      <c r="AU851" s="6">
        <v>0.7035440968868415</v>
      </c>
    </row>
    <row r="852" spans="2:47" x14ac:dyDescent="0.25">
      <c r="C852">
        <v>2006</v>
      </c>
      <c r="D852" s="5">
        <v>213</v>
      </c>
      <c r="E852" s="5">
        <v>496</v>
      </c>
      <c r="F852" s="5">
        <v>336</v>
      </c>
      <c r="G852" s="5">
        <v>35</v>
      </c>
      <c r="H852" s="5"/>
      <c r="I852" s="5">
        <v>0</v>
      </c>
      <c r="J852" s="5">
        <v>0</v>
      </c>
      <c r="K852" s="5">
        <v>1</v>
      </c>
      <c r="L852" s="5">
        <v>4</v>
      </c>
      <c r="M852" s="5"/>
      <c r="N852" s="5">
        <v>6</v>
      </c>
      <c r="O852" s="5">
        <v>40</v>
      </c>
      <c r="P852" s="5">
        <v>210</v>
      </c>
      <c r="Q852" s="5">
        <v>47</v>
      </c>
      <c r="R852" s="5"/>
      <c r="S852" s="5">
        <v>45</v>
      </c>
      <c r="T852" s="5">
        <v>660</v>
      </c>
      <c r="U852" s="5">
        <v>1930</v>
      </c>
      <c r="V852" s="5">
        <v>593</v>
      </c>
      <c r="W852" s="5"/>
      <c r="X852" s="5">
        <v>1080</v>
      </c>
      <c r="Y852" s="5">
        <v>5</v>
      </c>
      <c r="Z852" s="5">
        <v>303</v>
      </c>
      <c r="AA852" s="5">
        <v>3228</v>
      </c>
      <c r="AT852">
        <v>8177</v>
      </c>
      <c r="AU852" s="6">
        <v>0.66023415421881304</v>
      </c>
    </row>
    <row r="853" spans="2:47" x14ac:dyDescent="0.25">
      <c r="C853">
        <v>2007</v>
      </c>
      <c r="D853" s="5">
        <v>206</v>
      </c>
      <c r="E853" s="5">
        <v>338</v>
      </c>
      <c r="F853" s="5">
        <v>309</v>
      </c>
      <c r="G853" s="5">
        <v>30</v>
      </c>
      <c r="H853" s="5"/>
      <c r="I853" s="5">
        <v>0</v>
      </c>
      <c r="J853" s="5">
        <v>0</v>
      </c>
      <c r="K853" s="5">
        <v>2</v>
      </c>
      <c r="L853" s="5">
        <v>1</v>
      </c>
      <c r="M853" s="5"/>
      <c r="N853" s="5">
        <v>3</v>
      </c>
      <c r="O853" s="5">
        <v>50</v>
      </c>
      <c r="P853" s="5">
        <v>100</v>
      </c>
      <c r="Q853" s="5">
        <v>42</v>
      </c>
      <c r="R853" s="5"/>
      <c r="S853" s="5">
        <v>40</v>
      </c>
      <c r="T853" s="5">
        <v>566</v>
      </c>
      <c r="U853" s="5">
        <v>1769</v>
      </c>
      <c r="V853" s="5">
        <v>522</v>
      </c>
      <c r="W853" s="5"/>
      <c r="X853" s="5">
        <v>883</v>
      </c>
      <c r="Y853" s="5">
        <v>3</v>
      </c>
      <c r="Z853" s="5">
        <v>195</v>
      </c>
      <c r="AA853" s="5">
        <v>2897</v>
      </c>
      <c r="AT853">
        <v>7842</v>
      </c>
      <c r="AU853" s="6">
        <v>0.67481283882626275</v>
      </c>
    </row>
    <row r="854" spans="2:47" x14ac:dyDescent="0.25">
      <c r="C854">
        <v>2008</v>
      </c>
      <c r="D854" s="5">
        <v>243</v>
      </c>
      <c r="E854" s="5">
        <v>579</v>
      </c>
      <c r="F854" s="5">
        <v>394</v>
      </c>
      <c r="G854" s="5"/>
      <c r="H854" s="5"/>
      <c r="I854" s="5">
        <v>0</v>
      </c>
      <c r="J854" s="5">
        <v>0</v>
      </c>
      <c r="K854" s="5">
        <v>0</v>
      </c>
      <c r="L854" s="5"/>
      <c r="M854" s="5"/>
      <c r="N854" s="5">
        <v>6</v>
      </c>
      <c r="O854" s="5">
        <v>40</v>
      </c>
      <c r="P854" s="5">
        <v>141</v>
      </c>
      <c r="Q854" s="5"/>
      <c r="R854" s="5"/>
      <c r="S854" s="5">
        <v>56</v>
      </c>
      <c r="T854" s="5">
        <v>811</v>
      </c>
      <c r="U854" s="5">
        <v>2470</v>
      </c>
      <c r="V854" s="5"/>
      <c r="W854" s="5"/>
      <c r="X854" s="5">
        <v>1216</v>
      </c>
      <c r="Y854" s="5">
        <v>0</v>
      </c>
      <c r="Z854" s="5">
        <v>187</v>
      </c>
      <c r="AA854" s="5">
        <v>3337</v>
      </c>
      <c r="AT854">
        <v>6948</v>
      </c>
      <c r="AU854" s="6">
        <v>0.70573895378364648</v>
      </c>
    </row>
    <row r="855" spans="2:47" x14ac:dyDescent="0.25">
      <c r="C855">
        <v>2009</v>
      </c>
      <c r="D855" s="5">
        <v>264</v>
      </c>
      <c r="E855" s="5">
        <v>480</v>
      </c>
      <c r="F855" s="5"/>
      <c r="G855" s="5"/>
      <c r="H855" s="5"/>
      <c r="I855" s="5">
        <v>0</v>
      </c>
      <c r="J855" s="5">
        <v>0</v>
      </c>
      <c r="K855" s="5"/>
      <c r="L855" s="5"/>
      <c r="M855" s="5"/>
      <c r="N855" s="5">
        <v>4</v>
      </c>
      <c r="O855" s="5">
        <v>38</v>
      </c>
      <c r="P855" s="5"/>
      <c r="Q855" s="5"/>
      <c r="R855" s="5"/>
      <c r="S855" s="5">
        <v>51</v>
      </c>
      <c r="T855" s="5">
        <v>732</v>
      </c>
      <c r="U855" s="5"/>
      <c r="V855" s="5"/>
      <c r="W855" s="5"/>
      <c r="X855" s="5">
        <v>744</v>
      </c>
      <c r="Y855" s="5">
        <v>0</v>
      </c>
      <c r="Z855" s="5">
        <v>42</v>
      </c>
      <c r="AA855" s="5">
        <v>783</v>
      </c>
      <c r="AT855">
        <v>6347</v>
      </c>
      <c r="AU855" s="6">
        <v>0.70225713653463151</v>
      </c>
    </row>
    <row r="856" spans="2:47" x14ac:dyDescent="0.25">
      <c r="C856">
        <v>2010</v>
      </c>
      <c r="D856" s="5">
        <v>219</v>
      </c>
      <c r="E856" s="5"/>
      <c r="F856" s="5"/>
      <c r="G856" s="5"/>
      <c r="H856" s="5"/>
      <c r="I856" s="5">
        <v>0</v>
      </c>
      <c r="J856" s="5"/>
      <c r="K856" s="5"/>
      <c r="L856" s="5"/>
      <c r="M856" s="5"/>
      <c r="N856" s="5">
        <v>5</v>
      </c>
      <c r="O856" s="5"/>
      <c r="P856" s="5"/>
      <c r="Q856" s="5"/>
      <c r="R856" s="5"/>
      <c r="S856" s="5">
        <v>46</v>
      </c>
      <c r="T856" s="5"/>
      <c r="U856" s="5"/>
      <c r="V856" s="5"/>
      <c r="W856" s="5"/>
      <c r="X856" s="5">
        <v>219</v>
      </c>
      <c r="Y856" s="5">
        <v>0</v>
      </c>
      <c r="Z856" s="5">
        <v>5</v>
      </c>
      <c r="AA856" s="5">
        <v>46</v>
      </c>
      <c r="AT856">
        <v>4813</v>
      </c>
      <c r="AU856" s="6">
        <v>0.68114916501556755</v>
      </c>
    </row>
    <row r="857" spans="2:47" x14ac:dyDescent="0.25">
      <c r="B857" t="s">
        <v>61</v>
      </c>
      <c r="C857">
        <v>1974</v>
      </c>
      <c r="D857" s="5"/>
      <c r="E857" s="5"/>
      <c r="F857" s="5"/>
      <c r="G857" s="5">
        <v>253</v>
      </c>
      <c r="H857" s="5"/>
      <c r="I857" s="5"/>
      <c r="J857" s="5"/>
      <c r="K857" s="5"/>
      <c r="L857" s="5">
        <v>1</v>
      </c>
      <c r="M857" s="5"/>
      <c r="N857" s="5"/>
      <c r="O857" s="5"/>
      <c r="P857" s="5"/>
      <c r="Q857" s="5">
        <v>273</v>
      </c>
      <c r="R857" s="5"/>
      <c r="S857" s="5"/>
      <c r="T857" s="5"/>
      <c r="U857" s="5"/>
      <c r="V857" s="5">
        <v>200</v>
      </c>
      <c r="W857" s="5"/>
      <c r="X857" s="5">
        <v>253</v>
      </c>
      <c r="Y857" s="5">
        <v>1</v>
      </c>
      <c r="Z857" s="5">
        <v>273</v>
      </c>
      <c r="AA857" s="5">
        <v>200</v>
      </c>
      <c r="AT857">
        <v>3756</v>
      </c>
      <c r="AU857" s="6">
        <v>0.63866689338547866</v>
      </c>
    </row>
    <row r="858" spans="2:47" x14ac:dyDescent="0.25">
      <c r="C858">
        <v>1975</v>
      </c>
      <c r="D858" s="5"/>
      <c r="E858" s="5"/>
      <c r="F858" s="5">
        <v>19057</v>
      </c>
      <c r="G858" s="5">
        <v>308</v>
      </c>
      <c r="H858" s="5"/>
      <c r="I858" s="5"/>
      <c r="J858" s="5"/>
      <c r="K858" s="5">
        <v>1519</v>
      </c>
      <c r="L858" s="5">
        <v>1</v>
      </c>
      <c r="M858" s="5"/>
      <c r="N858" s="5"/>
      <c r="O858" s="5"/>
      <c r="P858" s="5">
        <v>15906</v>
      </c>
      <c r="Q858" s="5">
        <v>333</v>
      </c>
      <c r="R858" s="5"/>
      <c r="S858" s="5"/>
      <c r="T858" s="5"/>
      <c r="U858" s="5">
        <v>5355</v>
      </c>
      <c r="V858" s="5">
        <v>445</v>
      </c>
      <c r="W858" s="5"/>
      <c r="X858" s="5">
        <v>19365</v>
      </c>
      <c r="Y858" s="5">
        <v>1520</v>
      </c>
      <c r="Z858" s="5">
        <v>16239</v>
      </c>
      <c r="AA858" s="5">
        <v>5800</v>
      </c>
      <c r="AT858">
        <v>3977</v>
      </c>
      <c r="AU858" s="6">
        <v>0.59723682234569753</v>
      </c>
    </row>
    <row r="859" spans="2:47" x14ac:dyDescent="0.25">
      <c r="C859">
        <v>1976</v>
      </c>
      <c r="D859" s="5"/>
      <c r="E859" s="5">
        <v>134832</v>
      </c>
      <c r="F859" s="5">
        <v>26860</v>
      </c>
      <c r="G859" s="5">
        <v>581</v>
      </c>
      <c r="H859" s="5"/>
      <c r="I859" s="5"/>
      <c r="J859" s="5">
        <v>0</v>
      </c>
      <c r="K859" s="5">
        <v>2127</v>
      </c>
      <c r="L859" s="5">
        <v>2</v>
      </c>
      <c r="M859" s="5"/>
      <c r="N859" s="5"/>
      <c r="O859" s="5">
        <v>43479</v>
      </c>
      <c r="P859" s="5">
        <v>22188</v>
      </c>
      <c r="Q859" s="5">
        <v>628</v>
      </c>
      <c r="R859" s="5"/>
      <c r="S859" s="5"/>
      <c r="T859" s="5">
        <v>11336</v>
      </c>
      <c r="U859" s="5">
        <v>13618</v>
      </c>
      <c r="V859" s="5">
        <v>613</v>
      </c>
      <c r="W859" s="5"/>
      <c r="X859" s="5">
        <v>162273</v>
      </c>
      <c r="Y859" s="5">
        <v>2129</v>
      </c>
      <c r="Z859" s="5">
        <v>66295</v>
      </c>
      <c r="AA859" s="5">
        <v>25567</v>
      </c>
      <c r="AT859">
        <v>3858</v>
      </c>
      <c r="AU859" s="6">
        <v>0.5916270510657875</v>
      </c>
    </row>
    <row r="860" spans="2:47" x14ac:dyDescent="0.25">
      <c r="C860">
        <v>1977</v>
      </c>
      <c r="D860" s="5">
        <v>25098</v>
      </c>
      <c r="E860" s="5">
        <v>90931</v>
      </c>
      <c r="F860" s="5">
        <v>10498</v>
      </c>
      <c r="G860" s="5">
        <v>196</v>
      </c>
      <c r="H860" s="5"/>
      <c r="I860" s="5">
        <v>0</v>
      </c>
      <c r="J860" s="5">
        <v>0</v>
      </c>
      <c r="K860" s="5">
        <v>845</v>
      </c>
      <c r="L860" s="5">
        <v>0</v>
      </c>
      <c r="M860" s="5"/>
      <c r="N860" s="5">
        <v>6291</v>
      </c>
      <c r="O860" s="5">
        <v>42629</v>
      </c>
      <c r="P860" s="5">
        <v>8738</v>
      </c>
      <c r="Q860" s="5">
        <v>212</v>
      </c>
      <c r="R860" s="5"/>
      <c r="S860" s="5">
        <v>2643</v>
      </c>
      <c r="T860" s="5">
        <v>20276</v>
      </c>
      <c r="U860" s="5">
        <v>3919</v>
      </c>
      <c r="V860" s="5">
        <v>330</v>
      </c>
      <c r="W860" s="5"/>
      <c r="X860" s="5">
        <v>126723</v>
      </c>
      <c r="Y860" s="5">
        <v>845</v>
      </c>
      <c r="Z860" s="5">
        <v>57870</v>
      </c>
      <c r="AA860" s="5">
        <v>27168</v>
      </c>
      <c r="AT860">
        <v>3637</v>
      </c>
      <c r="AU860" s="6">
        <v>0.60135582010582012</v>
      </c>
    </row>
    <row r="861" spans="2:47" x14ac:dyDescent="0.25">
      <c r="C861">
        <v>1978</v>
      </c>
      <c r="D861" s="5">
        <v>26164</v>
      </c>
      <c r="E861" s="5">
        <v>99555</v>
      </c>
      <c r="F861" s="5">
        <v>15567</v>
      </c>
      <c r="G861" s="5">
        <v>319</v>
      </c>
      <c r="H861" s="5"/>
      <c r="I861" s="5">
        <v>0</v>
      </c>
      <c r="J861" s="5">
        <v>0</v>
      </c>
      <c r="K861" s="5">
        <v>1240</v>
      </c>
      <c r="L861" s="5">
        <v>1</v>
      </c>
      <c r="M861" s="5"/>
      <c r="N861" s="5">
        <v>4305</v>
      </c>
      <c r="O861" s="5">
        <v>39933</v>
      </c>
      <c r="P861" s="5">
        <v>13002</v>
      </c>
      <c r="Q861" s="5">
        <v>198</v>
      </c>
      <c r="R861" s="5"/>
      <c r="S861" s="5">
        <v>3284</v>
      </c>
      <c r="T861" s="5">
        <v>13989</v>
      </c>
      <c r="U861" s="5">
        <v>9286</v>
      </c>
      <c r="V861" s="5">
        <v>340</v>
      </c>
      <c r="W861" s="5"/>
      <c r="X861" s="5">
        <v>141605</v>
      </c>
      <c r="Y861" s="5">
        <v>1241</v>
      </c>
      <c r="Z861" s="5">
        <v>57438</v>
      </c>
      <c r="AA861" s="5">
        <v>26899</v>
      </c>
      <c r="AT861">
        <v>3778</v>
      </c>
      <c r="AU861" s="6">
        <v>0.56270479594876377</v>
      </c>
    </row>
    <row r="862" spans="2:47" x14ac:dyDescent="0.25">
      <c r="C862">
        <v>1979</v>
      </c>
      <c r="D862" s="5">
        <v>31221</v>
      </c>
      <c r="E862" s="5">
        <v>111098</v>
      </c>
      <c r="F862" s="5">
        <v>6022</v>
      </c>
      <c r="G862" s="5">
        <v>0</v>
      </c>
      <c r="H862" s="5"/>
      <c r="I862" s="5">
        <v>0</v>
      </c>
      <c r="J862" s="5">
        <v>0</v>
      </c>
      <c r="K862" s="5">
        <v>441</v>
      </c>
      <c r="L862" s="5">
        <v>0</v>
      </c>
      <c r="M862" s="5"/>
      <c r="N862" s="5">
        <v>15762</v>
      </c>
      <c r="O862" s="5">
        <v>64379</v>
      </c>
      <c r="P862" s="5">
        <v>3251</v>
      </c>
      <c r="Q862" s="5">
        <v>0</v>
      </c>
      <c r="R862" s="5"/>
      <c r="S862" s="5">
        <v>8762</v>
      </c>
      <c r="T862" s="5">
        <v>35392</v>
      </c>
      <c r="U862" s="5">
        <v>3019</v>
      </c>
      <c r="V862" s="5">
        <v>0</v>
      </c>
      <c r="W862" s="5"/>
      <c r="X862" s="5">
        <v>148341</v>
      </c>
      <c r="Y862" s="5">
        <v>441</v>
      </c>
      <c r="Z862" s="5">
        <v>83392</v>
      </c>
      <c r="AA862" s="5">
        <v>47173</v>
      </c>
      <c r="AT862">
        <v>3289</v>
      </c>
      <c r="AU862" s="6">
        <v>0.49436344506237789</v>
      </c>
    </row>
    <row r="863" spans="2:47" x14ac:dyDescent="0.25">
      <c r="C863">
        <v>1980</v>
      </c>
      <c r="D863" s="5">
        <v>7059</v>
      </c>
      <c r="E863" s="5">
        <v>27769</v>
      </c>
      <c r="F863" s="5">
        <v>5534</v>
      </c>
      <c r="G863" s="5">
        <v>74</v>
      </c>
      <c r="H863" s="5"/>
      <c r="I863" s="5">
        <v>0</v>
      </c>
      <c r="J863" s="5">
        <v>0</v>
      </c>
      <c r="K863" s="5">
        <v>360</v>
      </c>
      <c r="L863" s="5">
        <v>0</v>
      </c>
      <c r="M863" s="5"/>
      <c r="N863" s="5">
        <v>752</v>
      </c>
      <c r="O863" s="5">
        <v>7798</v>
      </c>
      <c r="P863" s="5">
        <v>3250</v>
      </c>
      <c r="Q863" s="5">
        <v>93</v>
      </c>
      <c r="R863" s="5"/>
      <c r="S863" s="5">
        <v>665</v>
      </c>
      <c r="T863" s="5">
        <v>6127</v>
      </c>
      <c r="U863" s="5">
        <v>1442</v>
      </c>
      <c r="V863" s="5">
        <v>83</v>
      </c>
      <c r="W863" s="5"/>
      <c r="X863" s="5">
        <v>40436</v>
      </c>
      <c r="Y863" s="5">
        <v>360</v>
      </c>
      <c r="Z863" s="5">
        <v>11893</v>
      </c>
      <c r="AA863" s="5">
        <v>8317</v>
      </c>
      <c r="AT863">
        <v>3857</v>
      </c>
      <c r="AU863" s="6">
        <v>0.51025267892578385</v>
      </c>
    </row>
    <row r="864" spans="2:47" x14ac:dyDescent="0.25">
      <c r="C864">
        <v>1981</v>
      </c>
      <c r="D864" s="5">
        <v>8992</v>
      </c>
      <c r="E864" s="5">
        <v>41713</v>
      </c>
      <c r="F864" s="5">
        <v>3532</v>
      </c>
      <c r="G864" s="5">
        <v>76</v>
      </c>
      <c r="H864" s="5"/>
      <c r="I864" s="5">
        <v>0</v>
      </c>
      <c r="J864" s="5">
        <v>0</v>
      </c>
      <c r="K864" s="5">
        <v>394</v>
      </c>
      <c r="L864" s="5">
        <v>0</v>
      </c>
      <c r="M864" s="5"/>
      <c r="N864" s="5">
        <v>2626</v>
      </c>
      <c r="O864" s="5">
        <v>23873</v>
      </c>
      <c r="P864" s="5">
        <v>3473</v>
      </c>
      <c r="Q864" s="5">
        <v>162</v>
      </c>
      <c r="R864" s="5"/>
      <c r="S864" s="5">
        <v>2751</v>
      </c>
      <c r="T864" s="5">
        <v>8333</v>
      </c>
      <c r="U864" s="5">
        <v>1635</v>
      </c>
      <c r="V864" s="5">
        <v>161</v>
      </c>
      <c r="W864" s="5"/>
      <c r="X864" s="5">
        <v>54313</v>
      </c>
      <c r="Y864" s="5">
        <v>394</v>
      </c>
      <c r="Z864" s="5">
        <v>30134</v>
      </c>
      <c r="AA864" s="5">
        <v>12880</v>
      </c>
      <c r="AT864">
        <v>3829</v>
      </c>
      <c r="AU864" s="6">
        <v>0.55726968417988643</v>
      </c>
    </row>
    <row r="865" spans="3:47" x14ac:dyDescent="0.25">
      <c r="C865">
        <v>1982</v>
      </c>
      <c r="D865" s="5">
        <v>4449</v>
      </c>
      <c r="E865" s="5">
        <v>20421</v>
      </c>
      <c r="F865" s="5">
        <v>2254</v>
      </c>
      <c r="G865" s="5">
        <v>10</v>
      </c>
      <c r="H865" s="5"/>
      <c r="I865" s="5">
        <v>0</v>
      </c>
      <c r="J865" s="5">
        <v>0</v>
      </c>
      <c r="K865" s="5">
        <v>237</v>
      </c>
      <c r="L865" s="5">
        <v>0</v>
      </c>
      <c r="M865" s="5"/>
      <c r="N865" s="5">
        <v>2238</v>
      </c>
      <c r="O865" s="5">
        <v>12979</v>
      </c>
      <c r="P865" s="5">
        <v>3566</v>
      </c>
      <c r="Q865" s="5">
        <v>12</v>
      </c>
      <c r="R865" s="5"/>
      <c r="S865" s="5">
        <v>1168</v>
      </c>
      <c r="T865" s="5">
        <v>5036</v>
      </c>
      <c r="U865" s="5">
        <v>1187</v>
      </c>
      <c r="V865" s="5">
        <v>23</v>
      </c>
      <c r="W865" s="5"/>
      <c r="X865" s="5">
        <v>27134</v>
      </c>
      <c r="Y865" s="5">
        <v>237</v>
      </c>
      <c r="Z865" s="5">
        <v>18795</v>
      </c>
      <c r="AA865" s="5">
        <v>7414</v>
      </c>
      <c r="AT865">
        <v>4247</v>
      </c>
      <c r="AU865" s="6">
        <v>0.52955112219451372</v>
      </c>
    </row>
    <row r="866" spans="3:47" x14ac:dyDescent="0.25">
      <c r="C866">
        <v>1983</v>
      </c>
      <c r="D866" s="5">
        <v>1847</v>
      </c>
      <c r="E866" s="5">
        <v>9297</v>
      </c>
      <c r="F866" s="5">
        <v>251</v>
      </c>
      <c r="G866" s="5">
        <v>0</v>
      </c>
      <c r="H866" s="5"/>
      <c r="I866" s="5">
        <v>0</v>
      </c>
      <c r="J866" s="5">
        <v>0</v>
      </c>
      <c r="K866" s="5">
        <v>24</v>
      </c>
      <c r="L866" s="5">
        <v>0</v>
      </c>
      <c r="M866" s="5"/>
      <c r="N866" s="5">
        <v>1503</v>
      </c>
      <c r="O866" s="5">
        <v>10538</v>
      </c>
      <c r="P866" s="5">
        <v>271</v>
      </c>
      <c r="Q866" s="5">
        <v>0</v>
      </c>
      <c r="R866" s="5"/>
      <c r="S866" s="5">
        <v>805</v>
      </c>
      <c r="T866" s="5">
        <v>2213</v>
      </c>
      <c r="U866" s="5">
        <v>252</v>
      </c>
      <c r="V866" s="5">
        <v>0</v>
      </c>
      <c r="W866" s="5"/>
      <c r="X866" s="5">
        <v>11395</v>
      </c>
      <c r="Y866" s="5">
        <v>24</v>
      </c>
      <c r="Z866" s="5">
        <v>12312</v>
      </c>
      <c r="AA866" s="5">
        <v>3270</v>
      </c>
      <c r="AT866">
        <v>4456</v>
      </c>
      <c r="AU866" s="6">
        <v>0.44676158010828154</v>
      </c>
    </row>
    <row r="867" spans="3:47" x14ac:dyDescent="0.25">
      <c r="C867">
        <v>1984</v>
      </c>
      <c r="D867" s="5">
        <v>1365</v>
      </c>
      <c r="E867" s="5">
        <v>6948</v>
      </c>
      <c r="F867" s="5">
        <v>1680</v>
      </c>
      <c r="G867" s="5">
        <v>0</v>
      </c>
      <c r="H867" s="5"/>
      <c r="I867" s="5">
        <v>0</v>
      </c>
      <c r="J867" s="5">
        <v>0</v>
      </c>
      <c r="K867" s="5">
        <v>126</v>
      </c>
      <c r="L867" s="5">
        <v>0</v>
      </c>
      <c r="M867" s="5"/>
      <c r="N867" s="5">
        <v>1646</v>
      </c>
      <c r="O867" s="5">
        <v>4746</v>
      </c>
      <c r="P867" s="5">
        <v>1807</v>
      </c>
      <c r="Q867" s="5">
        <v>0</v>
      </c>
      <c r="R867" s="5"/>
      <c r="S867" s="5">
        <v>783</v>
      </c>
      <c r="T867" s="5">
        <v>3418</v>
      </c>
      <c r="U867" s="5">
        <v>721</v>
      </c>
      <c r="V867" s="5">
        <v>0</v>
      </c>
      <c r="W867" s="5"/>
      <c r="X867" s="5">
        <v>9993</v>
      </c>
      <c r="Y867" s="5">
        <v>126</v>
      </c>
      <c r="Z867" s="5">
        <v>8199</v>
      </c>
      <c r="AA867" s="5">
        <v>4922</v>
      </c>
      <c r="AT867">
        <v>3538</v>
      </c>
      <c r="AU867" s="6">
        <v>0.38162010570596483</v>
      </c>
    </row>
    <row r="868" spans="3:47" x14ac:dyDescent="0.25">
      <c r="C868">
        <v>1985</v>
      </c>
      <c r="D868" s="5">
        <v>2683</v>
      </c>
      <c r="E868" s="5">
        <v>22038</v>
      </c>
      <c r="F868" s="5">
        <v>4126</v>
      </c>
      <c r="G868" s="5">
        <v>504</v>
      </c>
      <c r="H868" s="5"/>
      <c r="I868" s="5">
        <v>0</v>
      </c>
      <c r="J868" s="5">
        <v>0</v>
      </c>
      <c r="K868" s="5">
        <v>385</v>
      </c>
      <c r="L868" s="5">
        <v>1</v>
      </c>
      <c r="M868" s="5"/>
      <c r="N868" s="5">
        <v>471</v>
      </c>
      <c r="O868" s="5">
        <v>8918</v>
      </c>
      <c r="P868" s="5">
        <v>4486</v>
      </c>
      <c r="Q868" s="5">
        <v>634</v>
      </c>
      <c r="R868" s="5"/>
      <c r="S868" s="5">
        <v>493</v>
      </c>
      <c r="T868" s="5">
        <v>2225</v>
      </c>
      <c r="U868" s="5">
        <v>1540</v>
      </c>
      <c r="V868" s="5">
        <v>801</v>
      </c>
      <c r="W868" s="5"/>
      <c r="X868" s="5">
        <v>29351</v>
      </c>
      <c r="Y868" s="5">
        <v>386</v>
      </c>
      <c r="Z868" s="5">
        <v>14509</v>
      </c>
      <c r="AA868" s="5">
        <v>5059</v>
      </c>
      <c r="AT868">
        <v>3135</v>
      </c>
      <c r="AU868" s="6">
        <v>0.35141800246609123</v>
      </c>
    </row>
    <row r="869" spans="3:47" x14ac:dyDescent="0.25">
      <c r="C869">
        <v>1986</v>
      </c>
      <c r="D869" s="5">
        <v>3716</v>
      </c>
      <c r="E869" s="5">
        <v>28411</v>
      </c>
      <c r="F869" s="5">
        <v>4234</v>
      </c>
      <c r="G869" s="5">
        <v>28</v>
      </c>
      <c r="H869" s="5"/>
      <c r="I869" s="5">
        <v>0</v>
      </c>
      <c r="J869" s="5">
        <v>0</v>
      </c>
      <c r="K869" s="5">
        <v>296</v>
      </c>
      <c r="L869" s="5">
        <v>0</v>
      </c>
      <c r="M869" s="5"/>
      <c r="N869" s="5">
        <v>3113</v>
      </c>
      <c r="O869" s="5">
        <v>15122</v>
      </c>
      <c r="P869" s="5">
        <v>3593</v>
      </c>
      <c r="Q869" s="5">
        <v>38</v>
      </c>
      <c r="R869" s="5"/>
      <c r="S869" s="5">
        <v>1766</v>
      </c>
      <c r="T869" s="5">
        <v>3229</v>
      </c>
      <c r="U869" s="5">
        <v>1875</v>
      </c>
      <c r="V869" s="5">
        <v>70</v>
      </c>
      <c r="W869" s="5"/>
      <c r="X869" s="5">
        <v>36389</v>
      </c>
      <c r="Y869" s="5">
        <v>296</v>
      </c>
      <c r="Z869" s="5">
        <v>21866</v>
      </c>
      <c r="AA869" s="5">
        <v>6940</v>
      </c>
      <c r="AT869">
        <v>4383</v>
      </c>
      <c r="AU869" s="6">
        <v>0.37729189980201427</v>
      </c>
    </row>
    <row r="870" spans="3:47" x14ac:dyDescent="0.25">
      <c r="C870">
        <v>1987</v>
      </c>
      <c r="D870" s="5">
        <v>4295</v>
      </c>
      <c r="E870" s="5">
        <v>33342</v>
      </c>
      <c r="F870" s="5">
        <v>3315</v>
      </c>
      <c r="G870" s="5">
        <v>8</v>
      </c>
      <c r="H870" s="5"/>
      <c r="I870" s="5">
        <v>0</v>
      </c>
      <c r="J870" s="5">
        <v>0</v>
      </c>
      <c r="K870" s="5">
        <v>300</v>
      </c>
      <c r="L870" s="5">
        <v>0</v>
      </c>
      <c r="M870" s="5"/>
      <c r="N870" s="5">
        <v>3510</v>
      </c>
      <c r="O870" s="5">
        <v>9332</v>
      </c>
      <c r="P870" s="5">
        <v>3412</v>
      </c>
      <c r="Q870" s="5">
        <v>7</v>
      </c>
      <c r="R870" s="5"/>
      <c r="S870" s="5">
        <v>1826</v>
      </c>
      <c r="T870" s="5">
        <v>3373</v>
      </c>
      <c r="U870" s="5">
        <v>3101</v>
      </c>
      <c r="V870" s="5">
        <v>13</v>
      </c>
      <c r="W870" s="5"/>
      <c r="X870" s="5">
        <v>40960</v>
      </c>
      <c r="Y870" s="5">
        <v>300</v>
      </c>
      <c r="Z870" s="5">
        <v>16261</v>
      </c>
      <c r="AA870" s="5">
        <v>8313</v>
      </c>
      <c r="AT870">
        <v>3772</v>
      </c>
      <c r="AU870" s="6">
        <v>0.39961860366564256</v>
      </c>
    </row>
    <row r="871" spans="3:47" x14ac:dyDescent="0.25">
      <c r="C871">
        <v>1988</v>
      </c>
      <c r="D871" s="5">
        <v>8482</v>
      </c>
      <c r="E871" s="5">
        <v>41029</v>
      </c>
      <c r="F871" s="5">
        <v>4801</v>
      </c>
      <c r="G871" s="5">
        <v>15</v>
      </c>
      <c r="H871" s="5"/>
      <c r="I871" s="5">
        <v>0</v>
      </c>
      <c r="J871" s="5">
        <v>0</v>
      </c>
      <c r="K871" s="5">
        <v>377</v>
      </c>
      <c r="L871" s="5">
        <v>0</v>
      </c>
      <c r="M871" s="5"/>
      <c r="N871" s="5">
        <v>8667</v>
      </c>
      <c r="O871" s="5">
        <v>26318</v>
      </c>
      <c r="P871" s="5">
        <v>2957</v>
      </c>
      <c r="Q871" s="5">
        <v>13</v>
      </c>
      <c r="R871" s="5"/>
      <c r="S871" s="5">
        <v>6151</v>
      </c>
      <c r="T871" s="5">
        <v>17992</v>
      </c>
      <c r="U871" s="5">
        <v>3109</v>
      </c>
      <c r="V871" s="5">
        <v>32</v>
      </c>
      <c r="W871" s="5"/>
      <c r="X871" s="5">
        <v>54327</v>
      </c>
      <c r="Y871" s="5">
        <v>377</v>
      </c>
      <c r="Z871" s="5">
        <v>37955</v>
      </c>
      <c r="AA871" s="5">
        <v>27284</v>
      </c>
      <c r="AT871">
        <v>3650</v>
      </c>
      <c r="AU871" s="6">
        <v>0.36514605842336934</v>
      </c>
    </row>
    <row r="872" spans="3:47" x14ac:dyDescent="0.25">
      <c r="C872">
        <v>1989</v>
      </c>
      <c r="D872" s="5">
        <v>4054</v>
      </c>
      <c r="E872" s="5">
        <v>31951</v>
      </c>
      <c r="F872" s="5">
        <v>4380</v>
      </c>
      <c r="G872" s="5">
        <v>12</v>
      </c>
      <c r="H872" s="5"/>
      <c r="I872" s="5">
        <v>0</v>
      </c>
      <c r="J872" s="5">
        <v>0</v>
      </c>
      <c r="K872" s="5">
        <v>322</v>
      </c>
      <c r="L872" s="5">
        <v>0</v>
      </c>
      <c r="M872" s="5"/>
      <c r="N872" s="5">
        <v>1640</v>
      </c>
      <c r="O872" s="5">
        <v>9251</v>
      </c>
      <c r="P872" s="5">
        <v>2905</v>
      </c>
      <c r="Q872" s="5">
        <v>12</v>
      </c>
      <c r="R872" s="5"/>
      <c r="S872" s="5">
        <v>1804</v>
      </c>
      <c r="T872" s="5">
        <v>7811</v>
      </c>
      <c r="U872" s="5">
        <v>3665</v>
      </c>
      <c r="V872" s="5">
        <v>34</v>
      </c>
      <c r="W872" s="5"/>
      <c r="X872" s="5">
        <v>40397</v>
      </c>
      <c r="Y872" s="5">
        <v>322</v>
      </c>
      <c r="Z872" s="5">
        <v>13808</v>
      </c>
      <c r="AA872" s="5">
        <v>13314</v>
      </c>
      <c r="AT872">
        <v>2869</v>
      </c>
      <c r="AU872" s="6">
        <v>0.34574596288262233</v>
      </c>
    </row>
    <row r="873" spans="3:47" x14ac:dyDescent="0.25">
      <c r="C873">
        <v>1990</v>
      </c>
      <c r="D873" s="5">
        <v>2025</v>
      </c>
      <c r="E873" s="5">
        <v>12920</v>
      </c>
      <c r="F873" s="5">
        <v>1051</v>
      </c>
      <c r="G873" s="5">
        <v>17</v>
      </c>
      <c r="H873" s="5"/>
      <c r="I873" s="5">
        <v>0</v>
      </c>
      <c r="J873" s="5">
        <v>0</v>
      </c>
      <c r="K873" s="5">
        <v>141</v>
      </c>
      <c r="L873" s="5">
        <v>0</v>
      </c>
      <c r="M873" s="5"/>
      <c r="N873" s="5">
        <v>973</v>
      </c>
      <c r="O873" s="5">
        <v>4674</v>
      </c>
      <c r="P873" s="5">
        <v>1261</v>
      </c>
      <c r="Q873" s="5">
        <v>32</v>
      </c>
      <c r="R873" s="5"/>
      <c r="S873" s="5">
        <v>1186</v>
      </c>
      <c r="T873" s="5">
        <v>4692</v>
      </c>
      <c r="U873" s="5">
        <v>1874</v>
      </c>
      <c r="V873" s="5">
        <v>42</v>
      </c>
      <c r="W873" s="5"/>
      <c r="X873" s="5">
        <v>16013</v>
      </c>
      <c r="Y873" s="5">
        <v>141</v>
      </c>
      <c r="Z873" s="5">
        <v>6940</v>
      </c>
      <c r="AA873" s="5">
        <v>7794</v>
      </c>
      <c r="AT873">
        <v>2795</v>
      </c>
      <c r="AU873" s="6">
        <v>0.3105900655628403</v>
      </c>
    </row>
    <row r="874" spans="3:47" x14ac:dyDescent="0.25">
      <c r="C874">
        <v>1991</v>
      </c>
      <c r="D874" s="5">
        <v>1959</v>
      </c>
      <c r="E874" s="5">
        <v>5766</v>
      </c>
      <c r="F874" s="5">
        <v>1094</v>
      </c>
      <c r="G874" s="5">
        <v>0</v>
      </c>
      <c r="H874" s="5"/>
      <c r="I874" s="5">
        <v>0</v>
      </c>
      <c r="J874" s="5">
        <v>0</v>
      </c>
      <c r="K874" s="5">
        <v>168</v>
      </c>
      <c r="L874" s="5">
        <v>0</v>
      </c>
      <c r="M874" s="5"/>
      <c r="N874" s="5">
        <v>761</v>
      </c>
      <c r="O874" s="5">
        <v>6634</v>
      </c>
      <c r="P874" s="5">
        <v>2226</v>
      </c>
      <c r="Q874" s="5">
        <v>13</v>
      </c>
      <c r="R874" s="5"/>
      <c r="S874" s="5">
        <v>1150</v>
      </c>
      <c r="T874" s="5">
        <v>8130</v>
      </c>
      <c r="U874" s="5">
        <v>1469</v>
      </c>
      <c r="V874" s="5">
        <v>14</v>
      </c>
      <c r="W874" s="5"/>
      <c r="X874" s="5">
        <v>8819</v>
      </c>
      <c r="Y874" s="5">
        <v>168</v>
      </c>
      <c r="Z874" s="5">
        <v>9634</v>
      </c>
      <c r="AA874" s="5">
        <v>10763</v>
      </c>
      <c r="AT874">
        <v>1541</v>
      </c>
      <c r="AU874" s="6">
        <v>0.29425243459996181</v>
      </c>
    </row>
    <row r="875" spans="3:47" x14ac:dyDescent="0.25">
      <c r="C875">
        <v>1992</v>
      </c>
      <c r="D875" s="5">
        <v>2238</v>
      </c>
      <c r="E875" s="5">
        <v>8169</v>
      </c>
      <c r="F875" s="5">
        <v>304</v>
      </c>
      <c r="G875" s="5">
        <v>0</v>
      </c>
      <c r="H875" s="5"/>
      <c r="I875" s="5">
        <v>0</v>
      </c>
      <c r="J875" s="5">
        <v>0</v>
      </c>
      <c r="K875" s="5">
        <v>103</v>
      </c>
      <c r="L875" s="5">
        <v>0</v>
      </c>
      <c r="M875" s="5"/>
      <c r="N875" s="5">
        <v>2140</v>
      </c>
      <c r="O875" s="5">
        <v>15894</v>
      </c>
      <c r="P875" s="5">
        <v>2221</v>
      </c>
      <c r="Q875" s="5">
        <v>0</v>
      </c>
      <c r="R875" s="5"/>
      <c r="S875" s="5">
        <v>3828</v>
      </c>
      <c r="T875" s="5">
        <v>8170</v>
      </c>
      <c r="U875" s="5">
        <v>860</v>
      </c>
      <c r="V875" s="5">
        <v>0</v>
      </c>
      <c r="W875" s="5"/>
      <c r="X875" s="5">
        <v>10711</v>
      </c>
      <c r="Y875" s="5">
        <v>103</v>
      </c>
      <c r="Z875" s="5">
        <v>20255</v>
      </c>
      <c r="AA875" s="5">
        <v>12858</v>
      </c>
      <c r="AT875">
        <v>1388</v>
      </c>
      <c r="AU875" s="6">
        <v>0.30069324090121319</v>
      </c>
    </row>
    <row r="876" spans="3:47" x14ac:dyDescent="0.25">
      <c r="C876">
        <v>1993</v>
      </c>
      <c r="D876" s="5">
        <v>2234</v>
      </c>
      <c r="E876" s="5">
        <v>8392</v>
      </c>
      <c r="F876" s="5">
        <v>1480</v>
      </c>
      <c r="G876" s="5">
        <v>1</v>
      </c>
      <c r="H876" s="5"/>
      <c r="I876" s="5">
        <v>0</v>
      </c>
      <c r="J876" s="5">
        <v>0</v>
      </c>
      <c r="K876" s="5">
        <v>343</v>
      </c>
      <c r="L876" s="5">
        <v>0</v>
      </c>
      <c r="M876" s="5"/>
      <c r="N876" s="5">
        <v>2460</v>
      </c>
      <c r="O876" s="5">
        <v>26713</v>
      </c>
      <c r="P876" s="5">
        <v>3742</v>
      </c>
      <c r="Q876" s="5">
        <v>24</v>
      </c>
      <c r="R876" s="5"/>
      <c r="S876" s="5">
        <v>1997</v>
      </c>
      <c r="T876" s="5">
        <v>6744</v>
      </c>
      <c r="U876" s="5">
        <v>5311</v>
      </c>
      <c r="V876" s="5">
        <v>38</v>
      </c>
      <c r="W876" s="5"/>
      <c r="X876" s="5">
        <v>12107</v>
      </c>
      <c r="Y876" s="5">
        <v>343</v>
      </c>
      <c r="Z876" s="5">
        <v>32939</v>
      </c>
      <c r="AA876" s="5">
        <v>14090</v>
      </c>
      <c r="AT876">
        <v>1081</v>
      </c>
      <c r="AU876" s="6">
        <v>0.27174459527400702</v>
      </c>
    </row>
    <row r="877" spans="3:47" x14ac:dyDescent="0.25">
      <c r="C877">
        <v>1994</v>
      </c>
      <c r="D877" s="5">
        <v>936</v>
      </c>
      <c r="E877" s="5">
        <v>4844</v>
      </c>
      <c r="F877" s="5">
        <v>339</v>
      </c>
      <c r="G877" s="5">
        <v>0</v>
      </c>
      <c r="H877" s="5"/>
      <c r="I877" s="5">
        <v>0</v>
      </c>
      <c r="J877" s="5">
        <v>0</v>
      </c>
      <c r="K877" s="5">
        <v>169</v>
      </c>
      <c r="L877" s="5">
        <v>0</v>
      </c>
      <c r="M877" s="5"/>
      <c r="N877" s="5">
        <v>3216</v>
      </c>
      <c r="O877" s="5">
        <v>7292</v>
      </c>
      <c r="P877" s="5">
        <v>2231</v>
      </c>
      <c r="Q877" s="5">
        <v>0</v>
      </c>
      <c r="R877" s="5"/>
      <c r="S877" s="5">
        <v>1868</v>
      </c>
      <c r="T877" s="5">
        <v>8485</v>
      </c>
      <c r="U877" s="5">
        <v>1928</v>
      </c>
      <c r="V877" s="5">
        <v>0</v>
      </c>
      <c r="W877" s="5"/>
      <c r="X877" s="5">
        <v>6119</v>
      </c>
      <c r="Y877" s="5">
        <v>169</v>
      </c>
      <c r="Z877" s="5">
        <v>12739</v>
      </c>
      <c r="AA877" s="5">
        <v>12281</v>
      </c>
      <c r="AU877" s="6"/>
    </row>
    <row r="878" spans="3:47" x14ac:dyDescent="0.25">
      <c r="C878">
        <v>1995</v>
      </c>
      <c r="D878" s="5">
        <v>1161</v>
      </c>
      <c r="E878" s="5">
        <v>5803</v>
      </c>
      <c r="F878" s="5">
        <v>961</v>
      </c>
      <c r="G878" s="5">
        <v>12</v>
      </c>
      <c r="H878" s="5"/>
      <c r="I878" s="5">
        <v>0</v>
      </c>
      <c r="J878" s="5">
        <v>0</v>
      </c>
      <c r="K878" s="5">
        <v>255</v>
      </c>
      <c r="L878" s="5">
        <v>0</v>
      </c>
      <c r="M878" s="5"/>
      <c r="N878" s="5">
        <v>870</v>
      </c>
      <c r="O878" s="5">
        <v>8862</v>
      </c>
      <c r="P878" s="5">
        <v>4272</v>
      </c>
      <c r="Q878" s="5">
        <v>52</v>
      </c>
      <c r="R878" s="5"/>
      <c r="S878" s="5">
        <v>1473</v>
      </c>
      <c r="T878" s="5">
        <v>6167</v>
      </c>
      <c r="U878" s="5">
        <v>3038</v>
      </c>
      <c r="V878" s="5">
        <v>106</v>
      </c>
      <c r="W878" s="5"/>
      <c r="X878" s="5">
        <v>7937</v>
      </c>
      <c r="Y878" s="5">
        <v>255</v>
      </c>
      <c r="Z878" s="5">
        <v>14056</v>
      </c>
      <c r="AA878" s="5">
        <v>10784</v>
      </c>
      <c r="AU878" s="6"/>
    </row>
    <row r="879" spans="3:47" x14ac:dyDescent="0.25">
      <c r="C879">
        <v>1996</v>
      </c>
      <c r="D879" s="5">
        <v>1597</v>
      </c>
      <c r="E879" s="5">
        <v>17668</v>
      </c>
      <c r="F879" s="5">
        <v>650</v>
      </c>
      <c r="G879" s="5">
        <v>8</v>
      </c>
      <c r="H879" s="5"/>
      <c r="I879" s="5">
        <v>0</v>
      </c>
      <c r="J879" s="5">
        <v>0</v>
      </c>
      <c r="K879" s="5">
        <v>170</v>
      </c>
      <c r="L879" s="5">
        <v>0</v>
      </c>
      <c r="M879" s="5"/>
      <c r="N879" s="5">
        <v>7868</v>
      </c>
      <c r="O879" s="5">
        <v>24860</v>
      </c>
      <c r="P879" s="5">
        <v>2210</v>
      </c>
      <c r="Q879" s="5">
        <v>44</v>
      </c>
      <c r="R879" s="5"/>
      <c r="S879" s="5">
        <v>8068</v>
      </c>
      <c r="T879" s="5">
        <v>13281</v>
      </c>
      <c r="U879" s="5">
        <v>2380</v>
      </c>
      <c r="V879" s="5">
        <v>60</v>
      </c>
      <c r="W879" s="5"/>
      <c r="X879" s="5">
        <v>19923</v>
      </c>
      <c r="Y879" s="5">
        <v>170</v>
      </c>
      <c r="Z879" s="5">
        <v>34982</v>
      </c>
      <c r="AA879" s="5">
        <v>23789</v>
      </c>
      <c r="AU879" s="6"/>
    </row>
    <row r="880" spans="3:47" x14ac:dyDescent="0.25">
      <c r="C880">
        <v>1997</v>
      </c>
      <c r="D880" s="5">
        <v>1050</v>
      </c>
      <c r="E880" s="5">
        <v>7850</v>
      </c>
      <c r="F880" s="5">
        <v>1861</v>
      </c>
      <c r="G880" s="5">
        <v>13</v>
      </c>
      <c r="H880" s="5"/>
      <c r="I880" s="5">
        <v>0</v>
      </c>
      <c r="J880" s="5">
        <v>0</v>
      </c>
      <c r="K880" s="5">
        <v>531</v>
      </c>
      <c r="L880" s="5">
        <v>0</v>
      </c>
      <c r="M880" s="5"/>
      <c r="N880" s="5">
        <v>814</v>
      </c>
      <c r="O880" s="5">
        <v>5992</v>
      </c>
      <c r="P880" s="5">
        <v>6938</v>
      </c>
      <c r="Q880" s="5">
        <v>61</v>
      </c>
      <c r="R880" s="5"/>
      <c r="S880" s="5">
        <v>750</v>
      </c>
      <c r="T880" s="5">
        <v>5207</v>
      </c>
      <c r="U880" s="5">
        <v>4898</v>
      </c>
      <c r="V880" s="5">
        <v>135</v>
      </c>
      <c r="W880" s="5"/>
      <c r="X880" s="5">
        <v>10774</v>
      </c>
      <c r="Y880" s="5">
        <v>531</v>
      </c>
      <c r="Z880" s="5">
        <v>13805</v>
      </c>
      <c r="AA880" s="5">
        <v>10990</v>
      </c>
      <c r="AU880" s="6"/>
    </row>
    <row r="881" spans="2:47" x14ac:dyDescent="0.25">
      <c r="C881">
        <v>1998</v>
      </c>
      <c r="D881" s="5">
        <v>4256</v>
      </c>
      <c r="E881" s="5">
        <v>41612</v>
      </c>
      <c r="F881" s="5">
        <v>2611</v>
      </c>
      <c r="G881" s="5">
        <v>5</v>
      </c>
      <c r="H881" s="5"/>
      <c r="I881" s="5">
        <v>0</v>
      </c>
      <c r="J881" s="5">
        <v>0</v>
      </c>
      <c r="K881" s="5">
        <v>648</v>
      </c>
      <c r="L881" s="5">
        <v>0</v>
      </c>
      <c r="M881" s="5"/>
      <c r="N881" s="5">
        <v>6481</v>
      </c>
      <c r="O881" s="5">
        <v>66049</v>
      </c>
      <c r="P881" s="5">
        <v>7463</v>
      </c>
      <c r="Q881" s="5">
        <v>17</v>
      </c>
      <c r="R881" s="5"/>
      <c r="S881" s="5">
        <v>8661</v>
      </c>
      <c r="T881" s="5">
        <v>37167</v>
      </c>
      <c r="U881" s="5">
        <v>9099</v>
      </c>
      <c r="V881" s="5">
        <v>43</v>
      </c>
      <c r="W881" s="5"/>
      <c r="X881" s="5">
        <v>48484</v>
      </c>
      <c r="Y881" s="5">
        <v>648</v>
      </c>
      <c r="Z881" s="5">
        <v>80010</v>
      </c>
      <c r="AA881" s="5">
        <v>54970</v>
      </c>
      <c r="AU881" s="6"/>
    </row>
    <row r="882" spans="2:47" x14ac:dyDescent="0.25">
      <c r="C882">
        <v>1999</v>
      </c>
      <c r="D882" s="5">
        <v>11388</v>
      </c>
      <c r="E882" s="5">
        <v>85461</v>
      </c>
      <c r="F882" s="5">
        <v>16394</v>
      </c>
      <c r="G882" s="5">
        <v>276</v>
      </c>
      <c r="H882" s="5"/>
      <c r="I882" s="5">
        <v>0</v>
      </c>
      <c r="J882" s="5">
        <v>0</v>
      </c>
      <c r="K882" s="5">
        <v>3581</v>
      </c>
      <c r="L882" s="5">
        <v>1</v>
      </c>
      <c r="M882" s="5"/>
      <c r="N882" s="5">
        <v>15158</v>
      </c>
      <c r="O882" s="5">
        <v>53952</v>
      </c>
      <c r="P882" s="5">
        <v>34599</v>
      </c>
      <c r="Q882" s="5">
        <v>775</v>
      </c>
      <c r="R882" s="5"/>
      <c r="S882" s="5">
        <v>13132</v>
      </c>
      <c r="T882" s="5">
        <v>53416</v>
      </c>
      <c r="U882" s="5">
        <v>49755</v>
      </c>
      <c r="V882" s="5">
        <v>1754</v>
      </c>
      <c r="W882" s="5"/>
      <c r="X882" s="5">
        <v>113519</v>
      </c>
      <c r="Y882" s="5">
        <v>3582</v>
      </c>
      <c r="Z882" s="5">
        <v>104484</v>
      </c>
      <c r="AA882" s="5">
        <v>118057</v>
      </c>
      <c r="AU882" s="6"/>
    </row>
    <row r="883" spans="2:47" x14ac:dyDescent="0.25">
      <c r="C883">
        <v>2000</v>
      </c>
      <c r="D883" s="5">
        <v>6893</v>
      </c>
      <c r="E883" s="5">
        <v>58667</v>
      </c>
      <c r="F883" s="5">
        <v>8962</v>
      </c>
      <c r="G883" s="5">
        <v>172</v>
      </c>
      <c r="H883" s="5"/>
      <c r="I883" s="5">
        <v>0</v>
      </c>
      <c r="J883" s="5">
        <v>0</v>
      </c>
      <c r="K883" s="5">
        <v>1681</v>
      </c>
      <c r="L883" s="5">
        <v>0</v>
      </c>
      <c r="M883" s="5"/>
      <c r="N883" s="5">
        <v>2466</v>
      </c>
      <c r="O883" s="5">
        <v>29609</v>
      </c>
      <c r="P883" s="5">
        <v>17975</v>
      </c>
      <c r="Q883" s="5">
        <v>499</v>
      </c>
      <c r="R883" s="5"/>
      <c r="S883" s="5">
        <v>3539</v>
      </c>
      <c r="T883" s="5">
        <v>35283</v>
      </c>
      <c r="U883" s="5">
        <v>22814</v>
      </c>
      <c r="V883" s="5">
        <v>562</v>
      </c>
      <c r="W883" s="5"/>
      <c r="X883" s="5">
        <v>74694</v>
      </c>
      <c r="Y883" s="5">
        <v>1681</v>
      </c>
      <c r="Z883" s="5">
        <v>50549</v>
      </c>
      <c r="AA883" s="5">
        <v>62198</v>
      </c>
      <c r="AU883" s="6"/>
    </row>
    <row r="884" spans="2:47" x14ac:dyDescent="0.25">
      <c r="C884">
        <v>2001</v>
      </c>
      <c r="D884" s="5">
        <v>8471</v>
      </c>
      <c r="E884" s="5">
        <v>81815</v>
      </c>
      <c r="F884" s="5">
        <v>14287</v>
      </c>
      <c r="G884" s="5">
        <v>172</v>
      </c>
      <c r="H884" s="5"/>
      <c r="I884" s="5">
        <v>0</v>
      </c>
      <c r="J884" s="5">
        <v>0</v>
      </c>
      <c r="K884" s="5">
        <v>1856</v>
      </c>
      <c r="L884" s="5">
        <v>1</v>
      </c>
      <c r="M884" s="5"/>
      <c r="N884" s="5">
        <v>6630</v>
      </c>
      <c r="O884" s="5">
        <v>52044</v>
      </c>
      <c r="P884" s="5">
        <v>28420</v>
      </c>
      <c r="Q884" s="5">
        <v>591</v>
      </c>
      <c r="R884" s="5"/>
      <c r="S884" s="5">
        <v>11131</v>
      </c>
      <c r="T884" s="5">
        <v>53838</v>
      </c>
      <c r="U884" s="5">
        <v>14507</v>
      </c>
      <c r="V884" s="5">
        <v>899</v>
      </c>
      <c r="W884" s="5"/>
      <c r="X884" s="5">
        <v>104745</v>
      </c>
      <c r="Y884" s="5">
        <v>1857</v>
      </c>
      <c r="Z884" s="5">
        <v>87685</v>
      </c>
      <c r="AA884" s="5">
        <v>80375</v>
      </c>
      <c r="AT884">
        <v>185438</v>
      </c>
      <c r="AU884" s="6">
        <v>0.87221433073384569</v>
      </c>
    </row>
    <row r="885" spans="2:47" x14ac:dyDescent="0.25">
      <c r="C885">
        <v>2002</v>
      </c>
      <c r="D885" s="5">
        <v>4238</v>
      </c>
      <c r="E885" s="5">
        <v>53327</v>
      </c>
      <c r="F885" s="5">
        <v>2000</v>
      </c>
      <c r="G885" s="5">
        <v>0</v>
      </c>
      <c r="H885" s="5"/>
      <c r="I885" s="5">
        <v>0</v>
      </c>
      <c r="J885" s="5">
        <v>0</v>
      </c>
      <c r="K885" s="5">
        <v>311</v>
      </c>
      <c r="L885" s="5">
        <v>0</v>
      </c>
      <c r="M885" s="5"/>
      <c r="N885" s="5">
        <v>6910</v>
      </c>
      <c r="O885" s="5">
        <v>33302</v>
      </c>
      <c r="P885" s="5">
        <v>4747</v>
      </c>
      <c r="Q885" s="5">
        <v>0</v>
      </c>
      <c r="R885" s="5"/>
      <c r="S885" s="5">
        <v>10313</v>
      </c>
      <c r="T885" s="5">
        <v>12706</v>
      </c>
      <c r="U885" s="5">
        <v>3413</v>
      </c>
      <c r="V885" s="5">
        <v>0</v>
      </c>
      <c r="W885" s="5"/>
      <c r="X885" s="5">
        <v>59565</v>
      </c>
      <c r="Y885" s="5">
        <v>311</v>
      </c>
      <c r="Z885" s="5">
        <v>44959</v>
      </c>
      <c r="AA885" s="5">
        <v>26432</v>
      </c>
      <c r="AT885">
        <v>200284</v>
      </c>
      <c r="AU885" s="6">
        <v>0.8815976547540969</v>
      </c>
    </row>
    <row r="886" spans="2:47" x14ac:dyDescent="0.25">
      <c r="C886">
        <v>2003</v>
      </c>
      <c r="D886" s="5">
        <v>2257</v>
      </c>
      <c r="E886" s="5">
        <v>18357</v>
      </c>
      <c r="F886" s="5">
        <v>1437</v>
      </c>
      <c r="G886" s="5">
        <v>0</v>
      </c>
      <c r="H886" s="5"/>
      <c r="I886" s="5">
        <v>0</v>
      </c>
      <c r="J886" s="5">
        <v>0</v>
      </c>
      <c r="K886" s="5">
        <v>188</v>
      </c>
      <c r="L886" s="5">
        <v>0</v>
      </c>
      <c r="M886" s="5"/>
      <c r="N886" s="5">
        <v>3171</v>
      </c>
      <c r="O886" s="5">
        <v>11775</v>
      </c>
      <c r="P886" s="5">
        <v>1906</v>
      </c>
      <c r="Q886" s="5">
        <v>0</v>
      </c>
      <c r="R886" s="5"/>
      <c r="S886" s="5">
        <v>2162</v>
      </c>
      <c r="T886" s="5">
        <v>6531</v>
      </c>
      <c r="U886" s="5">
        <v>2825</v>
      </c>
      <c r="V886" s="5">
        <v>0</v>
      </c>
      <c r="W886" s="5"/>
      <c r="X886" s="5">
        <v>22051</v>
      </c>
      <c r="Y886" s="5">
        <v>188</v>
      </c>
      <c r="Z886" s="5">
        <v>16852</v>
      </c>
      <c r="AA886" s="5">
        <v>11518</v>
      </c>
      <c r="AT886">
        <v>232174</v>
      </c>
      <c r="AU886" s="6">
        <v>0.83113117377312085</v>
      </c>
    </row>
    <row r="887" spans="2:47" x14ac:dyDescent="0.25">
      <c r="C887">
        <v>2004</v>
      </c>
      <c r="D887" s="5">
        <v>815</v>
      </c>
      <c r="E887" s="5">
        <v>9598</v>
      </c>
      <c r="F887" s="5">
        <v>30</v>
      </c>
      <c r="G887" s="5">
        <v>0</v>
      </c>
      <c r="H887" s="5"/>
      <c r="I887" s="5">
        <v>0</v>
      </c>
      <c r="J887" s="5">
        <v>0</v>
      </c>
      <c r="K887" s="5">
        <v>7</v>
      </c>
      <c r="L887" s="5">
        <v>0</v>
      </c>
      <c r="M887" s="5"/>
      <c r="N887" s="5">
        <v>1450</v>
      </c>
      <c r="O887" s="5">
        <v>4637</v>
      </c>
      <c r="P887" s="5">
        <v>119</v>
      </c>
      <c r="Q887" s="5">
        <v>0</v>
      </c>
      <c r="R887" s="5"/>
      <c r="S887" s="5">
        <v>1380</v>
      </c>
      <c r="T887" s="5">
        <v>5611</v>
      </c>
      <c r="U887" s="5">
        <v>90</v>
      </c>
      <c r="V887" s="5">
        <v>0</v>
      </c>
      <c r="W887" s="5"/>
      <c r="X887" s="5">
        <v>10443</v>
      </c>
      <c r="Y887" s="5">
        <v>7</v>
      </c>
      <c r="Z887" s="5">
        <v>6206</v>
      </c>
      <c r="AA887" s="5">
        <v>7081</v>
      </c>
      <c r="AT887">
        <v>52689</v>
      </c>
      <c r="AU887" s="6">
        <v>0.86366914729698718</v>
      </c>
    </row>
    <row r="888" spans="2:47" x14ac:dyDescent="0.25">
      <c r="C888">
        <v>2005</v>
      </c>
      <c r="D888" s="5">
        <v>6270</v>
      </c>
      <c r="E888" s="5">
        <v>30558</v>
      </c>
      <c r="F888" s="5">
        <v>2844</v>
      </c>
      <c r="G888" s="5">
        <v>11</v>
      </c>
      <c r="H888" s="5"/>
      <c r="I888" s="5">
        <v>0</v>
      </c>
      <c r="J888" s="5">
        <v>0</v>
      </c>
      <c r="K888" s="5">
        <v>642</v>
      </c>
      <c r="L888" s="5">
        <v>0</v>
      </c>
      <c r="M888" s="5"/>
      <c r="N888" s="5">
        <v>12302</v>
      </c>
      <c r="O888" s="5">
        <v>48802</v>
      </c>
      <c r="P888" s="5">
        <v>10565</v>
      </c>
      <c r="Q888" s="5">
        <v>74</v>
      </c>
      <c r="R888" s="5"/>
      <c r="S888" s="5">
        <v>21732</v>
      </c>
      <c r="T888" s="5">
        <v>28102</v>
      </c>
      <c r="U888" s="5">
        <v>6528</v>
      </c>
      <c r="V888" s="5">
        <v>105</v>
      </c>
      <c r="W888" s="5"/>
      <c r="X888" s="5">
        <v>39683</v>
      </c>
      <c r="Y888" s="5">
        <v>642</v>
      </c>
      <c r="Z888" s="5">
        <v>71743</v>
      </c>
      <c r="AA888" s="5">
        <v>56467</v>
      </c>
      <c r="AT888">
        <v>84841</v>
      </c>
      <c r="AU888" s="6">
        <v>0.86819619119738844</v>
      </c>
    </row>
    <row r="889" spans="2:47" x14ac:dyDescent="0.25">
      <c r="C889">
        <v>2006</v>
      </c>
      <c r="D889" s="5">
        <v>1477</v>
      </c>
      <c r="E889" s="5">
        <v>11869</v>
      </c>
      <c r="F889" s="5">
        <v>717</v>
      </c>
      <c r="G889" s="5">
        <v>0</v>
      </c>
      <c r="H889" s="5"/>
      <c r="I889" s="5">
        <v>0</v>
      </c>
      <c r="J889" s="5">
        <v>0</v>
      </c>
      <c r="K889" s="5">
        <v>172</v>
      </c>
      <c r="L889" s="5">
        <v>0</v>
      </c>
      <c r="M889" s="5"/>
      <c r="N889" s="5">
        <v>705</v>
      </c>
      <c r="O889" s="5">
        <v>20327</v>
      </c>
      <c r="P889" s="5">
        <v>2756</v>
      </c>
      <c r="Q889" s="5">
        <v>0</v>
      </c>
      <c r="R889" s="5"/>
      <c r="S889" s="5">
        <v>693</v>
      </c>
      <c r="T889" s="5">
        <v>9462</v>
      </c>
      <c r="U889" s="5">
        <v>1862</v>
      </c>
      <c r="V889" s="5">
        <v>0</v>
      </c>
      <c r="W889" s="5"/>
      <c r="X889" s="5">
        <v>14063</v>
      </c>
      <c r="Y889" s="5">
        <v>172</v>
      </c>
      <c r="Z889" s="5">
        <v>23788</v>
      </c>
      <c r="AA889" s="5">
        <v>12017</v>
      </c>
      <c r="AT889">
        <v>46166</v>
      </c>
      <c r="AU889" s="6">
        <v>0.86162747293766329</v>
      </c>
    </row>
    <row r="890" spans="2:47" x14ac:dyDescent="0.25">
      <c r="C890">
        <v>2007</v>
      </c>
      <c r="D890" s="5">
        <v>7311</v>
      </c>
      <c r="E890" s="5">
        <v>58814</v>
      </c>
      <c r="F890" s="5">
        <v>1719</v>
      </c>
      <c r="G890" s="5">
        <v>1</v>
      </c>
      <c r="H890" s="5"/>
      <c r="I890" s="5">
        <v>0</v>
      </c>
      <c r="J890" s="5">
        <v>0</v>
      </c>
      <c r="K890" s="5">
        <v>288</v>
      </c>
      <c r="L890" s="5">
        <v>0</v>
      </c>
      <c r="M890" s="5"/>
      <c r="N890" s="5">
        <v>35622</v>
      </c>
      <c r="O890" s="5">
        <v>83156</v>
      </c>
      <c r="P890" s="5">
        <v>4821</v>
      </c>
      <c r="Q890" s="5">
        <v>6</v>
      </c>
      <c r="R890" s="5"/>
      <c r="S890" s="5">
        <v>28481</v>
      </c>
      <c r="T890" s="5">
        <v>42461</v>
      </c>
      <c r="U890" s="5">
        <v>3054</v>
      </c>
      <c r="V890" s="5">
        <v>10</v>
      </c>
      <c r="W890" s="5"/>
      <c r="X890" s="5">
        <v>67845</v>
      </c>
      <c r="Y890" s="5">
        <v>288</v>
      </c>
      <c r="Z890" s="5">
        <v>123605</v>
      </c>
      <c r="AA890" s="5">
        <v>74006</v>
      </c>
      <c r="AT890">
        <v>23731</v>
      </c>
      <c r="AU890" s="6">
        <v>0.87889337431946968</v>
      </c>
    </row>
    <row r="891" spans="2:47" x14ac:dyDescent="0.25">
      <c r="C891">
        <v>2008</v>
      </c>
      <c r="D891" s="5">
        <v>4049</v>
      </c>
      <c r="E891" s="5">
        <v>39081</v>
      </c>
      <c r="F891" s="5">
        <v>1954</v>
      </c>
      <c r="G891" s="5"/>
      <c r="H891" s="5"/>
      <c r="I891" s="5">
        <v>0</v>
      </c>
      <c r="J891" s="5">
        <v>0</v>
      </c>
      <c r="K891" s="5">
        <v>298</v>
      </c>
      <c r="L891" s="5"/>
      <c r="M891" s="5"/>
      <c r="N891" s="5">
        <v>9747</v>
      </c>
      <c r="O891" s="5">
        <v>41272</v>
      </c>
      <c r="P891" s="5">
        <v>4317</v>
      </c>
      <c r="Q891" s="5"/>
      <c r="R891" s="5"/>
      <c r="S891" s="5">
        <v>8402</v>
      </c>
      <c r="T891" s="5">
        <v>19276</v>
      </c>
      <c r="U891" s="5">
        <v>3553</v>
      </c>
      <c r="V891" s="5"/>
      <c r="W891" s="5"/>
      <c r="X891" s="5">
        <v>45084</v>
      </c>
      <c r="Y891" s="5">
        <v>298</v>
      </c>
      <c r="Z891" s="5">
        <v>55336</v>
      </c>
      <c r="AA891" s="5">
        <v>31231</v>
      </c>
      <c r="AT891">
        <v>18318</v>
      </c>
      <c r="AU891" s="6">
        <v>0.78820998278829602</v>
      </c>
    </row>
    <row r="892" spans="2:47" x14ac:dyDescent="0.25">
      <c r="C892">
        <v>2009</v>
      </c>
      <c r="D892" s="5">
        <v>4750</v>
      </c>
      <c r="E892" s="5">
        <v>49565</v>
      </c>
      <c r="F892" s="5"/>
      <c r="G892" s="5"/>
      <c r="H892" s="5"/>
      <c r="I892" s="5">
        <v>0</v>
      </c>
      <c r="J892" s="5">
        <v>0</v>
      </c>
      <c r="K892" s="5"/>
      <c r="L892" s="5"/>
      <c r="M892" s="5"/>
      <c r="N892" s="5">
        <v>10166</v>
      </c>
      <c r="O892" s="5">
        <v>29688</v>
      </c>
      <c r="P892" s="5"/>
      <c r="Q892" s="5"/>
      <c r="R892" s="5"/>
      <c r="S892" s="5">
        <v>8533</v>
      </c>
      <c r="T892" s="5">
        <v>18836</v>
      </c>
      <c r="U892" s="5"/>
      <c r="V892" s="5"/>
      <c r="W892" s="5"/>
      <c r="X892" s="5">
        <v>54315</v>
      </c>
      <c r="Y892" s="5">
        <v>0</v>
      </c>
      <c r="Z892" s="5">
        <v>39854</v>
      </c>
      <c r="AA892" s="5">
        <v>27369</v>
      </c>
      <c r="AT892">
        <v>44246</v>
      </c>
      <c r="AU892" s="6">
        <v>0.89739377345096849</v>
      </c>
    </row>
    <row r="893" spans="2:47" x14ac:dyDescent="0.25">
      <c r="C893">
        <v>2010</v>
      </c>
      <c r="D893" s="5">
        <v>3018</v>
      </c>
      <c r="E893" s="5"/>
      <c r="F893" s="5"/>
      <c r="G893" s="5"/>
      <c r="H893" s="5"/>
      <c r="I893" s="5">
        <v>0</v>
      </c>
      <c r="J893" s="5"/>
      <c r="K893" s="5"/>
      <c r="L893" s="5"/>
      <c r="M893" s="5"/>
      <c r="N893" s="5">
        <v>5540</v>
      </c>
      <c r="O893" s="5"/>
      <c r="P893" s="5"/>
      <c r="Q893" s="5"/>
      <c r="R893" s="5"/>
      <c r="S893" s="5">
        <v>5814</v>
      </c>
      <c r="T893" s="5"/>
      <c r="U893" s="5"/>
      <c r="V893" s="5"/>
      <c r="W893" s="5"/>
      <c r="X893" s="5">
        <v>3018</v>
      </c>
      <c r="Y893" s="5">
        <v>0</v>
      </c>
      <c r="Z893" s="5">
        <v>5540</v>
      </c>
      <c r="AA893" s="5">
        <v>5814</v>
      </c>
      <c r="AT893">
        <v>58551</v>
      </c>
      <c r="AU893" s="6">
        <v>0.89403124093386876</v>
      </c>
    </row>
    <row r="894" spans="2:47" x14ac:dyDescent="0.25">
      <c r="B894" t="s">
        <v>55</v>
      </c>
      <c r="C894">
        <v>1974</v>
      </c>
      <c r="D894" s="5"/>
      <c r="E894" s="5"/>
      <c r="F894" s="5"/>
      <c r="G894" s="5">
        <v>23</v>
      </c>
      <c r="H894" s="5"/>
      <c r="I894" s="5"/>
      <c r="J894" s="5"/>
      <c r="K894" s="5"/>
      <c r="L894" s="5">
        <v>0</v>
      </c>
      <c r="M894" s="5"/>
      <c r="N894" s="5"/>
      <c r="O894" s="5"/>
      <c r="P894" s="5"/>
      <c r="Q894" s="5">
        <v>0</v>
      </c>
      <c r="R894" s="5"/>
      <c r="S894" s="5"/>
      <c r="T894" s="5"/>
      <c r="U894" s="5"/>
      <c r="V894" s="5">
        <v>71</v>
      </c>
      <c r="W894" s="5"/>
      <c r="X894" s="5">
        <v>23</v>
      </c>
      <c r="Y894" s="5">
        <v>0</v>
      </c>
      <c r="Z894" s="5">
        <v>0</v>
      </c>
      <c r="AA894" s="5">
        <v>71</v>
      </c>
      <c r="AT894">
        <v>57521</v>
      </c>
      <c r="AU894" s="6">
        <v>0.87372786098368627</v>
      </c>
    </row>
    <row r="895" spans="2:47" x14ac:dyDescent="0.25">
      <c r="C895">
        <v>1975</v>
      </c>
      <c r="D895" s="5"/>
      <c r="E895" s="5"/>
      <c r="F895" s="5">
        <v>386</v>
      </c>
      <c r="G895" s="5">
        <v>22</v>
      </c>
      <c r="H895" s="5"/>
      <c r="I895" s="5"/>
      <c r="J895" s="5"/>
      <c r="K895" s="5">
        <v>0</v>
      </c>
      <c r="L895" s="5">
        <v>0</v>
      </c>
      <c r="M895" s="5"/>
      <c r="N895" s="5"/>
      <c r="O895" s="5"/>
      <c r="P895" s="5">
        <v>193</v>
      </c>
      <c r="Q895" s="5">
        <v>0</v>
      </c>
      <c r="R895" s="5"/>
      <c r="S895" s="5"/>
      <c r="T895" s="5"/>
      <c r="U895" s="5">
        <v>614</v>
      </c>
      <c r="V895" s="5">
        <v>67</v>
      </c>
      <c r="W895" s="5"/>
      <c r="X895" s="5">
        <v>408</v>
      </c>
      <c r="Y895" s="5">
        <v>0</v>
      </c>
      <c r="Z895" s="5">
        <v>193</v>
      </c>
      <c r="AA895" s="5">
        <v>681</v>
      </c>
      <c r="AT895">
        <v>92659</v>
      </c>
      <c r="AU895" s="6">
        <v>0.77252528284268362</v>
      </c>
    </row>
    <row r="896" spans="2:47" x14ac:dyDescent="0.25">
      <c r="C896">
        <v>1976</v>
      </c>
      <c r="D896" s="5"/>
      <c r="E896" s="5">
        <v>835</v>
      </c>
      <c r="F896" s="5">
        <v>331</v>
      </c>
      <c r="G896" s="5">
        <v>19</v>
      </c>
      <c r="H896" s="5"/>
      <c r="I896" s="5"/>
      <c r="J896" s="5">
        <v>0</v>
      </c>
      <c r="K896" s="5">
        <v>0</v>
      </c>
      <c r="L896" s="5">
        <v>0</v>
      </c>
      <c r="M896" s="5"/>
      <c r="N896" s="5"/>
      <c r="O896" s="5">
        <v>101</v>
      </c>
      <c r="P896" s="5">
        <v>166</v>
      </c>
      <c r="Q896" s="5">
        <v>0</v>
      </c>
      <c r="R896" s="5"/>
      <c r="S896" s="5"/>
      <c r="T896" s="5">
        <v>289</v>
      </c>
      <c r="U896" s="5">
        <v>528</v>
      </c>
      <c r="V896" s="5">
        <v>58</v>
      </c>
      <c r="W896" s="5"/>
      <c r="X896" s="5">
        <v>1185</v>
      </c>
      <c r="Y896" s="5">
        <v>0</v>
      </c>
      <c r="Z896" s="5">
        <v>267</v>
      </c>
      <c r="AA896" s="5">
        <v>875</v>
      </c>
      <c r="AT896">
        <v>54527</v>
      </c>
      <c r="AU896" s="6">
        <v>0.80374699665394078</v>
      </c>
    </row>
    <row r="897" spans="3:47" x14ac:dyDescent="0.25">
      <c r="C897">
        <v>1977</v>
      </c>
      <c r="D897" s="5">
        <v>366</v>
      </c>
      <c r="E897" s="5">
        <v>660</v>
      </c>
      <c r="F897" s="5">
        <v>264</v>
      </c>
      <c r="G897" s="5">
        <v>15</v>
      </c>
      <c r="H897" s="5"/>
      <c r="I897" s="5">
        <v>0</v>
      </c>
      <c r="J897" s="5">
        <v>0</v>
      </c>
      <c r="K897" s="5">
        <v>0</v>
      </c>
      <c r="L897" s="5">
        <v>0</v>
      </c>
      <c r="M897" s="5"/>
      <c r="N897" s="5">
        <v>15</v>
      </c>
      <c r="O897" s="5">
        <v>80</v>
      </c>
      <c r="P897" s="5">
        <v>132</v>
      </c>
      <c r="Q897" s="5">
        <v>0</v>
      </c>
      <c r="R897" s="5"/>
      <c r="S897" s="5">
        <v>23</v>
      </c>
      <c r="T897" s="5">
        <v>231</v>
      </c>
      <c r="U897" s="5">
        <v>419</v>
      </c>
      <c r="V897" s="5">
        <v>46</v>
      </c>
      <c r="W897" s="5"/>
      <c r="X897" s="5">
        <v>1305</v>
      </c>
      <c r="Y897" s="5">
        <v>0</v>
      </c>
      <c r="Z897" s="5">
        <v>227</v>
      </c>
      <c r="AA897" s="5">
        <v>719</v>
      </c>
      <c r="AT897">
        <v>23094</v>
      </c>
      <c r="AU897" s="6">
        <v>0.74766899766899764</v>
      </c>
    </row>
    <row r="898" spans="3:47" x14ac:dyDescent="0.25">
      <c r="C898">
        <v>1978</v>
      </c>
      <c r="D898" s="5">
        <v>364</v>
      </c>
      <c r="E898" s="5">
        <v>662</v>
      </c>
      <c r="F898" s="5">
        <v>270</v>
      </c>
      <c r="G898" s="5">
        <v>17</v>
      </c>
      <c r="H898" s="5"/>
      <c r="I898" s="5">
        <v>0</v>
      </c>
      <c r="J898" s="5">
        <v>0</v>
      </c>
      <c r="K898" s="5">
        <v>0</v>
      </c>
      <c r="L898" s="5">
        <v>0</v>
      </c>
      <c r="M898" s="5"/>
      <c r="N898" s="5">
        <v>15</v>
      </c>
      <c r="O898" s="5">
        <v>82</v>
      </c>
      <c r="P898" s="5">
        <v>131</v>
      </c>
      <c r="Q898" s="5">
        <v>0</v>
      </c>
      <c r="R898" s="5"/>
      <c r="S898" s="5">
        <v>24</v>
      </c>
      <c r="T898" s="5">
        <v>230</v>
      </c>
      <c r="U898" s="5">
        <v>418</v>
      </c>
      <c r="V898" s="5">
        <v>44</v>
      </c>
      <c r="W898" s="5"/>
      <c r="X898" s="5">
        <v>1313</v>
      </c>
      <c r="Y898" s="5">
        <v>0</v>
      </c>
      <c r="Z898" s="5">
        <v>228</v>
      </c>
      <c r="AA898" s="5">
        <v>716</v>
      </c>
      <c r="AT898">
        <v>18621</v>
      </c>
      <c r="AU898" s="6">
        <v>0.6337122243397767</v>
      </c>
    </row>
    <row r="899" spans="3:47" x14ac:dyDescent="0.25">
      <c r="C899">
        <v>1979</v>
      </c>
      <c r="D899" s="5">
        <v>256</v>
      </c>
      <c r="E899" s="5">
        <v>471</v>
      </c>
      <c r="F899" s="5">
        <v>180</v>
      </c>
      <c r="G899" s="5">
        <v>9</v>
      </c>
      <c r="H899" s="5"/>
      <c r="I899" s="5">
        <v>0</v>
      </c>
      <c r="J899" s="5">
        <v>0</v>
      </c>
      <c r="K899" s="5">
        <v>0</v>
      </c>
      <c r="L899" s="5">
        <v>0</v>
      </c>
      <c r="M899" s="5"/>
      <c r="N899" s="5">
        <v>11</v>
      </c>
      <c r="O899" s="5">
        <v>57</v>
      </c>
      <c r="P899" s="5">
        <v>88</v>
      </c>
      <c r="Q899" s="5">
        <v>0</v>
      </c>
      <c r="R899" s="5"/>
      <c r="S899" s="5">
        <v>16</v>
      </c>
      <c r="T899" s="5">
        <v>163</v>
      </c>
      <c r="U899" s="5">
        <v>309</v>
      </c>
      <c r="V899" s="5">
        <v>35</v>
      </c>
      <c r="W899" s="5"/>
      <c r="X899" s="5">
        <v>916</v>
      </c>
      <c r="Y899" s="5">
        <v>0</v>
      </c>
      <c r="Z899" s="5">
        <v>156</v>
      </c>
      <c r="AA899" s="5">
        <v>523</v>
      </c>
      <c r="AT899">
        <v>31069</v>
      </c>
      <c r="AU899" s="6">
        <v>0.70728708994468092</v>
      </c>
    </row>
    <row r="900" spans="3:47" x14ac:dyDescent="0.25">
      <c r="C900">
        <v>1980</v>
      </c>
      <c r="D900" s="5">
        <v>252</v>
      </c>
      <c r="E900" s="5">
        <v>526</v>
      </c>
      <c r="F900" s="5">
        <v>196</v>
      </c>
      <c r="G900" s="5">
        <v>7</v>
      </c>
      <c r="H900" s="5"/>
      <c r="I900" s="5">
        <v>0</v>
      </c>
      <c r="J900" s="5">
        <v>0</v>
      </c>
      <c r="K900" s="5">
        <v>0</v>
      </c>
      <c r="L900" s="5">
        <v>0</v>
      </c>
      <c r="M900" s="5"/>
      <c r="N900" s="5">
        <v>10</v>
      </c>
      <c r="O900" s="5">
        <v>48</v>
      </c>
      <c r="P900" s="5">
        <v>65</v>
      </c>
      <c r="Q900" s="5">
        <v>0</v>
      </c>
      <c r="R900" s="5"/>
      <c r="S900" s="5">
        <v>16</v>
      </c>
      <c r="T900" s="5">
        <v>151</v>
      </c>
      <c r="U900" s="5">
        <v>264</v>
      </c>
      <c r="V900" s="5">
        <v>29</v>
      </c>
      <c r="W900" s="5"/>
      <c r="X900" s="5">
        <v>981</v>
      </c>
      <c r="Y900" s="5">
        <v>0</v>
      </c>
      <c r="Z900" s="5">
        <v>123</v>
      </c>
      <c r="AA900" s="5">
        <v>460</v>
      </c>
      <c r="AT900">
        <v>45389</v>
      </c>
      <c r="AU900" s="6">
        <v>0.76310966895879218</v>
      </c>
    </row>
    <row r="901" spans="3:47" x14ac:dyDescent="0.25">
      <c r="C901">
        <v>1981</v>
      </c>
      <c r="D901" s="5">
        <v>285</v>
      </c>
      <c r="E901" s="5">
        <v>1181</v>
      </c>
      <c r="F901" s="5">
        <v>274</v>
      </c>
      <c r="G901" s="5">
        <v>17</v>
      </c>
      <c r="H901" s="5"/>
      <c r="I901" s="5">
        <v>0</v>
      </c>
      <c r="J901" s="5">
        <v>0</v>
      </c>
      <c r="K901" s="5">
        <v>0</v>
      </c>
      <c r="L901" s="5">
        <v>0</v>
      </c>
      <c r="M901" s="5"/>
      <c r="N901" s="5">
        <v>21</v>
      </c>
      <c r="O901" s="5">
        <v>88</v>
      </c>
      <c r="P901" s="5">
        <v>122</v>
      </c>
      <c r="Q901" s="5">
        <v>0</v>
      </c>
      <c r="R901" s="5"/>
      <c r="S901" s="5">
        <v>36</v>
      </c>
      <c r="T901" s="5">
        <v>316</v>
      </c>
      <c r="U901" s="5">
        <v>657</v>
      </c>
      <c r="V901" s="5">
        <v>69</v>
      </c>
      <c r="W901" s="5"/>
      <c r="X901" s="5">
        <v>1757</v>
      </c>
      <c r="Y901" s="5">
        <v>0</v>
      </c>
      <c r="Z901" s="5">
        <v>231</v>
      </c>
      <c r="AA901" s="5">
        <v>1078</v>
      </c>
      <c r="AT901">
        <v>19027</v>
      </c>
      <c r="AU901" s="6">
        <v>0.6077360419062221</v>
      </c>
    </row>
    <row r="902" spans="3:47" x14ac:dyDescent="0.25">
      <c r="C902">
        <v>1982</v>
      </c>
      <c r="D902" s="5">
        <v>302</v>
      </c>
      <c r="E902" s="5">
        <v>819</v>
      </c>
      <c r="F902" s="5">
        <v>309</v>
      </c>
      <c r="G902" s="5">
        <v>13</v>
      </c>
      <c r="H902" s="5"/>
      <c r="I902" s="5">
        <v>0</v>
      </c>
      <c r="J902" s="5">
        <v>0</v>
      </c>
      <c r="K902" s="5">
        <v>0</v>
      </c>
      <c r="L902" s="5">
        <v>0</v>
      </c>
      <c r="M902" s="5"/>
      <c r="N902" s="5">
        <v>16</v>
      </c>
      <c r="O902" s="5">
        <v>85</v>
      </c>
      <c r="P902" s="5">
        <v>151</v>
      </c>
      <c r="Q902" s="5">
        <v>0</v>
      </c>
      <c r="R902" s="5"/>
      <c r="S902" s="5">
        <v>40</v>
      </c>
      <c r="T902" s="5">
        <v>402</v>
      </c>
      <c r="U902" s="5">
        <v>808</v>
      </c>
      <c r="V902" s="5">
        <v>94</v>
      </c>
      <c r="W902" s="5"/>
      <c r="X902" s="5">
        <v>1443</v>
      </c>
      <c r="Y902" s="5">
        <v>0</v>
      </c>
      <c r="Z902" s="5">
        <v>252</v>
      </c>
      <c r="AA902" s="5">
        <v>1344</v>
      </c>
      <c r="AT902">
        <v>22248</v>
      </c>
      <c r="AU902" s="6">
        <v>0.67352869944296445</v>
      </c>
    </row>
    <row r="903" spans="3:47" x14ac:dyDescent="0.25">
      <c r="C903">
        <v>1983</v>
      </c>
      <c r="D903" s="5">
        <v>257</v>
      </c>
      <c r="E903" s="5">
        <v>720</v>
      </c>
      <c r="F903" s="5">
        <v>297</v>
      </c>
      <c r="G903" s="5">
        <v>15</v>
      </c>
      <c r="H903" s="5"/>
      <c r="I903" s="5">
        <v>0</v>
      </c>
      <c r="J903" s="5">
        <v>0</v>
      </c>
      <c r="K903" s="5">
        <v>0</v>
      </c>
      <c r="L903" s="5">
        <v>0</v>
      </c>
      <c r="M903" s="5"/>
      <c r="N903" s="5">
        <v>14</v>
      </c>
      <c r="O903" s="5">
        <v>79</v>
      </c>
      <c r="P903" s="5">
        <v>104</v>
      </c>
      <c r="Q903" s="5">
        <v>0</v>
      </c>
      <c r="R903" s="5"/>
      <c r="S903" s="5">
        <v>37</v>
      </c>
      <c r="T903" s="5">
        <v>377</v>
      </c>
      <c r="U903" s="5">
        <v>786</v>
      </c>
      <c r="V903" s="5">
        <v>83</v>
      </c>
      <c r="W903" s="5"/>
      <c r="X903" s="5">
        <v>1289</v>
      </c>
      <c r="Y903" s="5">
        <v>0</v>
      </c>
      <c r="Z903" s="5">
        <v>197</v>
      </c>
      <c r="AA903" s="5">
        <v>1283</v>
      </c>
      <c r="AT903">
        <v>55075</v>
      </c>
      <c r="AU903" s="6">
        <v>0.69835412862649626</v>
      </c>
    </row>
    <row r="904" spans="3:47" x14ac:dyDescent="0.25">
      <c r="C904">
        <v>1984</v>
      </c>
      <c r="D904" s="5">
        <v>158</v>
      </c>
      <c r="E904" s="5">
        <v>445</v>
      </c>
      <c r="F904" s="5">
        <v>310</v>
      </c>
      <c r="G904" s="5">
        <v>10</v>
      </c>
      <c r="H904" s="5"/>
      <c r="I904" s="5">
        <v>0</v>
      </c>
      <c r="J904" s="5">
        <v>0</v>
      </c>
      <c r="K904" s="5">
        <v>0</v>
      </c>
      <c r="L904" s="5">
        <v>0</v>
      </c>
      <c r="M904" s="5"/>
      <c r="N904" s="5">
        <v>10</v>
      </c>
      <c r="O904" s="5">
        <v>46</v>
      </c>
      <c r="P904" s="5">
        <v>82</v>
      </c>
      <c r="Q904" s="5">
        <v>0</v>
      </c>
      <c r="R904" s="5"/>
      <c r="S904" s="5">
        <v>28</v>
      </c>
      <c r="T904" s="5">
        <v>308</v>
      </c>
      <c r="U904" s="5">
        <v>538</v>
      </c>
      <c r="V904" s="5">
        <v>58</v>
      </c>
      <c r="W904" s="5"/>
      <c r="X904" s="5">
        <v>923</v>
      </c>
      <c r="Y904" s="5">
        <v>0</v>
      </c>
      <c r="Z904" s="5">
        <v>138</v>
      </c>
      <c r="AA904" s="5">
        <v>932</v>
      </c>
      <c r="AT904">
        <v>25110</v>
      </c>
      <c r="AU904" s="6">
        <v>0.69556786703601103</v>
      </c>
    </row>
    <row r="905" spans="3:47" x14ac:dyDescent="0.25">
      <c r="C905">
        <v>1985</v>
      </c>
      <c r="D905" s="5">
        <v>107</v>
      </c>
      <c r="E905" s="5">
        <v>331</v>
      </c>
      <c r="F905" s="5">
        <v>239</v>
      </c>
      <c r="G905" s="5">
        <v>11</v>
      </c>
      <c r="H905" s="5"/>
      <c r="I905" s="5">
        <v>0</v>
      </c>
      <c r="J905" s="5">
        <v>0</v>
      </c>
      <c r="K905" s="5">
        <v>0</v>
      </c>
      <c r="L905" s="5">
        <v>0</v>
      </c>
      <c r="M905" s="5"/>
      <c r="N905" s="5">
        <v>7</v>
      </c>
      <c r="O905" s="5">
        <v>42</v>
      </c>
      <c r="P905" s="5">
        <v>80</v>
      </c>
      <c r="Q905" s="5">
        <v>0</v>
      </c>
      <c r="R905" s="5"/>
      <c r="S905" s="5">
        <v>23</v>
      </c>
      <c r="T905" s="5">
        <v>252</v>
      </c>
      <c r="U905" s="5">
        <v>452</v>
      </c>
      <c r="V905" s="5">
        <v>47</v>
      </c>
      <c r="W905" s="5"/>
      <c r="X905" s="5">
        <v>688</v>
      </c>
      <c r="Y905" s="5">
        <v>0</v>
      </c>
      <c r="Z905" s="5">
        <v>129</v>
      </c>
      <c r="AA905" s="5">
        <v>774</v>
      </c>
      <c r="AT905">
        <v>129142</v>
      </c>
      <c r="AU905" s="6">
        <v>0.70143173720344143</v>
      </c>
    </row>
    <row r="906" spans="3:47" x14ac:dyDescent="0.25">
      <c r="C906">
        <v>1986</v>
      </c>
      <c r="D906" s="5">
        <v>114</v>
      </c>
      <c r="E906" s="5">
        <v>384</v>
      </c>
      <c r="F906" s="5">
        <v>243</v>
      </c>
      <c r="G906" s="5">
        <v>11</v>
      </c>
      <c r="H906" s="5"/>
      <c r="I906" s="5">
        <v>0</v>
      </c>
      <c r="J906" s="5">
        <v>0</v>
      </c>
      <c r="K906" s="5">
        <v>0</v>
      </c>
      <c r="L906" s="5">
        <v>0</v>
      </c>
      <c r="M906" s="5"/>
      <c r="N906" s="5">
        <v>7</v>
      </c>
      <c r="O906" s="5">
        <v>54</v>
      </c>
      <c r="P906" s="5">
        <v>88</v>
      </c>
      <c r="Q906" s="5">
        <v>0</v>
      </c>
      <c r="R906" s="5"/>
      <c r="S906" s="5">
        <v>27</v>
      </c>
      <c r="T906" s="5">
        <v>274</v>
      </c>
      <c r="U906" s="5">
        <v>525</v>
      </c>
      <c r="V906" s="5">
        <v>57</v>
      </c>
      <c r="W906" s="5"/>
      <c r="X906" s="5">
        <v>752</v>
      </c>
      <c r="Y906" s="5">
        <v>0</v>
      </c>
      <c r="Z906" s="5">
        <v>149</v>
      </c>
      <c r="AA906" s="5">
        <v>883</v>
      </c>
      <c r="AT906">
        <v>221585</v>
      </c>
      <c r="AU906" s="6">
        <v>0.65240753499272763</v>
      </c>
    </row>
    <row r="907" spans="3:47" x14ac:dyDescent="0.25">
      <c r="C907">
        <v>1987</v>
      </c>
      <c r="D907" s="5">
        <v>214</v>
      </c>
      <c r="E907" s="5">
        <v>605</v>
      </c>
      <c r="F907" s="5">
        <v>453</v>
      </c>
      <c r="G907" s="5">
        <v>20</v>
      </c>
      <c r="H907" s="5"/>
      <c r="I907" s="5">
        <v>0</v>
      </c>
      <c r="J907" s="5">
        <v>0</v>
      </c>
      <c r="K907" s="5">
        <v>0</v>
      </c>
      <c r="L907" s="5">
        <v>0</v>
      </c>
      <c r="M907" s="5"/>
      <c r="N907" s="5">
        <v>9</v>
      </c>
      <c r="O907" s="5">
        <v>79</v>
      </c>
      <c r="P907" s="5">
        <v>107</v>
      </c>
      <c r="Q907" s="5">
        <v>0</v>
      </c>
      <c r="R907" s="5"/>
      <c r="S907" s="5">
        <v>42</v>
      </c>
      <c r="T907" s="5">
        <v>414</v>
      </c>
      <c r="U907" s="5">
        <v>736</v>
      </c>
      <c r="V907" s="5">
        <v>73</v>
      </c>
      <c r="W907" s="5"/>
      <c r="X907" s="5">
        <v>1292</v>
      </c>
      <c r="Y907" s="5">
        <v>0</v>
      </c>
      <c r="Z907" s="5">
        <v>195</v>
      </c>
      <c r="AA907" s="5">
        <v>1265</v>
      </c>
      <c r="AT907">
        <v>126924</v>
      </c>
      <c r="AU907" s="6">
        <v>0.67112234430684958</v>
      </c>
    </row>
    <row r="908" spans="3:47" x14ac:dyDescent="0.25">
      <c r="C908">
        <v>1988</v>
      </c>
      <c r="D908" s="5">
        <v>151</v>
      </c>
      <c r="E908" s="5">
        <v>454</v>
      </c>
      <c r="F908" s="5">
        <v>326</v>
      </c>
      <c r="G908" s="5">
        <v>12</v>
      </c>
      <c r="H908" s="5"/>
      <c r="I908" s="5">
        <v>0</v>
      </c>
      <c r="J908" s="5">
        <v>0</v>
      </c>
      <c r="K908" s="5">
        <v>0</v>
      </c>
      <c r="L908" s="5">
        <v>0</v>
      </c>
      <c r="M908" s="5"/>
      <c r="N908" s="5">
        <v>6</v>
      </c>
      <c r="O908" s="5">
        <v>50</v>
      </c>
      <c r="P908" s="5">
        <v>67</v>
      </c>
      <c r="Q908" s="5">
        <v>0</v>
      </c>
      <c r="R908" s="5"/>
      <c r="S908" s="5">
        <v>32</v>
      </c>
      <c r="T908" s="5">
        <v>310</v>
      </c>
      <c r="U908" s="5">
        <v>554</v>
      </c>
      <c r="V908" s="5">
        <v>57</v>
      </c>
      <c r="W908" s="5"/>
      <c r="X908" s="5">
        <v>943</v>
      </c>
      <c r="Y908" s="5">
        <v>0</v>
      </c>
      <c r="Z908" s="5">
        <v>123</v>
      </c>
      <c r="AA908" s="5">
        <v>953</v>
      </c>
      <c r="AT908">
        <v>194287</v>
      </c>
      <c r="AU908" s="6">
        <v>0.70736760090584061</v>
      </c>
    </row>
    <row r="909" spans="3:47" x14ac:dyDescent="0.25">
      <c r="C909">
        <v>1989</v>
      </c>
      <c r="D909" s="5">
        <v>118</v>
      </c>
      <c r="E909" s="5">
        <v>368</v>
      </c>
      <c r="F909" s="5">
        <v>270</v>
      </c>
      <c r="G909" s="5">
        <v>8</v>
      </c>
      <c r="H909" s="5"/>
      <c r="I909" s="5">
        <v>0</v>
      </c>
      <c r="J909" s="5">
        <v>0</v>
      </c>
      <c r="K909" s="5">
        <v>0</v>
      </c>
      <c r="L909" s="5">
        <v>0</v>
      </c>
      <c r="M909" s="5"/>
      <c r="N909" s="5">
        <v>4</v>
      </c>
      <c r="O909" s="5">
        <v>32</v>
      </c>
      <c r="P909" s="5">
        <v>38</v>
      </c>
      <c r="Q909" s="5">
        <v>0</v>
      </c>
      <c r="R909" s="5"/>
      <c r="S909" s="5">
        <v>25</v>
      </c>
      <c r="T909" s="5">
        <v>237</v>
      </c>
      <c r="U909" s="5">
        <v>402</v>
      </c>
      <c r="V909" s="5">
        <v>40</v>
      </c>
      <c r="W909" s="5"/>
      <c r="X909" s="5">
        <v>764</v>
      </c>
      <c r="Y909" s="5">
        <v>0</v>
      </c>
      <c r="Z909" s="5">
        <v>74</v>
      </c>
      <c r="AA909" s="5">
        <v>704</v>
      </c>
      <c r="AT909">
        <v>104835</v>
      </c>
      <c r="AU909" s="6">
        <v>0.79863941432347807</v>
      </c>
    </row>
    <row r="910" spans="3:47" x14ac:dyDescent="0.25">
      <c r="C910">
        <v>1990</v>
      </c>
      <c r="D910" s="5">
        <v>120</v>
      </c>
      <c r="E910" s="5">
        <v>408</v>
      </c>
      <c r="F910" s="5">
        <v>227</v>
      </c>
      <c r="G910" s="5">
        <v>12</v>
      </c>
      <c r="H910" s="5"/>
      <c r="I910" s="5">
        <v>0</v>
      </c>
      <c r="J910" s="5">
        <v>0</v>
      </c>
      <c r="K910" s="5">
        <v>0</v>
      </c>
      <c r="L910" s="5">
        <v>0</v>
      </c>
      <c r="M910" s="5"/>
      <c r="N910" s="5">
        <v>3</v>
      </c>
      <c r="O910" s="5">
        <v>26</v>
      </c>
      <c r="P910" s="5">
        <v>44</v>
      </c>
      <c r="Q910" s="5">
        <v>0</v>
      </c>
      <c r="R910" s="5"/>
      <c r="S910" s="5">
        <v>27</v>
      </c>
      <c r="T910" s="5">
        <v>248</v>
      </c>
      <c r="U910" s="5">
        <v>448</v>
      </c>
      <c r="V910" s="5">
        <v>42</v>
      </c>
      <c r="W910" s="5"/>
      <c r="X910" s="5">
        <v>767</v>
      </c>
      <c r="Y910" s="5">
        <v>0</v>
      </c>
      <c r="Z910" s="5">
        <v>73</v>
      </c>
      <c r="AA910" s="5">
        <v>765</v>
      </c>
      <c r="AT910">
        <v>39091</v>
      </c>
      <c r="AU910" s="6">
        <v>0.7724120215771898</v>
      </c>
    </row>
    <row r="911" spans="3:47" x14ac:dyDescent="0.25">
      <c r="C911">
        <v>1991</v>
      </c>
      <c r="D911" s="5">
        <v>136</v>
      </c>
      <c r="E911" s="5">
        <v>344</v>
      </c>
      <c r="F911" s="5">
        <v>252</v>
      </c>
      <c r="G911" s="5">
        <v>14</v>
      </c>
      <c r="H911" s="5"/>
      <c r="I911" s="5">
        <v>0</v>
      </c>
      <c r="J911" s="5">
        <v>0</v>
      </c>
      <c r="K911" s="5">
        <v>0</v>
      </c>
      <c r="L911" s="5">
        <v>0</v>
      </c>
      <c r="M911" s="5"/>
      <c r="N911" s="5">
        <v>3</v>
      </c>
      <c r="O911" s="5">
        <v>29</v>
      </c>
      <c r="P911" s="5">
        <v>64</v>
      </c>
      <c r="Q911" s="5">
        <v>0</v>
      </c>
      <c r="R911" s="5"/>
      <c r="S911" s="5">
        <v>27</v>
      </c>
      <c r="T911" s="5">
        <v>271</v>
      </c>
      <c r="U911" s="5">
        <v>470</v>
      </c>
      <c r="V911" s="5">
        <v>45</v>
      </c>
      <c r="W911" s="5"/>
      <c r="X911" s="5">
        <v>746</v>
      </c>
      <c r="Y911" s="5">
        <v>0</v>
      </c>
      <c r="Z911" s="5">
        <v>96</v>
      </c>
      <c r="AA911" s="5">
        <v>813</v>
      </c>
      <c r="AT911">
        <v>16656</v>
      </c>
      <c r="AU911" s="6">
        <v>0.70168934574714581</v>
      </c>
    </row>
    <row r="912" spans="3:47" x14ac:dyDescent="0.25">
      <c r="C912">
        <v>1992</v>
      </c>
      <c r="D912" s="5">
        <v>152</v>
      </c>
      <c r="E912" s="5">
        <v>407</v>
      </c>
      <c r="F912" s="5">
        <v>353</v>
      </c>
      <c r="G912" s="5">
        <v>13</v>
      </c>
      <c r="H912" s="5"/>
      <c r="I912" s="5">
        <v>0</v>
      </c>
      <c r="J912" s="5">
        <v>0</v>
      </c>
      <c r="K912" s="5">
        <v>0</v>
      </c>
      <c r="L912" s="5">
        <v>0</v>
      </c>
      <c r="M912" s="5"/>
      <c r="N912" s="5">
        <v>5</v>
      </c>
      <c r="O912" s="5">
        <v>53</v>
      </c>
      <c r="P912" s="5">
        <v>77</v>
      </c>
      <c r="Q912" s="5">
        <v>0</v>
      </c>
      <c r="R912" s="5"/>
      <c r="S912" s="5">
        <v>35</v>
      </c>
      <c r="T912" s="5">
        <v>352</v>
      </c>
      <c r="U912" s="5">
        <v>635</v>
      </c>
      <c r="V912" s="5">
        <v>65</v>
      </c>
      <c r="W912" s="5"/>
      <c r="X912" s="5">
        <v>925</v>
      </c>
      <c r="Y912" s="5">
        <v>0</v>
      </c>
      <c r="Z912" s="5">
        <v>135</v>
      </c>
      <c r="AA912" s="5">
        <v>1087</v>
      </c>
      <c r="AT912">
        <v>112068</v>
      </c>
      <c r="AU912" s="6">
        <v>0.66495386714925686</v>
      </c>
    </row>
    <row r="913" spans="3:47" x14ac:dyDescent="0.25">
      <c r="C913">
        <v>1993</v>
      </c>
      <c r="D913" s="5">
        <v>123</v>
      </c>
      <c r="E913" s="5">
        <v>307</v>
      </c>
      <c r="F913" s="5">
        <v>279</v>
      </c>
      <c r="G913" s="5">
        <v>8</v>
      </c>
      <c r="H913" s="5"/>
      <c r="I913" s="5">
        <v>0</v>
      </c>
      <c r="J913" s="5">
        <v>0</v>
      </c>
      <c r="K913" s="5">
        <v>0</v>
      </c>
      <c r="L913" s="5">
        <v>0</v>
      </c>
      <c r="M913" s="5"/>
      <c r="N913" s="5">
        <v>5</v>
      </c>
      <c r="O913" s="5">
        <v>50</v>
      </c>
      <c r="P913" s="5">
        <v>70</v>
      </c>
      <c r="Q913" s="5">
        <v>0</v>
      </c>
      <c r="R913" s="5"/>
      <c r="S913" s="5">
        <v>33</v>
      </c>
      <c r="T913" s="5">
        <v>355</v>
      </c>
      <c r="U913" s="5">
        <v>706</v>
      </c>
      <c r="V913" s="5">
        <v>78</v>
      </c>
      <c r="W913" s="5"/>
      <c r="X913" s="5">
        <v>717</v>
      </c>
      <c r="Y913" s="5">
        <v>0</v>
      </c>
      <c r="Z913" s="5">
        <v>125</v>
      </c>
      <c r="AA913" s="5">
        <v>1172</v>
      </c>
      <c r="AT913">
        <v>38023</v>
      </c>
      <c r="AU913" s="6">
        <v>0.75985211830535571</v>
      </c>
    </row>
    <row r="914" spans="3:47" x14ac:dyDescent="0.25">
      <c r="C914">
        <v>1994</v>
      </c>
      <c r="D914" s="5">
        <v>116</v>
      </c>
      <c r="E914" s="5">
        <v>339</v>
      </c>
      <c r="F914" s="5">
        <v>211</v>
      </c>
      <c r="G914" s="5">
        <v>10</v>
      </c>
      <c r="H914" s="5"/>
      <c r="I914" s="5">
        <v>0</v>
      </c>
      <c r="J914" s="5">
        <v>0</v>
      </c>
      <c r="K914" s="5">
        <v>0</v>
      </c>
      <c r="L914" s="5">
        <v>0</v>
      </c>
      <c r="M914" s="5"/>
      <c r="N914" s="5">
        <v>6</v>
      </c>
      <c r="O914" s="5">
        <v>43</v>
      </c>
      <c r="P914" s="5">
        <v>78</v>
      </c>
      <c r="Q914" s="5">
        <v>0</v>
      </c>
      <c r="R914" s="5"/>
      <c r="S914" s="5">
        <v>36</v>
      </c>
      <c r="T914" s="5">
        <v>397</v>
      </c>
      <c r="U914" s="5">
        <v>849</v>
      </c>
      <c r="V914" s="5">
        <v>93</v>
      </c>
      <c r="W914" s="5"/>
      <c r="X914" s="5">
        <v>676</v>
      </c>
      <c r="Y914" s="5">
        <v>0</v>
      </c>
      <c r="Z914" s="5">
        <v>127</v>
      </c>
      <c r="AA914" s="5">
        <v>1375</v>
      </c>
      <c r="AT914">
        <v>191738</v>
      </c>
      <c r="AU914" s="6">
        <v>0.72151393822626286</v>
      </c>
    </row>
    <row r="915" spans="3:47" x14ac:dyDescent="0.25">
      <c r="C915">
        <v>1995</v>
      </c>
      <c r="D915" s="5">
        <v>101</v>
      </c>
      <c r="E915" s="5">
        <v>203</v>
      </c>
      <c r="F915" s="5">
        <v>307</v>
      </c>
      <c r="G915" s="5">
        <v>7</v>
      </c>
      <c r="H915" s="5"/>
      <c r="I915" s="5">
        <v>0</v>
      </c>
      <c r="J915" s="5">
        <v>0</v>
      </c>
      <c r="K915" s="5">
        <v>0</v>
      </c>
      <c r="L915" s="5">
        <v>0</v>
      </c>
      <c r="M915" s="5"/>
      <c r="N915" s="5">
        <v>5</v>
      </c>
      <c r="O915" s="5">
        <v>44</v>
      </c>
      <c r="P915" s="5">
        <v>110</v>
      </c>
      <c r="Q915" s="5">
        <v>0</v>
      </c>
      <c r="R915" s="5"/>
      <c r="S915" s="5">
        <v>36</v>
      </c>
      <c r="T915" s="5">
        <v>423</v>
      </c>
      <c r="U915" s="5">
        <v>798</v>
      </c>
      <c r="V915" s="5">
        <v>94</v>
      </c>
      <c r="W915" s="5"/>
      <c r="X915" s="5">
        <v>618</v>
      </c>
      <c r="Y915" s="5">
        <v>0</v>
      </c>
      <c r="Z915" s="5">
        <v>159</v>
      </c>
      <c r="AA915" s="5">
        <v>1351</v>
      </c>
      <c r="AU915" s="6"/>
    </row>
    <row r="916" spans="3:47" x14ac:dyDescent="0.25">
      <c r="C916">
        <v>1996</v>
      </c>
      <c r="D916" s="5">
        <v>75</v>
      </c>
      <c r="E916" s="5">
        <v>247</v>
      </c>
      <c r="F916" s="5">
        <v>285</v>
      </c>
      <c r="G916" s="5">
        <v>12</v>
      </c>
      <c r="H916" s="5"/>
      <c r="I916" s="5">
        <v>0</v>
      </c>
      <c r="J916" s="5">
        <v>0</v>
      </c>
      <c r="K916" s="5">
        <v>0</v>
      </c>
      <c r="L916" s="5">
        <v>0</v>
      </c>
      <c r="M916" s="5"/>
      <c r="N916" s="5">
        <v>4</v>
      </c>
      <c r="O916" s="5">
        <v>68</v>
      </c>
      <c r="P916" s="5">
        <v>120</v>
      </c>
      <c r="Q916" s="5">
        <v>0</v>
      </c>
      <c r="R916" s="5"/>
      <c r="S916" s="5">
        <v>41</v>
      </c>
      <c r="T916" s="5">
        <v>435</v>
      </c>
      <c r="U916" s="5">
        <v>898</v>
      </c>
      <c r="V916" s="5">
        <v>101</v>
      </c>
      <c r="W916" s="5"/>
      <c r="X916" s="5">
        <v>619</v>
      </c>
      <c r="Y916" s="5">
        <v>0</v>
      </c>
      <c r="Z916" s="5">
        <v>192</v>
      </c>
      <c r="AA916" s="5">
        <v>1475</v>
      </c>
      <c r="AU916" s="6"/>
    </row>
    <row r="917" spans="3:47" x14ac:dyDescent="0.25">
      <c r="C917">
        <v>1997</v>
      </c>
      <c r="D917" s="5">
        <v>83</v>
      </c>
      <c r="E917" s="5">
        <v>269</v>
      </c>
      <c r="F917" s="5">
        <v>283</v>
      </c>
      <c r="G917" s="5">
        <v>7</v>
      </c>
      <c r="H917" s="5"/>
      <c r="I917" s="5">
        <v>0</v>
      </c>
      <c r="J917" s="5">
        <v>0</v>
      </c>
      <c r="K917" s="5">
        <v>0</v>
      </c>
      <c r="L917" s="5">
        <v>0</v>
      </c>
      <c r="M917" s="5"/>
      <c r="N917" s="5">
        <v>5</v>
      </c>
      <c r="O917" s="5">
        <v>66</v>
      </c>
      <c r="P917" s="5">
        <v>77</v>
      </c>
      <c r="Q917" s="5">
        <v>0</v>
      </c>
      <c r="R917" s="5"/>
      <c r="S917" s="5">
        <v>39</v>
      </c>
      <c r="T917" s="5">
        <v>423</v>
      </c>
      <c r="U917" s="5">
        <v>908</v>
      </c>
      <c r="V917" s="5">
        <v>102</v>
      </c>
      <c r="W917" s="5"/>
      <c r="X917" s="5">
        <v>642</v>
      </c>
      <c r="Y917" s="5">
        <v>0</v>
      </c>
      <c r="Z917" s="5">
        <v>148</v>
      </c>
      <c r="AA917" s="5">
        <v>1472</v>
      </c>
      <c r="AU917" s="6"/>
    </row>
    <row r="918" spans="3:47" x14ac:dyDescent="0.25">
      <c r="C918">
        <v>1998</v>
      </c>
      <c r="D918" s="5">
        <v>64</v>
      </c>
      <c r="E918" s="5">
        <v>294</v>
      </c>
      <c r="F918" s="5">
        <v>235</v>
      </c>
      <c r="G918" s="5">
        <v>7</v>
      </c>
      <c r="H918" s="5"/>
      <c r="I918" s="5">
        <v>0</v>
      </c>
      <c r="J918" s="5">
        <v>0</v>
      </c>
      <c r="K918" s="5">
        <v>0</v>
      </c>
      <c r="L918" s="5">
        <v>0</v>
      </c>
      <c r="M918" s="5"/>
      <c r="N918" s="5">
        <v>6</v>
      </c>
      <c r="O918" s="5">
        <v>42</v>
      </c>
      <c r="P918" s="5">
        <v>1</v>
      </c>
      <c r="Q918" s="5">
        <v>0</v>
      </c>
      <c r="R918" s="5"/>
      <c r="S918" s="5">
        <v>36</v>
      </c>
      <c r="T918" s="5">
        <v>410</v>
      </c>
      <c r="U918" s="5">
        <v>933</v>
      </c>
      <c r="V918" s="5">
        <v>96</v>
      </c>
      <c r="W918" s="5"/>
      <c r="X918" s="5">
        <v>600</v>
      </c>
      <c r="Y918" s="5">
        <v>0</v>
      </c>
      <c r="Z918" s="5">
        <v>49</v>
      </c>
      <c r="AA918" s="5">
        <v>1475</v>
      </c>
      <c r="AU918" s="6"/>
    </row>
    <row r="919" spans="3:47" x14ac:dyDescent="0.25">
      <c r="C919">
        <v>1999</v>
      </c>
      <c r="D919" s="5">
        <v>70</v>
      </c>
      <c r="E919" s="5">
        <v>220</v>
      </c>
      <c r="F919" s="5">
        <v>180</v>
      </c>
      <c r="G919" s="5">
        <v>5</v>
      </c>
      <c r="H919" s="5"/>
      <c r="I919" s="5">
        <v>0</v>
      </c>
      <c r="J919" s="5">
        <v>0</v>
      </c>
      <c r="K919" s="5">
        <v>0</v>
      </c>
      <c r="L919" s="5">
        <v>0</v>
      </c>
      <c r="M919" s="5"/>
      <c r="N919" s="5">
        <v>4</v>
      </c>
      <c r="O919" s="5">
        <v>3</v>
      </c>
      <c r="P919" s="5">
        <v>34</v>
      </c>
      <c r="Q919" s="5">
        <v>0</v>
      </c>
      <c r="R919" s="5"/>
      <c r="S919" s="5">
        <v>30</v>
      </c>
      <c r="T919" s="5">
        <v>370</v>
      </c>
      <c r="U919" s="5">
        <v>751</v>
      </c>
      <c r="V919" s="5">
        <v>82</v>
      </c>
      <c r="W919" s="5"/>
      <c r="X919" s="5">
        <v>475</v>
      </c>
      <c r="Y919" s="5">
        <v>0</v>
      </c>
      <c r="Z919" s="5">
        <v>41</v>
      </c>
      <c r="AA919" s="5">
        <v>1233</v>
      </c>
      <c r="AU919" s="6"/>
    </row>
    <row r="920" spans="3:47" x14ac:dyDescent="0.25">
      <c r="C920">
        <v>2000</v>
      </c>
      <c r="D920" s="5">
        <v>75</v>
      </c>
      <c r="E920" s="5">
        <v>276</v>
      </c>
      <c r="F920" s="5">
        <v>280</v>
      </c>
      <c r="G920" s="5">
        <v>4</v>
      </c>
      <c r="H920" s="5"/>
      <c r="I920" s="5">
        <v>0</v>
      </c>
      <c r="J920" s="5">
        <v>0</v>
      </c>
      <c r="K920" s="5">
        <v>0</v>
      </c>
      <c r="L920" s="5">
        <v>0</v>
      </c>
      <c r="M920" s="5"/>
      <c r="N920" s="5">
        <v>2</v>
      </c>
      <c r="O920" s="5">
        <v>22</v>
      </c>
      <c r="P920" s="5">
        <v>38</v>
      </c>
      <c r="Q920" s="5">
        <v>0</v>
      </c>
      <c r="R920" s="5"/>
      <c r="S920" s="5">
        <v>38</v>
      </c>
      <c r="T920" s="5">
        <v>407</v>
      </c>
      <c r="U920" s="5">
        <v>799</v>
      </c>
      <c r="V920" s="5">
        <v>88</v>
      </c>
      <c r="W920" s="5"/>
      <c r="X920" s="5">
        <v>635</v>
      </c>
      <c r="Y920" s="5">
        <v>0</v>
      </c>
      <c r="Z920" s="5">
        <v>62</v>
      </c>
      <c r="AA920" s="5">
        <v>1332</v>
      </c>
      <c r="AU920" s="6"/>
    </row>
    <row r="921" spans="3:47" x14ac:dyDescent="0.25">
      <c r="C921">
        <v>2001</v>
      </c>
      <c r="D921" s="5">
        <v>68</v>
      </c>
      <c r="E921" s="5">
        <v>358</v>
      </c>
      <c r="F921" s="5">
        <v>266</v>
      </c>
      <c r="G921" s="5">
        <v>4</v>
      </c>
      <c r="H921" s="5"/>
      <c r="I921" s="5">
        <v>0</v>
      </c>
      <c r="J921" s="5">
        <v>0</v>
      </c>
      <c r="K921" s="5">
        <v>0</v>
      </c>
      <c r="L921" s="5">
        <v>0</v>
      </c>
      <c r="M921" s="5"/>
      <c r="N921" s="5">
        <v>2</v>
      </c>
      <c r="O921" s="5">
        <v>21</v>
      </c>
      <c r="P921" s="5">
        <v>46</v>
      </c>
      <c r="Q921" s="5">
        <v>0</v>
      </c>
      <c r="R921" s="5"/>
      <c r="S921" s="5">
        <v>37</v>
      </c>
      <c r="T921" s="5">
        <v>381</v>
      </c>
      <c r="U921" s="5">
        <v>736</v>
      </c>
      <c r="V921" s="5">
        <v>83</v>
      </c>
      <c r="W921" s="5"/>
      <c r="X921" s="5">
        <v>696</v>
      </c>
      <c r="Y921" s="5">
        <v>0</v>
      </c>
      <c r="Z921" s="5">
        <v>69</v>
      </c>
      <c r="AA921" s="5">
        <v>1237</v>
      </c>
      <c r="AU921" s="6"/>
    </row>
    <row r="922" spans="3:47" x14ac:dyDescent="0.25">
      <c r="C922">
        <v>2002</v>
      </c>
      <c r="D922" s="5">
        <v>88</v>
      </c>
      <c r="E922" s="5">
        <v>329</v>
      </c>
      <c r="F922" s="5">
        <v>272</v>
      </c>
      <c r="G922" s="5">
        <v>8</v>
      </c>
      <c r="H922" s="5"/>
      <c r="I922" s="5">
        <v>0</v>
      </c>
      <c r="J922" s="5">
        <v>0</v>
      </c>
      <c r="K922" s="5">
        <v>0</v>
      </c>
      <c r="L922" s="5">
        <v>0</v>
      </c>
      <c r="M922" s="5"/>
      <c r="N922" s="5">
        <v>2</v>
      </c>
      <c r="O922" s="5">
        <v>26</v>
      </c>
      <c r="P922" s="5">
        <v>21</v>
      </c>
      <c r="Q922" s="5">
        <v>0</v>
      </c>
      <c r="R922" s="5"/>
      <c r="S922" s="5">
        <v>35</v>
      </c>
      <c r="T922" s="5">
        <v>356</v>
      </c>
      <c r="U922" s="5">
        <v>703</v>
      </c>
      <c r="V922" s="5">
        <v>72</v>
      </c>
      <c r="W922" s="5"/>
      <c r="X922" s="5">
        <v>697</v>
      </c>
      <c r="Y922" s="5">
        <v>0</v>
      </c>
      <c r="Z922" s="5">
        <v>49</v>
      </c>
      <c r="AA922" s="5">
        <v>1166</v>
      </c>
      <c r="AT922">
        <v>1532</v>
      </c>
      <c r="AU922" s="6">
        <v>0.68058640604175924</v>
      </c>
    </row>
    <row r="923" spans="3:47" x14ac:dyDescent="0.25">
      <c r="C923">
        <v>2003</v>
      </c>
      <c r="D923" s="5">
        <v>74</v>
      </c>
      <c r="E923" s="5">
        <v>269</v>
      </c>
      <c r="F923" s="5">
        <v>257</v>
      </c>
      <c r="G923" s="5">
        <v>3</v>
      </c>
      <c r="H923" s="5"/>
      <c r="I923" s="5">
        <v>0</v>
      </c>
      <c r="J923" s="5">
        <v>0</v>
      </c>
      <c r="K923" s="5">
        <v>0</v>
      </c>
      <c r="L923" s="5">
        <v>0</v>
      </c>
      <c r="M923" s="5"/>
      <c r="N923" s="5">
        <v>2</v>
      </c>
      <c r="O923" s="5">
        <v>12</v>
      </c>
      <c r="P923" s="5">
        <v>17</v>
      </c>
      <c r="Q923" s="5">
        <v>0</v>
      </c>
      <c r="R923" s="5"/>
      <c r="S923" s="5">
        <v>28</v>
      </c>
      <c r="T923" s="5">
        <v>296</v>
      </c>
      <c r="U923" s="5">
        <v>535</v>
      </c>
      <c r="V923" s="5">
        <v>58</v>
      </c>
      <c r="W923" s="5"/>
      <c r="X923" s="5">
        <v>603</v>
      </c>
      <c r="Y923" s="5">
        <v>0</v>
      </c>
      <c r="Z923" s="5">
        <v>31</v>
      </c>
      <c r="AA923" s="5">
        <v>917</v>
      </c>
      <c r="AT923">
        <v>1541</v>
      </c>
      <c r="AU923" s="6">
        <v>0.68276473194505982</v>
      </c>
    </row>
    <row r="924" spans="3:47" x14ac:dyDescent="0.25">
      <c r="C924">
        <v>2004</v>
      </c>
      <c r="D924" s="5">
        <v>113</v>
      </c>
      <c r="E924" s="5">
        <v>418</v>
      </c>
      <c r="F924" s="5">
        <v>250</v>
      </c>
      <c r="G924" s="5">
        <v>5</v>
      </c>
      <c r="H924" s="5"/>
      <c r="I924" s="5">
        <v>0</v>
      </c>
      <c r="J924" s="5">
        <v>0</v>
      </c>
      <c r="K924" s="5">
        <v>0</v>
      </c>
      <c r="L924" s="5">
        <v>0</v>
      </c>
      <c r="M924" s="5"/>
      <c r="N924" s="5">
        <v>4</v>
      </c>
      <c r="O924" s="5">
        <v>18</v>
      </c>
      <c r="P924" s="5">
        <v>9</v>
      </c>
      <c r="Q924" s="5">
        <v>0</v>
      </c>
      <c r="R924" s="5"/>
      <c r="S924" s="5">
        <v>37</v>
      </c>
      <c r="T924" s="5">
        <v>388</v>
      </c>
      <c r="U924" s="5">
        <v>798</v>
      </c>
      <c r="V924" s="5">
        <v>84</v>
      </c>
      <c r="W924" s="5"/>
      <c r="X924" s="5">
        <v>786</v>
      </c>
      <c r="Y924" s="5">
        <v>0</v>
      </c>
      <c r="Z924" s="5">
        <v>31</v>
      </c>
      <c r="AA924" s="5">
        <v>1307</v>
      </c>
      <c r="AT924">
        <v>1072</v>
      </c>
      <c r="AU924" s="6">
        <v>0.67210031347962385</v>
      </c>
    </row>
    <row r="925" spans="3:47" x14ac:dyDescent="0.25">
      <c r="C925">
        <v>2005</v>
      </c>
      <c r="D925" s="5">
        <v>114</v>
      </c>
      <c r="E925" s="5">
        <v>262</v>
      </c>
      <c r="F925" s="5">
        <v>248</v>
      </c>
      <c r="G925" s="5">
        <v>4</v>
      </c>
      <c r="H925" s="5"/>
      <c r="I925" s="5">
        <v>0</v>
      </c>
      <c r="J925" s="5">
        <v>0</v>
      </c>
      <c r="K925" s="5">
        <v>0</v>
      </c>
      <c r="L925" s="5">
        <v>0</v>
      </c>
      <c r="M925" s="5"/>
      <c r="N925" s="5">
        <v>4</v>
      </c>
      <c r="O925" s="5">
        <v>10</v>
      </c>
      <c r="P925" s="5">
        <v>13</v>
      </c>
      <c r="Q925" s="5">
        <v>0</v>
      </c>
      <c r="R925" s="5"/>
      <c r="S925" s="5">
        <v>32</v>
      </c>
      <c r="T925" s="5">
        <v>377</v>
      </c>
      <c r="U925" s="5">
        <v>747</v>
      </c>
      <c r="V925" s="5">
        <v>80</v>
      </c>
      <c r="W925" s="5"/>
      <c r="X925" s="5">
        <v>628</v>
      </c>
      <c r="Y925" s="5">
        <v>0</v>
      </c>
      <c r="Z925" s="5">
        <v>27</v>
      </c>
      <c r="AA925" s="5">
        <v>1236</v>
      </c>
      <c r="AT925">
        <v>1104</v>
      </c>
      <c r="AU925" s="6">
        <v>0.70588235294117652</v>
      </c>
    </row>
    <row r="926" spans="3:47" x14ac:dyDescent="0.25">
      <c r="C926">
        <v>2006</v>
      </c>
      <c r="D926" s="5">
        <v>49</v>
      </c>
      <c r="E926" s="5">
        <v>204</v>
      </c>
      <c r="F926" s="5">
        <v>179</v>
      </c>
      <c r="G926" s="5">
        <v>2</v>
      </c>
      <c r="H926" s="5"/>
      <c r="I926" s="5">
        <v>0</v>
      </c>
      <c r="J926" s="5">
        <v>0</v>
      </c>
      <c r="K926" s="5">
        <v>0</v>
      </c>
      <c r="L926" s="5">
        <v>0</v>
      </c>
      <c r="M926" s="5"/>
      <c r="N926" s="5">
        <v>3</v>
      </c>
      <c r="O926" s="5">
        <v>8</v>
      </c>
      <c r="P926" s="5">
        <v>14</v>
      </c>
      <c r="Q926" s="5">
        <v>0</v>
      </c>
      <c r="R926" s="5"/>
      <c r="S926" s="5">
        <v>23</v>
      </c>
      <c r="T926" s="5">
        <v>273</v>
      </c>
      <c r="U926" s="5">
        <v>537</v>
      </c>
      <c r="V926" s="5">
        <v>59</v>
      </c>
      <c r="W926" s="5"/>
      <c r="X926" s="5">
        <v>434</v>
      </c>
      <c r="Y926" s="5">
        <v>0</v>
      </c>
      <c r="Z926" s="5">
        <v>25</v>
      </c>
      <c r="AA926" s="5">
        <v>892</v>
      </c>
      <c r="AT926">
        <v>1988</v>
      </c>
      <c r="AU926" s="6">
        <v>0.64840182648401823</v>
      </c>
    </row>
    <row r="927" spans="3:47" x14ac:dyDescent="0.25">
      <c r="C927">
        <v>2007</v>
      </c>
      <c r="D927" s="5">
        <v>62</v>
      </c>
      <c r="E927" s="5">
        <v>196</v>
      </c>
      <c r="F927" s="5">
        <v>207</v>
      </c>
      <c r="G927" s="5">
        <v>3</v>
      </c>
      <c r="H927" s="5"/>
      <c r="I927" s="5">
        <v>0</v>
      </c>
      <c r="J927" s="5">
        <v>0</v>
      </c>
      <c r="K927" s="5">
        <v>0</v>
      </c>
      <c r="L927" s="5">
        <v>0</v>
      </c>
      <c r="M927" s="5"/>
      <c r="N927" s="5">
        <v>2</v>
      </c>
      <c r="O927" s="5">
        <v>12</v>
      </c>
      <c r="P927" s="5">
        <v>9</v>
      </c>
      <c r="Q927" s="5">
        <v>0</v>
      </c>
      <c r="R927" s="5"/>
      <c r="S927" s="5">
        <v>26</v>
      </c>
      <c r="T927" s="5">
        <v>303</v>
      </c>
      <c r="U927" s="5">
        <v>605</v>
      </c>
      <c r="V927" s="5">
        <v>65</v>
      </c>
      <c r="W927" s="5"/>
      <c r="X927" s="5">
        <v>468</v>
      </c>
      <c r="Y927" s="5">
        <v>0</v>
      </c>
      <c r="Z927" s="5">
        <v>23</v>
      </c>
      <c r="AA927" s="5">
        <v>999</v>
      </c>
      <c r="AT927">
        <v>1695</v>
      </c>
      <c r="AU927" s="6">
        <v>0.55774925962487665</v>
      </c>
    </row>
    <row r="928" spans="3:47" x14ac:dyDescent="0.25">
      <c r="C928">
        <v>2008</v>
      </c>
      <c r="D928" s="5">
        <v>65</v>
      </c>
      <c r="E928" s="5">
        <v>322</v>
      </c>
      <c r="F928" s="5">
        <v>290</v>
      </c>
      <c r="G928" s="5"/>
      <c r="H928" s="5"/>
      <c r="I928" s="5">
        <v>0</v>
      </c>
      <c r="J928" s="5">
        <v>0</v>
      </c>
      <c r="K928" s="5">
        <v>0</v>
      </c>
      <c r="L928" s="5"/>
      <c r="M928" s="5"/>
      <c r="N928" s="5">
        <v>4</v>
      </c>
      <c r="O928" s="5">
        <v>11</v>
      </c>
      <c r="P928" s="5">
        <v>13</v>
      </c>
      <c r="Q928" s="5"/>
      <c r="R928" s="5"/>
      <c r="S928" s="5">
        <v>37</v>
      </c>
      <c r="T928" s="5">
        <v>428</v>
      </c>
      <c r="U928" s="5">
        <v>840</v>
      </c>
      <c r="V928" s="5"/>
      <c r="W928" s="5"/>
      <c r="X928" s="5">
        <v>677</v>
      </c>
      <c r="Y928" s="5">
        <v>0</v>
      </c>
      <c r="Z928" s="5">
        <v>28</v>
      </c>
      <c r="AA928" s="5">
        <v>1305</v>
      </c>
      <c r="AT928">
        <v>1486</v>
      </c>
      <c r="AU928" s="6">
        <v>0.53665583243048032</v>
      </c>
    </row>
    <row r="929" spans="2:47" x14ac:dyDescent="0.25">
      <c r="C929">
        <v>2009</v>
      </c>
      <c r="D929" s="5">
        <v>95</v>
      </c>
      <c r="E929" s="5">
        <v>291</v>
      </c>
      <c r="F929" s="5"/>
      <c r="G929" s="5"/>
      <c r="H929" s="5"/>
      <c r="I929" s="5">
        <v>0</v>
      </c>
      <c r="J929" s="5">
        <v>0</v>
      </c>
      <c r="K929" s="5"/>
      <c r="L929" s="5"/>
      <c r="M929" s="5"/>
      <c r="N929" s="5">
        <v>3</v>
      </c>
      <c r="O929" s="5">
        <v>12</v>
      </c>
      <c r="P929" s="5"/>
      <c r="Q929" s="5"/>
      <c r="R929" s="5"/>
      <c r="S929" s="5">
        <v>39</v>
      </c>
      <c r="T929" s="5">
        <v>445</v>
      </c>
      <c r="U929" s="5"/>
      <c r="V929" s="5"/>
      <c r="W929" s="5"/>
      <c r="X929" s="5">
        <v>386</v>
      </c>
      <c r="Y929" s="5">
        <v>0</v>
      </c>
      <c r="Z929" s="5">
        <v>15</v>
      </c>
      <c r="AA929" s="5">
        <v>484</v>
      </c>
      <c r="AT929">
        <v>1061</v>
      </c>
      <c r="AU929" s="6">
        <v>0.53236327145007523</v>
      </c>
    </row>
    <row r="930" spans="2:47" x14ac:dyDescent="0.25">
      <c r="C930">
        <v>2010</v>
      </c>
      <c r="D930" s="5">
        <v>78</v>
      </c>
      <c r="E930" s="5"/>
      <c r="F930" s="5"/>
      <c r="G930" s="5"/>
      <c r="H930" s="5"/>
      <c r="I930" s="5">
        <v>0</v>
      </c>
      <c r="J930" s="5"/>
      <c r="K930" s="5"/>
      <c r="L930" s="5"/>
      <c r="M930" s="5"/>
      <c r="N930" s="5">
        <v>4</v>
      </c>
      <c r="O930" s="5"/>
      <c r="P930" s="5"/>
      <c r="Q930" s="5"/>
      <c r="R930" s="5"/>
      <c r="S930" s="5">
        <v>39</v>
      </c>
      <c r="T930" s="5"/>
      <c r="U930" s="5"/>
      <c r="V930" s="5"/>
      <c r="W930" s="5"/>
      <c r="X930" s="5">
        <v>78</v>
      </c>
      <c r="Y930" s="5">
        <v>0</v>
      </c>
      <c r="Z930" s="5">
        <v>4</v>
      </c>
      <c r="AA930" s="5">
        <v>39</v>
      </c>
      <c r="AT930">
        <v>817</v>
      </c>
      <c r="AU930" s="6">
        <v>0.51351351351351349</v>
      </c>
    </row>
    <row r="931" spans="2:47" x14ac:dyDescent="0.25">
      <c r="B931" t="s">
        <v>67</v>
      </c>
      <c r="C931">
        <v>1974</v>
      </c>
      <c r="D931" s="5"/>
      <c r="E931" s="5"/>
      <c r="F931" s="5"/>
      <c r="G931" s="5">
        <v>2483</v>
      </c>
      <c r="H931" s="5"/>
      <c r="I931" s="5"/>
      <c r="J931" s="5"/>
      <c r="K931" s="5"/>
      <c r="L931" s="5">
        <v>383</v>
      </c>
      <c r="M931" s="5"/>
      <c r="N931" s="5"/>
      <c r="O931" s="5"/>
      <c r="P931" s="5"/>
      <c r="Q931" s="5">
        <v>11</v>
      </c>
      <c r="R931" s="5"/>
      <c r="S931" s="5"/>
      <c r="T931" s="5"/>
      <c r="U931" s="5"/>
      <c r="V931" s="5">
        <v>7738</v>
      </c>
      <c r="W931" s="5"/>
      <c r="X931" s="5">
        <v>2483</v>
      </c>
      <c r="Y931" s="5">
        <v>383</v>
      </c>
      <c r="Z931" s="5">
        <v>11</v>
      </c>
      <c r="AA931" s="5">
        <v>7738</v>
      </c>
      <c r="AT931">
        <v>901</v>
      </c>
      <c r="AU931" s="6">
        <v>0.5050448430493274</v>
      </c>
    </row>
    <row r="932" spans="2:47" x14ac:dyDescent="0.25">
      <c r="C932">
        <v>1975</v>
      </c>
      <c r="D932" s="5"/>
      <c r="E932" s="5"/>
      <c r="F932" s="5">
        <v>17929</v>
      </c>
      <c r="G932" s="5">
        <v>2446</v>
      </c>
      <c r="H932" s="5"/>
      <c r="I932" s="5"/>
      <c r="J932" s="5"/>
      <c r="K932" s="5">
        <v>223</v>
      </c>
      <c r="L932" s="5">
        <v>379</v>
      </c>
      <c r="M932" s="5"/>
      <c r="N932" s="5"/>
      <c r="O932" s="5"/>
      <c r="P932" s="5">
        <v>322</v>
      </c>
      <c r="Q932" s="5">
        <v>11</v>
      </c>
      <c r="R932" s="5"/>
      <c r="S932" s="5"/>
      <c r="T932" s="5"/>
      <c r="U932" s="5">
        <v>10640</v>
      </c>
      <c r="V932" s="5">
        <v>5991</v>
      </c>
      <c r="W932" s="5"/>
      <c r="X932" s="5">
        <v>20375</v>
      </c>
      <c r="Y932" s="5">
        <v>602</v>
      </c>
      <c r="Z932" s="5">
        <v>333</v>
      </c>
      <c r="AA932" s="5">
        <v>16631</v>
      </c>
      <c r="AT932">
        <v>1487</v>
      </c>
      <c r="AU932" s="6">
        <v>0.54033430232558144</v>
      </c>
    </row>
    <row r="933" spans="2:47" x14ac:dyDescent="0.25">
      <c r="C933">
        <v>1976</v>
      </c>
      <c r="D933" s="5"/>
      <c r="E933" s="5">
        <v>4763</v>
      </c>
      <c r="F933" s="5">
        <v>16730</v>
      </c>
      <c r="G933" s="5">
        <v>2308</v>
      </c>
      <c r="H933" s="5"/>
      <c r="I933" s="5"/>
      <c r="J933" s="5">
        <v>0</v>
      </c>
      <c r="K933" s="5">
        <v>209</v>
      </c>
      <c r="L933" s="5">
        <v>354</v>
      </c>
      <c r="M933" s="5"/>
      <c r="N933" s="5"/>
      <c r="O933" s="5">
        <v>323</v>
      </c>
      <c r="P933" s="5">
        <v>301</v>
      </c>
      <c r="Q933" s="5">
        <v>9</v>
      </c>
      <c r="R933" s="5"/>
      <c r="S933" s="5"/>
      <c r="T933" s="5">
        <v>834</v>
      </c>
      <c r="U933" s="5">
        <v>7817</v>
      </c>
      <c r="V933" s="5">
        <v>4399</v>
      </c>
      <c r="W933" s="5"/>
      <c r="X933" s="5">
        <v>23801</v>
      </c>
      <c r="Y933" s="5">
        <v>563</v>
      </c>
      <c r="Z933" s="5">
        <v>633</v>
      </c>
      <c r="AA933" s="5">
        <v>13050</v>
      </c>
      <c r="AT933">
        <v>1066</v>
      </c>
      <c r="AU933" s="6">
        <v>0.52798415056958892</v>
      </c>
    </row>
    <row r="934" spans="2:47" x14ac:dyDescent="0.25">
      <c r="C934">
        <v>1977</v>
      </c>
      <c r="D934" s="5">
        <v>3233</v>
      </c>
      <c r="E934" s="5">
        <v>3810</v>
      </c>
      <c r="F934" s="5">
        <v>13853</v>
      </c>
      <c r="G934" s="5">
        <v>1944</v>
      </c>
      <c r="H934" s="5"/>
      <c r="I934" s="5">
        <v>0</v>
      </c>
      <c r="J934" s="5">
        <v>0</v>
      </c>
      <c r="K934" s="5">
        <v>173</v>
      </c>
      <c r="L934" s="5">
        <v>288</v>
      </c>
      <c r="M934" s="5"/>
      <c r="N934" s="5">
        <v>447</v>
      </c>
      <c r="O934" s="5">
        <v>265</v>
      </c>
      <c r="P934" s="5">
        <v>244</v>
      </c>
      <c r="Q934" s="5">
        <v>9</v>
      </c>
      <c r="R934" s="5"/>
      <c r="S934" s="5">
        <v>1299</v>
      </c>
      <c r="T934" s="5">
        <v>538</v>
      </c>
      <c r="U934" s="5">
        <v>5032</v>
      </c>
      <c r="V934" s="5">
        <v>3668</v>
      </c>
      <c r="W934" s="5"/>
      <c r="X934" s="5">
        <v>22840</v>
      </c>
      <c r="Y934" s="5">
        <v>461</v>
      </c>
      <c r="Z934" s="5">
        <v>965</v>
      </c>
      <c r="AA934" s="5">
        <v>10537</v>
      </c>
      <c r="AT934">
        <v>838</v>
      </c>
      <c r="AU934" s="6">
        <v>0.54345006485084302</v>
      </c>
    </row>
    <row r="935" spans="2:47" x14ac:dyDescent="0.25">
      <c r="C935">
        <v>1978</v>
      </c>
      <c r="D935" s="5">
        <v>2390</v>
      </c>
      <c r="E935" s="5">
        <v>2953</v>
      </c>
      <c r="F935" s="5">
        <v>10068</v>
      </c>
      <c r="G935" s="5">
        <v>1443</v>
      </c>
      <c r="H935" s="5"/>
      <c r="I935" s="5">
        <v>0</v>
      </c>
      <c r="J935" s="5">
        <v>0</v>
      </c>
      <c r="K935" s="5">
        <v>141</v>
      </c>
      <c r="L935" s="5">
        <v>291</v>
      </c>
      <c r="M935" s="5"/>
      <c r="N935" s="5">
        <v>349</v>
      </c>
      <c r="O935" s="5">
        <v>205</v>
      </c>
      <c r="P935" s="5">
        <v>204</v>
      </c>
      <c r="Q935" s="5">
        <v>4</v>
      </c>
      <c r="R935" s="5"/>
      <c r="S935" s="5">
        <v>793</v>
      </c>
      <c r="T935" s="5">
        <v>330</v>
      </c>
      <c r="U935" s="5">
        <v>4220</v>
      </c>
      <c r="V935" s="5">
        <v>3223</v>
      </c>
      <c r="W935" s="5"/>
      <c r="X935" s="5">
        <v>16854</v>
      </c>
      <c r="Y935" s="5">
        <v>432</v>
      </c>
      <c r="Z935" s="5">
        <v>762</v>
      </c>
      <c r="AA935" s="5">
        <v>8566</v>
      </c>
      <c r="AT935">
        <v>840</v>
      </c>
      <c r="AU935" s="6">
        <v>0.52336448598130836</v>
      </c>
    </row>
    <row r="936" spans="2:47" x14ac:dyDescent="0.25">
      <c r="C936">
        <v>1979</v>
      </c>
      <c r="D936" s="5">
        <v>2732</v>
      </c>
      <c r="E936" s="5">
        <v>3477</v>
      </c>
      <c r="F936" s="5">
        <v>13320</v>
      </c>
      <c r="G936" s="5">
        <v>1169</v>
      </c>
      <c r="H936" s="5"/>
      <c r="I936" s="5">
        <v>0</v>
      </c>
      <c r="J936" s="5">
        <v>0</v>
      </c>
      <c r="K936" s="5">
        <v>30</v>
      </c>
      <c r="L936" s="5">
        <v>232</v>
      </c>
      <c r="M936" s="5"/>
      <c r="N936" s="5">
        <v>406</v>
      </c>
      <c r="O936" s="5">
        <v>241</v>
      </c>
      <c r="P936" s="5">
        <v>146</v>
      </c>
      <c r="Q936" s="5">
        <v>7</v>
      </c>
      <c r="R936" s="5"/>
      <c r="S936" s="5">
        <v>721</v>
      </c>
      <c r="T936" s="5">
        <v>390</v>
      </c>
      <c r="U936" s="5">
        <v>4776</v>
      </c>
      <c r="V936" s="5">
        <v>4534</v>
      </c>
      <c r="W936" s="5"/>
      <c r="X936" s="5">
        <v>20698</v>
      </c>
      <c r="Y936" s="5">
        <v>262</v>
      </c>
      <c r="Z936" s="5">
        <v>800</v>
      </c>
      <c r="AA936" s="5">
        <v>10421</v>
      </c>
      <c r="AT936">
        <v>842</v>
      </c>
      <c r="AU936" s="6">
        <v>0.50876132930513596</v>
      </c>
    </row>
    <row r="937" spans="2:47" x14ac:dyDescent="0.25">
      <c r="C937">
        <v>1980</v>
      </c>
      <c r="D937" s="5">
        <v>3123</v>
      </c>
      <c r="E937" s="5">
        <v>4461</v>
      </c>
      <c r="F937" s="5">
        <v>14436</v>
      </c>
      <c r="G937" s="5">
        <v>936</v>
      </c>
      <c r="H937" s="5"/>
      <c r="I937" s="5">
        <v>0</v>
      </c>
      <c r="J937" s="5">
        <v>0</v>
      </c>
      <c r="K937" s="5">
        <v>14</v>
      </c>
      <c r="L937" s="5">
        <v>281</v>
      </c>
      <c r="M937" s="5"/>
      <c r="N937" s="5">
        <v>466</v>
      </c>
      <c r="O937" s="5">
        <v>180</v>
      </c>
      <c r="P937" s="5">
        <v>175</v>
      </c>
      <c r="Q937" s="5">
        <v>8</v>
      </c>
      <c r="R937" s="5"/>
      <c r="S937" s="5">
        <v>845</v>
      </c>
      <c r="T937" s="5">
        <v>518</v>
      </c>
      <c r="U937" s="5">
        <v>6966</v>
      </c>
      <c r="V937" s="5">
        <v>5494</v>
      </c>
      <c r="W937" s="5"/>
      <c r="X937" s="5">
        <v>22956</v>
      </c>
      <c r="Y937" s="5">
        <v>295</v>
      </c>
      <c r="Z937" s="5">
        <v>829</v>
      </c>
      <c r="AA937" s="5">
        <v>13823</v>
      </c>
      <c r="AT937">
        <v>1060</v>
      </c>
      <c r="AU937" s="6">
        <v>0.49371215649743827</v>
      </c>
    </row>
    <row r="938" spans="2:47" x14ac:dyDescent="0.25">
      <c r="C938">
        <v>1981</v>
      </c>
      <c r="D938" s="5">
        <v>1874</v>
      </c>
      <c r="E938" s="5">
        <v>3894</v>
      </c>
      <c r="F938" s="5">
        <v>7211</v>
      </c>
      <c r="G938" s="5">
        <v>946</v>
      </c>
      <c r="H938" s="5"/>
      <c r="I938" s="5">
        <v>0</v>
      </c>
      <c r="J938" s="5">
        <v>0</v>
      </c>
      <c r="K938" s="5">
        <v>90</v>
      </c>
      <c r="L938" s="5">
        <v>153</v>
      </c>
      <c r="M938" s="5"/>
      <c r="N938" s="5">
        <v>216</v>
      </c>
      <c r="O938" s="5">
        <v>140</v>
      </c>
      <c r="P938" s="5">
        <v>292</v>
      </c>
      <c r="Q938" s="5">
        <v>12</v>
      </c>
      <c r="R938" s="5"/>
      <c r="S938" s="5">
        <v>807</v>
      </c>
      <c r="T938" s="5">
        <v>515</v>
      </c>
      <c r="U938" s="5">
        <v>6873</v>
      </c>
      <c r="V938" s="5">
        <v>5951</v>
      </c>
      <c r="W938" s="5"/>
      <c r="X938" s="5">
        <v>13925</v>
      </c>
      <c r="Y938" s="5">
        <v>243</v>
      </c>
      <c r="Z938" s="5">
        <v>660</v>
      </c>
      <c r="AA938" s="5">
        <v>14146</v>
      </c>
      <c r="AT938">
        <v>842</v>
      </c>
      <c r="AU938" s="6">
        <v>0.41807348560079444</v>
      </c>
    </row>
    <row r="939" spans="2:47" x14ac:dyDescent="0.25">
      <c r="C939">
        <v>1982</v>
      </c>
      <c r="D939" s="5">
        <v>2095</v>
      </c>
      <c r="E939" s="5">
        <v>2640</v>
      </c>
      <c r="F939" s="5">
        <v>8298</v>
      </c>
      <c r="G939" s="5">
        <v>1446</v>
      </c>
      <c r="H939" s="5"/>
      <c r="I939" s="5">
        <v>0</v>
      </c>
      <c r="J939" s="5">
        <v>0</v>
      </c>
      <c r="K939" s="5">
        <v>174</v>
      </c>
      <c r="L939" s="5">
        <v>154</v>
      </c>
      <c r="M939" s="5"/>
      <c r="N939" s="5">
        <v>228</v>
      </c>
      <c r="O939" s="5">
        <v>290</v>
      </c>
      <c r="P939" s="5">
        <v>305</v>
      </c>
      <c r="Q939" s="5">
        <v>14</v>
      </c>
      <c r="R939" s="5"/>
      <c r="S939" s="5">
        <v>1081</v>
      </c>
      <c r="T939" s="5">
        <v>474</v>
      </c>
      <c r="U939" s="5">
        <v>7925</v>
      </c>
      <c r="V939" s="5">
        <v>5586</v>
      </c>
      <c r="W939" s="5"/>
      <c r="X939" s="5">
        <v>14479</v>
      </c>
      <c r="Y939" s="5">
        <v>328</v>
      </c>
      <c r="Z939" s="5">
        <v>837</v>
      </c>
      <c r="AA939" s="5">
        <v>15066</v>
      </c>
      <c r="AT939">
        <v>803</v>
      </c>
      <c r="AU939" s="6">
        <v>0.36868686868686867</v>
      </c>
    </row>
    <row r="940" spans="2:47" x14ac:dyDescent="0.25">
      <c r="C940">
        <v>1983</v>
      </c>
      <c r="D940" s="5">
        <v>1988</v>
      </c>
      <c r="E940" s="5">
        <v>2984</v>
      </c>
      <c r="F940" s="5">
        <v>9568</v>
      </c>
      <c r="G940" s="5">
        <v>1620</v>
      </c>
      <c r="H940" s="5"/>
      <c r="I940" s="5">
        <v>0</v>
      </c>
      <c r="J940" s="5">
        <v>0</v>
      </c>
      <c r="K940" s="5">
        <v>94</v>
      </c>
      <c r="L940" s="5">
        <v>154</v>
      </c>
      <c r="M940" s="5"/>
      <c r="N940" s="5">
        <v>570</v>
      </c>
      <c r="O940" s="5">
        <v>291</v>
      </c>
      <c r="P940" s="5">
        <v>381</v>
      </c>
      <c r="Q940" s="5">
        <v>19</v>
      </c>
      <c r="R940" s="5"/>
      <c r="S940" s="5">
        <v>962</v>
      </c>
      <c r="T940" s="5">
        <v>577</v>
      </c>
      <c r="U940" s="5">
        <v>7750</v>
      </c>
      <c r="V940" s="5">
        <v>5038</v>
      </c>
      <c r="W940" s="5"/>
      <c r="X940" s="5">
        <v>16160</v>
      </c>
      <c r="Y940" s="5">
        <v>248</v>
      </c>
      <c r="Z940" s="5">
        <v>1261</v>
      </c>
      <c r="AA940" s="5">
        <v>14327</v>
      </c>
      <c r="AT940">
        <v>777</v>
      </c>
      <c r="AU940" s="6">
        <v>0.36513157894736842</v>
      </c>
    </row>
    <row r="941" spans="2:47" x14ac:dyDescent="0.25">
      <c r="C941">
        <v>1984</v>
      </c>
      <c r="D941" s="5">
        <v>1939</v>
      </c>
      <c r="E941" s="5">
        <v>2857</v>
      </c>
      <c r="F941" s="5">
        <v>8004</v>
      </c>
      <c r="G941" s="5">
        <v>1729</v>
      </c>
      <c r="H941" s="5"/>
      <c r="I941" s="5">
        <v>0</v>
      </c>
      <c r="J941" s="5">
        <v>0</v>
      </c>
      <c r="K941" s="5">
        <v>88</v>
      </c>
      <c r="L941" s="5">
        <v>325</v>
      </c>
      <c r="M941" s="5"/>
      <c r="N941" s="5">
        <v>481</v>
      </c>
      <c r="O941" s="5">
        <v>322</v>
      </c>
      <c r="P941" s="5">
        <v>360</v>
      </c>
      <c r="Q941" s="5">
        <v>17</v>
      </c>
      <c r="R941" s="5"/>
      <c r="S941" s="5">
        <v>1015</v>
      </c>
      <c r="T941" s="5">
        <v>462</v>
      </c>
      <c r="U941" s="5">
        <v>6450</v>
      </c>
      <c r="V941" s="5">
        <v>6996</v>
      </c>
      <c r="W941" s="5"/>
      <c r="X941" s="5">
        <v>14529</v>
      </c>
      <c r="Y941" s="5">
        <v>413</v>
      </c>
      <c r="Z941" s="5">
        <v>1180</v>
      </c>
      <c r="AA941" s="5">
        <v>14923</v>
      </c>
      <c r="AT941">
        <v>811</v>
      </c>
      <c r="AU941" s="6">
        <v>0.3547681539807524</v>
      </c>
    </row>
    <row r="942" spans="2:47" x14ac:dyDescent="0.25">
      <c r="C942">
        <v>1985</v>
      </c>
      <c r="D942" s="5">
        <v>1734</v>
      </c>
      <c r="E942" s="5">
        <v>2231</v>
      </c>
      <c r="F942" s="5">
        <v>6738</v>
      </c>
      <c r="G942" s="5">
        <v>1089</v>
      </c>
      <c r="H942" s="5"/>
      <c r="I942" s="5">
        <v>0</v>
      </c>
      <c r="J942" s="5">
        <v>0</v>
      </c>
      <c r="K942" s="5">
        <v>30</v>
      </c>
      <c r="L942" s="5">
        <v>217</v>
      </c>
      <c r="M942" s="5"/>
      <c r="N942" s="5">
        <v>502</v>
      </c>
      <c r="O942" s="5">
        <v>224</v>
      </c>
      <c r="P942" s="5">
        <v>160</v>
      </c>
      <c r="Q942" s="5">
        <v>16</v>
      </c>
      <c r="R942" s="5"/>
      <c r="S942" s="5">
        <v>731</v>
      </c>
      <c r="T942" s="5">
        <v>368</v>
      </c>
      <c r="U942" s="5">
        <v>8338</v>
      </c>
      <c r="V942" s="5">
        <v>6427</v>
      </c>
      <c r="W942" s="5"/>
      <c r="X942" s="5">
        <v>11792</v>
      </c>
      <c r="Y942" s="5">
        <v>247</v>
      </c>
      <c r="Z942" s="5">
        <v>902</v>
      </c>
      <c r="AA942" s="5">
        <v>15864</v>
      </c>
      <c r="AT942">
        <v>790</v>
      </c>
      <c r="AU942" s="6">
        <v>0.34924845269672855</v>
      </c>
    </row>
    <row r="943" spans="2:47" x14ac:dyDescent="0.25">
      <c r="C943">
        <v>1986</v>
      </c>
      <c r="D943" s="5">
        <v>1545</v>
      </c>
      <c r="E943" s="5">
        <v>1961</v>
      </c>
      <c r="F943" s="5">
        <v>8070</v>
      </c>
      <c r="G943" s="5">
        <v>1487</v>
      </c>
      <c r="H943" s="5"/>
      <c r="I943" s="5">
        <v>0</v>
      </c>
      <c r="J943" s="5">
        <v>0</v>
      </c>
      <c r="K943" s="5">
        <v>102</v>
      </c>
      <c r="L943" s="5">
        <v>180</v>
      </c>
      <c r="M943" s="5"/>
      <c r="N943" s="5">
        <v>395</v>
      </c>
      <c r="O943" s="5">
        <v>66</v>
      </c>
      <c r="P943" s="5">
        <v>141</v>
      </c>
      <c r="Q943" s="5">
        <v>13</v>
      </c>
      <c r="R943" s="5"/>
      <c r="S943" s="5">
        <v>597</v>
      </c>
      <c r="T943" s="5">
        <v>595</v>
      </c>
      <c r="U943" s="5">
        <v>6733</v>
      </c>
      <c r="V943" s="5">
        <v>3539</v>
      </c>
      <c r="W943" s="5"/>
      <c r="X943" s="5">
        <v>13063</v>
      </c>
      <c r="Y943" s="5">
        <v>282</v>
      </c>
      <c r="Z943" s="5">
        <v>615</v>
      </c>
      <c r="AA943" s="5">
        <v>11464</v>
      </c>
      <c r="AT943">
        <v>649</v>
      </c>
      <c r="AU943" s="6">
        <v>0.30555555555555558</v>
      </c>
    </row>
    <row r="944" spans="2:47" x14ac:dyDescent="0.25">
      <c r="C944">
        <v>1987</v>
      </c>
      <c r="D944" s="5">
        <v>1090</v>
      </c>
      <c r="E944" s="5">
        <v>1532</v>
      </c>
      <c r="F944" s="5">
        <v>4922</v>
      </c>
      <c r="G944" s="5">
        <v>1063</v>
      </c>
      <c r="H944" s="5"/>
      <c r="I944" s="5">
        <v>0</v>
      </c>
      <c r="J944" s="5">
        <v>0</v>
      </c>
      <c r="K944" s="5">
        <v>43</v>
      </c>
      <c r="L944" s="5">
        <v>73</v>
      </c>
      <c r="M944" s="5"/>
      <c r="N944" s="5">
        <v>57</v>
      </c>
      <c r="O944" s="5">
        <v>48</v>
      </c>
      <c r="P944" s="5">
        <v>113</v>
      </c>
      <c r="Q944" s="5">
        <v>7</v>
      </c>
      <c r="R944" s="5"/>
      <c r="S944" s="5">
        <v>755</v>
      </c>
      <c r="T944" s="5">
        <v>391</v>
      </c>
      <c r="U944" s="5">
        <v>3440</v>
      </c>
      <c r="V944" s="5">
        <v>4468</v>
      </c>
      <c r="W944" s="5"/>
      <c r="X944" s="5">
        <v>8607</v>
      </c>
      <c r="Y944" s="5">
        <v>116</v>
      </c>
      <c r="Z944" s="5">
        <v>225</v>
      </c>
      <c r="AA944" s="5">
        <v>9054</v>
      </c>
      <c r="AT944">
        <v>516</v>
      </c>
      <c r="AU944" s="6">
        <v>0.29502572898799312</v>
      </c>
    </row>
    <row r="945" spans="3:47" x14ac:dyDescent="0.25">
      <c r="C945">
        <v>1988</v>
      </c>
      <c r="D945" s="5">
        <v>1153</v>
      </c>
      <c r="E945" s="5">
        <v>1388</v>
      </c>
      <c r="F945" s="5">
        <v>4589</v>
      </c>
      <c r="G945" s="5">
        <v>776</v>
      </c>
      <c r="H945" s="5"/>
      <c r="I945" s="5">
        <v>0</v>
      </c>
      <c r="J945" s="5">
        <v>0</v>
      </c>
      <c r="K945" s="5">
        <v>45</v>
      </c>
      <c r="L945" s="5">
        <v>135</v>
      </c>
      <c r="M945" s="5"/>
      <c r="N945" s="5">
        <v>58</v>
      </c>
      <c r="O945" s="5">
        <v>53</v>
      </c>
      <c r="P945" s="5">
        <v>88</v>
      </c>
      <c r="Q945" s="5">
        <v>7</v>
      </c>
      <c r="R945" s="5"/>
      <c r="S945" s="5">
        <v>652</v>
      </c>
      <c r="T945" s="5">
        <v>244</v>
      </c>
      <c r="U945" s="5">
        <v>5284</v>
      </c>
      <c r="V945" s="5">
        <v>2377</v>
      </c>
      <c r="W945" s="5"/>
      <c r="X945" s="5">
        <v>7906</v>
      </c>
      <c r="Y945" s="5">
        <v>180</v>
      </c>
      <c r="Z945" s="5">
        <v>206</v>
      </c>
      <c r="AA945" s="5">
        <v>8557</v>
      </c>
      <c r="AT945">
        <v>697</v>
      </c>
      <c r="AU945" s="6">
        <v>0.34351897486446525</v>
      </c>
    </row>
    <row r="946" spans="3:47" x14ac:dyDescent="0.25">
      <c r="C946">
        <v>1989</v>
      </c>
      <c r="D946" s="5">
        <v>1418</v>
      </c>
      <c r="E946" s="5">
        <v>1843</v>
      </c>
      <c r="F946" s="5">
        <v>6688</v>
      </c>
      <c r="G946" s="5">
        <v>1045</v>
      </c>
      <c r="H946" s="5"/>
      <c r="I946" s="5">
        <v>0</v>
      </c>
      <c r="J946" s="5">
        <v>0</v>
      </c>
      <c r="K946" s="5">
        <v>37</v>
      </c>
      <c r="L946" s="5">
        <v>83</v>
      </c>
      <c r="M946" s="5"/>
      <c r="N946" s="5">
        <v>100</v>
      </c>
      <c r="O946" s="5">
        <v>56</v>
      </c>
      <c r="P946" s="5">
        <v>139</v>
      </c>
      <c r="Q946" s="5">
        <v>6</v>
      </c>
      <c r="R946" s="5"/>
      <c r="S946" s="5">
        <v>572</v>
      </c>
      <c r="T946" s="5">
        <v>543</v>
      </c>
      <c r="U946" s="5">
        <v>3693</v>
      </c>
      <c r="V946" s="5">
        <v>5696</v>
      </c>
      <c r="W946" s="5"/>
      <c r="X946" s="5">
        <v>10994</v>
      </c>
      <c r="Y946" s="5">
        <v>120</v>
      </c>
      <c r="Z946" s="5">
        <v>301</v>
      </c>
      <c r="AA946" s="5">
        <v>10504</v>
      </c>
      <c r="AT946">
        <v>765</v>
      </c>
      <c r="AU946" s="6">
        <v>0.38211788211788211</v>
      </c>
    </row>
    <row r="947" spans="3:47" x14ac:dyDescent="0.25">
      <c r="C947">
        <v>1990</v>
      </c>
      <c r="D947" s="5">
        <v>1308</v>
      </c>
      <c r="E947" s="5">
        <v>1843</v>
      </c>
      <c r="F947" s="5">
        <v>5041</v>
      </c>
      <c r="G947" s="5">
        <v>498</v>
      </c>
      <c r="H947" s="5"/>
      <c r="I947" s="5">
        <v>0</v>
      </c>
      <c r="J947" s="5">
        <v>0</v>
      </c>
      <c r="K947" s="5">
        <v>37</v>
      </c>
      <c r="L947" s="5">
        <v>26</v>
      </c>
      <c r="M947" s="5"/>
      <c r="N947" s="5">
        <v>65</v>
      </c>
      <c r="O947" s="5">
        <v>81</v>
      </c>
      <c r="P947" s="5">
        <v>101</v>
      </c>
      <c r="Q947" s="5">
        <v>8</v>
      </c>
      <c r="R947" s="5"/>
      <c r="S947" s="5">
        <v>890</v>
      </c>
      <c r="T947" s="5">
        <v>261</v>
      </c>
      <c r="U947" s="5">
        <v>6925</v>
      </c>
      <c r="V947" s="5">
        <v>5071</v>
      </c>
      <c r="W947" s="5"/>
      <c r="X947" s="5">
        <v>8690</v>
      </c>
      <c r="Y947" s="5">
        <v>63</v>
      </c>
      <c r="Z947" s="5">
        <v>255</v>
      </c>
      <c r="AA947" s="5">
        <v>13147</v>
      </c>
      <c r="AT947">
        <v>746</v>
      </c>
      <c r="AU947" s="6">
        <v>0.39016736401673641</v>
      </c>
    </row>
    <row r="948" spans="3:47" x14ac:dyDescent="0.25">
      <c r="C948">
        <v>1991</v>
      </c>
      <c r="D948" s="5">
        <v>1217</v>
      </c>
      <c r="E948" s="5">
        <v>1268</v>
      </c>
      <c r="F948" s="5">
        <v>3382</v>
      </c>
      <c r="G948" s="5">
        <v>348</v>
      </c>
      <c r="H948" s="5"/>
      <c r="I948" s="5">
        <v>0</v>
      </c>
      <c r="J948" s="5">
        <v>0</v>
      </c>
      <c r="K948" s="5">
        <v>16</v>
      </c>
      <c r="L948" s="5">
        <v>8</v>
      </c>
      <c r="M948" s="5"/>
      <c r="N948" s="5">
        <v>110</v>
      </c>
      <c r="O948" s="5">
        <v>44</v>
      </c>
      <c r="P948" s="5">
        <v>124</v>
      </c>
      <c r="Q948" s="5">
        <v>7</v>
      </c>
      <c r="R948" s="5"/>
      <c r="S948" s="5">
        <v>393</v>
      </c>
      <c r="T948" s="5">
        <v>454</v>
      </c>
      <c r="U948" s="5">
        <v>5296</v>
      </c>
      <c r="V948" s="5">
        <v>4327</v>
      </c>
      <c r="W948" s="5"/>
      <c r="X948" s="5">
        <v>6215</v>
      </c>
      <c r="Y948" s="5">
        <v>24</v>
      </c>
      <c r="Z948" s="5">
        <v>285</v>
      </c>
      <c r="AA948" s="5">
        <v>10470</v>
      </c>
      <c r="AT948">
        <v>634</v>
      </c>
      <c r="AU948" s="6">
        <v>0.4087685364281109</v>
      </c>
    </row>
    <row r="949" spans="3:47" x14ac:dyDescent="0.25">
      <c r="C949">
        <v>1992</v>
      </c>
      <c r="D949" s="5">
        <v>1039</v>
      </c>
      <c r="E949" s="5">
        <v>863</v>
      </c>
      <c r="F949" s="5">
        <v>2097</v>
      </c>
      <c r="G949" s="5">
        <v>644</v>
      </c>
      <c r="H949" s="5"/>
      <c r="I949" s="5">
        <v>0</v>
      </c>
      <c r="J949" s="5">
        <v>0</v>
      </c>
      <c r="K949" s="5">
        <v>31</v>
      </c>
      <c r="L949" s="5">
        <v>55</v>
      </c>
      <c r="M949" s="5"/>
      <c r="N949" s="5">
        <v>60</v>
      </c>
      <c r="O949" s="5">
        <v>78</v>
      </c>
      <c r="P949" s="5">
        <v>146</v>
      </c>
      <c r="Q949" s="5">
        <v>7</v>
      </c>
      <c r="R949" s="5"/>
      <c r="S949" s="5">
        <v>855</v>
      </c>
      <c r="T949" s="5">
        <v>386</v>
      </c>
      <c r="U949" s="5">
        <v>5848</v>
      </c>
      <c r="V949" s="5">
        <v>3549</v>
      </c>
      <c r="W949" s="5"/>
      <c r="X949" s="5">
        <v>4643</v>
      </c>
      <c r="Y949" s="5">
        <v>86</v>
      </c>
      <c r="Z949" s="5">
        <v>291</v>
      </c>
      <c r="AA949" s="5">
        <v>10638</v>
      </c>
      <c r="AT949">
        <v>817</v>
      </c>
      <c r="AU949" s="6">
        <v>0.38465160075329569</v>
      </c>
    </row>
    <row r="950" spans="3:47" x14ac:dyDescent="0.25">
      <c r="C950">
        <v>1993</v>
      </c>
      <c r="D950" s="5">
        <v>933</v>
      </c>
      <c r="E950" s="5">
        <v>626</v>
      </c>
      <c r="F950" s="5">
        <v>5527</v>
      </c>
      <c r="G950" s="5">
        <v>1066</v>
      </c>
      <c r="H950" s="5"/>
      <c r="I950" s="5">
        <v>0</v>
      </c>
      <c r="J950" s="5">
        <v>0</v>
      </c>
      <c r="K950" s="5">
        <v>23</v>
      </c>
      <c r="L950" s="5">
        <v>10</v>
      </c>
      <c r="M950" s="5"/>
      <c r="N950" s="5">
        <v>168</v>
      </c>
      <c r="O950" s="5">
        <v>102</v>
      </c>
      <c r="P950" s="5">
        <v>131</v>
      </c>
      <c r="Q950" s="5">
        <v>9</v>
      </c>
      <c r="R950" s="5"/>
      <c r="S950" s="5">
        <v>894</v>
      </c>
      <c r="T950" s="5">
        <v>490</v>
      </c>
      <c r="U950" s="5">
        <v>4964</v>
      </c>
      <c r="V950" s="5">
        <v>4848</v>
      </c>
      <c r="W950" s="5"/>
      <c r="X950" s="5">
        <v>8152</v>
      </c>
      <c r="Y950" s="5">
        <v>33</v>
      </c>
      <c r="Z950" s="5">
        <v>410</v>
      </c>
      <c r="AA950" s="5">
        <v>11196</v>
      </c>
      <c r="AT950">
        <v>655</v>
      </c>
      <c r="AU950" s="6">
        <v>0.34637757800105762</v>
      </c>
    </row>
    <row r="951" spans="3:47" x14ac:dyDescent="0.25">
      <c r="C951">
        <v>1994</v>
      </c>
      <c r="D951" s="5">
        <v>714</v>
      </c>
      <c r="E951" s="5">
        <v>997</v>
      </c>
      <c r="F951" s="5">
        <v>4149</v>
      </c>
      <c r="G951" s="5">
        <v>795</v>
      </c>
      <c r="H951" s="5"/>
      <c r="I951" s="5">
        <v>0</v>
      </c>
      <c r="J951" s="5">
        <v>0</v>
      </c>
      <c r="K951" s="5">
        <v>25</v>
      </c>
      <c r="L951" s="5">
        <v>5</v>
      </c>
      <c r="M951" s="5"/>
      <c r="N951" s="5">
        <v>165</v>
      </c>
      <c r="O951" s="5">
        <v>68</v>
      </c>
      <c r="P951" s="5">
        <v>160</v>
      </c>
      <c r="Q951" s="5">
        <v>11</v>
      </c>
      <c r="R951" s="5"/>
      <c r="S951" s="5">
        <v>855</v>
      </c>
      <c r="T951" s="5">
        <v>376</v>
      </c>
      <c r="U951" s="5">
        <v>6542</v>
      </c>
      <c r="V951" s="5">
        <v>5935</v>
      </c>
      <c r="W951" s="5"/>
      <c r="X951" s="5">
        <v>6655</v>
      </c>
      <c r="Y951" s="5">
        <v>30</v>
      </c>
      <c r="Z951" s="5">
        <v>404</v>
      </c>
      <c r="AA951" s="5">
        <v>13708</v>
      </c>
      <c r="AT951">
        <v>459</v>
      </c>
      <c r="AU951" s="6">
        <v>0.33974833456698744</v>
      </c>
    </row>
    <row r="952" spans="3:47" x14ac:dyDescent="0.25">
      <c r="C952">
        <v>1995</v>
      </c>
      <c r="D952" s="5">
        <v>1072</v>
      </c>
      <c r="E952" s="5">
        <v>900</v>
      </c>
      <c r="F952" s="5">
        <v>4675</v>
      </c>
      <c r="G952" s="5">
        <v>625</v>
      </c>
      <c r="H952" s="5"/>
      <c r="I952" s="5">
        <v>0</v>
      </c>
      <c r="J952" s="5">
        <v>0</v>
      </c>
      <c r="K952" s="5">
        <v>23</v>
      </c>
      <c r="L952" s="5">
        <v>12</v>
      </c>
      <c r="M952" s="5"/>
      <c r="N952" s="5">
        <v>107</v>
      </c>
      <c r="O952" s="5">
        <v>96</v>
      </c>
      <c r="P952" s="5">
        <v>186</v>
      </c>
      <c r="Q952" s="5">
        <v>10</v>
      </c>
      <c r="R952" s="5"/>
      <c r="S952" s="5">
        <v>767</v>
      </c>
      <c r="T952" s="5">
        <v>524</v>
      </c>
      <c r="U952" s="5">
        <v>8320</v>
      </c>
      <c r="V952" s="5">
        <v>7256</v>
      </c>
      <c r="W952" s="5"/>
      <c r="X952" s="5">
        <v>7272</v>
      </c>
      <c r="Y952" s="5">
        <v>35</v>
      </c>
      <c r="Z952" s="5">
        <v>399</v>
      </c>
      <c r="AA952" s="5">
        <v>16867</v>
      </c>
      <c r="AT952">
        <v>491</v>
      </c>
      <c r="AU952" s="6">
        <v>0.32953020134228189</v>
      </c>
    </row>
    <row r="953" spans="3:47" x14ac:dyDescent="0.25">
      <c r="C953">
        <v>1996</v>
      </c>
      <c r="D953" s="5">
        <v>1503</v>
      </c>
      <c r="E953" s="5">
        <v>1298</v>
      </c>
      <c r="F953" s="5">
        <v>8213</v>
      </c>
      <c r="G953" s="5">
        <v>1004</v>
      </c>
      <c r="H953" s="5"/>
      <c r="I953" s="5">
        <v>0</v>
      </c>
      <c r="J953" s="5">
        <v>0</v>
      </c>
      <c r="K953" s="5">
        <v>21</v>
      </c>
      <c r="L953" s="5">
        <v>36</v>
      </c>
      <c r="M953" s="5"/>
      <c r="N953" s="5">
        <v>227</v>
      </c>
      <c r="O953" s="5">
        <v>146</v>
      </c>
      <c r="P953" s="5">
        <v>240</v>
      </c>
      <c r="Q953" s="5">
        <v>20</v>
      </c>
      <c r="R953" s="5"/>
      <c r="S953" s="5">
        <v>1467</v>
      </c>
      <c r="T953" s="5">
        <v>919</v>
      </c>
      <c r="U953" s="5">
        <v>13270</v>
      </c>
      <c r="V953" s="5">
        <v>11517</v>
      </c>
      <c r="W953" s="5"/>
      <c r="X953" s="5">
        <v>12018</v>
      </c>
      <c r="Y953" s="5">
        <v>57</v>
      </c>
      <c r="Z953" s="5">
        <v>633</v>
      </c>
      <c r="AA953" s="5">
        <v>27173</v>
      </c>
      <c r="AU953" s="6"/>
    </row>
    <row r="954" spans="3:47" x14ac:dyDescent="0.25">
      <c r="C954">
        <v>1997</v>
      </c>
      <c r="D954" s="5">
        <v>2533</v>
      </c>
      <c r="E954" s="5">
        <v>1944</v>
      </c>
      <c r="F954" s="5">
        <v>13921</v>
      </c>
      <c r="G954" s="5">
        <v>2308</v>
      </c>
      <c r="H954" s="5"/>
      <c r="I954" s="5">
        <v>0</v>
      </c>
      <c r="J954" s="5">
        <v>0</v>
      </c>
      <c r="K954" s="5">
        <v>72</v>
      </c>
      <c r="L954" s="5">
        <v>141</v>
      </c>
      <c r="M954" s="5"/>
      <c r="N954" s="5">
        <v>389</v>
      </c>
      <c r="O954" s="5">
        <v>199</v>
      </c>
      <c r="P954" s="5">
        <v>514</v>
      </c>
      <c r="Q954" s="5">
        <v>37</v>
      </c>
      <c r="R954" s="5"/>
      <c r="S954" s="5">
        <v>2964</v>
      </c>
      <c r="T954" s="5">
        <v>1780</v>
      </c>
      <c r="U954" s="5">
        <v>25432</v>
      </c>
      <c r="V954" s="5">
        <v>19549</v>
      </c>
      <c r="W954" s="5"/>
      <c r="X954" s="5">
        <v>20706</v>
      </c>
      <c r="Y954" s="5">
        <v>213</v>
      </c>
      <c r="Z954" s="5">
        <v>1139</v>
      </c>
      <c r="AA954" s="5">
        <v>49725</v>
      </c>
      <c r="AU954" s="6"/>
    </row>
    <row r="955" spans="3:47" x14ac:dyDescent="0.25">
      <c r="C955">
        <v>1998</v>
      </c>
      <c r="D955" s="5">
        <v>2227</v>
      </c>
      <c r="E955" s="5">
        <v>2414</v>
      </c>
      <c r="F955" s="5">
        <v>24266</v>
      </c>
      <c r="G955" s="5">
        <v>4232</v>
      </c>
      <c r="H955" s="5"/>
      <c r="I955" s="5">
        <v>0</v>
      </c>
      <c r="J955" s="5">
        <v>0</v>
      </c>
      <c r="K955" s="5">
        <v>73</v>
      </c>
      <c r="L955" s="5">
        <v>184</v>
      </c>
      <c r="M955" s="5"/>
      <c r="N955" s="5">
        <v>322</v>
      </c>
      <c r="O955" s="5">
        <v>325</v>
      </c>
      <c r="P955" s="5">
        <v>765</v>
      </c>
      <c r="Q955" s="5">
        <v>39</v>
      </c>
      <c r="R955" s="5"/>
      <c r="S955" s="5">
        <v>4272</v>
      </c>
      <c r="T955" s="5">
        <v>2440</v>
      </c>
      <c r="U955" s="5">
        <v>29970</v>
      </c>
      <c r="V955" s="5">
        <v>20899</v>
      </c>
      <c r="W955" s="5"/>
      <c r="X955" s="5">
        <v>33139</v>
      </c>
      <c r="Y955" s="5">
        <v>257</v>
      </c>
      <c r="Z955" s="5">
        <v>1451</v>
      </c>
      <c r="AA955" s="5">
        <v>57581</v>
      </c>
      <c r="AU955" s="6"/>
    </row>
    <row r="956" spans="3:47" x14ac:dyDescent="0.25">
      <c r="C956">
        <v>1999</v>
      </c>
      <c r="D956" s="5">
        <v>2128</v>
      </c>
      <c r="E956" s="5">
        <v>3761</v>
      </c>
      <c r="F956" s="5">
        <v>22055</v>
      </c>
      <c r="G956" s="5">
        <v>4801</v>
      </c>
      <c r="H956" s="5"/>
      <c r="I956" s="5">
        <v>0</v>
      </c>
      <c r="J956" s="5">
        <v>0</v>
      </c>
      <c r="K956" s="5">
        <v>43</v>
      </c>
      <c r="L956" s="5">
        <v>179</v>
      </c>
      <c r="M956" s="5"/>
      <c r="N956" s="5">
        <v>394</v>
      </c>
      <c r="O956" s="5">
        <v>380</v>
      </c>
      <c r="P956" s="5">
        <v>926</v>
      </c>
      <c r="Q956" s="5">
        <v>40</v>
      </c>
      <c r="R956" s="5"/>
      <c r="S956" s="5">
        <v>3896</v>
      </c>
      <c r="T956" s="5">
        <v>1948</v>
      </c>
      <c r="U956" s="5">
        <v>22946</v>
      </c>
      <c r="V956" s="5">
        <v>14651</v>
      </c>
      <c r="W956" s="5"/>
      <c r="X956" s="5">
        <v>32745</v>
      </c>
      <c r="Y956" s="5">
        <v>222</v>
      </c>
      <c r="Z956" s="5">
        <v>1740</v>
      </c>
      <c r="AA956" s="5">
        <v>43441</v>
      </c>
      <c r="AU956" s="6"/>
    </row>
    <row r="957" spans="3:47" x14ac:dyDescent="0.25">
      <c r="C957">
        <v>2000</v>
      </c>
      <c r="D957" s="5">
        <v>2962</v>
      </c>
      <c r="E957" s="5">
        <v>3423</v>
      </c>
      <c r="F957" s="5">
        <v>24299</v>
      </c>
      <c r="G957" s="5">
        <v>4250</v>
      </c>
      <c r="H957" s="5"/>
      <c r="I957" s="5">
        <v>0</v>
      </c>
      <c r="J957" s="5">
        <v>0</v>
      </c>
      <c r="K957" s="5">
        <v>69</v>
      </c>
      <c r="L957" s="5">
        <v>242</v>
      </c>
      <c r="M957" s="5"/>
      <c r="N957" s="5">
        <v>512</v>
      </c>
      <c r="O957" s="5">
        <v>548</v>
      </c>
      <c r="P957" s="5">
        <v>1390</v>
      </c>
      <c r="Q957" s="5">
        <v>36</v>
      </c>
      <c r="R957" s="5"/>
      <c r="S957" s="5">
        <v>3058</v>
      </c>
      <c r="T957" s="5">
        <v>1362</v>
      </c>
      <c r="U957" s="5">
        <v>15039</v>
      </c>
      <c r="V957" s="5">
        <v>14389</v>
      </c>
      <c r="W957" s="5"/>
      <c r="X957" s="5">
        <v>34934</v>
      </c>
      <c r="Y957" s="5">
        <v>311</v>
      </c>
      <c r="Z957" s="5">
        <v>2486</v>
      </c>
      <c r="AA957" s="5">
        <v>33848</v>
      </c>
      <c r="AU957" s="6"/>
    </row>
    <row r="958" spans="3:47" x14ac:dyDescent="0.25">
      <c r="C958">
        <v>2001</v>
      </c>
      <c r="D958" s="5">
        <v>3364</v>
      </c>
      <c r="E958" s="5">
        <v>5031</v>
      </c>
      <c r="F958" s="5">
        <v>30992</v>
      </c>
      <c r="G958" s="5">
        <v>5498</v>
      </c>
      <c r="H958" s="5"/>
      <c r="I958" s="5">
        <v>0</v>
      </c>
      <c r="J958" s="5">
        <v>0</v>
      </c>
      <c r="K958" s="5">
        <v>100</v>
      </c>
      <c r="L958" s="5">
        <v>355</v>
      </c>
      <c r="M958" s="5"/>
      <c r="N958" s="5">
        <v>1067</v>
      </c>
      <c r="O958" s="5">
        <v>1295</v>
      </c>
      <c r="P958" s="5">
        <v>1824</v>
      </c>
      <c r="Q958" s="5">
        <v>32</v>
      </c>
      <c r="R958" s="5"/>
      <c r="S958" s="5">
        <v>2638</v>
      </c>
      <c r="T958" s="5">
        <v>897</v>
      </c>
      <c r="U958" s="5">
        <v>18567</v>
      </c>
      <c r="V958" s="5">
        <v>22526</v>
      </c>
      <c r="W958" s="5"/>
      <c r="X958" s="5">
        <v>44885</v>
      </c>
      <c r="Y958" s="5">
        <v>455</v>
      </c>
      <c r="Z958" s="5">
        <v>4218</v>
      </c>
      <c r="AA958" s="5">
        <v>44628</v>
      </c>
      <c r="AU958" s="6"/>
    </row>
    <row r="959" spans="3:47" x14ac:dyDescent="0.25">
      <c r="C959">
        <v>2002</v>
      </c>
      <c r="D959" s="5">
        <v>4001</v>
      </c>
      <c r="E959" s="5">
        <v>5544</v>
      </c>
      <c r="F959" s="5">
        <v>25893</v>
      </c>
      <c r="G959" s="5">
        <v>5029</v>
      </c>
      <c r="H959" s="5"/>
      <c r="I959" s="5">
        <v>0</v>
      </c>
      <c r="J959" s="5">
        <v>0</v>
      </c>
      <c r="K959" s="5">
        <v>104</v>
      </c>
      <c r="L959" s="5">
        <v>234</v>
      </c>
      <c r="M959" s="5"/>
      <c r="N959" s="5">
        <v>2232</v>
      </c>
      <c r="O959" s="5">
        <v>1455</v>
      </c>
      <c r="P959" s="5">
        <v>2335</v>
      </c>
      <c r="Q959" s="5">
        <v>30</v>
      </c>
      <c r="R959" s="5"/>
      <c r="S959" s="5">
        <v>1272</v>
      </c>
      <c r="T959" s="5">
        <v>758</v>
      </c>
      <c r="U959" s="5">
        <v>24940</v>
      </c>
      <c r="V959" s="5">
        <v>11571</v>
      </c>
      <c r="W959" s="5"/>
      <c r="X959" s="5">
        <v>40467</v>
      </c>
      <c r="Y959" s="5">
        <v>338</v>
      </c>
      <c r="Z959" s="5">
        <v>6052</v>
      </c>
      <c r="AA959" s="5">
        <v>38541</v>
      </c>
      <c r="AU959" s="6"/>
    </row>
    <row r="960" spans="3:47" x14ac:dyDescent="0.25">
      <c r="C960">
        <v>2003</v>
      </c>
      <c r="D960" s="5">
        <v>3604</v>
      </c>
      <c r="E960" s="5">
        <v>4122</v>
      </c>
      <c r="F960" s="5">
        <v>23295</v>
      </c>
      <c r="G960" s="5">
        <v>2749</v>
      </c>
      <c r="H960" s="5"/>
      <c r="I960" s="5">
        <v>0</v>
      </c>
      <c r="J960" s="5">
        <v>0</v>
      </c>
      <c r="K960" s="5">
        <v>107</v>
      </c>
      <c r="L960" s="5">
        <v>120</v>
      </c>
      <c r="M960" s="5"/>
      <c r="N960" s="5">
        <v>2299</v>
      </c>
      <c r="O960" s="5">
        <v>1735</v>
      </c>
      <c r="P960" s="5">
        <v>1231</v>
      </c>
      <c r="Q960" s="5">
        <v>28</v>
      </c>
      <c r="R960" s="5"/>
      <c r="S960" s="5">
        <v>894</v>
      </c>
      <c r="T960" s="5">
        <v>446</v>
      </c>
      <c r="U960" s="5">
        <v>10897</v>
      </c>
      <c r="V960" s="5">
        <v>17048</v>
      </c>
      <c r="W960" s="5"/>
      <c r="X960" s="5">
        <v>33770</v>
      </c>
      <c r="Y960" s="5">
        <v>227</v>
      </c>
      <c r="Z960" s="5">
        <v>5293</v>
      </c>
      <c r="AA960" s="5">
        <v>29285</v>
      </c>
      <c r="AT960">
        <v>24266</v>
      </c>
      <c r="AU960" s="6">
        <v>0.69723874378645523</v>
      </c>
    </row>
    <row r="961" spans="2:47" x14ac:dyDescent="0.25">
      <c r="C961">
        <v>2004</v>
      </c>
      <c r="D961" s="5">
        <v>3777</v>
      </c>
      <c r="E961" s="5">
        <v>3984</v>
      </c>
      <c r="F961" s="5">
        <v>16438</v>
      </c>
      <c r="G961" s="5">
        <v>2692</v>
      </c>
      <c r="H961" s="5"/>
      <c r="I961" s="5">
        <v>0</v>
      </c>
      <c r="J961" s="5">
        <v>0</v>
      </c>
      <c r="K961" s="5">
        <v>16</v>
      </c>
      <c r="L961" s="5">
        <v>313</v>
      </c>
      <c r="M961" s="5"/>
      <c r="N961" s="5">
        <v>3544</v>
      </c>
      <c r="O961" s="5">
        <v>1166</v>
      </c>
      <c r="P961" s="5">
        <v>1517</v>
      </c>
      <c r="Q961" s="5">
        <v>35</v>
      </c>
      <c r="R961" s="5"/>
      <c r="S961" s="5">
        <v>360</v>
      </c>
      <c r="T961" s="5">
        <v>521</v>
      </c>
      <c r="U961" s="5">
        <v>23283</v>
      </c>
      <c r="V961" s="5">
        <v>15479</v>
      </c>
      <c r="W961" s="5"/>
      <c r="X961" s="5">
        <v>26891</v>
      </c>
      <c r="Y961" s="5">
        <v>329</v>
      </c>
      <c r="Z961" s="5">
        <v>6262</v>
      </c>
      <c r="AA961" s="5">
        <v>39643</v>
      </c>
      <c r="AT961">
        <v>18048</v>
      </c>
      <c r="AU961" s="6">
        <v>0.67813932516720521</v>
      </c>
    </row>
    <row r="962" spans="2:47" x14ac:dyDescent="0.25">
      <c r="C962">
        <v>2005</v>
      </c>
      <c r="D962" s="5">
        <v>4266</v>
      </c>
      <c r="E962" s="5">
        <v>3020</v>
      </c>
      <c r="F962" s="5">
        <v>21182</v>
      </c>
      <c r="G962" s="5">
        <v>4865</v>
      </c>
      <c r="H962" s="5"/>
      <c r="I962" s="5">
        <v>0</v>
      </c>
      <c r="J962" s="5">
        <v>0</v>
      </c>
      <c r="K962" s="5">
        <v>60</v>
      </c>
      <c r="L962" s="5">
        <v>154</v>
      </c>
      <c r="M962" s="5"/>
      <c r="N962" s="5">
        <v>2716</v>
      </c>
      <c r="O962" s="5">
        <v>1494</v>
      </c>
      <c r="P962" s="5">
        <v>2314</v>
      </c>
      <c r="Q962" s="5">
        <v>40</v>
      </c>
      <c r="R962" s="5"/>
      <c r="S962" s="5">
        <v>904</v>
      </c>
      <c r="T962" s="5">
        <v>1069</v>
      </c>
      <c r="U962" s="5">
        <v>20768</v>
      </c>
      <c r="V962" s="5">
        <v>16956</v>
      </c>
      <c r="W962" s="5"/>
      <c r="X962" s="5">
        <v>33333</v>
      </c>
      <c r="Y962" s="5">
        <v>214</v>
      </c>
      <c r="Z962" s="5">
        <v>6564</v>
      </c>
      <c r="AA962" s="5">
        <v>39697</v>
      </c>
      <c r="AT962">
        <v>21760</v>
      </c>
      <c r="AU962" s="6">
        <v>0.67617538298996305</v>
      </c>
    </row>
    <row r="963" spans="2:47" x14ac:dyDescent="0.25">
      <c r="C963">
        <v>2006</v>
      </c>
      <c r="D963" s="5">
        <v>3362</v>
      </c>
      <c r="E963" s="5">
        <v>3806</v>
      </c>
      <c r="F963" s="5">
        <v>25198</v>
      </c>
      <c r="G963" s="5">
        <v>5085</v>
      </c>
      <c r="H963" s="5"/>
      <c r="I963" s="5">
        <v>0</v>
      </c>
      <c r="J963" s="5">
        <v>0</v>
      </c>
      <c r="K963" s="5">
        <v>29</v>
      </c>
      <c r="L963" s="5">
        <v>407</v>
      </c>
      <c r="M963" s="5"/>
      <c r="N963" s="5">
        <v>3518</v>
      </c>
      <c r="O963" s="5">
        <v>2429</v>
      </c>
      <c r="P963" s="5">
        <v>2931</v>
      </c>
      <c r="Q963" s="5">
        <v>47</v>
      </c>
      <c r="R963" s="5"/>
      <c r="S963" s="5">
        <v>1795</v>
      </c>
      <c r="T963" s="5">
        <v>569</v>
      </c>
      <c r="U963" s="5">
        <v>24783</v>
      </c>
      <c r="V963" s="5">
        <v>22692</v>
      </c>
      <c r="W963" s="5"/>
      <c r="X963" s="5">
        <v>37451</v>
      </c>
      <c r="Y963" s="5">
        <v>436</v>
      </c>
      <c r="Z963" s="5">
        <v>8925</v>
      </c>
      <c r="AA963" s="5">
        <v>49839</v>
      </c>
      <c r="AT963">
        <v>24080</v>
      </c>
      <c r="AU963" s="6">
        <v>0.63530591246075507</v>
      </c>
    </row>
    <row r="964" spans="2:47" x14ac:dyDescent="0.25">
      <c r="C964">
        <v>2007</v>
      </c>
      <c r="D964" s="5">
        <v>3597</v>
      </c>
      <c r="E964" s="5">
        <v>3739</v>
      </c>
      <c r="F964" s="5">
        <v>29775</v>
      </c>
      <c r="G964" s="5">
        <v>4559</v>
      </c>
      <c r="H964" s="5"/>
      <c r="I964" s="5">
        <v>0</v>
      </c>
      <c r="J964" s="5">
        <v>0</v>
      </c>
      <c r="K964" s="5">
        <v>109</v>
      </c>
      <c r="L964" s="5">
        <v>138</v>
      </c>
      <c r="M964" s="5"/>
      <c r="N964" s="5">
        <v>4907</v>
      </c>
      <c r="O964" s="5">
        <v>2608</v>
      </c>
      <c r="P964" s="5">
        <v>3098</v>
      </c>
      <c r="Q964" s="5">
        <v>42</v>
      </c>
      <c r="R964" s="5"/>
      <c r="S964" s="5">
        <v>504</v>
      </c>
      <c r="T964" s="5">
        <v>472</v>
      </c>
      <c r="U964" s="5">
        <v>25637</v>
      </c>
      <c r="V964" s="5">
        <v>22064</v>
      </c>
      <c r="W964" s="5"/>
      <c r="X964" s="5">
        <v>41670</v>
      </c>
      <c r="Y964" s="5">
        <v>247</v>
      </c>
      <c r="Z964" s="5">
        <v>10655</v>
      </c>
      <c r="AA964" s="5">
        <v>48677</v>
      </c>
      <c r="AT964">
        <v>14828</v>
      </c>
      <c r="AU964" s="6">
        <v>0.51176917236142749</v>
      </c>
    </row>
    <row r="965" spans="2:47" x14ac:dyDescent="0.25">
      <c r="C965">
        <v>2008</v>
      </c>
      <c r="D965" s="5">
        <v>3085</v>
      </c>
      <c r="E965" s="5">
        <v>4021</v>
      </c>
      <c r="F965" s="5">
        <v>22722</v>
      </c>
      <c r="G965" s="5"/>
      <c r="H965" s="5"/>
      <c r="I965" s="5">
        <v>0</v>
      </c>
      <c r="J965" s="5">
        <v>0</v>
      </c>
      <c r="K965" s="5">
        <v>41</v>
      </c>
      <c r="L965" s="5"/>
      <c r="M965" s="5"/>
      <c r="N965" s="5">
        <v>4614</v>
      </c>
      <c r="O965" s="5">
        <v>2563</v>
      </c>
      <c r="P965" s="5">
        <v>2292</v>
      </c>
      <c r="Q965" s="5"/>
      <c r="R965" s="5"/>
      <c r="S965" s="5">
        <v>256</v>
      </c>
      <c r="T965" s="5">
        <v>248</v>
      </c>
      <c r="U965" s="5">
        <v>24105</v>
      </c>
      <c r="V965" s="5"/>
      <c r="W965" s="5"/>
      <c r="X965" s="5">
        <v>29828</v>
      </c>
      <c r="Y965" s="5">
        <v>41</v>
      </c>
      <c r="Z965" s="5">
        <v>9469</v>
      </c>
      <c r="AA965" s="5">
        <v>24609</v>
      </c>
      <c r="AT965">
        <v>15644</v>
      </c>
      <c r="AU965" s="6">
        <v>0.50941061543471178</v>
      </c>
    </row>
    <row r="966" spans="2:47" x14ac:dyDescent="0.25">
      <c r="C966">
        <v>2009</v>
      </c>
      <c r="D966" s="5">
        <v>4312</v>
      </c>
      <c r="E966" s="5">
        <v>4220</v>
      </c>
      <c r="F966" s="5"/>
      <c r="G966" s="5"/>
      <c r="H966" s="5"/>
      <c r="I966" s="5">
        <v>0</v>
      </c>
      <c r="J966" s="5">
        <v>0</v>
      </c>
      <c r="K966" s="5"/>
      <c r="L966" s="5"/>
      <c r="M966" s="5"/>
      <c r="N966" s="5">
        <v>6011</v>
      </c>
      <c r="O966" s="5">
        <v>2333</v>
      </c>
      <c r="P966" s="5"/>
      <c r="Q966" s="5"/>
      <c r="R966" s="5"/>
      <c r="S966" s="5">
        <v>0</v>
      </c>
      <c r="T966" s="5">
        <v>759</v>
      </c>
      <c r="U966" s="5"/>
      <c r="V966" s="5"/>
      <c r="W966" s="5"/>
      <c r="X966" s="5">
        <v>8532</v>
      </c>
      <c r="Y966" s="5">
        <v>0</v>
      </c>
      <c r="Z966" s="5">
        <v>8344</v>
      </c>
      <c r="AA966" s="5">
        <v>759</v>
      </c>
      <c r="AT966">
        <v>17669</v>
      </c>
      <c r="AU966" s="6">
        <v>0.55222527815976996</v>
      </c>
    </row>
    <row r="967" spans="2:47" x14ac:dyDescent="0.25">
      <c r="C967">
        <v>2010</v>
      </c>
      <c r="D967" s="5">
        <v>4446</v>
      </c>
      <c r="E967" s="5"/>
      <c r="F967" s="5"/>
      <c r="G967" s="5"/>
      <c r="H967" s="5"/>
      <c r="I967" s="5">
        <v>0</v>
      </c>
      <c r="J967" s="5"/>
      <c r="K967" s="5"/>
      <c r="L967" s="5"/>
      <c r="M967" s="5"/>
      <c r="N967" s="5">
        <v>5887</v>
      </c>
      <c r="O967" s="5"/>
      <c r="P967" s="5"/>
      <c r="Q967" s="5"/>
      <c r="R967" s="5"/>
      <c r="S967" s="5">
        <v>1032</v>
      </c>
      <c r="T967" s="5"/>
      <c r="U967" s="5"/>
      <c r="V967" s="5"/>
      <c r="W967" s="5"/>
      <c r="X967" s="5">
        <v>4446</v>
      </c>
      <c r="Y967" s="5">
        <v>0</v>
      </c>
      <c r="Z967" s="5">
        <v>5887</v>
      </c>
      <c r="AA967" s="5">
        <v>1032</v>
      </c>
      <c r="AT967">
        <v>16122</v>
      </c>
      <c r="AU967" s="6">
        <v>0.5193106780479948</v>
      </c>
    </row>
    <row r="968" spans="2:47" x14ac:dyDescent="0.25">
      <c r="B968" t="s">
        <v>59</v>
      </c>
      <c r="C968">
        <v>1974</v>
      </c>
      <c r="D968" s="5"/>
      <c r="E968" s="5"/>
      <c r="F968" s="5"/>
      <c r="G968" s="5">
        <v>9184</v>
      </c>
      <c r="H968" s="5"/>
      <c r="I968" s="5"/>
      <c r="J968" s="5"/>
      <c r="K968" s="5"/>
      <c r="L968" s="5">
        <v>94</v>
      </c>
      <c r="M968" s="5"/>
      <c r="N968" s="5"/>
      <c r="O968" s="5"/>
      <c r="P968" s="5"/>
      <c r="Q968" s="5">
        <v>1216</v>
      </c>
      <c r="R968" s="5"/>
      <c r="S968" s="5"/>
      <c r="T968" s="5"/>
      <c r="U968" s="5"/>
      <c r="V968" s="5">
        <v>7881</v>
      </c>
      <c r="W968" s="5"/>
      <c r="X968" s="5">
        <v>9184</v>
      </c>
      <c r="Y968" s="5">
        <v>94</v>
      </c>
      <c r="Z968" s="5">
        <v>1216</v>
      </c>
      <c r="AA968" s="5">
        <v>7881</v>
      </c>
      <c r="AT968">
        <v>12941</v>
      </c>
      <c r="AU968" s="6">
        <v>0.44926228085401843</v>
      </c>
    </row>
    <row r="969" spans="2:47" x14ac:dyDescent="0.25">
      <c r="C969">
        <v>1975</v>
      </c>
      <c r="D969" s="5"/>
      <c r="E969" s="5"/>
      <c r="F969" s="5">
        <v>65423</v>
      </c>
      <c r="G969" s="5">
        <v>20867</v>
      </c>
      <c r="H969" s="5"/>
      <c r="I969" s="5"/>
      <c r="J969" s="5"/>
      <c r="K969" s="5">
        <v>4996</v>
      </c>
      <c r="L969" s="5">
        <v>210</v>
      </c>
      <c r="M969" s="5"/>
      <c r="N969" s="5"/>
      <c r="O969" s="5"/>
      <c r="P969" s="5">
        <v>18437</v>
      </c>
      <c r="Q969" s="5">
        <v>2766</v>
      </c>
      <c r="R969" s="5"/>
      <c r="S969" s="5"/>
      <c r="T969" s="5"/>
      <c r="U969" s="5">
        <v>26200</v>
      </c>
      <c r="V969" s="5">
        <v>16175</v>
      </c>
      <c r="W969" s="5"/>
      <c r="X969" s="5">
        <v>86290</v>
      </c>
      <c r="Y969" s="5">
        <v>5206</v>
      </c>
      <c r="Z969" s="5">
        <v>21203</v>
      </c>
      <c r="AA969" s="5">
        <v>42375</v>
      </c>
      <c r="AT969">
        <v>13960</v>
      </c>
      <c r="AU969" s="6">
        <v>0.54908747640025168</v>
      </c>
    </row>
    <row r="970" spans="2:47" x14ac:dyDescent="0.25">
      <c r="C970">
        <v>1976</v>
      </c>
      <c r="D970" s="5"/>
      <c r="E970" s="5">
        <v>17205</v>
      </c>
      <c r="F970" s="5">
        <v>30852</v>
      </c>
      <c r="G970" s="5">
        <v>13273</v>
      </c>
      <c r="H970" s="5"/>
      <c r="I970" s="5"/>
      <c r="J970" s="5">
        <v>0</v>
      </c>
      <c r="K970" s="5">
        <v>1744</v>
      </c>
      <c r="L970" s="5">
        <v>137</v>
      </c>
      <c r="M970" s="5"/>
      <c r="N970" s="5"/>
      <c r="O970" s="5">
        <v>2477</v>
      </c>
      <c r="P970" s="5">
        <v>6427</v>
      </c>
      <c r="Q970" s="5">
        <v>1729</v>
      </c>
      <c r="R970" s="5"/>
      <c r="S970" s="5"/>
      <c r="T970" s="5">
        <v>2641</v>
      </c>
      <c r="U970" s="5">
        <v>8246</v>
      </c>
      <c r="V970" s="5">
        <v>6595</v>
      </c>
      <c r="W970" s="5"/>
      <c r="X970" s="5">
        <v>61330</v>
      </c>
      <c r="Y970" s="5">
        <v>1881</v>
      </c>
      <c r="Z970" s="5">
        <v>10633</v>
      </c>
      <c r="AA970" s="5">
        <v>17482</v>
      </c>
      <c r="AT970">
        <v>8948</v>
      </c>
      <c r="AU970" s="6">
        <v>0.49705588267970224</v>
      </c>
    </row>
    <row r="971" spans="2:47" x14ac:dyDescent="0.25">
      <c r="C971">
        <v>1977</v>
      </c>
      <c r="D971" s="5">
        <v>9884</v>
      </c>
      <c r="E971" s="5">
        <v>17725</v>
      </c>
      <c r="F971" s="5">
        <v>28390</v>
      </c>
      <c r="G971" s="5">
        <v>4085</v>
      </c>
      <c r="H971" s="5"/>
      <c r="I971" s="5">
        <v>0</v>
      </c>
      <c r="J971" s="5">
        <v>0</v>
      </c>
      <c r="K971" s="5">
        <v>3041</v>
      </c>
      <c r="L971" s="5">
        <v>45</v>
      </c>
      <c r="M971" s="5"/>
      <c r="N971" s="5">
        <v>1358</v>
      </c>
      <c r="O971" s="5">
        <v>8385</v>
      </c>
      <c r="P971" s="5">
        <v>11229</v>
      </c>
      <c r="Q971" s="5">
        <v>588</v>
      </c>
      <c r="R971" s="5"/>
      <c r="S971" s="5">
        <v>6463</v>
      </c>
      <c r="T971" s="5">
        <v>8076</v>
      </c>
      <c r="U971" s="5">
        <v>9389</v>
      </c>
      <c r="V971" s="5">
        <v>3531</v>
      </c>
      <c r="W971" s="5"/>
      <c r="X971" s="5">
        <v>60084</v>
      </c>
      <c r="Y971" s="5">
        <v>3086</v>
      </c>
      <c r="Z971" s="5">
        <v>21560</v>
      </c>
      <c r="AA971" s="5">
        <v>27459</v>
      </c>
      <c r="AT971">
        <v>8292</v>
      </c>
      <c r="AU971" s="6">
        <v>0.49213603181197696</v>
      </c>
    </row>
    <row r="972" spans="2:47" x14ac:dyDescent="0.25">
      <c r="C972">
        <v>1978</v>
      </c>
      <c r="D972" s="5">
        <v>5543</v>
      </c>
      <c r="E972" s="5">
        <v>10785</v>
      </c>
      <c r="F972" s="5">
        <v>15591</v>
      </c>
      <c r="G972" s="5">
        <v>1864</v>
      </c>
      <c r="H972" s="5"/>
      <c r="I972" s="5">
        <v>0</v>
      </c>
      <c r="J972" s="5">
        <v>0</v>
      </c>
      <c r="K972" s="5">
        <v>2030</v>
      </c>
      <c r="L972" s="5">
        <v>13</v>
      </c>
      <c r="M972" s="5"/>
      <c r="N972" s="5">
        <v>433</v>
      </c>
      <c r="O972" s="5">
        <v>5615</v>
      </c>
      <c r="P972" s="5">
        <v>7583</v>
      </c>
      <c r="Q972" s="5">
        <v>240</v>
      </c>
      <c r="R972" s="5"/>
      <c r="S972" s="5">
        <v>1845</v>
      </c>
      <c r="T972" s="5">
        <v>3548</v>
      </c>
      <c r="U972" s="5">
        <v>9975</v>
      </c>
      <c r="V972" s="5">
        <v>2084</v>
      </c>
      <c r="W972" s="5"/>
      <c r="X972" s="5">
        <v>33783</v>
      </c>
      <c r="Y972" s="5">
        <v>2043</v>
      </c>
      <c r="Z972" s="5">
        <v>13871</v>
      </c>
      <c r="AA972" s="5">
        <v>17452</v>
      </c>
      <c r="AT972">
        <v>11415</v>
      </c>
      <c r="AU972" s="6">
        <v>0.52078105752999682</v>
      </c>
    </row>
    <row r="973" spans="2:47" x14ac:dyDescent="0.25">
      <c r="C973">
        <v>1979</v>
      </c>
      <c r="D973" s="5">
        <v>11387</v>
      </c>
      <c r="E973" s="5">
        <v>21785</v>
      </c>
      <c r="F973" s="5">
        <v>26324</v>
      </c>
      <c r="G973" s="5">
        <v>5731</v>
      </c>
      <c r="H973" s="5"/>
      <c r="I973" s="5">
        <v>0</v>
      </c>
      <c r="J973" s="5">
        <v>0</v>
      </c>
      <c r="K973" s="5">
        <v>1394</v>
      </c>
      <c r="L973" s="5">
        <v>61</v>
      </c>
      <c r="M973" s="5"/>
      <c r="N973" s="5">
        <v>1439</v>
      </c>
      <c r="O973" s="5">
        <v>20033</v>
      </c>
      <c r="P973" s="5">
        <v>8339</v>
      </c>
      <c r="Q973" s="5">
        <v>1736</v>
      </c>
      <c r="R973" s="5"/>
      <c r="S973" s="5">
        <v>3956</v>
      </c>
      <c r="T973" s="5">
        <v>19649</v>
      </c>
      <c r="U973" s="5">
        <v>16513</v>
      </c>
      <c r="V973" s="5">
        <v>8442</v>
      </c>
      <c r="W973" s="5"/>
      <c r="X973" s="5">
        <v>65227</v>
      </c>
      <c r="Y973" s="5">
        <v>1455</v>
      </c>
      <c r="Z973" s="5">
        <v>31547</v>
      </c>
      <c r="AA973" s="5">
        <v>48560</v>
      </c>
      <c r="AT973">
        <v>9008</v>
      </c>
      <c r="AU973" s="6">
        <v>0.40658993455201986</v>
      </c>
    </row>
    <row r="974" spans="2:47" x14ac:dyDescent="0.25">
      <c r="C974">
        <v>1980</v>
      </c>
      <c r="D974" s="5">
        <v>21373</v>
      </c>
      <c r="E974" s="5">
        <v>49062</v>
      </c>
      <c r="F974" s="5">
        <v>71347</v>
      </c>
      <c r="G974" s="5">
        <v>16610</v>
      </c>
      <c r="H974" s="5"/>
      <c r="I974" s="5">
        <v>0</v>
      </c>
      <c r="J974" s="5">
        <v>0</v>
      </c>
      <c r="K974" s="5">
        <v>3793</v>
      </c>
      <c r="L974" s="5">
        <v>336</v>
      </c>
      <c r="M974" s="5"/>
      <c r="N974" s="5">
        <v>2687</v>
      </c>
      <c r="O974" s="5">
        <v>11194</v>
      </c>
      <c r="P974" s="5">
        <v>30876</v>
      </c>
      <c r="Q974" s="5">
        <v>8034</v>
      </c>
      <c r="R974" s="5"/>
      <c r="S974" s="5">
        <v>11559</v>
      </c>
      <c r="T974" s="5">
        <v>16445</v>
      </c>
      <c r="U974" s="5">
        <v>29109</v>
      </c>
      <c r="V974" s="5">
        <v>43175</v>
      </c>
      <c r="W974" s="5"/>
      <c r="X974" s="5">
        <v>158392</v>
      </c>
      <c r="Y974" s="5">
        <v>4129</v>
      </c>
      <c r="Z974" s="5">
        <v>52791</v>
      </c>
      <c r="AA974" s="5">
        <v>100288</v>
      </c>
      <c r="AT974">
        <v>6524</v>
      </c>
      <c r="AU974" s="6">
        <v>0.38390020007061315</v>
      </c>
    </row>
    <row r="975" spans="2:47" x14ac:dyDescent="0.25">
      <c r="C975">
        <v>1981</v>
      </c>
      <c r="D975" s="5">
        <v>17062</v>
      </c>
      <c r="E975" s="5">
        <v>41503</v>
      </c>
      <c r="F975" s="5">
        <v>36863</v>
      </c>
      <c r="G975" s="5">
        <v>9026</v>
      </c>
      <c r="H975" s="5"/>
      <c r="I975" s="5">
        <v>0</v>
      </c>
      <c r="J975" s="5">
        <v>0</v>
      </c>
      <c r="K975" s="5">
        <v>7381</v>
      </c>
      <c r="L975" s="5">
        <v>223</v>
      </c>
      <c r="M975" s="5"/>
      <c r="N975" s="5">
        <v>778</v>
      </c>
      <c r="O975" s="5">
        <v>27362</v>
      </c>
      <c r="P975" s="5">
        <v>37326</v>
      </c>
      <c r="Q975" s="5">
        <v>4826</v>
      </c>
      <c r="R975" s="5"/>
      <c r="S975" s="5">
        <v>5094</v>
      </c>
      <c r="T975" s="5">
        <v>16227</v>
      </c>
      <c r="U975" s="5">
        <v>37561</v>
      </c>
      <c r="V975" s="5">
        <v>25270</v>
      </c>
      <c r="W975" s="5"/>
      <c r="X975" s="5">
        <v>104454</v>
      </c>
      <c r="Y975" s="5">
        <v>7604</v>
      </c>
      <c r="Z975" s="5">
        <v>70292</v>
      </c>
      <c r="AA975" s="5">
        <v>84152</v>
      </c>
      <c r="AT975">
        <v>5020</v>
      </c>
      <c r="AU975" s="6">
        <v>0.32060288670328269</v>
      </c>
    </row>
    <row r="976" spans="2:47" x14ac:dyDescent="0.25">
      <c r="C976">
        <v>1982</v>
      </c>
      <c r="D976" s="5">
        <v>30038</v>
      </c>
      <c r="E976" s="5">
        <v>58801</v>
      </c>
      <c r="F976" s="5">
        <v>72919</v>
      </c>
      <c r="G976" s="5">
        <v>21343</v>
      </c>
      <c r="H976" s="5"/>
      <c r="I976" s="5">
        <v>0</v>
      </c>
      <c r="J976" s="5">
        <v>0</v>
      </c>
      <c r="K976" s="5">
        <v>8699</v>
      </c>
      <c r="L976" s="5">
        <v>276</v>
      </c>
      <c r="M976" s="5"/>
      <c r="N976" s="5">
        <v>7671</v>
      </c>
      <c r="O976" s="5">
        <v>56437</v>
      </c>
      <c r="P976" s="5">
        <v>77070</v>
      </c>
      <c r="Q976" s="5">
        <v>10744</v>
      </c>
      <c r="R976" s="5"/>
      <c r="S976" s="5">
        <v>33884</v>
      </c>
      <c r="T976" s="5">
        <v>36804</v>
      </c>
      <c r="U976" s="5">
        <v>71039</v>
      </c>
      <c r="V976" s="5">
        <v>52317</v>
      </c>
      <c r="W976" s="5"/>
      <c r="X976" s="5">
        <v>183101</v>
      </c>
      <c r="Y976" s="5">
        <v>8975</v>
      </c>
      <c r="Z976" s="5">
        <v>151922</v>
      </c>
      <c r="AA976" s="5">
        <v>194044</v>
      </c>
      <c r="AT976">
        <v>8595</v>
      </c>
      <c r="AU976" s="6">
        <v>0.4342883128694861</v>
      </c>
    </row>
    <row r="977" spans="3:47" x14ac:dyDescent="0.25">
      <c r="C977">
        <v>1983</v>
      </c>
      <c r="D977" s="5">
        <v>41593</v>
      </c>
      <c r="E977" s="5">
        <v>80974</v>
      </c>
      <c r="F977" s="5">
        <v>101072</v>
      </c>
      <c r="G977" s="5">
        <v>30954</v>
      </c>
      <c r="H977" s="5"/>
      <c r="I977" s="5">
        <v>0</v>
      </c>
      <c r="J977" s="5">
        <v>0</v>
      </c>
      <c r="K977" s="5">
        <v>8040</v>
      </c>
      <c r="L977" s="5">
        <v>377</v>
      </c>
      <c r="M977" s="5"/>
      <c r="N977" s="5">
        <v>13941</v>
      </c>
      <c r="O977" s="5">
        <v>72852</v>
      </c>
      <c r="P977" s="5">
        <v>100719</v>
      </c>
      <c r="Q977" s="5">
        <v>18898</v>
      </c>
      <c r="R977" s="5"/>
      <c r="S977" s="5">
        <v>75865</v>
      </c>
      <c r="T977" s="5">
        <v>38763</v>
      </c>
      <c r="U977" s="5">
        <v>91478</v>
      </c>
      <c r="V977" s="5">
        <v>86431</v>
      </c>
      <c r="W977" s="5"/>
      <c r="X977" s="5">
        <v>254593</v>
      </c>
      <c r="Y977" s="5">
        <v>8417</v>
      </c>
      <c r="Z977" s="5">
        <v>206410</v>
      </c>
      <c r="AA977" s="5">
        <v>292537</v>
      </c>
      <c r="AT977">
        <v>7089</v>
      </c>
      <c r="AU977" s="6">
        <v>0.34086647112564311</v>
      </c>
    </row>
    <row r="978" spans="3:47" x14ac:dyDescent="0.25">
      <c r="C978">
        <v>1984</v>
      </c>
      <c r="D978" s="5">
        <v>40261</v>
      </c>
      <c r="E978" s="5">
        <v>74415</v>
      </c>
      <c r="F978" s="5">
        <v>89064</v>
      </c>
      <c r="G978" s="5">
        <v>33448</v>
      </c>
      <c r="H978" s="5"/>
      <c r="I978" s="5">
        <v>0</v>
      </c>
      <c r="J978" s="5">
        <v>0</v>
      </c>
      <c r="K978" s="5">
        <v>6675</v>
      </c>
      <c r="L978" s="5">
        <v>866</v>
      </c>
      <c r="M978" s="5"/>
      <c r="N978" s="5">
        <v>18228</v>
      </c>
      <c r="O978" s="5">
        <v>78889</v>
      </c>
      <c r="P978" s="5">
        <v>128185</v>
      </c>
      <c r="Q978" s="5">
        <v>16810</v>
      </c>
      <c r="R978" s="5"/>
      <c r="S978" s="5">
        <v>89493</v>
      </c>
      <c r="T978" s="5">
        <v>39301</v>
      </c>
      <c r="U978" s="5">
        <v>101266</v>
      </c>
      <c r="V978" s="5">
        <v>83006</v>
      </c>
      <c r="W978" s="5"/>
      <c r="X978" s="5">
        <v>237188</v>
      </c>
      <c r="Y978" s="5">
        <v>7541</v>
      </c>
      <c r="Z978" s="5">
        <v>242112</v>
      </c>
      <c r="AA978" s="5">
        <v>313066</v>
      </c>
      <c r="AT978">
        <v>7706</v>
      </c>
      <c r="AU978" s="6">
        <v>0.31359622349733446</v>
      </c>
    </row>
    <row r="979" spans="3:47" x14ac:dyDescent="0.25">
      <c r="C979">
        <v>1985</v>
      </c>
      <c r="D979" s="5">
        <v>13329</v>
      </c>
      <c r="E979" s="5">
        <v>28913</v>
      </c>
      <c r="F979" s="5">
        <v>43232</v>
      </c>
      <c r="G979" s="5">
        <v>22344</v>
      </c>
      <c r="H979" s="5"/>
      <c r="I979" s="5">
        <v>0</v>
      </c>
      <c r="J979" s="5">
        <v>0</v>
      </c>
      <c r="K979" s="5">
        <v>4030</v>
      </c>
      <c r="L979" s="5">
        <v>371</v>
      </c>
      <c r="M979" s="5"/>
      <c r="N979" s="5">
        <v>1016</v>
      </c>
      <c r="O979" s="5">
        <v>24735</v>
      </c>
      <c r="P979" s="5">
        <v>34297</v>
      </c>
      <c r="Q979" s="5">
        <v>10612</v>
      </c>
      <c r="R979" s="5"/>
      <c r="S979" s="5">
        <v>4585</v>
      </c>
      <c r="T979" s="5">
        <v>10573</v>
      </c>
      <c r="U979" s="5">
        <v>31135</v>
      </c>
      <c r="V979" s="5">
        <v>55106</v>
      </c>
      <c r="W979" s="5"/>
      <c r="X979" s="5">
        <v>107818</v>
      </c>
      <c r="Y979" s="5">
        <v>4401</v>
      </c>
      <c r="Z979" s="5">
        <v>70660</v>
      </c>
      <c r="AA979" s="5">
        <v>101399</v>
      </c>
      <c r="AT979">
        <v>12708</v>
      </c>
      <c r="AU979" s="6">
        <v>0.31864797773375791</v>
      </c>
    </row>
    <row r="980" spans="3:47" x14ac:dyDescent="0.25">
      <c r="C980">
        <v>1986</v>
      </c>
      <c r="D980" s="5">
        <v>15259</v>
      </c>
      <c r="E980" s="5">
        <v>26533</v>
      </c>
      <c r="F980" s="5">
        <v>43880</v>
      </c>
      <c r="G980" s="5">
        <v>16832</v>
      </c>
      <c r="H980" s="5"/>
      <c r="I980" s="5">
        <v>0</v>
      </c>
      <c r="J980" s="5">
        <v>0</v>
      </c>
      <c r="K980" s="5">
        <v>3381</v>
      </c>
      <c r="L980" s="5">
        <v>279</v>
      </c>
      <c r="M980" s="5"/>
      <c r="N980" s="5">
        <v>12877</v>
      </c>
      <c r="O980" s="5">
        <v>28341</v>
      </c>
      <c r="P980" s="5">
        <v>36932</v>
      </c>
      <c r="Q980" s="5">
        <v>5722</v>
      </c>
      <c r="R980" s="5"/>
      <c r="S980" s="5">
        <v>35742</v>
      </c>
      <c r="T980" s="5">
        <v>16175</v>
      </c>
      <c r="U980" s="5">
        <v>35629</v>
      </c>
      <c r="V980" s="5">
        <v>35470</v>
      </c>
      <c r="W980" s="5"/>
      <c r="X980" s="5">
        <v>102504</v>
      </c>
      <c r="Y980" s="5">
        <v>3660</v>
      </c>
      <c r="Z980" s="5">
        <v>83872</v>
      </c>
      <c r="AA980" s="5">
        <v>123016</v>
      </c>
      <c r="AT980">
        <v>22058</v>
      </c>
      <c r="AU980" s="6">
        <v>0.30728724071158908</v>
      </c>
    </row>
    <row r="981" spans="3:47" x14ac:dyDescent="0.25">
      <c r="C981">
        <v>1987</v>
      </c>
      <c r="D981" s="5">
        <v>6536</v>
      </c>
      <c r="E981" s="5">
        <v>11092</v>
      </c>
      <c r="F981" s="5">
        <v>15193</v>
      </c>
      <c r="G981" s="5">
        <v>2946</v>
      </c>
      <c r="H981" s="5"/>
      <c r="I981" s="5">
        <v>0</v>
      </c>
      <c r="J981" s="5">
        <v>0</v>
      </c>
      <c r="K981" s="5">
        <v>2016</v>
      </c>
      <c r="L981" s="5">
        <v>192</v>
      </c>
      <c r="M981" s="5"/>
      <c r="N981" s="5">
        <v>5885</v>
      </c>
      <c r="O981" s="5">
        <v>8095</v>
      </c>
      <c r="P981" s="5">
        <v>13784</v>
      </c>
      <c r="Q981" s="5">
        <v>778</v>
      </c>
      <c r="R981" s="5"/>
      <c r="S981" s="5">
        <v>17477</v>
      </c>
      <c r="T981" s="5">
        <v>4901</v>
      </c>
      <c r="U981" s="5">
        <v>21628</v>
      </c>
      <c r="V981" s="5">
        <v>7395</v>
      </c>
      <c r="W981" s="5"/>
      <c r="X981" s="5">
        <v>35767</v>
      </c>
      <c r="Y981" s="5">
        <v>2208</v>
      </c>
      <c r="Z981" s="5">
        <v>28542</v>
      </c>
      <c r="AA981" s="5">
        <v>51401</v>
      </c>
      <c r="AT981">
        <v>34847</v>
      </c>
      <c r="AU981" s="6">
        <v>0.37701778681784742</v>
      </c>
    </row>
    <row r="982" spans="3:47" x14ac:dyDescent="0.25">
      <c r="C982">
        <v>1988</v>
      </c>
      <c r="D982" s="5">
        <v>7248</v>
      </c>
      <c r="E982" s="5">
        <v>13047</v>
      </c>
      <c r="F982" s="5">
        <v>18419</v>
      </c>
      <c r="G982" s="5">
        <v>8847</v>
      </c>
      <c r="H982" s="5"/>
      <c r="I982" s="5">
        <v>0</v>
      </c>
      <c r="J982" s="5">
        <v>0</v>
      </c>
      <c r="K982" s="5">
        <v>3553</v>
      </c>
      <c r="L982" s="5">
        <v>132</v>
      </c>
      <c r="M982" s="5"/>
      <c r="N982" s="5">
        <v>1215</v>
      </c>
      <c r="O982" s="5">
        <v>7547</v>
      </c>
      <c r="P982" s="5">
        <v>7987</v>
      </c>
      <c r="Q982" s="5">
        <v>2332</v>
      </c>
      <c r="R982" s="5"/>
      <c r="S982" s="5">
        <v>4209</v>
      </c>
      <c r="T982" s="5">
        <v>7941</v>
      </c>
      <c r="U982" s="5">
        <v>22127</v>
      </c>
      <c r="V982" s="5">
        <v>20520</v>
      </c>
      <c r="W982" s="5"/>
      <c r="X982" s="5">
        <v>47561</v>
      </c>
      <c r="Y982" s="5">
        <v>3685</v>
      </c>
      <c r="Z982" s="5">
        <v>19081</v>
      </c>
      <c r="AA982" s="5">
        <v>54797</v>
      </c>
      <c r="AT982">
        <v>34707</v>
      </c>
      <c r="AU982" s="6">
        <v>0.44411885141014484</v>
      </c>
    </row>
    <row r="983" spans="3:47" x14ac:dyDescent="0.25">
      <c r="C983">
        <v>1989</v>
      </c>
      <c r="D983" s="5">
        <v>12969</v>
      </c>
      <c r="E983" s="5">
        <v>27264</v>
      </c>
      <c r="F983" s="5">
        <v>38521</v>
      </c>
      <c r="G983" s="5">
        <v>17401</v>
      </c>
      <c r="H983" s="5"/>
      <c r="I983" s="5">
        <v>0</v>
      </c>
      <c r="J983" s="5">
        <v>0</v>
      </c>
      <c r="K983" s="5">
        <v>2190</v>
      </c>
      <c r="L983" s="5">
        <v>533</v>
      </c>
      <c r="M983" s="5"/>
      <c r="N983" s="5">
        <v>4001</v>
      </c>
      <c r="O983" s="5">
        <v>10723</v>
      </c>
      <c r="P983" s="5">
        <v>11255</v>
      </c>
      <c r="Q983" s="5">
        <v>3553</v>
      </c>
      <c r="R983" s="5"/>
      <c r="S983" s="5">
        <v>11783</v>
      </c>
      <c r="T983" s="5">
        <v>22528</v>
      </c>
      <c r="U983" s="5">
        <v>30539</v>
      </c>
      <c r="V983" s="5">
        <v>45280</v>
      </c>
      <c r="W983" s="5"/>
      <c r="X983" s="5">
        <v>96155</v>
      </c>
      <c r="Y983" s="5">
        <v>2723</v>
      </c>
      <c r="Z983" s="5">
        <v>29532</v>
      </c>
      <c r="AA983" s="5">
        <v>110130</v>
      </c>
      <c r="AT983">
        <v>37731</v>
      </c>
      <c r="AU983" s="6">
        <v>0.52712387711479625</v>
      </c>
    </row>
    <row r="984" spans="3:47" x14ac:dyDescent="0.25">
      <c r="C984">
        <v>1990</v>
      </c>
      <c r="D984" s="5">
        <v>14166</v>
      </c>
      <c r="E984" s="5">
        <v>27968</v>
      </c>
      <c r="F984" s="5">
        <v>37109</v>
      </c>
      <c r="G984" s="5">
        <v>10164</v>
      </c>
      <c r="H984" s="5"/>
      <c r="I984" s="5">
        <v>0</v>
      </c>
      <c r="J984" s="5">
        <v>0</v>
      </c>
      <c r="K984" s="5">
        <v>3841</v>
      </c>
      <c r="L984" s="5">
        <v>352</v>
      </c>
      <c r="M984" s="5"/>
      <c r="N984" s="5">
        <v>1500</v>
      </c>
      <c r="O984" s="5">
        <v>6436</v>
      </c>
      <c r="P984" s="5">
        <v>12470</v>
      </c>
      <c r="Q984" s="5">
        <v>3504</v>
      </c>
      <c r="R984" s="5"/>
      <c r="S984" s="5">
        <v>6376</v>
      </c>
      <c r="T984" s="5">
        <v>12274</v>
      </c>
      <c r="U984" s="5">
        <v>51533</v>
      </c>
      <c r="V984" s="5">
        <v>40988</v>
      </c>
      <c r="W984" s="5"/>
      <c r="X984" s="5">
        <v>89407</v>
      </c>
      <c r="Y984" s="5">
        <v>4193</v>
      </c>
      <c r="Z984" s="5">
        <v>23910</v>
      </c>
      <c r="AA984" s="5">
        <v>111171</v>
      </c>
      <c r="AT984">
        <v>49558</v>
      </c>
      <c r="AU984" s="6">
        <v>0.52617161786252731</v>
      </c>
    </row>
    <row r="985" spans="3:47" x14ac:dyDescent="0.25">
      <c r="C985">
        <v>1991</v>
      </c>
      <c r="D985" s="5">
        <v>4964</v>
      </c>
      <c r="E985" s="5">
        <v>7981</v>
      </c>
      <c r="F985" s="5">
        <v>10514</v>
      </c>
      <c r="G985" s="5">
        <v>4368</v>
      </c>
      <c r="H985" s="5"/>
      <c r="I985" s="5">
        <v>0</v>
      </c>
      <c r="J985" s="5">
        <v>0</v>
      </c>
      <c r="K985" s="5">
        <v>999</v>
      </c>
      <c r="L985" s="5">
        <v>96</v>
      </c>
      <c r="M985" s="5"/>
      <c r="N985" s="5">
        <v>888</v>
      </c>
      <c r="O985" s="5">
        <v>805</v>
      </c>
      <c r="P985" s="5">
        <v>3624</v>
      </c>
      <c r="Q985" s="5">
        <v>2452</v>
      </c>
      <c r="R985" s="5"/>
      <c r="S985" s="5">
        <v>3474</v>
      </c>
      <c r="T985" s="5">
        <v>2427</v>
      </c>
      <c r="U985" s="5">
        <v>15335</v>
      </c>
      <c r="V985" s="5">
        <v>19867</v>
      </c>
      <c r="W985" s="5"/>
      <c r="X985" s="5">
        <v>27827</v>
      </c>
      <c r="Y985" s="5">
        <v>1095</v>
      </c>
      <c r="Z985" s="5">
        <v>7769</v>
      </c>
      <c r="AA985" s="5">
        <v>41103</v>
      </c>
      <c r="AT985">
        <v>46857</v>
      </c>
      <c r="AU985" s="6">
        <v>0.54868966486334569</v>
      </c>
    </row>
    <row r="986" spans="3:47" x14ac:dyDescent="0.25">
      <c r="C986">
        <v>1992</v>
      </c>
      <c r="D986" s="5">
        <v>9750</v>
      </c>
      <c r="E986" s="5">
        <v>12432</v>
      </c>
      <c r="F986" s="5">
        <v>11235</v>
      </c>
      <c r="G986" s="5">
        <v>5791</v>
      </c>
      <c r="H986" s="5"/>
      <c r="I986" s="5">
        <v>0</v>
      </c>
      <c r="J986" s="5">
        <v>0</v>
      </c>
      <c r="K986" s="5">
        <v>2790</v>
      </c>
      <c r="L986" s="5">
        <v>49</v>
      </c>
      <c r="M986" s="5"/>
      <c r="N986" s="5">
        <v>1219</v>
      </c>
      <c r="O986" s="5">
        <v>9836</v>
      </c>
      <c r="P986" s="5">
        <v>14547</v>
      </c>
      <c r="Q986" s="5">
        <v>2132</v>
      </c>
      <c r="R986" s="5"/>
      <c r="S986" s="5">
        <v>7108</v>
      </c>
      <c r="T986" s="5">
        <v>28817</v>
      </c>
      <c r="U986" s="5">
        <v>39562</v>
      </c>
      <c r="V986" s="5">
        <v>14854</v>
      </c>
      <c r="W986" s="5"/>
      <c r="X986" s="5">
        <v>39208</v>
      </c>
      <c r="Y986" s="5">
        <v>2839</v>
      </c>
      <c r="Z986" s="5">
        <v>27734</v>
      </c>
      <c r="AA986" s="5">
        <v>90341</v>
      </c>
      <c r="AT986">
        <v>39290</v>
      </c>
      <c r="AU986" s="6">
        <v>0.57294932555596068</v>
      </c>
    </row>
    <row r="987" spans="3:47" x14ac:dyDescent="0.25">
      <c r="C987">
        <v>1993</v>
      </c>
      <c r="D987" s="5">
        <v>14581</v>
      </c>
      <c r="E987" s="5">
        <v>15963</v>
      </c>
      <c r="F987" s="5">
        <v>41223</v>
      </c>
      <c r="G987" s="5">
        <v>9380</v>
      </c>
      <c r="H987" s="5"/>
      <c r="I987" s="5">
        <v>0</v>
      </c>
      <c r="J987" s="5">
        <v>0</v>
      </c>
      <c r="K987" s="5">
        <v>2766</v>
      </c>
      <c r="L987" s="5">
        <v>84</v>
      </c>
      <c r="M987" s="5"/>
      <c r="N987" s="5">
        <v>3436</v>
      </c>
      <c r="O987" s="5">
        <v>26264</v>
      </c>
      <c r="P987" s="5">
        <v>30530</v>
      </c>
      <c r="Q987" s="5">
        <v>3024</v>
      </c>
      <c r="R987" s="5"/>
      <c r="S987" s="5">
        <v>15310</v>
      </c>
      <c r="T987" s="5">
        <v>49841</v>
      </c>
      <c r="U987" s="5">
        <v>70556</v>
      </c>
      <c r="V987" s="5">
        <v>24084</v>
      </c>
      <c r="W987" s="5"/>
      <c r="X987" s="5">
        <v>81147</v>
      </c>
      <c r="Y987" s="5">
        <v>2850</v>
      </c>
      <c r="Z987" s="5">
        <v>63254</v>
      </c>
      <c r="AA987" s="5">
        <v>159791</v>
      </c>
      <c r="AT987">
        <v>33482</v>
      </c>
      <c r="AU987" s="6">
        <v>0.45787350427350426</v>
      </c>
    </row>
    <row r="988" spans="3:47" x14ac:dyDescent="0.25">
      <c r="C988">
        <v>1994</v>
      </c>
      <c r="D988" s="5">
        <v>3122</v>
      </c>
      <c r="E988" s="5">
        <v>6285</v>
      </c>
      <c r="F988" s="5">
        <v>10593</v>
      </c>
      <c r="G988" s="5">
        <v>3698</v>
      </c>
      <c r="H988" s="5"/>
      <c r="I988" s="5">
        <v>0</v>
      </c>
      <c r="J988" s="5">
        <v>0</v>
      </c>
      <c r="K988" s="5">
        <v>460</v>
      </c>
      <c r="L988" s="5">
        <v>37</v>
      </c>
      <c r="M988" s="5"/>
      <c r="N988" s="5">
        <v>881</v>
      </c>
      <c r="O988" s="5">
        <v>6972</v>
      </c>
      <c r="P988" s="5">
        <v>6449</v>
      </c>
      <c r="Q988" s="5">
        <v>1890</v>
      </c>
      <c r="R988" s="5"/>
      <c r="S988" s="5">
        <v>2854</v>
      </c>
      <c r="T988" s="5">
        <v>11062</v>
      </c>
      <c r="U988" s="5">
        <v>17203</v>
      </c>
      <c r="V988" s="5">
        <v>11774</v>
      </c>
      <c r="W988" s="5"/>
      <c r="X988" s="5">
        <v>23698</v>
      </c>
      <c r="Y988" s="5">
        <v>497</v>
      </c>
      <c r="Z988" s="5">
        <v>16192</v>
      </c>
      <c r="AA988" s="5">
        <v>42893</v>
      </c>
      <c r="AT988">
        <v>40111</v>
      </c>
      <c r="AU988" s="6">
        <v>0.50259372493985566</v>
      </c>
    </row>
    <row r="989" spans="3:47" x14ac:dyDescent="0.25">
      <c r="C989">
        <v>1995</v>
      </c>
      <c r="D989" s="5">
        <v>12503</v>
      </c>
      <c r="E989" s="5">
        <v>15808</v>
      </c>
      <c r="F989" s="5">
        <v>36489</v>
      </c>
      <c r="G989" s="5">
        <v>12557</v>
      </c>
      <c r="H989" s="5"/>
      <c r="I989" s="5">
        <v>0</v>
      </c>
      <c r="J989" s="5">
        <v>0</v>
      </c>
      <c r="K989" s="5">
        <v>2033</v>
      </c>
      <c r="L989" s="5">
        <v>188</v>
      </c>
      <c r="M989" s="5"/>
      <c r="N989" s="5">
        <v>1518</v>
      </c>
      <c r="O989" s="5">
        <v>14976</v>
      </c>
      <c r="P989" s="5">
        <v>30058</v>
      </c>
      <c r="Q989" s="5">
        <v>6386</v>
      </c>
      <c r="R989" s="5"/>
      <c r="S989" s="5">
        <v>4411</v>
      </c>
      <c r="T989" s="5">
        <v>27167</v>
      </c>
      <c r="U989" s="5">
        <v>71748</v>
      </c>
      <c r="V989" s="5">
        <v>42045</v>
      </c>
      <c r="W989" s="5"/>
      <c r="X989" s="5">
        <v>77357</v>
      </c>
      <c r="Y989" s="5">
        <v>2221</v>
      </c>
      <c r="Z989" s="5">
        <v>52938</v>
      </c>
      <c r="AA989" s="5">
        <v>145371</v>
      </c>
      <c r="AT989">
        <v>46812</v>
      </c>
      <c r="AU989" s="6">
        <v>0.48434056553993232</v>
      </c>
    </row>
    <row r="990" spans="3:47" x14ac:dyDescent="0.25">
      <c r="C990">
        <v>1996</v>
      </c>
      <c r="D990" s="5">
        <v>4987</v>
      </c>
      <c r="E990" s="5">
        <v>8000</v>
      </c>
      <c r="F990" s="5">
        <v>14008</v>
      </c>
      <c r="G990" s="5">
        <v>2623</v>
      </c>
      <c r="H990" s="5"/>
      <c r="I990" s="5">
        <v>0</v>
      </c>
      <c r="J990" s="5">
        <v>0</v>
      </c>
      <c r="K990" s="5">
        <v>1833</v>
      </c>
      <c r="L990" s="5">
        <v>57</v>
      </c>
      <c r="M990" s="5"/>
      <c r="N990" s="5">
        <v>2235</v>
      </c>
      <c r="O990" s="5">
        <v>16079</v>
      </c>
      <c r="P990" s="5">
        <v>16442</v>
      </c>
      <c r="Q990" s="5">
        <v>1224</v>
      </c>
      <c r="R990" s="5"/>
      <c r="S990" s="5">
        <v>7528</v>
      </c>
      <c r="T990" s="5">
        <v>25236</v>
      </c>
      <c r="U990" s="5">
        <v>36896</v>
      </c>
      <c r="V990" s="5">
        <v>10610</v>
      </c>
      <c r="W990" s="5"/>
      <c r="X990" s="5">
        <v>29618</v>
      </c>
      <c r="Y990" s="5">
        <v>1890</v>
      </c>
      <c r="Z990" s="5">
        <v>35980</v>
      </c>
      <c r="AA990" s="5">
        <v>80270</v>
      </c>
      <c r="AT990">
        <v>52572</v>
      </c>
      <c r="AU990" s="6">
        <v>0.51923475787415185</v>
      </c>
    </row>
    <row r="991" spans="3:47" x14ac:dyDescent="0.25">
      <c r="C991">
        <v>1997</v>
      </c>
      <c r="D991" s="5">
        <v>6910</v>
      </c>
      <c r="E991" s="5">
        <v>9853</v>
      </c>
      <c r="F991" s="5">
        <v>22339</v>
      </c>
      <c r="G991" s="5">
        <v>6652</v>
      </c>
      <c r="H991" s="5"/>
      <c r="I991" s="5">
        <v>0</v>
      </c>
      <c r="J991" s="5">
        <v>0</v>
      </c>
      <c r="K991" s="5">
        <v>5718</v>
      </c>
      <c r="L991" s="5">
        <v>63</v>
      </c>
      <c r="M991" s="5"/>
      <c r="N991" s="5">
        <v>2159</v>
      </c>
      <c r="O991" s="5">
        <v>5551</v>
      </c>
      <c r="P991" s="5">
        <v>25015</v>
      </c>
      <c r="Q991" s="5">
        <v>3089</v>
      </c>
      <c r="R991" s="5"/>
      <c r="S991" s="5">
        <v>4636</v>
      </c>
      <c r="T991" s="5">
        <v>8647</v>
      </c>
      <c r="U991" s="5">
        <v>76414</v>
      </c>
      <c r="V991" s="5">
        <v>21511</v>
      </c>
      <c r="W991" s="5"/>
      <c r="X991" s="5">
        <v>45754</v>
      </c>
      <c r="Y991" s="5">
        <v>5781</v>
      </c>
      <c r="Z991" s="5">
        <v>35814</v>
      </c>
      <c r="AA991" s="5">
        <v>111208</v>
      </c>
      <c r="AU991" s="6"/>
    </row>
    <row r="992" spans="3:47" x14ac:dyDescent="0.25">
      <c r="C992">
        <v>1998</v>
      </c>
      <c r="D992" s="5">
        <v>9801</v>
      </c>
      <c r="E992" s="5">
        <v>18433</v>
      </c>
      <c r="F992" s="5">
        <v>54408</v>
      </c>
      <c r="G992" s="5">
        <v>22486</v>
      </c>
      <c r="H992" s="5"/>
      <c r="I992" s="5">
        <v>0</v>
      </c>
      <c r="J992" s="5">
        <v>0</v>
      </c>
      <c r="K992" s="5">
        <v>3524</v>
      </c>
      <c r="L992" s="5">
        <v>184</v>
      </c>
      <c r="M992" s="5"/>
      <c r="N992" s="5">
        <v>657</v>
      </c>
      <c r="O992" s="5">
        <v>26600</v>
      </c>
      <c r="P992" s="5">
        <v>34311</v>
      </c>
      <c r="Q992" s="5">
        <v>7838</v>
      </c>
      <c r="R992" s="5"/>
      <c r="S992" s="5">
        <v>1796</v>
      </c>
      <c r="T992" s="5">
        <v>57017</v>
      </c>
      <c r="U992" s="5">
        <v>89991</v>
      </c>
      <c r="V992" s="5">
        <v>63713</v>
      </c>
      <c r="W992" s="5"/>
      <c r="X992" s="5">
        <v>105128</v>
      </c>
      <c r="Y992" s="5">
        <v>3708</v>
      </c>
      <c r="Z992" s="5">
        <v>69406</v>
      </c>
      <c r="AA992" s="5">
        <v>212517</v>
      </c>
      <c r="AU992" s="6"/>
    </row>
    <row r="993" spans="2:47" x14ac:dyDescent="0.25">
      <c r="C993">
        <v>1999</v>
      </c>
      <c r="D993" s="5">
        <v>16915</v>
      </c>
      <c r="E993" s="5">
        <v>32004</v>
      </c>
      <c r="F993" s="5">
        <v>67382</v>
      </c>
      <c r="G993" s="5">
        <v>34370</v>
      </c>
      <c r="H993" s="5"/>
      <c r="I993" s="5">
        <v>0</v>
      </c>
      <c r="J993" s="5">
        <v>0</v>
      </c>
      <c r="K993" s="5">
        <v>3017</v>
      </c>
      <c r="L993" s="5">
        <v>310</v>
      </c>
      <c r="M993" s="5"/>
      <c r="N993" s="5">
        <v>4060</v>
      </c>
      <c r="O993" s="5">
        <v>30991</v>
      </c>
      <c r="P993" s="5">
        <v>38178</v>
      </c>
      <c r="Q993" s="5">
        <v>8814</v>
      </c>
      <c r="R993" s="5"/>
      <c r="S993" s="5">
        <v>13948</v>
      </c>
      <c r="T993" s="5">
        <v>54985</v>
      </c>
      <c r="U993" s="5">
        <v>126821</v>
      </c>
      <c r="V993" s="5">
        <v>71915</v>
      </c>
      <c r="W993" s="5"/>
      <c r="X993" s="5">
        <v>150671</v>
      </c>
      <c r="Y993" s="5">
        <v>3327</v>
      </c>
      <c r="Z993" s="5">
        <v>82043</v>
      </c>
      <c r="AA993" s="5">
        <v>267669</v>
      </c>
      <c r="AU993" s="6"/>
    </row>
    <row r="994" spans="2:47" x14ac:dyDescent="0.25">
      <c r="C994">
        <v>2000</v>
      </c>
      <c r="D994" s="5">
        <v>8479</v>
      </c>
      <c r="E994" s="5">
        <v>13552</v>
      </c>
      <c r="F994" s="5">
        <v>42868</v>
      </c>
      <c r="G994" s="5">
        <v>22092</v>
      </c>
      <c r="H994" s="5"/>
      <c r="I994" s="5">
        <v>0</v>
      </c>
      <c r="J994" s="5">
        <v>0</v>
      </c>
      <c r="K994" s="5">
        <v>1669</v>
      </c>
      <c r="L994" s="5">
        <v>107</v>
      </c>
      <c r="M994" s="5"/>
      <c r="N994" s="5">
        <v>3470</v>
      </c>
      <c r="O994" s="5">
        <v>11063</v>
      </c>
      <c r="P994" s="5">
        <v>15064</v>
      </c>
      <c r="Q994" s="5">
        <v>6667</v>
      </c>
      <c r="R994" s="5"/>
      <c r="S994" s="5">
        <v>8736</v>
      </c>
      <c r="T994" s="5">
        <v>25111</v>
      </c>
      <c r="U994" s="5">
        <v>48317</v>
      </c>
      <c r="V994" s="5">
        <v>45564</v>
      </c>
      <c r="W994" s="5"/>
      <c r="X994" s="5">
        <v>86991</v>
      </c>
      <c r="Y994" s="5">
        <v>1776</v>
      </c>
      <c r="Z994" s="5">
        <v>36264</v>
      </c>
      <c r="AA994" s="5">
        <v>127728</v>
      </c>
      <c r="AU994" s="6"/>
    </row>
    <row r="995" spans="2:47" x14ac:dyDescent="0.25">
      <c r="C995">
        <v>2001</v>
      </c>
      <c r="D995" s="5">
        <v>13989</v>
      </c>
      <c r="E995" s="5">
        <v>35115</v>
      </c>
      <c r="F995" s="5">
        <v>75412</v>
      </c>
      <c r="G995" s="5">
        <v>31252</v>
      </c>
      <c r="H995" s="5"/>
      <c r="I995" s="5">
        <v>0</v>
      </c>
      <c r="J995" s="5">
        <v>0</v>
      </c>
      <c r="K995" s="5">
        <v>1567</v>
      </c>
      <c r="L995" s="5">
        <v>210</v>
      </c>
      <c r="M995" s="5"/>
      <c r="N995" s="5">
        <v>1956</v>
      </c>
      <c r="O995" s="5">
        <v>28618</v>
      </c>
      <c r="P995" s="5">
        <v>31030</v>
      </c>
      <c r="Q995" s="5">
        <v>7737</v>
      </c>
      <c r="R995" s="5"/>
      <c r="S995" s="5">
        <v>5818</v>
      </c>
      <c r="T995" s="5">
        <v>62498</v>
      </c>
      <c r="U995" s="5">
        <v>90387</v>
      </c>
      <c r="V995" s="5">
        <v>49887</v>
      </c>
      <c r="W995" s="5"/>
      <c r="X995" s="5">
        <v>155768</v>
      </c>
      <c r="Y995" s="5">
        <v>1777</v>
      </c>
      <c r="Z995" s="5">
        <v>69341</v>
      </c>
      <c r="AA995" s="5">
        <v>208590</v>
      </c>
      <c r="AU995" s="6"/>
    </row>
    <row r="996" spans="2:47" x14ac:dyDescent="0.25">
      <c r="C996">
        <v>2002</v>
      </c>
      <c r="D996" s="5">
        <v>9073</v>
      </c>
      <c r="E996" s="5">
        <v>18686</v>
      </c>
      <c r="F996" s="5">
        <v>38054</v>
      </c>
      <c r="G996" s="5">
        <v>6975</v>
      </c>
      <c r="H996" s="5"/>
      <c r="I996" s="5">
        <v>0</v>
      </c>
      <c r="J996" s="5">
        <v>0</v>
      </c>
      <c r="K996" s="5">
        <v>1887</v>
      </c>
      <c r="L996" s="5">
        <v>111</v>
      </c>
      <c r="M996" s="5"/>
      <c r="N996" s="5">
        <v>2877</v>
      </c>
      <c r="O996" s="5">
        <v>15713</v>
      </c>
      <c r="P996" s="5">
        <v>24069</v>
      </c>
      <c r="Q996" s="5">
        <v>1534</v>
      </c>
      <c r="R996" s="5"/>
      <c r="S996" s="5">
        <v>8717</v>
      </c>
      <c r="T996" s="5">
        <v>30182</v>
      </c>
      <c r="U996" s="5">
        <v>54421</v>
      </c>
      <c r="V996" s="5">
        <v>11893</v>
      </c>
      <c r="W996" s="5"/>
      <c r="X996" s="5">
        <v>72788</v>
      </c>
      <c r="Y996" s="5">
        <v>1998</v>
      </c>
      <c r="Z996" s="5">
        <v>44193</v>
      </c>
      <c r="AA996" s="5">
        <v>105213</v>
      </c>
      <c r="AU996" s="6"/>
    </row>
    <row r="997" spans="2:47" x14ac:dyDescent="0.25">
      <c r="C997">
        <v>2003</v>
      </c>
      <c r="D997" s="5">
        <v>6949</v>
      </c>
      <c r="E997" s="5">
        <v>13550</v>
      </c>
      <c r="F997" s="5">
        <v>24649</v>
      </c>
      <c r="G997" s="5">
        <v>4093</v>
      </c>
      <c r="H997" s="5"/>
      <c r="I997" s="5">
        <v>0</v>
      </c>
      <c r="J997" s="5">
        <v>0</v>
      </c>
      <c r="K997" s="5">
        <v>2334</v>
      </c>
      <c r="L997" s="5">
        <v>33</v>
      </c>
      <c r="M997" s="5"/>
      <c r="N997" s="5">
        <v>2213</v>
      </c>
      <c r="O997" s="5">
        <v>15366</v>
      </c>
      <c r="P997" s="5">
        <v>12204</v>
      </c>
      <c r="Q997" s="5">
        <v>1528</v>
      </c>
      <c r="R997" s="5"/>
      <c r="S997" s="5">
        <v>4996</v>
      </c>
      <c r="T997" s="5">
        <v>23858</v>
      </c>
      <c r="U997" s="5">
        <v>38500</v>
      </c>
      <c r="V997" s="5">
        <v>11169</v>
      </c>
      <c r="W997" s="5"/>
      <c r="X997" s="5">
        <v>49241</v>
      </c>
      <c r="Y997" s="5">
        <v>2367</v>
      </c>
      <c r="Z997" s="5">
        <v>31311</v>
      </c>
      <c r="AA997" s="5">
        <v>78523</v>
      </c>
      <c r="AU997" s="6"/>
    </row>
    <row r="998" spans="2:47" x14ac:dyDescent="0.25">
      <c r="C998">
        <v>2004</v>
      </c>
      <c r="D998" s="5">
        <v>6807</v>
      </c>
      <c r="E998" s="5">
        <v>10881</v>
      </c>
      <c r="F998" s="5">
        <v>16501</v>
      </c>
      <c r="G998" s="5">
        <v>4387</v>
      </c>
      <c r="H998" s="5"/>
      <c r="I998" s="5">
        <v>0</v>
      </c>
      <c r="J998" s="5">
        <v>0</v>
      </c>
      <c r="K998" s="5">
        <v>767</v>
      </c>
      <c r="L998" s="5">
        <v>38</v>
      </c>
      <c r="M998" s="5"/>
      <c r="N998" s="5">
        <v>4308</v>
      </c>
      <c r="O998" s="5">
        <v>8260</v>
      </c>
      <c r="P998" s="5">
        <v>15023</v>
      </c>
      <c r="Q998" s="5">
        <v>2048</v>
      </c>
      <c r="R998" s="5"/>
      <c r="S998" s="5">
        <v>11403</v>
      </c>
      <c r="T998" s="5">
        <v>18013</v>
      </c>
      <c r="U998" s="5">
        <v>39789</v>
      </c>
      <c r="V998" s="5">
        <v>12432</v>
      </c>
      <c r="W998" s="5"/>
      <c r="X998" s="5">
        <v>38576</v>
      </c>
      <c r="Y998" s="5">
        <v>805</v>
      </c>
      <c r="Z998" s="5">
        <v>29639</v>
      </c>
      <c r="AA998" s="5">
        <v>81637</v>
      </c>
      <c r="AT998">
        <v>84730</v>
      </c>
      <c r="AU998" s="6">
        <v>0.75524338393247115</v>
      </c>
    </row>
    <row r="999" spans="2:47" x14ac:dyDescent="0.25">
      <c r="C999">
        <v>2005</v>
      </c>
      <c r="D999" s="5">
        <v>19119</v>
      </c>
      <c r="E999" s="5">
        <v>18721</v>
      </c>
      <c r="F999" s="5">
        <v>44616</v>
      </c>
      <c r="G999" s="5">
        <v>10110</v>
      </c>
      <c r="H999" s="5"/>
      <c r="I999" s="5">
        <v>0</v>
      </c>
      <c r="J999" s="5">
        <v>0</v>
      </c>
      <c r="K999" s="5">
        <v>1988</v>
      </c>
      <c r="L999" s="5">
        <v>49</v>
      </c>
      <c r="M999" s="5"/>
      <c r="N999" s="5">
        <v>10913</v>
      </c>
      <c r="O999" s="5">
        <v>38260</v>
      </c>
      <c r="P999" s="5">
        <v>47611</v>
      </c>
      <c r="Q999" s="5">
        <v>2983</v>
      </c>
      <c r="R999" s="5"/>
      <c r="S999" s="5">
        <v>29438</v>
      </c>
      <c r="T999" s="5">
        <v>67487</v>
      </c>
      <c r="U999" s="5">
        <v>90701</v>
      </c>
      <c r="V999" s="5">
        <v>24746</v>
      </c>
      <c r="W999" s="5"/>
      <c r="X999" s="5">
        <v>92566</v>
      </c>
      <c r="Y999" s="5">
        <v>2037</v>
      </c>
      <c r="Z999" s="5">
        <v>99767</v>
      </c>
      <c r="AA999" s="5">
        <v>212372</v>
      </c>
      <c r="AT999">
        <v>49697</v>
      </c>
      <c r="AU999" s="6">
        <v>0.74010037379558891</v>
      </c>
    </row>
    <row r="1000" spans="2:47" x14ac:dyDescent="0.25">
      <c r="C1000">
        <v>2006</v>
      </c>
      <c r="D1000" s="5">
        <v>8889</v>
      </c>
      <c r="E1000" s="5">
        <v>15305</v>
      </c>
      <c r="F1000" s="5">
        <v>34301</v>
      </c>
      <c r="G1000" s="5">
        <v>13253</v>
      </c>
      <c r="H1000" s="5"/>
      <c r="I1000" s="5">
        <v>0</v>
      </c>
      <c r="J1000" s="5">
        <v>0</v>
      </c>
      <c r="K1000" s="5">
        <v>970</v>
      </c>
      <c r="L1000" s="5">
        <v>79</v>
      </c>
      <c r="M1000" s="5"/>
      <c r="N1000" s="5">
        <v>12722</v>
      </c>
      <c r="O1000" s="5">
        <v>19559</v>
      </c>
      <c r="P1000" s="5">
        <v>22287</v>
      </c>
      <c r="Q1000" s="5">
        <v>5657</v>
      </c>
      <c r="R1000" s="5"/>
      <c r="S1000" s="5">
        <v>35289</v>
      </c>
      <c r="T1000" s="5">
        <v>24250</v>
      </c>
      <c r="U1000" s="5">
        <v>70526</v>
      </c>
      <c r="V1000" s="5">
        <v>30804</v>
      </c>
      <c r="W1000" s="5"/>
      <c r="X1000" s="5">
        <v>71748</v>
      </c>
      <c r="Y1000" s="5">
        <v>1049</v>
      </c>
      <c r="Z1000" s="5">
        <v>60225</v>
      </c>
      <c r="AA1000" s="5">
        <v>160869</v>
      </c>
      <c r="AT1000">
        <v>98229</v>
      </c>
      <c r="AU1000" s="6">
        <v>0.66918502067593622</v>
      </c>
    </row>
    <row r="1001" spans="2:47" x14ac:dyDescent="0.25">
      <c r="C1001">
        <v>2007</v>
      </c>
      <c r="D1001" s="5">
        <v>15966</v>
      </c>
      <c r="E1001" s="5">
        <v>24538</v>
      </c>
      <c r="F1001" s="5">
        <v>61939</v>
      </c>
      <c r="G1001" s="5">
        <v>14650</v>
      </c>
      <c r="H1001" s="5"/>
      <c r="I1001" s="5">
        <v>0</v>
      </c>
      <c r="J1001" s="5">
        <v>0</v>
      </c>
      <c r="K1001" s="5">
        <v>2197</v>
      </c>
      <c r="L1001" s="5">
        <v>129</v>
      </c>
      <c r="M1001" s="5"/>
      <c r="N1001" s="5">
        <v>10640</v>
      </c>
      <c r="O1001" s="5">
        <v>44458</v>
      </c>
      <c r="P1001" s="5">
        <v>60401</v>
      </c>
      <c r="Q1001" s="5">
        <v>5273</v>
      </c>
      <c r="R1001" s="5"/>
      <c r="S1001" s="5">
        <v>26362</v>
      </c>
      <c r="T1001" s="5">
        <v>92246</v>
      </c>
      <c r="U1001" s="5">
        <v>114698</v>
      </c>
      <c r="V1001" s="5">
        <v>36615</v>
      </c>
      <c r="W1001" s="5"/>
      <c r="X1001" s="5">
        <v>117093</v>
      </c>
      <c r="Y1001" s="5">
        <v>2326</v>
      </c>
      <c r="Z1001" s="5">
        <v>120772</v>
      </c>
      <c r="AA1001" s="5">
        <v>269921</v>
      </c>
      <c r="AT1001">
        <v>215312</v>
      </c>
      <c r="AU1001" s="6">
        <v>0.68223067173637519</v>
      </c>
    </row>
    <row r="1002" spans="2:47" x14ac:dyDescent="0.25">
      <c r="C1002">
        <v>2008</v>
      </c>
      <c r="D1002" s="5">
        <v>9122</v>
      </c>
      <c r="E1002" s="5">
        <v>19984</v>
      </c>
      <c r="F1002" s="5">
        <v>36142</v>
      </c>
      <c r="G1002" s="5"/>
      <c r="H1002" s="5"/>
      <c r="I1002" s="5">
        <v>0</v>
      </c>
      <c r="J1002" s="5">
        <v>0</v>
      </c>
      <c r="K1002" s="5">
        <v>1447</v>
      </c>
      <c r="L1002" s="5"/>
      <c r="M1002" s="5"/>
      <c r="N1002" s="5">
        <v>8202</v>
      </c>
      <c r="O1002" s="5">
        <v>31123</v>
      </c>
      <c r="P1002" s="5">
        <v>28867</v>
      </c>
      <c r="Q1002" s="5"/>
      <c r="R1002" s="5"/>
      <c r="S1002" s="5">
        <v>24304</v>
      </c>
      <c r="T1002" s="5">
        <v>37814</v>
      </c>
      <c r="U1002" s="5">
        <v>72490</v>
      </c>
      <c r="V1002" s="5"/>
      <c r="W1002" s="5"/>
      <c r="X1002" s="5">
        <v>65248</v>
      </c>
      <c r="Y1002" s="5">
        <v>1447</v>
      </c>
      <c r="Z1002" s="5">
        <v>68192</v>
      </c>
      <c r="AA1002" s="5">
        <v>134608</v>
      </c>
      <c r="AT1002">
        <v>182350</v>
      </c>
      <c r="AU1002" s="6">
        <v>0.68423501512183771</v>
      </c>
    </row>
    <row r="1003" spans="2:47" x14ac:dyDescent="0.25">
      <c r="C1003">
        <v>2009</v>
      </c>
      <c r="D1003" s="5">
        <v>19355</v>
      </c>
      <c r="E1003" s="5">
        <v>34907</v>
      </c>
      <c r="F1003" s="5"/>
      <c r="G1003" s="5"/>
      <c r="H1003" s="5"/>
      <c r="I1003" s="5">
        <v>0</v>
      </c>
      <c r="J1003" s="5">
        <v>0</v>
      </c>
      <c r="K1003" s="5"/>
      <c r="L1003" s="5"/>
      <c r="M1003" s="5"/>
      <c r="N1003" s="5">
        <v>20535</v>
      </c>
      <c r="O1003" s="5">
        <v>48339</v>
      </c>
      <c r="P1003" s="5"/>
      <c r="Q1003" s="5"/>
      <c r="R1003" s="5"/>
      <c r="S1003" s="5">
        <v>39734</v>
      </c>
      <c r="T1003" s="5">
        <v>80327</v>
      </c>
      <c r="U1003" s="5"/>
      <c r="V1003" s="5"/>
      <c r="W1003" s="5"/>
      <c r="X1003" s="5">
        <v>54262</v>
      </c>
      <c r="Y1003" s="5">
        <v>0</v>
      </c>
      <c r="Z1003" s="5">
        <v>68874</v>
      </c>
      <c r="AA1003" s="5">
        <v>120061</v>
      </c>
      <c r="AT1003">
        <v>343998</v>
      </c>
      <c r="AU1003" s="6">
        <v>0.63935157478412463</v>
      </c>
    </row>
    <row r="1004" spans="2:47" x14ac:dyDescent="0.25">
      <c r="C1004">
        <v>2010</v>
      </c>
      <c r="D1004" s="5">
        <v>21361</v>
      </c>
      <c r="E1004" s="5"/>
      <c r="F1004" s="5"/>
      <c r="G1004" s="5"/>
      <c r="H1004" s="5"/>
      <c r="I1004" s="5">
        <v>0</v>
      </c>
      <c r="J1004" s="5"/>
      <c r="K1004" s="5"/>
      <c r="L1004" s="5"/>
      <c r="M1004" s="5"/>
      <c r="N1004" s="5">
        <v>21709</v>
      </c>
      <c r="O1004" s="5"/>
      <c r="P1004" s="5"/>
      <c r="Q1004" s="5"/>
      <c r="R1004" s="5"/>
      <c r="S1004" s="5">
        <v>56249</v>
      </c>
      <c r="T1004" s="5"/>
      <c r="U1004" s="5"/>
      <c r="V1004" s="5"/>
      <c r="W1004" s="5"/>
      <c r="X1004" s="5">
        <v>21361</v>
      </c>
      <c r="Y1004" s="5">
        <v>0</v>
      </c>
      <c r="Z1004" s="5">
        <v>21709</v>
      </c>
      <c r="AA1004" s="5">
        <v>56249</v>
      </c>
      <c r="AT1004">
        <v>469420</v>
      </c>
      <c r="AU1004" s="6">
        <v>0.61607151059705467</v>
      </c>
    </row>
    <row r="1005" spans="2:47" x14ac:dyDescent="0.25">
      <c r="B1005" t="s">
        <v>57</v>
      </c>
      <c r="C1005">
        <v>1974</v>
      </c>
      <c r="D1005" s="5"/>
      <c r="E1005" s="5"/>
      <c r="F1005" s="5"/>
      <c r="G1005" s="5">
        <v>2762</v>
      </c>
      <c r="H1005" s="5"/>
      <c r="I1005" s="5"/>
      <c r="J1005" s="5"/>
      <c r="K1005" s="5"/>
      <c r="L1005" s="5">
        <v>165</v>
      </c>
      <c r="M1005" s="5"/>
      <c r="N1005" s="5"/>
      <c r="O1005" s="5"/>
      <c r="P1005" s="5"/>
      <c r="Q1005" s="5">
        <v>2764</v>
      </c>
      <c r="R1005" s="5"/>
      <c r="S1005" s="5"/>
      <c r="T1005" s="5"/>
      <c r="U1005" s="5"/>
      <c r="V1005" s="5">
        <v>1871</v>
      </c>
      <c r="W1005" s="5"/>
      <c r="X1005" s="5">
        <v>2762</v>
      </c>
      <c r="Y1005" s="5">
        <v>165</v>
      </c>
      <c r="Z1005" s="5">
        <v>2764</v>
      </c>
      <c r="AA1005" s="5">
        <v>1871</v>
      </c>
      <c r="AT1005">
        <v>486841</v>
      </c>
      <c r="AU1005" s="6">
        <v>0.60862200230776831</v>
      </c>
    </row>
    <row r="1006" spans="2:47" x14ac:dyDescent="0.25">
      <c r="C1006">
        <v>1975</v>
      </c>
      <c r="D1006" s="5"/>
      <c r="E1006" s="5"/>
      <c r="F1006" s="5">
        <v>8309</v>
      </c>
      <c r="G1006" s="5">
        <v>3000</v>
      </c>
      <c r="H1006" s="5"/>
      <c r="I1006" s="5"/>
      <c r="J1006" s="5"/>
      <c r="K1006" s="5">
        <v>670</v>
      </c>
      <c r="L1006" s="5">
        <v>180</v>
      </c>
      <c r="M1006" s="5"/>
      <c r="N1006" s="5"/>
      <c r="O1006" s="5"/>
      <c r="P1006" s="5">
        <v>10364</v>
      </c>
      <c r="Q1006" s="5">
        <v>3006</v>
      </c>
      <c r="R1006" s="5"/>
      <c r="S1006" s="5"/>
      <c r="T1006" s="5"/>
      <c r="U1006" s="5">
        <v>2129</v>
      </c>
      <c r="V1006" s="5">
        <v>2035</v>
      </c>
      <c r="W1006" s="5"/>
      <c r="X1006" s="5">
        <v>11309</v>
      </c>
      <c r="Y1006" s="5">
        <v>850</v>
      </c>
      <c r="Z1006" s="5">
        <v>13370</v>
      </c>
      <c r="AA1006" s="5">
        <v>4164</v>
      </c>
      <c r="AT1006">
        <v>182879</v>
      </c>
      <c r="AU1006" s="6">
        <v>0.64331042148882434</v>
      </c>
    </row>
    <row r="1007" spans="2:47" x14ac:dyDescent="0.25">
      <c r="C1007">
        <v>1976</v>
      </c>
      <c r="D1007" s="5"/>
      <c r="E1007" s="5">
        <v>8874</v>
      </c>
      <c r="F1007" s="5">
        <v>8434</v>
      </c>
      <c r="G1007" s="5">
        <v>3086</v>
      </c>
      <c r="H1007" s="5"/>
      <c r="I1007" s="5"/>
      <c r="J1007" s="5">
        <v>0</v>
      </c>
      <c r="K1007" s="5">
        <v>683</v>
      </c>
      <c r="L1007" s="5">
        <v>183</v>
      </c>
      <c r="M1007" s="5"/>
      <c r="N1007" s="5"/>
      <c r="O1007" s="5">
        <v>5058</v>
      </c>
      <c r="P1007" s="5">
        <v>10568</v>
      </c>
      <c r="Q1007" s="5">
        <v>3049</v>
      </c>
      <c r="R1007" s="5"/>
      <c r="S1007" s="5"/>
      <c r="T1007" s="5">
        <v>4332</v>
      </c>
      <c r="U1007" s="5">
        <v>2170</v>
      </c>
      <c r="V1007" s="5">
        <v>2064</v>
      </c>
      <c r="W1007" s="5"/>
      <c r="X1007" s="5">
        <v>20394</v>
      </c>
      <c r="Y1007" s="5">
        <v>866</v>
      </c>
      <c r="Z1007" s="5">
        <v>18675</v>
      </c>
      <c r="AA1007" s="5">
        <v>8566</v>
      </c>
      <c r="AT1007">
        <v>190036</v>
      </c>
      <c r="AU1007" s="6">
        <v>0.60704291938719446</v>
      </c>
    </row>
    <row r="1008" spans="2:47" x14ac:dyDescent="0.25">
      <c r="C1008">
        <v>1977</v>
      </c>
      <c r="D1008" s="5">
        <v>2920</v>
      </c>
      <c r="E1008" s="5">
        <v>7853</v>
      </c>
      <c r="F1008" s="5">
        <v>7641</v>
      </c>
      <c r="G1008" s="5">
        <v>2362</v>
      </c>
      <c r="H1008" s="5"/>
      <c r="I1008" s="5">
        <v>0</v>
      </c>
      <c r="J1008" s="5">
        <v>0</v>
      </c>
      <c r="K1008" s="5">
        <v>616</v>
      </c>
      <c r="L1008" s="5">
        <v>178</v>
      </c>
      <c r="M1008" s="5"/>
      <c r="N1008" s="5">
        <v>2005</v>
      </c>
      <c r="O1008" s="5">
        <v>4559</v>
      </c>
      <c r="P1008" s="5">
        <v>9499</v>
      </c>
      <c r="Q1008" s="5">
        <v>2977</v>
      </c>
      <c r="R1008" s="5"/>
      <c r="S1008" s="5">
        <v>4145</v>
      </c>
      <c r="T1008" s="5">
        <v>3899</v>
      </c>
      <c r="U1008" s="5">
        <v>1948</v>
      </c>
      <c r="V1008" s="5">
        <v>2016</v>
      </c>
      <c r="W1008" s="5"/>
      <c r="X1008" s="5">
        <v>20776</v>
      </c>
      <c r="Y1008" s="5">
        <v>794</v>
      </c>
      <c r="Z1008" s="5">
        <v>19040</v>
      </c>
      <c r="AA1008" s="5">
        <v>12008</v>
      </c>
      <c r="AT1008">
        <v>66517</v>
      </c>
      <c r="AU1008" s="6">
        <v>0.56409538832069739</v>
      </c>
    </row>
    <row r="1009" spans="3:47" x14ac:dyDescent="0.25">
      <c r="C1009">
        <v>1978</v>
      </c>
      <c r="D1009" s="5">
        <v>2197</v>
      </c>
      <c r="E1009" s="5">
        <v>6274</v>
      </c>
      <c r="F1009" s="5">
        <v>5860</v>
      </c>
      <c r="G1009" s="5">
        <v>2350</v>
      </c>
      <c r="H1009" s="5"/>
      <c r="I1009" s="5">
        <v>0</v>
      </c>
      <c r="J1009" s="5">
        <v>0</v>
      </c>
      <c r="K1009" s="5">
        <v>499</v>
      </c>
      <c r="L1009" s="5">
        <v>115</v>
      </c>
      <c r="M1009" s="5"/>
      <c r="N1009" s="5">
        <v>1616</v>
      </c>
      <c r="O1009" s="5">
        <v>3648</v>
      </c>
      <c r="P1009" s="5">
        <v>7719</v>
      </c>
      <c r="Q1009" s="5">
        <v>1025</v>
      </c>
      <c r="R1009" s="5"/>
      <c r="S1009" s="5">
        <v>3302</v>
      </c>
      <c r="T1009" s="5">
        <v>3118</v>
      </c>
      <c r="U1009" s="5">
        <v>1587</v>
      </c>
      <c r="V1009" s="5">
        <v>2633</v>
      </c>
      <c r="W1009" s="5"/>
      <c r="X1009" s="5">
        <v>16681</v>
      </c>
      <c r="Y1009" s="5">
        <v>614</v>
      </c>
      <c r="Z1009" s="5">
        <v>14008</v>
      </c>
      <c r="AA1009" s="5">
        <v>10640</v>
      </c>
      <c r="AT1009">
        <v>70327</v>
      </c>
      <c r="AU1009" s="6">
        <v>0.56205843802947475</v>
      </c>
    </row>
    <row r="1010" spans="3:47" x14ac:dyDescent="0.25">
      <c r="C1010">
        <v>1979</v>
      </c>
      <c r="D1010" s="5">
        <v>1882</v>
      </c>
      <c r="E1010" s="5">
        <v>5359</v>
      </c>
      <c r="F1010" s="5">
        <v>5092</v>
      </c>
      <c r="G1010" s="5">
        <v>1704</v>
      </c>
      <c r="H1010" s="5"/>
      <c r="I1010" s="5">
        <v>0</v>
      </c>
      <c r="J1010" s="5">
        <v>0</v>
      </c>
      <c r="K1010" s="5">
        <v>320</v>
      </c>
      <c r="L1010" s="5">
        <v>99</v>
      </c>
      <c r="M1010" s="5"/>
      <c r="N1010" s="5">
        <v>1416</v>
      </c>
      <c r="O1010" s="5">
        <v>3196</v>
      </c>
      <c r="P1010" s="5">
        <v>3223</v>
      </c>
      <c r="Q1010" s="5">
        <v>944</v>
      </c>
      <c r="R1010" s="5"/>
      <c r="S1010" s="5">
        <v>2883</v>
      </c>
      <c r="T1010" s="5">
        <v>2748</v>
      </c>
      <c r="U1010" s="5">
        <v>5104</v>
      </c>
      <c r="V1010" s="5">
        <v>2653</v>
      </c>
      <c r="W1010" s="5"/>
      <c r="X1010" s="5">
        <v>14037</v>
      </c>
      <c r="Y1010" s="5">
        <v>419</v>
      </c>
      <c r="Z1010" s="5">
        <v>8779</v>
      </c>
      <c r="AA1010" s="5">
        <v>13388</v>
      </c>
      <c r="AT1010">
        <v>128410</v>
      </c>
      <c r="AU1010" s="6">
        <v>0.53831642491825271</v>
      </c>
    </row>
    <row r="1011" spans="3:47" x14ac:dyDescent="0.25">
      <c r="C1011">
        <v>1980</v>
      </c>
      <c r="D1011" s="5">
        <v>2147</v>
      </c>
      <c r="E1011" s="5">
        <v>7494</v>
      </c>
      <c r="F1011" s="5">
        <v>5727</v>
      </c>
      <c r="G1011" s="5">
        <v>1492</v>
      </c>
      <c r="H1011" s="5"/>
      <c r="I1011" s="5">
        <v>0</v>
      </c>
      <c r="J1011" s="5">
        <v>0</v>
      </c>
      <c r="K1011" s="5">
        <v>429</v>
      </c>
      <c r="L1011" s="5">
        <v>159</v>
      </c>
      <c r="M1011" s="5"/>
      <c r="N1011" s="5">
        <v>1575</v>
      </c>
      <c r="O1011" s="5">
        <v>1712</v>
      </c>
      <c r="P1011" s="5">
        <v>3252</v>
      </c>
      <c r="Q1011" s="5">
        <v>1954</v>
      </c>
      <c r="R1011" s="5"/>
      <c r="S1011" s="5">
        <v>3344</v>
      </c>
      <c r="T1011" s="5">
        <v>4765</v>
      </c>
      <c r="U1011" s="5">
        <v>5634</v>
      </c>
      <c r="V1011" s="5">
        <v>2211</v>
      </c>
      <c r="W1011" s="5"/>
      <c r="X1011" s="5">
        <v>16860</v>
      </c>
      <c r="Y1011" s="5">
        <v>588</v>
      </c>
      <c r="Z1011" s="5">
        <v>8493</v>
      </c>
      <c r="AA1011" s="5">
        <v>15954</v>
      </c>
      <c r="AT1011">
        <v>117510</v>
      </c>
      <c r="AU1011" s="6">
        <v>0.51385991840161627</v>
      </c>
    </row>
    <row r="1012" spans="3:47" x14ac:dyDescent="0.25">
      <c r="C1012">
        <v>1981</v>
      </c>
      <c r="D1012" s="5">
        <v>2176</v>
      </c>
      <c r="E1012" s="5">
        <v>9188</v>
      </c>
      <c r="F1012" s="5">
        <v>3732</v>
      </c>
      <c r="G1012" s="5">
        <v>2016</v>
      </c>
      <c r="H1012" s="5"/>
      <c r="I1012" s="5">
        <v>0</v>
      </c>
      <c r="J1012" s="5">
        <v>0</v>
      </c>
      <c r="K1012" s="5">
        <v>792</v>
      </c>
      <c r="L1012" s="5">
        <v>112</v>
      </c>
      <c r="M1012" s="5"/>
      <c r="N1012" s="5">
        <v>1178</v>
      </c>
      <c r="O1012" s="5">
        <v>1590</v>
      </c>
      <c r="P1012" s="5">
        <v>6817</v>
      </c>
      <c r="Q1012" s="5">
        <v>1838</v>
      </c>
      <c r="R1012" s="5"/>
      <c r="S1012" s="5">
        <v>4125</v>
      </c>
      <c r="T1012" s="5">
        <v>5130</v>
      </c>
      <c r="U1012" s="5">
        <v>3416</v>
      </c>
      <c r="V1012" s="5">
        <v>2918</v>
      </c>
      <c r="W1012" s="5"/>
      <c r="X1012" s="5">
        <v>17112</v>
      </c>
      <c r="Y1012" s="5">
        <v>904</v>
      </c>
      <c r="Z1012" s="5">
        <v>11423</v>
      </c>
      <c r="AA1012" s="5">
        <v>15589</v>
      </c>
      <c r="AT1012">
        <v>36691</v>
      </c>
      <c r="AU1012" s="6">
        <v>0.47164305730519063</v>
      </c>
    </row>
    <row r="1013" spans="3:47" x14ac:dyDescent="0.25">
      <c r="C1013">
        <v>1982</v>
      </c>
      <c r="D1013" s="5">
        <v>2339</v>
      </c>
      <c r="E1013" s="5">
        <v>6951</v>
      </c>
      <c r="F1013" s="5">
        <v>4320</v>
      </c>
      <c r="G1013" s="5">
        <v>2095</v>
      </c>
      <c r="H1013" s="5"/>
      <c r="I1013" s="5">
        <v>0</v>
      </c>
      <c r="J1013" s="5">
        <v>0</v>
      </c>
      <c r="K1013" s="5">
        <v>711</v>
      </c>
      <c r="L1013" s="5">
        <v>118</v>
      </c>
      <c r="M1013" s="5"/>
      <c r="N1013" s="5">
        <v>738</v>
      </c>
      <c r="O1013" s="5">
        <v>3380</v>
      </c>
      <c r="P1013" s="5">
        <v>6787</v>
      </c>
      <c r="Q1013" s="5">
        <v>1594</v>
      </c>
      <c r="R1013" s="5"/>
      <c r="S1013" s="5">
        <v>4994</v>
      </c>
      <c r="T1013" s="5">
        <v>4591</v>
      </c>
      <c r="U1013" s="5">
        <v>5643</v>
      </c>
      <c r="V1013" s="5">
        <v>4399</v>
      </c>
      <c r="W1013" s="5"/>
      <c r="X1013" s="5">
        <v>15705</v>
      </c>
      <c r="Y1013" s="5">
        <v>829</v>
      </c>
      <c r="Z1013" s="5">
        <v>12499</v>
      </c>
      <c r="AA1013" s="5">
        <v>19627</v>
      </c>
      <c r="AT1013">
        <v>69781</v>
      </c>
      <c r="AU1013" s="6">
        <v>0.43579895329811019</v>
      </c>
    </row>
    <row r="1014" spans="3:47" x14ac:dyDescent="0.25">
      <c r="C1014">
        <v>1983</v>
      </c>
      <c r="D1014" s="5">
        <v>3566</v>
      </c>
      <c r="E1014" s="5">
        <v>11903</v>
      </c>
      <c r="F1014" s="5">
        <v>7908</v>
      </c>
      <c r="G1014" s="5">
        <v>2693</v>
      </c>
      <c r="H1014" s="5"/>
      <c r="I1014" s="5">
        <v>0</v>
      </c>
      <c r="J1014" s="5">
        <v>0</v>
      </c>
      <c r="K1014" s="5">
        <v>802</v>
      </c>
      <c r="L1014" s="5">
        <v>117</v>
      </c>
      <c r="M1014" s="5"/>
      <c r="N1014" s="5">
        <v>2510</v>
      </c>
      <c r="O1014" s="5">
        <v>4648</v>
      </c>
      <c r="P1014" s="5">
        <v>7595</v>
      </c>
      <c r="Q1014" s="5">
        <v>4612</v>
      </c>
      <c r="R1014" s="5"/>
      <c r="S1014" s="5">
        <v>7012</v>
      </c>
      <c r="T1014" s="5">
        <v>8508</v>
      </c>
      <c r="U1014" s="5">
        <v>12814</v>
      </c>
      <c r="V1014" s="5">
        <v>5825</v>
      </c>
      <c r="W1014" s="5"/>
      <c r="X1014" s="5">
        <v>26070</v>
      </c>
      <c r="Y1014" s="5">
        <v>919</v>
      </c>
      <c r="Z1014" s="5">
        <v>19365</v>
      </c>
      <c r="AA1014" s="5">
        <v>34159</v>
      </c>
      <c r="AT1014">
        <v>147251</v>
      </c>
      <c r="AU1014" s="6">
        <v>0.4795793409370705</v>
      </c>
    </row>
    <row r="1015" spans="3:47" x14ac:dyDescent="0.25">
      <c r="C1015">
        <v>1984</v>
      </c>
      <c r="D1015" s="5">
        <v>4470</v>
      </c>
      <c r="E1015" s="5">
        <v>14376</v>
      </c>
      <c r="F1015" s="5">
        <v>8964</v>
      </c>
      <c r="G1015" s="5">
        <v>5284</v>
      </c>
      <c r="H1015" s="5"/>
      <c r="I1015" s="5">
        <v>0</v>
      </c>
      <c r="J1015" s="5">
        <v>0</v>
      </c>
      <c r="K1015" s="5">
        <v>1275</v>
      </c>
      <c r="L1015" s="5">
        <v>446</v>
      </c>
      <c r="M1015" s="5"/>
      <c r="N1015" s="5">
        <v>2929</v>
      </c>
      <c r="O1015" s="5">
        <v>5013</v>
      </c>
      <c r="P1015" s="5">
        <v>19944</v>
      </c>
      <c r="Q1015" s="5">
        <v>5179</v>
      </c>
      <c r="R1015" s="5"/>
      <c r="S1015" s="5">
        <v>10790</v>
      </c>
      <c r="T1015" s="5">
        <v>14600</v>
      </c>
      <c r="U1015" s="5">
        <v>12141</v>
      </c>
      <c r="V1015" s="5">
        <v>9926</v>
      </c>
      <c r="W1015" s="5"/>
      <c r="X1015" s="5">
        <v>33094</v>
      </c>
      <c r="Y1015" s="5">
        <v>1721</v>
      </c>
      <c r="Z1015" s="5">
        <v>33065</v>
      </c>
      <c r="AA1015" s="5">
        <v>47457</v>
      </c>
      <c r="AT1015">
        <v>40387</v>
      </c>
      <c r="AU1015" s="6">
        <v>0.4849543707973103</v>
      </c>
    </row>
    <row r="1016" spans="3:47" x14ac:dyDescent="0.25">
      <c r="C1016">
        <v>1985</v>
      </c>
      <c r="D1016" s="5">
        <v>5073</v>
      </c>
      <c r="E1016" s="5">
        <v>14644</v>
      </c>
      <c r="F1016" s="5">
        <v>10609</v>
      </c>
      <c r="G1016" s="5">
        <v>5980</v>
      </c>
      <c r="H1016" s="5"/>
      <c r="I1016" s="5">
        <v>0</v>
      </c>
      <c r="J1016" s="5">
        <v>0</v>
      </c>
      <c r="K1016" s="5">
        <v>1979</v>
      </c>
      <c r="L1016" s="5">
        <v>315</v>
      </c>
      <c r="M1016" s="5"/>
      <c r="N1016" s="5">
        <v>3329</v>
      </c>
      <c r="O1016" s="5">
        <v>8722</v>
      </c>
      <c r="P1016" s="5">
        <v>16277</v>
      </c>
      <c r="Q1016" s="5">
        <v>6524</v>
      </c>
      <c r="R1016" s="5"/>
      <c r="S1016" s="5">
        <v>11411</v>
      </c>
      <c r="T1016" s="5">
        <v>12539</v>
      </c>
      <c r="U1016" s="5">
        <v>17361</v>
      </c>
      <c r="V1016" s="5">
        <v>9424</v>
      </c>
      <c r="W1016" s="5"/>
      <c r="X1016" s="5">
        <v>36306</v>
      </c>
      <c r="Y1016" s="5">
        <v>2294</v>
      </c>
      <c r="Z1016" s="5">
        <v>34852</v>
      </c>
      <c r="AA1016" s="5">
        <v>50735</v>
      </c>
      <c r="AT1016">
        <v>132516</v>
      </c>
      <c r="AU1016" s="6">
        <v>0.47687009467877228</v>
      </c>
    </row>
    <row r="1017" spans="3:47" x14ac:dyDescent="0.25">
      <c r="C1017">
        <v>1986</v>
      </c>
      <c r="D1017" s="5">
        <v>4352</v>
      </c>
      <c r="E1017" s="5">
        <v>12862</v>
      </c>
      <c r="F1017" s="5">
        <v>8825</v>
      </c>
      <c r="G1017" s="5">
        <v>4821</v>
      </c>
      <c r="H1017" s="5"/>
      <c r="I1017" s="5">
        <v>0</v>
      </c>
      <c r="J1017" s="5">
        <v>0</v>
      </c>
      <c r="K1017" s="5">
        <v>927</v>
      </c>
      <c r="L1017" s="5">
        <v>295</v>
      </c>
      <c r="M1017" s="5"/>
      <c r="N1017" s="5">
        <v>3095</v>
      </c>
      <c r="O1017" s="5">
        <v>5601</v>
      </c>
      <c r="P1017" s="5">
        <v>15741</v>
      </c>
      <c r="Q1017" s="5">
        <v>6578</v>
      </c>
      <c r="R1017" s="5"/>
      <c r="S1017" s="5">
        <v>8967</v>
      </c>
      <c r="T1017" s="5">
        <v>11589</v>
      </c>
      <c r="U1017" s="5">
        <v>11974</v>
      </c>
      <c r="V1017" s="5">
        <v>6194</v>
      </c>
      <c r="W1017" s="5"/>
      <c r="X1017" s="5">
        <v>30860</v>
      </c>
      <c r="Y1017" s="5">
        <v>1222</v>
      </c>
      <c r="Z1017" s="5">
        <v>31015</v>
      </c>
      <c r="AA1017" s="5">
        <v>38724</v>
      </c>
      <c r="AT1017">
        <v>67488</v>
      </c>
      <c r="AU1017" s="6">
        <v>0.45674684281054156</v>
      </c>
    </row>
    <row r="1018" spans="3:47" x14ac:dyDescent="0.25">
      <c r="C1018">
        <v>1987</v>
      </c>
      <c r="D1018" s="5">
        <v>4184</v>
      </c>
      <c r="E1018" s="5">
        <v>12376</v>
      </c>
      <c r="F1018" s="5">
        <v>8745</v>
      </c>
      <c r="G1018" s="5">
        <v>3564</v>
      </c>
      <c r="H1018" s="5"/>
      <c r="I1018" s="5">
        <v>0</v>
      </c>
      <c r="J1018" s="5">
        <v>0</v>
      </c>
      <c r="K1018" s="5">
        <v>1042</v>
      </c>
      <c r="L1018" s="5">
        <v>412</v>
      </c>
      <c r="M1018" s="5"/>
      <c r="N1018" s="5">
        <v>3186</v>
      </c>
      <c r="O1018" s="5">
        <v>6067</v>
      </c>
      <c r="P1018" s="5">
        <v>17882</v>
      </c>
      <c r="Q1018" s="5">
        <v>6698</v>
      </c>
      <c r="R1018" s="5"/>
      <c r="S1018" s="5">
        <v>7983</v>
      </c>
      <c r="T1018" s="5">
        <v>9740</v>
      </c>
      <c r="U1018" s="5">
        <v>7027</v>
      </c>
      <c r="V1018" s="5">
        <v>5533</v>
      </c>
      <c r="W1018" s="5"/>
      <c r="X1018" s="5">
        <v>28869</v>
      </c>
      <c r="Y1018" s="5">
        <v>1454</v>
      </c>
      <c r="Z1018" s="5">
        <v>33833</v>
      </c>
      <c r="AA1018" s="5">
        <v>30283</v>
      </c>
      <c r="AT1018">
        <v>87349</v>
      </c>
      <c r="AU1018" s="6">
        <v>0.43991901569826297</v>
      </c>
    </row>
    <row r="1019" spans="3:47" x14ac:dyDescent="0.25">
      <c r="C1019">
        <v>1988</v>
      </c>
      <c r="D1019" s="5">
        <v>5101</v>
      </c>
      <c r="E1019" s="5">
        <v>14506</v>
      </c>
      <c r="F1019" s="5">
        <v>9774</v>
      </c>
      <c r="G1019" s="5">
        <v>5791</v>
      </c>
      <c r="H1019" s="5"/>
      <c r="I1019" s="5">
        <v>0</v>
      </c>
      <c r="J1019" s="5">
        <v>0</v>
      </c>
      <c r="K1019" s="5">
        <v>3586</v>
      </c>
      <c r="L1019" s="5">
        <v>341</v>
      </c>
      <c r="M1019" s="5"/>
      <c r="N1019" s="5">
        <v>3824</v>
      </c>
      <c r="O1019" s="5">
        <v>9090</v>
      </c>
      <c r="P1019" s="5">
        <v>23081</v>
      </c>
      <c r="Q1019" s="5">
        <v>7431</v>
      </c>
      <c r="R1019" s="5"/>
      <c r="S1019" s="5">
        <v>9608</v>
      </c>
      <c r="T1019" s="5">
        <v>10009</v>
      </c>
      <c r="U1019" s="5">
        <v>5178</v>
      </c>
      <c r="V1019" s="5">
        <v>6325</v>
      </c>
      <c r="W1019" s="5"/>
      <c r="X1019" s="5">
        <v>35172</v>
      </c>
      <c r="Y1019" s="5">
        <v>3927</v>
      </c>
      <c r="Z1019" s="5">
        <v>43426</v>
      </c>
      <c r="AA1019" s="5">
        <v>31120</v>
      </c>
      <c r="AT1019">
        <v>178242</v>
      </c>
      <c r="AU1019" s="6">
        <v>0.45614304468994954</v>
      </c>
    </row>
    <row r="1020" spans="3:47" x14ac:dyDescent="0.25">
      <c r="C1020">
        <v>1989</v>
      </c>
      <c r="D1020" s="5">
        <v>4727</v>
      </c>
      <c r="E1020" s="5">
        <v>14151</v>
      </c>
      <c r="F1020" s="5">
        <v>9897</v>
      </c>
      <c r="G1020" s="5">
        <v>5535</v>
      </c>
      <c r="H1020" s="5"/>
      <c r="I1020" s="5">
        <v>0</v>
      </c>
      <c r="J1020" s="5">
        <v>0</v>
      </c>
      <c r="K1020" s="5">
        <v>1190</v>
      </c>
      <c r="L1020" s="5">
        <v>263</v>
      </c>
      <c r="M1020" s="5"/>
      <c r="N1020" s="5">
        <v>4110</v>
      </c>
      <c r="O1020" s="5">
        <v>9117</v>
      </c>
      <c r="P1020" s="5">
        <v>21791</v>
      </c>
      <c r="Q1020" s="5">
        <v>6629</v>
      </c>
      <c r="R1020" s="5"/>
      <c r="S1020" s="5">
        <v>8798</v>
      </c>
      <c r="T1020" s="5">
        <v>9188</v>
      </c>
      <c r="U1020" s="5">
        <v>7212</v>
      </c>
      <c r="V1020" s="5">
        <v>6430</v>
      </c>
      <c r="W1020" s="5"/>
      <c r="X1020" s="5">
        <v>34310</v>
      </c>
      <c r="Y1020" s="5">
        <v>1453</v>
      </c>
      <c r="Z1020" s="5">
        <v>41647</v>
      </c>
      <c r="AA1020" s="5">
        <v>31628</v>
      </c>
      <c r="AT1020">
        <v>236041</v>
      </c>
      <c r="AU1020" s="6">
        <v>0.46860495126163865</v>
      </c>
    </row>
    <row r="1021" spans="3:47" x14ac:dyDescent="0.25">
      <c r="C1021">
        <v>1990</v>
      </c>
      <c r="D1021" s="5">
        <v>5108</v>
      </c>
      <c r="E1021" s="5">
        <v>13723</v>
      </c>
      <c r="F1021" s="5">
        <v>8488</v>
      </c>
      <c r="G1021" s="5">
        <v>3284</v>
      </c>
      <c r="H1021" s="5"/>
      <c r="I1021" s="5">
        <v>0</v>
      </c>
      <c r="J1021" s="5">
        <v>0</v>
      </c>
      <c r="K1021" s="5">
        <v>1716</v>
      </c>
      <c r="L1021" s="5">
        <v>197</v>
      </c>
      <c r="M1021" s="5"/>
      <c r="N1021" s="5">
        <v>3542</v>
      </c>
      <c r="O1021" s="5">
        <v>7772</v>
      </c>
      <c r="P1021" s="5">
        <v>17422</v>
      </c>
      <c r="Q1021" s="5">
        <v>6055</v>
      </c>
      <c r="R1021" s="5"/>
      <c r="S1021" s="5">
        <v>7660</v>
      </c>
      <c r="T1021" s="5">
        <v>7770</v>
      </c>
      <c r="U1021" s="5">
        <v>6446</v>
      </c>
      <c r="V1021" s="5">
        <v>6443</v>
      </c>
      <c r="W1021" s="5"/>
      <c r="X1021" s="5">
        <v>30603</v>
      </c>
      <c r="Y1021" s="5">
        <v>1913</v>
      </c>
      <c r="Z1021" s="5">
        <v>34791</v>
      </c>
      <c r="AA1021" s="5">
        <v>28319</v>
      </c>
      <c r="AT1021">
        <v>125031</v>
      </c>
      <c r="AU1021" s="6">
        <v>0.494664878401956</v>
      </c>
    </row>
    <row r="1022" spans="3:47" x14ac:dyDescent="0.25">
      <c r="C1022">
        <v>1991</v>
      </c>
      <c r="D1022" s="5">
        <v>4283</v>
      </c>
      <c r="E1022" s="5">
        <v>9375</v>
      </c>
      <c r="F1022" s="5">
        <v>5063</v>
      </c>
      <c r="G1022" s="5">
        <v>2085</v>
      </c>
      <c r="H1022" s="5"/>
      <c r="I1022" s="5">
        <v>0</v>
      </c>
      <c r="J1022" s="5">
        <v>0</v>
      </c>
      <c r="K1022" s="5">
        <v>1316</v>
      </c>
      <c r="L1022" s="5">
        <v>215</v>
      </c>
      <c r="M1022" s="5"/>
      <c r="N1022" s="5">
        <v>3404</v>
      </c>
      <c r="O1022" s="5">
        <v>6728</v>
      </c>
      <c r="P1022" s="5">
        <v>16519</v>
      </c>
      <c r="Q1022" s="5">
        <v>8185</v>
      </c>
      <c r="R1022" s="5"/>
      <c r="S1022" s="5">
        <v>6465</v>
      </c>
      <c r="T1022" s="5">
        <v>7609</v>
      </c>
      <c r="U1022" s="5">
        <v>7468</v>
      </c>
      <c r="V1022" s="5">
        <v>5319</v>
      </c>
      <c r="W1022" s="5"/>
      <c r="X1022" s="5">
        <v>20806</v>
      </c>
      <c r="Y1022" s="5">
        <v>1531</v>
      </c>
      <c r="Z1022" s="5">
        <v>34836</v>
      </c>
      <c r="AA1022" s="5">
        <v>26861</v>
      </c>
      <c r="AT1022">
        <v>226886</v>
      </c>
      <c r="AU1022" s="6">
        <v>0.52100689819875268</v>
      </c>
    </row>
    <row r="1023" spans="3:47" x14ac:dyDescent="0.25">
      <c r="C1023">
        <v>1992</v>
      </c>
      <c r="D1023" s="5">
        <v>3494</v>
      </c>
      <c r="E1023" s="5">
        <v>6850</v>
      </c>
      <c r="F1023" s="5">
        <v>2494</v>
      </c>
      <c r="G1023" s="5">
        <v>4876</v>
      </c>
      <c r="H1023" s="5"/>
      <c r="I1023" s="5">
        <v>0</v>
      </c>
      <c r="J1023" s="5">
        <v>0</v>
      </c>
      <c r="K1023" s="5">
        <v>522</v>
      </c>
      <c r="L1023" s="5">
        <v>93</v>
      </c>
      <c r="M1023" s="5"/>
      <c r="N1023" s="5">
        <v>2837</v>
      </c>
      <c r="O1023" s="5">
        <v>6268</v>
      </c>
      <c r="P1023" s="5">
        <v>21205</v>
      </c>
      <c r="Q1023" s="5">
        <v>3969</v>
      </c>
      <c r="R1023" s="5"/>
      <c r="S1023" s="5">
        <v>6411</v>
      </c>
      <c r="T1023" s="5">
        <v>7624</v>
      </c>
      <c r="U1023" s="5">
        <v>4276</v>
      </c>
      <c r="V1023" s="5">
        <v>7302</v>
      </c>
      <c r="W1023" s="5"/>
      <c r="X1023" s="5">
        <v>17714</v>
      </c>
      <c r="Y1023" s="5">
        <v>615</v>
      </c>
      <c r="Z1023" s="5">
        <v>34279</v>
      </c>
      <c r="AA1023" s="5">
        <v>25613</v>
      </c>
      <c r="AT1023">
        <v>118979</v>
      </c>
      <c r="AU1023" s="6">
        <v>0.53070136311732796</v>
      </c>
    </row>
    <row r="1024" spans="3:47" x14ac:dyDescent="0.25">
      <c r="C1024">
        <v>1993</v>
      </c>
      <c r="D1024" s="5">
        <v>2226</v>
      </c>
      <c r="E1024" s="5">
        <v>3454</v>
      </c>
      <c r="F1024" s="5">
        <v>4312</v>
      </c>
      <c r="G1024" s="5">
        <v>3376</v>
      </c>
      <c r="H1024" s="5"/>
      <c r="I1024" s="5">
        <v>0</v>
      </c>
      <c r="J1024" s="5">
        <v>0</v>
      </c>
      <c r="K1024" s="5">
        <v>802</v>
      </c>
      <c r="L1024" s="5">
        <v>33</v>
      </c>
      <c r="M1024" s="5"/>
      <c r="N1024" s="5">
        <v>2071</v>
      </c>
      <c r="O1024" s="5">
        <v>5876</v>
      </c>
      <c r="P1024" s="5">
        <v>8805</v>
      </c>
      <c r="Q1024" s="5">
        <v>2710</v>
      </c>
      <c r="R1024" s="5"/>
      <c r="S1024" s="5">
        <v>4748</v>
      </c>
      <c r="T1024" s="5">
        <v>4746</v>
      </c>
      <c r="U1024" s="5">
        <v>8796</v>
      </c>
      <c r="V1024" s="5">
        <v>5374</v>
      </c>
      <c r="W1024" s="5"/>
      <c r="X1024" s="5">
        <v>13368</v>
      </c>
      <c r="Y1024" s="5">
        <v>835</v>
      </c>
      <c r="Z1024" s="5">
        <v>19462</v>
      </c>
      <c r="AA1024" s="5">
        <v>23664</v>
      </c>
      <c r="AT1024">
        <v>82919</v>
      </c>
      <c r="AU1024" s="6">
        <v>0.51361479664523479</v>
      </c>
    </row>
    <row r="1025" spans="3:47" x14ac:dyDescent="0.25">
      <c r="C1025">
        <v>1994</v>
      </c>
      <c r="D1025" s="5">
        <v>1005</v>
      </c>
      <c r="E1025" s="5">
        <v>3104</v>
      </c>
      <c r="F1025" s="5">
        <v>2556</v>
      </c>
      <c r="G1025" s="5">
        <v>1517</v>
      </c>
      <c r="H1025" s="5"/>
      <c r="I1025" s="5">
        <v>0</v>
      </c>
      <c r="J1025" s="5">
        <v>0</v>
      </c>
      <c r="K1025" s="5">
        <v>203</v>
      </c>
      <c r="L1025" s="5">
        <v>25</v>
      </c>
      <c r="M1025" s="5"/>
      <c r="N1025" s="5">
        <v>1294</v>
      </c>
      <c r="O1025" s="5">
        <v>2143</v>
      </c>
      <c r="P1025" s="5">
        <v>5095</v>
      </c>
      <c r="Q1025" s="5">
        <v>1012</v>
      </c>
      <c r="R1025" s="5"/>
      <c r="S1025" s="5">
        <v>2971</v>
      </c>
      <c r="T1025" s="5">
        <v>4279</v>
      </c>
      <c r="U1025" s="5">
        <v>5859</v>
      </c>
      <c r="V1025" s="5">
        <v>4414</v>
      </c>
      <c r="W1025" s="5"/>
      <c r="X1025" s="5">
        <v>8182</v>
      </c>
      <c r="Y1025" s="5">
        <v>228</v>
      </c>
      <c r="Z1025" s="5">
        <v>9544</v>
      </c>
      <c r="AA1025" s="5">
        <v>17523</v>
      </c>
      <c r="AT1025">
        <v>69020</v>
      </c>
      <c r="AU1025" s="6">
        <v>0.45812673821993005</v>
      </c>
    </row>
    <row r="1026" spans="3:47" x14ac:dyDescent="0.25">
      <c r="C1026">
        <v>1995</v>
      </c>
      <c r="D1026" s="5">
        <v>932</v>
      </c>
      <c r="E1026" s="5">
        <v>1947</v>
      </c>
      <c r="F1026" s="5">
        <v>1559</v>
      </c>
      <c r="G1026" s="5">
        <v>1175</v>
      </c>
      <c r="H1026" s="5"/>
      <c r="I1026" s="5">
        <v>0</v>
      </c>
      <c r="J1026" s="5">
        <v>0</v>
      </c>
      <c r="K1026" s="5">
        <v>129</v>
      </c>
      <c r="L1026" s="5">
        <v>43</v>
      </c>
      <c r="M1026" s="5"/>
      <c r="N1026" s="5">
        <v>840</v>
      </c>
      <c r="O1026" s="5">
        <v>1655</v>
      </c>
      <c r="P1026" s="5">
        <v>2428</v>
      </c>
      <c r="Q1026" s="5">
        <v>1470</v>
      </c>
      <c r="R1026" s="5"/>
      <c r="S1026" s="5">
        <v>2592</v>
      </c>
      <c r="T1026" s="5">
        <v>3641</v>
      </c>
      <c r="U1026" s="5">
        <v>6983</v>
      </c>
      <c r="V1026" s="5">
        <v>3269</v>
      </c>
      <c r="W1026" s="5"/>
      <c r="X1026" s="5">
        <v>5613</v>
      </c>
      <c r="Y1026" s="5">
        <v>172</v>
      </c>
      <c r="Z1026" s="5">
        <v>6393</v>
      </c>
      <c r="AA1026" s="5">
        <v>16485</v>
      </c>
      <c r="AT1026">
        <v>194370</v>
      </c>
      <c r="AU1026" s="6">
        <v>0.47787049284312905</v>
      </c>
    </row>
    <row r="1027" spans="3:47" x14ac:dyDescent="0.25">
      <c r="C1027">
        <v>1996</v>
      </c>
      <c r="D1027" s="5">
        <v>664</v>
      </c>
      <c r="E1027" s="5">
        <v>1863</v>
      </c>
      <c r="F1027" s="5">
        <v>1305</v>
      </c>
      <c r="G1027" s="5">
        <v>924</v>
      </c>
      <c r="H1027" s="5"/>
      <c r="I1027" s="5">
        <v>0</v>
      </c>
      <c r="J1027" s="5">
        <v>0</v>
      </c>
      <c r="K1027" s="5">
        <v>153</v>
      </c>
      <c r="L1027" s="5">
        <v>71</v>
      </c>
      <c r="M1027" s="5"/>
      <c r="N1027" s="5">
        <v>655</v>
      </c>
      <c r="O1027" s="5">
        <v>956</v>
      </c>
      <c r="P1027" s="5">
        <v>4113</v>
      </c>
      <c r="Q1027" s="5">
        <v>1553</v>
      </c>
      <c r="R1027" s="5"/>
      <c r="S1027" s="5">
        <v>2790</v>
      </c>
      <c r="T1027" s="5">
        <v>4382</v>
      </c>
      <c r="U1027" s="5">
        <v>5513</v>
      </c>
      <c r="V1027" s="5">
        <v>3558</v>
      </c>
      <c r="W1027" s="5"/>
      <c r="X1027" s="5">
        <v>4756</v>
      </c>
      <c r="Y1027" s="5">
        <v>224</v>
      </c>
      <c r="Z1027" s="5">
        <v>7277</v>
      </c>
      <c r="AA1027" s="5">
        <v>16243</v>
      </c>
      <c r="AT1027">
        <v>133022</v>
      </c>
      <c r="AU1027" s="6">
        <v>0.45262359173979466</v>
      </c>
    </row>
    <row r="1028" spans="3:47" x14ac:dyDescent="0.25">
      <c r="C1028">
        <v>1997</v>
      </c>
      <c r="D1028" s="5">
        <v>853</v>
      </c>
      <c r="E1028" s="5">
        <v>2271</v>
      </c>
      <c r="F1028" s="5">
        <v>1480</v>
      </c>
      <c r="G1028" s="5">
        <v>2158</v>
      </c>
      <c r="H1028" s="5"/>
      <c r="I1028" s="5">
        <v>0</v>
      </c>
      <c r="J1028" s="5">
        <v>0</v>
      </c>
      <c r="K1028" s="5">
        <v>274</v>
      </c>
      <c r="L1028" s="5">
        <v>55</v>
      </c>
      <c r="M1028" s="5"/>
      <c r="N1028" s="5">
        <v>630</v>
      </c>
      <c r="O1028" s="5">
        <v>1994</v>
      </c>
      <c r="P1028" s="5">
        <v>5250</v>
      </c>
      <c r="Q1028" s="5">
        <v>1986</v>
      </c>
      <c r="R1028" s="5"/>
      <c r="S1028" s="5">
        <v>3808</v>
      </c>
      <c r="T1028" s="5">
        <v>4914</v>
      </c>
      <c r="U1028" s="5">
        <v>7260</v>
      </c>
      <c r="V1028" s="5">
        <v>3785</v>
      </c>
      <c r="W1028" s="5"/>
      <c r="X1028" s="5">
        <v>6762</v>
      </c>
      <c r="Y1028" s="5">
        <v>329</v>
      </c>
      <c r="Z1028" s="5">
        <v>9860</v>
      </c>
      <c r="AA1028" s="5">
        <v>19767</v>
      </c>
      <c r="AT1028">
        <v>240191</v>
      </c>
      <c r="AU1028" s="6">
        <v>0.47085934069380841</v>
      </c>
    </row>
    <row r="1029" spans="3:47" x14ac:dyDescent="0.25">
      <c r="C1029">
        <v>1998</v>
      </c>
      <c r="D1029" s="5">
        <v>870</v>
      </c>
      <c r="E1029" s="5">
        <v>2824</v>
      </c>
      <c r="F1029" s="5">
        <v>3099</v>
      </c>
      <c r="G1029" s="5">
        <v>2374</v>
      </c>
      <c r="H1029" s="5"/>
      <c r="I1029" s="5">
        <v>0</v>
      </c>
      <c r="J1029" s="5">
        <v>0</v>
      </c>
      <c r="K1029" s="5">
        <v>234</v>
      </c>
      <c r="L1029" s="5">
        <v>29</v>
      </c>
      <c r="M1029" s="5"/>
      <c r="N1029" s="5">
        <v>1042</v>
      </c>
      <c r="O1029" s="5">
        <v>2578</v>
      </c>
      <c r="P1029" s="5">
        <v>7417</v>
      </c>
      <c r="Q1029" s="5">
        <v>2156</v>
      </c>
      <c r="R1029" s="5"/>
      <c r="S1029" s="5">
        <v>4711</v>
      </c>
      <c r="T1029" s="5">
        <v>6406</v>
      </c>
      <c r="U1029" s="5">
        <v>8250</v>
      </c>
      <c r="V1029" s="5">
        <v>5371</v>
      </c>
      <c r="W1029" s="5"/>
      <c r="X1029" s="5">
        <v>9167</v>
      </c>
      <c r="Y1029" s="5">
        <v>263</v>
      </c>
      <c r="Z1029" s="5">
        <v>13193</v>
      </c>
      <c r="AA1029" s="5">
        <v>24738</v>
      </c>
      <c r="AU1029" s="6"/>
    </row>
    <row r="1030" spans="3:47" x14ac:dyDescent="0.25">
      <c r="C1030">
        <v>1999</v>
      </c>
      <c r="D1030" s="5">
        <v>1209</v>
      </c>
      <c r="E1030" s="5">
        <v>5058</v>
      </c>
      <c r="F1030" s="5">
        <v>3984</v>
      </c>
      <c r="G1030" s="5">
        <v>3505</v>
      </c>
      <c r="H1030" s="5"/>
      <c r="I1030" s="5">
        <v>0</v>
      </c>
      <c r="J1030" s="5">
        <v>0</v>
      </c>
      <c r="K1030" s="5">
        <v>346</v>
      </c>
      <c r="L1030" s="5">
        <v>49</v>
      </c>
      <c r="M1030" s="5"/>
      <c r="N1030" s="5">
        <v>1577</v>
      </c>
      <c r="O1030" s="5">
        <v>3580</v>
      </c>
      <c r="P1030" s="5">
        <v>7672</v>
      </c>
      <c r="Q1030" s="5">
        <v>1890</v>
      </c>
      <c r="R1030" s="5"/>
      <c r="S1030" s="5">
        <v>5788</v>
      </c>
      <c r="T1030" s="5">
        <v>7579</v>
      </c>
      <c r="U1030" s="5">
        <v>11650</v>
      </c>
      <c r="V1030" s="5">
        <v>6840</v>
      </c>
      <c r="W1030" s="5"/>
      <c r="X1030" s="5">
        <v>13756</v>
      </c>
      <c r="Y1030" s="5">
        <v>395</v>
      </c>
      <c r="Z1030" s="5">
        <v>14719</v>
      </c>
      <c r="AA1030" s="5">
        <v>31857</v>
      </c>
      <c r="AU1030" s="6"/>
    </row>
    <row r="1031" spans="3:47" x14ac:dyDescent="0.25">
      <c r="C1031">
        <v>2000</v>
      </c>
      <c r="D1031" s="5">
        <v>1572</v>
      </c>
      <c r="E1031" s="5">
        <v>5580</v>
      </c>
      <c r="F1031" s="5">
        <v>5275</v>
      </c>
      <c r="G1031" s="5">
        <v>4178</v>
      </c>
      <c r="H1031" s="5"/>
      <c r="I1031" s="5">
        <v>0</v>
      </c>
      <c r="J1031" s="5">
        <v>0</v>
      </c>
      <c r="K1031" s="5">
        <v>599</v>
      </c>
      <c r="L1031" s="5">
        <v>17</v>
      </c>
      <c r="M1031" s="5"/>
      <c r="N1031" s="5">
        <v>1655</v>
      </c>
      <c r="O1031" s="5">
        <v>3220</v>
      </c>
      <c r="P1031" s="5">
        <v>6143</v>
      </c>
      <c r="Q1031" s="5">
        <v>2130</v>
      </c>
      <c r="R1031" s="5"/>
      <c r="S1031" s="5">
        <v>6382</v>
      </c>
      <c r="T1031" s="5">
        <v>8942</v>
      </c>
      <c r="U1031" s="5">
        <v>14119</v>
      </c>
      <c r="V1031" s="5">
        <v>6703</v>
      </c>
      <c r="W1031" s="5"/>
      <c r="X1031" s="5">
        <v>16605</v>
      </c>
      <c r="Y1031" s="5">
        <v>616</v>
      </c>
      <c r="Z1031" s="5">
        <v>13148</v>
      </c>
      <c r="AA1031" s="5">
        <v>36146</v>
      </c>
      <c r="AU1031" s="6"/>
    </row>
    <row r="1032" spans="3:47" x14ac:dyDescent="0.25">
      <c r="C1032">
        <v>2001</v>
      </c>
      <c r="D1032" s="5">
        <v>1644</v>
      </c>
      <c r="E1032" s="5">
        <v>7352</v>
      </c>
      <c r="F1032" s="5">
        <v>6345</v>
      </c>
      <c r="G1032" s="5">
        <v>4445</v>
      </c>
      <c r="H1032" s="5"/>
      <c r="I1032" s="5">
        <v>0</v>
      </c>
      <c r="J1032" s="5">
        <v>0</v>
      </c>
      <c r="K1032" s="5">
        <v>357</v>
      </c>
      <c r="L1032" s="5">
        <v>58</v>
      </c>
      <c r="M1032" s="5"/>
      <c r="N1032" s="5">
        <v>1285</v>
      </c>
      <c r="O1032" s="5">
        <v>2625</v>
      </c>
      <c r="P1032" s="5">
        <v>7216</v>
      </c>
      <c r="Q1032" s="5">
        <v>2580</v>
      </c>
      <c r="R1032" s="5"/>
      <c r="S1032" s="5">
        <v>7512</v>
      </c>
      <c r="T1032" s="5">
        <v>10394</v>
      </c>
      <c r="U1032" s="5">
        <v>14328</v>
      </c>
      <c r="V1032" s="5">
        <v>6596</v>
      </c>
      <c r="W1032" s="5"/>
      <c r="X1032" s="5">
        <v>19786</v>
      </c>
      <c r="Y1032" s="5">
        <v>415</v>
      </c>
      <c r="Z1032" s="5">
        <v>13706</v>
      </c>
      <c r="AA1032" s="5">
        <v>38830</v>
      </c>
      <c r="AU1032" s="6"/>
    </row>
    <row r="1033" spans="3:47" x14ac:dyDescent="0.25">
      <c r="C1033">
        <v>2002</v>
      </c>
      <c r="D1033" s="5">
        <v>2322</v>
      </c>
      <c r="E1033" s="5">
        <v>8264</v>
      </c>
      <c r="F1033" s="5">
        <v>6674</v>
      </c>
      <c r="G1033" s="5">
        <v>4490</v>
      </c>
      <c r="H1033" s="5"/>
      <c r="I1033" s="5">
        <v>0</v>
      </c>
      <c r="J1033" s="5">
        <v>0</v>
      </c>
      <c r="K1033" s="5">
        <v>544</v>
      </c>
      <c r="L1033" s="5">
        <v>95</v>
      </c>
      <c r="M1033" s="5"/>
      <c r="N1033" s="5">
        <v>1114</v>
      </c>
      <c r="O1033" s="5">
        <v>3004</v>
      </c>
      <c r="P1033" s="5">
        <v>8449</v>
      </c>
      <c r="Q1033" s="5">
        <v>1780</v>
      </c>
      <c r="R1033" s="5"/>
      <c r="S1033" s="5">
        <v>7928</v>
      </c>
      <c r="T1033" s="5">
        <v>10210</v>
      </c>
      <c r="U1033" s="5">
        <v>13094</v>
      </c>
      <c r="V1033" s="5">
        <v>7429</v>
      </c>
      <c r="W1033" s="5"/>
      <c r="X1033" s="5">
        <v>21750</v>
      </c>
      <c r="Y1033" s="5">
        <v>639</v>
      </c>
      <c r="Z1033" s="5">
        <v>14347</v>
      </c>
      <c r="AA1033" s="5">
        <v>38661</v>
      </c>
      <c r="AU1033" s="6"/>
    </row>
    <row r="1034" spans="3:47" x14ac:dyDescent="0.25">
      <c r="C1034">
        <v>2003</v>
      </c>
      <c r="D1034" s="5">
        <v>1710</v>
      </c>
      <c r="E1034" s="5">
        <v>6550</v>
      </c>
      <c r="F1034" s="5">
        <v>5080</v>
      </c>
      <c r="G1034" s="5">
        <v>2446</v>
      </c>
      <c r="H1034" s="5"/>
      <c r="I1034" s="5">
        <v>0</v>
      </c>
      <c r="J1034" s="5">
        <v>0</v>
      </c>
      <c r="K1034" s="5">
        <v>672</v>
      </c>
      <c r="L1034" s="5">
        <v>21</v>
      </c>
      <c r="M1034" s="5"/>
      <c r="N1034" s="5">
        <v>1045</v>
      </c>
      <c r="O1034" s="5">
        <v>2676</v>
      </c>
      <c r="P1034" s="5">
        <v>4428</v>
      </c>
      <c r="Q1034" s="5">
        <v>1457</v>
      </c>
      <c r="R1034" s="5"/>
      <c r="S1034" s="5">
        <v>5899</v>
      </c>
      <c r="T1034" s="5">
        <v>7423</v>
      </c>
      <c r="U1034" s="5">
        <v>11791</v>
      </c>
      <c r="V1034" s="5">
        <v>6624</v>
      </c>
      <c r="W1034" s="5"/>
      <c r="X1034" s="5">
        <v>15786</v>
      </c>
      <c r="Y1034" s="5">
        <v>693</v>
      </c>
      <c r="Z1034" s="5">
        <v>9606</v>
      </c>
      <c r="AA1034" s="5">
        <v>31737</v>
      </c>
      <c r="AU1034" s="6"/>
    </row>
    <row r="1035" spans="3:47" x14ac:dyDescent="0.25">
      <c r="C1035">
        <v>2004</v>
      </c>
      <c r="D1035" s="5">
        <v>1601</v>
      </c>
      <c r="E1035" s="5">
        <v>5463</v>
      </c>
      <c r="F1035" s="5">
        <v>3297</v>
      </c>
      <c r="G1035" s="5">
        <v>2479</v>
      </c>
      <c r="H1035" s="5"/>
      <c r="I1035" s="5">
        <v>0</v>
      </c>
      <c r="J1035" s="5">
        <v>0</v>
      </c>
      <c r="K1035" s="5">
        <v>226</v>
      </c>
      <c r="L1035" s="5">
        <v>47</v>
      </c>
      <c r="M1035" s="5"/>
      <c r="N1035" s="5">
        <v>1036</v>
      </c>
      <c r="O1035" s="5">
        <v>1507</v>
      </c>
      <c r="P1035" s="5">
        <v>3524</v>
      </c>
      <c r="Q1035" s="5">
        <v>1470</v>
      </c>
      <c r="R1035" s="5"/>
      <c r="S1035" s="5">
        <v>4644</v>
      </c>
      <c r="T1035" s="5">
        <v>6730</v>
      </c>
      <c r="U1035" s="5">
        <v>10549</v>
      </c>
      <c r="V1035" s="5">
        <v>4934</v>
      </c>
      <c r="W1035" s="5"/>
      <c r="X1035" s="5">
        <v>12840</v>
      </c>
      <c r="Y1035" s="5">
        <v>273</v>
      </c>
      <c r="Z1035" s="5">
        <v>7537</v>
      </c>
      <c r="AA1035" s="5">
        <v>26857</v>
      </c>
      <c r="AU1035" s="6"/>
    </row>
    <row r="1036" spans="3:47" x14ac:dyDescent="0.25">
      <c r="C1036">
        <v>2005</v>
      </c>
      <c r="D1036" s="5">
        <v>1993</v>
      </c>
      <c r="E1036" s="5">
        <v>5401</v>
      </c>
      <c r="F1036" s="5">
        <v>4485</v>
      </c>
      <c r="G1036" s="5">
        <v>2891</v>
      </c>
      <c r="H1036" s="5"/>
      <c r="I1036" s="5">
        <v>0</v>
      </c>
      <c r="J1036" s="5">
        <v>0</v>
      </c>
      <c r="K1036" s="5">
        <v>298</v>
      </c>
      <c r="L1036" s="5">
        <v>28</v>
      </c>
      <c r="M1036" s="5"/>
      <c r="N1036" s="5">
        <v>927</v>
      </c>
      <c r="O1036" s="5">
        <v>1761</v>
      </c>
      <c r="P1036" s="5">
        <v>5469</v>
      </c>
      <c r="Q1036" s="5">
        <v>1579</v>
      </c>
      <c r="R1036" s="5"/>
      <c r="S1036" s="5">
        <v>5924</v>
      </c>
      <c r="T1036" s="5">
        <v>8454</v>
      </c>
      <c r="U1036" s="5">
        <v>11722</v>
      </c>
      <c r="V1036" s="5">
        <v>6424</v>
      </c>
      <c r="W1036" s="5"/>
      <c r="X1036" s="5">
        <v>14770</v>
      </c>
      <c r="Y1036" s="5">
        <v>326</v>
      </c>
      <c r="Z1036" s="5">
        <v>9736</v>
      </c>
      <c r="AA1036" s="5">
        <v>32524</v>
      </c>
      <c r="AT1036">
        <v>40610</v>
      </c>
      <c r="AU1036" s="6">
        <v>0.7717891215933711</v>
      </c>
    </row>
    <row r="1037" spans="3:47" x14ac:dyDescent="0.25">
      <c r="C1037">
        <v>2006</v>
      </c>
      <c r="D1037" s="5">
        <v>1415</v>
      </c>
      <c r="E1037" s="5">
        <v>6581</v>
      </c>
      <c r="F1037" s="5">
        <v>4686</v>
      </c>
      <c r="G1037" s="5">
        <v>3142</v>
      </c>
      <c r="H1037" s="5"/>
      <c r="I1037" s="5">
        <v>0</v>
      </c>
      <c r="J1037" s="5">
        <v>0</v>
      </c>
      <c r="K1037" s="5">
        <v>243</v>
      </c>
      <c r="L1037" s="5">
        <v>35</v>
      </c>
      <c r="M1037" s="5"/>
      <c r="N1037" s="5">
        <v>996</v>
      </c>
      <c r="O1037" s="5">
        <v>2510</v>
      </c>
      <c r="P1037" s="5">
        <v>5256</v>
      </c>
      <c r="Q1037" s="5">
        <v>2692</v>
      </c>
      <c r="R1037" s="5"/>
      <c r="S1037" s="5">
        <v>6663</v>
      </c>
      <c r="T1037" s="5">
        <v>8781</v>
      </c>
      <c r="U1037" s="5">
        <v>13999</v>
      </c>
      <c r="V1037" s="5">
        <v>6307</v>
      </c>
      <c r="W1037" s="5"/>
      <c r="X1037" s="5">
        <v>15824</v>
      </c>
      <c r="Y1037" s="5">
        <v>278</v>
      </c>
      <c r="Z1037" s="5">
        <v>11454</v>
      </c>
      <c r="AA1037" s="5">
        <v>35750</v>
      </c>
      <c r="AT1037">
        <v>31303</v>
      </c>
      <c r="AU1037" s="6">
        <v>0.74632238991011612</v>
      </c>
    </row>
    <row r="1038" spans="3:47" x14ac:dyDescent="0.25">
      <c r="C1038">
        <v>2007</v>
      </c>
      <c r="D1038" s="5">
        <v>1632</v>
      </c>
      <c r="E1038" s="5">
        <v>5674</v>
      </c>
      <c r="F1038" s="5">
        <v>4749</v>
      </c>
      <c r="G1038" s="5">
        <v>3215</v>
      </c>
      <c r="H1038" s="5"/>
      <c r="I1038" s="5">
        <v>0</v>
      </c>
      <c r="J1038" s="5">
        <v>0</v>
      </c>
      <c r="K1038" s="5">
        <v>364</v>
      </c>
      <c r="L1038" s="5">
        <v>21</v>
      </c>
      <c r="M1038" s="5"/>
      <c r="N1038" s="5">
        <v>1459</v>
      </c>
      <c r="O1038" s="5">
        <v>2184</v>
      </c>
      <c r="P1038" s="5">
        <v>8123</v>
      </c>
      <c r="Q1038" s="5">
        <v>1962</v>
      </c>
      <c r="R1038" s="5"/>
      <c r="S1038" s="5">
        <v>6203</v>
      </c>
      <c r="T1038" s="5">
        <v>9325</v>
      </c>
      <c r="U1038" s="5">
        <v>11405</v>
      </c>
      <c r="V1038" s="5">
        <v>7224</v>
      </c>
      <c r="W1038" s="5"/>
      <c r="X1038" s="5">
        <v>15270</v>
      </c>
      <c r="Y1038" s="5">
        <v>385</v>
      </c>
      <c r="Z1038" s="5">
        <v>13728</v>
      </c>
      <c r="AA1038" s="5">
        <v>34157</v>
      </c>
      <c r="AT1038">
        <v>23235</v>
      </c>
      <c r="AU1038" s="6">
        <v>0.63443737541981815</v>
      </c>
    </row>
    <row r="1039" spans="3:47" x14ac:dyDescent="0.25">
      <c r="C1039">
        <v>2008</v>
      </c>
      <c r="D1039" s="5">
        <v>1414</v>
      </c>
      <c r="E1039" s="5">
        <v>6378</v>
      </c>
      <c r="F1039" s="5">
        <v>4033</v>
      </c>
      <c r="G1039" s="5"/>
      <c r="H1039" s="5"/>
      <c r="I1039" s="5">
        <v>0</v>
      </c>
      <c r="J1039" s="5">
        <v>0</v>
      </c>
      <c r="K1039" s="5">
        <v>323</v>
      </c>
      <c r="L1039" s="5"/>
      <c r="M1039" s="5"/>
      <c r="N1039" s="5">
        <v>1126</v>
      </c>
      <c r="O1039" s="5">
        <v>3145</v>
      </c>
      <c r="P1039" s="5">
        <v>5664</v>
      </c>
      <c r="Q1039" s="5"/>
      <c r="R1039" s="5"/>
      <c r="S1039" s="5">
        <v>6338</v>
      </c>
      <c r="T1039" s="5">
        <v>7867</v>
      </c>
      <c r="U1039" s="5">
        <v>13359</v>
      </c>
      <c r="V1039" s="5"/>
      <c r="W1039" s="5"/>
      <c r="X1039" s="5">
        <v>11825</v>
      </c>
      <c r="Y1039" s="5">
        <v>323</v>
      </c>
      <c r="Z1039" s="5">
        <v>9935</v>
      </c>
      <c r="AA1039" s="5">
        <v>27564</v>
      </c>
      <c r="AT1039">
        <v>25941</v>
      </c>
      <c r="AU1039" s="6">
        <v>0.61919083422842824</v>
      </c>
    </row>
    <row r="1040" spans="3:47" x14ac:dyDescent="0.25">
      <c r="C1040">
        <v>2009</v>
      </c>
      <c r="D1040" s="5">
        <v>1474</v>
      </c>
      <c r="E1040" s="5">
        <v>4630</v>
      </c>
      <c r="F1040" s="5"/>
      <c r="G1040" s="5"/>
      <c r="H1040" s="5"/>
      <c r="I1040" s="5">
        <v>0</v>
      </c>
      <c r="J1040" s="5">
        <v>0</v>
      </c>
      <c r="K1040" s="5"/>
      <c r="L1040" s="5"/>
      <c r="M1040" s="5"/>
      <c r="N1040" s="5">
        <v>1414</v>
      </c>
      <c r="O1040" s="5">
        <v>2103</v>
      </c>
      <c r="P1040" s="5"/>
      <c r="Q1040" s="5"/>
      <c r="R1040" s="5"/>
      <c r="S1040" s="5">
        <v>5172</v>
      </c>
      <c r="T1040" s="5">
        <v>7849</v>
      </c>
      <c r="U1040" s="5"/>
      <c r="V1040" s="5"/>
      <c r="W1040" s="5"/>
      <c r="X1040" s="5">
        <v>6104</v>
      </c>
      <c r="Y1040" s="5">
        <v>0</v>
      </c>
      <c r="Z1040" s="5">
        <v>3517</v>
      </c>
      <c r="AA1040" s="5">
        <v>13021</v>
      </c>
      <c r="AT1040">
        <v>29439</v>
      </c>
      <c r="AU1040" s="6">
        <v>0.65379319534511859</v>
      </c>
    </row>
    <row r="1041" spans="2:47" x14ac:dyDescent="0.25">
      <c r="C1041">
        <v>2010</v>
      </c>
      <c r="D1041" s="5">
        <v>1083</v>
      </c>
      <c r="E1041" s="5"/>
      <c r="F1041" s="5"/>
      <c r="G1041" s="5"/>
      <c r="H1041" s="5"/>
      <c r="I1041" s="5">
        <v>0</v>
      </c>
      <c r="J1041" s="5"/>
      <c r="K1041" s="5"/>
      <c r="L1041" s="5"/>
      <c r="M1041" s="5"/>
      <c r="N1041" s="5">
        <v>1138</v>
      </c>
      <c r="O1041" s="5"/>
      <c r="P1041" s="5"/>
      <c r="Q1041" s="5"/>
      <c r="R1041" s="5"/>
      <c r="S1041" s="5">
        <v>4508</v>
      </c>
      <c r="T1041" s="5"/>
      <c r="U1041" s="5"/>
      <c r="V1041" s="5"/>
      <c r="W1041" s="5"/>
      <c r="X1041" s="5">
        <v>1083</v>
      </c>
      <c r="Y1041" s="5">
        <v>0</v>
      </c>
      <c r="Z1041" s="5">
        <v>1138</v>
      </c>
      <c r="AA1041" s="5">
        <v>4508</v>
      </c>
      <c r="AT1041">
        <v>29033</v>
      </c>
      <c r="AU1041" s="6">
        <v>0.59665022605836415</v>
      </c>
    </row>
    <row r="1042" spans="2:47" x14ac:dyDescent="0.25">
      <c r="B1042" t="s">
        <v>70</v>
      </c>
      <c r="C1042">
        <v>1974</v>
      </c>
      <c r="D1042" s="5"/>
      <c r="E1042" s="5"/>
      <c r="F1042" s="5"/>
      <c r="G1042" s="5">
        <v>3261</v>
      </c>
      <c r="H1042" s="5"/>
      <c r="I1042" s="5"/>
      <c r="J1042" s="5"/>
      <c r="K1042" s="5"/>
      <c r="L1042" s="5">
        <v>195</v>
      </c>
      <c r="M1042" s="5"/>
      <c r="N1042" s="5"/>
      <c r="O1042" s="5"/>
      <c r="P1042" s="5"/>
      <c r="Q1042" s="5">
        <v>2140</v>
      </c>
      <c r="R1042" s="5"/>
      <c r="S1042" s="5"/>
      <c r="T1042" s="5"/>
      <c r="U1042" s="5"/>
      <c r="V1042" s="5">
        <v>3139</v>
      </c>
      <c r="W1042" s="5"/>
      <c r="X1042" s="5">
        <v>3261</v>
      </c>
      <c r="Y1042" s="5">
        <v>195</v>
      </c>
      <c r="Z1042" s="5">
        <v>2140</v>
      </c>
      <c r="AA1042" s="5">
        <v>3139</v>
      </c>
      <c r="AT1042">
        <v>46354</v>
      </c>
      <c r="AU1042" s="6">
        <v>0.57573311142299999</v>
      </c>
    </row>
    <row r="1043" spans="2:47" x14ac:dyDescent="0.25">
      <c r="C1043">
        <v>1975</v>
      </c>
      <c r="D1043" s="5"/>
      <c r="E1043" s="5"/>
      <c r="F1043" s="5">
        <v>10649</v>
      </c>
      <c r="G1043" s="5">
        <v>3885</v>
      </c>
      <c r="H1043" s="5"/>
      <c r="I1043" s="5"/>
      <c r="J1043" s="5"/>
      <c r="K1043" s="5">
        <v>865</v>
      </c>
      <c r="L1043" s="5">
        <v>233</v>
      </c>
      <c r="M1043" s="5"/>
      <c r="N1043" s="5"/>
      <c r="O1043" s="5"/>
      <c r="P1043" s="5">
        <v>8687</v>
      </c>
      <c r="Q1043" s="5">
        <v>2554</v>
      </c>
      <c r="R1043" s="5"/>
      <c r="S1043" s="5"/>
      <c r="T1043" s="5"/>
      <c r="U1043" s="5">
        <v>3987</v>
      </c>
      <c r="V1043" s="5">
        <v>3745</v>
      </c>
      <c r="W1043" s="5"/>
      <c r="X1043" s="5">
        <v>14534</v>
      </c>
      <c r="Y1043" s="5">
        <v>1098</v>
      </c>
      <c r="Z1043" s="5">
        <v>11241</v>
      </c>
      <c r="AA1043" s="5">
        <v>7732</v>
      </c>
      <c r="AT1043">
        <v>67880</v>
      </c>
      <c r="AU1043" s="6">
        <v>0.58853620260627548</v>
      </c>
    </row>
    <row r="1044" spans="2:47" x14ac:dyDescent="0.25">
      <c r="C1044">
        <v>1976</v>
      </c>
      <c r="D1044" s="5"/>
      <c r="E1044" s="5">
        <v>11713</v>
      </c>
      <c r="F1044" s="5">
        <v>11184</v>
      </c>
      <c r="G1044" s="5">
        <v>4135</v>
      </c>
      <c r="H1044" s="5"/>
      <c r="I1044" s="5"/>
      <c r="J1044" s="5">
        <v>0</v>
      </c>
      <c r="K1044" s="5">
        <v>912</v>
      </c>
      <c r="L1044" s="5">
        <v>245</v>
      </c>
      <c r="M1044" s="5"/>
      <c r="N1044" s="5"/>
      <c r="O1044" s="5">
        <v>4566</v>
      </c>
      <c r="P1044" s="5">
        <v>9164</v>
      </c>
      <c r="Q1044" s="5">
        <v>2679</v>
      </c>
      <c r="R1044" s="5"/>
      <c r="S1044" s="5"/>
      <c r="T1044" s="5">
        <v>8387</v>
      </c>
      <c r="U1044" s="5">
        <v>4204</v>
      </c>
      <c r="V1044" s="5">
        <v>3928</v>
      </c>
      <c r="W1044" s="5"/>
      <c r="X1044" s="5">
        <v>27032</v>
      </c>
      <c r="Y1044" s="5">
        <v>1157</v>
      </c>
      <c r="Z1044" s="5">
        <v>16409</v>
      </c>
      <c r="AA1044" s="5">
        <v>16519</v>
      </c>
      <c r="AT1044">
        <v>73452</v>
      </c>
      <c r="AU1044" s="6">
        <v>0.59146287453598201</v>
      </c>
    </row>
    <row r="1045" spans="2:47" x14ac:dyDescent="0.25">
      <c r="C1045">
        <v>1977</v>
      </c>
      <c r="D1045" s="5">
        <v>4618</v>
      </c>
      <c r="E1045" s="5">
        <v>12294</v>
      </c>
      <c r="F1045" s="5">
        <v>12009</v>
      </c>
      <c r="G1045" s="5">
        <v>3749</v>
      </c>
      <c r="H1045" s="5"/>
      <c r="I1045" s="5">
        <v>0</v>
      </c>
      <c r="J1045" s="5">
        <v>0</v>
      </c>
      <c r="K1045" s="5">
        <v>974</v>
      </c>
      <c r="L1045" s="5">
        <v>284</v>
      </c>
      <c r="M1045" s="5"/>
      <c r="N1045" s="5">
        <v>3724</v>
      </c>
      <c r="O1045" s="5">
        <v>4880</v>
      </c>
      <c r="P1045" s="5">
        <v>9759</v>
      </c>
      <c r="Q1045" s="5">
        <v>3108</v>
      </c>
      <c r="R1045" s="5"/>
      <c r="S1045" s="5">
        <v>9415</v>
      </c>
      <c r="T1045" s="5">
        <v>8949</v>
      </c>
      <c r="U1045" s="5">
        <v>4473</v>
      </c>
      <c r="V1045" s="5">
        <v>4559</v>
      </c>
      <c r="W1045" s="5"/>
      <c r="X1045" s="5">
        <v>32670</v>
      </c>
      <c r="Y1045" s="5">
        <v>1258</v>
      </c>
      <c r="Z1045" s="5">
        <v>21471</v>
      </c>
      <c r="AA1045" s="5">
        <v>27396</v>
      </c>
      <c r="AT1045">
        <v>63097</v>
      </c>
      <c r="AU1045" s="6">
        <v>0.61968552656131837</v>
      </c>
    </row>
    <row r="1046" spans="2:47" x14ac:dyDescent="0.25">
      <c r="C1046">
        <v>1978</v>
      </c>
      <c r="D1046" s="5">
        <v>3907</v>
      </c>
      <c r="E1046" s="5">
        <v>11040</v>
      </c>
      <c r="F1046" s="5">
        <v>10350</v>
      </c>
      <c r="G1046" s="5">
        <v>4203</v>
      </c>
      <c r="H1046" s="5"/>
      <c r="I1046" s="5">
        <v>0</v>
      </c>
      <c r="J1046" s="5">
        <v>0</v>
      </c>
      <c r="K1046" s="5">
        <v>891</v>
      </c>
      <c r="L1046" s="5">
        <v>205</v>
      </c>
      <c r="M1046" s="5"/>
      <c r="N1046" s="5">
        <v>3379</v>
      </c>
      <c r="O1046" s="5">
        <v>4389</v>
      </c>
      <c r="P1046" s="5">
        <v>8933</v>
      </c>
      <c r="Q1046" s="5">
        <v>2697</v>
      </c>
      <c r="R1046" s="5"/>
      <c r="S1046" s="5">
        <v>8433</v>
      </c>
      <c r="T1046" s="5">
        <v>8045</v>
      </c>
      <c r="U1046" s="5">
        <v>4102</v>
      </c>
      <c r="V1046" s="5">
        <v>3610</v>
      </c>
      <c r="W1046" s="5"/>
      <c r="X1046" s="5">
        <v>29500</v>
      </c>
      <c r="Y1046" s="5">
        <v>1096</v>
      </c>
      <c r="Z1046" s="5">
        <v>19398</v>
      </c>
      <c r="AA1046" s="5">
        <v>24190</v>
      </c>
      <c r="AT1046">
        <v>64156</v>
      </c>
      <c r="AU1046" s="6">
        <v>0.67933798536621526</v>
      </c>
    </row>
    <row r="1047" spans="2:47" x14ac:dyDescent="0.25">
      <c r="C1047">
        <v>1979</v>
      </c>
      <c r="D1047" s="5">
        <v>3639</v>
      </c>
      <c r="E1047" s="5">
        <v>10242</v>
      </c>
      <c r="F1047" s="5">
        <v>9792</v>
      </c>
      <c r="G1047" s="5">
        <v>3314</v>
      </c>
      <c r="H1047" s="5"/>
      <c r="I1047" s="5">
        <v>0</v>
      </c>
      <c r="J1047" s="5">
        <v>0</v>
      </c>
      <c r="K1047" s="5">
        <v>621</v>
      </c>
      <c r="L1047" s="5">
        <v>194</v>
      </c>
      <c r="M1047" s="5"/>
      <c r="N1047" s="5">
        <v>3218</v>
      </c>
      <c r="O1047" s="5">
        <v>4176</v>
      </c>
      <c r="P1047" s="5">
        <v>9064</v>
      </c>
      <c r="Q1047" s="5">
        <v>1007</v>
      </c>
      <c r="R1047" s="5"/>
      <c r="S1047" s="5">
        <v>8003</v>
      </c>
      <c r="T1047" s="5">
        <v>7701</v>
      </c>
      <c r="U1047" s="5">
        <v>3670</v>
      </c>
      <c r="V1047" s="5">
        <v>5761</v>
      </c>
      <c r="W1047" s="5"/>
      <c r="X1047" s="5">
        <v>26987</v>
      </c>
      <c r="Y1047" s="5">
        <v>815</v>
      </c>
      <c r="Z1047" s="5">
        <v>17465</v>
      </c>
      <c r="AA1047" s="5">
        <v>25135</v>
      </c>
      <c r="AT1047">
        <v>82525</v>
      </c>
      <c r="AU1047" s="6">
        <v>0.72616481147432799</v>
      </c>
    </row>
    <row r="1048" spans="2:47" x14ac:dyDescent="0.25">
      <c r="C1048">
        <v>1980</v>
      </c>
      <c r="D1048" s="5">
        <v>3957</v>
      </c>
      <c r="E1048" s="5">
        <v>13710</v>
      </c>
      <c r="F1048" s="5">
        <v>10462</v>
      </c>
      <c r="G1048" s="5">
        <v>2753</v>
      </c>
      <c r="H1048" s="5"/>
      <c r="I1048" s="5">
        <v>0</v>
      </c>
      <c r="J1048" s="5">
        <v>0</v>
      </c>
      <c r="K1048" s="5">
        <v>789</v>
      </c>
      <c r="L1048" s="5">
        <v>295</v>
      </c>
      <c r="M1048" s="5"/>
      <c r="N1048" s="5">
        <v>3399</v>
      </c>
      <c r="O1048" s="5">
        <v>4455</v>
      </c>
      <c r="P1048" s="5">
        <v>3239</v>
      </c>
      <c r="Q1048" s="5">
        <v>2895</v>
      </c>
      <c r="R1048" s="5"/>
      <c r="S1048" s="5">
        <v>8845</v>
      </c>
      <c r="T1048" s="5">
        <v>7840</v>
      </c>
      <c r="U1048" s="5">
        <v>9613</v>
      </c>
      <c r="V1048" s="5">
        <v>4554</v>
      </c>
      <c r="W1048" s="5"/>
      <c r="X1048" s="5">
        <v>30882</v>
      </c>
      <c r="Y1048" s="5">
        <v>1084</v>
      </c>
      <c r="Z1048" s="5">
        <v>13988</v>
      </c>
      <c r="AA1048" s="5">
        <v>30852</v>
      </c>
      <c r="AT1048">
        <v>77410</v>
      </c>
      <c r="AU1048" s="6">
        <v>0.70993598561969218</v>
      </c>
    </row>
    <row r="1049" spans="2:47" x14ac:dyDescent="0.25">
      <c r="C1049">
        <v>1981</v>
      </c>
      <c r="D1049" s="5">
        <v>4390</v>
      </c>
      <c r="E1049" s="5">
        <v>18461</v>
      </c>
      <c r="F1049" s="5">
        <v>7456</v>
      </c>
      <c r="G1049" s="5">
        <v>4141</v>
      </c>
      <c r="H1049" s="5"/>
      <c r="I1049" s="5">
        <v>0</v>
      </c>
      <c r="J1049" s="5">
        <v>0</v>
      </c>
      <c r="K1049" s="5">
        <v>1530</v>
      </c>
      <c r="L1049" s="5">
        <v>231</v>
      </c>
      <c r="M1049" s="5"/>
      <c r="N1049" s="5">
        <v>3269</v>
      </c>
      <c r="O1049" s="5">
        <v>1824</v>
      </c>
      <c r="P1049" s="5">
        <v>11024</v>
      </c>
      <c r="Q1049" s="5">
        <v>2863</v>
      </c>
      <c r="R1049" s="5"/>
      <c r="S1049" s="5">
        <v>11214</v>
      </c>
      <c r="T1049" s="5">
        <v>12131</v>
      </c>
      <c r="U1049" s="5">
        <v>5426</v>
      </c>
      <c r="V1049" s="5">
        <v>6601</v>
      </c>
      <c r="W1049" s="5"/>
      <c r="X1049" s="5">
        <v>34448</v>
      </c>
      <c r="Y1049" s="5">
        <v>1761</v>
      </c>
      <c r="Z1049" s="5">
        <v>18980</v>
      </c>
      <c r="AA1049" s="5">
        <v>35372</v>
      </c>
      <c r="AT1049">
        <v>67307</v>
      </c>
      <c r="AU1049" s="6">
        <v>0.70385669169472742</v>
      </c>
    </row>
    <row r="1050" spans="2:47" x14ac:dyDescent="0.25">
      <c r="C1050">
        <v>1982</v>
      </c>
      <c r="D1050" s="5">
        <v>4667</v>
      </c>
      <c r="E1050" s="5">
        <v>13783</v>
      </c>
      <c r="F1050" s="5">
        <v>8584</v>
      </c>
      <c r="G1050" s="5">
        <v>4281</v>
      </c>
      <c r="H1050" s="5"/>
      <c r="I1050" s="5">
        <v>0</v>
      </c>
      <c r="J1050" s="5">
        <v>0</v>
      </c>
      <c r="K1050" s="5">
        <v>1386</v>
      </c>
      <c r="L1050" s="5">
        <v>243</v>
      </c>
      <c r="M1050" s="5"/>
      <c r="N1050" s="5">
        <v>1653</v>
      </c>
      <c r="O1050" s="5">
        <v>5465</v>
      </c>
      <c r="P1050" s="5">
        <v>10329</v>
      </c>
      <c r="Q1050" s="5">
        <v>5395</v>
      </c>
      <c r="R1050" s="5"/>
      <c r="S1050" s="5">
        <v>13815</v>
      </c>
      <c r="T1050" s="5">
        <v>10994</v>
      </c>
      <c r="U1050" s="5">
        <v>9609</v>
      </c>
      <c r="V1050" s="5">
        <v>6490</v>
      </c>
      <c r="W1050" s="5"/>
      <c r="X1050" s="5">
        <v>31315</v>
      </c>
      <c r="Y1050" s="5">
        <v>1629</v>
      </c>
      <c r="Z1050" s="5">
        <v>22842</v>
      </c>
      <c r="AA1050" s="5">
        <v>40908</v>
      </c>
      <c r="AT1050">
        <v>57173</v>
      </c>
      <c r="AU1050" s="6">
        <v>0.68035557036437633</v>
      </c>
    </row>
    <row r="1051" spans="2:47" x14ac:dyDescent="0.25">
      <c r="C1051">
        <v>1983</v>
      </c>
      <c r="D1051" s="5">
        <v>5762</v>
      </c>
      <c r="E1051" s="5">
        <v>19097</v>
      </c>
      <c r="F1051" s="5">
        <v>12670</v>
      </c>
      <c r="G1051" s="5">
        <v>4434</v>
      </c>
      <c r="H1051" s="5"/>
      <c r="I1051" s="5">
        <v>0</v>
      </c>
      <c r="J1051" s="5">
        <v>0</v>
      </c>
      <c r="K1051" s="5">
        <v>1295</v>
      </c>
      <c r="L1051" s="5">
        <v>194</v>
      </c>
      <c r="M1051" s="5"/>
      <c r="N1051" s="5">
        <v>4923</v>
      </c>
      <c r="O1051" s="5">
        <v>5764</v>
      </c>
      <c r="P1051" s="5">
        <v>20225</v>
      </c>
      <c r="Q1051" s="5">
        <v>5178</v>
      </c>
      <c r="R1051" s="5"/>
      <c r="S1051" s="5">
        <v>15847</v>
      </c>
      <c r="T1051" s="5">
        <v>16183</v>
      </c>
      <c r="U1051" s="5">
        <v>6224</v>
      </c>
      <c r="V1051" s="5">
        <v>11542</v>
      </c>
      <c r="W1051" s="5"/>
      <c r="X1051" s="5">
        <v>41963</v>
      </c>
      <c r="Y1051" s="5">
        <v>1489</v>
      </c>
      <c r="Z1051" s="5">
        <v>36090</v>
      </c>
      <c r="AA1051" s="5">
        <v>49796</v>
      </c>
      <c r="AT1051">
        <v>52608</v>
      </c>
      <c r="AU1051" s="6">
        <v>0.67255596323238009</v>
      </c>
    </row>
    <row r="1052" spans="2:47" x14ac:dyDescent="0.25">
      <c r="C1052">
        <v>1984</v>
      </c>
      <c r="D1052" s="5">
        <v>5737</v>
      </c>
      <c r="E1052" s="5">
        <v>18191</v>
      </c>
      <c r="F1052" s="5">
        <v>11422</v>
      </c>
      <c r="G1052" s="5">
        <v>6977</v>
      </c>
      <c r="H1052" s="5"/>
      <c r="I1052" s="5">
        <v>0</v>
      </c>
      <c r="J1052" s="5">
        <v>0</v>
      </c>
      <c r="K1052" s="5">
        <v>1648</v>
      </c>
      <c r="L1052" s="5">
        <v>589</v>
      </c>
      <c r="M1052" s="5"/>
      <c r="N1052" s="5">
        <v>4503</v>
      </c>
      <c r="O1052" s="5">
        <v>10111</v>
      </c>
      <c r="P1052" s="5">
        <v>17578</v>
      </c>
      <c r="Q1052" s="5">
        <v>10228</v>
      </c>
      <c r="R1052" s="5"/>
      <c r="S1052" s="5">
        <v>19249</v>
      </c>
      <c r="T1052" s="5">
        <v>15943</v>
      </c>
      <c r="U1052" s="5">
        <v>15755</v>
      </c>
      <c r="V1052" s="5">
        <v>9123</v>
      </c>
      <c r="W1052" s="5"/>
      <c r="X1052" s="5">
        <v>42327</v>
      </c>
      <c r="Y1052" s="5">
        <v>2237</v>
      </c>
      <c r="Z1052" s="5">
        <v>42420</v>
      </c>
      <c r="AA1052" s="5">
        <v>60070</v>
      </c>
      <c r="AT1052">
        <v>33665</v>
      </c>
      <c r="AU1052" s="6">
        <v>0.587224615813986</v>
      </c>
    </row>
    <row r="1053" spans="2:47" x14ac:dyDescent="0.25">
      <c r="C1053">
        <v>1985</v>
      </c>
      <c r="D1053" s="5">
        <v>6491</v>
      </c>
      <c r="E1053" s="5">
        <v>18529</v>
      </c>
      <c r="F1053" s="5">
        <v>13550</v>
      </c>
      <c r="G1053" s="5">
        <v>7888</v>
      </c>
      <c r="H1053" s="5"/>
      <c r="I1053" s="5">
        <v>0</v>
      </c>
      <c r="J1053" s="5">
        <v>0</v>
      </c>
      <c r="K1053" s="5">
        <v>2453</v>
      </c>
      <c r="L1053" s="5">
        <v>416</v>
      </c>
      <c r="M1053" s="5"/>
      <c r="N1053" s="5">
        <v>5978</v>
      </c>
      <c r="O1053" s="5">
        <v>7818</v>
      </c>
      <c r="P1053" s="5">
        <v>31368</v>
      </c>
      <c r="Q1053" s="5">
        <v>9067</v>
      </c>
      <c r="R1053" s="5"/>
      <c r="S1053" s="5">
        <v>19551</v>
      </c>
      <c r="T1053" s="5">
        <v>20455</v>
      </c>
      <c r="U1053" s="5">
        <v>3486</v>
      </c>
      <c r="V1053" s="5">
        <v>11337</v>
      </c>
      <c r="W1053" s="5"/>
      <c r="X1053" s="5">
        <v>46458</v>
      </c>
      <c r="Y1053" s="5">
        <v>2869</v>
      </c>
      <c r="Z1053" s="5">
        <v>54231</v>
      </c>
      <c r="AA1053" s="5">
        <v>54829</v>
      </c>
      <c r="AT1053">
        <v>17954</v>
      </c>
      <c r="AU1053" s="6">
        <v>0.50607435803478307</v>
      </c>
    </row>
    <row r="1054" spans="2:47" x14ac:dyDescent="0.25">
      <c r="C1054">
        <v>1986</v>
      </c>
      <c r="D1054" s="5">
        <v>6269</v>
      </c>
      <c r="E1054" s="5">
        <v>18313</v>
      </c>
      <c r="F1054" s="5">
        <v>12664</v>
      </c>
      <c r="G1054" s="5">
        <v>7142</v>
      </c>
      <c r="H1054" s="5"/>
      <c r="I1054" s="5">
        <v>0</v>
      </c>
      <c r="J1054" s="5">
        <v>0</v>
      </c>
      <c r="K1054" s="5">
        <v>1306</v>
      </c>
      <c r="L1054" s="5">
        <v>437</v>
      </c>
      <c r="M1054" s="5"/>
      <c r="N1054" s="5">
        <v>5291</v>
      </c>
      <c r="O1054" s="5">
        <v>11571</v>
      </c>
      <c r="P1054" s="5">
        <v>24065</v>
      </c>
      <c r="Q1054" s="5">
        <v>8170</v>
      </c>
      <c r="R1054" s="5"/>
      <c r="S1054" s="5">
        <v>18202</v>
      </c>
      <c r="T1054" s="5">
        <v>14117</v>
      </c>
      <c r="U1054" s="5">
        <v>8324</v>
      </c>
      <c r="V1054" s="5">
        <v>10179</v>
      </c>
      <c r="W1054" s="5"/>
      <c r="X1054" s="5">
        <v>44388</v>
      </c>
      <c r="Y1054" s="5">
        <v>1743</v>
      </c>
      <c r="Z1054" s="5">
        <v>49097</v>
      </c>
      <c r="AA1054" s="5">
        <v>50822</v>
      </c>
      <c r="AT1054">
        <v>12178</v>
      </c>
      <c r="AU1054" s="6">
        <v>0.42486829710776958</v>
      </c>
    </row>
    <row r="1055" spans="2:47" x14ac:dyDescent="0.25">
      <c r="C1055">
        <v>1987</v>
      </c>
      <c r="D1055" s="5">
        <v>5210</v>
      </c>
      <c r="E1055" s="5">
        <v>15229</v>
      </c>
      <c r="F1055" s="5">
        <v>10843</v>
      </c>
      <c r="G1055" s="5">
        <v>4551</v>
      </c>
      <c r="H1055" s="5"/>
      <c r="I1055" s="5">
        <v>0</v>
      </c>
      <c r="J1055" s="5">
        <v>0</v>
      </c>
      <c r="K1055" s="5">
        <v>1266</v>
      </c>
      <c r="L1055" s="5">
        <v>520</v>
      </c>
      <c r="M1055" s="5"/>
      <c r="N1055" s="5">
        <v>5455</v>
      </c>
      <c r="O1055" s="5">
        <v>7879</v>
      </c>
      <c r="P1055" s="5">
        <v>18776</v>
      </c>
      <c r="Q1055" s="5">
        <v>5722</v>
      </c>
      <c r="R1055" s="5"/>
      <c r="S1055" s="5">
        <v>13342</v>
      </c>
      <c r="T1055" s="5">
        <v>12522</v>
      </c>
      <c r="U1055" s="5">
        <v>6275</v>
      </c>
      <c r="V1055" s="5">
        <v>9457</v>
      </c>
      <c r="W1055" s="5"/>
      <c r="X1055" s="5">
        <v>35833</v>
      </c>
      <c r="Y1055" s="5">
        <v>1786</v>
      </c>
      <c r="Z1055" s="5">
        <v>37832</v>
      </c>
      <c r="AA1055" s="5">
        <v>41596</v>
      </c>
      <c r="AT1055">
        <v>12257</v>
      </c>
      <c r="AU1055" s="6">
        <v>0.43007017543859649</v>
      </c>
    </row>
    <row r="1056" spans="2:47" x14ac:dyDescent="0.25">
      <c r="C1056">
        <v>1988</v>
      </c>
      <c r="D1056" s="5">
        <v>4760</v>
      </c>
      <c r="E1056" s="5">
        <v>13384</v>
      </c>
      <c r="F1056" s="5">
        <v>9082</v>
      </c>
      <c r="G1056" s="5">
        <v>5559</v>
      </c>
      <c r="H1056" s="5"/>
      <c r="I1056" s="5">
        <v>0</v>
      </c>
      <c r="J1056" s="5">
        <v>0</v>
      </c>
      <c r="K1056" s="5">
        <v>3021</v>
      </c>
      <c r="L1056" s="5">
        <v>328</v>
      </c>
      <c r="M1056" s="5"/>
      <c r="N1056" s="5">
        <v>4608</v>
      </c>
      <c r="O1056" s="5">
        <v>7183</v>
      </c>
      <c r="P1056" s="5">
        <v>14525</v>
      </c>
      <c r="Q1056" s="5">
        <v>6167</v>
      </c>
      <c r="R1056" s="5"/>
      <c r="S1056" s="5">
        <v>12344</v>
      </c>
      <c r="T1056" s="5">
        <v>11307</v>
      </c>
      <c r="U1056" s="5">
        <v>6728</v>
      </c>
      <c r="V1056" s="5">
        <v>6624</v>
      </c>
      <c r="W1056" s="5"/>
      <c r="X1056" s="5">
        <v>32785</v>
      </c>
      <c r="Y1056" s="5">
        <v>3349</v>
      </c>
      <c r="Z1056" s="5">
        <v>32483</v>
      </c>
      <c r="AA1056" s="5">
        <v>37003</v>
      </c>
      <c r="AT1056">
        <v>16951</v>
      </c>
      <c r="AU1056" s="6">
        <v>0.46165368484122227</v>
      </c>
    </row>
    <row r="1057" spans="3:47" x14ac:dyDescent="0.25">
      <c r="C1057">
        <v>1989</v>
      </c>
      <c r="D1057" s="5">
        <v>4381</v>
      </c>
      <c r="E1057" s="5">
        <v>12929</v>
      </c>
      <c r="F1057" s="5">
        <v>9135</v>
      </c>
      <c r="G1057" s="5">
        <v>5271</v>
      </c>
      <c r="H1057" s="5"/>
      <c r="I1057" s="5">
        <v>0</v>
      </c>
      <c r="J1057" s="5">
        <v>0</v>
      </c>
      <c r="K1057" s="5">
        <v>1092</v>
      </c>
      <c r="L1057" s="5">
        <v>248</v>
      </c>
      <c r="M1057" s="5"/>
      <c r="N1057" s="5">
        <v>4704</v>
      </c>
      <c r="O1057" s="5">
        <v>5820</v>
      </c>
      <c r="P1057" s="5">
        <v>17612</v>
      </c>
      <c r="Q1057" s="5">
        <v>4679</v>
      </c>
      <c r="R1057" s="5"/>
      <c r="S1057" s="5">
        <v>11474</v>
      </c>
      <c r="T1057" s="5">
        <v>11785</v>
      </c>
      <c r="U1057" s="5">
        <v>4132</v>
      </c>
      <c r="V1057" s="5">
        <v>7373</v>
      </c>
      <c r="W1057" s="5"/>
      <c r="X1057" s="5">
        <v>31716</v>
      </c>
      <c r="Y1057" s="5">
        <v>1340</v>
      </c>
      <c r="Z1057" s="5">
        <v>32815</v>
      </c>
      <c r="AA1057" s="5">
        <v>34764</v>
      </c>
      <c r="AT1057">
        <v>22623</v>
      </c>
      <c r="AU1057" s="6">
        <v>0.47767150186862606</v>
      </c>
    </row>
    <row r="1058" spans="3:47" x14ac:dyDescent="0.25">
      <c r="C1058">
        <v>1990</v>
      </c>
      <c r="D1058" s="5">
        <v>5214</v>
      </c>
      <c r="E1058" s="5">
        <v>13800</v>
      </c>
      <c r="F1058" s="5">
        <v>8610</v>
      </c>
      <c r="G1058" s="5">
        <v>3430</v>
      </c>
      <c r="H1058" s="5"/>
      <c r="I1058" s="5">
        <v>0</v>
      </c>
      <c r="J1058" s="5">
        <v>0</v>
      </c>
      <c r="K1058" s="5">
        <v>1651</v>
      </c>
      <c r="L1058" s="5">
        <v>206</v>
      </c>
      <c r="M1058" s="5"/>
      <c r="N1058" s="5">
        <v>4281</v>
      </c>
      <c r="O1058" s="5">
        <v>6897</v>
      </c>
      <c r="P1058" s="5">
        <v>13250</v>
      </c>
      <c r="Q1058" s="5">
        <v>5083</v>
      </c>
      <c r="R1058" s="5"/>
      <c r="S1058" s="5">
        <v>11149</v>
      </c>
      <c r="T1058" s="5">
        <v>9508</v>
      </c>
      <c r="U1058" s="5">
        <v>6324</v>
      </c>
      <c r="V1058" s="5">
        <v>7613</v>
      </c>
      <c r="W1058" s="5"/>
      <c r="X1058" s="5">
        <v>31054</v>
      </c>
      <c r="Y1058" s="5">
        <v>1857</v>
      </c>
      <c r="Z1058" s="5">
        <v>29511</v>
      </c>
      <c r="AA1058" s="5">
        <v>34594</v>
      </c>
      <c r="AT1058">
        <v>28870</v>
      </c>
      <c r="AU1058" s="6">
        <v>0.47540632667511978</v>
      </c>
    </row>
    <row r="1059" spans="3:47" x14ac:dyDescent="0.25">
      <c r="C1059">
        <v>1991</v>
      </c>
      <c r="D1059" s="5">
        <v>4390</v>
      </c>
      <c r="E1059" s="5">
        <v>9480</v>
      </c>
      <c r="F1059" s="5">
        <v>5183</v>
      </c>
      <c r="G1059" s="5">
        <v>2218</v>
      </c>
      <c r="H1059" s="5"/>
      <c r="I1059" s="5">
        <v>0</v>
      </c>
      <c r="J1059" s="5">
        <v>0</v>
      </c>
      <c r="K1059" s="5">
        <v>1325</v>
      </c>
      <c r="L1059" s="5">
        <v>231</v>
      </c>
      <c r="M1059" s="5"/>
      <c r="N1059" s="5">
        <v>4347</v>
      </c>
      <c r="O1059" s="5">
        <v>5239</v>
      </c>
      <c r="P1059" s="5">
        <v>13821</v>
      </c>
      <c r="Q1059" s="5">
        <v>2938</v>
      </c>
      <c r="R1059" s="5"/>
      <c r="S1059" s="5">
        <v>9345</v>
      </c>
      <c r="T1059" s="5">
        <v>10046</v>
      </c>
      <c r="U1059" s="5">
        <v>6232</v>
      </c>
      <c r="V1059" s="5">
        <v>11063</v>
      </c>
      <c r="W1059" s="5"/>
      <c r="X1059" s="5">
        <v>21271</v>
      </c>
      <c r="Y1059" s="5">
        <v>1556</v>
      </c>
      <c r="Z1059" s="5">
        <v>26345</v>
      </c>
      <c r="AA1059" s="5">
        <v>36686</v>
      </c>
      <c r="AT1059">
        <v>30369</v>
      </c>
      <c r="AU1059" s="6">
        <v>0.45657370517928286</v>
      </c>
    </row>
    <row r="1060" spans="3:47" x14ac:dyDescent="0.25">
      <c r="C1060">
        <v>1992</v>
      </c>
      <c r="D1060" s="5">
        <v>3659</v>
      </c>
      <c r="E1060" s="5">
        <v>7068</v>
      </c>
      <c r="F1060" s="5">
        <v>2602</v>
      </c>
      <c r="G1060" s="5">
        <v>5330</v>
      </c>
      <c r="H1060" s="5"/>
      <c r="I1060" s="5">
        <v>0</v>
      </c>
      <c r="J1060" s="5">
        <v>0</v>
      </c>
      <c r="K1060" s="5">
        <v>568</v>
      </c>
      <c r="L1060" s="5">
        <v>102</v>
      </c>
      <c r="M1060" s="5"/>
      <c r="N1060" s="5">
        <v>3588</v>
      </c>
      <c r="O1060" s="5">
        <v>5348</v>
      </c>
      <c r="P1060" s="5">
        <v>7675</v>
      </c>
      <c r="Q1060" s="5">
        <v>4145</v>
      </c>
      <c r="R1060" s="5"/>
      <c r="S1060" s="5">
        <v>9490</v>
      </c>
      <c r="T1060" s="5">
        <v>9771</v>
      </c>
      <c r="U1060" s="5">
        <v>14331</v>
      </c>
      <c r="V1060" s="5">
        <v>7794</v>
      </c>
      <c r="W1060" s="5"/>
      <c r="X1060" s="5">
        <v>18659</v>
      </c>
      <c r="Y1060" s="5">
        <v>670</v>
      </c>
      <c r="Z1060" s="5">
        <v>20756</v>
      </c>
      <c r="AA1060" s="5">
        <v>41386</v>
      </c>
      <c r="AT1060">
        <v>33907</v>
      </c>
      <c r="AU1060" s="6">
        <v>0.46615890124695825</v>
      </c>
    </row>
    <row r="1061" spans="3:47" x14ac:dyDescent="0.25">
      <c r="C1061">
        <v>1993</v>
      </c>
      <c r="D1061" s="5">
        <v>3063</v>
      </c>
      <c r="E1061" s="5">
        <v>4674</v>
      </c>
      <c r="F1061" s="5">
        <v>5934</v>
      </c>
      <c r="G1061" s="5">
        <v>4811</v>
      </c>
      <c r="H1061" s="5"/>
      <c r="I1061" s="5">
        <v>0</v>
      </c>
      <c r="J1061" s="5">
        <v>0</v>
      </c>
      <c r="K1061" s="5">
        <v>1133</v>
      </c>
      <c r="L1061" s="5">
        <v>47</v>
      </c>
      <c r="M1061" s="5"/>
      <c r="N1061" s="5">
        <v>3490</v>
      </c>
      <c r="O1061" s="5">
        <v>3030</v>
      </c>
      <c r="P1061" s="5">
        <v>11761</v>
      </c>
      <c r="Q1061" s="5">
        <v>2364</v>
      </c>
      <c r="R1061" s="5"/>
      <c r="S1061" s="5">
        <v>9170</v>
      </c>
      <c r="T1061" s="5">
        <v>12174</v>
      </c>
      <c r="U1061" s="5">
        <v>7932</v>
      </c>
      <c r="V1061" s="5">
        <v>8803</v>
      </c>
      <c r="W1061" s="5"/>
      <c r="X1061" s="5">
        <v>18482</v>
      </c>
      <c r="Y1061" s="5">
        <v>1180</v>
      </c>
      <c r="Z1061" s="5">
        <v>20645</v>
      </c>
      <c r="AA1061" s="5">
        <v>38079</v>
      </c>
      <c r="AT1061">
        <v>36736</v>
      </c>
      <c r="AU1061" s="6">
        <v>0.48723424008912819</v>
      </c>
    </row>
    <row r="1062" spans="3:47" x14ac:dyDescent="0.25">
      <c r="C1062">
        <v>1994</v>
      </c>
      <c r="D1062" s="5">
        <v>1800</v>
      </c>
      <c r="E1062" s="5">
        <v>5491</v>
      </c>
      <c r="F1062" s="5">
        <v>4583</v>
      </c>
      <c r="G1062" s="5">
        <v>2816</v>
      </c>
      <c r="H1062" s="5"/>
      <c r="I1062" s="5">
        <v>0</v>
      </c>
      <c r="J1062" s="5">
        <v>0</v>
      </c>
      <c r="K1062" s="5">
        <v>360</v>
      </c>
      <c r="L1062" s="5">
        <v>46</v>
      </c>
      <c r="M1062" s="5"/>
      <c r="N1062" s="5">
        <v>2467</v>
      </c>
      <c r="O1062" s="5">
        <v>3679</v>
      </c>
      <c r="P1062" s="5">
        <v>5691</v>
      </c>
      <c r="Q1062" s="5">
        <v>2316</v>
      </c>
      <c r="R1062" s="5"/>
      <c r="S1062" s="5">
        <v>7864</v>
      </c>
      <c r="T1062" s="5">
        <v>8288</v>
      </c>
      <c r="U1062" s="5">
        <v>10390</v>
      </c>
      <c r="V1062" s="5">
        <v>7474</v>
      </c>
      <c r="W1062" s="5"/>
      <c r="X1062" s="5">
        <v>14690</v>
      </c>
      <c r="Y1062" s="5">
        <v>406</v>
      </c>
      <c r="Z1062" s="5">
        <v>14153</v>
      </c>
      <c r="AA1062" s="5">
        <v>34016</v>
      </c>
      <c r="AT1062">
        <v>26085</v>
      </c>
      <c r="AU1062" s="6">
        <v>0.45112586904638374</v>
      </c>
    </row>
    <row r="1063" spans="3:47" x14ac:dyDescent="0.25">
      <c r="C1063">
        <v>1995</v>
      </c>
      <c r="D1063" s="5">
        <v>1549</v>
      </c>
      <c r="E1063" s="5">
        <v>3198</v>
      </c>
      <c r="F1063" s="5">
        <v>2596</v>
      </c>
      <c r="G1063" s="5">
        <v>2033</v>
      </c>
      <c r="H1063" s="5"/>
      <c r="I1063" s="5">
        <v>0</v>
      </c>
      <c r="J1063" s="5">
        <v>0</v>
      </c>
      <c r="K1063" s="5">
        <v>218</v>
      </c>
      <c r="L1063" s="5">
        <v>75</v>
      </c>
      <c r="M1063" s="5"/>
      <c r="N1063" s="5">
        <v>1772</v>
      </c>
      <c r="O1063" s="5">
        <v>1757</v>
      </c>
      <c r="P1063" s="5">
        <v>5060</v>
      </c>
      <c r="Q1063" s="5">
        <v>1901</v>
      </c>
      <c r="R1063" s="5"/>
      <c r="S1063" s="5">
        <v>5936</v>
      </c>
      <c r="T1063" s="5">
        <v>7408</v>
      </c>
      <c r="U1063" s="5">
        <v>7830</v>
      </c>
      <c r="V1063" s="5">
        <v>6077</v>
      </c>
      <c r="W1063" s="5"/>
      <c r="X1063" s="5">
        <v>9376</v>
      </c>
      <c r="Y1063" s="5">
        <v>293</v>
      </c>
      <c r="Z1063" s="5">
        <v>10490</v>
      </c>
      <c r="AA1063" s="5">
        <v>27251</v>
      </c>
      <c r="AT1063">
        <v>20650</v>
      </c>
      <c r="AU1063" s="6">
        <v>0.43467278506325385</v>
      </c>
    </row>
    <row r="1064" spans="3:47" x14ac:dyDescent="0.25">
      <c r="C1064">
        <v>1996</v>
      </c>
      <c r="D1064" s="5">
        <v>964</v>
      </c>
      <c r="E1064" s="5">
        <v>2672</v>
      </c>
      <c r="F1064" s="5">
        <v>1896</v>
      </c>
      <c r="G1064" s="5">
        <v>1399</v>
      </c>
      <c r="H1064" s="5"/>
      <c r="I1064" s="5">
        <v>0</v>
      </c>
      <c r="J1064" s="5">
        <v>0</v>
      </c>
      <c r="K1064" s="5">
        <v>230</v>
      </c>
      <c r="L1064" s="5">
        <v>109</v>
      </c>
      <c r="M1064" s="5"/>
      <c r="N1064" s="5">
        <v>1105</v>
      </c>
      <c r="O1064" s="5">
        <v>1674</v>
      </c>
      <c r="P1064" s="5">
        <v>4549</v>
      </c>
      <c r="Q1064" s="5">
        <v>2694</v>
      </c>
      <c r="R1064" s="5"/>
      <c r="S1064" s="5">
        <v>5646</v>
      </c>
      <c r="T1064" s="5">
        <v>6387</v>
      </c>
      <c r="U1064" s="5">
        <v>6968</v>
      </c>
      <c r="V1064" s="5">
        <v>4838</v>
      </c>
      <c r="W1064" s="5"/>
      <c r="X1064" s="5">
        <v>6931</v>
      </c>
      <c r="Y1064" s="5">
        <v>339</v>
      </c>
      <c r="Z1064" s="5">
        <v>10022</v>
      </c>
      <c r="AA1064" s="5">
        <v>23839</v>
      </c>
      <c r="AT1064">
        <v>24832</v>
      </c>
      <c r="AU1064" s="6">
        <v>0.43294511472208663</v>
      </c>
    </row>
    <row r="1065" spans="3:47" x14ac:dyDescent="0.25">
      <c r="C1065">
        <v>1997</v>
      </c>
      <c r="D1065" s="5">
        <v>1159</v>
      </c>
      <c r="E1065" s="5">
        <v>3058</v>
      </c>
      <c r="F1065" s="5">
        <v>2013</v>
      </c>
      <c r="G1065" s="5">
        <v>3059</v>
      </c>
      <c r="H1065" s="5"/>
      <c r="I1065" s="5">
        <v>0</v>
      </c>
      <c r="J1065" s="5">
        <v>0</v>
      </c>
      <c r="K1065" s="5">
        <v>370</v>
      </c>
      <c r="L1065" s="5">
        <v>78</v>
      </c>
      <c r="M1065" s="5"/>
      <c r="N1065" s="5">
        <v>1137</v>
      </c>
      <c r="O1065" s="5">
        <v>2063</v>
      </c>
      <c r="P1065" s="5">
        <v>8316</v>
      </c>
      <c r="Q1065" s="5">
        <v>2175</v>
      </c>
      <c r="R1065" s="5"/>
      <c r="S1065" s="5">
        <v>7003</v>
      </c>
      <c r="T1065" s="5">
        <v>7698</v>
      </c>
      <c r="U1065" s="5">
        <v>5700</v>
      </c>
      <c r="V1065" s="5">
        <v>5757</v>
      </c>
      <c r="W1065" s="5"/>
      <c r="X1065" s="5">
        <v>9289</v>
      </c>
      <c r="Y1065" s="5">
        <v>448</v>
      </c>
      <c r="Z1065" s="5">
        <v>13691</v>
      </c>
      <c r="AA1065" s="5">
        <v>26158</v>
      </c>
      <c r="AT1065">
        <v>27556</v>
      </c>
      <c r="AU1065" s="6">
        <v>0.4352825956465422</v>
      </c>
    </row>
    <row r="1066" spans="3:47" x14ac:dyDescent="0.25">
      <c r="C1066">
        <v>1998</v>
      </c>
      <c r="D1066" s="5">
        <v>1060</v>
      </c>
      <c r="E1066" s="5">
        <v>3407</v>
      </c>
      <c r="F1066" s="5">
        <v>3773</v>
      </c>
      <c r="G1066" s="5">
        <v>2998</v>
      </c>
      <c r="H1066" s="5"/>
      <c r="I1066" s="5">
        <v>0</v>
      </c>
      <c r="J1066" s="5">
        <v>0</v>
      </c>
      <c r="K1066" s="5">
        <v>286</v>
      </c>
      <c r="L1066" s="5">
        <v>37</v>
      </c>
      <c r="M1066" s="5"/>
      <c r="N1066" s="5">
        <v>1522</v>
      </c>
      <c r="O1066" s="5">
        <v>3532</v>
      </c>
      <c r="P1066" s="5">
        <v>7105</v>
      </c>
      <c r="Q1066" s="5">
        <v>1180</v>
      </c>
      <c r="R1066" s="5"/>
      <c r="S1066" s="5">
        <v>7924</v>
      </c>
      <c r="T1066" s="5">
        <v>7834</v>
      </c>
      <c r="U1066" s="5">
        <v>8553</v>
      </c>
      <c r="V1066" s="5">
        <v>8053</v>
      </c>
      <c r="W1066" s="5"/>
      <c r="X1066" s="5">
        <v>11238</v>
      </c>
      <c r="Y1066" s="5">
        <v>323</v>
      </c>
      <c r="Z1066" s="5">
        <v>13339</v>
      </c>
      <c r="AA1066" s="5">
        <v>32364</v>
      </c>
      <c r="AT1066">
        <v>29383</v>
      </c>
      <c r="AU1066" s="6">
        <v>0.46243311299968526</v>
      </c>
    </row>
    <row r="1067" spans="3:47" x14ac:dyDescent="0.25">
      <c r="C1067">
        <v>1999</v>
      </c>
      <c r="D1067" s="5">
        <v>1417</v>
      </c>
      <c r="E1067" s="5">
        <v>5863</v>
      </c>
      <c r="F1067" s="5">
        <v>4664</v>
      </c>
      <c r="G1067" s="5">
        <v>4253</v>
      </c>
      <c r="H1067" s="5"/>
      <c r="I1067" s="5">
        <v>0</v>
      </c>
      <c r="J1067" s="5">
        <v>0</v>
      </c>
      <c r="K1067" s="5">
        <v>416</v>
      </c>
      <c r="L1067" s="5">
        <v>60</v>
      </c>
      <c r="M1067" s="5"/>
      <c r="N1067" s="5">
        <v>2414</v>
      </c>
      <c r="O1067" s="5">
        <v>3300</v>
      </c>
      <c r="P1067" s="5">
        <v>3966</v>
      </c>
      <c r="Q1067" s="5">
        <v>1390</v>
      </c>
      <c r="R1067" s="5"/>
      <c r="S1067" s="5">
        <v>9230</v>
      </c>
      <c r="T1067" s="5">
        <v>10274</v>
      </c>
      <c r="U1067" s="5">
        <v>14570</v>
      </c>
      <c r="V1067" s="5">
        <v>8880</v>
      </c>
      <c r="W1067" s="5"/>
      <c r="X1067" s="5">
        <v>16197</v>
      </c>
      <c r="Y1067" s="5">
        <v>476</v>
      </c>
      <c r="Z1067" s="5">
        <v>11070</v>
      </c>
      <c r="AA1067" s="5">
        <v>42954</v>
      </c>
      <c r="AU1067" s="6"/>
    </row>
    <row r="1068" spans="3:47" x14ac:dyDescent="0.25">
      <c r="C1068">
        <v>2000</v>
      </c>
      <c r="D1068" s="5">
        <v>1996</v>
      </c>
      <c r="E1068" s="5">
        <v>7030</v>
      </c>
      <c r="F1068" s="5">
        <v>6703</v>
      </c>
      <c r="G1068" s="5">
        <v>5487</v>
      </c>
      <c r="H1068" s="5"/>
      <c r="I1068" s="5">
        <v>0</v>
      </c>
      <c r="J1068" s="5">
        <v>0</v>
      </c>
      <c r="K1068" s="5">
        <v>781</v>
      </c>
      <c r="L1068" s="5">
        <v>22</v>
      </c>
      <c r="M1068" s="5"/>
      <c r="N1068" s="5">
        <v>2550</v>
      </c>
      <c r="O1068" s="5">
        <v>1904</v>
      </c>
      <c r="P1068" s="5">
        <v>4807</v>
      </c>
      <c r="Q1068" s="5">
        <v>2063</v>
      </c>
      <c r="R1068" s="5"/>
      <c r="S1068" s="5">
        <v>11246</v>
      </c>
      <c r="T1068" s="5">
        <v>14156</v>
      </c>
      <c r="U1068" s="5">
        <v>16166</v>
      </c>
      <c r="V1068" s="5">
        <v>9166</v>
      </c>
      <c r="W1068" s="5"/>
      <c r="X1068" s="5">
        <v>21216</v>
      </c>
      <c r="Y1068" s="5">
        <v>803</v>
      </c>
      <c r="Z1068" s="5">
        <v>11324</v>
      </c>
      <c r="AA1068" s="5">
        <v>50734</v>
      </c>
      <c r="AU1068" s="6"/>
    </row>
    <row r="1069" spans="3:47" x14ac:dyDescent="0.25">
      <c r="C1069">
        <v>2001</v>
      </c>
      <c r="D1069" s="5">
        <v>1940</v>
      </c>
      <c r="E1069" s="5">
        <v>8590</v>
      </c>
      <c r="F1069" s="5">
        <v>7475</v>
      </c>
      <c r="G1069" s="5">
        <v>5399</v>
      </c>
      <c r="H1069" s="5"/>
      <c r="I1069" s="5">
        <v>0</v>
      </c>
      <c r="J1069" s="5">
        <v>0</v>
      </c>
      <c r="K1069" s="5">
        <v>432</v>
      </c>
      <c r="L1069" s="5">
        <v>70</v>
      </c>
      <c r="M1069" s="5"/>
      <c r="N1069" s="5">
        <v>1656</v>
      </c>
      <c r="O1069" s="5">
        <v>1953</v>
      </c>
      <c r="P1069" s="5">
        <v>6357</v>
      </c>
      <c r="Q1069" s="5">
        <v>2579</v>
      </c>
      <c r="R1069" s="5"/>
      <c r="S1069" s="5">
        <v>12360</v>
      </c>
      <c r="T1069" s="5">
        <v>13983</v>
      </c>
      <c r="U1069" s="5">
        <v>14332</v>
      </c>
      <c r="V1069" s="5">
        <v>8204</v>
      </c>
      <c r="W1069" s="5"/>
      <c r="X1069" s="5">
        <v>23404</v>
      </c>
      <c r="Y1069" s="5">
        <v>502</v>
      </c>
      <c r="Z1069" s="5">
        <v>12545</v>
      </c>
      <c r="AA1069" s="5">
        <v>48879</v>
      </c>
      <c r="AU1069" s="6"/>
    </row>
    <row r="1070" spans="3:47" x14ac:dyDescent="0.25">
      <c r="C1070">
        <v>2002</v>
      </c>
      <c r="D1070" s="5">
        <v>2117</v>
      </c>
      <c r="E1070" s="5">
        <v>7452</v>
      </c>
      <c r="F1070" s="5">
        <v>6060</v>
      </c>
      <c r="G1070" s="5">
        <v>4200</v>
      </c>
      <c r="H1070" s="5"/>
      <c r="I1070" s="5">
        <v>0</v>
      </c>
      <c r="J1070" s="5">
        <v>0</v>
      </c>
      <c r="K1070" s="5">
        <v>507</v>
      </c>
      <c r="L1070" s="5">
        <v>88</v>
      </c>
      <c r="M1070" s="5"/>
      <c r="N1070" s="5">
        <v>1179</v>
      </c>
      <c r="O1070" s="5">
        <v>2064</v>
      </c>
      <c r="P1070" s="5">
        <v>6397</v>
      </c>
      <c r="Q1070" s="5">
        <v>1796</v>
      </c>
      <c r="R1070" s="5"/>
      <c r="S1070" s="5">
        <v>9934</v>
      </c>
      <c r="T1070" s="5">
        <v>10403</v>
      </c>
      <c r="U1070" s="5">
        <v>9500</v>
      </c>
      <c r="V1070" s="5">
        <v>6539</v>
      </c>
      <c r="W1070" s="5"/>
      <c r="X1070" s="5">
        <v>19829</v>
      </c>
      <c r="Y1070" s="5">
        <v>595</v>
      </c>
      <c r="Z1070" s="5">
        <v>11436</v>
      </c>
      <c r="AA1070" s="5">
        <v>36376</v>
      </c>
      <c r="AU1070" s="6"/>
    </row>
    <row r="1071" spans="3:47" x14ac:dyDescent="0.25">
      <c r="C1071">
        <v>2003</v>
      </c>
      <c r="D1071" s="5">
        <v>1667</v>
      </c>
      <c r="E1071" s="5">
        <v>6325</v>
      </c>
      <c r="F1071" s="5">
        <v>4944</v>
      </c>
      <c r="G1071" s="5">
        <v>2452</v>
      </c>
      <c r="H1071" s="5"/>
      <c r="I1071" s="5">
        <v>0</v>
      </c>
      <c r="J1071" s="5">
        <v>0</v>
      </c>
      <c r="K1071" s="5">
        <v>630</v>
      </c>
      <c r="L1071" s="5">
        <v>21</v>
      </c>
      <c r="M1071" s="5"/>
      <c r="N1071" s="5">
        <v>1232</v>
      </c>
      <c r="O1071" s="5">
        <v>2179</v>
      </c>
      <c r="P1071" s="5">
        <v>4700</v>
      </c>
      <c r="Q1071" s="5">
        <v>1771</v>
      </c>
      <c r="R1071" s="5"/>
      <c r="S1071" s="5">
        <v>7913</v>
      </c>
      <c r="T1071" s="5">
        <v>8031</v>
      </c>
      <c r="U1071" s="5">
        <v>8113</v>
      </c>
      <c r="V1071" s="5">
        <v>6099</v>
      </c>
      <c r="W1071" s="5"/>
      <c r="X1071" s="5">
        <v>15388</v>
      </c>
      <c r="Y1071" s="5">
        <v>651</v>
      </c>
      <c r="Z1071" s="5">
        <v>9882</v>
      </c>
      <c r="AA1071" s="5">
        <v>30156</v>
      </c>
      <c r="AU1071" s="6"/>
    </row>
    <row r="1072" spans="3:47" x14ac:dyDescent="0.25">
      <c r="C1072">
        <v>2004</v>
      </c>
      <c r="D1072" s="5">
        <v>1667</v>
      </c>
      <c r="E1072" s="5">
        <v>5631</v>
      </c>
      <c r="F1072" s="5">
        <v>3421</v>
      </c>
      <c r="G1072" s="5">
        <v>2660</v>
      </c>
      <c r="H1072" s="5"/>
      <c r="I1072" s="5">
        <v>0</v>
      </c>
      <c r="J1072" s="5">
        <v>0</v>
      </c>
      <c r="K1072" s="5">
        <v>242</v>
      </c>
      <c r="L1072" s="5">
        <v>50</v>
      </c>
      <c r="M1072" s="5"/>
      <c r="N1072" s="5">
        <v>1330</v>
      </c>
      <c r="O1072" s="5">
        <v>1674</v>
      </c>
      <c r="P1072" s="5">
        <v>4484</v>
      </c>
      <c r="Q1072" s="5">
        <v>2553</v>
      </c>
      <c r="R1072" s="5"/>
      <c r="S1072" s="5">
        <v>6649</v>
      </c>
      <c r="T1072" s="5">
        <v>7205</v>
      </c>
      <c r="U1072" s="5">
        <v>7461</v>
      </c>
      <c r="V1072" s="5">
        <v>4114</v>
      </c>
      <c r="W1072" s="5"/>
      <c r="X1072" s="5">
        <v>13379</v>
      </c>
      <c r="Y1072" s="5">
        <v>292</v>
      </c>
      <c r="Z1072" s="5">
        <v>10041</v>
      </c>
      <c r="AA1072" s="5">
        <v>25429</v>
      </c>
      <c r="AU1072" s="6"/>
    </row>
    <row r="1073" spans="2:47" x14ac:dyDescent="0.25">
      <c r="C1073">
        <v>2005</v>
      </c>
      <c r="D1073" s="5">
        <v>1849</v>
      </c>
      <c r="E1073" s="5">
        <v>4963</v>
      </c>
      <c r="F1073" s="5">
        <v>4147</v>
      </c>
      <c r="G1073" s="5">
        <v>2761</v>
      </c>
      <c r="H1073" s="5"/>
      <c r="I1073" s="5">
        <v>0</v>
      </c>
      <c r="J1073" s="5">
        <v>0</v>
      </c>
      <c r="K1073" s="5">
        <v>283</v>
      </c>
      <c r="L1073" s="5">
        <v>27</v>
      </c>
      <c r="M1073" s="5"/>
      <c r="N1073" s="5">
        <v>1111</v>
      </c>
      <c r="O1073" s="5">
        <v>1934</v>
      </c>
      <c r="P1073" s="5">
        <v>8258</v>
      </c>
      <c r="Q1073" s="5">
        <v>1976</v>
      </c>
      <c r="R1073" s="5"/>
      <c r="S1073" s="5">
        <v>7453</v>
      </c>
      <c r="T1073" s="5">
        <v>7878</v>
      </c>
      <c r="U1073" s="5">
        <v>4720</v>
      </c>
      <c r="V1073" s="5">
        <v>5441</v>
      </c>
      <c r="W1073" s="5"/>
      <c r="X1073" s="5">
        <v>13720</v>
      </c>
      <c r="Y1073" s="5">
        <v>310</v>
      </c>
      <c r="Z1073" s="5">
        <v>13279</v>
      </c>
      <c r="AA1073" s="5">
        <v>25492</v>
      </c>
      <c r="AU1073" s="6"/>
    </row>
    <row r="1074" spans="2:47" x14ac:dyDescent="0.25">
      <c r="C1074">
        <v>2006</v>
      </c>
      <c r="D1074" s="5">
        <v>1356</v>
      </c>
      <c r="E1074" s="5">
        <v>6261</v>
      </c>
      <c r="F1074" s="5">
        <v>4480</v>
      </c>
      <c r="G1074" s="5">
        <v>3106</v>
      </c>
      <c r="H1074" s="5"/>
      <c r="I1074" s="5">
        <v>0</v>
      </c>
      <c r="J1074" s="5">
        <v>0</v>
      </c>
      <c r="K1074" s="5">
        <v>239</v>
      </c>
      <c r="L1074" s="5">
        <v>34</v>
      </c>
      <c r="M1074" s="5"/>
      <c r="N1074" s="5">
        <v>1261</v>
      </c>
      <c r="O1074" s="5">
        <v>3713</v>
      </c>
      <c r="P1074" s="5">
        <v>6659</v>
      </c>
      <c r="Q1074" s="5">
        <v>2908</v>
      </c>
      <c r="R1074" s="5"/>
      <c r="S1074" s="5">
        <v>8645</v>
      </c>
      <c r="T1074" s="5">
        <v>7502</v>
      </c>
      <c r="U1074" s="5">
        <v>8406</v>
      </c>
      <c r="V1074" s="5">
        <v>5727</v>
      </c>
      <c r="W1074" s="5"/>
      <c r="X1074" s="5">
        <v>15203</v>
      </c>
      <c r="Y1074" s="5">
        <v>273</v>
      </c>
      <c r="Z1074" s="5">
        <v>14541</v>
      </c>
      <c r="AA1074" s="5">
        <v>30280</v>
      </c>
      <c r="AT1074">
        <v>55399</v>
      </c>
      <c r="AU1074" s="6">
        <v>0.66911045352980247</v>
      </c>
    </row>
    <row r="1075" spans="2:47" x14ac:dyDescent="0.25">
      <c r="C1075">
        <v>2007</v>
      </c>
      <c r="D1075" s="5">
        <v>1708</v>
      </c>
      <c r="E1075" s="5">
        <v>5871</v>
      </c>
      <c r="F1075" s="5">
        <v>4954</v>
      </c>
      <c r="G1075" s="5">
        <v>3468</v>
      </c>
      <c r="H1075" s="5"/>
      <c r="I1075" s="5">
        <v>0</v>
      </c>
      <c r="J1075" s="5">
        <v>0</v>
      </c>
      <c r="K1075" s="5">
        <v>389</v>
      </c>
      <c r="L1075" s="5">
        <v>23</v>
      </c>
      <c r="M1075" s="5"/>
      <c r="N1075" s="5">
        <v>2124</v>
      </c>
      <c r="O1075" s="5">
        <v>2907</v>
      </c>
      <c r="P1075" s="5">
        <v>9372</v>
      </c>
      <c r="Q1075" s="5">
        <v>4092</v>
      </c>
      <c r="R1075" s="5"/>
      <c r="S1075" s="5">
        <v>8672</v>
      </c>
      <c r="T1075" s="5">
        <v>9566</v>
      </c>
      <c r="U1075" s="5">
        <v>7274</v>
      </c>
      <c r="V1075" s="5">
        <v>5525</v>
      </c>
      <c r="W1075" s="5"/>
      <c r="X1075" s="5">
        <v>16001</v>
      </c>
      <c r="Y1075" s="5">
        <v>412</v>
      </c>
      <c r="Z1075" s="5">
        <v>18495</v>
      </c>
      <c r="AA1075" s="5">
        <v>31037</v>
      </c>
      <c r="AT1075">
        <v>49994</v>
      </c>
      <c r="AU1075" s="6">
        <v>0.67391890434595059</v>
      </c>
    </row>
    <row r="1076" spans="2:47" x14ac:dyDescent="0.25">
      <c r="C1076">
        <v>2008</v>
      </c>
      <c r="D1076" s="5">
        <v>1400</v>
      </c>
      <c r="E1076" s="5">
        <v>6273</v>
      </c>
      <c r="F1076" s="5">
        <v>3990</v>
      </c>
      <c r="G1076" s="5"/>
      <c r="H1076" s="5"/>
      <c r="I1076" s="5">
        <v>0</v>
      </c>
      <c r="J1076" s="5">
        <v>0</v>
      </c>
      <c r="K1076" s="5">
        <v>315</v>
      </c>
      <c r="L1076" s="5"/>
      <c r="M1076" s="5"/>
      <c r="N1076" s="5">
        <v>1497</v>
      </c>
      <c r="O1076" s="5">
        <v>3362</v>
      </c>
      <c r="P1076" s="5">
        <v>10952</v>
      </c>
      <c r="Q1076" s="5"/>
      <c r="R1076" s="5"/>
      <c r="S1076" s="5">
        <v>8492</v>
      </c>
      <c r="T1076" s="5">
        <v>7957</v>
      </c>
      <c r="U1076" s="5">
        <v>4480</v>
      </c>
      <c r="V1076" s="5"/>
      <c r="W1076" s="5"/>
      <c r="X1076" s="5">
        <v>11663</v>
      </c>
      <c r="Y1076" s="5">
        <v>315</v>
      </c>
      <c r="Z1076" s="5">
        <v>15811</v>
      </c>
      <c r="AA1076" s="5">
        <v>20929</v>
      </c>
      <c r="AT1076">
        <v>45267</v>
      </c>
      <c r="AU1076" s="6">
        <v>0.64297889264509533</v>
      </c>
    </row>
    <row r="1077" spans="2:47" x14ac:dyDescent="0.25">
      <c r="C1077">
        <v>2009</v>
      </c>
      <c r="D1077" s="5">
        <v>1535</v>
      </c>
      <c r="E1077" s="5">
        <v>4777</v>
      </c>
      <c r="F1077" s="5"/>
      <c r="G1077" s="5"/>
      <c r="H1077" s="5"/>
      <c r="I1077" s="5">
        <v>0</v>
      </c>
      <c r="J1077" s="5">
        <v>0</v>
      </c>
      <c r="K1077" s="5"/>
      <c r="L1077" s="5"/>
      <c r="M1077" s="5"/>
      <c r="N1077" s="5">
        <v>1910</v>
      </c>
      <c r="O1077" s="5">
        <v>3969</v>
      </c>
      <c r="P1077" s="5"/>
      <c r="Q1077" s="5"/>
      <c r="R1077" s="5"/>
      <c r="S1077" s="5">
        <v>7344</v>
      </c>
      <c r="T1077" s="5">
        <v>6787</v>
      </c>
      <c r="U1077" s="5"/>
      <c r="V1077" s="5"/>
      <c r="W1077" s="5"/>
      <c r="X1077" s="5">
        <v>6312</v>
      </c>
      <c r="Y1077" s="5">
        <v>0</v>
      </c>
      <c r="Z1077" s="5">
        <v>5879</v>
      </c>
      <c r="AA1077" s="5">
        <v>14131</v>
      </c>
      <c r="AT1077">
        <v>45954</v>
      </c>
      <c r="AU1077" s="6">
        <v>0.59831263182563865</v>
      </c>
    </row>
    <row r="1078" spans="2:47" x14ac:dyDescent="0.25">
      <c r="C1078">
        <v>2010</v>
      </c>
      <c r="D1078" s="5">
        <v>1598</v>
      </c>
      <c r="E1078" s="5"/>
      <c r="F1078" s="5"/>
      <c r="G1078" s="5"/>
      <c r="H1078" s="5"/>
      <c r="I1078" s="5">
        <v>0</v>
      </c>
      <c r="J1078" s="5"/>
      <c r="K1078" s="5"/>
      <c r="L1078" s="5"/>
      <c r="M1078" s="5"/>
      <c r="N1078" s="5">
        <v>2415</v>
      </c>
      <c r="O1078" s="5"/>
      <c r="P1078" s="5"/>
      <c r="Q1078" s="5"/>
      <c r="R1078" s="5"/>
      <c r="S1078" s="5">
        <v>8836</v>
      </c>
      <c r="T1078" s="5"/>
      <c r="U1078" s="5"/>
      <c r="V1078" s="5"/>
      <c r="W1078" s="5"/>
      <c r="X1078" s="5">
        <v>1598</v>
      </c>
      <c r="Y1078" s="5">
        <v>0</v>
      </c>
      <c r="Z1078" s="5">
        <v>2415</v>
      </c>
      <c r="AA1078" s="5">
        <v>8836</v>
      </c>
      <c r="AT1078">
        <v>55189</v>
      </c>
      <c r="AU1078" s="6">
        <v>0.60941244023365471</v>
      </c>
    </row>
    <row r="1079" spans="2:47" x14ac:dyDescent="0.25">
      <c r="B1079" t="s">
        <v>65</v>
      </c>
      <c r="C1079">
        <v>1973</v>
      </c>
      <c r="D1079" s="5"/>
      <c r="E1079" s="5"/>
      <c r="F1079" s="5"/>
      <c r="G1079" s="5"/>
      <c r="H1079" s="5">
        <v>0</v>
      </c>
      <c r="I1079" s="5"/>
      <c r="J1079" s="5"/>
      <c r="K1079" s="5"/>
      <c r="L1079" s="5"/>
      <c r="M1079" s="5">
        <v>0</v>
      </c>
      <c r="N1079" s="5"/>
      <c r="O1079" s="5"/>
      <c r="P1079" s="5"/>
      <c r="Q1079" s="5"/>
      <c r="R1079" s="5">
        <v>308</v>
      </c>
      <c r="S1079" s="5"/>
      <c r="T1079" s="5"/>
      <c r="U1079" s="5"/>
      <c r="V1079" s="5"/>
      <c r="W1079" s="5">
        <v>79</v>
      </c>
      <c r="X1079" s="5">
        <v>0</v>
      </c>
      <c r="Y1079" s="5">
        <v>0</v>
      </c>
      <c r="Z1079" s="5">
        <v>308</v>
      </c>
      <c r="AA1079" s="5">
        <v>79</v>
      </c>
      <c r="AT1079">
        <v>55786</v>
      </c>
      <c r="AU1079" s="6">
        <v>0.57693341882640081</v>
      </c>
    </row>
    <row r="1080" spans="2:47" x14ac:dyDescent="0.25">
      <c r="C1080">
        <v>1974</v>
      </c>
      <c r="D1080" s="5"/>
      <c r="E1080" s="5"/>
      <c r="F1080" s="5"/>
      <c r="G1080" s="5">
        <v>1806</v>
      </c>
      <c r="H1080" s="5">
        <v>3</v>
      </c>
      <c r="I1080" s="5"/>
      <c r="J1080" s="5"/>
      <c r="K1080" s="5"/>
      <c r="L1080" s="5">
        <v>0</v>
      </c>
      <c r="M1080" s="5">
        <v>0</v>
      </c>
      <c r="N1080" s="5"/>
      <c r="O1080" s="5"/>
      <c r="P1080" s="5"/>
      <c r="Q1080" s="5">
        <v>15105</v>
      </c>
      <c r="R1080" s="5">
        <v>1369</v>
      </c>
      <c r="S1080" s="5"/>
      <c r="T1080" s="5"/>
      <c r="U1080" s="5"/>
      <c r="V1080" s="5">
        <v>12421</v>
      </c>
      <c r="W1080" s="5">
        <v>354</v>
      </c>
      <c r="X1080" s="5">
        <v>1809</v>
      </c>
      <c r="Y1080" s="5">
        <v>0</v>
      </c>
      <c r="Z1080" s="5">
        <v>16474</v>
      </c>
      <c r="AA1080" s="5">
        <v>12775</v>
      </c>
      <c r="AT1080">
        <v>79542</v>
      </c>
      <c r="AU1080" s="6">
        <v>0.61499327343858723</v>
      </c>
    </row>
    <row r="1081" spans="2:47" x14ac:dyDescent="0.25">
      <c r="C1081">
        <v>1975</v>
      </c>
      <c r="D1081" s="5"/>
      <c r="E1081" s="5"/>
      <c r="F1081" s="5">
        <v>10927</v>
      </c>
      <c r="G1081" s="5">
        <v>1463</v>
      </c>
      <c r="H1081" s="5">
        <v>0</v>
      </c>
      <c r="I1081" s="5"/>
      <c r="J1081" s="5"/>
      <c r="K1081" s="5">
        <v>0</v>
      </c>
      <c r="L1081" s="5">
        <v>0</v>
      </c>
      <c r="M1081" s="5">
        <v>0</v>
      </c>
      <c r="N1081" s="5"/>
      <c r="O1081" s="5"/>
      <c r="P1081" s="5">
        <v>8542</v>
      </c>
      <c r="Q1081" s="5">
        <v>13066</v>
      </c>
      <c r="R1081" s="5">
        <v>227</v>
      </c>
      <c r="S1081" s="5"/>
      <c r="T1081" s="5"/>
      <c r="U1081" s="5">
        <v>8378</v>
      </c>
      <c r="V1081" s="5">
        <v>10748</v>
      </c>
      <c r="W1081" s="5">
        <v>58</v>
      </c>
      <c r="X1081" s="5">
        <v>12390</v>
      </c>
      <c r="Y1081" s="5">
        <v>0</v>
      </c>
      <c r="Z1081" s="5">
        <v>21835</v>
      </c>
      <c r="AA1081" s="5">
        <v>19184</v>
      </c>
      <c r="AT1081">
        <v>86984</v>
      </c>
      <c r="AU1081" s="6">
        <v>0.59151060154773072</v>
      </c>
    </row>
    <row r="1082" spans="2:47" x14ac:dyDescent="0.25">
      <c r="C1082">
        <v>1976</v>
      </c>
      <c r="D1082" s="5"/>
      <c r="E1082" s="5">
        <v>9223</v>
      </c>
      <c r="F1082" s="5">
        <v>14195</v>
      </c>
      <c r="G1082" s="5">
        <v>1281</v>
      </c>
      <c r="H1082" s="5">
        <v>0</v>
      </c>
      <c r="I1082" s="5"/>
      <c r="J1082" s="5">
        <v>0</v>
      </c>
      <c r="K1082" s="5">
        <v>0</v>
      </c>
      <c r="L1082" s="5">
        <v>0</v>
      </c>
      <c r="M1082" s="5">
        <v>0</v>
      </c>
      <c r="N1082" s="5"/>
      <c r="O1082" s="5">
        <v>70</v>
      </c>
      <c r="P1082" s="5">
        <v>17025</v>
      </c>
      <c r="Q1082" s="5">
        <v>11506</v>
      </c>
      <c r="R1082" s="5">
        <v>72</v>
      </c>
      <c r="S1082" s="5"/>
      <c r="T1082" s="5">
        <v>1282</v>
      </c>
      <c r="U1082" s="5">
        <v>16731</v>
      </c>
      <c r="V1082" s="5">
        <v>9475</v>
      </c>
      <c r="W1082" s="5">
        <v>18</v>
      </c>
      <c r="X1082" s="5">
        <v>24699</v>
      </c>
      <c r="Y1082" s="5">
        <v>0</v>
      </c>
      <c r="Z1082" s="5">
        <v>28673</v>
      </c>
      <c r="AA1082" s="5">
        <v>27506</v>
      </c>
      <c r="AT1082">
        <v>103558</v>
      </c>
      <c r="AU1082" s="6">
        <v>0.65382891272642329</v>
      </c>
    </row>
    <row r="1083" spans="2:47" x14ac:dyDescent="0.25">
      <c r="C1083">
        <v>1977</v>
      </c>
      <c r="D1083" s="5"/>
      <c r="E1083" s="5">
        <v>9734</v>
      </c>
      <c r="F1083" s="5">
        <v>15779</v>
      </c>
      <c r="G1083" s="5">
        <v>882</v>
      </c>
      <c r="H1083" s="5">
        <v>0</v>
      </c>
      <c r="I1083" s="5"/>
      <c r="J1083" s="5">
        <v>0</v>
      </c>
      <c r="K1083" s="5">
        <v>0</v>
      </c>
      <c r="L1083" s="5">
        <v>0</v>
      </c>
      <c r="M1083" s="5">
        <v>0</v>
      </c>
      <c r="N1083" s="5"/>
      <c r="O1083" s="5">
        <v>15</v>
      </c>
      <c r="P1083" s="5">
        <v>23272</v>
      </c>
      <c r="Q1083" s="5">
        <v>8014</v>
      </c>
      <c r="R1083" s="5">
        <v>274</v>
      </c>
      <c r="S1083" s="5"/>
      <c r="T1083" s="5">
        <v>281</v>
      </c>
      <c r="U1083" s="5">
        <v>23012</v>
      </c>
      <c r="V1083" s="5">
        <v>6582</v>
      </c>
      <c r="W1083" s="5">
        <v>33</v>
      </c>
      <c r="X1083" s="5">
        <v>26395</v>
      </c>
      <c r="Y1083" s="5">
        <v>0</v>
      </c>
      <c r="Z1083" s="5">
        <v>31575</v>
      </c>
      <c r="AA1083" s="5">
        <v>29908</v>
      </c>
      <c r="AT1083">
        <v>95228</v>
      </c>
      <c r="AU1083" s="6">
        <v>0.6520232796987333</v>
      </c>
    </row>
    <row r="1084" spans="2:47" x14ac:dyDescent="0.25">
      <c r="C1084">
        <v>1978</v>
      </c>
      <c r="D1084" s="5"/>
      <c r="E1084" s="5">
        <v>12235</v>
      </c>
      <c r="F1084" s="5">
        <v>17674</v>
      </c>
      <c r="G1084" s="5">
        <v>1042</v>
      </c>
      <c r="H1084" s="5">
        <v>0</v>
      </c>
      <c r="I1084" s="5"/>
      <c r="J1084" s="5">
        <v>0</v>
      </c>
      <c r="K1084" s="5">
        <v>0</v>
      </c>
      <c r="L1084" s="5">
        <v>0</v>
      </c>
      <c r="M1084" s="5">
        <v>0</v>
      </c>
      <c r="N1084" s="5"/>
      <c r="O1084" s="5">
        <v>423</v>
      </c>
      <c r="P1084" s="5">
        <v>25299</v>
      </c>
      <c r="Q1084" s="5">
        <v>14822</v>
      </c>
      <c r="R1084" s="5">
        <v>538</v>
      </c>
      <c r="S1084" s="5"/>
      <c r="T1084" s="5">
        <v>7495</v>
      </c>
      <c r="U1084" s="5">
        <v>24655</v>
      </c>
      <c r="V1084" s="5">
        <v>6938</v>
      </c>
      <c r="W1084" s="5">
        <v>95</v>
      </c>
      <c r="X1084" s="5">
        <v>30951</v>
      </c>
      <c r="Y1084" s="5">
        <v>0</v>
      </c>
      <c r="Z1084" s="5">
        <v>41082</v>
      </c>
      <c r="AA1084" s="5">
        <v>39183</v>
      </c>
      <c r="AT1084">
        <v>75451</v>
      </c>
      <c r="AU1084" s="6">
        <v>0.64462139140687069</v>
      </c>
    </row>
    <row r="1085" spans="2:47" x14ac:dyDescent="0.25">
      <c r="C1085">
        <v>1979</v>
      </c>
      <c r="D1085" s="5"/>
      <c r="E1085" s="5">
        <v>13510</v>
      </c>
      <c r="F1085" s="5">
        <v>25049</v>
      </c>
      <c r="G1085" s="5">
        <v>2043</v>
      </c>
      <c r="H1085" s="5">
        <v>1</v>
      </c>
      <c r="I1085" s="5"/>
      <c r="J1085" s="5">
        <v>0</v>
      </c>
      <c r="K1085" s="5">
        <v>0</v>
      </c>
      <c r="L1085" s="5">
        <v>0</v>
      </c>
      <c r="M1085" s="5">
        <v>0</v>
      </c>
      <c r="N1085" s="5"/>
      <c r="O1085" s="5">
        <v>234</v>
      </c>
      <c r="P1085" s="5">
        <v>18559</v>
      </c>
      <c r="Q1085" s="5">
        <v>29627</v>
      </c>
      <c r="R1085" s="5">
        <v>1644</v>
      </c>
      <c r="S1085" s="5"/>
      <c r="T1085" s="5">
        <v>4098</v>
      </c>
      <c r="U1085" s="5">
        <v>15029</v>
      </c>
      <c r="V1085" s="5">
        <v>12858</v>
      </c>
      <c r="W1085" s="5">
        <v>324</v>
      </c>
      <c r="X1085" s="5">
        <v>40603</v>
      </c>
      <c r="Y1085" s="5">
        <v>0</v>
      </c>
      <c r="Z1085" s="5">
        <v>50064</v>
      </c>
      <c r="AA1085" s="5">
        <v>32309</v>
      </c>
      <c r="AT1085">
        <v>68617</v>
      </c>
      <c r="AU1085" s="6">
        <v>0.64965915546298048</v>
      </c>
    </row>
    <row r="1086" spans="2:47" x14ac:dyDescent="0.25">
      <c r="C1086">
        <v>1980</v>
      </c>
      <c r="D1086" s="5"/>
      <c r="E1086" s="5">
        <v>11355</v>
      </c>
      <c r="F1086" s="5">
        <v>28743</v>
      </c>
      <c r="G1086" s="5">
        <v>1349</v>
      </c>
      <c r="H1086" s="5">
        <v>0</v>
      </c>
      <c r="I1086" s="5"/>
      <c r="J1086" s="5">
        <v>0</v>
      </c>
      <c r="K1086" s="5">
        <v>0</v>
      </c>
      <c r="L1086" s="5">
        <v>0</v>
      </c>
      <c r="M1086" s="5">
        <v>0</v>
      </c>
      <c r="N1086" s="5"/>
      <c r="O1086" s="5">
        <v>69</v>
      </c>
      <c r="P1086" s="5">
        <v>22632</v>
      </c>
      <c r="Q1086" s="5">
        <v>28359</v>
      </c>
      <c r="R1086" s="5">
        <v>486</v>
      </c>
      <c r="S1086" s="5"/>
      <c r="T1086" s="5">
        <v>1341</v>
      </c>
      <c r="U1086" s="5">
        <v>19913</v>
      </c>
      <c r="V1086" s="5">
        <v>5557</v>
      </c>
      <c r="W1086" s="5">
        <v>91</v>
      </c>
      <c r="X1086" s="5">
        <v>41447</v>
      </c>
      <c r="Y1086" s="5">
        <v>0</v>
      </c>
      <c r="Z1086" s="5">
        <v>51546</v>
      </c>
      <c r="AA1086" s="5">
        <v>26902</v>
      </c>
      <c r="AT1086">
        <v>65871</v>
      </c>
      <c r="AU1086" s="6">
        <v>0.6545535847369206</v>
      </c>
    </row>
    <row r="1087" spans="2:47" x14ac:dyDescent="0.25">
      <c r="C1087">
        <v>1981</v>
      </c>
      <c r="D1087" s="5"/>
      <c r="E1087" s="5">
        <v>9168</v>
      </c>
      <c r="F1087" s="5">
        <v>14123</v>
      </c>
      <c r="G1087" s="5">
        <v>941</v>
      </c>
      <c r="H1087" s="5">
        <v>2</v>
      </c>
      <c r="I1087" s="5"/>
      <c r="J1087" s="5">
        <v>0</v>
      </c>
      <c r="K1087" s="5">
        <v>0</v>
      </c>
      <c r="L1087" s="5">
        <v>0</v>
      </c>
      <c r="M1087" s="5">
        <v>0</v>
      </c>
      <c r="N1087" s="5"/>
      <c r="O1087" s="5">
        <v>53</v>
      </c>
      <c r="P1087" s="5">
        <v>20079</v>
      </c>
      <c r="Q1087" s="5">
        <v>15591</v>
      </c>
      <c r="R1087" s="5">
        <v>936</v>
      </c>
      <c r="S1087" s="5"/>
      <c r="T1087" s="5">
        <v>839</v>
      </c>
      <c r="U1087" s="5">
        <v>18965</v>
      </c>
      <c r="V1087" s="5">
        <v>6593</v>
      </c>
      <c r="W1087" s="5">
        <v>214</v>
      </c>
      <c r="X1087" s="5">
        <v>24234</v>
      </c>
      <c r="Y1087" s="5">
        <v>0</v>
      </c>
      <c r="Z1087" s="5">
        <v>36659</v>
      </c>
      <c r="AA1087" s="5">
        <v>26611</v>
      </c>
      <c r="AT1087">
        <v>62422</v>
      </c>
      <c r="AU1087" s="6">
        <v>0.64341964212088731</v>
      </c>
    </row>
    <row r="1088" spans="2:47" x14ac:dyDescent="0.25">
      <c r="C1088">
        <v>1982</v>
      </c>
      <c r="D1088" s="5"/>
      <c r="E1088" s="5">
        <v>9223</v>
      </c>
      <c r="F1088" s="5">
        <v>18056</v>
      </c>
      <c r="G1088" s="5">
        <v>1575</v>
      </c>
      <c r="H1088" s="5">
        <v>2</v>
      </c>
      <c r="I1088" s="5"/>
      <c r="J1088" s="5">
        <v>0</v>
      </c>
      <c r="K1088" s="5">
        <v>0</v>
      </c>
      <c r="L1088" s="5">
        <v>0</v>
      </c>
      <c r="M1088" s="5">
        <v>0</v>
      </c>
      <c r="N1088" s="5"/>
      <c r="O1088" s="5">
        <v>147</v>
      </c>
      <c r="P1088" s="5">
        <v>25647</v>
      </c>
      <c r="Q1088" s="5">
        <v>23885</v>
      </c>
      <c r="R1088" s="5">
        <v>750</v>
      </c>
      <c r="S1088" s="5"/>
      <c r="T1088" s="5">
        <v>2661</v>
      </c>
      <c r="U1088" s="5">
        <v>22446</v>
      </c>
      <c r="V1088" s="5">
        <v>12161</v>
      </c>
      <c r="W1088" s="5">
        <v>165</v>
      </c>
      <c r="X1088" s="5">
        <v>28856</v>
      </c>
      <c r="Y1088" s="5">
        <v>0</v>
      </c>
      <c r="Z1088" s="5">
        <v>50429</v>
      </c>
      <c r="AA1088" s="5">
        <v>37433</v>
      </c>
      <c r="AT1088">
        <v>49172</v>
      </c>
      <c r="AU1088" s="6">
        <v>0.57271308439516411</v>
      </c>
    </row>
    <row r="1089" spans="3:47" x14ac:dyDescent="0.25">
      <c r="C1089">
        <v>1983</v>
      </c>
      <c r="D1089" s="5"/>
      <c r="E1089" s="5">
        <v>10774</v>
      </c>
      <c r="F1089" s="5">
        <v>20138</v>
      </c>
      <c r="G1089" s="5">
        <v>2890</v>
      </c>
      <c r="H1089" s="5">
        <v>0</v>
      </c>
      <c r="I1089" s="5"/>
      <c r="J1089" s="5">
        <v>0</v>
      </c>
      <c r="K1089" s="5">
        <v>0</v>
      </c>
      <c r="L1089" s="5">
        <v>0</v>
      </c>
      <c r="M1089" s="5">
        <v>0</v>
      </c>
      <c r="N1089" s="5"/>
      <c r="O1089" s="5">
        <v>154</v>
      </c>
      <c r="P1089" s="5">
        <v>29860</v>
      </c>
      <c r="Q1089" s="5">
        <v>42161</v>
      </c>
      <c r="R1089" s="5">
        <v>328</v>
      </c>
      <c r="S1089" s="5"/>
      <c r="T1089" s="5">
        <v>2273</v>
      </c>
      <c r="U1089" s="5">
        <v>27685</v>
      </c>
      <c r="V1089" s="5">
        <v>13668</v>
      </c>
      <c r="W1089" s="5">
        <v>71</v>
      </c>
      <c r="X1089" s="5">
        <v>33802</v>
      </c>
      <c r="Y1089" s="5">
        <v>0</v>
      </c>
      <c r="Z1089" s="5">
        <v>72503</v>
      </c>
      <c r="AA1089" s="5">
        <v>43697</v>
      </c>
      <c r="AT1089">
        <v>40085</v>
      </c>
      <c r="AU1089" s="6">
        <v>0.49201556382025508</v>
      </c>
    </row>
    <row r="1090" spans="3:47" x14ac:dyDescent="0.25">
      <c r="C1090">
        <v>1984</v>
      </c>
      <c r="D1090" s="5"/>
      <c r="E1090" s="5">
        <v>14470</v>
      </c>
      <c r="F1090" s="5">
        <v>21358</v>
      </c>
      <c r="G1090" s="5">
        <v>4015</v>
      </c>
      <c r="H1090" s="5">
        <v>7</v>
      </c>
      <c r="I1090" s="5"/>
      <c r="J1090" s="5">
        <v>0</v>
      </c>
      <c r="K1090" s="5">
        <v>0</v>
      </c>
      <c r="L1090" s="5">
        <v>0</v>
      </c>
      <c r="M1090" s="5">
        <v>0</v>
      </c>
      <c r="N1090" s="5"/>
      <c r="O1090" s="5">
        <v>116</v>
      </c>
      <c r="P1090" s="5">
        <v>17493</v>
      </c>
      <c r="Q1090" s="5">
        <v>47953</v>
      </c>
      <c r="R1090" s="5">
        <v>3776</v>
      </c>
      <c r="S1090" s="5"/>
      <c r="T1090" s="5">
        <v>1637</v>
      </c>
      <c r="U1090" s="5">
        <v>49858</v>
      </c>
      <c r="V1090" s="5">
        <v>17939</v>
      </c>
      <c r="W1090" s="5">
        <v>379</v>
      </c>
      <c r="X1090" s="5">
        <v>39850</v>
      </c>
      <c r="Y1090" s="5">
        <v>0</v>
      </c>
      <c r="Z1090" s="5">
        <v>69338</v>
      </c>
      <c r="AA1090" s="5">
        <v>69813</v>
      </c>
      <c r="AT1090">
        <v>40307</v>
      </c>
      <c r="AU1090" s="6">
        <v>0.51421172148087668</v>
      </c>
    </row>
    <row r="1091" spans="3:47" x14ac:dyDescent="0.25">
      <c r="C1091">
        <v>1985</v>
      </c>
      <c r="D1091" s="5"/>
      <c r="E1091" s="5">
        <v>11726</v>
      </c>
      <c r="F1091" s="5">
        <v>21327</v>
      </c>
      <c r="G1091" s="5">
        <v>3906</v>
      </c>
      <c r="H1091" s="5">
        <v>5</v>
      </c>
      <c r="I1091" s="5"/>
      <c r="J1091" s="5">
        <v>0</v>
      </c>
      <c r="K1091" s="5">
        <v>0</v>
      </c>
      <c r="L1091" s="5">
        <v>0</v>
      </c>
      <c r="M1091" s="5">
        <v>0</v>
      </c>
      <c r="N1091" s="5"/>
      <c r="O1091" s="5">
        <v>452</v>
      </c>
      <c r="P1091" s="5">
        <v>13061</v>
      </c>
      <c r="Q1091" s="5">
        <v>47037</v>
      </c>
      <c r="R1091" s="5">
        <v>3861</v>
      </c>
      <c r="S1091" s="5"/>
      <c r="T1091" s="5">
        <v>1449</v>
      </c>
      <c r="U1091" s="5">
        <v>38157</v>
      </c>
      <c r="V1091" s="5">
        <v>11592</v>
      </c>
      <c r="W1091" s="5">
        <v>0</v>
      </c>
      <c r="X1091" s="5">
        <v>36964</v>
      </c>
      <c r="Y1091" s="5">
        <v>0</v>
      </c>
      <c r="Z1091" s="5">
        <v>64411</v>
      </c>
      <c r="AA1091" s="5">
        <v>51198</v>
      </c>
      <c r="AT1091">
        <v>29249</v>
      </c>
      <c r="AU1091" s="6">
        <v>0.46232514028293686</v>
      </c>
    </row>
    <row r="1092" spans="3:47" x14ac:dyDescent="0.25">
      <c r="C1092">
        <v>1986</v>
      </c>
      <c r="D1092" s="5"/>
      <c r="E1092" s="5">
        <v>15132</v>
      </c>
      <c r="F1092" s="5">
        <v>25993</v>
      </c>
      <c r="G1092" s="5">
        <v>4388</v>
      </c>
      <c r="H1092" s="5">
        <v>7</v>
      </c>
      <c r="I1092" s="5"/>
      <c r="J1092" s="5">
        <v>0</v>
      </c>
      <c r="K1092" s="5">
        <v>0</v>
      </c>
      <c r="L1092" s="5">
        <v>0</v>
      </c>
      <c r="M1092" s="5">
        <v>0</v>
      </c>
      <c r="N1092" s="5"/>
      <c r="O1092" s="5">
        <v>221</v>
      </c>
      <c r="P1092" s="5">
        <v>13830</v>
      </c>
      <c r="Q1092" s="5">
        <v>72280</v>
      </c>
      <c r="R1092" s="5">
        <v>2811</v>
      </c>
      <c r="S1092" s="5"/>
      <c r="T1092" s="5">
        <v>730</v>
      </c>
      <c r="U1092" s="5">
        <v>35668</v>
      </c>
      <c r="V1092" s="5">
        <v>11988</v>
      </c>
      <c r="W1092" s="5">
        <v>572</v>
      </c>
      <c r="X1092" s="5">
        <v>45520</v>
      </c>
      <c r="Y1092" s="5">
        <v>0</v>
      </c>
      <c r="Z1092" s="5">
        <v>89142</v>
      </c>
      <c r="AA1092" s="5">
        <v>48958</v>
      </c>
      <c r="AT1092">
        <v>20159</v>
      </c>
      <c r="AU1092" s="6">
        <v>0.42520565281586165</v>
      </c>
    </row>
    <row r="1093" spans="3:47" x14ac:dyDescent="0.25">
      <c r="C1093">
        <v>1987</v>
      </c>
      <c r="D1093" s="5"/>
      <c r="E1093" s="5">
        <v>11886</v>
      </c>
      <c r="F1093" s="5">
        <v>19581</v>
      </c>
      <c r="G1093" s="5">
        <v>2578</v>
      </c>
      <c r="H1093" s="5">
        <v>4</v>
      </c>
      <c r="I1093" s="5"/>
      <c r="J1093" s="5">
        <v>0</v>
      </c>
      <c r="K1093" s="5">
        <v>0</v>
      </c>
      <c r="L1093" s="5">
        <v>0</v>
      </c>
      <c r="M1093" s="5">
        <v>0</v>
      </c>
      <c r="N1093" s="5"/>
      <c r="O1093" s="5">
        <v>759</v>
      </c>
      <c r="P1093" s="5">
        <v>16268</v>
      </c>
      <c r="Q1093" s="5">
        <v>27792</v>
      </c>
      <c r="R1093" s="5">
        <v>2436</v>
      </c>
      <c r="S1093" s="5"/>
      <c r="T1093" s="5">
        <v>2224</v>
      </c>
      <c r="U1093" s="5">
        <v>35294</v>
      </c>
      <c r="V1093" s="5">
        <v>18016</v>
      </c>
      <c r="W1093" s="5">
        <v>0</v>
      </c>
      <c r="X1093" s="5">
        <v>34049</v>
      </c>
      <c r="Y1093" s="5">
        <v>0</v>
      </c>
      <c r="Z1093" s="5">
        <v>47255</v>
      </c>
      <c r="AA1093" s="5">
        <v>55534</v>
      </c>
      <c r="AT1093">
        <v>17292</v>
      </c>
      <c r="AU1093" s="6">
        <v>0.42041282730787</v>
      </c>
    </row>
    <row r="1094" spans="3:47" x14ac:dyDescent="0.25">
      <c r="C1094">
        <v>1988</v>
      </c>
      <c r="D1094" s="5"/>
      <c r="E1094" s="5">
        <v>8067</v>
      </c>
      <c r="F1094" s="5">
        <v>12822</v>
      </c>
      <c r="G1094" s="5">
        <v>2158</v>
      </c>
      <c r="H1094" s="5">
        <v>0</v>
      </c>
      <c r="I1094" s="5"/>
      <c r="J1094" s="5">
        <v>0</v>
      </c>
      <c r="K1094" s="5">
        <v>0</v>
      </c>
      <c r="L1094" s="5">
        <v>0</v>
      </c>
      <c r="M1094" s="5">
        <v>0</v>
      </c>
      <c r="N1094" s="5"/>
      <c r="O1094" s="5">
        <v>811</v>
      </c>
      <c r="P1094" s="5">
        <v>7523</v>
      </c>
      <c r="Q1094" s="5">
        <v>23273</v>
      </c>
      <c r="R1094" s="5">
        <v>657</v>
      </c>
      <c r="S1094" s="5"/>
      <c r="T1094" s="5">
        <v>1985</v>
      </c>
      <c r="U1094" s="5">
        <v>22473</v>
      </c>
      <c r="V1094" s="5">
        <v>14748</v>
      </c>
      <c r="W1094" s="5">
        <v>75</v>
      </c>
      <c r="X1094" s="5">
        <v>23047</v>
      </c>
      <c r="Y1094" s="5">
        <v>0</v>
      </c>
      <c r="Z1094" s="5">
        <v>32264</v>
      </c>
      <c r="AA1094" s="5">
        <v>39281</v>
      </c>
      <c r="AT1094">
        <v>23428</v>
      </c>
      <c r="AU1094" s="6">
        <v>0.47247206872907677</v>
      </c>
    </row>
    <row r="1095" spans="3:47" x14ac:dyDescent="0.25">
      <c r="C1095">
        <v>1989</v>
      </c>
      <c r="D1095" s="5"/>
      <c r="E1095" s="5">
        <v>6699</v>
      </c>
      <c r="F1095" s="5">
        <v>11242</v>
      </c>
      <c r="G1095" s="5">
        <v>851</v>
      </c>
      <c r="H1095" s="5">
        <v>0</v>
      </c>
      <c r="I1095" s="5"/>
      <c r="J1095" s="5">
        <v>0</v>
      </c>
      <c r="K1095" s="5">
        <v>0</v>
      </c>
      <c r="L1095" s="5">
        <v>0</v>
      </c>
      <c r="M1095" s="5">
        <v>0</v>
      </c>
      <c r="N1095" s="5"/>
      <c r="O1095" s="5">
        <v>243</v>
      </c>
      <c r="P1095" s="5">
        <v>9154</v>
      </c>
      <c r="Q1095" s="5">
        <v>16760</v>
      </c>
      <c r="R1095" s="5">
        <v>878</v>
      </c>
      <c r="S1095" s="5"/>
      <c r="T1095" s="5">
        <v>791</v>
      </c>
      <c r="U1095" s="5">
        <v>19129</v>
      </c>
      <c r="V1095" s="5">
        <v>9170</v>
      </c>
      <c r="W1095" s="5">
        <v>0</v>
      </c>
      <c r="X1095" s="5">
        <v>18792</v>
      </c>
      <c r="Y1095" s="5">
        <v>0</v>
      </c>
      <c r="Z1095" s="5">
        <v>27035</v>
      </c>
      <c r="AA1095" s="5">
        <v>29090</v>
      </c>
      <c r="AT1095">
        <v>24900</v>
      </c>
      <c r="AU1095" s="6">
        <v>0.43482816429170157</v>
      </c>
    </row>
    <row r="1096" spans="3:47" x14ac:dyDescent="0.25">
      <c r="C1096">
        <v>1990</v>
      </c>
      <c r="D1096" s="5"/>
      <c r="E1096" s="5">
        <v>6994</v>
      </c>
      <c r="F1096" s="5">
        <v>9763</v>
      </c>
      <c r="G1096" s="5">
        <v>618</v>
      </c>
      <c r="H1096" s="5">
        <v>0</v>
      </c>
      <c r="I1096" s="5"/>
      <c r="J1096" s="5">
        <v>0</v>
      </c>
      <c r="K1096" s="5">
        <v>0</v>
      </c>
      <c r="L1096" s="5">
        <v>0</v>
      </c>
      <c r="M1096" s="5">
        <v>0</v>
      </c>
      <c r="N1096" s="5"/>
      <c r="O1096" s="5">
        <v>1031</v>
      </c>
      <c r="P1096" s="5">
        <v>6906</v>
      </c>
      <c r="Q1096" s="5">
        <v>15362</v>
      </c>
      <c r="R1096" s="5">
        <v>411</v>
      </c>
      <c r="S1096" s="5"/>
      <c r="T1096" s="5">
        <v>2254</v>
      </c>
      <c r="U1096" s="5">
        <v>19496</v>
      </c>
      <c r="V1096" s="5">
        <v>9983</v>
      </c>
      <c r="W1096" s="5">
        <v>44</v>
      </c>
      <c r="X1096" s="5">
        <v>17375</v>
      </c>
      <c r="Y1096" s="5">
        <v>0</v>
      </c>
      <c r="Z1096" s="5">
        <v>23710</v>
      </c>
      <c r="AA1096" s="5">
        <v>31777</v>
      </c>
      <c r="AT1096">
        <v>27743</v>
      </c>
      <c r="AU1096" s="6">
        <v>0.39242117770202412</v>
      </c>
    </row>
    <row r="1097" spans="3:47" x14ac:dyDescent="0.25">
      <c r="C1097">
        <v>1991</v>
      </c>
      <c r="D1097" s="5"/>
      <c r="E1097" s="5">
        <v>4274</v>
      </c>
      <c r="F1097" s="5">
        <v>4975</v>
      </c>
      <c r="G1097" s="5">
        <v>305</v>
      </c>
      <c r="H1097" s="5">
        <v>0</v>
      </c>
      <c r="I1097" s="5"/>
      <c r="J1097" s="5">
        <v>0</v>
      </c>
      <c r="K1097" s="5">
        <v>0</v>
      </c>
      <c r="L1097" s="5">
        <v>0</v>
      </c>
      <c r="M1097" s="5">
        <v>0</v>
      </c>
      <c r="N1097" s="5"/>
      <c r="O1097" s="5">
        <v>86</v>
      </c>
      <c r="P1097" s="5">
        <v>6399</v>
      </c>
      <c r="Q1097" s="5">
        <v>14760</v>
      </c>
      <c r="R1097" s="5">
        <v>89</v>
      </c>
      <c r="S1097" s="5"/>
      <c r="T1097" s="5">
        <v>270</v>
      </c>
      <c r="U1097" s="5">
        <v>14133</v>
      </c>
      <c r="V1097" s="5">
        <v>4454</v>
      </c>
      <c r="W1097" s="5">
        <v>84</v>
      </c>
      <c r="X1097" s="5">
        <v>9554</v>
      </c>
      <c r="Y1097" s="5">
        <v>0</v>
      </c>
      <c r="Z1097" s="5">
        <v>21334</v>
      </c>
      <c r="AA1097" s="5">
        <v>18941</v>
      </c>
      <c r="AT1097">
        <v>33343</v>
      </c>
      <c r="AU1097" s="6">
        <v>0.39657694732209758</v>
      </c>
    </row>
    <row r="1098" spans="3:47" x14ac:dyDescent="0.25">
      <c r="C1098">
        <v>1992</v>
      </c>
      <c r="D1098" s="5"/>
      <c r="E1098" s="5">
        <v>2514</v>
      </c>
      <c r="F1098" s="5">
        <v>2676</v>
      </c>
      <c r="G1098" s="5">
        <v>488</v>
      </c>
      <c r="H1098" s="5">
        <v>0</v>
      </c>
      <c r="I1098" s="5"/>
      <c r="J1098" s="5">
        <v>0</v>
      </c>
      <c r="K1098" s="5">
        <v>0</v>
      </c>
      <c r="L1098" s="5">
        <v>0</v>
      </c>
      <c r="M1098" s="5">
        <v>0</v>
      </c>
      <c r="N1098" s="5"/>
      <c r="O1098" s="5">
        <v>210</v>
      </c>
      <c r="P1098" s="5">
        <v>4735</v>
      </c>
      <c r="Q1098" s="5">
        <v>5201</v>
      </c>
      <c r="R1098" s="5">
        <v>284</v>
      </c>
      <c r="S1098" s="5"/>
      <c r="T1098" s="5">
        <v>488</v>
      </c>
      <c r="U1098" s="5">
        <v>12766</v>
      </c>
      <c r="V1098" s="5">
        <v>11909</v>
      </c>
      <c r="W1098" s="5">
        <v>181</v>
      </c>
      <c r="X1098" s="5">
        <v>5678</v>
      </c>
      <c r="Y1098" s="5">
        <v>0</v>
      </c>
      <c r="Z1098" s="5">
        <v>10430</v>
      </c>
      <c r="AA1098" s="5">
        <v>25344</v>
      </c>
      <c r="AT1098">
        <v>36451</v>
      </c>
      <c r="AU1098" s="6">
        <v>0.42717684284542368</v>
      </c>
    </row>
    <row r="1099" spans="3:47" x14ac:dyDescent="0.25">
      <c r="C1099">
        <v>1993</v>
      </c>
      <c r="D1099" s="5"/>
      <c r="E1099" s="5">
        <v>1920</v>
      </c>
      <c r="F1099" s="5">
        <v>7122</v>
      </c>
      <c r="G1099" s="5">
        <v>632</v>
      </c>
      <c r="H1099" s="5">
        <v>0</v>
      </c>
      <c r="I1099" s="5"/>
      <c r="J1099" s="5">
        <v>0</v>
      </c>
      <c r="K1099" s="5">
        <v>0</v>
      </c>
      <c r="L1099" s="5">
        <v>0</v>
      </c>
      <c r="M1099" s="5">
        <v>0</v>
      </c>
      <c r="N1099" s="5"/>
      <c r="O1099" s="5">
        <v>285</v>
      </c>
      <c r="P1099" s="5">
        <v>3750</v>
      </c>
      <c r="Q1099" s="5">
        <v>18572</v>
      </c>
      <c r="R1099" s="5">
        <v>354</v>
      </c>
      <c r="S1099" s="5"/>
      <c r="T1099" s="5">
        <v>872</v>
      </c>
      <c r="U1099" s="5">
        <v>19993</v>
      </c>
      <c r="V1099" s="5">
        <v>5994</v>
      </c>
      <c r="W1099" s="5">
        <v>170</v>
      </c>
      <c r="X1099" s="5">
        <v>9674</v>
      </c>
      <c r="Y1099" s="5">
        <v>0</v>
      </c>
      <c r="Z1099" s="5">
        <v>22961</v>
      </c>
      <c r="AA1099" s="5">
        <v>27029</v>
      </c>
      <c r="AT1099">
        <v>31860</v>
      </c>
      <c r="AU1099" s="6">
        <v>0.46690896301072748</v>
      </c>
    </row>
    <row r="1100" spans="3:47" x14ac:dyDescent="0.25">
      <c r="C1100">
        <v>1994</v>
      </c>
      <c r="D1100" s="5"/>
      <c r="E1100" s="5">
        <v>3378</v>
      </c>
      <c r="F1100" s="5">
        <v>6890</v>
      </c>
      <c r="G1100" s="5">
        <v>576</v>
      </c>
      <c r="H1100" s="5">
        <v>0</v>
      </c>
      <c r="I1100" s="5"/>
      <c r="J1100" s="5">
        <v>0</v>
      </c>
      <c r="K1100" s="5">
        <v>0</v>
      </c>
      <c r="L1100" s="5">
        <v>0</v>
      </c>
      <c r="M1100" s="5">
        <v>0</v>
      </c>
      <c r="N1100" s="5"/>
      <c r="O1100" s="5">
        <v>236</v>
      </c>
      <c r="P1100" s="5">
        <v>5405</v>
      </c>
      <c r="Q1100" s="5">
        <v>15444</v>
      </c>
      <c r="R1100" s="5">
        <v>343</v>
      </c>
      <c r="S1100" s="5"/>
      <c r="T1100" s="5">
        <v>1298</v>
      </c>
      <c r="U1100" s="5">
        <v>22535</v>
      </c>
      <c r="V1100" s="5">
        <v>5827</v>
      </c>
      <c r="W1100" s="5">
        <v>197</v>
      </c>
      <c r="X1100" s="5">
        <v>10844</v>
      </c>
      <c r="Y1100" s="5">
        <v>0</v>
      </c>
      <c r="Z1100" s="5">
        <v>21428</v>
      </c>
      <c r="AA1100" s="5">
        <v>29857</v>
      </c>
      <c r="AT1100">
        <v>25921</v>
      </c>
      <c r="AU1100" s="6">
        <v>0.46223942079640495</v>
      </c>
    </row>
    <row r="1101" spans="3:47" x14ac:dyDescent="0.25">
      <c r="C1101">
        <v>1995</v>
      </c>
      <c r="D1101" s="5"/>
      <c r="E1101" s="5">
        <v>3186</v>
      </c>
      <c r="F1101" s="5">
        <v>6071</v>
      </c>
      <c r="G1101" s="5">
        <v>452</v>
      </c>
      <c r="H1101" s="5">
        <v>0</v>
      </c>
      <c r="I1101" s="5"/>
      <c r="J1101" s="5">
        <v>0</v>
      </c>
      <c r="K1101" s="5">
        <v>0</v>
      </c>
      <c r="L1101" s="5">
        <v>0</v>
      </c>
      <c r="M1101" s="5">
        <v>0</v>
      </c>
      <c r="N1101" s="5"/>
      <c r="O1101" s="5">
        <v>62</v>
      </c>
      <c r="P1101" s="5">
        <v>6281</v>
      </c>
      <c r="Q1101" s="5">
        <v>8994</v>
      </c>
      <c r="R1101" s="5">
        <v>519</v>
      </c>
      <c r="S1101" s="5"/>
      <c r="T1101" s="5">
        <v>321</v>
      </c>
      <c r="U1101" s="5">
        <v>23349</v>
      </c>
      <c r="V1101" s="5">
        <v>16672</v>
      </c>
      <c r="W1101" s="5">
        <v>438</v>
      </c>
      <c r="X1101" s="5">
        <v>9709</v>
      </c>
      <c r="Y1101" s="5">
        <v>0</v>
      </c>
      <c r="Z1101" s="5">
        <v>15856</v>
      </c>
      <c r="AA1101" s="5">
        <v>40780</v>
      </c>
      <c r="AT1101">
        <v>23712</v>
      </c>
      <c r="AU1101" s="6">
        <v>0.48252986304715006</v>
      </c>
    </row>
    <row r="1102" spans="3:47" x14ac:dyDescent="0.25">
      <c r="C1102">
        <v>1996</v>
      </c>
      <c r="D1102" s="5"/>
      <c r="E1102" s="5">
        <v>3622</v>
      </c>
      <c r="F1102" s="5">
        <v>6285</v>
      </c>
      <c r="G1102" s="5">
        <v>746</v>
      </c>
      <c r="H1102" s="5">
        <v>0</v>
      </c>
      <c r="I1102" s="5"/>
      <c r="J1102" s="5">
        <v>0</v>
      </c>
      <c r="K1102" s="5">
        <v>0</v>
      </c>
      <c r="L1102" s="5">
        <v>0</v>
      </c>
      <c r="M1102" s="5">
        <v>0</v>
      </c>
      <c r="N1102" s="5"/>
      <c r="O1102" s="5">
        <v>93</v>
      </c>
      <c r="P1102" s="5">
        <v>5449</v>
      </c>
      <c r="Q1102" s="5">
        <v>17172</v>
      </c>
      <c r="R1102" s="5">
        <v>231</v>
      </c>
      <c r="S1102" s="5"/>
      <c r="T1102" s="5">
        <v>408</v>
      </c>
      <c r="U1102" s="5">
        <v>23367</v>
      </c>
      <c r="V1102" s="5">
        <v>28429</v>
      </c>
      <c r="W1102" s="5">
        <v>141</v>
      </c>
      <c r="X1102" s="5">
        <v>10653</v>
      </c>
      <c r="Y1102" s="5">
        <v>0</v>
      </c>
      <c r="Z1102" s="5">
        <v>22945</v>
      </c>
      <c r="AA1102" s="5">
        <v>52345</v>
      </c>
      <c r="AT1102">
        <v>27309</v>
      </c>
      <c r="AU1102" s="6">
        <v>0.51720611352057722</v>
      </c>
    </row>
    <row r="1103" spans="3:47" x14ac:dyDescent="0.25">
      <c r="C1103">
        <v>1997</v>
      </c>
      <c r="D1103" s="5"/>
      <c r="E1103" s="5">
        <v>2666</v>
      </c>
      <c r="F1103" s="5">
        <v>5656</v>
      </c>
      <c r="G1103" s="5">
        <v>657</v>
      </c>
      <c r="H1103" s="5">
        <v>0</v>
      </c>
      <c r="I1103" s="5"/>
      <c r="J1103" s="5">
        <v>0</v>
      </c>
      <c r="K1103" s="5">
        <v>0</v>
      </c>
      <c r="L1103" s="5">
        <v>0</v>
      </c>
      <c r="M1103" s="5">
        <v>0</v>
      </c>
      <c r="N1103" s="5"/>
      <c r="O1103" s="5">
        <v>179</v>
      </c>
      <c r="P1103" s="5">
        <v>9069</v>
      </c>
      <c r="Q1103" s="5">
        <v>11750</v>
      </c>
      <c r="R1103" s="5">
        <v>108</v>
      </c>
      <c r="S1103" s="5"/>
      <c r="T1103" s="5">
        <v>790</v>
      </c>
      <c r="U1103" s="5">
        <v>44389</v>
      </c>
      <c r="V1103" s="5">
        <v>13593</v>
      </c>
      <c r="W1103" s="5">
        <v>70</v>
      </c>
      <c r="X1103" s="5">
        <v>8979</v>
      </c>
      <c r="Y1103" s="5">
        <v>0</v>
      </c>
      <c r="Z1103" s="5">
        <v>21106</v>
      </c>
      <c r="AA1103" s="5">
        <v>58842</v>
      </c>
      <c r="AT1103">
        <v>30017</v>
      </c>
      <c r="AU1103" s="6">
        <v>0.49781912864653299</v>
      </c>
    </row>
    <row r="1104" spans="3:47" x14ac:dyDescent="0.25">
      <c r="C1104">
        <v>1998</v>
      </c>
      <c r="D1104" s="5"/>
      <c r="E1104" s="5">
        <v>6846</v>
      </c>
      <c r="F1104" s="5">
        <v>21274</v>
      </c>
      <c r="G1104" s="5">
        <v>1948</v>
      </c>
      <c r="H1104" s="5">
        <v>0</v>
      </c>
      <c r="I1104" s="5"/>
      <c r="J1104" s="5">
        <v>0</v>
      </c>
      <c r="K1104" s="5">
        <v>0</v>
      </c>
      <c r="L1104" s="5">
        <v>0</v>
      </c>
      <c r="M1104" s="5">
        <v>0</v>
      </c>
      <c r="N1104" s="5"/>
      <c r="O1104" s="5">
        <v>553</v>
      </c>
      <c r="P1104" s="5">
        <v>20067</v>
      </c>
      <c r="Q1104" s="5">
        <v>22938</v>
      </c>
      <c r="R1104" s="5">
        <v>732</v>
      </c>
      <c r="S1104" s="5"/>
      <c r="T1104" s="5">
        <v>2845</v>
      </c>
      <c r="U1104" s="5">
        <v>85532</v>
      </c>
      <c r="V1104" s="5">
        <v>48015</v>
      </c>
      <c r="W1104" s="5">
        <v>563</v>
      </c>
      <c r="X1104" s="5">
        <v>30068</v>
      </c>
      <c r="Y1104" s="5">
        <v>0</v>
      </c>
      <c r="Z1104" s="5">
        <v>44290</v>
      </c>
      <c r="AA1104" s="5">
        <v>136955</v>
      </c>
      <c r="AT1104">
        <v>34908</v>
      </c>
      <c r="AU1104" s="6">
        <v>0.52935021608916522</v>
      </c>
    </row>
    <row r="1105" spans="2:47" x14ac:dyDescent="0.25">
      <c r="C1105">
        <v>1999</v>
      </c>
      <c r="D1105" s="5"/>
      <c r="E1105" s="5">
        <v>6642</v>
      </c>
      <c r="F1105" s="5">
        <v>14092</v>
      </c>
      <c r="G1105" s="5">
        <v>1861</v>
      </c>
      <c r="H1105" s="5">
        <v>0</v>
      </c>
      <c r="I1105" s="5"/>
      <c r="J1105" s="5">
        <v>0</v>
      </c>
      <c r="K1105" s="5">
        <v>0</v>
      </c>
      <c r="L1105" s="5">
        <v>0</v>
      </c>
      <c r="M1105" s="5">
        <v>0</v>
      </c>
      <c r="N1105" s="5"/>
      <c r="O1105" s="5">
        <v>751</v>
      </c>
      <c r="P1105" s="5">
        <v>9855</v>
      </c>
      <c r="Q1105" s="5">
        <v>24167</v>
      </c>
      <c r="R1105" s="5">
        <v>815</v>
      </c>
      <c r="S1105" s="5"/>
      <c r="T1105" s="5">
        <v>3452</v>
      </c>
      <c r="U1105" s="5">
        <v>45002</v>
      </c>
      <c r="V1105" s="5">
        <v>35921</v>
      </c>
      <c r="W1105" s="5">
        <v>639</v>
      </c>
      <c r="X1105" s="5">
        <v>22595</v>
      </c>
      <c r="Y1105" s="5">
        <v>0</v>
      </c>
      <c r="Z1105" s="5">
        <v>35588</v>
      </c>
      <c r="AA1105" s="5">
        <v>85014</v>
      </c>
      <c r="AU1105" s="6"/>
    </row>
    <row r="1106" spans="2:47" x14ac:dyDescent="0.25">
      <c r="C1106">
        <v>2000</v>
      </c>
      <c r="D1106" s="5"/>
      <c r="E1106" s="5">
        <v>7977</v>
      </c>
      <c r="F1106" s="5">
        <v>20604</v>
      </c>
      <c r="G1106" s="5">
        <v>1705</v>
      </c>
      <c r="H1106" s="5">
        <v>0</v>
      </c>
      <c r="I1106" s="5"/>
      <c r="J1106" s="5">
        <v>0</v>
      </c>
      <c r="K1106" s="5">
        <v>0</v>
      </c>
      <c r="L1106" s="5">
        <v>0</v>
      </c>
      <c r="M1106" s="5">
        <v>0</v>
      </c>
      <c r="N1106" s="5"/>
      <c r="O1106" s="5">
        <v>802</v>
      </c>
      <c r="P1106" s="5">
        <v>16252</v>
      </c>
      <c r="Q1106" s="5">
        <v>14672</v>
      </c>
      <c r="R1106" s="5">
        <v>744</v>
      </c>
      <c r="S1106" s="5"/>
      <c r="T1106" s="5">
        <v>3751</v>
      </c>
      <c r="U1106" s="5">
        <v>77196</v>
      </c>
      <c r="V1106" s="5">
        <v>25739</v>
      </c>
      <c r="W1106" s="5">
        <v>488</v>
      </c>
      <c r="X1106" s="5">
        <v>30286</v>
      </c>
      <c r="Y1106" s="5">
        <v>0</v>
      </c>
      <c r="Z1106" s="5">
        <v>32470</v>
      </c>
      <c r="AA1106" s="5">
        <v>107174</v>
      </c>
      <c r="AU1106" s="6"/>
    </row>
    <row r="1107" spans="2:47" x14ac:dyDescent="0.25">
      <c r="C1107">
        <v>2001</v>
      </c>
      <c r="D1107" s="5"/>
      <c r="E1107" s="5">
        <v>3443</v>
      </c>
      <c r="F1107" s="5">
        <v>7878</v>
      </c>
      <c r="G1107" s="5">
        <v>749</v>
      </c>
      <c r="H1107" s="5">
        <v>0</v>
      </c>
      <c r="I1107" s="5"/>
      <c r="J1107" s="5">
        <v>0</v>
      </c>
      <c r="K1107" s="5">
        <v>0</v>
      </c>
      <c r="L1107" s="5">
        <v>0</v>
      </c>
      <c r="M1107" s="5">
        <v>0</v>
      </c>
      <c r="N1107" s="5"/>
      <c r="O1107" s="5">
        <v>318</v>
      </c>
      <c r="P1107" s="5">
        <v>4123</v>
      </c>
      <c r="Q1107" s="5">
        <v>7361</v>
      </c>
      <c r="R1107" s="5">
        <v>527</v>
      </c>
      <c r="S1107" s="5"/>
      <c r="T1107" s="5">
        <v>1610</v>
      </c>
      <c r="U1107" s="5">
        <v>19617</v>
      </c>
      <c r="V1107" s="5">
        <v>10669</v>
      </c>
      <c r="W1107" s="5">
        <v>441</v>
      </c>
      <c r="X1107" s="5">
        <v>12070</v>
      </c>
      <c r="Y1107" s="5">
        <v>0</v>
      </c>
      <c r="Z1107" s="5">
        <v>12329</v>
      </c>
      <c r="AA1107" s="5">
        <v>32337</v>
      </c>
      <c r="AU1107" s="6"/>
    </row>
    <row r="1108" spans="2:47" x14ac:dyDescent="0.25">
      <c r="C1108">
        <v>2002</v>
      </c>
      <c r="D1108" s="5"/>
      <c r="E1108" s="5">
        <v>7041</v>
      </c>
      <c r="F1108" s="5">
        <v>13687</v>
      </c>
      <c r="G1108" s="5">
        <v>798</v>
      </c>
      <c r="H1108" s="5">
        <v>0</v>
      </c>
      <c r="I1108" s="5"/>
      <c r="J1108" s="5">
        <v>0</v>
      </c>
      <c r="K1108" s="5">
        <v>0</v>
      </c>
      <c r="L1108" s="5">
        <v>0</v>
      </c>
      <c r="M1108" s="5">
        <v>0</v>
      </c>
      <c r="N1108" s="5"/>
      <c r="O1108" s="5">
        <v>944</v>
      </c>
      <c r="P1108" s="5">
        <v>9527</v>
      </c>
      <c r="Q1108" s="5">
        <v>6734</v>
      </c>
      <c r="R1108" s="5">
        <v>248</v>
      </c>
      <c r="S1108" s="5"/>
      <c r="T1108" s="5">
        <v>4676</v>
      </c>
      <c r="U1108" s="5">
        <v>42631</v>
      </c>
      <c r="V1108" s="5">
        <v>12800</v>
      </c>
      <c r="W1108" s="5">
        <v>274</v>
      </c>
      <c r="X1108" s="5">
        <v>21526</v>
      </c>
      <c r="Y1108" s="5">
        <v>0</v>
      </c>
      <c r="Z1108" s="5">
        <v>17453</v>
      </c>
      <c r="AA1108" s="5">
        <v>60381</v>
      </c>
      <c r="AU1108" s="6"/>
    </row>
    <row r="1109" spans="2:47" x14ac:dyDescent="0.25">
      <c r="C1109">
        <v>2003</v>
      </c>
      <c r="D1109" s="5"/>
      <c r="E1109" s="5">
        <v>1941</v>
      </c>
      <c r="F1109" s="5">
        <v>4014</v>
      </c>
      <c r="G1109" s="5">
        <v>173</v>
      </c>
      <c r="H1109" s="5">
        <v>0</v>
      </c>
      <c r="I1109" s="5"/>
      <c r="J1109" s="5">
        <v>0</v>
      </c>
      <c r="K1109" s="5">
        <v>0</v>
      </c>
      <c r="L1109" s="5">
        <v>0</v>
      </c>
      <c r="M1109" s="5">
        <v>0</v>
      </c>
      <c r="N1109" s="5"/>
      <c r="O1109" s="5">
        <v>80</v>
      </c>
      <c r="P1109" s="5">
        <v>2256</v>
      </c>
      <c r="Q1109" s="5">
        <v>1738</v>
      </c>
      <c r="R1109" s="5">
        <v>0</v>
      </c>
      <c r="S1109" s="5"/>
      <c r="T1109" s="5">
        <v>380</v>
      </c>
      <c r="U1109" s="5">
        <v>11246</v>
      </c>
      <c r="V1109" s="5">
        <v>5735</v>
      </c>
      <c r="W1109" s="5">
        <v>0</v>
      </c>
      <c r="X1109" s="5">
        <v>6128</v>
      </c>
      <c r="Y1109" s="5">
        <v>0</v>
      </c>
      <c r="Z1109" s="5">
        <v>4074</v>
      </c>
      <c r="AA1109" s="5">
        <v>17361</v>
      </c>
      <c r="AU1109" s="6"/>
    </row>
    <row r="1110" spans="2:47" x14ac:dyDescent="0.25">
      <c r="C1110">
        <v>2004</v>
      </c>
      <c r="D1110" s="5"/>
      <c r="E1110" s="5">
        <v>3037</v>
      </c>
      <c r="F1110" s="5">
        <v>4253</v>
      </c>
      <c r="G1110" s="5">
        <v>284</v>
      </c>
      <c r="H1110" s="5">
        <v>0</v>
      </c>
      <c r="I1110" s="5"/>
      <c r="J1110" s="5">
        <v>0</v>
      </c>
      <c r="K1110" s="5">
        <v>0</v>
      </c>
      <c r="L1110" s="5">
        <v>0</v>
      </c>
      <c r="M1110" s="5">
        <v>0</v>
      </c>
      <c r="N1110" s="5"/>
      <c r="O1110" s="5">
        <v>123</v>
      </c>
      <c r="P1110" s="5">
        <v>3752</v>
      </c>
      <c r="Q1110" s="5">
        <v>2948</v>
      </c>
      <c r="R1110" s="5">
        <v>25</v>
      </c>
      <c r="S1110" s="5"/>
      <c r="T1110" s="5">
        <v>643</v>
      </c>
      <c r="U1110" s="5">
        <v>21084</v>
      </c>
      <c r="V1110" s="5">
        <v>7994</v>
      </c>
      <c r="W1110" s="5">
        <v>8</v>
      </c>
      <c r="X1110" s="5">
        <v>7574</v>
      </c>
      <c r="Y1110" s="5">
        <v>0</v>
      </c>
      <c r="Z1110" s="5">
        <v>6848</v>
      </c>
      <c r="AA1110" s="5">
        <v>29729</v>
      </c>
      <c r="AU1110" s="6"/>
    </row>
    <row r="1111" spans="2:47" x14ac:dyDescent="0.25">
      <c r="C1111">
        <v>2005</v>
      </c>
      <c r="D1111" s="5"/>
      <c r="E1111" s="5">
        <v>3179</v>
      </c>
      <c r="F1111" s="5">
        <v>7155</v>
      </c>
      <c r="G1111" s="5">
        <v>489</v>
      </c>
      <c r="H1111" s="5">
        <v>0</v>
      </c>
      <c r="I1111" s="5"/>
      <c r="J1111" s="5">
        <v>0</v>
      </c>
      <c r="K1111" s="5">
        <v>0</v>
      </c>
      <c r="L1111" s="5">
        <v>0</v>
      </c>
      <c r="M1111" s="5">
        <v>0</v>
      </c>
      <c r="N1111" s="5"/>
      <c r="O1111" s="5">
        <v>447</v>
      </c>
      <c r="P1111" s="5">
        <v>6040</v>
      </c>
      <c r="Q1111" s="5">
        <v>7206</v>
      </c>
      <c r="R1111" s="5">
        <v>145</v>
      </c>
      <c r="S1111" s="5"/>
      <c r="T1111" s="5">
        <v>2484</v>
      </c>
      <c r="U1111" s="5">
        <v>30209</v>
      </c>
      <c r="V1111" s="5">
        <v>9590</v>
      </c>
      <c r="W1111" s="5">
        <v>103</v>
      </c>
      <c r="X1111" s="5">
        <v>10823</v>
      </c>
      <c r="Y1111" s="5">
        <v>0</v>
      </c>
      <c r="Z1111" s="5">
        <v>13838</v>
      </c>
      <c r="AA1111" s="5">
        <v>42386</v>
      </c>
      <c r="AU1111" s="6"/>
    </row>
    <row r="1112" spans="2:47" x14ac:dyDescent="0.25">
      <c r="C1112">
        <v>2006</v>
      </c>
      <c r="D1112" s="5"/>
      <c r="E1112" s="5">
        <v>7501</v>
      </c>
      <c r="F1112" s="5">
        <v>15687</v>
      </c>
      <c r="G1112" s="5">
        <v>640</v>
      </c>
      <c r="H1112" s="5">
        <v>0</v>
      </c>
      <c r="I1112" s="5"/>
      <c r="J1112" s="5">
        <v>0</v>
      </c>
      <c r="K1112" s="5">
        <v>0</v>
      </c>
      <c r="L1112" s="5">
        <v>0</v>
      </c>
      <c r="M1112" s="5">
        <v>0</v>
      </c>
      <c r="N1112" s="5"/>
      <c r="O1112" s="5">
        <v>1649</v>
      </c>
      <c r="P1112" s="5">
        <v>22562</v>
      </c>
      <c r="Q1112" s="5">
        <v>7603</v>
      </c>
      <c r="R1112" s="5">
        <v>240</v>
      </c>
      <c r="S1112" s="5"/>
      <c r="T1112" s="5">
        <v>8195</v>
      </c>
      <c r="U1112" s="5">
        <v>76562</v>
      </c>
      <c r="V1112" s="5">
        <v>14062</v>
      </c>
      <c r="W1112" s="5">
        <v>177</v>
      </c>
      <c r="X1112" s="5">
        <v>23828</v>
      </c>
      <c r="Y1112" s="5">
        <v>0</v>
      </c>
      <c r="Z1112" s="5">
        <v>32054</v>
      </c>
      <c r="AA1112" s="5">
        <v>98996</v>
      </c>
      <c r="AT1112">
        <v>53372</v>
      </c>
      <c r="AU1112" s="6">
        <v>0.65990751502262668</v>
      </c>
    </row>
    <row r="1113" spans="2:47" x14ac:dyDescent="0.25">
      <c r="C1113">
        <v>2007</v>
      </c>
      <c r="D1113" s="5"/>
      <c r="E1113" s="5">
        <v>5440</v>
      </c>
      <c r="F1113" s="5">
        <v>12058</v>
      </c>
      <c r="G1113" s="5">
        <v>916</v>
      </c>
      <c r="H1113" s="5"/>
      <c r="I1113" s="5"/>
      <c r="J1113" s="5">
        <v>0</v>
      </c>
      <c r="K1113" s="5">
        <v>0</v>
      </c>
      <c r="L1113" s="5">
        <v>0</v>
      </c>
      <c r="M1113" s="5"/>
      <c r="N1113" s="5"/>
      <c r="O1113" s="5">
        <v>971</v>
      </c>
      <c r="P1113" s="5">
        <v>11168</v>
      </c>
      <c r="Q1113" s="5">
        <v>7886</v>
      </c>
      <c r="R1113" s="5"/>
      <c r="S1113" s="5"/>
      <c r="T1113" s="5">
        <v>3384</v>
      </c>
      <c r="U1113" s="5">
        <v>50162</v>
      </c>
      <c r="V1113" s="5">
        <v>16366</v>
      </c>
      <c r="W1113" s="5"/>
      <c r="X1113" s="5">
        <v>18414</v>
      </c>
      <c r="Y1113" s="5">
        <v>0</v>
      </c>
      <c r="Z1113" s="5">
        <v>20025</v>
      </c>
      <c r="AA1113" s="5">
        <v>69912</v>
      </c>
      <c r="AT1113">
        <v>57970</v>
      </c>
      <c r="AU1113" s="6">
        <v>0.65966453492341659</v>
      </c>
    </row>
    <row r="1114" spans="2:47" x14ac:dyDescent="0.25">
      <c r="C1114">
        <v>2008</v>
      </c>
      <c r="D1114" s="5"/>
      <c r="E1114" s="5">
        <v>5407</v>
      </c>
      <c r="F1114" s="5">
        <v>10663</v>
      </c>
      <c r="G1114" s="5"/>
      <c r="H1114" s="5"/>
      <c r="I1114" s="5"/>
      <c r="J1114" s="5">
        <v>0</v>
      </c>
      <c r="K1114" s="5">
        <v>0</v>
      </c>
      <c r="L1114" s="5"/>
      <c r="M1114" s="5"/>
      <c r="N1114" s="5"/>
      <c r="O1114" s="5">
        <v>702</v>
      </c>
      <c r="P1114" s="5">
        <v>9880</v>
      </c>
      <c r="Q1114" s="5"/>
      <c r="R1114" s="5"/>
      <c r="S1114" s="5"/>
      <c r="T1114" s="5">
        <v>3235</v>
      </c>
      <c r="U1114" s="5">
        <v>45549</v>
      </c>
      <c r="V1114" s="5"/>
      <c r="W1114" s="5"/>
      <c r="X1114" s="5">
        <v>16070</v>
      </c>
      <c r="Y1114" s="5">
        <v>0</v>
      </c>
      <c r="Z1114" s="5">
        <v>10582</v>
      </c>
      <c r="AA1114" s="5">
        <v>48784</v>
      </c>
      <c r="AT1114">
        <v>72033</v>
      </c>
      <c r="AU1114" s="6">
        <v>0.64768558480794125</v>
      </c>
    </row>
    <row r="1115" spans="2:47" x14ac:dyDescent="0.25">
      <c r="C1115">
        <v>2009</v>
      </c>
      <c r="D1115" s="5"/>
      <c r="E1115" s="5">
        <v>3333</v>
      </c>
      <c r="F1115" s="5"/>
      <c r="G1115" s="5"/>
      <c r="H1115" s="5"/>
      <c r="I1115" s="5"/>
      <c r="J1115" s="5">
        <v>0</v>
      </c>
      <c r="K1115" s="5"/>
      <c r="L1115" s="5"/>
      <c r="M1115" s="5"/>
      <c r="N1115" s="5"/>
      <c r="O1115" s="5">
        <v>453</v>
      </c>
      <c r="P1115" s="5"/>
      <c r="Q1115" s="5"/>
      <c r="R1115" s="5"/>
      <c r="S1115" s="5"/>
      <c r="T1115" s="5">
        <v>2129</v>
      </c>
      <c r="U1115" s="5"/>
      <c r="V1115" s="5"/>
      <c r="W1115" s="5"/>
      <c r="X1115" s="5">
        <v>3333</v>
      </c>
      <c r="Y1115" s="5">
        <v>0</v>
      </c>
      <c r="Z1115" s="5">
        <v>453</v>
      </c>
      <c r="AA1115" s="5">
        <v>2129</v>
      </c>
      <c r="AT1115">
        <v>90667</v>
      </c>
      <c r="AU1115" s="6">
        <v>0.73727393963049703</v>
      </c>
    </row>
    <row r="1116" spans="2:47" x14ac:dyDescent="0.25">
      <c r="B1116" t="s">
        <v>73</v>
      </c>
      <c r="D1116" s="5">
        <v>4618428</v>
      </c>
      <c r="E1116" s="5">
        <v>16088588</v>
      </c>
      <c r="F1116" s="5">
        <v>13794326</v>
      </c>
      <c r="G1116" s="5">
        <v>3778411</v>
      </c>
      <c r="H1116" s="5">
        <v>311999</v>
      </c>
      <c r="I1116" s="5">
        <v>0</v>
      </c>
      <c r="J1116" s="5">
        <v>0</v>
      </c>
      <c r="K1116" s="5">
        <v>845674</v>
      </c>
      <c r="L1116" s="5">
        <v>379046</v>
      </c>
      <c r="M1116" s="5">
        <v>34760</v>
      </c>
      <c r="N1116" s="5">
        <v>1355750</v>
      </c>
      <c r="O1116" s="5">
        <v>3971598</v>
      </c>
      <c r="P1116" s="5">
        <v>6382345</v>
      </c>
      <c r="Q1116" s="5">
        <v>2319933</v>
      </c>
      <c r="R1116" s="5">
        <v>27166</v>
      </c>
      <c r="S1116" s="5">
        <v>4264268</v>
      </c>
      <c r="T1116" s="5">
        <v>10039064</v>
      </c>
      <c r="U1116" s="5">
        <v>19235026</v>
      </c>
      <c r="V1116" s="5">
        <v>10322417</v>
      </c>
      <c r="W1116" s="5">
        <v>981085</v>
      </c>
      <c r="X1116" s="5">
        <v>38591752</v>
      </c>
      <c r="Y1116" s="5">
        <v>1259480</v>
      </c>
      <c r="Z1116" s="5">
        <v>14056792</v>
      </c>
      <c r="AA1116" s="5">
        <v>44841860</v>
      </c>
      <c r="AT1116">
        <v>92993</v>
      </c>
      <c r="AU1116" s="6">
        <v>0.77562033445931855</v>
      </c>
    </row>
    <row r="1117" spans="2:47" x14ac:dyDescent="0.25">
      <c r="AT1117">
        <v>60893</v>
      </c>
      <c r="AU1117" s="6">
        <v>0.69588818796855001</v>
      </c>
    </row>
    <row r="1118" spans="2:47" x14ac:dyDescent="0.25">
      <c r="AT1118">
        <v>79285</v>
      </c>
      <c r="AU1118" s="6">
        <v>0.67928682808135854</v>
      </c>
    </row>
    <row r="1119" spans="2:47" x14ac:dyDescent="0.25">
      <c r="AT1119">
        <v>106305</v>
      </c>
      <c r="AU1119" s="6">
        <v>0.70869055079265608</v>
      </c>
    </row>
    <row r="1120" spans="2:47" x14ac:dyDescent="0.25">
      <c r="AT1120">
        <v>109188</v>
      </c>
      <c r="AU1120" s="6">
        <v>0.60998541907587112</v>
      </c>
    </row>
    <row r="1121" spans="46:47" x14ac:dyDescent="0.25">
      <c r="AT1121">
        <v>101375</v>
      </c>
      <c r="AU1121" s="6">
        <v>0.66443604045276683</v>
      </c>
    </row>
    <row r="1122" spans="46:47" x14ac:dyDescent="0.25">
      <c r="AT1122">
        <v>134662</v>
      </c>
      <c r="AU1122" s="6">
        <v>0.7333732708855244</v>
      </c>
    </row>
    <row r="1123" spans="46:47" x14ac:dyDescent="0.25">
      <c r="AT1123">
        <v>81304</v>
      </c>
      <c r="AU1123" s="6">
        <v>0.59416244025782317</v>
      </c>
    </row>
    <row r="1124" spans="46:47" x14ac:dyDescent="0.25">
      <c r="AT1124">
        <v>55311</v>
      </c>
      <c r="AU1124" s="6">
        <v>0.58473232408660347</v>
      </c>
    </row>
    <row r="1125" spans="46:47" x14ac:dyDescent="0.25">
      <c r="AT1125">
        <v>45827</v>
      </c>
      <c r="AU1125" s="6">
        <v>0.61170361867132961</v>
      </c>
    </row>
    <row r="1126" spans="46:47" x14ac:dyDescent="0.25">
      <c r="AT1126">
        <v>41085</v>
      </c>
      <c r="AU1126" s="6">
        <v>0.56387417309434273</v>
      </c>
    </row>
    <row r="1127" spans="46:47" x14ac:dyDescent="0.25">
      <c r="AT1127">
        <v>30888</v>
      </c>
      <c r="AU1127" s="6">
        <v>0.6198799895643099</v>
      </c>
    </row>
    <row r="1128" spans="46:47" x14ac:dyDescent="0.25">
      <c r="AT1128">
        <v>16108</v>
      </c>
      <c r="AU1128" s="6">
        <v>0.38859403647592394</v>
      </c>
    </row>
    <row r="1129" spans="46:47" x14ac:dyDescent="0.25">
      <c r="AT1129">
        <v>32635</v>
      </c>
      <c r="AU1129" s="6">
        <v>0.54697975328506299</v>
      </c>
    </row>
    <row r="1130" spans="46:47" x14ac:dyDescent="0.25">
      <c r="AT1130">
        <v>32272</v>
      </c>
      <c r="AU1130" s="6">
        <v>0.51943536834650483</v>
      </c>
    </row>
    <row r="1131" spans="46:47" x14ac:dyDescent="0.25">
      <c r="AT1131">
        <v>25565</v>
      </c>
      <c r="AU1131" s="6">
        <v>0.38533423769688746</v>
      </c>
    </row>
    <row r="1132" spans="46:47" x14ac:dyDescent="0.25">
      <c r="AT1132">
        <v>33598</v>
      </c>
      <c r="AU1132" s="6">
        <v>0.39093352570890011</v>
      </c>
    </row>
    <row r="1133" spans="46:47" x14ac:dyDescent="0.25">
      <c r="AT1133">
        <v>30085</v>
      </c>
      <c r="AU1133" s="6">
        <v>0.3383111990733973</v>
      </c>
    </row>
    <row r="1134" spans="46:47" x14ac:dyDescent="0.25">
      <c r="AT1134">
        <v>74358</v>
      </c>
      <c r="AU1134" s="6">
        <v>0.35188559151590293</v>
      </c>
    </row>
    <row r="1135" spans="46:47" x14ac:dyDescent="0.25">
      <c r="AT1135">
        <v>58183</v>
      </c>
      <c r="AU1135" s="6">
        <v>0.40631437809451315</v>
      </c>
    </row>
    <row r="1136" spans="46:47" x14ac:dyDescent="0.25">
      <c r="AT1136">
        <v>62756</v>
      </c>
      <c r="AU1136" s="6">
        <v>0.36930500794444771</v>
      </c>
    </row>
    <row r="1137" spans="46:47" x14ac:dyDescent="0.25">
      <c r="AT1137">
        <v>24399</v>
      </c>
      <c r="AU1137" s="6">
        <v>0.4300444162436548</v>
      </c>
    </row>
    <row r="1138" spans="46:47" x14ac:dyDescent="0.25">
      <c r="AT1138">
        <v>38979</v>
      </c>
      <c r="AU1138" s="6">
        <v>0.39230072463768118</v>
      </c>
    </row>
    <row r="1139" spans="46:47" x14ac:dyDescent="0.25">
      <c r="AT1139">
        <v>10202</v>
      </c>
      <c r="AU1139" s="6">
        <v>0.37013387512244678</v>
      </c>
    </row>
    <row r="1140" spans="46:47" x14ac:dyDescent="0.25">
      <c r="AT1140">
        <v>14422</v>
      </c>
      <c r="AU1140" s="6">
        <v>0.32665171796788295</v>
      </c>
    </row>
    <row r="1141" spans="46:47" x14ac:dyDescent="0.25">
      <c r="AT1141">
        <v>24661</v>
      </c>
      <c r="AU1141" s="6">
        <v>0.36781660626127938</v>
      </c>
    </row>
    <row r="1142" spans="46:47" x14ac:dyDescent="0.25">
      <c r="AT1142">
        <v>55882</v>
      </c>
      <c r="AU1142" s="6">
        <v>0.36081302702772505</v>
      </c>
    </row>
    <row r="1143" spans="46:47" x14ac:dyDescent="0.25">
      <c r="AU1143" s="6"/>
    </row>
    <row r="1144" spans="46:47" x14ac:dyDescent="0.25">
      <c r="AU1144" s="6"/>
    </row>
    <row r="1145" spans="46:47" x14ac:dyDescent="0.25">
      <c r="AU1145" s="6"/>
    </row>
    <row r="1146" spans="46:47" x14ac:dyDescent="0.25">
      <c r="AU1146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9"/>
  <sheetViews>
    <sheetView workbookViewId="0">
      <selection activeCell="J30" sqref="J30"/>
    </sheetView>
  </sheetViews>
  <sheetFormatPr defaultRowHeight="15" x14ac:dyDescent="0.25"/>
  <cols>
    <col min="1" max="1" width="5" bestFit="1" customWidth="1"/>
    <col min="2" max="7" width="12" bestFit="1" customWidth="1"/>
    <col min="8" max="8" width="7.28515625" bestFit="1" customWidth="1"/>
    <col min="9" max="14" width="12" bestFit="1" customWidth="1"/>
    <col min="15" max="15" width="17" bestFit="1" customWidth="1"/>
  </cols>
  <sheetData>
    <row r="1" spans="1:15" x14ac:dyDescent="0.25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</row>
    <row r="2" spans="1:15" x14ac:dyDescent="0.25">
      <c r="A2">
        <v>2003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t="s">
        <v>55</v>
      </c>
      <c r="I2" t="s">
        <v>276</v>
      </c>
      <c r="J2" t="s">
        <v>276</v>
      </c>
      <c r="K2" t="s">
        <v>276</v>
      </c>
      <c r="L2" t="s">
        <v>276</v>
      </c>
      <c r="M2" t="s">
        <v>276</v>
      </c>
      <c r="N2" t="s">
        <v>276</v>
      </c>
      <c r="O2" t="s">
        <v>277</v>
      </c>
    </row>
    <row r="3" spans="1:15" x14ac:dyDescent="0.25">
      <c r="A3">
        <v>2004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t="s">
        <v>55</v>
      </c>
      <c r="I3" t="s">
        <v>276</v>
      </c>
      <c r="J3" t="s">
        <v>276</v>
      </c>
      <c r="K3" t="s">
        <v>276</v>
      </c>
      <c r="L3" t="s">
        <v>276</v>
      </c>
      <c r="M3" t="s">
        <v>276</v>
      </c>
      <c r="N3" t="s">
        <v>276</v>
      </c>
      <c r="O3" t="s">
        <v>277</v>
      </c>
    </row>
    <row r="4" spans="1:15" x14ac:dyDescent="0.25">
      <c r="A4">
        <v>2005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 t="s">
        <v>55</v>
      </c>
      <c r="I4" t="s">
        <v>276</v>
      </c>
      <c r="J4" t="s">
        <v>276</v>
      </c>
      <c r="K4" t="s">
        <v>276</v>
      </c>
      <c r="L4" t="s">
        <v>276</v>
      </c>
      <c r="M4" t="s">
        <v>276</v>
      </c>
      <c r="N4" t="s">
        <v>276</v>
      </c>
      <c r="O4" t="s">
        <v>277</v>
      </c>
    </row>
    <row r="5" spans="1:15" x14ac:dyDescent="0.25">
      <c r="A5">
        <v>2006</v>
      </c>
      <c r="B5">
        <v>0.122456069</v>
      </c>
      <c r="C5">
        <v>5.5267859999999997E-3</v>
      </c>
      <c r="D5">
        <v>6.0651968000000001E-2</v>
      </c>
      <c r="E5">
        <v>5.6277315000000001E-2</v>
      </c>
      <c r="F5">
        <v>0</v>
      </c>
      <c r="G5">
        <v>5.5743344E-2</v>
      </c>
      <c r="H5" t="s">
        <v>55</v>
      </c>
      <c r="I5">
        <v>0.229781772</v>
      </c>
      <c r="J5">
        <v>2.1822850000000001E-2</v>
      </c>
      <c r="K5">
        <v>0.15532734300000001</v>
      </c>
      <c r="L5">
        <v>5.2631578999999998E-2</v>
      </c>
      <c r="M5">
        <v>0</v>
      </c>
      <c r="N5">
        <v>4.6213094000000003E-2</v>
      </c>
      <c r="O5" t="s">
        <v>277</v>
      </c>
    </row>
    <row r="6" spans="1:15" x14ac:dyDescent="0.25">
      <c r="A6">
        <v>2007</v>
      </c>
      <c r="B6">
        <v>0.36928201999999999</v>
      </c>
      <c r="C6">
        <v>7.0419259999999996E-3</v>
      </c>
      <c r="D6">
        <v>0.14464031599999999</v>
      </c>
      <c r="E6">
        <v>0.21759977699999999</v>
      </c>
      <c r="F6">
        <v>0</v>
      </c>
      <c r="G6">
        <v>0.21567422</v>
      </c>
      <c r="H6" t="s">
        <v>55</v>
      </c>
      <c r="I6">
        <v>0.44157814899999998</v>
      </c>
      <c r="J6">
        <v>1.2139604999999999E-2</v>
      </c>
      <c r="K6">
        <v>0.31411229099999999</v>
      </c>
      <c r="L6">
        <v>0.115326252</v>
      </c>
      <c r="M6">
        <v>0</v>
      </c>
      <c r="N6">
        <v>0.10925644900000001</v>
      </c>
      <c r="O6" t="s">
        <v>277</v>
      </c>
    </row>
    <row r="7" spans="1:15" x14ac:dyDescent="0.25">
      <c r="A7">
        <v>2008</v>
      </c>
      <c r="B7">
        <v>0.21623502999999999</v>
      </c>
      <c r="C7">
        <v>5.5563390000000004E-3</v>
      </c>
      <c r="D7">
        <v>0.13024385799999999</v>
      </c>
      <c r="E7">
        <v>8.0434831999999998E-2</v>
      </c>
      <c r="F7">
        <v>0</v>
      </c>
      <c r="G7">
        <v>7.9164197000000006E-2</v>
      </c>
      <c r="H7" t="s">
        <v>55</v>
      </c>
      <c r="I7">
        <v>0.29902395700000001</v>
      </c>
      <c r="J7">
        <v>1.5971605999999999E-2</v>
      </c>
      <c r="K7">
        <v>0.148181012</v>
      </c>
      <c r="L7">
        <v>0.13487134000000001</v>
      </c>
      <c r="M7">
        <v>0</v>
      </c>
      <c r="N7">
        <v>0.101153505</v>
      </c>
      <c r="O7" t="s">
        <v>277</v>
      </c>
    </row>
    <row r="8" spans="1:15" x14ac:dyDescent="0.25">
      <c r="A8">
        <v>2009</v>
      </c>
      <c r="B8">
        <v>0.18933529099999999</v>
      </c>
      <c r="C8">
        <v>6.4725609999999999E-3</v>
      </c>
      <c r="D8">
        <v>8.5665810999999994E-2</v>
      </c>
      <c r="E8">
        <v>9.7196919000000007E-2</v>
      </c>
      <c r="F8">
        <v>1.498456E-3</v>
      </c>
      <c r="G8">
        <v>9.5165911000000006E-2</v>
      </c>
      <c r="H8" t="s">
        <v>55</v>
      </c>
      <c r="I8">
        <v>0.29560439599999999</v>
      </c>
      <c r="J8">
        <v>1.5384615000000001E-2</v>
      </c>
      <c r="K8">
        <v>0.138461538</v>
      </c>
      <c r="L8">
        <v>0.14175824200000001</v>
      </c>
      <c r="M8">
        <v>0</v>
      </c>
      <c r="N8">
        <v>0.102197802</v>
      </c>
      <c r="O8" t="s">
        <v>277</v>
      </c>
    </row>
    <row r="9" spans="1:15" x14ac:dyDescent="0.25">
      <c r="A9">
        <v>2010</v>
      </c>
      <c r="B9">
        <v>0.16964954600000001</v>
      </c>
      <c r="C9">
        <v>7.0758009999999996E-3</v>
      </c>
      <c r="D9">
        <v>9.3483740999999995E-2</v>
      </c>
      <c r="E9">
        <v>6.9090003999999997E-2</v>
      </c>
      <c r="F9">
        <v>0</v>
      </c>
      <c r="G9">
        <v>6.6653942999999993E-2</v>
      </c>
      <c r="H9" t="s">
        <v>55</v>
      </c>
      <c r="I9">
        <v>0.38802083300000001</v>
      </c>
      <c r="J9">
        <v>7.8125E-3</v>
      </c>
      <c r="K9">
        <v>0.22786458300000001</v>
      </c>
      <c r="L9">
        <v>0.15234375</v>
      </c>
      <c r="M9">
        <v>0</v>
      </c>
      <c r="N9">
        <v>0.12760416699999999</v>
      </c>
      <c r="O9" t="s">
        <v>277</v>
      </c>
    </row>
    <row r="10" spans="1:15" x14ac:dyDescent="0.25">
      <c r="A10">
        <v>2003</v>
      </c>
      <c r="B10">
        <v>0.40386907300000002</v>
      </c>
      <c r="C10">
        <v>2.3841197000000001E-2</v>
      </c>
      <c r="D10">
        <v>0.32104853300000002</v>
      </c>
      <c r="E10">
        <v>5.8979341999999997E-2</v>
      </c>
      <c r="F10">
        <v>5.9960899999999997E-4</v>
      </c>
      <c r="G10">
        <v>4.4145734999999998E-2</v>
      </c>
      <c r="H10" t="s">
        <v>246</v>
      </c>
      <c r="I10">
        <v>0.34830097100000001</v>
      </c>
      <c r="J10">
        <v>6.5533981000000005E-2</v>
      </c>
      <c r="K10">
        <v>0.26456310700000002</v>
      </c>
      <c r="L10">
        <v>1.8203883000000001E-2</v>
      </c>
      <c r="M10">
        <v>0</v>
      </c>
      <c r="N10">
        <v>1.5776699000000002E-2</v>
      </c>
      <c r="O10" t="s">
        <v>278</v>
      </c>
    </row>
    <row r="11" spans="1:15" x14ac:dyDescent="0.25">
      <c r="A11">
        <v>2004</v>
      </c>
      <c r="B11">
        <v>0.43546562700000002</v>
      </c>
      <c r="C11">
        <v>2.2263870000000002E-2</v>
      </c>
      <c r="D11">
        <v>0.36796145400000002</v>
      </c>
      <c r="E11">
        <v>4.5240303000000003E-2</v>
      </c>
      <c r="F11">
        <v>0</v>
      </c>
      <c r="G11">
        <v>3.4244330000000003E-2</v>
      </c>
      <c r="H11" t="s">
        <v>246</v>
      </c>
      <c r="I11">
        <v>0.23096129800000001</v>
      </c>
      <c r="J11">
        <v>4.9937578000000003E-2</v>
      </c>
      <c r="K11">
        <v>0.16104868899999999</v>
      </c>
      <c r="L11">
        <v>1.9975031000000001E-2</v>
      </c>
      <c r="M11">
        <v>0</v>
      </c>
      <c r="N11">
        <v>1.9975031000000001E-2</v>
      </c>
      <c r="O11" t="s">
        <v>278</v>
      </c>
    </row>
    <row r="12" spans="1:15" x14ac:dyDescent="0.25">
      <c r="A12">
        <v>2005</v>
      </c>
      <c r="B12">
        <v>0.47385249099999999</v>
      </c>
      <c r="C12">
        <v>1.9313156000000001E-2</v>
      </c>
      <c r="D12">
        <v>0.36548454000000002</v>
      </c>
      <c r="E12">
        <v>8.9054795000000006E-2</v>
      </c>
      <c r="F12">
        <v>7.5635800000000005E-4</v>
      </c>
      <c r="G12">
        <v>2.3971644E-2</v>
      </c>
      <c r="H12" t="s">
        <v>246</v>
      </c>
      <c r="I12">
        <v>0.31422271200000002</v>
      </c>
      <c r="J12">
        <v>7.4972437000000003E-2</v>
      </c>
      <c r="K12">
        <v>0.191841235</v>
      </c>
      <c r="L12">
        <v>4.7409040999999999E-2</v>
      </c>
      <c r="M12">
        <v>2.2050720000000002E-3</v>
      </c>
      <c r="N12">
        <v>7.7177510000000001E-3</v>
      </c>
      <c r="O12" t="s">
        <v>278</v>
      </c>
    </row>
    <row r="13" spans="1:15" x14ac:dyDescent="0.25">
      <c r="A13">
        <v>2006</v>
      </c>
      <c r="B13">
        <v>0.37990929099999998</v>
      </c>
      <c r="C13">
        <v>2.9693728999999999E-2</v>
      </c>
      <c r="D13">
        <v>0.25804315100000003</v>
      </c>
      <c r="E13">
        <v>9.2172410999999996E-2</v>
      </c>
      <c r="F13">
        <v>2.466766E-3</v>
      </c>
      <c r="G13">
        <v>4.0704250999999997E-2</v>
      </c>
      <c r="H13" t="s">
        <v>246</v>
      </c>
      <c r="I13">
        <v>0.211695041</v>
      </c>
      <c r="J13">
        <v>4.2190970000000001E-2</v>
      </c>
      <c r="K13">
        <v>0.12731310100000001</v>
      </c>
      <c r="L13">
        <v>4.2190970000000001E-2</v>
      </c>
      <c r="M13">
        <v>0</v>
      </c>
      <c r="N13">
        <v>1.1843078999999999E-2</v>
      </c>
      <c r="O13" t="s">
        <v>278</v>
      </c>
    </row>
    <row r="14" spans="1:15" x14ac:dyDescent="0.25">
      <c r="A14">
        <v>2007</v>
      </c>
      <c r="B14">
        <v>0.59420183000000004</v>
      </c>
      <c r="C14">
        <v>4.6930448999999999E-2</v>
      </c>
      <c r="D14">
        <v>0.40807063999999998</v>
      </c>
      <c r="E14">
        <v>0.13920074099999999</v>
      </c>
      <c r="F14">
        <v>3.3988920000000001E-3</v>
      </c>
      <c r="G14">
        <v>7.2146509999999997E-2</v>
      </c>
      <c r="H14" t="s">
        <v>246</v>
      </c>
      <c r="I14">
        <v>0.25017519300000002</v>
      </c>
      <c r="J14">
        <v>6.2368605000000001E-2</v>
      </c>
      <c r="K14">
        <v>0.145059566</v>
      </c>
      <c r="L14">
        <v>4.2747022000000003E-2</v>
      </c>
      <c r="M14">
        <v>0</v>
      </c>
      <c r="N14">
        <v>1.4716188E-2</v>
      </c>
      <c r="O14" t="s">
        <v>278</v>
      </c>
    </row>
    <row r="15" spans="1:15" x14ac:dyDescent="0.25">
      <c r="A15">
        <v>2008</v>
      </c>
      <c r="B15">
        <v>0.44856543100000001</v>
      </c>
      <c r="C15">
        <v>2.2299346000000001E-2</v>
      </c>
      <c r="D15">
        <v>0.23605996000000001</v>
      </c>
      <c r="E15">
        <v>0.190206125</v>
      </c>
      <c r="F15">
        <v>1.431926E-3</v>
      </c>
      <c r="G15">
        <v>3.7984828999999998E-2</v>
      </c>
      <c r="H15" t="s">
        <v>246</v>
      </c>
      <c r="I15">
        <v>0.391627907</v>
      </c>
      <c r="J15">
        <v>4.5581394999999997E-2</v>
      </c>
      <c r="K15">
        <v>0.150697674</v>
      </c>
      <c r="L15">
        <v>0.195348837</v>
      </c>
      <c r="M15">
        <v>0</v>
      </c>
      <c r="N15">
        <v>1.3953488E-2</v>
      </c>
      <c r="O15" t="s">
        <v>278</v>
      </c>
    </row>
    <row r="16" spans="1:15" x14ac:dyDescent="0.25">
      <c r="A16">
        <v>2009</v>
      </c>
      <c r="B16">
        <v>0.68688826400000003</v>
      </c>
      <c r="C16">
        <v>3.3091185000000002E-2</v>
      </c>
      <c r="D16">
        <v>0.34392861400000002</v>
      </c>
      <c r="E16">
        <v>0.30986846499999998</v>
      </c>
      <c r="F16">
        <v>1.2499374000000001E-2</v>
      </c>
      <c r="G16">
        <v>4.7721085000000003E-2</v>
      </c>
      <c r="H16" t="s">
        <v>246</v>
      </c>
      <c r="I16">
        <v>0.64303797500000004</v>
      </c>
      <c r="J16">
        <v>8.3544304E-2</v>
      </c>
      <c r="K16">
        <v>0.17974683499999999</v>
      </c>
      <c r="L16">
        <v>0.379746835</v>
      </c>
      <c r="M16">
        <v>0</v>
      </c>
      <c r="N16">
        <v>2.7848101E-2</v>
      </c>
      <c r="O16" t="s">
        <v>278</v>
      </c>
    </row>
    <row r="17" spans="1:15" x14ac:dyDescent="0.25">
      <c r="A17">
        <v>2010</v>
      </c>
      <c r="B17">
        <v>0.49413963399999999</v>
      </c>
      <c r="C17">
        <v>2.7152914E-2</v>
      </c>
      <c r="D17">
        <v>0.29748162099999997</v>
      </c>
      <c r="E17">
        <v>0.16950509999999999</v>
      </c>
      <c r="F17">
        <v>1.7208755999999999E-2</v>
      </c>
      <c r="G17">
        <v>5.1635398999999998E-2</v>
      </c>
      <c r="H17" t="s">
        <v>246</v>
      </c>
      <c r="I17">
        <v>0.36753731299999998</v>
      </c>
      <c r="J17">
        <v>7.8358208999999998E-2</v>
      </c>
      <c r="K17">
        <v>0.16791044799999999</v>
      </c>
      <c r="L17">
        <v>0.121268657</v>
      </c>
      <c r="M17">
        <v>3.7313429999999998E-3</v>
      </c>
      <c r="N17">
        <v>4.2910447999999997E-2</v>
      </c>
      <c r="O17" t="s">
        <v>278</v>
      </c>
    </row>
    <row r="18" spans="1:15" x14ac:dyDescent="0.25">
      <c r="A18">
        <v>2003</v>
      </c>
      <c r="B18">
        <v>0.26309558799999999</v>
      </c>
      <c r="C18">
        <v>5.3931990000000004E-3</v>
      </c>
      <c r="D18">
        <v>7.8674491999999999E-2</v>
      </c>
      <c r="E18">
        <v>0.17902789699999999</v>
      </c>
      <c r="F18">
        <v>9.7984861000000006E-2</v>
      </c>
      <c r="G18">
        <v>6.8947985000000003E-2</v>
      </c>
      <c r="H18" t="s">
        <v>232</v>
      </c>
      <c r="I18" t="s">
        <v>276</v>
      </c>
      <c r="J18" t="s">
        <v>276</v>
      </c>
      <c r="K18" t="s">
        <v>276</v>
      </c>
      <c r="L18" t="s">
        <v>276</v>
      </c>
      <c r="M18" t="s">
        <v>276</v>
      </c>
      <c r="N18" t="s">
        <v>276</v>
      </c>
      <c r="O18" t="s">
        <v>279</v>
      </c>
    </row>
    <row r="19" spans="1:15" x14ac:dyDescent="0.25">
      <c r="A19">
        <v>2004</v>
      </c>
      <c r="B19">
        <v>0.28960777500000001</v>
      </c>
      <c r="C19">
        <v>6.6633279999999996E-3</v>
      </c>
      <c r="D19">
        <v>0.122689029</v>
      </c>
      <c r="E19">
        <v>0.16025541800000001</v>
      </c>
      <c r="F19">
        <v>8.4297001999999996E-2</v>
      </c>
      <c r="G19">
        <v>6.9677570999999994E-2</v>
      </c>
      <c r="H19" t="s">
        <v>232</v>
      </c>
      <c r="I19">
        <v>0.35387323900000001</v>
      </c>
      <c r="J19">
        <v>3.5211270000000002E-3</v>
      </c>
      <c r="K19">
        <v>0.28169014100000001</v>
      </c>
      <c r="L19">
        <v>6.8661972000000002E-2</v>
      </c>
      <c r="M19">
        <v>0</v>
      </c>
      <c r="N19">
        <v>6.8661972000000002E-2</v>
      </c>
      <c r="O19" t="s">
        <v>279</v>
      </c>
    </row>
    <row r="20" spans="1:15" x14ac:dyDescent="0.25">
      <c r="A20">
        <v>2005</v>
      </c>
      <c r="B20">
        <v>0.30575129499999998</v>
      </c>
      <c r="C20">
        <v>6.3974390000000004E-3</v>
      </c>
      <c r="D20">
        <v>0.13372033</v>
      </c>
      <c r="E20">
        <v>0.165633526</v>
      </c>
      <c r="F20">
        <v>8.9780749000000007E-2</v>
      </c>
      <c r="G20">
        <v>6.1799801000000001E-2</v>
      </c>
      <c r="H20" t="s">
        <v>232</v>
      </c>
      <c r="I20">
        <v>0.38747553800000001</v>
      </c>
      <c r="J20">
        <v>7.8277889999999999E-3</v>
      </c>
      <c r="K20">
        <v>0.32485322900000002</v>
      </c>
      <c r="L20">
        <v>5.4794520999999999E-2</v>
      </c>
      <c r="M20">
        <v>0</v>
      </c>
      <c r="N20">
        <v>5.4794520999999999E-2</v>
      </c>
      <c r="O20" t="s">
        <v>279</v>
      </c>
    </row>
    <row r="21" spans="1:15" x14ac:dyDescent="0.25">
      <c r="A21">
        <v>2006</v>
      </c>
      <c r="B21">
        <v>0.17129566199999999</v>
      </c>
      <c r="C21">
        <v>5.7553500000000002E-3</v>
      </c>
      <c r="D21">
        <v>7.2842255999999994E-2</v>
      </c>
      <c r="E21">
        <v>9.2698055000000001E-2</v>
      </c>
      <c r="F21">
        <v>2.7412273000000001E-2</v>
      </c>
      <c r="G21">
        <v>5.6458952999999999E-2</v>
      </c>
      <c r="H21" t="s">
        <v>232</v>
      </c>
      <c r="I21">
        <v>0.36923076900000001</v>
      </c>
      <c r="J21">
        <v>8.5470089999999995E-3</v>
      </c>
      <c r="K21">
        <v>0.254700855</v>
      </c>
      <c r="L21">
        <v>0.105982906</v>
      </c>
      <c r="M21">
        <v>0</v>
      </c>
      <c r="N21">
        <v>0.105982906</v>
      </c>
      <c r="O21" t="s">
        <v>279</v>
      </c>
    </row>
    <row r="22" spans="1:15" x14ac:dyDescent="0.25">
      <c r="A22">
        <v>2007</v>
      </c>
      <c r="B22">
        <v>0.35175487700000002</v>
      </c>
      <c r="C22">
        <v>6.1289639999999998E-3</v>
      </c>
      <c r="D22">
        <v>8.6092470000000004E-2</v>
      </c>
      <c r="E22">
        <v>0.25953344299999997</v>
      </c>
      <c r="F22">
        <v>0.109636846</v>
      </c>
      <c r="G22">
        <v>0.14465230200000001</v>
      </c>
      <c r="H22" t="s">
        <v>232</v>
      </c>
      <c r="I22">
        <v>0.37488626000000003</v>
      </c>
      <c r="J22">
        <v>4.5495910000000004E-3</v>
      </c>
      <c r="K22">
        <v>0.26842584200000003</v>
      </c>
      <c r="L22">
        <v>0.10191082799999999</v>
      </c>
      <c r="M22">
        <v>0</v>
      </c>
      <c r="N22">
        <v>0.10191082799999999</v>
      </c>
      <c r="O22" t="s">
        <v>279</v>
      </c>
    </row>
    <row r="23" spans="1:15" x14ac:dyDescent="0.25">
      <c r="A23">
        <v>2008</v>
      </c>
      <c r="B23">
        <v>0.292003018</v>
      </c>
      <c r="C23">
        <v>4.2266370000000001E-3</v>
      </c>
      <c r="D23">
        <v>8.0699778E-2</v>
      </c>
      <c r="E23">
        <v>0.207076603</v>
      </c>
      <c r="F23">
        <v>9.2219760999999997E-2</v>
      </c>
      <c r="G23">
        <v>0.110188127</v>
      </c>
      <c r="H23" t="s">
        <v>232</v>
      </c>
      <c r="I23">
        <v>0.222222222</v>
      </c>
      <c r="J23">
        <v>2.7777779999999998E-3</v>
      </c>
      <c r="K23">
        <v>0.143055556</v>
      </c>
      <c r="L23">
        <v>7.6388889000000001E-2</v>
      </c>
      <c r="M23">
        <v>0</v>
      </c>
      <c r="N23">
        <v>7.6388889000000001E-2</v>
      </c>
      <c r="O23" t="s">
        <v>279</v>
      </c>
    </row>
    <row r="24" spans="1:15" x14ac:dyDescent="0.25">
      <c r="A24">
        <v>2009</v>
      </c>
      <c r="B24">
        <v>0.30178870600000002</v>
      </c>
      <c r="C24">
        <v>5.9314299999999997E-3</v>
      </c>
      <c r="D24">
        <v>7.9735551000000002E-2</v>
      </c>
      <c r="E24">
        <v>0.21612172399999999</v>
      </c>
      <c r="F24">
        <v>0.115205003</v>
      </c>
      <c r="G24">
        <v>9.4320048000000004E-2</v>
      </c>
      <c r="H24" t="s">
        <v>232</v>
      </c>
      <c r="I24">
        <v>0.240121581</v>
      </c>
      <c r="J24">
        <v>0</v>
      </c>
      <c r="K24">
        <v>0.106382979</v>
      </c>
      <c r="L24">
        <v>0.13373860200000001</v>
      </c>
      <c r="M24">
        <v>0</v>
      </c>
      <c r="N24">
        <v>0.13373860200000001</v>
      </c>
      <c r="O24" t="s">
        <v>279</v>
      </c>
    </row>
    <row r="25" spans="1:15" x14ac:dyDescent="0.25">
      <c r="A25">
        <v>2010</v>
      </c>
      <c r="B25">
        <v>0.20204196199999999</v>
      </c>
      <c r="C25">
        <v>4.2450559999999997E-3</v>
      </c>
      <c r="D25">
        <v>3.2608579999999998E-2</v>
      </c>
      <c r="E25">
        <v>0.165188326</v>
      </c>
      <c r="F25">
        <v>9.7891178999999995E-2</v>
      </c>
      <c r="G25">
        <v>6.4268436999999998E-2</v>
      </c>
      <c r="H25" t="s">
        <v>232</v>
      </c>
      <c r="I25">
        <v>0.16710182800000001</v>
      </c>
      <c r="J25">
        <v>2.6109660000000002E-3</v>
      </c>
      <c r="K25">
        <v>6.5274151000000002E-2</v>
      </c>
      <c r="L25">
        <v>9.921671E-2</v>
      </c>
      <c r="M25">
        <v>2.6109660999999999E-2</v>
      </c>
      <c r="N25">
        <v>7.3107050000000007E-2</v>
      </c>
      <c r="O25" t="s">
        <v>279</v>
      </c>
    </row>
    <row r="26" spans="1:15" x14ac:dyDescent="0.25">
      <c r="A26">
        <v>2003</v>
      </c>
      <c r="B26">
        <v>0.21586349299999999</v>
      </c>
      <c r="C26">
        <v>6.4372240000000001E-3</v>
      </c>
      <c r="D26">
        <v>8.2724922000000006E-2</v>
      </c>
      <c r="E26">
        <v>0.12670134799999999</v>
      </c>
      <c r="F26">
        <v>0</v>
      </c>
      <c r="G26">
        <v>0.119453253</v>
      </c>
      <c r="H26" t="s">
        <v>230</v>
      </c>
      <c r="I26">
        <v>0.42937853100000001</v>
      </c>
      <c r="J26">
        <v>0</v>
      </c>
      <c r="K26">
        <v>0.34463276799999998</v>
      </c>
      <c r="L26">
        <v>8.4745763000000002E-2</v>
      </c>
      <c r="M26">
        <v>0</v>
      </c>
      <c r="N26">
        <v>8.2485876E-2</v>
      </c>
      <c r="O26" t="s">
        <v>280</v>
      </c>
    </row>
    <row r="27" spans="1:15" x14ac:dyDescent="0.25">
      <c r="A27">
        <v>2004</v>
      </c>
      <c r="B27">
        <v>0.18741374599999999</v>
      </c>
      <c r="C27">
        <v>7.9790720000000002E-3</v>
      </c>
      <c r="D27">
        <v>7.8251268999999998E-2</v>
      </c>
      <c r="E27">
        <v>0.101183406</v>
      </c>
      <c r="F27">
        <v>0</v>
      </c>
      <c r="G27">
        <v>8.6885699999999996E-2</v>
      </c>
      <c r="H27" t="s">
        <v>230</v>
      </c>
      <c r="I27">
        <v>0.28390367599999999</v>
      </c>
      <c r="J27">
        <v>1.9011410000000001E-3</v>
      </c>
      <c r="K27">
        <v>0.22306717400000001</v>
      </c>
      <c r="L27">
        <v>5.8935360999999999E-2</v>
      </c>
      <c r="M27">
        <v>6.3371399999999996E-4</v>
      </c>
      <c r="N27">
        <v>5.0063371000000002E-2</v>
      </c>
      <c r="O27" t="s">
        <v>280</v>
      </c>
    </row>
    <row r="28" spans="1:15" x14ac:dyDescent="0.25">
      <c r="A28">
        <v>2005</v>
      </c>
      <c r="B28">
        <v>0.31888791900000002</v>
      </c>
      <c r="C28">
        <v>5.5717650000000002E-3</v>
      </c>
      <c r="D28">
        <v>8.8114275000000006E-2</v>
      </c>
      <c r="E28">
        <v>0.22520187799999999</v>
      </c>
      <c r="F28">
        <v>0.128538704</v>
      </c>
      <c r="G28">
        <v>8.8772198999999996E-2</v>
      </c>
      <c r="H28" t="s">
        <v>230</v>
      </c>
      <c r="I28">
        <v>0.39205526800000001</v>
      </c>
      <c r="J28">
        <v>9.499136E-3</v>
      </c>
      <c r="K28">
        <v>0.237478411</v>
      </c>
      <c r="L28">
        <v>0.14507771999999999</v>
      </c>
      <c r="M28">
        <v>6.5630396999999993E-2</v>
      </c>
      <c r="N28">
        <v>6.9948186999999995E-2</v>
      </c>
      <c r="O28" t="s">
        <v>280</v>
      </c>
    </row>
    <row r="29" spans="1:15" x14ac:dyDescent="0.25">
      <c r="A29">
        <v>2006</v>
      </c>
      <c r="B29">
        <v>0.40102522800000001</v>
      </c>
      <c r="C29">
        <v>8.0515310000000007E-3</v>
      </c>
      <c r="D29">
        <v>7.0104825999999995E-2</v>
      </c>
      <c r="E29">
        <v>0.322868871</v>
      </c>
      <c r="F29">
        <v>0.247970421</v>
      </c>
      <c r="G29">
        <v>6.0549931000000001E-2</v>
      </c>
      <c r="H29" t="s">
        <v>230</v>
      </c>
      <c r="I29">
        <v>0.64106145299999995</v>
      </c>
      <c r="J29">
        <v>4.1899440000000001E-3</v>
      </c>
      <c r="K29">
        <v>0.25</v>
      </c>
      <c r="L29">
        <v>0.38687150799999998</v>
      </c>
      <c r="M29">
        <v>0.33659217899999999</v>
      </c>
      <c r="N29">
        <v>3.9106145000000002E-2</v>
      </c>
      <c r="O29" t="s">
        <v>280</v>
      </c>
    </row>
    <row r="30" spans="1:15" x14ac:dyDescent="0.25">
      <c r="A30">
        <v>2007</v>
      </c>
      <c r="B30">
        <v>0.42442158400000002</v>
      </c>
      <c r="C30">
        <v>5.6520329999999999E-3</v>
      </c>
      <c r="D30">
        <v>0.147267497</v>
      </c>
      <c r="E30">
        <v>0.27150205399999999</v>
      </c>
      <c r="F30">
        <v>0.13816447200000001</v>
      </c>
      <c r="G30">
        <v>0.11998647699999999</v>
      </c>
      <c r="H30" t="s">
        <v>230</v>
      </c>
      <c r="I30">
        <v>0.56036745399999999</v>
      </c>
      <c r="J30">
        <v>0</v>
      </c>
      <c r="K30">
        <v>0.150918635</v>
      </c>
      <c r="L30">
        <v>0.40944881900000002</v>
      </c>
      <c r="M30">
        <v>0.244094488</v>
      </c>
      <c r="N30">
        <v>0.161417323</v>
      </c>
      <c r="O30" t="s">
        <v>280</v>
      </c>
    </row>
    <row r="31" spans="1:15" x14ac:dyDescent="0.25">
      <c r="A31">
        <v>2008</v>
      </c>
      <c r="B31">
        <v>0.48504320000000001</v>
      </c>
      <c r="C31">
        <v>3.6578940000000001E-3</v>
      </c>
      <c r="D31">
        <v>0.16306768299999999</v>
      </c>
      <c r="E31">
        <v>0.31831762299999999</v>
      </c>
      <c r="F31">
        <v>0.112397923</v>
      </c>
      <c r="G31">
        <v>0.13383999199999999</v>
      </c>
      <c r="H31" t="s">
        <v>230</v>
      </c>
      <c r="I31">
        <v>0.54301833600000005</v>
      </c>
      <c r="J31">
        <v>0</v>
      </c>
      <c r="K31">
        <v>0.110014104</v>
      </c>
      <c r="L31">
        <v>0.43300423100000002</v>
      </c>
      <c r="M31">
        <v>0.205923836</v>
      </c>
      <c r="N31">
        <v>0.102961918</v>
      </c>
      <c r="O31" t="s">
        <v>280</v>
      </c>
    </row>
    <row r="32" spans="1:15" x14ac:dyDescent="0.25">
      <c r="A32">
        <v>2009</v>
      </c>
      <c r="B32">
        <v>0.36042074800000001</v>
      </c>
      <c r="C32">
        <v>9.5236850000000005E-3</v>
      </c>
      <c r="D32">
        <v>0.122995249</v>
      </c>
      <c r="E32">
        <v>0.22790181300000001</v>
      </c>
      <c r="F32">
        <v>3.1831335000000002E-2</v>
      </c>
      <c r="G32">
        <v>6.4573732999999994E-2</v>
      </c>
      <c r="H32" t="s">
        <v>230</v>
      </c>
      <c r="I32">
        <v>0.56545961</v>
      </c>
      <c r="J32">
        <v>8.3565459999999994E-3</v>
      </c>
      <c r="K32">
        <v>0.17548746500000001</v>
      </c>
      <c r="L32">
        <v>0.38161559900000003</v>
      </c>
      <c r="M32">
        <v>0.13091922</v>
      </c>
      <c r="N32">
        <v>9.7493036000000005E-2</v>
      </c>
      <c r="O32" t="s">
        <v>280</v>
      </c>
    </row>
    <row r="33" spans="1:15" x14ac:dyDescent="0.25">
      <c r="A33">
        <v>2010</v>
      </c>
      <c r="B33">
        <v>0.42806927099999997</v>
      </c>
      <c r="C33">
        <v>4.5884150000000002E-3</v>
      </c>
      <c r="D33">
        <v>0.106510585</v>
      </c>
      <c r="E33">
        <v>0.31697027100000003</v>
      </c>
      <c r="F33">
        <v>8.6785102000000003E-2</v>
      </c>
      <c r="G33">
        <v>0.120554834</v>
      </c>
      <c r="H33" t="s">
        <v>230</v>
      </c>
      <c r="I33">
        <v>0.56375838899999997</v>
      </c>
      <c r="J33">
        <v>2.2371359999999998E-3</v>
      </c>
      <c r="K33">
        <v>3.5794183E-2</v>
      </c>
      <c r="L33">
        <v>0.52572706899999999</v>
      </c>
      <c r="M33">
        <v>0.29753914999999997</v>
      </c>
      <c r="N33">
        <v>6.2639820999999998E-2</v>
      </c>
      <c r="O33" t="s">
        <v>280</v>
      </c>
    </row>
    <row r="34" spans="1:15" x14ac:dyDescent="0.25">
      <c r="A34">
        <v>2003</v>
      </c>
      <c r="B34">
        <v>0.21586349299999999</v>
      </c>
      <c r="C34">
        <v>6.4372240000000001E-3</v>
      </c>
      <c r="D34">
        <v>8.2724922000000006E-2</v>
      </c>
      <c r="E34">
        <v>0.12670134799999999</v>
      </c>
      <c r="F34">
        <v>0</v>
      </c>
      <c r="G34">
        <v>0.119453253</v>
      </c>
      <c r="H34" t="s">
        <v>228</v>
      </c>
      <c r="I34">
        <v>0.32986627000000002</v>
      </c>
      <c r="J34">
        <v>3.1203565999999999E-2</v>
      </c>
      <c r="K34">
        <v>0.26300148600000001</v>
      </c>
      <c r="L34">
        <v>3.5661218000000001E-2</v>
      </c>
      <c r="M34">
        <v>0</v>
      </c>
      <c r="N34">
        <v>2.8231797999999999E-2</v>
      </c>
      <c r="O34" t="s">
        <v>280</v>
      </c>
    </row>
    <row r="35" spans="1:15" x14ac:dyDescent="0.25">
      <c r="A35">
        <v>2004</v>
      </c>
      <c r="B35">
        <v>0.18741374599999999</v>
      </c>
      <c r="C35">
        <v>7.9790720000000002E-3</v>
      </c>
      <c r="D35">
        <v>7.8251268999999998E-2</v>
      </c>
      <c r="E35">
        <v>0.101183406</v>
      </c>
      <c r="F35">
        <v>0</v>
      </c>
      <c r="G35">
        <v>8.6885699999999996E-2</v>
      </c>
      <c r="H35" t="s">
        <v>228</v>
      </c>
      <c r="I35">
        <v>0.26975476799999998</v>
      </c>
      <c r="J35">
        <v>0</v>
      </c>
      <c r="K35">
        <v>0.217983651</v>
      </c>
      <c r="L35">
        <v>5.1771116999999998E-2</v>
      </c>
      <c r="M35">
        <v>0</v>
      </c>
      <c r="N35">
        <v>3.8147138999999997E-2</v>
      </c>
      <c r="O35" t="s">
        <v>280</v>
      </c>
    </row>
    <row r="36" spans="1:15" x14ac:dyDescent="0.25">
      <c r="A36">
        <v>2005</v>
      </c>
      <c r="B36">
        <v>0.31888791900000002</v>
      </c>
      <c r="C36">
        <v>5.5717650000000002E-3</v>
      </c>
      <c r="D36">
        <v>8.8114275000000006E-2</v>
      </c>
      <c r="E36">
        <v>0.22520187799999999</v>
      </c>
      <c r="F36">
        <v>0.128538704</v>
      </c>
      <c r="G36">
        <v>8.8772198999999996E-2</v>
      </c>
      <c r="H36" t="s">
        <v>228</v>
      </c>
      <c r="I36">
        <v>0.29335494299999998</v>
      </c>
      <c r="J36">
        <v>1.3776337E-2</v>
      </c>
      <c r="K36">
        <v>0.23419773099999999</v>
      </c>
      <c r="L36">
        <v>4.5380875000000001E-2</v>
      </c>
      <c r="M36">
        <v>3.7277146999999997E-2</v>
      </c>
      <c r="N36">
        <v>4.8622370000000002E-3</v>
      </c>
      <c r="O36" t="s">
        <v>280</v>
      </c>
    </row>
    <row r="37" spans="1:15" x14ac:dyDescent="0.25">
      <c r="A37">
        <v>2006</v>
      </c>
      <c r="B37">
        <v>0.40102522800000001</v>
      </c>
      <c r="C37">
        <v>8.0515310000000007E-3</v>
      </c>
      <c r="D37">
        <v>7.0104825999999995E-2</v>
      </c>
      <c r="E37">
        <v>0.322868871</v>
      </c>
      <c r="F37">
        <v>0.247970421</v>
      </c>
      <c r="G37">
        <v>6.0549931000000001E-2</v>
      </c>
      <c r="H37" t="s">
        <v>228</v>
      </c>
      <c r="I37">
        <v>0.39186046499999999</v>
      </c>
      <c r="J37">
        <v>4.0697670000000002E-3</v>
      </c>
      <c r="K37">
        <v>0.15581395300000001</v>
      </c>
      <c r="L37">
        <v>0.23197674400000001</v>
      </c>
      <c r="M37">
        <v>0.193023256</v>
      </c>
      <c r="N37">
        <v>2.9069767E-2</v>
      </c>
      <c r="O37" t="s">
        <v>280</v>
      </c>
    </row>
    <row r="38" spans="1:15" x14ac:dyDescent="0.25">
      <c r="A38">
        <v>2007</v>
      </c>
      <c r="B38">
        <v>0.42442158400000002</v>
      </c>
      <c r="C38">
        <v>5.6520329999999999E-3</v>
      </c>
      <c r="D38">
        <v>0.147267497</v>
      </c>
      <c r="E38">
        <v>0.27150205399999999</v>
      </c>
      <c r="F38">
        <v>0.13816447200000001</v>
      </c>
      <c r="G38">
        <v>0.11998647699999999</v>
      </c>
      <c r="H38" t="s">
        <v>228</v>
      </c>
      <c r="I38">
        <v>0.47347266900000001</v>
      </c>
      <c r="J38">
        <v>4.0192930000000002E-3</v>
      </c>
      <c r="K38">
        <v>0.22065916399999999</v>
      </c>
      <c r="L38">
        <v>0.24879421199999999</v>
      </c>
      <c r="M38">
        <v>0.196543408</v>
      </c>
      <c r="N38">
        <v>3.8987137999999998E-2</v>
      </c>
      <c r="O38" t="s">
        <v>280</v>
      </c>
    </row>
    <row r="39" spans="1:15" x14ac:dyDescent="0.25">
      <c r="A39">
        <v>2008</v>
      </c>
      <c r="B39">
        <v>0.48504320000000001</v>
      </c>
      <c r="C39">
        <v>3.6578940000000001E-3</v>
      </c>
      <c r="D39">
        <v>0.16306768299999999</v>
      </c>
      <c r="E39">
        <v>0.31831762299999999</v>
      </c>
      <c r="F39">
        <v>0.112397923</v>
      </c>
      <c r="G39">
        <v>0.13383999199999999</v>
      </c>
      <c r="H39" t="s">
        <v>228</v>
      </c>
      <c r="I39">
        <v>0.50792556899999997</v>
      </c>
      <c r="J39">
        <v>3.4458990000000001E-3</v>
      </c>
      <c r="K39">
        <v>0.14817367300000001</v>
      </c>
      <c r="L39">
        <v>0.35630599600000001</v>
      </c>
      <c r="M39">
        <v>0.149552033</v>
      </c>
      <c r="N39">
        <v>7.8566505999999994E-2</v>
      </c>
      <c r="O39" t="s">
        <v>280</v>
      </c>
    </row>
    <row r="40" spans="1:15" x14ac:dyDescent="0.25">
      <c r="A40">
        <v>2009</v>
      </c>
      <c r="B40">
        <v>0.36042074800000001</v>
      </c>
      <c r="C40">
        <v>9.5236850000000005E-3</v>
      </c>
      <c r="D40">
        <v>0.122995249</v>
      </c>
      <c r="E40">
        <v>0.22790181300000001</v>
      </c>
      <c r="F40">
        <v>3.1831335000000002E-2</v>
      </c>
      <c r="G40">
        <v>6.4573732999999994E-2</v>
      </c>
      <c r="H40" t="s">
        <v>228</v>
      </c>
      <c r="I40">
        <v>0.47991071400000002</v>
      </c>
      <c r="J40">
        <v>7.8125E-3</v>
      </c>
      <c r="K40">
        <v>0.11941964300000001</v>
      </c>
      <c r="L40">
        <v>0.352678571</v>
      </c>
      <c r="M40">
        <v>0.106026786</v>
      </c>
      <c r="N40">
        <v>7.2544643000000006E-2</v>
      </c>
      <c r="O40" t="s">
        <v>280</v>
      </c>
    </row>
    <row r="41" spans="1:15" x14ac:dyDescent="0.25">
      <c r="A41">
        <v>2010</v>
      </c>
      <c r="B41">
        <v>0.42806927099999997</v>
      </c>
      <c r="C41">
        <v>4.5884150000000002E-3</v>
      </c>
      <c r="D41">
        <v>0.106510585</v>
      </c>
      <c r="E41">
        <v>0.31697027100000003</v>
      </c>
      <c r="F41">
        <v>8.6785102000000003E-2</v>
      </c>
      <c r="G41">
        <v>0.120554834</v>
      </c>
      <c r="H41" t="s">
        <v>228</v>
      </c>
      <c r="I41">
        <v>0.56375838899999997</v>
      </c>
      <c r="J41">
        <v>2.2371359999999998E-3</v>
      </c>
      <c r="K41">
        <v>3.5794183E-2</v>
      </c>
      <c r="L41">
        <v>0.52572706899999999</v>
      </c>
      <c r="M41">
        <v>0.29753914999999997</v>
      </c>
      <c r="N41">
        <v>6.2639820999999998E-2</v>
      </c>
      <c r="O41" t="s">
        <v>280</v>
      </c>
    </row>
    <row r="42" spans="1:15" x14ac:dyDescent="0.25">
      <c r="A42">
        <v>2003</v>
      </c>
      <c r="B42">
        <v>0.70681482600000001</v>
      </c>
      <c r="C42">
        <v>1.359411E-3</v>
      </c>
      <c r="D42">
        <v>0.18497934199999999</v>
      </c>
      <c r="E42">
        <v>0.52047607299999998</v>
      </c>
      <c r="F42">
        <v>7.7007005000000003E-2</v>
      </c>
      <c r="G42">
        <v>8.5206893000000006E-2</v>
      </c>
      <c r="H42" t="s">
        <v>226</v>
      </c>
      <c r="I42">
        <v>0.70192307700000001</v>
      </c>
      <c r="J42">
        <v>8.2417580000000001E-3</v>
      </c>
      <c r="K42">
        <v>0.21428571399999999</v>
      </c>
      <c r="L42">
        <v>0.47939560399999998</v>
      </c>
      <c r="M42">
        <v>0</v>
      </c>
      <c r="N42">
        <v>0.476648352</v>
      </c>
      <c r="O42" t="s">
        <v>281</v>
      </c>
    </row>
    <row r="43" spans="1:15" x14ac:dyDescent="0.25">
      <c r="A43">
        <v>2004</v>
      </c>
      <c r="B43">
        <v>0.73676751200000001</v>
      </c>
      <c r="C43">
        <v>2.0030830000000001E-3</v>
      </c>
      <c r="D43">
        <v>0.26534701599999999</v>
      </c>
      <c r="E43">
        <v>0.46941741300000001</v>
      </c>
      <c r="F43">
        <v>3.6088978000000001E-2</v>
      </c>
      <c r="G43">
        <v>0.14638317200000001</v>
      </c>
      <c r="H43" t="s">
        <v>226</v>
      </c>
      <c r="I43">
        <v>0.67741935499999995</v>
      </c>
      <c r="J43">
        <v>4.0322580000000004E-3</v>
      </c>
      <c r="K43">
        <v>0.19153225800000001</v>
      </c>
      <c r="L43">
        <v>0.48185483899999998</v>
      </c>
      <c r="M43">
        <v>0</v>
      </c>
      <c r="N43">
        <v>0.46370967699999999</v>
      </c>
      <c r="O43" t="s">
        <v>281</v>
      </c>
    </row>
    <row r="44" spans="1:15" x14ac:dyDescent="0.25">
      <c r="A44">
        <v>2005</v>
      </c>
      <c r="B44">
        <v>0.849457134</v>
      </c>
      <c r="C44">
        <v>1.891102E-3</v>
      </c>
      <c r="D44">
        <v>0.30073255900000001</v>
      </c>
      <c r="E44">
        <v>0.54683347299999996</v>
      </c>
      <c r="F44">
        <v>0.12234563499999999</v>
      </c>
      <c r="G44">
        <v>0.10734136699999999</v>
      </c>
      <c r="H44" t="s">
        <v>226</v>
      </c>
      <c r="I44">
        <v>0.78649921499999997</v>
      </c>
      <c r="J44">
        <v>4.709576E-3</v>
      </c>
      <c r="K44">
        <v>0.31868131900000002</v>
      </c>
      <c r="L44">
        <v>0.46310832000000002</v>
      </c>
      <c r="M44">
        <v>0</v>
      </c>
      <c r="N44">
        <v>0.45368916799999998</v>
      </c>
      <c r="O44" t="s">
        <v>281</v>
      </c>
    </row>
    <row r="45" spans="1:15" x14ac:dyDescent="0.25">
      <c r="A45">
        <v>2006</v>
      </c>
      <c r="B45">
        <v>0.87547856499999999</v>
      </c>
      <c r="C45">
        <v>2.7884530000000002E-3</v>
      </c>
      <c r="D45">
        <v>0.25179474899999998</v>
      </c>
      <c r="E45">
        <v>0.62089536300000003</v>
      </c>
      <c r="F45">
        <v>0.11585029600000001</v>
      </c>
      <c r="G45">
        <v>0.105953278</v>
      </c>
      <c r="H45" t="s">
        <v>226</v>
      </c>
      <c r="I45">
        <v>0.84958217300000005</v>
      </c>
      <c r="J45">
        <v>9.0529249999999999E-3</v>
      </c>
      <c r="K45">
        <v>0.19359331499999999</v>
      </c>
      <c r="L45">
        <v>0.64693593299999996</v>
      </c>
      <c r="M45">
        <v>0</v>
      </c>
      <c r="N45">
        <v>0.64206128100000004</v>
      </c>
      <c r="O45" t="s">
        <v>281</v>
      </c>
    </row>
    <row r="46" spans="1:15" x14ac:dyDescent="0.25">
      <c r="A46">
        <v>2007</v>
      </c>
      <c r="B46">
        <v>0.85936556799999997</v>
      </c>
      <c r="C46">
        <v>3.2753119999999998E-3</v>
      </c>
      <c r="D46">
        <v>0.237061038</v>
      </c>
      <c r="E46">
        <v>0.61902921899999996</v>
      </c>
      <c r="F46">
        <v>0.150175525</v>
      </c>
      <c r="G46">
        <v>9.0830812999999996E-2</v>
      </c>
      <c r="H46" t="s">
        <v>226</v>
      </c>
      <c r="I46">
        <v>0.77505446600000005</v>
      </c>
      <c r="J46">
        <v>4.9019609999999998E-3</v>
      </c>
      <c r="K46">
        <v>0.198257081</v>
      </c>
      <c r="L46">
        <v>0.57189542500000001</v>
      </c>
      <c r="M46">
        <v>0.20370370400000001</v>
      </c>
      <c r="N46">
        <v>0.36328976000000002</v>
      </c>
      <c r="O46" t="s">
        <v>281</v>
      </c>
    </row>
    <row r="47" spans="1:15" x14ac:dyDescent="0.25">
      <c r="A47">
        <v>2008</v>
      </c>
      <c r="B47">
        <v>0.78953942799999999</v>
      </c>
      <c r="C47">
        <v>2.1350230000000002E-3</v>
      </c>
      <c r="D47">
        <v>0.29121648700000002</v>
      </c>
      <c r="E47">
        <v>0.49618791800000001</v>
      </c>
      <c r="F47">
        <v>9.4040187999999997E-2</v>
      </c>
      <c r="G47">
        <v>7.8360167999999994E-2</v>
      </c>
      <c r="H47" t="s">
        <v>226</v>
      </c>
      <c r="I47">
        <v>0.73399014799999995</v>
      </c>
      <c r="J47">
        <v>1.847291E-3</v>
      </c>
      <c r="K47">
        <v>0.167487685</v>
      </c>
      <c r="L47">
        <v>0.56465517200000004</v>
      </c>
      <c r="M47">
        <v>0</v>
      </c>
      <c r="N47">
        <v>0.56157635500000003</v>
      </c>
      <c r="O47" t="s">
        <v>281</v>
      </c>
    </row>
    <row r="48" spans="1:15" x14ac:dyDescent="0.25">
      <c r="A48">
        <v>2009</v>
      </c>
      <c r="B48">
        <v>0.76425007199999995</v>
      </c>
      <c r="C48">
        <v>2.316406E-3</v>
      </c>
      <c r="D48">
        <v>0.24019947</v>
      </c>
      <c r="E48">
        <v>0.52173419600000004</v>
      </c>
      <c r="F48">
        <v>0.13778267999999999</v>
      </c>
      <c r="G48">
        <v>0.100939867</v>
      </c>
      <c r="H48" t="s">
        <v>226</v>
      </c>
      <c r="I48">
        <v>0.57393652900000003</v>
      </c>
      <c r="J48">
        <v>6.7521900000000001E-4</v>
      </c>
      <c r="K48">
        <v>0.118163403</v>
      </c>
      <c r="L48">
        <v>0.45509790700000002</v>
      </c>
      <c r="M48">
        <v>0</v>
      </c>
      <c r="N48">
        <v>0.44902093199999998</v>
      </c>
      <c r="O48" t="s">
        <v>281</v>
      </c>
    </row>
    <row r="49" spans="1:15" x14ac:dyDescent="0.25">
      <c r="A49">
        <v>2010</v>
      </c>
      <c r="B49">
        <v>0.71227803599999995</v>
      </c>
      <c r="C49">
        <v>2.1821850000000001E-3</v>
      </c>
      <c r="D49">
        <v>0.240165613</v>
      </c>
      <c r="E49">
        <v>0.469930238</v>
      </c>
      <c r="F49">
        <v>8.5471248E-2</v>
      </c>
      <c r="G49">
        <v>0.13000096799999999</v>
      </c>
      <c r="H49" t="s">
        <v>226</v>
      </c>
      <c r="I49">
        <v>0.68757687599999995</v>
      </c>
      <c r="J49">
        <v>6.1500599999999997E-4</v>
      </c>
      <c r="K49">
        <v>0.184501845</v>
      </c>
      <c r="L49">
        <v>0.50246002499999998</v>
      </c>
      <c r="M49">
        <v>0</v>
      </c>
      <c r="N49">
        <v>0.49446494499999999</v>
      </c>
      <c r="O49" t="s">
        <v>281</v>
      </c>
    </row>
    <row r="50" spans="1:15" x14ac:dyDescent="0.25">
      <c r="A50">
        <v>2003</v>
      </c>
      <c r="B50">
        <v>0.892222768</v>
      </c>
      <c r="C50">
        <v>2.8823939999999999E-3</v>
      </c>
      <c r="D50">
        <v>0.160115127</v>
      </c>
      <c r="E50">
        <v>0.72922524700000002</v>
      </c>
      <c r="F50">
        <v>0.40721912100000002</v>
      </c>
      <c r="G50">
        <v>8.8156732000000002E-2</v>
      </c>
      <c r="H50" t="s">
        <v>282</v>
      </c>
      <c r="I50" t="s">
        <v>276</v>
      </c>
      <c r="J50" t="s">
        <v>276</v>
      </c>
      <c r="K50" t="s">
        <v>276</v>
      </c>
      <c r="L50" t="s">
        <v>276</v>
      </c>
      <c r="M50" t="s">
        <v>276</v>
      </c>
      <c r="N50" t="s">
        <v>276</v>
      </c>
      <c r="O50" t="s">
        <v>283</v>
      </c>
    </row>
    <row r="51" spans="1:15" x14ac:dyDescent="0.25">
      <c r="A51">
        <v>2004</v>
      </c>
      <c r="B51">
        <v>0.85557604099999995</v>
      </c>
      <c r="C51">
        <v>3.3990140000000001E-3</v>
      </c>
      <c r="D51">
        <v>0.21432290600000001</v>
      </c>
      <c r="E51">
        <v>0.63785412100000005</v>
      </c>
      <c r="F51">
        <v>0.18231397299999999</v>
      </c>
      <c r="G51">
        <v>0.127902761</v>
      </c>
      <c r="H51" t="s">
        <v>282</v>
      </c>
      <c r="I51" t="s">
        <v>276</v>
      </c>
      <c r="J51" t="s">
        <v>276</v>
      </c>
      <c r="K51" t="s">
        <v>276</v>
      </c>
      <c r="L51" t="s">
        <v>276</v>
      </c>
      <c r="M51" t="s">
        <v>276</v>
      </c>
      <c r="N51" t="s">
        <v>276</v>
      </c>
      <c r="O51" t="s">
        <v>283</v>
      </c>
    </row>
    <row r="52" spans="1:15" x14ac:dyDescent="0.25">
      <c r="A52">
        <v>2005</v>
      </c>
      <c r="B52">
        <v>0.88988848600000003</v>
      </c>
      <c r="C52">
        <v>4.0941800000000002E-3</v>
      </c>
      <c r="D52">
        <v>0.301282202</v>
      </c>
      <c r="E52">
        <v>0.58451210399999998</v>
      </c>
      <c r="F52">
        <v>0.24377011300000001</v>
      </c>
      <c r="G52">
        <v>0.12236607300000001</v>
      </c>
      <c r="H52" t="s">
        <v>282</v>
      </c>
      <c r="I52" t="s">
        <v>276</v>
      </c>
      <c r="J52" t="s">
        <v>276</v>
      </c>
      <c r="K52" t="s">
        <v>276</v>
      </c>
      <c r="L52" t="s">
        <v>276</v>
      </c>
      <c r="M52" t="s">
        <v>276</v>
      </c>
      <c r="N52" t="s">
        <v>276</v>
      </c>
      <c r="O52" t="s">
        <v>283</v>
      </c>
    </row>
    <row r="53" spans="1:15" x14ac:dyDescent="0.25">
      <c r="A53">
        <v>2006</v>
      </c>
      <c r="B53">
        <v>0.84974470700000004</v>
      </c>
      <c r="C53">
        <v>3.7920739999999999E-3</v>
      </c>
      <c r="D53">
        <v>0.21121567399999999</v>
      </c>
      <c r="E53">
        <v>0.63473695900000004</v>
      </c>
      <c r="F53">
        <v>0.33541222700000001</v>
      </c>
      <c r="G53">
        <v>0.106608147</v>
      </c>
      <c r="H53" t="s">
        <v>282</v>
      </c>
      <c r="I53">
        <v>0.48309975300000002</v>
      </c>
      <c r="J53">
        <v>0</v>
      </c>
      <c r="K53">
        <v>0.122011542</v>
      </c>
      <c r="L53">
        <v>0.36108821099999999</v>
      </c>
      <c r="M53">
        <v>4.2868919999999998E-2</v>
      </c>
      <c r="N53">
        <v>0.14427040399999999</v>
      </c>
      <c r="O53" t="s">
        <v>283</v>
      </c>
    </row>
    <row r="54" spans="1:15" x14ac:dyDescent="0.25">
      <c r="A54">
        <v>2007</v>
      </c>
      <c r="B54">
        <v>0.92136143400000003</v>
      </c>
      <c r="C54">
        <v>4.4703529999999998E-3</v>
      </c>
      <c r="D54">
        <v>0.23776065699999999</v>
      </c>
      <c r="E54">
        <v>0.67913042400000001</v>
      </c>
      <c r="F54">
        <v>0.369360407</v>
      </c>
      <c r="G54">
        <v>0.13040613100000001</v>
      </c>
      <c r="H54" t="s">
        <v>282</v>
      </c>
      <c r="I54">
        <v>0.56187683300000002</v>
      </c>
      <c r="J54">
        <v>2.3460410000000001E-3</v>
      </c>
      <c r="K54">
        <v>0.202346041</v>
      </c>
      <c r="L54">
        <v>0.35718475100000002</v>
      </c>
      <c r="M54">
        <v>4.3401759999999998E-2</v>
      </c>
      <c r="N54">
        <v>0.22404692100000001</v>
      </c>
      <c r="O54" t="s">
        <v>283</v>
      </c>
    </row>
    <row r="55" spans="1:15" x14ac:dyDescent="0.25">
      <c r="A55">
        <v>2008</v>
      </c>
      <c r="B55">
        <v>0.83499100400000004</v>
      </c>
      <c r="C55">
        <v>2.7158600000000001E-3</v>
      </c>
      <c r="D55">
        <v>0.19489278600000001</v>
      </c>
      <c r="E55">
        <v>0.63738235899999995</v>
      </c>
      <c r="F55">
        <v>0.31415322899999998</v>
      </c>
      <c r="G55">
        <v>0.10764291199999999</v>
      </c>
      <c r="H55" t="s">
        <v>282</v>
      </c>
      <c r="I55">
        <v>0.56583242700000003</v>
      </c>
      <c r="J55">
        <v>1.0881389999999999E-3</v>
      </c>
      <c r="K55">
        <v>0.183895539</v>
      </c>
      <c r="L55">
        <v>0.38084874899999999</v>
      </c>
      <c r="M55">
        <v>0</v>
      </c>
      <c r="N55">
        <v>0.23394994599999999</v>
      </c>
      <c r="O55" t="s">
        <v>283</v>
      </c>
    </row>
    <row r="56" spans="1:15" x14ac:dyDescent="0.25">
      <c r="A56">
        <v>2009</v>
      </c>
      <c r="B56">
        <v>0.93291956499999995</v>
      </c>
      <c r="C56">
        <v>4.2162679999999996E-3</v>
      </c>
      <c r="D56">
        <v>0.294482517</v>
      </c>
      <c r="E56">
        <v>0.63422077899999996</v>
      </c>
      <c r="F56">
        <v>0.33160266300000002</v>
      </c>
      <c r="G56">
        <v>0.15749806299999999</v>
      </c>
      <c r="H56" t="s">
        <v>282</v>
      </c>
      <c r="I56">
        <v>0.43994211300000002</v>
      </c>
      <c r="J56">
        <v>7.23589E-3</v>
      </c>
      <c r="K56">
        <v>0.18523878399999999</v>
      </c>
      <c r="L56">
        <v>0.24746743800000001</v>
      </c>
      <c r="M56">
        <v>0</v>
      </c>
      <c r="N56">
        <v>0.21707670000000001</v>
      </c>
      <c r="O56" t="s">
        <v>283</v>
      </c>
    </row>
    <row r="57" spans="1:15" x14ac:dyDescent="0.25">
      <c r="A57">
        <v>2010</v>
      </c>
      <c r="B57">
        <v>0.70555026300000001</v>
      </c>
      <c r="C57">
        <v>3.2974469999999998E-3</v>
      </c>
      <c r="D57">
        <v>0.146098436</v>
      </c>
      <c r="E57">
        <v>0.55615437999999995</v>
      </c>
      <c r="F57">
        <v>9.4917278999999993E-2</v>
      </c>
      <c r="G57">
        <v>0.16838323699999999</v>
      </c>
      <c r="H57" t="s">
        <v>282</v>
      </c>
      <c r="I57">
        <v>0.53625954200000003</v>
      </c>
      <c r="J57">
        <v>1.908397E-3</v>
      </c>
      <c r="K57">
        <v>0.21755725200000001</v>
      </c>
      <c r="L57">
        <v>0.31679389299999999</v>
      </c>
      <c r="M57">
        <v>0</v>
      </c>
      <c r="N57">
        <v>0.173664122</v>
      </c>
      <c r="O57" t="s">
        <v>283</v>
      </c>
    </row>
    <row r="58" spans="1:15" x14ac:dyDescent="0.25">
      <c r="A58">
        <v>2003</v>
      </c>
      <c r="B58">
        <v>0.25326688600000002</v>
      </c>
      <c r="C58">
        <v>2.9187208999999999E-2</v>
      </c>
      <c r="D58">
        <v>0.19544625099999999</v>
      </c>
      <c r="E58">
        <v>2.8633426E-2</v>
      </c>
      <c r="F58">
        <v>0</v>
      </c>
      <c r="G58">
        <v>1.9185504999999999E-2</v>
      </c>
      <c r="H58" t="s">
        <v>221</v>
      </c>
      <c r="I58">
        <v>0.284340659</v>
      </c>
      <c r="J58">
        <v>3.4340659000000003E-2</v>
      </c>
      <c r="K58">
        <v>0.21840659300000001</v>
      </c>
      <c r="L58">
        <v>3.1593406999999997E-2</v>
      </c>
      <c r="M58">
        <v>0</v>
      </c>
      <c r="N58">
        <v>2.1978022E-2</v>
      </c>
      <c r="O58" t="s">
        <v>284</v>
      </c>
    </row>
    <row r="59" spans="1:15" x14ac:dyDescent="0.25">
      <c r="A59">
        <v>2004</v>
      </c>
      <c r="B59">
        <v>0.27578374999999999</v>
      </c>
      <c r="C59">
        <v>2.7591879999999999E-2</v>
      </c>
      <c r="D59">
        <v>0.208166462</v>
      </c>
      <c r="E59">
        <v>4.0025407999999998E-2</v>
      </c>
      <c r="F59">
        <v>0</v>
      </c>
      <c r="G59">
        <v>2.1236016999999999E-2</v>
      </c>
      <c r="H59" t="s">
        <v>221</v>
      </c>
      <c r="I59">
        <v>0.51622874799999996</v>
      </c>
      <c r="J59">
        <v>1.2364760000000001E-2</v>
      </c>
      <c r="K59">
        <v>0.46058732600000002</v>
      </c>
      <c r="L59">
        <v>4.3276662E-2</v>
      </c>
      <c r="M59">
        <v>0</v>
      </c>
      <c r="N59">
        <v>3.8639875999999997E-2</v>
      </c>
      <c r="O59" t="s">
        <v>284</v>
      </c>
    </row>
    <row r="60" spans="1:15" x14ac:dyDescent="0.25">
      <c r="A60">
        <v>2005</v>
      </c>
      <c r="B60">
        <v>0.34998657900000002</v>
      </c>
      <c r="C60">
        <v>3.5589795E-2</v>
      </c>
      <c r="D60">
        <v>0.27765322399999998</v>
      </c>
      <c r="E60">
        <v>3.6743560000000001E-2</v>
      </c>
      <c r="F60">
        <v>0</v>
      </c>
      <c r="G60">
        <v>2.2082364E-2</v>
      </c>
      <c r="H60" t="s">
        <v>221</v>
      </c>
      <c r="I60">
        <v>0.49938195299999999</v>
      </c>
      <c r="J60">
        <v>3.4610630000000003E-2</v>
      </c>
      <c r="K60">
        <v>0.442521632</v>
      </c>
      <c r="L60">
        <v>2.2249690999999999E-2</v>
      </c>
      <c r="M60">
        <v>0</v>
      </c>
      <c r="N60">
        <v>1.3597033E-2</v>
      </c>
      <c r="O60" t="s">
        <v>284</v>
      </c>
    </row>
    <row r="61" spans="1:15" x14ac:dyDescent="0.25">
      <c r="A61">
        <v>2006</v>
      </c>
      <c r="B61">
        <v>0.25273173799999998</v>
      </c>
      <c r="C61">
        <v>3.0688699999999999E-2</v>
      </c>
      <c r="D61">
        <v>0.16228895500000001</v>
      </c>
      <c r="E61">
        <v>5.9754082E-2</v>
      </c>
      <c r="F61">
        <v>0</v>
      </c>
      <c r="G61">
        <v>2.5060912000000001E-2</v>
      </c>
      <c r="H61" t="s">
        <v>221</v>
      </c>
      <c r="I61">
        <v>0.56454720599999997</v>
      </c>
      <c r="J61">
        <v>2.3121387E-2</v>
      </c>
      <c r="K61">
        <v>0.47206165700000002</v>
      </c>
      <c r="L61">
        <v>6.9364161999999993E-2</v>
      </c>
      <c r="M61">
        <v>5.7803469999999999E-3</v>
      </c>
      <c r="N61">
        <v>4.0462428000000002E-2</v>
      </c>
      <c r="O61" t="s">
        <v>284</v>
      </c>
    </row>
    <row r="62" spans="1:15" x14ac:dyDescent="0.25">
      <c r="A62">
        <v>2007</v>
      </c>
      <c r="B62">
        <v>0.32224431999999997</v>
      </c>
      <c r="C62">
        <v>2.8647309999999999E-2</v>
      </c>
      <c r="D62">
        <v>0.24648112699999999</v>
      </c>
      <c r="E62">
        <v>4.7115882999999997E-2</v>
      </c>
      <c r="F62">
        <v>0</v>
      </c>
      <c r="G62">
        <v>1.5718473E-2</v>
      </c>
      <c r="H62" t="s">
        <v>221</v>
      </c>
      <c r="I62">
        <v>0.52007648200000001</v>
      </c>
      <c r="J62">
        <v>5.9273422999999999E-2</v>
      </c>
      <c r="K62">
        <v>0.41491395800000003</v>
      </c>
      <c r="L62">
        <v>4.5889101000000002E-2</v>
      </c>
      <c r="M62">
        <v>3.8240919999999999E-3</v>
      </c>
      <c r="N62">
        <v>3.4416825999999998E-2</v>
      </c>
      <c r="O62" t="s">
        <v>284</v>
      </c>
    </row>
    <row r="63" spans="1:15" x14ac:dyDescent="0.25">
      <c r="A63">
        <v>2008</v>
      </c>
      <c r="B63">
        <v>0.21415176499999999</v>
      </c>
      <c r="C63">
        <v>2.1164829E-2</v>
      </c>
      <c r="D63">
        <v>0.154347443</v>
      </c>
      <c r="E63">
        <v>3.8639492999999997E-2</v>
      </c>
      <c r="F63">
        <v>0</v>
      </c>
      <c r="G63">
        <v>1.2259135000000001E-2</v>
      </c>
      <c r="H63" t="s">
        <v>221</v>
      </c>
      <c r="I63">
        <v>0.58272632700000004</v>
      </c>
      <c r="J63">
        <v>1.1446410000000001E-2</v>
      </c>
      <c r="K63">
        <v>0.47554630599999997</v>
      </c>
      <c r="L63">
        <v>9.5733610999999996E-2</v>
      </c>
      <c r="M63">
        <v>2.0811649999999998E-3</v>
      </c>
      <c r="N63">
        <v>7.5962538999999996E-2</v>
      </c>
      <c r="O63" t="s">
        <v>284</v>
      </c>
    </row>
    <row r="64" spans="1:15" x14ac:dyDescent="0.25">
      <c r="A64">
        <v>2009</v>
      </c>
      <c r="B64">
        <v>0.28547712400000003</v>
      </c>
      <c r="C64">
        <v>2.8865259000000001E-2</v>
      </c>
      <c r="D64">
        <v>0.21721714</v>
      </c>
      <c r="E64">
        <v>3.9394724999999998E-2</v>
      </c>
      <c r="F64">
        <v>0</v>
      </c>
      <c r="G64">
        <v>1.6388724E-2</v>
      </c>
      <c r="H64" t="s">
        <v>221</v>
      </c>
      <c r="I64">
        <v>0.38088829099999999</v>
      </c>
      <c r="J64">
        <v>3.3647376E-2</v>
      </c>
      <c r="K64">
        <v>0.29609690399999999</v>
      </c>
      <c r="L64">
        <v>5.1144011000000003E-2</v>
      </c>
      <c r="M64">
        <v>0</v>
      </c>
      <c r="N64">
        <v>3.6339165999999999E-2</v>
      </c>
      <c r="O64" t="s">
        <v>284</v>
      </c>
    </row>
    <row r="65" spans="1:15" x14ac:dyDescent="0.25">
      <c r="A65">
        <v>2010</v>
      </c>
      <c r="B65">
        <v>0.266529244</v>
      </c>
      <c r="C65">
        <v>2.9943829000000002E-2</v>
      </c>
      <c r="D65">
        <v>0.185518192</v>
      </c>
      <c r="E65">
        <v>5.1067224000000001E-2</v>
      </c>
      <c r="F65">
        <v>0</v>
      </c>
      <c r="G65">
        <v>1.9875508E-2</v>
      </c>
      <c r="H65" t="s">
        <v>221</v>
      </c>
      <c r="I65">
        <v>0.44359949300000001</v>
      </c>
      <c r="J65">
        <v>3.1685678000000002E-2</v>
      </c>
      <c r="K65">
        <v>0.34980988600000001</v>
      </c>
      <c r="L65">
        <v>6.2103929000000002E-2</v>
      </c>
      <c r="M65">
        <v>0</v>
      </c>
      <c r="N65">
        <v>5.7034221000000003E-2</v>
      </c>
      <c r="O65" t="s">
        <v>284</v>
      </c>
    </row>
    <row r="66" spans="1:15" x14ac:dyDescent="0.25">
      <c r="A66">
        <v>2003</v>
      </c>
      <c r="B66">
        <v>0.83108246100000005</v>
      </c>
      <c r="C66">
        <v>1.1881434E-2</v>
      </c>
      <c r="D66">
        <v>0.16174862400000001</v>
      </c>
      <c r="E66">
        <v>0.65745240299999996</v>
      </c>
      <c r="F66">
        <v>1.6430324999999999E-2</v>
      </c>
      <c r="G66">
        <v>0.20735679900000001</v>
      </c>
      <c r="H66" t="s">
        <v>216</v>
      </c>
      <c r="I66">
        <v>0.70050441399999996</v>
      </c>
      <c r="J66">
        <v>6.3051700000000003E-4</v>
      </c>
      <c r="K66">
        <v>8.7641865999999999E-2</v>
      </c>
      <c r="L66">
        <v>0.61223203000000004</v>
      </c>
      <c r="M66">
        <v>1.7654476999999998E-2</v>
      </c>
      <c r="N66">
        <v>0.15952080699999999</v>
      </c>
      <c r="O66" t="s">
        <v>285</v>
      </c>
    </row>
    <row r="67" spans="1:15" x14ac:dyDescent="0.25">
      <c r="A67">
        <v>2004</v>
      </c>
      <c r="B67">
        <v>0.80066210299999996</v>
      </c>
      <c r="C67">
        <v>8.6132859999999995E-3</v>
      </c>
      <c r="D67">
        <v>0.215188028</v>
      </c>
      <c r="E67">
        <v>0.57686078900000004</v>
      </c>
      <c r="F67">
        <v>1.8393024000000001E-2</v>
      </c>
      <c r="G67">
        <v>0.28169740500000001</v>
      </c>
      <c r="H67" t="s">
        <v>216</v>
      </c>
      <c r="I67">
        <v>0.55432780800000003</v>
      </c>
      <c r="J67">
        <v>6.1387400000000004E-4</v>
      </c>
      <c r="K67">
        <v>8.1645180999999997E-2</v>
      </c>
      <c r="L67">
        <v>0.47206875399999998</v>
      </c>
      <c r="M67">
        <v>0</v>
      </c>
      <c r="N67">
        <v>0.15960712099999999</v>
      </c>
      <c r="O67" t="s">
        <v>285</v>
      </c>
    </row>
    <row r="68" spans="1:15" x14ac:dyDescent="0.25">
      <c r="A68">
        <v>2005</v>
      </c>
      <c r="B68">
        <v>0.72342003099999996</v>
      </c>
      <c r="C68">
        <v>1.3177148E-2</v>
      </c>
      <c r="D68">
        <v>0.240168673</v>
      </c>
      <c r="E68">
        <v>0.47007420999999999</v>
      </c>
      <c r="F68">
        <v>1.842918E-2</v>
      </c>
      <c r="G68">
        <v>0.216848068</v>
      </c>
      <c r="H68" t="s">
        <v>216</v>
      </c>
      <c r="I68">
        <v>0.33879310299999998</v>
      </c>
      <c r="J68">
        <v>0</v>
      </c>
      <c r="K68">
        <v>0.11206896600000001</v>
      </c>
      <c r="L68">
        <v>0.22672413799999999</v>
      </c>
      <c r="M68">
        <v>0</v>
      </c>
      <c r="N68">
        <v>0.123275862</v>
      </c>
      <c r="O68" t="s">
        <v>285</v>
      </c>
    </row>
    <row r="69" spans="1:15" x14ac:dyDescent="0.25">
      <c r="A69">
        <v>2006</v>
      </c>
      <c r="B69">
        <v>0.88226360400000003</v>
      </c>
      <c r="C69">
        <v>1.159171E-2</v>
      </c>
      <c r="D69">
        <v>0.15896823299999999</v>
      </c>
      <c r="E69">
        <v>0.71170366100000004</v>
      </c>
      <c r="F69">
        <v>9.9836338999999996E-2</v>
      </c>
      <c r="G69">
        <v>0.21269349900000001</v>
      </c>
      <c r="H69" t="s">
        <v>216</v>
      </c>
      <c r="I69">
        <v>0.60709169100000004</v>
      </c>
      <c r="J69">
        <v>7.1633199999999997E-4</v>
      </c>
      <c r="K69">
        <v>9.7421202999999998E-2</v>
      </c>
      <c r="L69">
        <v>0.50895415499999996</v>
      </c>
      <c r="M69">
        <v>0</v>
      </c>
      <c r="N69">
        <v>0.12034383999999999</v>
      </c>
      <c r="O69" t="s">
        <v>285</v>
      </c>
    </row>
    <row r="70" spans="1:15" x14ac:dyDescent="0.25">
      <c r="A70">
        <v>2007</v>
      </c>
      <c r="B70">
        <v>0.88181263399999998</v>
      </c>
      <c r="C70">
        <v>1.7316578999999999E-2</v>
      </c>
      <c r="D70">
        <v>0.15917830899999999</v>
      </c>
      <c r="E70">
        <v>0.70531774599999997</v>
      </c>
      <c r="F70">
        <v>0.123579282</v>
      </c>
      <c r="G70">
        <v>0.20821662799999999</v>
      </c>
      <c r="H70" t="s">
        <v>216</v>
      </c>
      <c r="I70">
        <v>0.64340312399999999</v>
      </c>
      <c r="J70">
        <v>0</v>
      </c>
      <c r="K70">
        <v>0.125623131</v>
      </c>
      <c r="L70">
        <v>0.51777999299999999</v>
      </c>
      <c r="M70">
        <v>0</v>
      </c>
      <c r="N70">
        <v>0.16417414399999999</v>
      </c>
      <c r="O70" t="s">
        <v>285</v>
      </c>
    </row>
    <row r="71" spans="1:15" x14ac:dyDescent="0.25">
      <c r="A71">
        <v>2008</v>
      </c>
      <c r="B71">
        <v>0.90422068799999999</v>
      </c>
      <c r="C71">
        <v>9.2284910000000001E-3</v>
      </c>
      <c r="D71">
        <v>0.14084292300000001</v>
      </c>
      <c r="E71">
        <v>0.75414927300000001</v>
      </c>
      <c r="F71">
        <v>0.11764685599999999</v>
      </c>
      <c r="G71">
        <v>0.18573329999999999</v>
      </c>
      <c r="H71" t="s">
        <v>216</v>
      </c>
      <c r="I71">
        <v>0.74190283400000001</v>
      </c>
      <c r="J71">
        <v>0</v>
      </c>
      <c r="K71">
        <v>0.12955465599999999</v>
      </c>
      <c r="L71">
        <v>0.61234817799999997</v>
      </c>
      <c r="M71">
        <v>0</v>
      </c>
      <c r="N71">
        <v>0.14068825900000001</v>
      </c>
      <c r="O71" t="s">
        <v>285</v>
      </c>
    </row>
    <row r="72" spans="1:15" x14ac:dyDescent="0.25">
      <c r="A72">
        <v>2009</v>
      </c>
      <c r="B72">
        <v>0.91329463499999997</v>
      </c>
      <c r="C72">
        <v>1.0442043E-2</v>
      </c>
      <c r="D72">
        <v>0.184935989</v>
      </c>
      <c r="E72">
        <v>0.71791660199999996</v>
      </c>
      <c r="F72">
        <v>8.2166966999999994E-2</v>
      </c>
      <c r="G72">
        <v>0.21311503800000001</v>
      </c>
      <c r="H72" t="s">
        <v>216</v>
      </c>
      <c r="I72">
        <v>0.56639004100000001</v>
      </c>
      <c r="J72">
        <v>0</v>
      </c>
      <c r="K72">
        <v>5.8091285999999999E-2</v>
      </c>
      <c r="L72">
        <v>0.50829875499999999</v>
      </c>
      <c r="M72">
        <v>0</v>
      </c>
      <c r="N72">
        <v>0.110650069</v>
      </c>
      <c r="O72" t="s">
        <v>285</v>
      </c>
    </row>
    <row r="73" spans="1:15" x14ac:dyDescent="0.25">
      <c r="A73">
        <v>2010</v>
      </c>
      <c r="B73">
        <v>0.74067961000000004</v>
      </c>
      <c r="C73">
        <v>9.4780699999999999E-3</v>
      </c>
      <c r="D73">
        <v>9.8055969000000007E-2</v>
      </c>
      <c r="E73">
        <v>0.63314557199999999</v>
      </c>
      <c r="F73">
        <v>6.4694211000000001E-2</v>
      </c>
      <c r="G73">
        <v>0.191114743</v>
      </c>
      <c r="H73" t="s">
        <v>216</v>
      </c>
      <c r="I73">
        <v>0.54824316799999995</v>
      </c>
      <c r="J73">
        <v>0</v>
      </c>
      <c r="K73">
        <v>6.2465142000000001E-2</v>
      </c>
      <c r="L73">
        <v>0.48577802599999997</v>
      </c>
      <c r="M73">
        <v>3.9598438E-2</v>
      </c>
      <c r="N73">
        <v>5.354155E-2</v>
      </c>
      <c r="O73" t="s">
        <v>285</v>
      </c>
    </row>
    <row r="74" spans="1:15" x14ac:dyDescent="0.25">
      <c r="A74">
        <v>2003</v>
      </c>
      <c r="B74">
        <v>0.49939836900000001</v>
      </c>
      <c r="C74">
        <v>2.8833420000000001E-3</v>
      </c>
      <c r="D74">
        <v>0.16016778600000001</v>
      </c>
      <c r="E74">
        <v>0.33634724100000002</v>
      </c>
      <c r="F74">
        <v>2.3351000000000001E-4</v>
      </c>
      <c r="G74">
        <v>8.8185725000000006E-2</v>
      </c>
      <c r="H74" t="s">
        <v>286</v>
      </c>
      <c r="I74">
        <v>0.58957219299999997</v>
      </c>
      <c r="J74">
        <v>1.0695187E-2</v>
      </c>
      <c r="K74">
        <v>0.143048128</v>
      </c>
      <c r="L74">
        <v>0.435828877</v>
      </c>
      <c r="M74">
        <v>0</v>
      </c>
      <c r="N74">
        <v>0.22058823499999999</v>
      </c>
      <c r="O74" t="s">
        <v>287</v>
      </c>
    </row>
    <row r="75" spans="1:15" x14ac:dyDescent="0.25">
      <c r="A75">
        <v>2004</v>
      </c>
      <c r="B75">
        <v>0.62699609899999997</v>
      </c>
      <c r="C75">
        <v>3.3996759999999999E-3</v>
      </c>
      <c r="D75">
        <v>0.21436462000000001</v>
      </c>
      <c r="E75">
        <v>0.40923180300000001</v>
      </c>
      <c r="F75">
        <v>0</v>
      </c>
      <c r="G75">
        <v>0.127927655</v>
      </c>
      <c r="H75" t="s">
        <v>286</v>
      </c>
      <c r="I75">
        <v>0.64639321100000002</v>
      </c>
      <c r="J75">
        <v>5.6577090000000003E-3</v>
      </c>
      <c r="K75">
        <v>0.17538896700000001</v>
      </c>
      <c r="L75">
        <v>0.46534653500000001</v>
      </c>
      <c r="M75">
        <v>0</v>
      </c>
      <c r="N75">
        <v>0.28995756700000003</v>
      </c>
      <c r="O75" t="s">
        <v>287</v>
      </c>
    </row>
    <row r="76" spans="1:15" x14ac:dyDescent="0.25">
      <c r="A76">
        <v>2005</v>
      </c>
      <c r="B76">
        <v>0.53361964299999998</v>
      </c>
      <c r="C76">
        <v>4.0934400000000003E-3</v>
      </c>
      <c r="D76">
        <v>0.30122773200000003</v>
      </c>
      <c r="E76">
        <v>0.228298471</v>
      </c>
      <c r="F76">
        <v>0</v>
      </c>
      <c r="G76">
        <v>0.12234395100000001</v>
      </c>
      <c r="H76" t="s">
        <v>286</v>
      </c>
      <c r="I76">
        <v>0.40029325500000001</v>
      </c>
      <c r="J76">
        <v>0</v>
      </c>
      <c r="K76">
        <v>0.17888562999999999</v>
      </c>
      <c r="L76">
        <v>0.221407625</v>
      </c>
      <c r="M76">
        <v>0</v>
      </c>
      <c r="N76">
        <v>0.174486804</v>
      </c>
      <c r="O76" t="s">
        <v>287</v>
      </c>
    </row>
    <row r="77" spans="1:15" x14ac:dyDescent="0.25">
      <c r="A77">
        <v>2006</v>
      </c>
      <c r="B77">
        <v>0.55709155799999999</v>
      </c>
      <c r="C77">
        <v>3.7941720000000002E-3</v>
      </c>
      <c r="D77">
        <v>0.21133254000000001</v>
      </c>
      <c r="E77">
        <v>0.34196484599999999</v>
      </c>
      <c r="F77">
        <v>3.4321900000000002E-4</v>
      </c>
      <c r="G77">
        <v>0.106667133</v>
      </c>
      <c r="H77" t="s">
        <v>286</v>
      </c>
      <c r="I77">
        <v>0.53973799099999997</v>
      </c>
      <c r="J77">
        <v>0</v>
      </c>
      <c r="K77">
        <v>0.13100436700000001</v>
      </c>
      <c r="L77">
        <v>0.40873362400000002</v>
      </c>
      <c r="M77">
        <v>0</v>
      </c>
      <c r="N77">
        <v>0.19126637599999999</v>
      </c>
      <c r="O77" t="s">
        <v>287</v>
      </c>
    </row>
    <row r="78" spans="1:15" x14ac:dyDescent="0.25">
      <c r="A78">
        <v>2007</v>
      </c>
      <c r="B78">
        <v>0.65355179299999999</v>
      </c>
      <c r="C78">
        <v>4.4679749999999999E-3</v>
      </c>
      <c r="D78">
        <v>0.23763419599999999</v>
      </c>
      <c r="E78">
        <v>0.41144962200000001</v>
      </c>
      <c r="F78">
        <v>7.8091219999999999E-3</v>
      </c>
      <c r="G78">
        <v>0.13033676999999999</v>
      </c>
      <c r="H78" t="s">
        <v>286</v>
      </c>
      <c r="I78">
        <v>0.615117892</v>
      </c>
      <c r="J78">
        <v>0</v>
      </c>
      <c r="K78">
        <v>0.16851595</v>
      </c>
      <c r="L78">
        <v>0.44660194199999997</v>
      </c>
      <c r="M78">
        <v>4.8543689999999999E-3</v>
      </c>
      <c r="N78">
        <v>0.163661581</v>
      </c>
      <c r="O78" t="s">
        <v>287</v>
      </c>
    </row>
    <row r="79" spans="1:15" x14ac:dyDescent="0.25">
      <c r="A79">
        <v>2008</v>
      </c>
      <c r="B79">
        <v>0.60889800299999997</v>
      </c>
      <c r="C79">
        <v>2.717124E-3</v>
      </c>
      <c r="D79">
        <v>0.19498349200000001</v>
      </c>
      <c r="E79">
        <v>0.411197388</v>
      </c>
      <c r="F79">
        <v>3.4696739999999998E-3</v>
      </c>
      <c r="G79">
        <v>0.10769301100000001</v>
      </c>
      <c r="H79" t="s">
        <v>286</v>
      </c>
      <c r="I79">
        <v>0.60225303299999999</v>
      </c>
      <c r="J79">
        <v>0</v>
      </c>
      <c r="K79">
        <v>0.153379549</v>
      </c>
      <c r="L79">
        <v>0.44887348399999999</v>
      </c>
      <c r="M79">
        <v>6.0658580000000004E-3</v>
      </c>
      <c r="N79">
        <v>0.17937608299999999</v>
      </c>
      <c r="O79" t="s">
        <v>287</v>
      </c>
    </row>
    <row r="80" spans="1:15" x14ac:dyDescent="0.25">
      <c r="A80">
        <v>2009</v>
      </c>
      <c r="B80">
        <v>0.68024514899999999</v>
      </c>
      <c r="C80">
        <v>4.2158969999999997E-3</v>
      </c>
      <c r="D80">
        <v>0.29445654500000001</v>
      </c>
      <c r="E80">
        <v>0.38157270700000001</v>
      </c>
      <c r="F80">
        <v>7.3981680000000001E-3</v>
      </c>
      <c r="G80">
        <v>0.15748417300000001</v>
      </c>
      <c r="H80" t="s">
        <v>286</v>
      </c>
      <c r="I80">
        <v>0.51051779900000005</v>
      </c>
      <c r="J80">
        <v>8.0906100000000002E-4</v>
      </c>
      <c r="K80">
        <v>0.13349514600000001</v>
      </c>
      <c r="L80">
        <v>0.37621359199999999</v>
      </c>
      <c r="M80">
        <v>4.8543689999999999E-3</v>
      </c>
      <c r="N80">
        <v>0.121359223</v>
      </c>
      <c r="O80" t="s">
        <v>287</v>
      </c>
    </row>
    <row r="81" spans="1:15" x14ac:dyDescent="0.25">
      <c r="A81">
        <v>2010</v>
      </c>
      <c r="B81">
        <v>0.35396332699999999</v>
      </c>
      <c r="C81">
        <v>3.3036200000000002E-3</v>
      </c>
      <c r="D81">
        <v>0.14637190899999999</v>
      </c>
      <c r="E81">
        <v>0.20428779799999999</v>
      </c>
      <c r="F81">
        <v>3.872833E-3</v>
      </c>
      <c r="G81">
        <v>0.16869842400000001</v>
      </c>
      <c r="H81" t="s">
        <v>286</v>
      </c>
      <c r="I81">
        <v>0.29895712600000002</v>
      </c>
      <c r="J81">
        <v>0</v>
      </c>
      <c r="K81">
        <v>0.16106604899999999</v>
      </c>
      <c r="L81">
        <v>0.137891078</v>
      </c>
      <c r="M81">
        <v>0</v>
      </c>
      <c r="N81">
        <v>0.10776361499999999</v>
      </c>
      <c r="O81" t="s">
        <v>287</v>
      </c>
    </row>
    <row r="82" spans="1:15" x14ac:dyDescent="0.25">
      <c r="A82">
        <v>2003</v>
      </c>
      <c r="B82">
        <v>0.574499545</v>
      </c>
      <c r="C82">
        <v>0</v>
      </c>
      <c r="D82">
        <v>0.18525771999999999</v>
      </c>
      <c r="E82">
        <v>0.38924182600000001</v>
      </c>
      <c r="F82">
        <v>0.23559090099999999</v>
      </c>
      <c r="G82">
        <v>8.0945876999999999E-2</v>
      </c>
      <c r="H82" t="s">
        <v>203</v>
      </c>
      <c r="I82">
        <v>0.52054794500000001</v>
      </c>
      <c r="J82">
        <v>7.3761850000000004E-3</v>
      </c>
      <c r="K82">
        <v>0.16227607999999999</v>
      </c>
      <c r="L82">
        <v>0.35089567999999999</v>
      </c>
      <c r="M82">
        <v>0.119072708</v>
      </c>
      <c r="N82">
        <v>0.168598525</v>
      </c>
      <c r="O82" t="s">
        <v>288</v>
      </c>
    </row>
    <row r="83" spans="1:15" x14ac:dyDescent="0.25">
      <c r="A83">
        <v>2004</v>
      </c>
      <c r="B83">
        <v>0.57631622299999996</v>
      </c>
      <c r="C83">
        <v>0</v>
      </c>
      <c r="D83">
        <v>0.21067693300000001</v>
      </c>
      <c r="E83">
        <v>0.36563929000000001</v>
      </c>
      <c r="F83">
        <v>7.9808883999999997E-2</v>
      </c>
      <c r="G83">
        <v>0.14573510200000001</v>
      </c>
      <c r="H83" t="s">
        <v>203</v>
      </c>
      <c r="I83">
        <v>0.46352583600000002</v>
      </c>
      <c r="J83">
        <v>6.8389059999999996E-3</v>
      </c>
      <c r="K83">
        <v>0.205927052</v>
      </c>
      <c r="L83">
        <v>0.25075987799999999</v>
      </c>
      <c r="M83">
        <v>1.2158054999999999E-2</v>
      </c>
      <c r="N83">
        <v>0.19224923999999999</v>
      </c>
      <c r="O83" t="s">
        <v>288</v>
      </c>
    </row>
    <row r="84" spans="1:15" x14ac:dyDescent="0.25">
      <c r="A84">
        <v>2005</v>
      </c>
      <c r="B84">
        <v>0.85624097499999996</v>
      </c>
      <c r="C84">
        <v>0</v>
      </c>
      <c r="D84">
        <v>0.26805286900000003</v>
      </c>
      <c r="E84">
        <v>0.58818810700000002</v>
      </c>
      <c r="F84">
        <v>2.6270947999999999E-2</v>
      </c>
      <c r="G84">
        <v>0.112854277</v>
      </c>
      <c r="H84" t="s">
        <v>203</v>
      </c>
      <c r="I84">
        <v>0.53811369499999995</v>
      </c>
      <c r="J84">
        <v>3.8759689999999999E-3</v>
      </c>
      <c r="K84">
        <v>0.26873385</v>
      </c>
      <c r="L84">
        <v>0.26550387600000003</v>
      </c>
      <c r="M84">
        <v>6.2661498999999996E-2</v>
      </c>
      <c r="N84">
        <v>0.174418605</v>
      </c>
      <c r="O84" t="s">
        <v>288</v>
      </c>
    </row>
    <row r="85" spans="1:15" x14ac:dyDescent="0.25">
      <c r="A85">
        <v>2006</v>
      </c>
      <c r="B85">
        <v>0.87321256599999997</v>
      </c>
      <c r="C85">
        <v>0</v>
      </c>
      <c r="D85">
        <v>0.162580587</v>
      </c>
      <c r="E85">
        <v>0.71063197899999997</v>
      </c>
      <c r="F85">
        <v>2.1035949000000002E-2</v>
      </c>
      <c r="G85">
        <v>0.127401349</v>
      </c>
      <c r="H85" t="s">
        <v>203</v>
      </c>
      <c r="I85">
        <v>0.48666053399999998</v>
      </c>
      <c r="J85">
        <v>5.5197789999999998E-3</v>
      </c>
      <c r="K85">
        <v>0.193192272</v>
      </c>
      <c r="L85">
        <v>0.28794848200000001</v>
      </c>
      <c r="M85">
        <v>1.3799448000000001E-2</v>
      </c>
      <c r="N85">
        <v>0.211591536</v>
      </c>
      <c r="O85" t="s">
        <v>288</v>
      </c>
    </row>
    <row r="86" spans="1:15" x14ac:dyDescent="0.25">
      <c r="A86">
        <v>2007</v>
      </c>
      <c r="B86">
        <v>0.78823780200000004</v>
      </c>
      <c r="C86">
        <v>0</v>
      </c>
      <c r="D86">
        <v>0.211128648</v>
      </c>
      <c r="E86">
        <v>0.57710915399999996</v>
      </c>
      <c r="F86">
        <v>4.2030770000000002E-2</v>
      </c>
      <c r="G86">
        <v>0.205453264</v>
      </c>
      <c r="H86" t="s">
        <v>203</v>
      </c>
      <c r="I86">
        <v>0.54750304500000002</v>
      </c>
      <c r="J86">
        <v>6.0901339999999997E-3</v>
      </c>
      <c r="K86">
        <v>0.14250913500000001</v>
      </c>
      <c r="L86">
        <v>0.39890377599999999</v>
      </c>
      <c r="M86">
        <v>0.119366626</v>
      </c>
      <c r="N86">
        <v>0.17904993899999999</v>
      </c>
      <c r="O86" t="s">
        <v>288</v>
      </c>
    </row>
    <row r="87" spans="1:15" x14ac:dyDescent="0.25">
      <c r="A87">
        <v>2008</v>
      </c>
      <c r="B87">
        <v>0.79258057400000004</v>
      </c>
      <c r="C87">
        <v>0</v>
      </c>
      <c r="D87">
        <v>0.14886015599999999</v>
      </c>
      <c r="E87">
        <v>0.64372041700000004</v>
      </c>
      <c r="F87">
        <v>8.8061833000000006E-2</v>
      </c>
      <c r="G87">
        <v>0.173619568</v>
      </c>
      <c r="H87" t="s">
        <v>203</v>
      </c>
      <c r="I87">
        <v>0.382585752</v>
      </c>
      <c r="J87">
        <v>0</v>
      </c>
      <c r="K87">
        <v>0.109058927</v>
      </c>
      <c r="L87">
        <v>0.27352682499999997</v>
      </c>
      <c r="M87">
        <v>0</v>
      </c>
      <c r="N87">
        <v>0.17502198799999999</v>
      </c>
      <c r="O87" t="s">
        <v>288</v>
      </c>
    </row>
    <row r="88" spans="1:15" x14ac:dyDescent="0.25">
      <c r="A88">
        <v>2009</v>
      </c>
      <c r="B88">
        <v>0.79795751299999995</v>
      </c>
      <c r="C88">
        <v>0</v>
      </c>
      <c r="D88">
        <v>0.192821779</v>
      </c>
      <c r="E88">
        <v>0.60513573399999998</v>
      </c>
      <c r="F88">
        <v>7.2431152999999998E-2</v>
      </c>
      <c r="G88">
        <v>0.16120705599999999</v>
      </c>
      <c r="H88" t="s">
        <v>203</v>
      </c>
      <c r="I88">
        <v>0.36133236800000001</v>
      </c>
      <c r="J88">
        <v>0</v>
      </c>
      <c r="K88">
        <v>0.16727009400000001</v>
      </c>
      <c r="L88">
        <v>0.19406227400000001</v>
      </c>
      <c r="M88">
        <v>0</v>
      </c>
      <c r="N88">
        <v>0.16364952899999999</v>
      </c>
      <c r="O88" t="s">
        <v>288</v>
      </c>
    </row>
    <row r="89" spans="1:15" x14ac:dyDescent="0.25">
      <c r="A89">
        <v>2010</v>
      </c>
      <c r="B89">
        <v>0.85221172700000003</v>
      </c>
      <c r="C89">
        <v>0</v>
      </c>
      <c r="D89">
        <v>0.11004127900000001</v>
      </c>
      <c r="E89">
        <v>0.74217044799999998</v>
      </c>
      <c r="F89">
        <v>0.193544824</v>
      </c>
      <c r="G89">
        <v>0.15940032500000001</v>
      </c>
      <c r="H89" t="s">
        <v>203</v>
      </c>
      <c r="I89">
        <v>0.54958448800000004</v>
      </c>
      <c r="J89">
        <v>1.66205E-3</v>
      </c>
      <c r="K89">
        <v>0.15734071999999999</v>
      </c>
      <c r="L89">
        <v>0.39058171699999999</v>
      </c>
      <c r="M89">
        <v>5.7617728999999999E-2</v>
      </c>
      <c r="N89">
        <v>0.20166205000000001</v>
      </c>
      <c r="O89" t="s">
        <v>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CWT ER data (ERA stocks)</vt:lpstr>
      <vt:lpstr>CTC Model Cohort and Catch Data</vt:lpstr>
      <vt:lpstr>merged file for R</vt:lpstr>
      <vt:lpstr>xWalk</vt:lpstr>
      <vt:lpstr>CTC Model BY ER</vt:lpstr>
      <vt:lpstr>FRAMfileformat</vt:lpstr>
    </vt:vector>
  </TitlesOfParts>
  <Company>DFO-MPO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DFO</dc:creator>
  <cp:lastModifiedBy>Mc Hugh, Peter A (DFW)</cp:lastModifiedBy>
  <dcterms:created xsi:type="dcterms:W3CDTF">2013-08-27T21:14:19Z</dcterms:created>
  <dcterms:modified xsi:type="dcterms:W3CDTF">2013-10-24T17:12:36Z</dcterms:modified>
</cp:coreProperties>
</file>